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marcu\Downloads\"/>
    </mc:Choice>
  </mc:AlternateContent>
  <xr:revisionPtr revIDLastSave="0" documentId="13_ncr:1_{8E6F4A26-D2EA-49FD-9002-C8959C12527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2024" sheetId="1" r:id="rId1"/>
    <sheet name="Itens Tombados Manual" sheetId="2" state="hidden" r:id="rId2"/>
  </sheets>
  <externalReferences>
    <externalReference r:id="rId3"/>
  </externalReferences>
  <definedNames>
    <definedName name="_xlnm._FilterDatabase" localSheetId="0">'2024'!$A$4:$XEU$8704</definedName>
    <definedName name="_xlnm.Print_Area" localSheetId="0">'2024'!$A$1:$S$8717</definedName>
    <definedName name="_xlnm.Print_Titles" localSheetId="0">'2024'!$3:$4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S8639" i="1" l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8159" i="1"/>
  <c r="S8158" i="1"/>
  <c r="S8157" i="1"/>
  <c r="S8156" i="1"/>
  <c r="S8155" i="1"/>
  <c r="S8154" i="1"/>
  <c r="S8153" i="1"/>
  <c r="S8152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1672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E8715" i="1"/>
  <c r="E8714" i="1"/>
  <c r="E8713" i="1"/>
  <c r="E8712" i="1"/>
  <c r="E8711" i="1"/>
  <c r="E8710" i="1"/>
  <c r="E8709" i="1"/>
  <c r="S8701" i="1"/>
  <c r="S8702" i="1" s="1"/>
  <c r="F8715" i="1" s="1"/>
  <c r="F8642" i="1"/>
  <c r="E8642" i="1"/>
  <c r="C8642" i="1"/>
  <c r="H8641" i="1"/>
  <c r="S8641" i="1" s="1"/>
  <c r="F8641" i="1"/>
  <c r="E8641" i="1"/>
  <c r="C8641" i="1"/>
  <c r="H8640" i="1"/>
  <c r="S8640" i="1" s="1"/>
  <c r="F8640" i="1"/>
  <c r="E8640" i="1"/>
  <c r="C8640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F7636" i="1"/>
  <c r="S7635" i="1"/>
  <c r="F7635" i="1"/>
  <c r="S7634" i="1"/>
  <c r="F7634" i="1"/>
  <c r="S7633" i="1"/>
  <c r="F7633" i="1"/>
  <c r="S7632" i="1"/>
  <c r="F7632" i="1"/>
  <c r="S7631" i="1"/>
  <c r="F7631" i="1"/>
  <c r="S7630" i="1"/>
  <c r="F7630" i="1"/>
  <c r="S7629" i="1"/>
  <c r="F7629" i="1"/>
  <c r="S7628" i="1"/>
  <c r="F7628" i="1"/>
  <c r="S7627" i="1"/>
  <c r="F7627" i="1"/>
  <c r="S7626" i="1"/>
  <c r="F7626" i="1"/>
  <c r="S7625" i="1"/>
  <c r="F7625" i="1"/>
  <c r="S7624" i="1"/>
  <c r="F7624" i="1"/>
  <c r="S7623" i="1"/>
  <c r="F7623" i="1"/>
  <c r="S7622" i="1"/>
  <c r="F7622" i="1"/>
  <c r="S7621" i="1"/>
  <c r="F7621" i="1"/>
  <c r="S7620" i="1"/>
  <c r="F7620" i="1"/>
  <c r="S7619" i="1"/>
  <c r="F7619" i="1"/>
  <c r="S7618" i="1"/>
  <c r="F7618" i="1"/>
  <c r="S7617" i="1"/>
  <c r="F7617" i="1"/>
  <c r="S7616" i="1"/>
  <c r="F7616" i="1"/>
  <c r="S7615" i="1"/>
  <c r="F7615" i="1"/>
  <c r="S7614" i="1"/>
  <c r="F7614" i="1"/>
  <c r="S7613" i="1"/>
  <c r="F7613" i="1"/>
  <c r="S7612" i="1"/>
  <c r="F7612" i="1"/>
  <c r="S7611" i="1"/>
  <c r="F7611" i="1"/>
  <c r="S7610" i="1"/>
  <c r="F7610" i="1"/>
  <c r="E7610" i="1"/>
  <c r="C7610" i="1"/>
  <c r="S7609" i="1"/>
  <c r="F7609" i="1"/>
  <c r="E7609" i="1"/>
  <c r="C7609" i="1"/>
  <c r="S7608" i="1"/>
  <c r="F7608" i="1"/>
  <c r="E7608" i="1"/>
  <c r="C7608" i="1"/>
  <c r="S7607" i="1"/>
  <c r="F7607" i="1"/>
  <c r="E7607" i="1"/>
  <c r="C7607" i="1"/>
  <c r="S7606" i="1"/>
  <c r="F7606" i="1"/>
  <c r="E7606" i="1"/>
  <c r="C7606" i="1"/>
  <c r="S7605" i="1"/>
  <c r="F7605" i="1"/>
  <c r="E7605" i="1"/>
  <c r="C7605" i="1"/>
  <c r="S7604" i="1"/>
  <c r="F7604" i="1"/>
  <c r="E7604" i="1"/>
  <c r="C7604" i="1"/>
  <c r="S7603" i="1"/>
  <c r="F7603" i="1"/>
  <c r="E7603" i="1"/>
  <c r="C7603" i="1"/>
  <c r="S7602" i="1"/>
  <c r="F7602" i="1"/>
  <c r="E7602" i="1"/>
  <c r="C7602" i="1"/>
  <c r="S7601" i="1"/>
  <c r="F7601" i="1"/>
  <c r="E7601" i="1"/>
  <c r="C7601" i="1"/>
  <c r="S7600" i="1"/>
  <c r="F7600" i="1"/>
  <c r="E7600" i="1"/>
  <c r="C7600" i="1"/>
  <c r="S7599" i="1"/>
  <c r="F7599" i="1"/>
  <c r="E7599" i="1"/>
  <c r="C7599" i="1"/>
  <c r="S7598" i="1"/>
  <c r="F7598" i="1"/>
  <c r="E7598" i="1"/>
  <c r="C7598" i="1"/>
  <c r="S7597" i="1"/>
  <c r="F7597" i="1"/>
  <c r="E7597" i="1"/>
  <c r="C7597" i="1"/>
  <c r="S7596" i="1"/>
  <c r="F7596" i="1"/>
  <c r="E7596" i="1"/>
  <c r="C7596" i="1"/>
  <c r="S7595" i="1"/>
  <c r="F7595" i="1"/>
  <c r="E7595" i="1"/>
  <c r="C7595" i="1"/>
  <c r="S7594" i="1"/>
  <c r="F7594" i="1"/>
  <c r="E7594" i="1"/>
  <c r="C7594" i="1"/>
  <c r="S7593" i="1"/>
  <c r="F7593" i="1"/>
  <c r="E7593" i="1"/>
  <c r="C7593" i="1"/>
  <c r="S7592" i="1"/>
  <c r="F7592" i="1"/>
  <c r="E7592" i="1"/>
  <c r="C7592" i="1"/>
  <c r="S7591" i="1"/>
  <c r="F7591" i="1"/>
  <c r="E7591" i="1"/>
  <c r="C7591" i="1"/>
  <c r="S7590" i="1"/>
  <c r="F7590" i="1"/>
  <c r="E7590" i="1"/>
  <c r="C7590" i="1"/>
  <c r="S7589" i="1"/>
  <c r="F7589" i="1"/>
  <c r="E7589" i="1"/>
  <c r="C7589" i="1"/>
  <c r="S7588" i="1"/>
  <c r="F7588" i="1"/>
  <c r="E7588" i="1"/>
  <c r="C7588" i="1"/>
  <c r="S7587" i="1"/>
  <c r="F7587" i="1"/>
  <c r="E7587" i="1"/>
  <c r="C7587" i="1"/>
  <c r="S7586" i="1"/>
  <c r="F7586" i="1"/>
  <c r="E7586" i="1"/>
  <c r="C7586" i="1"/>
  <c r="S7585" i="1"/>
  <c r="F7585" i="1"/>
  <c r="E7585" i="1"/>
  <c r="C7585" i="1"/>
  <c r="S7584" i="1"/>
  <c r="F7584" i="1"/>
  <c r="E7584" i="1"/>
  <c r="C7584" i="1"/>
  <c r="S7583" i="1"/>
  <c r="F7583" i="1"/>
  <c r="E7583" i="1"/>
  <c r="C7583" i="1"/>
  <c r="S7582" i="1"/>
  <c r="F7582" i="1"/>
  <c r="E7582" i="1"/>
  <c r="C7582" i="1"/>
  <c r="S7581" i="1"/>
  <c r="F7581" i="1"/>
  <c r="E7581" i="1"/>
  <c r="C7581" i="1"/>
  <c r="S7580" i="1"/>
  <c r="F7580" i="1"/>
  <c r="E7580" i="1"/>
  <c r="C7580" i="1"/>
  <c r="S7579" i="1"/>
  <c r="F7579" i="1"/>
  <c r="E7579" i="1"/>
  <c r="C7579" i="1"/>
  <c r="S7578" i="1"/>
  <c r="F7578" i="1"/>
  <c r="E7578" i="1"/>
  <c r="C7578" i="1"/>
  <c r="S7577" i="1"/>
  <c r="F7577" i="1"/>
  <c r="E7577" i="1"/>
  <c r="C7577" i="1"/>
  <c r="S7576" i="1"/>
  <c r="F7576" i="1"/>
  <c r="E7576" i="1"/>
  <c r="C7576" i="1"/>
  <c r="S7575" i="1"/>
  <c r="F7575" i="1"/>
  <c r="E7575" i="1"/>
  <c r="C7575" i="1"/>
  <c r="S7574" i="1"/>
  <c r="F7574" i="1"/>
  <c r="E7574" i="1"/>
  <c r="C7574" i="1"/>
  <c r="F7573" i="1"/>
  <c r="E7573" i="1"/>
  <c r="C7573" i="1"/>
  <c r="F7572" i="1"/>
  <c r="E7572" i="1"/>
  <c r="C7572" i="1"/>
  <c r="F7571" i="1"/>
  <c r="E7571" i="1"/>
  <c r="C7571" i="1"/>
  <c r="F7570" i="1"/>
  <c r="E7570" i="1"/>
  <c r="C7570" i="1"/>
  <c r="F7569" i="1"/>
  <c r="E7569" i="1"/>
  <c r="C7569" i="1"/>
  <c r="F7568" i="1"/>
  <c r="E7568" i="1"/>
  <c r="C7568" i="1"/>
  <c r="F7567" i="1"/>
  <c r="E7567" i="1"/>
  <c r="C7567" i="1"/>
  <c r="F7566" i="1"/>
  <c r="E7566" i="1"/>
  <c r="C7566" i="1"/>
  <c r="F7565" i="1"/>
  <c r="E7565" i="1"/>
  <c r="C7565" i="1"/>
  <c r="F7564" i="1"/>
  <c r="E7564" i="1"/>
  <c r="C7564" i="1"/>
  <c r="F7563" i="1"/>
  <c r="E7563" i="1"/>
  <c r="C7563" i="1"/>
  <c r="F7562" i="1"/>
  <c r="E7562" i="1"/>
  <c r="C7562" i="1"/>
  <c r="F7561" i="1"/>
  <c r="E7561" i="1"/>
  <c r="C7561" i="1"/>
  <c r="F7560" i="1"/>
  <c r="E7560" i="1"/>
  <c r="C7560" i="1"/>
  <c r="F7559" i="1"/>
  <c r="E7559" i="1"/>
  <c r="C7559" i="1"/>
  <c r="F7558" i="1"/>
  <c r="E7558" i="1"/>
  <c r="C7558" i="1"/>
  <c r="F7557" i="1"/>
  <c r="E7557" i="1"/>
  <c r="C7557" i="1"/>
  <c r="F7556" i="1"/>
  <c r="E7556" i="1"/>
  <c r="C7556" i="1"/>
  <c r="F7555" i="1"/>
  <c r="E7555" i="1"/>
  <c r="C7555" i="1"/>
  <c r="F7554" i="1"/>
  <c r="E7554" i="1"/>
  <c r="C7554" i="1"/>
  <c r="F7553" i="1"/>
  <c r="E7553" i="1"/>
  <c r="C7553" i="1"/>
  <c r="F7552" i="1"/>
  <c r="E7552" i="1"/>
  <c r="C7552" i="1"/>
  <c r="F7551" i="1"/>
  <c r="E7551" i="1"/>
  <c r="C7551" i="1"/>
  <c r="F7550" i="1"/>
  <c r="E7550" i="1"/>
  <c r="C7550" i="1"/>
  <c r="F7549" i="1"/>
  <c r="E7549" i="1"/>
  <c r="C7549" i="1"/>
  <c r="F7548" i="1"/>
  <c r="E7548" i="1"/>
  <c r="C7548" i="1"/>
  <c r="F7547" i="1"/>
  <c r="E7547" i="1"/>
  <c r="C7547" i="1"/>
  <c r="F7546" i="1"/>
  <c r="E7546" i="1"/>
  <c r="C7546" i="1"/>
  <c r="F7545" i="1"/>
  <c r="E7545" i="1"/>
  <c r="C7545" i="1"/>
  <c r="F7544" i="1"/>
  <c r="E7544" i="1"/>
  <c r="C7544" i="1"/>
  <c r="F7543" i="1"/>
  <c r="E7543" i="1"/>
  <c r="C7543" i="1"/>
  <c r="F7542" i="1"/>
  <c r="E7542" i="1"/>
  <c r="C7542" i="1"/>
  <c r="F7541" i="1"/>
  <c r="E7541" i="1"/>
  <c r="C7541" i="1"/>
  <c r="F7540" i="1"/>
  <c r="E7540" i="1"/>
  <c r="C7540" i="1"/>
  <c r="F7539" i="1"/>
  <c r="E7539" i="1"/>
  <c r="C7539" i="1"/>
  <c r="F7538" i="1"/>
  <c r="E7538" i="1"/>
  <c r="C7538" i="1"/>
  <c r="F7537" i="1"/>
  <c r="E7537" i="1"/>
  <c r="C7537" i="1"/>
  <c r="F7536" i="1"/>
  <c r="E7536" i="1"/>
  <c r="C7536" i="1"/>
  <c r="F7535" i="1"/>
  <c r="E7535" i="1"/>
  <c r="C7535" i="1"/>
  <c r="F7534" i="1"/>
  <c r="E7534" i="1"/>
  <c r="C7534" i="1"/>
  <c r="F7533" i="1"/>
  <c r="E7533" i="1"/>
  <c r="C7533" i="1"/>
  <c r="F7532" i="1"/>
  <c r="E7532" i="1"/>
  <c r="C7532" i="1"/>
  <c r="F7531" i="1"/>
  <c r="E7531" i="1"/>
  <c r="C7531" i="1"/>
  <c r="F7530" i="1"/>
  <c r="E7530" i="1"/>
  <c r="C7530" i="1"/>
  <c r="F7529" i="1"/>
  <c r="E7529" i="1"/>
  <c r="C7529" i="1"/>
  <c r="F7528" i="1"/>
  <c r="E7528" i="1"/>
  <c r="C7528" i="1"/>
  <c r="F7527" i="1"/>
  <c r="E7527" i="1"/>
  <c r="C7527" i="1"/>
  <c r="F7526" i="1"/>
  <c r="E7526" i="1"/>
  <c r="C7526" i="1"/>
  <c r="F7525" i="1"/>
  <c r="E7525" i="1"/>
  <c r="C7525" i="1"/>
  <c r="F7524" i="1"/>
  <c r="E7524" i="1"/>
  <c r="C7524" i="1"/>
  <c r="F7523" i="1"/>
  <c r="E7523" i="1"/>
  <c r="C7523" i="1"/>
  <c r="F7522" i="1"/>
  <c r="E7522" i="1"/>
  <c r="C7522" i="1"/>
  <c r="F7521" i="1"/>
  <c r="E7521" i="1"/>
  <c r="C7521" i="1"/>
  <c r="F7520" i="1"/>
  <c r="E7520" i="1"/>
  <c r="C7520" i="1"/>
  <c r="F7519" i="1"/>
  <c r="E7519" i="1"/>
  <c r="C7519" i="1"/>
  <c r="F7518" i="1"/>
  <c r="E7518" i="1"/>
  <c r="C7518" i="1"/>
  <c r="F7517" i="1"/>
  <c r="E7517" i="1"/>
  <c r="C7517" i="1"/>
  <c r="F7516" i="1"/>
  <c r="E7516" i="1"/>
  <c r="C7516" i="1"/>
  <c r="F7515" i="1"/>
  <c r="E7515" i="1"/>
  <c r="C7515" i="1"/>
  <c r="F7514" i="1"/>
  <c r="E7514" i="1"/>
  <c r="C7514" i="1"/>
  <c r="F7513" i="1"/>
  <c r="E7513" i="1"/>
  <c r="C7513" i="1"/>
  <c r="F7512" i="1"/>
  <c r="E7512" i="1"/>
  <c r="C7512" i="1"/>
  <c r="F7511" i="1"/>
  <c r="E7511" i="1"/>
  <c r="C7511" i="1"/>
  <c r="F7510" i="1"/>
  <c r="E7510" i="1"/>
  <c r="C7510" i="1"/>
  <c r="F7509" i="1"/>
  <c r="E7509" i="1"/>
  <c r="C7509" i="1"/>
  <c r="F7508" i="1"/>
  <c r="E7508" i="1"/>
  <c r="C7508" i="1"/>
  <c r="F7507" i="1"/>
  <c r="E7507" i="1"/>
  <c r="C7507" i="1"/>
  <c r="F7506" i="1"/>
  <c r="E7506" i="1"/>
  <c r="C7506" i="1"/>
  <c r="F7505" i="1"/>
  <c r="E7505" i="1"/>
  <c r="C7505" i="1"/>
  <c r="F7504" i="1"/>
  <c r="E7504" i="1"/>
  <c r="C7504" i="1"/>
  <c r="F7503" i="1"/>
  <c r="E7503" i="1"/>
  <c r="C7503" i="1"/>
  <c r="F7502" i="1"/>
  <c r="E7502" i="1"/>
  <c r="C7502" i="1"/>
  <c r="S7501" i="1"/>
  <c r="F7501" i="1"/>
  <c r="E7501" i="1"/>
  <c r="C7501" i="1"/>
  <c r="F7500" i="1"/>
  <c r="E7500" i="1"/>
  <c r="C7500" i="1"/>
  <c r="F7499" i="1"/>
  <c r="E7499" i="1"/>
  <c r="C7499" i="1"/>
  <c r="F7498" i="1"/>
  <c r="E7498" i="1"/>
  <c r="C7498" i="1"/>
  <c r="F7497" i="1"/>
  <c r="E7497" i="1"/>
  <c r="C7497" i="1"/>
  <c r="F7496" i="1"/>
  <c r="E7496" i="1"/>
  <c r="C7496" i="1"/>
  <c r="H7495" i="1"/>
  <c r="F7495" i="1"/>
  <c r="E7495" i="1"/>
  <c r="C7495" i="1"/>
  <c r="F7494" i="1"/>
  <c r="E7494" i="1"/>
  <c r="C7494" i="1"/>
  <c r="F7493" i="1"/>
  <c r="E7493" i="1"/>
  <c r="C7493" i="1"/>
  <c r="F7492" i="1"/>
  <c r="E7492" i="1"/>
  <c r="C7492" i="1"/>
  <c r="F7491" i="1"/>
  <c r="E7491" i="1"/>
  <c r="C7491" i="1"/>
  <c r="F7490" i="1"/>
  <c r="E7490" i="1"/>
  <c r="C7490" i="1"/>
  <c r="F7489" i="1"/>
  <c r="E7489" i="1"/>
  <c r="C7489" i="1"/>
  <c r="F7488" i="1"/>
  <c r="E7488" i="1"/>
  <c r="C7488" i="1"/>
  <c r="F7487" i="1"/>
  <c r="E7487" i="1"/>
  <c r="C7487" i="1"/>
  <c r="F7486" i="1"/>
  <c r="E7486" i="1"/>
  <c r="C7486" i="1"/>
  <c r="F7485" i="1"/>
  <c r="E7485" i="1"/>
  <c r="C7485" i="1"/>
  <c r="F7484" i="1"/>
  <c r="E7484" i="1"/>
  <c r="C7484" i="1"/>
  <c r="F7483" i="1"/>
  <c r="E7483" i="1"/>
  <c r="C7483" i="1"/>
  <c r="F7482" i="1"/>
  <c r="E7482" i="1"/>
  <c r="C7482" i="1"/>
  <c r="F7481" i="1"/>
  <c r="E7481" i="1"/>
  <c r="C7481" i="1"/>
  <c r="F7480" i="1"/>
  <c r="E7480" i="1"/>
  <c r="C7480" i="1"/>
  <c r="F7479" i="1"/>
  <c r="E7479" i="1"/>
  <c r="C7479" i="1"/>
  <c r="F7478" i="1"/>
  <c r="E7478" i="1"/>
  <c r="C7478" i="1"/>
  <c r="F7477" i="1"/>
  <c r="E7477" i="1"/>
  <c r="C7477" i="1"/>
  <c r="F7476" i="1"/>
  <c r="E7476" i="1"/>
  <c r="C7476" i="1"/>
  <c r="F7475" i="1"/>
  <c r="E7475" i="1"/>
  <c r="C7475" i="1"/>
  <c r="F7474" i="1"/>
  <c r="E7474" i="1"/>
  <c r="C7474" i="1"/>
  <c r="F7473" i="1"/>
  <c r="E7473" i="1"/>
  <c r="C7473" i="1"/>
  <c r="F7472" i="1"/>
  <c r="E7472" i="1"/>
  <c r="C7472" i="1"/>
  <c r="F7471" i="1"/>
  <c r="E7471" i="1"/>
  <c r="C7471" i="1"/>
  <c r="F7470" i="1"/>
  <c r="E7470" i="1"/>
  <c r="C7470" i="1"/>
  <c r="F7469" i="1"/>
  <c r="E7469" i="1"/>
  <c r="C7469" i="1"/>
  <c r="F7468" i="1"/>
  <c r="E7468" i="1"/>
  <c r="C7468" i="1"/>
  <c r="F7467" i="1"/>
  <c r="E7467" i="1"/>
  <c r="C7467" i="1"/>
  <c r="F7466" i="1"/>
  <c r="E7466" i="1"/>
  <c r="C7466" i="1"/>
  <c r="F7465" i="1"/>
  <c r="E7465" i="1"/>
  <c r="C7465" i="1"/>
  <c r="F7464" i="1"/>
  <c r="E7464" i="1"/>
  <c r="C7464" i="1"/>
  <c r="F7463" i="1"/>
  <c r="E7463" i="1"/>
  <c r="C7463" i="1"/>
  <c r="F7462" i="1"/>
  <c r="E7462" i="1"/>
  <c r="C7462" i="1"/>
  <c r="F7461" i="1"/>
  <c r="E7461" i="1"/>
  <c r="C7461" i="1"/>
  <c r="F7460" i="1"/>
  <c r="E7460" i="1"/>
  <c r="C7460" i="1"/>
  <c r="F7459" i="1"/>
  <c r="E7459" i="1"/>
  <c r="C7459" i="1"/>
  <c r="F7458" i="1"/>
  <c r="E7458" i="1"/>
  <c r="C7458" i="1"/>
  <c r="F7457" i="1"/>
  <c r="E7457" i="1"/>
  <c r="C7457" i="1"/>
  <c r="F7456" i="1"/>
  <c r="E7456" i="1"/>
  <c r="C7456" i="1"/>
  <c r="F7455" i="1"/>
  <c r="E7455" i="1"/>
  <c r="C7455" i="1"/>
  <c r="F7454" i="1"/>
  <c r="E7454" i="1"/>
  <c r="C7454" i="1"/>
  <c r="F7453" i="1"/>
  <c r="E7453" i="1"/>
  <c r="C7453" i="1"/>
  <c r="F7452" i="1"/>
  <c r="E7452" i="1"/>
  <c r="C7452" i="1"/>
  <c r="F7451" i="1"/>
  <c r="E7451" i="1"/>
  <c r="C7451" i="1"/>
  <c r="F7450" i="1"/>
  <c r="E7450" i="1"/>
  <c r="C7450" i="1"/>
  <c r="F7449" i="1"/>
  <c r="E7449" i="1"/>
  <c r="C7449" i="1"/>
  <c r="F7448" i="1"/>
  <c r="E7448" i="1"/>
  <c r="C7448" i="1"/>
  <c r="F7447" i="1"/>
  <c r="E7447" i="1"/>
  <c r="C7447" i="1"/>
  <c r="F7446" i="1"/>
  <c r="E7446" i="1"/>
  <c r="C7446" i="1"/>
  <c r="F7445" i="1"/>
  <c r="E7445" i="1"/>
  <c r="C7445" i="1"/>
  <c r="F7444" i="1"/>
  <c r="E7444" i="1"/>
  <c r="C7444" i="1"/>
  <c r="F7443" i="1"/>
  <c r="E7443" i="1"/>
  <c r="C7443" i="1"/>
  <c r="F7442" i="1"/>
  <c r="E7442" i="1"/>
  <c r="C7442" i="1"/>
  <c r="F7441" i="1"/>
  <c r="E7441" i="1"/>
  <c r="C7441" i="1"/>
  <c r="F7440" i="1"/>
  <c r="E7440" i="1"/>
  <c r="C7440" i="1"/>
  <c r="F7439" i="1"/>
  <c r="E7439" i="1"/>
  <c r="C7439" i="1"/>
  <c r="F7438" i="1"/>
  <c r="E7438" i="1"/>
  <c r="C7438" i="1"/>
  <c r="F7437" i="1"/>
  <c r="E7437" i="1"/>
  <c r="C7437" i="1"/>
  <c r="F7436" i="1"/>
  <c r="E7436" i="1"/>
  <c r="C7436" i="1"/>
  <c r="F7435" i="1"/>
  <c r="E7435" i="1"/>
  <c r="C7435" i="1"/>
  <c r="F7434" i="1"/>
  <c r="E7434" i="1"/>
  <c r="C7434" i="1"/>
  <c r="F7433" i="1"/>
  <c r="E7433" i="1"/>
  <c r="C7433" i="1"/>
  <c r="F7432" i="1"/>
  <c r="E7432" i="1"/>
  <c r="C7432" i="1"/>
  <c r="F7431" i="1"/>
  <c r="E7431" i="1"/>
  <c r="C7431" i="1"/>
  <c r="F7430" i="1"/>
  <c r="E7430" i="1"/>
  <c r="C7430" i="1"/>
  <c r="F7429" i="1"/>
  <c r="E7429" i="1"/>
  <c r="C7429" i="1"/>
  <c r="F7428" i="1"/>
  <c r="E7428" i="1"/>
  <c r="C7428" i="1"/>
  <c r="F7427" i="1"/>
  <c r="E7427" i="1"/>
  <c r="C7427" i="1"/>
  <c r="F7426" i="1"/>
  <c r="E7426" i="1"/>
  <c r="C7426" i="1"/>
  <c r="F7425" i="1"/>
  <c r="E7425" i="1"/>
  <c r="C7425" i="1"/>
  <c r="F7424" i="1"/>
  <c r="E7424" i="1"/>
  <c r="C7424" i="1"/>
  <c r="F7423" i="1"/>
  <c r="E7423" i="1"/>
  <c r="C7423" i="1"/>
  <c r="F7422" i="1"/>
  <c r="E7422" i="1"/>
  <c r="C7422" i="1"/>
  <c r="F7421" i="1"/>
  <c r="E7421" i="1"/>
  <c r="C7421" i="1"/>
  <c r="F7420" i="1"/>
  <c r="E7420" i="1"/>
  <c r="C7420" i="1"/>
  <c r="F7419" i="1"/>
  <c r="E7419" i="1"/>
  <c r="C7419" i="1"/>
  <c r="F7418" i="1"/>
  <c r="E7418" i="1"/>
  <c r="C7418" i="1"/>
  <c r="F7417" i="1"/>
  <c r="E7417" i="1"/>
  <c r="C7417" i="1"/>
  <c r="F7416" i="1"/>
  <c r="E7416" i="1"/>
  <c r="C7416" i="1"/>
  <c r="F7415" i="1"/>
  <c r="E7415" i="1"/>
  <c r="C7415" i="1"/>
  <c r="F7414" i="1"/>
  <c r="E7414" i="1"/>
  <c r="C7414" i="1"/>
  <c r="F7413" i="1"/>
  <c r="E7413" i="1"/>
  <c r="C7413" i="1"/>
  <c r="F7412" i="1"/>
  <c r="E7412" i="1"/>
  <c r="C7412" i="1"/>
  <c r="F7411" i="1"/>
  <c r="E7411" i="1"/>
  <c r="C7411" i="1"/>
  <c r="F7410" i="1"/>
  <c r="E7410" i="1"/>
  <c r="C7410" i="1"/>
  <c r="F7409" i="1"/>
  <c r="E7409" i="1"/>
  <c r="C7409" i="1"/>
  <c r="F7408" i="1"/>
  <c r="E7408" i="1"/>
  <c r="C7408" i="1"/>
  <c r="F7407" i="1"/>
  <c r="E7407" i="1"/>
  <c r="C7407" i="1"/>
  <c r="F7406" i="1"/>
  <c r="E7406" i="1"/>
  <c r="C7406" i="1"/>
  <c r="F7405" i="1"/>
  <c r="E7405" i="1"/>
  <c r="C7405" i="1"/>
  <c r="F7404" i="1"/>
  <c r="E7404" i="1"/>
  <c r="C7404" i="1"/>
  <c r="F7403" i="1"/>
  <c r="E7403" i="1"/>
  <c r="C7403" i="1"/>
  <c r="F7402" i="1"/>
  <c r="E7402" i="1"/>
  <c r="C7402" i="1"/>
  <c r="F7401" i="1"/>
  <c r="E7401" i="1"/>
  <c r="C7401" i="1"/>
  <c r="F7400" i="1"/>
  <c r="E7400" i="1"/>
  <c r="C7400" i="1"/>
  <c r="F7399" i="1"/>
  <c r="E7399" i="1"/>
  <c r="C7399" i="1"/>
  <c r="F7398" i="1"/>
  <c r="E7398" i="1"/>
  <c r="C7398" i="1"/>
  <c r="F7397" i="1"/>
  <c r="E7397" i="1"/>
  <c r="C7397" i="1"/>
  <c r="F7396" i="1"/>
  <c r="E7396" i="1"/>
  <c r="C7396" i="1"/>
  <c r="F7395" i="1"/>
  <c r="E7395" i="1"/>
  <c r="C7395" i="1"/>
  <c r="F7394" i="1"/>
  <c r="E7394" i="1"/>
  <c r="C7394" i="1"/>
  <c r="F7393" i="1"/>
  <c r="E7393" i="1"/>
  <c r="C7393" i="1"/>
  <c r="F7392" i="1"/>
  <c r="E7392" i="1"/>
  <c r="C7392" i="1"/>
  <c r="F7391" i="1"/>
  <c r="E7391" i="1"/>
  <c r="C7391" i="1"/>
  <c r="F7390" i="1"/>
  <c r="E7390" i="1"/>
  <c r="C7390" i="1"/>
  <c r="F7389" i="1"/>
  <c r="E7389" i="1"/>
  <c r="C7389" i="1"/>
  <c r="F7388" i="1"/>
  <c r="E7388" i="1"/>
  <c r="C7388" i="1"/>
  <c r="F7387" i="1"/>
  <c r="E7387" i="1"/>
  <c r="C7387" i="1"/>
  <c r="F7386" i="1"/>
  <c r="E7386" i="1"/>
  <c r="C7386" i="1"/>
  <c r="F7385" i="1"/>
  <c r="E7385" i="1"/>
  <c r="C7385" i="1"/>
  <c r="F7384" i="1"/>
  <c r="E7384" i="1"/>
  <c r="C7384" i="1"/>
  <c r="F7383" i="1"/>
  <c r="E7383" i="1"/>
  <c r="C7383" i="1"/>
  <c r="F7382" i="1"/>
  <c r="E7382" i="1"/>
  <c r="C7382" i="1"/>
  <c r="F7381" i="1"/>
  <c r="E7381" i="1"/>
  <c r="C7381" i="1"/>
  <c r="F7380" i="1"/>
  <c r="E7380" i="1"/>
  <c r="C7380" i="1"/>
  <c r="F7379" i="1"/>
  <c r="E7379" i="1"/>
  <c r="C7379" i="1"/>
  <c r="F7378" i="1"/>
  <c r="E7378" i="1"/>
  <c r="C7378" i="1"/>
  <c r="F7377" i="1"/>
  <c r="E7377" i="1"/>
  <c r="C7377" i="1"/>
  <c r="F7376" i="1"/>
  <c r="E7376" i="1"/>
  <c r="C7376" i="1"/>
  <c r="F7375" i="1"/>
  <c r="E7375" i="1"/>
  <c r="C7375" i="1"/>
  <c r="F7374" i="1"/>
  <c r="E7374" i="1"/>
  <c r="C7374" i="1"/>
  <c r="F7373" i="1"/>
  <c r="E7373" i="1"/>
  <c r="C7373" i="1"/>
  <c r="F7372" i="1"/>
  <c r="E7372" i="1"/>
  <c r="C7372" i="1"/>
  <c r="F7371" i="1"/>
  <c r="E7371" i="1"/>
  <c r="C7371" i="1"/>
  <c r="F7370" i="1"/>
  <c r="E7370" i="1"/>
  <c r="C7370" i="1"/>
  <c r="F7369" i="1"/>
  <c r="E7369" i="1"/>
  <c r="C7369" i="1"/>
  <c r="F7368" i="1"/>
  <c r="E7368" i="1"/>
  <c r="C7368" i="1"/>
  <c r="F7367" i="1"/>
  <c r="E7367" i="1"/>
  <c r="C7367" i="1"/>
  <c r="F7366" i="1"/>
  <c r="E7366" i="1"/>
  <c r="C7366" i="1"/>
  <c r="F7365" i="1"/>
  <c r="E7365" i="1"/>
  <c r="C7365" i="1"/>
  <c r="F7364" i="1"/>
  <c r="E7364" i="1"/>
  <c r="C7364" i="1"/>
  <c r="F7363" i="1"/>
  <c r="E7363" i="1"/>
  <c r="C7363" i="1"/>
  <c r="F7362" i="1"/>
  <c r="E7362" i="1"/>
  <c r="C7362" i="1"/>
  <c r="F7361" i="1"/>
  <c r="E7361" i="1"/>
  <c r="C7361" i="1"/>
  <c r="F7360" i="1"/>
  <c r="E7360" i="1"/>
  <c r="C7360" i="1"/>
  <c r="F7359" i="1"/>
  <c r="E7359" i="1"/>
  <c r="C7359" i="1"/>
  <c r="F7358" i="1"/>
  <c r="E7358" i="1"/>
  <c r="C7358" i="1"/>
  <c r="F7357" i="1"/>
  <c r="E7357" i="1"/>
  <c r="C7357" i="1"/>
  <c r="F7356" i="1"/>
  <c r="E7356" i="1"/>
  <c r="C7356" i="1"/>
  <c r="F7355" i="1"/>
  <c r="E7355" i="1"/>
  <c r="C7355" i="1"/>
  <c r="F7354" i="1"/>
  <c r="E7354" i="1"/>
  <c r="C7354" i="1"/>
  <c r="F7353" i="1"/>
  <c r="E7353" i="1"/>
  <c r="C7353" i="1"/>
  <c r="F7352" i="1"/>
  <c r="E7352" i="1"/>
  <c r="C7352" i="1"/>
  <c r="F7351" i="1"/>
  <c r="E7351" i="1"/>
  <c r="C7351" i="1"/>
  <c r="F7350" i="1"/>
  <c r="E7350" i="1"/>
  <c r="C7350" i="1"/>
  <c r="F7349" i="1"/>
  <c r="E7349" i="1"/>
  <c r="C7349" i="1"/>
  <c r="F7348" i="1"/>
  <c r="E7348" i="1"/>
  <c r="C7348" i="1"/>
  <c r="F7347" i="1"/>
  <c r="E7347" i="1"/>
  <c r="C7347" i="1"/>
  <c r="F7346" i="1"/>
  <c r="E7346" i="1"/>
  <c r="C7346" i="1"/>
  <c r="F7345" i="1"/>
  <c r="E7345" i="1"/>
  <c r="C7345" i="1"/>
  <c r="F7344" i="1"/>
  <c r="E7344" i="1"/>
  <c r="C7344" i="1"/>
  <c r="F7343" i="1"/>
  <c r="E7343" i="1"/>
  <c r="C7343" i="1"/>
  <c r="F7342" i="1"/>
  <c r="E7342" i="1"/>
  <c r="C7342" i="1"/>
  <c r="F7341" i="1"/>
  <c r="E7341" i="1"/>
  <c r="C7341" i="1"/>
  <c r="F7340" i="1"/>
  <c r="E7340" i="1"/>
  <c r="C7340" i="1"/>
  <c r="F7339" i="1"/>
  <c r="E7339" i="1"/>
  <c r="C7339" i="1"/>
  <c r="F7338" i="1"/>
  <c r="E7338" i="1"/>
  <c r="C7338" i="1"/>
  <c r="F7337" i="1"/>
  <c r="E7337" i="1"/>
  <c r="C7337" i="1"/>
  <c r="F7336" i="1"/>
  <c r="E7336" i="1"/>
  <c r="C7336" i="1"/>
  <c r="F7335" i="1"/>
  <c r="E7335" i="1"/>
  <c r="C7335" i="1"/>
  <c r="F7334" i="1"/>
  <c r="E7334" i="1"/>
  <c r="C7334" i="1"/>
  <c r="F7333" i="1"/>
  <c r="E7333" i="1"/>
  <c r="C7333" i="1"/>
  <c r="F7332" i="1"/>
  <c r="E7332" i="1"/>
  <c r="C7332" i="1"/>
  <c r="F7331" i="1"/>
  <c r="E7331" i="1"/>
  <c r="C7331" i="1"/>
  <c r="F7330" i="1"/>
  <c r="E7330" i="1"/>
  <c r="C7330" i="1"/>
  <c r="F7329" i="1"/>
  <c r="E7329" i="1"/>
  <c r="C7329" i="1"/>
  <c r="F7328" i="1"/>
  <c r="E7328" i="1"/>
  <c r="C7328" i="1"/>
  <c r="F7327" i="1"/>
  <c r="E7327" i="1"/>
  <c r="C7327" i="1"/>
  <c r="F7326" i="1"/>
  <c r="E7326" i="1"/>
  <c r="C7326" i="1"/>
  <c r="F7325" i="1"/>
  <c r="E7325" i="1"/>
  <c r="C7325" i="1"/>
  <c r="F7324" i="1"/>
  <c r="E7324" i="1"/>
  <c r="C7324" i="1"/>
  <c r="F7323" i="1"/>
  <c r="E7323" i="1"/>
  <c r="C7323" i="1"/>
  <c r="F7322" i="1"/>
  <c r="E7322" i="1"/>
  <c r="C7322" i="1"/>
  <c r="F7321" i="1"/>
  <c r="E7321" i="1"/>
  <c r="C7321" i="1"/>
  <c r="F7320" i="1"/>
  <c r="E7320" i="1"/>
  <c r="C7320" i="1"/>
  <c r="F7319" i="1"/>
  <c r="E7319" i="1"/>
  <c r="C7319" i="1"/>
  <c r="F7318" i="1"/>
  <c r="E7318" i="1"/>
  <c r="C7318" i="1"/>
  <c r="F7317" i="1"/>
  <c r="E7317" i="1"/>
  <c r="C7317" i="1"/>
  <c r="F7316" i="1"/>
  <c r="E7316" i="1"/>
  <c r="C7316" i="1"/>
  <c r="F7315" i="1"/>
  <c r="E7315" i="1"/>
  <c r="C7315" i="1"/>
  <c r="F7314" i="1"/>
  <c r="E7314" i="1"/>
  <c r="C7314" i="1"/>
  <c r="F7313" i="1"/>
  <c r="E7313" i="1"/>
  <c r="C7313" i="1"/>
  <c r="F7312" i="1"/>
  <c r="E7312" i="1"/>
  <c r="C7312" i="1"/>
  <c r="F7311" i="1"/>
  <c r="E7311" i="1"/>
  <c r="C7311" i="1"/>
  <c r="F7310" i="1"/>
  <c r="E7310" i="1"/>
  <c r="C7310" i="1"/>
  <c r="F7309" i="1"/>
  <c r="E7309" i="1"/>
  <c r="C7309" i="1"/>
  <c r="F7308" i="1"/>
  <c r="E7308" i="1"/>
  <c r="C7308" i="1"/>
  <c r="F7307" i="1"/>
  <c r="E7307" i="1"/>
  <c r="C7307" i="1"/>
  <c r="F7306" i="1"/>
  <c r="E7306" i="1"/>
  <c r="C7306" i="1"/>
  <c r="F7305" i="1"/>
  <c r="E7305" i="1"/>
  <c r="C7305" i="1"/>
  <c r="F7304" i="1"/>
  <c r="E7304" i="1"/>
  <c r="C7304" i="1"/>
  <c r="F7303" i="1"/>
  <c r="E7303" i="1"/>
  <c r="C7303" i="1"/>
  <c r="F7302" i="1"/>
  <c r="E7302" i="1"/>
  <c r="C7302" i="1"/>
  <c r="F7301" i="1"/>
  <c r="E7301" i="1"/>
  <c r="C7301" i="1"/>
  <c r="F7300" i="1"/>
  <c r="E7300" i="1"/>
  <c r="C7300" i="1"/>
  <c r="F7299" i="1"/>
  <c r="E7299" i="1"/>
  <c r="C7299" i="1"/>
  <c r="F7298" i="1"/>
  <c r="E7298" i="1"/>
  <c r="C7298" i="1"/>
  <c r="F7297" i="1"/>
  <c r="E7297" i="1"/>
  <c r="C7297" i="1"/>
  <c r="F7296" i="1"/>
  <c r="E7296" i="1"/>
  <c r="C7296" i="1"/>
  <c r="F7295" i="1"/>
  <c r="E7295" i="1"/>
  <c r="C7295" i="1"/>
  <c r="F7294" i="1"/>
  <c r="E7294" i="1"/>
  <c r="C7294" i="1"/>
  <c r="F7293" i="1"/>
  <c r="E7293" i="1"/>
  <c r="C7293" i="1"/>
  <c r="F7292" i="1"/>
  <c r="E7292" i="1"/>
  <c r="C7292" i="1"/>
  <c r="F7291" i="1"/>
  <c r="E7291" i="1"/>
  <c r="C7291" i="1"/>
  <c r="F7290" i="1"/>
  <c r="E7290" i="1"/>
  <c r="C7290" i="1"/>
  <c r="F7289" i="1"/>
  <c r="E7289" i="1"/>
  <c r="C7289" i="1"/>
  <c r="F7288" i="1"/>
  <c r="E7288" i="1"/>
  <c r="C7288" i="1"/>
  <c r="F7287" i="1"/>
  <c r="E7287" i="1"/>
  <c r="C7287" i="1"/>
  <c r="F7286" i="1"/>
  <c r="E7286" i="1"/>
  <c r="C7286" i="1"/>
  <c r="F7285" i="1"/>
  <c r="E7285" i="1"/>
  <c r="C7285" i="1"/>
  <c r="F7284" i="1"/>
  <c r="E7284" i="1"/>
  <c r="C7284" i="1"/>
  <c r="F7283" i="1"/>
  <c r="E7283" i="1"/>
  <c r="C7283" i="1"/>
  <c r="F7282" i="1"/>
  <c r="E7282" i="1"/>
  <c r="C7282" i="1"/>
  <c r="F7281" i="1"/>
  <c r="E7281" i="1"/>
  <c r="C7281" i="1"/>
  <c r="F7280" i="1"/>
  <c r="E7280" i="1"/>
  <c r="C7280" i="1"/>
  <c r="F7279" i="1"/>
  <c r="E7279" i="1"/>
  <c r="C7279" i="1"/>
  <c r="F7278" i="1"/>
  <c r="E7278" i="1"/>
  <c r="C7278" i="1"/>
  <c r="F7277" i="1"/>
  <c r="E7277" i="1"/>
  <c r="C7277" i="1"/>
  <c r="F7276" i="1"/>
  <c r="E7276" i="1"/>
  <c r="C7276" i="1"/>
  <c r="F7275" i="1"/>
  <c r="E7275" i="1"/>
  <c r="C7275" i="1"/>
  <c r="F7274" i="1"/>
  <c r="E7274" i="1"/>
  <c r="C7274" i="1"/>
  <c r="F7273" i="1"/>
  <c r="E7273" i="1"/>
  <c r="C7273" i="1"/>
  <c r="F7272" i="1"/>
  <c r="E7272" i="1"/>
  <c r="C7272" i="1"/>
  <c r="F7271" i="1"/>
  <c r="E7271" i="1"/>
  <c r="C7271" i="1"/>
  <c r="F7270" i="1"/>
  <c r="E7270" i="1"/>
  <c r="C7270" i="1"/>
  <c r="F7269" i="1"/>
  <c r="E7269" i="1"/>
  <c r="C7269" i="1"/>
  <c r="F7268" i="1"/>
  <c r="E7268" i="1"/>
  <c r="C7268" i="1"/>
  <c r="F7267" i="1"/>
  <c r="E7267" i="1"/>
  <c r="C7267" i="1"/>
  <c r="F7266" i="1"/>
  <c r="E7266" i="1"/>
  <c r="C7266" i="1"/>
  <c r="F7265" i="1"/>
  <c r="E7265" i="1"/>
  <c r="C7265" i="1"/>
  <c r="F7264" i="1"/>
  <c r="E7264" i="1"/>
  <c r="C7264" i="1"/>
  <c r="F7263" i="1"/>
  <c r="E7263" i="1"/>
  <c r="C7263" i="1"/>
  <c r="F7262" i="1"/>
  <c r="E7262" i="1"/>
  <c r="C7262" i="1"/>
  <c r="F7261" i="1"/>
  <c r="E7261" i="1"/>
  <c r="C7261" i="1"/>
  <c r="F7260" i="1"/>
  <c r="E7260" i="1"/>
  <c r="C7260" i="1"/>
  <c r="F7259" i="1"/>
  <c r="E7259" i="1"/>
  <c r="C7259" i="1"/>
  <c r="F7258" i="1"/>
  <c r="E7258" i="1"/>
  <c r="C7258" i="1"/>
  <c r="F7257" i="1"/>
  <c r="E7257" i="1"/>
  <c r="C7257" i="1"/>
  <c r="F7256" i="1"/>
  <c r="E7256" i="1"/>
  <c r="C7256" i="1"/>
  <c r="F7255" i="1"/>
  <c r="E7255" i="1"/>
  <c r="C7255" i="1"/>
  <c r="F7254" i="1"/>
  <c r="E7254" i="1"/>
  <c r="C7254" i="1"/>
  <c r="F7253" i="1"/>
  <c r="E7253" i="1"/>
  <c r="C7253" i="1"/>
  <c r="F7252" i="1"/>
  <c r="E7252" i="1"/>
  <c r="C7252" i="1"/>
  <c r="F7251" i="1"/>
  <c r="E7251" i="1"/>
  <c r="C7251" i="1"/>
  <c r="F7250" i="1"/>
  <c r="E7250" i="1"/>
  <c r="C7250" i="1"/>
  <c r="F7249" i="1"/>
  <c r="E7249" i="1"/>
  <c r="C7249" i="1"/>
  <c r="F7248" i="1"/>
  <c r="E7248" i="1"/>
  <c r="C7248" i="1"/>
  <c r="F7247" i="1"/>
  <c r="E7247" i="1"/>
  <c r="C7247" i="1"/>
  <c r="F7246" i="1"/>
  <c r="E7246" i="1"/>
  <c r="C7246" i="1"/>
  <c r="F7245" i="1"/>
  <c r="E7245" i="1"/>
  <c r="C7245" i="1"/>
  <c r="F7244" i="1"/>
  <c r="E7244" i="1"/>
  <c r="C7244" i="1"/>
  <c r="F7243" i="1"/>
  <c r="E7243" i="1"/>
  <c r="C7243" i="1"/>
  <c r="F7242" i="1"/>
  <c r="E7242" i="1"/>
  <c r="C7242" i="1"/>
  <c r="F7241" i="1"/>
  <c r="E7241" i="1"/>
  <c r="C7241" i="1"/>
  <c r="F7240" i="1"/>
  <c r="E7240" i="1"/>
  <c r="C7240" i="1"/>
  <c r="F7239" i="1"/>
  <c r="E7239" i="1"/>
  <c r="C7239" i="1"/>
  <c r="F7238" i="1"/>
  <c r="E7238" i="1"/>
  <c r="C7238" i="1"/>
  <c r="F7237" i="1"/>
  <c r="E7237" i="1"/>
  <c r="C7237" i="1"/>
  <c r="F7236" i="1"/>
  <c r="E7236" i="1"/>
  <c r="C7236" i="1"/>
  <c r="F7235" i="1"/>
  <c r="E7235" i="1"/>
  <c r="C7235" i="1"/>
  <c r="F7234" i="1"/>
  <c r="E7234" i="1"/>
  <c r="C7234" i="1"/>
  <c r="F7233" i="1"/>
  <c r="E7233" i="1"/>
  <c r="C7233" i="1"/>
  <c r="F7232" i="1"/>
  <c r="E7232" i="1"/>
  <c r="C7232" i="1"/>
  <c r="F7231" i="1"/>
  <c r="E7231" i="1"/>
  <c r="C7231" i="1"/>
  <c r="F7230" i="1"/>
  <c r="E7230" i="1"/>
  <c r="C7230" i="1"/>
  <c r="F7229" i="1"/>
  <c r="E7229" i="1"/>
  <c r="C7229" i="1"/>
  <c r="F7228" i="1"/>
  <c r="E7228" i="1"/>
  <c r="C7228" i="1"/>
  <c r="F7227" i="1"/>
  <c r="E7227" i="1"/>
  <c r="C7227" i="1"/>
  <c r="F7226" i="1"/>
  <c r="E7226" i="1"/>
  <c r="C7226" i="1"/>
  <c r="F7225" i="1"/>
  <c r="E7225" i="1"/>
  <c r="C7225" i="1"/>
  <c r="F7224" i="1"/>
  <c r="E7224" i="1"/>
  <c r="C7224" i="1"/>
  <c r="F7223" i="1"/>
  <c r="E7223" i="1"/>
  <c r="C7223" i="1"/>
  <c r="F7222" i="1"/>
  <c r="E7222" i="1"/>
  <c r="C7222" i="1"/>
  <c r="F7221" i="1"/>
  <c r="E7221" i="1"/>
  <c r="C7221" i="1"/>
  <c r="F7220" i="1"/>
  <c r="E7220" i="1"/>
  <c r="C7220" i="1"/>
  <c r="F7219" i="1"/>
  <c r="E7219" i="1"/>
  <c r="C7219" i="1"/>
  <c r="F7218" i="1"/>
  <c r="E7218" i="1"/>
  <c r="C7218" i="1"/>
  <c r="F7217" i="1"/>
  <c r="E7217" i="1"/>
  <c r="C7217" i="1"/>
  <c r="F7216" i="1"/>
  <c r="E7216" i="1"/>
  <c r="C7216" i="1"/>
  <c r="F7215" i="1"/>
  <c r="E7215" i="1"/>
  <c r="C7215" i="1"/>
  <c r="F7214" i="1"/>
  <c r="E7214" i="1"/>
  <c r="C7214" i="1"/>
  <c r="F7213" i="1"/>
  <c r="E7213" i="1"/>
  <c r="C7213" i="1"/>
  <c r="F7212" i="1"/>
  <c r="E7212" i="1"/>
  <c r="C7212" i="1"/>
  <c r="F7211" i="1"/>
  <c r="E7211" i="1"/>
  <c r="C7211" i="1"/>
  <c r="F7210" i="1"/>
  <c r="E7210" i="1"/>
  <c r="C7210" i="1"/>
  <c r="F7209" i="1"/>
  <c r="E7209" i="1"/>
  <c r="C7209" i="1"/>
  <c r="F7208" i="1"/>
  <c r="E7208" i="1"/>
  <c r="C7208" i="1"/>
  <c r="F7207" i="1"/>
  <c r="E7207" i="1"/>
  <c r="C7207" i="1"/>
  <c r="F7206" i="1"/>
  <c r="E7206" i="1"/>
  <c r="C7206" i="1"/>
  <c r="F7205" i="1"/>
  <c r="E7205" i="1"/>
  <c r="C7205" i="1"/>
  <c r="F7204" i="1"/>
  <c r="E7204" i="1"/>
  <c r="C7204" i="1"/>
  <c r="F7203" i="1"/>
  <c r="E7203" i="1"/>
  <c r="C7203" i="1"/>
  <c r="F7202" i="1"/>
  <c r="E7202" i="1"/>
  <c r="C7202" i="1"/>
  <c r="F7201" i="1"/>
  <c r="E7201" i="1"/>
  <c r="C7201" i="1"/>
  <c r="F7200" i="1"/>
  <c r="E7200" i="1"/>
  <c r="C7200" i="1"/>
  <c r="F7199" i="1"/>
  <c r="E7199" i="1"/>
  <c r="C7199" i="1"/>
  <c r="F7198" i="1"/>
  <c r="E7198" i="1"/>
  <c r="C7198" i="1"/>
  <c r="F7197" i="1"/>
  <c r="E7197" i="1"/>
  <c r="C7197" i="1"/>
  <c r="F7196" i="1"/>
  <c r="E7196" i="1"/>
  <c r="C7196" i="1"/>
  <c r="F7195" i="1"/>
  <c r="E7195" i="1"/>
  <c r="C7195" i="1"/>
  <c r="F7194" i="1"/>
  <c r="E7194" i="1"/>
  <c r="C7194" i="1"/>
  <c r="F7193" i="1"/>
  <c r="E7193" i="1"/>
  <c r="C7193" i="1"/>
  <c r="F7192" i="1"/>
  <c r="E7192" i="1"/>
  <c r="C7192" i="1"/>
  <c r="F7191" i="1"/>
  <c r="E7191" i="1"/>
  <c r="C7191" i="1"/>
  <c r="F7190" i="1"/>
  <c r="E7190" i="1"/>
  <c r="C7190" i="1"/>
  <c r="F7189" i="1"/>
  <c r="E7189" i="1"/>
  <c r="C7189" i="1"/>
  <c r="F7188" i="1"/>
  <c r="E7188" i="1"/>
  <c r="C7188" i="1"/>
  <c r="F7187" i="1"/>
  <c r="E7187" i="1"/>
  <c r="C7187" i="1"/>
  <c r="F7186" i="1"/>
  <c r="E7186" i="1"/>
  <c r="C7186" i="1"/>
  <c r="F7185" i="1"/>
  <c r="E7185" i="1"/>
  <c r="C7185" i="1"/>
  <c r="F7184" i="1"/>
  <c r="E7184" i="1"/>
  <c r="C7184" i="1"/>
  <c r="F7183" i="1"/>
  <c r="E7183" i="1"/>
  <c r="C7183" i="1"/>
  <c r="F7182" i="1"/>
  <c r="E7182" i="1"/>
  <c r="C7182" i="1"/>
  <c r="F7181" i="1"/>
  <c r="E7181" i="1"/>
  <c r="C7181" i="1"/>
  <c r="F7180" i="1"/>
  <c r="E7180" i="1"/>
  <c r="C7180" i="1"/>
  <c r="F7179" i="1"/>
  <c r="E7179" i="1"/>
  <c r="C7179" i="1"/>
  <c r="F7178" i="1"/>
  <c r="E7178" i="1"/>
  <c r="C7178" i="1"/>
  <c r="F7177" i="1"/>
  <c r="E7177" i="1"/>
  <c r="C7177" i="1"/>
  <c r="F7176" i="1"/>
  <c r="E7176" i="1"/>
  <c r="C7176" i="1"/>
  <c r="F7175" i="1"/>
  <c r="E7175" i="1"/>
  <c r="C7175" i="1"/>
  <c r="F7174" i="1"/>
  <c r="E7174" i="1"/>
  <c r="C7174" i="1"/>
  <c r="F7173" i="1"/>
  <c r="E7173" i="1"/>
  <c r="C7173" i="1"/>
  <c r="F7172" i="1"/>
  <c r="E7172" i="1"/>
  <c r="C7172" i="1"/>
  <c r="F7171" i="1"/>
  <c r="E7171" i="1"/>
  <c r="C7171" i="1"/>
  <c r="F7170" i="1"/>
  <c r="E7170" i="1"/>
  <c r="C7170" i="1"/>
  <c r="F7169" i="1"/>
  <c r="E7169" i="1"/>
  <c r="C7169" i="1"/>
  <c r="F7168" i="1"/>
  <c r="E7168" i="1"/>
  <c r="C7168" i="1"/>
  <c r="F7167" i="1"/>
  <c r="E7167" i="1"/>
  <c r="C7167" i="1"/>
  <c r="F7166" i="1"/>
  <c r="E7166" i="1"/>
  <c r="C7166" i="1"/>
  <c r="F7165" i="1"/>
  <c r="E7165" i="1"/>
  <c r="C7165" i="1"/>
  <c r="F7164" i="1"/>
  <c r="E7164" i="1"/>
  <c r="C7164" i="1"/>
  <c r="F7163" i="1"/>
  <c r="E7163" i="1"/>
  <c r="C7163" i="1"/>
  <c r="F7162" i="1"/>
  <c r="E7162" i="1"/>
  <c r="C7162" i="1"/>
  <c r="F7161" i="1"/>
  <c r="E7161" i="1"/>
  <c r="C7161" i="1"/>
  <c r="F7160" i="1"/>
  <c r="E7160" i="1"/>
  <c r="C7160" i="1"/>
  <c r="F7159" i="1"/>
  <c r="E7159" i="1"/>
  <c r="C7159" i="1"/>
  <c r="F7158" i="1"/>
  <c r="E7158" i="1"/>
  <c r="C7158" i="1"/>
  <c r="F7157" i="1"/>
  <c r="E7157" i="1"/>
  <c r="C7157" i="1"/>
  <c r="F7156" i="1"/>
  <c r="E7156" i="1"/>
  <c r="C7156" i="1"/>
  <c r="F7155" i="1"/>
  <c r="E7155" i="1"/>
  <c r="C7155" i="1"/>
  <c r="F7154" i="1"/>
  <c r="E7154" i="1"/>
  <c r="C7154" i="1"/>
  <c r="F7153" i="1"/>
  <c r="E7153" i="1"/>
  <c r="C7153" i="1"/>
  <c r="F7152" i="1"/>
  <c r="E7152" i="1"/>
  <c r="C7152" i="1"/>
  <c r="F7151" i="1"/>
  <c r="E7151" i="1"/>
  <c r="C7151" i="1"/>
  <c r="F7150" i="1"/>
  <c r="E7150" i="1"/>
  <c r="C7150" i="1"/>
  <c r="F7149" i="1"/>
  <c r="E7149" i="1"/>
  <c r="C7149" i="1"/>
  <c r="F7148" i="1"/>
  <c r="E7148" i="1"/>
  <c r="C7148" i="1"/>
  <c r="F7147" i="1"/>
  <c r="E7147" i="1"/>
  <c r="C7147" i="1"/>
  <c r="F7146" i="1"/>
  <c r="E7146" i="1"/>
  <c r="C7146" i="1"/>
  <c r="F7145" i="1"/>
  <c r="E7145" i="1"/>
  <c r="C7145" i="1"/>
  <c r="F7144" i="1"/>
  <c r="E7144" i="1"/>
  <c r="C7144" i="1"/>
  <c r="F7143" i="1"/>
  <c r="E7143" i="1"/>
  <c r="C7143" i="1"/>
  <c r="F7142" i="1"/>
  <c r="E7142" i="1"/>
  <c r="C7142" i="1"/>
  <c r="F7141" i="1"/>
  <c r="E7141" i="1"/>
  <c r="C7141" i="1"/>
  <c r="F7140" i="1"/>
  <c r="E7140" i="1"/>
  <c r="C7140" i="1"/>
  <c r="F7139" i="1"/>
  <c r="E7139" i="1"/>
  <c r="C7139" i="1"/>
  <c r="F7138" i="1"/>
  <c r="E7138" i="1"/>
  <c r="C7138" i="1"/>
  <c r="F7137" i="1"/>
  <c r="E7137" i="1"/>
  <c r="C7137" i="1"/>
  <c r="F7136" i="1"/>
  <c r="E7136" i="1"/>
  <c r="C7136" i="1"/>
  <c r="F7135" i="1"/>
  <c r="E7135" i="1"/>
  <c r="C7135" i="1"/>
  <c r="F7134" i="1"/>
  <c r="E7134" i="1"/>
  <c r="C7134" i="1"/>
  <c r="F7133" i="1"/>
  <c r="E7133" i="1"/>
  <c r="C7133" i="1"/>
  <c r="F7132" i="1"/>
  <c r="E7132" i="1"/>
  <c r="C7132" i="1"/>
  <c r="F7131" i="1"/>
  <c r="E7131" i="1"/>
  <c r="C7131" i="1"/>
  <c r="F7130" i="1"/>
  <c r="E7130" i="1"/>
  <c r="C7130" i="1"/>
  <c r="F7129" i="1"/>
  <c r="E7129" i="1"/>
  <c r="C7129" i="1"/>
  <c r="F7128" i="1"/>
  <c r="E7128" i="1"/>
  <c r="C7128" i="1"/>
  <c r="F7127" i="1"/>
  <c r="E7127" i="1"/>
  <c r="C7127" i="1"/>
  <c r="F7126" i="1"/>
  <c r="E7126" i="1"/>
  <c r="C7126" i="1"/>
  <c r="F7125" i="1"/>
  <c r="E7125" i="1"/>
  <c r="C7125" i="1"/>
  <c r="F7124" i="1"/>
  <c r="E7124" i="1"/>
  <c r="C7124" i="1"/>
  <c r="F7123" i="1"/>
  <c r="E7123" i="1"/>
  <c r="C7123" i="1"/>
  <c r="F7122" i="1"/>
  <c r="E7122" i="1"/>
  <c r="C7122" i="1"/>
  <c r="F7121" i="1"/>
  <c r="E7121" i="1"/>
  <c r="C7121" i="1"/>
  <c r="F7120" i="1"/>
  <c r="E7120" i="1"/>
  <c r="C7120" i="1"/>
  <c r="F7119" i="1"/>
  <c r="E7119" i="1"/>
  <c r="C7119" i="1"/>
  <c r="F7118" i="1"/>
  <c r="E7118" i="1"/>
  <c r="C7118" i="1"/>
  <c r="F7117" i="1"/>
  <c r="E7117" i="1"/>
  <c r="C7117" i="1"/>
  <c r="F7116" i="1"/>
  <c r="E7116" i="1"/>
  <c r="C7116" i="1"/>
  <c r="F7115" i="1"/>
  <c r="E7115" i="1"/>
  <c r="C7115" i="1"/>
  <c r="F7114" i="1"/>
  <c r="E7114" i="1"/>
  <c r="C7114" i="1"/>
  <c r="F7113" i="1"/>
  <c r="E7113" i="1"/>
  <c r="C7113" i="1"/>
  <c r="F7112" i="1"/>
  <c r="E7112" i="1"/>
  <c r="C7112" i="1"/>
  <c r="F7111" i="1"/>
  <c r="E7111" i="1"/>
  <c r="C7111" i="1"/>
  <c r="F7110" i="1"/>
  <c r="E7110" i="1"/>
  <c r="C7110" i="1"/>
  <c r="F7109" i="1"/>
  <c r="E7109" i="1"/>
  <c r="C7109" i="1"/>
  <c r="F7108" i="1"/>
  <c r="E7108" i="1"/>
  <c r="C7108" i="1"/>
  <c r="F7107" i="1"/>
  <c r="E7107" i="1"/>
  <c r="C7107" i="1"/>
  <c r="F7106" i="1"/>
  <c r="E7106" i="1"/>
  <c r="C7106" i="1"/>
  <c r="F7105" i="1"/>
  <c r="E7105" i="1"/>
  <c r="C7105" i="1"/>
  <c r="F7104" i="1"/>
  <c r="E7104" i="1"/>
  <c r="C7104" i="1"/>
  <c r="F7103" i="1"/>
  <c r="E7103" i="1"/>
  <c r="C7103" i="1"/>
  <c r="F7102" i="1"/>
  <c r="E7102" i="1"/>
  <c r="C7102" i="1"/>
  <c r="F7101" i="1"/>
  <c r="E7101" i="1"/>
  <c r="C7101" i="1"/>
  <c r="F7100" i="1"/>
  <c r="E7100" i="1"/>
  <c r="C7100" i="1"/>
  <c r="F7099" i="1"/>
  <c r="E7099" i="1"/>
  <c r="C7099" i="1"/>
  <c r="F7098" i="1"/>
  <c r="E7098" i="1"/>
  <c r="C7098" i="1"/>
  <c r="F7097" i="1"/>
  <c r="E7097" i="1"/>
  <c r="C7097" i="1"/>
  <c r="F7096" i="1"/>
  <c r="E7096" i="1"/>
  <c r="C7096" i="1"/>
  <c r="F7095" i="1"/>
  <c r="E7095" i="1"/>
  <c r="C7095" i="1"/>
  <c r="F7094" i="1"/>
  <c r="E7094" i="1"/>
  <c r="C7094" i="1"/>
  <c r="F7093" i="1"/>
  <c r="E7093" i="1"/>
  <c r="C7093" i="1"/>
  <c r="F7092" i="1"/>
  <c r="E7092" i="1"/>
  <c r="C7092" i="1"/>
  <c r="F7091" i="1"/>
  <c r="E7091" i="1"/>
  <c r="C7091" i="1"/>
  <c r="F7090" i="1"/>
  <c r="E7090" i="1"/>
  <c r="C7090" i="1"/>
  <c r="F7089" i="1"/>
  <c r="E7089" i="1"/>
  <c r="C7089" i="1"/>
  <c r="F7088" i="1"/>
  <c r="E7088" i="1"/>
  <c r="C7088" i="1"/>
  <c r="F7087" i="1"/>
  <c r="E7087" i="1"/>
  <c r="C7087" i="1"/>
  <c r="F7086" i="1"/>
  <c r="E7086" i="1"/>
  <c r="C7086" i="1"/>
  <c r="F7085" i="1"/>
  <c r="E7085" i="1"/>
  <c r="C7085" i="1"/>
  <c r="F7084" i="1"/>
  <c r="E7084" i="1"/>
  <c r="C7084" i="1"/>
  <c r="F7083" i="1"/>
  <c r="E7083" i="1"/>
  <c r="C7083" i="1"/>
  <c r="F7082" i="1"/>
  <c r="E7082" i="1"/>
  <c r="C7082" i="1"/>
  <c r="F7081" i="1"/>
  <c r="E7081" i="1"/>
  <c r="C7081" i="1"/>
  <c r="F7080" i="1"/>
  <c r="E7080" i="1"/>
  <c r="C7080" i="1"/>
  <c r="F7079" i="1"/>
  <c r="E7079" i="1"/>
  <c r="C7079" i="1"/>
  <c r="F7078" i="1"/>
  <c r="E7078" i="1"/>
  <c r="C7078" i="1"/>
  <c r="F7077" i="1"/>
  <c r="E7077" i="1"/>
  <c r="C7077" i="1"/>
  <c r="F7076" i="1"/>
  <c r="E7076" i="1"/>
  <c r="C7076" i="1"/>
  <c r="F7075" i="1"/>
  <c r="E7075" i="1"/>
  <c r="C7075" i="1"/>
  <c r="F7074" i="1"/>
  <c r="E7074" i="1"/>
  <c r="C7074" i="1"/>
  <c r="F7073" i="1"/>
  <c r="E7073" i="1"/>
  <c r="C7073" i="1"/>
  <c r="F7072" i="1"/>
  <c r="E7072" i="1"/>
  <c r="C7072" i="1"/>
  <c r="F7071" i="1"/>
  <c r="E7071" i="1"/>
  <c r="C7071" i="1"/>
  <c r="F7070" i="1"/>
  <c r="E7070" i="1"/>
  <c r="C7070" i="1"/>
  <c r="F7069" i="1"/>
  <c r="E7069" i="1"/>
  <c r="C7069" i="1"/>
  <c r="F7068" i="1"/>
  <c r="E7068" i="1"/>
  <c r="C7068" i="1"/>
  <c r="F7067" i="1"/>
  <c r="E7067" i="1"/>
  <c r="C7067" i="1"/>
  <c r="F7066" i="1"/>
  <c r="E7066" i="1"/>
  <c r="C7066" i="1"/>
  <c r="F7065" i="1"/>
  <c r="E7065" i="1"/>
  <c r="C7065" i="1"/>
  <c r="F7064" i="1"/>
  <c r="E7064" i="1"/>
  <c r="C7064" i="1"/>
  <c r="F7063" i="1"/>
  <c r="E7063" i="1"/>
  <c r="C7063" i="1"/>
  <c r="F7062" i="1"/>
  <c r="E7062" i="1"/>
  <c r="C7062" i="1"/>
  <c r="F7061" i="1"/>
  <c r="E7061" i="1"/>
  <c r="C7061" i="1"/>
  <c r="F7060" i="1"/>
  <c r="E7060" i="1"/>
  <c r="C7060" i="1"/>
  <c r="F7059" i="1"/>
  <c r="E7059" i="1"/>
  <c r="C7059" i="1"/>
  <c r="F7058" i="1"/>
  <c r="E7058" i="1"/>
  <c r="C7058" i="1"/>
  <c r="F7057" i="1"/>
  <c r="E7057" i="1"/>
  <c r="C7057" i="1"/>
  <c r="F7056" i="1"/>
  <c r="E7056" i="1"/>
  <c r="C7056" i="1"/>
  <c r="F7055" i="1"/>
  <c r="E7055" i="1"/>
  <c r="C7055" i="1"/>
  <c r="F7054" i="1"/>
  <c r="E7054" i="1"/>
  <c r="C7054" i="1"/>
  <c r="F7053" i="1"/>
  <c r="E7053" i="1"/>
  <c r="C7053" i="1"/>
  <c r="F7052" i="1"/>
  <c r="E7052" i="1"/>
  <c r="C7052" i="1"/>
  <c r="F7051" i="1"/>
  <c r="E7051" i="1"/>
  <c r="C7051" i="1"/>
  <c r="F7050" i="1"/>
  <c r="E7050" i="1"/>
  <c r="C7050" i="1"/>
  <c r="F7049" i="1"/>
  <c r="E7049" i="1"/>
  <c r="C7049" i="1"/>
  <c r="F7048" i="1"/>
  <c r="E7048" i="1"/>
  <c r="C7048" i="1"/>
  <c r="F7047" i="1"/>
  <c r="E7047" i="1"/>
  <c r="C7047" i="1"/>
  <c r="F7046" i="1"/>
  <c r="E7046" i="1"/>
  <c r="C7046" i="1"/>
  <c r="F7045" i="1"/>
  <c r="E7045" i="1"/>
  <c r="C7045" i="1"/>
  <c r="F7044" i="1"/>
  <c r="E7044" i="1"/>
  <c r="C7044" i="1"/>
  <c r="F7043" i="1"/>
  <c r="E7043" i="1"/>
  <c r="C7043" i="1"/>
  <c r="F7042" i="1"/>
  <c r="E7042" i="1"/>
  <c r="C7042" i="1"/>
  <c r="F7041" i="1"/>
  <c r="E7041" i="1"/>
  <c r="C7041" i="1"/>
  <c r="F7040" i="1"/>
  <c r="E7040" i="1"/>
  <c r="C7040" i="1"/>
  <c r="F7039" i="1"/>
  <c r="E7039" i="1"/>
  <c r="C7039" i="1"/>
  <c r="F7038" i="1"/>
  <c r="E7038" i="1"/>
  <c r="C7038" i="1"/>
  <c r="F7037" i="1"/>
  <c r="E7037" i="1"/>
  <c r="C7037" i="1"/>
  <c r="F7036" i="1"/>
  <c r="E7036" i="1"/>
  <c r="C7036" i="1"/>
  <c r="F7035" i="1"/>
  <c r="E7035" i="1"/>
  <c r="C7035" i="1"/>
  <c r="F7034" i="1"/>
  <c r="E7034" i="1"/>
  <c r="C7034" i="1"/>
  <c r="F7033" i="1"/>
  <c r="E7033" i="1"/>
  <c r="C7033" i="1"/>
  <c r="F7032" i="1"/>
  <c r="E7032" i="1"/>
  <c r="C7032" i="1"/>
  <c r="F7031" i="1"/>
  <c r="E7031" i="1"/>
  <c r="C7031" i="1"/>
  <c r="F7030" i="1"/>
  <c r="E7030" i="1"/>
  <c r="C7030" i="1"/>
  <c r="F7029" i="1"/>
  <c r="E7029" i="1"/>
  <c r="C7029" i="1"/>
  <c r="F7028" i="1"/>
  <c r="E7028" i="1"/>
  <c r="C7028" i="1"/>
  <c r="F7027" i="1"/>
  <c r="E7027" i="1"/>
  <c r="C7027" i="1"/>
  <c r="F7026" i="1"/>
  <c r="E7026" i="1"/>
  <c r="C7026" i="1"/>
  <c r="F7025" i="1"/>
  <c r="E7025" i="1"/>
  <c r="C7025" i="1"/>
  <c r="F7024" i="1"/>
  <c r="E7024" i="1"/>
  <c r="C7024" i="1"/>
  <c r="F7023" i="1"/>
  <c r="E7023" i="1"/>
  <c r="C7023" i="1"/>
  <c r="F7022" i="1"/>
  <c r="E7022" i="1"/>
  <c r="C7022" i="1"/>
  <c r="F7021" i="1"/>
  <c r="E7021" i="1"/>
  <c r="C7021" i="1"/>
  <c r="F7020" i="1"/>
  <c r="E7020" i="1"/>
  <c r="C7020" i="1"/>
  <c r="F7019" i="1"/>
  <c r="E7019" i="1"/>
  <c r="C7019" i="1"/>
  <c r="F7018" i="1"/>
  <c r="E7018" i="1"/>
  <c r="C7018" i="1"/>
  <c r="F7017" i="1"/>
  <c r="E7017" i="1"/>
  <c r="C7017" i="1"/>
  <c r="F7016" i="1"/>
  <c r="E7016" i="1"/>
  <c r="C7016" i="1"/>
  <c r="F7015" i="1"/>
  <c r="E7015" i="1"/>
  <c r="C7015" i="1"/>
  <c r="F7014" i="1"/>
  <c r="E7014" i="1"/>
  <c r="C7014" i="1"/>
  <c r="F7013" i="1"/>
  <c r="E7013" i="1"/>
  <c r="C7013" i="1"/>
  <c r="F7012" i="1"/>
  <c r="E7012" i="1"/>
  <c r="C7012" i="1"/>
  <c r="F7011" i="1"/>
  <c r="E7011" i="1"/>
  <c r="C7011" i="1"/>
  <c r="F7010" i="1"/>
  <c r="E7010" i="1"/>
  <c r="C7010" i="1"/>
  <c r="F7009" i="1"/>
  <c r="E7009" i="1"/>
  <c r="C7009" i="1"/>
  <c r="F7008" i="1"/>
  <c r="E7008" i="1"/>
  <c r="C7008" i="1"/>
  <c r="F7007" i="1"/>
  <c r="E7007" i="1"/>
  <c r="C7007" i="1"/>
  <c r="F7006" i="1"/>
  <c r="E7006" i="1"/>
  <c r="C7006" i="1"/>
  <c r="F7005" i="1"/>
  <c r="E7005" i="1"/>
  <c r="C7005" i="1"/>
  <c r="F7004" i="1"/>
  <c r="E7004" i="1"/>
  <c r="C7004" i="1"/>
  <c r="F7003" i="1"/>
  <c r="E7003" i="1"/>
  <c r="C7003" i="1"/>
  <c r="F7002" i="1"/>
  <c r="E7002" i="1"/>
  <c r="C7002" i="1"/>
  <c r="F7001" i="1"/>
  <c r="E7001" i="1"/>
  <c r="C7001" i="1"/>
  <c r="F7000" i="1"/>
  <c r="E7000" i="1"/>
  <c r="C7000" i="1"/>
  <c r="F6999" i="1"/>
  <c r="E6999" i="1"/>
  <c r="C6999" i="1"/>
  <c r="F6998" i="1"/>
  <c r="E6998" i="1"/>
  <c r="C6998" i="1"/>
  <c r="F6997" i="1"/>
  <c r="E6997" i="1"/>
  <c r="C6997" i="1"/>
  <c r="F6996" i="1"/>
  <c r="E6996" i="1"/>
  <c r="C6996" i="1"/>
  <c r="F6995" i="1"/>
  <c r="E6995" i="1"/>
  <c r="C6995" i="1"/>
  <c r="F6994" i="1"/>
  <c r="E6994" i="1"/>
  <c r="C6994" i="1"/>
  <c r="F6993" i="1"/>
  <c r="E6993" i="1"/>
  <c r="C6993" i="1"/>
  <c r="F6992" i="1"/>
  <c r="E6992" i="1"/>
  <c r="C6992" i="1"/>
  <c r="F6991" i="1"/>
  <c r="E6991" i="1"/>
  <c r="C6991" i="1"/>
  <c r="F6990" i="1"/>
  <c r="E6990" i="1"/>
  <c r="C6990" i="1"/>
  <c r="F6989" i="1"/>
  <c r="E6989" i="1"/>
  <c r="C6989" i="1"/>
  <c r="F6988" i="1"/>
  <c r="E6988" i="1"/>
  <c r="C6988" i="1"/>
  <c r="F6987" i="1"/>
  <c r="E6987" i="1"/>
  <c r="C6987" i="1"/>
  <c r="F6986" i="1"/>
  <c r="E6986" i="1"/>
  <c r="C6986" i="1"/>
  <c r="F6985" i="1"/>
  <c r="E6985" i="1"/>
  <c r="C6985" i="1"/>
  <c r="F6984" i="1"/>
  <c r="E6984" i="1"/>
  <c r="C6984" i="1"/>
  <c r="F6983" i="1"/>
  <c r="E6983" i="1"/>
  <c r="C6983" i="1"/>
  <c r="F6982" i="1"/>
  <c r="E6982" i="1"/>
  <c r="C6982" i="1"/>
  <c r="F6981" i="1"/>
  <c r="E6981" i="1"/>
  <c r="C6981" i="1"/>
  <c r="F6980" i="1"/>
  <c r="E6980" i="1"/>
  <c r="C6980" i="1"/>
  <c r="F6979" i="1"/>
  <c r="E6979" i="1"/>
  <c r="C6979" i="1"/>
  <c r="F6978" i="1"/>
  <c r="E6978" i="1"/>
  <c r="C6978" i="1"/>
  <c r="F6977" i="1"/>
  <c r="E6977" i="1"/>
  <c r="C6977" i="1"/>
  <c r="F6976" i="1"/>
  <c r="E6976" i="1"/>
  <c r="C6976" i="1"/>
  <c r="F6975" i="1"/>
  <c r="E6975" i="1"/>
  <c r="C6975" i="1"/>
  <c r="F6974" i="1"/>
  <c r="E6974" i="1"/>
  <c r="C6974" i="1"/>
  <c r="F6973" i="1"/>
  <c r="E6973" i="1"/>
  <c r="C6973" i="1"/>
  <c r="F6972" i="1"/>
  <c r="E6972" i="1"/>
  <c r="C6972" i="1"/>
  <c r="F6971" i="1"/>
  <c r="E6971" i="1"/>
  <c r="C6971" i="1"/>
  <c r="F6970" i="1"/>
  <c r="E6970" i="1"/>
  <c r="C6970" i="1"/>
  <c r="F6969" i="1"/>
  <c r="E6969" i="1"/>
  <c r="C6969" i="1"/>
  <c r="F6968" i="1"/>
  <c r="E6968" i="1"/>
  <c r="C6968" i="1"/>
  <c r="F6967" i="1"/>
  <c r="E6967" i="1"/>
  <c r="C6967" i="1"/>
  <c r="F6966" i="1"/>
  <c r="E6966" i="1"/>
  <c r="C6966" i="1"/>
  <c r="F6965" i="1"/>
  <c r="E6965" i="1"/>
  <c r="C6965" i="1"/>
  <c r="F6964" i="1"/>
  <c r="E6964" i="1"/>
  <c r="C6964" i="1"/>
  <c r="F6963" i="1"/>
  <c r="E6963" i="1"/>
  <c r="C6963" i="1"/>
  <c r="F6962" i="1"/>
  <c r="E6962" i="1"/>
  <c r="C6962" i="1"/>
  <c r="F6961" i="1"/>
  <c r="E6961" i="1"/>
  <c r="C6961" i="1"/>
  <c r="F6960" i="1"/>
  <c r="E6960" i="1"/>
  <c r="C6960" i="1"/>
  <c r="F6959" i="1"/>
  <c r="E6959" i="1"/>
  <c r="C6959" i="1"/>
  <c r="F6958" i="1"/>
  <c r="E6958" i="1"/>
  <c r="C6958" i="1"/>
  <c r="F6957" i="1"/>
  <c r="E6957" i="1"/>
  <c r="C6957" i="1"/>
  <c r="F6956" i="1"/>
  <c r="E6956" i="1"/>
  <c r="C6956" i="1"/>
  <c r="F6955" i="1"/>
  <c r="E6955" i="1"/>
  <c r="C6955" i="1"/>
  <c r="F6954" i="1"/>
  <c r="E6954" i="1"/>
  <c r="C6954" i="1"/>
  <c r="F6953" i="1"/>
  <c r="E6953" i="1"/>
  <c r="C6953" i="1"/>
  <c r="F6952" i="1"/>
  <c r="E6952" i="1"/>
  <c r="C6952" i="1"/>
  <c r="F6951" i="1"/>
  <c r="E6951" i="1"/>
  <c r="C6951" i="1"/>
  <c r="F6950" i="1"/>
  <c r="E6950" i="1"/>
  <c r="C6950" i="1"/>
  <c r="F6949" i="1"/>
  <c r="E6949" i="1"/>
  <c r="C6949" i="1"/>
  <c r="F6948" i="1"/>
  <c r="E6948" i="1"/>
  <c r="C6948" i="1"/>
  <c r="F6947" i="1"/>
  <c r="E6947" i="1"/>
  <c r="C6947" i="1"/>
  <c r="F6946" i="1"/>
  <c r="E6946" i="1"/>
  <c r="C6946" i="1"/>
  <c r="F6945" i="1"/>
  <c r="E6945" i="1"/>
  <c r="C6945" i="1"/>
  <c r="F6944" i="1"/>
  <c r="E6944" i="1"/>
  <c r="C6944" i="1"/>
  <c r="F6943" i="1"/>
  <c r="E6943" i="1"/>
  <c r="C6943" i="1"/>
  <c r="F6942" i="1"/>
  <c r="E6942" i="1"/>
  <c r="C6942" i="1"/>
  <c r="F6941" i="1"/>
  <c r="E6941" i="1"/>
  <c r="C6941" i="1"/>
  <c r="F6940" i="1"/>
  <c r="E6940" i="1"/>
  <c r="C6940" i="1"/>
  <c r="F6939" i="1"/>
  <c r="E6939" i="1"/>
  <c r="C6939" i="1"/>
  <c r="F6938" i="1"/>
  <c r="E6938" i="1"/>
  <c r="C6938" i="1"/>
  <c r="F6937" i="1"/>
  <c r="E6937" i="1"/>
  <c r="C6937" i="1"/>
  <c r="F6936" i="1"/>
  <c r="E6936" i="1"/>
  <c r="C6936" i="1"/>
  <c r="F6935" i="1"/>
  <c r="E6935" i="1"/>
  <c r="C6935" i="1"/>
  <c r="F6934" i="1"/>
  <c r="E6934" i="1"/>
  <c r="C6934" i="1"/>
  <c r="F6933" i="1"/>
  <c r="E6933" i="1"/>
  <c r="C6933" i="1"/>
  <c r="F6932" i="1"/>
  <c r="E6932" i="1"/>
  <c r="C6932" i="1"/>
  <c r="F6931" i="1"/>
  <c r="E6931" i="1"/>
  <c r="C6931" i="1"/>
  <c r="F6930" i="1"/>
  <c r="E6930" i="1"/>
  <c r="C6930" i="1"/>
  <c r="F6929" i="1"/>
  <c r="E6929" i="1"/>
  <c r="C6929" i="1"/>
  <c r="F6928" i="1"/>
  <c r="E6928" i="1"/>
  <c r="C6928" i="1"/>
  <c r="F6927" i="1"/>
  <c r="E6927" i="1"/>
  <c r="C6927" i="1"/>
  <c r="F6926" i="1"/>
  <c r="E6926" i="1"/>
  <c r="C6926" i="1"/>
  <c r="F6925" i="1"/>
  <c r="E6925" i="1"/>
  <c r="C6925" i="1"/>
  <c r="F6924" i="1"/>
  <c r="E6924" i="1"/>
  <c r="C6924" i="1"/>
  <c r="F6923" i="1"/>
  <c r="E6923" i="1"/>
  <c r="C6923" i="1"/>
  <c r="F6922" i="1"/>
  <c r="E6922" i="1"/>
  <c r="C6922" i="1"/>
  <c r="F6921" i="1"/>
  <c r="E6921" i="1"/>
  <c r="C6921" i="1"/>
  <c r="F6920" i="1"/>
  <c r="E6920" i="1"/>
  <c r="C6920" i="1"/>
  <c r="F6919" i="1"/>
  <c r="E6919" i="1"/>
  <c r="C6919" i="1"/>
  <c r="F6918" i="1"/>
  <c r="E6918" i="1"/>
  <c r="C6918" i="1"/>
  <c r="F6917" i="1"/>
  <c r="E6917" i="1"/>
  <c r="C6917" i="1"/>
  <c r="F6916" i="1"/>
  <c r="E6916" i="1"/>
  <c r="C6916" i="1"/>
  <c r="F6915" i="1"/>
  <c r="E6915" i="1"/>
  <c r="C6915" i="1"/>
  <c r="F6914" i="1"/>
  <c r="E6914" i="1"/>
  <c r="C6914" i="1"/>
  <c r="F6913" i="1"/>
  <c r="E6913" i="1"/>
  <c r="C6913" i="1"/>
  <c r="F6912" i="1"/>
  <c r="E6912" i="1"/>
  <c r="C6912" i="1"/>
  <c r="F6911" i="1"/>
  <c r="E6911" i="1"/>
  <c r="C6911" i="1"/>
  <c r="F6910" i="1"/>
  <c r="E6910" i="1"/>
  <c r="C6910" i="1"/>
  <c r="F6909" i="1"/>
  <c r="E6909" i="1"/>
  <c r="C6909" i="1"/>
  <c r="F6908" i="1"/>
  <c r="E6908" i="1"/>
  <c r="C6908" i="1"/>
  <c r="F6907" i="1"/>
  <c r="E6907" i="1"/>
  <c r="C6907" i="1"/>
  <c r="F6906" i="1"/>
  <c r="E6906" i="1"/>
  <c r="C6906" i="1"/>
  <c r="F6905" i="1"/>
  <c r="E6905" i="1"/>
  <c r="C6905" i="1"/>
  <c r="F6904" i="1"/>
  <c r="E6904" i="1"/>
  <c r="C6904" i="1"/>
  <c r="F6903" i="1"/>
  <c r="E6903" i="1"/>
  <c r="C6903" i="1"/>
  <c r="F6902" i="1"/>
  <c r="E6902" i="1"/>
  <c r="C6902" i="1"/>
  <c r="F6901" i="1"/>
  <c r="E6901" i="1"/>
  <c r="C6901" i="1"/>
  <c r="F6900" i="1"/>
  <c r="E6900" i="1"/>
  <c r="C6900" i="1"/>
  <c r="F6899" i="1"/>
  <c r="E6899" i="1"/>
  <c r="C6899" i="1"/>
  <c r="F6898" i="1"/>
  <c r="E6898" i="1"/>
  <c r="C6898" i="1"/>
  <c r="F6897" i="1"/>
  <c r="E6897" i="1"/>
  <c r="C6897" i="1"/>
  <c r="F6896" i="1"/>
  <c r="E6896" i="1"/>
  <c r="C6896" i="1"/>
  <c r="F6895" i="1"/>
  <c r="E6895" i="1"/>
  <c r="C6895" i="1"/>
  <c r="F6894" i="1"/>
  <c r="E6894" i="1"/>
  <c r="C6894" i="1"/>
  <c r="F6893" i="1"/>
  <c r="E6893" i="1"/>
  <c r="C6893" i="1"/>
  <c r="F6892" i="1"/>
  <c r="E6892" i="1"/>
  <c r="C6892" i="1"/>
  <c r="F6891" i="1"/>
  <c r="E6891" i="1"/>
  <c r="C6891" i="1"/>
  <c r="F6890" i="1"/>
  <c r="E6890" i="1"/>
  <c r="C6890" i="1"/>
  <c r="F6889" i="1"/>
  <c r="E6889" i="1"/>
  <c r="C6889" i="1"/>
  <c r="F6888" i="1"/>
  <c r="E6888" i="1"/>
  <c r="C6888" i="1"/>
  <c r="F6887" i="1"/>
  <c r="E6887" i="1"/>
  <c r="C6887" i="1"/>
  <c r="F6886" i="1"/>
  <c r="E6886" i="1"/>
  <c r="C6886" i="1"/>
  <c r="F6885" i="1"/>
  <c r="E6885" i="1"/>
  <c r="C6885" i="1"/>
  <c r="F6884" i="1"/>
  <c r="E6884" i="1"/>
  <c r="C6884" i="1"/>
  <c r="F6883" i="1"/>
  <c r="E6883" i="1"/>
  <c r="C6883" i="1"/>
  <c r="F6882" i="1"/>
  <c r="E6882" i="1"/>
  <c r="C6882" i="1"/>
  <c r="F6881" i="1"/>
  <c r="E6881" i="1"/>
  <c r="C6881" i="1"/>
  <c r="F6880" i="1"/>
  <c r="E6880" i="1"/>
  <c r="C6880" i="1"/>
  <c r="F6879" i="1"/>
  <c r="E6879" i="1"/>
  <c r="C6879" i="1"/>
  <c r="F6878" i="1"/>
  <c r="E6878" i="1"/>
  <c r="C6878" i="1"/>
  <c r="F6877" i="1"/>
  <c r="E6877" i="1"/>
  <c r="C6877" i="1"/>
  <c r="F6876" i="1"/>
  <c r="E6876" i="1"/>
  <c r="C6876" i="1"/>
  <c r="F6875" i="1"/>
  <c r="E6875" i="1"/>
  <c r="C6875" i="1"/>
  <c r="F6874" i="1"/>
  <c r="E6874" i="1"/>
  <c r="C6874" i="1"/>
  <c r="F6873" i="1"/>
  <c r="E6873" i="1"/>
  <c r="C6873" i="1"/>
  <c r="F6872" i="1"/>
  <c r="E6872" i="1"/>
  <c r="C6872" i="1"/>
  <c r="F6871" i="1"/>
  <c r="E6871" i="1"/>
  <c r="C6871" i="1"/>
  <c r="F6870" i="1"/>
  <c r="E6870" i="1"/>
  <c r="C6870" i="1"/>
  <c r="F6869" i="1"/>
  <c r="E6869" i="1"/>
  <c r="C6869" i="1"/>
  <c r="F6868" i="1"/>
  <c r="E6868" i="1"/>
  <c r="C6868" i="1"/>
  <c r="F6867" i="1"/>
  <c r="E6867" i="1"/>
  <c r="C6867" i="1"/>
  <c r="F6866" i="1"/>
  <c r="E6866" i="1"/>
  <c r="C6866" i="1"/>
  <c r="F6865" i="1"/>
  <c r="E6865" i="1"/>
  <c r="C6865" i="1"/>
  <c r="F6864" i="1"/>
  <c r="E6864" i="1"/>
  <c r="C6864" i="1"/>
  <c r="F6863" i="1"/>
  <c r="E6863" i="1"/>
  <c r="C6863" i="1"/>
  <c r="F6862" i="1"/>
  <c r="E6862" i="1"/>
  <c r="C6862" i="1"/>
  <c r="F6861" i="1"/>
  <c r="E6861" i="1"/>
  <c r="C6861" i="1"/>
  <c r="F6860" i="1"/>
  <c r="E6860" i="1"/>
  <c r="C6860" i="1"/>
  <c r="F6859" i="1"/>
  <c r="E6859" i="1"/>
  <c r="C6859" i="1"/>
  <c r="F6858" i="1"/>
  <c r="E6858" i="1"/>
  <c r="C6858" i="1"/>
  <c r="F6857" i="1"/>
  <c r="E6857" i="1"/>
  <c r="C6857" i="1"/>
  <c r="F6856" i="1"/>
  <c r="E6856" i="1"/>
  <c r="C6856" i="1"/>
  <c r="F6855" i="1"/>
  <c r="E6855" i="1"/>
  <c r="C6855" i="1"/>
  <c r="F6854" i="1"/>
  <c r="E6854" i="1"/>
  <c r="C6854" i="1"/>
  <c r="F6853" i="1"/>
  <c r="E6853" i="1"/>
  <c r="C6853" i="1"/>
  <c r="F6852" i="1"/>
  <c r="E6852" i="1"/>
  <c r="C6852" i="1"/>
  <c r="F6851" i="1"/>
  <c r="E6851" i="1"/>
  <c r="C6851" i="1"/>
  <c r="F6850" i="1"/>
  <c r="E6850" i="1"/>
  <c r="C6850" i="1"/>
  <c r="F6849" i="1"/>
  <c r="E6849" i="1"/>
  <c r="C6849" i="1"/>
  <c r="F6848" i="1"/>
  <c r="E6848" i="1"/>
  <c r="C6848" i="1"/>
  <c r="F6847" i="1"/>
  <c r="E6847" i="1"/>
  <c r="C6847" i="1"/>
  <c r="F6846" i="1"/>
  <c r="E6846" i="1"/>
  <c r="C6846" i="1"/>
  <c r="F6845" i="1"/>
  <c r="E6845" i="1"/>
  <c r="C6845" i="1"/>
  <c r="F6844" i="1"/>
  <c r="E6844" i="1"/>
  <c r="C6844" i="1"/>
  <c r="F6843" i="1"/>
  <c r="E6843" i="1"/>
  <c r="C6843" i="1"/>
  <c r="F6842" i="1"/>
  <c r="E6842" i="1"/>
  <c r="C6842" i="1"/>
  <c r="F6841" i="1"/>
  <c r="E6841" i="1"/>
  <c r="C6841" i="1"/>
  <c r="F6840" i="1"/>
  <c r="E6840" i="1"/>
  <c r="C6840" i="1"/>
  <c r="F6839" i="1"/>
  <c r="E6839" i="1"/>
  <c r="C6839" i="1"/>
  <c r="F6838" i="1"/>
  <c r="E6838" i="1"/>
  <c r="C6838" i="1"/>
  <c r="F6837" i="1"/>
  <c r="E6837" i="1"/>
  <c r="C6837" i="1"/>
  <c r="F6836" i="1"/>
  <c r="E6836" i="1"/>
  <c r="C6836" i="1"/>
  <c r="F6835" i="1"/>
  <c r="E6835" i="1"/>
  <c r="C6835" i="1"/>
  <c r="F6834" i="1"/>
  <c r="E6834" i="1"/>
  <c r="C6834" i="1"/>
  <c r="F6833" i="1"/>
  <c r="E6833" i="1"/>
  <c r="C6833" i="1"/>
  <c r="F6832" i="1"/>
  <c r="E6832" i="1"/>
  <c r="C6832" i="1"/>
  <c r="F6831" i="1"/>
  <c r="E6831" i="1"/>
  <c r="C6831" i="1"/>
  <c r="F6830" i="1"/>
  <c r="E6830" i="1"/>
  <c r="C6830" i="1"/>
  <c r="F6829" i="1"/>
  <c r="E6829" i="1"/>
  <c r="C6829" i="1"/>
  <c r="F6828" i="1"/>
  <c r="E6828" i="1"/>
  <c r="C6828" i="1"/>
  <c r="F6827" i="1"/>
  <c r="E6827" i="1"/>
  <c r="C6827" i="1"/>
  <c r="F6826" i="1"/>
  <c r="E6826" i="1"/>
  <c r="C6826" i="1"/>
  <c r="F6825" i="1"/>
  <c r="E6825" i="1"/>
  <c r="C6825" i="1"/>
  <c r="F6824" i="1"/>
  <c r="E6824" i="1"/>
  <c r="C6824" i="1"/>
  <c r="F6823" i="1"/>
  <c r="E6823" i="1"/>
  <c r="C6823" i="1"/>
  <c r="F6822" i="1"/>
  <c r="E6822" i="1"/>
  <c r="C6822" i="1"/>
  <c r="F6821" i="1"/>
  <c r="E6821" i="1"/>
  <c r="C6821" i="1"/>
  <c r="F6820" i="1"/>
  <c r="E6820" i="1"/>
  <c r="C6820" i="1"/>
  <c r="F6819" i="1"/>
  <c r="E6819" i="1"/>
  <c r="C6819" i="1"/>
  <c r="F6818" i="1"/>
  <c r="E6818" i="1"/>
  <c r="C6818" i="1"/>
  <c r="F6817" i="1"/>
  <c r="E6817" i="1"/>
  <c r="C6817" i="1"/>
  <c r="F6816" i="1"/>
  <c r="E6816" i="1"/>
  <c r="C6816" i="1"/>
  <c r="F6815" i="1"/>
  <c r="E6815" i="1"/>
  <c r="C6815" i="1"/>
  <c r="F6814" i="1"/>
  <c r="E6814" i="1"/>
  <c r="C6814" i="1"/>
  <c r="F6813" i="1"/>
  <c r="E6813" i="1"/>
  <c r="C6813" i="1"/>
  <c r="F6812" i="1"/>
  <c r="E6812" i="1"/>
  <c r="C6812" i="1"/>
  <c r="F6811" i="1"/>
  <c r="E6811" i="1"/>
  <c r="C6811" i="1"/>
  <c r="F6810" i="1"/>
  <c r="E6810" i="1"/>
  <c r="C6810" i="1"/>
  <c r="F6809" i="1"/>
  <c r="E6809" i="1"/>
  <c r="C6809" i="1"/>
  <c r="F6808" i="1"/>
  <c r="E6808" i="1"/>
  <c r="C6808" i="1"/>
  <c r="F6807" i="1"/>
  <c r="E6807" i="1"/>
  <c r="C6807" i="1"/>
  <c r="F6806" i="1"/>
  <c r="E6806" i="1"/>
  <c r="C6806" i="1"/>
  <c r="F6805" i="1"/>
  <c r="E6805" i="1"/>
  <c r="C6805" i="1"/>
  <c r="F6804" i="1"/>
  <c r="E6804" i="1"/>
  <c r="C6804" i="1"/>
  <c r="F6803" i="1"/>
  <c r="E6803" i="1"/>
  <c r="C6803" i="1"/>
  <c r="F6802" i="1"/>
  <c r="E6802" i="1"/>
  <c r="C6802" i="1"/>
  <c r="F6801" i="1"/>
  <c r="E6801" i="1"/>
  <c r="C6801" i="1"/>
  <c r="F6800" i="1"/>
  <c r="E6800" i="1"/>
  <c r="C6800" i="1"/>
  <c r="F6799" i="1"/>
  <c r="E6799" i="1"/>
  <c r="C6799" i="1"/>
  <c r="F6798" i="1"/>
  <c r="E6798" i="1"/>
  <c r="C6798" i="1"/>
  <c r="F6797" i="1"/>
  <c r="E6797" i="1"/>
  <c r="C6797" i="1"/>
  <c r="F6796" i="1"/>
  <c r="E6796" i="1"/>
  <c r="C6796" i="1"/>
  <c r="F6795" i="1"/>
  <c r="E6795" i="1"/>
  <c r="C6795" i="1"/>
  <c r="F6794" i="1"/>
  <c r="E6794" i="1"/>
  <c r="C6794" i="1"/>
  <c r="F6793" i="1"/>
  <c r="E6793" i="1"/>
  <c r="C6793" i="1"/>
  <c r="F6792" i="1"/>
  <c r="E6792" i="1"/>
  <c r="C6792" i="1"/>
  <c r="F6791" i="1"/>
  <c r="E6791" i="1"/>
  <c r="C6791" i="1"/>
  <c r="F6790" i="1"/>
  <c r="E6790" i="1"/>
  <c r="C6790" i="1"/>
  <c r="F6789" i="1"/>
  <c r="E6789" i="1"/>
  <c r="C6789" i="1"/>
  <c r="F6788" i="1"/>
  <c r="E6788" i="1"/>
  <c r="C6788" i="1"/>
  <c r="F6787" i="1"/>
  <c r="E6787" i="1"/>
  <c r="C6787" i="1"/>
  <c r="F6786" i="1"/>
  <c r="E6786" i="1"/>
  <c r="C6786" i="1"/>
  <c r="F6785" i="1"/>
  <c r="E6785" i="1"/>
  <c r="C6785" i="1"/>
  <c r="F6784" i="1"/>
  <c r="E6784" i="1"/>
  <c r="C6784" i="1"/>
  <c r="F6783" i="1"/>
  <c r="E6783" i="1"/>
  <c r="C6783" i="1"/>
  <c r="F6782" i="1"/>
  <c r="E6782" i="1"/>
  <c r="C6782" i="1"/>
  <c r="F6781" i="1"/>
  <c r="E6781" i="1"/>
  <c r="C6781" i="1"/>
  <c r="F6780" i="1"/>
  <c r="E6780" i="1"/>
  <c r="C6780" i="1"/>
  <c r="F6779" i="1"/>
  <c r="E6779" i="1"/>
  <c r="C6779" i="1"/>
  <c r="F6778" i="1"/>
  <c r="E6778" i="1"/>
  <c r="C6778" i="1"/>
  <c r="F6777" i="1"/>
  <c r="E6777" i="1"/>
  <c r="C6777" i="1"/>
  <c r="F6776" i="1"/>
  <c r="E6776" i="1"/>
  <c r="C6776" i="1"/>
  <c r="F6775" i="1"/>
  <c r="E6775" i="1"/>
  <c r="C6775" i="1"/>
  <c r="F6774" i="1"/>
  <c r="E6774" i="1"/>
  <c r="C6774" i="1"/>
  <c r="F6773" i="1"/>
  <c r="E6773" i="1"/>
  <c r="C6773" i="1"/>
  <c r="F6772" i="1"/>
  <c r="E6772" i="1"/>
  <c r="C6772" i="1"/>
  <c r="F6771" i="1"/>
  <c r="E6771" i="1"/>
  <c r="C6771" i="1"/>
  <c r="F6770" i="1"/>
  <c r="E6770" i="1"/>
  <c r="C6770" i="1"/>
  <c r="F6769" i="1"/>
  <c r="E6769" i="1"/>
  <c r="C6769" i="1"/>
  <c r="F6768" i="1"/>
  <c r="E6768" i="1"/>
  <c r="C6768" i="1"/>
  <c r="F6767" i="1"/>
  <c r="E6767" i="1"/>
  <c r="C6767" i="1"/>
  <c r="F6766" i="1"/>
  <c r="E6766" i="1"/>
  <c r="C6766" i="1"/>
  <c r="F6765" i="1"/>
  <c r="E6765" i="1"/>
  <c r="C6765" i="1"/>
  <c r="F6764" i="1"/>
  <c r="E6764" i="1"/>
  <c r="C6764" i="1"/>
  <c r="F6763" i="1"/>
  <c r="E6763" i="1"/>
  <c r="C6763" i="1"/>
  <c r="F6762" i="1"/>
  <c r="E6762" i="1"/>
  <c r="C6762" i="1"/>
  <c r="F6761" i="1"/>
  <c r="E6761" i="1"/>
  <c r="C6761" i="1"/>
  <c r="F6760" i="1"/>
  <c r="E6760" i="1"/>
  <c r="C6760" i="1"/>
  <c r="F6759" i="1"/>
  <c r="E6759" i="1"/>
  <c r="C6759" i="1"/>
  <c r="F6758" i="1"/>
  <c r="E6758" i="1"/>
  <c r="C6758" i="1"/>
  <c r="F6757" i="1"/>
  <c r="E6757" i="1"/>
  <c r="C6757" i="1"/>
  <c r="F6756" i="1"/>
  <c r="E6756" i="1"/>
  <c r="C6756" i="1"/>
  <c r="F6755" i="1"/>
  <c r="E6755" i="1"/>
  <c r="C6755" i="1"/>
  <c r="F6754" i="1"/>
  <c r="E6754" i="1"/>
  <c r="C6754" i="1"/>
  <c r="F6753" i="1"/>
  <c r="E6753" i="1"/>
  <c r="C6753" i="1"/>
  <c r="F6752" i="1"/>
  <c r="E6752" i="1"/>
  <c r="C6752" i="1"/>
  <c r="F6751" i="1"/>
  <c r="E6751" i="1"/>
  <c r="C6751" i="1"/>
  <c r="F6750" i="1"/>
  <c r="E6750" i="1"/>
  <c r="C6750" i="1"/>
  <c r="F6749" i="1"/>
  <c r="E6749" i="1"/>
  <c r="C6749" i="1"/>
  <c r="F6748" i="1"/>
  <c r="E6748" i="1"/>
  <c r="C6748" i="1"/>
  <c r="F6747" i="1"/>
  <c r="E6747" i="1"/>
  <c r="C6747" i="1"/>
  <c r="F6746" i="1"/>
  <c r="E6746" i="1"/>
  <c r="C6746" i="1"/>
  <c r="F6745" i="1"/>
  <c r="E6745" i="1"/>
  <c r="C6745" i="1"/>
  <c r="F6744" i="1"/>
  <c r="E6744" i="1"/>
  <c r="C6744" i="1"/>
  <c r="F6743" i="1"/>
  <c r="E6743" i="1"/>
  <c r="C6743" i="1"/>
  <c r="F6742" i="1"/>
  <c r="E6742" i="1"/>
  <c r="C6742" i="1"/>
  <c r="F6741" i="1"/>
  <c r="E6741" i="1"/>
  <c r="C6741" i="1"/>
  <c r="F6740" i="1"/>
  <c r="E6740" i="1"/>
  <c r="C6740" i="1"/>
  <c r="F6739" i="1"/>
  <c r="E6739" i="1"/>
  <c r="C6739" i="1"/>
  <c r="F6738" i="1"/>
  <c r="E6738" i="1"/>
  <c r="C6738" i="1"/>
  <c r="F6737" i="1"/>
  <c r="E6737" i="1"/>
  <c r="C6737" i="1"/>
  <c r="F6736" i="1"/>
  <c r="E6736" i="1"/>
  <c r="C6736" i="1"/>
  <c r="F6735" i="1"/>
  <c r="E6735" i="1"/>
  <c r="C6735" i="1"/>
  <c r="F6734" i="1"/>
  <c r="E6734" i="1"/>
  <c r="C6734" i="1"/>
  <c r="F6733" i="1"/>
  <c r="E6733" i="1"/>
  <c r="C6733" i="1"/>
  <c r="F6732" i="1"/>
  <c r="E6732" i="1"/>
  <c r="C6732" i="1"/>
  <c r="F6731" i="1"/>
  <c r="E6731" i="1"/>
  <c r="C6731" i="1"/>
  <c r="F6730" i="1"/>
  <c r="E6730" i="1"/>
  <c r="C6730" i="1"/>
  <c r="F6729" i="1"/>
  <c r="E6729" i="1"/>
  <c r="C6729" i="1"/>
  <c r="F6728" i="1"/>
  <c r="E6728" i="1"/>
  <c r="C6728" i="1"/>
  <c r="F6727" i="1"/>
  <c r="E6727" i="1"/>
  <c r="C6727" i="1"/>
  <c r="F6726" i="1"/>
  <c r="E6726" i="1"/>
  <c r="C6726" i="1"/>
  <c r="F6725" i="1"/>
  <c r="E6725" i="1"/>
  <c r="C6725" i="1"/>
  <c r="F6724" i="1"/>
  <c r="E6724" i="1"/>
  <c r="C6724" i="1"/>
  <c r="F6723" i="1"/>
  <c r="E6723" i="1"/>
  <c r="C6723" i="1"/>
  <c r="F6722" i="1"/>
  <c r="E6722" i="1"/>
  <c r="C6722" i="1"/>
  <c r="F6721" i="1"/>
  <c r="E6721" i="1"/>
  <c r="C6721" i="1"/>
  <c r="F6720" i="1"/>
  <c r="E6720" i="1"/>
  <c r="C6720" i="1"/>
  <c r="F6719" i="1"/>
  <c r="E6719" i="1"/>
  <c r="C6719" i="1"/>
  <c r="F6718" i="1"/>
  <c r="E6718" i="1"/>
  <c r="C6718" i="1"/>
  <c r="F6717" i="1"/>
  <c r="E6717" i="1"/>
  <c r="C6717" i="1"/>
  <c r="F6716" i="1"/>
  <c r="E6716" i="1"/>
  <c r="C6716" i="1"/>
  <c r="F6715" i="1"/>
  <c r="E6715" i="1"/>
  <c r="C6715" i="1"/>
  <c r="F6714" i="1"/>
  <c r="E6714" i="1"/>
  <c r="C6714" i="1"/>
  <c r="F6713" i="1"/>
  <c r="E6713" i="1"/>
  <c r="C6713" i="1"/>
  <c r="F6712" i="1"/>
  <c r="E6712" i="1"/>
  <c r="C6712" i="1"/>
  <c r="F6711" i="1"/>
  <c r="E6711" i="1"/>
  <c r="C6711" i="1"/>
  <c r="F6710" i="1"/>
  <c r="E6710" i="1"/>
  <c r="C6710" i="1"/>
  <c r="F6709" i="1"/>
  <c r="E6709" i="1"/>
  <c r="C6709" i="1"/>
  <c r="F6708" i="1"/>
  <c r="E6708" i="1"/>
  <c r="C6708" i="1"/>
  <c r="F6707" i="1"/>
  <c r="E6707" i="1"/>
  <c r="C6707" i="1"/>
  <c r="F6706" i="1"/>
  <c r="E6706" i="1"/>
  <c r="C6706" i="1"/>
  <c r="F6705" i="1"/>
  <c r="E6705" i="1"/>
  <c r="C6705" i="1"/>
  <c r="F6704" i="1"/>
  <c r="E6704" i="1"/>
  <c r="C6704" i="1"/>
  <c r="F6703" i="1"/>
  <c r="E6703" i="1"/>
  <c r="C6703" i="1"/>
  <c r="F6702" i="1"/>
  <c r="E6702" i="1"/>
  <c r="C6702" i="1"/>
  <c r="F6701" i="1"/>
  <c r="E6701" i="1"/>
  <c r="C6701" i="1"/>
  <c r="F6700" i="1"/>
  <c r="E6700" i="1"/>
  <c r="C6700" i="1"/>
  <c r="F6699" i="1"/>
  <c r="E6699" i="1"/>
  <c r="C6699" i="1"/>
  <c r="F6698" i="1"/>
  <c r="E6698" i="1"/>
  <c r="C6698" i="1"/>
  <c r="F6697" i="1"/>
  <c r="E6697" i="1"/>
  <c r="C6697" i="1"/>
  <c r="F6696" i="1"/>
  <c r="E6696" i="1"/>
  <c r="C6696" i="1"/>
  <c r="F6695" i="1"/>
  <c r="E6695" i="1"/>
  <c r="C6695" i="1"/>
  <c r="F6694" i="1"/>
  <c r="E6694" i="1"/>
  <c r="C6694" i="1"/>
  <c r="F6693" i="1"/>
  <c r="E6693" i="1"/>
  <c r="C6693" i="1"/>
  <c r="F6692" i="1"/>
  <c r="E6692" i="1"/>
  <c r="C6692" i="1"/>
  <c r="F6691" i="1"/>
  <c r="E6691" i="1"/>
  <c r="C6691" i="1"/>
  <c r="F6690" i="1"/>
  <c r="E6690" i="1"/>
  <c r="C6690" i="1"/>
  <c r="F6689" i="1"/>
  <c r="E6689" i="1"/>
  <c r="C6689" i="1"/>
  <c r="F6688" i="1"/>
  <c r="E6688" i="1"/>
  <c r="C6688" i="1"/>
  <c r="F6687" i="1"/>
  <c r="E6687" i="1"/>
  <c r="C6687" i="1"/>
  <c r="F6686" i="1"/>
  <c r="E6686" i="1"/>
  <c r="C6686" i="1"/>
  <c r="F6685" i="1"/>
  <c r="E6685" i="1"/>
  <c r="C6685" i="1"/>
  <c r="F6684" i="1"/>
  <c r="E6684" i="1"/>
  <c r="C6684" i="1"/>
  <c r="F6683" i="1"/>
  <c r="E6683" i="1"/>
  <c r="C6683" i="1"/>
  <c r="F6682" i="1"/>
  <c r="E6682" i="1"/>
  <c r="C6682" i="1"/>
  <c r="F6681" i="1"/>
  <c r="E6681" i="1"/>
  <c r="C6681" i="1"/>
  <c r="F6680" i="1"/>
  <c r="E6680" i="1"/>
  <c r="C6680" i="1"/>
  <c r="F6679" i="1"/>
  <c r="E6679" i="1"/>
  <c r="C6679" i="1"/>
  <c r="F6678" i="1"/>
  <c r="E6678" i="1"/>
  <c r="C6678" i="1"/>
  <c r="F6677" i="1"/>
  <c r="E6677" i="1"/>
  <c r="C6677" i="1"/>
  <c r="F6676" i="1"/>
  <c r="E6676" i="1"/>
  <c r="C6676" i="1"/>
  <c r="F6675" i="1"/>
  <c r="E6675" i="1"/>
  <c r="C6675" i="1"/>
  <c r="F6674" i="1"/>
  <c r="E6674" i="1"/>
  <c r="C6674" i="1"/>
  <c r="F6673" i="1"/>
  <c r="E6673" i="1"/>
  <c r="C6673" i="1"/>
  <c r="F6672" i="1"/>
  <c r="E6672" i="1"/>
  <c r="C6672" i="1"/>
  <c r="F6671" i="1"/>
  <c r="E6671" i="1"/>
  <c r="C6671" i="1"/>
  <c r="F6670" i="1"/>
  <c r="E6670" i="1"/>
  <c r="C6670" i="1"/>
  <c r="F6669" i="1"/>
  <c r="E6669" i="1"/>
  <c r="C6669" i="1"/>
  <c r="F6668" i="1"/>
  <c r="E6668" i="1"/>
  <c r="C6668" i="1"/>
  <c r="F6667" i="1"/>
  <c r="E6667" i="1"/>
  <c r="C6667" i="1"/>
  <c r="F6666" i="1"/>
  <c r="E6666" i="1"/>
  <c r="C6666" i="1"/>
  <c r="F6665" i="1"/>
  <c r="E6665" i="1"/>
  <c r="C6665" i="1"/>
  <c r="F6664" i="1"/>
  <c r="E6664" i="1"/>
  <c r="C6664" i="1"/>
  <c r="F6663" i="1"/>
  <c r="E6663" i="1"/>
  <c r="C6663" i="1"/>
  <c r="F6662" i="1"/>
  <c r="E6662" i="1"/>
  <c r="C6662" i="1"/>
  <c r="F6661" i="1"/>
  <c r="E6661" i="1"/>
  <c r="C6661" i="1"/>
  <c r="F6660" i="1"/>
  <c r="E6660" i="1"/>
  <c r="C6660" i="1"/>
  <c r="F6659" i="1"/>
  <c r="E6659" i="1"/>
  <c r="C6659" i="1"/>
  <c r="F6658" i="1"/>
  <c r="E6658" i="1"/>
  <c r="C6658" i="1"/>
  <c r="F6657" i="1"/>
  <c r="E6657" i="1"/>
  <c r="C6657" i="1"/>
  <c r="F6656" i="1"/>
  <c r="E6656" i="1"/>
  <c r="C6656" i="1"/>
  <c r="F6655" i="1"/>
  <c r="E6655" i="1"/>
  <c r="C6655" i="1"/>
  <c r="F6654" i="1"/>
  <c r="E6654" i="1"/>
  <c r="C6654" i="1"/>
  <c r="F6653" i="1"/>
  <c r="E6653" i="1"/>
  <c r="C6653" i="1"/>
  <c r="F6652" i="1"/>
  <c r="E6652" i="1"/>
  <c r="C6652" i="1"/>
  <c r="F6651" i="1"/>
  <c r="E6651" i="1"/>
  <c r="C6651" i="1"/>
  <c r="F6650" i="1"/>
  <c r="E6650" i="1"/>
  <c r="C6650" i="1"/>
  <c r="F6649" i="1"/>
  <c r="E6649" i="1"/>
  <c r="C6649" i="1"/>
  <c r="F6648" i="1"/>
  <c r="E6648" i="1"/>
  <c r="C6648" i="1"/>
  <c r="F6647" i="1"/>
  <c r="E6647" i="1"/>
  <c r="C6647" i="1"/>
  <c r="F6646" i="1"/>
  <c r="E6646" i="1"/>
  <c r="C6646" i="1"/>
  <c r="F6645" i="1"/>
  <c r="E6645" i="1"/>
  <c r="C6645" i="1"/>
  <c r="F6644" i="1"/>
  <c r="E6644" i="1"/>
  <c r="C6644" i="1"/>
  <c r="F6643" i="1"/>
  <c r="E6643" i="1"/>
  <c r="C6643" i="1"/>
  <c r="F6642" i="1"/>
  <c r="E6642" i="1"/>
  <c r="C6642" i="1"/>
  <c r="F6641" i="1"/>
  <c r="E6641" i="1"/>
  <c r="C6641" i="1"/>
  <c r="F6640" i="1"/>
  <c r="E6640" i="1"/>
  <c r="C6640" i="1"/>
  <c r="F6639" i="1"/>
  <c r="E6639" i="1"/>
  <c r="C6639" i="1"/>
  <c r="F6638" i="1"/>
  <c r="E6638" i="1"/>
  <c r="C6638" i="1"/>
  <c r="F6637" i="1"/>
  <c r="E6637" i="1"/>
  <c r="C6637" i="1"/>
  <c r="F6636" i="1"/>
  <c r="E6636" i="1"/>
  <c r="C6636" i="1"/>
  <c r="F6635" i="1"/>
  <c r="E6635" i="1"/>
  <c r="C6635" i="1"/>
  <c r="F6634" i="1"/>
  <c r="E6634" i="1"/>
  <c r="C6634" i="1"/>
  <c r="F6633" i="1"/>
  <c r="E6633" i="1"/>
  <c r="C6633" i="1"/>
  <c r="F6632" i="1"/>
  <c r="E6632" i="1"/>
  <c r="C6632" i="1"/>
  <c r="F6631" i="1"/>
  <c r="E6631" i="1"/>
  <c r="C6631" i="1"/>
  <c r="F6630" i="1"/>
  <c r="E6630" i="1"/>
  <c r="C6630" i="1"/>
  <c r="F6629" i="1"/>
  <c r="E6629" i="1"/>
  <c r="C6629" i="1"/>
  <c r="F6628" i="1"/>
  <c r="E6628" i="1"/>
  <c r="C6628" i="1"/>
  <c r="F6627" i="1"/>
  <c r="E6627" i="1"/>
  <c r="C6627" i="1"/>
  <c r="F6626" i="1"/>
  <c r="E6626" i="1"/>
  <c r="C6626" i="1"/>
  <c r="F6625" i="1"/>
  <c r="E6625" i="1"/>
  <c r="C6625" i="1"/>
  <c r="F6624" i="1"/>
  <c r="E6624" i="1"/>
  <c r="C6624" i="1"/>
  <c r="F6623" i="1"/>
  <c r="E6623" i="1"/>
  <c r="C6623" i="1"/>
  <c r="F6622" i="1"/>
  <c r="E6622" i="1"/>
  <c r="C6622" i="1"/>
  <c r="F6621" i="1"/>
  <c r="E6621" i="1"/>
  <c r="C6621" i="1"/>
  <c r="F6620" i="1"/>
  <c r="E6620" i="1"/>
  <c r="C6620" i="1"/>
  <c r="F6619" i="1"/>
  <c r="E6619" i="1"/>
  <c r="C6619" i="1"/>
  <c r="F6618" i="1"/>
  <c r="E6618" i="1"/>
  <c r="C6618" i="1"/>
  <c r="F6617" i="1"/>
  <c r="E6617" i="1"/>
  <c r="C6617" i="1"/>
  <c r="F6616" i="1"/>
  <c r="E6616" i="1"/>
  <c r="C6616" i="1"/>
  <c r="F6615" i="1"/>
  <c r="E6615" i="1"/>
  <c r="C6615" i="1"/>
  <c r="F6614" i="1"/>
  <c r="E6614" i="1"/>
  <c r="C6614" i="1"/>
  <c r="F6613" i="1"/>
  <c r="E6613" i="1"/>
  <c r="C6613" i="1"/>
  <c r="F6612" i="1"/>
  <c r="E6612" i="1"/>
  <c r="C6612" i="1"/>
  <c r="F6611" i="1"/>
  <c r="E6611" i="1"/>
  <c r="C6611" i="1"/>
  <c r="F6610" i="1"/>
  <c r="E6610" i="1"/>
  <c r="C6610" i="1"/>
  <c r="F6609" i="1"/>
  <c r="E6609" i="1"/>
  <c r="C6609" i="1"/>
  <c r="F6608" i="1"/>
  <c r="E6608" i="1"/>
  <c r="C6608" i="1"/>
  <c r="F6607" i="1"/>
  <c r="E6607" i="1"/>
  <c r="C6607" i="1"/>
  <c r="F6606" i="1"/>
  <c r="E6606" i="1"/>
  <c r="C6606" i="1"/>
  <c r="F6605" i="1"/>
  <c r="E6605" i="1"/>
  <c r="C6605" i="1"/>
  <c r="F6604" i="1"/>
  <c r="E6604" i="1"/>
  <c r="C6604" i="1"/>
  <c r="F6603" i="1"/>
  <c r="E6603" i="1"/>
  <c r="C6603" i="1"/>
  <c r="F6602" i="1"/>
  <c r="E6602" i="1"/>
  <c r="C6602" i="1"/>
  <c r="F6601" i="1"/>
  <c r="E6601" i="1"/>
  <c r="C6601" i="1"/>
  <c r="F6600" i="1"/>
  <c r="E6600" i="1"/>
  <c r="C6600" i="1"/>
  <c r="F6599" i="1"/>
  <c r="E6599" i="1"/>
  <c r="C6599" i="1"/>
  <c r="F6598" i="1"/>
  <c r="E6598" i="1"/>
  <c r="C6598" i="1"/>
  <c r="F6597" i="1"/>
  <c r="E6597" i="1"/>
  <c r="C6597" i="1"/>
  <c r="F6596" i="1"/>
  <c r="E6596" i="1"/>
  <c r="C6596" i="1"/>
  <c r="F6595" i="1"/>
  <c r="E6595" i="1"/>
  <c r="C6595" i="1"/>
  <c r="F6594" i="1"/>
  <c r="E6594" i="1"/>
  <c r="C6594" i="1"/>
  <c r="F6593" i="1"/>
  <c r="E6593" i="1"/>
  <c r="C6593" i="1"/>
  <c r="F6592" i="1"/>
  <c r="E6592" i="1"/>
  <c r="C6592" i="1"/>
  <c r="F6591" i="1"/>
  <c r="E6591" i="1"/>
  <c r="C6591" i="1"/>
  <c r="F6590" i="1"/>
  <c r="E6590" i="1"/>
  <c r="C6590" i="1"/>
  <c r="F6589" i="1"/>
  <c r="E6589" i="1"/>
  <c r="C6589" i="1"/>
  <c r="F6588" i="1"/>
  <c r="E6588" i="1"/>
  <c r="C6588" i="1"/>
  <c r="F6587" i="1"/>
  <c r="E6587" i="1"/>
  <c r="C6587" i="1"/>
  <c r="F6586" i="1"/>
  <c r="E6586" i="1"/>
  <c r="C6586" i="1"/>
  <c r="F6585" i="1"/>
  <c r="E6585" i="1"/>
  <c r="C6585" i="1"/>
  <c r="F6584" i="1"/>
  <c r="E6584" i="1"/>
  <c r="C6584" i="1"/>
  <c r="F6583" i="1"/>
  <c r="E6583" i="1"/>
  <c r="C6583" i="1"/>
  <c r="F6582" i="1"/>
  <c r="E6582" i="1"/>
  <c r="C6582" i="1"/>
  <c r="F6581" i="1"/>
  <c r="E6581" i="1"/>
  <c r="C6581" i="1"/>
  <c r="F6580" i="1"/>
  <c r="E6580" i="1"/>
  <c r="C6580" i="1"/>
  <c r="F6579" i="1"/>
  <c r="E6579" i="1"/>
  <c r="C6579" i="1"/>
  <c r="F6578" i="1"/>
  <c r="E6578" i="1"/>
  <c r="C6578" i="1"/>
  <c r="F6577" i="1"/>
  <c r="E6577" i="1"/>
  <c r="C6577" i="1"/>
  <c r="F6576" i="1"/>
  <c r="E6576" i="1"/>
  <c r="C6576" i="1"/>
  <c r="F6575" i="1"/>
  <c r="E6575" i="1"/>
  <c r="C6575" i="1"/>
  <c r="F6574" i="1"/>
  <c r="E6574" i="1"/>
  <c r="C6574" i="1"/>
  <c r="F6573" i="1"/>
  <c r="E6573" i="1"/>
  <c r="C6573" i="1"/>
  <c r="F6572" i="1"/>
  <c r="E6572" i="1"/>
  <c r="C6572" i="1"/>
  <c r="F6571" i="1"/>
  <c r="E6571" i="1"/>
  <c r="C6571" i="1"/>
  <c r="F6570" i="1"/>
  <c r="E6570" i="1"/>
  <c r="C6570" i="1"/>
  <c r="F6569" i="1"/>
  <c r="E6569" i="1"/>
  <c r="C6569" i="1"/>
  <c r="F6568" i="1"/>
  <c r="E6568" i="1"/>
  <c r="C6568" i="1"/>
  <c r="F6567" i="1"/>
  <c r="E6567" i="1"/>
  <c r="C6567" i="1"/>
  <c r="F6566" i="1"/>
  <c r="E6566" i="1"/>
  <c r="C6566" i="1"/>
  <c r="F6565" i="1"/>
  <c r="E6565" i="1"/>
  <c r="C6565" i="1"/>
  <c r="F6564" i="1"/>
  <c r="E6564" i="1"/>
  <c r="C6564" i="1"/>
  <c r="F6563" i="1"/>
  <c r="E6563" i="1"/>
  <c r="C6563" i="1"/>
  <c r="F6562" i="1"/>
  <c r="E6562" i="1"/>
  <c r="C6562" i="1"/>
  <c r="F6561" i="1"/>
  <c r="E6561" i="1"/>
  <c r="C6561" i="1"/>
  <c r="F6560" i="1"/>
  <c r="E6560" i="1"/>
  <c r="C6560" i="1"/>
  <c r="F6559" i="1"/>
  <c r="E6559" i="1"/>
  <c r="C6559" i="1"/>
  <c r="F6558" i="1"/>
  <c r="E6558" i="1"/>
  <c r="C6558" i="1"/>
  <c r="F6557" i="1"/>
  <c r="E6557" i="1"/>
  <c r="C6557" i="1"/>
  <c r="F6556" i="1"/>
  <c r="E6556" i="1"/>
  <c r="C6556" i="1"/>
  <c r="F6555" i="1"/>
  <c r="E6555" i="1"/>
  <c r="C6555" i="1"/>
  <c r="F6554" i="1"/>
  <c r="E6554" i="1"/>
  <c r="C6554" i="1"/>
  <c r="F6553" i="1"/>
  <c r="E6553" i="1"/>
  <c r="C6553" i="1"/>
  <c r="F6552" i="1"/>
  <c r="E6552" i="1"/>
  <c r="C6552" i="1"/>
  <c r="F6551" i="1"/>
  <c r="E6551" i="1"/>
  <c r="C6551" i="1"/>
  <c r="F6550" i="1"/>
  <c r="E6550" i="1"/>
  <c r="C6550" i="1"/>
  <c r="F6549" i="1"/>
  <c r="E6549" i="1"/>
  <c r="C6549" i="1"/>
  <c r="F6548" i="1"/>
  <c r="E6548" i="1"/>
  <c r="C6548" i="1"/>
  <c r="F6547" i="1"/>
  <c r="E6547" i="1"/>
  <c r="C6547" i="1"/>
  <c r="F6546" i="1"/>
  <c r="E6546" i="1"/>
  <c r="C6546" i="1"/>
  <c r="F6545" i="1"/>
  <c r="E6545" i="1"/>
  <c r="C6545" i="1"/>
  <c r="F6544" i="1"/>
  <c r="E6544" i="1"/>
  <c r="C6544" i="1"/>
  <c r="F6543" i="1"/>
  <c r="E6543" i="1"/>
  <c r="C6543" i="1"/>
  <c r="F6542" i="1"/>
  <c r="E6542" i="1"/>
  <c r="C6542" i="1"/>
  <c r="F6541" i="1"/>
  <c r="E6541" i="1"/>
  <c r="C6541" i="1"/>
  <c r="F6540" i="1"/>
  <c r="E6540" i="1"/>
  <c r="C6540" i="1"/>
  <c r="F6539" i="1"/>
  <c r="E6539" i="1"/>
  <c r="C6539" i="1"/>
  <c r="F6538" i="1"/>
  <c r="E6538" i="1"/>
  <c r="C6538" i="1"/>
  <c r="F6537" i="1"/>
  <c r="E6537" i="1"/>
  <c r="C6537" i="1"/>
  <c r="F6536" i="1"/>
  <c r="E6536" i="1"/>
  <c r="C6536" i="1"/>
  <c r="F6535" i="1"/>
  <c r="E6535" i="1"/>
  <c r="C6535" i="1"/>
  <c r="F6534" i="1"/>
  <c r="E6534" i="1"/>
  <c r="C6534" i="1"/>
  <c r="F6533" i="1"/>
  <c r="E6533" i="1"/>
  <c r="C6533" i="1"/>
  <c r="F6532" i="1"/>
  <c r="E6532" i="1"/>
  <c r="C6532" i="1"/>
  <c r="F6531" i="1"/>
  <c r="E6531" i="1"/>
  <c r="C6531" i="1"/>
  <c r="F6530" i="1"/>
  <c r="E6530" i="1"/>
  <c r="C6530" i="1"/>
  <c r="F6529" i="1"/>
  <c r="E6529" i="1"/>
  <c r="C6529" i="1"/>
  <c r="F6528" i="1"/>
  <c r="E6528" i="1"/>
  <c r="C6528" i="1"/>
  <c r="F6527" i="1"/>
  <c r="E6527" i="1"/>
  <c r="C6527" i="1"/>
  <c r="F6526" i="1"/>
  <c r="E6526" i="1"/>
  <c r="C6526" i="1"/>
  <c r="F6525" i="1"/>
  <c r="E6525" i="1"/>
  <c r="C6525" i="1"/>
  <c r="F6524" i="1"/>
  <c r="E6524" i="1"/>
  <c r="C6524" i="1"/>
  <c r="F6523" i="1"/>
  <c r="E6523" i="1"/>
  <c r="C6523" i="1"/>
  <c r="F6522" i="1"/>
  <c r="E6522" i="1"/>
  <c r="C6522" i="1"/>
  <c r="F6521" i="1"/>
  <c r="E6521" i="1"/>
  <c r="C6521" i="1"/>
  <c r="F6520" i="1"/>
  <c r="E6520" i="1"/>
  <c r="C6520" i="1"/>
  <c r="F6519" i="1"/>
  <c r="E6519" i="1"/>
  <c r="C6519" i="1"/>
  <c r="F6518" i="1"/>
  <c r="E6518" i="1"/>
  <c r="C6518" i="1"/>
  <c r="F6517" i="1"/>
  <c r="E6517" i="1"/>
  <c r="C6517" i="1"/>
  <c r="F6516" i="1"/>
  <c r="E6516" i="1"/>
  <c r="C6516" i="1"/>
  <c r="F6515" i="1"/>
  <c r="E6515" i="1"/>
  <c r="C6515" i="1"/>
  <c r="F6514" i="1"/>
  <c r="E6514" i="1"/>
  <c r="C6514" i="1"/>
  <c r="F6513" i="1"/>
  <c r="E6513" i="1"/>
  <c r="C6513" i="1"/>
  <c r="F6512" i="1"/>
  <c r="E6512" i="1"/>
  <c r="C6512" i="1"/>
  <c r="F6511" i="1"/>
  <c r="E6511" i="1"/>
  <c r="C6511" i="1"/>
  <c r="F6510" i="1"/>
  <c r="E6510" i="1"/>
  <c r="C6510" i="1"/>
  <c r="F6509" i="1"/>
  <c r="E6509" i="1"/>
  <c r="C6509" i="1"/>
  <c r="F6508" i="1"/>
  <c r="E6508" i="1"/>
  <c r="C6508" i="1"/>
  <c r="F6507" i="1"/>
  <c r="E6507" i="1"/>
  <c r="C6507" i="1"/>
  <c r="F6506" i="1"/>
  <c r="E6506" i="1"/>
  <c r="C6506" i="1"/>
  <c r="F6505" i="1"/>
  <c r="E6505" i="1"/>
  <c r="C6505" i="1"/>
  <c r="F6504" i="1"/>
  <c r="E6504" i="1"/>
  <c r="C6504" i="1"/>
  <c r="F6503" i="1"/>
  <c r="E6503" i="1"/>
  <c r="C6503" i="1"/>
  <c r="F6502" i="1"/>
  <c r="E6502" i="1"/>
  <c r="C6502" i="1"/>
  <c r="F6501" i="1"/>
  <c r="E6501" i="1"/>
  <c r="C6501" i="1"/>
  <c r="F6500" i="1"/>
  <c r="E6500" i="1"/>
  <c r="C6500" i="1"/>
  <c r="F6499" i="1"/>
  <c r="E6499" i="1"/>
  <c r="C6499" i="1"/>
  <c r="F6498" i="1"/>
  <c r="E6498" i="1"/>
  <c r="C6498" i="1"/>
  <c r="F6497" i="1"/>
  <c r="E6497" i="1"/>
  <c r="C6497" i="1"/>
  <c r="F6496" i="1"/>
  <c r="E6496" i="1"/>
  <c r="C6496" i="1"/>
  <c r="F6495" i="1"/>
  <c r="E6495" i="1"/>
  <c r="C6495" i="1"/>
  <c r="F6494" i="1"/>
  <c r="E6494" i="1"/>
  <c r="C6494" i="1"/>
  <c r="F6493" i="1"/>
  <c r="E6493" i="1"/>
  <c r="C6493" i="1"/>
  <c r="F6492" i="1"/>
  <c r="E6492" i="1"/>
  <c r="C6492" i="1"/>
  <c r="F6491" i="1"/>
  <c r="E6491" i="1"/>
  <c r="C6491" i="1"/>
  <c r="F6490" i="1"/>
  <c r="E6490" i="1"/>
  <c r="C6490" i="1"/>
  <c r="F6489" i="1"/>
  <c r="E6489" i="1"/>
  <c r="C6489" i="1"/>
  <c r="F6488" i="1"/>
  <c r="E6488" i="1"/>
  <c r="C6488" i="1"/>
  <c r="F6487" i="1"/>
  <c r="E6487" i="1"/>
  <c r="C6487" i="1"/>
  <c r="F6486" i="1"/>
  <c r="E6486" i="1"/>
  <c r="C6486" i="1"/>
  <c r="F6485" i="1"/>
  <c r="E6485" i="1"/>
  <c r="C6485" i="1"/>
  <c r="F6484" i="1"/>
  <c r="E6484" i="1"/>
  <c r="C6484" i="1"/>
  <c r="F6483" i="1"/>
  <c r="E6483" i="1"/>
  <c r="C6483" i="1"/>
  <c r="F6482" i="1"/>
  <c r="E6482" i="1"/>
  <c r="C6482" i="1"/>
  <c r="F6481" i="1"/>
  <c r="E6481" i="1"/>
  <c r="C6481" i="1"/>
  <c r="F6480" i="1"/>
  <c r="E6480" i="1"/>
  <c r="C6480" i="1"/>
  <c r="F6479" i="1"/>
  <c r="E6479" i="1"/>
  <c r="C6479" i="1"/>
  <c r="F6478" i="1"/>
  <c r="E6478" i="1"/>
  <c r="C6478" i="1"/>
  <c r="F6477" i="1"/>
  <c r="E6477" i="1"/>
  <c r="C6477" i="1"/>
  <c r="F6476" i="1"/>
  <c r="E6476" i="1"/>
  <c r="C6476" i="1"/>
  <c r="F6475" i="1"/>
  <c r="E6475" i="1"/>
  <c r="C6475" i="1"/>
  <c r="F6474" i="1"/>
  <c r="E6474" i="1"/>
  <c r="C6474" i="1"/>
  <c r="F6473" i="1"/>
  <c r="E6473" i="1"/>
  <c r="C6473" i="1"/>
  <c r="F6472" i="1"/>
  <c r="E6472" i="1"/>
  <c r="C6472" i="1"/>
  <c r="F6471" i="1"/>
  <c r="E6471" i="1"/>
  <c r="C6471" i="1"/>
  <c r="F6470" i="1"/>
  <c r="E6470" i="1"/>
  <c r="C6470" i="1"/>
  <c r="F6469" i="1"/>
  <c r="E6469" i="1"/>
  <c r="C6469" i="1"/>
  <c r="F6468" i="1"/>
  <c r="E6468" i="1"/>
  <c r="C6468" i="1"/>
  <c r="F6467" i="1"/>
  <c r="E6467" i="1"/>
  <c r="C6467" i="1"/>
  <c r="F6466" i="1"/>
  <c r="E6466" i="1"/>
  <c r="C6466" i="1"/>
  <c r="F6465" i="1"/>
  <c r="E6465" i="1"/>
  <c r="C6465" i="1"/>
  <c r="F6464" i="1"/>
  <c r="E6464" i="1"/>
  <c r="C6464" i="1"/>
  <c r="F6463" i="1"/>
  <c r="E6463" i="1"/>
  <c r="C6463" i="1"/>
  <c r="F6462" i="1"/>
  <c r="E6462" i="1"/>
  <c r="C6462" i="1"/>
  <c r="F6461" i="1"/>
  <c r="E6461" i="1"/>
  <c r="C6461" i="1"/>
  <c r="F6460" i="1"/>
  <c r="E6460" i="1"/>
  <c r="C6460" i="1"/>
  <c r="F6459" i="1"/>
  <c r="E6459" i="1"/>
  <c r="C6459" i="1"/>
  <c r="F6458" i="1"/>
  <c r="E6458" i="1"/>
  <c r="C6458" i="1"/>
  <c r="F6457" i="1"/>
  <c r="E6457" i="1"/>
  <c r="C6457" i="1"/>
  <c r="F6456" i="1"/>
  <c r="E6456" i="1"/>
  <c r="C6456" i="1"/>
  <c r="F6455" i="1"/>
  <c r="E6455" i="1"/>
  <c r="C6455" i="1"/>
  <c r="F6454" i="1"/>
  <c r="E6454" i="1"/>
  <c r="C6454" i="1"/>
  <c r="F6453" i="1"/>
  <c r="E6453" i="1"/>
  <c r="C6453" i="1"/>
  <c r="F6452" i="1"/>
  <c r="E6452" i="1"/>
  <c r="C6452" i="1"/>
  <c r="F6451" i="1"/>
  <c r="E6451" i="1"/>
  <c r="C6451" i="1"/>
  <c r="F6450" i="1"/>
  <c r="E6450" i="1"/>
  <c r="C6450" i="1"/>
  <c r="F6449" i="1"/>
  <c r="E6449" i="1"/>
  <c r="C6449" i="1"/>
  <c r="F6448" i="1"/>
  <c r="E6448" i="1"/>
  <c r="C6448" i="1"/>
  <c r="F6447" i="1"/>
  <c r="E6447" i="1"/>
  <c r="C6447" i="1"/>
  <c r="F6446" i="1"/>
  <c r="E6446" i="1"/>
  <c r="C6446" i="1"/>
  <c r="F6445" i="1"/>
  <c r="E6445" i="1"/>
  <c r="C6445" i="1"/>
  <c r="F6444" i="1"/>
  <c r="E6444" i="1"/>
  <c r="C6444" i="1"/>
  <c r="F6443" i="1"/>
  <c r="E6443" i="1"/>
  <c r="C6443" i="1"/>
  <c r="F6442" i="1"/>
  <c r="E6442" i="1"/>
  <c r="C6442" i="1"/>
  <c r="F6441" i="1"/>
  <c r="E6441" i="1"/>
  <c r="C6441" i="1"/>
  <c r="F6440" i="1"/>
  <c r="E6440" i="1"/>
  <c r="C6440" i="1"/>
  <c r="F6439" i="1"/>
  <c r="E6439" i="1"/>
  <c r="C6439" i="1"/>
  <c r="F6438" i="1"/>
  <c r="E6438" i="1"/>
  <c r="C6438" i="1"/>
  <c r="F6437" i="1"/>
  <c r="E6437" i="1"/>
  <c r="C6437" i="1"/>
  <c r="F6436" i="1"/>
  <c r="E6436" i="1"/>
  <c r="C6436" i="1"/>
  <c r="F6435" i="1"/>
  <c r="E6435" i="1"/>
  <c r="C6435" i="1"/>
  <c r="F6434" i="1"/>
  <c r="E6434" i="1"/>
  <c r="C6434" i="1"/>
  <c r="F6433" i="1"/>
  <c r="E6433" i="1"/>
  <c r="C6433" i="1"/>
  <c r="F6432" i="1"/>
  <c r="E6432" i="1"/>
  <c r="C6432" i="1"/>
  <c r="F6431" i="1"/>
  <c r="E6431" i="1"/>
  <c r="C6431" i="1"/>
  <c r="F6430" i="1"/>
  <c r="E6430" i="1"/>
  <c r="C6430" i="1"/>
  <c r="F6429" i="1"/>
  <c r="E6429" i="1"/>
  <c r="C6429" i="1"/>
  <c r="F6428" i="1"/>
  <c r="E6428" i="1"/>
  <c r="C6428" i="1"/>
  <c r="F6427" i="1"/>
  <c r="E6427" i="1"/>
  <c r="C6427" i="1"/>
  <c r="F6426" i="1"/>
  <c r="E6426" i="1"/>
  <c r="C6426" i="1"/>
  <c r="F6425" i="1"/>
  <c r="E6425" i="1"/>
  <c r="C6425" i="1"/>
  <c r="F6424" i="1"/>
  <c r="E6424" i="1"/>
  <c r="C6424" i="1"/>
  <c r="F6423" i="1"/>
  <c r="E6423" i="1"/>
  <c r="C6423" i="1"/>
  <c r="F6422" i="1"/>
  <c r="E6422" i="1"/>
  <c r="C6422" i="1"/>
  <c r="F6421" i="1"/>
  <c r="E6421" i="1"/>
  <c r="C6421" i="1"/>
  <c r="F6420" i="1"/>
  <c r="E6420" i="1"/>
  <c r="C6420" i="1"/>
  <c r="F6419" i="1"/>
  <c r="E6419" i="1"/>
  <c r="C6419" i="1"/>
  <c r="F6418" i="1"/>
  <c r="E6418" i="1"/>
  <c r="C6418" i="1"/>
  <c r="F6417" i="1"/>
  <c r="E6417" i="1"/>
  <c r="C6417" i="1"/>
  <c r="F6416" i="1"/>
  <c r="E6416" i="1"/>
  <c r="C6416" i="1"/>
  <c r="F6415" i="1"/>
  <c r="E6415" i="1"/>
  <c r="C6415" i="1"/>
  <c r="F6414" i="1"/>
  <c r="E6414" i="1"/>
  <c r="C6414" i="1"/>
  <c r="F6413" i="1"/>
  <c r="E6413" i="1"/>
  <c r="C6413" i="1"/>
  <c r="F6412" i="1"/>
  <c r="E6412" i="1"/>
  <c r="C6412" i="1"/>
  <c r="F6411" i="1"/>
  <c r="E6411" i="1"/>
  <c r="C6411" i="1"/>
  <c r="F6410" i="1"/>
  <c r="E6410" i="1"/>
  <c r="C6410" i="1"/>
  <c r="F6409" i="1"/>
  <c r="E6409" i="1"/>
  <c r="C6409" i="1"/>
  <c r="F6408" i="1"/>
  <c r="E6408" i="1"/>
  <c r="C6408" i="1"/>
  <c r="F6407" i="1"/>
  <c r="E6407" i="1"/>
  <c r="C6407" i="1"/>
  <c r="F6406" i="1"/>
  <c r="E6406" i="1"/>
  <c r="C6406" i="1"/>
  <c r="F6405" i="1"/>
  <c r="E6405" i="1"/>
  <c r="C6405" i="1"/>
  <c r="F6404" i="1"/>
  <c r="E6404" i="1"/>
  <c r="C6404" i="1"/>
  <c r="F6403" i="1"/>
  <c r="E6403" i="1"/>
  <c r="C6403" i="1"/>
  <c r="F6402" i="1"/>
  <c r="E6402" i="1"/>
  <c r="C6402" i="1"/>
  <c r="F6401" i="1"/>
  <c r="E6401" i="1"/>
  <c r="C6401" i="1"/>
  <c r="F6400" i="1"/>
  <c r="E6400" i="1"/>
  <c r="C6400" i="1"/>
  <c r="F6399" i="1"/>
  <c r="E6399" i="1"/>
  <c r="C6399" i="1"/>
  <c r="F6398" i="1"/>
  <c r="E6398" i="1"/>
  <c r="C6398" i="1"/>
  <c r="F6397" i="1"/>
  <c r="E6397" i="1"/>
  <c r="C6397" i="1"/>
  <c r="F6396" i="1"/>
  <c r="E6396" i="1"/>
  <c r="C6396" i="1"/>
  <c r="F6395" i="1"/>
  <c r="E6395" i="1"/>
  <c r="C6395" i="1"/>
  <c r="F6394" i="1"/>
  <c r="E6394" i="1"/>
  <c r="C6394" i="1"/>
  <c r="F6393" i="1"/>
  <c r="E6393" i="1"/>
  <c r="C6393" i="1"/>
  <c r="F6392" i="1"/>
  <c r="E6392" i="1"/>
  <c r="C6392" i="1"/>
  <c r="F6391" i="1"/>
  <c r="E6391" i="1"/>
  <c r="C6391" i="1"/>
  <c r="F6390" i="1"/>
  <c r="E6390" i="1"/>
  <c r="C6390" i="1"/>
  <c r="F6389" i="1"/>
  <c r="E6389" i="1"/>
  <c r="C6389" i="1"/>
  <c r="F6388" i="1"/>
  <c r="E6388" i="1"/>
  <c r="C6388" i="1"/>
  <c r="F6387" i="1"/>
  <c r="E6387" i="1"/>
  <c r="C6387" i="1"/>
  <c r="F6386" i="1"/>
  <c r="E6386" i="1"/>
  <c r="C6386" i="1"/>
  <c r="F6385" i="1"/>
  <c r="E6385" i="1"/>
  <c r="C6385" i="1"/>
  <c r="F6384" i="1"/>
  <c r="E6384" i="1"/>
  <c r="C6384" i="1"/>
  <c r="F6383" i="1"/>
  <c r="E6383" i="1"/>
  <c r="C6383" i="1"/>
  <c r="F6382" i="1"/>
  <c r="E6382" i="1"/>
  <c r="C6382" i="1"/>
  <c r="F6381" i="1"/>
  <c r="E6381" i="1"/>
  <c r="C6381" i="1"/>
  <c r="F6380" i="1"/>
  <c r="E6380" i="1"/>
  <c r="C6380" i="1"/>
  <c r="F6379" i="1"/>
  <c r="E6379" i="1"/>
  <c r="C6379" i="1"/>
  <c r="F6378" i="1"/>
  <c r="E6378" i="1"/>
  <c r="C6378" i="1"/>
  <c r="F6377" i="1"/>
  <c r="E6377" i="1"/>
  <c r="C6377" i="1"/>
  <c r="F6376" i="1"/>
  <c r="E6376" i="1"/>
  <c r="C6376" i="1"/>
  <c r="F6375" i="1"/>
  <c r="E6375" i="1"/>
  <c r="C6375" i="1"/>
  <c r="F6374" i="1"/>
  <c r="E6374" i="1"/>
  <c r="C6374" i="1"/>
  <c r="F6373" i="1"/>
  <c r="E6373" i="1"/>
  <c r="C6373" i="1"/>
  <c r="F6372" i="1"/>
  <c r="E6372" i="1"/>
  <c r="C6372" i="1"/>
  <c r="F6371" i="1"/>
  <c r="E6371" i="1"/>
  <c r="C6371" i="1"/>
  <c r="F6370" i="1"/>
  <c r="E6370" i="1"/>
  <c r="C6370" i="1"/>
  <c r="F6369" i="1"/>
  <c r="E6369" i="1"/>
  <c r="C6369" i="1"/>
  <c r="F6368" i="1"/>
  <c r="E6368" i="1"/>
  <c r="C6368" i="1"/>
  <c r="F6367" i="1"/>
  <c r="E6367" i="1"/>
  <c r="C6367" i="1"/>
  <c r="F6366" i="1"/>
  <c r="E6366" i="1"/>
  <c r="C6366" i="1"/>
  <c r="F6365" i="1"/>
  <c r="E6365" i="1"/>
  <c r="C6365" i="1"/>
  <c r="F6364" i="1"/>
  <c r="E6364" i="1"/>
  <c r="C6364" i="1"/>
  <c r="F6363" i="1"/>
  <c r="E6363" i="1"/>
  <c r="C6363" i="1"/>
  <c r="F6362" i="1"/>
  <c r="E6362" i="1"/>
  <c r="C6362" i="1"/>
  <c r="F6361" i="1"/>
  <c r="E6361" i="1"/>
  <c r="C6361" i="1"/>
  <c r="F6360" i="1"/>
  <c r="E6360" i="1"/>
  <c r="C6360" i="1"/>
  <c r="F6359" i="1"/>
  <c r="E6359" i="1"/>
  <c r="C6359" i="1"/>
  <c r="F6358" i="1"/>
  <c r="E6358" i="1"/>
  <c r="C6358" i="1"/>
  <c r="F6357" i="1"/>
  <c r="E6357" i="1"/>
  <c r="C6357" i="1"/>
  <c r="F6356" i="1"/>
  <c r="E6356" i="1"/>
  <c r="C6356" i="1"/>
  <c r="F6355" i="1"/>
  <c r="E6355" i="1"/>
  <c r="C6355" i="1"/>
  <c r="F6354" i="1"/>
  <c r="E6354" i="1"/>
  <c r="C6354" i="1"/>
  <c r="F6353" i="1"/>
  <c r="E6353" i="1"/>
  <c r="C6353" i="1"/>
  <c r="F6352" i="1"/>
  <c r="E6352" i="1"/>
  <c r="C6352" i="1"/>
  <c r="F6351" i="1"/>
  <c r="E6351" i="1"/>
  <c r="C6351" i="1"/>
  <c r="F6350" i="1"/>
  <c r="E6350" i="1"/>
  <c r="C6350" i="1"/>
  <c r="F6349" i="1"/>
  <c r="E6349" i="1"/>
  <c r="C6349" i="1"/>
  <c r="F6348" i="1"/>
  <c r="E6348" i="1"/>
  <c r="C6348" i="1"/>
  <c r="F6347" i="1"/>
  <c r="E6347" i="1"/>
  <c r="C6347" i="1"/>
  <c r="F6346" i="1"/>
  <c r="E6346" i="1"/>
  <c r="C6346" i="1"/>
  <c r="F6345" i="1"/>
  <c r="E6345" i="1"/>
  <c r="C6345" i="1"/>
  <c r="F6344" i="1"/>
  <c r="E6344" i="1"/>
  <c r="C6344" i="1"/>
  <c r="F6343" i="1"/>
  <c r="E6343" i="1"/>
  <c r="C6343" i="1"/>
  <c r="F6342" i="1"/>
  <c r="E6342" i="1"/>
  <c r="C6342" i="1"/>
  <c r="F6341" i="1"/>
  <c r="E6341" i="1"/>
  <c r="C6341" i="1"/>
  <c r="F6340" i="1"/>
  <c r="E6340" i="1"/>
  <c r="C6340" i="1"/>
  <c r="F6339" i="1"/>
  <c r="E6339" i="1"/>
  <c r="C6339" i="1"/>
  <c r="F6338" i="1"/>
  <c r="E6338" i="1"/>
  <c r="C6338" i="1"/>
  <c r="F6337" i="1"/>
  <c r="E6337" i="1"/>
  <c r="C6337" i="1"/>
  <c r="F6336" i="1"/>
  <c r="E6336" i="1"/>
  <c r="C6336" i="1"/>
  <c r="F6335" i="1"/>
  <c r="E6335" i="1"/>
  <c r="C6335" i="1"/>
  <c r="F6334" i="1"/>
  <c r="E6334" i="1"/>
  <c r="C6334" i="1"/>
  <c r="F6333" i="1"/>
  <c r="E6333" i="1"/>
  <c r="C6333" i="1"/>
  <c r="F6332" i="1"/>
  <c r="E6332" i="1"/>
  <c r="C6332" i="1"/>
  <c r="F6331" i="1"/>
  <c r="E6331" i="1"/>
  <c r="C6331" i="1"/>
  <c r="F6330" i="1"/>
  <c r="E6330" i="1"/>
  <c r="C6330" i="1"/>
  <c r="F6329" i="1"/>
  <c r="E6329" i="1"/>
  <c r="C6329" i="1"/>
  <c r="F6328" i="1"/>
  <c r="E6328" i="1"/>
  <c r="C6328" i="1"/>
  <c r="F6327" i="1"/>
  <c r="E6327" i="1"/>
  <c r="C6327" i="1"/>
  <c r="F6326" i="1"/>
  <c r="E6326" i="1"/>
  <c r="C6326" i="1"/>
  <c r="F6325" i="1"/>
  <c r="E6325" i="1"/>
  <c r="C6325" i="1"/>
  <c r="F6324" i="1"/>
  <c r="E6324" i="1"/>
  <c r="C6324" i="1"/>
  <c r="F6323" i="1"/>
  <c r="E6323" i="1"/>
  <c r="C6323" i="1"/>
  <c r="F6322" i="1"/>
  <c r="E6322" i="1"/>
  <c r="C6322" i="1"/>
  <c r="F6321" i="1"/>
  <c r="E6321" i="1"/>
  <c r="C6321" i="1"/>
  <c r="F6320" i="1"/>
  <c r="E6320" i="1"/>
  <c r="C6320" i="1"/>
  <c r="F6319" i="1"/>
  <c r="E6319" i="1"/>
  <c r="C6319" i="1"/>
  <c r="F6318" i="1"/>
  <c r="E6318" i="1"/>
  <c r="C6318" i="1"/>
  <c r="F6317" i="1"/>
  <c r="E6317" i="1"/>
  <c r="C6317" i="1"/>
  <c r="F6316" i="1"/>
  <c r="E6316" i="1"/>
  <c r="C6316" i="1"/>
  <c r="F6315" i="1"/>
  <c r="E6315" i="1"/>
  <c r="C6315" i="1"/>
  <c r="F6314" i="1"/>
  <c r="E6314" i="1"/>
  <c r="C6314" i="1"/>
  <c r="F6313" i="1"/>
  <c r="E6313" i="1"/>
  <c r="C6313" i="1"/>
  <c r="F6312" i="1"/>
  <c r="E6312" i="1"/>
  <c r="C6312" i="1"/>
  <c r="F6311" i="1"/>
  <c r="E6311" i="1"/>
  <c r="C6311" i="1"/>
  <c r="F6310" i="1"/>
  <c r="E6310" i="1"/>
  <c r="C6310" i="1"/>
  <c r="F6309" i="1"/>
  <c r="E6309" i="1"/>
  <c r="C6309" i="1"/>
  <c r="F6308" i="1"/>
  <c r="E6308" i="1"/>
  <c r="C6308" i="1"/>
  <c r="F6307" i="1"/>
  <c r="E6307" i="1"/>
  <c r="C6307" i="1"/>
  <c r="F6306" i="1"/>
  <c r="E6306" i="1"/>
  <c r="C6306" i="1"/>
  <c r="F6305" i="1"/>
  <c r="E6305" i="1"/>
  <c r="C6305" i="1"/>
  <c r="F6304" i="1"/>
  <c r="E6304" i="1"/>
  <c r="C6304" i="1"/>
  <c r="F6303" i="1"/>
  <c r="E6303" i="1"/>
  <c r="C6303" i="1"/>
  <c r="F6302" i="1"/>
  <c r="E6302" i="1"/>
  <c r="C6302" i="1"/>
  <c r="F6301" i="1"/>
  <c r="E6301" i="1"/>
  <c r="C6301" i="1"/>
  <c r="F6300" i="1"/>
  <c r="E6300" i="1"/>
  <c r="C6300" i="1"/>
  <c r="F6299" i="1"/>
  <c r="E6299" i="1"/>
  <c r="C6299" i="1"/>
  <c r="F6298" i="1"/>
  <c r="E6298" i="1"/>
  <c r="C6298" i="1"/>
  <c r="F6297" i="1"/>
  <c r="E6297" i="1"/>
  <c r="C6297" i="1"/>
  <c r="F6296" i="1"/>
  <c r="E6296" i="1"/>
  <c r="C6296" i="1"/>
  <c r="F6295" i="1"/>
  <c r="E6295" i="1"/>
  <c r="C6295" i="1"/>
  <c r="F6294" i="1"/>
  <c r="E6294" i="1"/>
  <c r="C6294" i="1"/>
  <c r="F6293" i="1"/>
  <c r="E6293" i="1"/>
  <c r="C6293" i="1"/>
  <c r="F6292" i="1"/>
  <c r="E6292" i="1"/>
  <c r="C6292" i="1"/>
  <c r="F6291" i="1"/>
  <c r="E6291" i="1"/>
  <c r="C6291" i="1"/>
  <c r="F6290" i="1"/>
  <c r="E6290" i="1"/>
  <c r="C6290" i="1"/>
  <c r="F6289" i="1"/>
  <c r="E6289" i="1"/>
  <c r="C6289" i="1"/>
  <c r="F6288" i="1"/>
  <c r="E6288" i="1"/>
  <c r="C6288" i="1"/>
  <c r="F6287" i="1"/>
  <c r="E6287" i="1"/>
  <c r="C6287" i="1"/>
  <c r="F6286" i="1"/>
  <c r="E6286" i="1"/>
  <c r="C6286" i="1"/>
  <c r="F6285" i="1"/>
  <c r="E6285" i="1"/>
  <c r="C6285" i="1"/>
  <c r="F6284" i="1"/>
  <c r="E6284" i="1"/>
  <c r="C6284" i="1"/>
  <c r="F6283" i="1"/>
  <c r="E6283" i="1"/>
  <c r="C6283" i="1"/>
  <c r="F6282" i="1"/>
  <c r="E6282" i="1"/>
  <c r="C6282" i="1"/>
  <c r="F6281" i="1"/>
  <c r="E6281" i="1"/>
  <c r="C6281" i="1"/>
  <c r="F6280" i="1"/>
  <c r="E6280" i="1"/>
  <c r="C6280" i="1"/>
  <c r="F6279" i="1"/>
  <c r="E6279" i="1"/>
  <c r="C6279" i="1"/>
  <c r="F6278" i="1"/>
  <c r="E6278" i="1"/>
  <c r="C6278" i="1"/>
  <c r="F6277" i="1"/>
  <c r="E6277" i="1"/>
  <c r="C6277" i="1"/>
  <c r="F6276" i="1"/>
  <c r="E6276" i="1"/>
  <c r="C6276" i="1"/>
  <c r="F6275" i="1"/>
  <c r="E6275" i="1"/>
  <c r="C6275" i="1"/>
  <c r="F6274" i="1"/>
  <c r="E6274" i="1"/>
  <c r="C6274" i="1"/>
  <c r="F6273" i="1"/>
  <c r="E6273" i="1"/>
  <c r="C6273" i="1"/>
  <c r="F6272" i="1"/>
  <c r="E6272" i="1"/>
  <c r="C6272" i="1"/>
  <c r="F6271" i="1"/>
  <c r="E6271" i="1"/>
  <c r="C6271" i="1"/>
  <c r="F6270" i="1"/>
  <c r="E6270" i="1"/>
  <c r="C6270" i="1"/>
  <c r="F6269" i="1"/>
  <c r="E6269" i="1"/>
  <c r="C6269" i="1"/>
  <c r="F6268" i="1"/>
  <c r="E6268" i="1"/>
  <c r="C6268" i="1"/>
  <c r="F6267" i="1"/>
  <c r="E6267" i="1"/>
  <c r="C6267" i="1"/>
  <c r="F6266" i="1"/>
  <c r="E6266" i="1"/>
  <c r="C6266" i="1"/>
  <c r="F6265" i="1"/>
  <c r="E6265" i="1"/>
  <c r="C6265" i="1"/>
  <c r="F6264" i="1"/>
  <c r="E6264" i="1"/>
  <c r="C6264" i="1"/>
  <c r="F6263" i="1"/>
  <c r="E6263" i="1"/>
  <c r="C6263" i="1"/>
  <c r="F6262" i="1"/>
  <c r="E6262" i="1"/>
  <c r="C6262" i="1"/>
  <c r="F6261" i="1"/>
  <c r="E6261" i="1"/>
  <c r="C6261" i="1"/>
  <c r="F6260" i="1"/>
  <c r="E6260" i="1"/>
  <c r="C6260" i="1"/>
  <c r="F6259" i="1"/>
  <c r="E6259" i="1"/>
  <c r="C6259" i="1"/>
  <c r="F6258" i="1"/>
  <c r="E6258" i="1"/>
  <c r="C6258" i="1"/>
  <c r="F6257" i="1"/>
  <c r="E6257" i="1"/>
  <c r="C6257" i="1"/>
  <c r="F6256" i="1"/>
  <c r="E6256" i="1"/>
  <c r="C6256" i="1"/>
  <c r="F6255" i="1"/>
  <c r="E6255" i="1"/>
  <c r="C6255" i="1"/>
  <c r="F6254" i="1"/>
  <c r="E6254" i="1"/>
  <c r="C6254" i="1"/>
  <c r="F6253" i="1"/>
  <c r="E6253" i="1"/>
  <c r="C6253" i="1"/>
  <c r="F6252" i="1"/>
  <c r="E6252" i="1"/>
  <c r="C6252" i="1"/>
  <c r="F6251" i="1"/>
  <c r="E6251" i="1"/>
  <c r="C6251" i="1"/>
  <c r="F6250" i="1"/>
  <c r="E6250" i="1"/>
  <c r="C6250" i="1"/>
  <c r="F6249" i="1"/>
  <c r="E6249" i="1"/>
  <c r="C6249" i="1"/>
  <c r="F6248" i="1"/>
  <c r="E6248" i="1"/>
  <c r="C6248" i="1"/>
  <c r="F6247" i="1"/>
  <c r="E6247" i="1"/>
  <c r="C6247" i="1"/>
  <c r="F6246" i="1"/>
  <c r="E6246" i="1"/>
  <c r="C6246" i="1"/>
  <c r="F6245" i="1"/>
  <c r="E6245" i="1"/>
  <c r="C6245" i="1"/>
  <c r="F6244" i="1"/>
  <c r="E6244" i="1"/>
  <c r="C6244" i="1"/>
  <c r="F6243" i="1"/>
  <c r="E6243" i="1"/>
  <c r="C6243" i="1"/>
  <c r="F6242" i="1"/>
  <c r="E6242" i="1"/>
  <c r="C6242" i="1"/>
  <c r="F6241" i="1"/>
  <c r="E6241" i="1"/>
  <c r="C6241" i="1"/>
  <c r="F6240" i="1"/>
  <c r="E6240" i="1"/>
  <c r="C6240" i="1"/>
  <c r="F6239" i="1"/>
  <c r="E6239" i="1"/>
  <c r="C6239" i="1"/>
  <c r="F6238" i="1"/>
  <c r="E6238" i="1"/>
  <c r="C6238" i="1"/>
  <c r="F6237" i="1"/>
  <c r="E6237" i="1"/>
  <c r="C6237" i="1"/>
  <c r="F6236" i="1"/>
  <c r="E6236" i="1"/>
  <c r="C6236" i="1"/>
  <c r="F6235" i="1"/>
  <c r="E6235" i="1"/>
  <c r="C6235" i="1"/>
  <c r="F6234" i="1"/>
  <c r="E6234" i="1"/>
  <c r="C6234" i="1"/>
  <c r="F6233" i="1"/>
  <c r="E6233" i="1"/>
  <c r="C6233" i="1"/>
  <c r="F6232" i="1"/>
  <c r="E6232" i="1"/>
  <c r="C6232" i="1"/>
  <c r="F6231" i="1"/>
  <c r="E6231" i="1"/>
  <c r="C6231" i="1"/>
  <c r="F6230" i="1"/>
  <c r="E6230" i="1"/>
  <c r="C6230" i="1"/>
  <c r="F6229" i="1"/>
  <c r="E6229" i="1"/>
  <c r="C6229" i="1"/>
  <c r="F6228" i="1"/>
  <c r="E6228" i="1"/>
  <c r="C6228" i="1"/>
  <c r="F6227" i="1"/>
  <c r="E6227" i="1"/>
  <c r="C6227" i="1"/>
  <c r="F6226" i="1"/>
  <c r="E6226" i="1"/>
  <c r="C6226" i="1"/>
  <c r="F6225" i="1"/>
  <c r="E6225" i="1"/>
  <c r="C6225" i="1"/>
  <c r="F6224" i="1"/>
  <c r="E6224" i="1"/>
  <c r="C6224" i="1"/>
  <c r="F6223" i="1"/>
  <c r="E6223" i="1"/>
  <c r="C6223" i="1"/>
  <c r="F6222" i="1"/>
  <c r="E6222" i="1"/>
  <c r="C6222" i="1"/>
  <c r="F6221" i="1"/>
  <c r="E6221" i="1"/>
  <c r="C6221" i="1"/>
  <c r="F6220" i="1"/>
  <c r="E6220" i="1"/>
  <c r="C6220" i="1"/>
  <c r="F6219" i="1"/>
  <c r="E6219" i="1"/>
  <c r="C6219" i="1"/>
  <c r="F6218" i="1"/>
  <c r="E6218" i="1"/>
  <c r="C6218" i="1"/>
  <c r="F6217" i="1"/>
  <c r="E6217" i="1"/>
  <c r="C6217" i="1"/>
  <c r="F6216" i="1"/>
  <c r="E6216" i="1"/>
  <c r="C6216" i="1"/>
  <c r="F6215" i="1"/>
  <c r="E6215" i="1"/>
  <c r="C6215" i="1"/>
  <c r="F6214" i="1"/>
  <c r="E6214" i="1"/>
  <c r="C6214" i="1"/>
  <c r="F6213" i="1"/>
  <c r="E6213" i="1"/>
  <c r="C6213" i="1"/>
  <c r="F6212" i="1"/>
  <c r="E6212" i="1"/>
  <c r="C6212" i="1"/>
  <c r="F6211" i="1"/>
  <c r="E6211" i="1"/>
  <c r="C6211" i="1"/>
  <c r="F6210" i="1"/>
  <c r="E6210" i="1"/>
  <c r="C6210" i="1"/>
  <c r="F6209" i="1"/>
  <c r="E6209" i="1"/>
  <c r="C6209" i="1"/>
  <c r="F6208" i="1"/>
  <c r="E6208" i="1"/>
  <c r="C6208" i="1"/>
  <c r="F6207" i="1"/>
  <c r="E6207" i="1"/>
  <c r="C6207" i="1"/>
  <c r="F6206" i="1"/>
  <c r="E6206" i="1"/>
  <c r="C6206" i="1"/>
  <c r="F6205" i="1"/>
  <c r="E6205" i="1"/>
  <c r="C6205" i="1"/>
  <c r="F6204" i="1"/>
  <c r="E6204" i="1"/>
  <c r="C6204" i="1"/>
  <c r="F6203" i="1"/>
  <c r="E6203" i="1"/>
  <c r="C6203" i="1"/>
  <c r="F6202" i="1"/>
  <c r="E6202" i="1"/>
  <c r="C6202" i="1"/>
  <c r="F6201" i="1"/>
  <c r="E6201" i="1"/>
  <c r="C6201" i="1"/>
  <c r="F6200" i="1"/>
  <c r="E6200" i="1"/>
  <c r="C6200" i="1"/>
  <c r="F6199" i="1"/>
  <c r="E6199" i="1"/>
  <c r="C6199" i="1"/>
  <c r="F6198" i="1"/>
  <c r="E6198" i="1"/>
  <c r="C6198" i="1"/>
  <c r="F6197" i="1"/>
  <c r="E6197" i="1"/>
  <c r="C6197" i="1"/>
  <c r="F6196" i="1"/>
  <c r="E6196" i="1"/>
  <c r="C6196" i="1"/>
  <c r="F6195" i="1"/>
  <c r="E6195" i="1"/>
  <c r="C6195" i="1"/>
  <c r="F6194" i="1"/>
  <c r="E6194" i="1"/>
  <c r="C6194" i="1"/>
  <c r="F6193" i="1"/>
  <c r="E6193" i="1"/>
  <c r="C6193" i="1"/>
  <c r="F6192" i="1"/>
  <c r="E6192" i="1"/>
  <c r="C6192" i="1"/>
  <c r="F6191" i="1"/>
  <c r="E6191" i="1"/>
  <c r="C6191" i="1"/>
  <c r="F6190" i="1"/>
  <c r="E6190" i="1"/>
  <c r="C6190" i="1"/>
  <c r="F6189" i="1"/>
  <c r="E6189" i="1"/>
  <c r="C6189" i="1"/>
  <c r="F6188" i="1"/>
  <c r="E6188" i="1"/>
  <c r="C6188" i="1"/>
  <c r="F6187" i="1"/>
  <c r="E6187" i="1"/>
  <c r="C6187" i="1"/>
  <c r="F6186" i="1"/>
  <c r="E6186" i="1"/>
  <c r="C6186" i="1"/>
  <c r="F6185" i="1"/>
  <c r="E6185" i="1"/>
  <c r="C6185" i="1"/>
  <c r="F6184" i="1"/>
  <c r="E6184" i="1"/>
  <c r="C6184" i="1"/>
  <c r="F6183" i="1"/>
  <c r="E6183" i="1"/>
  <c r="C6183" i="1"/>
  <c r="F6182" i="1"/>
  <c r="E6182" i="1"/>
  <c r="C6182" i="1"/>
  <c r="F6181" i="1"/>
  <c r="E6181" i="1"/>
  <c r="C6181" i="1"/>
  <c r="F6180" i="1"/>
  <c r="E6180" i="1"/>
  <c r="C6180" i="1"/>
  <c r="F6179" i="1"/>
  <c r="E6179" i="1"/>
  <c r="C6179" i="1"/>
  <c r="F6178" i="1"/>
  <c r="E6178" i="1"/>
  <c r="C6178" i="1"/>
  <c r="F6177" i="1"/>
  <c r="E6177" i="1"/>
  <c r="C6177" i="1"/>
  <c r="F6176" i="1"/>
  <c r="E6176" i="1"/>
  <c r="C6176" i="1"/>
  <c r="F6175" i="1"/>
  <c r="E6175" i="1"/>
  <c r="C6175" i="1"/>
  <c r="F6174" i="1"/>
  <c r="E6174" i="1"/>
  <c r="C6174" i="1"/>
  <c r="F6173" i="1"/>
  <c r="E6173" i="1"/>
  <c r="C6173" i="1"/>
  <c r="F6172" i="1"/>
  <c r="E6172" i="1"/>
  <c r="C6172" i="1"/>
  <c r="F6171" i="1"/>
  <c r="E6171" i="1"/>
  <c r="C6171" i="1"/>
  <c r="F6170" i="1"/>
  <c r="E6170" i="1"/>
  <c r="C6170" i="1"/>
  <c r="F6169" i="1"/>
  <c r="E6169" i="1"/>
  <c r="C6169" i="1"/>
  <c r="F6168" i="1"/>
  <c r="E6168" i="1"/>
  <c r="C6168" i="1"/>
  <c r="F6167" i="1"/>
  <c r="E6167" i="1"/>
  <c r="C6167" i="1"/>
  <c r="F6166" i="1"/>
  <c r="E6166" i="1"/>
  <c r="C6166" i="1"/>
  <c r="F6165" i="1"/>
  <c r="E6165" i="1"/>
  <c r="C6165" i="1"/>
  <c r="F6164" i="1"/>
  <c r="E6164" i="1"/>
  <c r="C6164" i="1"/>
  <c r="F6163" i="1"/>
  <c r="E6163" i="1"/>
  <c r="C6163" i="1"/>
  <c r="F6162" i="1"/>
  <c r="E6162" i="1"/>
  <c r="C6162" i="1"/>
  <c r="F6161" i="1"/>
  <c r="E6161" i="1"/>
  <c r="C6161" i="1"/>
  <c r="F6160" i="1"/>
  <c r="E6160" i="1"/>
  <c r="C6160" i="1"/>
  <c r="F6159" i="1"/>
  <c r="E6159" i="1"/>
  <c r="C6159" i="1"/>
  <c r="F6158" i="1"/>
  <c r="E6158" i="1"/>
  <c r="C6158" i="1"/>
  <c r="F6157" i="1"/>
  <c r="E6157" i="1"/>
  <c r="C6157" i="1"/>
  <c r="F6156" i="1"/>
  <c r="E6156" i="1"/>
  <c r="C6156" i="1"/>
  <c r="F6155" i="1"/>
  <c r="E6155" i="1"/>
  <c r="C6155" i="1"/>
  <c r="F6154" i="1"/>
  <c r="E6154" i="1"/>
  <c r="C6154" i="1"/>
  <c r="F6153" i="1"/>
  <c r="E6153" i="1"/>
  <c r="C6153" i="1"/>
  <c r="F6152" i="1"/>
  <c r="E6152" i="1"/>
  <c r="C6152" i="1"/>
  <c r="F6151" i="1"/>
  <c r="E6151" i="1"/>
  <c r="C6151" i="1"/>
  <c r="F6150" i="1"/>
  <c r="E6150" i="1"/>
  <c r="C6150" i="1"/>
  <c r="F6149" i="1"/>
  <c r="E6149" i="1"/>
  <c r="C6149" i="1"/>
  <c r="F6148" i="1"/>
  <c r="E6148" i="1"/>
  <c r="C6148" i="1"/>
  <c r="F6147" i="1"/>
  <c r="E6147" i="1"/>
  <c r="C6147" i="1"/>
  <c r="F6146" i="1"/>
  <c r="E6146" i="1"/>
  <c r="C6146" i="1"/>
  <c r="F6145" i="1"/>
  <c r="E6145" i="1"/>
  <c r="C6145" i="1"/>
  <c r="F6144" i="1"/>
  <c r="E6144" i="1"/>
  <c r="C6144" i="1"/>
  <c r="F6143" i="1"/>
  <c r="E6143" i="1"/>
  <c r="C6143" i="1"/>
  <c r="F6142" i="1"/>
  <c r="E6142" i="1"/>
  <c r="C6142" i="1"/>
  <c r="F6141" i="1"/>
  <c r="E6141" i="1"/>
  <c r="C6141" i="1"/>
  <c r="F6140" i="1"/>
  <c r="E6140" i="1"/>
  <c r="C6140" i="1"/>
  <c r="F6139" i="1"/>
  <c r="E6139" i="1"/>
  <c r="C6139" i="1"/>
  <c r="F6138" i="1"/>
  <c r="E6138" i="1"/>
  <c r="C6138" i="1"/>
  <c r="F6137" i="1"/>
  <c r="E6137" i="1"/>
  <c r="C6137" i="1"/>
  <c r="F6136" i="1"/>
  <c r="E6136" i="1"/>
  <c r="C6136" i="1"/>
  <c r="F6135" i="1"/>
  <c r="E6135" i="1"/>
  <c r="C6135" i="1"/>
  <c r="F6134" i="1"/>
  <c r="E6134" i="1"/>
  <c r="C6134" i="1"/>
  <c r="F6133" i="1"/>
  <c r="E6133" i="1"/>
  <c r="C6133" i="1"/>
  <c r="F6132" i="1"/>
  <c r="E6132" i="1"/>
  <c r="C6132" i="1"/>
  <c r="F6131" i="1"/>
  <c r="E6131" i="1"/>
  <c r="C6131" i="1"/>
  <c r="F6130" i="1"/>
  <c r="E6130" i="1"/>
  <c r="C6130" i="1"/>
  <c r="F6129" i="1"/>
  <c r="E6129" i="1"/>
  <c r="C6129" i="1"/>
  <c r="F6128" i="1"/>
  <c r="E6128" i="1"/>
  <c r="C6128" i="1"/>
  <c r="F6127" i="1"/>
  <c r="E6127" i="1"/>
  <c r="C6127" i="1"/>
  <c r="F6126" i="1"/>
  <c r="E6126" i="1"/>
  <c r="C6126" i="1"/>
  <c r="F6125" i="1"/>
  <c r="E6125" i="1"/>
  <c r="C6125" i="1"/>
  <c r="F6124" i="1"/>
  <c r="E6124" i="1"/>
  <c r="C6124" i="1"/>
  <c r="F6123" i="1"/>
  <c r="E6123" i="1"/>
  <c r="C6123" i="1"/>
  <c r="F6122" i="1"/>
  <c r="E6122" i="1"/>
  <c r="C6122" i="1"/>
  <c r="F6121" i="1"/>
  <c r="E6121" i="1"/>
  <c r="C6121" i="1"/>
  <c r="F6120" i="1"/>
  <c r="E6120" i="1"/>
  <c r="C6120" i="1"/>
  <c r="F6119" i="1"/>
  <c r="E6119" i="1"/>
  <c r="C6119" i="1"/>
  <c r="F6118" i="1"/>
  <c r="E6118" i="1"/>
  <c r="C6118" i="1"/>
  <c r="F6117" i="1"/>
  <c r="E6117" i="1"/>
  <c r="C6117" i="1"/>
  <c r="F6116" i="1"/>
  <c r="E6116" i="1"/>
  <c r="C6116" i="1"/>
  <c r="F6115" i="1"/>
  <c r="E6115" i="1"/>
  <c r="C6115" i="1"/>
  <c r="F6114" i="1"/>
  <c r="E6114" i="1"/>
  <c r="C6114" i="1"/>
  <c r="F6113" i="1"/>
  <c r="E6113" i="1"/>
  <c r="C6113" i="1"/>
  <c r="F6112" i="1"/>
  <c r="E6112" i="1"/>
  <c r="C6112" i="1"/>
  <c r="F6111" i="1"/>
  <c r="E6111" i="1"/>
  <c r="C6111" i="1"/>
  <c r="F6110" i="1"/>
  <c r="E6110" i="1"/>
  <c r="C6110" i="1"/>
  <c r="F6109" i="1"/>
  <c r="E6109" i="1"/>
  <c r="C6109" i="1"/>
  <c r="F6108" i="1"/>
  <c r="E6108" i="1"/>
  <c r="C6108" i="1"/>
  <c r="F6107" i="1"/>
  <c r="E6107" i="1"/>
  <c r="C6107" i="1"/>
  <c r="F6106" i="1"/>
  <c r="E6106" i="1"/>
  <c r="C6106" i="1"/>
  <c r="F6105" i="1"/>
  <c r="E6105" i="1"/>
  <c r="C6105" i="1"/>
  <c r="F6104" i="1"/>
  <c r="E6104" i="1"/>
  <c r="C6104" i="1"/>
  <c r="F6103" i="1"/>
  <c r="E6103" i="1"/>
  <c r="C6103" i="1"/>
  <c r="F6102" i="1"/>
  <c r="E6102" i="1"/>
  <c r="C6102" i="1"/>
  <c r="F6101" i="1"/>
  <c r="E6101" i="1"/>
  <c r="C6101" i="1"/>
  <c r="F6100" i="1"/>
  <c r="E6100" i="1"/>
  <c r="C6100" i="1"/>
  <c r="F6099" i="1"/>
  <c r="E6099" i="1"/>
  <c r="C6099" i="1"/>
  <c r="F6098" i="1"/>
  <c r="E6098" i="1"/>
  <c r="C6098" i="1"/>
  <c r="F6097" i="1"/>
  <c r="E6097" i="1"/>
  <c r="C6097" i="1"/>
  <c r="F6096" i="1"/>
  <c r="E6096" i="1"/>
  <c r="C6096" i="1"/>
  <c r="F6095" i="1"/>
  <c r="E6095" i="1"/>
  <c r="C6095" i="1"/>
  <c r="F6094" i="1"/>
  <c r="E6094" i="1"/>
  <c r="C6094" i="1"/>
  <c r="F6093" i="1"/>
  <c r="E6093" i="1"/>
  <c r="C6093" i="1"/>
  <c r="F6092" i="1"/>
  <c r="E6092" i="1"/>
  <c r="C6092" i="1"/>
  <c r="F6091" i="1"/>
  <c r="E6091" i="1"/>
  <c r="C6091" i="1"/>
  <c r="F6090" i="1"/>
  <c r="E6090" i="1"/>
  <c r="C6090" i="1"/>
  <c r="F6089" i="1"/>
  <c r="E6089" i="1"/>
  <c r="C6089" i="1"/>
  <c r="F6088" i="1"/>
  <c r="E6088" i="1"/>
  <c r="C6088" i="1"/>
  <c r="F6087" i="1"/>
  <c r="E6087" i="1"/>
  <c r="C6087" i="1"/>
  <c r="F6086" i="1"/>
  <c r="E6086" i="1"/>
  <c r="C6086" i="1"/>
  <c r="F6085" i="1"/>
  <c r="E6085" i="1"/>
  <c r="C6085" i="1"/>
  <c r="F6084" i="1"/>
  <c r="E6084" i="1"/>
  <c r="C6084" i="1"/>
  <c r="F6083" i="1"/>
  <c r="E6083" i="1"/>
  <c r="C6083" i="1"/>
  <c r="F6082" i="1"/>
  <c r="E6082" i="1"/>
  <c r="C6082" i="1"/>
  <c r="F6081" i="1"/>
  <c r="E6081" i="1"/>
  <c r="C6081" i="1"/>
  <c r="F6080" i="1"/>
  <c r="E6080" i="1"/>
  <c r="C6080" i="1"/>
  <c r="F6079" i="1"/>
  <c r="E6079" i="1"/>
  <c r="C6079" i="1"/>
  <c r="F6078" i="1"/>
  <c r="E6078" i="1"/>
  <c r="C6078" i="1"/>
  <c r="F6077" i="1"/>
  <c r="E6077" i="1"/>
  <c r="C6077" i="1"/>
  <c r="F6076" i="1"/>
  <c r="E6076" i="1"/>
  <c r="C6076" i="1"/>
  <c r="F6075" i="1"/>
  <c r="E6075" i="1"/>
  <c r="C6075" i="1"/>
  <c r="F6074" i="1"/>
  <c r="E6074" i="1"/>
  <c r="C6074" i="1"/>
  <c r="F6073" i="1"/>
  <c r="E6073" i="1"/>
  <c r="C6073" i="1"/>
  <c r="F6072" i="1"/>
  <c r="E6072" i="1"/>
  <c r="C6072" i="1"/>
  <c r="F6071" i="1"/>
  <c r="E6071" i="1"/>
  <c r="C6071" i="1"/>
  <c r="F6070" i="1"/>
  <c r="E6070" i="1"/>
  <c r="C6070" i="1"/>
  <c r="F6069" i="1"/>
  <c r="E6069" i="1"/>
  <c r="C6069" i="1"/>
  <c r="F6068" i="1"/>
  <c r="E6068" i="1"/>
  <c r="C6068" i="1"/>
  <c r="F6067" i="1"/>
  <c r="E6067" i="1"/>
  <c r="C6067" i="1"/>
  <c r="F6066" i="1"/>
  <c r="E6066" i="1"/>
  <c r="C6066" i="1"/>
  <c r="F6065" i="1"/>
  <c r="E6065" i="1"/>
  <c r="C6065" i="1"/>
  <c r="F6064" i="1"/>
  <c r="E6064" i="1"/>
  <c r="C6064" i="1"/>
  <c r="F6063" i="1"/>
  <c r="E6063" i="1"/>
  <c r="C6063" i="1"/>
  <c r="F6062" i="1"/>
  <c r="E6062" i="1"/>
  <c r="C6062" i="1"/>
  <c r="F6061" i="1"/>
  <c r="E6061" i="1"/>
  <c r="C6061" i="1"/>
  <c r="F6060" i="1"/>
  <c r="E6060" i="1"/>
  <c r="C6060" i="1"/>
  <c r="F6059" i="1"/>
  <c r="E6059" i="1"/>
  <c r="C6059" i="1"/>
  <c r="F6058" i="1"/>
  <c r="E6058" i="1"/>
  <c r="C6058" i="1"/>
  <c r="F6057" i="1"/>
  <c r="E6057" i="1"/>
  <c r="C6057" i="1"/>
  <c r="F6056" i="1"/>
  <c r="E6056" i="1"/>
  <c r="C6056" i="1"/>
  <c r="F6055" i="1"/>
  <c r="E6055" i="1"/>
  <c r="C6055" i="1"/>
  <c r="F6054" i="1"/>
  <c r="E6054" i="1"/>
  <c r="C6054" i="1"/>
  <c r="F6053" i="1"/>
  <c r="E6053" i="1"/>
  <c r="C6053" i="1"/>
  <c r="F6052" i="1"/>
  <c r="E6052" i="1"/>
  <c r="C6052" i="1"/>
  <c r="F6051" i="1"/>
  <c r="E6051" i="1"/>
  <c r="C6051" i="1"/>
  <c r="F6050" i="1"/>
  <c r="E6050" i="1"/>
  <c r="C6050" i="1"/>
  <c r="F6049" i="1"/>
  <c r="E6049" i="1"/>
  <c r="C6049" i="1"/>
  <c r="F6048" i="1"/>
  <c r="E6048" i="1"/>
  <c r="C6048" i="1"/>
  <c r="F6047" i="1"/>
  <c r="E6047" i="1"/>
  <c r="C6047" i="1"/>
  <c r="F6046" i="1"/>
  <c r="E6046" i="1"/>
  <c r="C6046" i="1"/>
  <c r="F6045" i="1"/>
  <c r="E6045" i="1"/>
  <c r="C6045" i="1"/>
  <c r="F6044" i="1"/>
  <c r="E6044" i="1"/>
  <c r="C6044" i="1"/>
  <c r="F6043" i="1"/>
  <c r="E6043" i="1"/>
  <c r="C6043" i="1"/>
  <c r="F6042" i="1"/>
  <c r="E6042" i="1"/>
  <c r="C6042" i="1"/>
  <c r="F6041" i="1"/>
  <c r="E6041" i="1"/>
  <c r="C6041" i="1"/>
  <c r="F6040" i="1"/>
  <c r="E6040" i="1"/>
  <c r="C6040" i="1"/>
  <c r="F6039" i="1"/>
  <c r="E6039" i="1"/>
  <c r="C6039" i="1"/>
  <c r="F6038" i="1"/>
  <c r="E6038" i="1"/>
  <c r="C6038" i="1"/>
  <c r="F6037" i="1"/>
  <c r="E6037" i="1"/>
  <c r="C6037" i="1"/>
  <c r="F6036" i="1"/>
  <c r="E6036" i="1"/>
  <c r="C6036" i="1"/>
  <c r="F6035" i="1"/>
  <c r="E6035" i="1"/>
  <c r="C6035" i="1"/>
  <c r="F6034" i="1"/>
  <c r="E6034" i="1"/>
  <c r="C6034" i="1"/>
  <c r="F6033" i="1"/>
  <c r="E6033" i="1"/>
  <c r="C6033" i="1"/>
  <c r="F6032" i="1"/>
  <c r="E6032" i="1"/>
  <c r="C6032" i="1"/>
  <c r="F6031" i="1"/>
  <c r="E6031" i="1"/>
  <c r="C6031" i="1"/>
  <c r="F6030" i="1"/>
  <c r="E6030" i="1"/>
  <c r="C6030" i="1"/>
  <c r="F6029" i="1"/>
  <c r="E6029" i="1"/>
  <c r="C6029" i="1"/>
  <c r="F6028" i="1"/>
  <c r="E6028" i="1"/>
  <c r="C6028" i="1"/>
  <c r="F6027" i="1"/>
  <c r="E6027" i="1"/>
  <c r="C6027" i="1"/>
  <c r="F6026" i="1"/>
  <c r="E6026" i="1"/>
  <c r="C6026" i="1"/>
  <c r="F6025" i="1"/>
  <c r="E6025" i="1"/>
  <c r="C6025" i="1"/>
  <c r="F6024" i="1"/>
  <c r="E6024" i="1"/>
  <c r="C6024" i="1"/>
  <c r="F6023" i="1"/>
  <c r="E6023" i="1"/>
  <c r="C6023" i="1"/>
  <c r="F6022" i="1"/>
  <c r="E6022" i="1"/>
  <c r="C6022" i="1"/>
  <c r="F6021" i="1"/>
  <c r="E6021" i="1"/>
  <c r="C6021" i="1"/>
  <c r="F6020" i="1"/>
  <c r="E6020" i="1"/>
  <c r="C6020" i="1"/>
  <c r="F6019" i="1"/>
  <c r="E6019" i="1"/>
  <c r="C6019" i="1"/>
  <c r="F6018" i="1"/>
  <c r="E6018" i="1"/>
  <c r="C6018" i="1"/>
  <c r="F6017" i="1"/>
  <c r="E6017" i="1"/>
  <c r="C6017" i="1"/>
  <c r="F6016" i="1"/>
  <c r="E6016" i="1"/>
  <c r="C6016" i="1"/>
  <c r="F6015" i="1"/>
  <c r="E6015" i="1"/>
  <c r="C6015" i="1"/>
  <c r="F6014" i="1"/>
  <c r="E6014" i="1"/>
  <c r="C6014" i="1"/>
  <c r="F6013" i="1"/>
  <c r="E6013" i="1"/>
  <c r="C6013" i="1"/>
  <c r="F6012" i="1"/>
  <c r="E6012" i="1"/>
  <c r="C6012" i="1"/>
  <c r="F6011" i="1"/>
  <c r="E6011" i="1"/>
  <c r="C6011" i="1"/>
  <c r="F6010" i="1"/>
  <c r="E6010" i="1"/>
  <c r="C6010" i="1"/>
  <c r="F6009" i="1"/>
  <c r="E6009" i="1"/>
  <c r="C6009" i="1"/>
  <c r="F6008" i="1"/>
  <c r="E6008" i="1"/>
  <c r="C6008" i="1"/>
  <c r="F6007" i="1"/>
  <c r="E6007" i="1"/>
  <c r="C6007" i="1"/>
  <c r="F6006" i="1"/>
  <c r="E6006" i="1"/>
  <c r="C6006" i="1"/>
  <c r="F6005" i="1"/>
  <c r="E6005" i="1"/>
  <c r="C6005" i="1"/>
  <c r="F6004" i="1"/>
  <c r="E6004" i="1"/>
  <c r="C6004" i="1"/>
  <c r="F6003" i="1"/>
  <c r="E6003" i="1"/>
  <c r="C6003" i="1"/>
  <c r="F6002" i="1"/>
  <c r="E6002" i="1"/>
  <c r="C6002" i="1"/>
  <c r="F6001" i="1"/>
  <c r="E6001" i="1"/>
  <c r="C6001" i="1"/>
  <c r="F6000" i="1"/>
  <c r="E6000" i="1"/>
  <c r="C6000" i="1"/>
  <c r="F5999" i="1"/>
  <c r="E5999" i="1"/>
  <c r="C5999" i="1"/>
  <c r="F5998" i="1"/>
  <c r="E5998" i="1"/>
  <c r="C5998" i="1"/>
  <c r="F5997" i="1"/>
  <c r="E5997" i="1"/>
  <c r="C5997" i="1"/>
  <c r="F5996" i="1"/>
  <c r="E5996" i="1"/>
  <c r="C5996" i="1"/>
  <c r="F5995" i="1"/>
  <c r="E5995" i="1"/>
  <c r="C5995" i="1"/>
  <c r="F5994" i="1"/>
  <c r="E5994" i="1"/>
  <c r="C5994" i="1"/>
  <c r="F5993" i="1"/>
  <c r="E5993" i="1"/>
  <c r="C5993" i="1"/>
  <c r="F5992" i="1"/>
  <c r="E5992" i="1"/>
  <c r="C5992" i="1"/>
  <c r="F5991" i="1"/>
  <c r="E5991" i="1"/>
  <c r="C5991" i="1"/>
  <c r="F5990" i="1"/>
  <c r="E5990" i="1"/>
  <c r="C5990" i="1"/>
  <c r="F5989" i="1"/>
  <c r="E5989" i="1"/>
  <c r="C5989" i="1"/>
  <c r="F5988" i="1"/>
  <c r="E5988" i="1"/>
  <c r="C5988" i="1"/>
  <c r="F5987" i="1"/>
  <c r="E5987" i="1"/>
  <c r="C5987" i="1"/>
  <c r="F5986" i="1"/>
  <c r="E5986" i="1"/>
  <c r="C5986" i="1"/>
  <c r="F5985" i="1"/>
  <c r="E5985" i="1"/>
  <c r="C5985" i="1"/>
  <c r="F5984" i="1"/>
  <c r="E5984" i="1"/>
  <c r="C5984" i="1"/>
  <c r="F5983" i="1"/>
  <c r="E5983" i="1"/>
  <c r="C5983" i="1"/>
  <c r="F5982" i="1"/>
  <c r="E5982" i="1"/>
  <c r="C5982" i="1"/>
  <c r="F5981" i="1"/>
  <c r="E5981" i="1"/>
  <c r="C5981" i="1"/>
  <c r="F5980" i="1"/>
  <c r="E5980" i="1"/>
  <c r="C5980" i="1"/>
  <c r="F5979" i="1"/>
  <c r="E5979" i="1"/>
  <c r="C5979" i="1"/>
  <c r="F5978" i="1"/>
  <c r="E5978" i="1"/>
  <c r="C5978" i="1"/>
  <c r="F5977" i="1"/>
  <c r="E5977" i="1"/>
  <c r="C5977" i="1"/>
  <c r="F5976" i="1"/>
  <c r="E5976" i="1"/>
  <c r="C5976" i="1"/>
  <c r="F5975" i="1"/>
  <c r="E5975" i="1"/>
  <c r="C5975" i="1"/>
  <c r="F5974" i="1"/>
  <c r="E5974" i="1"/>
  <c r="C5974" i="1"/>
  <c r="F5973" i="1"/>
  <c r="E5973" i="1"/>
  <c r="C5973" i="1"/>
  <c r="F5972" i="1"/>
  <c r="E5972" i="1"/>
  <c r="C5972" i="1"/>
  <c r="F5971" i="1"/>
  <c r="E5971" i="1"/>
  <c r="C5971" i="1"/>
  <c r="F5970" i="1"/>
  <c r="E5970" i="1"/>
  <c r="C5970" i="1"/>
  <c r="F5969" i="1"/>
  <c r="E5969" i="1"/>
  <c r="C5969" i="1"/>
  <c r="F5968" i="1"/>
  <c r="E5968" i="1"/>
  <c r="C5968" i="1"/>
  <c r="F5967" i="1"/>
  <c r="E5967" i="1"/>
  <c r="C5967" i="1"/>
  <c r="F5966" i="1"/>
  <c r="E5966" i="1"/>
  <c r="C5966" i="1"/>
  <c r="F5965" i="1"/>
  <c r="E5965" i="1"/>
  <c r="C5965" i="1"/>
  <c r="F5964" i="1"/>
  <c r="E5964" i="1"/>
  <c r="C5964" i="1"/>
  <c r="F5963" i="1"/>
  <c r="E5963" i="1"/>
  <c r="C5963" i="1"/>
  <c r="F5962" i="1"/>
  <c r="E5962" i="1"/>
  <c r="C5962" i="1"/>
  <c r="F5961" i="1"/>
  <c r="E5961" i="1"/>
  <c r="C5961" i="1"/>
  <c r="F5960" i="1"/>
  <c r="E5960" i="1"/>
  <c r="C5960" i="1"/>
  <c r="F5959" i="1"/>
  <c r="E5959" i="1"/>
  <c r="C5959" i="1"/>
  <c r="F5958" i="1"/>
  <c r="E5958" i="1"/>
  <c r="C5958" i="1"/>
  <c r="F5957" i="1"/>
  <c r="E5957" i="1"/>
  <c r="C5957" i="1"/>
  <c r="F5956" i="1"/>
  <c r="E5956" i="1"/>
  <c r="C5956" i="1"/>
  <c r="F5955" i="1"/>
  <c r="E5955" i="1"/>
  <c r="C5955" i="1"/>
  <c r="F5954" i="1"/>
  <c r="E5954" i="1"/>
  <c r="C5954" i="1"/>
  <c r="F5953" i="1"/>
  <c r="E5953" i="1"/>
  <c r="C5953" i="1"/>
  <c r="F5952" i="1"/>
  <c r="E5952" i="1"/>
  <c r="C5952" i="1"/>
  <c r="F5951" i="1"/>
  <c r="E5951" i="1"/>
  <c r="C5951" i="1"/>
  <c r="F5950" i="1"/>
  <c r="E5950" i="1"/>
  <c r="C5950" i="1"/>
  <c r="F5949" i="1"/>
  <c r="E5949" i="1"/>
  <c r="C5949" i="1"/>
  <c r="F5948" i="1"/>
  <c r="E5948" i="1"/>
  <c r="C5948" i="1"/>
  <c r="F5947" i="1"/>
  <c r="E5947" i="1"/>
  <c r="C5947" i="1"/>
  <c r="F5946" i="1"/>
  <c r="E5946" i="1"/>
  <c r="C5946" i="1"/>
  <c r="F5945" i="1"/>
  <c r="E5945" i="1"/>
  <c r="C5945" i="1"/>
  <c r="F5944" i="1"/>
  <c r="E5944" i="1"/>
  <c r="C5944" i="1"/>
  <c r="F5943" i="1"/>
  <c r="E5943" i="1"/>
  <c r="C5943" i="1"/>
  <c r="F5942" i="1"/>
  <c r="E5942" i="1"/>
  <c r="C5942" i="1"/>
  <c r="F5941" i="1"/>
  <c r="E5941" i="1"/>
  <c r="C5941" i="1"/>
  <c r="F5940" i="1"/>
  <c r="E5940" i="1"/>
  <c r="C5940" i="1"/>
  <c r="F5939" i="1"/>
  <c r="E5939" i="1"/>
  <c r="C5939" i="1"/>
  <c r="F5938" i="1"/>
  <c r="E5938" i="1"/>
  <c r="C5938" i="1"/>
  <c r="F5937" i="1"/>
  <c r="E5937" i="1"/>
  <c r="C5937" i="1"/>
  <c r="F5936" i="1"/>
  <c r="E5936" i="1"/>
  <c r="C5936" i="1"/>
  <c r="F5935" i="1"/>
  <c r="E5935" i="1"/>
  <c r="C5935" i="1"/>
  <c r="F5934" i="1"/>
  <c r="E5934" i="1"/>
  <c r="C5934" i="1"/>
  <c r="F5933" i="1"/>
  <c r="E5933" i="1"/>
  <c r="C5933" i="1"/>
  <c r="F5932" i="1"/>
  <c r="E5932" i="1"/>
  <c r="C5932" i="1"/>
  <c r="F5931" i="1"/>
  <c r="E5931" i="1"/>
  <c r="C5931" i="1"/>
  <c r="F5930" i="1"/>
  <c r="E5930" i="1"/>
  <c r="C5930" i="1"/>
  <c r="F5929" i="1"/>
  <c r="E5929" i="1"/>
  <c r="C5929" i="1"/>
  <c r="F5928" i="1"/>
  <c r="E5928" i="1"/>
  <c r="C5928" i="1"/>
  <c r="F5927" i="1"/>
  <c r="E5927" i="1"/>
  <c r="C5927" i="1"/>
  <c r="F5926" i="1"/>
  <c r="E5926" i="1"/>
  <c r="C5926" i="1"/>
  <c r="F5925" i="1"/>
  <c r="E5925" i="1"/>
  <c r="C5925" i="1"/>
  <c r="F5924" i="1"/>
  <c r="E5924" i="1"/>
  <c r="C5924" i="1"/>
  <c r="F5923" i="1"/>
  <c r="E5923" i="1"/>
  <c r="C5923" i="1"/>
  <c r="F5922" i="1"/>
  <c r="E5922" i="1"/>
  <c r="C5922" i="1"/>
  <c r="F5921" i="1"/>
  <c r="E5921" i="1"/>
  <c r="C5921" i="1"/>
  <c r="F5920" i="1"/>
  <c r="E5920" i="1"/>
  <c r="C5920" i="1"/>
  <c r="F5919" i="1"/>
  <c r="E5919" i="1"/>
  <c r="C5919" i="1"/>
  <c r="F5918" i="1"/>
  <c r="E5918" i="1"/>
  <c r="C5918" i="1"/>
  <c r="F5917" i="1"/>
  <c r="E5917" i="1"/>
  <c r="C5917" i="1"/>
  <c r="F5916" i="1"/>
  <c r="E5916" i="1"/>
  <c r="C5916" i="1"/>
  <c r="F5915" i="1"/>
  <c r="E5915" i="1"/>
  <c r="C5915" i="1"/>
  <c r="F5914" i="1"/>
  <c r="E5914" i="1"/>
  <c r="C5914" i="1"/>
  <c r="F5913" i="1"/>
  <c r="E5913" i="1"/>
  <c r="C5913" i="1"/>
  <c r="F5912" i="1"/>
  <c r="E5912" i="1"/>
  <c r="C5912" i="1"/>
  <c r="F5911" i="1"/>
  <c r="E5911" i="1"/>
  <c r="C5911" i="1"/>
  <c r="F5910" i="1"/>
  <c r="E5910" i="1"/>
  <c r="C5910" i="1"/>
  <c r="F5909" i="1"/>
  <c r="E5909" i="1"/>
  <c r="C5909" i="1"/>
  <c r="F5908" i="1"/>
  <c r="E5908" i="1"/>
  <c r="C5908" i="1"/>
  <c r="F5907" i="1"/>
  <c r="E5907" i="1"/>
  <c r="C5907" i="1"/>
  <c r="F5906" i="1"/>
  <c r="E5906" i="1"/>
  <c r="C5906" i="1"/>
  <c r="F5905" i="1"/>
  <c r="E5905" i="1"/>
  <c r="C5905" i="1"/>
  <c r="F5904" i="1"/>
  <c r="E5904" i="1"/>
  <c r="C5904" i="1"/>
  <c r="F5903" i="1"/>
  <c r="E5903" i="1"/>
  <c r="C5903" i="1"/>
  <c r="F5902" i="1"/>
  <c r="E5902" i="1"/>
  <c r="C5902" i="1"/>
  <c r="F5901" i="1"/>
  <c r="E5901" i="1"/>
  <c r="C5901" i="1"/>
  <c r="F5900" i="1"/>
  <c r="E5900" i="1"/>
  <c r="C5900" i="1"/>
  <c r="F5899" i="1"/>
  <c r="E5899" i="1"/>
  <c r="C5899" i="1"/>
  <c r="F5898" i="1"/>
  <c r="E5898" i="1"/>
  <c r="C5898" i="1"/>
  <c r="F5897" i="1"/>
  <c r="E5897" i="1"/>
  <c r="C5897" i="1"/>
  <c r="F5896" i="1"/>
  <c r="E5896" i="1"/>
  <c r="C5896" i="1"/>
  <c r="F5895" i="1"/>
  <c r="E5895" i="1"/>
  <c r="C5895" i="1"/>
  <c r="F5894" i="1"/>
  <c r="E5894" i="1"/>
  <c r="C5894" i="1"/>
  <c r="F5893" i="1"/>
  <c r="E5893" i="1"/>
  <c r="C5893" i="1"/>
  <c r="F5892" i="1"/>
  <c r="E5892" i="1"/>
  <c r="C5892" i="1"/>
  <c r="F5891" i="1"/>
  <c r="E5891" i="1"/>
  <c r="C5891" i="1"/>
  <c r="F5890" i="1"/>
  <c r="E5890" i="1"/>
  <c r="C5890" i="1"/>
  <c r="F5889" i="1"/>
  <c r="E5889" i="1"/>
  <c r="C5889" i="1"/>
  <c r="F5888" i="1"/>
  <c r="E5888" i="1"/>
  <c r="C5888" i="1"/>
  <c r="F5887" i="1"/>
  <c r="E5887" i="1"/>
  <c r="C5887" i="1"/>
  <c r="F5886" i="1"/>
  <c r="E5886" i="1"/>
  <c r="C5886" i="1"/>
  <c r="F5885" i="1"/>
  <c r="E5885" i="1"/>
  <c r="C5885" i="1"/>
  <c r="F5884" i="1"/>
  <c r="E5884" i="1"/>
  <c r="C5884" i="1"/>
  <c r="F5883" i="1"/>
  <c r="E5883" i="1"/>
  <c r="C5883" i="1"/>
  <c r="F5882" i="1"/>
  <c r="E5882" i="1"/>
  <c r="C5882" i="1"/>
  <c r="F5881" i="1"/>
  <c r="E5881" i="1"/>
  <c r="C5881" i="1"/>
  <c r="F5880" i="1"/>
  <c r="E5880" i="1"/>
  <c r="C5880" i="1"/>
  <c r="F5879" i="1"/>
  <c r="E5879" i="1"/>
  <c r="C5879" i="1"/>
  <c r="F5878" i="1"/>
  <c r="E5878" i="1"/>
  <c r="C5878" i="1"/>
  <c r="F5877" i="1"/>
  <c r="E5877" i="1"/>
  <c r="C5877" i="1"/>
  <c r="F5876" i="1"/>
  <c r="E5876" i="1"/>
  <c r="C5876" i="1"/>
  <c r="F5875" i="1"/>
  <c r="E5875" i="1"/>
  <c r="C5875" i="1"/>
  <c r="F5874" i="1"/>
  <c r="E5874" i="1"/>
  <c r="C5874" i="1"/>
  <c r="F5873" i="1"/>
  <c r="E5873" i="1"/>
  <c r="C5873" i="1"/>
  <c r="F5872" i="1"/>
  <c r="E5872" i="1"/>
  <c r="C5872" i="1"/>
  <c r="F5871" i="1"/>
  <c r="E5871" i="1"/>
  <c r="C5871" i="1"/>
  <c r="F5870" i="1"/>
  <c r="E5870" i="1"/>
  <c r="C5870" i="1"/>
  <c r="F5869" i="1"/>
  <c r="E5869" i="1"/>
  <c r="C5869" i="1"/>
  <c r="F5868" i="1"/>
  <c r="E5868" i="1"/>
  <c r="C5868" i="1"/>
  <c r="F5867" i="1"/>
  <c r="E5867" i="1"/>
  <c r="C5867" i="1"/>
  <c r="F5866" i="1"/>
  <c r="E5866" i="1"/>
  <c r="C5866" i="1"/>
  <c r="F5865" i="1"/>
  <c r="E5865" i="1"/>
  <c r="C5865" i="1"/>
  <c r="F5864" i="1"/>
  <c r="E5864" i="1"/>
  <c r="C5864" i="1"/>
  <c r="F5863" i="1"/>
  <c r="E5863" i="1"/>
  <c r="C5863" i="1"/>
  <c r="F5862" i="1"/>
  <c r="E5862" i="1"/>
  <c r="C5862" i="1"/>
  <c r="F5861" i="1"/>
  <c r="E5861" i="1"/>
  <c r="C5861" i="1"/>
  <c r="F5860" i="1"/>
  <c r="E5860" i="1"/>
  <c r="C5860" i="1"/>
  <c r="F5859" i="1"/>
  <c r="E5859" i="1"/>
  <c r="C5859" i="1"/>
  <c r="F5858" i="1"/>
  <c r="E5858" i="1"/>
  <c r="C5858" i="1"/>
  <c r="F5857" i="1"/>
  <c r="E5857" i="1"/>
  <c r="C5857" i="1"/>
  <c r="F5856" i="1"/>
  <c r="E5856" i="1"/>
  <c r="C5856" i="1"/>
  <c r="F5855" i="1"/>
  <c r="E5855" i="1"/>
  <c r="C5855" i="1"/>
  <c r="F5854" i="1"/>
  <c r="E5854" i="1"/>
  <c r="C5854" i="1"/>
  <c r="F5853" i="1"/>
  <c r="E5853" i="1"/>
  <c r="C5853" i="1"/>
  <c r="F5852" i="1"/>
  <c r="E5852" i="1"/>
  <c r="C5852" i="1"/>
  <c r="F5851" i="1"/>
  <c r="E5851" i="1"/>
  <c r="C5851" i="1"/>
  <c r="F5850" i="1"/>
  <c r="E5850" i="1"/>
  <c r="C5850" i="1"/>
  <c r="F5849" i="1"/>
  <c r="E5849" i="1"/>
  <c r="C5849" i="1"/>
  <c r="F5848" i="1"/>
  <c r="E5848" i="1"/>
  <c r="C5848" i="1"/>
  <c r="F5847" i="1"/>
  <c r="E5847" i="1"/>
  <c r="C5847" i="1"/>
  <c r="F5846" i="1"/>
  <c r="E5846" i="1"/>
  <c r="C5846" i="1"/>
  <c r="F5845" i="1"/>
  <c r="E5845" i="1"/>
  <c r="C5845" i="1"/>
  <c r="F5844" i="1"/>
  <c r="E5844" i="1"/>
  <c r="C5844" i="1"/>
  <c r="F5843" i="1"/>
  <c r="E5843" i="1"/>
  <c r="C5843" i="1"/>
  <c r="F5842" i="1"/>
  <c r="E5842" i="1"/>
  <c r="C5842" i="1"/>
  <c r="F5841" i="1"/>
  <c r="E5841" i="1"/>
  <c r="C5841" i="1"/>
  <c r="F5840" i="1"/>
  <c r="E5840" i="1"/>
  <c r="C5840" i="1"/>
  <c r="F5839" i="1"/>
  <c r="E5839" i="1"/>
  <c r="C5839" i="1"/>
  <c r="F5838" i="1"/>
  <c r="E5838" i="1"/>
  <c r="C5838" i="1"/>
  <c r="F5837" i="1"/>
  <c r="E5837" i="1"/>
  <c r="C5837" i="1"/>
  <c r="F5836" i="1"/>
  <c r="E5836" i="1"/>
  <c r="C5836" i="1"/>
  <c r="F5835" i="1"/>
  <c r="E5835" i="1"/>
  <c r="C5835" i="1"/>
  <c r="F5834" i="1"/>
  <c r="E5834" i="1"/>
  <c r="C5834" i="1"/>
  <c r="F5833" i="1"/>
  <c r="E5833" i="1"/>
  <c r="C5833" i="1"/>
  <c r="F5832" i="1"/>
  <c r="E5832" i="1"/>
  <c r="C5832" i="1"/>
  <c r="F5831" i="1"/>
  <c r="E5831" i="1"/>
  <c r="C5831" i="1"/>
  <c r="F5830" i="1"/>
  <c r="E5830" i="1"/>
  <c r="C5830" i="1"/>
  <c r="F5829" i="1"/>
  <c r="E5829" i="1"/>
  <c r="C5829" i="1"/>
  <c r="F5828" i="1"/>
  <c r="E5828" i="1"/>
  <c r="C5828" i="1"/>
  <c r="F5827" i="1"/>
  <c r="E5827" i="1"/>
  <c r="C5827" i="1"/>
  <c r="F5826" i="1"/>
  <c r="E5826" i="1"/>
  <c r="C5826" i="1"/>
  <c r="F5825" i="1"/>
  <c r="E5825" i="1"/>
  <c r="C5825" i="1"/>
  <c r="F5824" i="1"/>
  <c r="E5824" i="1"/>
  <c r="C5824" i="1"/>
  <c r="F5823" i="1"/>
  <c r="E5823" i="1"/>
  <c r="C5823" i="1"/>
  <c r="F5822" i="1"/>
  <c r="E5822" i="1"/>
  <c r="C5822" i="1"/>
  <c r="F5821" i="1"/>
  <c r="E5821" i="1"/>
  <c r="C5821" i="1"/>
  <c r="F5820" i="1"/>
  <c r="E5820" i="1"/>
  <c r="C5820" i="1"/>
  <c r="F5819" i="1"/>
  <c r="E5819" i="1"/>
  <c r="C5819" i="1"/>
  <c r="F5818" i="1"/>
  <c r="E5818" i="1"/>
  <c r="C5818" i="1"/>
  <c r="F5817" i="1"/>
  <c r="E5817" i="1"/>
  <c r="C5817" i="1"/>
  <c r="F5816" i="1"/>
  <c r="E5816" i="1"/>
  <c r="C5816" i="1"/>
  <c r="F5815" i="1"/>
  <c r="E5815" i="1"/>
  <c r="C5815" i="1"/>
  <c r="F5814" i="1"/>
  <c r="E5814" i="1"/>
  <c r="C5814" i="1"/>
  <c r="F5813" i="1"/>
  <c r="E5813" i="1"/>
  <c r="C5813" i="1"/>
  <c r="F5812" i="1"/>
  <c r="E5812" i="1"/>
  <c r="C5812" i="1"/>
  <c r="F5811" i="1"/>
  <c r="E5811" i="1"/>
  <c r="C5811" i="1"/>
  <c r="F5810" i="1"/>
  <c r="E5810" i="1"/>
  <c r="C5810" i="1"/>
  <c r="F5809" i="1"/>
  <c r="E5809" i="1"/>
  <c r="C5809" i="1"/>
  <c r="F5808" i="1"/>
  <c r="E5808" i="1"/>
  <c r="C5808" i="1"/>
  <c r="F5807" i="1"/>
  <c r="E5807" i="1"/>
  <c r="C5807" i="1"/>
  <c r="F5806" i="1"/>
  <c r="E5806" i="1"/>
  <c r="C5806" i="1"/>
  <c r="F5805" i="1"/>
  <c r="E5805" i="1"/>
  <c r="C5805" i="1"/>
  <c r="F5804" i="1"/>
  <c r="E5804" i="1"/>
  <c r="C5804" i="1"/>
  <c r="F5803" i="1"/>
  <c r="E5803" i="1"/>
  <c r="C5803" i="1"/>
  <c r="F5802" i="1"/>
  <c r="E5802" i="1"/>
  <c r="C5802" i="1"/>
  <c r="F5801" i="1"/>
  <c r="E5801" i="1"/>
  <c r="C5801" i="1"/>
  <c r="F5800" i="1"/>
  <c r="E5800" i="1"/>
  <c r="C5800" i="1"/>
  <c r="F5799" i="1"/>
  <c r="E5799" i="1"/>
  <c r="C5799" i="1"/>
  <c r="F5798" i="1"/>
  <c r="E5798" i="1"/>
  <c r="C5798" i="1"/>
  <c r="F5797" i="1"/>
  <c r="E5797" i="1"/>
  <c r="C5797" i="1"/>
  <c r="F5796" i="1"/>
  <c r="E5796" i="1"/>
  <c r="C5796" i="1"/>
  <c r="F5795" i="1"/>
  <c r="E5795" i="1"/>
  <c r="C5795" i="1"/>
  <c r="F5794" i="1"/>
  <c r="E5794" i="1"/>
  <c r="C5794" i="1"/>
  <c r="F5793" i="1"/>
  <c r="E5793" i="1"/>
  <c r="C5793" i="1"/>
  <c r="F5792" i="1"/>
  <c r="E5792" i="1"/>
  <c r="C5792" i="1"/>
  <c r="F5791" i="1"/>
  <c r="E5791" i="1"/>
  <c r="C5791" i="1"/>
  <c r="F5790" i="1"/>
  <c r="E5790" i="1"/>
  <c r="C5790" i="1"/>
  <c r="F5789" i="1"/>
  <c r="E5789" i="1"/>
  <c r="C5789" i="1"/>
  <c r="F5788" i="1"/>
  <c r="E5788" i="1"/>
  <c r="C5788" i="1"/>
  <c r="F5787" i="1"/>
  <c r="E5787" i="1"/>
  <c r="C5787" i="1"/>
  <c r="F5786" i="1"/>
  <c r="E5786" i="1"/>
  <c r="C5786" i="1"/>
  <c r="F5785" i="1"/>
  <c r="E5785" i="1"/>
  <c r="C5785" i="1"/>
  <c r="F5784" i="1"/>
  <c r="E5784" i="1"/>
  <c r="C5784" i="1"/>
  <c r="F5783" i="1"/>
  <c r="E5783" i="1"/>
  <c r="C5783" i="1"/>
  <c r="F5782" i="1"/>
  <c r="E5782" i="1"/>
  <c r="C5782" i="1"/>
  <c r="F5781" i="1"/>
  <c r="E5781" i="1"/>
  <c r="C5781" i="1"/>
  <c r="F5780" i="1"/>
  <c r="E5780" i="1"/>
  <c r="C5780" i="1"/>
  <c r="F5779" i="1"/>
  <c r="E5779" i="1"/>
  <c r="C5779" i="1"/>
  <c r="F5778" i="1"/>
  <c r="E5778" i="1"/>
  <c r="C5778" i="1"/>
  <c r="F5777" i="1"/>
  <c r="E5777" i="1"/>
  <c r="C5777" i="1"/>
  <c r="F5776" i="1"/>
  <c r="E5776" i="1"/>
  <c r="C5776" i="1"/>
  <c r="F5775" i="1"/>
  <c r="E5775" i="1"/>
  <c r="C5775" i="1"/>
  <c r="F5774" i="1"/>
  <c r="E5774" i="1"/>
  <c r="C5774" i="1"/>
  <c r="F5773" i="1"/>
  <c r="E5773" i="1"/>
  <c r="C5773" i="1"/>
  <c r="F5772" i="1"/>
  <c r="E5772" i="1"/>
  <c r="C5772" i="1"/>
  <c r="F5771" i="1"/>
  <c r="E5771" i="1"/>
  <c r="C5771" i="1"/>
  <c r="F5770" i="1"/>
  <c r="E5770" i="1"/>
  <c r="C5770" i="1"/>
  <c r="F5769" i="1"/>
  <c r="E5769" i="1"/>
  <c r="C5769" i="1"/>
  <c r="F5768" i="1"/>
  <c r="E5768" i="1"/>
  <c r="C5768" i="1"/>
  <c r="F5767" i="1"/>
  <c r="E5767" i="1"/>
  <c r="C5767" i="1"/>
  <c r="F5766" i="1"/>
  <c r="E5766" i="1"/>
  <c r="C5766" i="1"/>
  <c r="F5765" i="1"/>
  <c r="E5765" i="1"/>
  <c r="C5765" i="1"/>
  <c r="F5764" i="1"/>
  <c r="E5764" i="1"/>
  <c r="C5764" i="1"/>
  <c r="F5763" i="1"/>
  <c r="E5763" i="1"/>
  <c r="C5763" i="1"/>
  <c r="F5762" i="1"/>
  <c r="E5762" i="1"/>
  <c r="C5762" i="1"/>
  <c r="F5761" i="1"/>
  <c r="E5761" i="1"/>
  <c r="C5761" i="1"/>
  <c r="F5760" i="1"/>
  <c r="E5760" i="1"/>
  <c r="C5760" i="1"/>
  <c r="F5759" i="1"/>
  <c r="E5759" i="1"/>
  <c r="C5759" i="1"/>
  <c r="F5758" i="1"/>
  <c r="E5758" i="1"/>
  <c r="C5758" i="1"/>
  <c r="F5757" i="1"/>
  <c r="E5757" i="1"/>
  <c r="C5757" i="1"/>
  <c r="F5756" i="1"/>
  <c r="E5756" i="1"/>
  <c r="C5756" i="1"/>
  <c r="F5755" i="1"/>
  <c r="E5755" i="1"/>
  <c r="C5755" i="1"/>
  <c r="F5754" i="1"/>
  <c r="E5754" i="1"/>
  <c r="C5754" i="1"/>
  <c r="F5753" i="1"/>
  <c r="E5753" i="1"/>
  <c r="C5753" i="1"/>
  <c r="F5752" i="1"/>
  <c r="E5752" i="1"/>
  <c r="C5752" i="1"/>
  <c r="F5751" i="1"/>
  <c r="E5751" i="1"/>
  <c r="C5751" i="1"/>
  <c r="F5750" i="1"/>
  <c r="E5750" i="1"/>
  <c r="C5750" i="1"/>
  <c r="F5749" i="1"/>
  <c r="E5749" i="1"/>
  <c r="C5749" i="1"/>
  <c r="F5748" i="1"/>
  <c r="E5748" i="1"/>
  <c r="C5748" i="1"/>
  <c r="F5747" i="1"/>
  <c r="E5747" i="1"/>
  <c r="C5747" i="1"/>
  <c r="F5746" i="1"/>
  <c r="E5746" i="1"/>
  <c r="C5746" i="1"/>
  <c r="F5745" i="1"/>
  <c r="E5745" i="1"/>
  <c r="C5745" i="1"/>
  <c r="F5744" i="1"/>
  <c r="E5744" i="1"/>
  <c r="C5744" i="1"/>
  <c r="F5743" i="1"/>
  <c r="E5743" i="1"/>
  <c r="C5743" i="1"/>
  <c r="F5742" i="1"/>
  <c r="E5742" i="1"/>
  <c r="C5742" i="1"/>
  <c r="F5741" i="1"/>
  <c r="E5741" i="1"/>
  <c r="C5741" i="1"/>
  <c r="F5740" i="1"/>
  <c r="E5740" i="1"/>
  <c r="C5740" i="1"/>
  <c r="F5739" i="1"/>
  <c r="E5739" i="1"/>
  <c r="C5739" i="1"/>
  <c r="F5738" i="1"/>
  <c r="E5738" i="1"/>
  <c r="C5738" i="1"/>
  <c r="F5737" i="1"/>
  <c r="E5737" i="1"/>
  <c r="C5737" i="1"/>
  <c r="F5736" i="1"/>
  <c r="E5736" i="1"/>
  <c r="C5736" i="1"/>
  <c r="F5735" i="1"/>
  <c r="E5735" i="1"/>
  <c r="C5735" i="1"/>
  <c r="F5734" i="1"/>
  <c r="E5734" i="1"/>
  <c r="C5734" i="1"/>
  <c r="F5733" i="1"/>
  <c r="E5733" i="1"/>
  <c r="C5733" i="1"/>
  <c r="F5732" i="1"/>
  <c r="E5732" i="1"/>
  <c r="C5732" i="1"/>
  <c r="F5731" i="1"/>
  <c r="E5731" i="1"/>
  <c r="C5731" i="1"/>
  <c r="F5730" i="1"/>
  <c r="E5730" i="1"/>
  <c r="C5730" i="1"/>
  <c r="F5729" i="1"/>
  <c r="E5729" i="1"/>
  <c r="C5729" i="1"/>
  <c r="F5728" i="1"/>
  <c r="E5728" i="1"/>
  <c r="C5728" i="1"/>
  <c r="F5727" i="1"/>
  <c r="E5727" i="1"/>
  <c r="C5727" i="1"/>
  <c r="F5726" i="1"/>
  <c r="E5726" i="1"/>
  <c r="C5726" i="1"/>
  <c r="F5725" i="1"/>
  <c r="E5725" i="1"/>
  <c r="C5725" i="1"/>
  <c r="F5724" i="1"/>
  <c r="E5724" i="1"/>
  <c r="C5724" i="1"/>
  <c r="F5723" i="1"/>
  <c r="E5723" i="1"/>
  <c r="C5723" i="1"/>
  <c r="F5722" i="1"/>
  <c r="E5722" i="1"/>
  <c r="C5722" i="1"/>
  <c r="F5721" i="1"/>
  <c r="E5721" i="1"/>
  <c r="C5721" i="1"/>
  <c r="F5720" i="1"/>
  <c r="E5720" i="1"/>
  <c r="C5720" i="1"/>
  <c r="F5719" i="1"/>
  <c r="E5719" i="1"/>
  <c r="C5719" i="1"/>
  <c r="F5718" i="1"/>
  <c r="E5718" i="1"/>
  <c r="C5718" i="1"/>
  <c r="F5717" i="1"/>
  <c r="E5717" i="1"/>
  <c r="C5717" i="1"/>
  <c r="F5716" i="1"/>
  <c r="E5716" i="1"/>
  <c r="C5716" i="1"/>
  <c r="F5715" i="1"/>
  <c r="E5715" i="1"/>
  <c r="C5715" i="1"/>
  <c r="F5714" i="1"/>
  <c r="E5714" i="1"/>
  <c r="C5714" i="1"/>
  <c r="F5713" i="1"/>
  <c r="E5713" i="1"/>
  <c r="C5713" i="1"/>
  <c r="F5712" i="1"/>
  <c r="E5712" i="1"/>
  <c r="C5712" i="1"/>
  <c r="F5711" i="1"/>
  <c r="E5711" i="1"/>
  <c r="C5711" i="1"/>
  <c r="F5710" i="1"/>
  <c r="E5710" i="1"/>
  <c r="C5710" i="1"/>
  <c r="F5709" i="1"/>
  <c r="E5709" i="1"/>
  <c r="C5709" i="1"/>
  <c r="F5708" i="1"/>
  <c r="E5708" i="1"/>
  <c r="C5708" i="1"/>
  <c r="F5707" i="1"/>
  <c r="E5707" i="1"/>
  <c r="C5707" i="1"/>
  <c r="F5706" i="1"/>
  <c r="E5706" i="1"/>
  <c r="C5706" i="1"/>
  <c r="F5705" i="1"/>
  <c r="E5705" i="1"/>
  <c r="C5705" i="1"/>
  <c r="F5704" i="1"/>
  <c r="E5704" i="1"/>
  <c r="C5704" i="1"/>
  <c r="F5703" i="1"/>
  <c r="E5703" i="1"/>
  <c r="C5703" i="1"/>
  <c r="F5702" i="1"/>
  <c r="E5702" i="1"/>
  <c r="C5702" i="1"/>
  <c r="F5701" i="1"/>
  <c r="E5701" i="1"/>
  <c r="C5701" i="1"/>
  <c r="F5700" i="1"/>
  <c r="E5700" i="1"/>
  <c r="C5700" i="1"/>
  <c r="F5699" i="1"/>
  <c r="E5699" i="1"/>
  <c r="C5699" i="1"/>
  <c r="F5698" i="1"/>
  <c r="E5698" i="1"/>
  <c r="C5698" i="1"/>
  <c r="F5697" i="1"/>
  <c r="E5697" i="1"/>
  <c r="C5697" i="1"/>
  <c r="F5696" i="1"/>
  <c r="E5696" i="1"/>
  <c r="C5696" i="1"/>
  <c r="F5695" i="1"/>
  <c r="E5695" i="1"/>
  <c r="C5695" i="1"/>
  <c r="F5694" i="1"/>
  <c r="E5694" i="1"/>
  <c r="C5694" i="1"/>
  <c r="F5693" i="1"/>
  <c r="E5693" i="1"/>
  <c r="C5693" i="1"/>
  <c r="F5692" i="1"/>
  <c r="E5692" i="1"/>
  <c r="C5692" i="1"/>
  <c r="F5691" i="1"/>
  <c r="E5691" i="1"/>
  <c r="C5691" i="1"/>
  <c r="F5690" i="1"/>
  <c r="E5690" i="1"/>
  <c r="C5690" i="1"/>
  <c r="F5689" i="1"/>
  <c r="E5689" i="1"/>
  <c r="C5689" i="1"/>
  <c r="F5688" i="1"/>
  <c r="E5688" i="1"/>
  <c r="C5688" i="1"/>
  <c r="F5687" i="1"/>
  <c r="E5687" i="1"/>
  <c r="C5687" i="1"/>
  <c r="F5686" i="1"/>
  <c r="E5686" i="1"/>
  <c r="C5686" i="1"/>
  <c r="F5685" i="1"/>
  <c r="E5685" i="1"/>
  <c r="C5685" i="1"/>
  <c r="F5684" i="1"/>
  <c r="E5684" i="1"/>
  <c r="C5684" i="1"/>
  <c r="F5683" i="1"/>
  <c r="E5683" i="1"/>
  <c r="C5683" i="1"/>
  <c r="F5682" i="1"/>
  <c r="E5682" i="1"/>
  <c r="C5682" i="1"/>
  <c r="F5681" i="1"/>
  <c r="E5681" i="1"/>
  <c r="C5681" i="1"/>
  <c r="F5680" i="1"/>
  <c r="E5680" i="1"/>
  <c r="C5680" i="1"/>
  <c r="F5679" i="1"/>
  <c r="E5679" i="1"/>
  <c r="C5679" i="1"/>
  <c r="F5678" i="1"/>
  <c r="E5678" i="1"/>
  <c r="C5678" i="1"/>
  <c r="F5677" i="1"/>
  <c r="E5677" i="1"/>
  <c r="C5677" i="1"/>
  <c r="F5676" i="1"/>
  <c r="E5676" i="1"/>
  <c r="C5676" i="1"/>
  <c r="F5675" i="1"/>
  <c r="E5675" i="1"/>
  <c r="C5675" i="1"/>
  <c r="F5674" i="1"/>
  <c r="E5674" i="1"/>
  <c r="C5674" i="1"/>
  <c r="F5673" i="1"/>
  <c r="E5673" i="1"/>
  <c r="C5673" i="1"/>
  <c r="F5672" i="1"/>
  <c r="E5672" i="1"/>
  <c r="C5672" i="1"/>
  <c r="F5671" i="1"/>
  <c r="E5671" i="1"/>
  <c r="C5671" i="1"/>
  <c r="F5670" i="1"/>
  <c r="E5670" i="1"/>
  <c r="C5670" i="1"/>
  <c r="F5669" i="1"/>
  <c r="E5669" i="1"/>
  <c r="C5669" i="1"/>
  <c r="F5668" i="1"/>
  <c r="E5668" i="1"/>
  <c r="C5668" i="1"/>
  <c r="F5667" i="1"/>
  <c r="E5667" i="1"/>
  <c r="C5667" i="1"/>
  <c r="F5666" i="1"/>
  <c r="E5666" i="1"/>
  <c r="C5666" i="1"/>
  <c r="F5665" i="1"/>
  <c r="E5665" i="1"/>
  <c r="C5665" i="1"/>
  <c r="F5664" i="1"/>
  <c r="E5664" i="1"/>
  <c r="C5664" i="1"/>
  <c r="F5663" i="1"/>
  <c r="E5663" i="1"/>
  <c r="C5663" i="1"/>
  <c r="F5662" i="1"/>
  <c r="E5662" i="1"/>
  <c r="C5662" i="1"/>
  <c r="F5661" i="1"/>
  <c r="E5661" i="1"/>
  <c r="C5661" i="1"/>
  <c r="F5660" i="1"/>
  <c r="E5660" i="1"/>
  <c r="C5660" i="1"/>
  <c r="F5659" i="1"/>
  <c r="E5659" i="1"/>
  <c r="C5659" i="1"/>
  <c r="F5658" i="1"/>
  <c r="E5658" i="1"/>
  <c r="C5658" i="1"/>
  <c r="F5657" i="1"/>
  <c r="E5657" i="1"/>
  <c r="C5657" i="1"/>
  <c r="F5656" i="1"/>
  <c r="E5656" i="1"/>
  <c r="C5656" i="1"/>
  <c r="F5655" i="1"/>
  <c r="E5655" i="1"/>
  <c r="C5655" i="1"/>
  <c r="F5654" i="1"/>
  <c r="E5654" i="1"/>
  <c r="C5654" i="1"/>
  <c r="F5653" i="1"/>
  <c r="E5653" i="1"/>
  <c r="C5653" i="1"/>
  <c r="F5652" i="1"/>
  <c r="E5652" i="1"/>
  <c r="C5652" i="1"/>
  <c r="F5651" i="1"/>
  <c r="E5651" i="1"/>
  <c r="C5651" i="1"/>
  <c r="F5650" i="1"/>
  <c r="E5650" i="1"/>
  <c r="C5650" i="1"/>
  <c r="F5649" i="1"/>
  <c r="E5649" i="1"/>
  <c r="C5649" i="1"/>
  <c r="F5648" i="1"/>
  <c r="E5648" i="1"/>
  <c r="C5648" i="1"/>
  <c r="F5647" i="1"/>
  <c r="E5647" i="1"/>
  <c r="C5647" i="1"/>
  <c r="F5646" i="1"/>
  <c r="E5646" i="1"/>
  <c r="C5646" i="1"/>
  <c r="F5645" i="1"/>
  <c r="E5645" i="1"/>
  <c r="C5645" i="1"/>
  <c r="F5644" i="1"/>
  <c r="E5644" i="1"/>
  <c r="C5644" i="1"/>
  <c r="F5643" i="1"/>
  <c r="E5643" i="1"/>
  <c r="C5643" i="1"/>
  <c r="F5642" i="1"/>
  <c r="E5642" i="1"/>
  <c r="C5642" i="1"/>
  <c r="F5641" i="1"/>
  <c r="E5641" i="1"/>
  <c r="C5641" i="1"/>
  <c r="F5640" i="1"/>
  <c r="E5640" i="1"/>
  <c r="C5640" i="1"/>
  <c r="F5639" i="1"/>
  <c r="E5639" i="1"/>
  <c r="C5639" i="1"/>
  <c r="F5638" i="1"/>
  <c r="E5638" i="1"/>
  <c r="C5638" i="1"/>
  <c r="F5637" i="1"/>
  <c r="E5637" i="1"/>
  <c r="C5637" i="1"/>
  <c r="F5636" i="1"/>
  <c r="E5636" i="1"/>
  <c r="C5636" i="1"/>
  <c r="F5635" i="1"/>
  <c r="E5635" i="1"/>
  <c r="C5635" i="1"/>
  <c r="F5634" i="1"/>
  <c r="E5634" i="1"/>
  <c r="C5634" i="1"/>
  <c r="F5633" i="1"/>
  <c r="E5633" i="1"/>
  <c r="C5633" i="1"/>
  <c r="F5632" i="1"/>
  <c r="E5632" i="1"/>
  <c r="C5632" i="1"/>
  <c r="F5631" i="1"/>
  <c r="E5631" i="1"/>
  <c r="C5631" i="1"/>
  <c r="F5630" i="1"/>
  <c r="E5630" i="1"/>
  <c r="C5630" i="1"/>
  <c r="F5629" i="1"/>
  <c r="E5629" i="1"/>
  <c r="C5629" i="1"/>
  <c r="F5628" i="1"/>
  <c r="E5628" i="1"/>
  <c r="C5628" i="1"/>
  <c r="F5627" i="1"/>
  <c r="E5627" i="1"/>
  <c r="C5627" i="1"/>
  <c r="F5626" i="1"/>
  <c r="E5626" i="1"/>
  <c r="C5626" i="1"/>
  <c r="F5625" i="1"/>
  <c r="E5625" i="1"/>
  <c r="C5625" i="1"/>
  <c r="F5624" i="1"/>
  <c r="E5624" i="1"/>
  <c r="C5624" i="1"/>
  <c r="F5623" i="1"/>
  <c r="E5623" i="1"/>
  <c r="C5623" i="1"/>
  <c r="F5622" i="1"/>
  <c r="E5622" i="1"/>
  <c r="C5622" i="1"/>
  <c r="F5621" i="1"/>
  <c r="E5621" i="1"/>
  <c r="C5621" i="1"/>
  <c r="F5620" i="1"/>
  <c r="E5620" i="1"/>
  <c r="C5620" i="1"/>
  <c r="F5619" i="1"/>
  <c r="E5619" i="1"/>
  <c r="C5619" i="1"/>
  <c r="F5618" i="1"/>
  <c r="E5618" i="1"/>
  <c r="C5618" i="1"/>
  <c r="F5617" i="1"/>
  <c r="E5617" i="1"/>
  <c r="C5617" i="1"/>
  <c r="F5616" i="1"/>
  <c r="E5616" i="1"/>
  <c r="C5616" i="1"/>
  <c r="F5615" i="1"/>
  <c r="E5615" i="1"/>
  <c r="C5615" i="1"/>
  <c r="F5614" i="1"/>
  <c r="E5614" i="1"/>
  <c r="C5614" i="1"/>
  <c r="F5613" i="1"/>
  <c r="E5613" i="1"/>
  <c r="C5613" i="1"/>
  <c r="F5612" i="1"/>
  <c r="E5612" i="1"/>
  <c r="C5612" i="1"/>
  <c r="F5611" i="1"/>
  <c r="E5611" i="1"/>
  <c r="C5611" i="1"/>
  <c r="F5610" i="1"/>
  <c r="E5610" i="1"/>
  <c r="C5610" i="1"/>
  <c r="F5609" i="1"/>
  <c r="E5609" i="1"/>
  <c r="C5609" i="1"/>
  <c r="F5608" i="1"/>
  <c r="E5608" i="1"/>
  <c r="C5608" i="1"/>
  <c r="F5607" i="1"/>
  <c r="E5607" i="1"/>
  <c r="C5607" i="1"/>
  <c r="F5606" i="1"/>
  <c r="E5606" i="1"/>
  <c r="C5606" i="1"/>
  <c r="F5605" i="1"/>
  <c r="E5605" i="1"/>
  <c r="C5605" i="1"/>
  <c r="F5604" i="1"/>
  <c r="E5604" i="1"/>
  <c r="C5604" i="1"/>
  <c r="F5603" i="1"/>
  <c r="E5603" i="1"/>
  <c r="C5603" i="1"/>
  <c r="F5602" i="1"/>
  <c r="E5602" i="1"/>
  <c r="C5602" i="1"/>
  <c r="F5601" i="1"/>
  <c r="E5601" i="1"/>
  <c r="C5601" i="1"/>
  <c r="F5600" i="1"/>
  <c r="E5600" i="1"/>
  <c r="C5600" i="1"/>
  <c r="F5599" i="1"/>
  <c r="E5599" i="1"/>
  <c r="C5599" i="1"/>
  <c r="F5598" i="1"/>
  <c r="E5598" i="1"/>
  <c r="C5598" i="1"/>
  <c r="F5597" i="1"/>
  <c r="E5597" i="1"/>
  <c r="C5597" i="1"/>
  <c r="F5596" i="1"/>
  <c r="E5596" i="1"/>
  <c r="C5596" i="1"/>
  <c r="F5595" i="1"/>
  <c r="E5595" i="1"/>
  <c r="C5595" i="1"/>
  <c r="F5594" i="1"/>
  <c r="E5594" i="1"/>
  <c r="C5594" i="1"/>
  <c r="F5593" i="1"/>
  <c r="E5593" i="1"/>
  <c r="C5593" i="1"/>
  <c r="F5592" i="1"/>
  <c r="E5592" i="1"/>
  <c r="C5592" i="1"/>
  <c r="F5591" i="1"/>
  <c r="E5591" i="1"/>
  <c r="C5591" i="1"/>
  <c r="F5590" i="1"/>
  <c r="E5590" i="1"/>
  <c r="C5590" i="1"/>
  <c r="F5589" i="1"/>
  <c r="E5589" i="1"/>
  <c r="C5589" i="1"/>
  <c r="F5588" i="1"/>
  <c r="E5588" i="1"/>
  <c r="C5588" i="1"/>
  <c r="F5587" i="1"/>
  <c r="E5587" i="1"/>
  <c r="C5587" i="1"/>
  <c r="F5586" i="1"/>
  <c r="E5586" i="1"/>
  <c r="C5586" i="1"/>
  <c r="F5585" i="1"/>
  <c r="E5585" i="1"/>
  <c r="C5585" i="1"/>
  <c r="F5584" i="1"/>
  <c r="E5584" i="1"/>
  <c r="C5584" i="1"/>
  <c r="F5583" i="1"/>
  <c r="E5583" i="1"/>
  <c r="C5583" i="1"/>
  <c r="F5582" i="1"/>
  <c r="E5582" i="1"/>
  <c r="C5582" i="1"/>
  <c r="F5581" i="1"/>
  <c r="E5581" i="1"/>
  <c r="C5581" i="1"/>
  <c r="F5580" i="1"/>
  <c r="E5580" i="1"/>
  <c r="C5580" i="1"/>
  <c r="F5579" i="1"/>
  <c r="E5579" i="1"/>
  <c r="C5579" i="1"/>
  <c r="F5578" i="1"/>
  <c r="E5578" i="1"/>
  <c r="C5578" i="1"/>
  <c r="F5577" i="1"/>
  <c r="E5577" i="1"/>
  <c r="C5577" i="1"/>
  <c r="F5576" i="1"/>
  <c r="E5576" i="1"/>
  <c r="C5576" i="1"/>
  <c r="F5575" i="1"/>
  <c r="E5575" i="1"/>
  <c r="C5575" i="1"/>
  <c r="F5574" i="1"/>
  <c r="E5574" i="1"/>
  <c r="C5574" i="1"/>
  <c r="F5573" i="1"/>
  <c r="E5573" i="1"/>
  <c r="C5573" i="1"/>
  <c r="F5572" i="1"/>
  <c r="E5572" i="1"/>
  <c r="C5572" i="1"/>
  <c r="F5571" i="1"/>
  <c r="E5571" i="1"/>
  <c r="C5571" i="1"/>
  <c r="F5570" i="1"/>
  <c r="E5570" i="1"/>
  <c r="C5570" i="1"/>
  <c r="F5569" i="1"/>
  <c r="E5569" i="1"/>
  <c r="C5569" i="1"/>
  <c r="F5568" i="1"/>
  <c r="E5568" i="1"/>
  <c r="C5568" i="1"/>
  <c r="F5567" i="1"/>
  <c r="E5567" i="1"/>
  <c r="C5567" i="1"/>
  <c r="F5566" i="1"/>
  <c r="E5566" i="1"/>
  <c r="C5566" i="1"/>
  <c r="F5565" i="1"/>
  <c r="E5565" i="1"/>
  <c r="C5565" i="1"/>
  <c r="F5564" i="1"/>
  <c r="E5564" i="1"/>
  <c r="C5564" i="1"/>
  <c r="F5563" i="1"/>
  <c r="E5563" i="1"/>
  <c r="C5563" i="1"/>
  <c r="F5562" i="1"/>
  <c r="E5562" i="1"/>
  <c r="C5562" i="1"/>
  <c r="F5561" i="1"/>
  <c r="E5561" i="1"/>
  <c r="C5561" i="1"/>
  <c r="F5560" i="1"/>
  <c r="E5560" i="1"/>
  <c r="C5560" i="1"/>
  <c r="F5559" i="1"/>
  <c r="E5559" i="1"/>
  <c r="C5559" i="1"/>
  <c r="F5558" i="1"/>
  <c r="E5558" i="1"/>
  <c r="C5558" i="1"/>
  <c r="F5557" i="1"/>
  <c r="E5557" i="1"/>
  <c r="C5557" i="1"/>
  <c r="F5556" i="1"/>
  <c r="E5556" i="1"/>
  <c r="C5556" i="1"/>
  <c r="F5555" i="1"/>
  <c r="E5555" i="1"/>
  <c r="C5555" i="1"/>
  <c r="F5554" i="1"/>
  <c r="E5554" i="1"/>
  <c r="C5554" i="1"/>
  <c r="F5553" i="1"/>
  <c r="E5553" i="1"/>
  <c r="C5553" i="1"/>
  <c r="F5552" i="1"/>
  <c r="E5552" i="1"/>
  <c r="C5552" i="1"/>
  <c r="F5551" i="1"/>
  <c r="E5551" i="1"/>
  <c r="C5551" i="1"/>
  <c r="F5550" i="1"/>
  <c r="E5550" i="1"/>
  <c r="C5550" i="1"/>
  <c r="F5549" i="1"/>
  <c r="E5549" i="1"/>
  <c r="C5549" i="1"/>
  <c r="F5548" i="1"/>
  <c r="E5548" i="1"/>
  <c r="C5548" i="1"/>
  <c r="F5547" i="1"/>
  <c r="E5547" i="1"/>
  <c r="C5547" i="1"/>
  <c r="F5546" i="1"/>
  <c r="E5546" i="1"/>
  <c r="C5546" i="1"/>
  <c r="F5545" i="1"/>
  <c r="E5545" i="1"/>
  <c r="C5545" i="1"/>
  <c r="F5544" i="1"/>
  <c r="E5544" i="1"/>
  <c r="C5544" i="1"/>
  <c r="F5543" i="1"/>
  <c r="E5543" i="1"/>
  <c r="C5543" i="1"/>
  <c r="F5542" i="1"/>
  <c r="E5542" i="1"/>
  <c r="C5542" i="1"/>
  <c r="F5541" i="1"/>
  <c r="E5541" i="1"/>
  <c r="C5541" i="1"/>
  <c r="F5540" i="1"/>
  <c r="E5540" i="1"/>
  <c r="C5540" i="1"/>
  <c r="F5539" i="1"/>
  <c r="E5539" i="1"/>
  <c r="C5539" i="1"/>
  <c r="F5538" i="1"/>
  <c r="E5538" i="1"/>
  <c r="C5538" i="1"/>
  <c r="F5537" i="1"/>
  <c r="E5537" i="1"/>
  <c r="C5537" i="1"/>
  <c r="F5536" i="1"/>
  <c r="E5536" i="1"/>
  <c r="C5536" i="1"/>
  <c r="F5535" i="1"/>
  <c r="E5535" i="1"/>
  <c r="C5535" i="1"/>
  <c r="F5534" i="1"/>
  <c r="E5534" i="1"/>
  <c r="C5534" i="1"/>
  <c r="F5533" i="1"/>
  <c r="E5533" i="1"/>
  <c r="C5533" i="1"/>
  <c r="F5532" i="1"/>
  <c r="E5532" i="1"/>
  <c r="C5532" i="1"/>
  <c r="F5531" i="1"/>
  <c r="E5531" i="1"/>
  <c r="C5531" i="1"/>
  <c r="F5530" i="1"/>
  <c r="E5530" i="1"/>
  <c r="C5530" i="1"/>
  <c r="F5529" i="1"/>
  <c r="E5529" i="1"/>
  <c r="C5529" i="1"/>
  <c r="F5528" i="1"/>
  <c r="E5528" i="1"/>
  <c r="C5528" i="1"/>
  <c r="F5527" i="1"/>
  <c r="E5527" i="1"/>
  <c r="C5527" i="1"/>
  <c r="F5526" i="1"/>
  <c r="E5526" i="1"/>
  <c r="C5526" i="1"/>
  <c r="F5525" i="1"/>
  <c r="E5525" i="1"/>
  <c r="C5525" i="1"/>
  <c r="F5524" i="1"/>
  <c r="E5524" i="1"/>
  <c r="C5524" i="1"/>
  <c r="F5523" i="1"/>
  <c r="E5523" i="1"/>
  <c r="C5523" i="1"/>
  <c r="F5522" i="1"/>
  <c r="E5522" i="1"/>
  <c r="C5522" i="1"/>
  <c r="F5521" i="1"/>
  <c r="E5521" i="1"/>
  <c r="C5521" i="1"/>
  <c r="F5520" i="1"/>
  <c r="E5520" i="1"/>
  <c r="C5520" i="1"/>
  <c r="F5519" i="1"/>
  <c r="E5519" i="1"/>
  <c r="C5519" i="1"/>
  <c r="F5518" i="1"/>
  <c r="E5518" i="1"/>
  <c r="C5518" i="1"/>
  <c r="F5517" i="1"/>
  <c r="E5517" i="1"/>
  <c r="C5517" i="1"/>
  <c r="F5516" i="1"/>
  <c r="E5516" i="1"/>
  <c r="C5516" i="1"/>
  <c r="F5515" i="1"/>
  <c r="E5515" i="1"/>
  <c r="C5515" i="1"/>
  <c r="F5514" i="1"/>
  <c r="E5514" i="1"/>
  <c r="C5514" i="1"/>
  <c r="F5513" i="1"/>
  <c r="E5513" i="1"/>
  <c r="C5513" i="1"/>
  <c r="F5512" i="1"/>
  <c r="E5512" i="1"/>
  <c r="C5512" i="1"/>
  <c r="F5511" i="1"/>
  <c r="E5511" i="1"/>
  <c r="C5511" i="1"/>
  <c r="F5510" i="1"/>
  <c r="E5510" i="1"/>
  <c r="C5510" i="1"/>
  <c r="F5509" i="1"/>
  <c r="E5509" i="1"/>
  <c r="C5509" i="1"/>
  <c r="F5508" i="1"/>
  <c r="E5508" i="1"/>
  <c r="C5508" i="1"/>
  <c r="F5507" i="1"/>
  <c r="E5507" i="1"/>
  <c r="C5507" i="1"/>
  <c r="F5506" i="1"/>
  <c r="E5506" i="1"/>
  <c r="C5506" i="1"/>
  <c r="F5505" i="1"/>
  <c r="E5505" i="1"/>
  <c r="C5505" i="1"/>
  <c r="F5504" i="1"/>
  <c r="E5504" i="1"/>
  <c r="C5504" i="1"/>
  <c r="F5503" i="1"/>
  <c r="E5503" i="1"/>
  <c r="C5503" i="1"/>
  <c r="F5502" i="1"/>
  <c r="E5502" i="1"/>
  <c r="C5502" i="1"/>
  <c r="F5501" i="1"/>
  <c r="E5501" i="1"/>
  <c r="C5501" i="1"/>
  <c r="F5500" i="1"/>
  <c r="E5500" i="1"/>
  <c r="C5500" i="1"/>
  <c r="F5499" i="1"/>
  <c r="E5499" i="1"/>
  <c r="C5499" i="1"/>
  <c r="F5498" i="1"/>
  <c r="E5498" i="1"/>
  <c r="C5498" i="1"/>
  <c r="F5497" i="1"/>
  <c r="E5497" i="1"/>
  <c r="C5497" i="1"/>
  <c r="F5496" i="1"/>
  <c r="E5496" i="1"/>
  <c r="C5496" i="1"/>
  <c r="F5495" i="1"/>
  <c r="E5495" i="1"/>
  <c r="C5495" i="1"/>
  <c r="F5494" i="1"/>
  <c r="E5494" i="1"/>
  <c r="C5494" i="1"/>
  <c r="F5493" i="1"/>
  <c r="E5493" i="1"/>
  <c r="C5493" i="1"/>
  <c r="F5492" i="1"/>
  <c r="E5492" i="1"/>
  <c r="C5492" i="1"/>
  <c r="F5491" i="1"/>
  <c r="E5491" i="1"/>
  <c r="C5491" i="1"/>
  <c r="F5490" i="1"/>
  <c r="E5490" i="1"/>
  <c r="C5490" i="1"/>
  <c r="F5489" i="1"/>
  <c r="E5489" i="1"/>
  <c r="C5489" i="1"/>
  <c r="F5488" i="1"/>
  <c r="E5488" i="1"/>
  <c r="C5488" i="1"/>
  <c r="F5487" i="1"/>
  <c r="E5487" i="1"/>
  <c r="C5487" i="1"/>
  <c r="F5486" i="1"/>
  <c r="E5486" i="1"/>
  <c r="C5486" i="1"/>
  <c r="F5485" i="1"/>
  <c r="E5485" i="1"/>
  <c r="C5485" i="1"/>
  <c r="F5484" i="1"/>
  <c r="E5484" i="1"/>
  <c r="C5484" i="1"/>
  <c r="F5483" i="1"/>
  <c r="E5483" i="1"/>
  <c r="C5483" i="1"/>
  <c r="F5482" i="1"/>
  <c r="E5482" i="1"/>
  <c r="C5482" i="1"/>
  <c r="F5481" i="1"/>
  <c r="E5481" i="1"/>
  <c r="C5481" i="1"/>
  <c r="F5480" i="1"/>
  <c r="E5480" i="1"/>
  <c r="C5480" i="1"/>
  <c r="F5479" i="1"/>
  <c r="E5479" i="1"/>
  <c r="C5479" i="1"/>
  <c r="F5478" i="1"/>
  <c r="E5478" i="1"/>
  <c r="C5478" i="1"/>
  <c r="F5477" i="1"/>
  <c r="E5477" i="1"/>
  <c r="C5477" i="1"/>
  <c r="F5476" i="1"/>
  <c r="E5476" i="1"/>
  <c r="C5476" i="1"/>
  <c r="F5475" i="1"/>
  <c r="E5475" i="1"/>
  <c r="C5475" i="1"/>
  <c r="F5474" i="1"/>
  <c r="E5474" i="1"/>
  <c r="C5474" i="1"/>
  <c r="F5473" i="1"/>
  <c r="E5473" i="1"/>
  <c r="C5473" i="1"/>
  <c r="F5472" i="1"/>
  <c r="E5472" i="1"/>
  <c r="C5472" i="1"/>
  <c r="F5471" i="1"/>
  <c r="E5471" i="1"/>
  <c r="C5471" i="1"/>
  <c r="F5470" i="1"/>
  <c r="E5470" i="1"/>
  <c r="C5470" i="1"/>
  <c r="F5469" i="1"/>
  <c r="E5469" i="1"/>
  <c r="C5469" i="1"/>
  <c r="F5468" i="1"/>
  <c r="E5468" i="1"/>
  <c r="C5468" i="1"/>
  <c r="F5467" i="1"/>
  <c r="E5467" i="1"/>
  <c r="C5467" i="1"/>
  <c r="F5466" i="1"/>
  <c r="E5466" i="1"/>
  <c r="C5466" i="1"/>
  <c r="F5465" i="1"/>
  <c r="E5465" i="1"/>
  <c r="C5465" i="1"/>
  <c r="F5464" i="1"/>
  <c r="E5464" i="1"/>
  <c r="C5464" i="1"/>
  <c r="F5463" i="1"/>
  <c r="E5463" i="1"/>
  <c r="C5463" i="1"/>
  <c r="F5462" i="1"/>
  <c r="E5462" i="1"/>
  <c r="C5462" i="1"/>
  <c r="F5461" i="1"/>
  <c r="E5461" i="1"/>
  <c r="C5461" i="1"/>
  <c r="F5460" i="1"/>
  <c r="E5460" i="1"/>
  <c r="C5460" i="1"/>
  <c r="F5459" i="1"/>
  <c r="E5459" i="1"/>
  <c r="C5459" i="1"/>
  <c r="F5458" i="1"/>
  <c r="E5458" i="1"/>
  <c r="C5458" i="1"/>
  <c r="F5457" i="1"/>
  <c r="E5457" i="1"/>
  <c r="C5457" i="1"/>
  <c r="F5456" i="1"/>
  <c r="E5456" i="1"/>
  <c r="C5456" i="1"/>
  <c r="F5455" i="1"/>
  <c r="E5455" i="1"/>
  <c r="C5455" i="1"/>
  <c r="F5454" i="1"/>
  <c r="E5454" i="1"/>
  <c r="C5454" i="1"/>
  <c r="F5453" i="1"/>
  <c r="E5453" i="1"/>
  <c r="C5453" i="1"/>
  <c r="F5452" i="1"/>
  <c r="E5452" i="1"/>
  <c r="C5452" i="1"/>
  <c r="F5451" i="1"/>
  <c r="E5451" i="1"/>
  <c r="C5451" i="1"/>
  <c r="F5450" i="1"/>
  <c r="E5450" i="1"/>
  <c r="C5450" i="1"/>
  <c r="F5449" i="1"/>
  <c r="E5449" i="1"/>
  <c r="C5449" i="1"/>
  <c r="F5448" i="1"/>
  <c r="E5448" i="1"/>
  <c r="C5448" i="1"/>
  <c r="F5447" i="1"/>
  <c r="E5447" i="1"/>
  <c r="C5447" i="1"/>
  <c r="F5446" i="1"/>
  <c r="E5446" i="1"/>
  <c r="C5446" i="1"/>
  <c r="F5445" i="1"/>
  <c r="E5445" i="1"/>
  <c r="C5445" i="1"/>
  <c r="F5444" i="1"/>
  <c r="E5444" i="1"/>
  <c r="C5444" i="1"/>
  <c r="F5443" i="1"/>
  <c r="E5443" i="1"/>
  <c r="C5443" i="1"/>
  <c r="F5442" i="1"/>
  <c r="E5442" i="1"/>
  <c r="C5442" i="1"/>
  <c r="F5441" i="1"/>
  <c r="E5441" i="1"/>
  <c r="C5441" i="1"/>
  <c r="F5440" i="1"/>
  <c r="E5440" i="1"/>
  <c r="C5440" i="1"/>
  <c r="F5439" i="1"/>
  <c r="E5439" i="1"/>
  <c r="C5439" i="1"/>
  <c r="F5438" i="1"/>
  <c r="E5438" i="1"/>
  <c r="C5438" i="1"/>
  <c r="F5437" i="1"/>
  <c r="E5437" i="1"/>
  <c r="C5437" i="1"/>
  <c r="F5436" i="1"/>
  <c r="E5436" i="1"/>
  <c r="C5436" i="1"/>
  <c r="F5435" i="1"/>
  <c r="E5435" i="1"/>
  <c r="C5435" i="1"/>
  <c r="F5434" i="1"/>
  <c r="E5434" i="1"/>
  <c r="C5434" i="1"/>
  <c r="F5433" i="1"/>
  <c r="E5433" i="1"/>
  <c r="C5433" i="1"/>
  <c r="F5432" i="1"/>
  <c r="E5432" i="1"/>
  <c r="C5432" i="1"/>
  <c r="F5431" i="1"/>
  <c r="E5431" i="1"/>
  <c r="C5431" i="1"/>
  <c r="F5430" i="1"/>
  <c r="E5430" i="1"/>
  <c r="C5430" i="1"/>
  <c r="F5429" i="1"/>
  <c r="E5429" i="1"/>
  <c r="C5429" i="1"/>
  <c r="F5428" i="1"/>
  <c r="E5428" i="1"/>
  <c r="C5428" i="1"/>
  <c r="F5427" i="1"/>
  <c r="E5427" i="1"/>
  <c r="C5427" i="1"/>
  <c r="F5426" i="1"/>
  <c r="E5426" i="1"/>
  <c r="C5426" i="1"/>
  <c r="F5425" i="1"/>
  <c r="E5425" i="1"/>
  <c r="C5425" i="1"/>
  <c r="F5424" i="1"/>
  <c r="E5424" i="1"/>
  <c r="C5424" i="1"/>
  <c r="F5423" i="1"/>
  <c r="E5423" i="1"/>
  <c r="C5423" i="1"/>
  <c r="F5422" i="1"/>
  <c r="E5422" i="1"/>
  <c r="C5422" i="1"/>
  <c r="F5421" i="1"/>
  <c r="E5421" i="1"/>
  <c r="C5421" i="1"/>
  <c r="F5420" i="1"/>
  <c r="E5420" i="1"/>
  <c r="C5420" i="1"/>
  <c r="F5419" i="1"/>
  <c r="E5419" i="1"/>
  <c r="C5419" i="1"/>
  <c r="F5418" i="1"/>
  <c r="E5418" i="1"/>
  <c r="C5418" i="1"/>
  <c r="F5417" i="1"/>
  <c r="E5417" i="1"/>
  <c r="C5417" i="1"/>
  <c r="F5416" i="1"/>
  <c r="E5416" i="1"/>
  <c r="C5416" i="1"/>
  <c r="F5415" i="1"/>
  <c r="E5415" i="1"/>
  <c r="C5415" i="1"/>
  <c r="F5414" i="1"/>
  <c r="E5414" i="1"/>
  <c r="C5414" i="1"/>
  <c r="F5413" i="1"/>
  <c r="E5413" i="1"/>
  <c r="C5413" i="1"/>
  <c r="F5412" i="1"/>
  <c r="E5412" i="1"/>
  <c r="C5412" i="1"/>
  <c r="F5411" i="1"/>
  <c r="E5411" i="1"/>
  <c r="C5411" i="1"/>
  <c r="F5410" i="1"/>
  <c r="E5410" i="1"/>
  <c r="C5410" i="1"/>
  <c r="F5409" i="1"/>
  <c r="E5409" i="1"/>
  <c r="C5409" i="1"/>
  <c r="F5408" i="1"/>
  <c r="E5408" i="1"/>
  <c r="C5408" i="1"/>
  <c r="F5407" i="1"/>
  <c r="E5407" i="1"/>
  <c r="C5407" i="1"/>
  <c r="F5406" i="1"/>
  <c r="E5406" i="1"/>
  <c r="C5406" i="1"/>
  <c r="F5405" i="1"/>
  <c r="E5405" i="1"/>
  <c r="C5405" i="1"/>
  <c r="F5404" i="1"/>
  <c r="E5404" i="1"/>
  <c r="C5404" i="1"/>
  <c r="F5403" i="1"/>
  <c r="E5403" i="1"/>
  <c r="C5403" i="1"/>
  <c r="F5402" i="1"/>
  <c r="E5402" i="1"/>
  <c r="C5402" i="1"/>
  <c r="F5401" i="1"/>
  <c r="E5401" i="1"/>
  <c r="C5401" i="1"/>
  <c r="F5400" i="1"/>
  <c r="E5400" i="1"/>
  <c r="C5400" i="1"/>
  <c r="F5399" i="1"/>
  <c r="E5399" i="1"/>
  <c r="C5399" i="1"/>
  <c r="F5398" i="1"/>
  <c r="E5398" i="1"/>
  <c r="C5398" i="1"/>
  <c r="F5397" i="1"/>
  <c r="E5397" i="1"/>
  <c r="C5397" i="1"/>
  <c r="F5396" i="1"/>
  <c r="E5396" i="1"/>
  <c r="C5396" i="1"/>
  <c r="F5395" i="1"/>
  <c r="E5395" i="1"/>
  <c r="C5395" i="1"/>
  <c r="F5394" i="1"/>
  <c r="E5394" i="1"/>
  <c r="C5394" i="1"/>
  <c r="F5393" i="1"/>
  <c r="E5393" i="1"/>
  <c r="C5393" i="1"/>
  <c r="F5392" i="1"/>
  <c r="E5392" i="1"/>
  <c r="C5392" i="1"/>
  <c r="F5391" i="1"/>
  <c r="E5391" i="1"/>
  <c r="C5391" i="1"/>
  <c r="F5390" i="1"/>
  <c r="E5390" i="1"/>
  <c r="C5390" i="1"/>
  <c r="F5389" i="1"/>
  <c r="E5389" i="1"/>
  <c r="C5389" i="1"/>
  <c r="F5388" i="1"/>
  <c r="E5388" i="1"/>
  <c r="C5388" i="1"/>
  <c r="F5387" i="1"/>
  <c r="E5387" i="1"/>
  <c r="C5387" i="1"/>
  <c r="F5386" i="1"/>
  <c r="E5386" i="1"/>
  <c r="C5386" i="1"/>
  <c r="F5385" i="1"/>
  <c r="E5385" i="1"/>
  <c r="C5385" i="1"/>
  <c r="F5384" i="1"/>
  <c r="E5384" i="1"/>
  <c r="C5384" i="1"/>
  <c r="F5383" i="1"/>
  <c r="E5383" i="1"/>
  <c r="C5383" i="1"/>
  <c r="F5382" i="1"/>
  <c r="E5382" i="1"/>
  <c r="C5382" i="1"/>
  <c r="F5381" i="1"/>
  <c r="E5381" i="1"/>
  <c r="C5381" i="1"/>
  <c r="F5380" i="1"/>
  <c r="E5380" i="1"/>
  <c r="C5380" i="1"/>
  <c r="F5379" i="1"/>
  <c r="E5379" i="1"/>
  <c r="C5379" i="1"/>
  <c r="F5378" i="1"/>
  <c r="E5378" i="1"/>
  <c r="C5378" i="1"/>
  <c r="F5377" i="1"/>
  <c r="E5377" i="1"/>
  <c r="C5377" i="1"/>
  <c r="F5376" i="1"/>
  <c r="E5376" i="1"/>
  <c r="C5376" i="1"/>
  <c r="F5375" i="1"/>
  <c r="E5375" i="1"/>
  <c r="C5375" i="1"/>
  <c r="F5374" i="1"/>
  <c r="E5374" i="1"/>
  <c r="C5374" i="1"/>
  <c r="F5373" i="1"/>
  <c r="E5373" i="1"/>
  <c r="C5373" i="1"/>
  <c r="F5372" i="1"/>
  <c r="E5372" i="1"/>
  <c r="C5372" i="1"/>
  <c r="F5371" i="1"/>
  <c r="E5371" i="1"/>
  <c r="C5371" i="1"/>
  <c r="F5370" i="1"/>
  <c r="E5370" i="1"/>
  <c r="C5370" i="1"/>
  <c r="F5369" i="1"/>
  <c r="E5369" i="1"/>
  <c r="C5369" i="1"/>
  <c r="F5368" i="1"/>
  <c r="E5368" i="1"/>
  <c r="C5368" i="1"/>
  <c r="F5367" i="1"/>
  <c r="E5367" i="1"/>
  <c r="C5367" i="1"/>
  <c r="F5366" i="1"/>
  <c r="E5366" i="1"/>
  <c r="C5366" i="1"/>
  <c r="F5365" i="1"/>
  <c r="E5365" i="1"/>
  <c r="C5365" i="1"/>
  <c r="F5364" i="1"/>
  <c r="E5364" i="1"/>
  <c r="C5364" i="1"/>
  <c r="F5363" i="1"/>
  <c r="E5363" i="1"/>
  <c r="C5363" i="1"/>
  <c r="F5362" i="1"/>
  <c r="E5362" i="1"/>
  <c r="C5362" i="1"/>
  <c r="F5361" i="1"/>
  <c r="E5361" i="1"/>
  <c r="C5361" i="1"/>
  <c r="F5360" i="1"/>
  <c r="E5360" i="1"/>
  <c r="C5360" i="1"/>
  <c r="F5359" i="1"/>
  <c r="E5359" i="1"/>
  <c r="C5359" i="1"/>
  <c r="F5358" i="1"/>
  <c r="E5358" i="1"/>
  <c r="C5358" i="1"/>
  <c r="F5357" i="1"/>
  <c r="E5357" i="1"/>
  <c r="C5357" i="1"/>
  <c r="F5356" i="1"/>
  <c r="E5356" i="1"/>
  <c r="C5356" i="1"/>
  <c r="F5355" i="1"/>
  <c r="E5355" i="1"/>
  <c r="C5355" i="1"/>
  <c r="F5354" i="1"/>
  <c r="E5354" i="1"/>
  <c r="C5354" i="1"/>
  <c r="F5353" i="1"/>
  <c r="E5353" i="1"/>
  <c r="C5353" i="1"/>
  <c r="F5352" i="1"/>
  <c r="E5352" i="1"/>
  <c r="C5352" i="1"/>
  <c r="F5351" i="1"/>
  <c r="E5351" i="1"/>
  <c r="C5351" i="1"/>
  <c r="F5350" i="1"/>
  <c r="E5350" i="1"/>
  <c r="C5350" i="1"/>
  <c r="F5349" i="1"/>
  <c r="E5349" i="1"/>
  <c r="C5349" i="1"/>
  <c r="F5348" i="1"/>
  <c r="E5348" i="1"/>
  <c r="C5348" i="1"/>
  <c r="F5347" i="1"/>
  <c r="E5347" i="1"/>
  <c r="C5347" i="1"/>
  <c r="F5346" i="1"/>
  <c r="E5346" i="1"/>
  <c r="C5346" i="1"/>
  <c r="F5345" i="1"/>
  <c r="E5345" i="1"/>
  <c r="C5345" i="1"/>
  <c r="F5344" i="1"/>
  <c r="E5344" i="1"/>
  <c r="C5344" i="1"/>
  <c r="F5343" i="1"/>
  <c r="E5343" i="1"/>
  <c r="C5343" i="1"/>
  <c r="F5342" i="1"/>
  <c r="E5342" i="1"/>
  <c r="C5342" i="1"/>
  <c r="F5341" i="1"/>
  <c r="E5341" i="1"/>
  <c r="C5341" i="1"/>
  <c r="F5340" i="1"/>
  <c r="E5340" i="1"/>
  <c r="C5340" i="1"/>
  <c r="F5339" i="1"/>
  <c r="E5339" i="1"/>
  <c r="C5339" i="1"/>
  <c r="F5338" i="1"/>
  <c r="E5338" i="1"/>
  <c r="C5338" i="1"/>
  <c r="F5337" i="1"/>
  <c r="E5337" i="1"/>
  <c r="C5337" i="1"/>
  <c r="F5336" i="1"/>
  <c r="E5336" i="1"/>
  <c r="C5336" i="1"/>
  <c r="F5335" i="1"/>
  <c r="E5335" i="1"/>
  <c r="C5335" i="1"/>
  <c r="F5334" i="1"/>
  <c r="E5334" i="1"/>
  <c r="C5334" i="1"/>
  <c r="F5333" i="1"/>
  <c r="E5333" i="1"/>
  <c r="C5333" i="1"/>
  <c r="F5332" i="1"/>
  <c r="E5332" i="1"/>
  <c r="C5332" i="1"/>
  <c r="F5331" i="1"/>
  <c r="E5331" i="1"/>
  <c r="C5331" i="1"/>
  <c r="F5330" i="1"/>
  <c r="E5330" i="1"/>
  <c r="C5330" i="1"/>
  <c r="F5329" i="1"/>
  <c r="E5329" i="1"/>
  <c r="C5329" i="1"/>
  <c r="F5328" i="1"/>
  <c r="E5328" i="1"/>
  <c r="C5328" i="1"/>
  <c r="F5327" i="1"/>
  <c r="E5327" i="1"/>
  <c r="C5327" i="1"/>
  <c r="F5326" i="1"/>
  <c r="E5326" i="1"/>
  <c r="C5326" i="1"/>
  <c r="F5325" i="1"/>
  <c r="E5325" i="1"/>
  <c r="C5325" i="1"/>
  <c r="F5324" i="1"/>
  <c r="E5324" i="1"/>
  <c r="C5324" i="1"/>
  <c r="F5323" i="1"/>
  <c r="E5323" i="1"/>
  <c r="C5323" i="1"/>
  <c r="F5322" i="1"/>
  <c r="E5322" i="1"/>
  <c r="C5322" i="1"/>
  <c r="F5321" i="1"/>
  <c r="E5321" i="1"/>
  <c r="C5321" i="1"/>
  <c r="F5320" i="1"/>
  <c r="E5320" i="1"/>
  <c r="C5320" i="1"/>
  <c r="F5319" i="1"/>
  <c r="E5319" i="1"/>
  <c r="C5319" i="1"/>
  <c r="F5318" i="1"/>
  <c r="E5318" i="1"/>
  <c r="C5318" i="1"/>
  <c r="F5317" i="1"/>
  <c r="E5317" i="1"/>
  <c r="C5317" i="1"/>
  <c r="F5316" i="1"/>
  <c r="E5316" i="1"/>
  <c r="C5316" i="1"/>
  <c r="F5315" i="1"/>
  <c r="E5315" i="1"/>
  <c r="C5315" i="1"/>
  <c r="F5314" i="1"/>
  <c r="E5314" i="1"/>
  <c r="C5314" i="1"/>
  <c r="F5313" i="1"/>
  <c r="E5313" i="1"/>
  <c r="C5313" i="1"/>
  <c r="F5312" i="1"/>
  <c r="E5312" i="1"/>
  <c r="C5312" i="1"/>
  <c r="F5311" i="1"/>
  <c r="E5311" i="1"/>
  <c r="C5311" i="1"/>
  <c r="F5310" i="1"/>
  <c r="E5310" i="1"/>
  <c r="C5310" i="1"/>
  <c r="F5309" i="1"/>
  <c r="E5309" i="1"/>
  <c r="C5309" i="1"/>
  <c r="F5308" i="1"/>
  <c r="E5308" i="1"/>
  <c r="C5308" i="1"/>
  <c r="F5307" i="1"/>
  <c r="E5307" i="1"/>
  <c r="C5307" i="1"/>
  <c r="F5306" i="1"/>
  <c r="E5306" i="1"/>
  <c r="C5306" i="1"/>
  <c r="F5305" i="1"/>
  <c r="E5305" i="1"/>
  <c r="C5305" i="1"/>
  <c r="F5304" i="1"/>
  <c r="E5304" i="1"/>
  <c r="C5304" i="1"/>
  <c r="F5303" i="1"/>
  <c r="E5303" i="1"/>
  <c r="C5303" i="1"/>
  <c r="F5302" i="1"/>
  <c r="E5302" i="1"/>
  <c r="C5302" i="1"/>
  <c r="F5301" i="1"/>
  <c r="E5301" i="1"/>
  <c r="C5301" i="1"/>
  <c r="F5300" i="1"/>
  <c r="E5300" i="1"/>
  <c r="C5300" i="1"/>
  <c r="F5299" i="1"/>
  <c r="E5299" i="1"/>
  <c r="C5299" i="1"/>
  <c r="F5298" i="1"/>
  <c r="E5298" i="1"/>
  <c r="C5298" i="1"/>
  <c r="F5297" i="1"/>
  <c r="E5297" i="1"/>
  <c r="C5297" i="1"/>
  <c r="F5296" i="1"/>
  <c r="E5296" i="1"/>
  <c r="C5296" i="1"/>
  <c r="F5295" i="1"/>
  <c r="E5295" i="1"/>
  <c r="C5295" i="1"/>
  <c r="F5294" i="1"/>
  <c r="E5294" i="1"/>
  <c r="C5294" i="1"/>
  <c r="F5293" i="1"/>
  <c r="E5293" i="1"/>
  <c r="C5293" i="1"/>
  <c r="F5292" i="1"/>
  <c r="E5292" i="1"/>
  <c r="C5292" i="1"/>
  <c r="F5291" i="1"/>
  <c r="E5291" i="1"/>
  <c r="C5291" i="1"/>
  <c r="F5290" i="1"/>
  <c r="E5290" i="1"/>
  <c r="C5290" i="1"/>
  <c r="F5289" i="1"/>
  <c r="E5289" i="1"/>
  <c r="C5289" i="1"/>
  <c r="F5288" i="1"/>
  <c r="E5288" i="1"/>
  <c r="C5288" i="1"/>
  <c r="F5287" i="1"/>
  <c r="E5287" i="1"/>
  <c r="C5287" i="1"/>
  <c r="F5286" i="1"/>
  <c r="E5286" i="1"/>
  <c r="C5286" i="1"/>
  <c r="F5285" i="1"/>
  <c r="E5285" i="1"/>
  <c r="C5285" i="1"/>
  <c r="F5284" i="1"/>
  <c r="E5284" i="1"/>
  <c r="C5284" i="1"/>
  <c r="F5283" i="1"/>
  <c r="E5283" i="1"/>
  <c r="C5283" i="1"/>
  <c r="F5282" i="1"/>
  <c r="E5282" i="1"/>
  <c r="C5282" i="1"/>
  <c r="F5281" i="1"/>
  <c r="E5281" i="1"/>
  <c r="C5281" i="1"/>
  <c r="F5280" i="1"/>
  <c r="E5280" i="1"/>
  <c r="C5280" i="1"/>
  <c r="F5279" i="1"/>
  <c r="E5279" i="1"/>
  <c r="C5279" i="1"/>
  <c r="F5278" i="1"/>
  <c r="E5278" i="1"/>
  <c r="C5278" i="1"/>
  <c r="F5277" i="1"/>
  <c r="E5277" i="1"/>
  <c r="C5277" i="1"/>
  <c r="F5276" i="1"/>
  <c r="E5276" i="1"/>
  <c r="C5276" i="1"/>
  <c r="F5275" i="1"/>
  <c r="E5275" i="1"/>
  <c r="C5275" i="1"/>
  <c r="F5274" i="1"/>
  <c r="E5274" i="1"/>
  <c r="C5274" i="1"/>
  <c r="F5273" i="1"/>
  <c r="E5273" i="1"/>
  <c r="C5273" i="1"/>
  <c r="F5272" i="1"/>
  <c r="E5272" i="1"/>
  <c r="C5272" i="1"/>
  <c r="F5271" i="1"/>
  <c r="E5271" i="1"/>
  <c r="C5271" i="1"/>
  <c r="F5270" i="1"/>
  <c r="E5270" i="1"/>
  <c r="C5270" i="1"/>
  <c r="F5269" i="1"/>
  <c r="E5269" i="1"/>
  <c r="C5269" i="1"/>
  <c r="F5268" i="1"/>
  <c r="E5268" i="1"/>
  <c r="C5268" i="1"/>
  <c r="F5267" i="1"/>
  <c r="E5267" i="1"/>
  <c r="C5267" i="1"/>
  <c r="F5266" i="1"/>
  <c r="E5266" i="1"/>
  <c r="C5266" i="1"/>
  <c r="F5265" i="1"/>
  <c r="E5265" i="1"/>
  <c r="C5265" i="1"/>
  <c r="F5264" i="1"/>
  <c r="E5264" i="1"/>
  <c r="C5264" i="1"/>
  <c r="F5263" i="1"/>
  <c r="E5263" i="1"/>
  <c r="C5263" i="1"/>
  <c r="F5262" i="1"/>
  <c r="E5262" i="1"/>
  <c r="C5262" i="1"/>
  <c r="F5261" i="1"/>
  <c r="E5261" i="1"/>
  <c r="C5261" i="1"/>
  <c r="F5260" i="1"/>
  <c r="E5260" i="1"/>
  <c r="C5260" i="1"/>
  <c r="F5259" i="1"/>
  <c r="E5259" i="1"/>
  <c r="C5259" i="1"/>
  <c r="F5258" i="1"/>
  <c r="E5258" i="1"/>
  <c r="C5258" i="1"/>
  <c r="F5257" i="1"/>
  <c r="E5257" i="1"/>
  <c r="C5257" i="1"/>
  <c r="F5256" i="1"/>
  <c r="E5256" i="1"/>
  <c r="C5256" i="1"/>
  <c r="F5255" i="1"/>
  <c r="E5255" i="1"/>
  <c r="C5255" i="1"/>
  <c r="F5254" i="1"/>
  <c r="E5254" i="1"/>
  <c r="C5254" i="1"/>
  <c r="F5253" i="1"/>
  <c r="E5253" i="1"/>
  <c r="C5253" i="1"/>
  <c r="F5252" i="1"/>
  <c r="E5252" i="1"/>
  <c r="C5252" i="1"/>
  <c r="F5251" i="1"/>
  <c r="E5251" i="1"/>
  <c r="C5251" i="1"/>
  <c r="F5250" i="1"/>
  <c r="E5250" i="1"/>
  <c r="C5250" i="1"/>
  <c r="F5249" i="1"/>
  <c r="E5249" i="1"/>
  <c r="C5249" i="1"/>
  <c r="F5248" i="1"/>
  <c r="E5248" i="1"/>
  <c r="C5248" i="1"/>
  <c r="F5247" i="1"/>
  <c r="E5247" i="1"/>
  <c r="C5247" i="1"/>
  <c r="F5246" i="1"/>
  <c r="E5246" i="1"/>
  <c r="C5246" i="1"/>
  <c r="F5245" i="1"/>
  <c r="E5245" i="1"/>
  <c r="C5245" i="1"/>
  <c r="F5244" i="1"/>
  <c r="E5244" i="1"/>
  <c r="C5244" i="1"/>
  <c r="F5243" i="1"/>
  <c r="E5243" i="1"/>
  <c r="C5243" i="1"/>
  <c r="F5242" i="1"/>
  <c r="E5242" i="1"/>
  <c r="C5242" i="1"/>
  <c r="F5241" i="1"/>
  <c r="E5241" i="1"/>
  <c r="C5241" i="1"/>
  <c r="F5240" i="1"/>
  <c r="E5240" i="1"/>
  <c r="C5240" i="1"/>
  <c r="F5239" i="1"/>
  <c r="E5239" i="1"/>
  <c r="C5239" i="1"/>
  <c r="F5238" i="1"/>
  <c r="E5238" i="1"/>
  <c r="C5238" i="1"/>
  <c r="F5237" i="1"/>
  <c r="E5237" i="1"/>
  <c r="C5237" i="1"/>
  <c r="F5236" i="1"/>
  <c r="E5236" i="1"/>
  <c r="C5236" i="1"/>
  <c r="F5235" i="1"/>
  <c r="E5235" i="1"/>
  <c r="C5235" i="1"/>
  <c r="F5234" i="1"/>
  <c r="E5234" i="1"/>
  <c r="C5234" i="1"/>
  <c r="F5233" i="1"/>
  <c r="E5233" i="1"/>
  <c r="C5233" i="1"/>
  <c r="F5232" i="1"/>
  <c r="E5232" i="1"/>
  <c r="C5232" i="1"/>
  <c r="F5231" i="1"/>
  <c r="E5231" i="1"/>
  <c r="C5231" i="1"/>
  <c r="F5230" i="1"/>
  <c r="E5230" i="1"/>
  <c r="C5230" i="1"/>
  <c r="F5229" i="1"/>
  <c r="E5229" i="1"/>
  <c r="C5229" i="1"/>
  <c r="F5228" i="1"/>
  <c r="E5228" i="1"/>
  <c r="C5228" i="1"/>
  <c r="F5227" i="1"/>
  <c r="E5227" i="1"/>
  <c r="C5227" i="1"/>
  <c r="F5226" i="1"/>
  <c r="E5226" i="1"/>
  <c r="C5226" i="1"/>
  <c r="F5225" i="1"/>
  <c r="E5225" i="1"/>
  <c r="C5225" i="1"/>
  <c r="F5224" i="1"/>
  <c r="E5224" i="1"/>
  <c r="C5224" i="1"/>
  <c r="F5223" i="1"/>
  <c r="E5223" i="1"/>
  <c r="C5223" i="1"/>
  <c r="F5222" i="1"/>
  <c r="E5222" i="1"/>
  <c r="C5222" i="1"/>
  <c r="F5221" i="1"/>
  <c r="E5221" i="1"/>
  <c r="C5221" i="1"/>
  <c r="F5220" i="1"/>
  <c r="E5220" i="1"/>
  <c r="C5220" i="1"/>
  <c r="F5219" i="1"/>
  <c r="E5219" i="1"/>
  <c r="C5219" i="1"/>
  <c r="F5218" i="1"/>
  <c r="E5218" i="1"/>
  <c r="C5218" i="1"/>
  <c r="F5217" i="1"/>
  <c r="E5217" i="1"/>
  <c r="C5217" i="1"/>
  <c r="F5216" i="1"/>
  <c r="E5216" i="1"/>
  <c r="C5216" i="1"/>
  <c r="F5215" i="1"/>
  <c r="E5215" i="1"/>
  <c r="C5215" i="1"/>
  <c r="F5214" i="1"/>
  <c r="E5214" i="1"/>
  <c r="C5214" i="1"/>
  <c r="F5213" i="1"/>
  <c r="E5213" i="1"/>
  <c r="C5213" i="1"/>
  <c r="F5212" i="1"/>
  <c r="E5212" i="1"/>
  <c r="C5212" i="1"/>
  <c r="F5211" i="1"/>
  <c r="E5211" i="1"/>
  <c r="C5211" i="1"/>
  <c r="F5210" i="1"/>
  <c r="E5210" i="1"/>
  <c r="C5210" i="1"/>
  <c r="F5209" i="1"/>
  <c r="E5209" i="1"/>
  <c r="C5209" i="1"/>
  <c r="F5208" i="1"/>
  <c r="E5208" i="1"/>
  <c r="C5208" i="1"/>
  <c r="F5207" i="1"/>
  <c r="E5207" i="1"/>
  <c r="C5207" i="1"/>
  <c r="F5206" i="1"/>
  <c r="E5206" i="1"/>
  <c r="C5206" i="1"/>
  <c r="F5205" i="1"/>
  <c r="E5205" i="1"/>
  <c r="C5205" i="1"/>
  <c r="F5204" i="1"/>
  <c r="E5204" i="1"/>
  <c r="C5204" i="1"/>
  <c r="F5203" i="1"/>
  <c r="E5203" i="1"/>
  <c r="C5203" i="1"/>
  <c r="F5202" i="1"/>
  <c r="E5202" i="1"/>
  <c r="C5202" i="1"/>
  <c r="F5201" i="1"/>
  <c r="E5201" i="1"/>
  <c r="C5201" i="1"/>
  <c r="F5200" i="1"/>
  <c r="E5200" i="1"/>
  <c r="C5200" i="1"/>
  <c r="F5199" i="1"/>
  <c r="E5199" i="1"/>
  <c r="C5199" i="1"/>
  <c r="F5198" i="1"/>
  <c r="E5198" i="1"/>
  <c r="C5198" i="1"/>
  <c r="F5197" i="1"/>
  <c r="E5197" i="1"/>
  <c r="C5197" i="1"/>
  <c r="F5196" i="1"/>
  <c r="E5196" i="1"/>
  <c r="C5196" i="1"/>
  <c r="F5195" i="1"/>
  <c r="E5195" i="1"/>
  <c r="C5195" i="1"/>
  <c r="F5194" i="1"/>
  <c r="E5194" i="1"/>
  <c r="C5194" i="1"/>
  <c r="F5193" i="1"/>
  <c r="E5193" i="1"/>
  <c r="C5193" i="1"/>
  <c r="F5192" i="1"/>
  <c r="E5192" i="1"/>
  <c r="C5192" i="1"/>
  <c r="F5191" i="1"/>
  <c r="E5191" i="1"/>
  <c r="C5191" i="1"/>
  <c r="F5190" i="1"/>
  <c r="E5190" i="1"/>
  <c r="C5190" i="1"/>
  <c r="F5189" i="1"/>
  <c r="E5189" i="1"/>
  <c r="C5189" i="1"/>
  <c r="F5188" i="1"/>
  <c r="E5188" i="1"/>
  <c r="C5188" i="1"/>
  <c r="F5187" i="1"/>
  <c r="E5187" i="1"/>
  <c r="C5187" i="1"/>
  <c r="F5186" i="1"/>
  <c r="E5186" i="1"/>
  <c r="C5186" i="1"/>
  <c r="F5185" i="1"/>
  <c r="E5185" i="1"/>
  <c r="C5185" i="1"/>
  <c r="F5184" i="1"/>
  <c r="E5184" i="1"/>
  <c r="C5184" i="1"/>
  <c r="F5183" i="1"/>
  <c r="E5183" i="1"/>
  <c r="C5183" i="1"/>
  <c r="F5182" i="1"/>
  <c r="E5182" i="1"/>
  <c r="C5182" i="1"/>
  <c r="F5181" i="1"/>
  <c r="E5181" i="1"/>
  <c r="C5181" i="1"/>
  <c r="F5180" i="1"/>
  <c r="E5180" i="1"/>
  <c r="C5180" i="1"/>
  <c r="F5179" i="1"/>
  <c r="F5178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F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F4477" i="1"/>
  <c r="S4476" i="1"/>
  <c r="F4476" i="1"/>
  <c r="E4476" i="1"/>
  <c r="C4476" i="1"/>
  <c r="S4475" i="1"/>
  <c r="F4475" i="1"/>
  <c r="E4475" i="1"/>
  <c r="C4475" i="1"/>
  <c r="S4474" i="1"/>
  <c r="F4474" i="1"/>
  <c r="E4474" i="1"/>
  <c r="C4474" i="1"/>
  <c r="S4473" i="1"/>
  <c r="F4473" i="1"/>
  <c r="E4473" i="1"/>
  <c r="C4473" i="1"/>
  <c r="S4472" i="1"/>
  <c r="F4472" i="1"/>
  <c r="E4472" i="1"/>
  <c r="C4472" i="1"/>
  <c r="S4471" i="1"/>
  <c r="F4471" i="1"/>
  <c r="E4471" i="1"/>
  <c r="C4471" i="1"/>
  <c r="S4470" i="1"/>
  <c r="F4470" i="1"/>
  <c r="E4470" i="1"/>
  <c r="C4470" i="1"/>
  <c r="S4469" i="1"/>
  <c r="F4469" i="1"/>
  <c r="E4469" i="1"/>
  <c r="C4469" i="1"/>
  <c r="S4468" i="1"/>
  <c r="F4468" i="1"/>
  <c r="E4468" i="1"/>
  <c r="C4468" i="1"/>
  <c r="S4467" i="1"/>
  <c r="F4467" i="1"/>
  <c r="E4467" i="1"/>
  <c r="C4467" i="1"/>
  <c r="S4466" i="1"/>
  <c r="F4466" i="1"/>
  <c r="E4466" i="1"/>
  <c r="C4466" i="1"/>
  <c r="S4465" i="1"/>
  <c r="F4465" i="1"/>
  <c r="E4465" i="1"/>
  <c r="C4465" i="1"/>
  <c r="S4464" i="1"/>
  <c r="F4464" i="1"/>
  <c r="E4464" i="1"/>
  <c r="C4464" i="1"/>
  <c r="S4463" i="1"/>
  <c r="F4463" i="1"/>
  <c r="E4463" i="1"/>
  <c r="C4463" i="1"/>
  <c r="S4462" i="1"/>
  <c r="F4462" i="1"/>
  <c r="E4462" i="1"/>
  <c r="C4462" i="1"/>
  <c r="S4461" i="1"/>
  <c r="F4461" i="1"/>
  <c r="E4461" i="1"/>
  <c r="C4461" i="1"/>
  <c r="S4460" i="1"/>
  <c r="F4460" i="1"/>
  <c r="E4460" i="1"/>
  <c r="C4460" i="1"/>
  <c r="S4459" i="1"/>
  <c r="F4459" i="1"/>
  <c r="E4459" i="1"/>
  <c r="C4459" i="1"/>
  <c r="S4458" i="1"/>
  <c r="F4458" i="1"/>
  <c r="E4458" i="1"/>
  <c r="C4458" i="1"/>
  <c r="S4457" i="1"/>
  <c r="F4457" i="1"/>
  <c r="E4457" i="1"/>
  <c r="C4457" i="1"/>
  <c r="S4456" i="1"/>
  <c r="F4456" i="1"/>
  <c r="E4456" i="1"/>
  <c r="C4456" i="1"/>
  <c r="S4455" i="1"/>
  <c r="F4455" i="1"/>
  <c r="E4455" i="1"/>
  <c r="C4455" i="1"/>
  <c r="S4454" i="1"/>
  <c r="F4454" i="1"/>
  <c r="E4454" i="1"/>
  <c r="C4454" i="1"/>
  <c r="S4453" i="1"/>
  <c r="F4453" i="1"/>
  <c r="E4453" i="1"/>
  <c r="C4453" i="1"/>
  <c r="S4452" i="1"/>
  <c r="F4452" i="1"/>
  <c r="E4452" i="1"/>
  <c r="C4452" i="1"/>
  <c r="S4451" i="1"/>
  <c r="F4451" i="1"/>
  <c r="E4451" i="1"/>
  <c r="C4451" i="1"/>
  <c r="S4450" i="1"/>
  <c r="F4450" i="1"/>
  <c r="E4450" i="1"/>
  <c r="C4450" i="1"/>
  <c r="S4449" i="1"/>
  <c r="F4449" i="1"/>
  <c r="E4449" i="1"/>
  <c r="C4449" i="1"/>
  <c r="S4448" i="1"/>
  <c r="F4448" i="1"/>
  <c r="E4448" i="1"/>
  <c r="C4448" i="1"/>
  <c r="S4447" i="1"/>
  <c r="F4447" i="1"/>
  <c r="E4447" i="1"/>
  <c r="C4447" i="1"/>
  <c r="S4446" i="1"/>
  <c r="F4446" i="1"/>
  <c r="E4446" i="1"/>
  <c r="C4446" i="1"/>
  <c r="S4445" i="1"/>
  <c r="F4445" i="1"/>
  <c r="E4445" i="1"/>
  <c r="C4445" i="1"/>
  <c r="S4444" i="1"/>
  <c r="F4444" i="1"/>
  <c r="E4444" i="1"/>
  <c r="C4444" i="1"/>
  <c r="S4443" i="1"/>
  <c r="F4443" i="1"/>
  <c r="E4443" i="1"/>
  <c r="C4443" i="1"/>
  <c r="S4442" i="1"/>
  <c r="F4442" i="1"/>
  <c r="E4442" i="1"/>
  <c r="C4442" i="1"/>
  <c r="S4441" i="1"/>
  <c r="F4441" i="1"/>
  <c r="E4441" i="1"/>
  <c r="C4441" i="1"/>
  <c r="S4440" i="1"/>
  <c r="F4440" i="1"/>
  <c r="E4440" i="1"/>
  <c r="C4440" i="1"/>
  <c r="S4439" i="1"/>
  <c r="F4439" i="1"/>
  <c r="E4439" i="1"/>
  <c r="C4439" i="1"/>
  <c r="S4438" i="1"/>
  <c r="F4438" i="1"/>
  <c r="E4438" i="1"/>
  <c r="C4438" i="1"/>
  <c r="S4437" i="1"/>
  <c r="F4437" i="1"/>
  <c r="E4437" i="1"/>
  <c r="C4437" i="1"/>
  <c r="S4436" i="1"/>
  <c r="F4436" i="1"/>
  <c r="E4436" i="1"/>
  <c r="C4436" i="1"/>
  <c r="S4435" i="1"/>
  <c r="F4435" i="1"/>
  <c r="E4435" i="1"/>
  <c r="C4435" i="1"/>
  <c r="S4434" i="1"/>
  <c r="F4434" i="1"/>
  <c r="E4434" i="1"/>
  <c r="C4434" i="1"/>
  <c r="S4433" i="1"/>
  <c r="F4433" i="1"/>
  <c r="E4433" i="1"/>
  <c r="C4433" i="1"/>
  <c r="S4432" i="1"/>
  <c r="F4432" i="1"/>
  <c r="E4432" i="1"/>
  <c r="C4432" i="1"/>
  <c r="S4431" i="1"/>
  <c r="F4431" i="1"/>
  <c r="E4431" i="1"/>
  <c r="C4431" i="1"/>
  <c r="S4430" i="1"/>
  <c r="F4430" i="1"/>
  <c r="E4430" i="1"/>
  <c r="C4430" i="1"/>
  <c r="S4429" i="1"/>
  <c r="F4429" i="1"/>
  <c r="E4429" i="1"/>
  <c r="C4429" i="1"/>
  <c r="S4428" i="1"/>
  <c r="F4428" i="1"/>
  <c r="E4428" i="1"/>
  <c r="C4428" i="1"/>
  <c r="S4427" i="1"/>
  <c r="F4427" i="1"/>
  <c r="E4427" i="1"/>
  <c r="C4427" i="1"/>
  <c r="S4426" i="1"/>
  <c r="F4426" i="1"/>
  <c r="E4426" i="1"/>
  <c r="C4426" i="1"/>
  <c r="S4425" i="1"/>
  <c r="F4425" i="1"/>
  <c r="E4425" i="1"/>
  <c r="C4425" i="1"/>
  <c r="S4424" i="1"/>
  <c r="F4424" i="1"/>
  <c r="E4424" i="1"/>
  <c r="C4424" i="1"/>
  <c r="S4423" i="1"/>
  <c r="F4423" i="1"/>
  <c r="E4423" i="1"/>
  <c r="C4423" i="1"/>
  <c r="S4422" i="1"/>
  <c r="F4422" i="1"/>
  <c r="E4422" i="1"/>
  <c r="C4422" i="1"/>
  <c r="S4421" i="1"/>
  <c r="F4421" i="1"/>
  <c r="E4421" i="1"/>
  <c r="C4421" i="1"/>
  <c r="S4420" i="1"/>
  <c r="F4420" i="1"/>
  <c r="E4420" i="1"/>
  <c r="C4420" i="1"/>
  <c r="S4419" i="1"/>
  <c r="F4419" i="1"/>
  <c r="E4419" i="1"/>
  <c r="C4419" i="1"/>
  <c r="S4418" i="1"/>
  <c r="F4418" i="1"/>
  <c r="E4418" i="1"/>
  <c r="C4418" i="1"/>
  <c r="S4417" i="1"/>
  <c r="F4417" i="1"/>
  <c r="E4417" i="1"/>
  <c r="C4417" i="1"/>
  <c r="S4416" i="1"/>
  <c r="F4416" i="1"/>
  <c r="E4416" i="1"/>
  <c r="C4416" i="1"/>
  <c r="S4415" i="1"/>
  <c r="F4415" i="1"/>
  <c r="E4415" i="1"/>
  <c r="C4415" i="1"/>
  <c r="S4414" i="1"/>
  <c r="F4414" i="1"/>
  <c r="E4414" i="1"/>
  <c r="C4414" i="1"/>
  <c r="S4413" i="1"/>
  <c r="F4413" i="1"/>
  <c r="E4413" i="1"/>
  <c r="C4413" i="1"/>
  <c r="S4412" i="1"/>
  <c r="F4412" i="1"/>
  <c r="E4412" i="1"/>
  <c r="C4412" i="1"/>
  <c r="S4411" i="1"/>
  <c r="F4411" i="1"/>
  <c r="E4411" i="1"/>
  <c r="C4411" i="1"/>
  <c r="S4410" i="1"/>
  <c r="F4410" i="1"/>
  <c r="E4410" i="1"/>
  <c r="C4410" i="1"/>
  <c r="S4409" i="1"/>
  <c r="F4409" i="1"/>
  <c r="E4409" i="1"/>
  <c r="C4409" i="1"/>
  <c r="S4408" i="1"/>
  <c r="F4408" i="1"/>
  <c r="E4408" i="1"/>
  <c r="C4408" i="1"/>
  <c r="S4407" i="1"/>
  <c r="F4407" i="1"/>
  <c r="E4407" i="1"/>
  <c r="C4407" i="1"/>
  <c r="S4406" i="1"/>
  <c r="F4406" i="1"/>
  <c r="E4406" i="1"/>
  <c r="C4406" i="1"/>
  <c r="S4405" i="1"/>
  <c r="F4405" i="1"/>
  <c r="E4405" i="1"/>
  <c r="C4405" i="1"/>
  <c r="S4404" i="1"/>
  <c r="F4404" i="1"/>
  <c r="E4404" i="1"/>
  <c r="C4404" i="1"/>
  <c r="S4403" i="1"/>
  <c r="F4403" i="1"/>
  <c r="E4403" i="1"/>
  <c r="C4403" i="1"/>
  <c r="S4402" i="1"/>
  <c r="F4402" i="1"/>
  <c r="E4402" i="1"/>
  <c r="C4402" i="1"/>
  <c r="S4401" i="1"/>
  <c r="F4401" i="1"/>
  <c r="E4401" i="1"/>
  <c r="C4401" i="1"/>
  <c r="S4400" i="1"/>
  <c r="F4400" i="1"/>
  <c r="E4400" i="1"/>
  <c r="C4400" i="1"/>
  <c r="S4399" i="1"/>
  <c r="F4399" i="1"/>
  <c r="E4399" i="1"/>
  <c r="C4399" i="1"/>
  <c r="F4398" i="1"/>
  <c r="E4398" i="1"/>
  <c r="C4398" i="1"/>
  <c r="F4397" i="1"/>
  <c r="E4397" i="1"/>
  <c r="C4397" i="1"/>
  <c r="F4396" i="1"/>
  <c r="E4396" i="1"/>
  <c r="C4396" i="1"/>
  <c r="F4395" i="1"/>
  <c r="E4395" i="1"/>
  <c r="C4395" i="1"/>
  <c r="F4394" i="1"/>
  <c r="E4394" i="1"/>
  <c r="C4394" i="1"/>
  <c r="F4393" i="1"/>
  <c r="E4393" i="1"/>
  <c r="C4393" i="1"/>
  <c r="F4392" i="1"/>
  <c r="E4392" i="1"/>
  <c r="C4392" i="1"/>
  <c r="F4391" i="1"/>
  <c r="E4391" i="1"/>
  <c r="C4391" i="1"/>
  <c r="F4390" i="1"/>
  <c r="E4390" i="1"/>
  <c r="C4390" i="1"/>
  <c r="F4389" i="1"/>
  <c r="E4389" i="1"/>
  <c r="C4389" i="1"/>
  <c r="F4388" i="1"/>
  <c r="E4388" i="1"/>
  <c r="C4388" i="1"/>
  <c r="F4387" i="1"/>
  <c r="E4387" i="1"/>
  <c r="C4387" i="1"/>
  <c r="F4386" i="1"/>
  <c r="E4386" i="1"/>
  <c r="C4386" i="1"/>
  <c r="F4385" i="1"/>
  <c r="E4385" i="1"/>
  <c r="C4385" i="1"/>
  <c r="F4384" i="1"/>
  <c r="E4384" i="1"/>
  <c r="C4384" i="1"/>
  <c r="F4383" i="1"/>
  <c r="E4383" i="1"/>
  <c r="C4383" i="1"/>
  <c r="F4382" i="1"/>
  <c r="E4382" i="1"/>
  <c r="C4382" i="1"/>
  <c r="F4381" i="1"/>
  <c r="E4381" i="1"/>
  <c r="C4381" i="1"/>
  <c r="F4380" i="1"/>
  <c r="E4380" i="1"/>
  <c r="C4380" i="1"/>
  <c r="F4379" i="1"/>
  <c r="E4379" i="1"/>
  <c r="C4379" i="1"/>
  <c r="F4378" i="1"/>
  <c r="E4378" i="1"/>
  <c r="C4378" i="1"/>
  <c r="F4377" i="1"/>
  <c r="E4377" i="1"/>
  <c r="C4377" i="1"/>
  <c r="F4376" i="1"/>
  <c r="E4376" i="1"/>
  <c r="C4376" i="1"/>
  <c r="F4375" i="1"/>
  <c r="E4375" i="1"/>
  <c r="C4375" i="1"/>
  <c r="F4374" i="1"/>
  <c r="E4374" i="1"/>
  <c r="C4374" i="1"/>
  <c r="F4373" i="1"/>
  <c r="E4373" i="1"/>
  <c r="C4373" i="1"/>
  <c r="F4372" i="1"/>
  <c r="E4372" i="1"/>
  <c r="C4372" i="1"/>
  <c r="F4371" i="1"/>
  <c r="E4371" i="1"/>
  <c r="C4371" i="1"/>
  <c r="F4370" i="1"/>
  <c r="E4370" i="1"/>
  <c r="C4370" i="1"/>
  <c r="F4369" i="1"/>
  <c r="E4369" i="1"/>
  <c r="C4369" i="1"/>
  <c r="F4368" i="1"/>
  <c r="E4368" i="1"/>
  <c r="C4368" i="1"/>
  <c r="F4367" i="1"/>
  <c r="E4367" i="1"/>
  <c r="C4367" i="1"/>
  <c r="F4366" i="1"/>
  <c r="E4366" i="1"/>
  <c r="C4366" i="1"/>
  <c r="F4365" i="1"/>
  <c r="E4365" i="1"/>
  <c r="C4365" i="1"/>
  <c r="F4364" i="1"/>
  <c r="E4364" i="1"/>
  <c r="C4364" i="1"/>
  <c r="F4363" i="1"/>
  <c r="E4363" i="1"/>
  <c r="C4363" i="1"/>
  <c r="F4362" i="1"/>
  <c r="E4362" i="1"/>
  <c r="C4362" i="1"/>
  <c r="F4361" i="1"/>
  <c r="E4361" i="1"/>
  <c r="C4361" i="1"/>
  <c r="F4360" i="1"/>
  <c r="E4360" i="1"/>
  <c r="C4360" i="1"/>
  <c r="F4359" i="1"/>
  <c r="E4359" i="1"/>
  <c r="C4359" i="1"/>
  <c r="F4358" i="1"/>
  <c r="E4358" i="1"/>
  <c r="C4358" i="1"/>
  <c r="F4357" i="1"/>
  <c r="E4357" i="1"/>
  <c r="C4357" i="1"/>
  <c r="F4356" i="1"/>
  <c r="E4356" i="1"/>
  <c r="C4356" i="1"/>
  <c r="F4355" i="1"/>
  <c r="E4355" i="1"/>
  <c r="C4355" i="1"/>
  <c r="F4354" i="1"/>
  <c r="E4354" i="1"/>
  <c r="C4354" i="1"/>
  <c r="F4353" i="1"/>
  <c r="E4353" i="1"/>
  <c r="C4353" i="1"/>
  <c r="F4352" i="1"/>
  <c r="E4352" i="1"/>
  <c r="C4352" i="1"/>
  <c r="F4351" i="1"/>
  <c r="E4351" i="1"/>
  <c r="C4351" i="1"/>
  <c r="F4350" i="1"/>
  <c r="E4350" i="1"/>
  <c r="C4350" i="1"/>
  <c r="F4349" i="1"/>
  <c r="E4349" i="1"/>
  <c r="C4349" i="1"/>
  <c r="F4348" i="1"/>
  <c r="E4348" i="1"/>
  <c r="C4348" i="1"/>
  <c r="F4347" i="1"/>
  <c r="E4347" i="1"/>
  <c r="C4347" i="1"/>
  <c r="F4346" i="1"/>
  <c r="E4346" i="1"/>
  <c r="C4346" i="1"/>
  <c r="F4345" i="1"/>
  <c r="E4345" i="1"/>
  <c r="C4345" i="1"/>
  <c r="F4344" i="1"/>
  <c r="E4344" i="1"/>
  <c r="C4344" i="1"/>
  <c r="F4343" i="1"/>
  <c r="E4343" i="1"/>
  <c r="C4343" i="1"/>
  <c r="F4342" i="1"/>
  <c r="E4342" i="1"/>
  <c r="C4342" i="1"/>
  <c r="F4341" i="1"/>
  <c r="E4341" i="1"/>
  <c r="C4341" i="1"/>
  <c r="F4340" i="1"/>
  <c r="E4340" i="1"/>
  <c r="C4340" i="1"/>
  <c r="F4339" i="1"/>
  <c r="E4339" i="1"/>
  <c r="C4339" i="1"/>
  <c r="F4338" i="1"/>
  <c r="E4338" i="1"/>
  <c r="C4338" i="1"/>
  <c r="F4337" i="1"/>
  <c r="E4337" i="1"/>
  <c r="C4337" i="1"/>
  <c r="F4336" i="1"/>
  <c r="E4336" i="1"/>
  <c r="C4336" i="1"/>
  <c r="F4335" i="1"/>
  <c r="E4335" i="1"/>
  <c r="C4335" i="1"/>
  <c r="F4334" i="1"/>
  <c r="E4334" i="1"/>
  <c r="C4334" i="1"/>
  <c r="F4333" i="1"/>
  <c r="E4333" i="1"/>
  <c r="C4333" i="1"/>
  <c r="F4332" i="1"/>
  <c r="E4332" i="1"/>
  <c r="C4332" i="1"/>
  <c r="F4331" i="1"/>
  <c r="E4331" i="1"/>
  <c r="C4331" i="1"/>
  <c r="F4330" i="1"/>
  <c r="E4330" i="1"/>
  <c r="C4330" i="1"/>
  <c r="F4329" i="1"/>
  <c r="E4329" i="1"/>
  <c r="C4329" i="1"/>
  <c r="F4328" i="1"/>
  <c r="E4328" i="1"/>
  <c r="C4328" i="1"/>
  <c r="F4327" i="1"/>
  <c r="E4327" i="1"/>
  <c r="C4327" i="1"/>
  <c r="F4326" i="1"/>
  <c r="E4326" i="1"/>
  <c r="C4326" i="1"/>
  <c r="F4325" i="1"/>
  <c r="E4325" i="1"/>
  <c r="C4325" i="1"/>
  <c r="F4324" i="1"/>
  <c r="E4324" i="1"/>
  <c r="C4324" i="1"/>
  <c r="F4323" i="1"/>
  <c r="E4323" i="1"/>
  <c r="C4323" i="1"/>
  <c r="F4322" i="1"/>
  <c r="E4322" i="1"/>
  <c r="C4322" i="1"/>
  <c r="F4321" i="1"/>
  <c r="E4321" i="1"/>
  <c r="C4321" i="1"/>
  <c r="F4320" i="1"/>
  <c r="E4320" i="1"/>
  <c r="C4320" i="1"/>
  <c r="F4319" i="1"/>
  <c r="E4319" i="1"/>
  <c r="C4319" i="1"/>
  <c r="F4318" i="1"/>
  <c r="E4318" i="1"/>
  <c r="C4318" i="1"/>
  <c r="F4317" i="1"/>
  <c r="E4317" i="1"/>
  <c r="C4317" i="1"/>
  <c r="F4316" i="1"/>
  <c r="E4316" i="1"/>
  <c r="C4316" i="1"/>
  <c r="F4315" i="1"/>
  <c r="E4315" i="1"/>
  <c r="C4315" i="1"/>
  <c r="F4314" i="1"/>
  <c r="E4314" i="1"/>
  <c r="C4314" i="1"/>
  <c r="F4313" i="1"/>
  <c r="E4313" i="1"/>
  <c r="C4313" i="1"/>
  <c r="F4312" i="1"/>
  <c r="E4312" i="1"/>
  <c r="C4312" i="1"/>
  <c r="F4311" i="1"/>
  <c r="E4311" i="1"/>
  <c r="C4311" i="1"/>
  <c r="F4310" i="1"/>
  <c r="E4310" i="1"/>
  <c r="C4310" i="1"/>
  <c r="F4309" i="1"/>
  <c r="E4309" i="1"/>
  <c r="C4309" i="1"/>
  <c r="F4308" i="1"/>
  <c r="E4308" i="1"/>
  <c r="C4308" i="1"/>
  <c r="F4307" i="1"/>
  <c r="E4307" i="1"/>
  <c r="C4307" i="1"/>
  <c r="F4306" i="1"/>
  <c r="E4306" i="1"/>
  <c r="C4306" i="1"/>
  <c r="F4305" i="1"/>
  <c r="E4305" i="1"/>
  <c r="C4305" i="1"/>
  <c r="F4304" i="1"/>
  <c r="E4304" i="1"/>
  <c r="C4304" i="1"/>
  <c r="F4303" i="1"/>
  <c r="E4303" i="1"/>
  <c r="C4303" i="1"/>
  <c r="F4302" i="1"/>
  <c r="E4302" i="1"/>
  <c r="C4302" i="1"/>
  <c r="F4301" i="1"/>
  <c r="E4301" i="1"/>
  <c r="C4301" i="1"/>
  <c r="F4300" i="1"/>
  <c r="E4300" i="1"/>
  <c r="C4300" i="1"/>
  <c r="F4299" i="1"/>
  <c r="E4299" i="1"/>
  <c r="C4299" i="1"/>
  <c r="F4298" i="1"/>
  <c r="E4298" i="1"/>
  <c r="C4298" i="1"/>
  <c r="F4297" i="1"/>
  <c r="E4297" i="1"/>
  <c r="C4297" i="1"/>
  <c r="F4296" i="1"/>
  <c r="E4296" i="1"/>
  <c r="C4296" i="1"/>
  <c r="F4295" i="1"/>
  <c r="E4295" i="1"/>
  <c r="C4295" i="1"/>
  <c r="F4294" i="1"/>
  <c r="E4294" i="1"/>
  <c r="C4294" i="1"/>
  <c r="F4293" i="1"/>
  <c r="E4293" i="1"/>
  <c r="C4293" i="1"/>
  <c r="F4292" i="1"/>
  <c r="E4292" i="1"/>
  <c r="C4292" i="1"/>
  <c r="F4291" i="1"/>
  <c r="E4291" i="1"/>
  <c r="C4291" i="1"/>
  <c r="F4290" i="1"/>
  <c r="E4290" i="1"/>
  <c r="C4290" i="1"/>
  <c r="F4289" i="1"/>
  <c r="E4289" i="1"/>
  <c r="C4289" i="1"/>
  <c r="F4288" i="1"/>
  <c r="E4288" i="1"/>
  <c r="C4288" i="1"/>
  <c r="F4287" i="1"/>
  <c r="E4287" i="1"/>
  <c r="C4287" i="1"/>
  <c r="F4286" i="1"/>
  <c r="E4286" i="1"/>
  <c r="C4286" i="1"/>
  <c r="F4285" i="1"/>
  <c r="E4285" i="1"/>
  <c r="C4285" i="1"/>
  <c r="F4284" i="1"/>
  <c r="E4284" i="1"/>
  <c r="C4284" i="1"/>
  <c r="F4283" i="1"/>
  <c r="E4283" i="1"/>
  <c r="C4283" i="1"/>
  <c r="F4282" i="1"/>
  <c r="E4282" i="1"/>
  <c r="C4282" i="1"/>
  <c r="F4281" i="1"/>
  <c r="E4281" i="1"/>
  <c r="C4281" i="1"/>
  <c r="F4280" i="1"/>
  <c r="E4280" i="1"/>
  <c r="C4280" i="1"/>
  <c r="F4279" i="1"/>
  <c r="E4279" i="1"/>
  <c r="C4279" i="1"/>
  <c r="F4278" i="1"/>
  <c r="E4278" i="1"/>
  <c r="C4278" i="1"/>
  <c r="F4277" i="1"/>
  <c r="E4277" i="1"/>
  <c r="C4277" i="1"/>
  <c r="F4276" i="1"/>
  <c r="E4276" i="1"/>
  <c r="C4276" i="1"/>
  <c r="F4275" i="1"/>
  <c r="E4275" i="1"/>
  <c r="C4275" i="1"/>
  <c r="F4274" i="1"/>
  <c r="E4274" i="1"/>
  <c r="C4274" i="1"/>
  <c r="F4273" i="1"/>
  <c r="E4273" i="1"/>
  <c r="C4273" i="1"/>
  <c r="F4272" i="1"/>
  <c r="E4272" i="1"/>
  <c r="C4272" i="1"/>
  <c r="F4271" i="1"/>
  <c r="E4271" i="1"/>
  <c r="C4271" i="1"/>
  <c r="F4270" i="1"/>
  <c r="E4270" i="1"/>
  <c r="C4270" i="1"/>
  <c r="F4269" i="1"/>
  <c r="E4269" i="1"/>
  <c r="C4269" i="1"/>
  <c r="F4268" i="1"/>
  <c r="E4268" i="1"/>
  <c r="C4268" i="1"/>
  <c r="F4267" i="1"/>
  <c r="E4267" i="1"/>
  <c r="C4267" i="1"/>
  <c r="F4266" i="1"/>
  <c r="E4266" i="1"/>
  <c r="C4266" i="1"/>
  <c r="F4265" i="1"/>
  <c r="E4265" i="1"/>
  <c r="C4265" i="1"/>
  <c r="F4264" i="1"/>
  <c r="E4264" i="1"/>
  <c r="C4264" i="1"/>
  <c r="F4263" i="1"/>
  <c r="E4263" i="1"/>
  <c r="C4263" i="1"/>
  <c r="F4262" i="1"/>
  <c r="E4262" i="1"/>
  <c r="C4262" i="1"/>
  <c r="F4261" i="1"/>
  <c r="E4261" i="1"/>
  <c r="C4261" i="1"/>
  <c r="F4260" i="1"/>
  <c r="E4260" i="1"/>
  <c r="C4260" i="1"/>
  <c r="F4259" i="1"/>
  <c r="E4259" i="1"/>
  <c r="C4259" i="1"/>
  <c r="F4258" i="1"/>
  <c r="E4258" i="1"/>
  <c r="C4258" i="1"/>
  <c r="F4257" i="1"/>
  <c r="E4257" i="1"/>
  <c r="C4257" i="1"/>
  <c r="F4256" i="1"/>
  <c r="E4256" i="1"/>
  <c r="C4256" i="1"/>
  <c r="F4255" i="1"/>
  <c r="E4255" i="1"/>
  <c r="C4255" i="1"/>
  <c r="F4254" i="1"/>
  <c r="E4254" i="1"/>
  <c r="C4254" i="1"/>
  <c r="F4253" i="1"/>
  <c r="E4253" i="1"/>
  <c r="C4253" i="1"/>
  <c r="F4252" i="1"/>
  <c r="E4252" i="1"/>
  <c r="C4252" i="1"/>
  <c r="F4251" i="1"/>
  <c r="E4251" i="1"/>
  <c r="C4251" i="1"/>
  <c r="F4250" i="1"/>
  <c r="E4250" i="1"/>
  <c r="C4250" i="1"/>
  <c r="F4249" i="1"/>
  <c r="E4249" i="1"/>
  <c r="C4249" i="1"/>
  <c r="F4248" i="1"/>
  <c r="E4248" i="1"/>
  <c r="C4248" i="1"/>
  <c r="F4247" i="1"/>
  <c r="E4247" i="1"/>
  <c r="C4247" i="1"/>
  <c r="F4246" i="1"/>
  <c r="E4246" i="1"/>
  <c r="C4246" i="1"/>
  <c r="F4245" i="1"/>
  <c r="E4245" i="1"/>
  <c r="C4245" i="1"/>
  <c r="F4244" i="1"/>
  <c r="E4244" i="1"/>
  <c r="C4244" i="1"/>
  <c r="F4243" i="1"/>
  <c r="E4243" i="1"/>
  <c r="C4243" i="1"/>
  <c r="F4242" i="1"/>
  <c r="E4242" i="1"/>
  <c r="C4242" i="1"/>
  <c r="F4241" i="1"/>
  <c r="E4241" i="1"/>
  <c r="C4241" i="1"/>
  <c r="F4240" i="1"/>
  <c r="E4240" i="1"/>
  <c r="C4240" i="1"/>
  <c r="F4239" i="1"/>
  <c r="E4239" i="1"/>
  <c r="C4239" i="1"/>
  <c r="F4238" i="1"/>
  <c r="E4238" i="1"/>
  <c r="C4238" i="1"/>
  <c r="F4237" i="1"/>
  <c r="E4237" i="1"/>
  <c r="C4237" i="1"/>
  <c r="F4236" i="1"/>
  <c r="E4236" i="1"/>
  <c r="C4236" i="1"/>
  <c r="F4235" i="1"/>
  <c r="E4235" i="1"/>
  <c r="C4235" i="1"/>
  <c r="F4234" i="1"/>
  <c r="E4234" i="1"/>
  <c r="C4234" i="1"/>
  <c r="F4233" i="1"/>
  <c r="E4233" i="1"/>
  <c r="C4233" i="1"/>
  <c r="F4232" i="1"/>
  <c r="E4232" i="1"/>
  <c r="C4232" i="1"/>
  <c r="F4231" i="1"/>
  <c r="E4231" i="1"/>
  <c r="C4231" i="1"/>
  <c r="F4230" i="1"/>
  <c r="E4230" i="1"/>
  <c r="C4230" i="1"/>
  <c r="F4229" i="1"/>
  <c r="E4229" i="1"/>
  <c r="C4229" i="1"/>
  <c r="F4228" i="1"/>
  <c r="E4228" i="1"/>
  <c r="C4228" i="1"/>
  <c r="F4227" i="1"/>
  <c r="E4227" i="1"/>
  <c r="C4227" i="1"/>
  <c r="F4226" i="1"/>
  <c r="E4226" i="1"/>
  <c r="C4226" i="1"/>
  <c r="F4225" i="1"/>
  <c r="E4225" i="1"/>
  <c r="C4225" i="1"/>
  <c r="F4224" i="1"/>
  <c r="E4224" i="1"/>
  <c r="C4224" i="1"/>
  <c r="F4223" i="1"/>
  <c r="E4223" i="1"/>
  <c r="C4223" i="1"/>
  <c r="F4222" i="1"/>
  <c r="E4222" i="1"/>
  <c r="C4222" i="1"/>
  <c r="F4221" i="1"/>
  <c r="E4221" i="1"/>
  <c r="C4221" i="1"/>
  <c r="F4220" i="1"/>
  <c r="E4220" i="1"/>
  <c r="C4220" i="1"/>
  <c r="F4219" i="1"/>
  <c r="E4219" i="1"/>
  <c r="C4219" i="1"/>
  <c r="F4218" i="1"/>
  <c r="E4218" i="1"/>
  <c r="C4218" i="1"/>
  <c r="F4217" i="1"/>
  <c r="E4217" i="1"/>
  <c r="C4217" i="1"/>
  <c r="F4216" i="1"/>
  <c r="E4216" i="1"/>
  <c r="C4216" i="1"/>
  <c r="F4215" i="1"/>
  <c r="E4215" i="1"/>
  <c r="C4215" i="1"/>
  <c r="F4214" i="1"/>
  <c r="E4214" i="1"/>
  <c r="C4214" i="1"/>
  <c r="F4213" i="1"/>
  <c r="E4213" i="1"/>
  <c r="C4213" i="1"/>
  <c r="F4212" i="1"/>
  <c r="E4212" i="1"/>
  <c r="C4212" i="1"/>
  <c r="F4211" i="1"/>
  <c r="E4211" i="1"/>
  <c r="C4211" i="1"/>
  <c r="F4210" i="1"/>
  <c r="E4210" i="1"/>
  <c r="C4210" i="1"/>
  <c r="F4209" i="1"/>
  <c r="E4209" i="1"/>
  <c r="C4209" i="1"/>
  <c r="F4208" i="1"/>
  <c r="E4208" i="1"/>
  <c r="C4208" i="1"/>
  <c r="F4207" i="1"/>
  <c r="E4207" i="1"/>
  <c r="C4207" i="1"/>
  <c r="F4206" i="1"/>
  <c r="E4206" i="1"/>
  <c r="C4206" i="1"/>
  <c r="F4205" i="1"/>
  <c r="E4205" i="1"/>
  <c r="C4205" i="1"/>
  <c r="F4204" i="1"/>
  <c r="E4204" i="1"/>
  <c r="C4204" i="1"/>
  <c r="F4203" i="1"/>
  <c r="E4203" i="1"/>
  <c r="C4203" i="1"/>
  <c r="F4202" i="1"/>
  <c r="E4202" i="1"/>
  <c r="C4202" i="1"/>
  <c r="F4201" i="1"/>
  <c r="E4201" i="1"/>
  <c r="C4201" i="1"/>
  <c r="F4200" i="1"/>
  <c r="E4200" i="1"/>
  <c r="C4200" i="1"/>
  <c r="F4199" i="1"/>
  <c r="E4199" i="1"/>
  <c r="C4199" i="1"/>
  <c r="F4198" i="1"/>
  <c r="E4198" i="1"/>
  <c r="C4198" i="1"/>
  <c r="F4197" i="1"/>
  <c r="E4197" i="1"/>
  <c r="C4197" i="1"/>
  <c r="F4196" i="1"/>
  <c r="E4196" i="1"/>
  <c r="C4196" i="1"/>
  <c r="F4195" i="1"/>
  <c r="E4195" i="1"/>
  <c r="C4195" i="1"/>
  <c r="F4194" i="1"/>
  <c r="E4194" i="1"/>
  <c r="C4194" i="1"/>
  <c r="F4193" i="1"/>
  <c r="E4193" i="1"/>
  <c r="C4193" i="1"/>
  <c r="F4192" i="1"/>
  <c r="E4192" i="1"/>
  <c r="C4192" i="1"/>
  <c r="F4191" i="1"/>
  <c r="E4191" i="1"/>
  <c r="C4191" i="1"/>
  <c r="F4190" i="1"/>
  <c r="E4190" i="1"/>
  <c r="C4190" i="1"/>
  <c r="F4189" i="1"/>
  <c r="E4189" i="1"/>
  <c r="C4189" i="1"/>
  <c r="F4188" i="1"/>
  <c r="E4188" i="1"/>
  <c r="C4188" i="1"/>
  <c r="F4187" i="1"/>
  <c r="E4187" i="1"/>
  <c r="C4187" i="1"/>
  <c r="F4186" i="1"/>
  <c r="E4186" i="1"/>
  <c r="C4186" i="1"/>
  <c r="F4185" i="1"/>
  <c r="E4185" i="1"/>
  <c r="C4185" i="1"/>
  <c r="F4184" i="1"/>
  <c r="E4184" i="1"/>
  <c r="C4184" i="1"/>
  <c r="F4183" i="1"/>
  <c r="E4183" i="1"/>
  <c r="C4183" i="1"/>
  <c r="F4182" i="1"/>
  <c r="E4182" i="1"/>
  <c r="C4182" i="1"/>
  <c r="F4181" i="1"/>
  <c r="E4181" i="1"/>
  <c r="C4181" i="1"/>
  <c r="F4180" i="1"/>
  <c r="E4180" i="1"/>
  <c r="C4180" i="1"/>
  <c r="F4179" i="1"/>
  <c r="E4179" i="1"/>
  <c r="C4179" i="1"/>
  <c r="F4178" i="1"/>
  <c r="E4178" i="1"/>
  <c r="C4178" i="1"/>
  <c r="F4177" i="1"/>
  <c r="E4177" i="1"/>
  <c r="C4177" i="1"/>
  <c r="F4176" i="1"/>
  <c r="E4176" i="1"/>
  <c r="C4176" i="1"/>
  <c r="F4175" i="1"/>
  <c r="E4175" i="1"/>
  <c r="C4175" i="1"/>
  <c r="F4174" i="1"/>
  <c r="E4174" i="1"/>
  <c r="C4174" i="1"/>
  <c r="F4173" i="1"/>
  <c r="E4173" i="1"/>
  <c r="C4173" i="1"/>
  <c r="F4172" i="1"/>
  <c r="E4172" i="1"/>
  <c r="C4172" i="1"/>
  <c r="F4171" i="1"/>
  <c r="E4171" i="1"/>
  <c r="C4171" i="1"/>
  <c r="F4170" i="1"/>
  <c r="E4170" i="1"/>
  <c r="C4170" i="1"/>
  <c r="F4169" i="1"/>
  <c r="E4169" i="1"/>
  <c r="C4169" i="1"/>
  <c r="F4168" i="1"/>
  <c r="E4168" i="1"/>
  <c r="C4168" i="1"/>
  <c r="F4167" i="1"/>
  <c r="E4167" i="1"/>
  <c r="C4167" i="1"/>
  <c r="F4166" i="1"/>
  <c r="E4166" i="1"/>
  <c r="C4166" i="1"/>
  <c r="F4165" i="1"/>
  <c r="E4165" i="1"/>
  <c r="C4165" i="1"/>
  <c r="F4164" i="1"/>
  <c r="E4164" i="1"/>
  <c r="C4164" i="1"/>
  <c r="F4163" i="1"/>
  <c r="E4163" i="1"/>
  <c r="C4163" i="1"/>
  <c r="F4162" i="1"/>
  <c r="E4162" i="1"/>
  <c r="C4162" i="1"/>
  <c r="F4161" i="1"/>
  <c r="E4161" i="1"/>
  <c r="C4161" i="1"/>
  <c r="F4160" i="1"/>
  <c r="E4160" i="1"/>
  <c r="C4160" i="1"/>
  <c r="F4159" i="1"/>
  <c r="E4159" i="1"/>
  <c r="C4159" i="1"/>
  <c r="F4158" i="1"/>
  <c r="E4158" i="1"/>
  <c r="C4158" i="1"/>
  <c r="F4157" i="1"/>
  <c r="E4157" i="1"/>
  <c r="C4157" i="1"/>
  <c r="F4156" i="1"/>
  <c r="E4156" i="1"/>
  <c r="C4156" i="1"/>
  <c r="F4155" i="1"/>
  <c r="E4155" i="1"/>
  <c r="C4155" i="1"/>
  <c r="F4154" i="1"/>
  <c r="E4154" i="1"/>
  <c r="C4154" i="1"/>
  <c r="F4153" i="1"/>
  <c r="E4153" i="1"/>
  <c r="C4153" i="1"/>
  <c r="F4152" i="1"/>
  <c r="E4152" i="1"/>
  <c r="C4152" i="1"/>
  <c r="F4151" i="1"/>
  <c r="E4151" i="1"/>
  <c r="C4151" i="1"/>
  <c r="F4150" i="1"/>
  <c r="E4150" i="1"/>
  <c r="C4150" i="1"/>
  <c r="F4149" i="1"/>
  <c r="E4149" i="1"/>
  <c r="C4149" i="1"/>
  <c r="F4148" i="1"/>
  <c r="E4148" i="1"/>
  <c r="C4148" i="1"/>
  <c r="F4147" i="1"/>
  <c r="E4147" i="1"/>
  <c r="C4147" i="1"/>
  <c r="F4146" i="1"/>
  <c r="E4146" i="1"/>
  <c r="C4146" i="1"/>
  <c r="F4145" i="1"/>
  <c r="E4145" i="1"/>
  <c r="C4145" i="1"/>
  <c r="F4144" i="1"/>
  <c r="E4144" i="1"/>
  <c r="C4144" i="1"/>
  <c r="F4143" i="1"/>
  <c r="E4143" i="1"/>
  <c r="C4143" i="1"/>
  <c r="F4142" i="1"/>
  <c r="E4142" i="1"/>
  <c r="C4142" i="1"/>
  <c r="F4141" i="1"/>
  <c r="E4141" i="1"/>
  <c r="C4141" i="1"/>
  <c r="F4140" i="1"/>
  <c r="E4140" i="1"/>
  <c r="C4140" i="1"/>
  <c r="F4139" i="1"/>
  <c r="E4139" i="1"/>
  <c r="C4139" i="1"/>
  <c r="F4138" i="1"/>
  <c r="E4138" i="1"/>
  <c r="C4138" i="1"/>
  <c r="F4137" i="1"/>
  <c r="E4137" i="1"/>
  <c r="C4137" i="1"/>
  <c r="F4136" i="1"/>
  <c r="E4136" i="1"/>
  <c r="C4136" i="1"/>
  <c r="F4135" i="1"/>
  <c r="E4135" i="1"/>
  <c r="C4135" i="1"/>
  <c r="F4134" i="1"/>
  <c r="E4134" i="1"/>
  <c r="C4134" i="1"/>
  <c r="F4133" i="1"/>
  <c r="E4133" i="1"/>
  <c r="C4133" i="1"/>
  <c r="F4132" i="1"/>
  <c r="E4132" i="1"/>
  <c r="C4132" i="1"/>
  <c r="F4131" i="1"/>
  <c r="E4131" i="1"/>
  <c r="C4131" i="1"/>
  <c r="F4130" i="1"/>
  <c r="E4130" i="1"/>
  <c r="C4130" i="1"/>
  <c r="F4129" i="1"/>
  <c r="E4129" i="1"/>
  <c r="C4129" i="1"/>
  <c r="F4128" i="1"/>
  <c r="E4128" i="1"/>
  <c r="C4128" i="1"/>
  <c r="F4127" i="1"/>
  <c r="E4127" i="1"/>
  <c r="C4127" i="1"/>
  <c r="F4126" i="1"/>
  <c r="E4126" i="1"/>
  <c r="C4126" i="1"/>
  <c r="F4125" i="1"/>
  <c r="E4125" i="1"/>
  <c r="C4125" i="1"/>
  <c r="F4124" i="1"/>
  <c r="E4124" i="1"/>
  <c r="C4124" i="1"/>
  <c r="F4123" i="1"/>
  <c r="E4123" i="1"/>
  <c r="C4123" i="1"/>
  <c r="F4122" i="1"/>
  <c r="E4122" i="1"/>
  <c r="C4122" i="1"/>
  <c r="F4121" i="1"/>
  <c r="E4121" i="1"/>
  <c r="C4121" i="1"/>
  <c r="F4120" i="1"/>
  <c r="E4120" i="1"/>
  <c r="C4120" i="1"/>
  <c r="F4119" i="1"/>
  <c r="E4119" i="1"/>
  <c r="C4119" i="1"/>
  <c r="F4118" i="1"/>
  <c r="E4118" i="1"/>
  <c r="C4118" i="1"/>
  <c r="F4117" i="1"/>
  <c r="E4117" i="1"/>
  <c r="C4117" i="1"/>
  <c r="F4116" i="1"/>
  <c r="E4116" i="1"/>
  <c r="C4116" i="1"/>
  <c r="F4115" i="1"/>
  <c r="E4115" i="1"/>
  <c r="C4115" i="1"/>
  <c r="F4114" i="1"/>
  <c r="E4114" i="1"/>
  <c r="C4114" i="1"/>
  <c r="F4113" i="1"/>
  <c r="E4113" i="1"/>
  <c r="C4113" i="1"/>
  <c r="F4112" i="1"/>
  <c r="E4112" i="1"/>
  <c r="C4112" i="1"/>
  <c r="F4111" i="1"/>
  <c r="E4111" i="1"/>
  <c r="C4111" i="1"/>
  <c r="F4110" i="1"/>
  <c r="E4110" i="1"/>
  <c r="C4110" i="1"/>
  <c r="F4109" i="1"/>
  <c r="E4109" i="1"/>
  <c r="C4109" i="1"/>
  <c r="F4108" i="1"/>
  <c r="E4108" i="1"/>
  <c r="C4108" i="1"/>
  <c r="F4107" i="1"/>
  <c r="E4107" i="1"/>
  <c r="C4107" i="1"/>
  <c r="F4106" i="1"/>
  <c r="E4106" i="1"/>
  <c r="C4106" i="1"/>
  <c r="F4105" i="1"/>
  <c r="E4105" i="1"/>
  <c r="C4105" i="1"/>
  <c r="F4104" i="1"/>
  <c r="E4104" i="1"/>
  <c r="C4104" i="1"/>
  <c r="F4103" i="1"/>
  <c r="E4103" i="1"/>
  <c r="C4103" i="1"/>
  <c r="F4102" i="1"/>
  <c r="E4102" i="1"/>
  <c r="C4102" i="1"/>
  <c r="F4101" i="1"/>
  <c r="E4101" i="1"/>
  <c r="C4101" i="1"/>
  <c r="F4100" i="1"/>
  <c r="E4100" i="1"/>
  <c r="C4100" i="1"/>
  <c r="F4099" i="1"/>
  <c r="E4099" i="1"/>
  <c r="C4099" i="1"/>
  <c r="F4098" i="1"/>
  <c r="E4098" i="1"/>
  <c r="C4098" i="1"/>
  <c r="F4097" i="1"/>
  <c r="E4097" i="1"/>
  <c r="C4097" i="1"/>
  <c r="F4096" i="1"/>
  <c r="E4096" i="1"/>
  <c r="C4096" i="1"/>
  <c r="F4095" i="1"/>
  <c r="E4095" i="1"/>
  <c r="C4095" i="1"/>
  <c r="F4094" i="1"/>
  <c r="E4094" i="1"/>
  <c r="C4094" i="1"/>
  <c r="F4093" i="1"/>
  <c r="E4093" i="1"/>
  <c r="C4093" i="1"/>
  <c r="F4092" i="1"/>
  <c r="E4092" i="1"/>
  <c r="C4092" i="1"/>
  <c r="F4091" i="1"/>
  <c r="E4091" i="1"/>
  <c r="C4091" i="1"/>
  <c r="F4090" i="1"/>
  <c r="E4090" i="1"/>
  <c r="C4090" i="1"/>
  <c r="F4089" i="1"/>
  <c r="E4089" i="1"/>
  <c r="C4089" i="1"/>
  <c r="F4088" i="1"/>
  <c r="E4088" i="1"/>
  <c r="C4088" i="1"/>
  <c r="F4087" i="1"/>
  <c r="E4087" i="1"/>
  <c r="C4087" i="1"/>
  <c r="F4086" i="1"/>
  <c r="E4086" i="1"/>
  <c r="C4086" i="1"/>
  <c r="F4085" i="1"/>
  <c r="E4085" i="1"/>
  <c r="C4085" i="1"/>
  <c r="F4084" i="1"/>
  <c r="E4084" i="1"/>
  <c r="C4084" i="1"/>
  <c r="F4083" i="1"/>
  <c r="E4083" i="1"/>
  <c r="C4083" i="1"/>
  <c r="F4082" i="1"/>
  <c r="E4082" i="1"/>
  <c r="C4082" i="1"/>
  <c r="F4081" i="1"/>
  <c r="E4081" i="1"/>
  <c r="C4081" i="1"/>
  <c r="F4080" i="1"/>
  <c r="E4080" i="1"/>
  <c r="C4080" i="1"/>
  <c r="F4079" i="1"/>
  <c r="E4079" i="1"/>
  <c r="C4079" i="1"/>
  <c r="F4078" i="1"/>
  <c r="E4078" i="1"/>
  <c r="C4078" i="1"/>
  <c r="S4077" i="1"/>
  <c r="F4077" i="1"/>
  <c r="E4077" i="1"/>
  <c r="C4077" i="1"/>
  <c r="S4076" i="1"/>
  <c r="F4076" i="1"/>
  <c r="E4076" i="1"/>
  <c r="C4076" i="1"/>
  <c r="S4075" i="1"/>
  <c r="F4075" i="1"/>
  <c r="E4075" i="1"/>
  <c r="C4075" i="1"/>
  <c r="S4074" i="1"/>
  <c r="F4074" i="1"/>
  <c r="E4074" i="1"/>
  <c r="C4074" i="1"/>
  <c r="S4073" i="1"/>
  <c r="F4073" i="1"/>
  <c r="E4073" i="1"/>
  <c r="C4073" i="1"/>
  <c r="S4072" i="1"/>
  <c r="F4072" i="1"/>
  <c r="E4072" i="1"/>
  <c r="C4072" i="1"/>
  <c r="S4071" i="1"/>
  <c r="F4071" i="1"/>
  <c r="E4071" i="1"/>
  <c r="C4071" i="1"/>
  <c r="S4070" i="1"/>
  <c r="F4070" i="1"/>
  <c r="E4070" i="1"/>
  <c r="C4070" i="1"/>
  <c r="S4069" i="1"/>
  <c r="F4069" i="1"/>
  <c r="E4069" i="1"/>
  <c r="C4069" i="1"/>
  <c r="S4068" i="1"/>
  <c r="F4068" i="1"/>
  <c r="E4068" i="1"/>
  <c r="C4068" i="1"/>
  <c r="S4067" i="1"/>
  <c r="F4067" i="1"/>
  <c r="E4067" i="1"/>
  <c r="C4067" i="1"/>
  <c r="S4066" i="1"/>
  <c r="F4066" i="1"/>
  <c r="E4066" i="1"/>
  <c r="C4066" i="1"/>
  <c r="S4065" i="1"/>
  <c r="F4065" i="1"/>
  <c r="E4065" i="1"/>
  <c r="C4065" i="1"/>
  <c r="S4064" i="1"/>
  <c r="F4064" i="1"/>
  <c r="E4064" i="1"/>
  <c r="C4064" i="1"/>
  <c r="S4063" i="1"/>
  <c r="F4063" i="1"/>
  <c r="E4063" i="1"/>
  <c r="C4063" i="1"/>
  <c r="S4062" i="1"/>
  <c r="F4062" i="1"/>
  <c r="E4062" i="1"/>
  <c r="C4062" i="1"/>
  <c r="S4061" i="1"/>
  <c r="F4061" i="1"/>
  <c r="E4061" i="1"/>
  <c r="C4061" i="1"/>
  <c r="S4060" i="1"/>
  <c r="F4060" i="1"/>
  <c r="E4060" i="1"/>
  <c r="C4060" i="1"/>
  <c r="S4059" i="1"/>
  <c r="S5177" i="1" s="1"/>
  <c r="F4059" i="1"/>
  <c r="E4059" i="1"/>
  <c r="C4059" i="1"/>
  <c r="F4058" i="1"/>
  <c r="E4058" i="1"/>
  <c r="C4058" i="1"/>
  <c r="F4057" i="1"/>
  <c r="E4057" i="1"/>
  <c r="C4057" i="1"/>
  <c r="F4056" i="1"/>
  <c r="E4056" i="1"/>
  <c r="C4056" i="1"/>
  <c r="F4055" i="1"/>
  <c r="E4055" i="1"/>
  <c r="C4055" i="1"/>
  <c r="F4054" i="1"/>
  <c r="E4054" i="1"/>
  <c r="C4054" i="1"/>
  <c r="F4053" i="1"/>
  <c r="E4053" i="1"/>
  <c r="C4053" i="1"/>
  <c r="F4052" i="1"/>
  <c r="E4052" i="1"/>
  <c r="C4052" i="1"/>
  <c r="F4051" i="1"/>
  <c r="E4051" i="1"/>
  <c r="C4051" i="1"/>
  <c r="F4050" i="1"/>
  <c r="E4050" i="1"/>
  <c r="C4050" i="1"/>
  <c r="F4049" i="1"/>
  <c r="E4049" i="1"/>
  <c r="C4049" i="1"/>
  <c r="F4048" i="1"/>
  <c r="E4048" i="1"/>
  <c r="C4048" i="1"/>
  <c r="F4047" i="1"/>
  <c r="E4047" i="1"/>
  <c r="C4047" i="1"/>
  <c r="F4046" i="1"/>
  <c r="E4046" i="1"/>
  <c r="C4046" i="1"/>
  <c r="F4045" i="1"/>
  <c r="E4045" i="1"/>
  <c r="C4045" i="1"/>
  <c r="F4044" i="1"/>
  <c r="E4044" i="1"/>
  <c r="C4044" i="1"/>
  <c r="F4043" i="1"/>
  <c r="E4043" i="1"/>
  <c r="C4043" i="1"/>
  <c r="F4042" i="1"/>
  <c r="E4042" i="1"/>
  <c r="C4042" i="1"/>
  <c r="F4041" i="1"/>
  <c r="E4041" i="1"/>
  <c r="C4041" i="1"/>
  <c r="F4040" i="1"/>
  <c r="E4040" i="1"/>
  <c r="C4040" i="1"/>
  <c r="F4039" i="1"/>
  <c r="E4039" i="1"/>
  <c r="C4039" i="1"/>
  <c r="F4038" i="1"/>
  <c r="E4038" i="1"/>
  <c r="C4038" i="1"/>
  <c r="F4037" i="1"/>
  <c r="E4037" i="1"/>
  <c r="C4037" i="1"/>
  <c r="F4036" i="1"/>
  <c r="E4036" i="1"/>
  <c r="C4036" i="1"/>
  <c r="F4035" i="1"/>
  <c r="E4035" i="1"/>
  <c r="C4035" i="1"/>
  <c r="F4034" i="1"/>
  <c r="E4034" i="1"/>
  <c r="C4034" i="1"/>
  <c r="F4033" i="1"/>
  <c r="E4033" i="1"/>
  <c r="C4033" i="1"/>
  <c r="F4032" i="1"/>
  <c r="E4032" i="1"/>
  <c r="C4032" i="1"/>
  <c r="F4031" i="1"/>
  <c r="E4031" i="1"/>
  <c r="C4031" i="1"/>
  <c r="F4030" i="1"/>
  <c r="E4030" i="1"/>
  <c r="C4030" i="1"/>
  <c r="F4029" i="1"/>
  <c r="E4029" i="1"/>
  <c r="C4029" i="1"/>
  <c r="F4028" i="1"/>
  <c r="E4028" i="1"/>
  <c r="C4028" i="1"/>
  <c r="F4027" i="1"/>
  <c r="E4027" i="1"/>
  <c r="C4027" i="1"/>
  <c r="F4026" i="1"/>
  <c r="E4026" i="1"/>
  <c r="C4026" i="1"/>
  <c r="F4025" i="1"/>
  <c r="E4025" i="1"/>
  <c r="C4025" i="1"/>
  <c r="F4024" i="1"/>
  <c r="E4024" i="1"/>
  <c r="C4024" i="1"/>
  <c r="F4023" i="1"/>
  <c r="E4023" i="1"/>
  <c r="C4023" i="1"/>
  <c r="F4022" i="1"/>
  <c r="E4022" i="1"/>
  <c r="C4022" i="1"/>
  <c r="F4021" i="1"/>
  <c r="E4021" i="1"/>
  <c r="C4021" i="1"/>
  <c r="F4020" i="1"/>
  <c r="E4020" i="1"/>
  <c r="C4020" i="1"/>
  <c r="F4019" i="1"/>
  <c r="E4019" i="1"/>
  <c r="C4019" i="1"/>
  <c r="F4018" i="1"/>
  <c r="E4018" i="1"/>
  <c r="C4018" i="1"/>
  <c r="F4017" i="1"/>
  <c r="E4017" i="1"/>
  <c r="C4017" i="1"/>
  <c r="F4016" i="1"/>
  <c r="E4016" i="1"/>
  <c r="C4016" i="1"/>
  <c r="F4015" i="1"/>
  <c r="E4015" i="1"/>
  <c r="C4015" i="1"/>
  <c r="F4014" i="1"/>
  <c r="E4014" i="1"/>
  <c r="C4014" i="1"/>
  <c r="F4013" i="1"/>
  <c r="E4013" i="1"/>
  <c r="C4013" i="1"/>
  <c r="F4012" i="1"/>
  <c r="E4012" i="1"/>
  <c r="C4012" i="1"/>
  <c r="F4011" i="1"/>
  <c r="E4011" i="1"/>
  <c r="C4011" i="1"/>
  <c r="F4010" i="1"/>
  <c r="E4010" i="1"/>
  <c r="C4010" i="1"/>
  <c r="F4009" i="1"/>
  <c r="E4009" i="1"/>
  <c r="C4009" i="1"/>
  <c r="F4008" i="1"/>
  <c r="E4008" i="1"/>
  <c r="C4008" i="1"/>
  <c r="F4007" i="1"/>
  <c r="E4007" i="1"/>
  <c r="C4007" i="1"/>
  <c r="F4006" i="1"/>
  <c r="E4006" i="1"/>
  <c r="C4006" i="1"/>
  <c r="F4005" i="1"/>
  <c r="E4005" i="1"/>
  <c r="C4005" i="1"/>
  <c r="F4004" i="1"/>
  <c r="E4004" i="1"/>
  <c r="C4004" i="1"/>
  <c r="F4003" i="1"/>
  <c r="E4003" i="1"/>
  <c r="C4003" i="1"/>
  <c r="F4002" i="1"/>
  <c r="E4002" i="1"/>
  <c r="C4002" i="1"/>
  <c r="F4001" i="1"/>
  <c r="E4001" i="1"/>
  <c r="C4001" i="1"/>
  <c r="F4000" i="1"/>
  <c r="E4000" i="1"/>
  <c r="C4000" i="1"/>
  <c r="F3999" i="1"/>
  <c r="E3999" i="1"/>
  <c r="C3999" i="1"/>
  <c r="F3998" i="1"/>
  <c r="E3998" i="1"/>
  <c r="C3998" i="1"/>
  <c r="F3997" i="1"/>
  <c r="E3997" i="1"/>
  <c r="C3997" i="1"/>
  <c r="F3996" i="1"/>
  <c r="E3996" i="1"/>
  <c r="C3996" i="1"/>
  <c r="F3995" i="1"/>
  <c r="E3995" i="1"/>
  <c r="C3995" i="1"/>
  <c r="F3994" i="1"/>
  <c r="E3994" i="1"/>
  <c r="C3994" i="1"/>
  <c r="F3993" i="1"/>
  <c r="E3993" i="1"/>
  <c r="C3993" i="1"/>
  <c r="F3992" i="1"/>
  <c r="E3992" i="1"/>
  <c r="C3992" i="1"/>
  <c r="F3991" i="1"/>
  <c r="E3991" i="1"/>
  <c r="C3991" i="1"/>
  <c r="F3990" i="1"/>
  <c r="E3990" i="1"/>
  <c r="C3990" i="1"/>
  <c r="F3989" i="1"/>
  <c r="E3989" i="1"/>
  <c r="C3989" i="1"/>
  <c r="F3988" i="1"/>
  <c r="E3988" i="1"/>
  <c r="C3988" i="1"/>
  <c r="F3987" i="1"/>
  <c r="E3987" i="1"/>
  <c r="C3987" i="1"/>
  <c r="F3986" i="1"/>
  <c r="E3986" i="1"/>
  <c r="C3986" i="1"/>
  <c r="F3985" i="1"/>
  <c r="E3985" i="1"/>
  <c r="C3985" i="1"/>
  <c r="F3984" i="1"/>
  <c r="E3984" i="1"/>
  <c r="C3984" i="1"/>
  <c r="F3983" i="1"/>
  <c r="E3983" i="1"/>
  <c r="C3983" i="1"/>
  <c r="F3982" i="1"/>
  <c r="E3982" i="1"/>
  <c r="C3982" i="1"/>
  <c r="F3981" i="1"/>
  <c r="E3981" i="1"/>
  <c r="C3981" i="1"/>
  <c r="F3980" i="1"/>
  <c r="E3980" i="1"/>
  <c r="C3980" i="1"/>
  <c r="F3979" i="1"/>
  <c r="E3979" i="1"/>
  <c r="C3979" i="1"/>
  <c r="F3978" i="1"/>
  <c r="E3978" i="1"/>
  <c r="C3978" i="1"/>
  <c r="F3977" i="1"/>
  <c r="E3977" i="1"/>
  <c r="C3977" i="1"/>
  <c r="F3976" i="1"/>
  <c r="E3976" i="1"/>
  <c r="C3976" i="1"/>
  <c r="F3975" i="1"/>
  <c r="E3975" i="1"/>
  <c r="C3975" i="1"/>
  <c r="F3974" i="1"/>
  <c r="E3974" i="1"/>
  <c r="C3974" i="1"/>
  <c r="F3973" i="1"/>
  <c r="E3973" i="1"/>
  <c r="C3973" i="1"/>
  <c r="F3972" i="1"/>
  <c r="E3972" i="1"/>
  <c r="C3972" i="1"/>
  <c r="F3971" i="1"/>
  <c r="E3971" i="1"/>
  <c r="C3971" i="1"/>
  <c r="F3970" i="1"/>
  <c r="E3970" i="1"/>
  <c r="C3970" i="1"/>
  <c r="F3969" i="1"/>
  <c r="E3969" i="1"/>
  <c r="C3969" i="1"/>
  <c r="F3968" i="1"/>
  <c r="E3968" i="1"/>
  <c r="C3968" i="1"/>
  <c r="F3967" i="1"/>
  <c r="E3967" i="1"/>
  <c r="C3967" i="1"/>
  <c r="F3966" i="1"/>
  <c r="E3966" i="1"/>
  <c r="C3966" i="1"/>
  <c r="F3965" i="1"/>
  <c r="E3965" i="1"/>
  <c r="C3965" i="1"/>
  <c r="F3964" i="1"/>
  <c r="E3964" i="1"/>
  <c r="C3964" i="1"/>
  <c r="F3963" i="1"/>
  <c r="E3963" i="1"/>
  <c r="C3963" i="1"/>
  <c r="F3962" i="1"/>
  <c r="E3962" i="1"/>
  <c r="C3962" i="1"/>
  <c r="F3961" i="1"/>
  <c r="E3961" i="1"/>
  <c r="C3961" i="1"/>
  <c r="F3960" i="1"/>
  <c r="E3960" i="1"/>
  <c r="C3960" i="1"/>
  <c r="F3959" i="1"/>
  <c r="E3959" i="1"/>
  <c r="C3959" i="1"/>
  <c r="F3958" i="1"/>
  <c r="E3958" i="1"/>
  <c r="C3958" i="1"/>
  <c r="F3957" i="1"/>
  <c r="E3957" i="1"/>
  <c r="C3957" i="1"/>
  <c r="F3956" i="1"/>
  <c r="E3956" i="1"/>
  <c r="C3956" i="1"/>
  <c r="F3955" i="1"/>
  <c r="E3955" i="1"/>
  <c r="C3955" i="1"/>
  <c r="F3954" i="1"/>
  <c r="E3954" i="1"/>
  <c r="C3954" i="1"/>
  <c r="F3953" i="1"/>
  <c r="E3953" i="1"/>
  <c r="C3953" i="1"/>
  <c r="F3952" i="1"/>
  <c r="E3952" i="1"/>
  <c r="C3952" i="1"/>
  <c r="F3951" i="1"/>
  <c r="E3951" i="1"/>
  <c r="C3951" i="1"/>
  <c r="F3950" i="1"/>
  <c r="E3950" i="1"/>
  <c r="C3950" i="1"/>
  <c r="F3949" i="1"/>
  <c r="E3949" i="1"/>
  <c r="C3949" i="1"/>
  <c r="F3948" i="1"/>
  <c r="E3948" i="1"/>
  <c r="C3948" i="1"/>
  <c r="F3947" i="1"/>
  <c r="E3947" i="1"/>
  <c r="C3947" i="1"/>
  <c r="F3946" i="1"/>
  <c r="E3946" i="1"/>
  <c r="C3946" i="1"/>
  <c r="F3945" i="1"/>
  <c r="E3945" i="1"/>
  <c r="C3945" i="1"/>
  <c r="F3944" i="1"/>
  <c r="E3944" i="1"/>
  <c r="C3944" i="1"/>
  <c r="F3943" i="1"/>
  <c r="E3943" i="1"/>
  <c r="C3943" i="1"/>
  <c r="F3942" i="1"/>
  <c r="E3942" i="1"/>
  <c r="C3942" i="1"/>
  <c r="F3941" i="1"/>
  <c r="E3941" i="1"/>
  <c r="C3941" i="1"/>
  <c r="F3940" i="1"/>
  <c r="E3940" i="1"/>
  <c r="C3940" i="1"/>
  <c r="F3939" i="1"/>
  <c r="E3939" i="1"/>
  <c r="C3939" i="1"/>
  <c r="F3938" i="1"/>
  <c r="E3938" i="1"/>
  <c r="C3938" i="1"/>
  <c r="F3937" i="1"/>
  <c r="E3937" i="1"/>
  <c r="C3937" i="1"/>
  <c r="F3936" i="1"/>
  <c r="E3936" i="1"/>
  <c r="C3936" i="1"/>
  <c r="F3935" i="1"/>
  <c r="E3935" i="1"/>
  <c r="C3935" i="1"/>
  <c r="F3934" i="1"/>
  <c r="E3934" i="1"/>
  <c r="C3934" i="1"/>
  <c r="F3933" i="1"/>
  <c r="E3933" i="1"/>
  <c r="C3933" i="1"/>
  <c r="F3932" i="1"/>
  <c r="E3932" i="1"/>
  <c r="C3932" i="1"/>
  <c r="F3931" i="1"/>
  <c r="E3931" i="1"/>
  <c r="C3931" i="1"/>
  <c r="F3930" i="1"/>
  <c r="E3930" i="1"/>
  <c r="C3930" i="1"/>
  <c r="F3929" i="1"/>
  <c r="E3929" i="1"/>
  <c r="C3929" i="1"/>
  <c r="F3928" i="1"/>
  <c r="E3928" i="1"/>
  <c r="C3928" i="1"/>
  <c r="F3927" i="1"/>
  <c r="E3927" i="1"/>
  <c r="C3927" i="1"/>
  <c r="F3926" i="1"/>
  <c r="E3926" i="1"/>
  <c r="C3926" i="1"/>
  <c r="F3925" i="1"/>
  <c r="E3925" i="1"/>
  <c r="C3925" i="1"/>
  <c r="F3924" i="1"/>
  <c r="E3924" i="1"/>
  <c r="C3924" i="1"/>
  <c r="F3923" i="1"/>
  <c r="E3923" i="1"/>
  <c r="C3923" i="1"/>
  <c r="F3922" i="1"/>
  <c r="E3922" i="1"/>
  <c r="C3922" i="1"/>
  <c r="F3921" i="1"/>
  <c r="E3921" i="1"/>
  <c r="C3921" i="1"/>
  <c r="F3920" i="1"/>
  <c r="E3920" i="1"/>
  <c r="C3920" i="1"/>
  <c r="F3919" i="1"/>
  <c r="E3919" i="1"/>
  <c r="C3919" i="1"/>
  <c r="F3918" i="1"/>
  <c r="E3918" i="1"/>
  <c r="C3918" i="1"/>
  <c r="F3917" i="1"/>
  <c r="E3917" i="1"/>
  <c r="C3917" i="1"/>
  <c r="F3916" i="1"/>
  <c r="E3916" i="1"/>
  <c r="C3916" i="1"/>
  <c r="F3915" i="1"/>
  <c r="E3915" i="1"/>
  <c r="C3915" i="1"/>
  <c r="F3914" i="1"/>
  <c r="E3914" i="1"/>
  <c r="C3914" i="1"/>
  <c r="F3913" i="1"/>
  <c r="E3913" i="1"/>
  <c r="C3913" i="1"/>
  <c r="F3912" i="1"/>
  <c r="E3912" i="1"/>
  <c r="C3912" i="1"/>
  <c r="F3911" i="1"/>
  <c r="E3911" i="1"/>
  <c r="C3911" i="1"/>
  <c r="F3910" i="1"/>
  <c r="E3910" i="1"/>
  <c r="C3910" i="1"/>
  <c r="F3909" i="1"/>
  <c r="E3909" i="1"/>
  <c r="C3909" i="1"/>
  <c r="F3908" i="1"/>
  <c r="E3908" i="1"/>
  <c r="C3908" i="1"/>
  <c r="F3907" i="1"/>
  <c r="E3907" i="1"/>
  <c r="C3907" i="1"/>
  <c r="F3906" i="1"/>
  <c r="E3906" i="1"/>
  <c r="C3906" i="1"/>
  <c r="F3905" i="1"/>
  <c r="E3905" i="1"/>
  <c r="C3905" i="1"/>
  <c r="F3904" i="1"/>
  <c r="E3904" i="1"/>
  <c r="C3904" i="1"/>
  <c r="F3903" i="1"/>
  <c r="E3903" i="1"/>
  <c r="C3903" i="1"/>
  <c r="F3902" i="1"/>
  <c r="E3902" i="1"/>
  <c r="C3902" i="1"/>
  <c r="F3901" i="1"/>
  <c r="E3901" i="1"/>
  <c r="C3901" i="1"/>
  <c r="F3900" i="1"/>
  <c r="E3900" i="1"/>
  <c r="C3900" i="1"/>
  <c r="F3899" i="1"/>
  <c r="E3899" i="1"/>
  <c r="C3899" i="1"/>
  <c r="F3898" i="1"/>
  <c r="E3898" i="1"/>
  <c r="C3898" i="1"/>
  <c r="F3897" i="1"/>
  <c r="E3897" i="1"/>
  <c r="C3897" i="1"/>
  <c r="F3896" i="1"/>
  <c r="E3896" i="1"/>
  <c r="C3896" i="1"/>
  <c r="F3895" i="1"/>
  <c r="E3895" i="1"/>
  <c r="C3895" i="1"/>
  <c r="F3894" i="1"/>
  <c r="E3894" i="1"/>
  <c r="C3894" i="1"/>
  <c r="F3893" i="1"/>
  <c r="E3893" i="1"/>
  <c r="C3893" i="1"/>
  <c r="F3892" i="1"/>
  <c r="E3892" i="1"/>
  <c r="C3892" i="1"/>
  <c r="F3891" i="1"/>
  <c r="E3891" i="1"/>
  <c r="C3891" i="1"/>
  <c r="F3890" i="1"/>
  <c r="E3890" i="1"/>
  <c r="C3890" i="1"/>
  <c r="F3889" i="1"/>
  <c r="E3889" i="1"/>
  <c r="C3889" i="1"/>
  <c r="F3888" i="1"/>
  <c r="E3888" i="1"/>
  <c r="C3888" i="1"/>
  <c r="F3887" i="1"/>
  <c r="E3887" i="1"/>
  <c r="C3887" i="1"/>
  <c r="F3886" i="1"/>
  <c r="E3886" i="1"/>
  <c r="C3886" i="1"/>
  <c r="F3885" i="1"/>
  <c r="E3885" i="1"/>
  <c r="C3885" i="1"/>
  <c r="F3884" i="1"/>
  <c r="E3884" i="1"/>
  <c r="C3884" i="1"/>
  <c r="F3883" i="1"/>
  <c r="E3883" i="1"/>
  <c r="C3883" i="1"/>
  <c r="F3882" i="1"/>
  <c r="E3882" i="1"/>
  <c r="C3882" i="1"/>
  <c r="F3881" i="1"/>
  <c r="E3881" i="1"/>
  <c r="C3881" i="1"/>
  <c r="F3880" i="1"/>
  <c r="E3880" i="1"/>
  <c r="C3880" i="1"/>
  <c r="F3879" i="1"/>
  <c r="E3879" i="1"/>
  <c r="C3879" i="1"/>
  <c r="F3878" i="1"/>
  <c r="E3878" i="1"/>
  <c r="C3878" i="1"/>
  <c r="F3877" i="1"/>
  <c r="E3877" i="1"/>
  <c r="C3877" i="1"/>
  <c r="F3876" i="1"/>
  <c r="E3876" i="1"/>
  <c r="C3876" i="1"/>
  <c r="F3875" i="1"/>
  <c r="E3875" i="1"/>
  <c r="C3875" i="1"/>
  <c r="F3874" i="1"/>
  <c r="E3874" i="1"/>
  <c r="C3874" i="1"/>
  <c r="F3873" i="1"/>
  <c r="E3873" i="1"/>
  <c r="C3873" i="1"/>
  <c r="F3872" i="1"/>
  <c r="E3872" i="1"/>
  <c r="C3872" i="1"/>
  <c r="F3871" i="1"/>
  <c r="E3871" i="1"/>
  <c r="C3871" i="1"/>
  <c r="F3870" i="1"/>
  <c r="E3870" i="1"/>
  <c r="C3870" i="1"/>
  <c r="F3869" i="1"/>
  <c r="E3869" i="1"/>
  <c r="C3869" i="1"/>
  <c r="F3868" i="1"/>
  <c r="E3868" i="1"/>
  <c r="C3868" i="1"/>
  <c r="F3867" i="1"/>
  <c r="E3867" i="1"/>
  <c r="C3867" i="1"/>
  <c r="F3866" i="1"/>
  <c r="E3866" i="1"/>
  <c r="C3866" i="1"/>
  <c r="F3865" i="1"/>
  <c r="E3865" i="1"/>
  <c r="C3865" i="1"/>
  <c r="F3864" i="1"/>
  <c r="E3864" i="1"/>
  <c r="C3864" i="1"/>
  <c r="F3863" i="1"/>
  <c r="E3863" i="1"/>
  <c r="C3863" i="1"/>
  <c r="F3862" i="1"/>
  <c r="E3862" i="1"/>
  <c r="C3862" i="1"/>
  <c r="F3861" i="1"/>
  <c r="E3861" i="1"/>
  <c r="C3861" i="1"/>
  <c r="F3860" i="1"/>
  <c r="E3860" i="1"/>
  <c r="C3860" i="1"/>
  <c r="F3859" i="1"/>
  <c r="E3859" i="1"/>
  <c r="C3859" i="1"/>
  <c r="F3858" i="1"/>
  <c r="E3858" i="1"/>
  <c r="C3858" i="1"/>
  <c r="F3857" i="1"/>
  <c r="E3857" i="1"/>
  <c r="C3857" i="1"/>
  <c r="F3856" i="1"/>
  <c r="E3856" i="1"/>
  <c r="C3856" i="1"/>
  <c r="F3855" i="1"/>
  <c r="E3855" i="1"/>
  <c r="C3855" i="1"/>
  <c r="F3854" i="1"/>
  <c r="E3854" i="1"/>
  <c r="C3854" i="1"/>
  <c r="F3853" i="1"/>
  <c r="E3853" i="1"/>
  <c r="C3853" i="1"/>
  <c r="F3852" i="1"/>
  <c r="E3852" i="1"/>
  <c r="C3852" i="1"/>
  <c r="F3851" i="1"/>
  <c r="E3851" i="1"/>
  <c r="C3851" i="1"/>
  <c r="F3850" i="1"/>
  <c r="E3850" i="1"/>
  <c r="C3850" i="1"/>
  <c r="F3849" i="1"/>
  <c r="E3849" i="1"/>
  <c r="C3849" i="1"/>
  <c r="F3848" i="1"/>
  <c r="E3848" i="1"/>
  <c r="C3848" i="1"/>
  <c r="F3847" i="1"/>
  <c r="E3847" i="1"/>
  <c r="C3847" i="1"/>
  <c r="F3846" i="1"/>
  <c r="E3846" i="1"/>
  <c r="C3846" i="1"/>
  <c r="F3845" i="1"/>
  <c r="E3845" i="1"/>
  <c r="C3845" i="1"/>
  <c r="F3844" i="1"/>
  <c r="E3844" i="1"/>
  <c r="C3844" i="1"/>
  <c r="F3843" i="1"/>
  <c r="E3843" i="1"/>
  <c r="C3843" i="1"/>
  <c r="F3842" i="1"/>
  <c r="E3842" i="1"/>
  <c r="C3842" i="1"/>
  <c r="F3841" i="1"/>
  <c r="E3841" i="1"/>
  <c r="C3841" i="1"/>
  <c r="F3840" i="1"/>
  <c r="E3840" i="1"/>
  <c r="C3840" i="1"/>
  <c r="F3839" i="1"/>
  <c r="E3839" i="1"/>
  <c r="C3839" i="1"/>
  <c r="F3838" i="1"/>
  <c r="E3838" i="1"/>
  <c r="C3838" i="1"/>
  <c r="F3837" i="1"/>
  <c r="E3837" i="1"/>
  <c r="C3837" i="1"/>
  <c r="F3836" i="1"/>
  <c r="E3836" i="1"/>
  <c r="C3836" i="1"/>
  <c r="F3835" i="1"/>
  <c r="E3835" i="1"/>
  <c r="C3835" i="1"/>
  <c r="F3834" i="1"/>
  <c r="E3834" i="1"/>
  <c r="C3834" i="1"/>
  <c r="F3833" i="1"/>
  <c r="E3833" i="1"/>
  <c r="C3833" i="1"/>
  <c r="F3832" i="1"/>
  <c r="E3832" i="1"/>
  <c r="C3832" i="1"/>
  <c r="F3831" i="1"/>
  <c r="E3831" i="1"/>
  <c r="C3831" i="1"/>
  <c r="F3830" i="1"/>
  <c r="E3830" i="1"/>
  <c r="C3830" i="1"/>
  <c r="F3829" i="1"/>
  <c r="E3829" i="1"/>
  <c r="C3829" i="1"/>
  <c r="F3828" i="1"/>
  <c r="E3828" i="1"/>
  <c r="C3828" i="1"/>
  <c r="F3827" i="1"/>
  <c r="E3827" i="1"/>
  <c r="C3827" i="1"/>
  <c r="F3826" i="1"/>
  <c r="E3826" i="1"/>
  <c r="C3826" i="1"/>
  <c r="F3825" i="1"/>
  <c r="E3825" i="1"/>
  <c r="C3825" i="1"/>
  <c r="F3824" i="1"/>
  <c r="E3824" i="1"/>
  <c r="C3824" i="1"/>
  <c r="F3823" i="1"/>
  <c r="E3823" i="1"/>
  <c r="C3823" i="1"/>
  <c r="F3822" i="1"/>
  <c r="E3822" i="1"/>
  <c r="C3822" i="1"/>
  <c r="F3821" i="1"/>
  <c r="E3821" i="1"/>
  <c r="C3821" i="1"/>
  <c r="F3820" i="1"/>
  <c r="E3820" i="1"/>
  <c r="C3820" i="1"/>
  <c r="F3819" i="1"/>
  <c r="E3819" i="1"/>
  <c r="C3819" i="1"/>
  <c r="F3818" i="1"/>
  <c r="E3818" i="1"/>
  <c r="C3818" i="1"/>
  <c r="F3817" i="1"/>
  <c r="E3817" i="1"/>
  <c r="C3817" i="1"/>
  <c r="F3816" i="1"/>
  <c r="E3816" i="1"/>
  <c r="C3816" i="1"/>
  <c r="F3815" i="1"/>
  <c r="E3815" i="1"/>
  <c r="C3815" i="1"/>
  <c r="F3814" i="1"/>
  <c r="E3814" i="1"/>
  <c r="C3814" i="1"/>
  <c r="F3813" i="1"/>
  <c r="E3813" i="1"/>
  <c r="C3813" i="1"/>
  <c r="F3812" i="1"/>
  <c r="E3812" i="1"/>
  <c r="C3812" i="1"/>
  <c r="F3811" i="1"/>
  <c r="E3811" i="1"/>
  <c r="C3811" i="1"/>
  <c r="F3810" i="1"/>
  <c r="E3810" i="1"/>
  <c r="C3810" i="1"/>
  <c r="F3809" i="1"/>
  <c r="E3809" i="1"/>
  <c r="C3809" i="1"/>
  <c r="F3808" i="1"/>
  <c r="E3808" i="1"/>
  <c r="C3808" i="1"/>
  <c r="F3807" i="1"/>
  <c r="E3807" i="1"/>
  <c r="C3807" i="1"/>
  <c r="F3806" i="1"/>
  <c r="E3806" i="1"/>
  <c r="C3806" i="1"/>
  <c r="F3805" i="1"/>
  <c r="E3805" i="1"/>
  <c r="C3805" i="1"/>
  <c r="F3804" i="1"/>
  <c r="E3804" i="1"/>
  <c r="C3804" i="1"/>
  <c r="F3803" i="1"/>
  <c r="E3803" i="1"/>
  <c r="C3803" i="1"/>
  <c r="F3802" i="1"/>
  <c r="E3802" i="1"/>
  <c r="C3802" i="1"/>
  <c r="F3801" i="1"/>
  <c r="E3801" i="1"/>
  <c r="C3801" i="1"/>
  <c r="F3800" i="1"/>
  <c r="E3800" i="1"/>
  <c r="C3800" i="1"/>
  <c r="F3799" i="1"/>
  <c r="E3799" i="1"/>
  <c r="C3799" i="1"/>
  <c r="F3798" i="1"/>
  <c r="E3798" i="1"/>
  <c r="C3798" i="1"/>
  <c r="F3797" i="1"/>
  <c r="E3797" i="1"/>
  <c r="C3797" i="1"/>
  <c r="F3796" i="1"/>
  <c r="E3796" i="1"/>
  <c r="C3796" i="1"/>
  <c r="F3795" i="1"/>
  <c r="E3795" i="1"/>
  <c r="C3795" i="1"/>
  <c r="F3794" i="1"/>
  <c r="E3794" i="1"/>
  <c r="C3794" i="1"/>
  <c r="F3793" i="1"/>
  <c r="E3793" i="1"/>
  <c r="C3793" i="1"/>
  <c r="F3792" i="1"/>
  <c r="E3792" i="1"/>
  <c r="C3792" i="1"/>
  <c r="F3791" i="1"/>
  <c r="E3791" i="1"/>
  <c r="C3791" i="1"/>
  <c r="F3790" i="1"/>
  <c r="E3790" i="1"/>
  <c r="C3790" i="1"/>
  <c r="F3789" i="1"/>
  <c r="E3789" i="1"/>
  <c r="C3789" i="1"/>
  <c r="F3788" i="1"/>
  <c r="E3788" i="1"/>
  <c r="C3788" i="1"/>
  <c r="F3787" i="1"/>
  <c r="E3787" i="1"/>
  <c r="C3787" i="1"/>
  <c r="F3786" i="1"/>
  <c r="E3786" i="1"/>
  <c r="C3786" i="1"/>
  <c r="F3785" i="1"/>
  <c r="E3785" i="1"/>
  <c r="C3785" i="1"/>
  <c r="F3784" i="1"/>
  <c r="E3784" i="1"/>
  <c r="C3784" i="1"/>
  <c r="F3783" i="1"/>
  <c r="E3783" i="1"/>
  <c r="C3783" i="1"/>
  <c r="F3782" i="1"/>
  <c r="E3782" i="1"/>
  <c r="C3782" i="1"/>
  <c r="F3781" i="1"/>
  <c r="E3781" i="1"/>
  <c r="C3781" i="1"/>
  <c r="F3780" i="1"/>
  <c r="E3780" i="1"/>
  <c r="C3780" i="1"/>
  <c r="F3779" i="1"/>
  <c r="E3779" i="1"/>
  <c r="C3779" i="1"/>
  <c r="F3778" i="1"/>
  <c r="E3778" i="1"/>
  <c r="C3778" i="1"/>
  <c r="F3777" i="1"/>
  <c r="E3777" i="1"/>
  <c r="C3777" i="1"/>
  <c r="F3776" i="1"/>
  <c r="E3776" i="1"/>
  <c r="C3776" i="1"/>
  <c r="F3775" i="1"/>
  <c r="E3775" i="1"/>
  <c r="C3775" i="1"/>
  <c r="F3774" i="1"/>
  <c r="E3774" i="1"/>
  <c r="C3774" i="1"/>
  <c r="F3773" i="1"/>
  <c r="E3773" i="1"/>
  <c r="C3773" i="1"/>
  <c r="F3772" i="1"/>
  <c r="E3772" i="1"/>
  <c r="C3772" i="1"/>
  <c r="F3771" i="1"/>
  <c r="E3771" i="1"/>
  <c r="C3771" i="1"/>
  <c r="F3770" i="1"/>
  <c r="E3770" i="1"/>
  <c r="C3770" i="1"/>
  <c r="F3769" i="1"/>
  <c r="E3769" i="1"/>
  <c r="C3769" i="1"/>
  <c r="F3768" i="1"/>
  <c r="E3768" i="1"/>
  <c r="C3768" i="1"/>
  <c r="F3767" i="1"/>
  <c r="E3767" i="1"/>
  <c r="C3767" i="1"/>
  <c r="F3766" i="1"/>
  <c r="E3766" i="1"/>
  <c r="C3766" i="1"/>
  <c r="F3765" i="1"/>
  <c r="E3765" i="1"/>
  <c r="C3765" i="1"/>
  <c r="F3764" i="1"/>
  <c r="E3764" i="1"/>
  <c r="C3764" i="1"/>
  <c r="F3763" i="1"/>
  <c r="E3763" i="1"/>
  <c r="C3763" i="1"/>
  <c r="F3762" i="1"/>
  <c r="E3762" i="1"/>
  <c r="C3762" i="1"/>
  <c r="F3761" i="1"/>
  <c r="E3761" i="1"/>
  <c r="C3761" i="1"/>
  <c r="F3760" i="1"/>
  <c r="E3760" i="1"/>
  <c r="C3760" i="1"/>
  <c r="F3759" i="1"/>
  <c r="E3759" i="1"/>
  <c r="C3759" i="1"/>
  <c r="F3758" i="1"/>
  <c r="E3758" i="1"/>
  <c r="C3758" i="1"/>
  <c r="F3757" i="1"/>
  <c r="E3757" i="1"/>
  <c r="C3757" i="1"/>
  <c r="F3756" i="1"/>
  <c r="E3756" i="1"/>
  <c r="C3756" i="1"/>
  <c r="F3755" i="1"/>
  <c r="E3755" i="1"/>
  <c r="C3755" i="1"/>
  <c r="F3754" i="1"/>
  <c r="E3754" i="1"/>
  <c r="C3754" i="1"/>
  <c r="F3753" i="1"/>
  <c r="E3753" i="1"/>
  <c r="C3753" i="1"/>
  <c r="F3752" i="1"/>
  <c r="E3752" i="1"/>
  <c r="C3752" i="1"/>
  <c r="F3751" i="1"/>
  <c r="E3751" i="1"/>
  <c r="C3751" i="1"/>
  <c r="F3750" i="1"/>
  <c r="E3750" i="1"/>
  <c r="C3750" i="1"/>
  <c r="F3749" i="1"/>
  <c r="E3749" i="1"/>
  <c r="C3749" i="1"/>
  <c r="F3748" i="1"/>
  <c r="E3748" i="1"/>
  <c r="C3748" i="1"/>
  <c r="F3747" i="1"/>
  <c r="E3747" i="1"/>
  <c r="C3747" i="1"/>
  <c r="F3746" i="1"/>
  <c r="E3746" i="1"/>
  <c r="C3746" i="1"/>
  <c r="F3745" i="1"/>
  <c r="E3745" i="1"/>
  <c r="C3745" i="1"/>
  <c r="F3744" i="1"/>
  <c r="E3744" i="1"/>
  <c r="C3744" i="1"/>
  <c r="F3743" i="1"/>
  <c r="E3743" i="1"/>
  <c r="C3743" i="1"/>
  <c r="F3742" i="1"/>
  <c r="E3742" i="1"/>
  <c r="C3742" i="1"/>
  <c r="F3741" i="1"/>
  <c r="E3741" i="1"/>
  <c r="C3741" i="1"/>
  <c r="F3740" i="1"/>
  <c r="E3740" i="1"/>
  <c r="C3740" i="1"/>
  <c r="F3739" i="1"/>
  <c r="E3739" i="1"/>
  <c r="C3739" i="1"/>
  <c r="F3738" i="1"/>
  <c r="E3738" i="1"/>
  <c r="C3738" i="1"/>
  <c r="F3737" i="1"/>
  <c r="E3737" i="1"/>
  <c r="C3737" i="1"/>
  <c r="F3736" i="1"/>
  <c r="E3736" i="1"/>
  <c r="C3736" i="1"/>
  <c r="F3735" i="1"/>
  <c r="E3735" i="1"/>
  <c r="C3735" i="1"/>
  <c r="F3734" i="1"/>
  <c r="E3734" i="1"/>
  <c r="C3734" i="1"/>
  <c r="F3733" i="1"/>
  <c r="E3733" i="1"/>
  <c r="C3733" i="1"/>
  <c r="F3732" i="1"/>
  <c r="E3732" i="1"/>
  <c r="C3732" i="1"/>
  <c r="F3731" i="1"/>
  <c r="E3731" i="1"/>
  <c r="C3731" i="1"/>
  <c r="F3730" i="1"/>
  <c r="E3730" i="1"/>
  <c r="C3730" i="1"/>
  <c r="F3729" i="1"/>
  <c r="E3729" i="1"/>
  <c r="C3729" i="1"/>
  <c r="F3728" i="1"/>
  <c r="E3728" i="1"/>
  <c r="C3728" i="1"/>
  <c r="F3727" i="1"/>
  <c r="E3727" i="1"/>
  <c r="C3727" i="1"/>
  <c r="F3726" i="1"/>
  <c r="E3726" i="1"/>
  <c r="C3726" i="1"/>
  <c r="F3725" i="1"/>
  <c r="E3725" i="1"/>
  <c r="C3725" i="1"/>
  <c r="F3724" i="1"/>
  <c r="E3724" i="1"/>
  <c r="C3724" i="1"/>
  <c r="F3723" i="1"/>
  <c r="E3723" i="1"/>
  <c r="C3723" i="1"/>
  <c r="F3722" i="1"/>
  <c r="E3722" i="1"/>
  <c r="C3722" i="1"/>
  <c r="F3721" i="1"/>
  <c r="E3721" i="1"/>
  <c r="C3721" i="1"/>
  <c r="F3720" i="1"/>
  <c r="E3720" i="1"/>
  <c r="C3720" i="1"/>
  <c r="F3719" i="1"/>
  <c r="E3719" i="1"/>
  <c r="C3719" i="1"/>
  <c r="F3718" i="1"/>
  <c r="E3718" i="1"/>
  <c r="C3718" i="1"/>
  <c r="F3717" i="1"/>
  <c r="E3717" i="1"/>
  <c r="C3717" i="1"/>
  <c r="F3716" i="1"/>
  <c r="E3716" i="1"/>
  <c r="C3716" i="1"/>
  <c r="F3715" i="1"/>
  <c r="E3715" i="1"/>
  <c r="C3715" i="1"/>
  <c r="F3714" i="1"/>
  <c r="E3714" i="1"/>
  <c r="C3714" i="1"/>
  <c r="F3713" i="1"/>
  <c r="E3713" i="1"/>
  <c r="C3713" i="1"/>
  <c r="F3712" i="1"/>
  <c r="E3712" i="1"/>
  <c r="C3712" i="1"/>
  <c r="F3711" i="1"/>
  <c r="E3711" i="1"/>
  <c r="C3711" i="1"/>
  <c r="F3710" i="1"/>
  <c r="E3710" i="1"/>
  <c r="C3710" i="1"/>
  <c r="F3709" i="1"/>
  <c r="E3709" i="1"/>
  <c r="C3709" i="1"/>
  <c r="F3708" i="1"/>
  <c r="E3708" i="1"/>
  <c r="C3708" i="1"/>
  <c r="F3707" i="1"/>
  <c r="E3707" i="1"/>
  <c r="C3707" i="1"/>
  <c r="F3706" i="1"/>
  <c r="E3706" i="1"/>
  <c r="C3706" i="1"/>
  <c r="F3705" i="1"/>
  <c r="E3705" i="1"/>
  <c r="C3705" i="1"/>
  <c r="F3704" i="1"/>
  <c r="E3704" i="1"/>
  <c r="C3704" i="1"/>
  <c r="F3703" i="1"/>
  <c r="E3703" i="1"/>
  <c r="C3703" i="1"/>
  <c r="F3702" i="1"/>
  <c r="E3702" i="1"/>
  <c r="C3702" i="1"/>
  <c r="F3701" i="1"/>
  <c r="E3701" i="1"/>
  <c r="C3701" i="1"/>
  <c r="F3700" i="1"/>
  <c r="E3700" i="1"/>
  <c r="C3700" i="1"/>
  <c r="F3699" i="1"/>
  <c r="E3699" i="1"/>
  <c r="C3699" i="1"/>
  <c r="F3698" i="1"/>
  <c r="E3698" i="1"/>
  <c r="C3698" i="1"/>
  <c r="F3697" i="1"/>
  <c r="E3697" i="1"/>
  <c r="C3697" i="1"/>
  <c r="F3696" i="1"/>
  <c r="E3696" i="1"/>
  <c r="C3696" i="1"/>
  <c r="F3695" i="1"/>
  <c r="E3695" i="1"/>
  <c r="C3695" i="1"/>
  <c r="F3694" i="1"/>
  <c r="E3694" i="1"/>
  <c r="C3694" i="1"/>
  <c r="F3693" i="1"/>
  <c r="E3693" i="1"/>
  <c r="C3693" i="1"/>
  <c r="F3692" i="1"/>
  <c r="E3692" i="1"/>
  <c r="C3692" i="1"/>
  <c r="F3691" i="1"/>
  <c r="E3691" i="1"/>
  <c r="C3691" i="1"/>
  <c r="F3690" i="1"/>
  <c r="E3690" i="1"/>
  <c r="C3690" i="1"/>
  <c r="F3689" i="1"/>
  <c r="E3689" i="1"/>
  <c r="C3689" i="1"/>
  <c r="F3688" i="1"/>
  <c r="E3688" i="1"/>
  <c r="C3688" i="1"/>
  <c r="F3687" i="1"/>
  <c r="E3687" i="1"/>
  <c r="C3687" i="1"/>
  <c r="F3686" i="1"/>
  <c r="E3686" i="1"/>
  <c r="C3686" i="1"/>
  <c r="F3685" i="1"/>
  <c r="E3685" i="1"/>
  <c r="C3685" i="1"/>
  <c r="F3684" i="1"/>
  <c r="E3684" i="1"/>
  <c r="C3684" i="1"/>
  <c r="F3683" i="1"/>
  <c r="E3683" i="1"/>
  <c r="C3683" i="1"/>
  <c r="F3682" i="1"/>
  <c r="E3682" i="1"/>
  <c r="C3682" i="1"/>
  <c r="F3681" i="1"/>
  <c r="E3681" i="1"/>
  <c r="C3681" i="1"/>
  <c r="F3680" i="1"/>
  <c r="E3680" i="1"/>
  <c r="C3680" i="1"/>
  <c r="F3679" i="1"/>
  <c r="E3679" i="1"/>
  <c r="C3679" i="1"/>
  <c r="F3678" i="1"/>
  <c r="E3678" i="1"/>
  <c r="C3678" i="1"/>
  <c r="F3677" i="1"/>
  <c r="E3677" i="1"/>
  <c r="C3677" i="1"/>
  <c r="F3676" i="1"/>
  <c r="E3676" i="1"/>
  <c r="C3676" i="1"/>
  <c r="F3675" i="1"/>
  <c r="E3675" i="1"/>
  <c r="C3675" i="1"/>
  <c r="F3674" i="1"/>
  <c r="E3674" i="1"/>
  <c r="C3674" i="1"/>
  <c r="F3673" i="1"/>
  <c r="E3673" i="1"/>
  <c r="C3673" i="1"/>
  <c r="F3672" i="1"/>
  <c r="E3672" i="1"/>
  <c r="C3672" i="1"/>
  <c r="F3671" i="1"/>
  <c r="E3671" i="1"/>
  <c r="C3671" i="1"/>
  <c r="F3670" i="1"/>
  <c r="E3670" i="1"/>
  <c r="C3670" i="1"/>
  <c r="F3669" i="1"/>
  <c r="E3669" i="1"/>
  <c r="C3669" i="1"/>
  <c r="F3668" i="1"/>
  <c r="E3668" i="1"/>
  <c r="C3668" i="1"/>
  <c r="F3667" i="1"/>
  <c r="E3667" i="1"/>
  <c r="C3667" i="1"/>
  <c r="F3666" i="1"/>
  <c r="E3666" i="1"/>
  <c r="C3666" i="1"/>
  <c r="F3665" i="1"/>
  <c r="E3665" i="1"/>
  <c r="C3665" i="1"/>
  <c r="F3664" i="1"/>
  <c r="E3664" i="1"/>
  <c r="C3664" i="1"/>
  <c r="F3663" i="1"/>
  <c r="E3663" i="1"/>
  <c r="C3663" i="1"/>
  <c r="F3662" i="1"/>
  <c r="E3662" i="1"/>
  <c r="C3662" i="1"/>
  <c r="F3661" i="1"/>
  <c r="E3661" i="1"/>
  <c r="C3661" i="1"/>
  <c r="F3660" i="1"/>
  <c r="E3660" i="1"/>
  <c r="C3660" i="1"/>
  <c r="F3659" i="1"/>
  <c r="E3659" i="1"/>
  <c r="C3659" i="1"/>
  <c r="F3658" i="1"/>
  <c r="E3658" i="1"/>
  <c r="C3658" i="1"/>
  <c r="F3657" i="1"/>
  <c r="E3657" i="1"/>
  <c r="C3657" i="1"/>
  <c r="F3656" i="1"/>
  <c r="E3656" i="1"/>
  <c r="C3656" i="1"/>
  <c r="F3655" i="1"/>
  <c r="E3655" i="1"/>
  <c r="C3655" i="1"/>
  <c r="F3654" i="1"/>
  <c r="E3654" i="1"/>
  <c r="C3654" i="1"/>
  <c r="F3653" i="1"/>
  <c r="E3653" i="1"/>
  <c r="C3653" i="1"/>
  <c r="F3652" i="1"/>
  <c r="E3652" i="1"/>
  <c r="C3652" i="1"/>
  <c r="F3651" i="1"/>
  <c r="E3651" i="1"/>
  <c r="C3651" i="1"/>
  <c r="F3650" i="1"/>
  <c r="E3650" i="1"/>
  <c r="C3650" i="1"/>
  <c r="F3649" i="1"/>
  <c r="E3649" i="1"/>
  <c r="C3649" i="1"/>
  <c r="F3648" i="1"/>
  <c r="E3648" i="1"/>
  <c r="C3648" i="1"/>
  <c r="F3647" i="1"/>
  <c r="E3647" i="1"/>
  <c r="C3647" i="1"/>
  <c r="F3646" i="1"/>
  <c r="E3646" i="1"/>
  <c r="C3646" i="1"/>
  <c r="F3645" i="1"/>
  <c r="E3645" i="1"/>
  <c r="C3645" i="1"/>
  <c r="F3644" i="1"/>
  <c r="E3644" i="1"/>
  <c r="C3644" i="1"/>
  <c r="F3643" i="1"/>
  <c r="E3643" i="1"/>
  <c r="C3643" i="1"/>
  <c r="F3642" i="1"/>
  <c r="E3642" i="1"/>
  <c r="C3642" i="1"/>
  <c r="F3641" i="1"/>
  <c r="E3641" i="1"/>
  <c r="C3641" i="1"/>
  <c r="F3640" i="1"/>
  <c r="E3640" i="1"/>
  <c r="C3640" i="1"/>
  <c r="F3639" i="1"/>
  <c r="E3639" i="1"/>
  <c r="C3639" i="1"/>
  <c r="F3638" i="1"/>
  <c r="E3638" i="1"/>
  <c r="C3638" i="1"/>
  <c r="F3637" i="1"/>
  <c r="E3637" i="1"/>
  <c r="C3637" i="1"/>
  <c r="F3636" i="1"/>
  <c r="E3636" i="1"/>
  <c r="C3636" i="1"/>
  <c r="F3635" i="1"/>
  <c r="E3635" i="1"/>
  <c r="C3635" i="1"/>
  <c r="F3634" i="1"/>
  <c r="E3634" i="1"/>
  <c r="C3634" i="1"/>
  <c r="F3633" i="1"/>
  <c r="E3633" i="1"/>
  <c r="C3633" i="1"/>
  <c r="F3632" i="1"/>
  <c r="E3632" i="1"/>
  <c r="C3632" i="1"/>
  <c r="F3631" i="1"/>
  <c r="E3631" i="1"/>
  <c r="C3631" i="1"/>
  <c r="F3630" i="1"/>
  <c r="E3630" i="1"/>
  <c r="C3630" i="1"/>
  <c r="F3629" i="1"/>
  <c r="E3629" i="1"/>
  <c r="C3629" i="1"/>
  <c r="F3628" i="1"/>
  <c r="E3628" i="1"/>
  <c r="C3628" i="1"/>
  <c r="F3627" i="1"/>
  <c r="E3627" i="1"/>
  <c r="C3627" i="1"/>
  <c r="F3626" i="1"/>
  <c r="E3626" i="1"/>
  <c r="C3626" i="1"/>
  <c r="F3625" i="1"/>
  <c r="E3625" i="1"/>
  <c r="C3625" i="1"/>
  <c r="F3624" i="1"/>
  <c r="E3624" i="1"/>
  <c r="C3624" i="1"/>
  <c r="F3623" i="1"/>
  <c r="E3623" i="1"/>
  <c r="C3623" i="1"/>
  <c r="F3622" i="1"/>
  <c r="E3622" i="1"/>
  <c r="C3622" i="1"/>
  <c r="F3621" i="1"/>
  <c r="E3621" i="1"/>
  <c r="C3621" i="1"/>
  <c r="F3620" i="1"/>
  <c r="E3620" i="1"/>
  <c r="C3620" i="1"/>
  <c r="F3619" i="1"/>
  <c r="E3619" i="1"/>
  <c r="C3619" i="1"/>
  <c r="F3618" i="1"/>
  <c r="E3618" i="1"/>
  <c r="C3618" i="1"/>
  <c r="F3617" i="1"/>
  <c r="E3617" i="1"/>
  <c r="C3617" i="1"/>
  <c r="F3616" i="1"/>
  <c r="E3616" i="1"/>
  <c r="C3616" i="1"/>
  <c r="F3615" i="1"/>
  <c r="E3615" i="1"/>
  <c r="C3615" i="1"/>
  <c r="F3614" i="1"/>
  <c r="E3614" i="1"/>
  <c r="C3614" i="1"/>
  <c r="F3613" i="1"/>
  <c r="E3613" i="1"/>
  <c r="C3613" i="1"/>
  <c r="F3612" i="1"/>
  <c r="E3612" i="1"/>
  <c r="C3612" i="1"/>
  <c r="F3611" i="1"/>
  <c r="E3611" i="1"/>
  <c r="C3611" i="1"/>
  <c r="F3610" i="1"/>
  <c r="E3610" i="1"/>
  <c r="C3610" i="1"/>
  <c r="F3609" i="1"/>
  <c r="E3609" i="1"/>
  <c r="C3609" i="1"/>
  <c r="F3608" i="1"/>
  <c r="E3608" i="1"/>
  <c r="C3608" i="1"/>
  <c r="F3607" i="1"/>
  <c r="E3607" i="1"/>
  <c r="C3607" i="1"/>
  <c r="F3606" i="1"/>
  <c r="E3606" i="1"/>
  <c r="C3606" i="1"/>
  <c r="F3605" i="1"/>
  <c r="E3605" i="1"/>
  <c r="C3605" i="1"/>
  <c r="F3604" i="1"/>
  <c r="E3604" i="1"/>
  <c r="C3604" i="1"/>
  <c r="F3603" i="1"/>
  <c r="E3603" i="1"/>
  <c r="C3603" i="1"/>
  <c r="F3602" i="1"/>
  <c r="E3602" i="1"/>
  <c r="C3602" i="1"/>
  <c r="F3601" i="1"/>
  <c r="E3601" i="1"/>
  <c r="C3601" i="1"/>
  <c r="F3600" i="1"/>
  <c r="E3600" i="1"/>
  <c r="C3600" i="1"/>
  <c r="F3599" i="1"/>
  <c r="E3599" i="1"/>
  <c r="C3599" i="1"/>
  <c r="F3598" i="1"/>
  <c r="E3598" i="1"/>
  <c r="C3598" i="1"/>
  <c r="F3597" i="1"/>
  <c r="E3597" i="1"/>
  <c r="C3597" i="1"/>
  <c r="F3596" i="1"/>
  <c r="E3596" i="1"/>
  <c r="C3596" i="1"/>
  <c r="F3595" i="1"/>
  <c r="E3595" i="1"/>
  <c r="C3595" i="1"/>
  <c r="F3594" i="1"/>
  <c r="E3594" i="1"/>
  <c r="C3594" i="1"/>
  <c r="F3593" i="1"/>
  <c r="E3593" i="1"/>
  <c r="C3593" i="1"/>
  <c r="F3592" i="1"/>
  <c r="E3592" i="1"/>
  <c r="C3592" i="1"/>
  <c r="F3591" i="1"/>
  <c r="E3591" i="1"/>
  <c r="C3591" i="1"/>
  <c r="F3590" i="1"/>
  <c r="E3590" i="1"/>
  <c r="C3590" i="1"/>
  <c r="F3589" i="1"/>
  <c r="E3589" i="1"/>
  <c r="C3589" i="1"/>
  <c r="F3588" i="1"/>
  <c r="E3588" i="1"/>
  <c r="C3588" i="1"/>
  <c r="F3587" i="1"/>
  <c r="E3587" i="1"/>
  <c r="C3587" i="1"/>
  <c r="F3586" i="1"/>
  <c r="E3586" i="1"/>
  <c r="C3586" i="1"/>
  <c r="F3585" i="1"/>
  <c r="E3585" i="1"/>
  <c r="C3585" i="1"/>
  <c r="F3584" i="1"/>
  <c r="E3584" i="1"/>
  <c r="C3584" i="1"/>
  <c r="F3583" i="1"/>
  <c r="E3583" i="1"/>
  <c r="C3583" i="1"/>
  <c r="F3582" i="1"/>
  <c r="E3582" i="1"/>
  <c r="C3582" i="1"/>
  <c r="F3581" i="1"/>
  <c r="E3581" i="1"/>
  <c r="C3581" i="1"/>
  <c r="F3580" i="1"/>
  <c r="E3580" i="1"/>
  <c r="C3580" i="1"/>
  <c r="F3579" i="1"/>
  <c r="E3579" i="1"/>
  <c r="C3579" i="1"/>
  <c r="F3578" i="1"/>
  <c r="E3578" i="1"/>
  <c r="C3578" i="1"/>
  <c r="F3577" i="1"/>
  <c r="E3577" i="1"/>
  <c r="C3577" i="1"/>
  <c r="F3576" i="1"/>
  <c r="E3576" i="1"/>
  <c r="C3576" i="1"/>
  <c r="F3575" i="1"/>
  <c r="E3575" i="1"/>
  <c r="C3575" i="1"/>
  <c r="F3574" i="1"/>
  <c r="E3574" i="1"/>
  <c r="C3574" i="1"/>
  <c r="F3573" i="1"/>
  <c r="E3573" i="1"/>
  <c r="C3573" i="1"/>
  <c r="F3572" i="1"/>
  <c r="E3572" i="1"/>
  <c r="C3572" i="1"/>
  <c r="F3571" i="1"/>
  <c r="E3571" i="1"/>
  <c r="C3571" i="1"/>
  <c r="F3570" i="1"/>
  <c r="E3570" i="1"/>
  <c r="C3570" i="1"/>
  <c r="F3569" i="1"/>
  <c r="E3569" i="1"/>
  <c r="C3569" i="1"/>
  <c r="F3568" i="1"/>
  <c r="E3568" i="1"/>
  <c r="C3568" i="1"/>
  <c r="F3567" i="1"/>
  <c r="E3567" i="1"/>
  <c r="C3567" i="1"/>
  <c r="F3566" i="1"/>
  <c r="E3566" i="1"/>
  <c r="C3566" i="1"/>
  <c r="F3565" i="1"/>
  <c r="E3565" i="1"/>
  <c r="C3565" i="1"/>
  <c r="F3564" i="1"/>
  <c r="E3564" i="1"/>
  <c r="C3564" i="1"/>
  <c r="F3563" i="1"/>
  <c r="E3563" i="1"/>
  <c r="C3563" i="1"/>
  <c r="F3562" i="1"/>
  <c r="E3562" i="1"/>
  <c r="C3562" i="1"/>
  <c r="F3561" i="1"/>
  <c r="E3561" i="1"/>
  <c r="C3561" i="1"/>
  <c r="F3560" i="1"/>
  <c r="E3560" i="1"/>
  <c r="C3560" i="1"/>
  <c r="F3559" i="1"/>
  <c r="E3559" i="1"/>
  <c r="C3559" i="1"/>
  <c r="F3558" i="1"/>
  <c r="E3558" i="1"/>
  <c r="C3558" i="1"/>
  <c r="F3557" i="1"/>
  <c r="E3557" i="1"/>
  <c r="C3557" i="1"/>
  <c r="F3556" i="1"/>
  <c r="E3556" i="1"/>
  <c r="C3556" i="1"/>
  <c r="F3555" i="1"/>
  <c r="E3555" i="1"/>
  <c r="C3555" i="1"/>
  <c r="F3554" i="1"/>
  <c r="E3554" i="1"/>
  <c r="C3554" i="1"/>
  <c r="F3553" i="1"/>
  <c r="E3553" i="1"/>
  <c r="C3553" i="1"/>
  <c r="F3552" i="1"/>
  <c r="E3552" i="1"/>
  <c r="C3552" i="1"/>
  <c r="F3551" i="1"/>
  <c r="E3551" i="1"/>
  <c r="C3551" i="1"/>
  <c r="F3550" i="1"/>
  <c r="E3550" i="1"/>
  <c r="C3550" i="1"/>
  <c r="F3549" i="1"/>
  <c r="E3549" i="1"/>
  <c r="C3549" i="1"/>
  <c r="F3548" i="1"/>
  <c r="E3548" i="1"/>
  <c r="C3548" i="1"/>
  <c r="F3547" i="1"/>
  <c r="E3547" i="1"/>
  <c r="C3547" i="1"/>
  <c r="F3546" i="1"/>
  <c r="E3546" i="1"/>
  <c r="C3546" i="1"/>
  <c r="F3545" i="1"/>
  <c r="E3545" i="1"/>
  <c r="C3545" i="1"/>
  <c r="F3544" i="1"/>
  <c r="E3544" i="1"/>
  <c r="C3544" i="1"/>
  <c r="F3543" i="1"/>
  <c r="E3543" i="1"/>
  <c r="C3543" i="1"/>
  <c r="F3542" i="1"/>
  <c r="E3542" i="1"/>
  <c r="C3542" i="1"/>
  <c r="F3541" i="1"/>
  <c r="E3541" i="1"/>
  <c r="C3541" i="1"/>
  <c r="F3540" i="1"/>
  <c r="E3540" i="1"/>
  <c r="C3540" i="1"/>
  <c r="F3539" i="1"/>
  <c r="E3539" i="1"/>
  <c r="C3539" i="1"/>
  <c r="F3538" i="1"/>
  <c r="E3538" i="1"/>
  <c r="C3538" i="1"/>
  <c r="F3537" i="1"/>
  <c r="E3537" i="1"/>
  <c r="C3537" i="1"/>
  <c r="F3536" i="1"/>
  <c r="E3536" i="1"/>
  <c r="C3536" i="1"/>
  <c r="F3535" i="1"/>
  <c r="E3535" i="1"/>
  <c r="C3535" i="1"/>
  <c r="F3534" i="1"/>
  <c r="E3534" i="1"/>
  <c r="C3534" i="1"/>
  <c r="F3533" i="1"/>
  <c r="E3533" i="1"/>
  <c r="C3533" i="1"/>
  <c r="F3532" i="1"/>
  <c r="E3532" i="1"/>
  <c r="C3532" i="1"/>
  <c r="F3531" i="1"/>
  <c r="E3531" i="1"/>
  <c r="C3531" i="1"/>
  <c r="F3530" i="1"/>
  <c r="E3530" i="1"/>
  <c r="C3530" i="1"/>
  <c r="F3529" i="1"/>
  <c r="E3529" i="1"/>
  <c r="C3529" i="1"/>
  <c r="F3528" i="1"/>
  <c r="E3528" i="1"/>
  <c r="C3528" i="1"/>
  <c r="F3527" i="1"/>
  <c r="E3527" i="1"/>
  <c r="C3527" i="1"/>
  <c r="F3526" i="1"/>
  <c r="E3526" i="1"/>
  <c r="C3526" i="1"/>
  <c r="F3525" i="1"/>
  <c r="E3525" i="1"/>
  <c r="C3525" i="1"/>
  <c r="F3524" i="1"/>
  <c r="E3524" i="1"/>
  <c r="C3524" i="1"/>
  <c r="F3523" i="1"/>
  <c r="E3523" i="1"/>
  <c r="C3523" i="1"/>
  <c r="F3522" i="1"/>
  <c r="E3522" i="1"/>
  <c r="C3522" i="1"/>
  <c r="F3521" i="1"/>
  <c r="E3521" i="1"/>
  <c r="C3521" i="1"/>
  <c r="F3520" i="1"/>
  <c r="E3520" i="1"/>
  <c r="C3520" i="1"/>
  <c r="F3519" i="1"/>
  <c r="E3519" i="1"/>
  <c r="C3519" i="1"/>
  <c r="F3518" i="1"/>
  <c r="E3518" i="1"/>
  <c r="C3518" i="1"/>
  <c r="F3517" i="1"/>
  <c r="E3517" i="1"/>
  <c r="C3517" i="1"/>
  <c r="F3516" i="1"/>
  <c r="E3516" i="1"/>
  <c r="C3516" i="1"/>
  <c r="F3515" i="1"/>
  <c r="E3515" i="1"/>
  <c r="C3515" i="1"/>
  <c r="F3514" i="1"/>
  <c r="E3514" i="1"/>
  <c r="C3514" i="1"/>
  <c r="F3513" i="1"/>
  <c r="E3513" i="1"/>
  <c r="C3513" i="1"/>
  <c r="F3512" i="1"/>
  <c r="E3512" i="1"/>
  <c r="C3512" i="1"/>
  <c r="F3511" i="1"/>
  <c r="E3511" i="1"/>
  <c r="C3511" i="1"/>
  <c r="F3510" i="1"/>
  <c r="E3510" i="1"/>
  <c r="C3510" i="1"/>
  <c r="F3509" i="1"/>
  <c r="E3509" i="1"/>
  <c r="C3509" i="1"/>
  <c r="F3508" i="1"/>
  <c r="E3508" i="1"/>
  <c r="C3508" i="1"/>
  <c r="F3507" i="1"/>
  <c r="E3507" i="1"/>
  <c r="C3507" i="1"/>
  <c r="F3506" i="1"/>
  <c r="E3506" i="1"/>
  <c r="C3506" i="1"/>
  <c r="F3505" i="1"/>
  <c r="E3505" i="1"/>
  <c r="C3505" i="1"/>
  <c r="F3504" i="1"/>
  <c r="E3504" i="1"/>
  <c r="C3504" i="1"/>
  <c r="F3503" i="1"/>
  <c r="E3503" i="1"/>
  <c r="C3503" i="1"/>
  <c r="F3502" i="1"/>
  <c r="E3502" i="1"/>
  <c r="C3502" i="1"/>
  <c r="F3501" i="1"/>
  <c r="E3501" i="1"/>
  <c r="C3501" i="1"/>
  <c r="F3500" i="1"/>
  <c r="E3500" i="1"/>
  <c r="C3500" i="1"/>
  <c r="F3499" i="1"/>
  <c r="E3499" i="1"/>
  <c r="C3499" i="1"/>
  <c r="F3498" i="1"/>
  <c r="E3498" i="1"/>
  <c r="C3498" i="1"/>
  <c r="F3497" i="1"/>
  <c r="E3497" i="1"/>
  <c r="C3497" i="1"/>
  <c r="F3496" i="1"/>
  <c r="E3496" i="1"/>
  <c r="C3496" i="1"/>
  <c r="F3495" i="1"/>
  <c r="E3495" i="1"/>
  <c r="C3495" i="1"/>
  <c r="F3494" i="1"/>
  <c r="E3494" i="1"/>
  <c r="C3494" i="1"/>
  <c r="F3493" i="1"/>
  <c r="E3493" i="1"/>
  <c r="C3493" i="1"/>
  <c r="F3492" i="1"/>
  <c r="E3492" i="1"/>
  <c r="C3492" i="1"/>
  <c r="F3491" i="1"/>
  <c r="E3491" i="1"/>
  <c r="C3491" i="1"/>
  <c r="F3490" i="1"/>
  <c r="E3490" i="1"/>
  <c r="C3490" i="1"/>
  <c r="F3489" i="1"/>
  <c r="E3489" i="1"/>
  <c r="C3489" i="1"/>
  <c r="F3488" i="1"/>
  <c r="E3488" i="1"/>
  <c r="C3488" i="1"/>
  <c r="F3487" i="1"/>
  <c r="E3487" i="1"/>
  <c r="C3487" i="1"/>
  <c r="F3486" i="1"/>
  <c r="E3486" i="1"/>
  <c r="C3486" i="1"/>
  <c r="F3485" i="1"/>
  <c r="E3485" i="1"/>
  <c r="C3485" i="1"/>
  <c r="F3484" i="1"/>
  <c r="E3484" i="1"/>
  <c r="C3484" i="1"/>
  <c r="F3483" i="1"/>
  <c r="E3483" i="1"/>
  <c r="C3483" i="1"/>
  <c r="F3482" i="1"/>
  <c r="E3482" i="1"/>
  <c r="C3482" i="1"/>
  <c r="F3481" i="1"/>
  <c r="E3481" i="1"/>
  <c r="C3481" i="1"/>
  <c r="F3480" i="1"/>
  <c r="E3480" i="1"/>
  <c r="C3480" i="1"/>
  <c r="F3479" i="1"/>
  <c r="E3479" i="1"/>
  <c r="C3479" i="1"/>
  <c r="F3478" i="1"/>
  <c r="E3478" i="1"/>
  <c r="C3478" i="1"/>
  <c r="F3477" i="1"/>
  <c r="E3477" i="1"/>
  <c r="C3477" i="1"/>
  <c r="F3476" i="1"/>
  <c r="E3476" i="1"/>
  <c r="C3476" i="1"/>
  <c r="F3475" i="1"/>
  <c r="E3475" i="1"/>
  <c r="C3475" i="1"/>
  <c r="F3474" i="1"/>
  <c r="E3474" i="1"/>
  <c r="C3474" i="1"/>
  <c r="F3473" i="1"/>
  <c r="E3473" i="1"/>
  <c r="C3473" i="1"/>
  <c r="F3472" i="1"/>
  <c r="E3472" i="1"/>
  <c r="C3472" i="1"/>
  <c r="F3471" i="1"/>
  <c r="E3471" i="1"/>
  <c r="C3471" i="1"/>
  <c r="F3470" i="1"/>
  <c r="E3470" i="1"/>
  <c r="C3470" i="1"/>
  <c r="F3469" i="1"/>
  <c r="E3469" i="1"/>
  <c r="C3469" i="1"/>
  <c r="F3468" i="1"/>
  <c r="E3468" i="1"/>
  <c r="C3468" i="1"/>
  <c r="F3467" i="1"/>
  <c r="E3467" i="1"/>
  <c r="C3467" i="1"/>
  <c r="F3466" i="1"/>
  <c r="E3466" i="1"/>
  <c r="C3466" i="1"/>
  <c r="F3465" i="1"/>
  <c r="E3465" i="1"/>
  <c r="C3465" i="1"/>
  <c r="F3464" i="1"/>
  <c r="E3464" i="1"/>
  <c r="C3464" i="1"/>
  <c r="F3463" i="1"/>
  <c r="E3463" i="1"/>
  <c r="C3463" i="1"/>
  <c r="F3462" i="1"/>
  <c r="E3462" i="1"/>
  <c r="C3462" i="1"/>
  <c r="F3461" i="1"/>
  <c r="E3461" i="1"/>
  <c r="C3461" i="1"/>
  <c r="F3460" i="1"/>
  <c r="E3460" i="1"/>
  <c r="C3460" i="1"/>
  <c r="F3459" i="1"/>
  <c r="E3459" i="1"/>
  <c r="C3459" i="1"/>
  <c r="F3458" i="1"/>
  <c r="E3458" i="1"/>
  <c r="C3458" i="1"/>
  <c r="F3457" i="1"/>
  <c r="E3457" i="1"/>
  <c r="C3457" i="1"/>
  <c r="F3456" i="1"/>
  <c r="E3456" i="1"/>
  <c r="C3456" i="1"/>
  <c r="F3455" i="1"/>
  <c r="E3455" i="1"/>
  <c r="C3455" i="1"/>
  <c r="F3454" i="1"/>
  <c r="E3454" i="1"/>
  <c r="C3454" i="1"/>
  <c r="F3453" i="1"/>
  <c r="E3453" i="1"/>
  <c r="C3453" i="1"/>
  <c r="F3452" i="1"/>
  <c r="E3452" i="1"/>
  <c r="C3452" i="1"/>
  <c r="F3451" i="1"/>
  <c r="E3451" i="1"/>
  <c r="C3451" i="1"/>
  <c r="F3450" i="1"/>
  <c r="E3450" i="1"/>
  <c r="C3450" i="1"/>
  <c r="F3449" i="1"/>
  <c r="E3449" i="1"/>
  <c r="C3449" i="1"/>
  <c r="F3448" i="1"/>
  <c r="E3448" i="1"/>
  <c r="C3448" i="1"/>
  <c r="F3447" i="1"/>
  <c r="E3447" i="1"/>
  <c r="C3447" i="1"/>
  <c r="F3446" i="1"/>
  <c r="E3446" i="1"/>
  <c r="C3446" i="1"/>
  <c r="F3445" i="1"/>
  <c r="E3445" i="1"/>
  <c r="C3445" i="1"/>
  <c r="F3444" i="1"/>
  <c r="E3444" i="1"/>
  <c r="C3444" i="1"/>
  <c r="F3443" i="1"/>
  <c r="E3443" i="1"/>
  <c r="C3443" i="1"/>
  <c r="F3442" i="1"/>
  <c r="E3442" i="1"/>
  <c r="C3442" i="1"/>
  <c r="F3441" i="1"/>
  <c r="E3441" i="1"/>
  <c r="C3441" i="1"/>
  <c r="F3440" i="1"/>
  <c r="E3440" i="1"/>
  <c r="C3440" i="1"/>
  <c r="F3439" i="1"/>
  <c r="E3439" i="1"/>
  <c r="C3439" i="1"/>
  <c r="F3438" i="1"/>
  <c r="E3438" i="1"/>
  <c r="C3438" i="1"/>
  <c r="F3437" i="1"/>
  <c r="E3437" i="1"/>
  <c r="C3437" i="1"/>
  <c r="F3436" i="1"/>
  <c r="E3436" i="1"/>
  <c r="C3436" i="1"/>
  <c r="F3435" i="1"/>
  <c r="E3435" i="1"/>
  <c r="C3435" i="1"/>
  <c r="F3434" i="1"/>
  <c r="E3434" i="1"/>
  <c r="C3434" i="1"/>
  <c r="F3433" i="1"/>
  <c r="E3433" i="1"/>
  <c r="C3433" i="1"/>
  <c r="F3432" i="1"/>
  <c r="E3432" i="1"/>
  <c r="C3432" i="1"/>
  <c r="F3431" i="1"/>
  <c r="E3431" i="1"/>
  <c r="C3431" i="1"/>
  <c r="F3430" i="1"/>
  <c r="E3430" i="1"/>
  <c r="C3430" i="1"/>
  <c r="F3429" i="1"/>
  <c r="E3429" i="1"/>
  <c r="C3429" i="1"/>
  <c r="F3428" i="1"/>
  <c r="E3428" i="1"/>
  <c r="C3428" i="1"/>
  <c r="F3427" i="1"/>
  <c r="E3427" i="1"/>
  <c r="C3427" i="1"/>
  <c r="F3426" i="1"/>
  <c r="E3426" i="1"/>
  <c r="C3426" i="1"/>
  <c r="F3425" i="1"/>
  <c r="E3425" i="1"/>
  <c r="C3425" i="1"/>
  <c r="F3424" i="1"/>
  <c r="E3424" i="1"/>
  <c r="C3424" i="1"/>
  <c r="F3423" i="1"/>
  <c r="E3423" i="1"/>
  <c r="C3423" i="1"/>
  <c r="F3422" i="1"/>
  <c r="E3422" i="1"/>
  <c r="C3422" i="1"/>
  <c r="F3421" i="1"/>
  <c r="E3421" i="1"/>
  <c r="C3421" i="1"/>
  <c r="F3420" i="1"/>
  <c r="E3420" i="1"/>
  <c r="C3420" i="1"/>
  <c r="F3419" i="1"/>
  <c r="E3419" i="1"/>
  <c r="C3419" i="1"/>
  <c r="F3418" i="1"/>
  <c r="E3418" i="1"/>
  <c r="C3418" i="1"/>
  <c r="F3417" i="1"/>
  <c r="E3417" i="1"/>
  <c r="C3417" i="1"/>
  <c r="F3416" i="1"/>
  <c r="E3416" i="1"/>
  <c r="C3416" i="1"/>
  <c r="F3415" i="1"/>
  <c r="E3415" i="1"/>
  <c r="C3415" i="1"/>
  <c r="F3414" i="1"/>
  <c r="E3414" i="1"/>
  <c r="C3414" i="1"/>
  <c r="F3413" i="1"/>
  <c r="E3413" i="1"/>
  <c r="C3413" i="1"/>
  <c r="F3412" i="1"/>
  <c r="E3412" i="1"/>
  <c r="C3412" i="1"/>
  <c r="F3411" i="1"/>
  <c r="E3411" i="1"/>
  <c r="C3411" i="1"/>
  <c r="F3410" i="1"/>
  <c r="E3410" i="1"/>
  <c r="C3410" i="1"/>
  <c r="F3409" i="1"/>
  <c r="E3409" i="1"/>
  <c r="C3409" i="1"/>
  <c r="F3408" i="1"/>
  <c r="E3408" i="1"/>
  <c r="C3408" i="1"/>
  <c r="F3407" i="1"/>
  <c r="E3407" i="1"/>
  <c r="C3407" i="1"/>
  <c r="F3406" i="1"/>
  <c r="E3406" i="1"/>
  <c r="C3406" i="1"/>
  <c r="F3405" i="1"/>
  <c r="E3405" i="1"/>
  <c r="C3405" i="1"/>
  <c r="F3404" i="1"/>
  <c r="E3404" i="1"/>
  <c r="C3404" i="1"/>
  <c r="F3403" i="1"/>
  <c r="E3403" i="1"/>
  <c r="C3403" i="1"/>
  <c r="F3402" i="1"/>
  <c r="E3402" i="1"/>
  <c r="C3402" i="1"/>
  <c r="F3401" i="1"/>
  <c r="E3401" i="1"/>
  <c r="C3401" i="1"/>
  <c r="F3400" i="1"/>
  <c r="E3400" i="1"/>
  <c r="C3400" i="1"/>
  <c r="F3399" i="1"/>
  <c r="E3399" i="1"/>
  <c r="C3399" i="1"/>
  <c r="F3398" i="1"/>
  <c r="E3398" i="1"/>
  <c r="C3398" i="1"/>
  <c r="F3397" i="1"/>
  <c r="E3397" i="1"/>
  <c r="C3397" i="1"/>
  <c r="F3396" i="1"/>
  <c r="E3396" i="1"/>
  <c r="C3396" i="1"/>
  <c r="F3395" i="1"/>
  <c r="E3395" i="1"/>
  <c r="C3395" i="1"/>
  <c r="F3394" i="1"/>
  <c r="E3394" i="1"/>
  <c r="C3394" i="1"/>
  <c r="F3393" i="1"/>
  <c r="E3393" i="1"/>
  <c r="C3393" i="1"/>
  <c r="F3392" i="1"/>
  <c r="E3392" i="1"/>
  <c r="C3392" i="1"/>
  <c r="F3391" i="1"/>
  <c r="E3391" i="1"/>
  <c r="C3391" i="1"/>
  <c r="F3390" i="1"/>
  <c r="E3390" i="1"/>
  <c r="C3390" i="1"/>
  <c r="F3389" i="1"/>
  <c r="E3389" i="1"/>
  <c r="C3389" i="1"/>
  <c r="F3388" i="1"/>
  <c r="E3388" i="1"/>
  <c r="C3388" i="1"/>
  <c r="F3387" i="1"/>
  <c r="E3387" i="1"/>
  <c r="C3387" i="1"/>
  <c r="F3386" i="1"/>
  <c r="E3386" i="1"/>
  <c r="C3386" i="1"/>
  <c r="F3385" i="1"/>
  <c r="E3385" i="1"/>
  <c r="C3385" i="1"/>
  <c r="F3384" i="1"/>
  <c r="E3384" i="1"/>
  <c r="C3384" i="1"/>
  <c r="F3383" i="1"/>
  <c r="E3383" i="1"/>
  <c r="C3383" i="1"/>
  <c r="F3382" i="1"/>
  <c r="E3382" i="1"/>
  <c r="C3382" i="1"/>
  <c r="F3381" i="1"/>
  <c r="E3381" i="1"/>
  <c r="C3381" i="1"/>
  <c r="F3380" i="1"/>
  <c r="E3380" i="1"/>
  <c r="C3380" i="1"/>
  <c r="F3379" i="1"/>
  <c r="E3379" i="1"/>
  <c r="C3379" i="1"/>
  <c r="F3378" i="1"/>
  <c r="E3378" i="1"/>
  <c r="C3378" i="1"/>
  <c r="F3377" i="1"/>
  <c r="E3377" i="1"/>
  <c r="C3377" i="1"/>
  <c r="F3376" i="1"/>
  <c r="E3376" i="1"/>
  <c r="C3376" i="1"/>
  <c r="F3375" i="1"/>
  <c r="E3375" i="1"/>
  <c r="C3375" i="1"/>
  <c r="F3374" i="1"/>
  <c r="E3374" i="1"/>
  <c r="C3374" i="1"/>
  <c r="F3373" i="1"/>
  <c r="E3373" i="1"/>
  <c r="C3373" i="1"/>
  <c r="F3372" i="1"/>
  <c r="E3372" i="1"/>
  <c r="C3372" i="1"/>
  <c r="F3371" i="1"/>
  <c r="E3371" i="1"/>
  <c r="C3371" i="1"/>
  <c r="F3370" i="1"/>
  <c r="E3370" i="1"/>
  <c r="C3370" i="1"/>
  <c r="F3369" i="1"/>
  <c r="E3369" i="1"/>
  <c r="C3369" i="1"/>
  <c r="F3368" i="1"/>
  <c r="E3368" i="1"/>
  <c r="C3368" i="1"/>
  <c r="F3367" i="1"/>
  <c r="E3367" i="1"/>
  <c r="C3367" i="1"/>
  <c r="F3366" i="1"/>
  <c r="E3366" i="1"/>
  <c r="C3366" i="1"/>
  <c r="F3365" i="1"/>
  <c r="E3365" i="1"/>
  <c r="C3365" i="1"/>
  <c r="F3364" i="1"/>
  <c r="E3364" i="1"/>
  <c r="C3364" i="1"/>
  <c r="F3363" i="1"/>
  <c r="E3363" i="1"/>
  <c r="C3363" i="1"/>
  <c r="F3362" i="1"/>
  <c r="E3362" i="1"/>
  <c r="C3362" i="1"/>
  <c r="F3361" i="1"/>
  <c r="E3361" i="1"/>
  <c r="C3361" i="1"/>
  <c r="F3360" i="1"/>
  <c r="E3360" i="1"/>
  <c r="C3360" i="1"/>
  <c r="F3359" i="1"/>
  <c r="E3359" i="1"/>
  <c r="C3359" i="1"/>
  <c r="F3358" i="1"/>
  <c r="E3358" i="1"/>
  <c r="C3358" i="1"/>
  <c r="F3357" i="1"/>
  <c r="E3357" i="1"/>
  <c r="C3357" i="1"/>
  <c r="F3356" i="1"/>
  <c r="E3356" i="1"/>
  <c r="C3356" i="1"/>
  <c r="F3355" i="1"/>
  <c r="E3355" i="1"/>
  <c r="C3355" i="1"/>
  <c r="F3354" i="1"/>
  <c r="E3354" i="1"/>
  <c r="C3354" i="1"/>
  <c r="F3353" i="1"/>
  <c r="E3353" i="1"/>
  <c r="C3353" i="1"/>
  <c r="F3352" i="1"/>
  <c r="E3352" i="1"/>
  <c r="C3352" i="1"/>
  <c r="F3351" i="1"/>
  <c r="E3351" i="1"/>
  <c r="C3351" i="1"/>
  <c r="F3350" i="1"/>
  <c r="E3350" i="1"/>
  <c r="C3350" i="1"/>
  <c r="F3349" i="1"/>
  <c r="E3349" i="1"/>
  <c r="C3349" i="1"/>
  <c r="F3348" i="1"/>
  <c r="E3348" i="1"/>
  <c r="C3348" i="1"/>
  <c r="F3347" i="1"/>
  <c r="E3347" i="1"/>
  <c r="C3347" i="1"/>
  <c r="F3346" i="1"/>
  <c r="E3346" i="1"/>
  <c r="C3346" i="1"/>
  <c r="F3345" i="1"/>
  <c r="E3345" i="1"/>
  <c r="C3345" i="1"/>
  <c r="F3344" i="1"/>
  <c r="E3344" i="1"/>
  <c r="C3344" i="1"/>
  <c r="F3343" i="1"/>
  <c r="E3343" i="1"/>
  <c r="C3343" i="1"/>
  <c r="F3342" i="1"/>
  <c r="E3342" i="1"/>
  <c r="C3342" i="1"/>
  <c r="F3341" i="1"/>
  <c r="E3341" i="1"/>
  <c r="C3341" i="1"/>
  <c r="F3340" i="1"/>
  <c r="E3340" i="1"/>
  <c r="C3340" i="1"/>
  <c r="F3339" i="1"/>
  <c r="E3339" i="1"/>
  <c r="C3339" i="1"/>
  <c r="F3338" i="1"/>
  <c r="E3338" i="1"/>
  <c r="C3338" i="1"/>
  <c r="F3337" i="1"/>
  <c r="E3337" i="1"/>
  <c r="C3337" i="1"/>
  <c r="F3336" i="1"/>
  <c r="E3336" i="1"/>
  <c r="C3336" i="1"/>
  <c r="F3335" i="1"/>
  <c r="E3335" i="1"/>
  <c r="C3335" i="1"/>
  <c r="F3334" i="1"/>
  <c r="E3334" i="1"/>
  <c r="C3334" i="1"/>
  <c r="F3333" i="1"/>
  <c r="E3333" i="1"/>
  <c r="C3333" i="1"/>
  <c r="F3332" i="1"/>
  <c r="E3332" i="1"/>
  <c r="C3332" i="1"/>
  <c r="F3331" i="1"/>
  <c r="E3331" i="1"/>
  <c r="C3331" i="1"/>
  <c r="F3330" i="1"/>
  <c r="E3330" i="1"/>
  <c r="C3330" i="1"/>
  <c r="F3329" i="1"/>
  <c r="E3329" i="1"/>
  <c r="C3329" i="1"/>
  <c r="F3328" i="1"/>
  <c r="E3328" i="1"/>
  <c r="C3328" i="1"/>
  <c r="F3327" i="1"/>
  <c r="E3327" i="1"/>
  <c r="C3327" i="1"/>
  <c r="F3326" i="1"/>
  <c r="E3326" i="1"/>
  <c r="C3326" i="1"/>
  <c r="F3325" i="1"/>
  <c r="E3325" i="1"/>
  <c r="C3325" i="1"/>
  <c r="F3324" i="1"/>
  <c r="E3324" i="1"/>
  <c r="C3324" i="1"/>
  <c r="F3323" i="1"/>
  <c r="E3323" i="1"/>
  <c r="C3323" i="1"/>
  <c r="F3322" i="1"/>
  <c r="E3322" i="1"/>
  <c r="C3322" i="1"/>
  <c r="F3321" i="1"/>
  <c r="E3321" i="1"/>
  <c r="C3321" i="1"/>
  <c r="F3320" i="1"/>
  <c r="E3320" i="1"/>
  <c r="C3320" i="1"/>
  <c r="F3319" i="1"/>
  <c r="E3319" i="1"/>
  <c r="C3319" i="1"/>
  <c r="F3318" i="1"/>
  <c r="E3318" i="1"/>
  <c r="C3318" i="1"/>
  <c r="F3317" i="1"/>
  <c r="E3317" i="1"/>
  <c r="C3317" i="1"/>
  <c r="F3316" i="1"/>
  <c r="E3316" i="1"/>
  <c r="C3316" i="1"/>
  <c r="F3315" i="1"/>
  <c r="E3315" i="1"/>
  <c r="C3315" i="1"/>
  <c r="F3314" i="1"/>
  <c r="E3314" i="1"/>
  <c r="C3314" i="1"/>
  <c r="F3313" i="1"/>
  <c r="E3313" i="1"/>
  <c r="C3313" i="1"/>
  <c r="F3312" i="1"/>
  <c r="E3312" i="1"/>
  <c r="C3312" i="1"/>
  <c r="F3311" i="1"/>
  <c r="E3311" i="1"/>
  <c r="C3311" i="1"/>
  <c r="F3310" i="1"/>
  <c r="E3310" i="1"/>
  <c r="C3310" i="1"/>
  <c r="F3309" i="1"/>
  <c r="E3309" i="1"/>
  <c r="C3309" i="1"/>
  <c r="F3308" i="1"/>
  <c r="E3308" i="1"/>
  <c r="C3308" i="1"/>
  <c r="F3307" i="1"/>
  <c r="E3307" i="1"/>
  <c r="C3307" i="1"/>
  <c r="F3306" i="1"/>
  <c r="E3306" i="1"/>
  <c r="C3306" i="1"/>
  <c r="F3305" i="1"/>
  <c r="E3305" i="1"/>
  <c r="C3305" i="1"/>
  <c r="F3304" i="1"/>
  <c r="E3304" i="1"/>
  <c r="C3304" i="1"/>
  <c r="F3303" i="1"/>
  <c r="E3303" i="1"/>
  <c r="C3303" i="1"/>
  <c r="F3302" i="1"/>
  <c r="E3302" i="1"/>
  <c r="C3302" i="1"/>
  <c r="F3301" i="1"/>
  <c r="E3301" i="1"/>
  <c r="C3301" i="1"/>
  <c r="F3300" i="1"/>
  <c r="E3300" i="1"/>
  <c r="C3300" i="1"/>
  <c r="F3299" i="1"/>
  <c r="E3299" i="1"/>
  <c r="C3299" i="1"/>
  <c r="F3298" i="1"/>
  <c r="E3298" i="1"/>
  <c r="C3298" i="1"/>
  <c r="F3297" i="1"/>
  <c r="E3297" i="1"/>
  <c r="C3297" i="1"/>
  <c r="F3296" i="1"/>
  <c r="E3296" i="1"/>
  <c r="C3296" i="1"/>
  <c r="F3295" i="1"/>
  <c r="E3295" i="1"/>
  <c r="C3295" i="1"/>
  <c r="F3294" i="1"/>
  <c r="E3294" i="1"/>
  <c r="C3294" i="1"/>
  <c r="F3293" i="1"/>
  <c r="E3293" i="1"/>
  <c r="C3293" i="1"/>
  <c r="F3292" i="1"/>
  <c r="E3292" i="1"/>
  <c r="C3292" i="1"/>
  <c r="F3291" i="1"/>
  <c r="E3291" i="1"/>
  <c r="C3291" i="1"/>
  <c r="F3290" i="1"/>
  <c r="E3290" i="1"/>
  <c r="C3290" i="1"/>
  <c r="F3289" i="1"/>
  <c r="E3289" i="1"/>
  <c r="C3289" i="1"/>
  <c r="F3288" i="1"/>
  <c r="E3288" i="1"/>
  <c r="C3288" i="1"/>
  <c r="F3287" i="1"/>
  <c r="E3287" i="1"/>
  <c r="C3287" i="1"/>
  <c r="F3286" i="1"/>
  <c r="E3286" i="1"/>
  <c r="C3286" i="1"/>
  <c r="F3285" i="1"/>
  <c r="E3285" i="1"/>
  <c r="C3285" i="1"/>
  <c r="F3284" i="1"/>
  <c r="E3284" i="1"/>
  <c r="C3284" i="1"/>
  <c r="F3283" i="1"/>
  <c r="E3283" i="1"/>
  <c r="C3283" i="1"/>
  <c r="F3282" i="1"/>
  <c r="E3282" i="1"/>
  <c r="C3282" i="1"/>
  <c r="F3281" i="1"/>
  <c r="E3281" i="1"/>
  <c r="C3281" i="1"/>
  <c r="F3280" i="1"/>
  <c r="E3280" i="1"/>
  <c r="C3280" i="1"/>
  <c r="F3279" i="1"/>
  <c r="E3279" i="1"/>
  <c r="C3279" i="1"/>
  <c r="F3278" i="1"/>
  <c r="E3278" i="1"/>
  <c r="C3278" i="1"/>
  <c r="F3277" i="1"/>
  <c r="E3277" i="1"/>
  <c r="C3277" i="1"/>
  <c r="F3276" i="1"/>
  <c r="E3276" i="1"/>
  <c r="C3276" i="1"/>
  <c r="F3275" i="1"/>
  <c r="E3275" i="1"/>
  <c r="C3275" i="1"/>
  <c r="F3274" i="1"/>
  <c r="E3274" i="1"/>
  <c r="C3274" i="1"/>
  <c r="F3273" i="1"/>
  <c r="E3273" i="1"/>
  <c r="C3273" i="1"/>
  <c r="F3272" i="1"/>
  <c r="E3272" i="1"/>
  <c r="C3272" i="1"/>
  <c r="F3271" i="1"/>
  <c r="E3271" i="1"/>
  <c r="C3271" i="1"/>
  <c r="F3270" i="1"/>
  <c r="E3270" i="1"/>
  <c r="C3270" i="1"/>
  <c r="F3269" i="1"/>
  <c r="E3269" i="1"/>
  <c r="C3269" i="1"/>
  <c r="F3268" i="1"/>
  <c r="E3268" i="1"/>
  <c r="C3268" i="1"/>
  <c r="F3267" i="1"/>
  <c r="E3267" i="1"/>
  <c r="C3267" i="1"/>
  <c r="F3266" i="1"/>
  <c r="E3266" i="1"/>
  <c r="C3266" i="1"/>
  <c r="F3265" i="1"/>
  <c r="E3265" i="1"/>
  <c r="C3265" i="1"/>
  <c r="F3264" i="1"/>
  <c r="E3264" i="1"/>
  <c r="C3264" i="1"/>
  <c r="F3263" i="1"/>
  <c r="E3263" i="1"/>
  <c r="C3263" i="1"/>
  <c r="F3262" i="1"/>
  <c r="E3262" i="1"/>
  <c r="C3262" i="1"/>
  <c r="F3261" i="1"/>
  <c r="E3261" i="1"/>
  <c r="C3261" i="1"/>
  <c r="F3260" i="1"/>
  <c r="E3260" i="1"/>
  <c r="C3260" i="1"/>
  <c r="F3259" i="1"/>
  <c r="E3259" i="1"/>
  <c r="C3259" i="1"/>
  <c r="F3258" i="1"/>
  <c r="E3258" i="1"/>
  <c r="C3258" i="1"/>
  <c r="F3257" i="1"/>
  <c r="E3257" i="1"/>
  <c r="C3257" i="1"/>
  <c r="F3256" i="1"/>
  <c r="E3256" i="1"/>
  <c r="C3256" i="1"/>
  <c r="F3255" i="1"/>
  <c r="E3255" i="1"/>
  <c r="C3255" i="1"/>
  <c r="F3254" i="1"/>
  <c r="E3254" i="1"/>
  <c r="C3254" i="1"/>
  <c r="F3253" i="1"/>
  <c r="E3253" i="1"/>
  <c r="C3253" i="1"/>
  <c r="F3252" i="1"/>
  <c r="E3252" i="1"/>
  <c r="C3252" i="1"/>
  <c r="F3251" i="1"/>
  <c r="E3251" i="1"/>
  <c r="C3251" i="1"/>
  <c r="F3250" i="1"/>
  <c r="E3250" i="1"/>
  <c r="C3250" i="1"/>
  <c r="F3249" i="1"/>
  <c r="E3249" i="1"/>
  <c r="C3249" i="1"/>
  <c r="F3248" i="1"/>
  <c r="E3248" i="1"/>
  <c r="C3248" i="1"/>
  <c r="F3247" i="1"/>
  <c r="E3247" i="1"/>
  <c r="C3247" i="1"/>
  <c r="F3246" i="1"/>
  <c r="E3246" i="1"/>
  <c r="C3246" i="1"/>
  <c r="F3245" i="1"/>
  <c r="E3245" i="1"/>
  <c r="C3245" i="1"/>
  <c r="F3244" i="1"/>
  <c r="E3244" i="1"/>
  <c r="C3244" i="1"/>
  <c r="F3243" i="1"/>
  <c r="E3243" i="1"/>
  <c r="C3243" i="1"/>
  <c r="F3242" i="1"/>
  <c r="E3242" i="1"/>
  <c r="C3242" i="1"/>
  <c r="F3241" i="1"/>
  <c r="E3241" i="1"/>
  <c r="C3241" i="1"/>
  <c r="F3240" i="1"/>
  <c r="E3240" i="1"/>
  <c r="C3240" i="1"/>
  <c r="F3239" i="1"/>
  <c r="E3239" i="1"/>
  <c r="C3239" i="1"/>
  <c r="F3238" i="1"/>
  <c r="E3238" i="1"/>
  <c r="C3238" i="1"/>
  <c r="F3237" i="1"/>
  <c r="E3237" i="1"/>
  <c r="C3237" i="1"/>
  <c r="F3236" i="1"/>
  <c r="E3236" i="1"/>
  <c r="C3236" i="1"/>
  <c r="F3235" i="1"/>
  <c r="E3235" i="1"/>
  <c r="C3235" i="1"/>
  <c r="F3234" i="1"/>
  <c r="E3234" i="1"/>
  <c r="C3234" i="1"/>
  <c r="F3233" i="1"/>
  <c r="E3233" i="1"/>
  <c r="C3233" i="1"/>
  <c r="F3232" i="1"/>
  <c r="E3232" i="1"/>
  <c r="C3232" i="1"/>
  <c r="F3231" i="1"/>
  <c r="E3231" i="1"/>
  <c r="C3231" i="1"/>
  <c r="F3230" i="1"/>
  <c r="E3230" i="1"/>
  <c r="C3230" i="1"/>
  <c r="F3229" i="1"/>
  <c r="E3229" i="1"/>
  <c r="C3229" i="1"/>
  <c r="F3228" i="1"/>
  <c r="E3228" i="1"/>
  <c r="C3228" i="1"/>
  <c r="F3227" i="1"/>
  <c r="E3227" i="1"/>
  <c r="C3227" i="1"/>
  <c r="F3226" i="1"/>
  <c r="E3226" i="1"/>
  <c r="C3226" i="1"/>
  <c r="F3225" i="1"/>
  <c r="E3225" i="1"/>
  <c r="C3225" i="1"/>
  <c r="F3224" i="1"/>
  <c r="E3224" i="1"/>
  <c r="C3224" i="1"/>
  <c r="F3223" i="1"/>
  <c r="E3223" i="1"/>
  <c r="C3223" i="1"/>
  <c r="F3222" i="1"/>
  <c r="E3222" i="1"/>
  <c r="C3222" i="1"/>
  <c r="F3221" i="1"/>
  <c r="E3221" i="1"/>
  <c r="C3221" i="1"/>
  <c r="F3220" i="1"/>
  <c r="E3220" i="1"/>
  <c r="C3220" i="1"/>
  <c r="F3219" i="1"/>
  <c r="E3219" i="1"/>
  <c r="C3219" i="1"/>
  <c r="F3218" i="1"/>
  <c r="E3218" i="1"/>
  <c r="C3218" i="1"/>
  <c r="F3217" i="1"/>
  <c r="E3217" i="1"/>
  <c r="C3217" i="1"/>
  <c r="F3216" i="1"/>
  <c r="E3216" i="1"/>
  <c r="C3216" i="1"/>
  <c r="F3215" i="1"/>
  <c r="E3215" i="1"/>
  <c r="C3215" i="1"/>
  <c r="F3214" i="1"/>
  <c r="E3214" i="1"/>
  <c r="C3214" i="1"/>
  <c r="F3213" i="1"/>
  <c r="E3213" i="1"/>
  <c r="C3213" i="1"/>
  <c r="F3212" i="1"/>
  <c r="E3212" i="1"/>
  <c r="C3212" i="1"/>
  <c r="F3211" i="1"/>
  <c r="E3211" i="1"/>
  <c r="C3211" i="1"/>
  <c r="F3210" i="1"/>
  <c r="E3210" i="1"/>
  <c r="C3210" i="1"/>
  <c r="F3209" i="1"/>
  <c r="E3209" i="1"/>
  <c r="C3209" i="1"/>
  <c r="F3208" i="1"/>
  <c r="E3208" i="1"/>
  <c r="C3208" i="1"/>
  <c r="F3207" i="1"/>
  <c r="E3207" i="1"/>
  <c r="C3207" i="1"/>
  <c r="F3206" i="1"/>
  <c r="E3206" i="1"/>
  <c r="C3206" i="1"/>
  <c r="F3205" i="1"/>
  <c r="E3205" i="1"/>
  <c r="C3205" i="1"/>
  <c r="F3204" i="1"/>
  <c r="E3204" i="1"/>
  <c r="C3204" i="1"/>
  <c r="F3203" i="1"/>
  <c r="E3203" i="1"/>
  <c r="C3203" i="1"/>
  <c r="F3202" i="1"/>
  <c r="E3202" i="1"/>
  <c r="C3202" i="1"/>
  <c r="F3201" i="1"/>
  <c r="E3201" i="1"/>
  <c r="C3201" i="1"/>
  <c r="F3200" i="1"/>
  <c r="E3200" i="1"/>
  <c r="C3200" i="1"/>
  <c r="F3199" i="1"/>
  <c r="E3199" i="1"/>
  <c r="C3199" i="1"/>
  <c r="F3198" i="1"/>
  <c r="E3198" i="1"/>
  <c r="C3198" i="1"/>
  <c r="F3197" i="1"/>
  <c r="E3197" i="1"/>
  <c r="C3197" i="1"/>
  <c r="F3196" i="1"/>
  <c r="E3196" i="1"/>
  <c r="C3196" i="1"/>
  <c r="F3195" i="1"/>
  <c r="E3195" i="1"/>
  <c r="C3195" i="1"/>
  <c r="F3194" i="1"/>
  <c r="E3194" i="1"/>
  <c r="C3194" i="1"/>
  <c r="F3193" i="1"/>
  <c r="E3193" i="1"/>
  <c r="C3193" i="1"/>
  <c r="F3192" i="1"/>
  <c r="E3192" i="1"/>
  <c r="C3192" i="1"/>
  <c r="F3191" i="1"/>
  <c r="E3191" i="1"/>
  <c r="C3191" i="1"/>
  <c r="F3190" i="1"/>
  <c r="E3190" i="1"/>
  <c r="C3190" i="1"/>
  <c r="F3189" i="1"/>
  <c r="E3189" i="1"/>
  <c r="C3189" i="1"/>
  <c r="F3188" i="1"/>
  <c r="E3188" i="1"/>
  <c r="C3188" i="1"/>
  <c r="F3187" i="1"/>
  <c r="E3187" i="1"/>
  <c r="C3187" i="1"/>
  <c r="F3186" i="1"/>
  <c r="E3186" i="1"/>
  <c r="C3186" i="1"/>
  <c r="F3185" i="1"/>
  <c r="E3185" i="1"/>
  <c r="C3185" i="1"/>
  <c r="F3184" i="1"/>
  <c r="E3184" i="1"/>
  <c r="C3184" i="1"/>
  <c r="F3183" i="1"/>
  <c r="E3183" i="1"/>
  <c r="C3183" i="1"/>
  <c r="F3182" i="1"/>
  <c r="E3182" i="1"/>
  <c r="C3182" i="1"/>
  <c r="F3181" i="1"/>
  <c r="E3181" i="1"/>
  <c r="C3181" i="1"/>
  <c r="F3180" i="1"/>
  <c r="E3180" i="1"/>
  <c r="C3180" i="1"/>
  <c r="F3179" i="1"/>
  <c r="E3179" i="1"/>
  <c r="C3179" i="1"/>
  <c r="F3178" i="1"/>
  <c r="E3178" i="1"/>
  <c r="C3178" i="1"/>
  <c r="F3177" i="1"/>
  <c r="E3177" i="1"/>
  <c r="C3177" i="1"/>
  <c r="F3176" i="1"/>
  <c r="E3176" i="1"/>
  <c r="C3176" i="1"/>
  <c r="F3175" i="1"/>
  <c r="E3175" i="1"/>
  <c r="C3175" i="1"/>
  <c r="F3174" i="1"/>
  <c r="E3174" i="1"/>
  <c r="C3174" i="1"/>
  <c r="F3173" i="1"/>
  <c r="E3173" i="1"/>
  <c r="C3173" i="1"/>
  <c r="F3172" i="1"/>
  <c r="E3172" i="1"/>
  <c r="C3172" i="1"/>
  <c r="F3171" i="1"/>
  <c r="E3171" i="1"/>
  <c r="C3171" i="1"/>
  <c r="F3170" i="1"/>
  <c r="E3170" i="1"/>
  <c r="C3170" i="1"/>
  <c r="F3169" i="1"/>
  <c r="E3169" i="1"/>
  <c r="C3169" i="1"/>
  <c r="F3168" i="1"/>
  <c r="E3168" i="1"/>
  <c r="C3168" i="1"/>
  <c r="F3167" i="1"/>
  <c r="E3167" i="1"/>
  <c r="C3167" i="1"/>
  <c r="F3166" i="1"/>
  <c r="E3166" i="1"/>
  <c r="C3166" i="1"/>
  <c r="F3165" i="1"/>
  <c r="E3165" i="1"/>
  <c r="C3165" i="1"/>
  <c r="F3164" i="1"/>
  <c r="E3164" i="1"/>
  <c r="C3164" i="1"/>
  <c r="F3163" i="1"/>
  <c r="E3163" i="1"/>
  <c r="C3163" i="1"/>
  <c r="F3162" i="1"/>
  <c r="E3162" i="1"/>
  <c r="C3162" i="1"/>
  <c r="F3161" i="1"/>
  <c r="E3161" i="1"/>
  <c r="C3161" i="1"/>
  <c r="F3160" i="1"/>
  <c r="E3160" i="1"/>
  <c r="C3160" i="1"/>
  <c r="F3159" i="1"/>
  <c r="E3159" i="1"/>
  <c r="C3159" i="1"/>
  <c r="F3158" i="1"/>
  <c r="E3158" i="1"/>
  <c r="C3158" i="1"/>
  <c r="F3157" i="1"/>
  <c r="E3157" i="1"/>
  <c r="C3157" i="1"/>
  <c r="F3156" i="1"/>
  <c r="E3156" i="1"/>
  <c r="C3156" i="1"/>
  <c r="F3155" i="1"/>
  <c r="E3155" i="1"/>
  <c r="C3155" i="1"/>
  <c r="F3154" i="1"/>
  <c r="E3154" i="1"/>
  <c r="C3154" i="1"/>
  <c r="F3153" i="1"/>
  <c r="E3153" i="1"/>
  <c r="C3153" i="1"/>
  <c r="F3152" i="1"/>
  <c r="E3152" i="1"/>
  <c r="C3152" i="1"/>
  <c r="F3151" i="1"/>
  <c r="E3151" i="1"/>
  <c r="C3151" i="1"/>
  <c r="F3150" i="1"/>
  <c r="E3150" i="1"/>
  <c r="C3150" i="1"/>
  <c r="F3149" i="1"/>
  <c r="E3149" i="1"/>
  <c r="C3149" i="1"/>
  <c r="F3148" i="1"/>
  <c r="E3148" i="1"/>
  <c r="C3148" i="1"/>
  <c r="F3147" i="1"/>
  <c r="E3147" i="1"/>
  <c r="C3147" i="1"/>
  <c r="F3146" i="1"/>
  <c r="E3146" i="1"/>
  <c r="C3146" i="1"/>
  <c r="F3145" i="1"/>
  <c r="E3145" i="1"/>
  <c r="C3145" i="1"/>
  <c r="F3144" i="1"/>
  <c r="E3144" i="1"/>
  <c r="C3144" i="1"/>
  <c r="F3143" i="1"/>
  <c r="E3143" i="1"/>
  <c r="C3143" i="1"/>
  <c r="F3142" i="1"/>
  <c r="E3142" i="1"/>
  <c r="C3142" i="1"/>
  <c r="F3141" i="1"/>
  <c r="E3141" i="1"/>
  <c r="C3141" i="1"/>
  <c r="F3140" i="1"/>
  <c r="E3140" i="1"/>
  <c r="C3140" i="1"/>
  <c r="F3139" i="1"/>
  <c r="E3139" i="1"/>
  <c r="C3139" i="1"/>
  <c r="F3138" i="1"/>
  <c r="E3138" i="1"/>
  <c r="C3138" i="1"/>
  <c r="F3137" i="1"/>
  <c r="E3137" i="1"/>
  <c r="C3137" i="1"/>
  <c r="F3136" i="1"/>
  <c r="E3136" i="1"/>
  <c r="C3136" i="1"/>
  <c r="F3135" i="1"/>
  <c r="E3135" i="1"/>
  <c r="C3135" i="1"/>
  <c r="F3134" i="1"/>
  <c r="E3134" i="1"/>
  <c r="C3134" i="1"/>
  <c r="F3133" i="1"/>
  <c r="E3133" i="1"/>
  <c r="C3133" i="1"/>
  <c r="F3132" i="1"/>
  <c r="E3132" i="1"/>
  <c r="C3132" i="1"/>
  <c r="F3131" i="1"/>
  <c r="E3131" i="1"/>
  <c r="C3131" i="1"/>
  <c r="F3130" i="1"/>
  <c r="E3130" i="1"/>
  <c r="C3130" i="1"/>
  <c r="F3129" i="1"/>
  <c r="E3129" i="1"/>
  <c r="C3129" i="1"/>
  <c r="F3128" i="1"/>
  <c r="E3128" i="1"/>
  <c r="C3128" i="1"/>
  <c r="F3127" i="1"/>
  <c r="E3127" i="1"/>
  <c r="C3127" i="1"/>
  <c r="F3126" i="1"/>
  <c r="E3126" i="1"/>
  <c r="C3126" i="1"/>
  <c r="F3125" i="1"/>
  <c r="E3125" i="1"/>
  <c r="C3125" i="1"/>
  <c r="F3124" i="1"/>
  <c r="E3124" i="1"/>
  <c r="C3124" i="1"/>
  <c r="F3123" i="1"/>
  <c r="E3123" i="1"/>
  <c r="C3123" i="1"/>
  <c r="F3122" i="1"/>
  <c r="E3122" i="1"/>
  <c r="C3122" i="1"/>
  <c r="F3121" i="1"/>
  <c r="E3121" i="1"/>
  <c r="C3121" i="1"/>
  <c r="F3120" i="1"/>
  <c r="E3120" i="1"/>
  <c r="C3120" i="1"/>
  <c r="F3119" i="1"/>
  <c r="E3119" i="1"/>
  <c r="C3119" i="1"/>
  <c r="F3118" i="1"/>
  <c r="E3118" i="1"/>
  <c r="C3118" i="1"/>
  <c r="F3117" i="1"/>
  <c r="E3117" i="1"/>
  <c r="C3117" i="1"/>
  <c r="F3116" i="1"/>
  <c r="E3116" i="1"/>
  <c r="C3116" i="1"/>
  <c r="F3115" i="1"/>
  <c r="E3115" i="1"/>
  <c r="C3115" i="1"/>
  <c r="F3114" i="1"/>
  <c r="E3114" i="1"/>
  <c r="C3114" i="1"/>
  <c r="F3113" i="1"/>
  <c r="E3113" i="1"/>
  <c r="C3113" i="1"/>
  <c r="F3112" i="1"/>
  <c r="E3112" i="1"/>
  <c r="C3112" i="1"/>
  <c r="F3111" i="1"/>
  <c r="E3111" i="1"/>
  <c r="C3111" i="1"/>
  <c r="F3110" i="1"/>
  <c r="E3110" i="1"/>
  <c r="C3110" i="1"/>
  <c r="F3109" i="1"/>
  <c r="E3109" i="1"/>
  <c r="C3109" i="1"/>
  <c r="F3108" i="1"/>
  <c r="E3108" i="1"/>
  <c r="C3108" i="1"/>
  <c r="F3107" i="1"/>
  <c r="E3107" i="1"/>
  <c r="C3107" i="1"/>
  <c r="F3106" i="1"/>
  <c r="E3106" i="1"/>
  <c r="C3106" i="1"/>
  <c r="F3105" i="1"/>
  <c r="E3105" i="1"/>
  <c r="C3105" i="1"/>
  <c r="F3104" i="1"/>
  <c r="E3104" i="1"/>
  <c r="C3104" i="1"/>
  <c r="F3103" i="1"/>
  <c r="E3103" i="1"/>
  <c r="C3103" i="1"/>
  <c r="F3102" i="1"/>
  <c r="E3102" i="1"/>
  <c r="C3102" i="1"/>
  <c r="F3101" i="1"/>
  <c r="E3101" i="1"/>
  <c r="C3101" i="1"/>
  <c r="F3100" i="1"/>
  <c r="E3100" i="1"/>
  <c r="C3100" i="1"/>
  <c r="F3099" i="1"/>
  <c r="E3099" i="1"/>
  <c r="C3099" i="1"/>
  <c r="F3098" i="1"/>
  <c r="E3098" i="1"/>
  <c r="C3098" i="1"/>
  <c r="F3097" i="1"/>
  <c r="E3097" i="1"/>
  <c r="C3097" i="1"/>
  <c r="F3096" i="1"/>
  <c r="E3096" i="1"/>
  <c r="C3096" i="1"/>
  <c r="F3095" i="1"/>
  <c r="E3095" i="1"/>
  <c r="C3095" i="1"/>
  <c r="F3094" i="1"/>
  <c r="E3094" i="1"/>
  <c r="C3094" i="1"/>
  <c r="F3093" i="1"/>
  <c r="E3093" i="1"/>
  <c r="C3093" i="1"/>
  <c r="F3092" i="1"/>
  <c r="E3092" i="1"/>
  <c r="C3092" i="1"/>
  <c r="F3091" i="1"/>
  <c r="E3091" i="1"/>
  <c r="C3091" i="1"/>
  <c r="F3090" i="1"/>
  <c r="E3090" i="1"/>
  <c r="C3090" i="1"/>
  <c r="F3089" i="1"/>
  <c r="E3089" i="1"/>
  <c r="C3089" i="1"/>
  <c r="F3088" i="1"/>
  <c r="E3088" i="1"/>
  <c r="C3088" i="1"/>
  <c r="F3087" i="1"/>
  <c r="E3087" i="1"/>
  <c r="C3087" i="1"/>
  <c r="F3086" i="1"/>
  <c r="E3086" i="1"/>
  <c r="C3086" i="1"/>
  <c r="F3085" i="1"/>
  <c r="E3085" i="1"/>
  <c r="C3085" i="1"/>
  <c r="F3084" i="1"/>
  <c r="E3084" i="1"/>
  <c r="C3084" i="1"/>
  <c r="F3083" i="1"/>
  <c r="E3083" i="1"/>
  <c r="C3083" i="1"/>
  <c r="F3082" i="1"/>
  <c r="E3082" i="1"/>
  <c r="C3082" i="1"/>
  <c r="F3081" i="1"/>
  <c r="E3081" i="1"/>
  <c r="C3081" i="1"/>
  <c r="F3080" i="1"/>
  <c r="E3080" i="1"/>
  <c r="C3080" i="1"/>
  <c r="F3079" i="1"/>
  <c r="E3079" i="1"/>
  <c r="C3079" i="1"/>
  <c r="F3078" i="1"/>
  <c r="E3078" i="1"/>
  <c r="C3078" i="1"/>
  <c r="F3077" i="1"/>
  <c r="E3077" i="1"/>
  <c r="C3077" i="1"/>
  <c r="F3076" i="1"/>
  <c r="E3076" i="1"/>
  <c r="C3076" i="1"/>
  <c r="F3075" i="1"/>
  <c r="E3075" i="1"/>
  <c r="C3075" i="1"/>
  <c r="F3074" i="1"/>
  <c r="E3074" i="1"/>
  <c r="C3074" i="1"/>
  <c r="F3073" i="1"/>
  <c r="E3073" i="1"/>
  <c r="C3073" i="1"/>
  <c r="F3072" i="1"/>
  <c r="E3072" i="1"/>
  <c r="C3072" i="1"/>
  <c r="F3071" i="1"/>
  <c r="E3071" i="1"/>
  <c r="C3071" i="1"/>
  <c r="F3070" i="1"/>
  <c r="E3070" i="1"/>
  <c r="C3070" i="1"/>
  <c r="F3069" i="1"/>
  <c r="E3069" i="1"/>
  <c r="C3069" i="1"/>
  <c r="F3068" i="1"/>
  <c r="E3068" i="1"/>
  <c r="C3068" i="1"/>
  <c r="F3067" i="1"/>
  <c r="E3067" i="1"/>
  <c r="C3067" i="1"/>
  <c r="F3066" i="1"/>
  <c r="E3066" i="1"/>
  <c r="C3066" i="1"/>
  <c r="F3065" i="1"/>
  <c r="E3065" i="1"/>
  <c r="C3065" i="1"/>
  <c r="F3064" i="1"/>
  <c r="E3064" i="1"/>
  <c r="C3064" i="1"/>
  <c r="F3063" i="1"/>
  <c r="E3063" i="1"/>
  <c r="C3063" i="1"/>
  <c r="F3062" i="1"/>
  <c r="E3062" i="1"/>
  <c r="C3062" i="1"/>
  <c r="F3061" i="1"/>
  <c r="E3061" i="1"/>
  <c r="C3061" i="1"/>
  <c r="F3060" i="1"/>
  <c r="E3060" i="1"/>
  <c r="C3060" i="1"/>
  <c r="F3059" i="1"/>
  <c r="E3059" i="1"/>
  <c r="C3059" i="1"/>
  <c r="F3058" i="1"/>
  <c r="E3058" i="1"/>
  <c r="C3058" i="1"/>
  <c r="F3057" i="1"/>
  <c r="E3057" i="1"/>
  <c r="C3057" i="1"/>
  <c r="F3056" i="1"/>
  <c r="E3056" i="1"/>
  <c r="C3056" i="1"/>
  <c r="F3055" i="1"/>
  <c r="E3055" i="1"/>
  <c r="C3055" i="1"/>
  <c r="F3054" i="1"/>
  <c r="E3054" i="1"/>
  <c r="C3054" i="1"/>
  <c r="F3053" i="1"/>
  <c r="E3053" i="1"/>
  <c r="C3053" i="1"/>
  <c r="F3052" i="1"/>
  <c r="E3052" i="1"/>
  <c r="C3052" i="1"/>
  <c r="F3051" i="1"/>
  <c r="E3051" i="1"/>
  <c r="C3051" i="1"/>
  <c r="F3050" i="1"/>
  <c r="E3050" i="1"/>
  <c r="C3050" i="1"/>
  <c r="F3049" i="1"/>
  <c r="E3049" i="1"/>
  <c r="C3049" i="1"/>
  <c r="F3048" i="1"/>
  <c r="E3048" i="1"/>
  <c r="C3048" i="1"/>
  <c r="F3047" i="1"/>
  <c r="E3047" i="1"/>
  <c r="C3047" i="1"/>
  <c r="F3046" i="1"/>
  <c r="E3046" i="1"/>
  <c r="C3046" i="1"/>
  <c r="F3045" i="1"/>
  <c r="E3045" i="1"/>
  <c r="C3045" i="1"/>
  <c r="F3044" i="1"/>
  <c r="E3044" i="1"/>
  <c r="C3044" i="1"/>
  <c r="F3043" i="1"/>
  <c r="E3043" i="1"/>
  <c r="C3043" i="1"/>
  <c r="F3042" i="1"/>
  <c r="E3042" i="1"/>
  <c r="C3042" i="1"/>
  <c r="F3041" i="1"/>
  <c r="E3041" i="1"/>
  <c r="C3041" i="1"/>
  <c r="F3040" i="1"/>
  <c r="E3040" i="1"/>
  <c r="C3040" i="1"/>
  <c r="F3039" i="1"/>
  <c r="E3039" i="1"/>
  <c r="C3039" i="1"/>
  <c r="F3038" i="1"/>
  <c r="E3038" i="1"/>
  <c r="C3038" i="1"/>
  <c r="F3037" i="1"/>
  <c r="E3037" i="1"/>
  <c r="C3037" i="1"/>
  <c r="F3036" i="1"/>
  <c r="E3036" i="1"/>
  <c r="C3036" i="1"/>
  <c r="F3035" i="1"/>
  <c r="E3035" i="1"/>
  <c r="C3035" i="1"/>
  <c r="F3034" i="1"/>
  <c r="E3034" i="1"/>
  <c r="C3034" i="1"/>
  <c r="F3033" i="1"/>
  <c r="E3033" i="1"/>
  <c r="C3033" i="1"/>
  <c r="F3032" i="1"/>
  <c r="E3032" i="1"/>
  <c r="C3032" i="1"/>
  <c r="F3031" i="1"/>
  <c r="E3031" i="1"/>
  <c r="C3031" i="1"/>
  <c r="F3030" i="1"/>
  <c r="E3030" i="1"/>
  <c r="C3030" i="1"/>
  <c r="F3029" i="1"/>
  <c r="E3029" i="1"/>
  <c r="C3029" i="1"/>
  <c r="F3028" i="1"/>
  <c r="E3028" i="1"/>
  <c r="C3028" i="1"/>
  <c r="F3027" i="1"/>
  <c r="E3027" i="1"/>
  <c r="C3027" i="1"/>
  <c r="F3026" i="1"/>
  <c r="E3026" i="1"/>
  <c r="C3026" i="1"/>
  <c r="F3025" i="1"/>
  <c r="E3025" i="1"/>
  <c r="C3025" i="1"/>
  <c r="F3024" i="1"/>
  <c r="E3024" i="1"/>
  <c r="C3024" i="1"/>
  <c r="F3023" i="1"/>
  <c r="E3023" i="1"/>
  <c r="C3023" i="1"/>
  <c r="F3022" i="1"/>
  <c r="E3022" i="1"/>
  <c r="C3022" i="1"/>
  <c r="F3021" i="1"/>
  <c r="E3021" i="1"/>
  <c r="C3021" i="1"/>
  <c r="F3020" i="1"/>
  <c r="E3020" i="1"/>
  <c r="C3020" i="1"/>
  <c r="F3019" i="1"/>
  <c r="E3019" i="1"/>
  <c r="C3019" i="1"/>
  <c r="F3018" i="1"/>
  <c r="E3018" i="1"/>
  <c r="C3018" i="1"/>
  <c r="F3017" i="1"/>
  <c r="E3017" i="1"/>
  <c r="C3017" i="1"/>
  <c r="F3016" i="1"/>
  <c r="E3016" i="1"/>
  <c r="C3016" i="1"/>
  <c r="F3015" i="1"/>
  <c r="E3015" i="1"/>
  <c r="C3015" i="1"/>
  <c r="F3014" i="1"/>
  <c r="E3014" i="1"/>
  <c r="C3014" i="1"/>
  <c r="F3013" i="1"/>
  <c r="E3013" i="1"/>
  <c r="C3013" i="1"/>
  <c r="F3012" i="1"/>
  <c r="E3012" i="1"/>
  <c r="C3012" i="1"/>
  <c r="F3011" i="1"/>
  <c r="E3011" i="1"/>
  <c r="C3011" i="1"/>
  <c r="F3010" i="1"/>
  <c r="E3010" i="1"/>
  <c r="C3010" i="1"/>
  <c r="F3009" i="1"/>
  <c r="E3009" i="1"/>
  <c r="C3009" i="1"/>
  <c r="F3008" i="1"/>
  <c r="E3008" i="1"/>
  <c r="C3008" i="1"/>
  <c r="F3007" i="1"/>
  <c r="E3007" i="1"/>
  <c r="C3007" i="1"/>
  <c r="F3006" i="1"/>
  <c r="E3006" i="1"/>
  <c r="C3006" i="1"/>
  <c r="F3005" i="1"/>
  <c r="E3005" i="1"/>
  <c r="C3005" i="1"/>
  <c r="F3004" i="1"/>
  <c r="E3004" i="1"/>
  <c r="C3004" i="1"/>
  <c r="F3003" i="1"/>
  <c r="E3003" i="1"/>
  <c r="C3003" i="1"/>
  <c r="F3002" i="1"/>
  <c r="E3002" i="1"/>
  <c r="C3002" i="1"/>
  <c r="F3001" i="1"/>
  <c r="E3001" i="1"/>
  <c r="C3001" i="1"/>
  <c r="F3000" i="1"/>
  <c r="E3000" i="1"/>
  <c r="C3000" i="1"/>
  <c r="F2999" i="1"/>
  <c r="E2999" i="1"/>
  <c r="C2999" i="1"/>
  <c r="F2998" i="1"/>
  <c r="E2998" i="1"/>
  <c r="C2998" i="1"/>
  <c r="F2997" i="1"/>
  <c r="E2997" i="1"/>
  <c r="C2997" i="1"/>
  <c r="F2996" i="1"/>
  <c r="E2996" i="1"/>
  <c r="C2996" i="1"/>
  <c r="F2995" i="1"/>
  <c r="E2995" i="1"/>
  <c r="C2995" i="1"/>
  <c r="F2994" i="1"/>
  <c r="E2994" i="1"/>
  <c r="C2994" i="1"/>
  <c r="F2993" i="1"/>
  <c r="E2993" i="1"/>
  <c r="C2993" i="1"/>
  <c r="F2992" i="1"/>
  <c r="E2992" i="1"/>
  <c r="C2992" i="1"/>
  <c r="F2991" i="1"/>
  <c r="E2991" i="1"/>
  <c r="C2991" i="1"/>
  <c r="F2990" i="1"/>
  <c r="E2990" i="1"/>
  <c r="C2990" i="1"/>
  <c r="F2989" i="1"/>
  <c r="E2989" i="1"/>
  <c r="C2989" i="1"/>
  <c r="F2988" i="1"/>
  <c r="E2988" i="1"/>
  <c r="C2988" i="1"/>
  <c r="F2987" i="1"/>
  <c r="E2987" i="1"/>
  <c r="C2987" i="1"/>
  <c r="F2986" i="1"/>
  <c r="E2986" i="1"/>
  <c r="C2986" i="1"/>
  <c r="F2985" i="1"/>
  <c r="E2985" i="1"/>
  <c r="C2985" i="1"/>
  <c r="F2984" i="1"/>
  <c r="E2984" i="1"/>
  <c r="C2984" i="1"/>
  <c r="F2983" i="1"/>
  <c r="E2983" i="1"/>
  <c r="C2983" i="1"/>
  <c r="F2982" i="1"/>
  <c r="E2982" i="1"/>
  <c r="C2982" i="1"/>
  <c r="F2981" i="1"/>
  <c r="E2981" i="1"/>
  <c r="C2981" i="1"/>
  <c r="F2980" i="1"/>
  <c r="E2980" i="1"/>
  <c r="C2980" i="1"/>
  <c r="F2979" i="1"/>
  <c r="E2979" i="1"/>
  <c r="C2979" i="1"/>
  <c r="F2978" i="1"/>
  <c r="E2978" i="1"/>
  <c r="C2978" i="1"/>
  <c r="F2977" i="1"/>
  <c r="E2977" i="1"/>
  <c r="C2977" i="1"/>
  <c r="F2976" i="1"/>
  <c r="E2976" i="1"/>
  <c r="C2976" i="1"/>
  <c r="F2975" i="1"/>
  <c r="E2975" i="1"/>
  <c r="C2975" i="1"/>
  <c r="F2974" i="1"/>
  <c r="E2974" i="1"/>
  <c r="C2974" i="1"/>
  <c r="F2973" i="1"/>
  <c r="E2973" i="1"/>
  <c r="C2973" i="1"/>
  <c r="F2972" i="1"/>
  <c r="E2972" i="1"/>
  <c r="C2972" i="1"/>
  <c r="F2971" i="1"/>
  <c r="E2971" i="1"/>
  <c r="C2971" i="1"/>
  <c r="F2970" i="1"/>
  <c r="E2970" i="1"/>
  <c r="C2970" i="1"/>
  <c r="F2969" i="1"/>
  <c r="E2969" i="1"/>
  <c r="C2969" i="1"/>
  <c r="F2968" i="1"/>
  <c r="E2968" i="1"/>
  <c r="C2968" i="1"/>
  <c r="F2967" i="1"/>
  <c r="E2967" i="1"/>
  <c r="C2967" i="1"/>
  <c r="F2966" i="1"/>
  <c r="E2966" i="1"/>
  <c r="C2966" i="1"/>
  <c r="F2965" i="1"/>
  <c r="E2965" i="1"/>
  <c r="C2965" i="1"/>
  <c r="F2964" i="1"/>
  <c r="E2964" i="1"/>
  <c r="C2964" i="1"/>
  <c r="F2963" i="1"/>
  <c r="E2963" i="1"/>
  <c r="C2963" i="1"/>
  <c r="F2962" i="1"/>
  <c r="E2962" i="1"/>
  <c r="C2962" i="1"/>
  <c r="F2961" i="1"/>
  <c r="E2961" i="1"/>
  <c r="C2961" i="1"/>
  <c r="F2960" i="1"/>
  <c r="E2960" i="1"/>
  <c r="C2960" i="1"/>
  <c r="F2959" i="1"/>
  <c r="E2959" i="1"/>
  <c r="C2959" i="1"/>
  <c r="F2958" i="1"/>
  <c r="E2958" i="1"/>
  <c r="C2958" i="1"/>
  <c r="F2957" i="1"/>
  <c r="E2957" i="1"/>
  <c r="C2957" i="1"/>
  <c r="F2956" i="1"/>
  <c r="E2956" i="1"/>
  <c r="C2956" i="1"/>
  <c r="F2955" i="1"/>
  <c r="E2955" i="1"/>
  <c r="C2955" i="1"/>
  <c r="F2954" i="1"/>
  <c r="E2954" i="1"/>
  <c r="C2954" i="1"/>
  <c r="F2953" i="1"/>
  <c r="E2953" i="1"/>
  <c r="C2953" i="1"/>
  <c r="F2952" i="1"/>
  <c r="E2952" i="1"/>
  <c r="C2952" i="1"/>
  <c r="F2951" i="1"/>
  <c r="E2951" i="1"/>
  <c r="C2951" i="1"/>
  <c r="F2950" i="1"/>
  <c r="E2950" i="1"/>
  <c r="C2950" i="1"/>
  <c r="F2949" i="1"/>
  <c r="E2949" i="1"/>
  <c r="C2949" i="1"/>
  <c r="F2948" i="1"/>
  <c r="E2948" i="1"/>
  <c r="C2948" i="1"/>
  <c r="F2947" i="1"/>
  <c r="E2947" i="1"/>
  <c r="C2947" i="1"/>
  <c r="F2946" i="1"/>
  <c r="E2946" i="1"/>
  <c r="C2946" i="1"/>
  <c r="F2945" i="1"/>
  <c r="E2945" i="1"/>
  <c r="C2945" i="1"/>
  <c r="F2944" i="1"/>
  <c r="E2944" i="1"/>
  <c r="C2944" i="1"/>
  <c r="F2943" i="1"/>
  <c r="E2943" i="1"/>
  <c r="C2943" i="1"/>
  <c r="F2942" i="1"/>
  <c r="E2942" i="1"/>
  <c r="C2942" i="1"/>
  <c r="F2941" i="1"/>
  <c r="E2941" i="1"/>
  <c r="C2941" i="1"/>
  <c r="F2940" i="1"/>
  <c r="E2940" i="1"/>
  <c r="C2940" i="1"/>
  <c r="F2939" i="1"/>
  <c r="E2939" i="1"/>
  <c r="C2939" i="1"/>
  <c r="F2938" i="1"/>
  <c r="E2938" i="1"/>
  <c r="C2938" i="1"/>
  <c r="F2937" i="1"/>
  <c r="E2937" i="1"/>
  <c r="C2937" i="1"/>
  <c r="F2936" i="1"/>
  <c r="E2936" i="1"/>
  <c r="C2936" i="1"/>
  <c r="F2935" i="1"/>
  <c r="E2935" i="1"/>
  <c r="C2935" i="1"/>
  <c r="F2934" i="1"/>
  <c r="E2934" i="1"/>
  <c r="C2934" i="1"/>
  <c r="F2933" i="1"/>
  <c r="E2933" i="1"/>
  <c r="C2933" i="1"/>
  <c r="F2932" i="1"/>
  <c r="E2932" i="1"/>
  <c r="C2932" i="1"/>
  <c r="F2931" i="1"/>
  <c r="E2931" i="1"/>
  <c r="C2931" i="1"/>
  <c r="F2930" i="1"/>
  <c r="E2930" i="1"/>
  <c r="C2930" i="1"/>
  <c r="F2929" i="1"/>
  <c r="E2929" i="1"/>
  <c r="C2929" i="1"/>
  <c r="F2928" i="1"/>
  <c r="E2928" i="1"/>
  <c r="C2928" i="1"/>
  <c r="F2927" i="1"/>
  <c r="E2927" i="1"/>
  <c r="C2927" i="1"/>
  <c r="F2926" i="1"/>
  <c r="E2926" i="1"/>
  <c r="C2926" i="1"/>
  <c r="F2925" i="1"/>
  <c r="E2925" i="1"/>
  <c r="C2925" i="1"/>
  <c r="F2924" i="1"/>
  <c r="E2924" i="1"/>
  <c r="C2924" i="1"/>
  <c r="F2923" i="1"/>
  <c r="E2923" i="1"/>
  <c r="C2923" i="1"/>
  <c r="F2922" i="1"/>
  <c r="E2922" i="1"/>
  <c r="C2922" i="1"/>
  <c r="F2921" i="1"/>
  <c r="E2921" i="1"/>
  <c r="C2921" i="1"/>
  <c r="F2920" i="1"/>
  <c r="E2920" i="1"/>
  <c r="C2920" i="1"/>
  <c r="F2919" i="1"/>
  <c r="E2919" i="1"/>
  <c r="C2919" i="1"/>
  <c r="F2918" i="1"/>
  <c r="E2918" i="1"/>
  <c r="C2918" i="1"/>
  <c r="F2917" i="1"/>
  <c r="E2917" i="1"/>
  <c r="C2917" i="1"/>
  <c r="F2916" i="1"/>
  <c r="E2916" i="1"/>
  <c r="C2916" i="1"/>
  <c r="F2915" i="1"/>
  <c r="E2915" i="1"/>
  <c r="C2915" i="1"/>
  <c r="F2914" i="1"/>
  <c r="E2914" i="1"/>
  <c r="C2914" i="1"/>
  <c r="F2913" i="1"/>
  <c r="E2913" i="1"/>
  <c r="C2913" i="1"/>
  <c r="F2912" i="1"/>
  <c r="E2912" i="1"/>
  <c r="C2912" i="1"/>
  <c r="F2911" i="1"/>
  <c r="E2911" i="1"/>
  <c r="C2911" i="1"/>
  <c r="F2910" i="1"/>
  <c r="E2910" i="1"/>
  <c r="C2910" i="1"/>
  <c r="F2909" i="1"/>
  <c r="E2909" i="1"/>
  <c r="C2909" i="1"/>
  <c r="F2908" i="1"/>
  <c r="E2908" i="1"/>
  <c r="C2908" i="1"/>
  <c r="F2907" i="1"/>
  <c r="E2907" i="1"/>
  <c r="C2907" i="1"/>
  <c r="F2906" i="1"/>
  <c r="E2906" i="1"/>
  <c r="C2906" i="1"/>
  <c r="F2905" i="1"/>
  <c r="E2905" i="1"/>
  <c r="C2905" i="1"/>
  <c r="F2904" i="1"/>
  <c r="E2904" i="1"/>
  <c r="C2904" i="1"/>
  <c r="F2903" i="1"/>
  <c r="E2903" i="1"/>
  <c r="C2903" i="1"/>
  <c r="F2902" i="1"/>
  <c r="E2902" i="1"/>
  <c r="C2902" i="1"/>
  <c r="F2901" i="1"/>
  <c r="E2901" i="1"/>
  <c r="C2901" i="1"/>
  <c r="F2900" i="1"/>
  <c r="E2900" i="1"/>
  <c r="C2900" i="1"/>
  <c r="F2899" i="1"/>
  <c r="E2899" i="1"/>
  <c r="C2899" i="1"/>
  <c r="F2898" i="1"/>
  <c r="E2898" i="1"/>
  <c r="C2898" i="1"/>
  <c r="F2897" i="1"/>
  <c r="E2897" i="1"/>
  <c r="C2897" i="1"/>
  <c r="F2896" i="1"/>
  <c r="E2896" i="1"/>
  <c r="C2896" i="1"/>
  <c r="F2895" i="1"/>
  <c r="E2895" i="1"/>
  <c r="C2895" i="1"/>
  <c r="F2894" i="1"/>
  <c r="E2894" i="1"/>
  <c r="C2894" i="1"/>
  <c r="F2893" i="1"/>
  <c r="E2893" i="1"/>
  <c r="C2893" i="1"/>
  <c r="F2892" i="1"/>
  <c r="E2892" i="1"/>
  <c r="C2892" i="1"/>
  <c r="F2891" i="1"/>
  <c r="E2891" i="1"/>
  <c r="C2891" i="1"/>
  <c r="F2890" i="1"/>
  <c r="E2890" i="1"/>
  <c r="C2890" i="1"/>
  <c r="F2889" i="1"/>
  <c r="E2889" i="1"/>
  <c r="C2889" i="1"/>
  <c r="F2888" i="1"/>
  <c r="E2888" i="1"/>
  <c r="C2888" i="1"/>
  <c r="F2887" i="1"/>
  <c r="E2887" i="1"/>
  <c r="C2887" i="1"/>
  <c r="F2886" i="1"/>
  <c r="E2886" i="1"/>
  <c r="C2886" i="1"/>
  <c r="F2885" i="1"/>
  <c r="E2885" i="1"/>
  <c r="C2885" i="1"/>
  <c r="F2884" i="1"/>
  <c r="E2884" i="1"/>
  <c r="C2884" i="1"/>
  <c r="F2883" i="1"/>
  <c r="E2883" i="1"/>
  <c r="C2883" i="1"/>
  <c r="F2882" i="1"/>
  <c r="E2882" i="1"/>
  <c r="C2882" i="1"/>
  <c r="F2881" i="1"/>
  <c r="E2881" i="1"/>
  <c r="C2881" i="1"/>
  <c r="F2880" i="1"/>
  <c r="E2880" i="1"/>
  <c r="C2880" i="1"/>
  <c r="F2879" i="1"/>
  <c r="E2879" i="1"/>
  <c r="C2879" i="1"/>
  <c r="F2878" i="1"/>
  <c r="E2878" i="1"/>
  <c r="C2878" i="1"/>
  <c r="F2877" i="1"/>
  <c r="E2877" i="1"/>
  <c r="C2877" i="1"/>
  <c r="F2876" i="1"/>
  <c r="E2876" i="1"/>
  <c r="C2876" i="1"/>
  <c r="F2875" i="1"/>
  <c r="E2875" i="1"/>
  <c r="C2875" i="1"/>
  <c r="F2874" i="1"/>
  <c r="E2874" i="1"/>
  <c r="C2874" i="1"/>
  <c r="F2873" i="1"/>
  <c r="E2873" i="1"/>
  <c r="C2873" i="1"/>
  <c r="F2872" i="1"/>
  <c r="E2872" i="1"/>
  <c r="C2872" i="1"/>
  <c r="F2871" i="1"/>
  <c r="E2871" i="1"/>
  <c r="C2871" i="1"/>
  <c r="F2870" i="1"/>
  <c r="E2870" i="1"/>
  <c r="C2870" i="1"/>
  <c r="F2869" i="1"/>
  <c r="E2869" i="1"/>
  <c r="C2869" i="1"/>
  <c r="F2868" i="1"/>
  <c r="E2868" i="1"/>
  <c r="C2868" i="1"/>
  <c r="F2867" i="1"/>
  <c r="E2867" i="1"/>
  <c r="C2867" i="1"/>
  <c r="F2866" i="1"/>
  <c r="E2866" i="1"/>
  <c r="C2866" i="1"/>
  <c r="F2865" i="1"/>
  <c r="E2865" i="1"/>
  <c r="C2865" i="1"/>
  <c r="F2864" i="1"/>
  <c r="E2864" i="1"/>
  <c r="C2864" i="1"/>
  <c r="F2863" i="1"/>
  <c r="E2863" i="1"/>
  <c r="C2863" i="1"/>
  <c r="F2862" i="1"/>
  <c r="E2862" i="1"/>
  <c r="C2862" i="1"/>
  <c r="F2861" i="1"/>
  <c r="E2861" i="1"/>
  <c r="C2861" i="1"/>
  <c r="F2860" i="1"/>
  <c r="E2860" i="1"/>
  <c r="C2860" i="1"/>
  <c r="F2859" i="1"/>
  <c r="E2859" i="1"/>
  <c r="C2859" i="1"/>
  <c r="F2858" i="1"/>
  <c r="E2858" i="1"/>
  <c r="C2858" i="1"/>
  <c r="F2857" i="1"/>
  <c r="E2857" i="1"/>
  <c r="C2857" i="1"/>
  <c r="F2856" i="1"/>
  <c r="E2856" i="1"/>
  <c r="C2856" i="1"/>
  <c r="F2855" i="1"/>
  <c r="E2855" i="1"/>
  <c r="C2855" i="1"/>
  <c r="F2854" i="1"/>
  <c r="E2854" i="1"/>
  <c r="C2854" i="1"/>
  <c r="F2853" i="1"/>
  <c r="E2853" i="1"/>
  <c r="C2853" i="1"/>
  <c r="F2852" i="1"/>
  <c r="E2852" i="1"/>
  <c r="C2852" i="1"/>
  <c r="F2851" i="1"/>
  <c r="E2851" i="1"/>
  <c r="C2851" i="1"/>
  <c r="F2850" i="1"/>
  <c r="E2850" i="1"/>
  <c r="C2850" i="1"/>
  <c r="F2849" i="1"/>
  <c r="E2849" i="1"/>
  <c r="C2849" i="1"/>
  <c r="F2848" i="1"/>
  <c r="E2848" i="1"/>
  <c r="C2848" i="1"/>
  <c r="F2847" i="1"/>
  <c r="E2847" i="1"/>
  <c r="C2847" i="1"/>
  <c r="F2846" i="1"/>
  <c r="E2846" i="1"/>
  <c r="C2846" i="1"/>
  <c r="F2845" i="1"/>
  <c r="E2845" i="1"/>
  <c r="C2845" i="1"/>
  <c r="F2844" i="1"/>
  <c r="E2844" i="1"/>
  <c r="C2844" i="1"/>
  <c r="F2843" i="1"/>
  <c r="E2843" i="1"/>
  <c r="C2843" i="1"/>
  <c r="F2842" i="1"/>
  <c r="E2842" i="1"/>
  <c r="C2842" i="1"/>
  <c r="F2841" i="1"/>
  <c r="E2841" i="1"/>
  <c r="C2841" i="1"/>
  <c r="F2840" i="1"/>
  <c r="E2840" i="1"/>
  <c r="C2840" i="1"/>
  <c r="F2839" i="1"/>
  <c r="E2839" i="1"/>
  <c r="C2839" i="1"/>
  <c r="F2838" i="1"/>
  <c r="E2838" i="1"/>
  <c r="C2838" i="1"/>
  <c r="F2837" i="1"/>
  <c r="E2837" i="1"/>
  <c r="C2837" i="1"/>
  <c r="F2836" i="1"/>
  <c r="E2836" i="1"/>
  <c r="C2836" i="1"/>
  <c r="F2835" i="1"/>
  <c r="E2835" i="1"/>
  <c r="C2835" i="1"/>
  <c r="F2834" i="1"/>
  <c r="E2834" i="1"/>
  <c r="C2834" i="1"/>
  <c r="F2833" i="1"/>
  <c r="E2833" i="1"/>
  <c r="C2833" i="1"/>
  <c r="F2832" i="1"/>
  <c r="E2832" i="1"/>
  <c r="C2832" i="1"/>
  <c r="F2831" i="1"/>
  <c r="E2831" i="1"/>
  <c r="C2831" i="1"/>
  <c r="F2830" i="1"/>
  <c r="E2830" i="1"/>
  <c r="C2830" i="1"/>
  <c r="F2829" i="1"/>
  <c r="E2829" i="1"/>
  <c r="C2829" i="1"/>
  <c r="F2828" i="1"/>
  <c r="E2828" i="1"/>
  <c r="C2828" i="1"/>
  <c r="F2827" i="1"/>
  <c r="E2827" i="1"/>
  <c r="C2827" i="1"/>
  <c r="F2826" i="1"/>
  <c r="E2826" i="1"/>
  <c r="C2826" i="1"/>
  <c r="F2825" i="1"/>
  <c r="E2825" i="1"/>
  <c r="C2825" i="1"/>
  <c r="F2824" i="1"/>
  <c r="E2824" i="1"/>
  <c r="C2824" i="1"/>
  <c r="F2823" i="1"/>
  <c r="E2823" i="1"/>
  <c r="C2823" i="1"/>
  <c r="F2822" i="1"/>
  <c r="E2822" i="1"/>
  <c r="C2822" i="1"/>
  <c r="F2821" i="1"/>
  <c r="E2821" i="1"/>
  <c r="C2821" i="1"/>
  <c r="F2820" i="1"/>
  <c r="E2820" i="1"/>
  <c r="C2820" i="1"/>
  <c r="F2819" i="1"/>
  <c r="E2819" i="1"/>
  <c r="C2819" i="1"/>
  <c r="F2818" i="1"/>
  <c r="E2818" i="1"/>
  <c r="C2818" i="1"/>
  <c r="F2817" i="1"/>
  <c r="E2817" i="1"/>
  <c r="C2817" i="1"/>
  <c r="F2816" i="1"/>
  <c r="E2816" i="1"/>
  <c r="C2816" i="1"/>
  <c r="F2815" i="1"/>
  <c r="E2815" i="1"/>
  <c r="C2815" i="1"/>
  <c r="F2814" i="1"/>
  <c r="E2814" i="1"/>
  <c r="C2814" i="1"/>
  <c r="F2813" i="1"/>
  <c r="E2813" i="1"/>
  <c r="C2813" i="1"/>
  <c r="F2812" i="1"/>
  <c r="E2812" i="1"/>
  <c r="C2812" i="1"/>
  <c r="F2811" i="1"/>
  <c r="E2811" i="1"/>
  <c r="C2811" i="1"/>
  <c r="F2810" i="1"/>
  <c r="E2810" i="1"/>
  <c r="C2810" i="1"/>
  <c r="F2809" i="1"/>
  <c r="E2809" i="1"/>
  <c r="C2809" i="1"/>
  <c r="F2808" i="1"/>
  <c r="E2808" i="1"/>
  <c r="C2808" i="1"/>
  <c r="F2807" i="1"/>
  <c r="E2807" i="1"/>
  <c r="C2807" i="1"/>
  <c r="F2806" i="1"/>
  <c r="E2806" i="1"/>
  <c r="C2806" i="1"/>
  <c r="F2805" i="1"/>
  <c r="E2805" i="1"/>
  <c r="C2805" i="1"/>
  <c r="F2804" i="1"/>
  <c r="E2804" i="1"/>
  <c r="C2804" i="1"/>
  <c r="F2803" i="1"/>
  <c r="E2803" i="1"/>
  <c r="C2803" i="1"/>
  <c r="F2802" i="1"/>
  <c r="E2802" i="1"/>
  <c r="C2802" i="1"/>
  <c r="F2801" i="1"/>
  <c r="E2801" i="1"/>
  <c r="C2801" i="1"/>
  <c r="F2800" i="1"/>
  <c r="E2800" i="1"/>
  <c r="C2800" i="1"/>
  <c r="F2799" i="1"/>
  <c r="E2799" i="1"/>
  <c r="C2799" i="1"/>
  <c r="F2798" i="1"/>
  <c r="E2798" i="1"/>
  <c r="C2798" i="1"/>
  <c r="F2797" i="1"/>
  <c r="E2797" i="1"/>
  <c r="C2797" i="1"/>
  <c r="F2796" i="1"/>
  <c r="E2796" i="1"/>
  <c r="C2796" i="1"/>
  <c r="F2795" i="1"/>
  <c r="E2795" i="1"/>
  <c r="C2795" i="1"/>
  <c r="F2794" i="1"/>
  <c r="E2794" i="1"/>
  <c r="C2794" i="1"/>
  <c r="F2793" i="1"/>
  <c r="E2793" i="1"/>
  <c r="C2793" i="1"/>
  <c r="F2792" i="1"/>
  <c r="E2792" i="1"/>
  <c r="C2792" i="1"/>
  <c r="F2791" i="1"/>
  <c r="E2791" i="1"/>
  <c r="C2791" i="1"/>
  <c r="F2790" i="1"/>
  <c r="E2790" i="1"/>
  <c r="C2790" i="1"/>
  <c r="F2789" i="1"/>
  <c r="E2789" i="1"/>
  <c r="C2789" i="1"/>
  <c r="F2788" i="1"/>
  <c r="E2788" i="1"/>
  <c r="C2788" i="1"/>
  <c r="F2787" i="1"/>
  <c r="E2787" i="1"/>
  <c r="C2787" i="1"/>
  <c r="F2786" i="1"/>
  <c r="E2786" i="1"/>
  <c r="C2786" i="1"/>
  <c r="F2785" i="1"/>
  <c r="E2785" i="1"/>
  <c r="C2785" i="1"/>
  <c r="F2784" i="1"/>
  <c r="E2784" i="1"/>
  <c r="C2784" i="1"/>
  <c r="F2783" i="1"/>
  <c r="E2783" i="1"/>
  <c r="C2783" i="1"/>
  <c r="F2782" i="1"/>
  <c r="E2782" i="1"/>
  <c r="C2782" i="1"/>
  <c r="F2781" i="1"/>
  <c r="E2781" i="1"/>
  <c r="C2781" i="1"/>
  <c r="F2780" i="1"/>
  <c r="E2780" i="1"/>
  <c r="C2780" i="1"/>
  <c r="F2779" i="1"/>
  <c r="E2779" i="1"/>
  <c r="C2779" i="1"/>
  <c r="F2778" i="1"/>
  <c r="E2778" i="1"/>
  <c r="C2778" i="1"/>
  <c r="F2777" i="1"/>
  <c r="E2777" i="1"/>
  <c r="C2777" i="1"/>
  <c r="F2776" i="1"/>
  <c r="E2776" i="1"/>
  <c r="C2776" i="1"/>
  <c r="F2775" i="1"/>
  <c r="E2775" i="1"/>
  <c r="C2775" i="1"/>
  <c r="F2774" i="1"/>
  <c r="E2774" i="1"/>
  <c r="C2774" i="1"/>
  <c r="F2773" i="1"/>
  <c r="E2773" i="1"/>
  <c r="C2773" i="1"/>
  <c r="F2772" i="1"/>
  <c r="E2772" i="1"/>
  <c r="C2772" i="1"/>
  <c r="F2771" i="1"/>
  <c r="E2771" i="1"/>
  <c r="C2771" i="1"/>
  <c r="F2770" i="1"/>
  <c r="E2770" i="1"/>
  <c r="C2770" i="1"/>
  <c r="F2769" i="1"/>
  <c r="E2769" i="1"/>
  <c r="C2769" i="1"/>
  <c r="F2768" i="1"/>
  <c r="E2768" i="1"/>
  <c r="C2768" i="1"/>
  <c r="F2767" i="1"/>
  <c r="E2767" i="1"/>
  <c r="C2767" i="1"/>
  <c r="F2766" i="1"/>
  <c r="E2766" i="1"/>
  <c r="C2766" i="1"/>
  <c r="F2765" i="1"/>
  <c r="E2765" i="1"/>
  <c r="C2765" i="1"/>
  <c r="F2764" i="1"/>
  <c r="E2764" i="1"/>
  <c r="C2764" i="1"/>
  <c r="F2763" i="1"/>
  <c r="E2763" i="1"/>
  <c r="C2763" i="1"/>
  <c r="F2762" i="1"/>
  <c r="E2762" i="1"/>
  <c r="C2762" i="1"/>
  <c r="F2761" i="1"/>
  <c r="E2761" i="1"/>
  <c r="C2761" i="1"/>
  <c r="F2760" i="1"/>
  <c r="E2760" i="1"/>
  <c r="C2760" i="1"/>
  <c r="F2759" i="1"/>
  <c r="E2759" i="1"/>
  <c r="C2759" i="1"/>
  <c r="F2758" i="1"/>
  <c r="E2758" i="1"/>
  <c r="C2758" i="1"/>
  <c r="F2757" i="1"/>
  <c r="E2757" i="1"/>
  <c r="C2757" i="1"/>
  <c r="F2756" i="1"/>
  <c r="E2756" i="1"/>
  <c r="C2756" i="1"/>
  <c r="F2755" i="1"/>
  <c r="E2755" i="1"/>
  <c r="C2755" i="1"/>
  <c r="F2754" i="1"/>
  <c r="E2754" i="1"/>
  <c r="C2754" i="1"/>
  <c r="F2753" i="1"/>
  <c r="E2753" i="1"/>
  <c r="C2753" i="1"/>
  <c r="F2752" i="1"/>
  <c r="E2752" i="1"/>
  <c r="C2752" i="1"/>
  <c r="F2751" i="1"/>
  <c r="E2751" i="1"/>
  <c r="C2751" i="1"/>
  <c r="F2750" i="1"/>
  <c r="E2750" i="1"/>
  <c r="C2750" i="1"/>
  <c r="F2749" i="1"/>
  <c r="E2749" i="1"/>
  <c r="C2749" i="1"/>
  <c r="F2748" i="1"/>
  <c r="E2748" i="1"/>
  <c r="C2748" i="1"/>
  <c r="F2747" i="1"/>
  <c r="E2747" i="1"/>
  <c r="C2747" i="1"/>
  <c r="F2746" i="1"/>
  <c r="E2746" i="1"/>
  <c r="C2746" i="1"/>
  <c r="F2745" i="1"/>
  <c r="E2745" i="1"/>
  <c r="C2745" i="1"/>
  <c r="F2744" i="1"/>
  <c r="E2744" i="1"/>
  <c r="C2744" i="1"/>
  <c r="F2743" i="1"/>
  <c r="E2743" i="1"/>
  <c r="C2743" i="1"/>
  <c r="F2742" i="1"/>
  <c r="E2742" i="1"/>
  <c r="C2742" i="1"/>
  <c r="F2741" i="1"/>
  <c r="E2741" i="1"/>
  <c r="C2741" i="1"/>
  <c r="F2740" i="1"/>
  <c r="E2740" i="1"/>
  <c r="C2740" i="1"/>
  <c r="F2739" i="1"/>
  <c r="E2739" i="1"/>
  <c r="C2739" i="1"/>
  <c r="F2738" i="1"/>
  <c r="E2738" i="1"/>
  <c r="C2738" i="1"/>
  <c r="F2737" i="1"/>
  <c r="E2737" i="1"/>
  <c r="C2737" i="1"/>
  <c r="F2736" i="1"/>
  <c r="E2736" i="1"/>
  <c r="C2736" i="1"/>
  <c r="F2735" i="1"/>
  <c r="E2735" i="1"/>
  <c r="C2735" i="1"/>
  <c r="F2734" i="1"/>
  <c r="E2734" i="1"/>
  <c r="C2734" i="1"/>
  <c r="F2733" i="1"/>
  <c r="E2733" i="1"/>
  <c r="C2733" i="1"/>
  <c r="F2732" i="1"/>
  <c r="E2732" i="1"/>
  <c r="C2732" i="1"/>
  <c r="F2731" i="1"/>
  <c r="E2731" i="1"/>
  <c r="C2731" i="1"/>
  <c r="F2730" i="1"/>
  <c r="E2730" i="1"/>
  <c r="C2730" i="1"/>
  <c r="F2729" i="1"/>
  <c r="E2729" i="1"/>
  <c r="C2729" i="1"/>
  <c r="F2728" i="1"/>
  <c r="E2728" i="1"/>
  <c r="C2728" i="1"/>
  <c r="F2727" i="1"/>
  <c r="E2727" i="1"/>
  <c r="C2727" i="1"/>
  <c r="F2726" i="1"/>
  <c r="E2726" i="1"/>
  <c r="C2726" i="1"/>
  <c r="F2725" i="1"/>
  <c r="E2725" i="1"/>
  <c r="C2725" i="1"/>
  <c r="F2724" i="1"/>
  <c r="E2724" i="1"/>
  <c r="C2724" i="1"/>
  <c r="F2723" i="1"/>
  <c r="E2723" i="1"/>
  <c r="C2723" i="1"/>
  <c r="F2722" i="1"/>
  <c r="E2722" i="1"/>
  <c r="C2722" i="1"/>
  <c r="F2721" i="1"/>
  <c r="E2721" i="1"/>
  <c r="C2721" i="1"/>
  <c r="F2720" i="1"/>
  <c r="E2720" i="1"/>
  <c r="C2720" i="1"/>
  <c r="F2719" i="1"/>
  <c r="E2719" i="1"/>
  <c r="C2719" i="1"/>
  <c r="F2718" i="1"/>
  <c r="E2718" i="1"/>
  <c r="C2718" i="1"/>
  <c r="F2717" i="1"/>
  <c r="E2717" i="1"/>
  <c r="C2717" i="1"/>
  <c r="F2716" i="1"/>
  <c r="E2716" i="1"/>
  <c r="C2716" i="1"/>
  <c r="F2715" i="1"/>
  <c r="E2715" i="1"/>
  <c r="C2715" i="1"/>
  <c r="F2714" i="1"/>
  <c r="E2714" i="1"/>
  <c r="C2714" i="1"/>
  <c r="F2713" i="1"/>
  <c r="E2713" i="1"/>
  <c r="C2713" i="1"/>
  <c r="F2712" i="1"/>
  <c r="E2712" i="1"/>
  <c r="C2712" i="1"/>
  <c r="F2711" i="1"/>
  <c r="E2711" i="1"/>
  <c r="C2711" i="1"/>
  <c r="F2710" i="1"/>
  <c r="E2710" i="1"/>
  <c r="C2710" i="1"/>
  <c r="F2709" i="1"/>
  <c r="E2709" i="1"/>
  <c r="C2709" i="1"/>
  <c r="F2708" i="1"/>
  <c r="E2708" i="1"/>
  <c r="C2708" i="1"/>
  <c r="F2707" i="1"/>
  <c r="E2707" i="1"/>
  <c r="C2707" i="1"/>
  <c r="F2706" i="1"/>
  <c r="E2706" i="1"/>
  <c r="C2706" i="1"/>
  <c r="F2705" i="1"/>
  <c r="E2705" i="1"/>
  <c r="C2705" i="1"/>
  <c r="F2704" i="1"/>
  <c r="E2704" i="1"/>
  <c r="C2704" i="1"/>
  <c r="F2703" i="1"/>
  <c r="E2703" i="1"/>
  <c r="C2703" i="1"/>
  <c r="F2702" i="1"/>
  <c r="E2702" i="1"/>
  <c r="C2702" i="1"/>
  <c r="F2701" i="1"/>
  <c r="E2701" i="1"/>
  <c r="C2701" i="1"/>
  <c r="F2700" i="1"/>
  <c r="E2700" i="1"/>
  <c r="C2700" i="1"/>
  <c r="F2699" i="1"/>
  <c r="E2699" i="1"/>
  <c r="C2699" i="1"/>
  <c r="F2698" i="1"/>
  <c r="E2698" i="1"/>
  <c r="C2698" i="1"/>
  <c r="F2697" i="1"/>
  <c r="E2697" i="1"/>
  <c r="C2697" i="1"/>
  <c r="F2696" i="1"/>
  <c r="E2696" i="1"/>
  <c r="C2696" i="1"/>
  <c r="F2695" i="1"/>
  <c r="E2695" i="1"/>
  <c r="C2695" i="1"/>
  <c r="F2694" i="1"/>
  <c r="E2694" i="1"/>
  <c r="C2694" i="1"/>
  <c r="F2693" i="1"/>
  <c r="E2693" i="1"/>
  <c r="C2693" i="1"/>
  <c r="F2692" i="1"/>
  <c r="E2692" i="1"/>
  <c r="C2692" i="1"/>
  <c r="F2691" i="1"/>
  <c r="E2691" i="1"/>
  <c r="C2691" i="1"/>
  <c r="F2690" i="1"/>
  <c r="E2690" i="1"/>
  <c r="C2690" i="1"/>
  <c r="F2689" i="1"/>
  <c r="E2689" i="1"/>
  <c r="C2689" i="1"/>
  <c r="F2688" i="1"/>
  <c r="E2688" i="1"/>
  <c r="C2688" i="1"/>
  <c r="F2687" i="1"/>
  <c r="E2687" i="1"/>
  <c r="C2687" i="1"/>
  <c r="F2686" i="1"/>
  <c r="E2686" i="1"/>
  <c r="C2686" i="1"/>
  <c r="F2685" i="1"/>
  <c r="E2685" i="1"/>
  <c r="C2685" i="1"/>
  <c r="F2684" i="1"/>
  <c r="E2684" i="1"/>
  <c r="C2684" i="1"/>
  <c r="F2683" i="1"/>
  <c r="E2683" i="1"/>
  <c r="C2683" i="1"/>
  <c r="F2682" i="1"/>
  <c r="E2682" i="1"/>
  <c r="C2682" i="1"/>
  <c r="F2681" i="1"/>
  <c r="E2681" i="1"/>
  <c r="C2681" i="1"/>
  <c r="F2680" i="1"/>
  <c r="E2680" i="1"/>
  <c r="C2680" i="1"/>
  <c r="F2679" i="1"/>
  <c r="E2679" i="1"/>
  <c r="C2679" i="1"/>
  <c r="F2678" i="1"/>
  <c r="E2678" i="1"/>
  <c r="C2678" i="1"/>
  <c r="F2677" i="1"/>
  <c r="E2677" i="1"/>
  <c r="C2677" i="1"/>
  <c r="F2676" i="1"/>
  <c r="E2676" i="1"/>
  <c r="C2676" i="1"/>
  <c r="F2675" i="1"/>
  <c r="E2675" i="1"/>
  <c r="C2675" i="1"/>
  <c r="F2674" i="1"/>
  <c r="E2674" i="1"/>
  <c r="C2674" i="1"/>
  <c r="F2673" i="1"/>
  <c r="E2673" i="1"/>
  <c r="C2673" i="1"/>
  <c r="F2672" i="1"/>
  <c r="E2672" i="1"/>
  <c r="C2672" i="1"/>
  <c r="F2671" i="1"/>
  <c r="E2671" i="1"/>
  <c r="C2671" i="1"/>
  <c r="F2670" i="1"/>
  <c r="E2670" i="1"/>
  <c r="C2670" i="1"/>
  <c r="F2669" i="1"/>
  <c r="E2669" i="1"/>
  <c r="C2669" i="1"/>
  <c r="F2668" i="1"/>
  <c r="E2668" i="1"/>
  <c r="C2668" i="1"/>
  <c r="F2667" i="1"/>
  <c r="E2667" i="1"/>
  <c r="C2667" i="1"/>
  <c r="F2666" i="1"/>
  <c r="E2666" i="1"/>
  <c r="C2666" i="1"/>
  <c r="F2665" i="1"/>
  <c r="E2665" i="1"/>
  <c r="C2665" i="1"/>
  <c r="F2664" i="1"/>
  <c r="E2664" i="1"/>
  <c r="C2664" i="1"/>
  <c r="F2663" i="1"/>
  <c r="E2663" i="1"/>
  <c r="C2663" i="1"/>
  <c r="F2662" i="1"/>
  <c r="E2662" i="1"/>
  <c r="C2662" i="1"/>
  <c r="F2661" i="1"/>
  <c r="E2661" i="1"/>
  <c r="C2661" i="1"/>
  <c r="F2660" i="1"/>
  <c r="E2660" i="1"/>
  <c r="C2660" i="1"/>
  <c r="F2659" i="1"/>
  <c r="E2659" i="1"/>
  <c r="C2659" i="1"/>
  <c r="F2658" i="1"/>
  <c r="E2658" i="1"/>
  <c r="C2658" i="1"/>
  <c r="F2657" i="1"/>
  <c r="E2657" i="1"/>
  <c r="C2657" i="1"/>
  <c r="F2656" i="1"/>
  <c r="E2656" i="1"/>
  <c r="C2656" i="1"/>
  <c r="F2655" i="1"/>
  <c r="E2655" i="1"/>
  <c r="C2655" i="1"/>
  <c r="F2654" i="1"/>
  <c r="E2654" i="1"/>
  <c r="C2654" i="1"/>
  <c r="F2653" i="1"/>
  <c r="E2653" i="1"/>
  <c r="C2653" i="1"/>
  <c r="F2652" i="1"/>
  <c r="E2652" i="1"/>
  <c r="C2652" i="1"/>
  <c r="F2651" i="1"/>
  <c r="E2651" i="1"/>
  <c r="C2651" i="1"/>
  <c r="F2650" i="1"/>
  <c r="E2650" i="1"/>
  <c r="C2650" i="1"/>
  <c r="F2649" i="1"/>
  <c r="E2649" i="1"/>
  <c r="C2649" i="1"/>
  <c r="F2648" i="1"/>
  <c r="E2648" i="1"/>
  <c r="C2648" i="1"/>
  <c r="F2647" i="1"/>
  <c r="E2647" i="1"/>
  <c r="C2647" i="1"/>
  <c r="F2646" i="1"/>
  <c r="E2646" i="1"/>
  <c r="C2646" i="1"/>
  <c r="F2645" i="1"/>
  <c r="E2645" i="1"/>
  <c r="C2645" i="1"/>
  <c r="F2644" i="1"/>
  <c r="E2644" i="1"/>
  <c r="C2644" i="1"/>
  <c r="F2643" i="1"/>
  <c r="E2643" i="1"/>
  <c r="C2643" i="1"/>
  <c r="F2642" i="1"/>
  <c r="E2642" i="1"/>
  <c r="C2642" i="1"/>
  <c r="F2641" i="1"/>
  <c r="E2641" i="1"/>
  <c r="C2641" i="1"/>
  <c r="F2640" i="1"/>
  <c r="E2640" i="1"/>
  <c r="C2640" i="1"/>
  <c r="F2639" i="1"/>
  <c r="E2639" i="1"/>
  <c r="C2639" i="1"/>
  <c r="F2638" i="1"/>
  <c r="E2638" i="1"/>
  <c r="C2638" i="1"/>
  <c r="F2637" i="1"/>
  <c r="E2637" i="1"/>
  <c r="C2637" i="1"/>
  <c r="F2636" i="1"/>
  <c r="E2636" i="1"/>
  <c r="C2636" i="1"/>
  <c r="F2635" i="1"/>
  <c r="E2635" i="1"/>
  <c r="C2635" i="1"/>
  <c r="F2634" i="1"/>
  <c r="E2634" i="1"/>
  <c r="C2634" i="1"/>
  <c r="F2633" i="1"/>
  <c r="E2633" i="1"/>
  <c r="C2633" i="1"/>
  <c r="F2632" i="1"/>
  <c r="E2632" i="1"/>
  <c r="C2632" i="1"/>
  <c r="F2631" i="1"/>
  <c r="E2631" i="1"/>
  <c r="C2631" i="1"/>
  <c r="F2630" i="1"/>
  <c r="E2630" i="1"/>
  <c r="C2630" i="1"/>
  <c r="F2629" i="1"/>
  <c r="E2629" i="1"/>
  <c r="C2629" i="1"/>
  <c r="F2628" i="1"/>
  <c r="E2628" i="1"/>
  <c r="C2628" i="1"/>
  <c r="F2627" i="1"/>
  <c r="E2627" i="1"/>
  <c r="C2627" i="1"/>
  <c r="F2626" i="1"/>
  <c r="E2626" i="1"/>
  <c r="C2626" i="1"/>
  <c r="F2625" i="1"/>
  <c r="E2625" i="1"/>
  <c r="C2625" i="1"/>
  <c r="F2624" i="1"/>
  <c r="E2624" i="1"/>
  <c r="C2624" i="1"/>
  <c r="F2623" i="1"/>
  <c r="E2623" i="1"/>
  <c r="C2623" i="1"/>
  <c r="F2622" i="1"/>
  <c r="E2622" i="1"/>
  <c r="C2622" i="1"/>
  <c r="F2621" i="1"/>
  <c r="E2621" i="1"/>
  <c r="C2621" i="1"/>
  <c r="F2620" i="1"/>
  <c r="E2620" i="1"/>
  <c r="C2620" i="1"/>
  <c r="F2619" i="1"/>
  <c r="E2619" i="1"/>
  <c r="C2619" i="1"/>
  <c r="F2618" i="1"/>
  <c r="E2618" i="1"/>
  <c r="C2618" i="1"/>
  <c r="F2617" i="1"/>
  <c r="E2617" i="1"/>
  <c r="C2617" i="1"/>
  <c r="F2616" i="1"/>
  <c r="E2616" i="1"/>
  <c r="C2616" i="1"/>
  <c r="F2615" i="1"/>
  <c r="E2615" i="1"/>
  <c r="C2615" i="1"/>
  <c r="F2614" i="1"/>
  <c r="E2614" i="1"/>
  <c r="C2614" i="1"/>
  <c r="F2613" i="1"/>
  <c r="E2613" i="1"/>
  <c r="C2613" i="1"/>
  <c r="F2612" i="1"/>
  <c r="E2612" i="1"/>
  <c r="C2612" i="1"/>
  <c r="F2611" i="1"/>
  <c r="E2611" i="1"/>
  <c r="C2611" i="1"/>
  <c r="F2610" i="1"/>
  <c r="E2610" i="1"/>
  <c r="C2610" i="1"/>
  <c r="F2609" i="1"/>
  <c r="E2609" i="1"/>
  <c r="C2609" i="1"/>
  <c r="F2608" i="1"/>
  <c r="E2608" i="1"/>
  <c r="C2608" i="1"/>
  <c r="F2607" i="1"/>
  <c r="E2607" i="1"/>
  <c r="C2607" i="1"/>
  <c r="F2606" i="1"/>
  <c r="E2606" i="1"/>
  <c r="C2606" i="1"/>
  <c r="F2605" i="1"/>
  <c r="E2605" i="1"/>
  <c r="C2605" i="1"/>
  <c r="F2604" i="1"/>
  <c r="E2604" i="1"/>
  <c r="C2604" i="1"/>
  <c r="F2603" i="1"/>
  <c r="E2603" i="1"/>
  <c r="C2603" i="1"/>
  <c r="F2602" i="1"/>
  <c r="E2602" i="1"/>
  <c r="C2602" i="1"/>
  <c r="F2601" i="1"/>
  <c r="E2601" i="1"/>
  <c r="C2601" i="1"/>
  <c r="F2600" i="1"/>
  <c r="E2600" i="1"/>
  <c r="C2600" i="1"/>
  <c r="F2599" i="1"/>
  <c r="E2599" i="1"/>
  <c r="C2599" i="1"/>
  <c r="F2598" i="1"/>
  <c r="E2598" i="1"/>
  <c r="C2598" i="1"/>
  <c r="F2597" i="1"/>
  <c r="E2597" i="1"/>
  <c r="C2597" i="1"/>
  <c r="F2596" i="1"/>
  <c r="E2596" i="1"/>
  <c r="C2596" i="1"/>
  <c r="F2595" i="1"/>
  <c r="E2595" i="1"/>
  <c r="C2595" i="1"/>
  <c r="F2594" i="1"/>
  <c r="E2594" i="1"/>
  <c r="C2594" i="1"/>
  <c r="F2593" i="1"/>
  <c r="E2593" i="1"/>
  <c r="C2593" i="1"/>
  <c r="F2592" i="1"/>
  <c r="E2592" i="1"/>
  <c r="C2592" i="1"/>
  <c r="F2591" i="1"/>
  <c r="E2591" i="1"/>
  <c r="C2591" i="1"/>
  <c r="F2590" i="1"/>
  <c r="E2590" i="1"/>
  <c r="C2590" i="1"/>
  <c r="F2589" i="1"/>
  <c r="E2589" i="1"/>
  <c r="C2589" i="1"/>
  <c r="F2588" i="1"/>
  <c r="E2588" i="1"/>
  <c r="C2588" i="1"/>
  <c r="F2587" i="1"/>
  <c r="E2587" i="1"/>
  <c r="C2587" i="1"/>
  <c r="F2586" i="1"/>
  <c r="E2586" i="1"/>
  <c r="C2586" i="1"/>
  <c r="F2585" i="1"/>
  <c r="E2585" i="1"/>
  <c r="C2585" i="1"/>
  <c r="F2584" i="1"/>
  <c r="E2584" i="1"/>
  <c r="C2584" i="1"/>
  <c r="F2583" i="1"/>
  <c r="E2583" i="1"/>
  <c r="C2583" i="1"/>
  <c r="F2582" i="1"/>
  <c r="E2582" i="1"/>
  <c r="C2582" i="1"/>
  <c r="F2581" i="1"/>
  <c r="E2581" i="1"/>
  <c r="C2581" i="1"/>
  <c r="F2580" i="1"/>
  <c r="E2580" i="1"/>
  <c r="C2580" i="1"/>
  <c r="F2579" i="1"/>
  <c r="E2579" i="1"/>
  <c r="C2579" i="1"/>
  <c r="F2578" i="1"/>
  <c r="E2578" i="1"/>
  <c r="C2578" i="1"/>
  <c r="F2577" i="1"/>
  <c r="E2577" i="1"/>
  <c r="C2577" i="1"/>
  <c r="F2576" i="1"/>
  <c r="E2576" i="1"/>
  <c r="C2576" i="1"/>
  <c r="F2575" i="1"/>
  <c r="E2575" i="1"/>
  <c r="C2575" i="1"/>
  <c r="F2574" i="1"/>
  <c r="E2574" i="1"/>
  <c r="C2574" i="1"/>
  <c r="F2573" i="1"/>
  <c r="E2573" i="1"/>
  <c r="C2573" i="1"/>
  <c r="F2572" i="1"/>
  <c r="E2572" i="1"/>
  <c r="C2572" i="1"/>
  <c r="F2571" i="1"/>
  <c r="E2571" i="1"/>
  <c r="C2571" i="1"/>
  <c r="F2570" i="1"/>
  <c r="E2570" i="1"/>
  <c r="C2570" i="1"/>
  <c r="F2569" i="1"/>
  <c r="E2569" i="1"/>
  <c r="C2569" i="1"/>
  <c r="F2568" i="1"/>
  <c r="E2568" i="1"/>
  <c r="C2568" i="1"/>
  <c r="F2567" i="1"/>
  <c r="E2567" i="1"/>
  <c r="C2567" i="1"/>
  <c r="F2566" i="1"/>
  <c r="E2566" i="1"/>
  <c r="C2566" i="1"/>
  <c r="F2565" i="1"/>
  <c r="E2565" i="1"/>
  <c r="C2565" i="1"/>
  <c r="F2564" i="1"/>
  <c r="E2564" i="1"/>
  <c r="C2564" i="1"/>
  <c r="F2563" i="1"/>
  <c r="E2563" i="1"/>
  <c r="C2563" i="1"/>
  <c r="F2562" i="1"/>
  <c r="E2562" i="1"/>
  <c r="C2562" i="1"/>
  <c r="F2561" i="1"/>
  <c r="E2561" i="1"/>
  <c r="C2561" i="1"/>
  <c r="F2560" i="1"/>
  <c r="E2560" i="1"/>
  <c r="C2560" i="1"/>
  <c r="F2559" i="1"/>
  <c r="E2559" i="1"/>
  <c r="C2559" i="1"/>
  <c r="F2558" i="1"/>
  <c r="E2558" i="1"/>
  <c r="C2558" i="1"/>
  <c r="F2557" i="1"/>
  <c r="E2557" i="1"/>
  <c r="C2557" i="1"/>
  <c r="F2556" i="1"/>
  <c r="E2556" i="1"/>
  <c r="C2556" i="1"/>
  <c r="F2555" i="1"/>
  <c r="E2555" i="1"/>
  <c r="C2555" i="1"/>
  <c r="F2554" i="1"/>
  <c r="E2554" i="1"/>
  <c r="C2554" i="1"/>
  <c r="F2553" i="1"/>
  <c r="E2553" i="1"/>
  <c r="C2553" i="1"/>
  <c r="F2552" i="1"/>
  <c r="E2552" i="1"/>
  <c r="C2552" i="1"/>
  <c r="F2551" i="1"/>
  <c r="E2551" i="1"/>
  <c r="C2551" i="1"/>
  <c r="F2550" i="1"/>
  <c r="E2550" i="1"/>
  <c r="C2550" i="1"/>
  <c r="F2549" i="1"/>
  <c r="E2549" i="1"/>
  <c r="C2549" i="1"/>
  <c r="F2548" i="1"/>
  <c r="E2548" i="1"/>
  <c r="C2548" i="1"/>
  <c r="F2547" i="1"/>
  <c r="E2547" i="1"/>
  <c r="C2547" i="1"/>
  <c r="F2546" i="1"/>
  <c r="E2546" i="1"/>
  <c r="C2546" i="1"/>
  <c r="F2545" i="1"/>
  <c r="E2545" i="1"/>
  <c r="C2545" i="1"/>
  <c r="F2544" i="1"/>
  <c r="E2544" i="1"/>
  <c r="C2544" i="1"/>
  <c r="F2543" i="1"/>
  <c r="E2543" i="1"/>
  <c r="C2543" i="1"/>
  <c r="F2542" i="1"/>
  <c r="E2542" i="1"/>
  <c r="C2542" i="1"/>
  <c r="F2541" i="1"/>
  <c r="E2541" i="1"/>
  <c r="C2541" i="1"/>
  <c r="F2540" i="1"/>
  <c r="E2540" i="1"/>
  <c r="C2540" i="1"/>
  <c r="F2539" i="1"/>
  <c r="E2539" i="1"/>
  <c r="C2539" i="1"/>
  <c r="F2538" i="1"/>
  <c r="E2538" i="1"/>
  <c r="C2538" i="1"/>
  <c r="F2537" i="1"/>
  <c r="E2537" i="1"/>
  <c r="C2537" i="1"/>
  <c r="F2536" i="1"/>
  <c r="E2536" i="1"/>
  <c r="C2536" i="1"/>
  <c r="F2535" i="1"/>
  <c r="E2535" i="1"/>
  <c r="C2535" i="1"/>
  <c r="F2534" i="1"/>
  <c r="E2534" i="1"/>
  <c r="C2534" i="1"/>
  <c r="F2533" i="1"/>
  <c r="E2533" i="1"/>
  <c r="C2533" i="1"/>
  <c r="F2532" i="1"/>
  <c r="E2532" i="1"/>
  <c r="C2532" i="1"/>
  <c r="F2531" i="1"/>
  <c r="E2531" i="1"/>
  <c r="C2531" i="1"/>
  <c r="F2530" i="1"/>
  <c r="E2530" i="1"/>
  <c r="C2530" i="1"/>
  <c r="F2529" i="1"/>
  <c r="E2529" i="1"/>
  <c r="C2529" i="1"/>
  <c r="F2528" i="1"/>
  <c r="E2528" i="1"/>
  <c r="C2528" i="1"/>
  <c r="F2527" i="1"/>
  <c r="E2527" i="1"/>
  <c r="C2527" i="1"/>
  <c r="F2526" i="1"/>
  <c r="E2526" i="1"/>
  <c r="C2526" i="1"/>
  <c r="F2525" i="1"/>
  <c r="E2525" i="1"/>
  <c r="C2525" i="1"/>
  <c r="F2524" i="1"/>
  <c r="E2524" i="1"/>
  <c r="C2524" i="1"/>
  <c r="F2523" i="1"/>
  <c r="E2523" i="1"/>
  <c r="C2523" i="1"/>
  <c r="F2522" i="1"/>
  <c r="E2522" i="1"/>
  <c r="C2522" i="1"/>
  <c r="F2521" i="1"/>
  <c r="E2521" i="1"/>
  <c r="C2521" i="1"/>
  <c r="F2520" i="1"/>
  <c r="E2520" i="1"/>
  <c r="C2520" i="1"/>
  <c r="F2519" i="1"/>
  <c r="E2519" i="1"/>
  <c r="C2519" i="1"/>
  <c r="F2518" i="1"/>
  <c r="E2518" i="1"/>
  <c r="C2518" i="1"/>
  <c r="F2517" i="1"/>
  <c r="E2517" i="1"/>
  <c r="C2517" i="1"/>
  <c r="F2516" i="1"/>
  <c r="E2516" i="1"/>
  <c r="C2516" i="1"/>
  <c r="F2515" i="1"/>
  <c r="E2515" i="1"/>
  <c r="C2515" i="1"/>
  <c r="F2514" i="1"/>
  <c r="E2514" i="1"/>
  <c r="C2514" i="1"/>
  <c r="F2513" i="1"/>
  <c r="E2513" i="1"/>
  <c r="C2513" i="1"/>
  <c r="F2512" i="1"/>
  <c r="E2512" i="1"/>
  <c r="C2512" i="1"/>
  <c r="F2511" i="1"/>
  <c r="E2511" i="1"/>
  <c r="C2511" i="1"/>
  <c r="F2510" i="1"/>
  <c r="E2510" i="1"/>
  <c r="C2510" i="1"/>
  <c r="F2509" i="1"/>
  <c r="E2509" i="1"/>
  <c r="C2509" i="1"/>
  <c r="F2508" i="1"/>
  <c r="E2508" i="1"/>
  <c r="C2508" i="1"/>
  <c r="F2507" i="1"/>
  <c r="E2507" i="1"/>
  <c r="C2507" i="1"/>
  <c r="F2506" i="1"/>
  <c r="E2506" i="1"/>
  <c r="C2506" i="1"/>
  <c r="F2505" i="1"/>
  <c r="E2505" i="1"/>
  <c r="C2505" i="1"/>
  <c r="F2504" i="1"/>
  <c r="E2504" i="1"/>
  <c r="C2504" i="1"/>
  <c r="F2503" i="1"/>
  <c r="E2503" i="1"/>
  <c r="C2503" i="1"/>
  <c r="F2502" i="1"/>
  <c r="E2502" i="1"/>
  <c r="C2502" i="1"/>
  <c r="F2501" i="1"/>
  <c r="E2501" i="1"/>
  <c r="C2501" i="1"/>
  <c r="F2500" i="1"/>
  <c r="E2500" i="1"/>
  <c r="C2500" i="1"/>
  <c r="F2499" i="1"/>
  <c r="E2499" i="1"/>
  <c r="C2499" i="1"/>
  <c r="F2498" i="1"/>
  <c r="E2498" i="1"/>
  <c r="C2498" i="1"/>
  <c r="F2497" i="1"/>
  <c r="E2497" i="1"/>
  <c r="C2497" i="1"/>
  <c r="F2496" i="1"/>
  <c r="E2496" i="1"/>
  <c r="C2496" i="1"/>
  <c r="F2495" i="1"/>
  <c r="E2495" i="1"/>
  <c r="C2495" i="1"/>
  <c r="F2494" i="1"/>
  <c r="E2494" i="1"/>
  <c r="C2494" i="1"/>
  <c r="F2493" i="1"/>
  <c r="E2493" i="1"/>
  <c r="C2493" i="1"/>
  <c r="F2492" i="1"/>
  <c r="E2492" i="1"/>
  <c r="C2492" i="1"/>
  <c r="F2491" i="1"/>
  <c r="E2491" i="1"/>
  <c r="C2491" i="1"/>
  <c r="F2490" i="1"/>
  <c r="E2490" i="1"/>
  <c r="C2490" i="1"/>
  <c r="F2489" i="1"/>
  <c r="E2489" i="1"/>
  <c r="C2489" i="1"/>
  <c r="F2488" i="1"/>
  <c r="E2488" i="1"/>
  <c r="C2488" i="1"/>
  <c r="F2487" i="1"/>
  <c r="E2487" i="1"/>
  <c r="C2487" i="1"/>
  <c r="F2486" i="1"/>
  <c r="E2486" i="1"/>
  <c r="C2486" i="1"/>
  <c r="F2485" i="1"/>
  <c r="E2485" i="1"/>
  <c r="C2485" i="1"/>
  <c r="F2484" i="1"/>
  <c r="E2484" i="1"/>
  <c r="C2484" i="1"/>
  <c r="F2483" i="1"/>
  <c r="E2483" i="1"/>
  <c r="C2483" i="1"/>
  <c r="F2482" i="1"/>
  <c r="E2482" i="1"/>
  <c r="C2482" i="1"/>
  <c r="F2481" i="1"/>
  <c r="E2481" i="1"/>
  <c r="C2481" i="1"/>
  <c r="F2480" i="1"/>
  <c r="E2480" i="1"/>
  <c r="C2480" i="1"/>
  <c r="F2479" i="1"/>
  <c r="E2479" i="1"/>
  <c r="C2479" i="1"/>
  <c r="F2478" i="1"/>
  <c r="E2478" i="1"/>
  <c r="C2478" i="1"/>
  <c r="F2477" i="1"/>
  <c r="E2477" i="1"/>
  <c r="C2477" i="1"/>
  <c r="F2476" i="1"/>
  <c r="E2476" i="1"/>
  <c r="C2476" i="1"/>
  <c r="F2475" i="1"/>
  <c r="E2475" i="1"/>
  <c r="C2475" i="1"/>
  <c r="F2474" i="1"/>
  <c r="E2474" i="1"/>
  <c r="C2474" i="1"/>
  <c r="F2473" i="1"/>
  <c r="E2473" i="1"/>
  <c r="C2473" i="1"/>
  <c r="F2472" i="1"/>
  <c r="E2472" i="1"/>
  <c r="C2472" i="1"/>
  <c r="F2471" i="1"/>
  <c r="E2471" i="1"/>
  <c r="C2471" i="1"/>
  <c r="F2470" i="1"/>
  <c r="E2470" i="1"/>
  <c r="C2470" i="1"/>
  <c r="F2469" i="1"/>
  <c r="E2469" i="1"/>
  <c r="C2469" i="1"/>
  <c r="F2468" i="1"/>
  <c r="E2468" i="1"/>
  <c r="C2468" i="1"/>
  <c r="F2467" i="1"/>
  <c r="E2467" i="1"/>
  <c r="C2467" i="1"/>
  <c r="F2466" i="1"/>
  <c r="E2466" i="1"/>
  <c r="C2466" i="1"/>
  <c r="F2465" i="1"/>
  <c r="E2465" i="1"/>
  <c r="C2465" i="1"/>
  <c r="F2464" i="1"/>
  <c r="E2464" i="1"/>
  <c r="C2464" i="1"/>
  <c r="F2463" i="1"/>
  <c r="E2463" i="1"/>
  <c r="C2463" i="1"/>
  <c r="F2462" i="1"/>
  <c r="E2462" i="1"/>
  <c r="C2462" i="1"/>
  <c r="F2461" i="1"/>
  <c r="E2461" i="1"/>
  <c r="C2461" i="1"/>
  <c r="F2460" i="1"/>
  <c r="E2460" i="1"/>
  <c r="C2460" i="1"/>
  <c r="F2459" i="1"/>
  <c r="E2459" i="1"/>
  <c r="C2459" i="1"/>
  <c r="F2458" i="1"/>
  <c r="E2458" i="1"/>
  <c r="C2458" i="1"/>
  <c r="F2457" i="1"/>
  <c r="E2457" i="1"/>
  <c r="C2457" i="1"/>
  <c r="F2456" i="1"/>
  <c r="E2456" i="1"/>
  <c r="C2456" i="1"/>
  <c r="F2455" i="1"/>
  <c r="E2455" i="1"/>
  <c r="C2455" i="1"/>
  <c r="F2454" i="1"/>
  <c r="E2454" i="1"/>
  <c r="C2454" i="1"/>
  <c r="F2453" i="1"/>
  <c r="E2453" i="1"/>
  <c r="C2453" i="1"/>
  <c r="F2452" i="1"/>
  <c r="E2452" i="1"/>
  <c r="C2452" i="1"/>
  <c r="F2451" i="1"/>
  <c r="E2451" i="1"/>
  <c r="C2451" i="1"/>
  <c r="F2450" i="1"/>
  <c r="E2450" i="1"/>
  <c r="C2450" i="1"/>
  <c r="F2449" i="1"/>
  <c r="E2449" i="1"/>
  <c r="C2449" i="1"/>
  <c r="F2448" i="1"/>
  <c r="E2448" i="1"/>
  <c r="C2448" i="1"/>
  <c r="F2447" i="1"/>
  <c r="E2447" i="1"/>
  <c r="C2447" i="1"/>
  <c r="F2446" i="1"/>
  <c r="E2446" i="1"/>
  <c r="C2446" i="1"/>
  <c r="F2445" i="1"/>
  <c r="E2445" i="1"/>
  <c r="C2445" i="1"/>
  <c r="F2444" i="1"/>
  <c r="E2444" i="1"/>
  <c r="C2444" i="1"/>
  <c r="F2443" i="1"/>
  <c r="E2443" i="1"/>
  <c r="C2443" i="1"/>
  <c r="F2442" i="1"/>
  <c r="E2442" i="1"/>
  <c r="C2442" i="1"/>
  <c r="F2441" i="1"/>
  <c r="E2441" i="1"/>
  <c r="C2441" i="1"/>
  <c r="F2440" i="1"/>
  <c r="E2440" i="1"/>
  <c r="C2440" i="1"/>
  <c r="F2439" i="1"/>
  <c r="E2439" i="1"/>
  <c r="C2439" i="1"/>
  <c r="F2438" i="1"/>
  <c r="E2438" i="1"/>
  <c r="C2438" i="1"/>
  <c r="F2437" i="1"/>
  <c r="E2437" i="1"/>
  <c r="C2437" i="1"/>
  <c r="F2436" i="1"/>
  <c r="E2436" i="1"/>
  <c r="C2436" i="1"/>
  <c r="F2435" i="1"/>
  <c r="E2435" i="1"/>
  <c r="C2435" i="1"/>
  <c r="F2434" i="1"/>
  <c r="E2434" i="1"/>
  <c r="C2434" i="1"/>
  <c r="F2433" i="1"/>
  <c r="E2433" i="1"/>
  <c r="C2433" i="1"/>
  <c r="F2432" i="1"/>
  <c r="E2432" i="1"/>
  <c r="C2432" i="1"/>
  <c r="F2431" i="1"/>
  <c r="E2431" i="1"/>
  <c r="C2431" i="1"/>
  <c r="F2430" i="1"/>
  <c r="E2430" i="1"/>
  <c r="C2430" i="1"/>
  <c r="F2429" i="1"/>
  <c r="E2429" i="1"/>
  <c r="C2429" i="1"/>
  <c r="F2428" i="1"/>
  <c r="E2428" i="1"/>
  <c r="C2428" i="1"/>
  <c r="F2427" i="1"/>
  <c r="E2427" i="1"/>
  <c r="C2427" i="1"/>
  <c r="F2426" i="1"/>
  <c r="E2426" i="1"/>
  <c r="C2426" i="1"/>
  <c r="F2425" i="1"/>
  <c r="E2425" i="1"/>
  <c r="C2425" i="1"/>
  <c r="F2424" i="1"/>
  <c r="E2424" i="1"/>
  <c r="C2424" i="1"/>
  <c r="F2423" i="1"/>
  <c r="E2423" i="1"/>
  <c r="C2423" i="1"/>
  <c r="F2422" i="1"/>
  <c r="E2422" i="1"/>
  <c r="C2422" i="1"/>
  <c r="F2421" i="1"/>
  <c r="E2421" i="1"/>
  <c r="C2421" i="1"/>
  <c r="F2420" i="1"/>
  <c r="E2420" i="1"/>
  <c r="C2420" i="1"/>
  <c r="F2419" i="1"/>
  <c r="E2419" i="1"/>
  <c r="C2419" i="1"/>
  <c r="F2418" i="1"/>
  <c r="E2418" i="1"/>
  <c r="C2418" i="1"/>
  <c r="F2417" i="1"/>
  <c r="E2417" i="1"/>
  <c r="C2417" i="1"/>
  <c r="F2416" i="1"/>
  <c r="E2416" i="1"/>
  <c r="C2416" i="1"/>
  <c r="F2415" i="1"/>
  <c r="E2415" i="1"/>
  <c r="C2415" i="1"/>
  <c r="F2414" i="1"/>
  <c r="E2414" i="1"/>
  <c r="C2414" i="1"/>
  <c r="F2413" i="1"/>
  <c r="E2413" i="1"/>
  <c r="C2413" i="1"/>
  <c r="F2412" i="1"/>
  <c r="E2412" i="1"/>
  <c r="C2412" i="1"/>
  <c r="F2411" i="1"/>
  <c r="E2411" i="1"/>
  <c r="C2411" i="1"/>
  <c r="F2410" i="1"/>
  <c r="E2410" i="1"/>
  <c r="C2410" i="1"/>
  <c r="F2409" i="1"/>
  <c r="E2409" i="1"/>
  <c r="C2409" i="1"/>
  <c r="F2408" i="1"/>
  <c r="E2408" i="1"/>
  <c r="C2408" i="1"/>
  <c r="F2407" i="1"/>
  <c r="E2407" i="1"/>
  <c r="C2407" i="1"/>
  <c r="F2406" i="1"/>
  <c r="E2406" i="1"/>
  <c r="C2406" i="1"/>
  <c r="F2405" i="1"/>
  <c r="E2405" i="1"/>
  <c r="C2405" i="1"/>
  <c r="F2404" i="1"/>
  <c r="E2404" i="1"/>
  <c r="C2404" i="1"/>
  <c r="F2403" i="1"/>
  <c r="E2403" i="1"/>
  <c r="C2403" i="1"/>
  <c r="F2402" i="1"/>
  <c r="E2402" i="1"/>
  <c r="C2402" i="1"/>
  <c r="F2401" i="1"/>
  <c r="E2401" i="1"/>
  <c r="C2401" i="1"/>
  <c r="F2400" i="1"/>
  <c r="E2400" i="1"/>
  <c r="C2400" i="1"/>
  <c r="F2399" i="1"/>
  <c r="E2399" i="1"/>
  <c r="C2399" i="1"/>
  <c r="F2398" i="1"/>
  <c r="E2398" i="1"/>
  <c r="C2398" i="1"/>
  <c r="F2397" i="1"/>
  <c r="E2397" i="1"/>
  <c r="C2397" i="1"/>
  <c r="F2396" i="1"/>
  <c r="E2396" i="1"/>
  <c r="C2396" i="1"/>
  <c r="F2395" i="1"/>
  <c r="E2395" i="1"/>
  <c r="C2395" i="1"/>
  <c r="F2394" i="1"/>
  <c r="E2394" i="1"/>
  <c r="C2394" i="1"/>
  <c r="F2393" i="1"/>
  <c r="E2393" i="1"/>
  <c r="C2393" i="1"/>
  <c r="F2392" i="1"/>
  <c r="E2392" i="1"/>
  <c r="C2392" i="1"/>
  <c r="F2391" i="1"/>
  <c r="E2391" i="1"/>
  <c r="C2391" i="1"/>
  <c r="F2390" i="1"/>
  <c r="E2390" i="1"/>
  <c r="C2390" i="1"/>
  <c r="F2389" i="1"/>
  <c r="E2389" i="1"/>
  <c r="C2389" i="1"/>
  <c r="F2388" i="1"/>
  <c r="E2388" i="1"/>
  <c r="C2388" i="1"/>
  <c r="F2387" i="1"/>
  <c r="E2387" i="1"/>
  <c r="C2387" i="1"/>
  <c r="F2386" i="1"/>
  <c r="E2386" i="1"/>
  <c r="C2386" i="1"/>
  <c r="F2385" i="1"/>
  <c r="E2385" i="1"/>
  <c r="C2385" i="1"/>
  <c r="F2384" i="1"/>
  <c r="E2384" i="1"/>
  <c r="C2384" i="1"/>
  <c r="F2383" i="1"/>
  <c r="E2383" i="1"/>
  <c r="C2383" i="1"/>
  <c r="F2382" i="1"/>
  <c r="E2382" i="1"/>
  <c r="C2382" i="1"/>
  <c r="F2381" i="1"/>
  <c r="E2381" i="1"/>
  <c r="C2381" i="1"/>
  <c r="F2380" i="1"/>
  <c r="E2380" i="1"/>
  <c r="C2380" i="1"/>
  <c r="F2379" i="1"/>
  <c r="E2379" i="1"/>
  <c r="C2379" i="1"/>
  <c r="F2378" i="1"/>
  <c r="E2378" i="1"/>
  <c r="C2378" i="1"/>
  <c r="F2377" i="1"/>
  <c r="E2377" i="1"/>
  <c r="C2377" i="1"/>
  <c r="F2376" i="1"/>
  <c r="E2376" i="1"/>
  <c r="C2376" i="1"/>
  <c r="F2375" i="1"/>
  <c r="E2375" i="1"/>
  <c r="C2375" i="1"/>
  <c r="F2374" i="1"/>
  <c r="E2374" i="1"/>
  <c r="C2374" i="1"/>
  <c r="F2373" i="1"/>
  <c r="E2373" i="1"/>
  <c r="C2373" i="1"/>
  <c r="F2372" i="1"/>
  <c r="E2372" i="1"/>
  <c r="C2372" i="1"/>
  <c r="F2371" i="1"/>
  <c r="E2371" i="1"/>
  <c r="C2371" i="1"/>
  <c r="F2370" i="1"/>
  <c r="E2370" i="1"/>
  <c r="C2370" i="1"/>
  <c r="F2369" i="1"/>
  <c r="E2369" i="1"/>
  <c r="C2369" i="1"/>
  <c r="F2368" i="1"/>
  <c r="E2368" i="1"/>
  <c r="C2368" i="1"/>
  <c r="F2367" i="1"/>
  <c r="E2367" i="1"/>
  <c r="C2367" i="1"/>
  <c r="F2366" i="1"/>
  <c r="E2366" i="1"/>
  <c r="C2366" i="1"/>
  <c r="F2365" i="1"/>
  <c r="E2365" i="1"/>
  <c r="C2365" i="1"/>
  <c r="F2364" i="1"/>
  <c r="E2364" i="1"/>
  <c r="C2364" i="1"/>
  <c r="F2363" i="1"/>
  <c r="E2363" i="1"/>
  <c r="C2363" i="1"/>
  <c r="F2362" i="1"/>
  <c r="E2362" i="1"/>
  <c r="C2362" i="1"/>
  <c r="F2361" i="1"/>
  <c r="E2361" i="1"/>
  <c r="C2361" i="1"/>
  <c r="F2360" i="1"/>
  <c r="E2360" i="1"/>
  <c r="C2360" i="1"/>
  <c r="F2359" i="1"/>
  <c r="E2359" i="1"/>
  <c r="C2359" i="1"/>
  <c r="F2358" i="1"/>
  <c r="E2358" i="1"/>
  <c r="C2358" i="1"/>
  <c r="F2357" i="1"/>
  <c r="E2357" i="1"/>
  <c r="C2357" i="1"/>
  <c r="F2356" i="1"/>
  <c r="E2356" i="1"/>
  <c r="C2356" i="1"/>
  <c r="F2355" i="1"/>
  <c r="E2355" i="1"/>
  <c r="C2355" i="1"/>
  <c r="F2354" i="1"/>
  <c r="E2354" i="1"/>
  <c r="C2354" i="1"/>
  <c r="F2353" i="1"/>
  <c r="E2353" i="1"/>
  <c r="C2353" i="1"/>
  <c r="F2352" i="1"/>
  <c r="E2352" i="1"/>
  <c r="C2352" i="1"/>
  <c r="F2351" i="1"/>
  <c r="E2351" i="1"/>
  <c r="C2351" i="1"/>
  <c r="F2350" i="1"/>
  <c r="E2350" i="1"/>
  <c r="C2350" i="1"/>
  <c r="F2349" i="1"/>
  <c r="E2349" i="1"/>
  <c r="C2349" i="1"/>
  <c r="F2348" i="1"/>
  <c r="E2348" i="1"/>
  <c r="C2348" i="1"/>
  <c r="F2347" i="1"/>
  <c r="E2347" i="1"/>
  <c r="C2347" i="1"/>
  <c r="F2346" i="1"/>
  <c r="E2346" i="1"/>
  <c r="C2346" i="1"/>
  <c r="F2345" i="1"/>
  <c r="E2345" i="1"/>
  <c r="C2345" i="1"/>
  <c r="F2344" i="1"/>
  <c r="E2344" i="1"/>
  <c r="C2344" i="1"/>
  <c r="F2343" i="1"/>
  <c r="E2343" i="1"/>
  <c r="C2343" i="1"/>
  <c r="F2342" i="1"/>
  <c r="E2342" i="1"/>
  <c r="C2342" i="1"/>
  <c r="F2341" i="1"/>
  <c r="E2341" i="1"/>
  <c r="C2341" i="1"/>
  <c r="F2340" i="1"/>
  <c r="E2340" i="1"/>
  <c r="C2340" i="1"/>
  <c r="F2339" i="1"/>
  <c r="E2339" i="1"/>
  <c r="C2339" i="1"/>
  <c r="F2338" i="1"/>
  <c r="E2338" i="1"/>
  <c r="C2338" i="1"/>
  <c r="F2337" i="1"/>
  <c r="E2337" i="1"/>
  <c r="C2337" i="1"/>
  <c r="F2336" i="1"/>
  <c r="E2336" i="1"/>
  <c r="C2336" i="1"/>
  <c r="F2335" i="1"/>
  <c r="E2335" i="1"/>
  <c r="C2335" i="1"/>
  <c r="F2334" i="1"/>
  <c r="E2334" i="1"/>
  <c r="C2334" i="1"/>
  <c r="F2333" i="1"/>
  <c r="E2333" i="1"/>
  <c r="C2333" i="1"/>
  <c r="F2332" i="1"/>
  <c r="E2332" i="1"/>
  <c r="C2332" i="1"/>
  <c r="F2331" i="1"/>
  <c r="E2331" i="1"/>
  <c r="C2331" i="1"/>
  <c r="F2330" i="1"/>
  <c r="E2330" i="1"/>
  <c r="C2330" i="1"/>
  <c r="F2329" i="1"/>
  <c r="E2329" i="1"/>
  <c r="C2329" i="1"/>
  <c r="F2328" i="1"/>
  <c r="E2328" i="1"/>
  <c r="C2328" i="1"/>
  <c r="F2327" i="1"/>
  <c r="E2327" i="1"/>
  <c r="C2327" i="1"/>
  <c r="F2326" i="1"/>
  <c r="E2326" i="1"/>
  <c r="C2326" i="1"/>
  <c r="F2325" i="1"/>
  <c r="E2325" i="1"/>
  <c r="C2325" i="1"/>
  <c r="F2324" i="1"/>
  <c r="E2324" i="1"/>
  <c r="C2324" i="1"/>
  <c r="F2323" i="1"/>
  <c r="E2323" i="1"/>
  <c r="C2323" i="1"/>
  <c r="F2322" i="1"/>
  <c r="E2322" i="1"/>
  <c r="C2322" i="1"/>
  <c r="F2321" i="1"/>
  <c r="E2321" i="1"/>
  <c r="C2321" i="1"/>
  <c r="F2320" i="1"/>
  <c r="E2320" i="1"/>
  <c r="C2320" i="1"/>
  <c r="F2319" i="1"/>
  <c r="E2319" i="1"/>
  <c r="C2319" i="1"/>
  <c r="F2318" i="1"/>
  <c r="E2318" i="1"/>
  <c r="C2318" i="1"/>
  <c r="F2317" i="1"/>
  <c r="E2317" i="1"/>
  <c r="C2317" i="1"/>
  <c r="F2316" i="1"/>
  <c r="E2316" i="1"/>
  <c r="C2316" i="1"/>
  <c r="F2315" i="1"/>
  <c r="E2315" i="1"/>
  <c r="C2315" i="1"/>
  <c r="F2314" i="1"/>
  <c r="E2314" i="1"/>
  <c r="C2314" i="1"/>
  <c r="F2313" i="1"/>
  <c r="E2313" i="1"/>
  <c r="C2313" i="1"/>
  <c r="F2312" i="1"/>
  <c r="E2312" i="1"/>
  <c r="C2312" i="1"/>
  <c r="F2311" i="1"/>
  <c r="E2311" i="1"/>
  <c r="C2311" i="1"/>
  <c r="F2310" i="1"/>
  <c r="E2310" i="1"/>
  <c r="C2310" i="1"/>
  <c r="F2309" i="1"/>
  <c r="E2309" i="1"/>
  <c r="C2309" i="1"/>
  <c r="F2308" i="1"/>
  <c r="E2308" i="1"/>
  <c r="C2308" i="1"/>
  <c r="F2307" i="1"/>
  <c r="E2307" i="1"/>
  <c r="C2307" i="1"/>
  <c r="F2306" i="1"/>
  <c r="E2306" i="1"/>
  <c r="C2306" i="1"/>
  <c r="F2305" i="1"/>
  <c r="E2305" i="1"/>
  <c r="C2305" i="1"/>
  <c r="F2304" i="1"/>
  <c r="E2304" i="1"/>
  <c r="C2304" i="1"/>
  <c r="F2303" i="1"/>
  <c r="E2303" i="1"/>
  <c r="C2303" i="1"/>
  <c r="F2302" i="1"/>
  <c r="E2302" i="1"/>
  <c r="C2302" i="1"/>
  <c r="F2301" i="1"/>
  <c r="E2301" i="1"/>
  <c r="C2301" i="1"/>
  <c r="F2300" i="1"/>
  <c r="E2300" i="1"/>
  <c r="C2300" i="1"/>
  <c r="F2299" i="1"/>
  <c r="E2299" i="1"/>
  <c r="C2299" i="1"/>
  <c r="F2298" i="1"/>
  <c r="E2298" i="1"/>
  <c r="C2298" i="1"/>
  <c r="F2297" i="1"/>
  <c r="E2297" i="1"/>
  <c r="C2297" i="1"/>
  <c r="F2296" i="1"/>
  <c r="E2296" i="1"/>
  <c r="C2296" i="1"/>
  <c r="F2295" i="1"/>
  <c r="E2295" i="1"/>
  <c r="C2295" i="1"/>
  <c r="F2294" i="1"/>
  <c r="E2294" i="1"/>
  <c r="C2294" i="1"/>
  <c r="F2293" i="1"/>
  <c r="E2293" i="1"/>
  <c r="C2293" i="1"/>
  <c r="F2292" i="1"/>
  <c r="E2292" i="1"/>
  <c r="C2292" i="1"/>
  <c r="F2291" i="1"/>
  <c r="E2291" i="1"/>
  <c r="C2291" i="1"/>
  <c r="F2290" i="1"/>
  <c r="E2290" i="1"/>
  <c r="C2290" i="1"/>
  <c r="F2289" i="1"/>
  <c r="E2289" i="1"/>
  <c r="C2289" i="1"/>
  <c r="F2288" i="1"/>
  <c r="E2288" i="1"/>
  <c r="C2288" i="1"/>
  <c r="F2287" i="1"/>
  <c r="E2287" i="1"/>
  <c r="C2287" i="1"/>
  <c r="F2286" i="1"/>
  <c r="E2286" i="1"/>
  <c r="C2286" i="1"/>
  <c r="F2285" i="1"/>
  <c r="E2285" i="1"/>
  <c r="C2285" i="1"/>
  <c r="F2284" i="1"/>
  <c r="E2284" i="1"/>
  <c r="C2284" i="1"/>
  <c r="F2283" i="1"/>
  <c r="E2283" i="1"/>
  <c r="C2283" i="1"/>
  <c r="F2282" i="1"/>
  <c r="E2282" i="1"/>
  <c r="C2282" i="1"/>
  <c r="F2281" i="1"/>
  <c r="E2281" i="1"/>
  <c r="C2281" i="1"/>
  <c r="F2280" i="1"/>
  <c r="E2280" i="1"/>
  <c r="C2280" i="1"/>
  <c r="F2279" i="1"/>
  <c r="E2279" i="1"/>
  <c r="C2279" i="1"/>
  <c r="F2278" i="1"/>
  <c r="E2278" i="1"/>
  <c r="C2278" i="1"/>
  <c r="F2277" i="1"/>
  <c r="E2277" i="1"/>
  <c r="C2277" i="1"/>
  <c r="F2276" i="1"/>
  <c r="E2276" i="1"/>
  <c r="C2276" i="1"/>
  <c r="F2275" i="1"/>
  <c r="E2275" i="1"/>
  <c r="C2275" i="1"/>
  <c r="F2274" i="1"/>
  <c r="E2274" i="1"/>
  <c r="C2274" i="1"/>
  <c r="F2273" i="1"/>
  <c r="E2273" i="1"/>
  <c r="C2273" i="1"/>
  <c r="F2272" i="1"/>
  <c r="E2272" i="1"/>
  <c r="C2272" i="1"/>
  <c r="F2271" i="1"/>
  <c r="E2271" i="1"/>
  <c r="C2271" i="1"/>
  <c r="F2270" i="1"/>
  <c r="E2270" i="1"/>
  <c r="C2270" i="1"/>
  <c r="F2269" i="1"/>
  <c r="E2269" i="1"/>
  <c r="C2269" i="1"/>
  <c r="F2268" i="1"/>
  <c r="E2268" i="1"/>
  <c r="C2268" i="1"/>
  <c r="F2267" i="1"/>
  <c r="E2267" i="1"/>
  <c r="C2267" i="1"/>
  <c r="F2266" i="1"/>
  <c r="E2266" i="1"/>
  <c r="C2266" i="1"/>
  <c r="F2265" i="1"/>
  <c r="E2265" i="1"/>
  <c r="C2265" i="1"/>
  <c r="F2264" i="1"/>
  <c r="E2264" i="1"/>
  <c r="C2264" i="1"/>
  <c r="F2263" i="1"/>
  <c r="E2263" i="1"/>
  <c r="C2263" i="1"/>
  <c r="F2262" i="1"/>
  <c r="E2262" i="1"/>
  <c r="C2262" i="1"/>
  <c r="F2261" i="1"/>
  <c r="E2261" i="1"/>
  <c r="C2261" i="1"/>
  <c r="F2260" i="1"/>
  <c r="E2260" i="1"/>
  <c r="C2260" i="1"/>
  <c r="F2259" i="1"/>
  <c r="E2259" i="1"/>
  <c r="C2259" i="1"/>
  <c r="F2258" i="1"/>
  <c r="E2258" i="1"/>
  <c r="C2258" i="1"/>
  <c r="F2257" i="1"/>
  <c r="E2257" i="1"/>
  <c r="C2257" i="1"/>
  <c r="F2256" i="1"/>
  <c r="E2256" i="1"/>
  <c r="C2256" i="1"/>
  <c r="F2255" i="1"/>
  <c r="E2255" i="1"/>
  <c r="C2255" i="1"/>
  <c r="F2254" i="1"/>
  <c r="E2254" i="1"/>
  <c r="C2254" i="1"/>
  <c r="F2253" i="1"/>
  <c r="E2253" i="1"/>
  <c r="C2253" i="1"/>
  <c r="F2252" i="1"/>
  <c r="E2252" i="1"/>
  <c r="C2252" i="1"/>
  <c r="F2251" i="1"/>
  <c r="E2251" i="1"/>
  <c r="C2251" i="1"/>
  <c r="F2250" i="1"/>
  <c r="E2250" i="1"/>
  <c r="C2250" i="1"/>
  <c r="F2249" i="1"/>
  <c r="E2249" i="1"/>
  <c r="C2249" i="1"/>
  <c r="F2248" i="1"/>
  <c r="E2248" i="1"/>
  <c r="C2248" i="1"/>
  <c r="F2247" i="1"/>
  <c r="E2247" i="1"/>
  <c r="C2247" i="1"/>
  <c r="F2246" i="1"/>
  <c r="E2246" i="1"/>
  <c r="C2246" i="1"/>
  <c r="F2245" i="1"/>
  <c r="E2245" i="1"/>
  <c r="C2245" i="1"/>
  <c r="F2244" i="1"/>
  <c r="E2244" i="1"/>
  <c r="C2244" i="1"/>
  <c r="F2243" i="1"/>
  <c r="E2243" i="1"/>
  <c r="C2243" i="1"/>
  <c r="F2242" i="1"/>
  <c r="E2242" i="1"/>
  <c r="C2242" i="1"/>
  <c r="F2241" i="1"/>
  <c r="E2241" i="1"/>
  <c r="C2241" i="1"/>
  <c r="F2240" i="1"/>
  <c r="E2240" i="1"/>
  <c r="C2240" i="1"/>
  <c r="F2239" i="1"/>
  <c r="E2239" i="1"/>
  <c r="C2239" i="1"/>
  <c r="F2238" i="1"/>
  <c r="E2238" i="1"/>
  <c r="C2238" i="1"/>
  <c r="F2237" i="1"/>
  <c r="E2237" i="1"/>
  <c r="C2237" i="1"/>
  <c r="F2236" i="1"/>
  <c r="E2236" i="1"/>
  <c r="C2236" i="1"/>
  <c r="F2235" i="1"/>
  <c r="E2235" i="1"/>
  <c r="C2235" i="1"/>
  <c r="F2234" i="1"/>
  <c r="E2234" i="1"/>
  <c r="C2234" i="1"/>
  <c r="F2233" i="1"/>
  <c r="E2233" i="1"/>
  <c r="C2233" i="1"/>
  <c r="F2232" i="1"/>
  <c r="E2232" i="1"/>
  <c r="C2232" i="1"/>
  <c r="F2231" i="1"/>
  <c r="E2231" i="1"/>
  <c r="C2231" i="1"/>
  <c r="F2230" i="1"/>
  <c r="E2230" i="1"/>
  <c r="C2230" i="1"/>
  <c r="F2229" i="1"/>
  <c r="E2229" i="1"/>
  <c r="C2229" i="1"/>
  <c r="F2228" i="1"/>
  <c r="E2228" i="1"/>
  <c r="C2228" i="1"/>
  <c r="F2227" i="1"/>
  <c r="E2227" i="1"/>
  <c r="C2227" i="1"/>
  <c r="F2226" i="1"/>
  <c r="E2226" i="1"/>
  <c r="C2226" i="1"/>
  <c r="F2225" i="1"/>
  <c r="E2225" i="1"/>
  <c r="C2225" i="1"/>
  <c r="F2224" i="1"/>
  <c r="E2224" i="1"/>
  <c r="C2224" i="1"/>
  <c r="F2223" i="1"/>
  <c r="E2223" i="1"/>
  <c r="C2223" i="1"/>
  <c r="F2222" i="1"/>
  <c r="E2222" i="1"/>
  <c r="C2222" i="1"/>
  <c r="F2221" i="1"/>
  <c r="E2221" i="1"/>
  <c r="C2221" i="1"/>
  <c r="F2220" i="1"/>
  <c r="E2220" i="1"/>
  <c r="C2220" i="1"/>
  <c r="F2219" i="1"/>
  <c r="E2219" i="1"/>
  <c r="C2219" i="1"/>
  <c r="F2218" i="1"/>
  <c r="E2218" i="1"/>
  <c r="C2218" i="1"/>
  <c r="F2217" i="1"/>
  <c r="E2217" i="1"/>
  <c r="C2217" i="1"/>
  <c r="F2216" i="1"/>
  <c r="E2216" i="1"/>
  <c r="C2216" i="1"/>
  <c r="F2215" i="1"/>
  <c r="E2215" i="1"/>
  <c r="C2215" i="1"/>
  <c r="F2214" i="1"/>
  <c r="E2214" i="1"/>
  <c r="C2214" i="1"/>
  <c r="F2213" i="1"/>
  <c r="E2213" i="1"/>
  <c r="C2213" i="1"/>
  <c r="F2212" i="1"/>
  <c r="E2212" i="1"/>
  <c r="C2212" i="1"/>
  <c r="F2211" i="1"/>
  <c r="E2211" i="1"/>
  <c r="C2211" i="1"/>
  <c r="F2210" i="1"/>
  <c r="E2210" i="1"/>
  <c r="C2210" i="1"/>
  <c r="F2209" i="1"/>
  <c r="E2209" i="1"/>
  <c r="C2209" i="1"/>
  <c r="F2208" i="1"/>
  <c r="E2208" i="1"/>
  <c r="C2208" i="1"/>
  <c r="F2207" i="1"/>
  <c r="E2207" i="1"/>
  <c r="C2207" i="1"/>
  <c r="F2206" i="1"/>
  <c r="E2206" i="1"/>
  <c r="C2206" i="1"/>
  <c r="F2205" i="1"/>
  <c r="E2205" i="1"/>
  <c r="C2205" i="1"/>
  <c r="F2204" i="1"/>
  <c r="E2204" i="1"/>
  <c r="C2204" i="1"/>
  <c r="F2203" i="1"/>
  <c r="E2203" i="1"/>
  <c r="C2203" i="1"/>
  <c r="F2202" i="1"/>
  <c r="E2202" i="1"/>
  <c r="C2202" i="1"/>
  <c r="F2201" i="1"/>
  <c r="E2201" i="1"/>
  <c r="C2201" i="1"/>
  <c r="F2200" i="1"/>
  <c r="E2200" i="1"/>
  <c r="C2200" i="1"/>
  <c r="F2199" i="1"/>
  <c r="E2199" i="1"/>
  <c r="C2199" i="1"/>
  <c r="F2198" i="1"/>
  <c r="E2198" i="1"/>
  <c r="C2198" i="1"/>
  <c r="F2197" i="1"/>
  <c r="E2197" i="1"/>
  <c r="C2197" i="1"/>
  <c r="F2196" i="1"/>
  <c r="E2196" i="1"/>
  <c r="C2196" i="1"/>
  <c r="F2195" i="1"/>
  <c r="E2195" i="1"/>
  <c r="C2195" i="1"/>
  <c r="F2194" i="1"/>
  <c r="E2194" i="1"/>
  <c r="C2194" i="1"/>
  <c r="F2193" i="1"/>
  <c r="E2193" i="1"/>
  <c r="C2193" i="1"/>
  <c r="F2192" i="1"/>
  <c r="E2192" i="1"/>
  <c r="C2192" i="1"/>
  <c r="F2191" i="1"/>
  <c r="E2191" i="1"/>
  <c r="C2191" i="1"/>
  <c r="F2190" i="1"/>
  <c r="E2190" i="1"/>
  <c r="C2190" i="1"/>
  <c r="F2189" i="1"/>
  <c r="E2189" i="1"/>
  <c r="C2189" i="1"/>
  <c r="F2188" i="1"/>
  <c r="E2188" i="1"/>
  <c r="C2188" i="1"/>
  <c r="F2187" i="1"/>
  <c r="E2187" i="1"/>
  <c r="C2187" i="1"/>
  <c r="F2186" i="1"/>
  <c r="E2186" i="1"/>
  <c r="C2186" i="1"/>
  <c r="F2185" i="1"/>
  <c r="E2185" i="1"/>
  <c r="C2185" i="1"/>
  <c r="F2184" i="1"/>
  <c r="E2184" i="1"/>
  <c r="C2184" i="1"/>
  <c r="F2183" i="1"/>
  <c r="E2183" i="1"/>
  <c r="C2183" i="1"/>
  <c r="F2182" i="1"/>
  <c r="E2182" i="1"/>
  <c r="C2182" i="1"/>
  <c r="F2181" i="1"/>
  <c r="E2181" i="1"/>
  <c r="C2181" i="1"/>
  <c r="F2180" i="1"/>
  <c r="E2180" i="1"/>
  <c r="C2180" i="1"/>
  <c r="F2179" i="1"/>
  <c r="E2179" i="1"/>
  <c r="C2179" i="1"/>
  <c r="F2178" i="1"/>
  <c r="E2178" i="1"/>
  <c r="C2178" i="1"/>
  <c r="F2177" i="1"/>
  <c r="E2177" i="1"/>
  <c r="C2177" i="1"/>
  <c r="F2176" i="1"/>
  <c r="E2176" i="1"/>
  <c r="C2176" i="1"/>
  <c r="F2175" i="1"/>
  <c r="E2175" i="1"/>
  <c r="C2175" i="1"/>
  <c r="F2174" i="1"/>
  <c r="E2174" i="1"/>
  <c r="C2174" i="1"/>
  <c r="F2173" i="1"/>
  <c r="E2173" i="1"/>
  <c r="C2173" i="1"/>
  <c r="F2172" i="1"/>
  <c r="E2172" i="1"/>
  <c r="C2172" i="1"/>
  <c r="F2171" i="1"/>
  <c r="E2171" i="1"/>
  <c r="C2171" i="1"/>
  <c r="F2170" i="1"/>
  <c r="E2170" i="1"/>
  <c r="C2170" i="1"/>
  <c r="F2169" i="1"/>
  <c r="E2169" i="1"/>
  <c r="C2169" i="1"/>
  <c r="F2168" i="1"/>
  <c r="E2168" i="1"/>
  <c r="C2168" i="1"/>
  <c r="F2167" i="1"/>
  <c r="E2167" i="1"/>
  <c r="C2167" i="1"/>
  <c r="F2166" i="1"/>
  <c r="E2166" i="1"/>
  <c r="C2166" i="1"/>
  <c r="F2165" i="1"/>
  <c r="E2165" i="1"/>
  <c r="C2165" i="1"/>
  <c r="F2164" i="1"/>
  <c r="E2164" i="1"/>
  <c r="C2164" i="1"/>
  <c r="F2163" i="1"/>
  <c r="E2163" i="1"/>
  <c r="C2163" i="1"/>
  <c r="F2162" i="1"/>
  <c r="E2162" i="1"/>
  <c r="C2162" i="1"/>
  <c r="F2161" i="1"/>
  <c r="E2161" i="1"/>
  <c r="C2161" i="1"/>
  <c r="F2160" i="1"/>
  <c r="E2160" i="1"/>
  <c r="C2160" i="1"/>
  <c r="F2159" i="1"/>
  <c r="E2159" i="1"/>
  <c r="C2159" i="1"/>
  <c r="F2158" i="1"/>
  <c r="E2158" i="1"/>
  <c r="C2158" i="1"/>
  <c r="F2157" i="1"/>
  <c r="E2157" i="1"/>
  <c r="C2157" i="1"/>
  <c r="F2156" i="1"/>
  <c r="E2156" i="1"/>
  <c r="C2156" i="1"/>
  <c r="F2155" i="1"/>
  <c r="E2155" i="1"/>
  <c r="C2155" i="1"/>
  <c r="F2154" i="1"/>
  <c r="E2154" i="1"/>
  <c r="C2154" i="1"/>
  <c r="F2153" i="1"/>
  <c r="E2153" i="1"/>
  <c r="C2153" i="1"/>
  <c r="F2152" i="1"/>
  <c r="E2152" i="1"/>
  <c r="C2152" i="1"/>
  <c r="F2151" i="1"/>
  <c r="E2151" i="1"/>
  <c r="C2151" i="1"/>
  <c r="F2150" i="1"/>
  <c r="E2150" i="1"/>
  <c r="C2150" i="1"/>
  <c r="F2149" i="1"/>
  <c r="E2149" i="1"/>
  <c r="C2149" i="1"/>
  <c r="F2148" i="1"/>
  <c r="E2148" i="1"/>
  <c r="C2148" i="1"/>
  <c r="F2147" i="1"/>
  <c r="E2147" i="1"/>
  <c r="C2147" i="1"/>
  <c r="F2146" i="1"/>
  <c r="E2146" i="1"/>
  <c r="C2146" i="1"/>
  <c r="F2145" i="1"/>
  <c r="E2145" i="1"/>
  <c r="C2145" i="1"/>
  <c r="F2144" i="1"/>
  <c r="E2144" i="1"/>
  <c r="C2144" i="1"/>
  <c r="F2143" i="1"/>
  <c r="E2143" i="1"/>
  <c r="C2143" i="1"/>
  <c r="F2142" i="1"/>
  <c r="E2142" i="1"/>
  <c r="C2142" i="1"/>
  <c r="F2141" i="1"/>
  <c r="E2141" i="1"/>
  <c r="C2141" i="1"/>
  <c r="F2140" i="1"/>
  <c r="E2140" i="1"/>
  <c r="C2140" i="1"/>
  <c r="F2139" i="1"/>
  <c r="E2139" i="1"/>
  <c r="C2139" i="1"/>
  <c r="F2138" i="1"/>
  <c r="E2138" i="1"/>
  <c r="C2138" i="1"/>
  <c r="F2137" i="1"/>
  <c r="E2137" i="1"/>
  <c r="C2137" i="1"/>
  <c r="F2136" i="1"/>
  <c r="E2136" i="1"/>
  <c r="C2136" i="1"/>
  <c r="F2135" i="1"/>
  <c r="E2135" i="1"/>
  <c r="C2135" i="1"/>
  <c r="F2134" i="1"/>
  <c r="E2134" i="1"/>
  <c r="C2134" i="1"/>
  <c r="F2133" i="1"/>
  <c r="E2133" i="1"/>
  <c r="C2133" i="1"/>
  <c r="F2132" i="1"/>
  <c r="E2132" i="1"/>
  <c r="C2132" i="1"/>
  <c r="F2131" i="1"/>
  <c r="E2131" i="1"/>
  <c r="C2131" i="1"/>
  <c r="F2130" i="1"/>
  <c r="E2130" i="1"/>
  <c r="C2130" i="1"/>
  <c r="F2129" i="1"/>
  <c r="E2129" i="1"/>
  <c r="C2129" i="1"/>
  <c r="F2128" i="1"/>
  <c r="E2128" i="1"/>
  <c r="C2128" i="1"/>
  <c r="F2127" i="1"/>
  <c r="E2127" i="1"/>
  <c r="C2127" i="1"/>
  <c r="F2126" i="1"/>
  <c r="E2126" i="1"/>
  <c r="C2126" i="1"/>
  <c r="F2125" i="1"/>
  <c r="E2125" i="1"/>
  <c r="C2125" i="1"/>
  <c r="F2124" i="1"/>
  <c r="E2124" i="1"/>
  <c r="C2124" i="1"/>
  <c r="F2123" i="1"/>
  <c r="E2123" i="1"/>
  <c r="C2123" i="1"/>
  <c r="F2122" i="1"/>
  <c r="E2122" i="1"/>
  <c r="C2122" i="1"/>
  <c r="F2121" i="1"/>
  <c r="E2121" i="1"/>
  <c r="C2121" i="1"/>
  <c r="F2120" i="1"/>
  <c r="E2120" i="1"/>
  <c r="C2120" i="1"/>
  <c r="F2119" i="1"/>
  <c r="E2119" i="1"/>
  <c r="C2119" i="1"/>
  <c r="F2118" i="1"/>
  <c r="E2118" i="1"/>
  <c r="C2118" i="1"/>
  <c r="F2117" i="1"/>
  <c r="E2117" i="1"/>
  <c r="C2117" i="1"/>
  <c r="F2116" i="1"/>
  <c r="E2116" i="1"/>
  <c r="C2116" i="1"/>
  <c r="F2115" i="1"/>
  <c r="E2115" i="1"/>
  <c r="C2115" i="1"/>
  <c r="F2114" i="1"/>
  <c r="E2114" i="1"/>
  <c r="C2114" i="1"/>
  <c r="F2113" i="1"/>
  <c r="E2113" i="1"/>
  <c r="C2113" i="1"/>
  <c r="F2112" i="1"/>
  <c r="E2112" i="1"/>
  <c r="C2112" i="1"/>
  <c r="F2111" i="1"/>
  <c r="E2111" i="1"/>
  <c r="C2111" i="1"/>
  <c r="F2110" i="1"/>
  <c r="E2110" i="1"/>
  <c r="C2110" i="1"/>
  <c r="F2109" i="1"/>
  <c r="E2109" i="1"/>
  <c r="C2109" i="1"/>
  <c r="F2108" i="1"/>
  <c r="E2108" i="1"/>
  <c r="C2108" i="1"/>
  <c r="F2107" i="1"/>
  <c r="E2107" i="1"/>
  <c r="C2107" i="1"/>
  <c r="F2106" i="1"/>
  <c r="E2106" i="1"/>
  <c r="C2106" i="1"/>
  <c r="F2105" i="1"/>
  <c r="E2105" i="1"/>
  <c r="C2105" i="1"/>
  <c r="F2104" i="1"/>
  <c r="E2104" i="1"/>
  <c r="C2104" i="1"/>
  <c r="F2103" i="1"/>
  <c r="E2103" i="1"/>
  <c r="C2103" i="1"/>
  <c r="F2102" i="1"/>
  <c r="E2102" i="1"/>
  <c r="C2102" i="1"/>
  <c r="F2101" i="1"/>
  <c r="E2101" i="1"/>
  <c r="C2101" i="1"/>
  <c r="F2100" i="1"/>
  <c r="E2100" i="1"/>
  <c r="C2100" i="1"/>
  <c r="F2099" i="1"/>
  <c r="E2099" i="1"/>
  <c r="C2099" i="1"/>
  <c r="F2098" i="1"/>
  <c r="E2098" i="1"/>
  <c r="C2098" i="1"/>
  <c r="F2097" i="1"/>
  <c r="E2097" i="1"/>
  <c r="C2097" i="1"/>
  <c r="F2096" i="1"/>
  <c r="E2096" i="1"/>
  <c r="C2096" i="1"/>
  <c r="F2095" i="1"/>
  <c r="E2095" i="1"/>
  <c r="C2095" i="1"/>
  <c r="F2094" i="1"/>
  <c r="E2094" i="1"/>
  <c r="C2094" i="1"/>
  <c r="F2093" i="1"/>
  <c r="E2093" i="1"/>
  <c r="C2093" i="1"/>
  <c r="F2092" i="1"/>
  <c r="E2092" i="1"/>
  <c r="C2092" i="1"/>
  <c r="F2091" i="1"/>
  <c r="E2091" i="1"/>
  <c r="C2091" i="1"/>
  <c r="F2090" i="1"/>
  <c r="E2090" i="1"/>
  <c r="C2090" i="1"/>
  <c r="F2089" i="1"/>
  <c r="E2089" i="1"/>
  <c r="C2089" i="1"/>
  <c r="F2088" i="1"/>
  <c r="E2088" i="1"/>
  <c r="C2088" i="1"/>
  <c r="F2087" i="1"/>
  <c r="E2087" i="1"/>
  <c r="C2087" i="1"/>
  <c r="F2086" i="1"/>
  <c r="E2086" i="1"/>
  <c r="C2086" i="1"/>
  <c r="F2085" i="1"/>
  <c r="E2085" i="1"/>
  <c r="C2085" i="1"/>
  <c r="F2084" i="1"/>
  <c r="E2084" i="1"/>
  <c r="C2084" i="1"/>
  <c r="F2083" i="1"/>
  <c r="E2083" i="1"/>
  <c r="C2083" i="1"/>
  <c r="F2082" i="1"/>
  <c r="E2082" i="1"/>
  <c r="C2082" i="1"/>
  <c r="F2081" i="1"/>
  <c r="E2081" i="1"/>
  <c r="C2081" i="1"/>
  <c r="F2080" i="1"/>
  <c r="E2080" i="1"/>
  <c r="C2080" i="1"/>
  <c r="F2079" i="1"/>
  <c r="E2079" i="1"/>
  <c r="C2079" i="1"/>
  <c r="F2078" i="1"/>
  <c r="E2078" i="1"/>
  <c r="C2078" i="1"/>
  <c r="F2077" i="1"/>
  <c r="E2077" i="1"/>
  <c r="C2077" i="1"/>
  <c r="F2076" i="1"/>
  <c r="E2076" i="1"/>
  <c r="C2076" i="1"/>
  <c r="F2075" i="1"/>
  <c r="E2075" i="1"/>
  <c r="C2075" i="1"/>
  <c r="F2074" i="1"/>
  <c r="E2074" i="1"/>
  <c r="C2074" i="1"/>
  <c r="F2073" i="1"/>
  <c r="E2073" i="1"/>
  <c r="C2073" i="1"/>
  <c r="F2072" i="1"/>
  <c r="E2072" i="1"/>
  <c r="C2072" i="1"/>
  <c r="F2071" i="1"/>
  <c r="E2071" i="1"/>
  <c r="C2071" i="1"/>
  <c r="F2070" i="1"/>
  <c r="E2070" i="1"/>
  <c r="C2070" i="1"/>
  <c r="F2069" i="1"/>
  <c r="E2069" i="1"/>
  <c r="C2069" i="1"/>
  <c r="F2068" i="1"/>
  <c r="E2068" i="1"/>
  <c r="C2068" i="1"/>
  <c r="F2067" i="1"/>
  <c r="E2067" i="1"/>
  <c r="C2067" i="1"/>
  <c r="F2066" i="1"/>
  <c r="E2066" i="1"/>
  <c r="C2066" i="1"/>
  <c r="F2065" i="1"/>
  <c r="E2065" i="1"/>
  <c r="C2065" i="1"/>
  <c r="F2064" i="1"/>
  <c r="E2064" i="1"/>
  <c r="C2064" i="1"/>
  <c r="F2063" i="1"/>
  <c r="E2063" i="1"/>
  <c r="C2063" i="1"/>
  <c r="F2062" i="1"/>
  <c r="E2062" i="1"/>
  <c r="C2062" i="1"/>
  <c r="F2061" i="1"/>
  <c r="E2061" i="1"/>
  <c r="C2061" i="1"/>
  <c r="F2060" i="1"/>
  <c r="E2060" i="1"/>
  <c r="C2060" i="1"/>
  <c r="F2059" i="1"/>
  <c r="E2059" i="1"/>
  <c r="C2059" i="1"/>
  <c r="F2058" i="1"/>
  <c r="E2058" i="1"/>
  <c r="C2058" i="1"/>
  <c r="F2057" i="1"/>
  <c r="E2057" i="1"/>
  <c r="C2057" i="1"/>
  <c r="F2056" i="1"/>
  <c r="E2056" i="1"/>
  <c r="C2056" i="1"/>
  <c r="F2055" i="1"/>
  <c r="E2055" i="1"/>
  <c r="C2055" i="1"/>
  <c r="F2054" i="1"/>
  <c r="E2054" i="1"/>
  <c r="C2054" i="1"/>
  <c r="F2053" i="1"/>
  <c r="E2053" i="1"/>
  <c r="C2053" i="1"/>
  <c r="F2052" i="1"/>
  <c r="E2052" i="1"/>
  <c r="C2052" i="1"/>
  <c r="F2051" i="1"/>
  <c r="E2051" i="1"/>
  <c r="C2051" i="1"/>
  <c r="F2050" i="1"/>
  <c r="E2050" i="1"/>
  <c r="C2050" i="1"/>
  <c r="F2049" i="1"/>
  <c r="E2049" i="1"/>
  <c r="C2049" i="1"/>
  <c r="F2048" i="1"/>
  <c r="E2048" i="1"/>
  <c r="C2048" i="1"/>
  <c r="F2047" i="1"/>
  <c r="E2047" i="1"/>
  <c r="C2047" i="1"/>
  <c r="F2046" i="1"/>
  <c r="E2046" i="1"/>
  <c r="C2046" i="1"/>
  <c r="F2045" i="1"/>
  <c r="E2045" i="1"/>
  <c r="C2045" i="1"/>
  <c r="F2044" i="1"/>
  <c r="E2044" i="1"/>
  <c r="C2044" i="1"/>
  <c r="F2043" i="1"/>
  <c r="E2043" i="1"/>
  <c r="C2043" i="1"/>
  <c r="F2042" i="1"/>
  <c r="E2042" i="1"/>
  <c r="C2042" i="1"/>
  <c r="F2041" i="1"/>
  <c r="E2041" i="1"/>
  <c r="C2041" i="1"/>
  <c r="F2040" i="1"/>
  <c r="E2040" i="1"/>
  <c r="C2040" i="1"/>
  <c r="F2039" i="1"/>
  <c r="E2039" i="1"/>
  <c r="C2039" i="1"/>
  <c r="F2038" i="1"/>
  <c r="E2038" i="1"/>
  <c r="C2038" i="1"/>
  <c r="F2037" i="1"/>
  <c r="E2037" i="1"/>
  <c r="C2037" i="1"/>
  <c r="F2036" i="1"/>
  <c r="E2036" i="1"/>
  <c r="C2036" i="1"/>
  <c r="F2035" i="1"/>
  <c r="E2035" i="1"/>
  <c r="C2035" i="1"/>
  <c r="F2034" i="1"/>
  <c r="E2034" i="1"/>
  <c r="C2034" i="1"/>
  <c r="F2033" i="1"/>
  <c r="E2033" i="1"/>
  <c r="C2033" i="1"/>
  <c r="F2032" i="1"/>
  <c r="E2032" i="1"/>
  <c r="C2032" i="1"/>
  <c r="F2031" i="1"/>
  <c r="E2031" i="1"/>
  <c r="C2031" i="1"/>
  <c r="F2030" i="1"/>
  <c r="E2030" i="1"/>
  <c r="C2030" i="1"/>
  <c r="F2029" i="1"/>
  <c r="E2029" i="1"/>
  <c r="C2029" i="1"/>
  <c r="F2028" i="1"/>
  <c r="E2028" i="1"/>
  <c r="C2028" i="1"/>
  <c r="F2027" i="1"/>
  <c r="E2027" i="1"/>
  <c r="C2027" i="1"/>
  <c r="F2026" i="1"/>
  <c r="E2026" i="1"/>
  <c r="C2026" i="1"/>
  <c r="F2025" i="1"/>
  <c r="E2025" i="1"/>
  <c r="C2025" i="1"/>
  <c r="F2024" i="1"/>
  <c r="E2024" i="1"/>
  <c r="C2024" i="1"/>
  <c r="F2023" i="1"/>
  <c r="E2023" i="1"/>
  <c r="C2023" i="1"/>
  <c r="F2022" i="1"/>
  <c r="E2022" i="1"/>
  <c r="C2022" i="1"/>
  <c r="F2021" i="1"/>
  <c r="E2021" i="1"/>
  <c r="C2021" i="1"/>
  <c r="F2020" i="1"/>
  <c r="E2020" i="1"/>
  <c r="C2020" i="1"/>
  <c r="F2019" i="1"/>
  <c r="E2019" i="1"/>
  <c r="C2019" i="1"/>
  <c r="F2018" i="1"/>
  <c r="E2018" i="1"/>
  <c r="C2018" i="1"/>
  <c r="F2017" i="1"/>
  <c r="E2017" i="1"/>
  <c r="C2017" i="1"/>
  <c r="F2016" i="1"/>
  <c r="E2016" i="1"/>
  <c r="C2016" i="1"/>
  <c r="F2015" i="1"/>
  <c r="E2015" i="1"/>
  <c r="C2015" i="1"/>
  <c r="F2014" i="1"/>
  <c r="E2014" i="1"/>
  <c r="C2014" i="1"/>
  <c r="F2013" i="1"/>
  <c r="E2013" i="1"/>
  <c r="C2013" i="1"/>
  <c r="F2012" i="1"/>
  <c r="E2012" i="1"/>
  <c r="C2012" i="1"/>
  <c r="F2011" i="1"/>
  <c r="E2011" i="1"/>
  <c r="C2011" i="1"/>
  <c r="F2010" i="1"/>
  <c r="E2010" i="1"/>
  <c r="C2010" i="1"/>
  <c r="F2009" i="1"/>
  <c r="E2009" i="1"/>
  <c r="C2009" i="1"/>
  <c r="F2008" i="1"/>
  <c r="E2008" i="1"/>
  <c r="C2008" i="1"/>
  <c r="F2007" i="1"/>
  <c r="E2007" i="1"/>
  <c r="C2007" i="1"/>
  <c r="F2006" i="1"/>
  <c r="E2006" i="1"/>
  <c r="C2006" i="1"/>
  <c r="F2005" i="1"/>
  <c r="E2005" i="1"/>
  <c r="C2005" i="1"/>
  <c r="F2004" i="1"/>
  <c r="E2004" i="1"/>
  <c r="C2004" i="1"/>
  <c r="F2003" i="1"/>
  <c r="E2003" i="1"/>
  <c r="C2003" i="1"/>
  <c r="F2002" i="1"/>
  <c r="E2002" i="1"/>
  <c r="C2002" i="1"/>
  <c r="F2001" i="1"/>
  <c r="E2001" i="1"/>
  <c r="C2001" i="1"/>
  <c r="F2000" i="1"/>
  <c r="E2000" i="1"/>
  <c r="C2000" i="1"/>
  <c r="F1999" i="1"/>
  <c r="E1999" i="1"/>
  <c r="C1999" i="1"/>
  <c r="F1998" i="1"/>
  <c r="E1998" i="1"/>
  <c r="C1998" i="1"/>
  <c r="F1997" i="1"/>
  <c r="E1997" i="1"/>
  <c r="C1997" i="1"/>
  <c r="F1996" i="1"/>
  <c r="E1996" i="1"/>
  <c r="C1996" i="1"/>
  <c r="F1995" i="1"/>
  <c r="E1995" i="1"/>
  <c r="C1995" i="1"/>
  <c r="F1994" i="1"/>
  <c r="E1994" i="1"/>
  <c r="C1994" i="1"/>
  <c r="F1993" i="1"/>
  <c r="E1993" i="1"/>
  <c r="C1993" i="1"/>
  <c r="F1992" i="1"/>
  <c r="E1992" i="1"/>
  <c r="C1992" i="1"/>
  <c r="F1991" i="1"/>
  <c r="E1991" i="1"/>
  <c r="C1991" i="1"/>
  <c r="F1990" i="1"/>
  <c r="E1990" i="1"/>
  <c r="C1990" i="1"/>
  <c r="F1989" i="1"/>
  <c r="E1989" i="1"/>
  <c r="C1989" i="1"/>
  <c r="F1988" i="1"/>
  <c r="E1988" i="1"/>
  <c r="C1988" i="1"/>
  <c r="F1987" i="1"/>
  <c r="E1987" i="1"/>
  <c r="C1987" i="1"/>
  <c r="F1986" i="1"/>
  <c r="E1986" i="1"/>
  <c r="C1986" i="1"/>
  <c r="F1985" i="1"/>
  <c r="E1985" i="1"/>
  <c r="C1985" i="1"/>
  <c r="F1984" i="1"/>
  <c r="E1984" i="1"/>
  <c r="C1984" i="1"/>
  <c r="F1983" i="1"/>
  <c r="E1983" i="1"/>
  <c r="C1983" i="1"/>
  <c r="F1982" i="1"/>
  <c r="E1982" i="1"/>
  <c r="C1982" i="1"/>
  <c r="F1981" i="1"/>
  <c r="E1981" i="1"/>
  <c r="C1981" i="1"/>
  <c r="F1980" i="1"/>
  <c r="E1980" i="1"/>
  <c r="C1980" i="1"/>
  <c r="F1979" i="1"/>
  <c r="E1979" i="1"/>
  <c r="C1979" i="1"/>
  <c r="F1978" i="1"/>
  <c r="E1978" i="1"/>
  <c r="C1978" i="1"/>
  <c r="F1977" i="1"/>
  <c r="E1977" i="1"/>
  <c r="C1977" i="1"/>
  <c r="F1976" i="1"/>
  <c r="E1976" i="1"/>
  <c r="C1976" i="1"/>
  <c r="F1975" i="1"/>
  <c r="E1975" i="1"/>
  <c r="C1975" i="1"/>
  <c r="F1974" i="1"/>
  <c r="E1974" i="1"/>
  <c r="C1974" i="1"/>
  <c r="F1973" i="1"/>
  <c r="E1973" i="1"/>
  <c r="C1973" i="1"/>
  <c r="F1972" i="1"/>
  <c r="E1972" i="1"/>
  <c r="C1972" i="1"/>
  <c r="F1971" i="1"/>
  <c r="E1971" i="1"/>
  <c r="C1971" i="1"/>
  <c r="F1970" i="1"/>
  <c r="E1970" i="1"/>
  <c r="C1970" i="1"/>
  <c r="F1969" i="1"/>
  <c r="E1969" i="1"/>
  <c r="C1969" i="1"/>
  <c r="F1968" i="1"/>
  <c r="E1968" i="1"/>
  <c r="C1968" i="1"/>
  <c r="F1967" i="1"/>
  <c r="E1967" i="1"/>
  <c r="C1967" i="1"/>
  <c r="F1966" i="1"/>
  <c r="E1966" i="1"/>
  <c r="C1966" i="1"/>
  <c r="F1965" i="1"/>
  <c r="E1965" i="1"/>
  <c r="C1965" i="1"/>
  <c r="F1964" i="1"/>
  <c r="E1964" i="1"/>
  <c r="C1964" i="1"/>
  <c r="F1963" i="1"/>
  <c r="E1963" i="1"/>
  <c r="C1963" i="1"/>
  <c r="F1962" i="1"/>
  <c r="E1962" i="1"/>
  <c r="C1962" i="1"/>
  <c r="F1961" i="1"/>
  <c r="E1961" i="1"/>
  <c r="C1961" i="1"/>
  <c r="F1960" i="1"/>
  <c r="E1960" i="1"/>
  <c r="C1960" i="1"/>
  <c r="F1959" i="1"/>
  <c r="E1959" i="1"/>
  <c r="C1959" i="1"/>
  <c r="F1958" i="1"/>
  <c r="E1958" i="1"/>
  <c r="C1958" i="1"/>
  <c r="F1957" i="1"/>
  <c r="E1957" i="1"/>
  <c r="C1957" i="1"/>
  <c r="F1956" i="1"/>
  <c r="E1956" i="1"/>
  <c r="C1956" i="1"/>
  <c r="F1955" i="1"/>
  <c r="E1955" i="1"/>
  <c r="C1955" i="1"/>
  <c r="F1954" i="1"/>
  <c r="E1954" i="1"/>
  <c r="C1954" i="1"/>
  <c r="F1953" i="1"/>
  <c r="E1953" i="1"/>
  <c r="C1953" i="1"/>
  <c r="F1952" i="1"/>
  <c r="E1952" i="1"/>
  <c r="C1952" i="1"/>
  <c r="F1951" i="1"/>
  <c r="E1951" i="1"/>
  <c r="C1951" i="1"/>
  <c r="F1950" i="1"/>
  <c r="E1950" i="1"/>
  <c r="C1950" i="1"/>
  <c r="F1949" i="1"/>
  <c r="E1949" i="1"/>
  <c r="C1949" i="1"/>
  <c r="F1948" i="1"/>
  <c r="E1948" i="1"/>
  <c r="C1948" i="1"/>
  <c r="F1947" i="1"/>
  <c r="E1947" i="1"/>
  <c r="C1947" i="1"/>
  <c r="F1946" i="1"/>
  <c r="E1946" i="1"/>
  <c r="C1946" i="1"/>
  <c r="F1945" i="1"/>
  <c r="E1945" i="1"/>
  <c r="C1945" i="1"/>
  <c r="F1944" i="1"/>
  <c r="E1944" i="1"/>
  <c r="C1944" i="1"/>
  <c r="F1943" i="1"/>
  <c r="E1943" i="1"/>
  <c r="C1943" i="1"/>
  <c r="F1942" i="1"/>
  <c r="E1942" i="1"/>
  <c r="C1942" i="1"/>
  <c r="F1941" i="1"/>
  <c r="E1941" i="1"/>
  <c r="C1941" i="1"/>
  <c r="F1940" i="1"/>
  <c r="E1940" i="1"/>
  <c r="C1940" i="1"/>
  <c r="F1939" i="1"/>
  <c r="E1939" i="1"/>
  <c r="C1939" i="1"/>
  <c r="F1938" i="1"/>
  <c r="E1938" i="1"/>
  <c r="C1938" i="1"/>
  <c r="F1937" i="1"/>
  <c r="E1937" i="1"/>
  <c r="C1937" i="1"/>
  <c r="F1936" i="1"/>
  <c r="E1936" i="1"/>
  <c r="C1936" i="1"/>
  <c r="F1935" i="1"/>
  <c r="E1935" i="1"/>
  <c r="C1935" i="1"/>
  <c r="F1934" i="1"/>
  <c r="E1934" i="1"/>
  <c r="C1934" i="1"/>
  <c r="F1933" i="1"/>
  <c r="E1933" i="1"/>
  <c r="C1933" i="1"/>
  <c r="F1932" i="1"/>
  <c r="E1932" i="1"/>
  <c r="C1932" i="1"/>
  <c r="F1931" i="1"/>
  <c r="E1931" i="1"/>
  <c r="C1931" i="1"/>
  <c r="F1930" i="1"/>
  <c r="E1930" i="1"/>
  <c r="C1930" i="1"/>
  <c r="F1929" i="1"/>
  <c r="E1929" i="1"/>
  <c r="C1929" i="1"/>
  <c r="F1928" i="1"/>
  <c r="E1928" i="1"/>
  <c r="C1928" i="1"/>
  <c r="F1927" i="1"/>
  <c r="E1927" i="1"/>
  <c r="C1927" i="1"/>
  <c r="F1926" i="1"/>
  <c r="E1926" i="1"/>
  <c r="C1926" i="1"/>
  <c r="F1925" i="1"/>
  <c r="E1925" i="1"/>
  <c r="C1925" i="1"/>
  <c r="F1924" i="1"/>
  <c r="E1924" i="1"/>
  <c r="C1924" i="1"/>
  <c r="F1923" i="1"/>
  <c r="E1923" i="1"/>
  <c r="C1923" i="1"/>
  <c r="F1922" i="1"/>
  <c r="E1922" i="1"/>
  <c r="C1922" i="1"/>
  <c r="F1921" i="1"/>
  <c r="E1921" i="1"/>
  <c r="C1921" i="1"/>
  <c r="F1920" i="1"/>
  <c r="E1920" i="1"/>
  <c r="C1920" i="1"/>
  <c r="F1919" i="1"/>
  <c r="E1919" i="1"/>
  <c r="C1919" i="1"/>
  <c r="F1918" i="1"/>
  <c r="E1918" i="1"/>
  <c r="C1918" i="1"/>
  <c r="F1917" i="1"/>
  <c r="E1917" i="1"/>
  <c r="C1917" i="1"/>
  <c r="F1916" i="1"/>
  <c r="E1916" i="1"/>
  <c r="C1916" i="1"/>
  <c r="F1915" i="1"/>
  <c r="E1915" i="1"/>
  <c r="C1915" i="1"/>
  <c r="F1914" i="1"/>
  <c r="E1914" i="1"/>
  <c r="C1914" i="1"/>
  <c r="F1913" i="1"/>
  <c r="E1913" i="1"/>
  <c r="C1913" i="1"/>
  <c r="F1912" i="1"/>
  <c r="E1912" i="1"/>
  <c r="C1912" i="1"/>
  <c r="F1911" i="1"/>
  <c r="E1911" i="1"/>
  <c r="C1911" i="1"/>
  <c r="F1910" i="1"/>
  <c r="E1910" i="1"/>
  <c r="C1910" i="1"/>
  <c r="F1909" i="1"/>
  <c r="E1909" i="1"/>
  <c r="C1909" i="1"/>
  <c r="F1908" i="1"/>
  <c r="E1908" i="1"/>
  <c r="C1908" i="1"/>
  <c r="F1907" i="1"/>
  <c r="E1907" i="1"/>
  <c r="C1907" i="1"/>
  <c r="F1906" i="1"/>
  <c r="E1906" i="1"/>
  <c r="C1906" i="1"/>
  <c r="F1905" i="1"/>
  <c r="E1905" i="1"/>
  <c r="C1905" i="1"/>
  <c r="F1904" i="1"/>
  <c r="E1904" i="1"/>
  <c r="C1904" i="1"/>
  <c r="F1903" i="1"/>
  <c r="E1903" i="1"/>
  <c r="C1903" i="1"/>
  <c r="F1902" i="1"/>
  <c r="E1902" i="1"/>
  <c r="C1902" i="1"/>
  <c r="F1901" i="1"/>
  <c r="E1901" i="1"/>
  <c r="C1901" i="1"/>
  <c r="F1900" i="1"/>
  <c r="E1900" i="1"/>
  <c r="C1900" i="1"/>
  <c r="F1899" i="1"/>
  <c r="E1899" i="1"/>
  <c r="C1899" i="1"/>
  <c r="F1898" i="1"/>
  <c r="E1898" i="1"/>
  <c r="C1898" i="1"/>
  <c r="F1897" i="1"/>
  <c r="E1897" i="1"/>
  <c r="C1897" i="1"/>
  <c r="F1896" i="1"/>
  <c r="E1896" i="1"/>
  <c r="C1896" i="1"/>
  <c r="F1895" i="1"/>
  <c r="E1895" i="1"/>
  <c r="C1895" i="1"/>
  <c r="F1894" i="1"/>
  <c r="E1894" i="1"/>
  <c r="C1894" i="1"/>
  <c r="F1893" i="1"/>
  <c r="E1893" i="1"/>
  <c r="C1893" i="1"/>
  <c r="F1892" i="1"/>
  <c r="E1892" i="1"/>
  <c r="C1892" i="1"/>
  <c r="F1891" i="1"/>
  <c r="E1891" i="1"/>
  <c r="C1891" i="1"/>
  <c r="F1890" i="1"/>
  <c r="E1890" i="1"/>
  <c r="C1890" i="1"/>
  <c r="F1889" i="1"/>
  <c r="E1889" i="1"/>
  <c r="C1889" i="1"/>
  <c r="F1888" i="1"/>
  <c r="E1888" i="1"/>
  <c r="C1888" i="1"/>
  <c r="F1887" i="1"/>
  <c r="E1887" i="1"/>
  <c r="C1887" i="1"/>
  <c r="F1886" i="1"/>
  <c r="E1886" i="1"/>
  <c r="C1886" i="1"/>
  <c r="F1885" i="1"/>
  <c r="E1885" i="1"/>
  <c r="C1885" i="1"/>
  <c r="F1884" i="1"/>
  <c r="E1884" i="1"/>
  <c r="C1884" i="1"/>
  <c r="F1883" i="1"/>
  <c r="E1883" i="1"/>
  <c r="C1883" i="1"/>
  <c r="F1882" i="1"/>
  <c r="E1882" i="1"/>
  <c r="C1882" i="1"/>
  <c r="F1881" i="1"/>
  <c r="E1881" i="1"/>
  <c r="C1881" i="1"/>
  <c r="F1880" i="1"/>
  <c r="E1880" i="1"/>
  <c r="C1880" i="1"/>
  <c r="F1879" i="1"/>
  <c r="E1879" i="1"/>
  <c r="C1879" i="1"/>
  <c r="F1878" i="1"/>
  <c r="E1878" i="1"/>
  <c r="C1878" i="1"/>
  <c r="F1877" i="1"/>
  <c r="E1877" i="1"/>
  <c r="C1877" i="1"/>
  <c r="F1876" i="1"/>
  <c r="E1876" i="1"/>
  <c r="C1876" i="1"/>
  <c r="F1875" i="1"/>
  <c r="E1875" i="1"/>
  <c r="C1875" i="1"/>
  <c r="F1874" i="1"/>
  <c r="E1874" i="1"/>
  <c r="C1874" i="1"/>
  <c r="F1873" i="1"/>
  <c r="E1873" i="1"/>
  <c r="C1873" i="1"/>
  <c r="F1872" i="1"/>
  <c r="E1872" i="1"/>
  <c r="C1872" i="1"/>
  <c r="F1871" i="1"/>
  <c r="E1871" i="1"/>
  <c r="C1871" i="1"/>
  <c r="F1870" i="1"/>
  <c r="E1870" i="1"/>
  <c r="C1870" i="1"/>
  <c r="F1869" i="1"/>
  <c r="E1869" i="1"/>
  <c r="C1869" i="1"/>
  <c r="F1868" i="1"/>
  <c r="E1868" i="1"/>
  <c r="C1868" i="1"/>
  <c r="F1867" i="1"/>
  <c r="E1867" i="1"/>
  <c r="C1867" i="1"/>
  <c r="F1866" i="1"/>
  <c r="E1866" i="1"/>
  <c r="C1866" i="1"/>
  <c r="F1865" i="1"/>
  <c r="E1865" i="1"/>
  <c r="C1865" i="1"/>
  <c r="F1864" i="1"/>
  <c r="E1864" i="1"/>
  <c r="C1864" i="1"/>
  <c r="F1863" i="1"/>
  <c r="E1863" i="1"/>
  <c r="C1863" i="1"/>
  <c r="F1862" i="1"/>
  <c r="E1862" i="1"/>
  <c r="C1862" i="1"/>
  <c r="F1861" i="1"/>
  <c r="E1861" i="1"/>
  <c r="C1861" i="1"/>
  <c r="F1860" i="1"/>
  <c r="E1860" i="1"/>
  <c r="C1860" i="1"/>
  <c r="F1859" i="1"/>
  <c r="E1859" i="1"/>
  <c r="C1859" i="1"/>
  <c r="F1858" i="1"/>
  <c r="E1858" i="1"/>
  <c r="C1858" i="1"/>
  <c r="F1857" i="1"/>
  <c r="E1857" i="1"/>
  <c r="C1857" i="1"/>
  <c r="F1856" i="1"/>
  <c r="E1856" i="1"/>
  <c r="C1856" i="1"/>
  <c r="F1855" i="1"/>
  <c r="E1855" i="1"/>
  <c r="C1855" i="1"/>
  <c r="F1854" i="1"/>
  <c r="E1854" i="1"/>
  <c r="C1854" i="1"/>
  <c r="F1853" i="1"/>
  <c r="E1853" i="1"/>
  <c r="C1853" i="1"/>
  <c r="F1852" i="1"/>
  <c r="E1852" i="1"/>
  <c r="C1852" i="1"/>
  <c r="F1851" i="1"/>
  <c r="E1851" i="1"/>
  <c r="C1851" i="1"/>
  <c r="F1850" i="1"/>
  <c r="E1850" i="1"/>
  <c r="C1850" i="1"/>
  <c r="F1849" i="1"/>
  <c r="E1849" i="1"/>
  <c r="C1849" i="1"/>
  <c r="F1848" i="1"/>
  <c r="E1848" i="1"/>
  <c r="C1848" i="1"/>
  <c r="F1847" i="1"/>
  <c r="E1847" i="1"/>
  <c r="C1847" i="1"/>
  <c r="F1846" i="1"/>
  <c r="E1846" i="1"/>
  <c r="C1846" i="1"/>
  <c r="F1845" i="1"/>
  <c r="E1845" i="1"/>
  <c r="C1845" i="1"/>
  <c r="F1844" i="1"/>
  <c r="E1844" i="1"/>
  <c r="C1844" i="1"/>
  <c r="F1843" i="1"/>
  <c r="E1843" i="1"/>
  <c r="C1843" i="1"/>
  <c r="F1842" i="1"/>
  <c r="E1842" i="1"/>
  <c r="C1842" i="1"/>
  <c r="F1841" i="1"/>
  <c r="E1841" i="1"/>
  <c r="C1841" i="1"/>
  <c r="F1840" i="1"/>
  <c r="E1840" i="1"/>
  <c r="C1840" i="1"/>
  <c r="F1839" i="1"/>
  <c r="E1839" i="1"/>
  <c r="C1839" i="1"/>
  <c r="F1838" i="1"/>
  <c r="E1838" i="1"/>
  <c r="C1838" i="1"/>
  <c r="F1837" i="1"/>
  <c r="E1837" i="1"/>
  <c r="C1837" i="1"/>
  <c r="F1836" i="1"/>
  <c r="E1836" i="1"/>
  <c r="C1836" i="1"/>
  <c r="F1835" i="1"/>
  <c r="E1835" i="1"/>
  <c r="C1835" i="1"/>
  <c r="F1834" i="1"/>
  <c r="E1834" i="1"/>
  <c r="C1834" i="1"/>
  <c r="F1833" i="1"/>
  <c r="E1833" i="1"/>
  <c r="C1833" i="1"/>
  <c r="F1832" i="1"/>
  <c r="E1832" i="1"/>
  <c r="C1832" i="1"/>
  <c r="F1831" i="1"/>
  <c r="E1831" i="1"/>
  <c r="C1831" i="1"/>
  <c r="F1830" i="1"/>
  <c r="E1830" i="1"/>
  <c r="C1830" i="1"/>
  <c r="F1829" i="1"/>
  <c r="E1829" i="1"/>
  <c r="C1829" i="1"/>
  <c r="F1828" i="1"/>
  <c r="E1828" i="1"/>
  <c r="C1828" i="1"/>
  <c r="F1827" i="1"/>
  <c r="E1827" i="1"/>
  <c r="C1827" i="1"/>
  <c r="F1826" i="1"/>
  <c r="E1826" i="1"/>
  <c r="C1826" i="1"/>
  <c r="F1825" i="1"/>
  <c r="E1825" i="1"/>
  <c r="C1825" i="1"/>
  <c r="F1824" i="1"/>
  <c r="E1824" i="1"/>
  <c r="C1824" i="1"/>
  <c r="F1823" i="1"/>
  <c r="E1823" i="1"/>
  <c r="C1823" i="1"/>
  <c r="F1822" i="1"/>
  <c r="E1822" i="1"/>
  <c r="C1822" i="1"/>
  <c r="F1821" i="1"/>
  <c r="E1821" i="1"/>
  <c r="C1821" i="1"/>
  <c r="F1820" i="1"/>
  <c r="E1820" i="1"/>
  <c r="C1820" i="1"/>
  <c r="F1819" i="1"/>
  <c r="E1819" i="1"/>
  <c r="C1819" i="1"/>
  <c r="F1818" i="1"/>
  <c r="E1818" i="1"/>
  <c r="C1818" i="1"/>
  <c r="F1817" i="1"/>
  <c r="E1817" i="1"/>
  <c r="C1817" i="1"/>
  <c r="F1816" i="1"/>
  <c r="E1816" i="1"/>
  <c r="C1816" i="1"/>
  <c r="F1815" i="1"/>
  <c r="E1815" i="1"/>
  <c r="C1815" i="1"/>
  <c r="F1814" i="1"/>
  <c r="E1814" i="1"/>
  <c r="C1814" i="1"/>
  <c r="F1813" i="1"/>
  <c r="E1813" i="1"/>
  <c r="C1813" i="1"/>
  <c r="F1812" i="1"/>
  <c r="E1812" i="1"/>
  <c r="C1812" i="1"/>
  <c r="F1811" i="1"/>
  <c r="E1811" i="1"/>
  <c r="C1811" i="1"/>
  <c r="F1810" i="1"/>
  <c r="E1810" i="1"/>
  <c r="C1810" i="1"/>
  <c r="F1809" i="1"/>
  <c r="E1809" i="1"/>
  <c r="C1809" i="1"/>
  <c r="F1808" i="1"/>
  <c r="E1808" i="1"/>
  <c r="C1808" i="1"/>
  <c r="F1807" i="1"/>
  <c r="E1807" i="1"/>
  <c r="C1807" i="1"/>
  <c r="F1806" i="1"/>
  <c r="E1806" i="1"/>
  <c r="C1806" i="1"/>
  <c r="F1805" i="1"/>
  <c r="E1805" i="1"/>
  <c r="C1805" i="1"/>
  <c r="F1804" i="1"/>
  <c r="E1804" i="1"/>
  <c r="C1804" i="1"/>
  <c r="F1803" i="1"/>
  <c r="E1803" i="1"/>
  <c r="C1803" i="1"/>
  <c r="F1802" i="1"/>
  <c r="E1802" i="1"/>
  <c r="C1802" i="1"/>
  <c r="F1801" i="1"/>
  <c r="E1801" i="1"/>
  <c r="C1801" i="1"/>
  <c r="F1800" i="1"/>
  <c r="E1800" i="1"/>
  <c r="C1800" i="1"/>
  <c r="F1799" i="1"/>
  <c r="E1799" i="1"/>
  <c r="C1799" i="1"/>
  <c r="F1798" i="1"/>
  <c r="E1798" i="1"/>
  <c r="C1798" i="1"/>
  <c r="F1797" i="1"/>
  <c r="E1797" i="1"/>
  <c r="C1797" i="1"/>
  <c r="F1796" i="1"/>
  <c r="E1796" i="1"/>
  <c r="C1796" i="1"/>
  <c r="F1795" i="1"/>
  <c r="E1795" i="1"/>
  <c r="C1795" i="1"/>
  <c r="F1794" i="1"/>
  <c r="E1794" i="1"/>
  <c r="C1794" i="1"/>
  <c r="F1793" i="1"/>
  <c r="E1793" i="1"/>
  <c r="C1793" i="1"/>
  <c r="F1792" i="1"/>
  <c r="E1792" i="1"/>
  <c r="C1792" i="1"/>
  <c r="F1791" i="1"/>
  <c r="E1791" i="1"/>
  <c r="C1791" i="1"/>
  <c r="F1790" i="1"/>
  <c r="E1790" i="1"/>
  <c r="C1790" i="1"/>
  <c r="F1789" i="1"/>
  <c r="E1789" i="1"/>
  <c r="C1789" i="1"/>
  <c r="F1788" i="1"/>
  <c r="E1788" i="1"/>
  <c r="C1788" i="1"/>
  <c r="F1787" i="1"/>
  <c r="E1787" i="1"/>
  <c r="C1787" i="1"/>
  <c r="F1786" i="1"/>
  <c r="E1786" i="1"/>
  <c r="C1786" i="1"/>
  <c r="F1785" i="1"/>
  <c r="E1785" i="1"/>
  <c r="C1785" i="1"/>
  <c r="F1784" i="1"/>
  <c r="E1784" i="1"/>
  <c r="C1784" i="1"/>
  <c r="F1783" i="1"/>
  <c r="E1783" i="1"/>
  <c r="C1783" i="1"/>
  <c r="F1782" i="1"/>
  <c r="E1782" i="1"/>
  <c r="C1782" i="1"/>
  <c r="F1781" i="1"/>
  <c r="E1781" i="1"/>
  <c r="C1781" i="1"/>
  <c r="F1780" i="1"/>
  <c r="E1780" i="1"/>
  <c r="C1780" i="1"/>
  <c r="F1779" i="1"/>
  <c r="E1779" i="1"/>
  <c r="C1779" i="1"/>
  <c r="F1778" i="1"/>
  <c r="E1778" i="1"/>
  <c r="C1778" i="1"/>
  <c r="F1777" i="1"/>
  <c r="E1777" i="1"/>
  <c r="C1777" i="1"/>
  <c r="F1776" i="1"/>
  <c r="E1776" i="1"/>
  <c r="C1776" i="1"/>
  <c r="F1775" i="1"/>
  <c r="E1775" i="1"/>
  <c r="C1775" i="1"/>
  <c r="F1774" i="1"/>
  <c r="E1774" i="1"/>
  <c r="C1774" i="1"/>
  <c r="F1773" i="1"/>
  <c r="E1773" i="1"/>
  <c r="C1773" i="1"/>
  <c r="F1772" i="1"/>
  <c r="E1772" i="1"/>
  <c r="C1772" i="1"/>
  <c r="F1771" i="1"/>
  <c r="E1771" i="1"/>
  <c r="C1771" i="1"/>
  <c r="F1770" i="1"/>
  <c r="E1770" i="1"/>
  <c r="C1770" i="1"/>
  <c r="F1769" i="1"/>
  <c r="E1769" i="1"/>
  <c r="C1769" i="1"/>
  <c r="F1768" i="1"/>
  <c r="E1768" i="1"/>
  <c r="C1768" i="1"/>
  <c r="F1767" i="1"/>
  <c r="E1767" i="1"/>
  <c r="C1767" i="1"/>
  <c r="F1766" i="1"/>
  <c r="E1766" i="1"/>
  <c r="C1766" i="1"/>
  <c r="F1765" i="1"/>
  <c r="E1765" i="1"/>
  <c r="C1765" i="1"/>
  <c r="F1764" i="1"/>
  <c r="E1764" i="1"/>
  <c r="C1764" i="1"/>
  <c r="F1763" i="1"/>
  <c r="E1763" i="1"/>
  <c r="C1763" i="1"/>
  <c r="F1762" i="1"/>
  <c r="E1762" i="1"/>
  <c r="C1762" i="1"/>
  <c r="F1761" i="1"/>
  <c r="E1761" i="1"/>
  <c r="C1761" i="1"/>
  <c r="F1760" i="1"/>
  <c r="E1760" i="1"/>
  <c r="C1760" i="1"/>
  <c r="F1759" i="1"/>
  <c r="E1759" i="1"/>
  <c r="C1759" i="1"/>
  <c r="F1758" i="1"/>
  <c r="E1758" i="1"/>
  <c r="C1758" i="1"/>
  <c r="F1757" i="1"/>
  <c r="E1757" i="1"/>
  <c r="C1757" i="1"/>
  <c r="F1756" i="1"/>
  <c r="E1756" i="1"/>
  <c r="C1756" i="1"/>
  <c r="F1755" i="1"/>
  <c r="E1755" i="1"/>
  <c r="C1755" i="1"/>
  <c r="F1754" i="1"/>
  <c r="E1754" i="1"/>
  <c r="C1754" i="1"/>
  <c r="F1753" i="1"/>
  <c r="E1753" i="1"/>
  <c r="C1753" i="1"/>
  <c r="F1752" i="1"/>
  <c r="E1752" i="1"/>
  <c r="C1752" i="1"/>
  <c r="F1751" i="1"/>
  <c r="E1751" i="1"/>
  <c r="C1751" i="1"/>
  <c r="F1750" i="1"/>
  <c r="E1750" i="1"/>
  <c r="C1750" i="1"/>
  <c r="F1749" i="1"/>
  <c r="E1749" i="1"/>
  <c r="C1749" i="1"/>
  <c r="F1748" i="1"/>
  <c r="E1748" i="1"/>
  <c r="C1748" i="1"/>
  <c r="F1747" i="1"/>
  <c r="E1747" i="1"/>
  <c r="C1747" i="1"/>
  <c r="F1746" i="1"/>
  <c r="E1746" i="1"/>
  <c r="C1746" i="1"/>
  <c r="F1745" i="1"/>
  <c r="E1745" i="1"/>
  <c r="C1745" i="1"/>
  <c r="F1744" i="1"/>
  <c r="E1744" i="1"/>
  <c r="C1744" i="1"/>
  <c r="F1743" i="1"/>
  <c r="E1743" i="1"/>
  <c r="C1743" i="1"/>
  <c r="F1742" i="1"/>
  <c r="E1742" i="1"/>
  <c r="C1742" i="1"/>
  <c r="F1741" i="1"/>
  <c r="E1741" i="1"/>
  <c r="C1741" i="1"/>
  <c r="F1740" i="1"/>
  <c r="E1740" i="1"/>
  <c r="C1740" i="1"/>
  <c r="F1739" i="1"/>
  <c r="E1739" i="1"/>
  <c r="C1739" i="1"/>
  <c r="F1738" i="1"/>
  <c r="E1738" i="1"/>
  <c r="C1738" i="1"/>
  <c r="F1737" i="1"/>
  <c r="E1737" i="1"/>
  <c r="C1737" i="1"/>
  <c r="F1736" i="1"/>
  <c r="E1736" i="1"/>
  <c r="C1736" i="1"/>
  <c r="F1735" i="1"/>
  <c r="E1735" i="1"/>
  <c r="C1735" i="1"/>
  <c r="F1734" i="1"/>
  <c r="E1734" i="1"/>
  <c r="C1734" i="1"/>
  <c r="F1733" i="1"/>
  <c r="E1733" i="1"/>
  <c r="C1733" i="1"/>
  <c r="F1732" i="1"/>
  <c r="E1732" i="1"/>
  <c r="C1732" i="1"/>
  <c r="F1731" i="1"/>
  <c r="E1731" i="1"/>
  <c r="C1731" i="1"/>
  <c r="F1730" i="1"/>
  <c r="E1730" i="1"/>
  <c r="C1730" i="1"/>
  <c r="F1729" i="1"/>
  <c r="E1729" i="1"/>
  <c r="C1729" i="1"/>
  <c r="F1728" i="1"/>
  <c r="E1728" i="1"/>
  <c r="C1728" i="1"/>
  <c r="F1727" i="1"/>
  <c r="E1727" i="1"/>
  <c r="C1727" i="1"/>
  <c r="F1726" i="1"/>
  <c r="E1726" i="1"/>
  <c r="C1726" i="1"/>
  <c r="F1725" i="1"/>
  <c r="E1725" i="1"/>
  <c r="C1725" i="1"/>
  <c r="F1724" i="1"/>
  <c r="E1724" i="1"/>
  <c r="C1724" i="1"/>
  <c r="F1723" i="1"/>
  <c r="E1723" i="1"/>
  <c r="C1723" i="1"/>
  <c r="F1722" i="1"/>
  <c r="E1722" i="1"/>
  <c r="C1722" i="1"/>
  <c r="F1721" i="1"/>
  <c r="E1721" i="1"/>
  <c r="C1721" i="1"/>
  <c r="F1720" i="1"/>
  <c r="E1720" i="1"/>
  <c r="C1720" i="1"/>
  <c r="F1719" i="1"/>
  <c r="E1719" i="1"/>
  <c r="C1719" i="1"/>
  <c r="F1718" i="1"/>
  <c r="E1718" i="1"/>
  <c r="C1718" i="1"/>
  <c r="F1717" i="1"/>
  <c r="E1717" i="1"/>
  <c r="C1717" i="1"/>
  <c r="F1716" i="1"/>
  <c r="E1716" i="1"/>
  <c r="C1716" i="1"/>
  <c r="F1715" i="1"/>
  <c r="E1715" i="1"/>
  <c r="C1715" i="1"/>
  <c r="F1714" i="1"/>
  <c r="E1714" i="1"/>
  <c r="C1714" i="1"/>
  <c r="F1713" i="1"/>
  <c r="E1713" i="1"/>
  <c r="C1713" i="1"/>
  <c r="F1712" i="1"/>
  <c r="E1712" i="1"/>
  <c r="C1712" i="1"/>
  <c r="F1711" i="1"/>
  <c r="E1711" i="1"/>
  <c r="C1711" i="1"/>
  <c r="F1710" i="1"/>
  <c r="E1710" i="1"/>
  <c r="C1710" i="1"/>
  <c r="F1709" i="1"/>
  <c r="E1709" i="1"/>
  <c r="C1709" i="1"/>
  <c r="F1708" i="1"/>
  <c r="E1708" i="1"/>
  <c r="C1708" i="1"/>
  <c r="F1707" i="1"/>
  <c r="E1707" i="1"/>
  <c r="C1707" i="1"/>
  <c r="F1706" i="1"/>
  <c r="E1706" i="1"/>
  <c r="C1706" i="1"/>
  <c r="F1705" i="1"/>
  <c r="E1705" i="1"/>
  <c r="C1705" i="1"/>
  <c r="F1704" i="1"/>
  <c r="E1704" i="1"/>
  <c r="C1704" i="1"/>
  <c r="F1703" i="1"/>
  <c r="E1703" i="1"/>
  <c r="C1703" i="1"/>
  <c r="F1702" i="1"/>
  <c r="E1702" i="1"/>
  <c r="C1702" i="1"/>
  <c r="F1701" i="1"/>
  <c r="E1701" i="1"/>
  <c r="C1701" i="1"/>
  <c r="F1700" i="1"/>
  <c r="E1700" i="1"/>
  <c r="C1700" i="1"/>
  <c r="F1699" i="1"/>
  <c r="E1699" i="1"/>
  <c r="C1699" i="1"/>
  <c r="F1698" i="1"/>
  <c r="E1698" i="1"/>
  <c r="C1698" i="1"/>
  <c r="F1697" i="1"/>
  <c r="E1697" i="1"/>
  <c r="C1697" i="1"/>
  <c r="F1696" i="1"/>
  <c r="E1696" i="1"/>
  <c r="C1696" i="1"/>
  <c r="F1695" i="1"/>
  <c r="E1695" i="1"/>
  <c r="C1695" i="1"/>
  <c r="F1694" i="1"/>
  <c r="E1694" i="1"/>
  <c r="C1694" i="1"/>
  <c r="F1693" i="1"/>
  <c r="E1693" i="1"/>
  <c r="C1693" i="1"/>
  <c r="F1692" i="1"/>
  <c r="E1692" i="1"/>
  <c r="C1692" i="1"/>
  <c r="F1691" i="1"/>
  <c r="E1691" i="1"/>
  <c r="C1691" i="1"/>
  <c r="F1690" i="1"/>
  <c r="E1690" i="1"/>
  <c r="C1690" i="1"/>
  <c r="F1689" i="1"/>
  <c r="E1689" i="1"/>
  <c r="C1689" i="1"/>
  <c r="F1688" i="1"/>
  <c r="E1688" i="1"/>
  <c r="C1688" i="1"/>
  <c r="F1687" i="1"/>
  <c r="E1687" i="1"/>
  <c r="C1687" i="1"/>
  <c r="F1686" i="1"/>
  <c r="E1686" i="1"/>
  <c r="C1686" i="1"/>
  <c r="F1685" i="1"/>
  <c r="E1685" i="1"/>
  <c r="C1685" i="1"/>
  <c r="F1684" i="1"/>
  <c r="E1684" i="1"/>
  <c r="C1684" i="1"/>
  <c r="F1683" i="1"/>
  <c r="E1683" i="1"/>
  <c r="C1683" i="1"/>
  <c r="F1682" i="1"/>
  <c r="E1682" i="1"/>
  <c r="C1682" i="1"/>
  <c r="F1681" i="1"/>
  <c r="E1681" i="1"/>
  <c r="C1681" i="1"/>
  <c r="F1680" i="1"/>
  <c r="E1680" i="1"/>
  <c r="C1680" i="1"/>
  <c r="F1679" i="1"/>
  <c r="E1679" i="1"/>
  <c r="C1679" i="1"/>
  <c r="F1678" i="1"/>
  <c r="E1678" i="1"/>
  <c r="C1678" i="1"/>
  <c r="F1677" i="1"/>
  <c r="E1677" i="1"/>
  <c r="C1677" i="1"/>
  <c r="F1676" i="1"/>
  <c r="E1676" i="1"/>
  <c r="C1676" i="1"/>
  <c r="S1675" i="1"/>
  <c r="F8711" i="1" s="1"/>
  <c r="F1674" i="1"/>
  <c r="E1674" i="1"/>
  <c r="C1674" i="1"/>
  <c r="S1671" i="1"/>
  <c r="S1670" i="1"/>
  <c r="S1669" i="1"/>
  <c r="F1669" i="1"/>
  <c r="S1668" i="1"/>
  <c r="F1668" i="1"/>
  <c r="S1667" i="1"/>
  <c r="F1667" i="1"/>
  <c r="S1666" i="1"/>
  <c r="F1666" i="1"/>
  <c r="S1665" i="1"/>
  <c r="F1665" i="1"/>
  <c r="S1664" i="1"/>
  <c r="F1664" i="1"/>
  <c r="S1663" i="1"/>
  <c r="F1663" i="1"/>
  <c r="S1662" i="1"/>
  <c r="F1662" i="1"/>
  <c r="S1661" i="1"/>
  <c r="F1661" i="1"/>
  <c r="S1660" i="1"/>
  <c r="F1660" i="1"/>
  <c r="S1659" i="1"/>
  <c r="F1659" i="1"/>
  <c r="S1658" i="1"/>
  <c r="F1658" i="1"/>
  <c r="S1657" i="1"/>
  <c r="F1657" i="1"/>
  <c r="S1656" i="1"/>
  <c r="F1656" i="1"/>
  <c r="S1655" i="1"/>
  <c r="F1655" i="1"/>
  <c r="S1654" i="1"/>
  <c r="F1654" i="1"/>
  <c r="S1653" i="1"/>
  <c r="F1653" i="1"/>
  <c r="S1652" i="1"/>
  <c r="F1652" i="1"/>
  <c r="S1651" i="1"/>
  <c r="F1651" i="1"/>
  <c r="S1650" i="1"/>
  <c r="F1650" i="1"/>
  <c r="S1649" i="1"/>
  <c r="F1649" i="1"/>
  <c r="S1648" i="1"/>
  <c r="F1648" i="1"/>
  <c r="S1647" i="1"/>
  <c r="F1647" i="1"/>
  <c r="S1646" i="1"/>
  <c r="F1646" i="1"/>
  <c r="S1645" i="1"/>
  <c r="F1645" i="1"/>
  <c r="S1644" i="1"/>
  <c r="F1644" i="1"/>
  <c r="S1643" i="1"/>
  <c r="F1643" i="1"/>
  <c r="S1642" i="1"/>
  <c r="F1642" i="1"/>
  <c r="S1641" i="1"/>
  <c r="F1641" i="1"/>
  <c r="S1640" i="1"/>
  <c r="F1640" i="1"/>
  <c r="S1639" i="1"/>
  <c r="F1639" i="1"/>
  <c r="S1638" i="1"/>
  <c r="F1638" i="1"/>
  <c r="S1637" i="1"/>
  <c r="F1637" i="1"/>
  <c r="S1636" i="1"/>
  <c r="F1636" i="1"/>
  <c r="S1635" i="1"/>
  <c r="F1635" i="1"/>
  <c r="S1634" i="1"/>
  <c r="F1634" i="1"/>
  <c r="S1633" i="1"/>
  <c r="F1633" i="1"/>
  <c r="S1632" i="1"/>
  <c r="F1632" i="1"/>
  <c r="S1631" i="1"/>
  <c r="F1631" i="1"/>
  <c r="S1630" i="1"/>
  <c r="F1630" i="1"/>
  <c r="S1629" i="1"/>
  <c r="F1629" i="1"/>
  <c r="S1628" i="1"/>
  <c r="F1628" i="1"/>
  <c r="S1627" i="1"/>
  <c r="F1627" i="1"/>
  <c r="S1626" i="1"/>
  <c r="F1626" i="1"/>
  <c r="S1625" i="1"/>
  <c r="F1625" i="1"/>
  <c r="S1624" i="1"/>
  <c r="F1624" i="1"/>
  <c r="S1623" i="1"/>
  <c r="F1623" i="1"/>
  <c r="S1622" i="1"/>
  <c r="F1622" i="1"/>
  <c r="F1621" i="1"/>
  <c r="E1621" i="1"/>
  <c r="C1621" i="1"/>
  <c r="F1620" i="1"/>
  <c r="E1620" i="1"/>
  <c r="C1620" i="1"/>
  <c r="F1619" i="1"/>
  <c r="E1619" i="1"/>
  <c r="C1619" i="1"/>
  <c r="F1618" i="1"/>
  <c r="E1618" i="1"/>
  <c r="C1618" i="1"/>
  <c r="F1617" i="1"/>
  <c r="E1617" i="1"/>
  <c r="C1617" i="1"/>
  <c r="F1616" i="1"/>
  <c r="E1616" i="1"/>
  <c r="C1616" i="1"/>
  <c r="F1615" i="1"/>
  <c r="E1615" i="1"/>
  <c r="C1615" i="1"/>
  <c r="F1614" i="1"/>
  <c r="E1614" i="1"/>
  <c r="C1614" i="1"/>
  <c r="F1613" i="1"/>
  <c r="E1613" i="1"/>
  <c r="C1613" i="1"/>
  <c r="F1612" i="1"/>
  <c r="E1612" i="1"/>
  <c r="C1612" i="1"/>
  <c r="F1611" i="1"/>
  <c r="E1611" i="1"/>
  <c r="C1611" i="1"/>
  <c r="F1610" i="1"/>
  <c r="E1610" i="1"/>
  <c r="C1610" i="1"/>
  <c r="F1609" i="1"/>
  <c r="E1609" i="1"/>
  <c r="C1609" i="1"/>
  <c r="F1608" i="1"/>
  <c r="E1608" i="1"/>
  <c r="C1608" i="1"/>
  <c r="F1607" i="1"/>
  <c r="E1607" i="1"/>
  <c r="C1607" i="1"/>
  <c r="F1606" i="1"/>
  <c r="E1606" i="1"/>
  <c r="C1606" i="1"/>
  <c r="F1605" i="1"/>
  <c r="E1605" i="1"/>
  <c r="C1605" i="1"/>
  <c r="F1604" i="1"/>
  <c r="E1604" i="1"/>
  <c r="C1604" i="1"/>
  <c r="F1603" i="1"/>
  <c r="E1603" i="1"/>
  <c r="C1603" i="1"/>
  <c r="F1602" i="1"/>
  <c r="E1602" i="1"/>
  <c r="C1602" i="1"/>
  <c r="F1601" i="1"/>
  <c r="E1601" i="1"/>
  <c r="C1601" i="1"/>
  <c r="F1600" i="1"/>
  <c r="E1600" i="1"/>
  <c r="C1600" i="1"/>
  <c r="F1599" i="1"/>
  <c r="E1599" i="1"/>
  <c r="C1599" i="1"/>
  <c r="F1598" i="1"/>
  <c r="E1598" i="1"/>
  <c r="C1598" i="1"/>
  <c r="F1597" i="1"/>
  <c r="E1597" i="1"/>
  <c r="C1597" i="1"/>
  <c r="F1596" i="1"/>
  <c r="E1596" i="1"/>
  <c r="C1596" i="1"/>
  <c r="F1595" i="1"/>
  <c r="E1595" i="1"/>
  <c r="C1595" i="1"/>
  <c r="F1594" i="1"/>
  <c r="E1594" i="1"/>
  <c r="C1594" i="1"/>
  <c r="F1593" i="1"/>
  <c r="E1593" i="1"/>
  <c r="C1593" i="1"/>
  <c r="F1592" i="1"/>
  <c r="E1592" i="1"/>
  <c r="C1592" i="1"/>
  <c r="F1591" i="1"/>
  <c r="E1591" i="1"/>
  <c r="C1591" i="1"/>
  <c r="F1590" i="1"/>
  <c r="E1590" i="1"/>
  <c r="C1590" i="1"/>
  <c r="F1589" i="1"/>
  <c r="E1589" i="1"/>
  <c r="C1589" i="1"/>
  <c r="F1588" i="1"/>
  <c r="E1588" i="1"/>
  <c r="C1588" i="1"/>
  <c r="F1587" i="1"/>
  <c r="E1587" i="1"/>
  <c r="C1587" i="1"/>
  <c r="F1586" i="1"/>
  <c r="E1586" i="1"/>
  <c r="C1586" i="1"/>
  <c r="F1585" i="1"/>
  <c r="E1585" i="1"/>
  <c r="C1585" i="1"/>
  <c r="F1584" i="1"/>
  <c r="E1584" i="1"/>
  <c r="C1584" i="1"/>
  <c r="F1583" i="1"/>
  <c r="E1583" i="1"/>
  <c r="C1583" i="1"/>
  <c r="F1582" i="1"/>
  <c r="E1582" i="1"/>
  <c r="C1582" i="1"/>
  <c r="F1581" i="1"/>
  <c r="E1581" i="1"/>
  <c r="C1581" i="1"/>
  <c r="F1580" i="1"/>
  <c r="E1580" i="1"/>
  <c r="C1580" i="1"/>
  <c r="F1579" i="1"/>
  <c r="E1579" i="1"/>
  <c r="C1579" i="1"/>
  <c r="F1578" i="1"/>
  <c r="E1578" i="1"/>
  <c r="C1578" i="1"/>
  <c r="F1577" i="1"/>
  <c r="E1577" i="1"/>
  <c r="C1577" i="1"/>
  <c r="F1576" i="1"/>
  <c r="E1576" i="1"/>
  <c r="C1576" i="1"/>
  <c r="F1575" i="1"/>
  <c r="E1575" i="1"/>
  <c r="C1575" i="1"/>
  <c r="F1574" i="1"/>
  <c r="E1574" i="1"/>
  <c r="C1574" i="1"/>
  <c r="F1573" i="1"/>
  <c r="E1573" i="1"/>
  <c r="C1573" i="1"/>
  <c r="F1572" i="1"/>
  <c r="E1572" i="1"/>
  <c r="C1572" i="1"/>
  <c r="F1571" i="1"/>
  <c r="E1571" i="1"/>
  <c r="C1571" i="1"/>
  <c r="F1570" i="1"/>
  <c r="E1570" i="1"/>
  <c r="C1570" i="1"/>
  <c r="F1569" i="1"/>
  <c r="E1569" i="1"/>
  <c r="C1569" i="1"/>
  <c r="F1568" i="1"/>
  <c r="E1568" i="1"/>
  <c r="C1568" i="1"/>
  <c r="F1567" i="1"/>
  <c r="E1567" i="1"/>
  <c r="C1567" i="1"/>
  <c r="F1566" i="1"/>
  <c r="E1566" i="1"/>
  <c r="C1566" i="1"/>
  <c r="F1565" i="1"/>
  <c r="E1565" i="1"/>
  <c r="C1565" i="1"/>
  <c r="F1564" i="1"/>
  <c r="E1564" i="1"/>
  <c r="C1564" i="1"/>
  <c r="F1563" i="1"/>
  <c r="E1563" i="1"/>
  <c r="C1563" i="1"/>
  <c r="F1562" i="1"/>
  <c r="E1562" i="1"/>
  <c r="C1562" i="1"/>
  <c r="F1561" i="1"/>
  <c r="E1561" i="1"/>
  <c r="C1561" i="1"/>
  <c r="F1560" i="1"/>
  <c r="E1560" i="1"/>
  <c r="C1560" i="1"/>
  <c r="S1559" i="1"/>
  <c r="F1559" i="1"/>
  <c r="E1559" i="1"/>
  <c r="C1559" i="1"/>
  <c r="F1558" i="1"/>
  <c r="E1558" i="1"/>
  <c r="C1558" i="1"/>
  <c r="F1557" i="1"/>
  <c r="E1557" i="1"/>
  <c r="C1557" i="1"/>
  <c r="F1556" i="1"/>
  <c r="E1556" i="1"/>
  <c r="C1556" i="1"/>
  <c r="F1555" i="1"/>
  <c r="E1555" i="1"/>
  <c r="C1555" i="1"/>
  <c r="F1554" i="1"/>
  <c r="E1554" i="1"/>
  <c r="C1554" i="1"/>
  <c r="F1553" i="1"/>
  <c r="E1553" i="1"/>
  <c r="C1553" i="1"/>
  <c r="F1552" i="1"/>
  <c r="E1552" i="1"/>
  <c r="C1552" i="1"/>
  <c r="F1551" i="1"/>
  <c r="E1551" i="1"/>
  <c r="C1551" i="1"/>
  <c r="F1550" i="1"/>
  <c r="E1550" i="1"/>
  <c r="C1550" i="1"/>
  <c r="F1549" i="1"/>
  <c r="E1549" i="1"/>
  <c r="C1549" i="1"/>
  <c r="F1548" i="1"/>
  <c r="E1548" i="1"/>
  <c r="C1548" i="1"/>
  <c r="F1547" i="1"/>
  <c r="E1547" i="1"/>
  <c r="C1547" i="1"/>
  <c r="F1546" i="1"/>
  <c r="E1546" i="1"/>
  <c r="C1546" i="1"/>
  <c r="F1545" i="1"/>
  <c r="E1545" i="1"/>
  <c r="C1545" i="1"/>
  <c r="F1544" i="1"/>
  <c r="E1544" i="1"/>
  <c r="C1544" i="1"/>
  <c r="F1543" i="1"/>
  <c r="E1543" i="1"/>
  <c r="C1543" i="1"/>
  <c r="F1542" i="1"/>
  <c r="E1542" i="1"/>
  <c r="C1542" i="1"/>
  <c r="F1541" i="1"/>
  <c r="E1541" i="1"/>
  <c r="C1541" i="1"/>
  <c r="F1540" i="1"/>
  <c r="E1540" i="1"/>
  <c r="C1540" i="1"/>
  <c r="F1539" i="1"/>
  <c r="E1539" i="1"/>
  <c r="C1539" i="1"/>
  <c r="F1538" i="1"/>
  <c r="E1538" i="1"/>
  <c r="C1538" i="1"/>
  <c r="F1537" i="1"/>
  <c r="E1537" i="1"/>
  <c r="C1537" i="1"/>
  <c r="F1536" i="1"/>
  <c r="E1536" i="1"/>
  <c r="C1536" i="1"/>
  <c r="F1535" i="1"/>
  <c r="E1535" i="1"/>
  <c r="C1535" i="1"/>
  <c r="F1534" i="1"/>
  <c r="E1534" i="1"/>
  <c r="C1534" i="1"/>
  <c r="F1533" i="1"/>
  <c r="E1533" i="1"/>
  <c r="C1533" i="1"/>
  <c r="F1532" i="1"/>
  <c r="E1532" i="1"/>
  <c r="C1532" i="1"/>
  <c r="F1531" i="1"/>
  <c r="E1531" i="1"/>
  <c r="C1531" i="1"/>
  <c r="F1530" i="1"/>
  <c r="E1530" i="1"/>
  <c r="C1530" i="1"/>
  <c r="F1529" i="1"/>
  <c r="E1529" i="1"/>
  <c r="C1529" i="1"/>
  <c r="F1528" i="1"/>
  <c r="E1528" i="1"/>
  <c r="C1528" i="1"/>
  <c r="F1527" i="1"/>
  <c r="E1527" i="1"/>
  <c r="C1527" i="1"/>
  <c r="F1526" i="1"/>
  <c r="E1526" i="1"/>
  <c r="C1526" i="1"/>
  <c r="F1525" i="1"/>
  <c r="E1525" i="1"/>
  <c r="C1525" i="1"/>
  <c r="F1524" i="1"/>
  <c r="E1524" i="1"/>
  <c r="C1524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F1138" i="1"/>
  <c r="S1137" i="1"/>
  <c r="F1137" i="1"/>
  <c r="S1136" i="1"/>
  <c r="F1136" i="1"/>
  <c r="E1136" i="1"/>
  <c r="C1136" i="1"/>
  <c r="S1135" i="1"/>
  <c r="F1135" i="1"/>
  <c r="E1135" i="1"/>
  <c r="C1135" i="1"/>
  <c r="S1134" i="1"/>
  <c r="F1134" i="1"/>
  <c r="E1134" i="1"/>
  <c r="C1134" i="1"/>
  <c r="S1133" i="1"/>
  <c r="F1133" i="1"/>
  <c r="E1133" i="1"/>
  <c r="C1133" i="1"/>
  <c r="S1132" i="1"/>
  <c r="F1132" i="1"/>
  <c r="E1132" i="1"/>
  <c r="C1132" i="1"/>
  <c r="S1131" i="1"/>
  <c r="F1131" i="1"/>
  <c r="E1131" i="1"/>
  <c r="C1131" i="1"/>
  <c r="S1130" i="1"/>
  <c r="F1130" i="1"/>
  <c r="E1130" i="1"/>
  <c r="C1130" i="1"/>
  <c r="S1129" i="1"/>
  <c r="F1129" i="1"/>
  <c r="E1129" i="1"/>
  <c r="C1129" i="1"/>
  <c r="S1128" i="1"/>
  <c r="F1128" i="1"/>
  <c r="E1128" i="1"/>
  <c r="C1128" i="1"/>
  <c r="S1127" i="1"/>
  <c r="F1127" i="1"/>
  <c r="E1127" i="1"/>
  <c r="C1127" i="1"/>
  <c r="S1126" i="1"/>
  <c r="F1126" i="1"/>
  <c r="E1126" i="1"/>
  <c r="C1126" i="1"/>
  <c r="S1125" i="1"/>
  <c r="F1125" i="1"/>
  <c r="E1125" i="1"/>
  <c r="C1125" i="1"/>
  <c r="S1124" i="1"/>
  <c r="F1124" i="1"/>
  <c r="E1124" i="1"/>
  <c r="C1124" i="1"/>
  <c r="S1123" i="1"/>
  <c r="F1123" i="1"/>
  <c r="E1123" i="1"/>
  <c r="C1123" i="1"/>
  <c r="S1122" i="1"/>
  <c r="F1122" i="1"/>
  <c r="E1122" i="1"/>
  <c r="C1122" i="1"/>
  <c r="S1121" i="1"/>
  <c r="F1121" i="1"/>
  <c r="E1121" i="1"/>
  <c r="C1121" i="1"/>
  <c r="S1120" i="1"/>
  <c r="F1120" i="1"/>
  <c r="E1120" i="1"/>
  <c r="C1120" i="1"/>
  <c r="S1119" i="1"/>
  <c r="F1119" i="1"/>
  <c r="E1119" i="1"/>
  <c r="C1119" i="1"/>
  <c r="S1118" i="1"/>
  <c r="F1118" i="1"/>
  <c r="E1118" i="1"/>
  <c r="C1118" i="1"/>
  <c r="S1117" i="1"/>
  <c r="F1117" i="1"/>
  <c r="E1117" i="1"/>
  <c r="C1117" i="1"/>
  <c r="S1116" i="1"/>
  <c r="F1116" i="1"/>
  <c r="E1116" i="1"/>
  <c r="C1116" i="1"/>
  <c r="S1115" i="1"/>
  <c r="F1115" i="1"/>
  <c r="E1115" i="1"/>
  <c r="C1115" i="1"/>
  <c r="S1114" i="1"/>
  <c r="F1114" i="1"/>
  <c r="E1114" i="1"/>
  <c r="C1114" i="1"/>
  <c r="S1113" i="1"/>
  <c r="F1113" i="1"/>
  <c r="E1113" i="1"/>
  <c r="C1113" i="1"/>
  <c r="S1112" i="1"/>
  <c r="F1112" i="1"/>
  <c r="E1112" i="1"/>
  <c r="C1112" i="1"/>
  <c r="S1111" i="1"/>
  <c r="F1111" i="1"/>
  <c r="E1111" i="1"/>
  <c r="C1111" i="1"/>
  <c r="S1110" i="1"/>
  <c r="F1110" i="1"/>
  <c r="E1110" i="1"/>
  <c r="C1110" i="1"/>
  <c r="S1109" i="1"/>
  <c r="F1109" i="1"/>
  <c r="E1109" i="1"/>
  <c r="C1109" i="1"/>
  <c r="S1108" i="1"/>
  <c r="F1108" i="1"/>
  <c r="E1108" i="1"/>
  <c r="C1108" i="1"/>
  <c r="S1107" i="1"/>
  <c r="F1107" i="1"/>
  <c r="E1107" i="1"/>
  <c r="C1107" i="1"/>
  <c r="S1106" i="1"/>
  <c r="F1106" i="1"/>
  <c r="E1106" i="1"/>
  <c r="C1106" i="1"/>
  <c r="S1105" i="1"/>
  <c r="F1105" i="1"/>
  <c r="E1105" i="1"/>
  <c r="C1105" i="1"/>
  <c r="S1104" i="1"/>
  <c r="F1104" i="1"/>
  <c r="E1104" i="1"/>
  <c r="C1104" i="1"/>
  <c r="S1103" i="1"/>
  <c r="F1103" i="1"/>
  <c r="E1103" i="1"/>
  <c r="C1103" i="1"/>
  <c r="S1102" i="1"/>
  <c r="F1102" i="1"/>
  <c r="E1102" i="1"/>
  <c r="C1102" i="1"/>
  <c r="S1101" i="1"/>
  <c r="F1101" i="1"/>
  <c r="E1101" i="1"/>
  <c r="C1101" i="1"/>
  <c r="S1100" i="1"/>
  <c r="F1100" i="1"/>
  <c r="E1100" i="1"/>
  <c r="C1100" i="1"/>
  <c r="S1099" i="1"/>
  <c r="F1099" i="1"/>
  <c r="E1099" i="1"/>
  <c r="C1099" i="1"/>
  <c r="S1098" i="1"/>
  <c r="F1098" i="1"/>
  <c r="E1098" i="1"/>
  <c r="C1098" i="1"/>
  <c r="S1097" i="1"/>
  <c r="F1097" i="1"/>
  <c r="E1097" i="1"/>
  <c r="C1097" i="1"/>
  <c r="S1096" i="1"/>
  <c r="F1096" i="1"/>
  <c r="E1096" i="1"/>
  <c r="C1096" i="1"/>
  <c r="S1095" i="1"/>
  <c r="F1095" i="1"/>
  <c r="E1095" i="1"/>
  <c r="C1095" i="1"/>
  <c r="S1094" i="1"/>
  <c r="F1094" i="1"/>
  <c r="E1094" i="1"/>
  <c r="C1094" i="1"/>
  <c r="S1093" i="1"/>
  <c r="F1093" i="1"/>
  <c r="E1093" i="1"/>
  <c r="C1093" i="1"/>
  <c r="S1092" i="1"/>
  <c r="F1092" i="1"/>
  <c r="E1092" i="1"/>
  <c r="C1092" i="1"/>
  <c r="S1091" i="1"/>
  <c r="F1091" i="1"/>
  <c r="E1091" i="1"/>
  <c r="C1091" i="1"/>
  <c r="S1090" i="1"/>
  <c r="F1090" i="1"/>
  <c r="E1090" i="1"/>
  <c r="C1090" i="1"/>
  <c r="S1089" i="1"/>
  <c r="F1089" i="1"/>
  <c r="E1089" i="1"/>
  <c r="C1089" i="1"/>
  <c r="S1088" i="1"/>
  <c r="F1088" i="1"/>
  <c r="E1088" i="1"/>
  <c r="C1088" i="1"/>
  <c r="S1087" i="1"/>
  <c r="F1087" i="1"/>
  <c r="E1087" i="1"/>
  <c r="C1087" i="1"/>
  <c r="S1086" i="1"/>
  <c r="F1086" i="1"/>
  <c r="E1086" i="1"/>
  <c r="C1086" i="1"/>
  <c r="S1085" i="1"/>
  <c r="F1085" i="1"/>
  <c r="E1085" i="1"/>
  <c r="C1085" i="1"/>
  <c r="F1084" i="1"/>
  <c r="E1084" i="1"/>
  <c r="C1084" i="1"/>
  <c r="F1083" i="1"/>
  <c r="E1083" i="1"/>
  <c r="C1083" i="1"/>
  <c r="F1082" i="1"/>
  <c r="E1082" i="1"/>
  <c r="C1082" i="1"/>
  <c r="F1081" i="1"/>
  <c r="E1081" i="1"/>
  <c r="C1081" i="1"/>
  <c r="F1080" i="1"/>
  <c r="E1080" i="1"/>
  <c r="C1080" i="1"/>
  <c r="F1079" i="1"/>
  <c r="E1079" i="1"/>
  <c r="C1079" i="1"/>
  <c r="F1078" i="1"/>
  <c r="E1078" i="1"/>
  <c r="C1078" i="1"/>
  <c r="F1077" i="1"/>
  <c r="E1077" i="1"/>
  <c r="C1077" i="1"/>
  <c r="F1076" i="1"/>
  <c r="E1076" i="1"/>
  <c r="C1076" i="1"/>
  <c r="F1075" i="1"/>
  <c r="E1075" i="1"/>
  <c r="C1075" i="1"/>
  <c r="F1074" i="1"/>
  <c r="E1074" i="1"/>
  <c r="C1074" i="1"/>
  <c r="F1073" i="1"/>
  <c r="E1073" i="1"/>
  <c r="C1073" i="1"/>
  <c r="F1072" i="1"/>
  <c r="E1072" i="1"/>
  <c r="C1072" i="1"/>
  <c r="F1071" i="1"/>
  <c r="E1071" i="1"/>
  <c r="C1071" i="1"/>
  <c r="F1070" i="1"/>
  <c r="E1070" i="1"/>
  <c r="C1070" i="1"/>
  <c r="F1069" i="1"/>
  <c r="E1069" i="1"/>
  <c r="C1069" i="1"/>
  <c r="F1068" i="1"/>
  <c r="E1068" i="1"/>
  <c r="C1068" i="1"/>
  <c r="F1067" i="1"/>
  <c r="E1067" i="1"/>
  <c r="C1067" i="1"/>
  <c r="F1066" i="1"/>
  <c r="E1066" i="1"/>
  <c r="C1066" i="1"/>
  <c r="F1065" i="1"/>
  <c r="E1065" i="1"/>
  <c r="C1065" i="1"/>
  <c r="F1064" i="1"/>
  <c r="E1064" i="1"/>
  <c r="C1064" i="1"/>
  <c r="F1063" i="1"/>
  <c r="E1063" i="1"/>
  <c r="C1063" i="1"/>
  <c r="F1062" i="1"/>
  <c r="E1062" i="1"/>
  <c r="C1062" i="1"/>
  <c r="F1061" i="1"/>
  <c r="E1061" i="1"/>
  <c r="C1061" i="1"/>
  <c r="F1060" i="1"/>
  <c r="E1060" i="1"/>
  <c r="C1060" i="1"/>
  <c r="F1059" i="1"/>
  <c r="E1059" i="1"/>
  <c r="C1059" i="1"/>
  <c r="F1058" i="1"/>
  <c r="E1058" i="1"/>
  <c r="C1058" i="1"/>
  <c r="F1057" i="1"/>
  <c r="E1057" i="1"/>
  <c r="C1057" i="1"/>
  <c r="F1056" i="1"/>
  <c r="E1056" i="1"/>
  <c r="C1056" i="1"/>
  <c r="F1055" i="1"/>
  <c r="E1055" i="1"/>
  <c r="C1055" i="1"/>
  <c r="F1054" i="1"/>
  <c r="E1054" i="1"/>
  <c r="C1054" i="1"/>
  <c r="F1053" i="1"/>
  <c r="E1053" i="1"/>
  <c r="C1053" i="1"/>
  <c r="F1052" i="1"/>
  <c r="E1052" i="1"/>
  <c r="C1052" i="1"/>
  <c r="F1051" i="1"/>
  <c r="E1051" i="1"/>
  <c r="C1051" i="1"/>
  <c r="F1050" i="1"/>
  <c r="E1050" i="1"/>
  <c r="C1050" i="1"/>
  <c r="F1049" i="1"/>
  <c r="E1049" i="1"/>
  <c r="C1049" i="1"/>
  <c r="F1048" i="1"/>
  <c r="E1048" i="1"/>
  <c r="C1048" i="1"/>
  <c r="F1047" i="1"/>
  <c r="E1047" i="1"/>
  <c r="C1047" i="1"/>
  <c r="F1046" i="1"/>
  <c r="E1046" i="1"/>
  <c r="C1046" i="1"/>
  <c r="F1045" i="1"/>
  <c r="E1045" i="1"/>
  <c r="C1045" i="1"/>
  <c r="F1044" i="1"/>
  <c r="E1044" i="1"/>
  <c r="C1044" i="1"/>
  <c r="F1043" i="1"/>
  <c r="E1043" i="1"/>
  <c r="C1043" i="1"/>
  <c r="F1042" i="1"/>
  <c r="E1042" i="1"/>
  <c r="C1042" i="1"/>
  <c r="F1041" i="1"/>
  <c r="E1041" i="1"/>
  <c r="C1041" i="1"/>
  <c r="F1040" i="1"/>
  <c r="E1040" i="1"/>
  <c r="C1040" i="1"/>
  <c r="F1039" i="1"/>
  <c r="E1039" i="1"/>
  <c r="C1039" i="1"/>
  <c r="F1038" i="1"/>
  <c r="E1038" i="1"/>
  <c r="C1038" i="1"/>
  <c r="F1037" i="1"/>
  <c r="E1037" i="1"/>
  <c r="C1037" i="1"/>
  <c r="F1036" i="1"/>
  <c r="E1036" i="1"/>
  <c r="C1036" i="1"/>
  <c r="F1035" i="1"/>
  <c r="E1035" i="1"/>
  <c r="C1035" i="1"/>
  <c r="F1034" i="1"/>
  <c r="E1034" i="1"/>
  <c r="C1034" i="1"/>
  <c r="F1033" i="1"/>
  <c r="E1033" i="1"/>
  <c r="C1033" i="1"/>
  <c r="F1032" i="1"/>
  <c r="E1032" i="1"/>
  <c r="C1032" i="1"/>
  <c r="F1031" i="1"/>
  <c r="E1031" i="1"/>
  <c r="C1031" i="1"/>
  <c r="F1030" i="1"/>
  <c r="E1030" i="1"/>
  <c r="C1030" i="1"/>
  <c r="F1029" i="1"/>
  <c r="E1029" i="1"/>
  <c r="C1029" i="1"/>
  <c r="F1028" i="1"/>
  <c r="E1028" i="1"/>
  <c r="C1028" i="1"/>
  <c r="F1027" i="1"/>
  <c r="E1027" i="1"/>
  <c r="C1027" i="1"/>
  <c r="F1026" i="1"/>
  <c r="E1026" i="1"/>
  <c r="C1026" i="1"/>
  <c r="F1025" i="1"/>
  <c r="E1025" i="1"/>
  <c r="C1025" i="1"/>
  <c r="F1024" i="1"/>
  <c r="E1024" i="1"/>
  <c r="C1024" i="1"/>
  <c r="F1023" i="1"/>
  <c r="E1023" i="1"/>
  <c r="C1023" i="1"/>
  <c r="F1022" i="1"/>
  <c r="E1022" i="1"/>
  <c r="C1022" i="1"/>
  <c r="F1021" i="1"/>
  <c r="E1021" i="1"/>
  <c r="C1021" i="1"/>
  <c r="F1020" i="1"/>
  <c r="E1020" i="1"/>
  <c r="C1020" i="1"/>
  <c r="F1019" i="1"/>
  <c r="E1019" i="1"/>
  <c r="C1019" i="1"/>
  <c r="F1018" i="1"/>
  <c r="E1018" i="1"/>
  <c r="C1018" i="1"/>
  <c r="F1017" i="1"/>
  <c r="E1017" i="1"/>
  <c r="C1017" i="1"/>
  <c r="F1016" i="1"/>
  <c r="E1016" i="1"/>
  <c r="C1016" i="1"/>
  <c r="F1015" i="1"/>
  <c r="E1015" i="1"/>
  <c r="C1015" i="1"/>
  <c r="F1014" i="1"/>
  <c r="E1014" i="1"/>
  <c r="C1014" i="1"/>
  <c r="F1013" i="1"/>
  <c r="E1013" i="1"/>
  <c r="C1013" i="1"/>
  <c r="F1012" i="1"/>
  <c r="E1012" i="1"/>
  <c r="C1012" i="1"/>
  <c r="F1011" i="1"/>
  <c r="E1011" i="1"/>
  <c r="C1011" i="1"/>
  <c r="F1010" i="1"/>
  <c r="E1010" i="1"/>
  <c r="C1010" i="1"/>
  <c r="F1009" i="1"/>
  <c r="E1009" i="1"/>
  <c r="C1009" i="1"/>
  <c r="F1008" i="1"/>
  <c r="E1008" i="1"/>
  <c r="C1008" i="1"/>
  <c r="F1007" i="1"/>
  <c r="E1007" i="1"/>
  <c r="C1007" i="1"/>
  <c r="F1006" i="1"/>
  <c r="E1006" i="1"/>
  <c r="C1006" i="1"/>
  <c r="F1005" i="1"/>
  <c r="E1005" i="1"/>
  <c r="C1005" i="1"/>
  <c r="F1004" i="1"/>
  <c r="E1004" i="1"/>
  <c r="C1004" i="1"/>
  <c r="F1003" i="1"/>
  <c r="E1003" i="1"/>
  <c r="C1003" i="1"/>
  <c r="F1002" i="1"/>
  <c r="E1002" i="1"/>
  <c r="C1002" i="1"/>
  <c r="F1001" i="1"/>
  <c r="E1001" i="1"/>
  <c r="C1001" i="1"/>
  <c r="F1000" i="1"/>
  <c r="E1000" i="1"/>
  <c r="C1000" i="1"/>
  <c r="F999" i="1"/>
  <c r="E999" i="1"/>
  <c r="C999" i="1"/>
  <c r="F998" i="1"/>
  <c r="E998" i="1"/>
  <c r="C998" i="1"/>
  <c r="F997" i="1"/>
  <c r="E997" i="1"/>
  <c r="C997" i="1"/>
  <c r="F996" i="1"/>
  <c r="E996" i="1"/>
  <c r="C996" i="1"/>
  <c r="F995" i="1"/>
  <c r="E995" i="1"/>
  <c r="C995" i="1"/>
  <c r="F994" i="1"/>
  <c r="E994" i="1"/>
  <c r="C994" i="1"/>
  <c r="F993" i="1"/>
  <c r="E993" i="1"/>
  <c r="C993" i="1"/>
  <c r="F992" i="1"/>
  <c r="E992" i="1"/>
  <c r="C992" i="1"/>
  <c r="F991" i="1"/>
  <c r="E991" i="1"/>
  <c r="C991" i="1"/>
  <c r="F990" i="1"/>
  <c r="E990" i="1"/>
  <c r="C990" i="1"/>
  <c r="F989" i="1"/>
  <c r="E989" i="1"/>
  <c r="C989" i="1"/>
  <c r="F988" i="1"/>
  <c r="E988" i="1"/>
  <c r="C988" i="1"/>
  <c r="F987" i="1"/>
  <c r="E987" i="1"/>
  <c r="C987" i="1"/>
  <c r="F986" i="1"/>
  <c r="E986" i="1"/>
  <c r="C986" i="1"/>
  <c r="F985" i="1"/>
  <c r="E985" i="1"/>
  <c r="C985" i="1"/>
  <c r="F984" i="1"/>
  <c r="E984" i="1"/>
  <c r="C984" i="1"/>
  <c r="F983" i="1"/>
  <c r="E983" i="1"/>
  <c r="C983" i="1"/>
  <c r="F982" i="1"/>
  <c r="E982" i="1"/>
  <c r="C982" i="1"/>
  <c r="F981" i="1"/>
  <c r="E981" i="1"/>
  <c r="C981" i="1"/>
  <c r="F980" i="1"/>
  <c r="E980" i="1"/>
  <c r="C980" i="1"/>
  <c r="F979" i="1"/>
  <c r="E979" i="1"/>
  <c r="C979" i="1"/>
  <c r="F978" i="1"/>
  <c r="E978" i="1"/>
  <c r="C978" i="1"/>
  <c r="F977" i="1"/>
  <c r="E977" i="1"/>
  <c r="C977" i="1"/>
  <c r="F976" i="1"/>
  <c r="E976" i="1"/>
  <c r="C976" i="1"/>
  <c r="F975" i="1"/>
  <c r="E975" i="1"/>
  <c r="C975" i="1"/>
  <c r="F974" i="1"/>
  <c r="E974" i="1"/>
  <c r="C974" i="1"/>
  <c r="F973" i="1"/>
  <c r="E973" i="1"/>
  <c r="C973" i="1"/>
  <c r="F972" i="1"/>
  <c r="E972" i="1"/>
  <c r="C972" i="1"/>
  <c r="F971" i="1"/>
  <c r="E971" i="1"/>
  <c r="C971" i="1"/>
  <c r="F970" i="1"/>
  <c r="E970" i="1"/>
  <c r="C970" i="1"/>
  <c r="F969" i="1"/>
  <c r="E969" i="1"/>
  <c r="C969" i="1"/>
  <c r="F968" i="1"/>
  <c r="E968" i="1"/>
  <c r="C968" i="1"/>
  <c r="F967" i="1"/>
  <c r="E967" i="1"/>
  <c r="C967" i="1"/>
  <c r="F966" i="1"/>
  <c r="E966" i="1"/>
  <c r="C966" i="1"/>
  <c r="F965" i="1"/>
  <c r="E965" i="1"/>
  <c r="C965" i="1"/>
  <c r="F964" i="1"/>
  <c r="E964" i="1"/>
  <c r="C964" i="1"/>
  <c r="F963" i="1"/>
  <c r="E963" i="1"/>
  <c r="C963" i="1"/>
  <c r="F962" i="1"/>
  <c r="E962" i="1"/>
  <c r="C962" i="1"/>
  <c r="F961" i="1"/>
  <c r="E961" i="1"/>
  <c r="C961" i="1"/>
  <c r="F960" i="1"/>
  <c r="E960" i="1"/>
  <c r="C960" i="1"/>
  <c r="F959" i="1"/>
  <c r="E959" i="1"/>
  <c r="C959" i="1"/>
  <c r="F958" i="1"/>
  <c r="E958" i="1"/>
  <c r="C958" i="1"/>
  <c r="F957" i="1"/>
  <c r="E957" i="1"/>
  <c r="C957" i="1"/>
  <c r="F956" i="1"/>
  <c r="E956" i="1"/>
  <c r="C956" i="1"/>
  <c r="F955" i="1"/>
  <c r="E955" i="1"/>
  <c r="C955" i="1"/>
  <c r="F954" i="1"/>
  <c r="E954" i="1"/>
  <c r="C954" i="1"/>
  <c r="F953" i="1"/>
  <c r="E953" i="1"/>
  <c r="C953" i="1"/>
  <c r="F952" i="1"/>
  <c r="E952" i="1"/>
  <c r="C952" i="1"/>
  <c r="F951" i="1"/>
  <c r="E951" i="1"/>
  <c r="C951" i="1"/>
  <c r="F950" i="1"/>
  <c r="E950" i="1"/>
  <c r="C950" i="1"/>
  <c r="F949" i="1"/>
  <c r="E949" i="1"/>
  <c r="C949" i="1"/>
  <c r="F948" i="1"/>
  <c r="E948" i="1"/>
  <c r="C948" i="1"/>
  <c r="F947" i="1"/>
  <c r="E947" i="1"/>
  <c r="C947" i="1"/>
  <c r="F946" i="1"/>
  <c r="E946" i="1"/>
  <c r="C946" i="1"/>
  <c r="F945" i="1"/>
  <c r="E945" i="1"/>
  <c r="C945" i="1"/>
  <c r="F944" i="1"/>
  <c r="E944" i="1"/>
  <c r="C944" i="1"/>
  <c r="F943" i="1"/>
  <c r="E943" i="1"/>
  <c r="C943" i="1"/>
  <c r="F942" i="1"/>
  <c r="E942" i="1"/>
  <c r="C942" i="1"/>
  <c r="F941" i="1"/>
  <c r="E941" i="1"/>
  <c r="C941" i="1"/>
  <c r="F940" i="1"/>
  <c r="E940" i="1"/>
  <c r="C940" i="1"/>
  <c r="F939" i="1"/>
  <c r="E939" i="1"/>
  <c r="C939" i="1"/>
  <c r="F938" i="1"/>
  <c r="E938" i="1"/>
  <c r="C938" i="1"/>
  <c r="F937" i="1"/>
  <c r="E937" i="1"/>
  <c r="C937" i="1"/>
  <c r="F936" i="1"/>
  <c r="E936" i="1"/>
  <c r="C936" i="1"/>
  <c r="F935" i="1"/>
  <c r="E935" i="1"/>
  <c r="C935" i="1"/>
  <c r="F934" i="1"/>
  <c r="E934" i="1"/>
  <c r="C934" i="1"/>
  <c r="F933" i="1"/>
  <c r="E933" i="1"/>
  <c r="C933" i="1"/>
  <c r="F932" i="1"/>
  <c r="E932" i="1"/>
  <c r="C932" i="1"/>
  <c r="F931" i="1"/>
  <c r="E931" i="1"/>
  <c r="C931" i="1"/>
  <c r="F930" i="1"/>
  <c r="E930" i="1"/>
  <c r="C930" i="1"/>
  <c r="F929" i="1"/>
  <c r="E929" i="1"/>
  <c r="C929" i="1"/>
  <c r="F928" i="1"/>
  <c r="E928" i="1"/>
  <c r="C928" i="1"/>
  <c r="F927" i="1"/>
  <c r="E927" i="1"/>
  <c r="C927" i="1"/>
  <c r="F926" i="1"/>
  <c r="E926" i="1"/>
  <c r="C926" i="1"/>
  <c r="F925" i="1"/>
  <c r="E925" i="1"/>
  <c r="C925" i="1"/>
  <c r="F924" i="1"/>
  <c r="E924" i="1"/>
  <c r="C924" i="1"/>
  <c r="F923" i="1"/>
  <c r="E923" i="1"/>
  <c r="C923" i="1"/>
  <c r="F922" i="1"/>
  <c r="E922" i="1"/>
  <c r="C922" i="1"/>
  <c r="F921" i="1"/>
  <c r="E921" i="1"/>
  <c r="C921" i="1"/>
  <c r="F920" i="1"/>
  <c r="E920" i="1"/>
  <c r="C920" i="1"/>
  <c r="F919" i="1"/>
  <c r="E919" i="1"/>
  <c r="C919" i="1"/>
  <c r="F918" i="1"/>
  <c r="E918" i="1"/>
  <c r="C918" i="1"/>
  <c r="F917" i="1"/>
  <c r="E917" i="1"/>
  <c r="C917" i="1"/>
  <c r="F916" i="1"/>
  <c r="E916" i="1"/>
  <c r="C916" i="1"/>
  <c r="F915" i="1"/>
  <c r="E915" i="1"/>
  <c r="C915" i="1"/>
  <c r="F914" i="1"/>
  <c r="E914" i="1"/>
  <c r="C914" i="1"/>
  <c r="F913" i="1"/>
  <c r="E913" i="1"/>
  <c r="C913" i="1"/>
  <c r="F912" i="1"/>
  <c r="E912" i="1"/>
  <c r="C912" i="1"/>
  <c r="F911" i="1"/>
  <c r="E911" i="1"/>
  <c r="C911" i="1"/>
  <c r="F910" i="1"/>
  <c r="E910" i="1"/>
  <c r="C910" i="1"/>
  <c r="F909" i="1"/>
  <c r="E909" i="1"/>
  <c r="C909" i="1"/>
  <c r="F908" i="1"/>
  <c r="E908" i="1"/>
  <c r="C908" i="1"/>
  <c r="F907" i="1"/>
  <c r="E907" i="1"/>
  <c r="C907" i="1"/>
  <c r="F906" i="1"/>
  <c r="E906" i="1"/>
  <c r="C906" i="1"/>
  <c r="F905" i="1"/>
  <c r="E905" i="1"/>
  <c r="C905" i="1"/>
  <c r="F904" i="1"/>
  <c r="E904" i="1"/>
  <c r="C904" i="1"/>
  <c r="F903" i="1"/>
  <c r="E903" i="1"/>
  <c r="C903" i="1"/>
  <c r="F902" i="1"/>
  <c r="E902" i="1"/>
  <c r="C902" i="1"/>
  <c r="F901" i="1"/>
  <c r="E901" i="1"/>
  <c r="C901" i="1"/>
  <c r="F900" i="1"/>
  <c r="E900" i="1"/>
  <c r="C900" i="1"/>
  <c r="F899" i="1"/>
  <c r="E899" i="1"/>
  <c r="C899" i="1"/>
  <c r="F898" i="1"/>
  <c r="E898" i="1"/>
  <c r="C898" i="1"/>
  <c r="F897" i="1"/>
  <c r="E897" i="1"/>
  <c r="C897" i="1"/>
  <c r="F896" i="1"/>
  <c r="E896" i="1"/>
  <c r="C896" i="1"/>
  <c r="F895" i="1"/>
  <c r="E895" i="1"/>
  <c r="C895" i="1"/>
  <c r="F894" i="1"/>
  <c r="E894" i="1"/>
  <c r="C894" i="1"/>
  <c r="F893" i="1"/>
  <c r="E893" i="1"/>
  <c r="C893" i="1"/>
  <c r="F892" i="1"/>
  <c r="E892" i="1"/>
  <c r="C892" i="1"/>
  <c r="F891" i="1"/>
  <c r="E891" i="1"/>
  <c r="C891" i="1"/>
  <c r="F890" i="1"/>
  <c r="E890" i="1"/>
  <c r="C890" i="1"/>
  <c r="F889" i="1"/>
  <c r="E889" i="1"/>
  <c r="C889" i="1"/>
  <c r="F888" i="1"/>
  <c r="E888" i="1"/>
  <c r="C888" i="1"/>
  <c r="F887" i="1"/>
  <c r="E887" i="1"/>
  <c r="C887" i="1"/>
  <c r="F886" i="1"/>
  <c r="E886" i="1"/>
  <c r="C886" i="1"/>
  <c r="F885" i="1"/>
  <c r="E885" i="1"/>
  <c r="C885" i="1"/>
  <c r="F884" i="1"/>
  <c r="E884" i="1"/>
  <c r="C884" i="1"/>
  <c r="F883" i="1"/>
  <c r="E883" i="1"/>
  <c r="C883" i="1"/>
  <c r="F882" i="1"/>
  <c r="E882" i="1"/>
  <c r="C882" i="1"/>
  <c r="F881" i="1"/>
  <c r="E881" i="1"/>
  <c r="C881" i="1"/>
  <c r="F880" i="1"/>
  <c r="E880" i="1"/>
  <c r="C880" i="1"/>
  <c r="F879" i="1"/>
  <c r="E879" i="1"/>
  <c r="C879" i="1"/>
  <c r="F878" i="1"/>
  <c r="E878" i="1"/>
  <c r="C878" i="1"/>
  <c r="F877" i="1"/>
  <c r="E877" i="1"/>
  <c r="C877" i="1"/>
  <c r="F876" i="1"/>
  <c r="E876" i="1"/>
  <c r="C876" i="1"/>
  <c r="F875" i="1"/>
  <c r="E875" i="1"/>
  <c r="C875" i="1"/>
  <c r="F874" i="1"/>
  <c r="E874" i="1"/>
  <c r="C874" i="1"/>
  <c r="F873" i="1"/>
  <c r="E873" i="1"/>
  <c r="C873" i="1"/>
  <c r="F872" i="1"/>
  <c r="E872" i="1"/>
  <c r="C872" i="1"/>
  <c r="F871" i="1"/>
  <c r="E871" i="1"/>
  <c r="C871" i="1"/>
  <c r="F870" i="1"/>
  <c r="E870" i="1"/>
  <c r="C870" i="1"/>
  <c r="F869" i="1"/>
  <c r="E869" i="1"/>
  <c r="C869" i="1"/>
  <c r="F868" i="1"/>
  <c r="E868" i="1"/>
  <c r="C868" i="1"/>
  <c r="F867" i="1"/>
  <c r="E867" i="1"/>
  <c r="C867" i="1"/>
  <c r="F866" i="1"/>
  <c r="E866" i="1"/>
  <c r="C866" i="1"/>
  <c r="F865" i="1"/>
  <c r="E865" i="1"/>
  <c r="C865" i="1"/>
  <c r="F864" i="1"/>
  <c r="E864" i="1"/>
  <c r="C864" i="1"/>
  <c r="F863" i="1"/>
  <c r="E863" i="1"/>
  <c r="C863" i="1"/>
  <c r="F862" i="1"/>
  <c r="E862" i="1"/>
  <c r="C862" i="1"/>
  <c r="F861" i="1"/>
  <c r="E861" i="1"/>
  <c r="C861" i="1"/>
  <c r="F860" i="1"/>
  <c r="E860" i="1"/>
  <c r="C860" i="1"/>
  <c r="F859" i="1"/>
  <c r="E859" i="1"/>
  <c r="C859" i="1"/>
  <c r="F858" i="1"/>
  <c r="E858" i="1"/>
  <c r="C858" i="1"/>
  <c r="F857" i="1"/>
  <c r="E857" i="1"/>
  <c r="C857" i="1"/>
  <c r="F856" i="1"/>
  <c r="E856" i="1"/>
  <c r="C856" i="1"/>
  <c r="F855" i="1"/>
  <c r="E855" i="1"/>
  <c r="C855" i="1"/>
  <c r="F854" i="1"/>
  <c r="E854" i="1"/>
  <c r="C854" i="1"/>
  <c r="F853" i="1"/>
  <c r="E853" i="1"/>
  <c r="C853" i="1"/>
  <c r="F852" i="1"/>
  <c r="E852" i="1"/>
  <c r="C852" i="1"/>
  <c r="F851" i="1"/>
  <c r="E851" i="1"/>
  <c r="C851" i="1"/>
  <c r="F850" i="1"/>
  <c r="E850" i="1"/>
  <c r="C850" i="1"/>
  <c r="F849" i="1"/>
  <c r="E849" i="1"/>
  <c r="C849" i="1"/>
  <c r="F848" i="1"/>
  <c r="E848" i="1"/>
  <c r="C848" i="1"/>
  <c r="F847" i="1"/>
  <c r="E847" i="1"/>
  <c r="C847" i="1"/>
  <c r="F846" i="1"/>
  <c r="E846" i="1"/>
  <c r="C846" i="1"/>
  <c r="F845" i="1"/>
  <c r="E845" i="1"/>
  <c r="C845" i="1"/>
  <c r="F844" i="1"/>
  <c r="E844" i="1"/>
  <c r="C844" i="1"/>
  <c r="F843" i="1"/>
  <c r="E843" i="1"/>
  <c r="C843" i="1"/>
  <c r="F842" i="1"/>
  <c r="E842" i="1"/>
  <c r="C842" i="1"/>
  <c r="F841" i="1"/>
  <c r="E841" i="1"/>
  <c r="C841" i="1"/>
  <c r="F840" i="1"/>
  <c r="E840" i="1"/>
  <c r="C840" i="1"/>
  <c r="F839" i="1"/>
  <c r="E839" i="1"/>
  <c r="C839" i="1"/>
  <c r="F838" i="1"/>
  <c r="E838" i="1"/>
  <c r="C838" i="1"/>
  <c r="F837" i="1"/>
  <c r="E837" i="1"/>
  <c r="C837" i="1"/>
  <c r="F836" i="1"/>
  <c r="E836" i="1"/>
  <c r="C836" i="1"/>
  <c r="F835" i="1"/>
  <c r="E835" i="1"/>
  <c r="C835" i="1"/>
  <c r="F834" i="1"/>
  <c r="E834" i="1"/>
  <c r="C834" i="1"/>
  <c r="F833" i="1"/>
  <c r="E833" i="1"/>
  <c r="C833" i="1"/>
  <c r="F832" i="1"/>
  <c r="E832" i="1"/>
  <c r="C832" i="1"/>
  <c r="F831" i="1"/>
  <c r="E831" i="1"/>
  <c r="C831" i="1"/>
  <c r="F830" i="1"/>
  <c r="E830" i="1"/>
  <c r="C830" i="1"/>
  <c r="F829" i="1"/>
  <c r="E829" i="1"/>
  <c r="C829" i="1"/>
  <c r="F828" i="1"/>
  <c r="E828" i="1"/>
  <c r="C828" i="1"/>
  <c r="F827" i="1"/>
  <c r="E827" i="1"/>
  <c r="C827" i="1"/>
  <c r="F826" i="1"/>
  <c r="E826" i="1"/>
  <c r="C826" i="1"/>
  <c r="F825" i="1"/>
  <c r="E825" i="1"/>
  <c r="C825" i="1"/>
  <c r="F824" i="1"/>
  <c r="E824" i="1"/>
  <c r="C824" i="1"/>
  <c r="F823" i="1"/>
  <c r="E823" i="1"/>
  <c r="C823" i="1"/>
  <c r="F822" i="1"/>
  <c r="E822" i="1"/>
  <c r="C822" i="1"/>
  <c r="F821" i="1"/>
  <c r="E821" i="1"/>
  <c r="C821" i="1"/>
  <c r="F820" i="1"/>
  <c r="E820" i="1"/>
  <c r="C820" i="1"/>
  <c r="F819" i="1"/>
  <c r="E819" i="1"/>
  <c r="C819" i="1"/>
  <c r="F818" i="1"/>
  <c r="E818" i="1"/>
  <c r="C818" i="1"/>
  <c r="F817" i="1"/>
  <c r="E817" i="1"/>
  <c r="C817" i="1"/>
  <c r="F816" i="1"/>
  <c r="E816" i="1"/>
  <c r="C816" i="1"/>
  <c r="F815" i="1"/>
  <c r="E815" i="1"/>
  <c r="C815" i="1"/>
  <c r="F814" i="1"/>
  <c r="E814" i="1"/>
  <c r="C814" i="1"/>
  <c r="F813" i="1"/>
  <c r="E813" i="1"/>
  <c r="C813" i="1"/>
  <c r="F812" i="1"/>
  <c r="E812" i="1"/>
  <c r="C812" i="1"/>
  <c r="F811" i="1"/>
  <c r="E811" i="1"/>
  <c r="C811" i="1"/>
  <c r="F810" i="1"/>
  <c r="E810" i="1"/>
  <c r="C810" i="1"/>
  <c r="F809" i="1"/>
  <c r="E809" i="1"/>
  <c r="C809" i="1"/>
  <c r="F808" i="1"/>
  <c r="E808" i="1"/>
  <c r="C808" i="1"/>
  <c r="F807" i="1"/>
  <c r="E807" i="1"/>
  <c r="C807" i="1"/>
  <c r="F806" i="1"/>
  <c r="E806" i="1"/>
  <c r="C806" i="1"/>
  <c r="F805" i="1"/>
  <c r="E805" i="1"/>
  <c r="C805" i="1"/>
  <c r="F804" i="1"/>
  <c r="E804" i="1"/>
  <c r="C804" i="1"/>
  <c r="F803" i="1"/>
  <c r="E803" i="1"/>
  <c r="C803" i="1"/>
  <c r="F802" i="1"/>
  <c r="E802" i="1"/>
  <c r="C802" i="1"/>
  <c r="F801" i="1"/>
  <c r="E801" i="1"/>
  <c r="C801" i="1"/>
  <c r="F800" i="1"/>
  <c r="E800" i="1"/>
  <c r="C800" i="1"/>
  <c r="F799" i="1"/>
  <c r="E799" i="1"/>
  <c r="C799" i="1"/>
  <c r="F798" i="1"/>
  <c r="E798" i="1"/>
  <c r="C798" i="1"/>
  <c r="F797" i="1"/>
  <c r="E797" i="1"/>
  <c r="C797" i="1"/>
  <c r="F796" i="1"/>
  <c r="E796" i="1"/>
  <c r="C796" i="1"/>
  <c r="F795" i="1"/>
  <c r="E795" i="1"/>
  <c r="C795" i="1"/>
  <c r="F794" i="1"/>
  <c r="E794" i="1"/>
  <c r="C794" i="1"/>
  <c r="F793" i="1"/>
  <c r="E793" i="1"/>
  <c r="C793" i="1"/>
  <c r="F792" i="1"/>
  <c r="E792" i="1"/>
  <c r="C792" i="1"/>
  <c r="F791" i="1"/>
  <c r="E791" i="1"/>
  <c r="C791" i="1"/>
  <c r="F790" i="1"/>
  <c r="E790" i="1"/>
  <c r="C790" i="1"/>
  <c r="F789" i="1"/>
  <c r="E789" i="1"/>
  <c r="C789" i="1"/>
  <c r="F788" i="1"/>
  <c r="E788" i="1"/>
  <c r="C788" i="1"/>
  <c r="F787" i="1"/>
  <c r="E787" i="1"/>
  <c r="C787" i="1"/>
  <c r="F786" i="1"/>
  <c r="E786" i="1"/>
  <c r="C786" i="1"/>
  <c r="F785" i="1"/>
  <c r="E785" i="1"/>
  <c r="C785" i="1"/>
  <c r="F784" i="1"/>
  <c r="E784" i="1"/>
  <c r="C784" i="1"/>
  <c r="F783" i="1"/>
  <c r="E783" i="1"/>
  <c r="C783" i="1"/>
  <c r="F782" i="1"/>
  <c r="E782" i="1"/>
  <c r="C782" i="1"/>
  <c r="F781" i="1"/>
  <c r="E781" i="1"/>
  <c r="C781" i="1"/>
  <c r="F780" i="1"/>
  <c r="E780" i="1"/>
  <c r="C780" i="1"/>
  <c r="F779" i="1"/>
  <c r="E779" i="1"/>
  <c r="C779" i="1"/>
  <c r="F778" i="1"/>
  <c r="E778" i="1"/>
  <c r="C778" i="1"/>
  <c r="F777" i="1"/>
  <c r="E777" i="1"/>
  <c r="C777" i="1"/>
  <c r="F776" i="1"/>
  <c r="E776" i="1"/>
  <c r="C776" i="1"/>
  <c r="F775" i="1"/>
  <c r="E775" i="1"/>
  <c r="C775" i="1"/>
  <c r="F774" i="1"/>
  <c r="E774" i="1"/>
  <c r="C774" i="1"/>
  <c r="F773" i="1"/>
  <c r="E773" i="1"/>
  <c r="C773" i="1"/>
  <c r="F772" i="1"/>
  <c r="E772" i="1"/>
  <c r="C772" i="1"/>
  <c r="F771" i="1"/>
  <c r="E771" i="1"/>
  <c r="C771" i="1"/>
  <c r="F770" i="1"/>
  <c r="E770" i="1"/>
  <c r="C770" i="1"/>
  <c r="F769" i="1"/>
  <c r="E769" i="1"/>
  <c r="C769" i="1"/>
  <c r="F768" i="1"/>
  <c r="E768" i="1"/>
  <c r="C768" i="1"/>
  <c r="F767" i="1"/>
  <c r="E767" i="1"/>
  <c r="C767" i="1"/>
  <c r="F766" i="1"/>
  <c r="E766" i="1"/>
  <c r="C766" i="1"/>
  <c r="F765" i="1"/>
  <c r="E765" i="1"/>
  <c r="C765" i="1"/>
  <c r="F764" i="1"/>
  <c r="E764" i="1"/>
  <c r="C764" i="1"/>
  <c r="F763" i="1"/>
  <c r="E763" i="1"/>
  <c r="C763" i="1"/>
  <c r="F762" i="1"/>
  <c r="E762" i="1"/>
  <c r="C762" i="1"/>
  <c r="F761" i="1"/>
  <c r="E761" i="1"/>
  <c r="C761" i="1"/>
  <c r="F760" i="1"/>
  <c r="E760" i="1"/>
  <c r="C760" i="1"/>
  <c r="F759" i="1"/>
  <c r="E759" i="1"/>
  <c r="C759" i="1"/>
  <c r="F758" i="1"/>
  <c r="E758" i="1"/>
  <c r="C758" i="1"/>
  <c r="F757" i="1"/>
  <c r="E757" i="1"/>
  <c r="C757" i="1"/>
  <c r="F756" i="1"/>
  <c r="E756" i="1"/>
  <c r="C756" i="1"/>
  <c r="F755" i="1"/>
  <c r="E755" i="1"/>
  <c r="C755" i="1"/>
  <c r="F754" i="1"/>
  <c r="E754" i="1"/>
  <c r="C754" i="1"/>
  <c r="F753" i="1"/>
  <c r="E753" i="1"/>
  <c r="C753" i="1"/>
  <c r="F752" i="1"/>
  <c r="E752" i="1"/>
  <c r="C752" i="1"/>
  <c r="F751" i="1"/>
  <c r="E751" i="1"/>
  <c r="C751" i="1"/>
  <c r="F750" i="1"/>
  <c r="E750" i="1"/>
  <c r="C750" i="1"/>
  <c r="F749" i="1"/>
  <c r="E749" i="1"/>
  <c r="C749" i="1"/>
  <c r="F748" i="1"/>
  <c r="E748" i="1"/>
  <c r="C748" i="1"/>
  <c r="F747" i="1"/>
  <c r="E747" i="1"/>
  <c r="C747" i="1"/>
  <c r="F746" i="1"/>
  <c r="E746" i="1"/>
  <c r="C746" i="1"/>
  <c r="F745" i="1"/>
  <c r="E745" i="1"/>
  <c r="C745" i="1"/>
  <c r="F744" i="1"/>
  <c r="E744" i="1"/>
  <c r="C744" i="1"/>
  <c r="F743" i="1"/>
  <c r="E743" i="1"/>
  <c r="C743" i="1"/>
  <c r="F742" i="1"/>
  <c r="E742" i="1"/>
  <c r="C742" i="1"/>
  <c r="F741" i="1"/>
  <c r="E741" i="1"/>
  <c r="C741" i="1"/>
  <c r="F740" i="1"/>
  <c r="E740" i="1"/>
  <c r="C740" i="1"/>
  <c r="F739" i="1"/>
  <c r="E739" i="1"/>
  <c r="C739" i="1"/>
  <c r="F738" i="1"/>
  <c r="E738" i="1"/>
  <c r="C738" i="1"/>
  <c r="F737" i="1"/>
  <c r="E737" i="1"/>
  <c r="C737" i="1"/>
  <c r="F736" i="1"/>
  <c r="E736" i="1"/>
  <c r="C736" i="1"/>
  <c r="F735" i="1"/>
  <c r="E735" i="1"/>
  <c r="C735" i="1"/>
  <c r="F734" i="1"/>
  <c r="E734" i="1"/>
  <c r="C734" i="1"/>
  <c r="F733" i="1"/>
  <c r="E733" i="1"/>
  <c r="C733" i="1"/>
  <c r="F732" i="1"/>
  <c r="E732" i="1"/>
  <c r="C732" i="1"/>
  <c r="F731" i="1"/>
  <c r="E731" i="1"/>
  <c r="C731" i="1"/>
  <c r="F730" i="1"/>
  <c r="E730" i="1"/>
  <c r="C730" i="1"/>
  <c r="F729" i="1"/>
  <c r="E729" i="1"/>
  <c r="C729" i="1"/>
  <c r="F728" i="1"/>
  <c r="E728" i="1"/>
  <c r="C728" i="1"/>
  <c r="F727" i="1"/>
  <c r="E727" i="1"/>
  <c r="C727" i="1"/>
  <c r="F726" i="1"/>
  <c r="E726" i="1"/>
  <c r="C726" i="1"/>
  <c r="F725" i="1"/>
  <c r="E725" i="1"/>
  <c r="C725" i="1"/>
  <c r="F724" i="1"/>
  <c r="E724" i="1"/>
  <c r="C724" i="1"/>
  <c r="F723" i="1"/>
  <c r="E723" i="1"/>
  <c r="C723" i="1"/>
  <c r="F722" i="1"/>
  <c r="E722" i="1"/>
  <c r="C722" i="1"/>
  <c r="F721" i="1"/>
  <c r="E721" i="1"/>
  <c r="C721" i="1"/>
  <c r="F720" i="1"/>
  <c r="E720" i="1"/>
  <c r="C720" i="1"/>
  <c r="F719" i="1"/>
  <c r="E719" i="1"/>
  <c r="C719" i="1"/>
  <c r="F718" i="1"/>
  <c r="E718" i="1"/>
  <c r="C718" i="1"/>
  <c r="F717" i="1"/>
  <c r="E717" i="1"/>
  <c r="C717" i="1"/>
  <c r="F716" i="1"/>
  <c r="E716" i="1"/>
  <c r="C716" i="1"/>
  <c r="F715" i="1"/>
  <c r="E715" i="1"/>
  <c r="C715" i="1"/>
  <c r="F714" i="1"/>
  <c r="E714" i="1"/>
  <c r="C714" i="1"/>
  <c r="F713" i="1"/>
  <c r="E713" i="1"/>
  <c r="C713" i="1"/>
  <c r="F712" i="1"/>
  <c r="E712" i="1"/>
  <c r="C712" i="1"/>
  <c r="F711" i="1"/>
  <c r="E711" i="1"/>
  <c r="C711" i="1"/>
  <c r="F710" i="1"/>
  <c r="E710" i="1"/>
  <c r="C710" i="1"/>
  <c r="F709" i="1"/>
  <c r="E709" i="1"/>
  <c r="C709" i="1"/>
  <c r="F708" i="1"/>
  <c r="E708" i="1"/>
  <c r="C708" i="1"/>
  <c r="F707" i="1"/>
  <c r="E707" i="1"/>
  <c r="C707" i="1"/>
  <c r="F706" i="1"/>
  <c r="E706" i="1"/>
  <c r="C706" i="1"/>
  <c r="F705" i="1"/>
  <c r="E705" i="1"/>
  <c r="C705" i="1"/>
  <c r="F704" i="1"/>
  <c r="E704" i="1"/>
  <c r="C704" i="1"/>
  <c r="F703" i="1"/>
  <c r="E703" i="1"/>
  <c r="C703" i="1"/>
  <c r="F702" i="1"/>
  <c r="E702" i="1"/>
  <c r="C702" i="1"/>
  <c r="F701" i="1"/>
  <c r="E701" i="1"/>
  <c r="C701" i="1"/>
  <c r="F700" i="1"/>
  <c r="E700" i="1"/>
  <c r="C700" i="1"/>
  <c r="F699" i="1"/>
  <c r="E699" i="1"/>
  <c r="C699" i="1"/>
  <c r="F698" i="1"/>
  <c r="E698" i="1"/>
  <c r="C698" i="1"/>
  <c r="F697" i="1"/>
  <c r="E697" i="1"/>
  <c r="C697" i="1"/>
  <c r="F696" i="1"/>
  <c r="E696" i="1"/>
  <c r="C696" i="1"/>
  <c r="F695" i="1"/>
  <c r="E695" i="1"/>
  <c r="C695" i="1"/>
  <c r="F694" i="1"/>
  <c r="E694" i="1"/>
  <c r="C694" i="1"/>
  <c r="F693" i="1"/>
  <c r="E693" i="1"/>
  <c r="C693" i="1"/>
  <c r="F692" i="1"/>
  <c r="E692" i="1"/>
  <c r="C692" i="1"/>
  <c r="F691" i="1"/>
  <c r="E691" i="1"/>
  <c r="C691" i="1"/>
  <c r="F690" i="1"/>
  <c r="E690" i="1"/>
  <c r="C690" i="1"/>
  <c r="F689" i="1"/>
  <c r="E689" i="1"/>
  <c r="C689" i="1"/>
  <c r="F688" i="1"/>
  <c r="E688" i="1"/>
  <c r="C688" i="1"/>
  <c r="F687" i="1"/>
  <c r="E687" i="1"/>
  <c r="C687" i="1"/>
  <c r="F686" i="1"/>
  <c r="E686" i="1"/>
  <c r="C686" i="1"/>
  <c r="F685" i="1"/>
  <c r="E685" i="1"/>
  <c r="C685" i="1"/>
  <c r="F684" i="1"/>
  <c r="E684" i="1"/>
  <c r="C684" i="1"/>
  <c r="F683" i="1"/>
  <c r="E683" i="1"/>
  <c r="C683" i="1"/>
  <c r="F682" i="1"/>
  <c r="E682" i="1"/>
  <c r="C682" i="1"/>
  <c r="F681" i="1"/>
  <c r="E681" i="1"/>
  <c r="C681" i="1"/>
  <c r="F680" i="1"/>
  <c r="E680" i="1"/>
  <c r="C680" i="1"/>
  <c r="F679" i="1"/>
  <c r="E679" i="1"/>
  <c r="C679" i="1"/>
  <c r="F678" i="1"/>
  <c r="E678" i="1"/>
  <c r="C678" i="1"/>
  <c r="F677" i="1"/>
  <c r="E677" i="1"/>
  <c r="C677" i="1"/>
  <c r="F676" i="1"/>
  <c r="E676" i="1"/>
  <c r="C676" i="1"/>
  <c r="F675" i="1"/>
  <c r="E675" i="1"/>
  <c r="C675" i="1"/>
  <c r="F674" i="1"/>
  <c r="E674" i="1"/>
  <c r="C674" i="1"/>
  <c r="F673" i="1"/>
  <c r="E673" i="1"/>
  <c r="C673" i="1"/>
  <c r="F672" i="1"/>
  <c r="E672" i="1"/>
  <c r="C672" i="1"/>
  <c r="F671" i="1"/>
  <c r="E671" i="1"/>
  <c r="C671" i="1"/>
  <c r="F670" i="1"/>
  <c r="E670" i="1"/>
  <c r="C670" i="1"/>
  <c r="F669" i="1"/>
  <c r="E669" i="1"/>
  <c r="C669" i="1"/>
  <c r="F668" i="1"/>
  <c r="E668" i="1"/>
  <c r="C668" i="1"/>
  <c r="F667" i="1"/>
  <c r="E667" i="1"/>
  <c r="C667" i="1"/>
  <c r="F666" i="1"/>
  <c r="E666" i="1"/>
  <c r="C666" i="1"/>
  <c r="F665" i="1"/>
  <c r="E665" i="1"/>
  <c r="C665" i="1"/>
  <c r="F664" i="1"/>
  <c r="E664" i="1"/>
  <c r="C664" i="1"/>
  <c r="F663" i="1"/>
  <c r="E663" i="1"/>
  <c r="C663" i="1"/>
  <c r="F662" i="1"/>
  <c r="E662" i="1"/>
  <c r="C662" i="1"/>
  <c r="F661" i="1"/>
  <c r="E661" i="1"/>
  <c r="C661" i="1"/>
  <c r="F660" i="1"/>
  <c r="E660" i="1"/>
  <c r="C660" i="1"/>
  <c r="F659" i="1"/>
  <c r="E659" i="1"/>
  <c r="C659" i="1"/>
  <c r="F658" i="1"/>
  <c r="E658" i="1"/>
  <c r="C658" i="1"/>
  <c r="F657" i="1"/>
  <c r="E657" i="1"/>
  <c r="C657" i="1"/>
  <c r="F656" i="1"/>
  <c r="E656" i="1"/>
  <c r="C656" i="1"/>
  <c r="F655" i="1"/>
  <c r="E655" i="1"/>
  <c r="C655" i="1"/>
  <c r="F654" i="1"/>
  <c r="E654" i="1"/>
  <c r="C654" i="1"/>
  <c r="F653" i="1"/>
  <c r="E653" i="1"/>
  <c r="C653" i="1"/>
  <c r="F652" i="1"/>
  <c r="E652" i="1"/>
  <c r="C652" i="1"/>
  <c r="F651" i="1"/>
  <c r="E651" i="1"/>
  <c r="C651" i="1"/>
  <c r="F650" i="1"/>
  <c r="E650" i="1"/>
  <c r="C650" i="1"/>
  <c r="F649" i="1"/>
  <c r="E649" i="1"/>
  <c r="C649" i="1"/>
  <c r="F648" i="1"/>
  <c r="E648" i="1"/>
  <c r="C648" i="1"/>
  <c r="F647" i="1"/>
  <c r="E647" i="1"/>
  <c r="C647" i="1"/>
  <c r="F646" i="1"/>
  <c r="E646" i="1"/>
  <c r="C646" i="1"/>
  <c r="F645" i="1"/>
  <c r="E645" i="1"/>
  <c r="C645" i="1"/>
  <c r="F644" i="1"/>
  <c r="E644" i="1"/>
  <c r="C644" i="1"/>
  <c r="F643" i="1"/>
  <c r="E643" i="1"/>
  <c r="C643" i="1"/>
  <c r="F642" i="1"/>
  <c r="E642" i="1"/>
  <c r="C642" i="1"/>
  <c r="F641" i="1"/>
  <c r="E641" i="1"/>
  <c r="C641" i="1"/>
  <c r="F640" i="1"/>
  <c r="E640" i="1"/>
  <c r="C640" i="1"/>
  <c r="F639" i="1"/>
  <c r="E639" i="1"/>
  <c r="C639" i="1"/>
  <c r="F638" i="1"/>
  <c r="E638" i="1"/>
  <c r="C638" i="1"/>
  <c r="F637" i="1"/>
  <c r="E637" i="1"/>
  <c r="C637" i="1"/>
  <c r="F636" i="1"/>
  <c r="E636" i="1"/>
  <c r="C636" i="1"/>
  <c r="F635" i="1"/>
  <c r="E635" i="1"/>
  <c r="C635" i="1"/>
  <c r="F634" i="1"/>
  <c r="E634" i="1"/>
  <c r="C634" i="1"/>
  <c r="F633" i="1"/>
  <c r="E633" i="1"/>
  <c r="C633" i="1"/>
  <c r="F632" i="1"/>
  <c r="E632" i="1"/>
  <c r="C632" i="1"/>
  <c r="F631" i="1"/>
  <c r="E631" i="1"/>
  <c r="C631" i="1"/>
  <c r="F630" i="1"/>
  <c r="E630" i="1"/>
  <c r="C630" i="1"/>
  <c r="F629" i="1"/>
  <c r="E629" i="1"/>
  <c r="C629" i="1"/>
  <c r="F628" i="1"/>
  <c r="E628" i="1"/>
  <c r="C628" i="1"/>
  <c r="F627" i="1"/>
  <c r="E627" i="1"/>
  <c r="C627" i="1"/>
  <c r="F626" i="1"/>
  <c r="E626" i="1"/>
  <c r="C626" i="1"/>
  <c r="F625" i="1"/>
  <c r="E625" i="1"/>
  <c r="C625" i="1"/>
  <c r="F624" i="1"/>
  <c r="E624" i="1"/>
  <c r="C624" i="1"/>
  <c r="F623" i="1"/>
  <c r="E623" i="1"/>
  <c r="C623" i="1"/>
  <c r="F622" i="1"/>
  <c r="E622" i="1"/>
  <c r="C622" i="1"/>
  <c r="F621" i="1"/>
  <c r="E621" i="1"/>
  <c r="C621" i="1"/>
  <c r="F620" i="1"/>
  <c r="E620" i="1"/>
  <c r="C620" i="1"/>
  <c r="F619" i="1"/>
  <c r="E619" i="1"/>
  <c r="C619" i="1"/>
  <c r="F618" i="1"/>
  <c r="E618" i="1"/>
  <c r="C618" i="1"/>
  <c r="F617" i="1"/>
  <c r="E617" i="1"/>
  <c r="C617" i="1"/>
  <c r="F616" i="1"/>
  <c r="E616" i="1"/>
  <c r="C616" i="1"/>
  <c r="F615" i="1"/>
  <c r="E615" i="1"/>
  <c r="C615" i="1"/>
  <c r="F614" i="1"/>
  <c r="E614" i="1"/>
  <c r="C614" i="1"/>
  <c r="F613" i="1"/>
  <c r="E613" i="1"/>
  <c r="C613" i="1"/>
  <c r="F612" i="1"/>
  <c r="E612" i="1"/>
  <c r="C612" i="1"/>
  <c r="F611" i="1"/>
  <c r="E611" i="1"/>
  <c r="C611" i="1"/>
  <c r="F610" i="1"/>
  <c r="E610" i="1"/>
  <c r="C610" i="1"/>
  <c r="F609" i="1"/>
  <c r="E609" i="1"/>
  <c r="C609" i="1"/>
  <c r="F608" i="1"/>
  <c r="E608" i="1"/>
  <c r="C608" i="1"/>
  <c r="F607" i="1"/>
  <c r="E607" i="1"/>
  <c r="C607" i="1"/>
  <c r="F606" i="1"/>
  <c r="E606" i="1"/>
  <c r="C606" i="1"/>
  <c r="F605" i="1"/>
  <c r="E605" i="1"/>
  <c r="C605" i="1"/>
  <c r="F604" i="1"/>
  <c r="E604" i="1"/>
  <c r="C604" i="1"/>
  <c r="F603" i="1"/>
  <c r="E603" i="1"/>
  <c r="C603" i="1"/>
  <c r="F602" i="1"/>
  <c r="E602" i="1"/>
  <c r="C602" i="1"/>
  <c r="F601" i="1"/>
  <c r="E601" i="1"/>
  <c r="C601" i="1"/>
  <c r="F600" i="1"/>
  <c r="E600" i="1"/>
  <c r="C600" i="1"/>
  <c r="F599" i="1"/>
  <c r="E599" i="1"/>
  <c r="C599" i="1"/>
  <c r="F598" i="1"/>
  <c r="E598" i="1"/>
  <c r="C598" i="1"/>
  <c r="F597" i="1"/>
  <c r="E597" i="1"/>
  <c r="C597" i="1"/>
  <c r="F596" i="1"/>
  <c r="E596" i="1"/>
  <c r="C596" i="1"/>
  <c r="F595" i="1"/>
  <c r="E595" i="1"/>
  <c r="C595" i="1"/>
  <c r="F594" i="1"/>
  <c r="E594" i="1"/>
  <c r="C594" i="1"/>
  <c r="F593" i="1"/>
  <c r="E593" i="1"/>
  <c r="C593" i="1"/>
  <c r="F592" i="1"/>
  <c r="E592" i="1"/>
  <c r="C592" i="1"/>
  <c r="F591" i="1"/>
  <c r="E591" i="1"/>
  <c r="C591" i="1"/>
  <c r="F590" i="1"/>
  <c r="E590" i="1"/>
  <c r="C590" i="1"/>
  <c r="F589" i="1"/>
  <c r="E589" i="1"/>
  <c r="C589" i="1"/>
  <c r="F588" i="1"/>
  <c r="E588" i="1"/>
  <c r="C588" i="1"/>
  <c r="F587" i="1"/>
  <c r="E587" i="1"/>
  <c r="C587" i="1"/>
  <c r="F586" i="1"/>
  <c r="E586" i="1"/>
  <c r="C586" i="1"/>
  <c r="F585" i="1"/>
  <c r="E585" i="1"/>
  <c r="C585" i="1"/>
  <c r="F584" i="1"/>
  <c r="E584" i="1"/>
  <c r="C584" i="1"/>
  <c r="F583" i="1"/>
  <c r="E583" i="1"/>
  <c r="C583" i="1"/>
  <c r="F582" i="1"/>
  <c r="E582" i="1"/>
  <c r="C582" i="1"/>
  <c r="F581" i="1"/>
  <c r="E581" i="1"/>
  <c r="C581" i="1"/>
  <c r="F580" i="1"/>
  <c r="E580" i="1"/>
  <c r="C580" i="1"/>
  <c r="F579" i="1"/>
  <c r="E579" i="1"/>
  <c r="C579" i="1"/>
  <c r="F578" i="1"/>
  <c r="E578" i="1"/>
  <c r="C578" i="1"/>
  <c r="F577" i="1"/>
  <c r="E577" i="1"/>
  <c r="C577" i="1"/>
  <c r="F576" i="1"/>
  <c r="E576" i="1"/>
  <c r="C576" i="1"/>
  <c r="F575" i="1"/>
  <c r="E575" i="1"/>
  <c r="C575" i="1"/>
  <c r="F574" i="1"/>
  <c r="E574" i="1"/>
  <c r="C574" i="1"/>
  <c r="F573" i="1"/>
  <c r="E573" i="1"/>
  <c r="C573" i="1"/>
  <c r="F572" i="1"/>
  <c r="E572" i="1"/>
  <c r="C572" i="1"/>
  <c r="F571" i="1"/>
  <c r="E571" i="1"/>
  <c r="C571" i="1"/>
  <c r="F570" i="1"/>
  <c r="E570" i="1"/>
  <c r="C570" i="1"/>
  <c r="F569" i="1"/>
  <c r="E569" i="1"/>
  <c r="C569" i="1"/>
  <c r="F568" i="1"/>
  <c r="E568" i="1"/>
  <c r="C568" i="1"/>
  <c r="F567" i="1"/>
  <c r="E567" i="1"/>
  <c r="C567" i="1"/>
  <c r="F566" i="1"/>
  <c r="E566" i="1"/>
  <c r="C566" i="1"/>
  <c r="F565" i="1"/>
  <c r="E565" i="1"/>
  <c r="C565" i="1"/>
  <c r="F564" i="1"/>
  <c r="E564" i="1"/>
  <c r="C564" i="1"/>
  <c r="F563" i="1"/>
  <c r="E563" i="1"/>
  <c r="C563" i="1"/>
  <c r="F562" i="1"/>
  <c r="E562" i="1"/>
  <c r="C562" i="1"/>
  <c r="F561" i="1"/>
  <c r="E561" i="1"/>
  <c r="C561" i="1"/>
  <c r="F560" i="1"/>
  <c r="E560" i="1"/>
  <c r="C560" i="1"/>
  <c r="F559" i="1"/>
  <c r="E559" i="1"/>
  <c r="C559" i="1"/>
  <c r="F558" i="1"/>
  <c r="E558" i="1"/>
  <c r="C558" i="1"/>
  <c r="F557" i="1"/>
  <c r="E557" i="1"/>
  <c r="C557" i="1"/>
  <c r="F556" i="1"/>
  <c r="E556" i="1"/>
  <c r="C556" i="1"/>
  <c r="F555" i="1"/>
  <c r="E555" i="1"/>
  <c r="C555" i="1"/>
  <c r="F554" i="1"/>
  <c r="E554" i="1"/>
  <c r="C554" i="1"/>
  <c r="F553" i="1"/>
  <c r="E553" i="1"/>
  <c r="C553" i="1"/>
  <c r="F552" i="1"/>
  <c r="E552" i="1"/>
  <c r="C552" i="1"/>
  <c r="F551" i="1"/>
  <c r="E551" i="1"/>
  <c r="C551" i="1"/>
  <c r="F550" i="1"/>
  <c r="E550" i="1"/>
  <c r="C550" i="1"/>
  <c r="F549" i="1"/>
  <c r="E549" i="1"/>
  <c r="C549" i="1"/>
  <c r="F548" i="1"/>
  <c r="E548" i="1"/>
  <c r="C548" i="1"/>
  <c r="F547" i="1"/>
  <c r="E547" i="1"/>
  <c r="C547" i="1"/>
  <c r="F546" i="1"/>
  <c r="E546" i="1"/>
  <c r="C546" i="1"/>
  <c r="F545" i="1"/>
  <c r="E545" i="1"/>
  <c r="C545" i="1"/>
  <c r="F544" i="1"/>
  <c r="E544" i="1"/>
  <c r="C544" i="1"/>
  <c r="F543" i="1"/>
  <c r="E543" i="1"/>
  <c r="C543" i="1"/>
  <c r="F542" i="1"/>
  <c r="E542" i="1"/>
  <c r="C542" i="1"/>
  <c r="F541" i="1"/>
  <c r="E541" i="1"/>
  <c r="C541" i="1"/>
  <c r="F540" i="1"/>
  <c r="E540" i="1"/>
  <c r="C540" i="1"/>
  <c r="F539" i="1"/>
  <c r="E539" i="1"/>
  <c r="C539" i="1"/>
  <c r="F538" i="1"/>
  <c r="E538" i="1"/>
  <c r="C538" i="1"/>
  <c r="F537" i="1"/>
  <c r="E537" i="1"/>
  <c r="C537" i="1"/>
  <c r="F536" i="1"/>
  <c r="E536" i="1"/>
  <c r="C536" i="1"/>
  <c r="F535" i="1"/>
  <c r="E535" i="1"/>
  <c r="C535" i="1"/>
  <c r="F534" i="1"/>
  <c r="E534" i="1"/>
  <c r="C534" i="1"/>
  <c r="F533" i="1"/>
  <c r="E533" i="1"/>
  <c r="C533" i="1"/>
  <c r="F532" i="1"/>
  <c r="E532" i="1"/>
  <c r="C532" i="1"/>
  <c r="F531" i="1"/>
  <c r="E531" i="1"/>
  <c r="C531" i="1"/>
  <c r="F530" i="1"/>
  <c r="E530" i="1"/>
  <c r="C530" i="1"/>
  <c r="F529" i="1"/>
  <c r="E529" i="1"/>
  <c r="C529" i="1"/>
  <c r="F528" i="1"/>
  <c r="E528" i="1"/>
  <c r="C528" i="1"/>
  <c r="F527" i="1"/>
  <c r="E527" i="1"/>
  <c r="C527" i="1"/>
  <c r="F526" i="1"/>
  <c r="E526" i="1"/>
  <c r="C526" i="1"/>
  <c r="F525" i="1"/>
  <c r="E525" i="1"/>
  <c r="C525" i="1"/>
  <c r="F524" i="1"/>
  <c r="E524" i="1"/>
  <c r="C524" i="1"/>
  <c r="F523" i="1"/>
  <c r="E523" i="1"/>
  <c r="C523" i="1"/>
  <c r="F522" i="1"/>
  <c r="E522" i="1"/>
  <c r="C522" i="1"/>
  <c r="F521" i="1"/>
  <c r="E521" i="1"/>
  <c r="C521" i="1"/>
  <c r="F520" i="1"/>
  <c r="E520" i="1"/>
  <c r="C520" i="1"/>
  <c r="F519" i="1"/>
  <c r="E519" i="1"/>
  <c r="C519" i="1"/>
  <c r="F518" i="1"/>
  <c r="E518" i="1"/>
  <c r="C518" i="1"/>
  <c r="F517" i="1"/>
  <c r="E517" i="1"/>
  <c r="C517" i="1"/>
  <c r="F516" i="1"/>
  <c r="E516" i="1"/>
  <c r="C516" i="1"/>
  <c r="F515" i="1"/>
  <c r="E515" i="1"/>
  <c r="C515" i="1"/>
  <c r="F514" i="1"/>
  <c r="E514" i="1"/>
  <c r="C514" i="1"/>
  <c r="F513" i="1"/>
  <c r="E513" i="1"/>
  <c r="C513" i="1"/>
  <c r="F512" i="1"/>
  <c r="E512" i="1"/>
  <c r="C512" i="1"/>
  <c r="F511" i="1"/>
  <c r="E511" i="1"/>
  <c r="C511" i="1"/>
  <c r="F510" i="1"/>
  <c r="E510" i="1"/>
  <c r="C510" i="1"/>
  <c r="F509" i="1"/>
  <c r="E509" i="1"/>
  <c r="C509" i="1"/>
  <c r="F508" i="1"/>
  <c r="E508" i="1"/>
  <c r="C508" i="1"/>
  <c r="F507" i="1"/>
  <c r="E507" i="1"/>
  <c r="C507" i="1"/>
  <c r="F506" i="1"/>
  <c r="E506" i="1"/>
  <c r="C506" i="1"/>
  <c r="F505" i="1"/>
  <c r="E505" i="1"/>
  <c r="C505" i="1"/>
  <c r="F504" i="1"/>
  <c r="E504" i="1"/>
  <c r="C504" i="1"/>
  <c r="F503" i="1"/>
  <c r="E503" i="1"/>
  <c r="C503" i="1"/>
  <c r="F502" i="1"/>
  <c r="E502" i="1"/>
  <c r="C502" i="1"/>
  <c r="F501" i="1"/>
  <c r="E501" i="1"/>
  <c r="C501" i="1"/>
  <c r="F500" i="1"/>
  <c r="E500" i="1"/>
  <c r="C500" i="1"/>
  <c r="F499" i="1"/>
  <c r="E499" i="1"/>
  <c r="C499" i="1"/>
  <c r="F498" i="1"/>
  <c r="E498" i="1"/>
  <c r="C498" i="1"/>
  <c r="F497" i="1"/>
  <c r="E497" i="1"/>
  <c r="C497" i="1"/>
  <c r="F496" i="1"/>
  <c r="E496" i="1"/>
  <c r="C496" i="1"/>
  <c r="F495" i="1"/>
  <c r="E495" i="1"/>
  <c r="C495" i="1"/>
  <c r="F494" i="1"/>
  <c r="E494" i="1"/>
  <c r="C494" i="1"/>
  <c r="F493" i="1"/>
  <c r="E493" i="1"/>
  <c r="C493" i="1"/>
  <c r="F492" i="1"/>
  <c r="E492" i="1"/>
  <c r="C492" i="1"/>
  <c r="F491" i="1"/>
  <c r="E491" i="1"/>
  <c r="C491" i="1"/>
  <c r="F490" i="1"/>
  <c r="E490" i="1"/>
  <c r="C490" i="1"/>
  <c r="F489" i="1"/>
  <c r="E489" i="1"/>
  <c r="C489" i="1"/>
  <c r="F488" i="1"/>
  <c r="E488" i="1"/>
  <c r="C488" i="1"/>
  <c r="F487" i="1"/>
  <c r="E487" i="1"/>
  <c r="C487" i="1"/>
  <c r="F486" i="1"/>
  <c r="E486" i="1"/>
  <c r="C486" i="1"/>
  <c r="F485" i="1"/>
  <c r="E485" i="1"/>
  <c r="C485" i="1"/>
  <c r="F484" i="1"/>
  <c r="E484" i="1"/>
  <c r="C484" i="1"/>
  <c r="F483" i="1"/>
  <c r="E483" i="1"/>
  <c r="C483" i="1"/>
  <c r="F482" i="1"/>
  <c r="E482" i="1"/>
  <c r="C482" i="1"/>
  <c r="F481" i="1"/>
  <c r="E481" i="1"/>
  <c r="C481" i="1"/>
  <c r="F480" i="1"/>
  <c r="E480" i="1"/>
  <c r="C480" i="1"/>
  <c r="F479" i="1"/>
  <c r="E479" i="1"/>
  <c r="C479" i="1"/>
  <c r="F478" i="1"/>
  <c r="E478" i="1"/>
  <c r="C478" i="1"/>
  <c r="F477" i="1"/>
  <c r="E477" i="1"/>
  <c r="C477" i="1"/>
  <c r="F476" i="1"/>
  <c r="E476" i="1"/>
  <c r="C476" i="1"/>
  <c r="F475" i="1"/>
  <c r="E475" i="1"/>
  <c r="C475" i="1"/>
  <c r="F474" i="1"/>
  <c r="E474" i="1"/>
  <c r="C474" i="1"/>
  <c r="F473" i="1"/>
  <c r="E473" i="1"/>
  <c r="C473" i="1"/>
  <c r="F472" i="1"/>
  <c r="E472" i="1"/>
  <c r="C472" i="1"/>
  <c r="F471" i="1"/>
  <c r="E471" i="1"/>
  <c r="C471" i="1"/>
  <c r="F470" i="1"/>
  <c r="E470" i="1"/>
  <c r="C470" i="1"/>
  <c r="F469" i="1"/>
  <c r="E469" i="1"/>
  <c r="C469" i="1"/>
  <c r="F468" i="1"/>
  <c r="E468" i="1"/>
  <c r="C468" i="1"/>
  <c r="F467" i="1"/>
  <c r="E467" i="1"/>
  <c r="C467" i="1"/>
  <c r="F466" i="1"/>
  <c r="E466" i="1"/>
  <c r="C466" i="1"/>
  <c r="F465" i="1"/>
  <c r="E465" i="1"/>
  <c r="C465" i="1"/>
  <c r="F464" i="1"/>
  <c r="E464" i="1"/>
  <c r="C464" i="1"/>
  <c r="F463" i="1"/>
  <c r="E463" i="1"/>
  <c r="C463" i="1"/>
  <c r="F462" i="1"/>
  <c r="E462" i="1"/>
  <c r="C462" i="1"/>
  <c r="F461" i="1"/>
  <c r="E461" i="1"/>
  <c r="C461" i="1"/>
  <c r="F460" i="1"/>
  <c r="E460" i="1"/>
  <c r="C460" i="1"/>
  <c r="F459" i="1"/>
  <c r="E459" i="1"/>
  <c r="C459" i="1"/>
  <c r="F458" i="1"/>
  <c r="E458" i="1"/>
  <c r="C458" i="1"/>
  <c r="F457" i="1"/>
  <c r="E457" i="1"/>
  <c r="C457" i="1"/>
  <c r="F456" i="1"/>
  <c r="E456" i="1"/>
  <c r="C456" i="1"/>
  <c r="F455" i="1"/>
  <c r="E455" i="1"/>
  <c r="C455" i="1"/>
  <c r="F454" i="1"/>
  <c r="E454" i="1"/>
  <c r="C454" i="1"/>
  <c r="F453" i="1"/>
  <c r="E453" i="1"/>
  <c r="C453" i="1"/>
  <c r="F452" i="1"/>
  <c r="E452" i="1"/>
  <c r="C452" i="1"/>
  <c r="F451" i="1"/>
  <c r="E451" i="1"/>
  <c r="C451" i="1"/>
  <c r="F450" i="1"/>
  <c r="E450" i="1"/>
  <c r="C450" i="1"/>
  <c r="F449" i="1"/>
  <c r="E449" i="1"/>
  <c r="C449" i="1"/>
  <c r="F448" i="1"/>
  <c r="E448" i="1"/>
  <c r="C448" i="1"/>
  <c r="F447" i="1"/>
  <c r="E447" i="1"/>
  <c r="C447" i="1"/>
  <c r="F446" i="1"/>
  <c r="E446" i="1"/>
  <c r="C446" i="1"/>
  <c r="F445" i="1"/>
  <c r="E445" i="1"/>
  <c r="C445" i="1"/>
  <c r="F444" i="1"/>
  <c r="E444" i="1"/>
  <c r="C444" i="1"/>
  <c r="F443" i="1"/>
  <c r="E443" i="1"/>
  <c r="C443" i="1"/>
  <c r="F442" i="1"/>
  <c r="E442" i="1"/>
  <c r="C442" i="1"/>
  <c r="F441" i="1"/>
  <c r="E441" i="1"/>
  <c r="C441" i="1"/>
  <c r="F440" i="1"/>
  <c r="E440" i="1"/>
  <c r="C440" i="1"/>
  <c r="F439" i="1"/>
  <c r="E439" i="1"/>
  <c r="C439" i="1"/>
  <c r="F438" i="1"/>
  <c r="E438" i="1"/>
  <c r="C438" i="1"/>
  <c r="F437" i="1"/>
  <c r="E437" i="1"/>
  <c r="C437" i="1"/>
  <c r="F436" i="1"/>
  <c r="E436" i="1"/>
  <c r="C436" i="1"/>
  <c r="F435" i="1"/>
  <c r="E435" i="1"/>
  <c r="C435" i="1"/>
  <c r="F434" i="1"/>
  <c r="E434" i="1"/>
  <c r="C434" i="1"/>
  <c r="F433" i="1"/>
  <c r="E433" i="1"/>
  <c r="C433" i="1"/>
  <c r="F432" i="1"/>
  <c r="E432" i="1"/>
  <c r="C432" i="1"/>
  <c r="F431" i="1"/>
  <c r="E431" i="1"/>
  <c r="C431" i="1"/>
  <c r="F430" i="1"/>
  <c r="E430" i="1"/>
  <c r="C430" i="1"/>
  <c r="F429" i="1"/>
  <c r="E429" i="1"/>
  <c r="C429" i="1"/>
  <c r="F428" i="1"/>
  <c r="E428" i="1"/>
  <c r="C428" i="1"/>
  <c r="F427" i="1"/>
  <c r="E427" i="1"/>
  <c r="C427" i="1"/>
  <c r="F426" i="1"/>
  <c r="E426" i="1"/>
  <c r="C426" i="1"/>
  <c r="F425" i="1"/>
  <c r="E425" i="1"/>
  <c r="C425" i="1"/>
  <c r="F424" i="1"/>
  <c r="E424" i="1"/>
  <c r="C424" i="1"/>
  <c r="F423" i="1"/>
  <c r="E423" i="1"/>
  <c r="C423" i="1"/>
  <c r="F422" i="1"/>
  <c r="E422" i="1"/>
  <c r="C422" i="1"/>
  <c r="F421" i="1"/>
  <c r="E421" i="1"/>
  <c r="C421" i="1"/>
  <c r="F420" i="1"/>
  <c r="E420" i="1"/>
  <c r="C420" i="1"/>
  <c r="F419" i="1"/>
  <c r="E419" i="1"/>
  <c r="C419" i="1"/>
  <c r="F418" i="1"/>
  <c r="E418" i="1"/>
  <c r="C418" i="1"/>
  <c r="F417" i="1"/>
  <c r="E417" i="1"/>
  <c r="C417" i="1"/>
  <c r="F416" i="1"/>
  <c r="E416" i="1"/>
  <c r="C416" i="1"/>
  <c r="F415" i="1"/>
  <c r="E415" i="1"/>
  <c r="C415" i="1"/>
  <c r="F414" i="1"/>
  <c r="E414" i="1"/>
  <c r="C414" i="1"/>
  <c r="F413" i="1"/>
  <c r="E413" i="1"/>
  <c r="C413" i="1"/>
  <c r="F412" i="1"/>
  <c r="E412" i="1"/>
  <c r="C412" i="1"/>
  <c r="F411" i="1"/>
  <c r="E411" i="1"/>
  <c r="C411" i="1"/>
  <c r="F410" i="1"/>
  <c r="E410" i="1"/>
  <c r="C410" i="1"/>
  <c r="F409" i="1"/>
  <c r="E409" i="1"/>
  <c r="C409" i="1"/>
  <c r="F408" i="1"/>
  <c r="E408" i="1"/>
  <c r="C408" i="1"/>
  <c r="F407" i="1"/>
  <c r="E407" i="1"/>
  <c r="C407" i="1"/>
  <c r="F406" i="1"/>
  <c r="E406" i="1"/>
  <c r="C406" i="1"/>
  <c r="F405" i="1"/>
  <c r="E405" i="1"/>
  <c r="C405" i="1"/>
  <c r="F404" i="1"/>
  <c r="E404" i="1"/>
  <c r="C404" i="1"/>
  <c r="F403" i="1"/>
  <c r="E403" i="1"/>
  <c r="C403" i="1"/>
  <c r="F402" i="1"/>
  <c r="E402" i="1"/>
  <c r="C402" i="1"/>
  <c r="F401" i="1"/>
  <c r="E401" i="1"/>
  <c r="C401" i="1"/>
  <c r="F400" i="1"/>
  <c r="E400" i="1"/>
  <c r="C400" i="1"/>
  <c r="F399" i="1"/>
  <c r="E399" i="1"/>
  <c r="C399" i="1"/>
  <c r="F398" i="1"/>
  <c r="E398" i="1"/>
  <c r="C398" i="1"/>
  <c r="F397" i="1"/>
  <c r="E397" i="1"/>
  <c r="C397" i="1"/>
  <c r="F396" i="1"/>
  <c r="E396" i="1"/>
  <c r="C396" i="1"/>
  <c r="F395" i="1"/>
  <c r="E395" i="1"/>
  <c r="C395" i="1"/>
  <c r="F394" i="1"/>
  <c r="E394" i="1"/>
  <c r="C394" i="1"/>
  <c r="F393" i="1"/>
  <c r="E393" i="1"/>
  <c r="C393" i="1"/>
  <c r="F392" i="1"/>
  <c r="E392" i="1"/>
  <c r="C392" i="1"/>
  <c r="F391" i="1"/>
  <c r="E391" i="1"/>
  <c r="C391" i="1"/>
  <c r="F390" i="1"/>
  <c r="E390" i="1"/>
  <c r="C390" i="1"/>
  <c r="F389" i="1"/>
  <c r="E389" i="1"/>
  <c r="C389" i="1"/>
  <c r="F388" i="1"/>
  <c r="E388" i="1"/>
  <c r="C388" i="1"/>
  <c r="F387" i="1"/>
  <c r="E387" i="1"/>
  <c r="C387" i="1"/>
  <c r="F386" i="1"/>
  <c r="E386" i="1"/>
  <c r="C386" i="1"/>
  <c r="F385" i="1"/>
  <c r="E385" i="1"/>
  <c r="C385" i="1"/>
  <c r="F384" i="1"/>
  <c r="E384" i="1"/>
  <c r="C384" i="1"/>
  <c r="F383" i="1"/>
  <c r="E383" i="1"/>
  <c r="C383" i="1"/>
  <c r="F382" i="1"/>
  <c r="E382" i="1"/>
  <c r="C382" i="1"/>
  <c r="F381" i="1"/>
  <c r="E381" i="1"/>
  <c r="C381" i="1"/>
  <c r="F380" i="1"/>
  <c r="E380" i="1"/>
  <c r="C380" i="1"/>
  <c r="F379" i="1"/>
  <c r="E379" i="1"/>
  <c r="C379" i="1"/>
  <c r="F378" i="1"/>
  <c r="E378" i="1"/>
  <c r="C378" i="1"/>
  <c r="F377" i="1"/>
  <c r="E377" i="1"/>
  <c r="C377" i="1"/>
  <c r="F376" i="1"/>
  <c r="E376" i="1"/>
  <c r="C376" i="1"/>
  <c r="F375" i="1"/>
  <c r="E375" i="1"/>
  <c r="C375" i="1"/>
  <c r="F374" i="1"/>
  <c r="E374" i="1"/>
  <c r="C374" i="1"/>
  <c r="F373" i="1"/>
  <c r="E373" i="1"/>
  <c r="C373" i="1"/>
  <c r="F372" i="1"/>
  <c r="E372" i="1"/>
  <c r="C372" i="1"/>
  <c r="F371" i="1"/>
  <c r="E371" i="1"/>
  <c r="C371" i="1"/>
  <c r="F370" i="1"/>
  <c r="E370" i="1"/>
  <c r="C370" i="1"/>
  <c r="F369" i="1"/>
  <c r="E369" i="1"/>
  <c r="C369" i="1"/>
  <c r="F368" i="1"/>
  <c r="E368" i="1"/>
  <c r="C368" i="1"/>
  <c r="F367" i="1"/>
  <c r="E367" i="1"/>
  <c r="C367" i="1"/>
  <c r="F366" i="1"/>
  <c r="E366" i="1"/>
  <c r="C366" i="1"/>
  <c r="F365" i="1"/>
  <c r="E365" i="1"/>
  <c r="C365" i="1"/>
  <c r="F364" i="1"/>
  <c r="E364" i="1"/>
  <c r="C364" i="1"/>
  <c r="F363" i="1"/>
  <c r="E363" i="1"/>
  <c r="C363" i="1"/>
  <c r="F362" i="1"/>
  <c r="E362" i="1"/>
  <c r="C362" i="1"/>
  <c r="F361" i="1"/>
  <c r="E361" i="1"/>
  <c r="C361" i="1"/>
  <c r="F360" i="1"/>
  <c r="E360" i="1"/>
  <c r="C360" i="1"/>
  <c r="F359" i="1"/>
  <c r="E359" i="1"/>
  <c r="C359" i="1"/>
  <c r="F358" i="1"/>
  <c r="E358" i="1"/>
  <c r="C358" i="1"/>
  <c r="F357" i="1"/>
  <c r="E357" i="1"/>
  <c r="C357" i="1"/>
  <c r="F356" i="1"/>
  <c r="E356" i="1"/>
  <c r="C356" i="1"/>
  <c r="F355" i="1"/>
  <c r="E355" i="1"/>
  <c r="C355" i="1"/>
  <c r="F354" i="1"/>
  <c r="E354" i="1"/>
  <c r="C354" i="1"/>
  <c r="F353" i="1"/>
  <c r="E353" i="1"/>
  <c r="C353" i="1"/>
  <c r="F352" i="1"/>
  <c r="E352" i="1"/>
  <c r="C352" i="1"/>
  <c r="F351" i="1"/>
  <c r="E351" i="1"/>
  <c r="C351" i="1"/>
  <c r="F350" i="1"/>
  <c r="E350" i="1"/>
  <c r="C350" i="1"/>
  <c r="F349" i="1"/>
  <c r="E349" i="1"/>
  <c r="C349" i="1"/>
  <c r="F348" i="1"/>
  <c r="E348" i="1"/>
  <c r="C348" i="1"/>
  <c r="F347" i="1"/>
  <c r="E347" i="1"/>
  <c r="C347" i="1"/>
  <c r="F346" i="1"/>
  <c r="E346" i="1"/>
  <c r="C346" i="1"/>
  <c r="F345" i="1"/>
  <c r="E345" i="1"/>
  <c r="C345" i="1"/>
  <c r="F344" i="1"/>
  <c r="E344" i="1"/>
  <c r="C344" i="1"/>
  <c r="F343" i="1"/>
  <c r="E343" i="1"/>
  <c r="C343" i="1"/>
  <c r="F342" i="1"/>
  <c r="E342" i="1"/>
  <c r="C342" i="1"/>
  <c r="F341" i="1"/>
  <c r="E341" i="1"/>
  <c r="C341" i="1"/>
  <c r="F340" i="1"/>
  <c r="E340" i="1"/>
  <c r="C340" i="1"/>
  <c r="F339" i="1"/>
  <c r="E339" i="1"/>
  <c r="C339" i="1"/>
  <c r="F338" i="1"/>
  <c r="E338" i="1"/>
  <c r="C338" i="1"/>
  <c r="F337" i="1"/>
  <c r="E337" i="1"/>
  <c r="C337" i="1"/>
  <c r="F336" i="1"/>
  <c r="E336" i="1"/>
  <c r="C336" i="1"/>
  <c r="F335" i="1"/>
  <c r="E335" i="1"/>
  <c r="C335" i="1"/>
  <c r="F334" i="1"/>
  <c r="E334" i="1"/>
  <c r="C334" i="1"/>
  <c r="F333" i="1"/>
  <c r="E333" i="1"/>
  <c r="C333" i="1"/>
  <c r="F332" i="1"/>
  <c r="E332" i="1"/>
  <c r="C332" i="1"/>
  <c r="F331" i="1"/>
  <c r="E331" i="1"/>
  <c r="C331" i="1"/>
  <c r="F330" i="1"/>
  <c r="E330" i="1"/>
  <c r="C330" i="1"/>
  <c r="F329" i="1"/>
  <c r="E329" i="1"/>
  <c r="C329" i="1"/>
  <c r="F328" i="1"/>
  <c r="E328" i="1"/>
  <c r="C328" i="1"/>
  <c r="F327" i="1"/>
  <c r="E327" i="1"/>
  <c r="C327" i="1"/>
  <c r="F326" i="1"/>
  <c r="E326" i="1"/>
  <c r="C326" i="1"/>
  <c r="F325" i="1"/>
  <c r="E325" i="1"/>
  <c r="C325" i="1"/>
  <c r="F324" i="1"/>
  <c r="E324" i="1"/>
  <c r="C324" i="1"/>
  <c r="F323" i="1"/>
  <c r="E323" i="1"/>
  <c r="C323" i="1"/>
  <c r="F322" i="1"/>
  <c r="E322" i="1"/>
  <c r="C322" i="1"/>
  <c r="F321" i="1"/>
  <c r="E321" i="1"/>
  <c r="C321" i="1"/>
  <c r="F320" i="1"/>
  <c r="E320" i="1"/>
  <c r="C320" i="1"/>
  <c r="F319" i="1"/>
  <c r="E319" i="1"/>
  <c r="C319" i="1"/>
  <c r="F318" i="1"/>
  <c r="E318" i="1"/>
  <c r="C318" i="1"/>
  <c r="F317" i="1"/>
  <c r="E317" i="1"/>
  <c r="C317" i="1"/>
  <c r="F316" i="1"/>
  <c r="E316" i="1"/>
  <c r="C316" i="1"/>
  <c r="F315" i="1"/>
  <c r="E315" i="1"/>
  <c r="C315" i="1"/>
  <c r="F314" i="1"/>
  <c r="E314" i="1"/>
  <c r="C314" i="1"/>
  <c r="F313" i="1"/>
  <c r="E313" i="1"/>
  <c r="C313" i="1"/>
  <c r="F312" i="1"/>
  <c r="E312" i="1"/>
  <c r="C312" i="1"/>
  <c r="F311" i="1"/>
  <c r="E311" i="1"/>
  <c r="C311" i="1"/>
  <c r="F310" i="1"/>
  <c r="E310" i="1"/>
  <c r="C310" i="1"/>
  <c r="F309" i="1"/>
  <c r="E309" i="1"/>
  <c r="C309" i="1"/>
  <c r="F308" i="1"/>
  <c r="E308" i="1"/>
  <c r="C308" i="1"/>
  <c r="F307" i="1"/>
  <c r="E307" i="1"/>
  <c r="C307" i="1"/>
  <c r="F306" i="1"/>
  <c r="E306" i="1"/>
  <c r="C306" i="1"/>
  <c r="F305" i="1"/>
  <c r="E305" i="1"/>
  <c r="C305" i="1"/>
  <c r="F304" i="1"/>
  <c r="E304" i="1"/>
  <c r="C304" i="1"/>
  <c r="F303" i="1"/>
  <c r="E303" i="1"/>
  <c r="C303" i="1"/>
  <c r="F302" i="1"/>
  <c r="E302" i="1"/>
  <c r="C302" i="1"/>
  <c r="F301" i="1"/>
  <c r="E301" i="1"/>
  <c r="C301" i="1"/>
  <c r="F300" i="1"/>
  <c r="E300" i="1"/>
  <c r="C300" i="1"/>
  <c r="F299" i="1"/>
  <c r="E299" i="1"/>
  <c r="C299" i="1"/>
  <c r="F298" i="1"/>
  <c r="E298" i="1"/>
  <c r="C298" i="1"/>
  <c r="F297" i="1"/>
  <c r="E297" i="1"/>
  <c r="C297" i="1"/>
  <c r="F296" i="1"/>
  <c r="E296" i="1"/>
  <c r="C296" i="1"/>
  <c r="F295" i="1"/>
  <c r="E295" i="1"/>
  <c r="C295" i="1"/>
  <c r="F294" i="1"/>
  <c r="E294" i="1"/>
  <c r="C294" i="1"/>
  <c r="F293" i="1"/>
  <c r="E293" i="1"/>
  <c r="C293" i="1"/>
  <c r="F292" i="1"/>
  <c r="E292" i="1"/>
  <c r="C292" i="1"/>
  <c r="F291" i="1"/>
  <c r="E291" i="1"/>
  <c r="C291" i="1"/>
  <c r="F290" i="1"/>
  <c r="E290" i="1"/>
  <c r="C290" i="1"/>
  <c r="F289" i="1"/>
  <c r="E289" i="1"/>
  <c r="C289" i="1"/>
  <c r="F288" i="1"/>
  <c r="E288" i="1"/>
  <c r="C288" i="1"/>
  <c r="F287" i="1"/>
  <c r="E287" i="1"/>
  <c r="C287" i="1"/>
  <c r="F286" i="1"/>
  <c r="E286" i="1"/>
  <c r="C286" i="1"/>
  <c r="F285" i="1"/>
  <c r="E285" i="1"/>
  <c r="C285" i="1"/>
  <c r="F284" i="1"/>
  <c r="E284" i="1"/>
  <c r="C284" i="1"/>
  <c r="F283" i="1"/>
  <c r="E283" i="1"/>
  <c r="C283" i="1"/>
  <c r="F282" i="1"/>
  <c r="E282" i="1"/>
  <c r="C282" i="1"/>
  <c r="F281" i="1"/>
  <c r="E281" i="1"/>
  <c r="C281" i="1"/>
  <c r="F280" i="1"/>
  <c r="E280" i="1"/>
  <c r="C280" i="1"/>
  <c r="F279" i="1"/>
  <c r="E279" i="1"/>
  <c r="C279" i="1"/>
  <c r="F278" i="1"/>
  <c r="E278" i="1"/>
  <c r="C278" i="1"/>
  <c r="F277" i="1"/>
  <c r="E277" i="1"/>
  <c r="C277" i="1"/>
  <c r="F276" i="1"/>
  <c r="E276" i="1"/>
  <c r="C276" i="1"/>
  <c r="F275" i="1"/>
  <c r="E275" i="1"/>
  <c r="C275" i="1"/>
  <c r="F274" i="1"/>
  <c r="E274" i="1"/>
  <c r="C274" i="1"/>
  <c r="F273" i="1"/>
  <c r="E273" i="1"/>
  <c r="C273" i="1"/>
  <c r="F272" i="1"/>
  <c r="E272" i="1"/>
  <c r="C272" i="1"/>
  <c r="F271" i="1"/>
  <c r="E271" i="1"/>
  <c r="C271" i="1"/>
  <c r="F270" i="1"/>
  <c r="E270" i="1"/>
  <c r="C270" i="1"/>
  <c r="F269" i="1"/>
  <c r="E269" i="1"/>
  <c r="C269" i="1"/>
  <c r="F268" i="1"/>
  <c r="E268" i="1"/>
  <c r="C268" i="1"/>
  <c r="F267" i="1"/>
  <c r="E267" i="1"/>
  <c r="C267" i="1"/>
  <c r="F266" i="1"/>
  <c r="E266" i="1"/>
  <c r="C266" i="1"/>
  <c r="F265" i="1"/>
  <c r="E265" i="1"/>
  <c r="C265" i="1"/>
  <c r="F264" i="1"/>
  <c r="E264" i="1"/>
  <c r="C264" i="1"/>
  <c r="F263" i="1"/>
  <c r="E263" i="1"/>
  <c r="C263" i="1"/>
  <c r="F262" i="1"/>
  <c r="E262" i="1"/>
  <c r="C262" i="1"/>
  <c r="F261" i="1"/>
  <c r="E261" i="1"/>
  <c r="C261" i="1"/>
  <c r="F260" i="1"/>
  <c r="E260" i="1"/>
  <c r="C260" i="1"/>
  <c r="F259" i="1"/>
  <c r="E259" i="1"/>
  <c r="C259" i="1"/>
  <c r="F258" i="1"/>
  <c r="E258" i="1"/>
  <c r="C258" i="1"/>
  <c r="F257" i="1"/>
  <c r="E257" i="1"/>
  <c r="C257" i="1"/>
  <c r="F256" i="1"/>
  <c r="E256" i="1"/>
  <c r="C256" i="1"/>
  <c r="F255" i="1"/>
  <c r="E255" i="1"/>
  <c r="C255" i="1"/>
  <c r="F254" i="1"/>
  <c r="E254" i="1"/>
  <c r="C254" i="1"/>
  <c r="F253" i="1"/>
  <c r="E253" i="1"/>
  <c r="C253" i="1"/>
  <c r="F252" i="1"/>
  <c r="E252" i="1"/>
  <c r="C252" i="1"/>
  <c r="F251" i="1"/>
  <c r="E251" i="1"/>
  <c r="C251" i="1"/>
  <c r="F250" i="1"/>
  <c r="E250" i="1"/>
  <c r="C250" i="1"/>
  <c r="F249" i="1"/>
  <c r="E249" i="1"/>
  <c r="C249" i="1"/>
  <c r="F248" i="1"/>
  <c r="E248" i="1"/>
  <c r="C248" i="1"/>
  <c r="F247" i="1"/>
  <c r="E247" i="1"/>
  <c r="C247" i="1"/>
  <c r="F246" i="1"/>
  <c r="E246" i="1"/>
  <c r="C246" i="1"/>
  <c r="F245" i="1"/>
  <c r="E245" i="1"/>
  <c r="C245" i="1"/>
  <c r="F244" i="1"/>
  <c r="E244" i="1"/>
  <c r="C244" i="1"/>
  <c r="F243" i="1"/>
  <c r="E243" i="1"/>
  <c r="C243" i="1"/>
  <c r="F242" i="1"/>
  <c r="E242" i="1"/>
  <c r="C242" i="1"/>
  <c r="F241" i="1"/>
  <c r="E241" i="1"/>
  <c r="C241" i="1"/>
  <c r="F240" i="1"/>
  <c r="E240" i="1"/>
  <c r="C240" i="1"/>
  <c r="F239" i="1"/>
  <c r="E239" i="1"/>
  <c r="C239" i="1"/>
  <c r="F238" i="1"/>
  <c r="E238" i="1"/>
  <c r="C238" i="1"/>
  <c r="F237" i="1"/>
  <c r="E237" i="1"/>
  <c r="C237" i="1"/>
  <c r="F236" i="1"/>
  <c r="E236" i="1"/>
  <c r="C236" i="1"/>
  <c r="F235" i="1"/>
  <c r="E235" i="1"/>
  <c r="C235" i="1"/>
  <c r="F234" i="1"/>
  <c r="E234" i="1"/>
  <c r="C234" i="1"/>
  <c r="F233" i="1"/>
  <c r="E233" i="1"/>
  <c r="C233" i="1"/>
  <c r="F232" i="1"/>
  <c r="E232" i="1"/>
  <c r="C232" i="1"/>
  <c r="F231" i="1"/>
  <c r="E231" i="1"/>
  <c r="C231" i="1"/>
  <c r="F230" i="1"/>
  <c r="E230" i="1"/>
  <c r="C230" i="1"/>
  <c r="F229" i="1"/>
  <c r="E229" i="1"/>
  <c r="C229" i="1"/>
  <c r="F228" i="1"/>
  <c r="E228" i="1"/>
  <c r="C228" i="1"/>
  <c r="F227" i="1"/>
  <c r="E227" i="1"/>
  <c r="C227" i="1"/>
  <c r="F226" i="1"/>
  <c r="E226" i="1"/>
  <c r="C226" i="1"/>
  <c r="F225" i="1"/>
  <c r="E225" i="1"/>
  <c r="C225" i="1"/>
  <c r="F224" i="1"/>
  <c r="E224" i="1"/>
  <c r="C224" i="1"/>
  <c r="F223" i="1"/>
  <c r="E223" i="1"/>
  <c r="C223" i="1"/>
  <c r="F222" i="1"/>
  <c r="E222" i="1"/>
  <c r="C222" i="1"/>
  <c r="F221" i="1"/>
  <c r="E221" i="1"/>
  <c r="C221" i="1"/>
  <c r="F220" i="1"/>
  <c r="E220" i="1"/>
  <c r="C220" i="1"/>
  <c r="F219" i="1"/>
  <c r="E219" i="1"/>
  <c r="C219" i="1"/>
  <c r="F218" i="1"/>
  <c r="E218" i="1"/>
  <c r="C218" i="1"/>
  <c r="F217" i="1"/>
  <c r="E217" i="1"/>
  <c r="C217" i="1"/>
  <c r="F216" i="1"/>
  <c r="E216" i="1"/>
  <c r="C216" i="1"/>
  <c r="F215" i="1"/>
  <c r="E215" i="1"/>
  <c r="C215" i="1"/>
  <c r="F214" i="1"/>
  <c r="E214" i="1"/>
  <c r="C214" i="1"/>
  <c r="F213" i="1"/>
  <c r="E213" i="1"/>
  <c r="C213" i="1"/>
  <c r="F212" i="1"/>
  <c r="E212" i="1"/>
  <c r="C212" i="1"/>
  <c r="F211" i="1"/>
  <c r="E211" i="1"/>
  <c r="C211" i="1"/>
  <c r="F210" i="1"/>
  <c r="E210" i="1"/>
  <c r="C210" i="1"/>
  <c r="F209" i="1"/>
  <c r="E209" i="1"/>
  <c r="C209" i="1"/>
  <c r="F208" i="1"/>
  <c r="E208" i="1"/>
  <c r="C208" i="1"/>
  <c r="F207" i="1"/>
  <c r="E207" i="1"/>
  <c r="C207" i="1"/>
  <c r="F206" i="1"/>
  <c r="E206" i="1"/>
  <c r="C206" i="1"/>
  <c r="F205" i="1"/>
  <c r="E205" i="1"/>
  <c r="C205" i="1"/>
  <c r="F204" i="1"/>
  <c r="E204" i="1"/>
  <c r="C204" i="1"/>
  <c r="F203" i="1"/>
  <c r="E203" i="1"/>
  <c r="C203" i="1"/>
  <c r="F202" i="1"/>
  <c r="E202" i="1"/>
  <c r="C202" i="1"/>
  <c r="F201" i="1"/>
  <c r="E201" i="1"/>
  <c r="C201" i="1"/>
  <c r="F200" i="1"/>
  <c r="E200" i="1"/>
  <c r="C200" i="1"/>
  <c r="F199" i="1"/>
  <c r="E199" i="1"/>
  <c r="C199" i="1"/>
  <c r="F198" i="1"/>
  <c r="E198" i="1"/>
  <c r="C198" i="1"/>
  <c r="F197" i="1"/>
  <c r="E197" i="1"/>
  <c r="C197" i="1"/>
  <c r="F196" i="1"/>
  <c r="E196" i="1"/>
  <c r="C196" i="1"/>
  <c r="F195" i="1"/>
  <c r="E195" i="1"/>
  <c r="C195" i="1"/>
  <c r="F194" i="1"/>
  <c r="E194" i="1"/>
  <c r="C194" i="1"/>
  <c r="F193" i="1"/>
  <c r="E193" i="1"/>
  <c r="C193" i="1"/>
  <c r="F192" i="1"/>
  <c r="E192" i="1"/>
  <c r="C192" i="1"/>
  <c r="F191" i="1"/>
  <c r="E191" i="1"/>
  <c r="C191" i="1"/>
  <c r="F190" i="1"/>
  <c r="E190" i="1"/>
  <c r="C190" i="1"/>
  <c r="F189" i="1"/>
  <c r="E189" i="1"/>
  <c r="C189" i="1"/>
  <c r="F188" i="1"/>
  <c r="E188" i="1"/>
  <c r="C188" i="1"/>
  <c r="F187" i="1"/>
  <c r="E187" i="1"/>
  <c r="C187" i="1"/>
  <c r="F186" i="1"/>
  <c r="E186" i="1"/>
  <c r="C186" i="1"/>
  <c r="F185" i="1"/>
  <c r="E185" i="1"/>
  <c r="C185" i="1"/>
  <c r="F184" i="1"/>
  <c r="E184" i="1"/>
  <c r="C184" i="1"/>
  <c r="F183" i="1"/>
  <c r="E183" i="1"/>
  <c r="C183" i="1"/>
  <c r="F182" i="1"/>
  <c r="E182" i="1"/>
  <c r="C182" i="1"/>
  <c r="F181" i="1"/>
  <c r="E181" i="1"/>
  <c r="C181" i="1"/>
  <c r="F180" i="1"/>
  <c r="E180" i="1"/>
  <c r="C180" i="1"/>
  <c r="F179" i="1"/>
  <c r="E179" i="1"/>
  <c r="C179" i="1"/>
  <c r="F178" i="1"/>
  <c r="E178" i="1"/>
  <c r="C178" i="1"/>
  <c r="F177" i="1"/>
  <c r="E177" i="1"/>
  <c r="C177" i="1"/>
  <c r="F176" i="1"/>
  <c r="E176" i="1"/>
  <c r="C176" i="1"/>
  <c r="F175" i="1"/>
  <c r="E175" i="1"/>
  <c r="C175" i="1"/>
  <c r="F174" i="1"/>
  <c r="E174" i="1"/>
  <c r="C174" i="1"/>
  <c r="F173" i="1"/>
  <c r="E173" i="1"/>
  <c r="C173" i="1"/>
  <c r="F172" i="1"/>
  <c r="E172" i="1"/>
  <c r="C172" i="1"/>
  <c r="F171" i="1"/>
  <c r="E171" i="1"/>
  <c r="C171" i="1"/>
  <c r="F170" i="1"/>
  <c r="E170" i="1"/>
  <c r="C170" i="1"/>
  <c r="F169" i="1"/>
  <c r="E169" i="1"/>
  <c r="C169" i="1"/>
  <c r="F168" i="1"/>
  <c r="E168" i="1"/>
  <c r="C168" i="1"/>
  <c r="F167" i="1"/>
  <c r="E167" i="1"/>
  <c r="C167" i="1"/>
  <c r="F166" i="1"/>
  <c r="E166" i="1"/>
  <c r="C166" i="1"/>
  <c r="F165" i="1"/>
  <c r="E165" i="1"/>
  <c r="C165" i="1"/>
  <c r="F164" i="1"/>
  <c r="E164" i="1"/>
  <c r="C164" i="1"/>
  <c r="F163" i="1"/>
  <c r="E163" i="1"/>
  <c r="C163" i="1"/>
  <c r="F162" i="1"/>
  <c r="E162" i="1"/>
  <c r="C162" i="1"/>
  <c r="F161" i="1"/>
  <c r="E161" i="1"/>
  <c r="C161" i="1"/>
  <c r="F160" i="1"/>
  <c r="E160" i="1"/>
  <c r="C160" i="1"/>
  <c r="F159" i="1"/>
  <c r="E159" i="1"/>
  <c r="C159" i="1"/>
  <c r="F158" i="1"/>
  <c r="E158" i="1"/>
  <c r="C158" i="1"/>
  <c r="F157" i="1"/>
  <c r="E157" i="1"/>
  <c r="C157" i="1"/>
  <c r="F156" i="1"/>
  <c r="E156" i="1"/>
  <c r="C156" i="1"/>
  <c r="F155" i="1"/>
  <c r="E155" i="1"/>
  <c r="C155" i="1"/>
  <c r="F154" i="1"/>
  <c r="E154" i="1"/>
  <c r="C154" i="1"/>
  <c r="F153" i="1"/>
  <c r="E153" i="1"/>
  <c r="C153" i="1"/>
  <c r="F152" i="1"/>
  <c r="E152" i="1"/>
  <c r="C152" i="1"/>
  <c r="F151" i="1"/>
  <c r="E151" i="1"/>
  <c r="C151" i="1"/>
  <c r="F150" i="1"/>
  <c r="E150" i="1"/>
  <c r="C150" i="1"/>
  <c r="F149" i="1"/>
  <c r="E149" i="1"/>
  <c r="C149" i="1"/>
  <c r="F148" i="1"/>
  <c r="E148" i="1"/>
  <c r="C148" i="1"/>
  <c r="F147" i="1"/>
  <c r="E147" i="1"/>
  <c r="C147" i="1"/>
  <c r="F146" i="1"/>
  <c r="E146" i="1"/>
  <c r="C146" i="1"/>
  <c r="F145" i="1"/>
  <c r="E145" i="1"/>
  <c r="C145" i="1"/>
  <c r="F144" i="1"/>
  <c r="E144" i="1"/>
  <c r="C144" i="1"/>
  <c r="F143" i="1"/>
  <c r="E143" i="1"/>
  <c r="C143" i="1"/>
  <c r="F142" i="1"/>
  <c r="E142" i="1"/>
  <c r="C142" i="1"/>
  <c r="F141" i="1"/>
  <c r="E141" i="1"/>
  <c r="C141" i="1"/>
  <c r="F140" i="1"/>
  <c r="E140" i="1"/>
  <c r="C140" i="1"/>
  <c r="F139" i="1"/>
  <c r="E139" i="1"/>
  <c r="C139" i="1"/>
  <c r="F138" i="1"/>
  <c r="E138" i="1"/>
  <c r="C138" i="1"/>
  <c r="F137" i="1"/>
  <c r="E137" i="1"/>
  <c r="C137" i="1"/>
  <c r="F136" i="1"/>
  <c r="E136" i="1"/>
  <c r="C136" i="1"/>
  <c r="F135" i="1"/>
  <c r="E135" i="1"/>
  <c r="C135" i="1"/>
  <c r="F134" i="1"/>
  <c r="E134" i="1"/>
  <c r="C134" i="1"/>
  <c r="F133" i="1"/>
  <c r="E133" i="1"/>
  <c r="C133" i="1"/>
  <c r="F132" i="1"/>
  <c r="E132" i="1"/>
  <c r="C132" i="1"/>
  <c r="F131" i="1"/>
  <c r="E131" i="1"/>
  <c r="C131" i="1"/>
  <c r="F130" i="1"/>
  <c r="E130" i="1"/>
  <c r="C130" i="1"/>
  <c r="F129" i="1"/>
  <c r="E129" i="1"/>
  <c r="C129" i="1"/>
  <c r="F128" i="1"/>
  <c r="E128" i="1"/>
  <c r="C128" i="1"/>
  <c r="F127" i="1"/>
  <c r="E127" i="1"/>
  <c r="C127" i="1"/>
  <c r="F126" i="1"/>
  <c r="E126" i="1"/>
  <c r="C126" i="1"/>
  <c r="F125" i="1"/>
  <c r="E125" i="1"/>
  <c r="C125" i="1"/>
  <c r="F124" i="1"/>
  <c r="E124" i="1"/>
  <c r="C124" i="1"/>
  <c r="F123" i="1"/>
  <c r="E123" i="1"/>
  <c r="C123" i="1"/>
  <c r="F122" i="1"/>
  <c r="E122" i="1"/>
  <c r="C122" i="1"/>
  <c r="F121" i="1"/>
  <c r="E121" i="1"/>
  <c r="C121" i="1"/>
  <c r="F120" i="1"/>
  <c r="E120" i="1"/>
  <c r="C120" i="1"/>
  <c r="F119" i="1"/>
  <c r="E119" i="1"/>
  <c r="C119" i="1"/>
  <c r="F118" i="1"/>
  <c r="E118" i="1"/>
  <c r="C118" i="1"/>
  <c r="F117" i="1"/>
  <c r="E117" i="1"/>
  <c r="C117" i="1"/>
  <c r="F116" i="1"/>
  <c r="E116" i="1"/>
  <c r="C116" i="1"/>
  <c r="F115" i="1"/>
  <c r="E115" i="1"/>
  <c r="C115" i="1"/>
  <c r="F114" i="1"/>
  <c r="E114" i="1"/>
  <c r="C114" i="1"/>
  <c r="F113" i="1"/>
  <c r="E113" i="1"/>
  <c r="C113" i="1"/>
  <c r="F112" i="1"/>
  <c r="E112" i="1"/>
  <c r="C112" i="1"/>
  <c r="F111" i="1"/>
  <c r="E111" i="1"/>
  <c r="C111" i="1"/>
  <c r="F110" i="1"/>
  <c r="E110" i="1"/>
  <c r="C110" i="1"/>
  <c r="F109" i="1"/>
  <c r="E109" i="1"/>
  <c r="C109" i="1"/>
  <c r="F108" i="1"/>
  <c r="E108" i="1"/>
  <c r="C108" i="1"/>
  <c r="F107" i="1"/>
  <c r="E107" i="1"/>
  <c r="C107" i="1"/>
  <c r="F106" i="1"/>
  <c r="E106" i="1"/>
  <c r="C106" i="1"/>
  <c r="F105" i="1"/>
  <c r="E105" i="1"/>
  <c r="C105" i="1"/>
  <c r="F104" i="1"/>
  <c r="E104" i="1"/>
  <c r="C104" i="1"/>
  <c r="F103" i="1"/>
  <c r="E103" i="1"/>
  <c r="C103" i="1"/>
  <c r="F102" i="1"/>
  <c r="E102" i="1"/>
  <c r="C102" i="1"/>
  <c r="F101" i="1"/>
  <c r="E101" i="1"/>
  <c r="C101" i="1"/>
  <c r="F100" i="1"/>
  <c r="E100" i="1"/>
  <c r="C100" i="1"/>
  <c r="F99" i="1"/>
  <c r="E99" i="1"/>
  <c r="C99" i="1"/>
  <c r="F98" i="1"/>
  <c r="E98" i="1"/>
  <c r="C98" i="1"/>
  <c r="F97" i="1"/>
  <c r="E97" i="1"/>
  <c r="C97" i="1"/>
  <c r="F96" i="1"/>
  <c r="E96" i="1"/>
  <c r="C96" i="1"/>
  <c r="F95" i="1"/>
  <c r="E95" i="1"/>
  <c r="C95" i="1"/>
  <c r="F94" i="1"/>
  <c r="E94" i="1"/>
  <c r="C94" i="1"/>
  <c r="F93" i="1"/>
  <c r="E93" i="1"/>
  <c r="C93" i="1"/>
  <c r="F92" i="1"/>
  <c r="E92" i="1"/>
  <c r="C92" i="1"/>
  <c r="F91" i="1"/>
  <c r="E91" i="1"/>
  <c r="C91" i="1"/>
  <c r="F90" i="1"/>
  <c r="E90" i="1"/>
  <c r="C90" i="1"/>
  <c r="F89" i="1"/>
  <c r="E89" i="1"/>
  <c r="C89" i="1"/>
  <c r="F88" i="1"/>
  <c r="E88" i="1"/>
  <c r="C88" i="1"/>
  <c r="F87" i="1"/>
  <c r="E87" i="1"/>
  <c r="C87" i="1"/>
  <c r="F86" i="1"/>
  <c r="E86" i="1"/>
  <c r="C86" i="1"/>
  <c r="F85" i="1"/>
  <c r="E85" i="1"/>
  <c r="C85" i="1"/>
  <c r="F84" i="1"/>
  <c r="E84" i="1"/>
  <c r="C84" i="1"/>
  <c r="F83" i="1"/>
  <c r="E83" i="1"/>
  <c r="C83" i="1"/>
  <c r="F82" i="1"/>
  <c r="E82" i="1"/>
  <c r="C82" i="1"/>
  <c r="F81" i="1"/>
  <c r="E81" i="1"/>
  <c r="C81" i="1"/>
  <c r="F80" i="1"/>
  <c r="E80" i="1"/>
  <c r="C80" i="1"/>
  <c r="F79" i="1"/>
  <c r="E79" i="1"/>
  <c r="C79" i="1"/>
  <c r="F78" i="1"/>
  <c r="E78" i="1"/>
  <c r="C78" i="1"/>
  <c r="F77" i="1"/>
  <c r="E77" i="1"/>
  <c r="C77" i="1"/>
  <c r="F76" i="1"/>
  <c r="E76" i="1"/>
  <c r="C76" i="1"/>
  <c r="F75" i="1"/>
  <c r="E75" i="1"/>
  <c r="C75" i="1"/>
  <c r="F74" i="1"/>
  <c r="E74" i="1"/>
  <c r="C74" i="1"/>
  <c r="F73" i="1"/>
  <c r="E73" i="1"/>
  <c r="C73" i="1"/>
  <c r="F72" i="1"/>
  <c r="E72" i="1"/>
  <c r="C72" i="1"/>
  <c r="F71" i="1"/>
  <c r="E71" i="1"/>
  <c r="C71" i="1"/>
  <c r="F70" i="1"/>
  <c r="E70" i="1"/>
  <c r="C70" i="1"/>
  <c r="F69" i="1"/>
  <c r="E69" i="1"/>
  <c r="C69" i="1"/>
  <c r="F68" i="1"/>
  <c r="E68" i="1"/>
  <c r="C68" i="1"/>
  <c r="F67" i="1"/>
  <c r="E67" i="1"/>
  <c r="C67" i="1"/>
  <c r="F66" i="1"/>
  <c r="E66" i="1"/>
  <c r="C66" i="1"/>
  <c r="F65" i="1"/>
  <c r="E65" i="1"/>
  <c r="C65" i="1"/>
  <c r="F64" i="1"/>
  <c r="E64" i="1"/>
  <c r="C64" i="1"/>
  <c r="F63" i="1"/>
  <c r="E63" i="1"/>
  <c r="C63" i="1"/>
  <c r="F62" i="1"/>
  <c r="E62" i="1"/>
  <c r="C62" i="1"/>
  <c r="F61" i="1"/>
  <c r="E61" i="1"/>
  <c r="C61" i="1"/>
  <c r="F60" i="1"/>
  <c r="E60" i="1"/>
  <c r="C60" i="1"/>
  <c r="F59" i="1"/>
  <c r="E59" i="1"/>
  <c r="C59" i="1"/>
  <c r="F58" i="1"/>
  <c r="E58" i="1"/>
  <c r="C58" i="1"/>
  <c r="F57" i="1"/>
  <c r="E57" i="1"/>
  <c r="C57" i="1"/>
  <c r="F56" i="1"/>
  <c r="E56" i="1"/>
  <c r="C56" i="1"/>
  <c r="F55" i="1"/>
  <c r="E55" i="1"/>
  <c r="C55" i="1"/>
  <c r="F54" i="1"/>
  <c r="E54" i="1"/>
  <c r="C54" i="1"/>
  <c r="F53" i="1"/>
  <c r="E53" i="1"/>
  <c r="C53" i="1"/>
  <c r="F52" i="1"/>
  <c r="E52" i="1"/>
  <c r="C52" i="1"/>
  <c r="F51" i="1"/>
  <c r="E51" i="1"/>
  <c r="C51" i="1"/>
  <c r="F50" i="1"/>
  <c r="E50" i="1"/>
  <c r="C50" i="1"/>
  <c r="F49" i="1"/>
  <c r="E49" i="1"/>
  <c r="C49" i="1"/>
  <c r="F48" i="1"/>
  <c r="E48" i="1"/>
  <c r="C48" i="1"/>
  <c r="F47" i="1"/>
  <c r="E47" i="1"/>
  <c r="C47" i="1"/>
  <c r="F46" i="1"/>
  <c r="E46" i="1"/>
  <c r="C46" i="1"/>
  <c r="F45" i="1"/>
  <c r="E45" i="1"/>
  <c r="C45" i="1"/>
  <c r="F44" i="1"/>
  <c r="E44" i="1"/>
  <c r="C44" i="1"/>
  <c r="F43" i="1"/>
  <c r="E43" i="1"/>
  <c r="C43" i="1"/>
  <c r="F42" i="1"/>
  <c r="E42" i="1"/>
  <c r="C42" i="1"/>
  <c r="F41" i="1"/>
  <c r="E41" i="1"/>
  <c r="C41" i="1"/>
  <c r="F40" i="1"/>
  <c r="E40" i="1"/>
  <c r="C40" i="1"/>
  <c r="F39" i="1"/>
  <c r="E39" i="1"/>
  <c r="C39" i="1"/>
  <c r="F38" i="1"/>
  <c r="E38" i="1"/>
  <c r="C38" i="1"/>
  <c r="F37" i="1"/>
  <c r="E37" i="1"/>
  <c r="C37" i="1"/>
  <c r="F36" i="1"/>
  <c r="E36" i="1"/>
  <c r="C36" i="1"/>
  <c r="F35" i="1"/>
  <c r="E35" i="1"/>
  <c r="C35" i="1"/>
  <c r="F34" i="1"/>
  <c r="E34" i="1"/>
  <c r="C34" i="1"/>
  <c r="F33" i="1"/>
  <c r="E33" i="1"/>
  <c r="C33" i="1"/>
  <c r="F32" i="1"/>
  <c r="E32" i="1"/>
  <c r="C32" i="1"/>
  <c r="F31" i="1"/>
  <c r="E31" i="1"/>
  <c r="C31" i="1"/>
  <c r="F30" i="1"/>
  <c r="E30" i="1"/>
  <c r="C30" i="1"/>
  <c r="F29" i="1"/>
  <c r="E29" i="1"/>
  <c r="C29" i="1"/>
  <c r="F28" i="1"/>
  <c r="E28" i="1"/>
  <c r="C28" i="1"/>
  <c r="F27" i="1"/>
  <c r="E27" i="1"/>
  <c r="C27" i="1"/>
  <c r="F26" i="1"/>
  <c r="E26" i="1"/>
  <c r="C26" i="1"/>
  <c r="F25" i="1"/>
  <c r="E25" i="1"/>
  <c r="C25" i="1"/>
  <c r="F24" i="1"/>
  <c r="E24" i="1"/>
  <c r="C24" i="1"/>
  <c r="F23" i="1"/>
  <c r="E23" i="1"/>
  <c r="C23" i="1"/>
  <c r="F22" i="1"/>
  <c r="E22" i="1"/>
  <c r="C22" i="1"/>
  <c r="F21" i="1"/>
  <c r="E21" i="1"/>
  <c r="C21" i="1"/>
  <c r="F20" i="1"/>
  <c r="E20" i="1"/>
  <c r="C20" i="1"/>
  <c r="F19" i="1"/>
  <c r="E19" i="1"/>
  <c r="C19" i="1"/>
  <c r="F18" i="1"/>
  <c r="E18" i="1"/>
  <c r="C18" i="1"/>
  <c r="F17" i="1"/>
  <c r="E17" i="1"/>
  <c r="C17" i="1"/>
  <c r="F16" i="1"/>
  <c r="E16" i="1"/>
  <c r="C16" i="1"/>
  <c r="F15" i="1"/>
  <c r="E15" i="1"/>
  <c r="C15" i="1"/>
  <c r="F14" i="1"/>
  <c r="E14" i="1"/>
  <c r="C14" i="1"/>
  <c r="F13" i="1"/>
  <c r="E13" i="1"/>
  <c r="C13" i="1"/>
  <c r="F12" i="1"/>
  <c r="E12" i="1"/>
  <c r="C12" i="1"/>
  <c r="F11" i="1"/>
  <c r="E11" i="1"/>
  <c r="C11" i="1"/>
  <c r="F10" i="1"/>
  <c r="E10" i="1"/>
  <c r="C10" i="1"/>
  <c r="F9" i="1"/>
  <c r="E9" i="1"/>
  <c r="C9" i="1"/>
  <c r="F8" i="1"/>
  <c r="E8" i="1"/>
  <c r="C8" i="1"/>
  <c r="F7" i="1"/>
  <c r="E7" i="1"/>
  <c r="C7" i="1"/>
  <c r="F6" i="1"/>
  <c r="E6" i="1"/>
  <c r="C6" i="1"/>
  <c r="F5" i="1"/>
  <c r="E5" i="1"/>
  <c r="C5" i="1"/>
  <c r="F8709" i="1" l="1"/>
  <c r="S1673" i="1"/>
  <c r="S1523" i="1"/>
  <c r="F8712" i="1"/>
  <c r="E8716" i="1"/>
  <c r="S8643" i="1"/>
  <c r="F8714" i="1" s="1"/>
  <c r="F8710" i="1"/>
  <c r="S8703" i="1" l="1"/>
  <c r="F8713" i="1"/>
  <c r="F871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 desconhecido</author>
  </authors>
  <commentList>
    <comment ref="H2015" authorId="0" shapeId="0" xr:uid="{00000000-0006-0000-0000-000005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16" authorId="0" shapeId="0" xr:uid="{00000000-0006-0000-0000-000006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17" authorId="0" shapeId="0" xr:uid="{00000000-0006-0000-0000-000007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18" authorId="0" shapeId="0" xr:uid="{00000000-0006-0000-0000-000008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19" authorId="0" shapeId="0" xr:uid="{00000000-0006-0000-0000-000009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20" authorId="0" shapeId="0" xr:uid="{00000000-0006-0000-0000-00000A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H2021" authorId="0" shapeId="0" xr:uid="{00000000-0006-0000-0000-00000B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INCLUIR NOTA DE SERVIÇO.</t>
        </r>
      </text>
    </comment>
    <comment ref="G2093" authorId="0" shapeId="0" xr:uid="{00000000-0006-0000-0000-000004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VERIFICAR!!!!
</t>
        </r>
      </text>
    </comment>
    <comment ref="D3425" authorId="0" shapeId="0" xr:uid="{00000000-0006-0000-0000-000001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inserido MANUALMENTE</t>
        </r>
      </text>
    </comment>
    <comment ref="D3438" authorId="0" shapeId="0" xr:uid="{00000000-0006-0000-0000-000002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existe contagem aberta, então será necessário excluir a contagem.</t>
        </r>
      </text>
    </comment>
    <comment ref="D3460" authorId="0" shapeId="0" xr:uid="{00000000-0006-0000-0000-000003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tombamento duplicado nos dois itens de vermelho.</t>
        </r>
      </text>
    </comment>
    <comment ref="H3478" authorId="0" shapeId="0" xr:uid="{00000000-0006-0000-0000-00000C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>4725,00 VALOR COM SERVIÇO EMBUTIDO</t>
        </r>
      </text>
    </comment>
    <comment ref="H3479" authorId="0" shapeId="0" xr:uid="{00000000-0006-0000-0000-00000D000000}">
      <text>
        <r>
          <rPr>
            <sz val="10"/>
            <rFont val="Arial"/>
            <family val="2"/>
          </rPr>
          <t xml:space="preserve">claudio.araujo:
</t>
        </r>
        <r>
          <rPr>
            <sz val="9"/>
            <color rgb="FF000000"/>
            <rFont val="Tahoma"/>
            <family val="2"/>
            <charset val="1"/>
          </rPr>
          <t xml:space="preserve">5935,00 VALOR COM SERVIÇO EMBUTIDO
</t>
        </r>
      </text>
    </comment>
  </commentList>
</comments>
</file>

<file path=xl/sharedStrings.xml><?xml version="1.0" encoding="utf-8"?>
<sst xmlns="http://schemas.openxmlformats.org/spreadsheetml/2006/main" count="39967" uniqueCount="2300">
  <si>
    <t>RELATÓRIO DE INVENTÁRIO PATRIMONIAL - BENS MÓVEIS ADQUIRIDOS
ORGÃO: HGG – HOSPITAL ESTADUAL GERAL DR ALBERTO RASSI - HGG
UNIDADE ADMINISTRATIVA: IDTECH – INSTITUTO DE DESENVOLVIMENTO TECNOLÓGICO E HUMANO
(Clausula Sexta – Subitem 6.12 do Contrato de Gestão nº. 24/2012 – Processo 201100010013921)</t>
  </si>
  <si>
    <t>CLASSIFICAÇÃO</t>
  </si>
  <si>
    <t>TOMBAMENTO
PATRIMONIAL</t>
  </si>
  <si>
    <t>TOMBAMENTO SES</t>
  </si>
  <si>
    <t>DESCRIÇÃO RESUMIDA DO BEM</t>
  </si>
  <si>
    <t>LOCALIZAÇÃO</t>
  </si>
  <si>
    <t>ESTADO DE CONSERVAÇÃO</t>
  </si>
  <si>
    <t>DATA 
AQUISIÇÃO</t>
  </si>
  <si>
    <t>VALOR AQUISIÇÃO</t>
  </si>
  <si>
    <t>BEM ADQUIRIDO</t>
  </si>
  <si>
    <t>HISTÓRICO DO INGRESSO
AO PATRIMÔNIO FORNECEDOR</t>
  </si>
  <si>
    <t>DOCUMENTO FISCAL</t>
  </si>
  <si>
    <t>Nº.AUTOS</t>
  </si>
  <si>
    <t>DATA DEPRECIAÇÃO</t>
  </si>
  <si>
    <t>DEPRECIAÇÃO ACUMULADA ATÉ O MÊS ANTERIOR</t>
  </si>
  <si>
    <t>TAXA DE DEPRECIAÇÃO ANO</t>
  </si>
  <si>
    <t>TAXA DE DEPRECIAÇÃO MÊS</t>
  </si>
  <si>
    <t xml:space="preserve"> DEPRECIAÇÃO DO MÊS </t>
  </si>
  <si>
    <t>DEPRECIAÇÃO ACUMULADA DO MÊS DEPRECIADO</t>
  </si>
  <si>
    <t>SALDO A DEPRECIAR</t>
  </si>
  <si>
    <t>EQUIP. DE INFORMÁTICA</t>
  </si>
  <si>
    <t>TERMÔMETRO HIGRÔMETRO DIGITAL MODELO SH - 102</t>
  </si>
  <si>
    <t>ADQUIRIDO</t>
  </si>
  <si>
    <t>MAÊVE PROD. HOSP. LTDA</t>
  </si>
  <si>
    <t>TERMÔMETRO HIGRÔMETRO DIGITAL MODELO SH - 103</t>
  </si>
  <si>
    <t>TERMÔMETRO HIGRÔMETRO DIGITAL MODELO SH - 104</t>
  </si>
  <si>
    <t>TERMÔMETRO HIGRÔMETRO DIGITAL MODELO SH - 105</t>
  </si>
  <si>
    <t xml:space="preserve">LEITOR BIOMÉTRICO (PONTO ELETRÔNICO) COM IMPRESSORA ACOPLADA - MARCA/MODELO: REP CONTROL ID </t>
  </si>
  <si>
    <t>LC CÂNDIDO INFORMÁTICA</t>
  </si>
  <si>
    <t xml:space="preserve">RÉGUA ELÉTRICA PARA 8+1 TOMADAS MARCA VOXSTROM </t>
  </si>
  <si>
    <t>MG SOM COMÉRCIO E SERVIÇOS LTDA - ME</t>
  </si>
  <si>
    <t>SERVIDOR POWER EDGE R410 COM ATE 4 DISCOS RIGIDOS HOTPLUG LCD DIAGNOSTICS E PROCESSADOR INTEL 56XX</t>
  </si>
  <si>
    <t>DELL COMPUTADORES DO BRASIL LTDA</t>
  </si>
  <si>
    <t>2701362 / 2698492</t>
  </si>
  <si>
    <t>SERVIDOR POWER EDGE R620</t>
  </si>
  <si>
    <t>2701650 / 2698492</t>
  </si>
  <si>
    <t>MONITOR DE 17 POLEGADAS DELL E170 S FLAT PANEL COM CABO DE FORÇA</t>
  </si>
  <si>
    <t>SISTEMA DE COMUTADOR POWERCONNECT 2824 24 PORTAS DE 1GBE, BCC - SWITCH</t>
  </si>
  <si>
    <t>2704731 / 2698492</t>
  </si>
  <si>
    <t>2705111 / 2698492</t>
  </si>
  <si>
    <t>MICROCOMPUTADOR DELL OPTIPLEX 390 DESKTOP COMPLETO COM  MOUSE E TECLADO, SISTEMA OPERACIONAL WINDOWS 7 PROFESSIONAL SP1 EM PORTUGÊS DE 64 BIT COM MIDIA, INFORMATIVO EM CD ROM E MÍDIA COM DRIVERS PARA REINSTALAÇÃO</t>
  </si>
  <si>
    <t>MONITOR DELL MODELO E1912H COM 18.5 POLEGADAS TELA PLANA</t>
  </si>
  <si>
    <t>STORAGE DNS-320 D-LINK GABINETE DE HD EXTERNO COM 2 SLOT CONTENDO 2 HD´S SEAGATE SATA 1.0 TB 7200RPM</t>
  </si>
  <si>
    <t>NÓBREGA E SOUZA LTDA</t>
  </si>
  <si>
    <t>TERMÔMETRO / MONITOR DE TEMPERATURA PARA CPD. MARCA PRÓ-DIGITAL MODELO KIT TERM-2NET</t>
  </si>
  <si>
    <t>PRÓ-DIGITAL PROJETOS ELETRÔNICOS LTDA</t>
  </si>
  <si>
    <t>PATCH PANNEL 24 PORTAS AMP CAT6 PADRÃO 19 MARCA AMP</t>
  </si>
  <si>
    <t>RCJ INFORMÁTICA E ELETRÔNICA LTDA</t>
  </si>
  <si>
    <t>SWITCH 10/100 08 PORTAS MARCA INTELBRAS MODELO FAST SF800</t>
  </si>
  <si>
    <t>HORUS TELECOMUNICAÇÕES LTDA</t>
  </si>
  <si>
    <t>SWITCH 10/100 08 PORTAS MARCA INTELBRAS MODELO FAST SF801</t>
  </si>
  <si>
    <t>SWITCH 10/100 08 PORTAS MARCA INTELBRAS MODELO FAST SF802</t>
  </si>
  <si>
    <t>DESKTOP (GABINETE) - PENTIUM G620 / 2GB DDR3 DE MEMÓRIA E HD DE 500 GB</t>
  </si>
  <si>
    <t>SWITCH 10/100 08 PORTAS MARCA INTELBRAS MODELO FAST SF803</t>
  </si>
  <si>
    <t>SWITCH 10/100 08 PORTAS MARCA INTELBRAS MODELO FAST SF804</t>
  </si>
  <si>
    <t>SWITCH 10/100 08 PORTAS MARCA INTELBRAS MODELO FAST SF805</t>
  </si>
  <si>
    <t>SWITCH 10/100 08 PORTAS MARCA INTELBRAS MODELO FAST SF806</t>
  </si>
  <si>
    <t>SWITCH 10/100 08 PORTAS MARCA INTELBRAS MODELO FAST SF807</t>
  </si>
  <si>
    <t>SWITCH 10/100 08 PORTAS MARCA INTELBRAS MODELO FAST SF808</t>
  </si>
  <si>
    <t>SWITCH 10/100 08 PORTAS MARCA INTELBRAS MODELO FAST SF809</t>
  </si>
  <si>
    <t>SWITCH 10/100 08 PORTAS MARCA INTELBRAS MODELO FAST SF810</t>
  </si>
  <si>
    <t>SWITCH 10/100 08 PORTAS MARCA INTELBRAS MODELO FAST SF811</t>
  </si>
  <si>
    <t>SWITCH 10/100 08 PORTAS MARCA INTELBRAS MODELO FAST SF812</t>
  </si>
  <si>
    <t>SWITCH D'LINK 8 PORTAS 10/100 MBPS 1008A/Z</t>
  </si>
  <si>
    <t>COMPUSAT INFORMÁTICA Ltda.</t>
  </si>
  <si>
    <t>IMPRESSORA BEMATECH MP2500 USB COM GUILHOTINA</t>
  </si>
  <si>
    <t>LD AUTOMAÇÃO E REFRIGERAÇÃO LTDA</t>
  </si>
  <si>
    <t>DISCO RIGIDO EXTERNO500GB EXPANSION STAX 500600 – SEAGATE</t>
  </si>
  <si>
    <t>LARANJA.COM LTDA</t>
  </si>
  <si>
    <t>WEBCAM 30 MEGA PIXELS USB C – MICROFONE WB2 105-P C3 TECH</t>
  </si>
  <si>
    <t xml:space="preserve">IPAD NOVO WI-FI 4G 16GB PRETO MARCA APPLE MODELO MD366BR - A </t>
  </si>
  <si>
    <t>MICRO NETTOP - CAP 7 DIGITRON COM MOUSE E TECLADO PS2 E WINDOWS 7 1PROFISSIONAL 32 BIT</t>
  </si>
  <si>
    <t>REGIA COMERCIO DE INFORMATICA LTDA -  PRIMETEK</t>
  </si>
  <si>
    <t>MICRO NETTOP - CAP 7 DIGITRON COM MOUSE E TECLADO PS2 E WINDOWS 7 PROFISSIONAL 32 BIT</t>
  </si>
  <si>
    <t>IMPRESSORA DE CHEQUE BEMATECH MODELO DP20</t>
  </si>
  <si>
    <t>IMPRESSORA NÃO FISCAL MP2500</t>
  </si>
  <si>
    <t>DVR 16CH VDI6E4800 C INTELBRAS</t>
  </si>
  <si>
    <t>NOBREAK 1800VA BIVOLT NET WINNER – SMS</t>
  </si>
  <si>
    <t>ROTULADOR ELETRONICA PT7600 BROTHER</t>
  </si>
  <si>
    <t>PROJETOR LED EXTERNO ALCANCE 55W RGB</t>
  </si>
  <si>
    <t>LUX APARELHOS DE ILUMINAÇÃO LTDA</t>
  </si>
  <si>
    <t>ESTABILIZADOR SMS 300VA SPEEDY USP300 BI 115 NT</t>
  </si>
  <si>
    <t>REGIA COMÉRCIO DE INFORMÁTICA LTDA</t>
  </si>
  <si>
    <t>KIT MICRO LENOVO THINK CENTRE EDGE 72 SFF</t>
  </si>
  <si>
    <t>MONITOR LENOVO 18,5” LED LS1921 PRETO</t>
  </si>
  <si>
    <t>NOBREAK SENUS 40,0 KVA TE/TS: 380/220V</t>
  </si>
  <si>
    <t>MB COMERCIAL ELETRO ELETRONICO LTDA</t>
  </si>
  <si>
    <t>GABINETE DE BAT G20/100</t>
  </si>
  <si>
    <t xml:space="preserve">WEBCAM MICROSOFT LIFECAM HD-3000 PRETO </t>
  </si>
  <si>
    <r>
      <rPr>
        <sz val="10"/>
        <rFont val="Times New Roman"/>
        <family val="1"/>
        <charset val="1"/>
      </rPr>
      <t>SISTEMA COMUTADOR POWERCONNECT 2848 48 PORTAS DE 1GBE BCC (</t>
    </r>
    <r>
      <rPr>
        <b/>
        <sz val="10"/>
        <rFont val="Times New Roman"/>
        <family val="1"/>
        <charset val="1"/>
      </rPr>
      <t>SWITCH</t>
    </r>
    <r>
      <rPr>
        <sz val="10"/>
        <rFont val="Times New Roman"/>
        <family val="1"/>
        <charset val="1"/>
      </rPr>
      <t>)</t>
    </r>
  </si>
  <si>
    <t>SISTEMA COMUTADOR POWERCONNECT 2824 24 PORTAS DE 1GBE BCC (SWITCH)</t>
  </si>
  <si>
    <t>IMPRESSORA HP LASERJET CP1025 (CF346A#696)</t>
  </si>
  <si>
    <t>SWITCH DE REDE POWERCONNECT 6224F GERENCIAVEL, 24 PORTAS GIGE</t>
  </si>
  <si>
    <t>SWITCH GIGABIT 8 PORTAS 10-100-1000 MSWI-S 1008GD – MYMAX</t>
  </si>
  <si>
    <t>MONITOR 18,5” LED LENOVO LS 1920 PRETO</t>
  </si>
  <si>
    <t>KIT MICRO LENOVO 62 TW ONSITE COM SOFTWARE WINDOWS 7 PROFESSIONAL 64 BIT OEM PT FQC-04640</t>
  </si>
  <si>
    <t>PROJETOR DE LED - REGUA LUMINOSA 54301 RGB BIVOLT IP65 480MM</t>
  </si>
  <si>
    <t>AKARI LÂMPADAS ESPECIAIS LTDA</t>
  </si>
  <si>
    <t>DUPLICADOR RISO CZ180</t>
  </si>
  <si>
    <t>MBM – PRODUTOS DE ESCRITORIO E INFORMATICA</t>
  </si>
  <si>
    <t>WEB CAM LIFECAM VX-2000 MICROSOFT</t>
  </si>
  <si>
    <t>IMPRESSORA ZEBRA HC 100 300DPI LARGA 1,18” 2P PS USB</t>
  </si>
  <si>
    <t>APRESENTADOR LASER POINTER AMP 16US - TARGUS</t>
  </si>
  <si>
    <t>MONITOR 15 TOUCH SCREEN BEMATECH TM 15</t>
  </si>
  <si>
    <t>NET TOP K- MEX NANO PC D2500 PRETO (HSO 18F - 602) COM OS SEGUINTES ITENS: HD NOTEBOOK 500G 2,5 HITACHI 0J11285 (5400 RPM), MEMORIA NOTEBOOL 4GB DDR3 1333 MHZ MARK VISION, WINDOWS 8.1 OEM PRO BIT PORTUGIES FQC - 06952 MOUSE PS2 MAX PRINT 606066 PRETO</t>
  </si>
  <si>
    <t>NET TOP K- MEX NANO PC D2500 PRETO (HSO 18F - 602) COM OS SEGUINTES ITENS: HD NOTEBOOK 1TB SAMSUNG ST1000LM024 (5400 RPM) MEMORIA NOTEBOOL 4GB DDR3 1333 MHZ MARK VISION, WINDOWS 8.1 OEM PRO BIT PORTUGIES FQC - 06952 MOUSE PS2 MAX PRINT 606066 PRETO</t>
  </si>
  <si>
    <t>KIT DE ATENDIMENTO HOSPITALAR CONTENDO: 1 CILINDRO DE OXIGÊNIO DE 1M³, 1 VALVULA REGULADORA DE PRESSÃO PARA CILINDRO, 1 LARINGOSCOPIO, 1 LAMINA PARA LARINGO Nº 4 E 1 Nº 5, 1 FLUXOMETRO, 1 ESTETOSCÓPIO, 1 ESFIGMOMANOMETRO E 1 OXIMETRO DE PULSO PORTÁTIL</t>
  </si>
  <si>
    <t>VANGUARDA COMÉRCIO E SERVIÇOS Ltda.</t>
  </si>
  <si>
    <t>MODEM E ROTEADOR ADSL2+ TP-LINK (TD - 8816)</t>
  </si>
  <si>
    <t xml:space="preserve">TABLET DELL VANUE E 16GB </t>
  </si>
  <si>
    <t>NET TOP K- MEX NANO PC D2500 PRETO (HSO 18F - 602) COM OS SEGUINTES ITENS: HD NOTEBOOK 500G 2,5 HITACHI 0J11285 (5400 RPM), MEMORIA NOTEBOOL 4GB DDR3 1333 MHZ MARK VISION, WINDOWS 8.1 OEM PRO BIT PORTUGIES FQC - 06952 MOUSE PS2 MAX PRINT 606066 PRETO TECLADO MAXPRINT PRETO</t>
  </si>
  <si>
    <t>NET TOP K-MEX NANO PC D2500 PRETO (HS018FMAL602BOX), MEMORIA NOTEBOOK 4GB DDR3 1600 MHZ KINGSTON, HD NOTEBOOL 500GB SEAGATE ST500LT012-BR, MOUSE USB LEADERSHIP 4576 PRETO, WINDOWS 8.1 OEM PRO 64 BIT PORTUGUES FQC - 06952, TECLADO USB LEADERSHIP 8496 PRETO</t>
  </si>
  <si>
    <t>TABLET DELL VANUE 8 16GB WIFI PRETO</t>
  </si>
  <si>
    <t>4369385 / 794759</t>
  </si>
  <si>
    <t>PROJETOR MULTIMIDIA EPSON X24 BRANCO</t>
  </si>
  <si>
    <t>ROTEADOR WIRELESS 300MBPS LINKS YS (E1200-BR)</t>
  </si>
  <si>
    <t>MICROCOMPUTADOR PORTATIL DELL VOSTRO 5470, SISTEMA OPERACIONAL WINDOWS 8.1 PRO 64BIT EM PORTUGUES,SOFTWARE MICROSOFT OFFICE HOME AND BUSINESS 2013</t>
  </si>
  <si>
    <t>4530826/6103</t>
  </si>
  <si>
    <t>ADAPTADOR WI - FI - UBIQUITI 2,4 GHZ, INDOOR UNIFI - UAP - LR</t>
  </si>
  <si>
    <t>OIW INDUSTRIA ELETRONICA S.A</t>
  </si>
  <si>
    <t>ESTABILIZADOR 1000VA SMS PROGRESSIVE SAID</t>
  </si>
  <si>
    <t>HD EXTERNO SEAGATE SATA 1.0TB 7200RPM</t>
  </si>
  <si>
    <t>COMPUSAT INFORMÁTICA LTDA</t>
  </si>
  <si>
    <t>DVR 16 CANAIS MARCA INTELBRAS MODELO VD5016</t>
  </si>
  <si>
    <t>TSR TELEFONIA SEGURANÇA E REDES LTDA - ME</t>
  </si>
  <si>
    <t>MICROCOMPUTADOR DELL MODELO XPS 8700 COMPLETO COM TECLADO E MOUSE WIRELESS EM PORTUGUÊS, SOTWARE MCAFEE XPS LIVE COM LICENÇA PARA 12 MESES E MICROSOFT OFFICE HOME AND BUSINESS 2013</t>
  </si>
  <si>
    <t>MONITOR MARCA DELL MODELO P2314H DE 23 POLEGADAS</t>
  </si>
  <si>
    <t>MICROCOMPUTADOR MARCA DELL MODELO INSPIRON 3647 COMPLETO COM MONITOR, TECLADO E MOUSE SISTEMA OPERACIONAL WINDOWS 8.1 PRO 64BIT EM PORTUGUÊS</t>
  </si>
  <si>
    <t>5109623 / 268262</t>
  </si>
  <si>
    <t>PCTEL EVO 8 LINHAS</t>
  </si>
  <si>
    <t>PCTEL ELETRONICA LTDA</t>
  </si>
  <si>
    <t>TABLET - MARCA SAMSUNG / MODELO SM-T700 NZWAZT0 - SERIAL RQ2G201PM1D</t>
  </si>
  <si>
    <t>R E R TECNOLOGIA EIRELI - ME</t>
  </si>
  <si>
    <t>TABLET - MARCA SAMSUNG / MODELO SM-T700 NZWAZT0 - SERIAL RQ2G201PLHD 16GB</t>
  </si>
  <si>
    <t>TABLET - MARCA SAMSUNG / MODELO SM-T700 NZWAZT0 - SERIAL RQ26201PJVK</t>
  </si>
  <si>
    <t xml:space="preserve">NOBREAK STATION II 1200VA SMS </t>
  </si>
  <si>
    <t>HIGH-TECH INFORMÁTICA INDUSTRIA E COMÉRCIO LTDA</t>
  </si>
  <si>
    <t>NOBREAK STATION II 1200VA SMS</t>
  </si>
  <si>
    <t>MICROCOMPUTADOR PORTATIL DELL LATITUDE 14 E3450, SISTEMA OPERACIONAL WINDOWS 8.1 PRO 64BIT EM PORTUGUES,SOFTWARE MICROSOFT OFFICE PROFESSIONAL 2013</t>
  </si>
  <si>
    <t>DRIVE OPTICO DELL EXTERNO USB SLIM DVD +-RW DW316</t>
  </si>
  <si>
    <t>MICROCOMPUTADOR DELL</t>
  </si>
  <si>
    <t>APRESENTADOR DE MULTIMÍDIA SEM FIO (LASER POINT) MARCA COMTAC MODELO 9199</t>
  </si>
  <si>
    <t>HD EXTERNO SEAGATE 2TB</t>
  </si>
  <si>
    <t>MICROCOMPUTADOR DELL VOSTRO DESKTOP 3250 PROCESSADOR COR I3 MEMÓRIA 4GB HD 500GB WINDOWS 10 DWNG WIN 7 PRO COM TECLADO E MOUSE</t>
  </si>
  <si>
    <t>SCANSOURCE BRASIL DISTRIBUIDORA DE TECNOLOGIA LTDA</t>
  </si>
  <si>
    <t>MONITOR DELL 18,5 POLEGADAS MODELO E1916H WIDESCEEN</t>
  </si>
  <si>
    <t xml:space="preserve">IMPRESSORA DE CRACHÁ MARCA ZEBRA MODELO ZXP SERIES 1 </t>
  </si>
  <si>
    <t>NOBREAK SMS MANAGER NET4+ 1400 VA BLACK</t>
  </si>
  <si>
    <t>NOBREGA &amp; SOUZA LTDA – GCM COMPUTADORES</t>
  </si>
  <si>
    <t>NET TOP K-MEX NANO PC D2500 PRETO</t>
  </si>
  <si>
    <t>SWITCH 08P 10/100/1000 TP-LINK</t>
  </si>
  <si>
    <t>SERVIDOR DELL POWEREDGE R230 XEON E3-1220 V5, RAM 8GB 3X, HDD 500GB 4X, DVD-ROM</t>
  </si>
  <si>
    <t>DELL COMPUTADORES DO BRASIL</t>
  </si>
  <si>
    <t>SERVIDOR DELL POWEREDGE R430 XEON ES-2620 V4 2X, RAM 16GB 2X, HDD 2TB 3X, DVD+-RW</t>
  </si>
  <si>
    <t>9239 / 9247</t>
  </si>
  <si>
    <t>MICROCOMPUTADOR COMPLETO MARCA DELL MODELO VOSTRO I3 - 4G / 500GB/W10P COM MONITOR 18,5 DELL MODELO E1916H - HOME OFFICE BUSINESS 2016 32/64 TECLADO E MOUSE</t>
  </si>
  <si>
    <t>9240 / 9248</t>
  </si>
  <si>
    <t>9241 / 9249</t>
  </si>
  <si>
    <t>9242 / 9250</t>
  </si>
  <si>
    <t>9243 / 9251</t>
  </si>
  <si>
    <t>9244 / 9252</t>
  </si>
  <si>
    <t>9245 / 9253</t>
  </si>
  <si>
    <t>9246 / 9254</t>
  </si>
  <si>
    <t>ROTEADOR PARA REDE SEM FIO (ROUTER WIFI) MARCA CISCO MODELO E1200</t>
  </si>
  <si>
    <t>EPC BRSIL COMERCIO DE PRODUTOS DE INFORMATICA TELECOMUNICACAO</t>
  </si>
  <si>
    <t>HD EXTERNO SEAGATE 1TB</t>
  </si>
  <si>
    <t>APARELHO TELEFÔNICO SEM FIO INTELBRAS TS3130</t>
  </si>
  <si>
    <t>ESTABILIZADOR TS-SHARA 1000VA PRETO</t>
  </si>
  <si>
    <t>SWITCH  GERENCIAVEL 24 PORTAS MARCA DELL MODELO X1026  - 24 PORTAS</t>
  </si>
  <si>
    <t>INGRAM MICRO BRASIL LTDA</t>
  </si>
  <si>
    <t>MONITOR 18.5” LED DELL PRETO (E1916H)</t>
  </si>
  <si>
    <t>XBOX ONE 500GB C/ KINECT</t>
  </si>
  <si>
    <t>NOBREAK NHS 3,5 KVA LASER SENOIDAL</t>
  </si>
  <si>
    <t>MB COMERCIAL ELETRICO ELETRÔNICO LTDA – NOBREAKCIA</t>
  </si>
  <si>
    <t>NOBREAK SMS POWER VISION 2.2 KVA NG NT 115</t>
  </si>
  <si>
    <t>SWITCH DELL NETWORKING X1052 MODEL: E12W</t>
  </si>
  <si>
    <t>APARELHO CELULAR MARCA LG MODELO K4 MARRON (LG - X230DS CHOCOLATE)</t>
  </si>
  <si>
    <t>TIM CELULAR S.A. - CENTRO OESTE</t>
  </si>
  <si>
    <t>APARELHO CELULAR MARCA MOTOROLA MODELO G5S PLUS HDTV - TITANIUM / 32GB</t>
  </si>
  <si>
    <t>CENTRAL TELEFÔNICA ERICSSON BP 250 COMPLETA</t>
  </si>
  <si>
    <t>ERICOM TELECOMUNICAÇÕES LTDA</t>
  </si>
  <si>
    <t>ADAPTADOR WI - FI - UBIQUITI 300MBPS, INDOOR UNIFI - UAP - LR</t>
  </si>
  <si>
    <t>VALDECIR DE JESUS GARCIA – ME</t>
  </si>
  <si>
    <t>NOTEBOOK DELL I3</t>
  </si>
  <si>
    <t>ESTABILIZADOR SMS PROGRESSIVE 600VA PRETO</t>
  </si>
  <si>
    <t>MICROCOMPUTADOR DESK TOP DELL OPT 3050 S I3 4GB 500GB</t>
  </si>
  <si>
    <t>PROJETOR MULTIMÍDIA EPSON S27 H694A 220V</t>
  </si>
  <si>
    <t>NOTEBOOK DELL I7 LATITUDE 3480</t>
  </si>
  <si>
    <t>ELETRO COELHO LTDA</t>
  </si>
  <si>
    <t>MICROCOMPUTADOR COMPLETO MARCA DELL MODELO VOSTRO I5 - 4G / 500GB/W10P COM HOME OFFICE BUSINESS 2016 32/64 TECLADO E MOUSE</t>
  </si>
  <si>
    <t>E. KOESTERKE BURKHARDT LIMA</t>
  </si>
  <si>
    <t xml:space="preserve">IMPRESSORA TÉRMICA DE ETIQUETAS ZEBRA </t>
  </si>
  <si>
    <t>CIA DIGI CIMPANHIA DIGITAL LTDA – 
ZIP AUTOMAÇÃO</t>
  </si>
  <si>
    <t>PATCH PANNEL 24 PORTAS AMP CAT6 PADRÃO 19 MARCA SOHOPLUS</t>
  </si>
  <si>
    <t>MICROCOMPUTADOR COMPLETO MARCA DELL MODELO VOSTRO I3 - 4G / 500GB/W10P COM TECLADO E MOUSE</t>
  </si>
  <si>
    <t>NOTEBOOK DELL VOSTRO 3468 I5-7200U SISTWIN 10 PRO 4GB 500G</t>
  </si>
  <si>
    <t>NOBREAK APC 1,5KVA 825W BIVOLT</t>
  </si>
  <si>
    <t>SWITCH  GERENCIAVEL 48 PORTAS MARCA DELL MODELO N1148T</t>
  </si>
  <si>
    <t>MONITOR ELO TOUCH ET1309L 15” WIDE 16X9</t>
  </si>
  <si>
    <t>IMPRESSORA TÉRMICA DE ETIQUETAS EPSON TM-T20 NÃO FISCAL</t>
  </si>
  <si>
    <t>PROJETOR MULTIMÍDIA EPSON POWERLITE S27 2700 LUMENS SVGA</t>
  </si>
  <si>
    <t>NET TOPDELL NANO PC OPT IPLEX 3050M, CORE 15-7500T 4GB, HD500, WINDOWS 10 PRO, TECLADO E MOUSE</t>
  </si>
  <si>
    <t>ROTEADOR LINKSYS E2500 N600 DUAL-BAND WI-FI WIRELESS</t>
  </si>
  <si>
    <t>NOX SOLUCOES TECNOLOGICAS LTDA</t>
  </si>
  <si>
    <t xml:space="preserve">RACK PISO 44U GABINETE FECHADO 44X770 </t>
  </si>
  <si>
    <t>SAETA INDUSTRIA E COMERCIO ELETROELETRONICO LTDA</t>
  </si>
  <si>
    <t>NOBREAK 6000 VA EA GABINETE ALTO</t>
  </si>
  <si>
    <t>MB COMERCIAL ELETRO – ELETRÔNICO LTDA – EPP</t>
  </si>
  <si>
    <t>GABINETE DE BATERIA G 20/45</t>
  </si>
  <si>
    <t>GRAVADOR PARA SISTEMA DE SEGURANÇA (DVR CFTV) 16 CANAIS HIKVISION</t>
  </si>
  <si>
    <t>SOUZA ROCHA SERVIÇOS EIRELI – ZELLO</t>
  </si>
  <si>
    <t>GRAVADOR PARA SISTEMA DE SEGURANÇA (DVR CFTV) 8 CANAIS HIKVISION</t>
  </si>
  <si>
    <t>GRAVADOR PARA SISTEMA DE SEGURANÇA (DVR CFTV) 16 CANAIS MHDX 1016</t>
  </si>
  <si>
    <t>MATHEUS CARVALHO AIRES MARQUES</t>
  </si>
  <si>
    <t>NET TOP DELL NANO PC OPT 3060M, CORE 13-8100T 4GB, HD500, WINDOWS 10 PRO, TECLADO E MOUSE</t>
  </si>
  <si>
    <t>MICROCOMPUTADOR COMPLETO MARCA DELL MODELO VOSTRO I5 - 4G / 500GB/W10P COM TECLADO E MOUSE</t>
  </si>
  <si>
    <t>MONITOR 21.5” LED DELL PRETO (SE2216H)</t>
  </si>
  <si>
    <t>MONITOR 19.5” LED LG 20M37AA PRETO</t>
  </si>
  <si>
    <t>SWITCH  GERENCIAVEL 24 PORTAS MARCA DELL MODELO X1026</t>
  </si>
  <si>
    <t>MATHEUS CARVALHO AIRES MARQUES – CONEXÕES INTELIGENTES</t>
  </si>
  <si>
    <t>IMPRESSORA TERMICA DE ETIQUETAS TLP 2844 OU GC420T</t>
  </si>
  <si>
    <t>CIA DIGI CIMPANHIA DIGITAL LTDA –  ZIP AUTOMAÇÃO</t>
  </si>
  <si>
    <t>IMPRESSORA TERMICA NAO FISCAL BEMATECH MP4200 USB</t>
  </si>
  <si>
    <t>SWITCH  GERENCIAVEL 24 PORTAS MARCA DELL MODELO N3024EF 24</t>
  </si>
  <si>
    <t>NOBREAK SMS MANAGER NET4+1800 BIVOLT EXPERT</t>
  </si>
  <si>
    <t>NOBREAK SENUS 6,0 KVA 220/120V  COMPLETO COM BANCO DE BATERIAS CONTENDO 16 BATERIAS ESTACIONARIAS 150AH. GABINETE DE BATERIA MODELO G20/150 E MP 6KVA GABINETE ALTO E 220S 120V. COM INSTALACAO.</t>
  </si>
  <si>
    <t>RACK PISO 44U GABINETE FECHADO 44X770 PRETO</t>
  </si>
  <si>
    <t>S4T COMERCIO E EQUIPAMENTOS P ESCRITORIO E INFORMATICA LTDA</t>
  </si>
  <si>
    <t xml:space="preserve">MICROCOMPUTADOR COMPLETO COM TECLADO E MOUSE MARCA DELL MODELO OPTIPLEX 3070 / PROCESSADOR CORE I5-9500T / 8G RAM / SSD 256GB /WINDOWS 10 PROFISSIONAL </t>
  </si>
  <si>
    <t xml:space="preserve">MICROCOMPUTADOR COMPLETO COM TECLADO E MOUSE MARCA DELL MODELO OPTIPLEX 3070 / PROCESSADOR CORE I5-9500T / 4G RAM / HD 500GB /WINDOWS 10 PROFISSIONAL </t>
  </si>
  <si>
    <t>MICROCOMPUTADOR COMPLETO COM TECLADO E MOUSE MARCA DELL MODELO OPTIPLEX 3070 / PROCESSADOR CORE I5-9500T / 8G RAM / SSD 256GB /WINDOWS 10 PROFISSIONAL</t>
  </si>
  <si>
    <t xml:space="preserve">MONITOR MARCA DELL MODELO P2219H 21,5” </t>
  </si>
  <si>
    <t>LEITOR DE CÓDIGO DE BARRAS CCD BEMATECH BR400</t>
  </si>
  <si>
    <t>ELEMENTO INFORMATICA LTDA – ME</t>
  </si>
  <si>
    <t>TABLET SAMSUNG 32GB, 4G TELA 8 ANDROID QUAD CORE 2GHZ, 2GB RAM CAMERA 8MP PRETO MOD: GALAXY A</t>
  </si>
  <si>
    <t>FSB SISTEMAS DE INFORMACAO LTDA</t>
  </si>
  <si>
    <t>TD 001/2020</t>
  </si>
  <si>
    <t>-</t>
  </si>
  <si>
    <t>LEITO BIOMETRICO USB DIGITAL PERSONA 4500</t>
  </si>
  <si>
    <t xml:space="preserve">NEOKOROS BRASIL LTDA </t>
  </si>
  <si>
    <t>SWITCH  GERENCIAVEL 24 PORTAS MARCA INTELBRAS MODELO SG 2404 MR L2+</t>
  </si>
  <si>
    <t>RCP BRASIL INFORMATICA E TECNOLOGIA LTDA</t>
  </si>
  <si>
    <t>GRAVADOR  DIGITAL DE VIDEO INTELBRAS MODELO NVD 3332</t>
  </si>
  <si>
    <t>CAMERA IP DOME VIP 1230 D G3 INTELBRAS</t>
  </si>
  <si>
    <t>SWITCH  GERENCIAVEL 24 PORTAS MARCA DELL MODELO EMC N1524</t>
  </si>
  <si>
    <t>COLETOR DE DADOS PORTATIL SCANPAL EDA51</t>
  </si>
  <si>
    <t>LEITOR DE CODIGO DE BARRAS BR400 USB</t>
  </si>
  <si>
    <t>SWITCH  GERENCIAVEL 16 PORTAS MARCA TP LINK MODELO TL-SG2218</t>
  </si>
  <si>
    <t>CENTRO CIRÚRGICO –  HEMODINÂMICA</t>
  </si>
  <si>
    <t>SUPRIMAIS SUPRIMENTOS PARA INFORMATICA LTDA</t>
  </si>
  <si>
    <t>WEBCAM HD 720P</t>
  </si>
  <si>
    <t>GERÊNCIA DE PESSOAL – HGG</t>
  </si>
  <si>
    <t>MICROSOFT OFFICE HOME AND BUSINESS 2019 T5D-03191 ESD</t>
  </si>
  <si>
    <t>ASTEC</t>
  </si>
  <si>
    <t>BOM</t>
  </si>
  <si>
    <t xml:space="preserve">THTEC TECNOLOGIA COMERCIO DE EQUIPAMENTO  DE INFORMATICA LTDA </t>
  </si>
  <si>
    <t>COMPUTADOR DESKTOP 8GB DDR OPTIPLEX 3000 CORE I5</t>
  </si>
  <si>
    <t>ALMOXARIFADO</t>
  </si>
  <si>
    <t>COMPUTADOR DESKTOP 8GB DDR OPTIPLEX 3000 CORE I3</t>
  </si>
  <si>
    <t>MONITOR LED 21,5 E2222HS</t>
  </si>
  <si>
    <t>COMPUTADOR DESKTOP 3660 TOWER 16GB</t>
  </si>
  <si>
    <t>TABLET SAMSUNG T225 GALAXY 32GB GRAFITE</t>
  </si>
  <si>
    <t>ALLIED-ES</t>
  </si>
  <si>
    <t>NIT</t>
  </si>
  <si>
    <t>CENTRO CIRÚRGICO</t>
  </si>
  <si>
    <t>MONITOR TOUCH SCREEN 15” BEMATECH CM15H</t>
  </si>
  <si>
    <t>RECEPÇÃO CENTRAL</t>
  </si>
  <si>
    <t xml:space="preserve"> APOIO AO DIAGNÓSTICO – RECEPÇÃO</t>
  </si>
  <si>
    <t>NOTEBOOK 8GB DDR4 EXPANSIVE</t>
  </si>
  <si>
    <t>SWITCH  GERENCIAVEL 24 PORTAS MARCA ARUBA MODELO JL812A</t>
  </si>
  <si>
    <t>COMPUSAT INFORMATICA LTDA</t>
  </si>
  <si>
    <t>NOBREAK MODULAR 40KVA SENUS DELTA MODELO DPH-120K</t>
  </si>
  <si>
    <t>GRUPO GERADORES</t>
  </si>
  <si>
    <t>COLETOR HONEYWELL EDA52 3/32GB MODELO EDA52-0</t>
  </si>
  <si>
    <t>FARMÁCIA – DOSE</t>
  </si>
  <si>
    <t>AGIS EQUIP. E SERV. INFORMATICA LTDA</t>
  </si>
  <si>
    <t>IMPRESSORA TERMICA ZEBRA MOD ZT231</t>
  </si>
  <si>
    <t>MAGIC PRINT SERVIÇOS LTDA</t>
  </si>
  <si>
    <t>NOTEBOOK 13.12 CORE 16GB SSD WINDOWS 11 PRO</t>
  </si>
  <si>
    <t>F C COMÉRCIO DE INFORMÁTICA LTDA</t>
  </si>
  <si>
    <t>MONITOR DE 21.5 COR PRETA E2222HS</t>
  </si>
  <si>
    <t>SCANSOURCE BRASIL DISTRIBUIDORA DE TECNOLOGIA</t>
  </si>
  <si>
    <t>MICROCOMPUTADOR PORTATIL VOSTRO 3520 METAL CORE 17-1255U RAM 16GB</t>
  </si>
  <si>
    <t>MICROCOMPUTADOR OPTIPLEX MICRO 7010 13100T, RAM 8GB SSD 256 GB, WIND 1 1 PRO</t>
  </si>
  <si>
    <t>MICROCOMPUTADOR OPTIPLEX  7010 MICRO, CORE 15 – 13500T, RAM 8GB, SSD 256 GB, WIND 1 1 PRO</t>
  </si>
  <si>
    <t>MICROCOMPUTADOR DELL MODELO OPTIPLEX 7010 COM TECLADO E MOUSE</t>
  </si>
  <si>
    <t>AGÊNCIA TRANSFUSIONAL</t>
  </si>
  <si>
    <t>AGÊNCIA TRANSFUSIONAL  ÁREA TÉCNICA</t>
  </si>
  <si>
    <t>MONITOR DELL 21.5” MODELO E2222HS</t>
  </si>
  <si>
    <t>NOTEBOOK HP PAVILON DV5 -2060BR 
MEMÓRIA: 2 PENTES DE 2GB TOTALIZANDO 4GB DDR2, HD: 500 GB</t>
  </si>
  <si>
    <t>UNIDADE DE TERAPIA INTENSIVA</t>
  </si>
  <si>
    <t>HELOÍSA HELENA SILVA MEDEIROS</t>
  </si>
  <si>
    <t>TERMO DE DOAÇÃO 05/2020</t>
  </si>
  <si>
    <t>COMPUTADOR DELL OPTIPLEX 3020M 4GB 500GB INTEL CORE I3-4160T</t>
  </si>
  <si>
    <t>CENTRAL DE MATERIAL E ESTERILIZAÇÃO</t>
  </si>
  <si>
    <t>BIOXXI SERVIÇOS DE ESTERILIZAÇÃO LTDA</t>
  </si>
  <si>
    <t>TERMO DOAÇÃO 01/2024</t>
  </si>
  <si>
    <t>COMPUTADOR DELL OPTIPLEX 3020M 4BG 500GB INTEL CORE I3-6100</t>
  </si>
  <si>
    <t>ESTABILIZADOR SMS 600VA PROGRESSIVE III AP600BI</t>
  </si>
  <si>
    <t xml:space="preserve">ESTABILIZADOR APC 300VA CUBIC300BI-BR </t>
  </si>
  <si>
    <t>ESTABILIZADOR SMS 300VA SPEEDY</t>
  </si>
  <si>
    <t>IMPRESSORA BROTHER HL-1212W</t>
  </si>
  <si>
    <t xml:space="preserve">IMPRESSORA ZEBRA GC420T </t>
  </si>
  <si>
    <t>LEITOR DE QR CODE HONEYWELL 1900 GSR-2</t>
  </si>
  <si>
    <r>
      <rPr>
        <sz val="10"/>
        <rFont val="Calibri"/>
        <family val="2"/>
        <charset val="1"/>
      </rPr>
      <t xml:space="preserve">MONITOR DELL </t>
    </r>
    <r>
      <rPr>
        <sz val="10"/>
        <color rgb="FF000000"/>
        <rFont val="Calibri"/>
        <family val="2"/>
        <charset val="1"/>
      </rPr>
      <t>E1916HF</t>
    </r>
  </si>
  <si>
    <t>TOTAL EQUIPAMENTO DE INFORMÁTICA</t>
  </si>
  <si>
    <t>INSTRUMENTAIS CIRURGICOS</t>
  </si>
  <si>
    <t>MICRO MOTOR W&amp;T DIGITAL IMPLANTMED 220V</t>
  </si>
  <si>
    <t>WILCOS DO BRASIL IND E COM LTDA</t>
  </si>
  <si>
    <t>PEÇA DE MÃO CIRÚRGICA COM SERRA</t>
  </si>
  <si>
    <t>CRIOCAUTÉRIO DERMATOLÓGICO</t>
  </si>
  <si>
    <t>NITROSPRAY INDUSTRIA E COMÉRCIO LTDA</t>
  </si>
  <si>
    <t>MONITOR / TV 22 " LED LG 22MA33N PRETO</t>
  </si>
  <si>
    <t>ÓTICA 0º ENDOVIEW 4mm</t>
  </si>
  <si>
    <t>EDIMARA MODESTI EQUIPAMENTOS MÉDICOS - ME</t>
  </si>
  <si>
    <t>ÓTICA 45º ENDOVIEW 4mm</t>
  </si>
  <si>
    <t>LARINGO 70º ENDOVIEW 8mm</t>
  </si>
  <si>
    <t>ÓTICA 30º STRAUSS 4mm</t>
  </si>
  <si>
    <t>FONTE DE LUZ ESTROBOSCÓPICA</t>
  </si>
  <si>
    <t>CÂMERA PROCAM</t>
  </si>
  <si>
    <t>FONTE DE LUZ LED</t>
  </si>
  <si>
    <t xml:space="preserve">DERMATOMO ELETRICO PADGETT - MOD.  S - ANVISA: 10306840100 </t>
  </si>
  <si>
    <t>PROMEDON</t>
  </si>
  <si>
    <t>NASOFIBROSCÓPIO PENTAX</t>
  </si>
  <si>
    <t>OFTALMO MINI 3000</t>
  </si>
  <si>
    <t>EFE CONSULTORIA E IMPORTAÇÃO Ltda.</t>
  </si>
  <si>
    <t>INSUFLADOR CM30L CM30T-20147-1 CM30T-20147-1</t>
  </si>
  <si>
    <t>CONFIANCE MEDICAL PRODUTOS MEDICOS Ltda.</t>
  </si>
  <si>
    <t xml:space="preserve">INSUFLADOR CM30L CM30T-20147-2 CM30T-20147-2 </t>
  </si>
  <si>
    <t>MICROCAMERA CM-SCAM - CONFIANCE SCFHD-2014.-3 SCFHD-20146-3</t>
  </si>
  <si>
    <t>ENDOSCÓPIO RÍGIDO HOPKING 30MM KARL STORZ</t>
  </si>
  <si>
    <t>ANTONIO TEIXEIRA DA SILVA – ME</t>
  </si>
  <si>
    <t>CAMERA DIGITAL 20.1 MP DSC-W800 PRATA – SONY</t>
  </si>
  <si>
    <t>VIDEOGASTROSCÓPIO FLEXIVEL GIF-H150</t>
  </si>
  <si>
    <t>OLYMPUS OPTICAL DO BRASIL LTDA</t>
  </si>
  <si>
    <t>MONITOR LCD DE GRAU MEDICO</t>
  </si>
  <si>
    <t>CENTRAL PROCESSADORA DE VÍDEO MODELO CV-180</t>
  </si>
  <si>
    <t>FONTE DE LUZ DE XENON</t>
  </si>
  <si>
    <t>TROLLEY</t>
  </si>
  <si>
    <t>DERMATOSCOPIO DERMILITE II HYBRID M</t>
  </si>
  <si>
    <t>HV COMERCIO</t>
  </si>
  <si>
    <t>ESTABILIZADOR EVS II - MARCA TS SHARA 2000VA</t>
  </si>
  <si>
    <t>FIBROBRONCOSCOPIO</t>
  </si>
  <si>
    <t>CAMISA CISTOSCOPIA 22,5FR OLYMPUS (UROLOGIA)</t>
  </si>
  <si>
    <t>OTICA LAPAROSCÓPICA OLYMPUS WA53005A (UROLOGIA)</t>
  </si>
  <si>
    <t>OTICA LAPAROSCÓPICA OLYMPUS WA53000A (UROLOGIA)</t>
  </si>
  <si>
    <t>OTICA UROLOGICA RÍGIDA OLYMPUS A22002A (UROLOGIA)</t>
  </si>
  <si>
    <t>URETEROSCÓPIO SEMI-RÍGIDO WA29040A (UROLOGIA)</t>
  </si>
  <si>
    <t>HEAD FIX – FIXADOR DE CRÂNIO HF</t>
  </si>
  <si>
    <t>ETHOS GOIAS TECNOLOGIA E PROD. MED. LTDA</t>
  </si>
  <si>
    <t>VIDEOGASTROSCÓPIO OLIMPUS</t>
  </si>
  <si>
    <t>ENDOSCÓPIO VIDEOCOLONOSCÓPIO VIDEOSIGMOIDOSCÓPIO</t>
  </si>
  <si>
    <t>VIDEODUODENOSCÓPIO</t>
  </si>
  <si>
    <t>BISTURI ELÉTRICO DE ARGÔNIO SS-200E</t>
  </si>
  <si>
    <t>PROCESSADORA DE VÍDEO INTEGRADA COM FONTE DE LUZ DE HALOGENIO CV-150</t>
  </si>
  <si>
    <t>VIDEOBRONCOSCÓPIO BF_1T150</t>
  </si>
  <si>
    <t>BRONCOFIBROSCÓPIO BF_TE2</t>
  </si>
  <si>
    <t>RINOLARINGOFIBROSCOPIO OLYMPUS LF_GP</t>
  </si>
  <si>
    <t>FONTE DE LUZ ENDOLED PARA RINOLARONGOFIBROSCÓPIO</t>
  </si>
  <si>
    <t>IMPRESSORA HP LASERJET CP1025</t>
  </si>
  <si>
    <t>CPU LENOVO I3/4GB/500GB</t>
  </si>
  <si>
    <t>MONITOR 18.5” LED SAMSUNG PRETO</t>
  </si>
  <si>
    <t>UNIDADE CONTROLADORA DE BALÃO DO VÍDEO ENTEROSCOPIO</t>
  </si>
  <si>
    <t>VIDEOENTEROSCOPIO</t>
  </si>
  <si>
    <t xml:space="preserve">VIDEOGASTROSCÓPIO </t>
  </si>
  <si>
    <t>RESERVATÓRIO DE NITROGÊNIO LÍQUIDO</t>
  </si>
  <si>
    <t>ENDOSCÓPIO RÍGIDO 0º KARL STORZ  REF: 27005AA SN: CE0123</t>
  </si>
  <si>
    <t>ENDOSCÓPIO RÍGIDO KARL STORZ REF:27092AMA SN: 1797956 NEFROSCÓPIO</t>
  </si>
  <si>
    <t>LITOTRITOR PENEUMÁTICO KARL STORZ REF: 27630003 SN: TV3923</t>
  </si>
  <si>
    <t>CONJUNTO COMPLETO PARA LITOTRIPSIA INTRACORPOREA KARL STORZ REF. 27610001 - PROBED=2,0MM REF. 27634034 PROBE D=10MM</t>
  </si>
  <si>
    <t>ENDOSCÓPIO RÍGIDO HOPKING 30º KARL STORZ REF: 27017BA SN: 10006A</t>
  </si>
  <si>
    <t>ENDOSCÓPIO RÍGIDO HOPKING 30º KARL STORZ REF: 27017BA SN: 100067</t>
  </si>
  <si>
    <t>ENDOSCÓPIO RÍGIDO OCULAR FIXA OBLIQUA KARL STORZ  REF: 27095AMA SN: 4006596 – NEFROSCÓPIO</t>
  </si>
  <si>
    <t>BISTURI ELÉTRICO MICROPROCESSADO MARCA WAVETRONIC MODELO 6.000 TOUCH - TAMANHO: 133 X 243 X 305 MM A X L X P / FREQUENCIA: 4,0 MHZ ± 10% / POTENCIA MAXIMA: 100 WATTS</t>
  </si>
  <si>
    <t>LOKTAL MEDICAL ELETRONICS IND. E COM. LTDA - EPP</t>
  </si>
  <si>
    <t>MESA AUXILIAR COM RODÍZIOS PARA BISTURI ELÉTRICO MARCA WAVETRONIC / MODELO 6.000</t>
  </si>
  <si>
    <t>BISTURI ELÉTRICO SEG 150 COM ACESSÓRIOS + ASPIRADOR DE FUMAÇA MODELO VS 7001 BIVOLT</t>
  </si>
  <si>
    <t>DELTRONIX EQUIPAMENTOS LTDA</t>
  </si>
  <si>
    <t>ÓTICA 10MM 0º 31CM KARL STORZ 26003AA</t>
  </si>
  <si>
    <t>ÓTICA HOPKINS 4MM 30º 30CM KARL STORZ 27005BA</t>
  </si>
  <si>
    <t>ATS PRODUTOS MÉDICO CIRURGICOS EIRELI – EPP</t>
  </si>
  <si>
    <t>ÓTICA UROLÓGICA RÍGIDA AV=12°, D=4MM, C=30CM OLYMPUS</t>
  </si>
  <si>
    <t>ÓITICA HOPKINS II 30° 4MM 30CM AUTOCLAVAVEL</t>
  </si>
  <si>
    <t>ATS PRODUTOS MEDICO – CIRURGICOS EIRELI</t>
  </si>
  <si>
    <t>ÓTICA 10MM 30º LAPAROSCÓPICA</t>
  </si>
  <si>
    <t>HPF SURGICAL LTDA</t>
  </si>
  <si>
    <t>ENDOSCÓPIO RÍGIDO HOPKING AV=30°, D=4MM, C=30CM KARL STORZ REF: 27005BA</t>
  </si>
  <si>
    <t>H STRATTNER &amp; CIA LTDA</t>
  </si>
  <si>
    <t>ENDOSCÓPIO RÍGIDO HOPKING AV=30°, D=10MM, C=30CM KARL STORZ REF: 26003BA</t>
  </si>
  <si>
    <t>ENDOSCÓPIO RÍGIDO KARL STORZ HOPKINS II AV=6°, C=19CM COM 2 CONECTORES LUER LOCK NEFROSCOPIO</t>
  </si>
  <si>
    <t>ENDOSCÓPIO RÍGIDO KARL STORZ HOPKINS AV=30°, D=4MM C=30CM</t>
  </si>
  <si>
    <t>ENDOSCÓPIO RÍGIDO AV=30°, D=10MM, C=30CM KARL STORZ</t>
  </si>
  <si>
    <t>URETERORRENOSCOPIO SEMI RIGIDO 6/7,5FR C=425MM, CANAL DE TRABALHO 4FR</t>
  </si>
  <si>
    <t>PEÇA ANGULADA DRILL  20° PARA MICROCIRURGIA MOD SGA-E2S 1:2</t>
  </si>
  <si>
    <t xml:space="preserve"> DENTAL PREMIUM PRODUTOS ODONTOLOGICOS E HOSPITALARES LTDA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</si>
  <si>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>10MMX14CM BAINHA JANELA</t>
    </r>
  </si>
  <si>
    <t>DGTECH INDUSTRIA E COMERCIO LTDA</t>
  </si>
  <si>
    <t>PINCA DENTE DE RATO C/CREMAL. 5MM X 36MM (VIDEOLAPAROSCOPIA)</t>
  </si>
  <si>
    <t>PORTA AGULHAS CURVO COM WIDEA EMP. 35CM (VIDEOLAPAROSCOPIA)</t>
  </si>
  <si>
    <t>TESOURA METZEMBAUM CURVA 10MM X 42CM</t>
  </si>
  <si>
    <t>ASPIRADOR LAPAROSCOPICO 5MM X 36CM VALV P TUBO ASPIRAÇÃO IRRIGAÇÃO</t>
  </si>
  <si>
    <t>ASPIRADOR LAPAROSCOPICO 5MM X 36CM</t>
  </si>
  <si>
    <t>ESTOJO PERFURADO EM INOX C/ TAMPA 43 X 28 X 12 CM</t>
  </si>
  <si>
    <t>CANULA DISSEC GANCHO ANG RETO 5MMX36CM</t>
  </si>
  <si>
    <t>PINCA ALLIS 5 MM X 42CM</t>
  </si>
  <si>
    <t>PINCA ATRAUMATICA DE DISSECCAO 5MM X 36MM S/ CREMAL. LONGAS</t>
  </si>
  <si>
    <t>PINCA CONTRA PORTA AGULHA PARA OBESIDADE DIAM 5,MM COM 42 CM</t>
  </si>
  <si>
    <t>PINCA DE DISSECCAO MARYLAND 5MM X 36CM</t>
  </si>
  <si>
    <t>CANULA ASPIRAÇÃO E IRRIGAÇÃO 10MMX36CM</t>
  </si>
  <si>
    <t>PINCA MIXTER LONGA  BOCA 25MM 5MM X 36CM</t>
  </si>
  <si>
    <r>
      <rPr>
        <sz val="8"/>
        <color rgb="FF000000"/>
        <rFont val="Arial"/>
        <family val="2"/>
        <charset val="1"/>
      </rPr>
      <t xml:space="preserve">OBTURADOR TROCATER </t>
    </r>
    <r>
      <rPr>
        <sz val="10"/>
        <rFont val="Calibri"/>
        <family val="2"/>
        <charset val="1"/>
      </rPr>
      <t>5MMX14CM BAINHA JANELA</t>
    </r>
  </si>
  <si>
    <t>PINCA P/ APREENSAO E BIOPSIA SEMIRRIGIDA D=5FR 34CM</t>
  </si>
  <si>
    <t xml:space="preserve">HERA MEDICAL REP COMERCIO E SERVIÇO LTDA </t>
  </si>
  <si>
    <t>TESOURA CIRURGICA BOCA TIPO ROMBA D=5FR 34CM</t>
  </si>
  <si>
    <t>TOTAL INSTRUMENTAIS CIRURGICOS</t>
  </si>
  <si>
    <t>INSTRUMENTO MUSICAL</t>
  </si>
  <si>
    <t>PIANO CAUDA FRITZ BOBBERT, 2 PEDAIS</t>
  </si>
  <si>
    <t>PIRINEUS DE SOUSA</t>
  </si>
  <si>
    <t xml:space="preserve">TOTAL INSTRUMENTOS MUSICAIS </t>
  </si>
  <si>
    <t>MAQ. E EQUIPAMENTOS</t>
  </si>
  <si>
    <t xml:space="preserve">APARELHO DE AR CONDICIONADO 36.000 BTUS  - TIPO PISO TETO - MARCA CARRIER (CONDENSADORA) / SPRINGER (EVAPORADORA) </t>
  </si>
  <si>
    <t>COMFORTSTAR SISTEMA DE AR CONDICIONADO LTDA - ME</t>
  </si>
  <si>
    <t>498 / 429 / 430 / 528</t>
  </si>
  <si>
    <t>CABO PARA LARINGOSCÓPIO CONVENCIONAL</t>
  </si>
  <si>
    <t xml:space="preserve">ALAMED MATERIAL MÉDICO HOSPITALAR LTDA </t>
  </si>
  <si>
    <t>APARELHO TELEFÔNICO MARCA ELGIN / MODELO TCF 2000</t>
  </si>
  <si>
    <t>HIGH TECH</t>
  </si>
  <si>
    <t>MICROFONE COM FIO MARCA BEHRINGER / MODELO XM - 1800</t>
  </si>
  <si>
    <t>IMPRESSORA HP A LASER COLOR - MODELO CP1025NW CE914A I</t>
  </si>
  <si>
    <t>NOBREGA &amp; SOUZA LTDA</t>
  </si>
  <si>
    <t>RACK DE PAREDE 12 U X 550 - HI TOP</t>
  </si>
  <si>
    <t>NOBREAK MARCA SMS MODELO STATION UST 1200 VA</t>
  </si>
  <si>
    <t>AR CONDICIONADO TIPO SPLIT  - EVAPORADORA 18 K BTUS FRIO 220 + CONDENSADORA 18 K BTUS FRIO 220 - MARCA GREE</t>
  </si>
  <si>
    <t>D.D.SERVIÇOS TÉRMICOS Ltda. ME</t>
  </si>
  <si>
    <t>295 / 265</t>
  </si>
  <si>
    <t>MULTIMETRO DIGITAL ET - 1002 MINIPA</t>
  </si>
  <si>
    <t>MENDES FERRAGENS LTDA</t>
  </si>
  <si>
    <t>MULTIMETRO ANALÓGICO MINIPA</t>
  </si>
  <si>
    <t>SUPORTE PARA ASPIRAÇÃO DE 3 A 5 LITROS (SUPORTE PARA FRASCOS DE VIDRO DOS ASPIRADORES)</t>
  </si>
  <si>
    <t>ESCADA DE ALUMINIO TIPO TREPADEIRA COM 04 DEGRAUS (03 + PLATAFORMA) MARCA ALULEV</t>
  </si>
  <si>
    <t>5265 / 5266</t>
  </si>
  <si>
    <t>NOBREAK DELTA 6,0 KVA 220/120V  COMPLETO COM BANCO DE BATERIAS CONTENDO 20 BATERIAS ESTACIONARIAS 80AH. GABINETE DE BATERIA MODELO G20/100 E SNMP CARD DELTA. INSTALAÇÃO INCLUSA.</t>
  </si>
  <si>
    <t>PLASTIFICADORA A4 2401 - MARCA MENNO</t>
  </si>
  <si>
    <t>PAPELARIA TRIBUTÁRIA LTDA</t>
  </si>
  <si>
    <t>NOBREAK DE 1800 VA BIVOLT. MARCA SMS / MODELO NET WINNER EXPERT UNWE 1800BIFX 115 NT</t>
  </si>
  <si>
    <t>SMS TECNOLOGIA ELETRÔNICA LTDA</t>
  </si>
  <si>
    <t>DVR PARA SISTEMA DE SEGURANÇA COM 4 CANAIS MARCA INTELBRAS MODELO VD4E120</t>
  </si>
  <si>
    <t>CARRINHO PARA TRANSPORTE TIPO "ARMAZÉM" MARCA CARROLEVE PARA 300 QUILOS</t>
  </si>
  <si>
    <t>BORRACHAS ANHANGUERA FERRAGE</t>
  </si>
  <si>
    <t>CARRINHO PARA TRANSPORTE TIPO "ARMAZÉM" MARCA CARROLEVE PARA 500 QUILOS</t>
  </si>
  <si>
    <t>MICROCÂMERA COM CÁPSULA DE PROTEÇÃO, TIPO DAYNIGHT - COLORIDA MARCA INTELBRAS MODELO VMD 220 DN 1/3</t>
  </si>
  <si>
    <t>EVAPORADORA + CONDENSADORA MIDEA 22.000 BTU'S- HW ESTILO 220 V</t>
  </si>
  <si>
    <t>DUFRIO - REFRIG. DUFRIO COM E IMP Ltda.</t>
  </si>
  <si>
    <t>EVAPORADORA + CONDENSADORA MIDEA 28.000 BTU'S- HW ESTILO 220 V</t>
  </si>
  <si>
    <t>CATRACA BIOMÉTRICA COM COMUNICAÇÃO TCP/IP COM LEITOR BIOMÉTRICO , TECLADO, DISPLAY TEXTO E LEITOR DE CARTÕES DE CÓDIGO DE BARRAS - SLOT. ESTRUTURA EM AÇO INOX CONTENDO 03 BRAÇOS OSCILANTES - MARCA NK-ROLL PLUS INOX</t>
  </si>
  <si>
    <t>NEOKOROS BRASIL LTDA</t>
  </si>
  <si>
    <t>1095 / 2040</t>
  </si>
  <si>
    <t>NOBREAK SMS STATION UST 1200 BIVOLT 115 VOLTS</t>
  </si>
  <si>
    <t>CHAVEADOR KVM 08 PORTAS TK-803R USB MARCA TRENDNET</t>
  </si>
  <si>
    <t>RACK PISO 40UX670 GABINETE FECHADO MARCA HI TOP / BANDEJA 1U X 800 FIXA PRETA - TRIUNFO/HITOP / PAINEL 1U P KIT VENTILAÇÃO C/ LIGA DESLIGA / COOLER RACK 120MMX120MM 110/220V / BANDEJA 1U X 800 MOVEL PRETA - TRIUNFO/HITOP / KIT RODIZIO PARA RACK - TRIUNFO</t>
  </si>
  <si>
    <t>MICROCÂMERA DE INFRAVERMELHO COM CAIXA DE PROTEÇÃO DE ALUMÍNIO ANODIZADO MARCA INTELBRAS MODELO INFRAVERMELHA VM315TR - 15MT</t>
  </si>
  <si>
    <t>RACK  19” 12us COM APROX. 570MM E PORTA</t>
  </si>
  <si>
    <t>DVR PARA SISTEMA DE SEGURANÇA COM 16 CANAIS MARCA INTELBRAS MODELO VD16E480</t>
  </si>
  <si>
    <t>DVR PARA SISTEMA DE SEGURANÇA COM 08 CANAIS MARCA INTELBRAS MODELO VD8E240</t>
  </si>
  <si>
    <t xml:space="preserve">MICROCÂMERA TIPO SPEED DOME COM ZOOM ÓPTICO DE 28X MARCA SPEED DOME MODELO VSD 1000 28X  </t>
  </si>
  <si>
    <t>NOBREAK 2,5 KVA PG II 2500 ENERMAX</t>
  </si>
  <si>
    <t>RACK PAREDE 19" 1U 470MM MARCA CEMAR</t>
  </si>
  <si>
    <t>SAETA IND. E COM. ELETRO-ELETRONICO LTDA</t>
  </si>
  <si>
    <t>RACK DE PISO PADRÃO COM PORTA (GABINETE FECHADO) 40U NA COR PRETA 40x770 MARCA/MODELO HI TOP</t>
  </si>
  <si>
    <t>CENTRAL TELEFÔNICA PROFISSIONAL  COMPOSTA POR PLACA 2E1 + 4 TRONCOS DIGITAL, PABX CPA DIGISTAR XT-320, PLACA RAMAL 16 DIGISTAR XIP 270</t>
  </si>
  <si>
    <t>525 / 3788</t>
  </si>
  <si>
    <t xml:space="preserve">BEBEDOURO ELÉTRICO DE PRESSÃO TIPO TORRE EM INOX MARCA IBBL MODELO BAG-40 </t>
  </si>
  <si>
    <t>HOHL MAQUINAS AGRICOLAS LTDA</t>
  </si>
  <si>
    <t>BEBEDOURO ELÉTRICO TIPO TORRE PARA GARRAFÃO DE 20 LITROS MARCA IBBL MODELO GFN2000</t>
  </si>
  <si>
    <t>BEBEDOURO ELÉTRICO/PURIFICADOR DE ÁGUA DE PRESSÃO PARA PAREDE/MESA MARCA IBBL MODELO FR600</t>
  </si>
  <si>
    <t>BEBEDOURO ELÉTRICO TIPO TORRE BAIXO PARA CADEIRANTE NA COR PRATA MARCA IBBL MODELO BDF-100</t>
  </si>
  <si>
    <t>CÂMERA DIGITAL CIBER-SHOT 14.1 MEGAPIXELS NA COR PRETA MARCA SONY MODELO DSC - W620</t>
  </si>
  <si>
    <t>PROGRAMADOR DE HORÁRIO COM 20 PROGRAMAÇÕES, VISOR DIGITAL - TIMER PROFISSIONAL</t>
  </si>
  <si>
    <t>TELEVISOR 32 POLEGADAS</t>
  </si>
  <si>
    <t>APARELHO DE AR CONDICIONADO MARCA COMFORTSTAR 18.000 BTU´S</t>
  </si>
  <si>
    <t>COMFORTSTAR SISTEMAS DE AR CONDICIONADO Ltda.</t>
  </si>
  <si>
    <t>APARELHO DE AR CONDICIONADO - CONDENSADORA CARRIER 12.000 BTU'S + EVAPORADORA CARRIER 12.000 BTU'S</t>
  </si>
  <si>
    <t>RÁDIO COMUNICADOR MODELO DIGITAL PROFISSIONAL - MARCA MOTOROLA MODELO EP150 8CH  450-470MHZ</t>
  </si>
  <si>
    <t>INTELISENSE RADIOCOMUNICAÇÃO LTDA</t>
  </si>
  <si>
    <t>TELEVISOR 47 POLEGADAS MARCA PHILIPS MODELO 47PFL-3007D-78</t>
  </si>
  <si>
    <t>572 e 502</t>
  </si>
  <si>
    <t>579 e 502</t>
  </si>
  <si>
    <t>EXAUSTOR INDUSTRIAL MARCA ARG MODELO A-400 1/5 HP</t>
  </si>
  <si>
    <t>CATRAL REFRIGERAÇÃO E ELETRODOMESTICOS LTDA</t>
  </si>
  <si>
    <t>ESFIGMOMANÔMETRO EM NYLON VELCRO MARCA PREMIUN</t>
  </si>
  <si>
    <t>VENTILADOR DE TETO</t>
  </si>
  <si>
    <t>ELETRIC COMERCIO DE MATERIAIS ELETRICOS LTDA</t>
  </si>
  <si>
    <t>APARELHO TELEFÔNICO MARCA SIEMENS GIGASET MODELO DA100 NA COR PRETA</t>
  </si>
  <si>
    <t>APARELHO DE AR CONDICIONADO - CONDENSADORA CARRIER 60.000 BTU'S + EVAPORADORA CARRIER 60.000 BTU'S</t>
  </si>
  <si>
    <t>GRAVADOR DE VOZ  DIGITAL AUDIO SONY MODELO ICD - PX 312</t>
  </si>
  <si>
    <t>CALDEIRA GERADORA DE VAPOR HORIZONTAL MODELO VRI - 1300 - WB-GLP</t>
  </si>
  <si>
    <t>SENA ECAL EQUIPAMENTOS INSTALAÇÕES LTDA</t>
  </si>
  <si>
    <t>1919 / 493</t>
  </si>
  <si>
    <t>ESTETOSCÓPIO</t>
  </si>
  <si>
    <t>ENDOSCOPIO RIGIDO AV=30 4 MM C=30 CM MARCA KARL STOR</t>
  </si>
  <si>
    <t>ANTONIO TEIXEIRA DA SILVA - ME</t>
  </si>
  <si>
    <t>CAMERA DIGITAL 14,1MP 2,7POL LCD DSC-W610 SONY</t>
  </si>
  <si>
    <t>TELEVISOR / MONITOR DE ALTA DEFINIÇÃO COM TELA DE 42 POLEGADAS - LED. MARCA LG MODELO 42LT 360C</t>
  </si>
  <si>
    <t>IMPRESSORA ZEBRA TLP 2844</t>
  </si>
  <si>
    <t>LEITOR DE CODIGO DE BARRAS DE MÃO - BEMAT</t>
  </si>
  <si>
    <t>MONITOR LCD TOUCH SCREEN 15 POLEGADAS MARCA BEMATECH</t>
  </si>
  <si>
    <t>IMPRESSORA S4M 203DPI S4MM00 – 2001 – 0100T – ZEBRA</t>
  </si>
  <si>
    <t>LEITOR DE CODIGO DE BARRAS MK7820 – 00B38 SOLARIS USB SP – HONEYWELL</t>
  </si>
  <si>
    <t>ILUMINAÇÃO EMERGENCIA LED APROX. 2x9w C/ BATERIA</t>
  </si>
  <si>
    <t>ZEUS DO BRASIL Ltda.</t>
  </si>
  <si>
    <t>SUPORTE DE TETO P-TV 10 A 40 SBRP150 – BRASFORMA</t>
  </si>
  <si>
    <t>SUPORTE TV LCD 10-40 SBRP110 PRETO – BRASFORMA</t>
  </si>
  <si>
    <t>ENDOSCÓPIO RÍGIDO AV= 0 D= 4MM C= 30CM MARCA KARL STORZ REFERÊNCIA 27005AA SN: 1850328 ANVISA: 10302860178</t>
  </si>
  <si>
    <t>URETERO RENOSCÓPIO 6 -7 FR / 430 mm</t>
  </si>
  <si>
    <t>ENDOMASTER COM. DE EQUIP. ÓTICOS E CIENT. Ltda.</t>
  </si>
  <si>
    <t>BEBED GFN2000 BRANCO 220V IBBL</t>
  </si>
  <si>
    <t>BEBED BAG - 40 INOX 220V IBBL</t>
  </si>
  <si>
    <t>PURIFICADOR DE ÁGUA FR600 BRANCO 220V IBBL</t>
  </si>
  <si>
    <t>BEBED BDF - 300 PRATA 220V IBBL</t>
  </si>
  <si>
    <t>CONDENSADORA E EVAPORADORA CARRIER 12.000 BTU'S</t>
  </si>
  <si>
    <t>COMFORTSTAR SISTEMAS DE AR CONDICIOANDO Ltda.                             COMFORT INSTALAÇÃO E SERVIÇOS EM AR CONDICIONADO LTDA</t>
  </si>
  <si>
    <t>776 e 782</t>
  </si>
  <si>
    <t>OSMOSE REVERSA PROTÁTIL - CP. 100 L/H</t>
  </si>
  <si>
    <t>VEXER IND. E COM. DE EQUIP. Ltda.</t>
  </si>
  <si>
    <t>MONITOR TV 27 POL LED FULL HD LT24A550 - SAMSUNG</t>
  </si>
  <si>
    <t>VENTILADOR / RESPIRADOR PULMONAR COMPLETO - MAQUET SERVO-S</t>
  </si>
  <si>
    <t>MAQUET DO BRASIL EQUIPAMENTOS MÉDICOS LTDA</t>
  </si>
  <si>
    <t>CAMERA INTELBRAS INFRA VM 315 IR - 15 MT</t>
  </si>
  <si>
    <t xml:space="preserve">COMPRESSOR DE AR COM SECADOR E FILTROS COALEXCENTES PDX E DDX INCORPORADO MODELO GX 11 100 FFTM 380V/60HZ FM PARA AR MEDICINAL </t>
  </si>
  <si>
    <t>ATLAS COPCO BRASIL LTDA</t>
  </si>
  <si>
    <t>SISTEMA DE TRATAMENTO DE AR MEDICINAL MODELO MED25 230V 60HZ</t>
  </si>
  <si>
    <t>ÓTICA UROLÓGICA RÍGIDA 4MM AUTOCLÁVEL</t>
  </si>
  <si>
    <t>ÓTICA HD 10MM 30º AUTOCLÁVEL PARA ÓTICA LAPAROSCÓPICA</t>
  </si>
  <si>
    <t>BALANÇA ELETRÔNICA 300KG 100G COM COLUNA LIGTH PLAT. 45X60 INOX</t>
  </si>
  <si>
    <t>MUNDIAL EQUIPAMENTOS E REFRIGERAÇÃO LTDA</t>
  </si>
  <si>
    <t>PONTE PARA CISTOSCOPIA COM ALBARRAN DUPLO - OLYMPUS</t>
  </si>
  <si>
    <t>PMH PRODUTOS MEDICOS HOSPITALARES LTDA</t>
  </si>
  <si>
    <t>AR CONDICIONADO TIPO SPLITÃO - SPLIT SYSTEM DLPA 150 2S (TRAE) COM ATENUADOR DE RUIDO 1200X1200X1500, MINIPLEAT D7 593X593X292 E FILTRO FBD 1X3</t>
  </si>
  <si>
    <t xml:space="preserve">INSUFLAR ENGENHARIA E INSTALAÇÕES LTDA - ME </t>
  </si>
  <si>
    <t>1235 / 1233</t>
  </si>
  <si>
    <t>AR CONDICIONADO MINI SPLIT MYW512 E EVAPORADORA TYK512 - INVERTER</t>
  </si>
  <si>
    <t>PONTE CIRÚRGICA COM 1 CANAL</t>
  </si>
  <si>
    <t>ENDOMASTER COM. DE EQUIP. ÓTICOS E CIENT. LTDA</t>
  </si>
  <si>
    <t>KIT FERRAMENTA PROFISSIONAL ELETRONIC 76PCS SPROTEK</t>
  </si>
  <si>
    <t>CAIXA PARA FERRAMENTAS 3 GAVT 400</t>
  </si>
  <si>
    <t>FERRAGISTA BARATA LTDA</t>
  </si>
  <si>
    <t>CARRO DE EMERGÊNCIA</t>
  </si>
  <si>
    <t>CIRÚRGICA FÉNIX LTDA</t>
  </si>
  <si>
    <t>CARRO PARA CURATIVO</t>
  </si>
  <si>
    <t>BOMBA DE ÁGUA COM MOTOR DE ½ HP PARA AUTOCLAVE</t>
  </si>
  <si>
    <t>HIDRODINÂMICA COMERCIAL TECNICA LTDA</t>
  </si>
  <si>
    <t>ESFIG. EM NYLON FECHO VELCRO S/ EST C/MAN EXTRA GRANDE - PREMIUM</t>
  </si>
  <si>
    <t>ESFIGMOMANOMETRO INFANTIL EM NYLON VELCRO S/EST C/MAN - PREMIUM</t>
  </si>
  <si>
    <t>ESFIGMOMANOMETRO EM NYLON VELCRO S/EST C/MAN - PREMIUM</t>
  </si>
  <si>
    <t>VSCAN ECÓGRAFO COM ANÁLISES SPECTRAL DOPPLER MODELO VSCAN  GE</t>
  </si>
  <si>
    <t>IMAGEM PRODUTOS RADIOLÓGICOS LTDA</t>
  </si>
  <si>
    <t>ESCADA DOIS DEGRAUS PISO EM POLIMERO EM DURO ALUMÍNIO</t>
  </si>
  <si>
    <t>ASCENSÃO HOSPITALAR IND. COM. E INOVAÇÕES TECNOL. EIRELI – EPP</t>
  </si>
  <si>
    <t>ELETROCARDIÓGRAFO 12 CANAIS CARDIOTOUCH 3000 – BIONET</t>
  </si>
  <si>
    <t>COMÉRCIO DE MATERIAIS MÉDICOS HOSPITALARES MACROSUL LTDA</t>
  </si>
  <si>
    <t>BALANÇA ELETRÔNICA 300KG SEM REGULAGEM TAMANHO 40X50 - MARCA WELMY</t>
  </si>
  <si>
    <t>UNICOM MARISTA PRODUTOS PROFISSIONAIS LTDA</t>
  </si>
  <si>
    <t xml:space="preserve">MARCAPASSO EXTERNO </t>
  </si>
  <si>
    <t xml:space="preserve">CIRÚRGICA DINIZ COM. ART. LABORATÓRIOS E HOSPITAIS </t>
  </si>
  <si>
    <t>APARELHO TELEFÔNICO SEM FIO MARCA PANASONIC MODELO KX-TG 4011 LBT</t>
  </si>
  <si>
    <t>APARELHO TELEFÔNICO COM FIO GIGASET PRETO MARCA SIEMENS DA100</t>
  </si>
  <si>
    <t xml:space="preserve">CABO PARA LARINGO CONV. AD. AÇO INOX 145MM – 5670202P – JG MORIYA LT. 409254 </t>
  </si>
  <si>
    <t>ALTA FARMA COM. E REP. LTDA</t>
  </si>
  <si>
    <t>ESFIGMOMANOMETRO EM NYLON FECHO VELCRO S/EST C/MAN ESTRA GRANDE - PREMIUM</t>
  </si>
  <si>
    <t>ESFIGMOMANOMETRO EM NYLON VELCRO S/EST C/MAN ADULTO - PREMIUM</t>
  </si>
  <si>
    <t>ESTETOSCOPIO RAPPAPORT COR AZUL - PREMIUM</t>
  </si>
  <si>
    <t>CABO LARIGOSCOPIO AÇO INOX N 5 ADULTO - JG MORYA</t>
  </si>
  <si>
    <t>BRAÇACADEIRA - SUPORTE PARA CRIRURGIA DE BRAÇO / MÃO 50CM</t>
  </si>
  <si>
    <t>BARRFAB INDUSTRIA COMERCIO IMPORTAÇÃO E EXPORTAÇÃO DE EQUIPAMENTOS HOSPITALARES LTDA</t>
  </si>
  <si>
    <t>BRAÇADEIRA - SUPORTE PARA CIRURGIA DE BRAÇO / MÃO LONGO 65CM</t>
  </si>
  <si>
    <t>BRAÇADEIRA - SUPORTE PARA CIRURGIA DE BRAÇO / MÃO LONGO 90CM</t>
  </si>
  <si>
    <t>UNIDADE DE VÁCUO DUPLEX AUTOMATIZADA PALHETADAS E GRAFITADAS MODELO SC 140</t>
  </si>
  <si>
    <t>AIRFLUX SISTEMAS DE FLUIDO LTDA</t>
  </si>
  <si>
    <t>TELEVISOR 42” PHILIPS LED 42 PFL3 707 D/78 (FULL HD/DVT)</t>
  </si>
  <si>
    <t xml:space="preserve">CADEIRA AUTOMATIZADA/ELÉTRICA PARA EXAMES URODINÂMICA - MODELO CG - 7000U </t>
  </si>
  <si>
    <t>MEDPEJ EQUIPAMENTOS MEDICOS LTDA</t>
  </si>
  <si>
    <t>GRAVADOR DIGITAL DE HOLTER CARDIOLIGHT</t>
  </si>
  <si>
    <t>CARDIO SISTEMAS COML E INDL. LTDA</t>
  </si>
  <si>
    <t>72230 / 26476</t>
  </si>
  <si>
    <t xml:space="preserve">MONITOR AMBULATORIAL DE PRESSÃO ARTERIAL (MAPA) G-TECH </t>
  </si>
  <si>
    <t>ACCUMED PRODUTOS MED. HOSPITALARES LTDA</t>
  </si>
  <si>
    <t>RELÓGIO DE PONTO HENRY SUPER FACIL R02</t>
  </si>
  <si>
    <t>DIGITAL.COM RELOGIOS DE PONTO LTDA</t>
  </si>
  <si>
    <t>ANUSCÓPIO DE PITANGA Nº 3 – (25,MMX8,0CM)</t>
  </si>
  <si>
    <t>FRADEL-MED IND. COM. DE APARELHOS MÉDICOS LTDA</t>
  </si>
  <si>
    <t>ANUSCÓPIO DE PITANGA Nº 2 – (22,MMX8,5CM)</t>
  </si>
  <si>
    <t>ANUSCÓPIO DE PITANGA Nº 1 – (19,MMX8,5CM)</t>
  </si>
  <si>
    <t>PONTE CIRURGICA COM 02 CANAIS</t>
  </si>
  <si>
    <t>ENDOMASTER COM. DE EQUIP. OTICOS E CIENT. LTDA</t>
  </si>
  <si>
    <t>BOTA PNEUMATICA (APARELHO PNE/BOTA PRESS DUT 220V No 004388/ 004414</t>
  </si>
  <si>
    <t>ELISANGELA DOS SANTOS ALMEIDA</t>
  </si>
  <si>
    <t>APARELHO DE AR CONDICIONADO COMPLETO COM EVAPORADORA 12.000 BTU´S MARCA CARRIER</t>
  </si>
  <si>
    <t>JOULE ENGENHARIA TERMICA LTDA</t>
  </si>
  <si>
    <t xml:space="preserve">15197 / 3432 </t>
  </si>
  <si>
    <t>7413 / 7561</t>
  </si>
  <si>
    <t>RACK METÁLICO COMPOSTO POR DINAPACK MPX816 PARA URODINÂMICA SLIM COM MODULO PARA VIDEO CAPTURA, MANGUEIRA EXTENSORA 12FR X 1,20CM, TUBO DE SIL.ICONE PARA MECANISMOS DE INFUSÃO E CATETER PARA CISTOMETRIA ADULTO COM FECHAMENTO CH7</t>
  </si>
  <si>
    <t>DYNAMED INF. COMERCIO E SERVIÇOS P/ ELETROMEDICINA LTDA EPP</t>
  </si>
  <si>
    <t>3774 / 3862</t>
  </si>
  <si>
    <t>14319 / 3433</t>
  </si>
  <si>
    <t>APARELHO DE AR CONDICIONADO COMPLETO COM EVAPORADORA 18.000 BTU´S MARCA SPRINGER</t>
  </si>
  <si>
    <t>APARELHO DE AR CONDICIONADO COMPLETO COM EVAPORADORA 22.000 BTU´S MARCA SPRINGER</t>
  </si>
  <si>
    <t xml:space="preserve">DVD USB DVP-SR320P – SONY </t>
  </si>
  <si>
    <t xml:space="preserve">CABO PARA LARINGOSCÓPIO CONV. ADULTO 145 MM -      Reg. ANVISA: 10349590061
</t>
  </si>
  <si>
    <t>CIENTIFICA MEDICA HOSPITALAR Ltda.</t>
  </si>
  <si>
    <t xml:space="preserve">CAMERA DIGITAL 14,1MP 2,7POL LCD DSC-W610 SONY CYBERSHOT + CARTÃO 4G </t>
  </si>
  <si>
    <t xml:space="preserve">ANTENA AQUARIOS </t>
  </si>
  <si>
    <t xml:space="preserve">RADEL ELETRÒNICA LTDA </t>
  </si>
  <si>
    <t>AMPLIFICADOR THEVEAR 1064 50DB VHF/UHF</t>
  </si>
  <si>
    <t>CAMA ELETRICA ENTERPRISE MOD 8000B C/ COLCHÃO SIMULFLEX</t>
  </si>
  <si>
    <t>MÁQUINA DE CORTE PRO 8</t>
  </si>
  <si>
    <t>CASA DA MANICURE PRODUTOS DE BELEZA LTDA</t>
  </si>
  <si>
    <t>MICROFONE YOGA LAPELA EM1</t>
  </si>
  <si>
    <t>GRAVADOR DIGITAL AUDIO PX312 SONY</t>
  </si>
  <si>
    <t>CARRO P/ TRANSPORTE ROUPA INXO C/2 TAMPAS</t>
  </si>
  <si>
    <t>FRAGA PRODUTOS MEDICOS HOSPITALARES LTDA</t>
  </si>
  <si>
    <t xml:space="preserve">CAMARA / REFRIGERAÇÃO DE CONSERVAÇÃO HEMATOIMUNO - MODELO 3347/1 VACINA - REGISTRO ANVISA: 10224620066
</t>
  </si>
  <si>
    <t>HOSPCOM EQUIPAMENTOS HOSPITALARES Ltda.</t>
  </si>
  <si>
    <t>APARELHO PRESSÃO DIGITAL AUTOMÁTICO DE PULSO</t>
  </si>
  <si>
    <t>SISTEMA DE SUPORTE PARA FIXAÇÃO TETO - Nº SÉRIE 96839-96857, ANVISA: 8.01543-9 - ESTATIVA</t>
  </si>
  <si>
    <t>LANCO Ltda.</t>
  </si>
  <si>
    <t>CAMERA CANHÃO INF 20M VM S3020 INT DIG IR 3.6MM</t>
  </si>
  <si>
    <t>GRUPO GERADOR CUMMINS POWER GENERATION DE 450 KVA - MODELO C350 D6 4 COM SISTEMA DE ARREFECIMENTO POR RADIADOR COM SISTEMA DE CONTROLE MICROPROCESSADO POWER COMMAND 3.3 PARA GERENCIAMENTO - INCLUSO INSTALAÇÃO</t>
  </si>
  <si>
    <t>DCCO - DISTRIBUIDORA CUMMINS CENTRO OESTE / TESLA INSTALAÇÕES E MANUTENÇÕES INDUSTRIAIS LTDA</t>
  </si>
  <si>
    <t>201300555 / 2013001145</t>
  </si>
  <si>
    <t>PAINEL DE PARALELISMO COMPOSTO POR CHAVES CONTADORAS TRIPOLARES DE CAPACIDADE DE 700A - STR + QUADRO DE PARALELISMO</t>
  </si>
  <si>
    <t>CAPNÓGRAFO EMMA</t>
  </si>
  <si>
    <t>I V M SILVA EQUIPAMENTOS MEDICOS ME</t>
  </si>
  <si>
    <t>CAIXA DE INSTRUMENTAL PARA MICRO CIRURGIA DE LARINGE</t>
  </si>
  <si>
    <t xml:space="preserve">EQUIPOS COMERCIAL LTDA </t>
  </si>
  <si>
    <t>TV LED LG DTV</t>
  </si>
  <si>
    <t>FRAGMENTADORA DE PAPEL MENNO</t>
  </si>
  <si>
    <t>RM MAQUINAS E SISTEMAS LTDA – EPP</t>
  </si>
  <si>
    <t xml:space="preserve">MEDIDOR DE PRESSÃO (CUFÔMETRO) VBM - ANVISA 80281070037
</t>
  </si>
  <si>
    <t>CANETA APLICADORA 904NM – 25W – HTM</t>
  </si>
  <si>
    <t>INSTITUTO DE ORTOPEDIA E FISIOTERAPIA SÃO PAULO LTDA</t>
  </si>
  <si>
    <t>LASER LED FLUENCE SEM CANETA – HTM</t>
  </si>
  <si>
    <t>NEW SHAKER INCENTIVADOR RESPIRATÓRIO</t>
  </si>
  <si>
    <t xml:space="preserve">TESOURA METZENBAUM ISOL CV 5MM X 42MM </t>
  </si>
  <si>
    <t>EXATECH INDUSTRIA E COMERCIO EIRELI</t>
  </si>
  <si>
    <t xml:space="preserve">TESOURA METZENBAUM ISOL RETA ISOL 5MM X 42MM </t>
  </si>
  <si>
    <t>VENTILOMETRO</t>
  </si>
  <si>
    <t>CURURGICA FENIX Ltda.</t>
  </si>
  <si>
    <t>NEURODYN II</t>
  </si>
  <si>
    <t>TV MONITOR LED 29 LGLN549M USB - HDMI - VGA - MODO HOTEL</t>
  </si>
  <si>
    <t>TERMÔMETRO INFRAVERMELHO (-50 – 380º)</t>
  </si>
  <si>
    <t xml:space="preserve">ASKO PRODUTOTOS ELETRÔNICOS LTDA </t>
  </si>
  <si>
    <t>LUPA DE MESA COM BRAÇO IMPACT IP-67D110SR92087</t>
  </si>
  <si>
    <t xml:space="preserve">IMPACT COMERCIAL E TECNOLOGIA LTDA </t>
  </si>
  <si>
    <t>APARELHO DE AR CONDICIONADO 18.000 BTU'S - EVAPORADORA + CONDENSADORA CARRIER, 4 METROS DE REDE FRIGORÍGENA</t>
  </si>
  <si>
    <t>1077 - SERVIÇO   1146 - MATERIAL</t>
  </si>
  <si>
    <t>APARELHO DE AR CONDICIONADO - EVAPORADORA HW SPRINGER WAY 9K BTU/H + CONDENSADORA HW AXIAL VERT. SPRINGER WAY 9K BTU/H</t>
  </si>
  <si>
    <t>APARELHO DE AR CONDICIONADO -  EVAPORADORA HW SPRINGER WAY 9K BTU/H + CONDENSADORA HW AXIAL VERT. SPRINGER WAY 9K BTU/H</t>
  </si>
  <si>
    <t>TELEVISOR 42 LED LG 42LN549C (FULL HD/DTV)</t>
  </si>
  <si>
    <t>TV MONITOR LED 29 LG 29LN549M UD USB - HDMI - VGA MODO HOTEL</t>
  </si>
  <si>
    <t>ESTEIRA ELÉTRICA MODELO LX 160 G2 - 220 V - MOVEMENT</t>
  </si>
  <si>
    <t>BRW SUPORTE E LOGISTICA PARA SAUDE</t>
  </si>
  <si>
    <t>REFRIGERADOR NR-BT46VB1WB FF 2P 435L PANASONIC</t>
  </si>
  <si>
    <t>d</t>
  </si>
  <si>
    <t>APARELHO DE AR CONDICIONADO - EVAPORADOR P/T AXIAL VERT. 36K BTU / H220 W CARRIER + CONDENSADOR P/T AXIAL VERT. 36K BTU/H 220W) CARRIER</t>
  </si>
  <si>
    <t>SUPORTE SISTEMAS DE AR CONDICIONADO Ltda. ME</t>
  </si>
  <si>
    <t>CIZALIA CABO TIPO ESTILETE PARA CORTAR FIO 27CM LOTE 48378</t>
  </si>
  <si>
    <t>CARRO MACA  HOSPITALAR INOX ROD 5"</t>
  </si>
  <si>
    <t>CARRO MACA TRANSF OBES INOX RPD 8"</t>
  </si>
  <si>
    <t>BALANÇA ELETRONICA, MARCA LIDER, MOD P-300C CAP. 300 KG DIV 100 G ACO CARBONO 0,30 X 0,40 M LD 1050 N/S 30282 - 30274 - 30288 - 30291</t>
  </si>
  <si>
    <t>LIDER BALANÇAS - MARCOS RIBEIRO &amp; CIA Ltda.</t>
  </si>
  <si>
    <t>APARELHO DE AR CONDICIONADO – EVAPORADOR H/W 12K BTU/H (1-220) MIDEA VIZE = CONDENSADOR H/W AXIAL VERT 12K BTU/H (1-220) MIDEA VIZE</t>
  </si>
  <si>
    <t>APARELHO DE AR CONDICIONADO - EVAPORADOR H/W 12K BTU/H (1-220) MIDEA VIZE = CONDENSADOR H/W AXIAL VERT 12K BTU/H (1-220) MIDEA VIZE</t>
  </si>
  <si>
    <t>OSMOSE REVERSA PROTÁTIL - CAP 100 L/H - 220V</t>
  </si>
  <si>
    <t>CARRO TRANSF BAND INOX 90 X 60 TAMPO E 2 P</t>
  </si>
  <si>
    <t>ELLO DISTRIBUIÇÃO Ltda. - EPP</t>
  </si>
  <si>
    <t>BIOMINI SUPREMA</t>
  </si>
  <si>
    <t>CATRACA INFO HENRY LUMEN CARD V</t>
  </si>
  <si>
    <t>APARELHO DE AR CONDICIONADO – EVAPORADOR P/T AXIAL VERT. 60K BTU / H (3- 380) CARRIER + CONDENSADOR P/T AXIAL VERT. 60K BTU/H (3-380) CARRIER</t>
  </si>
  <si>
    <t>CARRINHO OXIGÊNIO C/APOIO TM-85 MARCON</t>
  </si>
  <si>
    <t>GOIAS FERRAMENTAS LTDA</t>
  </si>
  <si>
    <t>SHAKER – APARELHOS PARA FISIOTERAPIA RESPIRATÓRIA</t>
  </si>
  <si>
    <t>FAM LTDA</t>
  </si>
  <si>
    <t>APARELHO DE PRESSÃO AUTOMATICO DE PULSO HEM-6111</t>
  </si>
  <si>
    <t>TIRADENTES MEDICO HOSPITALAR LTDA</t>
  </si>
  <si>
    <t>URETERORRENOSCOPIO RIGIDO KARL STORZ C=43 CM ANVISA: 10302860178</t>
  </si>
  <si>
    <t>SELADORA PEDAL 40 CM C/T 110/220</t>
  </si>
  <si>
    <t xml:space="preserve">STN ONLINE COMERCIO DE FERRAMENTAS LTDA – ME </t>
  </si>
  <si>
    <t>SELADORA PEDAL 50 CM C/T 110/220</t>
  </si>
  <si>
    <t xml:space="preserve"> NEGATOSCÓPIO 2 CORPOS PINTADO</t>
  </si>
  <si>
    <t>APARELHO DE AR CONDICIONADO -  EVAPORADORA HW MIDEA 24K BTU/H + CONDENSADORA AXIAL VERT. CARRIER 24K BTU/H</t>
  </si>
  <si>
    <t>26 / 234 / 1393</t>
  </si>
  <si>
    <t xml:space="preserve">SUPORTE PARA SORO REGULÁVEL EM AÇO INOX </t>
  </si>
  <si>
    <t>ESCADINHA 02 DEGRAUS TRADICIONAL - INOX</t>
  </si>
  <si>
    <t>SISTEMA DE BIO AIR 220V - COLCHÃO PNEUMÁTICO</t>
  </si>
  <si>
    <t>SALVAPE PRODUTOS ORTOPÉDICOS LTDA</t>
  </si>
  <si>
    <t>SUPORTE PARA FRASCO DE 5 LITROS C/ RODÍZIO MARCA PROTEC</t>
  </si>
  <si>
    <t xml:space="preserve">I. MED COM. </t>
  </si>
  <si>
    <t> 8437</t>
  </si>
  <si>
    <t> 8438</t>
  </si>
  <si>
    <t> 8439</t>
  </si>
  <si>
    <t> 8440</t>
  </si>
  <si>
    <t> 8441</t>
  </si>
  <si>
    <t> 8442</t>
  </si>
  <si>
    <t> 8443</t>
  </si>
  <si>
    <t> 8444</t>
  </si>
  <si>
    <t> 8445</t>
  </si>
  <si>
    <t> 8446</t>
  </si>
  <si>
    <t> 8447</t>
  </si>
  <si>
    <t> 8457</t>
  </si>
  <si>
    <t>CAMERA DIGITAL SONY W610 14.1 4G PRETA</t>
  </si>
  <si>
    <t>APARELHO DE AR CONDICIONADO -  EVAPORADORA PT CARRIER 36K BTU/H + CONDENSADORA PT AXIAL VERT. CARRIER 36K BTU/H</t>
  </si>
  <si>
    <t>PINÇA DE ARPREENSÃO DENTE JACARÉ FLEXÍVEL</t>
  </si>
  <si>
    <t xml:space="preserve">RUSSER BRASIL LTDA </t>
  </si>
  <si>
    <t>RADIO PORTATIL VX231 UHF</t>
  </si>
  <si>
    <t>SUPREMA TELECOMUNICAÇÕES DO BRASIL</t>
  </si>
  <si>
    <t>CARDIOVERSON BIFASICO – CMOS DRAKE MEDICAL (DESFIBRILADOR)</t>
  </si>
  <si>
    <t>CARRO DE EMERGENCIA – LONG LIFE</t>
  </si>
  <si>
    <t>TELEFONE GIGASET DA100 – ANTHRACITE</t>
  </si>
  <si>
    <t>INTERHOME</t>
  </si>
  <si>
    <t>TELEFONE SEM FIO PRETO PANASONIC</t>
  </si>
  <si>
    <t>INSUFLADOR ELETRONICO CO2 CM40L CM40T - 20141-3</t>
  </si>
  <si>
    <t>CONFIANCE MEDICAL PRODUTOS MEDICOS LTDA</t>
  </si>
  <si>
    <t>CARRO CUBA M400 NA COR BRANCA</t>
  </si>
  <si>
    <t>VIA CONTEINER COM. E EXP. DE CONT. PARA RESI EIRELI - EPP</t>
  </si>
  <si>
    <t>CARRO PARA CURATIVO INOX COM BALDE E BACIA INOX</t>
  </si>
  <si>
    <t xml:space="preserve">AMEDICO </t>
  </si>
  <si>
    <t>TELEFONE SEM FIO DECT.TS80V VM INTELB</t>
  </si>
  <si>
    <t>REPAR CENTER COM. MAT. ELETR. Ltda.</t>
  </si>
  <si>
    <t>CARRO PARA TRANSPORTE ROUPA INOX FECHADO 1 PRAT.</t>
  </si>
  <si>
    <t xml:space="preserve">CABO PARA LARINGOSCÓPIO CONV. ADULTO </t>
  </si>
  <si>
    <t>MACROSUL  COM. MAT. MÉD. HOSP. LTDA</t>
  </si>
  <si>
    <t>CARRO PARA TRANSPORTE ROUPA INOX COM 02 TAMPAS</t>
  </si>
  <si>
    <t>PINÇA ENDOSCÓPICA P/ BIOPSIA</t>
  </si>
  <si>
    <t>AR CONDICIONADO COM EVAPORADORA CARRIER 9.000 BTU´S</t>
  </si>
  <si>
    <t xml:space="preserve">CARRO DE  ADMINISTRAÇÃO DE MEDICAMENTOS </t>
  </si>
  <si>
    <t>METALÚRGICA HOSP. IND. COM. APARELHOS ELETOMEDICO LTDA</t>
  </si>
  <si>
    <t>CARRO MACA  HOSPITALAR INOX ROD 6"</t>
  </si>
  <si>
    <t>BALANÇA ELETRÔNICA TOL.. PRIX III</t>
  </si>
  <si>
    <t xml:space="preserve">MEDIDOR DE CUFF UNIVERSAL </t>
  </si>
  <si>
    <t>CELSO LOPES MARTINS LTDA</t>
  </si>
  <si>
    <t>CALANDRA MONOROLL LCM - 60 - V - 30LT/SR - 380 V LCM 35/45/60 INVERSOR FREQ / LONA PASSAD FELTRO LCM -60-30</t>
  </si>
  <si>
    <t>BAUMER S.A.</t>
  </si>
  <si>
    <t>APARELHO PARA OFTALMOLOGIA EL-04/A</t>
  </si>
  <si>
    <t>XENONIO IND. DE EQUIP. MÉDICOS</t>
  </si>
  <si>
    <t>HAMPER INOX 7/8” C/RODA 2” PLAST</t>
  </si>
  <si>
    <t>TELEFONE S- FIO PRETO KX - TG4011LBT - PANASONIC</t>
  </si>
  <si>
    <t>BALANÇA DIGITAL TIPO PLATAFORMA 300 Kg 45 X 60</t>
  </si>
  <si>
    <t>DTUDO DISTRIBUIDORA HOSPITALAR EIRELI ME</t>
  </si>
  <si>
    <t>VENTILADOR COM TRIPÉ MARCA ARDEN NA COR BRONZE - 220V</t>
  </si>
  <si>
    <t>ONLINENET COMERCIO E SERVICOS LTDA - ME</t>
  </si>
  <si>
    <t>BEBEDOURO BRANCO 2 20V IBBL</t>
  </si>
  <si>
    <t>ESTUFA DE SECAGEM E ESTERILIZAÇÃO 515/3 - C (220v)</t>
  </si>
  <si>
    <t>BEBEDOURO BAG - 40 INOX 220V IBBL</t>
  </si>
  <si>
    <t>BEBEDOURO BDF - 300 PRATA 220 IBBL</t>
  </si>
  <si>
    <t>TV LED 42”  LB5500 F. HD-USB-HDMI-MHL</t>
  </si>
  <si>
    <t>LUMINÁRIA DE EMERGÊNCIA MARCA SEGURIMAX MODELO LED 960 LUMENS</t>
  </si>
  <si>
    <t>MATOS E FERNANDES COMERCIAL LTDA</t>
  </si>
  <si>
    <t>ASPIRADOR JATEADOR DE PÓ MASTERSUX – 220V</t>
  </si>
  <si>
    <t>ELETRONICA SANTANA LTDA</t>
  </si>
  <si>
    <t>MÁQUINA DE COSTURA - R CAB MAQ INDL NOVA SIRUBA RETA - L818D-M1 - RETA MECANICA TECIDOS LEVES + TAMPO PEQUENO  120CM X 50CM X 40MM + R MOTOR IMPORTADO NOVO MONOFASICO + R ESTANTE PARA MAQUINA DE COSTURA -STAND</t>
  </si>
  <si>
    <t>SILMAQ S/A</t>
  </si>
  <si>
    <t>TV LED 50 50LB5600 F.HD-USB - HDMI - MHL - LG</t>
  </si>
  <si>
    <t>APARELHO DE AR CONDICIONADO - UNIDADE INTERNA SPLIT HW 9 KBTU S/F NOVO CARRIER + UNIDADE EXTERNA SPLIT HW 9 KBTU S/F 220V BARRIL NOVO CARRIER</t>
  </si>
  <si>
    <t>FRIGELAR COMERCIO &amp; DISTRIBUIÇÃO S/A - COMFORTSTAR INSTALAÇÃO E SERVIÇOS EM AR CONDICIONADO Ltda.</t>
  </si>
  <si>
    <t>37877 / 1629</t>
  </si>
  <si>
    <t>TROCATER PONTA PIRAMIDAL 5MM 11CM</t>
  </si>
  <si>
    <t>BHIO SUPPLY IND. E COM. DE EQUIP. MEDICOS LTDA</t>
  </si>
  <si>
    <t>TROCATER PONTA PIRAMIDAL 10MM 11CM</t>
  </si>
  <si>
    <t>CENTRAL SEMIAUTOMATICA 8+8 P/ AR COMPRIMIDO</t>
  </si>
  <si>
    <t>IDENTIFICADOR DE FIOS 500GHI LOCALIZADOR SPARTEC</t>
  </si>
  <si>
    <t>COBRA COM. DE MAT. ELETR. LTDA COBRA</t>
  </si>
  <si>
    <t>AR CONDICIONADO COM EVAPORADORA BRIZE 60.000 BTU´S</t>
  </si>
  <si>
    <t>D D SERVIÇOS TÉRMICOS LTDA ME</t>
  </si>
  <si>
    <t>549/801</t>
  </si>
  <si>
    <t>PATCH PANEL POE ALIMENTAÇÃO ATÉ 48 10P RJ BLINDADO</t>
  </si>
  <si>
    <t>RCJ INFORMATICA E ELETRONICA Ltda. - CONNECTWORK</t>
  </si>
  <si>
    <t>FONTE CHAVEADA NOBRAK MAX ONLINE 24V/20A – VOLT</t>
  </si>
  <si>
    <t>CALDEIRA GERADORA DE VAPOR HORIZONTAL MODELO VRI - 1000 GLP</t>
  </si>
  <si>
    <t>SENA ECAL EQUIPAMENTOS E INSTALAÇÕES LTDA</t>
  </si>
  <si>
    <t>CÂMERA CANHÃO INF 20M DOME DIGITAL VMD INTELBRAS</t>
  </si>
  <si>
    <t>AR CONDICIONADO COM EVAPORADORA CARRIER 12.000 BTU´S</t>
  </si>
  <si>
    <t>25707 / 6887</t>
  </si>
  <si>
    <t>AR CONDICIONADO COM EVAPORADORA CARRIER 18.000 BTU´S</t>
  </si>
  <si>
    <t>AR CONDICIONADO COM EVAPORADORA CARRIER 36.000 BTU´S</t>
  </si>
  <si>
    <t>CONCENTRADOR DE OXIGÊNIO O2 DEVILBISS 52KS PLUS - 5LPM – 220V – SN: J722107KS</t>
  </si>
  <si>
    <t>LUMIAR HEALTH BUILDERS EQUIP. HOSP. LTDA</t>
  </si>
  <si>
    <t>ASPIRADOR CIRÚRGICO RHOSSE BR 40LO (220V)</t>
  </si>
  <si>
    <t>PRIME INSTRUMENTOS CIRURGICOS LTDA</t>
  </si>
  <si>
    <t>LAVADORA DE INSTRUMENTAIS ULTRASSONICA MODELO SW3000 - AUTO FCI</t>
  </si>
  <si>
    <t>SANDERS DO BRASIL</t>
  </si>
  <si>
    <t>CAMERA MINI DOME IR DIS MODELO DS - 2CE5512N - COM INFRAVERMELHO</t>
  </si>
  <si>
    <t>APARELHO DE AR CONDICIONADO 12.000 BTUS MARCA MIDEA</t>
  </si>
  <si>
    <t>APARELHO DE AR CONDICIONADO 18.000 BTUS MARCA MIDEA</t>
  </si>
  <si>
    <t>APARELHO DE AR CONDICIONADO 22.000 BTUS MARCA MIDEA</t>
  </si>
  <si>
    <t>CÂMERA DIGITAL 20.1 MP DSC-W800-S PRETA SONY</t>
  </si>
  <si>
    <t>MICROFONE SEM FIO MARCA SHURE MODELO SVX24 - BR - PG58</t>
  </si>
  <si>
    <t>MUSICAL GOIÂNIA LTDA</t>
  </si>
  <si>
    <t>SMARTPHONE SAMSUNG GALAXY PRIME DUOS BRANCO</t>
  </si>
  <si>
    <t>ELETROCARDIÓGRAFO DE 12 CANAIS – EP12 COMPLETO COM CARRO MÓVEL  E PACK BATERIA SN: 142903343</t>
  </si>
  <si>
    <t>INOVAÇÃO SERVIÇOS E COMERCIO DE PRODUTOS HOSPITALARES LTDA</t>
  </si>
  <si>
    <t>ELETROCARDIÓGRAFO DE 12 CANAIS – EP12 COMPLETO COM CARRO MÓVEL  E PACK BATERIA SN: 142903341</t>
  </si>
  <si>
    <t>ELETROCARDIÓGRAFO DE 12 CANAIS – EP12 COMPLETO COM CARRO MÓVEL  E PACK BATERIA SN: 142903347</t>
  </si>
  <si>
    <t>ELETROCARDIÓGRAFO DE 12 CANAIS – EP12 COMPLETO COM CARRO MÓVEL  E PACK BATERIA SN: 142903344</t>
  </si>
  <si>
    <t>ELETROCARDIÓGRAFO DE 12 CANAIS – EP12 COMPLETO COM CARRO MÓVEL  E PACK BATERIA SN: 142903348</t>
  </si>
  <si>
    <t>ELETROCARDIÓGRAFO DE 12 CANAIS – EP12 COMPLETO COM CARRO MÓVEL  E PACK BATERIA SN: 142903351</t>
  </si>
  <si>
    <t>BALANÇA ELETRÔNICA PORTÁTIL, MARCA LÍDER, MOD. P-150M, CAP. 150KG, DIV. 50G AÇO CARBONO 0,28 X 0,32MM DISPLAY CRISTAL. SÉRIE 36156</t>
  </si>
  <si>
    <t>BALANÇA ELETRÔNICA PORTÁTIL, MARCA LÍDER, MOD. P-150M, CAP. 150KG, DIV. 50G AÇO CARBONO 0,28 X 0,32MM DISPLAY CRISTAL. SÉRIE 36157</t>
  </si>
  <si>
    <t>BALANÇA ELETRÔNICA PORTÁTIL, MARCA LÍDER, MOD. P-150M, CAP. 150KG, DIV. 50G AÇO CARBONO 0,28 X 0,32MM DISPLAY CRISTAL. SÉRIE 36158</t>
  </si>
  <si>
    <t>FONTE DE LUZ HALOGENA</t>
  </si>
  <si>
    <t>MINI CÂMERA 1/3" 420 LINHAS DIA E NOITE COM MINI DOME</t>
  </si>
  <si>
    <t> 10491</t>
  </si>
  <si>
    <t xml:space="preserve">CÂMERA CANHÃO VM MODELO S3020 - 2.8MM </t>
  </si>
  <si>
    <t> 10492</t>
  </si>
  <si>
    <t> 10493</t>
  </si>
  <si>
    <t> 10494</t>
  </si>
  <si>
    <t> 10495</t>
  </si>
  <si>
    <t>APARELHO DE AR CONDICIONADO LG - UNIDADE INTERNA SPLIT HW 9 KBTU SMILE  + UNIDADE EXTERNA HW 9 KBTU SMILE 220V FRIO</t>
  </si>
  <si>
    <t>GUINCHO ELETRICO FREEDOM 300KG TRANSFER</t>
  </si>
  <si>
    <t>FREEDOM VEICULOS ELETRICOS LTDA-MATRIZ</t>
  </si>
  <si>
    <t>TV LED FULL HD 32”  32PFG5509-78 – PHILIPS</t>
  </si>
  <si>
    <t>STEP PLATAFORMA POLIPROPILENO 90X30 CM</t>
  </si>
  <si>
    <t>R.G COMERCIO DE MATERIAIS ESPORTIVOS LTDA</t>
  </si>
  <si>
    <t>BOMBA DE PRESSÃO COM 02 CAVALOS DE FORÇA</t>
  </si>
  <si>
    <t>GMB CONST. E INCORPORADORA LTDA</t>
  </si>
  <si>
    <t>126 / 3231 / 3271</t>
  </si>
  <si>
    <t>BOMBA DE PRESSÃO COM 7,5 CAVALOS DE FORÇA</t>
  </si>
  <si>
    <t>CAMA FAWLER ELETRICA 300</t>
  </si>
  <si>
    <t>MIKA MANCINI LDA</t>
  </si>
  <si>
    <t>CAMA FAWLER ELETRICA 300 SN:  P.O. 2134961-0022</t>
  </si>
  <si>
    <t>CAMA FAWLER ELETRICA 300 SN:  P.O. 2134961-0062</t>
  </si>
  <si>
    <t>OTOSCÓPIO HEINE</t>
  </si>
  <si>
    <t>CIRURGICA FÊNIX LTDA</t>
  </si>
  <si>
    <t>APARELHO PHLEBO PRESS DVT / BOTA FLEBOPRESSORA S/N: 5447</t>
  </si>
  <si>
    <t>ELISANGELA DOS SANTOS ALMEIDA – ME / VITÓRYA MEDICAL</t>
  </si>
  <si>
    <t>APARELHO PHLEBO PRESS DVT / BOTA FLEBOPRESSORA S/N:5386</t>
  </si>
  <si>
    <t>VENTILADOR DE PAREDE 60CM GR PREM 220V VENTISOL</t>
  </si>
  <si>
    <t>MOTOR CIRÚRGICO SC-200</t>
  </si>
  <si>
    <t>EDIMARA MODESTI EQUIPAMENTOS MÉDICOS – ME</t>
  </si>
  <si>
    <t>CARRO PADIOLA OBESO MÓVEL COM GRADE LATERAL</t>
  </si>
  <si>
    <t>NIKA MANCINI LTDA</t>
  </si>
  <si>
    <t>CÂMERA DIGITAL MARCA SONY MODELO DSC – HX300-B COMPLETA COM ADAPTADOR E CARTÃO DE MEMÓRIA DE 8GB, CARREGADOR DE BATERIA, ALSA, CABO ELÉTRICO E USB. SERIAL 5614335</t>
  </si>
  <si>
    <t>LEITOR BIOMÉTRICO</t>
  </si>
  <si>
    <t>PONTO LIDER LTDA ME</t>
  </si>
  <si>
    <t>VPAP S9 AUTO (BPAP) SÉRIE: 22121495041</t>
  </si>
  <si>
    <t>VPAP S9 AUTO (BPAP) SÉRIE: 22121737522</t>
  </si>
  <si>
    <t>SISTEMA EEG DIGITAL NEUROMAP EQSA260 + FOTO ESTIMULADOR EQFE206</t>
  </si>
  <si>
    <t>NEUROTEC E. P. D. EM BIOMEDICINA LTDA</t>
  </si>
  <si>
    <t xml:space="preserve">RESPIRON CLASSIC ESPIRÔMETRO KOKO MOE FERRARIS </t>
  </si>
  <si>
    <t>ALPHARAD MAT. PARA DIAGN. EIRELI</t>
  </si>
  <si>
    <t>OTICA 4MM, DV 30º, AUTOCLAVAVEL OLYMPUS</t>
  </si>
  <si>
    <t>ESTUFA COM CIRCULAÇÃO DE AR MODELO: 2503/1 220V INOX SÉRIE: NAL045482</t>
  </si>
  <si>
    <t>OTICA 4MM, DV 30º, AUTOCLAVAVEL KARL STORZ REF: 27005BA  S/N: 121D25</t>
  </si>
  <si>
    <t>URETERORENOSCOPIO KARL STORZ REF: 27001L  S/N: 1001IM</t>
  </si>
  <si>
    <t>OTOSCOPIO MINI HEINE 3000</t>
  </si>
  <si>
    <t>APARELHO DE ULTRASSOM ODONTOLÓGICO PROFILAXIA MODELO PROFI NEO</t>
  </si>
  <si>
    <t>DABI ATLANTE S/A INDUSTRIAS MEDICO ODONTOLOGICO</t>
  </si>
  <si>
    <t>APARELHO FOTOPOLIMERIZADOR DB - 685</t>
  </si>
  <si>
    <t>APARELHO TELEFÔNICO SEM FIO MARCA PANASONIC MODELO KX - TGC 210JBB SÉRIE: 6CAQB087589</t>
  </si>
  <si>
    <t>APARELHO TELEFÔNICO SEM FIO MARCA PANASONIC MODELO KX - TGC 210JBB SÉRIE: 6CAQB090074</t>
  </si>
  <si>
    <t>APARELHO TELEFÔNICO SEM FIO MARCA PANASONIC MODELO KX - TGC 210JBB SÉRIE: 6CAQB089661</t>
  </si>
  <si>
    <t>LEITOR DE CÓDIGO DE BARRAS MANUAL BEMATECH CCD BR-400 USB PT SÉRIE: G220H599522</t>
  </si>
  <si>
    <t>LEITOR DE CÓDIGO DE BARRAS MANUAL BEMATECH CCD BR-400 USB PT SÉRIE: G220H599523</t>
  </si>
  <si>
    <t>LUMINÁRIA DE EMERGÊNCIA LED 1200 LUMENS PC</t>
  </si>
  <si>
    <t>VENTILADOR DE PAREDE 60CM PRETO GR CROW 220V VENTISOL</t>
  </si>
  <si>
    <t>ASSUERIO RAMOS ALVES – EPP</t>
  </si>
  <si>
    <t>AR CONDICIONADO 9.000 BTUS 220 V MARCA LG HW</t>
  </si>
  <si>
    <t>SUPORTE SISTEMAS DE AR CONDICIONADO LTDA ME</t>
  </si>
  <si>
    <t>TV LED 27" FULL HD C/ CONVERSOR DIG. INTEGRADO HDM</t>
  </si>
  <si>
    <t>ASPIRADOR CIRÚRGICO PORTÁTIL MA-520 (ASPIRAMAX)</t>
  </si>
  <si>
    <t>RECMED COM. DE MAT. HOSP – EIRELI</t>
  </si>
  <si>
    <t>RADIO COMUNICADOR MOTOROLA EP150 UHF 8CN COMPLETO</t>
  </si>
  <si>
    <t>OLUAP EQUIPS MATERIAIS ELETRICOS E REPR. LTDA</t>
  </si>
  <si>
    <t>VENTILADOR DE PAREDE 60CM MARCA VENTISOL 220V</t>
  </si>
  <si>
    <t>APARELHO TELEFÔNICO SEM FIO MARCA PHILIPS MODELO D-450</t>
  </si>
  <si>
    <t>CARDIO SISTEMAS COML. E INDL. LTDA</t>
  </si>
  <si>
    <t xml:space="preserve">TELEVISOR LED 43" LG FULL HD </t>
  </si>
  <si>
    <t>APARELHO DE AR CONDICIONADO 24.000 BTUS 220 V MARCA CARRIER + EVAPORADORA</t>
  </si>
  <si>
    <t>M.P.T. COMERCIO DE ELETRO-EETRÔNICOS LTDA – POLO AR</t>
  </si>
  <si>
    <t>APARELHO DE AR CONDICIONADO 12.000 BTUS 220 V MARCA SPRINGER MIDEA + EVAPORADORA</t>
  </si>
  <si>
    <t>J. C. M. NITEROI REFRIGERACAO LTDA - CLIMA RIO</t>
  </si>
  <si>
    <t>APARELHO DE AR CONDICIONADO 18.000 BTUS 220 V MARCA GREE SPLIT NOVO GARDEN HW + EVAPORADORA</t>
  </si>
  <si>
    <t>APARELHO DE AR CONDICIONADO 36.000 BTUS 220 V MARCA CARRIER + EVAPORADORA</t>
  </si>
  <si>
    <t>APARELHO DE AR CONDICIONADO 9.000 BTUS 220 V MARCA SPRINGER SPLIT + EVAPORADORA</t>
  </si>
  <si>
    <t>ADIPOMETRO - PLICOMETRO LANGE SKINFOLD CALIPER</t>
  </si>
  <si>
    <t>BIOGENESE COMERCIO DE ARTIGOS MEDICOS LTDA ME</t>
  </si>
  <si>
    <t xml:space="preserve">SISTEMA DE ESTATIVA PARA FIXAÇÃO NO TETO </t>
  </si>
  <si>
    <t>LANCO LTDA</t>
  </si>
  <si>
    <t>APARELHO DE AR CONDICIONADO 9.000 BTUS MARCA MIDEA</t>
  </si>
  <si>
    <t>TELEVISOR SMART TELEVISOR LED 50" ULTRA HD 4K SAMSUNG 50KU6000</t>
  </si>
  <si>
    <t>TELEVISOR LED 32" PANASONIC TC32A400B</t>
  </si>
  <si>
    <t>MARCAPASSO EXTERNO VVI UNICAMERAL MOD 3077</t>
  </si>
  <si>
    <t>ALL SOLUTIONS MÉDICAL PRODUTOS MÉDICOS HOSPITALARES LTDA</t>
  </si>
  <si>
    <t>VENTILADOR DE PAREDE</t>
  </si>
  <si>
    <t>HOHL MAQUINAS AGRÍCOLAS (CASA DO PICA-PAU)</t>
  </si>
  <si>
    <t>APARELHO DE AR CONDICIONADO 9.000 BTU´S</t>
  </si>
  <si>
    <t>APARELHO DE AR CONDICIONADO 18.000 BTU´S</t>
  </si>
  <si>
    <t>APARELHO DE AR CONDICIONADO 22.000 BTU´S</t>
  </si>
  <si>
    <t>BALANÇA ELETRÔNICA DIGITAL PARA CADEIRANTE</t>
  </si>
  <si>
    <t>AVMEDI COMERCIO E SERVICOS DE EQUIPAMENTOS MEDICOS E HOSPITA</t>
  </si>
  <si>
    <t>RADIO COMUNICADOR MOTOROLA RVA50UL UHF 8CN COMPLETO</t>
  </si>
  <si>
    <t>EQUIPAMENTO GERADOR DE OZÔNIO MOD DCGI-2014</t>
  </si>
  <si>
    <t>ECOZON PLUS IND. COM. IMP. EXP. DE EQUIP. GER. OZÔNIO LTDA</t>
  </si>
  <si>
    <t>APARELHO PHLEBO PRESS DVT / BOTA FLEBOPRESSORA</t>
  </si>
  <si>
    <t>TELEVISOR SMART TELEVISOR LED32" SAMSUNG UN32J4300</t>
  </si>
  <si>
    <t>BEBEDOURO IBBL GFN2000 BRANCO P/ GARRAFÃO 20LT</t>
  </si>
  <si>
    <t>CARRINHO DE TRANSPORTE BISTURI ELÉTRICO – UNIDADE DE TRANSPORTE UT 202</t>
  </si>
  <si>
    <t>FONTE DE LUZ MAX LED SIGMED – RH16016</t>
  </si>
  <si>
    <t>RHOSSE INSTRUMENTAIS E EQUIPAMENTOS CIRÚRGICOS LTDA – EPP</t>
  </si>
  <si>
    <t>MACA MÓVEL EM INOX COM GRADE LATERAL</t>
  </si>
  <si>
    <t>TELEVISOR 32” LED SAMSUNG HG32ND450SGXZD</t>
  </si>
  <si>
    <t>LEITOR DE CÓDIGO DE BARRAS MANUAL BEMATECH CCD BR-400 USB PT</t>
  </si>
  <si>
    <t>TELEVISOR SMART 55” MARCA TCL LED MODELO L55S4900FS FULL HD</t>
  </si>
  <si>
    <t>APARELHO TELEFÔNICO SEM FIO INTELBRAS TS5120</t>
  </si>
  <si>
    <t xml:space="preserve">
CARRINHO DE EMERGÊNCIA
</t>
  </si>
  <si>
    <t>MICRO – ONDAS PANASONIC INOX STYLE  MODELO – NN-5T6745RUK .</t>
  </si>
  <si>
    <t>FRIGOBAR 76L BR 220V (CRC08) CONSUL</t>
  </si>
  <si>
    <t>APARELHO DE AR CONDICIONADO 18.000 BTUS 220 V MARCA SPRINGER MIDEA + EVAPORADORA</t>
  </si>
  <si>
    <t>APARELHO DE AR CONDICIONADO 9.000 BTUS 220 V MARCA SPRINGER MIDEA + EVAPORADORA</t>
  </si>
  <si>
    <t>APARELHO DE AR CONDICIONADO 48.000 BTUS 220 V MARCA SPRINGER MIDEA + EVAPORADORA</t>
  </si>
  <si>
    <t>TRICOTOMIZADOR CIRÚRGICO PROFISSIONAL 9681 + CARREGADOR BIVOLT 3M</t>
  </si>
  <si>
    <t>CM HOSPITALAR S.A. BRASILIA</t>
  </si>
  <si>
    <t>BALANÇA ELETRÔNICA ANTROPOMÉTRICA 300KG BALMAK</t>
  </si>
  <si>
    <t>GLOBALI COMERCIAL LTDA – ME</t>
  </si>
  <si>
    <t>ESFIGMOMANÔMETRO DE PAREDE ADULTO UNITEC</t>
  </si>
  <si>
    <t>UNITEC IND. COM. DE APARELHOS HOSPITALARES LTDA</t>
  </si>
  <si>
    <t>PURIFICADOR DE ÁGUA / BEBEDOURO ELÉTRICO DE PRESSÃO PARA PAREDE/MESA MARCA IBBL MODELO FR600</t>
  </si>
  <si>
    <t>FORNO DE MICROONDAS MEP41 BR 220V ELECTROLUX</t>
  </si>
  <si>
    <t>APARELHO DE AR CONDICIONADO 60.000 BTUS 220 V  ELGIN</t>
  </si>
  <si>
    <t>APARELHO DE AR CONDICIONADO 36.000 BTUS 220 V  HITACHI</t>
  </si>
  <si>
    <t>PONTO ELETRÔNICO DIMEP</t>
  </si>
  <si>
    <t>DIMEP COMÉRCIO E ASSISTÊNCIA TÉCNICA LTDA</t>
  </si>
  <si>
    <t>COLPOSCÓPIO CAB LED CPG MODELO CP-M 1250</t>
  </si>
  <si>
    <t>LLO DISTRIBUIDORA DE EQUIPAMENTOS MÉDICOS LTDA</t>
  </si>
  <si>
    <t>COLCHÃO PNEUMÁTICO AIR PLUS 220V</t>
  </si>
  <si>
    <t>BICICLETA ERGOMÉTRICA CG-04 PARA AVALIAÇÃO E RECUPERAÇÃO CARDIOVASCULAR</t>
  </si>
  <si>
    <t>AEROSPORT BRASIL COM. DE EQUIP. DE AVALIAÇÃO FÍSICA LTDA</t>
  </si>
  <si>
    <t>AMALGAMADOR DIGITAL ULTRAMAT SDI</t>
  </si>
  <si>
    <t>ASTHAMED COM. PROD. EQUIP. HOSP EIRELI – EPP</t>
  </si>
  <si>
    <t>ASPIRADOR CIRÚRGICO DE FLUÍDOS FISIOLÓGICOS FAGA</t>
  </si>
  <si>
    <t>FAGA MEDICAL IND DE EQUIP E INSTRUM MED HOSP LTDA-ME</t>
  </si>
  <si>
    <t>CENTRÍFUGA MANUAL PARA APOIO DE ATIVIDADE LABORATORIAL</t>
  </si>
  <si>
    <t>APARELHO TELEFÔNICO SEM FIO ELGIN PT TSF 8001</t>
  </si>
  <si>
    <t>APARELHO DE AR CONDICIONADO K7 36.000 BTUS 220 V  CARRIER + EVAPORADORA</t>
  </si>
  <si>
    <t>REFRIGERAÇÃO DUFRIO COMERCIO E IMPORTAÇÃO LTDA</t>
  </si>
  <si>
    <t>APARELHO DE AR CONDICIONADO PISO TETO 36.000 BTUS 220 V  ELGIN  + EVAPORADORA</t>
  </si>
  <si>
    <t>CORTINA DE AR 0,90M DUGOLD C/ CONTROLE</t>
  </si>
  <si>
    <t>APARELHO DE AR CONDICIONADO 9.000 BTUS 220 V MARCA ELECTROLUX + EVAPORADORA</t>
  </si>
  <si>
    <t>MONITOR 27” HDTV – GRAU MÉDICO RADIANCE ULTRA</t>
  </si>
  <si>
    <t>AR CONDICIONADO SPLIT 12000 BTUS HW FRIO PHILCO</t>
  </si>
  <si>
    <t>CICLOERGOMETRO - BIKE INDOOR M3I KEISER</t>
  </si>
  <si>
    <t>EQUISPORT IMP E DISTR DE EQUIP ESP LTDA</t>
  </si>
  <si>
    <t>FUNCIONAL TRAINER COM PAINEL DE POTÊNCIA PRETO</t>
  </si>
  <si>
    <t>ESTANTE RACK MÓVEL PARA EQUIPAMENTOS DE VIDEOCIRURGIA</t>
  </si>
  <si>
    <t>INSUFLADOR  ELETRÔNICO DE CO2 AQUECIDO KARL STORZ THERMOFLATOR</t>
  </si>
  <si>
    <t>MONITOR DE VÍDEO 27” GRAU MÉDICO FULL HD RADIANCE ULTRA</t>
  </si>
  <si>
    <t>SISTEMA DE GRAVAÇÃO DE IMAGEM EM FULL HD (TC 300 – MÓDULO DE CONEXÃO KARL STORZ IMAGE 1 H3 LINK E TC200  – MÓDULO DE CONEXÃO KARL STORZ IMAGE 1 CONNECT, 192)</t>
  </si>
  <si>
    <t>FONTE DE LUZ FRIA LED KARL STORZ ALTA PERFORMANCE</t>
  </si>
  <si>
    <t>CÂMERA TH100 CABEÇOTE KARL STORZ IMAGE 1 H3-Z SPIES, 3 CHIP, 1920X1080 (SISTEMA DE GRAVAÇÃO)</t>
  </si>
  <si>
    <t>CARRO DE ADMINISTRAÇÃO DE MEDICAMENTO COM LIXEIRA</t>
  </si>
  <si>
    <t xml:space="preserve">KSS COMERCIO E INDUSTRIA DE EQUIPAMENTO MEDICO LTDA </t>
  </si>
  <si>
    <t>CARDIOVERSOR/DESFIBRILADOR</t>
  </si>
  <si>
    <t>INSTRAMED INDUSTRIA MEDICO HOSPITALAR LTDA</t>
  </si>
  <si>
    <t>TV LED 32" FULL HD</t>
  </si>
  <si>
    <t>MICROFONE SEM FIO</t>
  </si>
  <si>
    <t>MIXTER AMPLIFICADO 8 CANAIS</t>
  </si>
  <si>
    <t>BALANCA PROFISSIONAL DIGITAL BALMAK COM REGUA CAPACIDADE 150KG</t>
  </si>
  <si>
    <t>SHOP GRUPO S.A.</t>
  </si>
  <si>
    <t>EXERCITADOR MINI BIKE PARA PES E BRACOS – MINI BICICLETA CLICLOERGOMETRICA</t>
  </si>
  <si>
    <t>TELEVISOR SMART 43” LED PHILIPS FHD 43PFG5102</t>
  </si>
  <si>
    <t>BOMBA DE   VACUO</t>
  </si>
  <si>
    <t>OXIENG COMERCIO E SERVIÇOS LTDA</t>
  </si>
  <si>
    <t>AR CONDICIONADO SPLIT  TIPO CASSETE 4 VIAS 48.000 B</t>
  </si>
  <si>
    <t>AR CONDICIONADO SPLIT TIPO CASSETE 4 VIAS 36.000 B</t>
  </si>
  <si>
    <t>AR CONDICIONADO C EVAPORADORA 60.000 BTUS K7 4 VIA</t>
  </si>
  <si>
    <t>AR CONDICIONADO C EVAPORADORA 36.000 BTUS K7 4 VIA</t>
  </si>
  <si>
    <t>FLESHTEL COMERCIO E REP PROD ELETR LTDA</t>
  </si>
  <si>
    <t xml:space="preserve">APARELHO TELEFÔNICO SEM FIO MARCA PANASONIC MODELO KX - TGC 210JBB </t>
  </si>
  <si>
    <t>SMART TV 43” LG LED 43LJ5550 COM PAINEL IPS</t>
  </si>
  <si>
    <t>SMART TV 55” PHILIPS LED 4K 55PUG6102/78</t>
  </si>
  <si>
    <t>LEITOR DE CÓDIGO DE BARRAS MANUAL SYMBOL LS2208</t>
  </si>
  <si>
    <t>ECHEVERRIA E SILVA LTDA – ELATECH</t>
  </si>
  <si>
    <t>BALANÇA DIGITAL ANTROPOMÉTRICA OBESO 300KG W300-A WELMY</t>
  </si>
  <si>
    <t>CBS MEDICO CIENTIFICA S/A</t>
  </si>
  <si>
    <t>BALANÇA DIGITAL NEONATAL PEDIATRICA 15KG 109 WELMY</t>
  </si>
  <si>
    <t>LAMPADA DE FENDA 3 AUMENTOS SLL3M</t>
  </si>
  <si>
    <t>APRAMED APARELHOS MEDICOS LTDA</t>
  </si>
  <si>
    <t>OFTALMOSCÓPIO BINOCULAR INDIRETO ALL PUPIL II RIESTER</t>
  </si>
  <si>
    <t>BRACO / COLUNA PARA CADEIRA OFTALMOLOGICA AUTOMATIZADA ELEGANCE LX</t>
  </si>
  <si>
    <t>ASPIRADOR CIRÚRGICO EVOLUTION 5000 C/ FRASCO 5L BIVOLT</t>
  </si>
  <si>
    <t>GOIÁS MERCANTIL DE PROD. HOSP. EIRELI – ME</t>
  </si>
  <si>
    <t>CARRINHO DE EMERGÊNCIAS EM INOX</t>
  </si>
  <si>
    <t>MEDI-SAÚDE PROD MEDICOS HOSP EIRELI</t>
  </si>
  <si>
    <t>NEGATOSCÓPIO 1 CORPO - BRANCO – 220V</t>
  </si>
  <si>
    <t>AGUA VIDA PURIFICADORES DE AGUA EIRELI – EPP</t>
  </si>
  <si>
    <t>APARELHO DE AR CONDICIONADO 36.000 BTUS INVERTER SAMSUNG</t>
  </si>
  <si>
    <t>APARELHO DE AR CONDICIONADO 30.000 BTUS INVERTER FUJITSU</t>
  </si>
  <si>
    <t>CÂMERA CANON REBEL T7I KIT 18-55 + BOLSA + CADTÃO DE MEMORIA 16GB CLASSE 10</t>
  </si>
  <si>
    <t>CLICK IMAGEM E VIDEO EIRELI</t>
  </si>
  <si>
    <t>NOBREAK 1400 VA BIVOLT</t>
  </si>
  <si>
    <t>MEDIDOR DE PRESSÃO DE CUF (CUFÔMETRO)</t>
  </si>
  <si>
    <t>FELIPE MARTINS GOMES – EPP</t>
  </si>
  <si>
    <t>REGUA ANTROPOMETRICA PEDIATRICA EM ALUMINIO</t>
  </si>
  <si>
    <t>DORMED HOSPITALAR EIRELI-EPP</t>
  </si>
  <si>
    <t>CAMERA DE CAPTURA DE IMAGEM FULL HD</t>
  </si>
  <si>
    <t>CENTRAL DE ALARME PROFISSIONAL COM MÓDULO20 GPRS JFL ACTIVE</t>
  </si>
  <si>
    <t>PONTO ELETRÔNICO DIMEP PRINTPOINT III BP S LCD 1P</t>
  </si>
  <si>
    <t>VIDEO PORTEIRO</t>
  </si>
  <si>
    <t>EXERCITADOR RESPIRATÓRIO TIPO POWERBREATHE PLUS OU</t>
  </si>
  <si>
    <t>LEG EXTENSION AIR 250W/ROW - PAINEL DE POTENCIA</t>
  </si>
  <si>
    <t>SISTEMA DE TESTE DE ESFORÇO CARDIOPULMONAR</t>
  </si>
  <si>
    <t>MICROMED BIOTECNOLOGIA LTDA</t>
  </si>
  <si>
    <t>CÂMERA IR 20M VHD 1120 D 2.8 G3 MINI DOME</t>
  </si>
  <si>
    <t>CAMERA PARA CFTV MARCA INTELBRAS MODELO IR 10 MT</t>
  </si>
  <si>
    <t>CAMERA PARA CFTV MARCA INTELBRAS MODELO VHD 1120 D G4 IR 20 MT</t>
  </si>
  <si>
    <t>CAMERA PARA CFTV MARCA INTELBRAS MODELO VHD 3130 B G4 IR 30 MT</t>
  </si>
  <si>
    <t>CÂMERA TIPO SPEED DOME COM ZOOM ÓPTICO 20X360 MARCA SPEED DOME MODELO HDCVI</t>
  </si>
  <si>
    <t>AR CONDICIONADO COM EVAPORADORA 36.000 BTUS K7 4 VIA MIDEA</t>
  </si>
  <si>
    <t>VENTILADOR DE TETO 220V PRETO ECO RIO</t>
  </si>
  <si>
    <t>RIGONATO MAT. ELÉTRICOS LTDA – ME</t>
  </si>
  <si>
    <t>MONITOR BIS VISTA</t>
  </si>
  <si>
    <t>POINTER SERVIÇOS HOSPITALARES LTDA EPP</t>
  </si>
  <si>
    <t>MONITOR HEMODINÂMICO AVANÇADO HEMOSPHERE HEM1</t>
  </si>
  <si>
    <t>EDWARDS LIFESCIENCES COMERCIO DE PRODUTOS MEDICOS CR. LTDA</t>
  </si>
  <si>
    <t>SELADORA COM ACIONAMENTO DE PEDAL ISAMAQ</t>
  </si>
  <si>
    <t>E. RICARDO DE SANTANA – ME – ISAMAQ</t>
  </si>
  <si>
    <t>APARELHO DE LASER (LASERPULSE COM INFLAVERMELHO)</t>
  </si>
  <si>
    <t>BRW SUPORTE E LOGISTICA PARA SAUDE LTDA</t>
  </si>
  <si>
    <t>SOPRADOR/ASPIRADOR STANLEY STPT600-B2 – 600W</t>
  </si>
  <si>
    <t>IMPERIAL COM. DE PARAF. FER. E MAQ. LTDA</t>
  </si>
  <si>
    <t>CENTRAL DE ALARME DE DETECÇÃO DE INCÊNDIO FIREBEE TELA COM MÓDULO DE CARGA CLX180 TELA 18 ATE 65.000 PONTOS, COM MODEM 3G, SEM CHIP</t>
  </si>
  <si>
    <t>INOVALAB EQUIPAMENTOS LTDA – FIREBEE</t>
  </si>
  <si>
    <t>EXERCITADOR RESPIRATÓRIO TIPO POWERBREATHE K5 COMPATIBLE</t>
  </si>
  <si>
    <t>PULMOCARDIO FISIOTERAPIA LTDA ME</t>
  </si>
  <si>
    <t>DOPPLER VASCULAR DV 610B PASTILHA PORTATIL</t>
  </si>
  <si>
    <t>BEM ESTAR LOCAÇÃO DE EQUIPAMENTOS MEDICOS E MATERIAIS</t>
  </si>
  <si>
    <t>BEBEDOURO ELÉTRICO TIPO TORRE PARA GARRAFÃO DE 20 LITROS MARCA LIBELL MODELO MASTER</t>
  </si>
  <si>
    <t>CADEIRA DE RODAS PARA BANHO EM AÇO COM PINTURA EPOXY</t>
  </si>
  <si>
    <t>HAIAEL COMERCIAL EIRELI – EPP</t>
  </si>
  <si>
    <t>BOMBA DE VACUO RA0100F-VR</t>
  </si>
  <si>
    <t>BUSCH DO BRASIL LTDA</t>
  </si>
  <si>
    <t>MAQUINA PERFURADORA MANUAL PARA ENCADERNAÇÃO LASSANE</t>
  </si>
  <si>
    <t>PRIMICIAS PAPEIS E UTILIDADES LTDA</t>
  </si>
  <si>
    <t>APARELHO DE AR CONDICIONADO SPLIT 12.000 BTU'S TEMPSTAR HW 12K</t>
  </si>
  <si>
    <t>JCM NITEROI REFRIGERAÇÃO LTDA</t>
  </si>
  <si>
    <t>APARELHO DE AR CONDICIONADO SPLIT 18.000 BTU'S PHILCO</t>
  </si>
  <si>
    <t>BOMBA DE VACUO RA 0100 F-VR BUSCH</t>
  </si>
  <si>
    <t>TERMÔMETRO CLÍNICO INFRAVERMELHO TERMOFLASH LX-260T</t>
  </si>
  <si>
    <t xml:space="preserve">KCA COMERCIAL – EIRELI – ME </t>
  </si>
  <si>
    <t>RÁDIO COMUNICADOR MODELO DIGITAL PROFISSIONAL - MARCA MOTOROLA MODELO RVA50UL 2W 8CH UHF</t>
  </si>
  <si>
    <t xml:space="preserve">TELEVISOR LED 43" SAMSUNG FULL HD </t>
  </si>
  <si>
    <t>SUPORTE COMERCIAL ATACADISTA EIRELI</t>
  </si>
  <si>
    <t>FLASH CIRCULAR EM LED MARCA YONGNUO MODELO YN14EX</t>
  </si>
  <si>
    <t>F4 TECNOLOGIA - COMERCIO DE EQUIPAMENTOS ELETRONICOS LTDA</t>
  </si>
  <si>
    <t>MICROFONE DIRECIONAL SHOTGUN SEM FIO MARA SARAMONIC MODELO SR-M3</t>
  </si>
  <si>
    <t>ESTABILIZADOR DE IMAGEM MARCA ROHS MODELO CRA 01</t>
  </si>
  <si>
    <t>TRIPÉ PROFISSIONAL MARCA WEIFENG MODELO WF5316 - ALTURA MÁXIMA 1,60 M</t>
  </si>
  <si>
    <t>CARRINHO DE INOX 04 PRATELEIRAS FECHADO C/ PORTAS</t>
  </si>
  <si>
    <t>TH COMMERCE EIRELI</t>
  </si>
  <si>
    <t>CARRINHO DE CARGA 200KG 2 RODAS PNEUMATICAS</t>
  </si>
  <si>
    <t>CARRINHO TIPO TARTARUGA RODA GIRATORIA</t>
  </si>
  <si>
    <t>FREEZER VERTICAL INDREL CLC 300 DAF – LCD</t>
  </si>
  <si>
    <t>INDREL INDUSTRIA DE REFRIGERACAO LONDRINENSE LTDA</t>
  </si>
  <si>
    <t>TRANSPALLETE HIDRAULICO MANUAL 2500KG</t>
  </si>
  <si>
    <t>CARRINHO DE CARGA PLATAFORMA COM GRADE LATERAL</t>
  </si>
  <si>
    <t>ALL PLASTICOS COMERCIO DE MOVEIS EIRELI</t>
  </si>
  <si>
    <t>CARRINHO PLATAFORMA P 800KG COM RODAS PNEUMATICAS</t>
  </si>
  <si>
    <t>MANOGRAFO DIGITAL COM ESTEROTAXIA MAMMOMAT FUSION SIEMENS</t>
  </si>
  <si>
    <t>SIEMENS HEALTHCARE DIAGNOSTICOS LTDA</t>
  </si>
  <si>
    <t xml:space="preserve">BOMBA CENTRIFUGA COM EIXO LIVRE KSB MODELO MGNN 080.050.250 GG </t>
  </si>
  <si>
    <t>APARELHO ULTRASSOM PORTATIL CARDIO GE MOD VERSANA ACTIVE</t>
  </si>
  <si>
    <t>GE HEALTHCARE DO BRASIL COMERCIO E SERVICOS PARA EQUIPAMENTO MED HOSP LTDA</t>
  </si>
  <si>
    <t>APARELHO ULTRASSOM PORTATIL GE MOD VERSANA ACTIVE</t>
  </si>
  <si>
    <t>APARELHO DE AR CONDICIONADO SPLIT 18.000 BTU'S PHILCO MOD PAC18000IFM9W ECO INVERTER</t>
  </si>
  <si>
    <t>APARELHO DE AR CONDICIONADO SPLIT 12.000 BTU'S PHILCO MOD PAC12000ITFM9W ECO INVERTER</t>
  </si>
  <si>
    <t>FORNO DE MICROONDAS 32L INOX 220V CONSUL</t>
  </si>
  <si>
    <t>MAGAZINE LUIZA S/A</t>
  </si>
  <si>
    <t>REFRIGERADOR DUPLEX FROST FREE CRM39 340L BRANCO CONSUL</t>
  </si>
  <si>
    <t>TELEVISOR LED 43" SAMSUNG FULL HD MODELO T5300</t>
  </si>
  <si>
    <t>MARS AUTOMACAO RESIDENCIAL LTDA</t>
  </si>
  <si>
    <t>ASPIRADOR DE SECRECOES CIRURGICO HR-6005-C</t>
  </si>
  <si>
    <t>MORIAH ASSESSORIA E REPRESENTACOES COMERCIAIS LTDA</t>
  </si>
  <si>
    <t>MONITOR MULTIPARAMETROS VITA 600 + 2PI+CO2</t>
  </si>
  <si>
    <t>ALFA MED SISTEMAS MEDICOS LTDA</t>
  </si>
  <si>
    <t>MESA CIRURGICA MOTORIZADA BF683 TDP</t>
  </si>
  <si>
    <t>BARRFAB IND COM IMP EXP EQUIP HOSPITALARES LTDA</t>
  </si>
  <si>
    <t>VENTILADOR DE TETO 220V TRON PRETO ECO RIO</t>
  </si>
  <si>
    <t>MONITOR FULL HD 27" MOD EX2721 KARL STORZ</t>
  </si>
  <si>
    <t>MODULO DE CONEXAO TC200PT PARA CAMERA ENDOSCOPICA KARL STORZ</t>
  </si>
  <si>
    <t>MODULO DE CONEXAO TC301 PARA VIDEO ENDOSCOPIO FLEX KARL STORZ</t>
  </si>
  <si>
    <t>INSUFLADOR ELETRONICO DE CO2 ENDOFLATOR 40SCB KARL STORZ</t>
  </si>
  <si>
    <t>FONTE DE LUZ DE LED COM ENGATE UNIVERSAL POWER LED 175</t>
  </si>
  <si>
    <t>MICROCAMERA ENDOSCOPICA HD IMAGE1 STM HX KARL STORZ</t>
  </si>
  <si>
    <t>RACK FECHADO PARA VIDEOLAPAROSCOPIA MODELO VLF/A-6 KARL STORZ</t>
  </si>
  <si>
    <t>APARELHO DE RAIOS X, MOVEL, COM ARCO EM C ACOPLADO MOD BRIVO ESSENTIAL OEC 785 MONO COLOR</t>
  </si>
  <si>
    <t>IMPRESSORA TERMICA DE ETIQUETAS ZEBRA ZD220TT 203 DPI TERMICA</t>
  </si>
  <si>
    <t>APARELHO DE RAIOS X FIXO  SIEMENS MODELO MULTIX B</t>
  </si>
  <si>
    <t>CAMA HOSPITALAR MOTORIZADA EVOLUTION CARE MT 202 COM MESA DE REFEIÇÃO ACOPLADA</t>
  </si>
  <si>
    <t>META MOVEIS DE METAIS IND. E COM. LTDA</t>
  </si>
  <si>
    <t>FRIGOBAR 118L EOS MOD EFB130 BRANCO ICE COMPACT</t>
  </si>
  <si>
    <t>FRIGELAR COMERCIO E INDUSTRIA LTDA</t>
  </si>
  <si>
    <t>UNIDADE CONTROLADORA DE TEMPERATURA – CHILLER MODELO RMD045ARZ</t>
  </si>
  <si>
    <t>HBR EQUIPAMENTOS LTDA</t>
  </si>
  <si>
    <t>TELEVISOR LED 50" MARCA PHILIPS MOD 50PUG7625/78</t>
  </si>
  <si>
    <t>TELEVISOR LED 32" MARCA SAMSUNG MOD UN32T4300AG</t>
  </si>
  <si>
    <t>LASER DUO C/ ILI ODONTO – MMO – LASERTERAPIA</t>
  </si>
  <si>
    <t>PROVIDER PRODUTOS HOSPITALARES E SANEANTES EPP</t>
  </si>
  <si>
    <t>CUFOMETRO CONGLAY</t>
  </si>
  <si>
    <t>I.S. COSTA CENTRAL TELEMEDICINA EIRELI</t>
  </si>
  <si>
    <t>EMBALADORA DE DOSE UNITARIA (UNITIZADORA) MU2000</t>
  </si>
  <si>
    <t>MEA MODUL LTDA – EPP</t>
  </si>
  <si>
    <t>TV LED 43 SMART MOD 43S5195/78G AOC PRETO</t>
  </si>
  <si>
    <t>CENTRIFUGA DIGITAL + ROTOR 12/24 TUBOS – GT GROUP</t>
  </si>
  <si>
    <t>BIOSUL PROD DIAGNOSTICOS LTDA</t>
  </si>
  <si>
    <t>FABIUS MRI ESTACAO DE TRABALHO DE ANESTESIA DRAGER ASPJ-0008 COMPLETA PARA RESSONANCIA MANETICA</t>
  </si>
  <si>
    <t>DRAGER INDUSTRIA E COMERCIO LTDA</t>
  </si>
  <si>
    <t>KIT POLISSONOGRAFO PSG PORTATIL POLY WATCH YH-600B PRO</t>
  </si>
  <si>
    <t>NEUROSOFT EQUIPAMENTOS E SUPRIMENTOS MEDICOS LTDA</t>
  </si>
  <si>
    <t>APARELHO DE AR CONDICIONADO ELGIN ECO INVERTER PISO TETO 36.000 BTUS 220 V ELGIN + EVAPORADORA</t>
  </si>
  <si>
    <t>REFRIGELO CLIMATIZACAO DE AMBIENTES S.A</t>
  </si>
  <si>
    <t>FOCO CIRURGICO HYLED X5/X9 MINDRAY</t>
  </si>
  <si>
    <t>HOSPCOM EQUIPAMENTOS HOSPITALARES EIRELI</t>
  </si>
  <si>
    <t>OXIMETRO DE PULSO PARA SALA DE RESSONANCIA MAGNETICA C/ SENSOR DE FIBRA OTICA REUSAVEL – NONIM 7500 FO</t>
  </si>
  <si>
    <t>ARTMEDICAL PROD. MED. HOSP. LTDA</t>
  </si>
  <si>
    <t>APARELHO DE AR CONDICIONADO INV EXTREME SAVE FR 12.000 BTUS 220V MARCA SPRINGER MIDEA + EVAPORADORA</t>
  </si>
  <si>
    <t>RESSONANCIA MAGNETICA 1,5 TESLA</t>
  </si>
  <si>
    <t>SIEMENS HEALTHCARE</t>
  </si>
  <si>
    <t>ENDOSCÓPIO RÍGIDO HOPKING AV=30°, D=4MM, C=30CM KARL STORZ REF: 26105BA</t>
  </si>
  <si>
    <t>MONITOR MULTIPARAMETRICO DE RESSONANCIA MAGNETICA MODELO TESLA M3</t>
  </si>
  <si>
    <t>MHEDICA SERVICE COMERCIO E MANUTENCAO LTDA</t>
  </si>
  <si>
    <t>CADEIRA DE BANHO 120KG INOX</t>
  </si>
  <si>
    <t>METALURGICA MUSSO LTDA</t>
  </si>
  <si>
    <t>CADEIRA DE BANHO 200KG INOX</t>
  </si>
  <si>
    <t>IMPRESSORA ZEBRA ZT230</t>
  </si>
  <si>
    <t>AGIS EQUIP. E SERV. INFORMATICA LTAD</t>
  </si>
  <si>
    <t>CAMA HOSPITALAR MOTORIZADA EVOLUTION CARE MT 202 COM MESA DE REFEIÇÃO ACOPLADA – ATÉ 300KG COM BALANÇA</t>
  </si>
  <si>
    <t>BOMBA DE IRRIGAÇÃO HISTEROSCOPIA</t>
  </si>
  <si>
    <t>SUPORTE PARA SORO TUBOLAR VARIAVEL INOX C 4 RODIZIOS</t>
  </si>
  <si>
    <t>SALUTEM COMERCIO DE MOVEIS HOSPITALARES EIRELI</t>
  </si>
  <si>
    <t xml:space="preserve">CAMA HOSPITALAR MOTORIZADA CONNECT CARE MT 222 OBESO COM MESA DE REFEIÇÃO ACOPLADA E BALANÇA </t>
  </si>
  <si>
    <t>META MOVEIS DE METAIS IND.E COM.LTDA</t>
  </si>
  <si>
    <t>CAMA HOSPITALAR MOTORIZADA EVOLUTION CARE MT 166 COM MESA DE REFEIÇÃO ACOPLADA</t>
  </si>
  <si>
    <t xml:space="preserve">DISPARADOR AUTOMATICO ALPHACORE- PISTOLA PARA BIOPSIA MAMARIA </t>
  </si>
  <si>
    <t xml:space="preserve">ALPHARAD COM IMP E EXP PROD HOSP EIRELI </t>
  </si>
  <si>
    <t>APARELHO CELULAR SMARTPHONE SAMSUNG MODELO GALAXY A235M/DS 128GB AZUL</t>
  </si>
  <si>
    <t>FUJIOKA ELETRO IMAGEM S.A</t>
  </si>
  <si>
    <t>APARELHO CELULAR SMARTPHONE SAMSUNG MODELO GALAXY A235M/DS 128GB PRETO</t>
  </si>
  <si>
    <t>CADEIRA DE RODAS MODELO INFINITY POP 130KG PRETO</t>
  </si>
  <si>
    <t xml:space="preserve">SMART CADEIRAS DE RODAS </t>
  </si>
  <si>
    <t>MONITOR MIN. 21,5"  DELL  P2222H</t>
  </si>
  <si>
    <t>ELETROCARDIÓGRAFO BIONET 12 CANAIS CARDIO TOUCH 3000</t>
  </si>
  <si>
    <t xml:space="preserve">COM. MAT. MED. HOP.MACROSUL LTDA </t>
  </si>
  <si>
    <t>ELETROCARDIÓGRAFO BIONET 12 CANAIS CARDIO TOUCH 3001</t>
  </si>
  <si>
    <t xml:space="preserve">BEBEDOURO COLUNA P/ GARRAF </t>
  </si>
  <si>
    <t xml:space="preserve">PURIFICADOR DE AGUA IBBL 220V </t>
  </si>
  <si>
    <t>MICROCOMPUTADOR OPTIPLEX 3090M   DELL  S I5 8GB SSD 256 GB</t>
  </si>
  <si>
    <t>MONITOR 21,5" MARCA DELL MODELO E2222HS</t>
  </si>
  <si>
    <t xml:space="preserve">NOTEBOOK DELL VOSTRO 3510 I3 8 G SSD 256G </t>
  </si>
  <si>
    <t xml:space="preserve"> CATRACA NK-ROLL LIGHT -BIOMETRIAA COLETAR FACIL AVICAM 5 C SUPORTE INOX MODELO 06801242</t>
  </si>
  <si>
    <t xml:space="preserve">GELADEIRA FROST FREE DUPLEX </t>
  </si>
  <si>
    <t>FRIGOBAR FROST FREE 120L</t>
  </si>
  <si>
    <t>ARMARIO ALTO C PRATELEIRAS EM MDF 0,50X1,60M MARROM FEIJO</t>
  </si>
  <si>
    <t>AMBIENT MOVEIS PLANEJADOS EIRELI – ME</t>
  </si>
  <si>
    <t>ARMARIO BAIXO C NICHO E GAVETA EM MDF 0,35X0,35X0,80M MARROM FEIJO</t>
  </si>
  <si>
    <t>BANCADA EM MDF 3,60X0,78M BRANCO 2 GAVETAS E ARMARIO LATERAL 2P</t>
  </si>
  <si>
    <t>GAVETEIRO MOVEL COM 4 GAVETAS 0,45L X 0,55A X 52P MARROM FEIJO</t>
  </si>
  <si>
    <t xml:space="preserve">COFRE DIGITAL COM LEITOR BIOM </t>
  </si>
  <si>
    <t xml:space="preserve">MIRIAM SILVA BRITO GOIAS COFRES </t>
  </si>
  <si>
    <t>MESA DE CABECEIRA PROTECTOR BRANCA 2 GAVETAS</t>
  </si>
  <si>
    <t>MESA DE CABECEIRA PROTECTOR BRANCA 1 GAVETA</t>
  </si>
  <si>
    <t>ESTATIVA DE COLUNA TETO MT984</t>
  </si>
  <si>
    <t>NOTEBOOK 16GB VOSTRO 15 5110 15.6"</t>
  </si>
  <si>
    <t>TELEFONE SEM FIO INTELBRAS TS5120</t>
  </si>
  <si>
    <t xml:space="preserve">GENESYS DISTRIBUIÇÃO COMERCIO E SERVIÇO LTDA </t>
  </si>
  <si>
    <t>NOBREAK 0,8KVA STATION II SMS E/S - BIVOLT / 11</t>
  </si>
  <si>
    <t xml:space="preserve">AIR BUILDER MODULAR AB04CMD </t>
  </si>
  <si>
    <t>AIRSIDE IND E COM DE PROD PARA CLIMAT.LTDA</t>
  </si>
  <si>
    <t xml:space="preserve"> AIR BUILDER MODULAR AB06CMD</t>
  </si>
  <si>
    <t>BISTURI ELETRICO CONVENCIONAL MOD FT10</t>
  </si>
  <si>
    <t>AUTOSUTURE DO BRASIL LTDA</t>
  </si>
  <si>
    <t>MONITOR MULTIPARAMETRICO EFFICIA CM150</t>
  </si>
  <si>
    <t>PHILIPS MEDICAL SYSTEMS LTDA</t>
  </si>
  <si>
    <t>ULTRASSOM AFFINITI 50 PHILIPS</t>
  </si>
  <si>
    <t>TOMOGRAFO INGENUITY CT</t>
  </si>
  <si>
    <t>TELEVISOR 43” LED FULL HD PHILIPS MOD 43PFG6825/78</t>
  </si>
  <si>
    <t>ESTACAO DE TRABALHO TOMOGRAFO INTELLISPACE IX/LX WORKSTATION</t>
  </si>
  <si>
    <t>CAMA HOSPITALAR MOTORIZADA EVOLUTION CARE MT 165 COM MESA DE REFEIÇÃO ACOPLADA</t>
  </si>
  <si>
    <t>CENTRAL DE CHAMADA DE ENFERMAGEM LED PRADA</t>
  </si>
  <si>
    <t>G C G ANDREO REFRIGERAÇÃO</t>
  </si>
  <si>
    <t>REGUA DE GASES COM PINTURA ELETROSTATICA 1000X300MM</t>
  </si>
  <si>
    <t>SISTEMA DE AR CONDIC DUTADO CICLO FRIO CAPAC SUPERIOR 30.000 FRIGORIAS – HEMODINAMICA</t>
  </si>
  <si>
    <t>DAIKIN AR CONDICIONADO BRASILLTDA</t>
  </si>
  <si>
    <t>AR CONDICIONADO TEMPSTAR HW 12.000 BTU INVERTER MOD 42AVCG12TS</t>
  </si>
  <si>
    <t xml:space="preserve">ELEVA COMERCIAL LTDA </t>
  </si>
  <si>
    <t>MINI BIKE PORTATIL MARCA ACTE SPORTS MODELO E22 BRANCO  - CICLOERGOMETRO</t>
  </si>
  <si>
    <t>MEDLINN HOSPITALAR EIRELI</t>
  </si>
  <si>
    <t>LITOTRITOR PNEUMATICO RUSSER</t>
  </si>
  <si>
    <t xml:space="preserve">RUSSER BRASIL EIRELI </t>
  </si>
  <si>
    <t>NOBREAK MODELO ATTIV 1500VA-BI INTELBRAS</t>
  </si>
  <si>
    <t>Papelaria Tributária</t>
  </si>
  <si>
    <t>MICROFONE SEM FIO SKP MODELO UHF-300D PRETO</t>
  </si>
  <si>
    <t>MICROSCOPIO ELETRONICO MODELO TIVATO 700 MARCA ZEISS</t>
  </si>
  <si>
    <t>CARL ZEISS DOBRASIL LTDA</t>
  </si>
  <si>
    <t>CARRO BEIRA LEITO 5 GAVETAS BRANCO MOD START BRANCO</t>
  </si>
  <si>
    <t>PSICOCAR INDUSTRIA E COMERCIO EIRELI</t>
  </si>
  <si>
    <t>TRANSFORMADOR ELETRICO SECO ENCAPSULADO 1.000kVA 15kV/1,1kV 60Hz</t>
  </si>
  <si>
    <t>WEG EQUIPAMENTOS E LOGISTICALTDA</t>
  </si>
  <si>
    <t>AR CONDICIONADO INVERTER TIPO SPLIT 12.000 BTUS MOD 42AGVCB12M5</t>
  </si>
  <si>
    <t>AR CONDICIONADO INVERTER TIPO SPLIT 18.000 BTUS MOD 42AGVCB18M5</t>
  </si>
  <si>
    <t>CARRO MACA EVOLUTION MT410 C/ GRADES SUPORTE COLCHONETE D-28</t>
  </si>
  <si>
    <t>QUADRO DISTRIBUICAO E MANOBRA MEDIA TENSAO PMT-01(CUBICULO BLINDADO)</t>
  </si>
  <si>
    <t>INCENTIVADOR POWERBREATHER CLASSIC MR</t>
  </si>
  <si>
    <t xml:space="preserve">MEDICAL LIGHT COMERCIO DE PRODUTOS HOSPITALARES </t>
  </si>
  <si>
    <t>ELETROCARDIOGRAFO DE ESFORÇO USB MODELO ERGOPC 13</t>
  </si>
  <si>
    <t>SUPORTE PARA SORO INOX COM APOIO PLASTICO</t>
  </si>
  <si>
    <t>GALPÃO ALMOXARIFADO</t>
  </si>
  <si>
    <t>CAMA MORTUÁRIA – MORGUE</t>
  </si>
  <si>
    <t>NECROTERIO</t>
  </si>
  <si>
    <t>PRIMEINOX INDUSTRIA E COMERCIO EIRELI</t>
  </si>
  <si>
    <t>AR CONDICIONADOR SPLIT 9000 BTU MOD 42A6VCB09M5</t>
  </si>
  <si>
    <t>TRANSPLANTE</t>
  </si>
  <si>
    <t xml:space="preserve">SFRIAR COMERCIO E SERVICE EIRELI </t>
  </si>
  <si>
    <t>CONJUNTO MOTOBOMBA 4 CV-164MM 220/380V TRIFASICO</t>
  </si>
  <si>
    <t xml:space="preserve">MANUTENÇÃO PREDIAL </t>
  </si>
  <si>
    <t>BOMBASA EQUIPAMENTOS HIDRAULICOS EIRELI</t>
  </si>
  <si>
    <t>MICROFONE HYPERX SOLOCAST</t>
  </si>
  <si>
    <t>COREME</t>
  </si>
  <si>
    <t>BISTURI ELETRICO SS 501 LX</t>
  </si>
  <si>
    <t>WEM EQUIPAMENTOS ELETRONICOS LTDA</t>
  </si>
  <si>
    <t>BISTURI DE ARGONIO ARGON 4</t>
  </si>
  <si>
    <t>IMPRESSORA NAO FISCAL NÃO FISCAL ELGIN MOD I8</t>
  </si>
  <si>
    <t>APOIO AO DIAGNÓSTICO</t>
  </si>
  <si>
    <t xml:space="preserve">IMPRESSORA DE ETIQUETAS TERMICA ZEBRA MOD ZD220 </t>
  </si>
  <si>
    <t>FARMÁCIA</t>
  </si>
  <si>
    <t>APARELHO TRICOTOMIZADOR CIRURGICO MOD 9681</t>
  </si>
  <si>
    <t xml:space="preserve">COMPUTADOR ANTEK ISK1600BI S </t>
  </si>
  <si>
    <t xml:space="preserve">REABILITAÇÃO E FISIOTERAPIA </t>
  </si>
  <si>
    <t>ASSISFIT COM. E ASSIST TECNICA DE EQUIPAM DE GINASTICA EIRELI</t>
  </si>
  <si>
    <r>
      <rPr>
        <sz val="10"/>
        <color rgb="FF000000"/>
        <rFont val="Calibri"/>
        <family val="2"/>
        <charset val="1"/>
      </rPr>
      <t xml:space="preserve">RAIO X HEMODINAMICA MODELO OPTIMA IGS330 + POLIGRAFO </t>
    </r>
    <r>
      <rPr>
        <sz val="10"/>
        <rFont val="Calibri"/>
        <family val="2"/>
        <charset val="1"/>
      </rPr>
      <t>TEB SP 12</t>
    </r>
    <r>
      <rPr>
        <sz val="10"/>
        <color rgb="FF000000"/>
        <rFont val="Calibri"/>
        <family val="2"/>
        <charset val="1"/>
      </rPr>
      <t xml:space="preserve"> E BOMBA INJETORA</t>
    </r>
  </si>
  <si>
    <t xml:space="preserve">HEMODINAMICA </t>
  </si>
  <si>
    <t>CENTRAL PROCESSADORA DE VIDEO CV-190</t>
  </si>
  <si>
    <t>APOIO AO DIAGNOSTICO ENDOSCOPIA</t>
  </si>
  <si>
    <t xml:space="preserve">OLYMPUS OPTICAL DO BRASIL LTDA </t>
  </si>
  <si>
    <t>APOIO AO DIAGNOSTICO BRONCOSCOPIA</t>
  </si>
  <si>
    <t>APOIO AO DIAGNOSTICO COLONOSCOPIA</t>
  </si>
  <si>
    <t>FONTE DE LUZ XENON 300W CLV-190</t>
  </si>
  <si>
    <t>MONITOR DE VIDEO GRAU MEDICO LCD 24" LMD-2435MD</t>
  </si>
  <si>
    <t>NOBREAK 2400VA 9AH/S PREMIUM SENOIDAL GII</t>
  </si>
  <si>
    <t>VIDEOBRONCOSCOPIO FLEXIVEL BF-1TQ170</t>
  </si>
  <si>
    <t>VIDEOCOLONOSCOPIO FLEXIVEL CF-H170L</t>
  </si>
  <si>
    <t>VIDEODUODENOSCOPIO FLEXIVEL TJF-Q180V</t>
  </si>
  <si>
    <t>VIDEOGASTROSCOPIO FLEXIVEL GIF-H170</t>
  </si>
  <si>
    <t>APARELHO P/ TESTE DE VAZAMENTO WA23080A</t>
  </si>
  <si>
    <t>ESTANTE MOVEL P/ SIST VIDEOENDOSCOPIA TROLLEY</t>
  </si>
  <si>
    <t>AR CONDICIONADO DE CAPACIDADE 24000 BTUS SPRINGER XTREME SAVE MODELO  42AGVCC24M5</t>
  </si>
  <si>
    <t>COPA DOS TERCEIRIZADOS</t>
  </si>
  <si>
    <t>UNIDADE DE PROCESSAMENTO QNAP TS-233 2GB STORAGE NAS</t>
  </si>
  <si>
    <t xml:space="preserve">TECNOLOGIA DA INFORMAÇÃO </t>
  </si>
  <si>
    <t>VENTILADOR DE TETO 3 PAS 220V</t>
  </si>
  <si>
    <t>CONDUTORES</t>
  </si>
  <si>
    <t xml:space="preserve">AJEL CONSTRUTORA LTDA </t>
  </si>
  <si>
    <t>PORTARIA 'D'</t>
  </si>
  <si>
    <t xml:space="preserve">NOBREAK SMS STATION II 800VA BIVOLT </t>
  </si>
  <si>
    <t>KIT POLISSONIGRAFO PSG PORTATIL YH-600B PRO</t>
  </si>
  <si>
    <t>CLINICA CIRURGICA</t>
  </si>
  <si>
    <t xml:space="preserve">TERMINAL DE RECONHECIMENTO FACIAL COM 2 CAMERAS DE 2MP E TELA DE 5 POLEGADAS </t>
  </si>
  <si>
    <t>LABORATÓRIO</t>
  </si>
  <si>
    <t>APARELHO CELULAR SAMSUNG MODELO A037M/DS 64GB PRETO</t>
  </si>
  <si>
    <t>ADMINISTRAÇÃO - SEDE – GECOM</t>
  </si>
  <si>
    <t>TERMO DOAÇÃO NF 476420</t>
  </si>
  <si>
    <t>ADMINISTRAÇÃO - SEDE – ASCOM</t>
  </si>
  <si>
    <t>TERMINAL DE RECONHECIMENTO FACIAL 5 POLEGADAS</t>
  </si>
  <si>
    <t>REFEITÓRIO</t>
  </si>
  <si>
    <t>MARALUCIA DO CARMO VENTURA MAROSTICA</t>
  </si>
  <si>
    <t>BRONCOVIDEOENDOSCOPIO OPTERA BF1TQ170</t>
  </si>
  <si>
    <t>CABEÇA DA CAMERA HD HS19008LB</t>
  </si>
  <si>
    <t>RINOLARINGOFIBROSCOPIO ENF-P4</t>
  </si>
  <si>
    <t>APARELHO DE LASER PORTATIL P/ USO ODONTOLOGICO 660</t>
  </si>
  <si>
    <t xml:space="preserve">ODONTOLOGIA </t>
  </si>
  <si>
    <t>ZACOM COMERCIO E SOLUÇÕES EMPRESARIAIS EIRELI</t>
  </si>
  <si>
    <t>LAPAROSCOPIO 10MM 30° MOD 11-1135G</t>
  </si>
  <si>
    <t>BALANÇA DIGITAL COM BIOIMPEDANCIA COM HANDLE BLUETOOTH MODELO HC060 MULTILASER</t>
  </si>
  <si>
    <t>NUTRIÇÃO</t>
  </si>
  <si>
    <t>PRIME COMERCIO DE PRODUTOS HOSPITALARES LTDA – ME</t>
  </si>
  <si>
    <t>APARELHO DE AR CONDICIONADO 22.000 BTUS INVERTER GWC24AGE-D3DNA4B GREE</t>
  </si>
  <si>
    <t>ADMINISTRAÇÃO - SEDE – ASTEC</t>
  </si>
  <si>
    <t>ENDOSCOPIO RIGIDO 30º 4MM MOD J0230E DOCTUS</t>
  </si>
  <si>
    <t>FENIX DISTRIBUIDORA DE MATERIAIS HOSPITALARES LTDA</t>
  </si>
  <si>
    <t>ENDOSCOPIO RIGIDO 0º 4MM MOD J0200E DOCTUS</t>
  </si>
  <si>
    <t>MANOVACUOMETRO ANALOGICO MRN 300 CMH2O</t>
  </si>
  <si>
    <t>FISIOTERAPIA</t>
  </si>
  <si>
    <t>CRITICAL MED PRODUTOS MEDICO HOSPITALAR LTDA</t>
  </si>
  <si>
    <t>INCENTIVADOR RESPIRATORIO POWERBREATHE CLASSIC RM</t>
  </si>
  <si>
    <t>APARELHO DE PRESSÃO DIGITAL AUTOMATICO BSPII</t>
  </si>
  <si>
    <t>RECMED COMERCIO DE MAT. HOSPITALARES - EIRELI – ME</t>
  </si>
  <si>
    <t>FORNO MICRO-ONDAS 31L ELECTROLUX MOD ME41X</t>
  </si>
  <si>
    <t>SORVETEIRA BRANCO EOS ESO01B</t>
  </si>
  <si>
    <t>FRIGELAR COMERCIO E INDUSTRIAL LTDA</t>
  </si>
  <si>
    <t>BANHO MARIA ALB 450 BS INBRAS</t>
  </si>
  <si>
    <t>GLEIDSON RODRIGUES RANULFO LTDA</t>
  </si>
  <si>
    <t>BALANÇA ELETRONICA ANTROPOMETRICA MARCA LIDER MOD P-300C CAPAC 300KG</t>
  </si>
  <si>
    <t>CEAD</t>
  </si>
  <si>
    <t>MARCOS RIBEIRO E CIA LTDA</t>
  </si>
  <si>
    <t>BALANÇA ELETRONICA ANTROPOMETRICA MARCA WELMY MOD W300 CAPAC 300KG</t>
  </si>
  <si>
    <t>ENDOSCOPIO RIGIDO 30CM 30° 4MM MOD J0330E DOCTUS</t>
  </si>
  <si>
    <t>SERRA PARA GESSO NEVONI 18018B 220V</t>
  </si>
  <si>
    <t>MUNDI EQUIP MED ODONTOLOGICOS E VETERINARIOS LTDA</t>
  </si>
  <si>
    <t>APARELHO DE PLETISMOGRAFIA V-178500 C/ LICENÇA 
WORKTATION C/ SERINGA DE CALIBRAÇÃO</t>
  </si>
  <si>
    <t>APOIO AO DIAGNÓSTICO – 
PLETISMOGRAFIA</t>
  </si>
  <si>
    <t xml:space="preserve">INTERMED EQUIPAMENTO MEDICO HOSPITALAR LTDA </t>
  </si>
  <si>
    <t>TV LED 4K 43 LG MODELO 43UR7800PSA</t>
  </si>
  <si>
    <t>DV MARTINS INFORMATICA LTDA</t>
  </si>
  <si>
    <t>TV LED 4K 55 LG MODELO 55UR8750PSA</t>
  </si>
  <si>
    <t>TV LED 4K 65 LG MODELO 65UR8750PSA</t>
  </si>
  <si>
    <t>PLASTIFICADORA P7 COM ANEL ROTATIVO PLASTVAC</t>
  </si>
  <si>
    <t>DENTAL PREMIUM PRODUTOS ODONTOLOGICOS E HOSPITALARES LTDA-ME</t>
  </si>
  <si>
    <t>NOBREAK 1200W TS SHARA COMPACT XPRO UNIVERSAL</t>
  </si>
  <si>
    <t>AMBULATÓRIO – SALA MULTIUSO II</t>
  </si>
  <si>
    <t>SALA DO RACK TÉRREO</t>
  </si>
  <si>
    <t>SALA DE REUNIÃO</t>
  </si>
  <si>
    <t>ADMINISTRAÇÃO - SEDE – GEP</t>
  </si>
  <si>
    <t>AUDITÓRIO 2</t>
  </si>
  <si>
    <t>AMBULATÓRIO – SALA MULTIUSO I</t>
  </si>
  <si>
    <t>ADMINISTRAÇÃO - SEDE – COEX</t>
  </si>
  <si>
    <t>AUDITÓRIO LUIZ RASSI – HGG</t>
  </si>
  <si>
    <t xml:space="preserve">NOBREAK TS SHARA MINI 600VA/390W UPS MINI </t>
  </si>
  <si>
    <t>APOIO AO DIAGNOSTICO ESPIROMETRIA</t>
  </si>
  <si>
    <t>APOIO AO DIAGNOSTICO – ELETRONEUROMIOGRAFIA</t>
  </si>
  <si>
    <t>APOIO AO DIAGNÓSTICO ECOCARDIOGRAMA</t>
  </si>
  <si>
    <t>APOIO AO DIAGNOSTICO – ELETROENCEFALOGRAMA</t>
  </si>
  <si>
    <t>AR CONDICIONADO SPLIT HI WALL INVERTER 18000 BTUS MOD 42AGVCC18M5</t>
  </si>
  <si>
    <t>APOIO AO DIAGNÓSTICO – TOMOGRAFIA</t>
  </si>
  <si>
    <t>SISTEC SISTEMAS DE CLIMATIZAÇÃO LTDA</t>
  </si>
  <si>
    <t>AR CONDICIONADO SPLIT HI WALL INVERTER 18000 BTUS MOD TAC 18CSA2</t>
  </si>
  <si>
    <t>5º ANDAR – SALA SERVIDORES</t>
  </si>
  <si>
    <t>CENTRO CIRÚRGICO - SALAS DE CIRURGIA</t>
  </si>
  <si>
    <t>AR CONDICIONADO INVERTER 12000 BTUS MOD HJF12C12IA</t>
  </si>
  <si>
    <t>CUIDADOS PALIATIVOS</t>
  </si>
  <si>
    <t>PURIFICADOR FR600 ESPECIALE BRANCO</t>
  </si>
  <si>
    <t>CEAD – COPA</t>
  </si>
  <si>
    <t>CULLIGAN LATAM LTDA</t>
  </si>
  <si>
    <t>PURIFICADOR REFRIGERADOR SMART H2O</t>
  </si>
  <si>
    <t>PURIFICADOR REFRIGERADOR INOX PURIPRESS 40 TIPO TORRE</t>
  </si>
  <si>
    <t>CEAD – RECEPÇÃO</t>
  </si>
  <si>
    <t>MOLDURA TOUCH SCREEN FRAME 55 INTERATIVA 20 TOQUES 55”</t>
  </si>
  <si>
    <t>RS TECNOLOGIA DA INFORMAÇÃO LTDA</t>
  </si>
  <si>
    <t>FOCO CIRURGICO AUX FL2000 ALD12E 18AH</t>
  </si>
  <si>
    <t xml:space="preserve">OXIMETRO DE PULSO MD DE MESA, LCD, COLORIDO, BATERIA INTEGRADA, BIVOLT VS2000E </t>
  </si>
  <si>
    <t>COM.MAT.MÉD.HOSPITALAR MACROSUL LTDA</t>
  </si>
  <si>
    <t>NOBREAK TECH 800 BI/115</t>
  </si>
  <si>
    <t>EQUIPO CART + KIT ACADÊMICO DENTSCLER</t>
  </si>
  <si>
    <t>ULTRAMARKA SOLUÇÕES CORPORATIVAS LTDA</t>
  </si>
  <si>
    <t>MAZER DISTRIBUIDORA LTDA</t>
  </si>
  <si>
    <t>IMPRESSORA NAO FISCAL NÃO FISCAL ELGIN MOD I9</t>
  </si>
  <si>
    <t>SENSOR PARA MONITOR DE TEMPERATURA</t>
  </si>
  <si>
    <t>PRODIGITAL PROJETOS ELETRÔNICOS LTDA EPP</t>
  </si>
  <si>
    <t>EXAUSTOR PARA PODOLOGIA COM LUMINARIA 60HZ</t>
  </si>
  <si>
    <t>CEAD – PODOLOGIA</t>
  </si>
  <si>
    <t>FISCOMED COMERCIO VAREJISTA DE PRODUTOS</t>
  </si>
  <si>
    <t xml:space="preserve">MICROMOTOR LB100 PARA PODOLOGIA </t>
  </si>
  <si>
    <t>CLINICA MEDICA</t>
  </si>
  <si>
    <t>SUPERMÉDICA DISTRIBUIDORA HOSPITALAR LTDA</t>
  </si>
  <si>
    <t>CLINICA  CIRÚRGICA</t>
  </si>
  <si>
    <t>ASPIRADOR A-45 PLUS COM SUPORTE COM RODIZIO</t>
  </si>
  <si>
    <t xml:space="preserve">HOSPDAN COMÉRCIO E SERVIÇO HOSPITALARES </t>
  </si>
  <si>
    <t>CAIXA ACÚSTICA SR 212A</t>
  </si>
  <si>
    <t>HARMONIA MUSICAL LTDA</t>
  </si>
  <si>
    <t>MIXER MI80 8 CANAIS</t>
  </si>
  <si>
    <t>MICROFONE KADOSH K 402 M DUPLO UHF S/FIO</t>
  </si>
  <si>
    <t>SUPORTE IBOX TR2 TORRE 1,70 P/CAIXA ACUSTICA</t>
  </si>
  <si>
    <t>TV 43 P LED SMART TIZEN WIFI FULL HD</t>
  </si>
  <si>
    <t>MILLENIUM INFORMÁTICA LTDA</t>
  </si>
  <si>
    <t>MEDIDOR DE CUFF UNIVERSAL ESCALA DE 0 A 120CMH2O REF 54-07-000</t>
  </si>
  <si>
    <t>CELSO LOPES MARTINS PRODUTOS HOSPITALARES LTDA</t>
  </si>
  <si>
    <t>MICROFONE KADOSH S/FIO KDSW-502M DUPLO MÃO UHF</t>
  </si>
  <si>
    <t>GLOBAL AUDIO E INSTRUMENTOS MUSICAIS LTDA</t>
  </si>
  <si>
    <t>EC300 SISTEMA IPC CONSOLE INTEGRADO DE ENERGIA – DRILL</t>
  </si>
  <si>
    <t>MEDTRONIC COMERCIAL LTDA</t>
  </si>
  <si>
    <t>MOTOR CIRÚRGICO ELÉTRICO EM800 MIDAS REX MR8 - DRILL</t>
  </si>
  <si>
    <t>FOTÓFORO CIRÚRGICO 5 WATS 65000 LUMES BIVOLT</t>
  </si>
  <si>
    <t>NÚCLEO CRUZ EQUIPAMENTOS MÉDICOS LTDA – ME</t>
  </si>
  <si>
    <t>POSICIONADOR DE PACIENTE P PROTESE QUADRIL</t>
  </si>
  <si>
    <t>HARTE INSTRUMEMENTAIS E EQUIPAMENTOS CIRURGICOS LTDA ME</t>
  </si>
  <si>
    <t xml:space="preserve">CELULAR SAMSUNG A05 128 GB PRETO </t>
  </si>
  <si>
    <t>TELEFONE COM FIO IDENTIFICADOR DE CHAMADAS CAPTA TOP</t>
  </si>
  <si>
    <t>ESCRITÓRIO DE QUALIDADE</t>
  </si>
  <si>
    <t>ABAMAR PROD.PARA HOSPITAIS</t>
  </si>
  <si>
    <t>VENTILADOR PAREDE 60 CMNEW PR 220V</t>
  </si>
  <si>
    <t>FOTÓFORO CIRÚRGICO ODONTOLOGIA PRO VISION 65.000 LUMENS</t>
  </si>
  <si>
    <t>R W MATERIAIS MÉDICOS HOSPITALARES E ODONTOLÓGICOS LTDA</t>
  </si>
  <si>
    <t>PURIFICADOR FR600 IBBL ESPECIALE BRANCO</t>
  </si>
  <si>
    <t>CATRACA MODELO NK-ROLL LIGHT BIOMETRIA PICTOGRAMA</t>
  </si>
  <si>
    <t>PORTARIA 'A'</t>
  </si>
  <si>
    <t>TERMINAL DE RECONHECIMENTO FACIAL COM 2 CAMERAS DE 2MP E TELA DE 5 POLEGADAS MOD RF-2002F5</t>
  </si>
  <si>
    <t>MAQUINA PARA HEMODIALISE DIALOG+ C SUP CART BIC (EVO) MOD 710200C</t>
  </si>
  <si>
    <t>HEMODIALISE</t>
  </si>
  <si>
    <t>LABORATORIOS B. BRAUN S.A.</t>
  </si>
  <si>
    <t>AR CONDICIONADO ELGIN ECO II CONNECT HW 12000 BTUS INVERTER MOD HJFI12C2WB</t>
  </si>
  <si>
    <t>REPOUSO TÉRREO FEMININO</t>
  </si>
  <si>
    <t>REPOUSO TÉRREO MASCULINO</t>
  </si>
  <si>
    <t>AGÊNCIA TRANSFUSIONAL COMPATIBILIDADE</t>
  </si>
  <si>
    <t>AGÊNCIA TRANSFUSIONAL ESTOCAGEM / HEMOCOMPONENTES</t>
  </si>
  <si>
    <t>AR CONDICIONADO ELGIN ECO II CONNECT HW 18000 BTUS INVERTER MOD HJFI18C2WB</t>
  </si>
  <si>
    <t>AGÊNCIA TRANSFUSIONAL ADMINISTRAÇÃO</t>
  </si>
  <si>
    <t>APOIO AO DIAGNÓSTICO RPA</t>
  </si>
  <si>
    <t>CLÍNICA MÉDICA GERÊNCIA</t>
  </si>
  <si>
    <t>TELEVISOR SAMSUNG 32”SMART</t>
  </si>
  <si>
    <t>AUTOCLAVE SERCON HS6 - 0523</t>
  </si>
  <si>
    <t>FORNO DE SECAGEM USIMAC 450X250</t>
  </si>
  <si>
    <t>OSMOSE REVERSA 01 SERCON OR - 54 L</t>
  </si>
  <si>
    <t>OSMOSE REVERSA 01 SERCON OR54 BAT</t>
  </si>
  <si>
    <t>STEAMER FAMI MAXISTEAM</t>
  </si>
  <si>
    <t>TERMODESINFECTORA ORTOSÍNTESE TD 290</t>
  </si>
  <si>
    <t>TELEFONE SEM FIO PRETO INTELBRAS TS40 ID</t>
  </si>
  <si>
    <r>
      <rPr>
        <sz val="10"/>
        <rFont val="Calibri"/>
        <family val="2"/>
        <charset val="1"/>
      </rPr>
      <t xml:space="preserve">RELÓGIO DE PONTO HENRY PRISMA </t>
    </r>
    <r>
      <rPr>
        <sz val="10"/>
        <color rgb="FF000000"/>
        <rFont val="Calibri"/>
        <family val="2"/>
        <charset val="1"/>
      </rPr>
      <t>SUPER FACIL +</t>
    </r>
    <r>
      <rPr>
        <sz val="10"/>
        <rFont val="Times New Roman"/>
        <family val="1"/>
        <charset val="1"/>
      </rPr>
      <t xml:space="preserve"> NOBREAK</t>
    </r>
  </si>
  <si>
    <t>GALPÃO</t>
  </si>
  <si>
    <t>BEBEDOURO TIPO TORRE EM INOX IBBL BAG 40</t>
  </si>
  <si>
    <t>LAVADORA EXTRATORA BARREIRA 100KG V01 380V 60HZ 1 ENTRADA ÁGUA 1 DRENO LEB 100</t>
  </si>
  <si>
    <t>LAVANDERIA</t>
  </si>
  <si>
    <t>MALTEC INDÚSTRIA E COMÉRCIO DE MÁQUINAS LTDA</t>
  </si>
  <si>
    <t>LAVADORA EXTRATORA BARREIRA 60KG V01 380V 60HZ 1 ENTRADA ÁGUA 1 DRENO LEB 60</t>
  </si>
  <si>
    <t>SECADOR ROTATIVO 60KG V.02 I-STANDARD 60HZ 380V VAPOR SR 60</t>
  </si>
  <si>
    <t>AR CONDICIONADO SPLIT TETO DE 36.000 BTUS INVERTER R410a</t>
  </si>
  <si>
    <t>SALA DE TECNOLOGIA – T.I.</t>
  </si>
  <si>
    <t>MICRO-ONDAS INOX 32LT 900W 220V MODELO BMS46ARBNA</t>
  </si>
  <si>
    <t>COPA TERCEIRIZADOS</t>
  </si>
  <si>
    <t>SEIS LTDA</t>
  </si>
  <si>
    <t xml:space="preserve">BALANÇA DIGITAL ANTROPOMÉTRICA CAP 300KG  </t>
  </si>
  <si>
    <t>COUTINHO E FERNANDES PRODUTOS MÉDICOS E HOSPITALARES</t>
  </si>
  <si>
    <t>AR CONDICIONADO SPLIT TETO DE 36.000 BTUS INVERTER R-32 MOD 38CCVD36515MC</t>
  </si>
  <si>
    <t>DENTECK LTDA</t>
  </si>
  <si>
    <t>CAMARA PARA CONSERVAÇÃO DE HEMODERIVADOS 280L RVV 22D</t>
  </si>
  <si>
    <t>CAMARA PARA CONSERVAÇÃO DE HEMODERIVADOS SIST.FECHADURA DIGITAL 430L RC 430D</t>
  </si>
  <si>
    <t>CAMARA PARA CONSERVAÇÃO DE MEDICAMENTOS TERMOL SIST.FECHADURA DIGITAL 1200L RVV 1500 DV2SS</t>
  </si>
  <si>
    <t>NEURODYN PORTATIL TENS E FES SYSTEM V3.0</t>
  </si>
  <si>
    <t>HIPROMED-MORIAH COMERCIO, IMPORTACAO E SERVICOS LTDA</t>
  </si>
  <si>
    <t>TRANSDUTOR X7 2T PHILIPS</t>
  </si>
  <si>
    <t>ECOCARDIOGRAMA</t>
  </si>
  <si>
    <t>LITOTRITOR BALISTICO MODELO LITHOMAX</t>
  </si>
  <si>
    <t>ATS PRODUTOS MÉDICO CIRÚRGICOS LTDA</t>
  </si>
  <si>
    <t>CORTINA DE AR COM CONTROLE DE 1,50M</t>
  </si>
  <si>
    <t>LOBBY TÉRREO</t>
  </si>
  <si>
    <t>CORTINA DE AR COM CONTROLE DE 1,20M 220V MONOFASICO</t>
  </si>
  <si>
    <t>JULIANO VEZENTIN COMERCIAL LTDA</t>
  </si>
  <si>
    <t>DIRETORIA DE ENSINO E PESQUISA</t>
  </si>
  <si>
    <t>COMPRESSOR DE AR TIPO PARAFUSO MODELO BOLT15 7.4 R265</t>
  </si>
  <si>
    <t>CENTRAL DE GASES MEDICINAIS</t>
  </si>
  <si>
    <t>AIR POWER RENTAL LTDA</t>
  </si>
  <si>
    <t>CARRO MACA DIAMOND 4 MOVIMENTOS C/COLCHONETE D-28</t>
  </si>
  <si>
    <t>PURIFICADOR DE ÁGUA SOFT PLUS N.220V 60HZ COR PRATA</t>
  </si>
  <si>
    <t>FILTROLAR ELETRODOMÉSTICOS LTDA ME</t>
  </si>
  <si>
    <t>CAMA HOSPITALAR MOTORIZADA EVOLUTION CARE UTI MT 165 COM GRADES TERMOPLASTICO E COLCHAO VISCO ELASTICO + MESA DE REFEIÇÃO ACOPLADA</t>
  </si>
  <si>
    <t>CADEIRA DE PODOLOGIA SEMI ELETRICA COM BANDEJAS AUXILIARES</t>
  </si>
  <si>
    <t>CEAD SALA PODOLOGIA</t>
  </si>
  <si>
    <t>LUMINÁRIA DE LED COM EXAUSTOR PARA PODOLOGIA</t>
  </si>
  <si>
    <t xml:space="preserve">FRIGOBAR 117 LT. BRANCO 220V </t>
  </si>
  <si>
    <t>TV LED 4K 65 TCL MODELO 65P755</t>
  </si>
  <si>
    <t>ALASKA COMÉRCIO E DISTRIBUIÇÃO LTDA</t>
  </si>
  <si>
    <t>CONTROLE DE ACESSO SS 5530 MF FACE LITE INTELBRAS</t>
  </si>
  <si>
    <t>CESESP</t>
  </si>
  <si>
    <t>MANEQUIM RCP PARA TREINAMENTO AVANÇADO – PRACTI-MAN C/BOLSA</t>
  </si>
  <si>
    <t>VERAX COMÉRCIO DE PRODUTOS EDUCATIVOS LTDA</t>
  </si>
  <si>
    <t>TOTAL MAQUINAS E EQUIPAMENTOS</t>
  </si>
  <si>
    <t>MÓVEIS E UTENSÍLIOS</t>
  </si>
  <si>
    <t>5108 / 5109 / 5110 / 5111 / 5112</t>
  </si>
  <si>
    <t>MESA PEDAGÓGICA (INFANTIL) EM PVC COM QUATRO CADEIRAS INFANTIS EM PVC</t>
  </si>
  <si>
    <t>GOYANA ARTEFATOS DE PLÁSTICO LTDA</t>
  </si>
  <si>
    <t>5113 / 5114 / 5115 / 5116 / 5117</t>
  </si>
  <si>
    <t>ARMÁRIO ORGANIZADO DE CHAVES (CLAVICULÁRIO) MARCA ACRIMET</t>
  </si>
  <si>
    <t>PAPELARIA DINÂMICA LTDA</t>
  </si>
  <si>
    <t>MICROFONE SEM FIO MARCA KADOSH / MODELO KDSW 481 UHF</t>
  </si>
  <si>
    <t>CAIXA DE SOM ATIVA - 12 POLEGADAS - MARCA BEHRINGER / MODELO B-312D COM 550 WATTS RMS</t>
  </si>
  <si>
    <t>MESA DE SOM COM 08 CANAIS MARCA ONEAL / MODELO OMX-8</t>
  </si>
  <si>
    <t>MESA ANTARES QUADRADA BRANCA</t>
  </si>
  <si>
    <t>HIPER PACK EMBALAGENS E MAG. Ltda.</t>
  </si>
  <si>
    <t>CADEIRA ANTARES COM BRAÇO BRANCA</t>
  </si>
  <si>
    <t>PEDESTAL PARA MICROFONE TIPO "GIRAFA" MARCA RMV / MODELO PSU 0135</t>
  </si>
  <si>
    <t>RACK PARA MESA DE SOM MARCA ASK / MODELO L-19 MEDINDO 40CM</t>
  </si>
  <si>
    <t>SUPORTE / TRIPÉ PARA CAIXA TIPO "PISO TETO" MODELO LB 3020 - PRETO</t>
  </si>
  <si>
    <t>PORTA BANNER COM GARRA E ENGATE RÁPIDO</t>
  </si>
  <si>
    <t>COLOR EXPRESS IMPRESSÃO DIGITAL LTDA</t>
  </si>
  <si>
    <t>CONTAINER 240 LT COM TAMPA E PEDAL</t>
  </si>
  <si>
    <t>CAMARGO &amp; TIAGO COM. DE PRODUTOS DE LIMPEZA Ltda.</t>
  </si>
  <si>
    <t>CONTAINER 120 LT COM TAMPA E PEDAL</t>
  </si>
  <si>
    <t>ESTANTE DE AÇO 1,98X0,92X0,60 ED60 NA COR CINZA VEGEL COM 05 BANDEJAS / PRATELEIRAS</t>
  </si>
  <si>
    <t>MARCELO PEREIRA BARBOSA E CIA LTDA</t>
  </si>
  <si>
    <t>ROUPEIRO DE AÇO (CHAPA 22) COM 8 COMPARTIMENTOS / ESCANINHOS COM PORTAS E CHAVES INDIVIDUAIS NA COR CINZA E PÉS NIVELADORES. TAMANHO: 0,98X0,60X0,40</t>
  </si>
  <si>
    <t>INDUSTRIA COMERCIO MOVEIS NOBRE LTDA</t>
  </si>
  <si>
    <t>ROUPEIRO DE AÇO (CHAPA 22) COM 4 COMPARTIMENTOS / ESCANINHOS COM PORTAS E CHAVES INDIVIDUAIS NA COR CINZA E PÉS NIVELADORES. TAMANHO: 0,98X0,30X0,40</t>
  </si>
  <si>
    <t>ARMÁRIO ALTO FECHADO 02 PORTAS 1,60X0,80X0,48 COM 04 PRATELEIRAS</t>
  </si>
  <si>
    <t>USE MOVEIS PARA ESCRITÓRIO LTDA</t>
  </si>
  <si>
    <t>ESTAÇÃO DE TRABALHO - MESA EM L COM PAINEL CEGO 120X120</t>
  </si>
  <si>
    <t>ESTAÇÃO DE TRABALHO - MESA EM L COM PAINEL CEGO 140X140 COM 02 GAVETAS</t>
  </si>
  <si>
    <t>MESA DE REUNIÃO COM PAINEL CEGO 200X120 COM 02 GAVETAS</t>
  </si>
  <si>
    <t>CONTAINER 370 LT COM TAMPA E PEDAL</t>
  </si>
  <si>
    <t>CONTAINER 370 LT SEM TAMPA E PEDAL</t>
  </si>
  <si>
    <t>PALLET P1 430 CAFÉ RECICLADO</t>
  </si>
  <si>
    <t>PLASTIKE COMERCIO DE MÓVEIS Ltda.</t>
  </si>
  <si>
    <t xml:space="preserve">CASE / CAIXA PARA ACOMODAR 02 CAIXAS DE SOM ACUSTICA </t>
  </si>
  <si>
    <t>ALVES E CARVALHO LTDA -ME</t>
  </si>
  <si>
    <t>CASE / CAIXA PARA MESA DE SOM 08 CANAIS</t>
  </si>
  <si>
    <t>SUPORTE PARA TV LCD - PLASMA 23 A 37 POL SM - SPTSS FIXO PRETO ATÉ 37 KG - SUMAY</t>
  </si>
  <si>
    <t>SUPORTE PARA TV LCD - PLASMA 23 A 32 PLO SM - SPMS MOV ARTICULADO SILPLES PRETO ATÉ 37 KG - SUMAY</t>
  </si>
  <si>
    <t>QUADRO MURAL COM VIDRO E TRANCA 70X110</t>
  </si>
  <si>
    <t>MEGA LOUSAS – INDUSTRIA E COMERCIODE ARTEFATOS ESCOLARES LTDA – ME</t>
  </si>
  <si>
    <t>SUPORTE FIXO PARA TELEVISOR DE 42"</t>
  </si>
  <si>
    <t xml:space="preserve">ROUPEIRO 4 PORTAS COM CHAVE - MARCA AMAPA </t>
  </si>
  <si>
    <t>MILTON PEREIRA DE AS</t>
  </si>
  <si>
    <t>FACA PARA ENXERTO DE PELE COM LÂMINA 6"</t>
  </si>
  <si>
    <t>RECHIMED COMÉRCIO DE MATERIAL CIRURGICO Ltda.</t>
  </si>
  <si>
    <t>SUPORTE PARA SORO MARK SHOULD ALTURA REGULÁVEL</t>
  </si>
  <si>
    <t>INDUSTRIA E COM. DE MÓVEIS DE ALUMÍNIO SANTO EXPEDITO LTDA</t>
  </si>
  <si>
    <t>MESA DE MAYO INOX C/ BANDEIJA INOX</t>
  </si>
  <si>
    <t>CORTINA PARA LEITOS</t>
  </si>
  <si>
    <t>BR GOODS CONFECÇÃO LTDA</t>
  </si>
  <si>
    <t>ARMÁRIO ALTO (2M), 02 PORTAS, 04 PRATELEIRAS AJUSTÁVEIS, SAPATAS / PÉS NIVELADORES.</t>
  </si>
  <si>
    <t>THALLYTA MÓVEIS LTDA</t>
  </si>
  <si>
    <t>ARMÁRIO ALTO (2M), 04 PORTAS, 04 PRATELEIRAS AJUSTÁVEIS, SAPATAS / PÉS NIVELADORES.</t>
  </si>
  <si>
    <t>GAVETEIRO COM 03 GAVETAS E SISTEMA DE TRILHOS PARA MOVIMENTAÇÃO SUAVE.</t>
  </si>
  <si>
    <t>ARMÁRIO EMBUTIDO SOB A BANCADA, EM L, APROX. 5 PORTAS E 01 PRATELEIRA</t>
  </si>
  <si>
    <t>ARMÁRIO SUSPENSO, EXTENSÃO DE PAREDE À PAREDE, APROX. 5 PORTAS E 1 PRATELEIRA</t>
  </si>
  <si>
    <t>ARMÁRIO PARA PAPELETAS, SEM PORTAS, COM 11 COMPARTIMENTOS/PRATELEIRAS FIXAS, SAPATAS / PÉS NIVELADORES. CADA COMPARTIMENTO DEVERÁ POSSUIR APROX. 27 X 36 X 6,5CM (L X P X H)</t>
  </si>
  <si>
    <t>ARMÁRIO EMBUTIDO SOB A BANCADA, 3 PORTAS E 01 PRATELEIRA</t>
  </si>
  <si>
    <t>ARMÁRIO SUSPENSO, EXTENSÃO DE PAREDE À PAREDE, APROX. 3 PORTAS E 1 PRATELEIRA</t>
  </si>
  <si>
    <t>ARMÁRIO SUSPENSO, EXTENSÃO DE PAREDE À PAREDE, APROX. 4 PORTAS E 1 PRATELEIRA</t>
  </si>
  <si>
    <t>ARMÁRIO EMBUTIDO, ALTO, 2 PORTAS E 05 PRATELEIRAS AJUSTÁVEIS.</t>
  </si>
  <si>
    <t>ARMÁRIO SUSPENSO, EXTENSÃO DE PAREDE À PAREDE EM L, APROX. 5 PORTAS E 1 PRATELEIRA</t>
  </si>
  <si>
    <t>ARMÁRIO ALTO (2M) EM L, APROX. 06 PORTAS, 04 PRATELEIRAS AJUSTÁVEIS, SAPATAS / PÉS NIVELADORES.</t>
  </si>
  <si>
    <t>ARMÁRIO EMBUTIDO SOB A BANCADA/PIA, 3 PORTAS E 01 PRATELEIRA</t>
  </si>
  <si>
    <t>ARMÁRIO ALTO (2M), APROX. 02 PORTAS, 04 PRATELEIRAS AJUSTÁVEIS, SAPATAS / PÉS NIVELADORES.</t>
  </si>
  <si>
    <t>ARMÁRIO ALTO PISO AO TETO, APROX. 02 PORTAS, 06 PRATELEIRAS AJUSTÁVEIS.</t>
  </si>
  <si>
    <t>CONTAINER 370 LITROS COM RODAS E TAMPA PLASTICA</t>
  </si>
  <si>
    <t>NEOCLEAN COM. DE MAT. DE HIG. E LIM. Ltda. - EPP</t>
  </si>
  <si>
    <t>MESA ORG 1200X1200</t>
  </si>
  <si>
    <t>GAVETEIRO FX 3G MADEIRA</t>
  </si>
  <si>
    <t>MESA ORG 1400X1400</t>
  </si>
  <si>
    <t>RACK PISO 44U GABINETE FECHADO 44X770 TRF - TRIUNFO</t>
  </si>
  <si>
    <t>CADEIRA FIXA PLUS</t>
  </si>
  <si>
    <t xml:space="preserve">CADEIRA CALL CENTER </t>
  </si>
  <si>
    <t>CONTAINER 1000 LTS PRETO</t>
  </si>
  <si>
    <t>HIPER PACK EMBALAGENS E MAG. LTDA</t>
  </si>
  <si>
    <t>CONTAINER 1000 LTS BRANCO</t>
  </si>
  <si>
    <t>ESTANTE 0,59</t>
  </si>
  <si>
    <t>INDÚSTRIA COMÉRCIO MÓVEIS NOBRE LTDA</t>
  </si>
  <si>
    <t xml:space="preserve">ROUPEIRO 4 PORTAS COM CHAVE  </t>
  </si>
  <si>
    <t xml:space="preserve">ROUPEIRO 8 PORTAS COM CHAVE  </t>
  </si>
  <si>
    <t>a</t>
  </si>
  <si>
    <t>CARRO PLATAFORMA 1200X600MM GALVANIZADO</t>
  </si>
  <si>
    <t>WEBNET COMERCIO DE CARRINHOS INDUSTRIAIS LTDA</t>
  </si>
  <si>
    <t>b</t>
  </si>
  <si>
    <t>CADEIRA DE RODAS HIGIENICA COM CAPACIDADE PARA 150 KG FABRICADA EM ALUMINIO NAVAL</t>
  </si>
  <si>
    <t>CONTE NTOR 120 LITROS COM PEDAL E 02 RODAS NA COR BRANCA</t>
  </si>
  <si>
    <t>SÃO CRISTOVÃO COM. PROD. PLAST LTDA</t>
  </si>
  <si>
    <t>CONTE NTOR 120 LITROS COM PEDAL E 02 RODAS NA COR AZUL</t>
  </si>
  <si>
    <t>CONTE NTOR 120 LITROS COM PEDAL E 02 RODAS NA COR PRETA</t>
  </si>
  <si>
    <t>BELICHE EM METALON</t>
  </si>
  <si>
    <t>SEBASTIÃO FRANCISCO DE OLIVEIRA – TOK MÁGICO</t>
  </si>
  <si>
    <t>PAINEL PARA EXPOSIÇÃO COMPOSTO POR 11 MONTANTES, 30 TRAVESSAS E 12 CHAPAS EM TS BRANCA</t>
  </si>
  <si>
    <t>ANTONIO RICARDO PACHECO ALUMINIOS - EIRELI (ALUMIPAC</t>
  </si>
  <si>
    <t>CAMA MASTER SPRING 2013</t>
  </si>
  <si>
    <t>GIOM COLCHOES E ACESSORIOS LTDA - ME</t>
  </si>
  <si>
    <t xml:space="preserve">CADEIRA VICTORIA GHOST – PRETA </t>
  </si>
  <si>
    <t xml:space="preserve">WWL LOGISTICA DE EVANTOS LTDA </t>
  </si>
  <si>
    <t>PUFF BARCELONA – BRANCO</t>
  </si>
  <si>
    <t>PERSIANA H50 ALU. ORIG. CORDA/CADAR COM 5,48M</t>
  </si>
  <si>
    <t>GTF COMERCIO E DECORAÇÕES LTDA (CORTINART)</t>
  </si>
  <si>
    <t>SUPORTE PARA TV LCD - PLASMA 23 A 32 PLO SM - SPMS MOV ARTICULADO SILPLES PRETO ATÉ 37 KG – SUMAY</t>
  </si>
  <si>
    <t>CADEIRA GIRATÓRIA TIPO SECRETARIA - MARCA CAVALETTI MODELO 4044 BKGEXECBR SL PU COM CAPA</t>
  </si>
  <si>
    <t>TINS SOLUÇÕES CORPORATIVAS LTDA</t>
  </si>
  <si>
    <t>ARMARIO ORGANIZADOR CHAVES</t>
  </si>
  <si>
    <t>PAPELARIA DINAMICA LTDA</t>
  </si>
  <si>
    <t>ARMÁRIOS EM MDF FENDY RECEPÇÃO</t>
  </si>
  <si>
    <t>JOBIS MOREIRA SIVA – ME</t>
  </si>
  <si>
    <t>PAINEL PARA TELEVISORES EM MDF</t>
  </si>
  <si>
    <t>BALCÃO EM MDF</t>
  </si>
  <si>
    <t xml:space="preserve">CONTENTOR 240L  EM PEAD C/ PEDAL E 2 RODAS </t>
  </si>
  <si>
    <t xml:space="preserve">PERSIANA H50 ALU. ORIG. CORDA/CADAR </t>
  </si>
  <si>
    <t>ESCADINHA 2 DEGRAUS TRADICIONAL INOX - não possui registro da ANVISA RDC nº 260</t>
  </si>
  <si>
    <t>CAIXA 1018 PP BCO</t>
  </si>
  <si>
    <t>YAMIM COMÉRCIO EIRELI – EPP</t>
  </si>
  <si>
    <t>CONTAINER 1018 PP BRANCO</t>
  </si>
  <si>
    <t>YAMIN COMERCIO EIRELI – EPP (MARFINITE)</t>
  </si>
  <si>
    <t>BANCADA MDF FENDY 162X50 COM BARRAS E APARADOR PARA SUSTENTAÇÃO.</t>
  </si>
  <si>
    <t>CAIXA MÁGICA EM MDF</t>
  </si>
  <si>
    <t>QUADRO MURAL ESCOVADO 89X180</t>
  </si>
  <si>
    <t>QUADRO MURAL MAGNÉTICO 89X200</t>
  </si>
  <si>
    <t>QUADRO MURAL ESCOVADO 89X160</t>
  </si>
  <si>
    <t>MESA DE MAYO INOX C/ BANDEJA INOX ROTAL</t>
  </si>
  <si>
    <t>CADEIRA GIRATÓRIA COM BRAÇO</t>
  </si>
  <si>
    <t>CADEIRA FIXA</t>
  </si>
  <si>
    <t>MESA ORG 1400x1400</t>
  </si>
  <si>
    <t>APOIO PARA OS PÉS - COMPACTO</t>
  </si>
  <si>
    <t>AIR MICRO Ltda.</t>
  </si>
  <si>
    <t>SISTEMA DE PISO TETO  (ESTATIVA)</t>
  </si>
  <si>
    <t>CADEIRA GIRATÓRIA ESP. MEDIO COM BRAÇO CALL CENTER</t>
  </si>
  <si>
    <t>PAINEL COM FRIZOS MDF CARVALHO EUROPEU</t>
  </si>
  <si>
    <t>LIDER IND. E COM. DE MOVEIS LTDA</t>
  </si>
  <si>
    <t>MESA MDF EM L CARVALHO EUROPEU 1,60 X 1 COM DIVISÓRIA</t>
  </si>
  <si>
    <t>ARMÁRIO BAIXO MDF BRC CARVALHO EUROPEU COM PAINEL</t>
  </si>
  <si>
    <t>BALCÃO EM MDF CARVALHO EUROPEU 2,76M</t>
  </si>
  <si>
    <t>c</t>
  </si>
  <si>
    <t>LEITO INOX P/ CARRO MACA TRANSF</t>
  </si>
  <si>
    <t>CORTINA ROLLER SUN 2002 SC 05 C/ 1,18</t>
  </si>
  <si>
    <t>CORTINA ROLLER SUN 2002 SC 05 C/ 1,70</t>
  </si>
  <si>
    <t>CORTINA ROLLER SUN 2002 SC 05 C/ 1,50</t>
  </si>
  <si>
    <t>ROUPEIRO DE AÇO MARCA COMACO MODELO GR - 2/4 NA COR CINÇA</t>
  </si>
  <si>
    <t>MILTON PEREIRA DE SA - ME</t>
  </si>
  <si>
    <t>CORTINA ROLLER SUN 2002 SC 05 C/ 1,10</t>
  </si>
  <si>
    <t>CORTINA ROLLER SUN 2002 SC 05 C/ 1,265</t>
  </si>
  <si>
    <t>CORTINA ROLLER SUN 2002 SC 05 C/1,265</t>
  </si>
  <si>
    <t>CORTINA ROLLER SUN 2002 SC 05 C/ 1,34</t>
  </si>
  <si>
    <t>CORTINA ROLLER SUN 2002 SC 05 C/ 1,365</t>
  </si>
  <si>
    <t>CORTINA ROLLER SUN 2002 SC 05 C/ 1,405</t>
  </si>
  <si>
    <t>CORTINA ROLLER SUN 2002 SC 05 C/ 1,37</t>
  </si>
  <si>
    <t>CORTINA ROLLER SUN 2002 SC 05 C/ 1,425</t>
  </si>
  <si>
    <t>CORTINA ROLLER SUN 2002 SC 05 C/ 1,475</t>
  </si>
  <si>
    <t>CORTINA ROLLER SUN 2002 SC 05 C/ 1,51</t>
  </si>
  <si>
    <t>CORTINA ROLLER SUN 2002 SC 05 C/ 1,52</t>
  </si>
  <si>
    <t>CORTINA ROLLER SUN 2002 SC 05 C/ 1,,52</t>
  </si>
  <si>
    <t>CORTINA ROLLER SUN 2002 SC 05 C/ 1,65</t>
  </si>
  <si>
    <t>CORTINA ROLLER SUN 2002 SC 05 C/ 1,90</t>
  </si>
  <si>
    <t>MESA ESCRIVANINHA P CABECEIRA DE CAMA 8</t>
  </si>
  <si>
    <t>ARMÁRIO EM MDF C/ NICHOS REPARTIÇÕES</t>
  </si>
  <si>
    <t>MESA C/ NICHO P SISTEMA DE SOM 160 X 70 CM</t>
  </si>
  <si>
    <t>ROUPEIRO ALTO, 20 COMPARTIMENTOS</t>
  </si>
  <si>
    <t>MESA AUX 90 X 50 INOX C RODIZIO SOFT 3 S/F</t>
  </si>
  <si>
    <t>MESA REDONDA MDF 1.00 MT DE DIAMETRO CAR</t>
  </si>
  <si>
    <t>LIDER IND E COM DE MOVEIS Ltda.</t>
  </si>
  <si>
    <t>POLTRONA RECLINAVEL NL 100 MARRON 260320 BRAÇO LARGO E BASE COM RODIZIOS</t>
  </si>
  <si>
    <t>NEW LIFE POLTRONAS - ME GONÇALVES LELIS ROCHA EPP</t>
  </si>
  <si>
    <t>POLTRONA RECLINAVEL NL 600 MARRON 260320 BRAÇO LARGO E BASE COM RODIZIOS MOTORES BIVOLT</t>
  </si>
  <si>
    <t>CORTINA ROLLER STANDARD 32 R3266S6602 1,35x1,90</t>
  </si>
  <si>
    <t>GOIAS CORTINAS IND. COM. E DECOR</t>
  </si>
  <si>
    <t>CORTINA ROLLER STANDARD 32 R3266S6602 1,33x1,90</t>
  </si>
  <si>
    <t>CORTINA ROLLER STANDARD 32 R3266S6602 1,29x2,0</t>
  </si>
  <si>
    <t>CAMA MASTER SPRING 088X188X024 COM COLCHÃO MASTER SPRING</t>
  </si>
  <si>
    <t>EL SHADAY COMERCIO DE COLCHOES LTDA</t>
  </si>
  <si>
    <t>CAMA BLANCHE 088X188X024 COM COLCHÃO MASTER SPRING</t>
  </si>
  <si>
    <t>ARMÁRIO P/ PAPELETAS 11 COMPARTIMENTOS, ESPECIFICAÇÃO: ARMARIO P/ PAPELETAS 11 COMPARTIMENTOS MEDIDAS 134X54X40 SEM PORTA PRATELEIRAS FIXAS, SAPATAS NIVELADORAS</t>
  </si>
  <si>
    <t>CORTINA ROLLER SUN 2002 SC05, 2,35 X 1,80</t>
  </si>
  <si>
    <t>CORTINA ROLLER SUN 2002 SC05, 2,67X 1,70</t>
  </si>
  <si>
    <t>CORTINA ROLLER SUN 2002 SC05, 1,34 X 1,80</t>
  </si>
  <si>
    <t>CONTENTOR 120L EM PEAD 2 RODAS C/ PEDAL AZ</t>
  </si>
  <si>
    <t>CONTENTOR 120L EM PEAD 2 RODAS C/ PEDAL BC</t>
  </si>
  <si>
    <t>CONTENTOR 120L EM PEAD 2 RODAS C/ PEDAL PT</t>
  </si>
  <si>
    <t>CONTENTOR 240L  EM PEAD C/ PEDAL E 2 RODAS AZ</t>
  </si>
  <si>
    <t>MESA DE CABECEIRA PINT. C/ ARMÁRIO E GAVETA TAMPO PINTADO - CRIADO MUDO</t>
  </si>
  <si>
    <t xml:space="preserve">POLTRONA RECLINAVEL PIST VERTICAL </t>
  </si>
  <si>
    <t xml:space="preserve">CADEIRA FIXA ESPALDAR MÉDIO </t>
  </si>
  <si>
    <t>RACK PISO 20U GABINETE FECHADO 20X670 TRF PRETO - TRIUNFO</t>
  </si>
  <si>
    <t>CORTINA ROLO TELA SOLAR SCREEN 05 STD (3,00 X 1,60)</t>
  </si>
  <si>
    <t>CORTINA ROLO TELA SOLAR SCREEN 05 STD (1,25 X 1,00)</t>
  </si>
  <si>
    <t>QUADRO MURAL MAGNÉTICO 89X150”</t>
  </si>
  <si>
    <t>QUADRO MURAL MAGNÉTICO 89X100”</t>
  </si>
  <si>
    <t>QUADRO MURAL COM VIDRO E TRANCA 89X83</t>
  </si>
  <si>
    <t>QUADRO MURAL MAGNÉTICO 89X200”</t>
  </si>
  <si>
    <t>TOTEM DE PESQUISA - ESTRUTURA EM CHAPA DE AÇO GALVANIZADO PINTADO E COM TRATAMENTO ANTICORROSIVO</t>
  </si>
  <si>
    <t>CIPLAC LETREIROS COMUNICAÇÃO VISUAL LTDA - EPP</t>
  </si>
  <si>
    <t>TOTEM DE PESQUISA - ESTRUTURA METÁLICA REVESTIDA EM AÇO INOX FOSCO/ESCOVADO COM UMA DAS FACES COM ACABAMENTO EM VINIL ADESIVO IMPRESSO EM ALTA RESOLUÇÃO</t>
  </si>
  <si>
    <t>ARMÁRIO PARA PAPELETAS, SEM PORTA, COM 11 COMPARTIMENTOS FIXOS</t>
  </si>
  <si>
    <t>ARMÁRIO PARA PAPELETAS, SEM PORTA, COM 15 COMPARTIMENTOS FIXOS</t>
  </si>
  <si>
    <t>MESA EXAME GINECOLOGICO GAB MDF 1 PORT 3 GAV</t>
  </si>
  <si>
    <t>e</t>
  </si>
  <si>
    <t>f</t>
  </si>
  <si>
    <t>ROUPEIRO MDF BCO 30 COMPARTIMENTOS 30X34</t>
  </si>
  <si>
    <t>LONGARINA DE 2 LUGARES (C/ APOIA BRAÇO)</t>
  </si>
  <si>
    <t>USE MÓVEIS PARA ESCRITÓRIO Ltda.</t>
  </si>
  <si>
    <t>LONGARINA DE 4 LUGARES (C/ APOIA BRAÇO_</t>
  </si>
  <si>
    <t>CADEIRA FIXA (ESP MEDIO)</t>
  </si>
  <si>
    <t>CADEIRA GIRATÓRIA (ESP MEDIO COM BRAÇO)</t>
  </si>
  <si>
    <t>LONGARINA DE 3 LUGARES (C/ APOIA BRAÇO_</t>
  </si>
  <si>
    <t>MOCHO COR AZUL CELESTE 74 - D700</t>
  </si>
  <si>
    <t>ADELAR COMERCIAL ODONTOMEDICAL LTDA</t>
  </si>
  <si>
    <t>CORTINA ROLO TELA SOLAR SCREEN 05 STD (2,68X1,70)</t>
  </si>
  <si>
    <t>CORTINA ROLO TELA SOLAR SCREEN 05 STD (1,80X1,70)</t>
  </si>
  <si>
    <t>CORTINA ROLO TELA SOLAR SCREEN 05 STD (1,46X1,70)</t>
  </si>
  <si>
    <t>CORTINA ROLO TELA SOLAR SCREEN 05 STD (1,35X1,70)</t>
  </si>
  <si>
    <t>CORTINA ROLO TELA SOLAR SCREEN 05 STD (1,20X1,70)</t>
  </si>
  <si>
    <t>CORTINA ROLO TELA SOLAR SCREEN 05 STD (1,19X1,70)</t>
  </si>
  <si>
    <t>CORTINA ROLO TELA SOLAR SCREEN 05 STD (1,17X1,70)</t>
  </si>
  <si>
    <t>CORTINA ROLO TELA SOLAR SCREEN 05 STD (1,12X1,70)</t>
  </si>
  <si>
    <t>CORTINA ROLO TELA SOLAR SCREEN 05 STD (0,38X1,70)</t>
  </si>
  <si>
    <t>CORTINA ROLO TELA SOLAR SCREEN 05 STD (0,37X1,70)</t>
  </si>
  <si>
    <t>CORT. ROLO TELA SOLAR SCREEN 05 STD (1,35X1,70)</t>
  </si>
  <si>
    <t>CORT. ROLO TELA SOLAR SCREEN 05 STD (1,17X1,70)</t>
  </si>
  <si>
    <t>CORT. ROLO TELA SOLAR SCREEN 05 STD (0,38X1,70)</t>
  </si>
  <si>
    <t>SUPORTE TV SPMA 23</t>
  </si>
  <si>
    <t>GREGOMARTINS COM. DE FERRAM. LTDA</t>
  </si>
  <si>
    <t>SUPORTE TV LCD SPMAC</t>
  </si>
  <si>
    <t>MESA EM L 140X140 CM</t>
  </si>
  <si>
    <t>BALCAO COM 10 POSIÇÕES C/ 1,17 MT</t>
  </si>
  <si>
    <t>POLLO MOVEIS PARA ESCRITÓRIO Ltda.</t>
  </si>
  <si>
    <t>BALCAO COM 06 POSIÇÕES C/ 1,36 MT</t>
  </si>
  <si>
    <t>BALCAO COM 05 POSIÇÕES C/ 1,50 MT</t>
  </si>
  <si>
    <t>BALCAO COM 03 POSIÇÕES C/ 1,42 MT</t>
  </si>
  <si>
    <t>ARMARIO ATRAS BALCAO C/10 POSIÇÕES</t>
  </si>
  <si>
    <t>ARMARIO ATRAS BALCAO C/ 06 POSIÇÕES</t>
  </si>
  <si>
    <t>ARMARIO ATRAS BALCAO C/05 POSIÇÕES</t>
  </si>
  <si>
    <t>CORTINA ROLLER SUN 2002 SC05 (0,96X1,80)</t>
  </si>
  <si>
    <t>GTF COMERCIO E DECORAÇÕES Ltda. - CORTINART</t>
  </si>
  <si>
    <t>ARMARIO PORTA CHAVES 064 LUG</t>
  </si>
  <si>
    <t>PAPELARIA TRIBUTARIA Ltda.</t>
  </si>
  <si>
    <t>CADEIRA CAIXA EXECUTIVA VASE FRISOKAR</t>
  </si>
  <si>
    <t>SANTO ANTÔNIO COM. DE MÓVEIS LTDA</t>
  </si>
  <si>
    <t>BL - COLETOR EM PEDA DIN 50L VD</t>
  </si>
  <si>
    <t>ECOPLAST COMERCIAL Ltda.</t>
  </si>
  <si>
    <t>BL - COLETOR EM PEAD DIN 50L MR</t>
  </si>
  <si>
    <t>CADEIRA COLETA SANGUE PINT ASSENT PLAST</t>
  </si>
  <si>
    <t>FRAGA PRODUTOS MEDICOS HOSPITALARES Ltda.</t>
  </si>
  <si>
    <t>CONTENTOR 1000 LITROS EM PEAD 4 RODAS</t>
  </si>
  <si>
    <t>CORTINA ROLLER STANDARD TELA SOLAR SCREEN 05 2,35X1,90MT</t>
  </si>
  <si>
    <t>CORTINA ROLO TELA SOLAR 1,46X1,90MT</t>
  </si>
  <si>
    <t>CORTINA ROLO BLACKOUT SUN 1,80X2,60MT</t>
  </si>
  <si>
    <t>CORTINA ROLO BLACKOUT SUN 2,70X1,80MT</t>
  </si>
  <si>
    <t>CORTINA ROLO BLACKOUT SUN 2,80X1,80MT</t>
  </si>
  <si>
    <t>ARMÁRIO PARA CHAVES MARCA ACRIMET MODELO P64 N.3</t>
  </si>
  <si>
    <t>LIVRARIA E PAPELARIA R C LTDA</t>
  </si>
  <si>
    <t>ARMÁRIO PARA CHAVES MARCA ACRIMET MODELO P64 N.4</t>
  </si>
  <si>
    <t>ARMÁRIO PARA CHAVES MARCA ACRIMET MODELO P64 N.5</t>
  </si>
  <si>
    <t>ARMÁRIO TIPO ARQUIVO COM 04 GAVETAS</t>
  </si>
  <si>
    <t>MICHELLE PRADO OLIVEIRA GARGI - ME</t>
  </si>
  <si>
    <t>ARMÁRIO GAVETEIRO VOLANTE MDF CARVALHO COM ROLDANAS DE SILICONE (SUPORTA TODO O SISTEMA DE ÁUDIO E VÍDEO)</t>
  </si>
  <si>
    <t>LIDER IND. E COM. DE MÓVEIS LTDA</t>
  </si>
  <si>
    <t>QUADRO MURAL MAGNÉTICO ESCOVADO 89X200CM</t>
  </si>
  <si>
    <t>BALCÃO EM MDF NA COR BRANCA</t>
  </si>
  <si>
    <t>AMBIENT MOVEIS PLANEJADOS EIRELI - ME</t>
  </si>
  <si>
    <t>BANCADA EM MDF NA COR BRANCA 5,18 X 0,60</t>
  </si>
  <si>
    <t>PRATELEIRA SUSPENSA EM MDF BRANCO</t>
  </si>
  <si>
    <t>CARRINHO DE TRANSPORTE DE LIVROS MODELO PIATA NA COR AMARELA</t>
  </si>
  <si>
    <t>METALPOX INDUSTRIA E COMERCIO DE MOVEIS LTDA ME</t>
  </si>
  <si>
    <t>CORTINA ROLLER COM TELA SOLAR  2,30 X 1,95 MT</t>
  </si>
  <si>
    <t>R E L IND. E COM. DE ART. DEC. EIRELI - EPP</t>
  </si>
  <si>
    <t>CORTINA ROLLER COM TELA SOLAR  1,50 X 1,40 MT (DUAS UNIDADES)</t>
  </si>
  <si>
    <t>CONTENTOR 240L C/ PEDAL E 2 RODAS AZUL</t>
  </si>
  <si>
    <t>PULPITO EM ACRILICO COM BASE EM INOX MEDINDO TAMPO 50X38CM / EXPESSURA 10MM</t>
  </si>
  <si>
    <t>PARANÁ ALÚMINIOS LTDA</t>
  </si>
  <si>
    <t>CADEIRA DE BANHO EM ALUMÍNIO DOBRÁVEL</t>
  </si>
  <si>
    <t>CADEIRA DE RODAS PARA OBESO</t>
  </si>
  <si>
    <t>ORTOPEDIA BRASIL LTDA</t>
  </si>
  <si>
    <t xml:space="preserve">CADEIRA DE RODAS COM ALMOFADA IMPERMEABILIZADA E SUPORTE PARA CILINDRO </t>
  </si>
  <si>
    <t>CADEIRA DE RODAS COMUM MARCA ORTOMIX MODELO STANDARD ECONOMICA</t>
  </si>
  <si>
    <t>POLTRONA HOSPITALAR RECLINAVEL CONJUGADA (ACOMPANHANTE)</t>
  </si>
  <si>
    <t>CORTINA ROLLER COM TELA SOLAR SCREEM 5% GRAY</t>
  </si>
  <si>
    <t>CASARAMA COMRCIO E DECORAÇÃO DE INTERIORES EIRELI EPP</t>
  </si>
  <si>
    <t>PRATELEIRA DE AÇO</t>
  </si>
  <si>
    <t>METRÓPOLE COMÉRCIO DE MÓVEIS LTDA</t>
  </si>
  <si>
    <t>MESA GINECOLÓGICA LUXAL EM MDF</t>
  </si>
  <si>
    <t>MESA DE REUNIÃO REDONDA 120X75CM</t>
  </si>
  <si>
    <t>CENTRAL MÓVEIS PARA ESCRITÓRIO LTDA</t>
  </si>
  <si>
    <t>PRATELEIRA FIXA SUSPENSA COM CANTONEIRAS EM MDF BRANCO MEDINDO 3,80MX40CM</t>
  </si>
  <si>
    <t>MI DESIGN PLANEJADOS LTDA ME</t>
  </si>
  <si>
    <t>MACA FIXA</t>
  </si>
  <si>
    <t>CADEIRA PARA DOAÇÃO DE SANGUE</t>
  </si>
  <si>
    <t xml:space="preserve">BANQUETA ALTA GIRATÓRIA C APOIO PARA PÉS, ENCOSTO, REG ALT.
</t>
  </si>
  <si>
    <t>VIVARI MÓVEIS E DECORAÇÕES LTDA</t>
  </si>
  <si>
    <t xml:space="preserve"> CADEIRA FIXA ESPECIAL EM PLÁSTICO</t>
  </si>
  <si>
    <t>SUPORTE PARA TV MULTIVISÃO PEDESTAL COM AJUSTE DE ALTURA 32 A 56” UNIPRO100-PR PRETO</t>
  </si>
  <si>
    <t>ARMÁRIO EMBAIXO DAS BANCADAS (SOB MEDIDA / MARCENARIA)</t>
  </si>
  <si>
    <t>ARMARIO SUSPENSO (SOB MEDIDA / MARCENARIA)</t>
  </si>
  <si>
    <t>BANCADA DE MADEIRA PARA APOIO (SOB MEDIDA / MARCENARIA)</t>
  </si>
  <si>
    <t>GAVETEIRO VOLANTE / MESA DE SUPORTE 50X50 CM</t>
  </si>
  <si>
    <t>MESA QUADRADA EM FORMICA 60 X 60CM</t>
  </si>
  <si>
    <t>MESA RETANGULAR EM FORMICA 120 X 60XM C/ GAVETEIRO</t>
  </si>
  <si>
    <t>CADEIRA GIRATORIA EM COURINO COM REGULAGEM DE ALTURA</t>
  </si>
  <si>
    <t>AIRES E BRITO COMERCIAL DE MÓVEIS LTDA – EPP (SENADOR OFFICE)</t>
  </si>
  <si>
    <t>CADEIRA FIXA SEM BRACOS</t>
  </si>
  <si>
    <t>GONDOLA LATERAL (CH. 22) 2.20 BASE 0,40 + 6 BANDEJAS 0,40</t>
  </si>
  <si>
    <t>STELL INDUSTRIA E COMÉRCIO DE EXPOSITORES EIRELI – EPP (JP GÔNDOLAS)</t>
  </si>
  <si>
    <t>GONDOLA LATERAL COM 6 BANDEJAS COM PORTA, TRANCA E PUXADORES</t>
  </si>
  <si>
    <t>PORTA PALLET 03 PISOS 2,00 X 1.00 X 2,00 C/ BANDEJAS</t>
  </si>
  <si>
    <t>ARMÁRIO EM MDF COM PORTAS</t>
  </si>
  <si>
    <t>ARMÁRIO TIPO ARQUIVO PASTA SUSPENSA COM 04 GAVETAS</t>
  </si>
  <si>
    <t>MESA RETANGULAR EM FORMICA 160 X 60XM C/ GAVETEIRO</t>
  </si>
  <si>
    <t>GONDOLA DE CENTRO PA (CH. 22) 2.20 BASE 0,40 + 6 BANDEJAS 0,40</t>
  </si>
  <si>
    <t>ESCADA DOIS DEGRAUS PARA PACIENTE</t>
  </si>
  <si>
    <t>PÉ DE MESA BISTRÔ EM FERRO FUNDIDO COM CRUZETA</t>
  </si>
  <si>
    <t>NÔMADE DECORAÇÃO LTDA</t>
  </si>
  <si>
    <t>PUFF ABAULADO RED 50X40H COURISSIMO DOURADO</t>
  </si>
  <si>
    <t>PUFF ABAULADO RED 100X40H COURISSIMO DOURADO</t>
  </si>
  <si>
    <t>BANQUETA OR6607 ALTA 74CM EM PLÁSTICO</t>
  </si>
  <si>
    <t>CAIXA DE SOM ARANDELA DE TETO 100W</t>
  </si>
  <si>
    <t xml:space="preserve">ROUPEIRO EM ACO 4 PORTAS CO </t>
  </si>
  <si>
    <t>FORTALEZA COMERCIO DE MOVEIS EIRELI ME</t>
  </si>
  <si>
    <t>MOCHO GIRATÓRIO INOX COM ASSENTO ESTOFADO</t>
  </si>
  <si>
    <t>ORTOMED HOSPITALAR INDÚSTRIA E COMÉRCIO LTDA</t>
  </si>
  <si>
    <t>MESA DE MAYO INOX C/ BANDEJA INOX</t>
  </si>
  <si>
    <t>ESCADA DOIS DEGRAUS PARA PACIENTE OBESO</t>
  </si>
  <si>
    <t>BANQUETA EM POLIPROPILENO TIPO BALDE MOVING</t>
  </si>
  <si>
    <t>POLTRONA PARA AUDITORIO COM PRANCHETA ESCAMOTIAVEL SERIE B – ROYALE KAS 007</t>
  </si>
  <si>
    <t>INFORMOBILE IND COM MÓVEIS LTDA</t>
  </si>
  <si>
    <t>POLTRONA PARA AUDITORIO COM PRANCHETA ESCAMOTIAVEL SERIE B – ROYALE KAS 007 OBESO</t>
  </si>
  <si>
    <t>ARMARIO EMBAIXO DAS BANCADAS BANCADA MEDINDO 3,00 X 0,60 X 0,90 COM 9 GAVETAS</t>
  </si>
  <si>
    <t>RODRIGO SILVA DE OLIVEIRA 71135154104 – ROSHER MÓVEIS</t>
  </si>
  <si>
    <t>BALCÃO EM MDF COM GAVETAS MEDINDO 2,00 X 1,10 X 0,60 GAVETAS E TECLADO RETRATIL</t>
  </si>
  <si>
    <t>ARMÁRIO MDF COM TORRE MEDINDO 2,60 X 1,30 X 0,50 ARMARIO  4,55 X 0,50 X 0,80</t>
  </si>
  <si>
    <t>BANCADA DE MADEIRA PARA APOIO FORMATO RETANGULAR MEDINDO 1,20 X 0,90 X 0,75</t>
  </si>
  <si>
    <t>ARMARIO SUSPENSO SOB MEDIDA</t>
  </si>
  <si>
    <t>ARMARIO MDF COM 02 PORTAS 1,60X80CM</t>
  </si>
  <si>
    <t>CORTINA ROLLER COM TELA SOLAR  1,60 X 1,10 MT</t>
  </si>
  <si>
    <t>CORTINA ROLLER COM TELA SOLAR  1,32 X 1,10 MT</t>
  </si>
  <si>
    <t>CORTINA ROLLER COM TELA SOLAR  1,32 X 1,07 MT</t>
  </si>
  <si>
    <t>CORTINA ROLLER COM TELA SOLAR  1,21 X 1,15 MT</t>
  </si>
  <si>
    <t>ARMÁRIO EM MDF COM 2 PORTAS 1,60 X 80CM USE</t>
  </si>
  <si>
    <t>ARMÁRIO EM MDF COM 2 PORTAS 75 X 80CM USE</t>
  </si>
  <si>
    <t>MESA EM L 1,40X1,40MT C/ 03 GAVETAS E SUPORTE P/ CPU USE</t>
  </si>
  <si>
    <t>MESA RETANGULAR EM FÓRMICA 1,40X60CM C/ 02 GAVETAS</t>
  </si>
  <si>
    <t xml:space="preserve">CADEIRA OFTALMOLOGICA AUTOMATIZADA COMPLETA ELEGANCE I </t>
  </si>
  <si>
    <t>MOCHO GIRATÓRIO APM4 COM ASSENTO ESTOFADO</t>
  </si>
  <si>
    <t>QUADRO MURAL MAGNÉTICO ESCOVADO 89X200CM COM VIDRO E TRAVA</t>
  </si>
  <si>
    <t>PAPELARIA E LIVRARIA UNIVERSO EIRELI</t>
  </si>
  <si>
    <t>MACA FIXA EXAME CLÍNICO INOX ESTOFADO</t>
  </si>
  <si>
    <t>HAMPER DE ARO INOX COM RODÍZIOS</t>
  </si>
  <si>
    <t>ESCADINHA DOIS DEGRAUS INOX PARA PACIENTE OBESO</t>
  </si>
  <si>
    <t>MESA DE MAYO INOX COM RODÍZIOS</t>
  </si>
  <si>
    <t>MESA AUXILIAR EM INOX 50X90X80CM COM RODÍZIOS</t>
  </si>
  <si>
    <t>ESCADINHA DOIS DEGRAUS INOX PARA PACIENTE</t>
  </si>
  <si>
    <t>MACA MÓVEL P/ TRANSPORTE INOX ROD 6” LEITO FIXO</t>
  </si>
  <si>
    <t>POLTRONA ELÉTRICA RECLINÁVEL PARA CURATIVO PÉ DIABÉTICO</t>
  </si>
  <si>
    <t>SUPORTE DE SORO INOX COM RODÍZIOS</t>
  </si>
  <si>
    <t>BIOMBO TRIPLO EM INOX CORTINA TECIDO</t>
  </si>
  <si>
    <t>ESTANTE DE AÇO 40CM NA COR CINZA VEGEL COM 06 BANDEJAS / PRATELEIRAS</t>
  </si>
  <si>
    <t>ADEMIR FRANCISCO DE OLIVEIRA – POLLO MÓVEIS</t>
  </si>
  <si>
    <t>BASE VERONA EM FERRO FUNDIDO P/ MESA C/ CRUZETA 70X70 PTO FOSCO</t>
  </si>
  <si>
    <t>BANCO / POLTRONA EM POLIPROPILENO INJETADO TIPO TOTOTO T010 MARRON</t>
  </si>
  <si>
    <t>BANCO / POLTRONA EM POLIPROPILENO INJETADO TIPO TOTOTO T010 VERDE</t>
  </si>
  <si>
    <t>BANCO / POLTRONA EM POLIPROPILENO INJETADO TIPO TOTOTO T010 VERMELHO</t>
  </si>
  <si>
    <t>CORTINA ROLLER C/ TELA SOLAR 2,65 X 1,10CM</t>
  </si>
  <si>
    <t>CORTINA ROLLER C/ TELA SOLAR 2,70 X 1,10CM</t>
  </si>
  <si>
    <t>CADEIRA FIXA ESPECIAL OR1160</t>
  </si>
  <si>
    <t>CADEIRA FIXA ALLEGRA</t>
  </si>
  <si>
    <t>MESA BISTRÔ ESPECIAL 90X90 FILADÉLFIA</t>
  </si>
  <si>
    <t>TOTEM COMPACTO – AZUL ROYAL 4 CARREGADORES, 8 SAÍDAS USB E 4 CABOS</t>
  </si>
  <si>
    <t>REPLUG MIDIA INTELIGENTE LTDA</t>
  </si>
  <si>
    <t>MESA / BASE DE FERRO FUNDIDO TIPO CRUZETA 70X70</t>
  </si>
  <si>
    <t>NOMADE DECORAÇÃO LTDA</t>
  </si>
  <si>
    <t>MESA /BASE DE FERRO FUNDIDO TIPO CRUZETA 70X70</t>
  </si>
  <si>
    <t>BANCO / POLTRONA EM POLIP. INJETADO 68X5875 AMAREL</t>
  </si>
  <si>
    <t>CADEIRA FIXA COM APOIO P/ ESCRITA</t>
  </si>
  <si>
    <t>FLEXIBASE INDUSTRIA E COMERCIO DE MOVEIS, IMPORTACAO E EXPORT. LTDA</t>
  </si>
  <si>
    <t>CADEIRA GIRATORIA EM COURINO COM REG. ALTURA</t>
  </si>
  <si>
    <t>LONGARINA DE 2 LUGARES</t>
  </si>
  <si>
    <t>LONGARINA DE 3 LUGARES</t>
  </si>
  <si>
    <t>TELA DE PROJEÇÃO RETRÁTIL180X135 - 90" FRONTAL BR SUMAY</t>
  </si>
  <si>
    <t>TATIANE BESERRA CUNHA – HARMONIA MUSICAL</t>
  </si>
  <si>
    <t>AMPLIFICADOR P SISTEMA DE SOM EMBUTIDO SLIM WALL</t>
  </si>
  <si>
    <t>SENADOR OFFICE COM. DE MÓVEIS EIRELI</t>
  </si>
  <si>
    <t>CADEIRA GIRATÓRIA EM COURINO COM BRAÇOS E  COM REG. ALTURA</t>
  </si>
  <si>
    <t>CORTINA ROLLER COM TELA SOLAR BLACKOUT 1,30 X 1,80 MT</t>
  </si>
  <si>
    <t>SUNSCREEN INDÚSTRIA E COMÉRCIO DE PERSIANAS LTDA</t>
  </si>
  <si>
    <t>CADEIRA DE RODAS PARA BANHO OBESO EM AÇO COM PINTURA EPOXY</t>
  </si>
  <si>
    <t>LOJA DO CADEIRANTE EIRELI</t>
  </si>
  <si>
    <t>MACA MÓVEL P/ TRANSPORTE INOX ROD 5” LEITO FIXO</t>
  </si>
  <si>
    <t xml:space="preserve">MACA MÓVEL TRANSFERÊNCIA INOX ROD 5” </t>
  </si>
  <si>
    <t>ARMÁRIO EM MDF COM 2 PORTAS 1,40 X55CM NA COR BRANCA</t>
  </si>
  <si>
    <t>CE CONSTRUENERGIA CONSTRUÇÕES E MONTAGENS LTDA</t>
  </si>
  <si>
    <t>BANCADA EM MDF 2.20 X 60CM  NA COR BRANCA</t>
  </si>
  <si>
    <t>BANCADA EM MDF 3,95 X 60CM  NA COR BRANCA</t>
  </si>
  <si>
    <t>CARRINHO DE GRADE TIPO CONDOMÍNIO 200 LITROS COM REPARTIÇÃO</t>
  </si>
  <si>
    <t>A F DE OLIVEIRA – LOJA DAS CADEIRAS</t>
  </si>
  <si>
    <t>TOTEM DISPENSER DE ÁLCOOL EM GEL</t>
  </si>
  <si>
    <t>CRUZEIRO INDUSTRIAL QUÍMICA GOMES LTDA</t>
  </si>
  <si>
    <t>LONGARINA METALICA 3 LUGARES SEM ESTOF PINT EPOX PRATA</t>
  </si>
  <si>
    <t>BALCAO EM MDF 1,20 X 1,00M</t>
  </si>
  <si>
    <t>CE. CONSTRUENERGIA CONSTRUCOES E MONTAGENS LTDA</t>
  </si>
  <si>
    <t>ARMÁRIO EM AÇO 16 PORTAS QUADRUPLO (GUARDA VOLUMES</t>
  </si>
  <si>
    <t xml:space="preserve">WTEC MOVEIS E EQUIPAMENTOS </t>
  </si>
  <si>
    <t>ARMARIO EM ACO 8 PORTAS DUPLO (GUARDA VOLUMES)</t>
  </si>
  <si>
    <t>ARMARIO EM AÇO 12 PORTAS TRIPLO (GUARDA VOLUMES)</t>
  </si>
  <si>
    <t>BANCO COM CABIDEIRO L 1,45X A 178 X P 46,5CM</t>
  </si>
  <si>
    <t>ARMÁRIO COM 20 NICHOS - APROX 200 X137 X 42CM</t>
  </si>
  <si>
    <t>ARMÁRIO COM 55 NICHOS - APROX. 200 X 331/133 X 42C</t>
  </si>
  <si>
    <t>BANQUETA ALTA GIRATÓRIA C APOIO PARA PÉS, ENCOSTO, REG ALT.</t>
  </si>
  <si>
    <t>NEW LINE SOLUCOES CORPORATIVAS EIRELI</t>
  </si>
  <si>
    <t>POLLO MOVEIS PARA ESCRITORIO LTDA</t>
  </si>
  <si>
    <t>MESA REUNIAO SEMI OVAL 6 LUGARES BASE PRETA</t>
  </si>
  <si>
    <t>CADEIRA FIXA COM BRACO BASE EM S COR PRETA</t>
  </si>
  <si>
    <t>MACA HOSPITALAR PARA RESSONANCIA MH100</t>
  </si>
  <si>
    <t>ENDOGERAIS EQUIPAMENTOS M. LTDA ME</t>
  </si>
  <si>
    <t>SUPORTE PARA SORO RESSONANCIA SH100</t>
  </si>
  <si>
    <t xml:space="preserve">POLTRONA HEMODIALISE ELÉTRICA </t>
  </si>
  <si>
    <t>MÓVEL TIPO CARRINHO COM 2 GAVETAS E RODINHAS, TAMPO DE VIDRO TEMPERADO DE 6MM NA COR CARVALHO MEL MEDINDO 0,35X0,80X060M</t>
  </si>
  <si>
    <t>NICHO PARA PERNEIRAS EM MDF BRANCO COM REVESTIMENTO INTERNO E EXTERNO, MEDINDO 100X35X25 CM</t>
  </si>
  <si>
    <t xml:space="preserve">CADEIRA COLETA SANGUE PINT ATALAIA </t>
  </si>
  <si>
    <t>MESA COM 3 GAVETAS EM MDF BRANCO</t>
  </si>
  <si>
    <t>CADEIRA GIRATORIA C/ BRAÇOS PRETA</t>
  </si>
  <si>
    <t>CADEIRA FIXA LISA SEM BRACOS</t>
  </si>
  <si>
    <t>CORETO  COMERCIO E MONTAGEM DE MOVEIS EIRELI EPP</t>
  </si>
  <si>
    <t>CADEIRA FIXA COM BRACOS EM P</t>
  </si>
  <si>
    <t>CADEIRA FIXA COM PRANCHETA E</t>
  </si>
  <si>
    <t>ARMARIO DE PAREDE EM MDF 4 PORTAS C=2,10M A=1,70 P=0,40M (SALA SERVIÇO 3)</t>
  </si>
  <si>
    <t>CARLOS EDUARDO DOS SANTOS</t>
  </si>
  <si>
    <t>ARMARIO EM MDF 3 PORTAS 4 GAVETAS C=2,10M A=1,70 P=0,40M (SALA SERVIÇO 4)</t>
  </si>
  <si>
    <t>ARMARIO EM MDF 4 PORTAS C=2,03 A=0,8 P=0,50M E COMPART P FRIGOBAR (SALA  SERVIÇO 1)</t>
  </si>
  <si>
    <t>ROUPEIRO EM MDF4 PORTAS C=1,80 C A=2,35 P=0,90M</t>
  </si>
  <si>
    <t>ARMARIO EM MDF 4 PORTAS E 4 GAVETAS C=2,46 A=0,80 P=0,50M (POSTO PRESCRIÇÃO)</t>
  </si>
  <si>
    <t>ARMARIO EM MDF 6 PORTAS E 4 GAVETAS C=3,60 A=0,80 P=0,55M (SALA DE SERVIÇO 2)</t>
  </si>
  <si>
    <t xml:space="preserve">ARMARIO SUPERIOR 0,91 X 0,54 C </t>
  </si>
  <si>
    <t>ARMARIO EM MDF 15 MM 2,14 X 2,1</t>
  </si>
  <si>
    <t xml:space="preserve">CARLOS EDUARDO DOS SANTOS </t>
  </si>
  <si>
    <t>ARMARIO EM MDF 15 MM 2,26 X 64</t>
  </si>
  <si>
    <t xml:space="preserve">QUADRO 63 X 83 CM MADEIRA BRANCO </t>
  </si>
  <si>
    <t>FENNIX PROJETOS E DECORAÇÕES EIRELI ME</t>
  </si>
  <si>
    <t>579</t>
  </si>
  <si>
    <t xml:space="preserve">QUADRO 69 X 99 CM MADEIRA BRANCO </t>
  </si>
  <si>
    <t>BENGALA BASTAO QUATRO PONTAS ALUMINIO</t>
  </si>
  <si>
    <t>MEDIHOSP DIST DE MAT MEDICOHOSP LTDA</t>
  </si>
  <si>
    <t>MULETA CANADENSE ADULTO(PAR) PRETA 130KG</t>
  </si>
  <si>
    <t>MULETA AUXILAR ADULTO (PAR) ALUMINIO PRETA 130KG</t>
  </si>
  <si>
    <t>BENGALA BASTAO ORTOPEDICO C REG CINZA</t>
  </si>
  <si>
    <t>ANDADOR ARTICULADO EM ALUMINIO RODA 90KG DB004</t>
  </si>
  <si>
    <t>ANDADOR FIXO DOBRAVEL EM ALUMINIO 100KG A399</t>
  </si>
  <si>
    <t>CADEIRA GIRATORIA C/ BRACOS PRETA MOD START 4103</t>
  </si>
  <si>
    <t>CADEIRA CAIXA ALTA GIRATORIA PRETA MOD 4022BG</t>
  </si>
  <si>
    <t>CADEIRA CAIXA ALTA GIRATORIA PRETA</t>
  </si>
  <si>
    <t>MESA COM 3 GAVETAS EM MDF  1,10X0,60M MOD MOFFICE</t>
  </si>
  <si>
    <t>MESA COM 3 GAVETAS EM MDF 1,20X0,60X0,75M MOD MOFFICE</t>
  </si>
  <si>
    <t>PERSIANA ROLO TELA SOLAR 5% 1,35X1,71</t>
  </si>
  <si>
    <t>PERSIANA ROLO TELA SOLAR 5% 1,17X1,77</t>
  </si>
  <si>
    <t>CORTINA HOSPITALAR EM PVC C/ TRILHO E SUPORTE 2,20 X 2,10 M</t>
  </si>
  <si>
    <t xml:space="preserve"> APOIO AO DIAGNÓSTICO – SALA MAMOGRAFIA</t>
  </si>
  <si>
    <t>CORTINA HOSPITALAR EM PVC C/ TRILHO E SUPORTE 0,70 X 2,10 M</t>
  </si>
  <si>
    <t>CORTINA BRANCA ROLLER BLACKOUT TECIDO PIMPOINT 1,18 X 2,10 M</t>
  </si>
  <si>
    <t xml:space="preserve"> APOIO AO DIAGNÓSTICO –ULTRASSOM</t>
  </si>
  <si>
    <t>CORTINA BRANCA ROLLER BLACKOUT TECIDO PIMPOINT 1,80 X 1,40 M</t>
  </si>
  <si>
    <t>CORTINA ROLLER TELA SOLAR 5% BEGE MESCLADO 1,80 X 1,80 M</t>
  </si>
  <si>
    <t>SALA DE COMANDO</t>
  </si>
  <si>
    <t>ST</t>
  </si>
  <si>
    <t>DIVISORIA EM MDF 1,50X1,60M MARROM FEIJO</t>
  </si>
  <si>
    <t>APOIO AO DIAGNÓSTICO – SALA DE COLETA EXAMES</t>
  </si>
  <si>
    <t xml:space="preserve">DIVISORIA EM MDF MADEIRADO M </t>
  </si>
  <si>
    <t>SUPORTE P/MONITORES EFFICIA CM150</t>
  </si>
  <si>
    <t>ELEMENTO / POSTER METACRILATO 90X120CM GOTAS 1</t>
  </si>
  <si>
    <t>ELEMENTO / POSTER  METACRILATO 90X120CM GOTAS 2</t>
  </si>
  <si>
    <t>ELEMENTO / POSTER  METACRILATO 90X120CM GOTAS 3</t>
  </si>
  <si>
    <t>ELEMENTO / POSTER  METACRILATO 90X120CM GOTAS 4</t>
  </si>
  <si>
    <t>ELEMENTO / POSTER  METACRILATO 69X99CM ARVORES 1</t>
  </si>
  <si>
    <t>ELEMENTO / POSTER  METACRILATO 69X99CM ARVORES 2</t>
  </si>
  <si>
    <t>ELEMENTO / POSTER  METACRILATO 69X99CM ARVORES 3</t>
  </si>
  <si>
    <t>ELEMENTO / POSTER  METACRILATO 69X99CM ARVORES 4</t>
  </si>
  <si>
    <t>ELEMENTO / POSTER  METACRILATO 69X99CM ARVORES 5</t>
  </si>
  <si>
    <t>ELEMENTO / POSTER  METACRILATO 69X99CM ARVORES 6</t>
  </si>
  <si>
    <t>CAMARIM EM MDF BRANCO 1,00 C X 1,00 AX 030 P</t>
  </si>
  <si>
    <t>SEDE CSC</t>
  </si>
  <si>
    <t>CONTAINER EM POLIPROPILENO NA COR AZUL CAP. 240L</t>
  </si>
  <si>
    <t>LONGARINA METALICA P/ OBESOS</t>
  </si>
  <si>
    <t>AMBULATÓRIO</t>
  </si>
  <si>
    <t>NILKO TECNOLOGIA LTDA</t>
  </si>
  <si>
    <t>MESA COM 3 GAVETAS EM MDF 1,10m</t>
  </si>
  <si>
    <t>SEDE CSC COEX</t>
  </si>
  <si>
    <t>MESA COM 3 GAVETAS EM MDF 1,20m</t>
  </si>
  <si>
    <t>MESA AUXILIAR 50X90X80CM INOX C/RODIZIO ND1902</t>
  </si>
  <si>
    <r>
      <rPr>
        <sz val="10"/>
        <color rgb="FF000000"/>
        <rFont val="Calibri"/>
        <family val="2"/>
        <charset val="1"/>
      </rPr>
      <t xml:space="preserve"> MESA DE MAYO EM INOX – TUBOS RETANGULARES
</t>
    </r>
    <r>
      <rPr>
        <sz val="11"/>
        <color rgb="FF000000"/>
        <rFont val="Calibri"/>
        <family val="2"/>
        <charset val="1"/>
      </rPr>
      <t>ND1921</t>
    </r>
  </si>
  <si>
    <t>CTI</t>
  </si>
  <si>
    <t xml:space="preserve">CLINICA  CIRÚRGICA ALA1 </t>
  </si>
  <si>
    <t>CLINICA  CIRÚRGICA ALA2</t>
  </si>
  <si>
    <t xml:space="preserve">CLINICA  CIRÚRGICA ALA2 </t>
  </si>
  <si>
    <t xml:space="preserve">CLINICA  CIRÚRGICA ALA3 </t>
  </si>
  <si>
    <t>PULPITO HILLSONG MESINHA EM ACRILICO</t>
  </si>
  <si>
    <t xml:space="preserve">GOIANIA ACRILICO INDUSTRIA E COMERCIO EIRELI- ME </t>
  </si>
  <si>
    <t>GONDOLA 2MX40CM COM 8 BANDEJAS JP</t>
  </si>
  <si>
    <t>LM COMERCIO DE MATERIAIS ELETRICOS EIRELI</t>
  </si>
  <si>
    <t xml:space="preserve">CENTRO CIRÚRGICO – FARMÁCIA </t>
  </si>
  <si>
    <t>APOIO PARA OS PÉS COMPACTO CINZA MOD 01013</t>
  </si>
  <si>
    <t>AMBULATÓRIO – RECEPÇÃO GUICHÊ</t>
  </si>
  <si>
    <t>IDESAN COMERCIAL LTDA ME</t>
  </si>
  <si>
    <t>CHI – GUARDA VOLUMES</t>
  </si>
  <si>
    <t>CENTRO CIRÚRGICO – CHEFIA</t>
  </si>
  <si>
    <t xml:space="preserve">CHI – CENTRAL DE RELACIONAMENTO </t>
  </si>
  <si>
    <t>5º ANDAR – ENSINO E PESQUISA</t>
  </si>
  <si>
    <t>AMBULATÓRO – GERÊNCIA</t>
  </si>
  <si>
    <t>FONOAUDIOLOGIA</t>
  </si>
  <si>
    <t>FATURAMENTO</t>
  </si>
  <si>
    <t>CCIH</t>
  </si>
  <si>
    <t>SESMT</t>
  </si>
  <si>
    <t>PUFF D33 CORANO 52X42X55 MARROM</t>
  </si>
  <si>
    <t>OCAFLEX COMERCIO E SERVIÇOS DE MOVEIS LTDA</t>
  </si>
  <si>
    <t>SUPORTE DE SORO INOX ALTURA REGULAVEL HASTE EM CRUZ COM RODÍZIO</t>
  </si>
  <si>
    <t>CEAD – ALMOXARIFADO</t>
  </si>
  <si>
    <t>BIOMBO DIVISORIA MOVEL 2,80LARG X 1,80 ALT BRANCO TWB SCREENFLEX</t>
  </si>
  <si>
    <t>LONGARINA EM AÇO INOX 3 LUGARES NK610 NILKO</t>
  </si>
  <si>
    <t>MACA FIXA EXAME CLÍNICO ESTOFADO AZUL</t>
  </si>
  <si>
    <t>MEDPLUS HOSPITALAR COM.E SERVIÇOS LTDA</t>
  </si>
  <si>
    <t>CARRINHO AUXILIAR COM 3 BANDEJAS PLASTICAS</t>
  </si>
  <si>
    <t>MOCHO  GIRATÓRIO A GAS PROFISSIONAL VERDE</t>
  </si>
  <si>
    <t>CADEIRA DE PODOLOGIA ELEVAÇÃO ELETRICA MOD 5170</t>
  </si>
  <si>
    <t>CADEIRA FIXA PARA OBESO MOD 4007 PRETO</t>
  </si>
  <si>
    <t>CADEIRA GIRATÓRIA MOD SLIM 18002 PRETO</t>
  </si>
  <si>
    <t>MESA C/03 GAVETAS EM MDF BRANCO 120X0,60X0,75 CM</t>
  </si>
  <si>
    <t>ADMINISTRAÇÃO - SEDE - ALMOXARIFADO</t>
  </si>
  <si>
    <t>MESAS DE MAYO INOX C/BANDEJA INOX</t>
  </si>
  <si>
    <t>HAND SHOP SUPRIMENTOS MÉD.TERAPEÚTICOS LTDA</t>
  </si>
  <si>
    <t>CADEIRA PIPE LONGARINA 3 LUGARES</t>
  </si>
  <si>
    <t xml:space="preserve">CORETO  COMERCIO E MONTAGEM DE MOVEIS </t>
  </si>
  <si>
    <t>CADEIRA PIPE LONGARINA 2 LUGARES</t>
  </si>
  <si>
    <t>MESA REUNIÃO IVY RETA 600X600MM QUADRADA</t>
  </si>
  <si>
    <t>CADEIRA LIZA FIXA QUATRO PÉS SEM BRAÇO</t>
  </si>
  <si>
    <t>CADEIRA FIXA UNIQUE PRANCHETA QUATRO PÉS C/SAPATA</t>
  </si>
  <si>
    <t xml:space="preserve">CADEIRA FIXA EM COURINO ERME MÉDIA </t>
  </si>
  <si>
    <t>FLEXFORM INDÚSTRIA E COMÉRCIO LTDA</t>
  </si>
  <si>
    <t>ARMÁRIO ESPECIAL 14 PORTAS W 5.5 CHAVE (BEGE/AMARELO) MODELO NK190597</t>
  </si>
  <si>
    <t>ARMÁRIO ESPECIAL 04 PORTAS W 5.5 CHAVE (BEGE/LARANJA) MODELO NK190596</t>
  </si>
  <si>
    <t>ARMÁRIO ESPECIAL 20 PORTAS W 5.5 CHAVE (BEGE/BEGE) MODELO NK190597</t>
  </si>
  <si>
    <t>ARMÁRIO ESPECIAL 06 PORTAS W 5.5 CHAVE (BEGE/AMARELO) MODELO NK190596</t>
  </si>
  <si>
    <t>BIOMBO HOSPITALAR PVC 1.94X1.80</t>
  </si>
  <si>
    <t>MEDLINN HOSPITALAR LTDA</t>
  </si>
  <si>
    <t>SUPORTE PARA HAMPER INOX C/RODAS</t>
  </si>
  <si>
    <t>POLTRONA RECLINÁVEL NL 600 OBESO AUTO BR LARGOS RODIZIO COR MARROM</t>
  </si>
  <si>
    <t>MEGAFORTE DISTRIBUIDORA</t>
  </si>
  <si>
    <t xml:space="preserve">POLTRONA RECLINÁVEL NL 100 LARGOS C/RODÍZIO COR MARROM </t>
  </si>
  <si>
    <t>CADEIRA PIPE FIXA QUATRO PÉS</t>
  </si>
  <si>
    <t>CADEIRA GIRATÓRIO C/REG.ALTURA BACK SYSTEM COR VERDE</t>
  </si>
  <si>
    <t>NEW LINE SOLUÇÕES CORPORATIVAS EIRELI</t>
  </si>
  <si>
    <t>CADEIRA GIRATÓRIO C/REG.ALTURA BACK SYSTEM PRETO</t>
  </si>
  <si>
    <t>CADEIRA DE BANHO EM AÇO INOX C/MANOPLA 900X45X55CM CAP.120KG.</t>
  </si>
  <si>
    <t>BETAMED SOLUÇÕES HOSPITALARES LTDA</t>
  </si>
  <si>
    <t xml:space="preserve">CLINICA MÉDICA </t>
  </si>
  <si>
    <t xml:space="preserve">LONGARINA EM AÇO INOX 2 LUGARES </t>
  </si>
  <si>
    <t>BELICHE DE AÇO MOD.MILITAR DO EXÉRCITO P/COLCHÃO L88 CM, 200 KG/CAMA CINZA NR.18/NR.24</t>
  </si>
  <si>
    <t>JOSÉ NICELIS TORRES PEREIRA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</si>
  <si>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>1,20M ALT X 0,20M X 0,195 ESPESSURA</t>
    </r>
  </si>
  <si>
    <t>ART-ALUMINIO COMUNICAÇÃO VISUAL ME</t>
  </si>
  <si>
    <r>
      <rPr>
        <sz val="10"/>
        <color rgb="FF000000"/>
        <rFont val="Calibri"/>
        <family val="2"/>
        <charset val="1"/>
      </rPr>
      <t xml:space="preserve">TOTEM CARREGADOR PARA 4 APARELHOS CELULARES EM AÇO/ACM BASE COM RODIZIO MEDINDO </t>
    </r>
    <r>
      <rPr>
        <sz val="10"/>
        <rFont val="Calibri"/>
        <family val="2"/>
        <charset val="1"/>
      </rPr>
      <t>1,20M ALT X 0,20M X 0,195M ESPESSURA</t>
    </r>
  </si>
  <si>
    <r>
      <rPr>
        <sz val="10"/>
        <color rgb="FF000000"/>
        <rFont val="Calibri"/>
        <family val="2"/>
        <charset val="1"/>
      </rPr>
      <t>TOTEM DE SENHA- ESTRUTURA EM AÇO/ACM BASE COM RODIZIO ABERTURA PARA TELA TOUCH MEDINDO 1,58</t>
    </r>
    <r>
      <rPr>
        <sz val="10"/>
        <rFont val="Calibri"/>
        <family val="2"/>
        <charset val="1"/>
      </rPr>
      <t>M ALT X 0,365M FORMATO OVALADO</t>
    </r>
  </si>
  <si>
    <r>
      <rPr>
        <sz val="10"/>
        <color rgb="FF000000"/>
        <rFont val="Calibri"/>
        <family val="2"/>
        <charset val="1"/>
      </rPr>
      <t>TOTEM DE PESQUISA- ESTRUTURA EM AÇO/ACM BASE COM RODIZIO ABERTURA PARA MONITOR, SOBREPOR ACRILICO, MESA DE APOIO. MEDIDAS 1,84</t>
    </r>
    <r>
      <rPr>
        <sz val="10"/>
        <rFont val="Calibri"/>
        <family val="2"/>
        <charset val="1"/>
      </rPr>
      <t>M ALT X 0,60M</t>
    </r>
  </si>
  <si>
    <t>PAINEL MURAL ACM 3MM 1,25 ALTURA X 1,66M COMP X 0,3 CM LARG COM 15 DISPLAYS ACRILICO</t>
  </si>
  <si>
    <t>ARMÁRIO ORGANIZADOR DE CHAVES 128 CHAVES MARCA ACRIMET MOD 167</t>
  </si>
  <si>
    <t>CAM SILVERIO COMERCIO DE ARTIGOS PARA ESCRITORIO LTDA</t>
  </si>
  <si>
    <t>SALA DE MONITORAMENTO</t>
  </si>
  <si>
    <t xml:space="preserve">REPOUSO TÉRREO </t>
  </si>
  <si>
    <t>JNT ENGENHARIA - PROJETOS E CONSULTORIA JOSE NICELIS TORRES</t>
  </si>
  <si>
    <t>BIOMBO SANFONADO HOSPITALAR EM PVC</t>
  </si>
  <si>
    <t xml:space="preserve">MESA EM FÓRMICA COM 2 GAVETAS </t>
  </si>
  <si>
    <t>PRATELEIRA EM AÇO COM 5 CORPOS CINZA</t>
  </si>
  <si>
    <t xml:space="preserve">BANCO GIRATÓRIO </t>
  </si>
  <si>
    <t>CADEIRA FIXA LISA SEM BRACOS PRETA</t>
  </si>
  <si>
    <t>MESA RETA 400X600X740MM C/GAVETEIRO FIXO 2 GAVETAS</t>
  </si>
  <si>
    <t>DANROPE NEGÓCIOS LTDA</t>
  </si>
  <si>
    <t>QUADRO EM METACRILATO 100 X 150 CM</t>
  </si>
  <si>
    <t>QUADRO EM METACRILATO 90 X 67,5 CM</t>
  </si>
  <si>
    <t>QUADRO EM METACRILATO 90 X 70 CM</t>
  </si>
  <si>
    <t>MESA DE REUNIÃO CIRCULAR COM TAMPO DE GRANITO 1,20CM</t>
  </si>
  <si>
    <t>ESCADA 2 DEGRAUS INOX</t>
  </si>
  <si>
    <t>CARVAMAY COMÉRCIO DE MEDICAMENTOS E PERFUMARIA LTDA</t>
  </si>
  <si>
    <t>BANQUETA BAIXA EM AÇO 40CM</t>
  </si>
  <si>
    <t>BELLA BRASIL DECORAÇÕES E REVESTIMENTOS EIRELI</t>
  </si>
  <si>
    <t>CADEIRA EM AÇO CARBONO 83,5X44X46CM</t>
  </si>
  <si>
    <t>CADEIRA ALTA CAIXA EXECUTIVA BACK SYSTEM, ARO DE FERRO, SAPATAS E ALONGADOR</t>
  </si>
  <si>
    <t xml:space="preserve">APOIO E DIAGNÓSTICO - TOTEM DE SENHA </t>
  </si>
  <si>
    <t>REKUPERAR RECUPERADORA DE CADEIRAS E MÓVEIS LTDA</t>
  </si>
  <si>
    <t xml:space="preserve">AMBULATORIO - TOTEM DE SENHA </t>
  </si>
  <si>
    <t>MESA PARA EXAME/ DIVÂ CLINICO EM AÇO INOX – MACA COR TECIDO PRETO</t>
  </si>
  <si>
    <t>CEAD CONSULTÓRIO 5</t>
  </si>
  <si>
    <t>CEAD CONSULTÓRIO 3</t>
  </si>
  <si>
    <t>CEAD CONSULTÓRIO 6</t>
  </si>
  <si>
    <t>CEAD CONSULTÓRIO 4</t>
  </si>
  <si>
    <t>BANCO RIPADO MADEIRA MACIÇA 2,10X50X45CM</t>
  </si>
  <si>
    <t>JARDIM SOLISTÊNCIA</t>
  </si>
  <si>
    <t>ALAS MÓVEIS PLANEJADOS LTDA</t>
  </si>
  <si>
    <t xml:space="preserve">BELICHE EM METALON REVESTIDO EM MDF MEDINDO 1,90X90X1,60 M </t>
  </si>
  <si>
    <t>POLTRONA SEM ALMOFADA EM CORDA NAUTICA</t>
  </si>
  <si>
    <t>A.M.BRAZIL INDÚSTRIA E COMÉRCIO LTDA</t>
  </si>
  <si>
    <t>CARRO DE EMERGÊNCIA 70 ONE CINZA RD.75MM CAR.TP.INOX 4 GV.ÚNICA 1 GV. DUPLA PX AZUL MARINHO</t>
  </si>
  <si>
    <t>CESESP SALA DE PROCEDIMENTOS 2</t>
  </si>
  <si>
    <t>STERMAX PRODUTOS MÉDICOS EIRELI FILIAL</t>
  </si>
  <si>
    <t xml:space="preserve">CADEIRA CAIXA EXECUTIVA BACK SYSTEM SEM BRAÇO COR PRETA CAIXA ALTA GIRATÓRIA </t>
  </si>
  <si>
    <t>BEBEDOURO IBBL COLUNA GARRAFÃO GF2000 BRANCO 220 VOLTS</t>
  </si>
  <si>
    <t>CADEIRA MASSAGEM PORTÁTIL COM BOLSA SHIATSU QUICK MASSAGEM COR PRETA</t>
  </si>
  <si>
    <t>TOTAL MÓVEIS E UTENSILIOS</t>
  </si>
  <si>
    <t>VEICULOS</t>
  </si>
  <si>
    <r>
      <rPr>
        <sz val="10"/>
        <rFont val="Calibri"/>
        <family val="2"/>
        <charset val="1"/>
      </rPr>
      <t xml:space="preserve">VEÍCULO AMBULANCIA RENAULT MASTER FURGAO MOD FGTR1 113 M4  MOTOR 2.3 3 PORTAS COR BRANCO ANO/ FAB 2022/2021 </t>
    </r>
    <r>
      <rPr>
        <b/>
        <sz val="10"/>
        <rFont val="Calibri"/>
        <family val="2"/>
        <charset val="1"/>
      </rPr>
      <t>CHASSI:</t>
    </r>
    <r>
      <rPr>
        <sz val="10"/>
        <rFont val="Calibri"/>
        <family val="2"/>
        <charset val="1"/>
      </rPr>
      <t xml:space="preserve"> 93MAFEXANJ975214 / </t>
    </r>
    <r>
      <rPr>
        <b/>
        <sz val="10"/>
        <rFont val="Calibri"/>
        <family val="2"/>
        <charset val="1"/>
      </rPr>
      <t>PLACA:</t>
    </r>
    <r>
      <rPr>
        <sz val="10"/>
        <rFont val="Calibri"/>
        <family val="2"/>
        <charset val="1"/>
      </rPr>
      <t xml:space="preserve"> RCF2I81</t>
    </r>
  </si>
  <si>
    <t>RENAULT DO BRASIL S/A</t>
  </si>
  <si>
    <r>
      <rPr>
        <sz val="10"/>
        <rFont val="Calibri"/>
        <family val="2"/>
        <charset val="1"/>
      </rPr>
      <t xml:space="preserve">VEÍCULO  AMBULANCIA RENAULT MASTER FURGAO MOD FGTR1 113 M4  MOTOR 2.3 3 PORTAS COR BRANCO ANO/ FAB 2022/2021  CHASSI: 93YMAFEXANJ975211 / </t>
    </r>
    <r>
      <rPr>
        <b/>
        <sz val="10"/>
        <rFont val="Calibri"/>
        <family val="2"/>
        <charset val="1"/>
      </rPr>
      <t>PLACA:</t>
    </r>
    <r>
      <rPr>
        <sz val="10"/>
        <rFont val="Calibri"/>
        <family val="2"/>
        <charset val="1"/>
      </rPr>
      <t xml:space="preserve"> RCF2H41</t>
    </r>
  </si>
  <si>
    <t>TRANSIT CARGO VAN MARCA FORD MODELO TRANSIT FURGAO L2H3 BRANCO ANO2022 MOD 2023 PLACA 7BY7I25</t>
  </si>
  <si>
    <t>NAVESA MERCANTIL DE VEICULOS SA</t>
  </si>
  <si>
    <t>TOTAL VEÍCULOS</t>
  </si>
  <si>
    <t>OBRA DE ARTE</t>
  </si>
  <si>
    <t>ESCULTURA EM AÇO</t>
  </si>
  <si>
    <t>HGG</t>
  </si>
  <si>
    <t>DOAÇÃO</t>
  </si>
  <si>
    <t>OSWALDO MARANHÃO CAVALCANTE JUNIOR</t>
  </si>
  <si>
    <t>CASULO 3M EM CHAPA DE ACO CORTEM</t>
  </si>
  <si>
    <t>GILVAN CABRAL</t>
  </si>
  <si>
    <t>OBRA: FLORES - ÓLEO SOBRE TELA / 0,60M X 0,50 M</t>
  </si>
  <si>
    <t>JOSÉ AMAURY DE MENEZES</t>
  </si>
  <si>
    <t>TERMO DE DOAÇÃO</t>
  </si>
  <si>
    <t>OBRA: AMOR DIÁRIO - ACRÍLICA SOBRE TELA / 1,20M X 1,40 M</t>
  </si>
  <si>
    <t>ALESSANDRA MENDONÇA TELLES</t>
  </si>
  <si>
    <t>OBRA: FLOR ESTRELAS - ÓLEO SOBRE TELA / 0,45M X 0,50 M</t>
  </si>
  <si>
    <t>AMÉRICO BATISTA DE SOUZA NETO</t>
  </si>
  <si>
    <t>OBRA: PAISAGEM, TRIBUTO A BRAQUE - ACRÍLICA SOBRE TELA / 0,89M X 0,61 M</t>
  </si>
  <si>
    <t>ALEXANDRE LIAH</t>
  </si>
  <si>
    <t>OBRA: CIDADES FANTÁSTICAS I - INTERVENÇÃO SOBRE FOTOGRAFIA / 0,73M X 1,26 M</t>
  </si>
  <si>
    <t>ARGUS RIDAN LEÃO CAVALCANTE</t>
  </si>
  <si>
    <t>OBRA: CIDADES FANTÁSTICAS II - INTERVENÇÃO SOBRE FOTOGRAFIA / 0,73M X 1,26 M</t>
  </si>
  <si>
    <t>OBRA: CPP - TÉCNICA SOBRE TELA / 1,00M X 1,50 M</t>
  </si>
  <si>
    <t>FRANCISCO DA SILVA DOS SANTOS</t>
  </si>
  <si>
    <t>OBRA: PIRACEMA - ACRÍLICA SOBRE TELA / 1,0M X 1,0 M</t>
  </si>
  <si>
    <t>DILVAN DA SILVA BORGES</t>
  </si>
  <si>
    <t>OBRA: BRASIL - ACRÍLICA SOBRE TELA / 0,60M X 110 M</t>
  </si>
  <si>
    <t>DIOMAR ALVES LUSTOSA</t>
  </si>
  <si>
    <t>OBRA: O CATIRA - ACRÍLICA SOBRE TELA / 0,50M X 0,90 M</t>
  </si>
  <si>
    <t>HELENA MARIA BOARETTO DE PAULA VASCONCELOS</t>
  </si>
  <si>
    <t xml:space="preserve">OBRA: UMA CASA NO LAGO - ACRÍLICA SOBRE TELA / 1,30M X 1,30 M </t>
  </si>
  <si>
    <t>OBRA: ABSTRATO I - XILOGRAVURA / AGUADA / 0,80M X 1,13 M</t>
  </si>
  <si>
    <t>HELIANA DE ALMEIDA</t>
  </si>
  <si>
    <t>OBRA: ABSTRATO II - XILOGRAVURA / AGUADA / 0,80M X 1,13 M</t>
  </si>
  <si>
    <t>OBRA: BOTO BRINCANDO DE BOLA - ACRÍLICA SOBRE TELA / 0,70M X 0,90 M</t>
  </si>
  <si>
    <t>CARLOS MANOEL DOS SANTOS</t>
  </si>
  <si>
    <t>OBRA: LIBERDADE - COLAGEM / 0,40M X 0,58 M</t>
  </si>
  <si>
    <t>NEUSA DEL MONTE</t>
  </si>
  <si>
    <t>OBRA: MENINO JESUS - ÓLEO SOBRE TELA - 1,19M X 0,80 M</t>
  </si>
  <si>
    <t>JOSÉ OMAR PEREIRA SOUTO</t>
  </si>
  <si>
    <t>OBRA: ORATÓRIO - MISTA SOBRE MADEIRA / 34,5CM X 24,5 X 20 CM</t>
  </si>
  <si>
    <t>ROBERVAL VEIGA CORTES</t>
  </si>
  <si>
    <t>OBRA: CICLORAMAS BIKE VERMELHA - COLAGEM / 0,70M X 0,70 M</t>
  </si>
  <si>
    <t>ROSSANA ALMEIDA RORIZ DA VEIGA JARDIM</t>
  </si>
  <si>
    <t>OBRA: PEDACINHOS DE RUCÉLIA -  PAPEL, TINTA E FOTOGRAFIA COM PIGMENTAÇÃO COLORIDA /0 82M X 0,755 M</t>
  </si>
  <si>
    <t>RUCÉLIA XIMENES</t>
  </si>
  <si>
    <t>OBRA: GIRASSÓIS - ÓLEO SOBRE TELA / 0,50M X 0,70 M</t>
  </si>
  <si>
    <t>SÁIDA CUNHA</t>
  </si>
  <si>
    <t>OBRA: VILA FELICIDADE - ÓLEO SOBRE TELA / 2,0M X 1,0 M</t>
  </si>
  <si>
    <t>SANDRO CARVALHO</t>
  </si>
  <si>
    <t>OBRA: ABSTRAÇÃO - ACRÍLICA SOBRE TELA / 0,80M X 1,20 M</t>
  </si>
  <si>
    <t>EURÍPEDES SANTANA ROSA</t>
  </si>
  <si>
    <t xml:space="preserve">OBRA: NEGRA - ACRÍLICA SOBRE TELA / 0,66M X 1,0 M </t>
  </si>
  <si>
    <t>SELVO AFONSO</t>
  </si>
  <si>
    <t>OBRA: A BRISA DO RETORNO - ACRÍLICA SOBRE TELA / 1,4M X 1,1 M</t>
  </si>
  <si>
    <t>TAI HSUAN NA</t>
  </si>
  <si>
    <t>OBRA: ENQUANTO UM TRABALHA, OUTROS BRINCAM - ACRÍLICA SOBRE TELA / 0,50M X 0,70 M</t>
  </si>
  <si>
    <t>VERA MARINA BARATA RIBEIRO</t>
  </si>
  <si>
    <t xml:space="preserve">OBRA: PISTOLEIRO - PASTEL SECO SOBRE CANSON / 0,56M X 0,73 M </t>
  </si>
  <si>
    <t>JOSÉ WILLIAN VASCONCELOS MENEZES</t>
  </si>
  <si>
    <t>OBRA: A NATUREZA POR TESTEMUNHA - ACRÍLICA SOBRE TELA / 1,0M X 1,50 M</t>
  </si>
  <si>
    <t>WALDOMIRO DE DEUS SOUZA</t>
  </si>
  <si>
    <t>OBRA: ORQUÍDEA / FLOR DA LOBEIRA - AQUARELA SOBRE PAPEL / 39X49 CM</t>
  </si>
  <si>
    <t>MILENA RIBEIRO LIMA</t>
  </si>
  <si>
    <t>OBRA: AQUARELA / 29,5X37,5 CM</t>
  </si>
  <si>
    <t>ANTÔNIO FERNANDO BANON SIMON</t>
  </si>
  <si>
    <t>OBRA: SABEDORIA - ACRÍLICO / 1,0X1,0 M</t>
  </si>
  <si>
    <t>CARLOS CATINI OLIVEIRA MENEZES</t>
  </si>
  <si>
    <t>OBRA: BAMBOLÊ 2 - ACRÍLICO SOBRE TELA / 80X90 CM</t>
  </si>
  <si>
    <t>JOSÉ PEDRO GALVÃO</t>
  </si>
  <si>
    <t>OBRA: CAMAFEU - ACRÍLICO SOBRE TELA / 60X80 CM</t>
  </si>
  <si>
    <t>BRENDA LEE DE FREITAS CAMPOS</t>
  </si>
  <si>
    <t>OBRA: AQUARELA SOBRE PAPEL / 53,1X43,1 CM</t>
  </si>
  <si>
    <t>VINÍCIUS YANO CORRÊA</t>
  </si>
  <si>
    <t>OBRA: IGREJA / PAISAGEM ROSA - ACRÍLICO SOBRE TELA / 88X69 CM</t>
  </si>
  <si>
    <t>JUCA DE LIMA (CONCEIÇÃO DE SOUZA LIMA)</t>
  </si>
  <si>
    <r>
      <rPr>
        <sz val="16"/>
        <rFont val="Calibri"/>
        <family val="2"/>
        <charset val="1"/>
      </rPr>
      <t>*</t>
    </r>
    <r>
      <rPr>
        <sz val="10"/>
        <rFont val="Calibri"/>
        <family val="2"/>
        <charset val="1"/>
      </rPr>
      <t xml:space="preserve">OBRA: ABSTRATO - 100X71 CM </t>
    </r>
  </si>
  <si>
    <t>TINA</t>
  </si>
  <si>
    <t>ARTISTA NÃO LOCALIZADO</t>
  </si>
  <si>
    <r>
      <rPr>
        <sz val="16"/>
        <rFont val="Calibri"/>
        <family val="2"/>
        <charset val="1"/>
      </rPr>
      <t>*</t>
    </r>
    <r>
      <rPr>
        <sz val="10"/>
        <rFont val="Calibri"/>
        <family val="2"/>
        <charset val="1"/>
      </rPr>
      <t>OBRA: VASOS COM FLORES AZUIS - 71X50 CM</t>
    </r>
  </si>
  <si>
    <t>NEUZA MELO</t>
  </si>
  <si>
    <t>OBRA: A LINHA E EU - TÉCNICA MISTA - 50X70CM</t>
  </si>
  <si>
    <t>JOSÉ CARLOS BATISTA NOGUEIRA</t>
  </si>
  <si>
    <t>OBRA: SINCRETISMO - ACRÍLICO SOBRE TELA - 70X70CM</t>
  </si>
  <si>
    <t>ELIANA SILVEIRA DE ANDRADE</t>
  </si>
  <si>
    <t>OBRA: FLORES - ÓLEO SOBRE TELA - 80X80CM</t>
  </si>
  <si>
    <t>OBRA: CARNAVAL EM BRITÂNIA - ACRÍLICO SOBRE TELA - 40X40CM</t>
  </si>
  <si>
    <t>OBRA: A NEGRINHA - ACRÍLICO SOBRE TELA - 60X60CM</t>
  </si>
  <si>
    <t>OBRA: A DANÇA III - ACRÍLICO SOBRE TELA - 50X70CM</t>
  </si>
  <si>
    <t>VALDECY MARGARIDA DA SILVA</t>
  </si>
  <si>
    <t>OBRA: CERRADO 1 - ACRÍLICO SOBRE TELA - 20X20CM</t>
  </si>
  <si>
    <t>OBRA: CERRADO 2 - ACRÍLICO SOBRE TELA - 20X20CM</t>
  </si>
  <si>
    <t>OBRA: CERRADO 3 - ACRÍLICO SOBRE TELA - 20X20CM</t>
  </si>
  <si>
    <t>OBRA: CERRADO - ACRÍLICO SOBRE TELA - 50X60CM</t>
  </si>
  <si>
    <t>OBRA: TIT JARRO 2019 - ACRÍLICO SOBRE TELA - 40X30CM</t>
  </si>
  <si>
    <t>OBRA: TERRA, TRONCOS, GALHOS, RAMOS E FOLHAS - FOTOGRAFIA - 1,70X1,00M</t>
  </si>
  <si>
    <t>MARIA HELIANA DE ALMEIDA LEIVAS</t>
  </si>
  <si>
    <t>OBRA: TERRA, SUSTENTAÇÃO, VERTICALIDADE, ASCENSÃO E MORADIA - FOTOGRAFIA - 1,70X1,00M</t>
  </si>
  <si>
    <t>OBRA: FORMOSA - COLAGEM - 0,39X0,53M</t>
  </si>
  <si>
    <t>OBRA: CAMINHO PARA O SOL - AQUARELA SOBRE PAPEL 100 - 0,45X,037M</t>
  </si>
  <si>
    <t>OBRA: PEÔNIA - AQUARELA SOBRE PAPEL - 0,50X0,40M</t>
  </si>
  <si>
    <t xml:space="preserve">OBRA : A IGREJA - ACRILICA SOBRE TELA - </t>
  </si>
  <si>
    <t>OBRAS DE ARTE</t>
  </si>
  <si>
    <t>OBRA: RAPOSA COMENDO CAJU – ACRILICA SOBRE TELA – 70 X 80 CM</t>
  </si>
  <si>
    <t>TOTAL OBRAS DE ARTE</t>
  </si>
  <si>
    <t>RESUMO</t>
  </si>
  <si>
    <t>TOTAL DE ITENS</t>
  </si>
  <si>
    <t>TOTAIS</t>
  </si>
  <si>
    <t>Total Móveis e Utensilios</t>
  </si>
  <si>
    <t xml:space="preserve">Total Instrumentais Cirurgicos </t>
  </si>
  <si>
    <t xml:space="preserve">Total Instrumentos Musicais </t>
  </si>
  <si>
    <t xml:space="preserve">Total Máquinas e Equipamentos </t>
  </si>
  <si>
    <t>Total Equipamentos de Informática</t>
  </si>
  <si>
    <t>Total Veículos</t>
  </si>
  <si>
    <t>Obras de Arte</t>
  </si>
  <si>
    <t xml:space="preserve">TOTAL BENS ADQUIRIDOS </t>
  </si>
  <si>
    <t>MICROCOMPUTADOR DELL OPTIPLEX 7020 CORE I5 COMPLETO COM MOUSE E TECLADO 8GB, SSD 256 GB WIN 11P</t>
  </si>
  <si>
    <t>MONITOR 21.5 EP222HS DELL</t>
  </si>
  <si>
    <t>NOTEBOOK INSPIRON 3520, I7-1255U, 16GB, SSD 512GB, WIN 11 PRO</t>
  </si>
  <si>
    <t>MICROCOMPUTADOR OPTIPLEX 7020 CORE I3 COMPLETO COM MOUSE E TECLADO 12100T, RAM 8GB, SSD 256 GB, SIND 11P</t>
  </si>
  <si>
    <t>SEDE CSC ALMOXARIFADO</t>
  </si>
  <si>
    <t>CLÍNICA CIRÚRGICA</t>
  </si>
  <si>
    <t>CLÍNICA MÉDICA</t>
  </si>
  <si>
    <t>SCANSOURCE BRASIL DISTRIBUIDORA DE TECNOLOGIAS LTDA</t>
  </si>
  <si>
    <t>AFASTADOR SIRAGE BOOKWAKER</t>
  </si>
  <si>
    <t>R W MATERIAIS MEDICOS HOSPITALARES E ODONTOLOGICOS LTDA</t>
  </si>
  <si>
    <t>APARELHO TERAPIA RESPIRATÓRIA P/VENTILAÇÃO PULMONAR BASEADO TEC.DIGITAL</t>
  </si>
  <si>
    <t>MONITOR MULTIPARAMETRICO Q7 
C/PARAMETROS BASICOS</t>
  </si>
  <si>
    <t>CELULAR SAMSUNG GALAXY A05 128GB</t>
  </si>
  <si>
    <t>NOBREAK DELTA 6,0 KVA 220/220V C/BATERIA INTERNA DISPLAY CLD</t>
  </si>
  <si>
    <t>TV LED 4K LG 43” UR 7800 PSA</t>
  </si>
  <si>
    <t>POLTRONA DE MASSAGEM ELÉTRICA MOEDAS/FICHAS</t>
  </si>
  <si>
    <t>PURIFICADOR ÁGUA EVEREST PLUS BRANCO N.220V</t>
  </si>
  <si>
    <t>PARAFUSADEIRA/FURADEIRA 20V MAX.LIIO N C/IMP.2 BATERIAS 2A</t>
  </si>
  <si>
    <t>BALANÇA DIGITAL ANTROPOMÉTRICA 56X38 CM 300 KG</t>
  </si>
  <si>
    <t>ELETROCARDIOGRAFO BIONET 12 CANAIS CARDIO TOUCH 3000</t>
  </si>
  <si>
    <t>AR CONDICIONADO SPLIT INVERTER 18000 BTUS DUAL COMPACT HW 18K 220V F INV.R32</t>
  </si>
  <si>
    <t>AR CONDICIONADO SPLIT INVERTER 12000 BTUS DUAL COMPACT HW 12K 220V F INV.R32</t>
  </si>
  <si>
    <t>ASPIRADOR PORTATIL MIN.3 LITROS – ASPIRAVIDA C/RODIZIOS MRM600C.ELÉTRICO ½ HP 5LT</t>
  </si>
  <si>
    <t>REFRIGERADOR 386LT DUPLEX FROST FREE BRANCO 220V CRM44ABBNA</t>
  </si>
  <si>
    <t>RESFRIADOR DE ÁGUA INDUSTRIAL 25L BANCADA 2 TORNEIRAS 220V RA 025 2T</t>
  </si>
  <si>
    <t>APARELHO DE COMPRESSÃO PNEUMÁTICA P/ PREVENSÃO DE TROMBOSE SCD600</t>
  </si>
  <si>
    <t>SERVIDOR DELL 24 THREADS 12 NUCELS 3.3GHZ MODELO POWEREDGE R550</t>
  </si>
  <si>
    <t>STORAGE NAS 8 BAIES QNAP TS-855eU</t>
  </si>
  <si>
    <t>PERFURADOR OSSEO C/ SIST SEG C/
MOTOR ELET SERRA SAGITAL MOD 17040 MC ION DRIVE E ACESSÓRIOS</t>
  </si>
  <si>
    <t>TERMINAL DE RECONHECIMENTO FACIAL COM 2 CAMERAS DE 2MP E TELA DE 5 POLEGADAS RF-2002F5S</t>
  </si>
  <si>
    <t>TV LG LED 43UR4K UHD SMART TV</t>
  </si>
  <si>
    <t>CABINE DE FLUXO UNIDIRECIONAL VERTICAL – CFLV 09 AT INOX 304-JD</t>
  </si>
  <si>
    <t>CABINE DE SEGURANÇA BIOLÓGICA CLASSE II TIPO B2 – BIOSAFE 09 AT I304</t>
  </si>
  <si>
    <t>BALANÇA ELETRÔNICA MARCA LIDER MOD.P-200M AÇO CARBONO 0,30X0,35M CAP.200 KG</t>
  </si>
  <si>
    <t>ADMINISTRAÇÃO - SEDE – SEXEC</t>
  </si>
  <si>
    <t>CLÍNICA MÉDICA ALA 1</t>
  </si>
  <si>
    <t>CLÍNICA CIRÚRGICA ALA 1</t>
  </si>
  <si>
    <t>CLÍNICA CIRÚRGICA SALA DE EQUIPAMENTOS</t>
  </si>
  <si>
    <t>CLÍNICA MÉDICA SALA DE EQUIPAMENTOS</t>
  </si>
  <si>
    <t>AMBULATÓRIO – PCCO</t>
  </si>
  <si>
    <t>AMBULATÓRIO – CONSULTÓRIO 30</t>
  </si>
  <si>
    <t>COLONOSCOPIA</t>
  </si>
  <si>
    <t>SEDE CSC GEP</t>
  </si>
  <si>
    <t>NUTRIÇÃO DEPÓSITO  DE DIETA</t>
  </si>
  <si>
    <t>SALA DE TECNOLOGIA</t>
  </si>
  <si>
    <t>ADMINISTRAÇÃO - SEDE - SALA DE TECNOLOGIA</t>
  </si>
  <si>
    <t>CENTRO CIRÚRGICO SALA DE EQUIPAMENTOS</t>
  </si>
  <si>
    <t>LEISTUNG EQUIPAMENTOS LTDA</t>
  </si>
  <si>
    <t>BIO INFINITY HOSPITALAR E 
LOCAÇÃO LTDA</t>
  </si>
  <si>
    <t>MB COMERCIAL ELETRO ELETRÔNICO EIRELI</t>
  </si>
  <si>
    <t>CRUZEIRO PRESTAÇÃO DE SERVIÇOS GRÁFICOS LTDA</t>
  </si>
  <si>
    <t>INMED HOSPITALAR EIRELI</t>
  </si>
  <si>
    <t>SF MAGAZINE COMÉRCIO E DISTRIBUIÇÃO LTDA</t>
  </si>
  <si>
    <t>REAL FERRAGISTA</t>
  </si>
  <si>
    <t>CIRQUEIRA DISTRIBUIDOR E COMÉRCIO LTDA</t>
  </si>
  <si>
    <t>MRM HOSPITALAR LTDA</t>
  </si>
  <si>
    <t>MEDSUPPLIES EQUIPAMENTOS MÉDICOS LTDA</t>
  </si>
  <si>
    <t>CORE TECNOLOGIA EIRELI</t>
  </si>
  <si>
    <t>ITS MATERIAL CIRURGICO LTDA</t>
  </si>
  <si>
    <t>PAUTA DISTRIBUIÇÃO E LOGÍSTICA SA</t>
  </si>
  <si>
    <t>CONTROLAR INDÚSTRIA E COMÉRCIO DE FILTROS E EQUIPAMENTOS EIRELI</t>
  </si>
  <si>
    <t>15098*</t>
  </si>
  <si>
    <t>15099*</t>
  </si>
  <si>
    <t>15100*</t>
  </si>
  <si>
    <t>15101*</t>
  </si>
  <si>
    <t>15102*</t>
  </si>
  <si>
    <t>15103*</t>
  </si>
  <si>
    <t>15104*</t>
  </si>
  <si>
    <t>15105*</t>
  </si>
  <si>
    <t>15106*</t>
  </si>
  <si>
    <t>15107*</t>
  </si>
  <si>
    <t>15108*</t>
  </si>
  <si>
    <t>15109*</t>
  </si>
  <si>
    <t>15110*</t>
  </si>
  <si>
    <t>15111*</t>
  </si>
  <si>
    <t>15112*</t>
  </si>
  <si>
    <t>15113*</t>
  </si>
  <si>
    <t>15114*</t>
  </si>
  <si>
    <t>15115*</t>
  </si>
  <si>
    <t>15116*</t>
  </si>
  <si>
    <t>15117*</t>
  </si>
  <si>
    <t>15118*</t>
  </si>
  <si>
    <t>15119*</t>
  </si>
  <si>
    <t>15120*</t>
  </si>
  <si>
    <t>15121*</t>
  </si>
  <si>
    <t>PUFF MM CURVO 1700X420X680 CAPA FIXA TECIDO VIENA</t>
  </si>
  <si>
    <t>BIOMBO SANFONADO EM PVC RÍGIDO</t>
  </si>
  <si>
    <t>SUPORTE DE SORO EM AÇO INOX 4 GANCHOS COM RODÍZIOS</t>
  </si>
  <si>
    <t>PAINEL MURAL ACM 1,25 ALTURA X1,66 COMPRIM.X0,03 LARG.</t>
  </si>
  <si>
    <t xml:space="preserve">MESA DE CABECEIRA PROTECTOR BRANCA </t>
  </si>
  <si>
    <t>POLTRONA DE ACOMPANHANTE DIAMANTE MOVIMENTO INDEPENDENTE</t>
  </si>
  <si>
    <t>CADEIRA GIRATÓRIA COM REG. ALTURA BACK SYSTEM COR PRETA</t>
  </si>
  <si>
    <t xml:space="preserve">PUFF S – MODULO CURVO CAPA FIXA </t>
  </si>
  <si>
    <t xml:space="preserve">MESA RETA 1400X600X740MM OFF WHITE </t>
  </si>
  <si>
    <t>GAVETEITO FIXO 2GN 400X460X295mm - MDP ARGPUX PR</t>
  </si>
  <si>
    <t>MESA DE MAYO EM INOX C/RODÍZIO BANDEJA 43X30,5</t>
  </si>
  <si>
    <t>CADEIRA FIXA P/OBESO 250KG</t>
  </si>
  <si>
    <t>CADEIRA GIRATÓRIA COM REG. ALTURA BACK SYSTEM COR PRETA SLIM 18002</t>
  </si>
  <si>
    <t>CADEIRA FIXA COR PRETA START 4006S</t>
  </si>
  <si>
    <t>CADEIRA DE RODAS PARA BANHO EM AÇO INOX 250 KG</t>
  </si>
  <si>
    <t>CADEIRA DE RODAS EM LIGA ALUMÍNIO 250 KG – MODELO GAZELA PLUS</t>
  </si>
  <si>
    <t>CARRINHO PEDESTAL PARA MONIITORES LOTE 241204</t>
  </si>
  <si>
    <t>CLÍNICA CIRÚRGICA GERÊNCIA</t>
  </si>
  <si>
    <t>VETOR COMERCIAL LTDA</t>
  </si>
  <si>
    <t>A&amp;S COMÉRCIO ELETRÔNICO E SERVIÇOS LTDA</t>
  </si>
  <si>
    <t>META MÓVEIS DE METAIS IND.E COM.LTDA</t>
  </si>
  <si>
    <t>FLEX MOBILY SOLUÇÕES PARA ESCRITÓRIO EIRELI</t>
  </si>
  <si>
    <t>DANROPE NEGOCIOS LTDA</t>
  </si>
  <si>
    <t>STAR DISTRIBUIDORA LTDA</t>
  </si>
  <si>
    <t>FUSION PRODUTOS HOSPITALARES E SAÚDE LTDA</t>
  </si>
  <si>
    <t>MTB TECNOLOGIA LTDA</t>
  </si>
  <si>
    <t>Goiânia, 26 de dezembro de 2024</t>
  </si>
  <si>
    <t>MÊS OUTUBRO A DEZEMBRO 2024 - BENS ADQUIRIDOS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</si>
</sst>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-;\-* #,##0.00_-;_-* \-??_-;_-@_-"/>
    <numFmt numFmtId="165" formatCode="&quot; R$ &quot;* #,##0.00\ ;&quot; R$ &quot;* \(#,##0.00\);&quot; R$ &quot;* \-#\ ;@\ "/>
    <numFmt numFmtId="166" formatCode="000000"/>
    <numFmt numFmtId="167" formatCode="d/m/yyyy"/>
    <numFmt numFmtId="168" formatCode="&quot; R$ &quot;* #,##0.00\ ;&quot; R$ &quot;* \(#,##0.00\);&quot; R$ &quot;* \-#.0\ ;@\ "/>
    <numFmt numFmtId="169" formatCode="_-&quot;R$ &quot;* #,##0.00_-;&quot;-R$ &quot;* #,##0.00_-;_-&quot;R$ &quot;* \-??_-;_-@_-"/>
    <numFmt numFmtId="170" formatCode="_(&quot;R$ &quot;* #,##0.00_);_(&quot;R$ &quot;* \(#,##0.00\);_(&quot;R$ &quot;* \-??_);_(@_)"/>
    <numFmt numFmtId="171" formatCode="[$-416]mmm/yy"/>
    <numFmt numFmtId="172" formatCode="* #,##0.00\ ;\-* #,##0.00\ ;* \-#\ ;@\ "/>
    <numFmt numFmtId="173" formatCode="[$-416]d/m/yyyy"/>
    <numFmt numFmtId="174" formatCode="[$R$-416]\ #,##0.000;[Red]\-[$R$-416]\ #,##0.000"/>
  </numFmts>
  <fonts count="16" x14ac:knownFonts="1">
    <font>
      <sz val="11"/>
      <color rgb="FF000000"/>
      <name val="Calibri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sz val="10"/>
      <name val="Calibri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0"/>
      <name val="Times New Roman"/>
      <family val="1"/>
      <charset val="1"/>
    </font>
    <font>
      <sz val="10"/>
      <name val="Times New Roman"/>
      <family val="1"/>
      <charset val="1"/>
    </font>
    <font>
      <sz val="10"/>
      <color rgb="FF000000"/>
      <name val="Calibri"/>
      <family val="2"/>
      <charset val="1"/>
    </font>
    <font>
      <b/>
      <sz val="10"/>
      <name val="Calibri"/>
      <family val="2"/>
      <charset val="1"/>
    </font>
    <font>
      <sz val="8"/>
      <color rgb="FF000000"/>
      <name val="Arial"/>
      <family val="2"/>
      <charset val="1"/>
    </font>
    <font>
      <sz val="16"/>
      <name val="Calibri"/>
      <family val="2"/>
      <charset val="1"/>
    </font>
    <font>
      <b/>
      <sz val="10"/>
      <name val="Arial"/>
      <family val="2"/>
      <charset val="1"/>
    </font>
    <font>
      <sz val="12"/>
      <name val="Calibri"/>
      <family val="2"/>
      <charset val="1"/>
    </font>
    <font>
      <sz val="9"/>
      <color rgb="FF000000"/>
      <name val="Tahoma"/>
      <family val="2"/>
      <charset val="1"/>
    </font>
    <font>
      <sz val="11"/>
      <color rgb="FF00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  <fill>
      <patternFill patternType="solid">
        <fgColor rgb="FFD9D9D9"/>
        <bgColor rgb="FFBFBFBF"/>
      </patternFill>
    </fill>
    <fill>
      <patternFill patternType="solid">
        <fgColor rgb="FFFFFFFF"/>
        <bgColor rgb="FFFFFFCC"/>
      </patternFill>
    </fill>
    <fill>
      <patternFill patternType="solid">
        <fgColor rgb="FFBFBFBF"/>
        <bgColor rgb="FFD9D9D9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</borders>
  <cellStyleXfs count="5">
    <xf numFmtId="0" fontId="0" fillId="0" borderId="0"/>
    <xf numFmtId="164" fontId="15" fillId="0" borderId="0" applyBorder="0" applyProtection="0"/>
    <xf numFmtId="9" fontId="15" fillId="0" borderId="0" applyBorder="0" applyProtection="0"/>
    <xf numFmtId="0" fontId="2" fillId="0" borderId="0"/>
    <xf numFmtId="0" fontId="2" fillId="0" borderId="0"/>
  </cellStyleXfs>
  <cellXfs count="158">
    <xf numFmtId="0" fontId="0" fillId="0" borderId="0" xfId="0"/>
    <xf numFmtId="164" fontId="15" fillId="0" borderId="0" xfId="1" applyBorder="1" applyProtection="1"/>
    <xf numFmtId="0" fontId="4" fillId="0" borderId="0" xfId="0" applyFont="1"/>
    <xf numFmtId="165" fontId="6" fillId="4" borderId="3" xfId="1" applyNumberFormat="1" applyFont="1" applyFill="1" applyBorder="1" applyAlignment="1" applyProtection="1">
      <alignment horizontal="center" vertical="center" wrapText="1"/>
    </xf>
    <xf numFmtId="166" fontId="6" fillId="4" borderId="3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67" fontId="6" fillId="4" borderId="3" xfId="0" applyNumberFormat="1" applyFont="1" applyFill="1" applyBorder="1" applyAlignment="1">
      <alignment horizontal="center" vertical="center" wrapText="1"/>
    </xf>
    <xf numFmtId="164" fontId="6" fillId="4" borderId="3" xfId="1" applyFont="1" applyFill="1" applyBorder="1" applyAlignment="1" applyProtection="1">
      <alignment horizontal="center" vertical="center" wrapText="1"/>
    </xf>
    <xf numFmtId="168" fontId="6" fillId="4" borderId="3" xfId="1" applyNumberFormat="1" applyFont="1" applyFill="1" applyBorder="1" applyAlignment="1" applyProtection="1">
      <alignment horizontal="center" vertical="center" wrapText="1"/>
    </xf>
    <xf numFmtId="164" fontId="6" fillId="4" borderId="3" xfId="1" applyFont="1" applyFill="1" applyBorder="1" applyAlignment="1" applyProtection="1">
      <alignment vertical="center" wrapText="1"/>
    </xf>
    <xf numFmtId="0" fontId="7" fillId="0" borderId="3" xfId="0" applyFont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67" fontId="7" fillId="0" borderId="3" xfId="0" applyNumberFormat="1" applyFont="1" applyBorder="1" applyAlignment="1">
      <alignment horizontal="center" vertical="center" wrapText="1"/>
    </xf>
    <xf numFmtId="164" fontId="7" fillId="0" borderId="3" xfId="1" applyFont="1" applyBorder="1" applyAlignment="1" applyProtection="1">
      <alignment horizontal="center" vertical="center" wrapText="1"/>
    </xf>
    <xf numFmtId="169" fontId="7" fillId="0" borderId="3" xfId="1" applyNumberFormat="1" applyFont="1" applyBorder="1" applyAlignment="1" applyProtection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167" fontId="7" fillId="0" borderId="6" xfId="0" applyNumberFormat="1" applyFont="1" applyBorder="1" applyAlignment="1">
      <alignment horizontal="center" vertical="center" wrapText="1"/>
    </xf>
    <xf numFmtId="165" fontId="7" fillId="0" borderId="6" xfId="1" applyNumberFormat="1" applyFont="1" applyBorder="1" applyAlignment="1" applyProtection="1">
      <alignment vertical="center" wrapText="1"/>
    </xf>
    <xf numFmtId="9" fontId="2" fillId="0" borderId="7" xfId="2" applyFont="1" applyBorder="1" applyProtection="1"/>
    <xf numFmtId="9" fontId="2" fillId="0" borderId="8" xfId="2" applyFont="1" applyBorder="1" applyProtection="1"/>
    <xf numFmtId="165" fontId="7" fillId="0" borderId="9" xfId="1" applyNumberFormat="1" applyFont="1" applyBorder="1" applyAlignment="1" applyProtection="1">
      <alignment vertical="center" wrapText="1"/>
    </xf>
    <xf numFmtId="165" fontId="7" fillId="0" borderId="10" xfId="1" applyNumberFormat="1" applyFont="1" applyBorder="1" applyAlignment="1" applyProtection="1">
      <alignment vertical="center" wrapText="1"/>
    </xf>
    <xf numFmtId="164" fontId="7" fillId="0" borderId="11" xfId="1" applyFont="1" applyBorder="1" applyAlignment="1" applyProtection="1">
      <alignment vertical="center" wrapText="1"/>
    </xf>
    <xf numFmtId="0" fontId="2" fillId="0" borderId="0" xfId="0" applyFont="1"/>
    <xf numFmtId="0" fontId="3" fillId="0" borderId="3" xfId="0" applyFont="1" applyBorder="1" applyAlignment="1">
      <alignment horizontal="left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vertical="center" wrapText="1"/>
    </xf>
    <xf numFmtId="0" fontId="9" fillId="4" borderId="14" xfId="0" applyFont="1" applyFill="1" applyBorder="1" applyAlignment="1">
      <alignment vertical="center" wrapText="1"/>
    </xf>
    <xf numFmtId="164" fontId="9" fillId="4" borderId="14" xfId="1" applyFont="1" applyFill="1" applyBorder="1" applyAlignment="1" applyProtection="1">
      <alignment vertical="center" wrapText="1"/>
    </xf>
    <xf numFmtId="0" fontId="9" fillId="4" borderId="15" xfId="0" applyFont="1" applyFill="1" applyBorder="1" applyAlignment="1">
      <alignment vertical="center" wrapText="1"/>
    </xf>
    <xf numFmtId="164" fontId="6" fillId="4" borderId="12" xfId="1" applyFont="1" applyFill="1" applyBorder="1" applyAlignment="1" applyProtection="1">
      <alignment vertical="center" wrapText="1"/>
    </xf>
    <xf numFmtId="0" fontId="10" fillId="0" borderId="3" xfId="0" applyFont="1" applyBorder="1" applyAlignment="1">
      <alignment horizontal="left" vertical="center" wrapText="1"/>
    </xf>
    <xf numFmtId="164" fontId="6" fillId="4" borderId="11" xfId="1" applyFont="1" applyFill="1" applyBorder="1" applyAlignment="1" applyProtection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167" fontId="7" fillId="0" borderId="0" xfId="0" applyNumberFormat="1" applyFont="1" applyAlignment="1">
      <alignment horizontal="center" vertical="center" wrapText="1"/>
    </xf>
    <xf numFmtId="164" fontId="7" fillId="0" borderId="0" xfId="1" applyFont="1" applyBorder="1" applyAlignment="1" applyProtection="1">
      <alignment horizontal="center" vertical="center" wrapText="1"/>
    </xf>
    <xf numFmtId="169" fontId="7" fillId="0" borderId="0" xfId="1" applyNumberFormat="1" applyFont="1" applyBorder="1" applyAlignment="1" applyProtection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167" fontId="7" fillId="0" borderId="16" xfId="0" applyNumberFormat="1" applyFont="1" applyBorder="1" applyAlignment="1">
      <alignment horizontal="center" vertical="center" wrapText="1"/>
    </xf>
    <xf numFmtId="165" fontId="7" fillId="0" borderId="16" xfId="1" applyNumberFormat="1" applyFont="1" applyBorder="1" applyAlignment="1" applyProtection="1">
      <alignment vertical="center" wrapText="1"/>
    </xf>
    <xf numFmtId="9" fontId="2" fillId="0" borderId="19" xfId="2" applyFont="1" applyBorder="1" applyProtection="1"/>
    <xf numFmtId="9" fontId="2" fillId="0" borderId="20" xfId="2" applyFont="1" applyBorder="1" applyProtection="1"/>
    <xf numFmtId="165" fontId="7" fillId="0" borderId="21" xfId="1" applyNumberFormat="1" applyFont="1" applyBorder="1" applyAlignment="1" applyProtection="1">
      <alignment vertical="center" wrapText="1"/>
    </xf>
    <xf numFmtId="165" fontId="7" fillId="0" borderId="22" xfId="1" applyNumberFormat="1" applyFont="1" applyBorder="1" applyAlignment="1" applyProtection="1">
      <alignment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vertical="center" wrapText="1"/>
    </xf>
    <xf numFmtId="0" fontId="6" fillId="4" borderId="14" xfId="0" applyFont="1" applyFill="1" applyBorder="1" applyAlignment="1">
      <alignment vertical="center" wrapText="1"/>
    </xf>
    <xf numFmtId="164" fontId="6" fillId="4" borderId="14" xfId="1" applyFont="1" applyFill="1" applyBorder="1" applyAlignment="1" applyProtection="1">
      <alignment vertical="center" wrapText="1"/>
    </xf>
    <xf numFmtId="0" fontId="6" fillId="4" borderId="15" xfId="0" applyFont="1" applyFill="1" applyBorder="1" applyAlignment="1">
      <alignment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167" fontId="7" fillId="0" borderId="11" xfId="0" applyNumberFormat="1" applyFont="1" applyBorder="1" applyAlignment="1">
      <alignment horizontal="center" vertical="center" wrapText="1"/>
    </xf>
    <xf numFmtId="165" fontId="7" fillId="0" borderId="11" xfId="1" applyNumberFormat="1" applyFont="1" applyBorder="1" applyAlignment="1" applyProtection="1">
      <alignment vertical="center" wrapText="1"/>
    </xf>
    <xf numFmtId="9" fontId="2" fillId="0" borderId="25" xfId="2" applyFont="1" applyBorder="1" applyProtection="1"/>
    <xf numFmtId="9" fontId="2" fillId="0" borderId="1" xfId="2" applyFont="1" applyBorder="1" applyProtection="1"/>
    <xf numFmtId="165" fontId="7" fillId="0" borderId="26" xfId="1" applyNumberFormat="1" applyFont="1" applyBorder="1" applyAlignment="1" applyProtection="1">
      <alignment vertical="center" wrapText="1"/>
    </xf>
    <xf numFmtId="165" fontId="7" fillId="0" borderId="27" xfId="1" applyNumberFormat="1" applyFont="1" applyBorder="1" applyAlignment="1" applyProtection="1">
      <alignment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164" fontId="7" fillId="0" borderId="3" xfId="1" applyFont="1" applyBorder="1" applyAlignment="1" applyProtection="1">
      <alignment vertical="center" wrapText="1"/>
    </xf>
    <xf numFmtId="170" fontId="7" fillId="0" borderId="28" xfId="1" applyNumberFormat="1" applyFont="1" applyBorder="1" applyAlignment="1" applyProtection="1">
      <alignment vertical="center" wrapText="1"/>
    </xf>
    <xf numFmtId="10" fontId="7" fillId="0" borderId="29" xfId="2" applyNumberFormat="1" applyFont="1" applyBorder="1" applyAlignment="1" applyProtection="1">
      <alignment vertical="center" wrapText="1"/>
    </xf>
    <xf numFmtId="10" fontId="7" fillId="0" borderId="30" xfId="2" applyNumberFormat="1" applyFont="1" applyBorder="1" applyAlignment="1" applyProtection="1">
      <alignment vertical="center" wrapText="1"/>
    </xf>
    <xf numFmtId="170" fontId="7" fillId="0" borderId="31" xfId="1" applyNumberFormat="1" applyFont="1" applyBorder="1" applyAlignment="1" applyProtection="1">
      <alignment vertical="center" wrapText="1"/>
    </xf>
    <xf numFmtId="170" fontId="7" fillId="0" borderId="32" xfId="1" applyNumberFormat="1" applyFont="1" applyBorder="1" applyAlignment="1" applyProtection="1">
      <alignment vertical="center" wrapText="1"/>
    </xf>
    <xf numFmtId="164" fontId="3" fillId="0" borderId="1" xfId="1" applyFont="1" applyBorder="1" applyAlignment="1" applyProtection="1">
      <alignment horizontal="center" vertical="center"/>
    </xf>
    <xf numFmtId="171" fontId="4" fillId="0" borderId="0" xfId="0" applyNumberFormat="1" applyFont="1"/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67" fontId="3" fillId="0" borderId="3" xfId="0" applyNumberFormat="1" applyFont="1" applyBorder="1" applyAlignment="1">
      <alignment horizontal="center" vertical="center" wrapText="1"/>
    </xf>
    <xf numFmtId="164" fontId="3" fillId="0" borderId="3" xfId="1" applyFont="1" applyBorder="1" applyAlignment="1" applyProtection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9" fontId="4" fillId="0" borderId="25" xfId="2" applyFont="1" applyBorder="1" applyProtection="1"/>
    <xf numFmtId="9" fontId="4" fillId="0" borderId="1" xfId="2" applyFont="1" applyBorder="1" applyProtection="1"/>
    <xf numFmtId="164" fontId="7" fillId="0" borderId="6" xfId="1" applyFont="1" applyBorder="1" applyAlignment="1" applyProtection="1">
      <alignment vertical="center" wrapText="1"/>
    </xf>
    <xf numFmtId="172" fontId="2" fillId="0" borderId="3" xfId="1" applyNumberFormat="1" applyFont="1" applyBorder="1" applyProtection="1"/>
    <xf numFmtId="0" fontId="7" fillId="0" borderId="2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justify" vertical="center" wrapText="1"/>
    </xf>
    <xf numFmtId="164" fontId="7" fillId="0" borderId="3" xfId="1" applyFont="1" applyBorder="1" applyAlignment="1" applyProtection="1">
      <alignment horizontal="center" vertical="center"/>
    </xf>
    <xf numFmtId="0" fontId="7" fillId="0" borderId="23" xfId="0" applyFont="1" applyBorder="1" applyAlignment="1">
      <alignment horizontal="left" vertical="center" wrapText="1"/>
    </xf>
    <xf numFmtId="0" fontId="7" fillId="0" borderId="23" xfId="0" applyFont="1" applyBorder="1" applyAlignment="1">
      <alignment vertical="center" wrapText="1"/>
    </xf>
    <xf numFmtId="0" fontId="3" fillId="0" borderId="23" xfId="0" applyFont="1" applyBorder="1" applyAlignment="1">
      <alignment horizontal="left" vertical="center" wrapText="1"/>
    </xf>
    <xf numFmtId="164" fontId="6" fillId="4" borderId="33" xfId="1" applyFont="1" applyFill="1" applyBorder="1" applyAlignment="1" applyProtection="1">
      <alignment vertical="center" wrapText="1"/>
    </xf>
    <xf numFmtId="173" fontId="3" fillId="0" borderId="3" xfId="0" applyNumberFormat="1" applyFont="1" applyBorder="1" applyAlignment="1">
      <alignment horizontal="center" vertical="center" wrapText="1"/>
    </xf>
    <xf numFmtId="164" fontId="2" fillId="0" borderId="3" xfId="1" applyFont="1" applyBorder="1" applyAlignment="1" applyProtection="1">
      <alignment horizontal="center" vertical="center" wrapText="1"/>
    </xf>
    <xf numFmtId="173" fontId="3" fillId="0" borderId="11" xfId="0" applyNumberFormat="1" applyFont="1" applyBorder="1" applyAlignment="1">
      <alignment horizontal="center" vertical="center" wrapText="1"/>
    </xf>
    <xf numFmtId="170" fontId="7" fillId="0" borderId="11" xfId="1" applyNumberFormat="1" applyFont="1" applyBorder="1" applyAlignment="1" applyProtection="1">
      <alignment vertical="center" wrapText="1"/>
    </xf>
    <xf numFmtId="10" fontId="7" fillId="0" borderId="25" xfId="2" applyNumberFormat="1" applyFont="1" applyBorder="1" applyAlignment="1" applyProtection="1">
      <alignment vertical="center" wrapText="1"/>
    </xf>
    <xf numFmtId="10" fontId="7" fillId="0" borderId="1" xfId="2" applyNumberFormat="1" applyFont="1" applyBorder="1" applyAlignment="1" applyProtection="1">
      <alignment vertical="center" wrapText="1"/>
    </xf>
    <xf numFmtId="170" fontId="7" fillId="0" borderId="26" xfId="1" applyNumberFormat="1" applyFont="1" applyBorder="1" applyAlignment="1" applyProtection="1">
      <alignment vertical="center" wrapText="1"/>
    </xf>
    <xf numFmtId="170" fontId="7" fillId="0" borderId="27" xfId="1" applyNumberFormat="1" applyFont="1" applyBorder="1" applyAlignment="1" applyProtection="1">
      <alignment vertical="center" wrapText="1"/>
    </xf>
    <xf numFmtId="0" fontId="3" fillId="0" borderId="1" xfId="4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4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173" fontId="3" fillId="0" borderId="1" xfId="4" applyNumberFormat="1" applyFont="1" applyBorder="1" applyAlignment="1">
      <alignment horizontal="center" vertical="center" wrapText="1"/>
    </xf>
    <xf numFmtId="164" fontId="3" fillId="0" borderId="1" xfId="1" applyFont="1" applyBorder="1" applyAlignment="1" applyProtection="1">
      <alignment horizontal="center" vertical="center" wrapText="1"/>
    </xf>
    <xf numFmtId="169" fontId="7" fillId="0" borderId="8" xfId="1" applyNumberFormat="1" applyFont="1" applyBorder="1" applyAlignment="1" applyProtection="1">
      <alignment horizontal="center" vertical="center" wrapText="1"/>
    </xf>
    <xf numFmtId="0" fontId="3" fillId="0" borderId="1" xfId="4" applyFont="1" applyBorder="1" applyAlignment="1">
      <alignment vertical="center" wrapText="1"/>
    </xf>
    <xf numFmtId="164" fontId="8" fillId="0" borderId="1" xfId="1" applyFont="1" applyBorder="1" applyAlignment="1" applyProtection="1">
      <alignment horizontal="center" vertical="center" wrapText="1"/>
    </xf>
    <xf numFmtId="0" fontId="11" fillId="0" borderId="1" xfId="4" applyFont="1" applyBorder="1" applyAlignment="1">
      <alignment horizontal="left" vertical="center" wrapText="1"/>
    </xf>
    <xf numFmtId="0" fontId="8" fillId="0" borderId="1" xfId="4" applyFont="1" applyBorder="1" applyAlignment="1">
      <alignment horizontal="center" vertical="center"/>
    </xf>
    <xf numFmtId="0" fontId="3" fillId="0" borderId="30" xfId="4" applyFont="1" applyBorder="1" applyAlignment="1">
      <alignment horizontal="center" vertical="center" wrapText="1"/>
    </xf>
    <xf numFmtId="0" fontId="8" fillId="0" borderId="30" xfId="4" applyFont="1" applyBorder="1" applyAlignment="1">
      <alignment horizontal="center" vertical="center"/>
    </xf>
    <xf numFmtId="0" fontId="3" fillId="0" borderId="30" xfId="4" applyFont="1" applyBorder="1" applyAlignment="1">
      <alignment horizontal="left" vertical="center" wrapText="1"/>
    </xf>
    <xf numFmtId="173" fontId="3" fillId="0" borderId="30" xfId="4" applyNumberFormat="1" applyFont="1" applyBorder="1" applyAlignment="1">
      <alignment horizontal="center" vertical="center" wrapText="1"/>
    </xf>
    <xf numFmtId="164" fontId="8" fillId="0" borderId="30" xfId="1" applyFont="1" applyBorder="1" applyAlignment="1" applyProtection="1">
      <alignment horizontal="center" vertical="center" wrapText="1"/>
    </xf>
    <xf numFmtId="0" fontId="3" fillId="0" borderId="30" xfId="4" applyFont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vertical="center" wrapText="1"/>
    </xf>
    <xf numFmtId="0" fontId="4" fillId="6" borderId="14" xfId="0" applyFont="1" applyFill="1" applyBorder="1" applyAlignment="1">
      <alignment vertical="center" wrapText="1"/>
    </xf>
    <xf numFmtId="164" fontId="4" fillId="6" borderId="14" xfId="1" applyFont="1" applyFill="1" applyBorder="1" applyAlignment="1" applyProtection="1">
      <alignment vertical="center" wrapText="1"/>
    </xf>
    <xf numFmtId="0" fontId="4" fillId="6" borderId="15" xfId="0" applyFont="1" applyFill="1" applyBorder="1" applyAlignment="1">
      <alignment vertical="center" wrapText="1"/>
    </xf>
    <xf numFmtId="164" fontId="12" fillId="6" borderId="33" xfId="1" applyFont="1" applyFill="1" applyBorder="1" applyProtection="1"/>
    <xf numFmtId="164" fontId="4" fillId="0" borderId="0" xfId="1" applyFont="1" applyBorder="1" applyProtection="1"/>
    <xf numFmtId="169" fontId="4" fillId="0" borderId="0" xfId="0" applyNumberFormat="1" applyFont="1"/>
    <xf numFmtId="168" fontId="4" fillId="0" borderId="0" xfId="0" applyNumberFormat="1" applyFont="1"/>
    <xf numFmtId="164" fontId="2" fillId="0" borderId="0" xfId="1" applyFont="1" applyBorder="1" applyProtection="1"/>
    <xf numFmtId="0" fontId="9" fillId="0" borderId="0" xfId="0" applyFont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164" fontId="9" fillId="0" borderId="0" xfId="1" applyFont="1" applyBorder="1" applyAlignment="1" applyProtection="1">
      <alignment horizontal="center" vertical="center" wrapText="1"/>
    </xf>
    <xf numFmtId="0" fontId="3" fillId="0" borderId="34" xfId="0" applyFont="1" applyBorder="1" applyAlignment="1">
      <alignment horizontal="left" vertical="center" wrapText="1"/>
    </xf>
    <xf numFmtId="0" fontId="0" fillId="0" borderId="35" xfId="0" applyBorder="1" applyAlignment="1">
      <alignment horizontal="center"/>
    </xf>
    <xf numFmtId="164" fontId="9" fillId="0" borderId="36" xfId="0" applyNumberFormat="1" applyFont="1" applyBorder="1" applyAlignment="1">
      <alignment horizontal="center" vertical="center" wrapText="1"/>
    </xf>
    <xf numFmtId="0" fontId="3" fillId="0" borderId="37" xfId="0" applyFont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4" fontId="9" fillId="0" borderId="38" xfId="0" applyNumberFormat="1" applyFont="1" applyBorder="1" applyAlignment="1">
      <alignment horizontal="center" vertical="center" wrapText="1"/>
    </xf>
    <xf numFmtId="164" fontId="4" fillId="0" borderId="0" xfId="1" applyFont="1" applyBorder="1" applyAlignment="1" applyProtection="1">
      <alignment wrapText="1"/>
    </xf>
    <xf numFmtId="164" fontId="4" fillId="0" borderId="0" xfId="0" applyNumberFormat="1" applyFont="1"/>
    <xf numFmtId="0" fontId="3" fillId="0" borderId="39" xfId="0" applyFont="1" applyBorder="1" applyAlignment="1">
      <alignment horizontal="left" vertical="center" wrapText="1"/>
    </xf>
    <xf numFmtId="0" fontId="0" fillId="0" borderId="40" xfId="0" applyBorder="1" applyAlignment="1">
      <alignment horizontal="center"/>
    </xf>
    <xf numFmtId="164" fontId="9" fillId="0" borderId="41" xfId="0" applyNumberFormat="1" applyFont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left" vertical="center" wrapText="1"/>
    </xf>
    <xf numFmtId="164" fontId="9" fillId="4" borderId="15" xfId="0" applyNumberFormat="1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left" vertical="center"/>
    </xf>
    <xf numFmtId="4" fontId="4" fillId="0" borderId="0" xfId="0" applyNumberFormat="1" applyFont="1"/>
    <xf numFmtId="169" fontId="7" fillId="0" borderId="11" xfId="1" applyNumberFormat="1" applyFont="1" applyBorder="1" applyAlignment="1" applyProtection="1">
      <alignment vertical="center" wrapText="1"/>
    </xf>
    <xf numFmtId="174" fontId="3" fillId="0" borderId="1" xfId="0" applyNumberFormat="1" applyFont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3" xr:uid="{00000000-0005-0000-0000-000006000000}"/>
    <cellStyle name="Normal 2 2" xfId="4" xr:uid="{00000000-0005-0000-0000-000007000000}"/>
    <cellStyle name="Porcentagem" xfId="2" builtinId="5"/>
    <cellStyle name="Vírgula" xfId="1" builtinId="3"/>
  </cellStyles>
  <dxfs count="1">
    <dxf>
      <font>
        <sz val="11"/>
        <color rgb="FF000000"/>
        <name val="Calibri"/>
        <family val="2"/>
        <charset val="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30600</xdr:colOff>
      <xdr:row>0</xdr:row>
      <xdr:rowOff>0</xdr:rowOff>
    </xdr:from>
    <xdr:to>
      <xdr:col>19</xdr:col>
      <xdr:colOff>7280</xdr:colOff>
      <xdr:row>1</xdr:row>
      <xdr:rowOff>14040</xdr:rowOff>
    </xdr:to>
    <xdr:pic>
      <xdr:nvPicPr>
        <xdr:cNvPr id="2" name="Figura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0600" y="0"/>
          <a:ext cx="17324280" cy="101988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7</xdr:col>
      <xdr:colOff>15120</xdr:colOff>
      <xdr:row>3535</xdr:row>
      <xdr:rowOff>485560</xdr:rowOff>
    </xdr:from>
    <xdr:to>
      <xdr:col>9</xdr:col>
      <xdr:colOff>1037160</xdr:colOff>
      <xdr:row>3538</xdr:row>
      <xdr:rowOff>339595</xdr:rowOff>
    </xdr:to>
    <xdr:pic>
      <xdr:nvPicPr>
        <xdr:cNvPr id="3" name="Figura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374240" y="2147483520"/>
          <a:ext cx="2121840" cy="1141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307800</xdr:colOff>
      <xdr:row>3766</xdr:row>
      <xdr:rowOff>358560</xdr:rowOff>
    </xdr:from>
    <xdr:to>
      <xdr:col>9</xdr:col>
      <xdr:colOff>1416960</xdr:colOff>
      <xdr:row>3769</xdr:row>
      <xdr:rowOff>88920</xdr:rowOff>
    </xdr:to>
    <xdr:pic>
      <xdr:nvPicPr>
        <xdr:cNvPr id="4" name="Figura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666920" y="2144500920"/>
          <a:ext cx="2208960" cy="100836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yara.rezende/AppData/Local/Microsoft/Windows/INetCache/Content.Outlook/7CRHX0Y2/Bens%20Adquiridos%20HGG%202023%2031%2012%202023%20final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0"/>
      <sheetName val="2021"/>
      <sheetName val="Plan3"/>
      <sheetName val="Plan4"/>
      <sheetName val="10.2021"/>
      <sheetName val="2022"/>
      <sheetName val="2023"/>
      <sheetName val="BAIXAS"/>
      <sheetName val="Planilha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">
          <cell r="X4">
            <v>5108</v>
          </cell>
          <cell r="Y4">
            <v>2038465</v>
          </cell>
          <cell r="Z4" t="str">
            <v>GALPÃO ALMOXARIFADO</v>
          </cell>
          <cell r="AA4">
            <v>3</v>
          </cell>
          <cell r="AB4" t="str">
            <v>MÓVEIS E UTENSÍLIOS</v>
          </cell>
          <cell r="AC4" t="str">
            <v>-</v>
          </cell>
          <cell r="AD4" t="str">
            <v>SUCATA</v>
          </cell>
        </row>
        <row r="5">
          <cell r="X5">
            <v>5109</v>
          </cell>
          <cell r="Y5">
            <v>2038466</v>
          </cell>
          <cell r="Z5" t="str">
            <v>GALPÃO ALMOXARIFADO</v>
          </cell>
          <cell r="AA5">
            <v>3</v>
          </cell>
          <cell r="AB5" t="str">
            <v>MÓVEIS E UTENSÍLIOS</v>
          </cell>
          <cell r="AC5" t="str">
            <v>-</v>
          </cell>
          <cell r="AD5" t="str">
            <v>SUCATA</v>
          </cell>
        </row>
        <row r="6">
          <cell r="X6">
            <v>5110</v>
          </cell>
          <cell r="Y6">
            <v>2038467</v>
          </cell>
          <cell r="Z6" t="str">
            <v>GALPÃO ALMOXARIFADO</v>
          </cell>
          <cell r="AA6">
            <v>3</v>
          </cell>
          <cell r="AB6" t="str">
            <v>MÓVEIS E UTENSÍLIOS</v>
          </cell>
          <cell r="AC6" t="str">
            <v>-</v>
          </cell>
          <cell r="AD6" t="str">
            <v>SUCATA</v>
          </cell>
        </row>
        <row r="7">
          <cell r="X7">
            <v>5111</v>
          </cell>
          <cell r="Y7">
            <v>2038468</v>
          </cell>
          <cell r="Z7" t="str">
            <v>GALPÃO ALMOXARIFADO</v>
          </cell>
          <cell r="AA7">
            <v>3</v>
          </cell>
          <cell r="AB7" t="str">
            <v>MÓVEIS E UTENSÍLIOS</v>
          </cell>
          <cell r="AC7" t="str">
            <v>-</v>
          </cell>
          <cell r="AD7" t="str">
            <v>SUCATA</v>
          </cell>
        </row>
        <row r="8">
          <cell r="X8">
            <v>5112</v>
          </cell>
          <cell r="Y8">
            <v>2038469</v>
          </cell>
          <cell r="Z8" t="str">
            <v>GALPÃO ALMOXARIFADO</v>
          </cell>
          <cell r="AA8">
            <v>3</v>
          </cell>
          <cell r="AB8" t="str">
            <v>MÓVEIS E UTENSÍLIOS</v>
          </cell>
          <cell r="AC8" t="str">
            <v>-</v>
          </cell>
          <cell r="AD8" t="str">
            <v>SUCATA</v>
          </cell>
        </row>
        <row r="9">
          <cell r="X9">
            <v>5113</v>
          </cell>
          <cell r="Y9">
            <v>2038470</v>
          </cell>
          <cell r="Z9" t="str">
            <v>GALPÃO ALMOXARIFADO</v>
          </cell>
          <cell r="AA9">
            <v>3</v>
          </cell>
          <cell r="AB9" t="str">
            <v>MÓVEIS E UTENSÍLIOS</v>
          </cell>
          <cell r="AC9" t="str">
            <v>-</v>
          </cell>
          <cell r="AD9" t="str">
            <v>BOM</v>
          </cell>
        </row>
        <row r="10">
          <cell r="X10">
            <v>5114</v>
          </cell>
          <cell r="Y10">
            <v>2038471</v>
          </cell>
          <cell r="Z10" t="str">
            <v>GALPÃO ALMOXARIFADO</v>
          </cell>
          <cell r="AA10">
            <v>3</v>
          </cell>
          <cell r="AB10" t="str">
            <v>MÓVEIS E UTENSÍLIOS</v>
          </cell>
          <cell r="AC10" t="str">
            <v>-</v>
          </cell>
          <cell r="AD10" t="str">
            <v>BOM</v>
          </cell>
        </row>
        <row r="11">
          <cell r="X11">
            <v>5115</v>
          </cell>
          <cell r="Y11">
            <v>2038472</v>
          </cell>
          <cell r="Z11" t="str">
            <v>GALPÃO ALMOXARIFADO</v>
          </cell>
          <cell r="AA11">
            <v>3</v>
          </cell>
          <cell r="AB11" t="str">
            <v>MÓVEIS E UTENSÍLIOS</v>
          </cell>
          <cell r="AC11" t="str">
            <v>-</v>
          </cell>
          <cell r="AD11" t="str">
            <v>BOM</v>
          </cell>
        </row>
        <row r="12">
          <cell r="X12">
            <v>5116</v>
          </cell>
          <cell r="Y12">
            <v>2038473</v>
          </cell>
          <cell r="Z12" t="str">
            <v>GALPÃO ALMOXARIFADO</v>
          </cell>
          <cell r="AA12">
            <v>3</v>
          </cell>
          <cell r="AB12" t="str">
            <v>MÓVEIS E UTENSÍLIOS</v>
          </cell>
          <cell r="AC12" t="str">
            <v>-</v>
          </cell>
          <cell r="AD12" t="str">
            <v>BOM</v>
          </cell>
        </row>
        <row r="13">
          <cell r="X13">
            <v>5117</v>
          </cell>
          <cell r="Y13">
            <v>2038474</v>
          </cell>
          <cell r="Z13" t="str">
            <v>GALPÃO ALMOXARIFADO</v>
          </cell>
          <cell r="AA13">
            <v>3</v>
          </cell>
          <cell r="AB13" t="str">
            <v>MÓVEIS E UTENSÍLIOS</v>
          </cell>
          <cell r="AC13" t="str">
            <v>-</v>
          </cell>
          <cell r="AD13" t="str">
            <v>BOM</v>
          </cell>
        </row>
        <row r="14">
          <cell r="X14">
            <v>5118</v>
          </cell>
          <cell r="Y14">
            <v>2038475</v>
          </cell>
          <cell r="Z14" t="str">
            <v>HEMODIALISE / DIÁLISE</v>
          </cell>
          <cell r="AA14">
            <v>10</v>
          </cell>
          <cell r="AB14" t="str">
            <v>MAQ. E EQUIPAMENTOS</v>
          </cell>
          <cell r="AC14" t="e">
            <v>#VALUE!</v>
          </cell>
          <cell r="AD14" t="str">
            <v>BOM</v>
          </cell>
        </row>
        <row r="15">
          <cell r="X15">
            <v>5119</v>
          </cell>
          <cell r="Y15">
            <v>2038476</v>
          </cell>
          <cell r="Z15" t="str">
            <v>HEMODIALISE / DIÁLISE</v>
          </cell>
          <cell r="AA15">
            <v>10</v>
          </cell>
          <cell r="AB15" t="str">
            <v>MAQ. E EQUIPAMENTOS</v>
          </cell>
          <cell r="AC15" t="e">
            <v>#VALUE!</v>
          </cell>
          <cell r="AD15" t="str">
            <v>BOM</v>
          </cell>
        </row>
        <row r="16">
          <cell r="X16">
            <v>5153</v>
          </cell>
          <cell r="Y16">
            <v>2038477</v>
          </cell>
          <cell r="Z16" t="str">
            <v>FARMÁCIA</v>
          </cell>
          <cell r="AA16">
            <v>3</v>
          </cell>
          <cell r="AB16" t="str">
            <v>EQUIP. DE INFORMÁTICA</v>
          </cell>
          <cell r="AC16">
            <v>16.100490384613</v>
          </cell>
          <cell r="AD16" t="str">
            <v>BOM</v>
          </cell>
        </row>
        <row r="17">
          <cell r="X17">
            <v>5154</v>
          </cell>
          <cell r="Y17">
            <v>2038478</v>
          </cell>
          <cell r="Z17" t="str">
            <v>FARMÁCIA</v>
          </cell>
          <cell r="AA17">
            <v>3</v>
          </cell>
          <cell r="AB17" t="str">
            <v>EQUIP. DE INFORMÁTICA</v>
          </cell>
          <cell r="AC17">
            <v>16.100490384613</v>
          </cell>
          <cell r="AD17" t="str">
            <v>REGULAR</v>
          </cell>
        </row>
        <row r="18">
          <cell r="X18">
            <v>5155</v>
          </cell>
          <cell r="Y18">
            <v>2038479</v>
          </cell>
          <cell r="Z18" t="str">
            <v>FARMÁCIA</v>
          </cell>
          <cell r="AA18">
            <v>3</v>
          </cell>
          <cell r="AB18" t="str">
            <v>EQUIP. DE INFORMÁTICA</v>
          </cell>
          <cell r="AC18">
            <v>16.100490384613</v>
          </cell>
          <cell r="AD18" t="str">
            <v>REGULAR</v>
          </cell>
        </row>
        <row r="19">
          <cell r="X19">
            <v>5156</v>
          </cell>
          <cell r="Y19">
            <v>2038480</v>
          </cell>
          <cell r="Z19" t="str">
            <v>FARMÁCIA</v>
          </cell>
          <cell r="AA19">
            <v>3</v>
          </cell>
          <cell r="AB19" t="str">
            <v>EQUIP. DE INFORMÁTICA</v>
          </cell>
          <cell r="AC19">
            <v>16.100490384613</v>
          </cell>
          <cell r="AD19" t="str">
            <v>REGULAR</v>
          </cell>
        </row>
        <row r="20">
          <cell r="X20">
            <v>3923</v>
          </cell>
          <cell r="Y20">
            <v>2038481</v>
          </cell>
          <cell r="Z20" t="str">
            <v>UNIDADE DE TERAPIA INTENSIVA</v>
          </cell>
          <cell r="AA20">
            <v>4</v>
          </cell>
          <cell r="AB20" t="str">
            <v>MAQ. E EQUIPAMENTOS</v>
          </cell>
          <cell r="AC20">
            <v>37.628908903128703</v>
          </cell>
          <cell r="AD20" t="str">
            <v>REGULAR</v>
          </cell>
        </row>
        <row r="21">
          <cell r="X21">
            <v>3924</v>
          </cell>
          <cell r="Y21">
            <v>2038482</v>
          </cell>
          <cell r="Z21" t="str">
            <v>CLÍNICA MÉDICA</v>
          </cell>
          <cell r="AA21">
            <v>4</v>
          </cell>
          <cell r="AB21" t="str">
            <v>MAQ. E EQUIPAMENTOS</v>
          </cell>
          <cell r="AC21">
            <v>37.628908903128703</v>
          </cell>
          <cell r="AD21" t="str">
            <v>REGULAR</v>
          </cell>
        </row>
        <row r="22">
          <cell r="X22">
            <v>3925</v>
          </cell>
          <cell r="Y22">
            <v>2038483</v>
          </cell>
          <cell r="Z22" t="str">
            <v>UNIDADE DE TERAPIA INTENSIVA</v>
          </cell>
          <cell r="AA22">
            <v>4</v>
          </cell>
          <cell r="AB22" t="str">
            <v>MAQ. E EQUIPAMENTOS</v>
          </cell>
          <cell r="AC22">
            <v>37.628908903128703</v>
          </cell>
          <cell r="AD22" t="str">
            <v>REGULAR</v>
          </cell>
        </row>
        <row r="23">
          <cell r="X23">
            <v>3926</v>
          </cell>
          <cell r="Y23">
            <v>2038484</v>
          </cell>
          <cell r="Z23" t="str">
            <v>APOIO AO DIAGNÓSTICO</v>
          </cell>
          <cell r="AA23">
            <v>4</v>
          </cell>
          <cell r="AB23" t="str">
            <v>MAQ. E EQUIPAMENTOS</v>
          </cell>
          <cell r="AC23">
            <v>37.628908903128703</v>
          </cell>
          <cell r="AD23" t="str">
            <v>REGULAR</v>
          </cell>
        </row>
        <row r="24">
          <cell r="X24">
            <v>3927</v>
          </cell>
          <cell r="Y24">
            <v>2038485</v>
          </cell>
          <cell r="Z24" t="str">
            <v>CLÍNICA CIRÚRGICA</v>
          </cell>
          <cell r="AA24">
            <v>4</v>
          </cell>
          <cell r="AB24" t="str">
            <v>MAQ. E EQUIPAMENTOS</v>
          </cell>
          <cell r="AC24">
            <v>37.628908903128703</v>
          </cell>
          <cell r="AD24" t="str">
            <v>REGULAR</v>
          </cell>
        </row>
        <row r="25">
          <cell r="X25">
            <v>3928</v>
          </cell>
          <cell r="Y25">
            <v>2038486</v>
          </cell>
          <cell r="Z25" t="str">
            <v>CENTRO CIRÚRGICO</v>
          </cell>
          <cell r="AA25">
            <v>4</v>
          </cell>
          <cell r="AB25" t="str">
            <v>MAQ. E EQUIPAMENTOS</v>
          </cell>
          <cell r="AC25">
            <v>37.628908903128703</v>
          </cell>
          <cell r="AD25" t="str">
            <v>REGULAR</v>
          </cell>
        </row>
        <row r="26">
          <cell r="X26">
            <v>3929</v>
          </cell>
          <cell r="Y26">
            <v>2038487</v>
          </cell>
          <cell r="Z26" t="str">
            <v>CENTRO CIRÚRGICO</v>
          </cell>
          <cell r="AA26">
            <v>4</v>
          </cell>
          <cell r="AB26" t="str">
            <v>MAQ. E EQUIPAMENTOS</v>
          </cell>
          <cell r="AC26">
            <v>37.628908903128703</v>
          </cell>
          <cell r="AD26" t="str">
            <v>REGULAR</v>
          </cell>
        </row>
        <row r="27">
          <cell r="X27">
            <v>3930</v>
          </cell>
          <cell r="Y27">
            <v>2038488</v>
          </cell>
          <cell r="Z27" t="str">
            <v>CLINICA MEDICA</v>
          </cell>
          <cell r="AA27">
            <v>4</v>
          </cell>
          <cell r="AB27" t="str">
            <v>MAQ. E EQUIPAMENTOS</v>
          </cell>
          <cell r="AC27">
            <v>37.628908903128703</v>
          </cell>
          <cell r="AD27" t="str">
            <v>REGULAR</v>
          </cell>
        </row>
        <row r="28">
          <cell r="X28">
            <v>3931</v>
          </cell>
          <cell r="Y28">
            <v>2038489</v>
          </cell>
          <cell r="Z28" t="str">
            <v>UNIDADE DE TERAPIA INTENSIVA</v>
          </cell>
          <cell r="AA28">
            <v>4</v>
          </cell>
          <cell r="AB28" t="str">
            <v>MAQ. E EQUIPAMENTOS</v>
          </cell>
          <cell r="AC28">
            <v>37.628908903128703</v>
          </cell>
          <cell r="AD28" t="str">
            <v>REGULAR</v>
          </cell>
        </row>
        <row r="29">
          <cell r="X29">
            <v>3932</v>
          </cell>
          <cell r="Y29">
            <v>2038490</v>
          </cell>
          <cell r="Z29" t="str">
            <v>CLÍNICA CIRÚRGICA</v>
          </cell>
          <cell r="AA29">
            <v>4</v>
          </cell>
          <cell r="AB29" t="str">
            <v>MAQ. E EQUIPAMENTOS</v>
          </cell>
          <cell r="AC29">
            <v>37.628908903128703</v>
          </cell>
          <cell r="AD29" t="str">
            <v>REGULAR</v>
          </cell>
        </row>
        <row r="30">
          <cell r="X30">
            <v>3933</v>
          </cell>
          <cell r="Y30">
            <v>2038491</v>
          </cell>
          <cell r="Z30" t="str">
            <v>CLÍNICA MÉDICA</v>
          </cell>
          <cell r="AA30">
            <v>4</v>
          </cell>
          <cell r="AB30" t="str">
            <v>MAQ. E EQUIPAMENTOS</v>
          </cell>
          <cell r="AC30">
            <v>37.628908903128703</v>
          </cell>
          <cell r="AD30" t="str">
            <v>REGULAR</v>
          </cell>
        </row>
        <row r="31">
          <cell r="X31">
            <v>3934</v>
          </cell>
          <cell r="Y31">
            <v>2038492</v>
          </cell>
          <cell r="Z31" t="str">
            <v>HEMODIALISE / DIÁLISE</v>
          </cell>
          <cell r="AA31">
            <v>4</v>
          </cell>
          <cell r="AB31" t="str">
            <v>MAQ. E EQUIPAMENTOS</v>
          </cell>
          <cell r="AC31">
            <v>37.628908903128703</v>
          </cell>
          <cell r="AD31" t="str">
            <v>REGULAR</v>
          </cell>
        </row>
        <row r="32">
          <cell r="X32">
            <v>3935</v>
          </cell>
          <cell r="Y32">
            <v>2038493</v>
          </cell>
          <cell r="Z32" t="str">
            <v>CLINICA MÉDICA</v>
          </cell>
          <cell r="AA32">
            <v>4</v>
          </cell>
          <cell r="AB32" t="str">
            <v>MAQ. E EQUIPAMENTOS</v>
          </cell>
          <cell r="AC32">
            <v>37.628908903128703</v>
          </cell>
          <cell r="AD32" t="str">
            <v>REGULAR</v>
          </cell>
        </row>
        <row r="33">
          <cell r="X33">
            <v>3936</v>
          </cell>
          <cell r="Y33">
            <v>2038494</v>
          </cell>
          <cell r="Z33" t="str">
            <v>UNIDADE DE TERAPIA INTENSIVA</v>
          </cell>
          <cell r="AA33">
            <v>4</v>
          </cell>
          <cell r="AB33" t="str">
            <v>MAQ. E EQUIPAMENTOS</v>
          </cell>
          <cell r="AC33">
            <v>37.628908903128703</v>
          </cell>
          <cell r="AD33" t="str">
            <v>REGULAR</v>
          </cell>
        </row>
        <row r="34">
          <cell r="X34">
            <v>3937</v>
          </cell>
          <cell r="Y34">
            <v>2038495</v>
          </cell>
          <cell r="Z34" t="str">
            <v>CLÍNICA MÉDICA</v>
          </cell>
          <cell r="AA34">
            <v>4</v>
          </cell>
          <cell r="AB34" t="str">
            <v>MAQ. E EQUIPAMENTOS</v>
          </cell>
          <cell r="AC34">
            <v>37.628908903128703</v>
          </cell>
          <cell r="AD34" t="str">
            <v>REGULAR</v>
          </cell>
        </row>
        <row r="35">
          <cell r="X35">
            <v>3938</v>
          </cell>
          <cell r="Y35">
            <v>2038496</v>
          </cell>
          <cell r="Z35" t="str">
            <v>CENTRO CIRÚRGICO</v>
          </cell>
          <cell r="AA35">
            <v>4</v>
          </cell>
          <cell r="AB35" t="str">
            <v>MAQ. E EQUIPAMENTOS</v>
          </cell>
          <cell r="AC35">
            <v>37.628908903128703</v>
          </cell>
          <cell r="AD35" t="str">
            <v>REGULAR</v>
          </cell>
        </row>
        <row r="36">
          <cell r="X36">
            <v>3939</v>
          </cell>
          <cell r="Y36">
            <v>2038497</v>
          </cell>
          <cell r="Z36" t="str">
            <v>UNIDADE DE TERAPIA INTENSIVA</v>
          </cell>
          <cell r="AA36">
            <v>4</v>
          </cell>
          <cell r="AB36" t="str">
            <v>MAQ. E EQUIPAMENTOS</v>
          </cell>
          <cell r="AC36">
            <v>37.628908903128703</v>
          </cell>
          <cell r="AD36" t="str">
            <v>REGULAR</v>
          </cell>
        </row>
        <row r="37">
          <cell r="X37">
            <v>3940</v>
          </cell>
          <cell r="Y37">
            <v>2038498</v>
          </cell>
          <cell r="Z37" t="str">
            <v>HEMODIALISE / DIÁLISE</v>
          </cell>
          <cell r="AA37">
            <v>4</v>
          </cell>
          <cell r="AB37" t="str">
            <v>MAQ. E EQUIPAMENTOS</v>
          </cell>
          <cell r="AC37">
            <v>37.628908903128703</v>
          </cell>
          <cell r="AD37" t="str">
            <v>REGULAR</v>
          </cell>
        </row>
        <row r="38">
          <cell r="X38">
            <v>3941</v>
          </cell>
          <cell r="Y38">
            <v>2038499</v>
          </cell>
          <cell r="Z38" t="str">
            <v>APOIO AO DIAGNÓSTICO</v>
          </cell>
          <cell r="AA38">
            <v>4</v>
          </cell>
          <cell r="AB38" t="str">
            <v>MAQ. E EQUIPAMENTOS</v>
          </cell>
          <cell r="AC38">
            <v>37.628908903128703</v>
          </cell>
          <cell r="AD38" t="str">
            <v>REGULAR</v>
          </cell>
        </row>
        <row r="39">
          <cell r="X39">
            <v>5127</v>
          </cell>
          <cell r="Y39">
            <v>2038500</v>
          </cell>
          <cell r="Z39" t="str">
            <v>CENTRO CIRÚRGICO</v>
          </cell>
          <cell r="AA39">
            <v>6</v>
          </cell>
          <cell r="AB39" t="str">
            <v>MAQ. E EQUIPAMENTOS</v>
          </cell>
          <cell r="AC39" t="str">
            <v>-</v>
          </cell>
          <cell r="AD39" t="str">
            <v>REGULAR</v>
          </cell>
        </row>
        <row r="40">
          <cell r="X40">
            <v>5128</v>
          </cell>
          <cell r="Y40">
            <v>2038501</v>
          </cell>
          <cell r="Z40" t="str">
            <v>ALMOXARIFADO</v>
          </cell>
          <cell r="AA40">
            <v>6</v>
          </cell>
          <cell r="AB40" t="str">
            <v>MAQ. E EQUIPAMENTOS</v>
          </cell>
          <cell r="AC40" t="str">
            <v>-</v>
          </cell>
          <cell r="AD40" t="str">
            <v>REGULAR</v>
          </cell>
        </row>
        <row r="41">
          <cell r="X41">
            <v>5129</v>
          </cell>
          <cell r="Y41">
            <v>2038502</v>
          </cell>
          <cell r="Z41" t="str">
            <v>ESTRAGADO</v>
          </cell>
          <cell r="AA41">
            <v>6</v>
          </cell>
          <cell r="AB41" t="str">
            <v>MAQ. E EQUIPAMENTOS</v>
          </cell>
          <cell r="AC41" t="str">
            <v>-</v>
          </cell>
          <cell r="AD41" t="str">
            <v>RUIM</v>
          </cell>
        </row>
        <row r="42">
          <cell r="X42">
            <v>5130</v>
          </cell>
          <cell r="Y42">
            <v>2038503</v>
          </cell>
          <cell r="Z42" t="str">
            <v>ESTRAGADO</v>
          </cell>
          <cell r="AA42">
            <v>6</v>
          </cell>
          <cell r="AB42" t="str">
            <v>MAQ. E EQUIPAMENTOS</v>
          </cell>
          <cell r="AC42" t="str">
            <v>-</v>
          </cell>
          <cell r="AD42" t="str">
            <v>RUIM</v>
          </cell>
        </row>
        <row r="43">
          <cell r="X43">
            <v>5132</v>
          </cell>
          <cell r="Y43">
            <v>2038504</v>
          </cell>
          <cell r="Z43" t="str">
            <v>GALPÃO ALMOXARIFADO</v>
          </cell>
          <cell r="AA43">
            <v>6</v>
          </cell>
          <cell r="AB43" t="str">
            <v>MAQ. E EQUIPAMENTOS</v>
          </cell>
          <cell r="AC43" t="str">
            <v>-</v>
          </cell>
          <cell r="AD43" t="str">
            <v>REGULAR</v>
          </cell>
        </row>
        <row r="44">
          <cell r="X44">
            <v>5133</v>
          </cell>
          <cell r="Y44">
            <v>2038505</v>
          </cell>
          <cell r="Z44" t="str">
            <v>ENGENHARIA CLÍNICA</v>
          </cell>
          <cell r="AA44">
            <v>6</v>
          </cell>
          <cell r="AB44" t="str">
            <v>MAQ. E EQUIPAMENTOS</v>
          </cell>
          <cell r="AC44" t="str">
            <v>-</v>
          </cell>
          <cell r="AD44" t="str">
            <v>REGULAR</v>
          </cell>
        </row>
        <row r="45">
          <cell r="X45">
            <v>5122</v>
          </cell>
          <cell r="Y45">
            <v>2038506</v>
          </cell>
          <cell r="Z45" t="str">
            <v>MANUTENCAO PREDIAL</v>
          </cell>
          <cell r="AA45">
            <v>7</v>
          </cell>
          <cell r="AB45" t="str">
            <v>MÓVEIS E UTENSÍLIOS</v>
          </cell>
          <cell r="AC45">
            <v>146.566810897436</v>
          </cell>
          <cell r="AD45" t="str">
            <v>REGULAR</v>
          </cell>
        </row>
        <row r="46">
          <cell r="X46">
            <v>5135</v>
          </cell>
          <cell r="Y46">
            <v>2038507</v>
          </cell>
          <cell r="Z46" t="str">
            <v>ALMOXARIFADO</v>
          </cell>
          <cell r="AA46">
            <v>3</v>
          </cell>
          <cell r="AB46" t="str">
            <v>EQUIP. DE INFORMÁTICA</v>
          </cell>
          <cell r="AC46">
            <v>1214.5191932334601</v>
          </cell>
          <cell r="AD46" t="str">
            <v>REGULAR</v>
          </cell>
        </row>
        <row r="47">
          <cell r="X47">
            <v>5136</v>
          </cell>
          <cell r="Y47">
            <v>2038508</v>
          </cell>
          <cell r="Z47" t="str">
            <v>CLINICA MÉDICA</v>
          </cell>
          <cell r="AA47">
            <v>3</v>
          </cell>
          <cell r="AB47" t="str">
            <v>EQUIP. DE INFORMÁTICA</v>
          </cell>
          <cell r="AC47">
            <v>1214.5191932334601</v>
          </cell>
          <cell r="AD47" t="str">
            <v>REGULAR</v>
          </cell>
        </row>
        <row r="48">
          <cell r="X48">
            <v>5137</v>
          </cell>
          <cell r="Y48">
            <v>2038509</v>
          </cell>
          <cell r="Z48" t="str">
            <v>ALMOXARIFADO</v>
          </cell>
          <cell r="AA48">
            <v>3</v>
          </cell>
          <cell r="AB48" t="str">
            <v>EQUIP. DE INFORMÁTICA</v>
          </cell>
          <cell r="AC48">
            <v>1214.5191932334601</v>
          </cell>
          <cell r="AD48" t="str">
            <v>REGULAR</v>
          </cell>
        </row>
        <row r="49">
          <cell r="X49">
            <v>5138</v>
          </cell>
          <cell r="Y49">
            <v>2038510</v>
          </cell>
          <cell r="Z49" t="str">
            <v>CLÍNICA MÉDICA</v>
          </cell>
          <cell r="AA49">
            <v>3</v>
          </cell>
          <cell r="AB49" t="str">
            <v>EQUIP. DE INFORMÁTICA</v>
          </cell>
          <cell r="AC49">
            <v>1214.5191932334601</v>
          </cell>
          <cell r="AD49" t="str">
            <v>REGULAR</v>
          </cell>
        </row>
        <row r="50">
          <cell r="X50">
            <v>5207</v>
          </cell>
          <cell r="Y50">
            <v>2038511</v>
          </cell>
          <cell r="Z50" t="str">
            <v>GERÊNCIA DE HOTELARIA</v>
          </cell>
          <cell r="AA50">
            <v>3</v>
          </cell>
          <cell r="AB50" t="str">
            <v>MÓVEIS E UTENSÍLIOS</v>
          </cell>
          <cell r="AC50">
            <v>17.167335113957702</v>
          </cell>
          <cell r="AD50" t="str">
            <v>REGULAR</v>
          </cell>
        </row>
        <row r="51">
          <cell r="X51">
            <v>5208</v>
          </cell>
          <cell r="Y51">
            <v>2038512</v>
          </cell>
          <cell r="Z51" t="str">
            <v>GERÊNCIA DE HOTELARIA</v>
          </cell>
          <cell r="AA51">
            <v>3</v>
          </cell>
          <cell r="AB51" t="str">
            <v>MÓVEIS E UTENSÍLIOS</v>
          </cell>
          <cell r="AC51">
            <v>8.9298368945856108</v>
          </cell>
          <cell r="AD51" t="str">
            <v>REGULAR</v>
          </cell>
        </row>
        <row r="52">
          <cell r="X52">
            <v>5209</v>
          </cell>
          <cell r="Y52">
            <v>2038513</v>
          </cell>
          <cell r="Z52" t="str">
            <v>GERÊNCIA DE HOTELARIA</v>
          </cell>
          <cell r="AA52">
            <v>3</v>
          </cell>
          <cell r="AB52" t="str">
            <v>MÓVEIS E UTENSÍLIOS</v>
          </cell>
          <cell r="AC52">
            <v>8.9298368945856108</v>
          </cell>
          <cell r="AD52" t="str">
            <v>REGULAR</v>
          </cell>
        </row>
        <row r="53">
          <cell r="X53">
            <v>5210</v>
          </cell>
          <cell r="Y53">
            <v>2038514</v>
          </cell>
          <cell r="Z53" t="str">
            <v>GERÊNCIA DE HOTELARIA</v>
          </cell>
          <cell r="AA53">
            <v>3</v>
          </cell>
          <cell r="AB53" t="str">
            <v>MÓVEIS E UTENSÍLIOS</v>
          </cell>
          <cell r="AC53">
            <v>8.9298368945856108</v>
          </cell>
          <cell r="AD53" t="str">
            <v>REGULAR</v>
          </cell>
        </row>
        <row r="54">
          <cell r="X54">
            <v>5211</v>
          </cell>
          <cell r="Y54">
            <v>2038515</v>
          </cell>
          <cell r="Z54" t="str">
            <v>ALMOXARIFADO – HGG</v>
          </cell>
          <cell r="AA54">
            <v>3</v>
          </cell>
          <cell r="AB54" t="str">
            <v>MÓVEIS E UTENSÍLIOS</v>
          </cell>
          <cell r="AC54">
            <v>8.9298368945856108</v>
          </cell>
          <cell r="AD54" t="str">
            <v>REGULAR</v>
          </cell>
        </row>
        <row r="55">
          <cell r="X55">
            <v>2312</v>
          </cell>
          <cell r="Y55">
            <v>2038516</v>
          </cell>
          <cell r="Z55" t="str">
            <v>GALPÃO ALMOXARIFADO</v>
          </cell>
          <cell r="AA55">
            <v>5</v>
          </cell>
          <cell r="AB55" t="str">
            <v>MÓVEIS E UTENSÍLIOS</v>
          </cell>
          <cell r="AC55">
            <v>139.886809116791</v>
          </cell>
          <cell r="AD55" t="str">
            <v>REGULAR</v>
          </cell>
        </row>
        <row r="56">
          <cell r="X56">
            <v>3873</v>
          </cell>
          <cell r="Y56">
            <v>2038517</v>
          </cell>
          <cell r="Z56" t="str">
            <v>AMBULATÓRO – RECEPÇÃO</v>
          </cell>
          <cell r="AA56">
            <v>5</v>
          </cell>
          <cell r="AB56" t="str">
            <v>MAQ. E EQUIPAMENTOS</v>
          </cell>
          <cell r="AC56">
            <v>61.077667948704502</v>
          </cell>
          <cell r="AD56" t="str">
            <v>REGULAR</v>
          </cell>
        </row>
        <row r="57">
          <cell r="X57">
            <v>3874</v>
          </cell>
          <cell r="Y57">
            <v>2038518</v>
          </cell>
          <cell r="Z57" t="str">
            <v>GALPÃO ALMOXARIFADO</v>
          </cell>
          <cell r="AA57">
            <v>5</v>
          </cell>
          <cell r="AB57" t="str">
            <v>MAQ. E EQUIPAMENTOS</v>
          </cell>
          <cell r="AC57">
            <v>61.077667948704502</v>
          </cell>
          <cell r="AD57" t="str">
            <v>REGULAR</v>
          </cell>
        </row>
        <row r="58">
          <cell r="X58">
            <v>5139</v>
          </cell>
          <cell r="Y58">
            <v>2038519</v>
          </cell>
          <cell r="Z58" t="str">
            <v>AUDITÓRIO 2</v>
          </cell>
          <cell r="AA58">
            <v>7</v>
          </cell>
          <cell r="AB58" t="str">
            <v>MAQ. E EQUIPAMENTOS</v>
          </cell>
          <cell r="AC58">
            <v>609.19011396003395</v>
          </cell>
          <cell r="AD58" t="str">
            <v>REGULAR</v>
          </cell>
        </row>
        <row r="59">
          <cell r="X59">
            <v>5140</v>
          </cell>
          <cell r="Y59">
            <v>2038520</v>
          </cell>
          <cell r="Z59" t="str">
            <v>AUDITÓRIO 2</v>
          </cell>
          <cell r="AA59">
            <v>7</v>
          </cell>
          <cell r="AB59" t="str">
            <v>MAQ. E EQUIPAMENTOS</v>
          </cell>
          <cell r="AC59">
            <v>609.19011396003395</v>
          </cell>
          <cell r="AD59" t="str">
            <v>REGULAR</v>
          </cell>
        </row>
        <row r="60">
          <cell r="X60">
            <v>5141</v>
          </cell>
          <cell r="Y60">
            <v>2038521</v>
          </cell>
          <cell r="Z60" t="str">
            <v>GALPÃO ALMOXARIFADO</v>
          </cell>
          <cell r="AA60">
            <v>7</v>
          </cell>
          <cell r="AB60" t="str">
            <v>MÓVEIS E UTENSÍLIOS</v>
          </cell>
          <cell r="AC60">
            <v>152.09184472932401</v>
          </cell>
          <cell r="AD60" t="str">
            <v>REGULAR</v>
          </cell>
        </row>
        <row r="61">
          <cell r="X61">
            <v>5142</v>
          </cell>
          <cell r="Y61">
            <v>2038522</v>
          </cell>
          <cell r="Z61" t="str">
            <v>AMBULATÓRIO</v>
          </cell>
          <cell r="AA61">
            <v>3</v>
          </cell>
          <cell r="AB61" t="str">
            <v>MÓVEIS E UTENSÍLIOS</v>
          </cell>
          <cell r="AC61">
            <v>30.733276353272199</v>
          </cell>
          <cell r="AD61" t="str">
            <v>REGULAR</v>
          </cell>
        </row>
        <row r="62">
          <cell r="X62">
            <v>5143</v>
          </cell>
          <cell r="Y62">
            <v>2038523</v>
          </cell>
          <cell r="Z62" t="str">
            <v>AMBULATÓRIO</v>
          </cell>
          <cell r="AA62">
            <v>3</v>
          </cell>
          <cell r="AB62" t="str">
            <v>MÓVEIS E UTENSÍLIOS</v>
          </cell>
          <cell r="AC62">
            <v>30.733276353272199</v>
          </cell>
          <cell r="AD62" t="str">
            <v>REGULAR</v>
          </cell>
        </row>
        <row r="63">
          <cell r="X63">
            <v>5144</v>
          </cell>
          <cell r="Y63">
            <v>2038524</v>
          </cell>
          <cell r="Z63" t="str">
            <v>GALPÃO ALMOXARIFADO</v>
          </cell>
          <cell r="AA63">
            <v>3</v>
          </cell>
          <cell r="AB63" t="str">
            <v>MÓVEIS E UTENSÍLIOS</v>
          </cell>
          <cell r="AC63">
            <v>42.933454415948702</v>
          </cell>
          <cell r="AD63" t="str">
            <v>REGULAR</v>
          </cell>
        </row>
        <row r="64">
          <cell r="X64">
            <v>5145</v>
          </cell>
          <cell r="Y64">
            <v>2038525</v>
          </cell>
          <cell r="Z64" t="str">
            <v>GALPÃO ALMOXARIFADO</v>
          </cell>
          <cell r="AA64">
            <v>3</v>
          </cell>
          <cell r="AB64" t="str">
            <v>EQUIP. DE INFORMÁTICA</v>
          </cell>
          <cell r="AC64">
            <v>44.803725071219098</v>
          </cell>
          <cell r="AD64" t="str">
            <v>REGULAR</v>
          </cell>
        </row>
        <row r="65">
          <cell r="X65">
            <v>5146</v>
          </cell>
          <cell r="Y65">
            <v>2038526</v>
          </cell>
          <cell r="Z65" t="str">
            <v>GALPÃO ALMOXARIFADO</v>
          </cell>
          <cell r="AA65">
            <v>3</v>
          </cell>
          <cell r="AB65" t="str">
            <v>MÓVEIS E UTENSÍLIOS</v>
          </cell>
          <cell r="AC65">
            <v>27.191289173785499</v>
          </cell>
          <cell r="AD65" t="str">
            <v>REGULAR</v>
          </cell>
        </row>
        <row r="66">
          <cell r="X66">
            <v>5147</v>
          </cell>
          <cell r="Y66">
            <v>2038527</v>
          </cell>
          <cell r="Z66" t="str">
            <v>GALPÃO ALMOXARIFADO</v>
          </cell>
          <cell r="AA66">
            <v>3</v>
          </cell>
          <cell r="AB66" t="str">
            <v>MÓVEIS E UTENSÍLIOS</v>
          </cell>
          <cell r="AC66">
            <v>27.191289173785499</v>
          </cell>
          <cell r="AD66" t="str">
            <v>REGULAR</v>
          </cell>
        </row>
        <row r="67">
          <cell r="X67">
            <v>5150</v>
          </cell>
          <cell r="Y67">
            <v>2038528</v>
          </cell>
          <cell r="Z67" t="str">
            <v>ADMINISTRAÇÃO - SEDE - ALMOXARIFADO</v>
          </cell>
          <cell r="AA67">
            <v>3</v>
          </cell>
          <cell r="AB67" t="str">
            <v>MAQ. E EQUIPAMENTOS</v>
          </cell>
          <cell r="AC67">
            <v>385.901937321937</v>
          </cell>
          <cell r="AD67" t="str">
            <v>RUIM</v>
          </cell>
        </row>
        <row r="68">
          <cell r="X68">
            <v>5750</v>
          </cell>
          <cell r="Y68">
            <v>2038529</v>
          </cell>
          <cell r="Z68" t="str">
            <v>ASTEC</v>
          </cell>
          <cell r="AA68">
            <v>7</v>
          </cell>
          <cell r="AB68" t="str">
            <v>MÓVEIS E UTENSÍLIOS</v>
          </cell>
          <cell r="AC68">
            <v>146.566810897436</v>
          </cell>
          <cell r="AD68" t="str">
            <v>REGULAR</v>
          </cell>
        </row>
        <row r="69">
          <cell r="X69">
            <v>5751</v>
          </cell>
          <cell r="Y69">
            <v>2038530</v>
          </cell>
          <cell r="Z69" t="str">
            <v>SALA DE MONITORAMENTO</v>
          </cell>
          <cell r="AA69">
            <v>7</v>
          </cell>
          <cell r="AB69" t="str">
            <v>MÓVEIS E UTENSÍLIOS</v>
          </cell>
          <cell r="AC69">
            <v>146.566810897436</v>
          </cell>
          <cell r="AD69" t="str">
            <v>REGULAR</v>
          </cell>
        </row>
        <row r="70">
          <cell r="X70">
            <v>5151</v>
          </cell>
          <cell r="Y70">
            <v>2038531</v>
          </cell>
          <cell r="Z70" t="str">
            <v>CENTRO CIRÚRGICO</v>
          </cell>
          <cell r="AA70">
            <v>4</v>
          </cell>
          <cell r="AB70" t="str">
            <v>MAQ. E EQUIPAMENTOS</v>
          </cell>
          <cell r="AC70">
            <v>196.28199074074101</v>
          </cell>
          <cell r="AD70" t="str">
            <v>REGULAR</v>
          </cell>
        </row>
        <row r="71">
          <cell r="X71">
            <v>5152</v>
          </cell>
          <cell r="Y71">
            <v>2038532</v>
          </cell>
          <cell r="Z71" t="str">
            <v>GERÊNCIA DE PESSOAL - HGG</v>
          </cell>
          <cell r="AA71">
            <v>4</v>
          </cell>
          <cell r="AB71" t="str">
            <v>MAQ. E EQUIPAMENTOS</v>
          </cell>
          <cell r="AC71">
            <v>198.375822649572</v>
          </cell>
          <cell r="AD71" t="str">
            <v>RUIM</v>
          </cell>
        </row>
        <row r="72">
          <cell r="X72">
            <v>5212</v>
          </cell>
          <cell r="Y72">
            <v>2038533</v>
          </cell>
          <cell r="Z72" t="str">
            <v>HEMODIALISE / DIÁLISE</v>
          </cell>
          <cell r="AA72">
            <v>10</v>
          </cell>
          <cell r="AB72" t="str">
            <v>MAQ. E EQUIPAMENTOS</v>
          </cell>
          <cell r="AC72">
            <v>1010.24321225071</v>
          </cell>
          <cell r="AD72" t="str">
            <v>REGULAR</v>
          </cell>
        </row>
        <row r="73">
          <cell r="X73">
            <v>5213</v>
          </cell>
          <cell r="Y73">
            <v>2038534</v>
          </cell>
          <cell r="Z73" t="str">
            <v>ENGENHARIA CLÍNICA</v>
          </cell>
          <cell r="AA73">
            <v>2</v>
          </cell>
          <cell r="AB73" t="str">
            <v>MAQ. E EQUIPAMENTOS</v>
          </cell>
          <cell r="AC73">
            <v>3.7017473646663999</v>
          </cell>
          <cell r="AD73" t="str">
            <v>REGULAR</v>
          </cell>
        </row>
        <row r="74">
          <cell r="X74">
            <v>5214</v>
          </cell>
          <cell r="Y74">
            <v>2038535</v>
          </cell>
          <cell r="Z74" t="str">
            <v>ENGENHARIA CLÍNICA</v>
          </cell>
          <cell r="AA74">
            <v>2</v>
          </cell>
          <cell r="AB74" t="str">
            <v>MAQ. E EQUIPAMENTOS</v>
          </cell>
          <cell r="AC74">
            <v>33.403197044155</v>
          </cell>
          <cell r="AD74" t="str">
            <v>REGULAR</v>
          </cell>
        </row>
        <row r="75">
          <cell r="X75">
            <v>5215</v>
          </cell>
          <cell r="Y75">
            <v>2038536</v>
          </cell>
          <cell r="Z75" t="str">
            <v>ALMOXARIFADO</v>
          </cell>
          <cell r="AA75">
            <v>3</v>
          </cell>
          <cell r="AB75" t="str">
            <v>MÓVEIS E UTENSÍLIOS</v>
          </cell>
          <cell r="AC75">
            <v>53.397307692300799</v>
          </cell>
          <cell r="AD75" t="str">
            <v>REGULAR</v>
          </cell>
        </row>
        <row r="76">
          <cell r="X76">
            <v>5216</v>
          </cell>
          <cell r="Y76">
            <v>2038537</v>
          </cell>
          <cell r="Z76" t="str">
            <v>ALMOXARIFADO</v>
          </cell>
          <cell r="AA76">
            <v>3</v>
          </cell>
          <cell r="AB76" t="str">
            <v>MÓVEIS E UTENSÍLIOS</v>
          </cell>
          <cell r="AC76">
            <v>53.397307692300799</v>
          </cell>
          <cell r="AD76" t="str">
            <v>REGULAR</v>
          </cell>
        </row>
        <row r="77">
          <cell r="X77">
            <v>5217</v>
          </cell>
          <cell r="Y77">
            <v>2038538</v>
          </cell>
          <cell r="Z77" t="str">
            <v>ALMOXARIFADO</v>
          </cell>
          <cell r="AA77">
            <v>3</v>
          </cell>
          <cell r="AB77" t="str">
            <v>MÓVEIS E UTENSÍLIOS</v>
          </cell>
          <cell r="AC77">
            <v>53.397307692300799</v>
          </cell>
          <cell r="AD77" t="str">
            <v>REGULAR</v>
          </cell>
        </row>
        <row r="78">
          <cell r="X78">
            <v>5218</v>
          </cell>
          <cell r="Y78">
            <v>2038539</v>
          </cell>
          <cell r="Z78" t="str">
            <v>ALMOXARIFADO</v>
          </cell>
          <cell r="AA78">
            <v>3</v>
          </cell>
          <cell r="AB78" t="str">
            <v>MÓVEIS E UTENSÍLIOS</v>
          </cell>
          <cell r="AC78">
            <v>53.397307692300799</v>
          </cell>
          <cell r="AD78" t="str">
            <v>REGULAR</v>
          </cell>
        </row>
        <row r="79">
          <cell r="X79">
            <v>5219</v>
          </cell>
          <cell r="Y79">
            <v>2038540</v>
          </cell>
          <cell r="Z79" t="str">
            <v>ALMOXARIFADO</v>
          </cell>
          <cell r="AA79">
            <v>3</v>
          </cell>
          <cell r="AB79" t="str">
            <v>MÓVEIS E UTENSÍLIOS</v>
          </cell>
          <cell r="AC79">
            <v>53.397307692300799</v>
          </cell>
          <cell r="AD79" t="str">
            <v>REGULAR</v>
          </cell>
        </row>
        <row r="80">
          <cell r="X80">
            <v>5220</v>
          </cell>
          <cell r="Y80">
            <v>2038541</v>
          </cell>
          <cell r="Z80" t="str">
            <v>CCIH</v>
          </cell>
          <cell r="AA80">
            <v>3</v>
          </cell>
          <cell r="AB80" t="str">
            <v>MÓVEIS E UTENSÍLIOS</v>
          </cell>
          <cell r="AC80">
            <v>53.397307692300799</v>
          </cell>
          <cell r="AD80" t="str">
            <v>REGULAR</v>
          </cell>
        </row>
        <row r="81">
          <cell r="X81">
            <v>5221</v>
          </cell>
          <cell r="Y81">
            <v>2038542</v>
          </cell>
          <cell r="Z81" t="str">
            <v>CCIH</v>
          </cell>
          <cell r="AA81">
            <v>3</v>
          </cell>
          <cell r="AB81" t="str">
            <v>MÓVEIS E UTENSÍLIOS</v>
          </cell>
          <cell r="AC81">
            <v>53.397307692300799</v>
          </cell>
          <cell r="AD81" t="str">
            <v>REGULAR</v>
          </cell>
        </row>
        <row r="82">
          <cell r="X82">
            <v>5239</v>
          </cell>
          <cell r="Y82">
            <v>2038455</v>
          </cell>
          <cell r="Z82" t="str">
            <v>UNIDADE DE TERAPIA INTENSIVA</v>
          </cell>
          <cell r="AA82">
            <v>3</v>
          </cell>
          <cell r="AB82" t="str">
            <v>MÓVEIS E UTENSÍLIOS</v>
          </cell>
          <cell r="AC82">
            <v>86.252884615373404</v>
          </cell>
          <cell r="AD82" t="str">
            <v>REGULAR</v>
          </cell>
        </row>
        <row r="83">
          <cell r="X83">
            <v>5240</v>
          </cell>
          <cell r="Y83">
            <v>2038546</v>
          </cell>
          <cell r="Z83" t="str">
            <v>CLÍNICA CIRÚRGICA</v>
          </cell>
          <cell r="AA83">
            <v>3</v>
          </cell>
          <cell r="AB83" t="str">
            <v>MÓVEIS E UTENSÍLIOS</v>
          </cell>
          <cell r="AC83">
            <v>86.252884615373404</v>
          </cell>
          <cell r="AD83" t="str">
            <v>REGULAR</v>
          </cell>
        </row>
        <row r="84">
          <cell r="X84">
            <v>5243</v>
          </cell>
          <cell r="Y84">
            <v>2038549</v>
          </cell>
          <cell r="Z84" t="str">
            <v>DIÁLISE</v>
          </cell>
          <cell r="AA84">
            <v>3</v>
          </cell>
          <cell r="AB84" t="str">
            <v>MÓVEIS E UTENSÍLIOS</v>
          </cell>
          <cell r="AC84">
            <v>86.252884615373404</v>
          </cell>
          <cell r="AD84" t="str">
            <v>REGULAR</v>
          </cell>
        </row>
        <row r="85">
          <cell r="X85">
            <v>5244</v>
          </cell>
          <cell r="Y85">
            <v>2038550</v>
          </cell>
          <cell r="Z85" t="str">
            <v>CENTRAL DE MATERIAL E ESTERILIZAÇÃO</v>
          </cell>
          <cell r="AA85">
            <v>3</v>
          </cell>
          <cell r="AB85" t="str">
            <v>MÓVEIS E UTENSÍLIOS</v>
          </cell>
          <cell r="AC85">
            <v>86.252884615373404</v>
          </cell>
          <cell r="AD85" t="str">
            <v>REGULAR</v>
          </cell>
        </row>
        <row r="86">
          <cell r="X86">
            <v>5251</v>
          </cell>
          <cell r="Y86">
            <v>2038555</v>
          </cell>
          <cell r="Z86" t="str">
            <v>HEMODIALISE / DIÁLISE</v>
          </cell>
          <cell r="AA86">
            <v>3</v>
          </cell>
          <cell r="AB86" t="str">
            <v>MÓVEIS E UTENSÍLIOS</v>
          </cell>
          <cell r="AC86">
            <v>85.532467948706994</v>
          </cell>
          <cell r="AD86" t="str">
            <v>REGULAR</v>
          </cell>
        </row>
        <row r="87">
          <cell r="X87">
            <v>5257</v>
          </cell>
          <cell r="Y87">
            <v>2038561</v>
          </cell>
          <cell r="Z87" t="str">
            <v>CENTRAL DE MATERIAL E ESTERILIZAÇÃO</v>
          </cell>
          <cell r="AA87">
            <v>3</v>
          </cell>
          <cell r="AB87" t="str">
            <v>MÓVEIS E UTENSÍLIOS</v>
          </cell>
          <cell r="AC87">
            <v>65.515185897427401</v>
          </cell>
          <cell r="AD87" t="str">
            <v>REGULAR</v>
          </cell>
        </row>
        <row r="88">
          <cell r="X88">
            <v>5258</v>
          </cell>
          <cell r="Y88">
            <v>2038562</v>
          </cell>
          <cell r="Z88" t="str">
            <v>CENTRAL DE MATERIAL E ESTERILIZAÇÃO</v>
          </cell>
          <cell r="AA88">
            <v>3</v>
          </cell>
          <cell r="AB88" t="str">
            <v>MÓVEIS E UTENSÍLIOS</v>
          </cell>
          <cell r="AC88">
            <v>65.515185897427401</v>
          </cell>
          <cell r="AD88" t="str">
            <v>REGULAR</v>
          </cell>
        </row>
        <row r="89">
          <cell r="X89">
            <v>5259</v>
          </cell>
          <cell r="Y89">
            <v>2038563</v>
          </cell>
          <cell r="Z89" t="str">
            <v>CENTRAL DE MATERIAL E ESTERILIZAÇÃO</v>
          </cell>
          <cell r="AA89">
            <v>3</v>
          </cell>
          <cell r="AB89" t="str">
            <v>MÓVEIS E UTENSÍLIOS</v>
          </cell>
          <cell r="AC89">
            <v>65.515185897427401</v>
          </cell>
          <cell r="AD89" t="str">
            <v>REGULAR</v>
          </cell>
        </row>
        <row r="90">
          <cell r="X90">
            <v>5260</v>
          </cell>
          <cell r="Y90">
            <v>2038564</v>
          </cell>
          <cell r="Z90" t="str">
            <v>CLÍNICA CIRÚRGICA</v>
          </cell>
          <cell r="AA90">
            <v>3</v>
          </cell>
          <cell r="AB90" t="str">
            <v>MÓVEIS E UTENSÍLIOS</v>
          </cell>
          <cell r="AC90">
            <v>32.201602564087402</v>
          </cell>
          <cell r="AD90" t="str">
            <v>REGULAR</v>
          </cell>
        </row>
        <row r="91">
          <cell r="X91">
            <v>5261</v>
          </cell>
          <cell r="Y91">
            <v>2038565</v>
          </cell>
          <cell r="Z91" t="str">
            <v>CLÍNICA MÉDICA</v>
          </cell>
          <cell r="AA91">
            <v>3</v>
          </cell>
          <cell r="AB91" t="str">
            <v>MÓVEIS E UTENSÍLIOS</v>
          </cell>
          <cell r="AC91">
            <v>32.201602564087402</v>
          </cell>
          <cell r="AD91" t="str">
            <v>REGULAR</v>
          </cell>
        </row>
        <row r="92">
          <cell r="X92">
            <v>5262</v>
          </cell>
          <cell r="Y92">
            <v>2038566</v>
          </cell>
          <cell r="Z92" t="str">
            <v>CLÍNICA MÉDICA</v>
          </cell>
          <cell r="AA92">
            <v>3</v>
          </cell>
          <cell r="AB92" t="str">
            <v>MÓVEIS E UTENSÍLIOS</v>
          </cell>
          <cell r="AC92">
            <v>32.201602564087402</v>
          </cell>
          <cell r="AD92" t="str">
            <v>REGULAR</v>
          </cell>
        </row>
        <row r="93">
          <cell r="X93">
            <v>5222</v>
          </cell>
          <cell r="Y93">
            <v>2038567</v>
          </cell>
          <cell r="Z93" t="str">
            <v>ROUPARIA</v>
          </cell>
          <cell r="AA93">
            <v>7</v>
          </cell>
          <cell r="AB93" t="str">
            <v>MÓVEIS E UTENSÍLIOS</v>
          </cell>
          <cell r="AC93">
            <v>164.363582350424</v>
          </cell>
          <cell r="AD93" t="str">
            <v>BOM</v>
          </cell>
        </row>
        <row r="94">
          <cell r="X94">
            <v>5223</v>
          </cell>
          <cell r="Y94">
            <v>2038568</v>
          </cell>
          <cell r="Z94" t="str">
            <v>ROUPARIA</v>
          </cell>
          <cell r="AA94">
            <v>7</v>
          </cell>
          <cell r="AB94" t="str">
            <v>MÓVEIS E UTENSÍLIOS</v>
          </cell>
          <cell r="AC94">
            <v>164.363582350424</v>
          </cell>
          <cell r="AD94" t="str">
            <v>BOM</v>
          </cell>
        </row>
        <row r="95">
          <cell r="X95">
            <v>5224</v>
          </cell>
          <cell r="Y95">
            <v>2038569</v>
          </cell>
          <cell r="Z95" t="str">
            <v>ROUPARIA</v>
          </cell>
          <cell r="AA95">
            <v>7</v>
          </cell>
          <cell r="AB95" t="str">
            <v>MÓVEIS E UTENSÍLIOS</v>
          </cell>
          <cell r="AC95">
            <v>164.363582350424</v>
          </cell>
          <cell r="AD95" t="str">
            <v>BOM</v>
          </cell>
        </row>
        <row r="96">
          <cell r="X96">
            <v>5225</v>
          </cell>
          <cell r="Y96">
            <v>2038570</v>
          </cell>
          <cell r="Z96" t="str">
            <v>ROUPARIA</v>
          </cell>
          <cell r="AA96">
            <v>7</v>
          </cell>
          <cell r="AB96" t="str">
            <v>MÓVEIS E UTENSÍLIOS</v>
          </cell>
          <cell r="AC96">
            <v>164.363582350424</v>
          </cell>
          <cell r="AD96" t="str">
            <v>BOM</v>
          </cell>
        </row>
        <row r="97">
          <cell r="X97">
            <v>5226</v>
          </cell>
          <cell r="Y97">
            <v>2038571</v>
          </cell>
          <cell r="Z97" t="str">
            <v>ROUPARIA</v>
          </cell>
          <cell r="AA97">
            <v>7</v>
          </cell>
          <cell r="AB97" t="str">
            <v>MÓVEIS E UTENSÍLIOS</v>
          </cell>
          <cell r="AC97">
            <v>164.363582350424</v>
          </cell>
          <cell r="AD97" t="str">
            <v>BOM</v>
          </cell>
        </row>
        <row r="98">
          <cell r="X98">
            <v>5227</v>
          </cell>
          <cell r="Y98">
            <v>2038572</v>
          </cell>
          <cell r="Z98" t="str">
            <v>ROUPARIA</v>
          </cell>
          <cell r="AA98">
            <v>7</v>
          </cell>
          <cell r="AB98" t="str">
            <v>MÓVEIS E UTENSÍLIOS</v>
          </cell>
          <cell r="AC98">
            <v>164.363582350424</v>
          </cell>
          <cell r="AD98" t="str">
            <v>BOM</v>
          </cell>
        </row>
        <row r="99">
          <cell r="X99">
            <v>5228</v>
          </cell>
          <cell r="Y99">
            <v>2038573</v>
          </cell>
          <cell r="Z99" t="str">
            <v>ROUPARIA</v>
          </cell>
          <cell r="AA99">
            <v>7</v>
          </cell>
          <cell r="AB99" t="str">
            <v>MÓVEIS E UTENSÍLIOS</v>
          </cell>
          <cell r="AC99">
            <v>164.363582350424</v>
          </cell>
          <cell r="AD99" t="str">
            <v>BOM</v>
          </cell>
        </row>
        <row r="100">
          <cell r="X100">
            <v>5229</v>
          </cell>
          <cell r="Y100">
            <v>2038574</v>
          </cell>
          <cell r="Z100" t="str">
            <v>ROUPARIA</v>
          </cell>
          <cell r="AA100">
            <v>7</v>
          </cell>
          <cell r="AB100" t="str">
            <v>MÓVEIS E UTENSÍLIOS</v>
          </cell>
          <cell r="AC100">
            <v>164.363582350424</v>
          </cell>
          <cell r="AD100" t="str">
            <v>BOM</v>
          </cell>
        </row>
        <row r="101">
          <cell r="X101">
            <v>5230</v>
          </cell>
          <cell r="Y101">
            <v>2038575</v>
          </cell>
          <cell r="Z101" t="str">
            <v>ROUPARIA</v>
          </cell>
          <cell r="AA101">
            <v>7</v>
          </cell>
          <cell r="AB101" t="str">
            <v>MÓVEIS E UTENSÍLIOS</v>
          </cell>
          <cell r="AC101">
            <v>164.363582350424</v>
          </cell>
          <cell r="AD101" t="str">
            <v>BOM</v>
          </cell>
        </row>
        <row r="102">
          <cell r="X102">
            <v>5231</v>
          </cell>
          <cell r="Y102">
            <v>2038576</v>
          </cell>
          <cell r="Z102" t="str">
            <v>ROUPARIA</v>
          </cell>
          <cell r="AA102">
            <v>7</v>
          </cell>
          <cell r="AB102" t="str">
            <v>MÓVEIS E UTENSÍLIOS</v>
          </cell>
          <cell r="AC102">
            <v>164.363582350424</v>
          </cell>
          <cell r="AD102" t="str">
            <v>BOM</v>
          </cell>
        </row>
        <row r="103">
          <cell r="X103">
            <v>5232</v>
          </cell>
          <cell r="Y103">
            <v>2038577</v>
          </cell>
          <cell r="Z103" t="str">
            <v>ROUPARIA</v>
          </cell>
          <cell r="AA103">
            <v>7</v>
          </cell>
          <cell r="AB103" t="str">
            <v>MÓVEIS E UTENSÍLIOS</v>
          </cell>
          <cell r="AC103">
            <v>164.363582350424</v>
          </cell>
          <cell r="AD103" t="str">
            <v>BOM</v>
          </cell>
        </row>
        <row r="104">
          <cell r="X104">
            <v>5233</v>
          </cell>
          <cell r="Y104">
            <v>2038578</v>
          </cell>
          <cell r="Z104" t="str">
            <v>ROUPARIA</v>
          </cell>
          <cell r="AA104">
            <v>7</v>
          </cell>
          <cell r="AB104" t="str">
            <v>MÓVEIS E UTENSÍLIOS</v>
          </cell>
          <cell r="AC104">
            <v>164.363582350424</v>
          </cell>
          <cell r="AD104" t="str">
            <v>BOM</v>
          </cell>
        </row>
        <row r="105">
          <cell r="X105">
            <v>5234</v>
          </cell>
          <cell r="Y105">
            <v>2038579</v>
          </cell>
          <cell r="Z105" t="str">
            <v>ROUPARIA</v>
          </cell>
          <cell r="AA105">
            <v>7</v>
          </cell>
          <cell r="AB105" t="str">
            <v>MÓVEIS E UTENSÍLIOS</v>
          </cell>
          <cell r="AC105">
            <v>164.363582350424</v>
          </cell>
          <cell r="AD105" t="str">
            <v>BOM</v>
          </cell>
        </row>
        <row r="106">
          <cell r="X106">
            <v>5235</v>
          </cell>
          <cell r="Y106">
            <v>2038580</v>
          </cell>
          <cell r="Z106" t="str">
            <v>ROUPARIA</v>
          </cell>
          <cell r="AA106">
            <v>7</v>
          </cell>
          <cell r="AB106" t="str">
            <v>MÓVEIS E UTENSÍLIOS</v>
          </cell>
          <cell r="AC106">
            <v>164.363582350424</v>
          </cell>
          <cell r="AD106" t="str">
            <v>BOM</v>
          </cell>
        </row>
        <row r="107">
          <cell r="X107">
            <v>5236</v>
          </cell>
          <cell r="Y107">
            <v>2038581</v>
          </cell>
          <cell r="Z107" t="str">
            <v>ROUPARIA</v>
          </cell>
          <cell r="AA107">
            <v>7</v>
          </cell>
          <cell r="AB107" t="str">
            <v>MÓVEIS E UTENSÍLIOS</v>
          </cell>
          <cell r="AC107">
            <v>164.363582350424</v>
          </cell>
          <cell r="AD107" t="str">
            <v>BOM</v>
          </cell>
        </row>
        <row r="108">
          <cell r="X108">
            <v>5267</v>
          </cell>
          <cell r="Y108">
            <v>2038582</v>
          </cell>
          <cell r="Z108" t="str">
            <v>LAVANDERIA - AREA SUJA</v>
          </cell>
          <cell r="AA108">
            <v>7</v>
          </cell>
          <cell r="AB108" t="str">
            <v>MÓVEIS E UTENSÍLIOS</v>
          </cell>
          <cell r="AC108">
            <v>221.42301282050599</v>
          </cell>
          <cell r="AD108" t="str">
            <v>BOM</v>
          </cell>
        </row>
        <row r="109">
          <cell r="X109">
            <v>5268</v>
          </cell>
          <cell r="Y109">
            <v>2038583</v>
          </cell>
          <cell r="Z109" t="str">
            <v>LAVANDERIA - AREA SUJA</v>
          </cell>
          <cell r="AA109">
            <v>7</v>
          </cell>
          <cell r="AB109" t="str">
            <v>MÓVEIS E UTENSÍLIOS</v>
          </cell>
          <cell r="AC109">
            <v>145.13772079771999</v>
          </cell>
          <cell r="AD109" t="str">
            <v>BOM</v>
          </cell>
        </row>
        <row r="110">
          <cell r="X110">
            <v>5157</v>
          </cell>
          <cell r="Y110">
            <v>2038584</v>
          </cell>
          <cell r="Z110" t="str">
            <v>UNIDADE DE TERAPIA INTENSIVA</v>
          </cell>
          <cell r="AA110">
            <v>4</v>
          </cell>
          <cell r="AB110" t="str">
            <v>MAQ. E EQUIPAMENTOS</v>
          </cell>
          <cell r="AC110">
            <v>34.514206303414298</v>
          </cell>
          <cell r="AD110" t="str">
            <v>REGULAR</v>
          </cell>
        </row>
        <row r="111">
          <cell r="X111">
            <v>5158</v>
          </cell>
          <cell r="Y111">
            <v>2038585</v>
          </cell>
          <cell r="Z111" t="str">
            <v>UNIDADE DE TERAPIA INTENSIVA</v>
          </cell>
          <cell r="AA111">
            <v>4</v>
          </cell>
          <cell r="AB111" t="str">
            <v>MAQ. E EQUIPAMENTOS</v>
          </cell>
          <cell r="AC111">
            <v>34.514206303414298</v>
          </cell>
          <cell r="AD111" t="str">
            <v>REGULAR</v>
          </cell>
        </row>
        <row r="112">
          <cell r="X112">
            <v>5159</v>
          </cell>
          <cell r="Y112">
            <v>2038586</v>
          </cell>
          <cell r="Z112" t="str">
            <v>CLINICA MEDICA</v>
          </cell>
          <cell r="AA112">
            <v>4</v>
          </cell>
          <cell r="AB112" t="str">
            <v>MAQ. E EQUIPAMENTOS</v>
          </cell>
          <cell r="AC112">
            <v>34.514206303414298</v>
          </cell>
          <cell r="AD112" t="str">
            <v>REGULAR</v>
          </cell>
        </row>
        <row r="113">
          <cell r="X113">
            <v>5160</v>
          </cell>
          <cell r="Y113">
            <v>2038587</v>
          </cell>
          <cell r="Z113" t="str">
            <v>GALPÃO ALMOXARIFADO</v>
          </cell>
          <cell r="AA113">
            <v>4</v>
          </cell>
          <cell r="AB113" t="str">
            <v>MAQ. E EQUIPAMENTOS</v>
          </cell>
          <cell r="AC113">
            <v>34.514206303414298</v>
          </cell>
          <cell r="AD113" t="str">
            <v>SUCATA</v>
          </cell>
        </row>
        <row r="114">
          <cell r="X114">
            <v>5161</v>
          </cell>
          <cell r="Y114">
            <v>2038588</v>
          </cell>
          <cell r="Z114" t="str">
            <v>UNIDADE DE TERAPIA INTENSIVA</v>
          </cell>
          <cell r="AA114">
            <v>4</v>
          </cell>
          <cell r="AB114" t="str">
            <v>MAQ. E EQUIPAMENTOS</v>
          </cell>
          <cell r="AC114">
            <v>34.514206303414298</v>
          </cell>
          <cell r="AD114" t="str">
            <v>REGULAR</v>
          </cell>
        </row>
        <row r="115">
          <cell r="X115">
            <v>5162</v>
          </cell>
          <cell r="Y115">
            <v>2038589</v>
          </cell>
          <cell r="Z115" t="str">
            <v>UNIDADE DE TERAPIA INTENSIVA</v>
          </cell>
          <cell r="AA115">
            <v>4</v>
          </cell>
          <cell r="AB115" t="str">
            <v>MAQ. E EQUIPAMENTOS</v>
          </cell>
          <cell r="AC115">
            <v>34.514206303414298</v>
          </cell>
          <cell r="AD115" t="str">
            <v>REGULAR</v>
          </cell>
        </row>
        <row r="116">
          <cell r="X116">
            <v>5163</v>
          </cell>
          <cell r="Y116">
            <v>2038590</v>
          </cell>
          <cell r="Z116" t="str">
            <v>UNIDADE DE TERAPIA INTENSIVA</v>
          </cell>
          <cell r="AA116">
            <v>4</v>
          </cell>
          <cell r="AB116" t="str">
            <v>MAQ. E EQUIPAMENTOS</v>
          </cell>
          <cell r="AC116">
            <v>34.514206303414298</v>
          </cell>
          <cell r="AD116" t="str">
            <v>REGULAR</v>
          </cell>
        </row>
        <row r="117">
          <cell r="X117">
            <v>5164</v>
          </cell>
          <cell r="Y117">
            <v>2038591</v>
          </cell>
          <cell r="Z117" t="str">
            <v>UNIDADE DE TERAPIA INTENSIVA</v>
          </cell>
          <cell r="AA117">
            <v>4</v>
          </cell>
          <cell r="AB117" t="str">
            <v>MAQ. E EQUIPAMENTOS</v>
          </cell>
          <cell r="AC117">
            <v>34.514206303414298</v>
          </cell>
          <cell r="AD117" t="str">
            <v>REGULAR</v>
          </cell>
        </row>
        <row r="118">
          <cell r="X118">
            <v>5165</v>
          </cell>
          <cell r="Y118">
            <v>2038592</v>
          </cell>
          <cell r="Z118" t="str">
            <v>UNIDADE DE TERAPIA INTENSIVA</v>
          </cell>
          <cell r="AA118">
            <v>4</v>
          </cell>
          <cell r="AB118" t="str">
            <v>MAQ. E EQUIPAMENTOS</v>
          </cell>
          <cell r="AC118">
            <v>34.514206303414298</v>
          </cell>
          <cell r="AD118" t="str">
            <v>REGULAR</v>
          </cell>
        </row>
        <row r="119">
          <cell r="X119">
            <v>5166</v>
          </cell>
          <cell r="Y119">
            <v>2038593</v>
          </cell>
          <cell r="Z119" t="str">
            <v>GALPÃO ALMOXARIFADO</v>
          </cell>
          <cell r="AA119">
            <v>4</v>
          </cell>
          <cell r="AB119" t="str">
            <v>MAQ. E EQUIPAMENTOS</v>
          </cell>
          <cell r="AC119">
            <v>34.514206303414298</v>
          </cell>
          <cell r="AD119" t="str">
            <v>SUCATA</v>
          </cell>
        </row>
        <row r="120">
          <cell r="X120">
            <v>5167</v>
          </cell>
          <cell r="Y120">
            <v>2038594</v>
          </cell>
          <cell r="Z120" t="str">
            <v>CENTRO CIRÚRGICO</v>
          </cell>
          <cell r="AA120">
            <v>4</v>
          </cell>
          <cell r="AB120" t="str">
            <v>MAQ. E EQUIPAMENTOS</v>
          </cell>
          <cell r="AC120">
            <v>34.514206303414298</v>
          </cell>
          <cell r="AD120" t="str">
            <v>REGULAR</v>
          </cell>
        </row>
        <row r="121">
          <cell r="X121">
            <v>5168</v>
          </cell>
          <cell r="Y121">
            <v>2038595</v>
          </cell>
          <cell r="Z121" t="str">
            <v>CENTRO CIRÚRGICO</v>
          </cell>
          <cell r="AA121">
            <v>4</v>
          </cell>
          <cell r="AB121" t="str">
            <v>MAQ. E EQUIPAMENTOS</v>
          </cell>
          <cell r="AC121">
            <v>34.514206303414298</v>
          </cell>
          <cell r="AD121" t="str">
            <v>REGULAR</v>
          </cell>
        </row>
        <row r="122">
          <cell r="X122">
            <v>5169</v>
          </cell>
          <cell r="Y122">
            <v>2038596</v>
          </cell>
          <cell r="Z122" t="str">
            <v>GALPÃO ALMOXARIFADO</v>
          </cell>
          <cell r="AA122">
            <v>4</v>
          </cell>
          <cell r="AB122" t="str">
            <v>MAQ. E EQUIPAMENTOS</v>
          </cell>
          <cell r="AC122">
            <v>34.514206303414298</v>
          </cell>
          <cell r="AD122" t="str">
            <v>SUCATA</v>
          </cell>
        </row>
        <row r="123">
          <cell r="X123">
            <v>5170</v>
          </cell>
          <cell r="Y123">
            <v>2038597</v>
          </cell>
          <cell r="Z123" t="str">
            <v>CENTRO CIRÚRGICO</v>
          </cell>
          <cell r="AA123">
            <v>4</v>
          </cell>
          <cell r="AB123" t="str">
            <v>MAQ. E EQUIPAMENTOS</v>
          </cell>
          <cell r="AC123">
            <v>34.514206303414298</v>
          </cell>
          <cell r="AD123" t="str">
            <v>REGULAR</v>
          </cell>
        </row>
        <row r="124">
          <cell r="X124">
            <v>5171</v>
          </cell>
          <cell r="Y124">
            <v>2038598</v>
          </cell>
          <cell r="Z124" t="str">
            <v>CENTRO CIRÚRGICO</v>
          </cell>
          <cell r="AA124">
            <v>4</v>
          </cell>
          <cell r="AB124" t="str">
            <v>MAQ. E EQUIPAMENTOS</v>
          </cell>
          <cell r="AC124">
            <v>34.514206303414298</v>
          </cell>
          <cell r="AD124" t="str">
            <v>REGULAR</v>
          </cell>
        </row>
        <row r="125">
          <cell r="X125">
            <v>5172</v>
          </cell>
          <cell r="Y125">
            <v>2038599</v>
          </cell>
          <cell r="Z125" t="str">
            <v>SALA DE TRIAGEM MÉRICA – CHI</v>
          </cell>
          <cell r="AA125">
            <v>4</v>
          </cell>
          <cell r="AB125" t="str">
            <v>MAQ. E EQUIPAMENTOS</v>
          </cell>
          <cell r="AC125">
            <v>34.514206303414298</v>
          </cell>
          <cell r="AD125" t="str">
            <v>REGULAR</v>
          </cell>
        </row>
        <row r="126">
          <cell r="X126">
            <v>5173</v>
          </cell>
          <cell r="Y126">
            <v>2038600</v>
          </cell>
          <cell r="Z126" t="str">
            <v>CENTRO CIRÚRGICO</v>
          </cell>
          <cell r="AA126">
            <v>4</v>
          </cell>
          <cell r="AB126" t="str">
            <v>MAQ. E EQUIPAMENTOS</v>
          </cell>
          <cell r="AC126">
            <v>34.514206303414298</v>
          </cell>
          <cell r="AD126" t="str">
            <v>REGULAR</v>
          </cell>
        </row>
        <row r="127">
          <cell r="X127">
            <v>5174</v>
          </cell>
          <cell r="Y127">
            <v>2038601</v>
          </cell>
          <cell r="Z127" t="str">
            <v>GALPÃO ALMOXARIFADO</v>
          </cell>
          <cell r="AA127">
            <v>4</v>
          </cell>
          <cell r="AB127" t="str">
            <v>MAQ. E EQUIPAMENTOS</v>
          </cell>
          <cell r="AC127">
            <v>34.514206303414298</v>
          </cell>
          <cell r="AD127" t="str">
            <v>SUCATA</v>
          </cell>
        </row>
        <row r="128">
          <cell r="X128">
            <v>5175</v>
          </cell>
          <cell r="Y128">
            <v>2038602</v>
          </cell>
          <cell r="Z128" t="str">
            <v>GALPÃO ALMOXARIFADO</v>
          </cell>
          <cell r="AA128">
            <v>4</v>
          </cell>
          <cell r="AB128" t="str">
            <v>MAQ. E EQUIPAMENTOS</v>
          </cell>
          <cell r="AC128">
            <v>34.514206303414298</v>
          </cell>
          <cell r="AD128" t="str">
            <v>SUCATA</v>
          </cell>
        </row>
        <row r="129">
          <cell r="X129">
            <v>5176</v>
          </cell>
          <cell r="Y129">
            <v>2038603</v>
          </cell>
          <cell r="Z129" t="str">
            <v>CENTRO CIRÚRGICO</v>
          </cell>
          <cell r="AA129">
            <v>4</v>
          </cell>
          <cell r="AB129" t="str">
            <v>MAQ. E EQUIPAMENTOS</v>
          </cell>
          <cell r="AC129">
            <v>34.514206303414298</v>
          </cell>
          <cell r="AD129" t="str">
            <v>REGULAR</v>
          </cell>
        </row>
        <row r="130">
          <cell r="X130">
            <v>5177</v>
          </cell>
          <cell r="Y130">
            <v>2038604</v>
          </cell>
          <cell r="Z130" t="str">
            <v>GALPÃO ALMOXARIFADO</v>
          </cell>
          <cell r="AA130">
            <v>4</v>
          </cell>
          <cell r="AB130" t="str">
            <v>MAQ. E EQUIPAMENTOS</v>
          </cell>
          <cell r="AC130">
            <v>34.514206303414298</v>
          </cell>
          <cell r="AD130" t="str">
            <v>SUCATA</v>
          </cell>
        </row>
        <row r="131">
          <cell r="X131">
            <v>5178</v>
          </cell>
          <cell r="Y131">
            <v>2038605</v>
          </cell>
          <cell r="Z131" t="str">
            <v>GALPÃO ALMOXARIFADO</v>
          </cell>
          <cell r="AA131">
            <v>4</v>
          </cell>
          <cell r="AB131" t="str">
            <v>MAQ. E EQUIPAMENTOS</v>
          </cell>
          <cell r="AC131">
            <v>34.514206303414298</v>
          </cell>
          <cell r="AD131" t="str">
            <v>SUCATA</v>
          </cell>
        </row>
        <row r="132">
          <cell r="X132">
            <v>5183</v>
          </cell>
          <cell r="Y132">
            <v>2038606</v>
          </cell>
          <cell r="Z132" t="str">
            <v>FARMÁCIA</v>
          </cell>
          <cell r="AA132">
            <v>10</v>
          </cell>
          <cell r="AB132" t="str">
            <v>MAQ. E EQUIPAMENTOS</v>
          </cell>
          <cell r="AC132">
            <v>379.73041310541299</v>
          </cell>
          <cell r="AD132" t="str">
            <v>BOM</v>
          </cell>
        </row>
        <row r="133">
          <cell r="X133">
            <v>5184</v>
          </cell>
          <cell r="Y133">
            <v>2038607</v>
          </cell>
          <cell r="Z133" t="str">
            <v>ALMOXARIFADO</v>
          </cell>
          <cell r="AA133">
            <v>10</v>
          </cell>
          <cell r="AB133" t="str">
            <v>MAQ. E EQUIPAMENTOS</v>
          </cell>
          <cell r="AC133">
            <v>379.73041310541299</v>
          </cell>
          <cell r="AD133" t="str">
            <v>BOM</v>
          </cell>
        </row>
        <row r="134">
          <cell r="X134">
            <v>5270</v>
          </cell>
          <cell r="Y134">
            <v>2038608</v>
          </cell>
          <cell r="Z134" t="str">
            <v>ADMINISTRAÇÃO - SEDE - ASCONI</v>
          </cell>
          <cell r="AA134">
            <v>10</v>
          </cell>
          <cell r="AB134" t="str">
            <v>MÓVEIS E UTENSÍLIOS</v>
          </cell>
          <cell r="AC134">
            <v>465.36158333333299</v>
          </cell>
          <cell r="AD134" t="str">
            <v>BOM</v>
          </cell>
        </row>
        <row r="135">
          <cell r="X135">
            <v>5271</v>
          </cell>
          <cell r="Y135">
            <v>2038609</v>
          </cell>
          <cell r="Z135" t="str">
            <v>ADMINISTRAÇÃO - SEDE - GECOM / GECOL</v>
          </cell>
          <cell r="AA135">
            <v>10</v>
          </cell>
          <cell r="AB135" t="str">
            <v>MÓVEIS E UTENSÍLIOS</v>
          </cell>
          <cell r="AC135">
            <v>456.97116666666602</v>
          </cell>
          <cell r="AD135" t="str">
            <v>BOM</v>
          </cell>
        </row>
        <row r="136">
          <cell r="X136">
            <v>5272</v>
          </cell>
          <cell r="Y136">
            <v>2038610</v>
          </cell>
          <cell r="Z136" t="str">
            <v>ADMINISTRAÇÃO - SEDE - GECOM / GECOL</v>
          </cell>
          <cell r="AA136">
            <v>10</v>
          </cell>
          <cell r="AB136" t="str">
            <v>MÓVEIS E UTENSÍLIOS</v>
          </cell>
          <cell r="AC136">
            <v>466.86579166666598</v>
          </cell>
          <cell r="AD136" t="str">
            <v>BOM</v>
          </cell>
        </row>
        <row r="137">
          <cell r="X137">
            <v>5273</v>
          </cell>
          <cell r="Y137">
            <v>2038611</v>
          </cell>
          <cell r="Z137" t="str">
            <v>ADMINISTRAÇÃO - SEDE - GECOM</v>
          </cell>
          <cell r="AA137">
            <v>10</v>
          </cell>
          <cell r="AB137" t="str">
            <v>MÓVEIS E UTENSÍLIOS</v>
          </cell>
          <cell r="AC137">
            <v>466.46116666666597</v>
          </cell>
          <cell r="AD137" t="str">
            <v>BOM</v>
          </cell>
        </row>
        <row r="138">
          <cell r="X138">
            <v>5274</v>
          </cell>
          <cell r="Y138">
            <v>2038612</v>
          </cell>
          <cell r="Z138" t="str">
            <v>ADMINISTRAÇÃO - SEDE - GECONT</v>
          </cell>
          <cell r="AA138">
            <v>10</v>
          </cell>
          <cell r="AB138" t="str">
            <v>MÓVEIS E UTENSÍLIOS</v>
          </cell>
          <cell r="AC138">
            <v>370.08071367521302</v>
          </cell>
          <cell r="AD138" t="str">
            <v>BOM</v>
          </cell>
        </row>
        <row r="139">
          <cell r="X139">
            <v>5275</v>
          </cell>
          <cell r="Y139">
            <v>2038613</v>
          </cell>
          <cell r="Z139" t="str">
            <v>ADMINISTRAÇÃO - SEDE - GECONT</v>
          </cell>
          <cell r="AA139">
            <v>10</v>
          </cell>
          <cell r="AB139" t="str">
            <v>MÓVEIS E UTENSÍLIOS</v>
          </cell>
          <cell r="AC139">
            <v>370.08071367521302</v>
          </cell>
          <cell r="AD139" t="str">
            <v>BOM</v>
          </cell>
        </row>
        <row r="140">
          <cell r="X140">
            <v>5276</v>
          </cell>
          <cell r="Y140">
            <v>2038614</v>
          </cell>
          <cell r="Z140" t="str">
            <v>ADMINISTRAÇÃO - SEDE - GEFIN</v>
          </cell>
          <cell r="AA140">
            <v>10</v>
          </cell>
          <cell r="AB140" t="str">
            <v>MÓVEIS E UTENSÍLIOS</v>
          </cell>
          <cell r="AC140">
            <v>370.08071367521302</v>
          </cell>
          <cell r="AD140" t="str">
            <v>BOM</v>
          </cell>
        </row>
        <row r="141">
          <cell r="X141">
            <v>5277</v>
          </cell>
          <cell r="Y141">
            <v>2038615</v>
          </cell>
          <cell r="Z141" t="str">
            <v>ADMINISTRAÇÃO - SEDE - GECONT</v>
          </cell>
          <cell r="AA141">
            <v>10</v>
          </cell>
          <cell r="AB141" t="str">
            <v>MÓVEIS E UTENSÍLIOS</v>
          </cell>
          <cell r="AC141">
            <v>370.08071367521302</v>
          </cell>
          <cell r="AD141" t="str">
            <v>BOM</v>
          </cell>
        </row>
        <row r="142">
          <cell r="X142">
            <v>5278</v>
          </cell>
          <cell r="Y142">
            <v>2038616</v>
          </cell>
          <cell r="Z142" t="str">
            <v>ADMINISTRAÇÃO - SEDE - GECONT</v>
          </cell>
          <cell r="AA142">
            <v>10</v>
          </cell>
          <cell r="AB142" t="str">
            <v>MÓVEIS E UTENSÍLIOS</v>
          </cell>
          <cell r="AC142">
            <v>537.87442307692299</v>
          </cell>
          <cell r="AD142" t="str">
            <v>BOM</v>
          </cell>
        </row>
        <row r="143">
          <cell r="X143">
            <v>5279</v>
          </cell>
          <cell r="Y143">
            <v>2038617</v>
          </cell>
          <cell r="Z143" t="str">
            <v>ADMINISTRAÇÃO - SEDE - GEFIN</v>
          </cell>
          <cell r="AA143">
            <v>10</v>
          </cell>
          <cell r="AB143" t="str">
            <v>MÓVEIS E UTENSÍLIOS</v>
          </cell>
          <cell r="AC143">
            <v>537.87442307692299</v>
          </cell>
          <cell r="AD143" t="str">
            <v>BOM</v>
          </cell>
        </row>
        <row r="144">
          <cell r="X144">
            <v>5280</v>
          </cell>
          <cell r="Y144">
            <v>2038618</v>
          </cell>
          <cell r="Z144" t="str">
            <v>ADMINISTRAÇÃO - SEDE - GEFIN</v>
          </cell>
          <cell r="AA144">
            <v>10</v>
          </cell>
          <cell r="AB144" t="str">
            <v>MÓVEIS E UTENSÍLIOS</v>
          </cell>
          <cell r="AC144">
            <v>537.87442307692299</v>
          </cell>
          <cell r="AD144" t="str">
            <v>BOM</v>
          </cell>
        </row>
        <row r="145">
          <cell r="X145">
            <v>5281</v>
          </cell>
          <cell r="Y145">
            <v>2038619</v>
          </cell>
          <cell r="Z145" t="str">
            <v>ADMINISTRAÇÃO - SEDE - GEFIN</v>
          </cell>
          <cell r="AA145">
            <v>10</v>
          </cell>
          <cell r="AB145" t="str">
            <v>MÓVEIS E UTENSÍLIOS</v>
          </cell>
          <cell r="AC145">
            <v>537.87442307692299</v>
          </cell>
          <cell r="AD145" t="str">
            <v>BOM</v>
          </cell>
        </row>
        <row r="146">
          <cell r="X146">
            <v>5282</v>
          </cell>
          <cell r="Y146">
            <v>2038620</v>
          </cell>
          <cell r="Z146" t="str">
            <v>ADMINISTRAÇÃO - SEDE - SALA DE REUNIÕES PISO SUPERIOR</v>
          </cell>
          <cell r="AA146">
            <v>10</v>
          </cell>
          <cell r="AB146" t="str">
            <v>MÓVEIS E UTENSÍLIOS</v>
          </cell>
          <cell r="AC146">
            <v>303.40945726495698</v>
          </cell>
          <cell r="AD146" t="str">
            <v>BOM</v>
          </cell>
        </row>
        <row r="147">
          <cell r="X147">
            <v>6348</v>
          </cell>
          <cell r="Y147">
            <v>2038621</v>
          </cell>
          <cell r="Z147" t="str">
            <v>ADMINISTRAÇÃO - SEDE - GEP</v>
          </cell>
          <cell r="AA147">
            <v>10</v>
          </cell>
          <cell r="AB147" t="str">
            <v>MÓVEIS E UTENSÍLIOS</v>
          </cell>
          <cell r="AC147">
            <v>536.96442307692303</v>
          </cell>
          <cell r="AD147" t="str">
            <v>BOM</v>
          </cell>
        </row>
        <row r="148">
          <cell r="X148" t="str">
            <v>5265 / 5266</v>
          </cell>
          <cell r="Y148">
            <v>2038622</v>
          </cell>
          <cell r="Z148" t="str">
            <v>ASTEC</v>
          </cell>
          <cell r="AA148">
            <v>4</v>
          </cell>
          <cell r="AB148" t="str">
            <v>MAQ. E EQUIPAMENTOS</v>
          </cell>
          <cell r="AC148">
            <v>7568.8826923076904</v>
          </cell>
          <cell r="AD148" t="str">
            <v>BOM</v>
          </cell>
        </row>
        <row r="149">
          <cell r="X149">
            <v>6194</v>
          </cell>
          <cell r="Y149">
            <v>2038623</v>
          </cell>
          <cell r="Z149" t="str">
            <v>ASTEC</v>
          </cell>
          <cell r="AA149">
            <v>6</v>
          </cell>
          <cell r="AB149" t="str">
            <v>EQUIP. DE INFORMÁTICA</v>
          </cell>
          <cell r="AC149">
            <v>3939.7239085465299</v>
          </cell>
          <cell r="AD149" t="str">
            <v>BOM</v>
          </cell>
        </row>
        <row r="150">
          <cell r="X150">
            <v>6195</v>
          </cell>
          <cell r="Y150">
            <v>2038624</v>
          </cell>
          <cell r="Z150" t="str">
            <v>ASTEC</v>
          </cell>
          <cell r="AA150">
            <v>6</v>
          </cell>
          <cell r="AB150" t="str">
            <v>EQUIP. DE INFORMÁTICA</v>
          </cell>
          <cell r="AC150">
            <v>8264.1694925101892</v>
          </cell>
          <cell r="AD150" t="str">
            <v>BOM</v>
          </cell>
        </row>
        <row r="151">
          <cell r="X151">
            <v>6206</v>
          </cell>
          <cell r="Y151">
            <v>2038625</v>
          </cell>
          <cell r="Z151" t="str">
            <v>GALPÃO ALMOXARIFADO</v>
          </cell>
          <cell r="AA151">
            <v>5</v>
          </cell>
          <cell r="AB151" t="str">
            <v>EQUIP. DE INFORMÁTICA</v>
          </cell>
          <cell r="AC151">
            <v>264.08646198616202</v>
          </cell>
          <cell r="AD151" t="str">
            <v>BOM</v>
          </cell>
        </row>
        <row r="152">
          <cell r="X152">
            <v>6207</v>
          </cell>
          <cell r="Y152">
            <v>2038626</v>
          </cell>
          <cell r="Z152" t="str">
            <v>DIÁLISE</v>
          </cell>
          <cell r="AA152">
            <v>5</v>
          </cell>
          <cell r="AB152" t="str">
            <v>EQUIP. DE INFORMÁTICA</v>
          </cell>
          <cell r="AC152">
            <v>264.08646198616202</v>
          </cell>
          <cell r="AD152" t="str">
            <v>BOM</v>
          </cell>
        </row>
        <row r="153">
          <cell r="X153">
            <v>6208</v>
          </cell>
          <cell r="Y153">
            <v>2038627</v>
          </cell>
          <cell r="Z153" t="str">
            <v>ASTEC</v>
          </cell>
          <cell r="AA153">
            <v>5</v>
          </cell>
          <cell r="AB153" t="str">
            <v>EQUIP. DE INFORMÁTICA</v>
          </cell>
          <cell r="AC153">
            <v>264.08646198616202</v>
          </cell>
          <cell r="AD153" t="str">
            <v>BOM</v>
          </cell>
        </row>
        <row r="154">
          <cell r="X154">
            <v>6209</v>
          </cell>
          <cell r="Y154">
            <v>2038628</v>
          </cell>
          <cell r="Z154" t="str">
            <v>DIÁLISE</v>
          </cell>
          <cell r="AA154">
            <v>5</v>
          </cell>
          <cell r="AB154" t="str">
            <v>EQUIP. DE INFORMÁTICA</v>
          </cell>
          <cell r="AC154">
            <v>264.08646198616202</v>
          </cell>
          <cell r="AD154" t="str">
            <v>BOM</v>
          </cell>
        </row>
        <row r="155">
          <cell r="X155">
            <v>6210</v>
          </cell>
          <cell r="Y155">
            <v>2038629</v>
          </cell>
          <cell r="Z155" t="str">
            <v>GALPÃO ALMOXARIFADO</v>
          </cell>
          <cell r="AA155">
            <v>5</v>
          </cell>
          <cell r="AB155" t="str">
            <v>EQUIP. DE INFORMÁTICA</v>
          </cell>
          <cell r="AC155">
            <v>264.08646198616202</v>
          </cell>
          <cell r="AD155" t="str">
            <v>BOM</v>
          </cell>
        </row>
        <row r="156">
          <cell r="X156">
            <v>6211</v>
          </cell>
          <cell r="Y156">
            <v>2038630</v>
          </cell>
          <cell r="Z156" t="str">
            <v>GALPÃO ALMOXARIFADO</v>
          </cell>
          <cell r="AA156">
            <v>5</v>
          </cell>
          <cell r="AB156" t="str">
            <v>EQUIP. DE INFORMÁTICA</v>
          </cell>
          <cell r="AC156">
            <v>264.08646198616202</v>
          </cell>
          <cell r="AD156" t="str">
            <v>BOM</v>
          </cell>
        </row>
        <row r="157">
          <cell r="X157">
            <v>6212</v>
          </cell>
          <cell r="Y157">
            <v>2038631</v>
          </cell>
          <cell r="Z157" t="str">
            <v>ADMINISTRAÇÃO - SEDE - ASCONI</v>
          </cell>
          <cell r="AA157">
            <v>5</v>
          </cell>
          <cell r="AB157" t="str">
            <v>EQUIP. DE INFORMÁTICA</v>
          </cell>
          <cell r="AC157">
            <v>264.08646198616202</v>
          </cell>
          <cell r="AD157" t="str">
            <v>BOM</v>
          </cell>
        </row>
        <row r="158">
          <cell r="X158">
            <v>6370</v>
          </cell>
          <cell r="Y158">
            <v>2038632</v>
          </cell>
          <cell r="Z158" t="str">
            <v>ASTEC</v>
          </cell>
          <cell r="AA158">
            <v>6</v>
          </cell>
          <cell r="AB158" t="str">
            <v>EQUIP. DE INFORMÁTICA</v>
          </cell>
          <cell r="AC158">
            <v>404.09389422424402</v>
          </cell>
          <cell r="AD158" t="str">
            <v>BOM</v>
          </cell>
        </row>
        <row r="159">
          <cell r="X159">
            <v>6371</v>
          </cell>
          <cell r="Y159">
            <v>2038633</v>
          </cell>
          <cell r="Z159" t="str">
            <v>ASTEC</v>
          </cell>
          <cell r="AA159">
            <v>6</v>
          </cell>
          <cell r="AB159" t="str">
            <v>EQUIP. DE INFORMÁTICA</v>
          </cell>
          <cell r="AC159">
            <v>404.09389422424402</v>
          </cell>
          <cell r="AD159" t="str">
            <v>BOM</v>
          </cell>
        </row>
        <row r="160">
          <cell r="X160">
            <v>6372</v>
          </cell>
          <cell r="Y160">
            <v>2038634</v>
          </cell>
          <cell r="Z160" t="str">
            <v>ASTEC</v>
          </cell>
          <cell r="AA160">
            <v>6</v>
          </cell>
          <cell r="AB160" t="str">
            <v>EQUIP. DE INFORMÁTICA</v>
          </cell>
          <cell r="AC160">
            <v>404.09389422424402</v>
          </cell>
          <cell r="AD160" t="str">
            <v>BOM</v>
          </cell>
        </row>
        <row r="161">
          <cell r="X161">
            <v>6373</v>
          </cell>
          <cell r="Y161">
            <v>2038635</v>
          </cell>
          <cell r="Z161" t="str">
            <v>AMBULATÓRIO – CONSULTÓRIO 16</v>
          </cell>
          <cell r="AA161">
            <v>6</v>
          </cell>
          <cell r="AB161" t="str">
            <v>EQUIP. DE INFORMÁTICA</v>
          </cell>
          <cell r="AC161">
            <v>404.09389422424402</v>
          </cell>
          <cell r="AD161" t="str">
            <v>BOM</v>
          </cell>
        </row>
        <row r="162">
          <cell r="X162">
            <v>6374</v>
          </cell>
          <cell r="Y162">
            <v>2038636</v>
          </cell>
          <cell r="Z162" t="str">
            <v>ASTEC</v>
          </cell>
          <cell r="AA162">
            <v>6</v>
          </cell>
          <cell r="AB162" t="str">
            <v>EQUIP. DE INFORMÁTICA</v>
          </cell>
          <cell r="AC162">
            <v>404.09389422424402</v>
          </cell>
          <cell r="AD162" t="str">
            <v>BOM</v>
          </cell>
        </row>
        <row r="163">
          <cell r="X163">
            <v>6375</v>
          </cell>
          <cell r="Y163">
            <v>2038637</v>
          </cell>
          <cell r="Z163" t="str">
            <v>ASTEC</v>
          </cell>
          <cell r="AA163">
            <v>6</v>
          </cell>
          <cell r="AB163" t="str">
            <v>EQUIP. DE INFORMÁTICA</v>
          </cell>
          <cell r="AC163">
            <v>404.09389422424402</v>
          </cell>
          <cell r="AD163" t="str">
            <v>BOM</v>
          </cell>
        </row>
        <row r="164">
          <cell r="X164">
            <v>6376</v>
          </cell>
          <cell r="Y164">
            <v>2038638</v>
          </cell>
          <cell r="Z164" t="str">
            <v>ASTEC</v>
          </cell>
          <cell r="AA164">
            <v>6</v>
          </cell>
          <cell r="AB164" t="str">
            <v>EQUIP. DE INFORMÁTICA</v>
          </cell>
          <cell r="AC164">
            <v>404.09389422424402</v>
          </cell>
          <cell r="AD164" t="str">
            <v>BOM</v>
          </cell>
        </row>
        <row r="165">
          <cell r="X165">
            <v>6377</v>
          </cell>
          <cell r="Y165">
            <v>2038639</v>
          </cell>
          <cell r="Z165" t="str">
            <v>ASTEC</v>
          </cell>
          <cell r="AA165">
            <v>6</v>
          </cell>
          <cell r="AB165" t="str">
            <v>EQUIP. DE INFORMÁTICA</v>
          </cell>
          <cell r="AC165">
            <v>404.09389422424402</v>
          </cell>
          <cell r="AD165" t="str">
            <v>BOM</v>
          </cell>
        </row>
        <row r="166">
          <cell r="X166">
            <v>6378</v>
          </cell>
          <cell r="Y166">
            <v>2038640</v>
          </cell>
          <cell r="Z166" t="str">
            <v>ASTEC</v>
          </cell>
          <cell r="AA166">
            <v>6</v>
          </cell>
          <cell r="AB166" t="str">
            <v>EQUIP. DE INFORMÁTICA</v>
          </cell>
          <cell r="AC166">
            <v>404.678894224244</v>
          </cell>
          <cell r="AD166" t="str">
            <v>BOM</v>
          </cell>
        </row>
        <row r="167">
          <cell r="X167">
            <v>6379</v>
          </cell>
          <cell r="Y167">
            <v>2038641</v>
          </cell>
          <cell r="Z167" t="str">
            <v>ASTEC</v>
          </cell>
          <cell r="AA167">
            <v>6</v>
          </cell>
          <cell r="AB167" t="str">
            <v>EQUIP. DE INFORMÁTICA</v>
          </cell>
          <cell r="AC167">
            <v>404.678894224244</v>
          </cell>
          <cell r="AD167" t="str">
            <v>BOM</v>
          </cell>
        </row>
        <row r="168">
          <cell r="X168">
            <v>6380</v>
          </cell>
          <cell r="Y168">
            <v>2038642</v>
          </cell>
          <cell r="Z168" t="str">
            <v>ADMINISTRAÇÃO - SEDE - ASTEC</v>
          </cell>
          <cell r="AA168">
            <v>6</v>
          </cell>
          <cell r="AB168" t="str">
            <v>EQUIP. DE INFORMÁTICA</v>
          </cell>
          <cell r="AC168">
            <v>404.678894224244</v>
          </cell>
          <cell r="AD168" t="str">
            <v>BOM</v>
          </cell>
        </row>
        <row r="169">
          <cell r="X169">
            <v>5269</v>
          </cell>
          <cell r="Y169">
            <v>2038643</v>
          </cell>
          <cell r="Z169" t="str">
            <v>ADMINISTRAÇÃO - SEDE - ASCOM</v>
          </cell>
          <cell r="AA169">
            <v>6</v>
          </cell>
          <cell r="AB169" t="str">
            <v>MAQ. E EQUIPAMENTOS</v>
          </cell>
          <cell r="AC169">
            <v>181.517286324786</v>
          </cell>
          <cell r="AD169" t="str">
            <v>BOM</v>
          </cell>
        </row>
        <row r="170">
          <cell r="X170">
            <v>6189</v>
          </cell>
          <cell r="Y170">
            <v>2038644</v>
          </cell>
          <cell r="Z170" t="str">
            <v>ASTEC</v>
          </cell>
          <cell r="AA170">
            <v>6</v>
          </cell>
          <cell r="AB170" t="str">
            <v>EQUIP. DE INFORMÁTICA</v>
          </cell>
          <cell r="AC170">
            <v>3167.5306300362399</v>
          </cell>
          <cell r="AD170" t="str">
            <v>BOM</v>
          </cell>
        </row>
        <row r="171">
          <cell r="X171">
            <v>6190</v>
          </cell>
          <cell r="Y171">
            <v>2038645</v>
          </cell>
          <cell r="Z171" t="str">
            <v>ASTEC</v>
          </cell>
          <cell r="AA171">
            <v>6</v>
          </cell>
          <cell r="AB171" t="str">
            <v>EQUIP. DE INFORMÁTICA</v>
          </cell>
          <cell r="AC171">
            <v>3167.5306300362399</v>
          </cell>
          <cell r="AD171" t="str">
            <v>REGULAR</v>
          </cell>
        </row>
        <row r="172">
          <cell r="X172">
            <v>6191</v>
          </cell>
          <cell r="Y172">
            <v>2038646</v>
          </cell>
          <cell r="Z172" t="str">
            <v>ASTEC</v>
          </cell>
          <cell r="AA172">
            <v>6</v>
          </cell>
          <cell r="AB172" t="str">
            <v>EQUIP. DE INFORMÁTICA</v>
          </cell>
          <cell r="AC172">
            <v>3167.4480150362401</v>
          </cell>
          <cell r="AD172" t="str">
            <v>REGULAR</v>
          </cell>
        </row>
        <row r="173">
          <cell r="X173">
            <v>6192</v>
          </cell>
          <cell r="Y173">
            <v>2038647</v>
          </cell>
          <cell r="Z173" t="str">
            <v>ASTEC</v>
          </cell>
          <cell r="AA173">
            <v>6</v>
          </cell>
          <cell r="AB173" t="str">
            <v>EQUIP. DE INFORMÁTICA</v>
          </cell>
          <cell r="AC173">
            <v>3167.4480150362401</v>
          </cell>
          <cell r="AD173" t="str">
            <v>REGULAR</v>
          </cell>
        </row>
        <row r="174">
          <cell r="X174">
            <v>6193</v>
          </cell>
          <cell r="Y174">
            <v>2038648</v>
          </cell>
          <cell r="Z174" t="str">
            <v>ASTEC</v>
          </cell>
          <cell r="AA174">
            <v>6</v>
          </cell>
          <cell r="AB174" t="str">
            <v>EQUIP. DE INFORMÁTICA</v>
          </cell>
          <cell r="AC174">
            <v>3845.7452762897201</v>
          </cell>
          <cell r="AD174" t="str">
            <v>REGULAR</v>
          </cell>
        </row>
        <row r="175">
          <cell r="X175">
            <v>5284</v>
          </cell>
          <cell r="Y175">
            <v>2038649</v>
          </cell>
          <cell r="Z175" t="str">
            <v>ASTEC</v>
          </cell>
          <cell r="AA175">
            <v>4</v>
          </cell>
          <cell r="AB175" t="str">
            <v>MAQ. E EQUIPAMENTOS</v>
          </cell>
          <cell r="AC175">
            <v>367.968204088319</v>
          </cell>
          <cell r="AD175" t="str">
            <v>REGULAR</v>
          </cell>
        </row>
        <row r="176">
          <cell r="X176">
            <v>5285</v>
          </cell>
          <cell r="Y176">
            <v>2038650</v>
          </cell>
          <cell r="Z176" t="str">
            <v>ASTEC</v>
          </cell>
          <cell r="AA176">
            <v>4</v>
          </cell>
          <cell r="AB176" t="str">
            <v>MAQ. E EQUIPAMENTOS</v>
          </cell>
          <cell r="AC176">
            <v>367.968204088319</v>
          </cell>
          <cell r="AD176" t="str">
            <v>REGULAR</v>
          </cell>
        </row>
        <row r="177">
          <cell r="X177">
            <v>5286</v>
          </cell>
          <cell r="Y177">
            <v>2038651</v>
          </cell>
          <cell r="Z177" t="str">
            <v>REPOUSO MÉDICO</v>
          </cell>
          <cell r="AA177">
            <v>4</v>
          </cell>
          <cell r="AB177" t="str">
            <v>MAQ. E EQUIPAMENTOS</v>
          </cell>
          <cell r="AC177">
            <v>367.968204088319</v>
          </cell>
          <cell r="AD177" t="str">
            <v>REGULAR</v>
          </cell>
        </row>
        <row r="178">
          <cell r="X178">
            <v>5287</v>
          </cell>
          <cell r="Y178">
            <v>2038652</v>
          </cell>
          <cell r="Z178" t="str">
            <v>CLÍNICA MÉDICA – ALA 2</v>
          </cell>
          <cell r="AA178">
            <v>4</v>
          </cell>
          <cell r="AB178" t="str">
            <v>MAQ. E EQUIPAMENTOS</v>
          </cell>
          <cell r="AC178">
            <v>367.968204088319</v>
          </cell>
          <cell r="AD178" t="str">
            <v>REGULAR</v>
          </cell>
        </row>
        <row r="179">
          <cell r="X179">
            <v>5288</v>
          </cell>
          <cell r="Y179">
            <v>2038653</v>
          </cell>
          <cell r="Z179" t="str">
            <v>ÁREAS COMUNS</v>
          </cell>
          <cell r="AA179">
            <v>4</v>
          </cell>
          <cell r="AB179" t="str">
            <v>MAQ. E EQUIPAMENTOS</v>
          </cell>
          <cell r="AC179">
            <v>367.968204088319</v>
          </cell>
          <cell r="AD179" t="str">
            <v>REGULAR</v>
          </cell>
        </row>
        <row r="180">
          <cell r="X180">
            <v>5289</v>
          </cell>
          <cell r="Y180">
            <v>2038654</v>
          </cell>
          <cell r="Z180" t="str">
            <v>ÁREAS COMUNS</v>
          </cell>
          <cell r="AA180">
            <v>4</v>
          </cell>
          <cell r="AB180" t="str">
            <v>MAQ. E EQUIPAMENTOS</v>
          </cell>
          <cell r="AC180">
            <v>367.968204088319</v>
          </cell>
          <cell r="AD180" t="str">
            <v>REGULAR</v>
          </cell>
        </row>
        <row r="181">
          <cell r="X181">
            <v>5290</v>
          </cell>
          <cell r="Y181">
            <v>2038655</v>
          </cell>
          <cell r="Z181" t="str">
            <v>ÁREAS COMUNS</v>
          </cell>
          <cell r="AA181">
            <v>4</v>
          </cell>
          <cell r="AB181" t="str">
            <v>MAQ. E EQUIPAMENTOS</v>
          </cell>
          <cell r="AC181">
            <v>367.968204088319</v>
          </cell>
          <cell r="AD181" t="str">
            <v>REGULAR</v>
          </cell>
        </row>
        <row r="182">
          <cell r="X182">
            <v>5291</v>
          </cell>
          <cell r="Y182">
            <v>2038656</v>
          </cell>
          <cell r="Z182" t="str">
            <v>CLÍNICA CIRÚRGICA CORREDOR ALA 2</v>
          </cell>
          <cell r="AA182">
            <v>4</v>
          </cell>
          <cell r="AB182" t="str">
            <v>MAQ. E EQUIPAMENTOS</v>
          </cell>
          <cell r="AC182">
            <v>367.968204088319</v>
          </cell>
          <cell r="AD182" t="str">
            <v>REGULAR</v>
          </cell>
        </row>
        <row r="183">
          <cell r="X183">
            <v>5292</v>
          </cell>
          <cell r="Y183">
            <v>2038657</v>
          </cell>
          <cell r="Z183" t="str">
            <v>ÁREAS COMUNS</v>
          </cell>
          <cell r="AA183">
            <v>4</v>
          </cell>
          <cell r="AB183" t="str">
            <v>MAQ. E EQUIPAMENTOS</v>
          </cell>
          <cell r="AC183">
            <v>367.968204088319</v>
          </cell>
          <cell r="AD183" t="str">
            <v>REGULAR</v>
          </cell>
        </row>
        <row r="184">
          <cell r="X184">
            <v>5293</v>
          </cell>
          <cell r="Y184">
            <v>2038658</v>
          </cell>
          <cell r="Z184" t="str">
            <v>SALA DE MONITORAMENTO</v>
          </cell>
          <cell r="AA184">
            <v>4</v>
          </cell>
          <cell r="AB184" t="str">
            <v>MAQ. E EQUIPAMENTOS</v>
          </cell>
          <cell r="AC184">
            <v>367.968204088319</v>
          </cell>
          <cell r="AD184" t="str">
            <v>REGULAR</v>
          </cell>
        </row>
        <row r="185">
          <cell r="X185">
            <v>5294</v>
          </cell>
          <cell r="Y185">
            <v>2038659</v>
          </cell>
          <cell r="Z185" t="str">
            <v>COPA CME</v>
          </cell>
          <cell r="AA185">
            <v>4</v>
          </cell>
          <cell r="AB185" t="str">
            <v>MAQ. E EQUIPAMENTOS</v>
          </cell>
          <cell r="AC185">
            <v>367.968204088319</v>
          </cell>
          <cell r="AD185" t="str">
            <v>REGULAR</v>
          </cell>
        </row>
        <row r="186">
          <cell r="X186">
            <v>5295</v>
          </cell>
          <cell r="Y186">
            <v>2038660</v>
          </cell>
          <cell r="Z186" t="str">
            <v>ALMOXARIFADO</v>
          </cell>
          <cell r="AA186">
            <v>4</v>
          </cell>
          <cell r="AB186" t="str">
            <v>MAQ. E EQUIPAMENTOS</v>
          </cell>
          <cell r="AC186">
            <v>367.968204088319</v>
          </cell>
          <cell r="AD186" t="str">
            <v>RUIM</v>
          </cell>
        </row>
        <row r="187">
          <cell r="X187">
            <v>5296</v>
          </cell>
          <cell r="Y187">
            <v>2038661</v>
          </cell>
          <cell r="Z187" t="str">
            <v>ASTEC</v>
          </cell>
          <cell r="AA187">
            <v>4</v>
          </cell>
          <cell r="AB187" t="str">
            <v>MAQ. E EQUIPAMENTOS</v>
          </cell>
          <cell r="AC187">
            <v>367.205819088319</v>
          </cell>
          <cell r="AD187" t="str">
            <v>RUIM</v>
          </cell>
        </row>
        <row r="188">
          <cell r="X188">
            <v>5347</v>
          </cell>
          <cell r="Y188">
            <v>2038662</v>
          </cell>
          <cell r="Z188" t="str">
            <v>GUARITA PORTARIA "A"</v>
          </cell>
          <cell r="AA188">
            <v>7</v>
          </cell>
          <cell r="AB188" t="str">
            <v>MAQ. E EQUIPAMENTOS</v>
          </cell>
          <cell r="AC188">
            <v>311.767761282008</v>
          </cell>
          <cell r="AD188" t="str">
            <v>REGULAR</v>
          </cell>
        </row>
        <row r="189">
          <cell r="X189">
            <v>5369</v>
          </cell>
          <cell r="Y189">
            <v>2038663</v>
          </cell>
          <cell r="Z189" t="str">
            <v>FARMÁCIA</v>
          </cell>
          <cell r="AA189">
            <v>3</v>
          </cell>
          <cell r="AB189" t="str">
            <v>MAQ. E EQUIPAMENTOS</v>
          </cell>
          <cell r="AC189">
            <v>104.224774387461</v>
          </cell>
          <cell r="AD189" t="str">
            <v>REGULAR</v>
          </cell>
        </row>
        <row r="190">
          <cell r="X190">
            <v>5370</v>
          </cell>
          <cell r="Y190">
            <v>2038664</v>
          </cell>
          <cell r="Z190" t="str">
            <v>ALMOXARIFADO</v>
          </cell>
          <cell r="AA190">
            <v>3</v>
          </cell>
          <cell r="AB190" t="str">
            <v>MAQ. E EQUIPAMENTOS</v>
          </cell>
          <cell r="AC190">
            <v>104.224774387461</v>
          </cell>
          <cell r="AD190" t="str">
            <v>REGULAR</v>
          </cell>
        </row>
        <row r="191">
          <cell r="X191">
            <v>5371</v>
          </cell>
          <cell r="Y191">
            <v>2038665</v>
          </cell>
          <cell r="Z191" t="str">
            <v>FARMÁCIA</v>
          </cell>
          <cell r="AA191">
            <v>3</v>
          </cell>
          <cell r="AB191" t="str">
            <v>MAQ. E EQUIPAMENTOS</v>
          </cell>
          <cell r="AC191">
            <v>321.06337837606497</v>
          </cell>
          <cell r="AD191" t="str">
            <v>REGULAR</v>
          </cell>
        </row>
        <row r="192">
          <cell r="X192">
            <v>5372</v>
          </cell>
          <cell r="Y192">
            <v>2038666</v>
          </cell>
          <cell r="Z192" t="str">
            <v>ALMOXARIFADO</v>
          </cell>
          <cell r="AA192">
            <v>3</v>
          </cell>
          <cell r="AB192" t="str">
            <v>MAQ. E EQUIPAMENTOS</v>
          </cell>
          <cell r="AC192">
            <v>321.06337837606497</v>
          </cell>
          <cell r="AD192" t="str">
            <v>REGULAR</v>
          </cell>
        </row>
        <row r="193">
          <cell r="X193">
            <v>5627</v>
          </cell>
          <cell r="Y193">
            <v>2038667</v>
          </cell>
          <cell r="Z193" t="str">
            <v>ELEVADOR SOCIAL</v>
          </cell>
          <cell r="AA193">
            <v>5</v>
          </cell>
          <cell r="AB193" t="str">
            <v>MAQ. E EQUIPAMENTOS</v>
          </cell>
          <cell r="AC193">
            <v>59.9421004558371</v>
          </cell>
          <cell r="AD193" t="str">
            <v>REGULAR</v>
          </cell>
        </row>
        <row r="194">
          <cell r="X194">
            <v>5628</v>
          </cell>
          <cell r="Y194">
            <v>2038668</v>
          </cell>
          <cell r="Z194" t="str">
            <v>ELEVADOR SOCIAL</v>
          </cell>
          <cell r="AA194">
            <v>5</v>
          </cell>
          <cell r="AB194" t="str">
            <v>MAQ. E EQUIPAMENTOS</v>
          </cell>
          <cell r="AC194">
            <v>59.9421004558371</v>
          </cell>
          <cell r="AD194" t="str">
            <v>REGULAR</v>
          </cell>
        </row>
        <row r="195">
          <cell r="X195">
            <v>5629</v>
          </cell>
          <cell r="Y195">
            <v>2038669</v>
          </cell>
          <cell r="Z195" t="str">
            <v>ALMOXARIFADO</v>
          </cell>
          <cell r="AA195">
            <v>5</v>
          </cell>
          <cell r="AB195" t="str">
            <v>MAQ. E EQUIPAMENTOS</v>
          </cell>
          <cell r="AC195">
            <v>59.9421004558371</v>
          </cell>
          <cell r="AD195" t="str">
            <v>REGULAR</v>
          </cell>
        </row>
        <row r="196">
          <cell r="X196">
            <v>5630</v>
          </cell>
          <cell r="Y196">
            <v>2038670</v>
          </cell>
          <cell r="Z196" t="str">
            <v>ALMOXARIFADO</v>
          </cell>
          <cell r="AA196">
            <v>5</v>
          </cell>
          <cell r="AB196" t="str">
            <v>MAQ. E EQUIPAMENTOS</v>
          </cell>
          <cell r="AC196">
            <v>59.9421004558371</v>
          </cell>
          <cell r="AD196" t="str">
            <v>REGULAR</v>
          </cell>
        </row>
        <row r="197">
          <cell r="X197">
            <v>6009</v>
          </cell>
          <cell r="Y197">
            <v>2038671</v>
          </cell>
          <cell r="Z197" t="str">
            <v>AMBULATÓRIO – CONSULTÓRIO 5</v>
          </cell>
          <cell r="AA197">
            <v>4</v>
          </cell>
          <cell r="AB197" t="str">
            <v>EQUIP. DE INFORMÁTICA</v>
          </cell>
          <cell r="AC197">
            <v>653.98678616009897</v>
          </cell>
          <cell r="AD197" t="str">
            <v>REGULAR</v>
          </cell>
        </row>
        <row r="198">
          <cell r="X198">
            <v>6010</v>
          </cell>
          <cell r="Y198">
            <v>2038672</v>
          </cell>
          <cell r="Z198" t="str">
            <v>AMBULATÓRIO – CONSULTÓRIO 12</v>
          </cell>
          <cell r="AA198">
            <v>4</v>
          </cell>
          <cell r="AB198" t="str">
            <v>EQUIP. DE INFORMÁTICA</v>
          </cell>
          <cell r="AC198">
            <v>653.98678616009897</v>
          </cell>
          <cell r="AD198" t="str">
            <v>REGULAR</v>
          </cell>
        </row>
        <row r="199">
          <cell r="X199">
            <v>6011</v>
          </cell>
          <cell r="Y199">
            <v>2038673</v>
          </cell>
          <cell r="Z199" t="str">
            <v>AMBULATÓRIO – CONSULTÓRIO 9</v>
          </cell>
          <cell r="AA199">
            <v>4</v>
          </cell>
          <cell r="AB199" t="str">
            <v>EQUIP. DE INFORMÁTICA</v>
          </cell>
          <cell r="AC199">
            <v>653.98678616009897</v>
          </cell>
          <cell r="AD199" t="str">
            <v>REGULAR</v>
          </cell>
        </row>
        <row r="200">
          <cell r="X200">
            <v>6012</v>
          </cell>
          <cell r="Y200">
            <v>2038674</v>
          </cell>
          <cell r="Z200" t="str">
            <v>AMBULATÓRIO – CONSULTÓRIO 17</v>
          </cell>
          <cell r="AA200">
            <v>4</v>
          </cell>
          <cell r="AB200" t="str">
            <v>EQUIP. DE INFORMÁTICA</v>
          </cell>
          <cell r="AC200">
            <v>653.98678616009897</v>
          </cell>
          <cell r="AD200" t="str">
            <v>REGULAR</v>
          </cell>
        </row>
        <row r="201">
          <cell r="X201">
            <v>6013</v>
          </cell>
          <cell r="Y201">
            <v>2038675</v>
          </cell>
          <cell r="Z201" t="str">
            <v>AMBULATÓRIO – CONSULTÓRIO 30</v>
          </cell>
          <cell r="AA201">
            <v>4</v>
          </cell>
          <cell r="AB201" t="str">
            <v>EQUIP. DE INFORMÁTICA</v>
          </cell>
          <cell r="AC201">
            <v>653.98678616009897</v>
          </cell>
          <cell r="AD201" t="str">
            <v>REGULAR</v>
          </cell>
        </row>
        <row r="202">
          <cell r="X202">
            <v>6014</v>
          </cell>
          <cell r="Y202">
            <v>2038676</v>
          </cell>
          <cell r="Z202" t="str">
            <v>AMBULATÓRIO – CONSULTÓRIO 27</v>
          </cell>
          <cell r="AA202">
            <v>4</v>
          </cell>
          <cell r="AB202" t="str">
            <v>EQUIP. DE INFORMÁTICA</v>
          </cell>
          <cell r="AC202">
            <v>653.98678616009897</v>
          </cell>
          <cell r="AD202" t="str">
            <v>REGULAR</v>
          </cell>
        </row>
        <row r="203">
          <cell r="X203">
            <v>6015</v>
          </cell>
          <cell r="Y203">
            <v>2038677</v>
          </cell>
          <cell r="Z203" t="str">
            <v>AMBULATÓRIO – CONSULTÓRIO 36</v>
          </cell>
          <cell r="AA203">
            <v>4</v>
          </cell>
          <cell r="AB203" t="str">
            <v>EQUIP. DE INFORMÁTICA</v>
          </cell>
          <cell r="AC203">
            <v>653.98678616009897</v>
          </cell>
          <cell r="AD203" t="str">
            <v>REGULAR</v>
          </cell>
        </row>
        <row r="204">
          <cell r="X204">
            <v>6016</v>
          </cell>
          <cell r="Y204">
            <v>2038678</v>
          </cell>
          <cell r="Z204" t="str">
            <v>AMBULATORIO - CONSULTORIO 35</v>
          </cell>
          <cell r="AA204">
            <v>4</v>
          </cell>
          <cell r="AB204" t="str">
            <v>EQUIP. DE INFORMÁTICA</v>
          </cell>
          <cell r="AC204">
            <v>653.98678616009897</v>
          </cell>
          <cell r="AD204" t="str">
            <v>REGULAR</v>
          </cell>
        </row>
        <row r="205">
          <cell r="X205">
            <v>6017</v>
          </cell>
          <cell r="Y205">
            <v>2038679</v>
          </cell>
          <cell r="Z205" t="str">
            <v>AMBULATÓRIO – CONSULTÓRIO 24</v>
          </cell>
          <cell r="AA205">
            <v>4</v>
          </cell>
          <cell r="AB205" t="str">
            <v>EQUIP. DE INFORMÁTICA</v>
          </cell>
          <cell r="AC205">
            <v>653.98678616009897</v>
          </cell>
          <cell r="AD205" t="str">
            <v>REGULAR</v>
          </cell>
        </row>
        <row r="206">
          <cell r="X206">
            <v>6018</v>
          </cell>
          <cell r="Y206">
            <v>2038680</v>
          </cell>
          <cell r="Z206" t="str">
            <v>AMBULATÓRIO – CONSULTÓRIO 28</v>
          </cell>
          <cell r="AA206">
            <v>4</v>
          </cell>
          <cell r="AB206" t="str">
            <v>EQUIP. DE INFORMÁTICA</v>
          </cell>
          <cell r="AC206">
            <v>653.98678616009897</v>
          </cell>
          <cell r="AD206" t="str">
            <v>REGULAR</v>
          </cell>
        </row>
        <row r="207">
          <cell r="X207">
            <v>6019</v>
          </cell>
          <cell r="Y207">
            <v>2038681</v>
          </cell>
          <cell r="Z207" t="str">
            <v>AMBULATÓRIO – CONSULTÓRIO 31</v>
          </cell>
          <cell r="AA207">
            <v>4</v>
          </cell>
          <cell r="AB207" t="str">
            <v>EQUIP. DE INFORMÁTICA</v>
          </cell>
          <cell r="AC207">
            <v>653.98678616009897</v>
          </cell>
          <cell r="AD207" t="str">
            <v>REGULAR</v>
          </cell>
        </row>
        <row r="208">
          <cell r="X208">
            <v>6020</v>
          </cell>
          <cell r="Y208">
            <v>2038682</v>
          </cell>
          <cell r="Z208" t="str">
            <v>AMBULATÓRIO – CONSULTÓRIO 16</v>
          </cell>
          <cell r="AA208">
            <v>4</v>
          </cell>
          <cell r="AB208" t="str">
            <v>EQUIP. DE INFORMÁTICA</v>
          </cell>
          <cell r="AC208">
            <v>653.98678616009897</v>
          </cell>
          <cell r="AD208" t="str">
            <v>REGULAR</v>
          </cell>
        </row>
        <row r="209">
          <cell r="X209">
            <v>6021</v>
          </cell>
          <cell r="Y209">
            <v>2038683</v>
          </cell>
          <cell r="Z209" t="str">
            <v>AMBULATÓRIO – CONSULTÓRIO 13</v>
          </cell>
          <cell r="AA209">
            <v>4</v>
          </cell>
          <cell r="AB209" t="str">
            <v>EQUIP. DE INFORMÁTICA</v>
          </cell>
          <cell r="AC209">
            <v>653.98678616009897</v>
          </cell>
          <cell r="AD209" t="str">
            <v>REGULAR</v>
          </cell>
        </row>
        <row r="210">
          <cell r="X210">
            <v>6022</v>
          </cell>
          <cell r="Y210">
            <v>2038684</v>
          </cell>
          <cell r="Z210" t="str">
            <v>AMBULATÓRO – CONSULTÓRIO 20C</v>
          </cell>
          <cell r="AA210">
            <v>4</v>
          </cell>
          <cell r="AB210" t="str">
            <v>EQUIP. DE INFORMÁTICA</v>
          </cell>
          <cell r="AC210">
            <v>653.98678616009897</v>
          </cell>
          <cell r="AD210" t="str">
            <v>REGULAR</v>
          </cell>
        </row>
        <row r="211">
          <cell r="X211">
            <v>6023</v>
          </cell>
          <cell r="Y211">
            <v>2038685</v>
          </cell>
          <cell r="Z211" t="str">
            <v>AMBULATÓRIO – CONSULTÓRIO 30</v>
          </cell>
          <cell r="AA211">
            <v>4</v>
          </cell>
          <cell r="AB211" t="str">
            <v>EQUIP. DE INFORMÁTICA</v>
          </cell>
          <cell r="AC211">
            <v>653.98678616009897</v>
          </cell>
          <cell r="AD211" t="str">
            <v>REGULAR</v>
          </cell>
        </row>
        <row r="212">
          <cell r="X212">
            <v>6024</v>
          </cell>
          <cell r="Y212">
            <v>2038686</v>
          </cell>
          <cell r="Z212" t="str">
            <v>GERÊNCIA DE PESSOAL - FREQUÊNCIA</v>
          </cell>
          <cell r="AA212">
            <v>4</v>
          </cell>
          <cell r="AB212" t="str">
            <v>EQUIP. DE INFORMÁTICA</v>
          </cell>
          <cell r="AC212">
            <v>653.98678616009897</v>
          </cell>
          <cell r="AD212" t="str">
            <v>REGULAR</v>
          </cell>
        </row>
        <row r="213">
          <cell r="X213">
            <v>6025</v>
          </cell>
          <cell r="Y213">
            <v>2038687</v>
          </cell>
          <cell r="Z213" t="str">
            <v>AGÊNCIA TRANSFUSIONAL</v>
          </cell>
          <cell r="AA213">
            <v>4</v>
          </cell>
          <cell r="AB213" t="str">
            <v>EQUIP. DE INFORMÁTICA</v>
          </cell>
          <cell r="AC213">
            <v>653.98678616009897</v>
          </cell>
          <cell r="AD213" t="str">
            <v>REGULAR</v>
          </cell>
        </row>
        <row r="214">
          <cell r="X214">
            <v>6026</v>
          </cell>
          <cell r="Y214">
            <v>2038688</v>
          </cell>
          <cell r="Z214" t="str">
            <v>CHI – CENTRAL DE RELACIONAMENTO</v>
          </cell>
          <cell r="AA214">
            <v>4</v>
          </cell>
          <cell r="AB214" t="str">
            <v>EQUIP. DE INFORMÁTICA</v>
          </cell>
          <cell r="AC214">
            <v>653.98678616009897</v>
          </cell>
          <cell r="AD214" t="str">
            <v>REGULAR</v>
          </cell>
        </row>
        <row r="215">
          <cell r="X215">
            <v>6027</v>
          </cell>
          <cell r="Y215">
            <v>2038689</v>
          </cell>
          <cell r="Z215" t="str">
            <v>ASTEC</v>
          </cell>
          <cell r="AA215">
            <v>4</v>
          </cell>
          <cell r="AB215" t="str">
            <v>EQUIP. DE INFORMÁTICA</v>
          </cell>
          <cell r="AC215">
            <v>653.98678616009897</v>
          </cell>
          <cell r="AD215" t="str">
            <v>REGULAR</v>
          </cell>
        </row>
        <row r="216">
          <cell r="X216">
            <v>6028</v>
          </cell>
          <cell r="Y216">
            <v>2038690</v>
          </cell>
          <cell r="Z216" t="str">
            <v>CHI – CENTRAL DE RELACIONAMENTO</v>
          </cell>
          <cell r="AA216">
            <v>4</v>
          </cell>
          <cell r="AB216" t="str">
            <v>EQUIP. DE INFORMÁTICA</v>
          </cell>
          <cell r="AC216">
            <v>653.98678616009897</v>
          </cell>
          <cell r="AD216" t="str">
            <v>REGULAR</v>
          </cell>
        </row>
        <row r="217">
          <cell r="X217">
            <v>6029</v>
          </cell>
          <cell r="Y217">
            <v>2038691</v>
          </cell>
          <cell r="Z217" t="str">
            <v>CHI – CENTRAL DE RELACIONAMENTO</v>
          </cell>
          <cell r="AA217">
            <v>4</v>
          </cell>
          <cell r="AB217" t="str">
            <v>EQUIP. DE INFORMÁTICA</v>
          </cell>
          <cell r="AC217">
            <v>653.98678616009897</v>
          </cell>
          <cell r="AD217" t="str">
            <v>REGULAR</v>
          </cell>
        </row>
        <row r="218">
          <cell r="X218">
            <v>6030</v>
          </cell>
          <cell r="Y218">
            <v>2038692</v>
          </cell>
          <cell r="Z218" t="str">
            <v>GERÊNCIA DE PESSOAL - HGG</v>
          </cell>
          <cell r="AA218">
            <v>4</v>
          </cell>
          <cell r="AB218" t="str">
            <v>EQUIP. DE INFORMÁTICA</v>
          </cell>
          <cell r="AC218">
            <v>653.98678616009897</v>
          </cell>
          <cell r="AD218" t="str">
            <v>REGULAR</v>
          </cell>
        </row>
        <row r="219">
          <cell r="X219">
            <v>6031</v>
          </cell>
          <cell r="Y219">
            <v>2038693</v>
          </cell>
          <cell r="Z219" t="str">
            <v>CHI - NUCLEO ADMINISTRATIVO</v>
          </cell>
          <cell r="AA219">
            <v>4</v>
          </cell>
          <cell r="AB219" t="str">
            <v>EQUIP. DE INFORMÁTICA</v>
          </cell>
          <cell r="AC219">
            <v>653.98678616009897</v>
          </cell>
          <cell r="AD219" t="str">
            <v>REGULAR</v>
          </cell>
        </row>
        <row r="220">
          <cell r="X220">
            <v>6032</v>
          </cell>
          <cell r="Y220">
            <v>2038694</v>
          </cell>
          <cell r="Z220" t="str">
            <v>CHI – NÚCLEO OPERACIONAL</v>
          </cell>
          <cell r="AA220">
            <v>4</v>
          </cell>
          <cell r="AB220" t="str">
            <v>EQUIP. DE INFORMÁTICA</v>
          </cell>
          <cell r="AC220">
            <v>653.98678616009897</v>
          </cell>
          <cell r="AD220" t="str">
            <v>REGULAR</v>
          </cell>
        </row>
        <row r="221">
          <cell r="X221">
            <v>6033</v>
          </cell>
          <cell r="Y221">
            <v>2038695</v>
          </cell>
          <cell r="Z221" t="str">
            <v>GERÊNCIA DE PESSOAL - FREQUÊNCIA</v>
          </cell>
          <cell r="AA221">
            <v>4</v>
          </cell>
          <cell r="AB221" t="str">
            <v>EQUIP. DE INFORMÁTICA</v>
          </cell>
          <cell r="AC221">
            <v>653.98678616009897</v>
          </cell>
          <cell r="AD221" t="str">
            <v>REGULAR</v>
          </cell>
        </row>
        <row r="222">
          <cell r="X222">
            <v>6034</v>
          </cell>
          <cell r="Y222">
            <v>2038696</v>
          </cell>
          <cell r="Z222" t="str">
            <v>ASTEC</v>
          </cell>
          <cell r="AA222">
            <v>4</v>
          </cell>
          <cell r="AB222" t="str">
            <v>EQUIP. DE INFORMÁTICA</v>
          </cell>
          <cell r="AC222">
            <v>653.98678616009897</v>
          </cell>
          <cell r="AD222" t="str">
            <v>REGULAR</v>
          </cell>
        </row>
        <row r="223">
          <cell r="X223">
            <v>6035</v>
          </cell>
          <cell r="Y223">
            <v>2038697</v>
          </cell>
          <cell r="Z223" t="str">
            <v>CLINICA CIRÚRGICA</v>
          </cell>
          <cell r="AA223">
            <v>4</v>
          </cell>
          <cell r="AB223" t="str">
            <v>EQUIP. DE INFORMÁTICA</v>
          </cell>
          <cell r="AC223">
            <v>653.98678616009897</v>
          </cell>
          <cell r="AD223" t="str">
            <v>REGULAR</v>
          </cell>
        </row>
        <row r="224">
          <cell r="X224">
            <v>6036</v>
          </cell>
          <cell r="Y224">
            <v>2038698</v>
          </cell>
          <cell r="Z224" t="str">
            <v>CLINICA MEDICA</v>
          </cell>
          <cell r="AA224">
            <v>4</v>
          </cell>
          <cell r="AB224" t="str">
            <v>EQUIP. DE INFORMÁTICA</v>
          </cell>
          <cell r="AC224">
            <v>653.98678616009897</v>
          </cell>
          <cell r="AD224" t="str">
            <v>REGULAR</v>
          </cell>
        </row>
        <row r="225">
          <cell r="X225">
            <v>6037</v>
          </cell>
          <cell r="Y225">
            <v>2038699</v>
          </cell>
          <cell r="Z225" t="str">
            <v>CLINICA MÉDICA</v>
          </cell>
          <cell r="AA225">
            <v>4</v>
          </cell>
          <cell r="AB225" t="str">
            <v>EQUIP. DE INFORMÁTICA</v>
          </cell>
          <cell r="AC225">
            <v>653.98678616009897</v>
          </cell>
          <cell r="AD225" t="str">
            <v>REGULAR</v>
          </cell>
        </row>
        <row r="226">
          <cell r="X226">
            <v>6038</v>
          </cell>
          <cell r="Y226">
            <v>2038700</v>
          </cell>
          <cell r="Z226" t="str">
            <v>CLINICA MEDICA</v>
          </cell>
          <cell r="AA226">
            <v>4</v>
          </cell>
          <cell r="AB226" t="str">
            <v>EQUIP. DE INFORMÁTICA</v>
          </cell>
          <cell r="AC226">
            <v>653.98678616009897</v>
          </cell>
          <cell r="AD226" t="str">
            <v>REGULAR</v>
          </cell>
        </row>
        <row r="227">
          <cell r="X227">
            <v>6039</v>
          </cell>
          <cell r="Y227">
            <v>2038701</v>
          </cell>
          <cell r="Z227" t="str">
            <v>CLINICA CIRÚRGICA</v>
          </cell>
          <cell r="AA227">
            <v>4</v>
          </cell>
          <cell r="AB227" t="str">
            <v>EQUIP. DE INFORMÁTICA</v>
          </cell>
          <cell r="AC227">
            <v>653.98678616009897</v>
          </cell>
          <cell r="AD227" t="str">
            <v>REGULAR</v>
          </cell>
        </row>
        <row r="228">
          <cell r="X228">
            <v>6040</v>
          </cell>
          <cell r="Y228">
            <v>2038702</v>
          </cell>
          <cell r="Z228" t="str">
            <v>SALA DA ENFERMAGEN SESMT</v>
          </cell>
          <cell r="AA228">
            <v>4</v>
          </cell>
          <cell r="AB228" t="str">
            <v>EQUIP. DE INFORMÁTICA</v>
          </cell>
          <cell r="AC228">
            <v>653.98678616009897</v>
          </cell>
          <cell r="AD228" t="str">
            <v>REGULAR</v>
          </cell>
        </row>
        <row r="229">
          <cell r="X229">
            <v>6041</v>
          </cell>
          <cell r="Y229">
            <v>2038703</v>
          </cell>
          <cell r="Z229" t="str">
            <v>CLINICA MÉDICA</v>
          </cell>
          <cell r="AA229">
            <v>4</v>
          </cell>
          <cell r="AB229" t="str">
            <v>EQUIP. DE INFORMÁTICA</v>
          </cell>
          <cell r="AC229">
            <v>653.98678616009897</v>
          </cell>
          <cell r="AD229" t="str">
            <v>REGULAR</v>
          </cell>
        </row>
        <row r="230">
          <cell r="X230">
            <v>6042</v>
          </cell>
          <cell r="Y230">
            <v>2038704</v>
          </cell>
          <cell r="Z230" t="str">
            <v>ALMOXARIFADO – HGG</v>
          </cell>
          <cell r="AA230">
            <v>4</v>
          </cell>
          <cell r="AB230" t="str">
            <v>EQUIP. DE INFORMÁTICA</v>
          </cell>
          <cell r="AC230">
            <v>653.98678616009897</v>
          </cell>
          <cell r="AD230" t="str">
            <v>REGULAR</v>
          </cell>
        </row>
        <row r="231">
          <cell r="X231">
            <v>6043</v>
          </cell>
          <cell r="Y231">
            <v>2038705</v>
          </cell>
          <cell r="Z231" t="str">
            <v>FARMÁCIA</v>
          </cell>
          <cell r="AA231">
            <v>4</v>
          </cell>
          <cell r="AB231" t="str">
            <v>EQUIP. DE INFORMÁTICA</v>
          </cell>
          <cell r="AC231">
            <v>653.98678616009897</v>
          </cell>
          <cell r="AD231" t="str">
            <v>REGULAR</v>
          </cell>
        </row>
        <row r="232">
          <cell r="X232">
            <v>6044</v>
          </cell>
          <cell r="Y232">
            <v>2038706</v>
          </cell>
          <cell r="Z232" t="str">
            <v>ALMOXARIFADO – HGG</v>
          </cell>
          <cell r="AA232">
            <v>4</v>
          </cell>
          <cell r="AB232" t="str">
            <v>EQUIP. DE INFORMÁTICA</v>
          </cell>
          <cell r="AC232">
            <v>653.98678616009897</v>
          </cell>
          <cell r="AD232" t="str">
            <v>REGULAR</v>
          </cell>
        </row>
        <row r="233">
          <cell r="X233">
            <v>6045</v>
          </cell>
          <cell r="Y233">
            <v>2038707</v>
          </cell>
          <cell r="Z233" t="str">
            <v>CLINICA MÉDICA</v>
          </cell>
          <cell r="AA233">
            <v>4</v>
          </cell>
          <cell r="AB233" t="str">
            <v>EQUIP. DE INFORMÁTICA</v>
          </cell>
          <cell r="AC233">
            <v>653.98678616009897</v>
          </cell>
          <cell r="AD233" t="str">
            <v>REGULAR</v>
          </cell>
        </row>
        <row r="234">
          <cell r="X234">
            <v>6046</v>
          </cell>
          <cell r="Y234">
            <v>2038708</v>
          </cell>
          <cell r="Z234" t="str">
            <v>GERÊNCIA DE PESSOAL - FREQUÊNCIA</v>
          </cell>
          <cell r="AA234">
            <v>4</v>
          </cell>
          <cell r="AB234" t="str">
            <v>EQUIP. DE INFORMÁTICA</v>
          </cell>
          <cell r="AC234">
            <v>653.98678616009897</v>
          </cell>
          <cell r="AD234" t="str">
            <v>REGULAR</v>
          </cell>
        </row>
        <row r="235">
          <cell r="X235">
            <v>6047</v>
          </cell>
          <cell r="Y235">
            <v>2038709</v>
          </cell>
          <cell r="Z235" t="str">
            <v>CLINICA CIRÚRGICA</v>
          </cell>
          <cell r="AA235">
            <v>4</v>
          </cell>
          <cell r="AB235" t="str">
            <v>EQUIP. DE INFORMÁTICA</v>
          </cell>
          <cell r="AC235">
            <v>653.98678616009897</v>
          </cell>
          <cell r="AD235" t="str">
            <v>REGULAR</v>
          </cell>
        </row>
        <row r="236">
          <cell r="X236">
            <v>6048</v>
          </cell>
          <cell r="Y236">
            <v>2038710</v>
          </cell>
          <cell r="Z236" t="str">
            <v>CLINICA MÉDICA</v>
          </cell>
          <cell r="AA236">
            <v>4</v>
          </cell>
          <cell r="AB236" t="str">
            <v>EQUIP. DE INFORMÁTICA</v>
          </cell>
          <cell r="AC236">
            <v>653.98678616009897</v>
          </cell>
          <cell r="AD236" t="str">
            <v>REGULAR</v>
          </cell>
        </row>
        <row r="237">
          <cell r="X237">
            <v>6049</v>
          </cell>
          <cell r="Y237">
            <v>2038711</v>
          </cell>
          <cell r="Z237" t="str">
            <v>CLINICA MEDICA</v>
          </cell>
          <cell r="AA237">
            <v>4</v>
          </cell>
          <cell r="AB237" t="str">
            <v>EQUIP. DE INFORMÁTICA</v>
          </cell>
          <cell r="AC237">
            <v>653.98678616009897</v>
          </cell>
          <cell r="AD237" t="str">
            <v>REGULAR</v>
          </cell>
        </row>
        <row r="238">
          <cell r="X238">
            <v>6050</v>
          </cell>
          <cell r="Y238">
            <v>2038712</v>
          </cell>
          <cell r="Z238" t="str">
            <v>CLINICA CIRÚRGICA</v>
          </cell>
          <cell r="AA238">
            <v>4</v>
          </cell>
          <cell r="AB238" t="str">
            <v>EQUIP. DE INFORMÁTICA</v>
          </cell>
          <cell r="AC238">
            <v>653.98678616009897</v>
          </cell>
          <cell r="AD238" t="str">
            <v>REGULAR</v>
          </cell>
        </row>
        <row r="239">
          <cell r="X239">
            <v>6051</v>
          </cell>
          <cell r="Y239">
            <v>2038713</v>
          </cell>
          <cell r="Z239" t="str">
            <v>CHI – CENTRAL DE RELACIONAMENTO</v>
          </cell>
          <cell r="AA239">
            <v>4</v>
          </cell>
          <cell r="AB239" t="str">
            <v>EQUIP. DE INFORMÁTICA</v>
          </cell>
          <cell r="AC239">
            <v>653.98678616009897</v>
          </cell>
          <cell r="AD239" t="str">
            <v>REGULAR</v>
          </cell>
        </row>
        <row r="240">
          <cell r="X240">
            <v>6052</v>
          </cell>
          <cell r="Y240">
            <v>2038714</v>
          </cell>
          <cell r="Z240" t="str">
            <v>CLINICA MÉDICA</v>
          </cell>
          <cell r="AA240">
            <v>4</v>
          </cell>
          <cell r="AB240" t="str">
            <v>EQUIP. DE INFORMÁTICA</v>
          </cell>
          <cell r="AC240">
            <v>653.98678616009897</v>
          </cell>
          <cell r="AD240" t="str">
            <v>REGULAR</v>
          </cell>
        </row>
        <row r="241">
          <cell r="X241">
            <v>6053</v>
          </cell>
          <cell r="Y241">
            <v>2038715</v>
          </cell>
          <cell r="Z241" t="str">
            <v>CLINICA CIRÚRGICA</v>
          </cell>
          <cell r="AA241">
            <v>4</v>
          </cell>
          <cell r="AB241" t="str">
            <v>EQUIP. DE INFORMÁTICA</v>
          </cell>
          <cell r="AC241">
            <v>653.98678616009897</v>
          </cell>
          <cell r="AD241" t="str">
            <v>REGULAR</v>
          </cell>
        </row>
        <row r="242">
          <cell r="X242">
            <v>6099</v>
          </cell>
          <cell r="Y242">
            <v>2038716</v>
          </cell>
          <cell r="Z242" t="str">
            <v>AMBULATÓRIO – CONSULTÓRIO 4</v>
          </cell>
          <cell r="AA242">
            <v>5</v>
          </cell>
          <cell r="AB242" t="str">
            <v>EQUIP. DE INFORMÁTICA</v>
          </cell>
          <cell r="AC242">
            <v>144.45442778795299</v>
          </cell>
          <cell r="AD242" t="str">
            <v>REGULAR</v>
          </cell>
        </row>
        <row r="243">
          <cell r="X243">
            <v>6100</v>
          </cell>
          <cell r="Y243">
            <v>2038717</v>
          </cell>
          <cell r="Z243" t="str">
            <v>AMBULATÓRIO – CONSULTÓRIO 12</v>
          </cell>
          <cell r="AA243">
            <v>5</v>
          </cell>
          <cell r="AB243" t="str">
            <v>EQUIP. DE INFORMÁTICA</v>
          </cell>
          <cell r="AC243">
            <v>144.45442778795299</v>
          </cell>
          <cell r="AD243" t="str">
            <v>REGULAR</v>
          </cell>
        </row>
        <row r="244">
          <cell r="X244">
            <v>6101</v>
          </cell>
          <cell r="Y244">
            <v>2038718</v>
          </cell>
          <cell r="Z244" t="str">
            <v>AMBULATÓRIO – CONSULTÓRIO 9</v>
          </cell>
          <cell r="AA244">
            <v>5</v>
          </cell>
          <cell r="AB244" t="str">
            <v>EQUIP. DE INFORMÁTICA</v>
          </cell>
          <cell r="AC244">
            <v>144.45442778795299</v>
          </cell>
          <cell r="AD244" t="str">
            <v>REGULAR</v>
          </cell>
        </row>
        <row r="245">
          <cell r="X245">
            <v>6102</v>
          </cell>
          <cell r="Y245">
            <v>2038719</v>
          </cell>
          <cell r="Z245" t="str">
            <v>AMBULATÓRIO – CONSULTÓRIO 17</v>
          </cell>
          <cell r="AA245">
            <v>5</v>
          </cell>
          <cell r="AB245" t="str">
            <v>EQUIP. DE INFORMÁTICA</v>
          </cell>
          <cell r="AC245">
            <v>144.45442778795299</v>
          </cell>
          <cell r="AD245" t="str">
            <v>REGULAR</v>
          </cell>
        </row>
        <row r="246">
          <cell r="X246">
            <v>6103</v>
          </cell>
          <cell r="Y246">
            <v>2038720</v>
          </cell>
          <cell r="Z246" t="str">
            <v>AMBULATÓRIO – CONSULTÓRIO 30</v>
          </cell>
          <cell r="AA246">
            <v>5</v>
          </cell>
          <cell r="AB246" t="str">
            <v>EQUIP. DE INFORMÁTICA</v>
          </cell>
          <cell r="AC246">
            <v>144.45442778795299</v>
          </cell>
          <cell r="AD246" t="str">
            <v>REGULAR</v>
          </cell>
        </row>
        <row r="247">
          <cell r="X247">
            <v>6104</v>
          </cell>
          <cell r="Y247">
            <v>2038721</v>
          </cell>
          <cell r="Z247" t="str">
            <v>AMBULATÓRIO – CONSULTÓRIO 27</v>
          </cell>
          <cell r="AA247">
            <v>5</v>
          </cell>
          <cell r="AB247" t="str">
            <v>EQUIP. DE INFORMÁTICA</v>
          </cell>
          <cell r="AC247">
            <v>144.45442778795299</v>
          </cell>
          <cell r="AD247" t="str">
            <v>REGULAR</v>
          </cell>
        </row>
        <row r="248">
          <cell r="X248">
            <v>6105</v>
          </cell>
          <cell r="Y248">
            <v>2038722</v>
          </cell>
          <cell r="Z248" t="str">
            <v>AMBULATÓRIO – CONSULTÓRIO 36</v>
          </cell>
          <cell r="AA248">
            <v>5</v>
          </cell>
          <cell r="AB248" t="str">
            <v>EQUIP. DE INFORMÁTICA</v>
          </cell>
          <cell r="AC248">
            <v>144.45442778795299</v>
          </cell>
          <cell r="AD248" t="str">
            <v>REGULAR</v>
          </cell>
        </row>
        <row r="249">
          <cell r="X249">
            <v>6106</v>
          </cell>
          <cell r="Y249">
            <v>2038723</v>
          </cell>
          <cell r="Z249" t="str">
            <v>AMBULATÓRIO – CONSULTÓRIO 35</v>
          </cell>
          <cell r="AA249">
            <v>5</v>
          </cell>
          <cell r="AB249" t="str">
            <v>EQUIP. DE INFORMÁTICA</v>
          </cell>
          <cell r="AC249">
            <v>144.45442778795299</v>
          </cell>
          <cell r="AD249" t="str">
            <v>REGULAR</v>
          </cell>
        </row>
        <row r="250">
          <cell r="X250">
            <v>6107</v>
          </cell>
          <cell r="Y250">
            <v>2038724</v>
          </cell>
          <cell r="Z250" t="str">
            <v>AMBULATÓRIO – CONSULTÓRIO 24</v>
          </cell>
          <cell r="AA250">
            <v>5</v>
          </cell>
          <cell r="AB250" t="str">
            <v>EQUIP. DE INFORMÁTICA</v>
          </cell>
          <cell r="AC250">
            <v>144.45442778795299</v>
          </cell>
          <cell r="AD250" t="str">
            <v>REGULAR</v>
          </cell>
        </row>
        <row r="251">
          <cell r="X251">
            <v>6108</v>
          </cell>
          <cell r="Y251">
            <v>2038725</v>
          </cell>
          <cell r="Z251" t="str">
            <v>AMBULATÓRIO – CONSULTÓRIO 30</v>
          </cell>
          <cell r="AA251">
            <v>5</v>
          </cell>
          <cell r="AB251" t="str">
            <v>EQUIP. DE INFORMÁTICA</v>
          </cell>
          <cell r="AC251">
            <v>144.45442778795299</v>
          </cell>
          <cell r="AD251" t="str">
            <v>REGULAR</v>
          </cell>
        </row>
        <row r="252">
          <cell r="X252">
            <v>6109</v>
          </cell>
          <cell r="Y252">
            <v>2038726</v>
          </cell>
          <cell r="Z252" t="str">
            <v>AMBULATÓRIO – CONSULTÓRIO 31</v>
          </cell>
          <cell r="AA252">
            <v>5</v>
          </cell>
          <cell r="AB252" t="str">
            <v>EQUIP. DE INFORMÁTICA</v>
          </cell>
          <cell r="AC252">
            <v>144.45442778795299</v>
          </cell>
          <cell r="AD252" t="str">
            <v>REGULAR</v>
          </cell>
        </row>
        <row r="253">
          <cell r="X253">
            <v>6110</v>
          </cell>
          <cell r="Y253">
            <v>2038727</v>
          </cell>
          <cell r="Z253" t="str">
            <v>AMBULATÓRIO -CONSULTÓRIO 21C</v>
          </cell>
          <cell r="AA253">
            <v>5</v>
          </cell>
          <cell r="AB253" t="str">
            <v>EQUIP. DE INFORMÁTICA</v>
          </cell>
          <cell r="AC253">
            <v>144.45442778795299</v>
          </cell>
          <cell r="AD253" t="str">
            <v>REGULAR</v>
          </cell>
        </row>
        <row r="254">
          <cell r="X254">
            <v>6111</v>
          </cell>
          <cell r="Y254">
            <v>2038728</v>
          </cell>
          <cell r="Z254" t="str">
            <v>AMBULATÓRIO – CONSULTÓRIO 13</v>
          </cell>
          <cell r="AA254">
            <v>5</v>
          </cell>
          <cell r="AB254" t="str">
            <v>EQUIP. DE INFORMÁTICA</v>
          </cell>
          <cell r="AC254">
            <v>144.45442778795299</v>
          </cell>
          <cell r="AD254" t="str">
            <v>REGULAR</v>
          </cell>
        </row>
        <row r="255">
          <cell r="X255">
            <v>6112</v>
          </cell>
          <cell r="Y255">
            <v>2038729</v>
          </cell>
          <cell r="Z255" t="str">
            <v>AMBULATÓRO – CONSULTÓRIO 20C</v>
          </cell>
          <cell r="AA255">
            <v>5</v>
          </cell>
          <cell r="AB255" t="str">
            <v>EQUIP. DE INFORMÁTICA</v>
          </cell>
          <cell r="AC255">
            <v>144.45442778795299</v>
          </cell>
          <cell r="AD255" t="str">
            <v>REGULAR</v>
          </cell>
        </row>
        <row r="256">
          <cell r="X256">
            <v>6113</v>
          </cell>
          <cell r="Y256">
            <v>2038730</v>
          </cell>
          <cell r="Z256" t="str">
            <v>AMBULATÓRIO – CONSULTÓRIO 30</v>
          </cell>
          <cell r="AA256">
            <v>5</v>
          </cell>
          <cell r="AB256" t="str">
            <v>EQUIP. DE INFORMÁTICA</v>
          </cell>
          <cell r="AC256">
            <v>144.45442778795299</v>
          </cell>
          <cell r="AD256" t="str">
            <v>REGULAR</v>
          </cell>
        </row>
        <row r="257">
          <cell r="X257">
            <v>6114</v>
          </cell>
          <cell r="Y257">
            <v>2038731</v>
          </cell>
          <cell r="Z257" t="str">
            <v>AMBULATÓRIO – GERÊNCIA</v>
          </cell>
          <cell r="AA257">
            <v>5</v>
          </cell>
          <cell r="AB257" t="str">
            <v>EQUIP. DE INFORMÁTICA</v>
          </cell>
          <cell r="AC257">
            <v>144.45442778795299</v>
          </cell>
          <cell r="AD257" t="str">
            <v>REGULAR</v>
          </cell>
        </row>
        <row r="258">
          <cell r="X258">
            <v>6115</v>
          </cell>
          <cell r="Y258">
            <v>2038732</v>
          </cell>
          <cell r="Z258" t="str">
            <v>AGÊNCIA TRANSFUSIONAL</v>
          </cell>
          <cell r="AA258">
            <v>5</v>
          </cell>
          <cell r="AB258" t="str">
            <v>EQUIP. DE INFORMÁTICA</v>
          </cell>
          <cell r="AC258">
            <v>144.45442778795299</v>
          </cell>
          <cell r="AD258" t="str">
            <v>REGULAR</v>
          </cell>
        </row>
        <row r="259">
          <cell r="X259">
            <v>6116</v>
          </cell>
          <cell r="Y259">
            <v>2038733</v>
          </cell>
          <cell r="Z259" t="str">
            <v>ASTEC</v>
          </cell>
          <cell r="AA259">
            <v>5</v>
          </cell>
          <cell r="AB259" t="str">
            <v>EQUIP. DE INFORMÁTICA</v>
          </cell>
          <cell r="AC259">
            <v>144.45442778795299</v>
          </cell>
          <cell r="AD259" t="str">
            <v>REGULAR</v>
          </cell>
        </row>
        <row r="260">
          <cell r="X260">
            <v>6117</v>
          </cell>
          <cell r="Y260">
            <v>2038734</v>
          </cell>
          <cell r="Z260" t="str">
            <v>CHI – CENTRAL DE RELACIONAMENTO</v>
          </cell>
          <cell r="AA260">
            <v>5</v>
          </cell>
          <cell r="AB260" t="str">
            <v>EQUIP. DE INFORMÁTICA</v>
          </cell>
          <cell r="AC260">
            <v>144.45442778795299</v>
          </cell>
          <cell r="AD260" t="str">
            <v>REGULAR</v>
          </cell>
        </row>
        <row r="261">
          <cell r="X261">
            <v>6118</v>
          </cell>
          <cell r="Y261">
            <v>2038735</v>
          </cell>
          <cell r="Z261" t="str">
            <v>CHI – CENTRAL DE RELACIONAMENTO</v>
          </cell>
          <cell r="AA261">
            <v>5</v>
          </cell>
          <cell r="AB261" t="str">
            <v>EQUIP. DE INFORMÁTICA</v>
          </cell>
          <cell r="AC261">
            <v>144.45442778795299</v>
          </cell>
          <cell r="AD261" t="str">
            <v>REGULAR</v>
          </cell>
        </row>
        <row r="262">
          <cell r="X262">
            <v>6119</v>
          </cell>
          <cell r="Y262">
            <v>2038736</v>
          </cell>
          <cell r="Z262" t="str">
            <v>CHI – CENTRAL DE RELACIONAMENTO</v>
          </cell>
          <cell r="AA262">
            <v>5</v>
          </cell>
          <cell r="AB262" t="str">
            <v>EQUIP. DE INFORMÁTICA</v>
          </cell>
          <cell r="AC262">
            <v>144.45442778795299</v>
          </cell>
          <cell r="AD262" t="str">
            <v>REGULAR</v>
          </cell>
        </row>
        <row r="263">
          <cell r="X263">
            <v>6120</v>
          </cell>
          <cell r="Y263">
            <v>2038737</v>
          </cell>
          <cell r="Z263" t="str">
            <v>AMBULATÓRIO – CONSULTÓRIO 26</v>
          </cell>
          <cell r="AA263">
            <v>5</v>
          </cell>
          <cell r="AB263" t="str">
            <v>EQUIP. DE INFORMÁTICA</v>
          </cell>
          <cell r="AC263">
            <v>144.45442778795299</v>
          </cell>
          <cell r="AD263" t="str">
            <v>REGULAR</v>
          </cell>
        </row>
        <row r="264">
          <cell r="X264">
            <v>6121</v>
          </cell>
          <cell r="Y264">
            <v>2038738</v>
          </cell>
          <cell r="Z264" t="str">
            <v>GERÊNCIA DE PESSOAL - HGG</v>
          </cell>
          <cell r="AA264">
            <v>5</v>
          </cell>
          <cell r="AB264" t="str">
            <v>EQUIP. DE INFORMÁTICA</v>
          </cell>
          <cell r="AC264">
            <v>144.45442778795299</v>
          </cell>
          <cell r="AD264" t="str">
            <v>REGULAR</v>
          </cell>
        </row>
        <row r="265">
          <cell r="X265">
            <v>6122</v>
          </cell>
          <cell r="Y265">
            <v>2038739</v>
          </cell>
          <cell r="Z265" t="str">
            <v>CHI – NÚCLEO OPERACIONAL</v>
          </cell>
          <cell r="AA265">
            <v>5</v>
          </cell>
          <cell r="AB265" t="str">
            <v>EQUIP. DE INFORMÁTICA</v>
          </cell>
          <cell r="AC265">
            <v>144.45442778795299</v>
          </cell>
          <cell r="AD265" t="str">
            <v>REGULAR</v>
          </cell>
        </row>
        <row r="266">
          <cell r="X266">
            <v>6123</v>
          </cell>
          <cell r="Y266">
            <v>2038740</v>
          </cell>
          <cell r="Z266" t="str">
            <v>CHI – CENTRAL DE RELACIONAMENTO</v>
          </cell>
          <cell r="AA266">
            <v>5</v>
          </cell>
          <cell r="AB266" t="str">
            <v>EQUIP. DE INFORMÁTICA</v>
          </cell>
          <cell r="AC266">
            <v>144.45442778795299</v>
          </cell>
          <cell r="AD266" t="str">
            <v>REGULAR</v>
          </cell>
        </row>
        <row r="267">
          <cell r="X267">
            <v>6124</v>
          </cell>
          <cell r="Y267">
            <v>2038741</v>
          </cell>
          <cell r="Z267" t="str">
            <v>CHI – CENTRAL DE RELACIONAMENTO</v>
          </cell>
          <cell r="AA267">
            <v>5</v>
          </cell>
          <cell r="AB267" t="str">
            <v>EQUIP. DE INFORMÁTICA</v>
          </cell>
          <cell r="AC267">
            <v>144.45442778795299</v>
          </cell>
          <cell r="AD267" t="str">
            <v>REGULAR</v>
          </cell>
        </row>
        <row r="268">
          <cell r="X268">
            <v>6125</v>
          </cell>
          <cell r="Y268">
            <v>2038742</v>
          </cell>
          <cell r="Z268" t="str">
            <v>CLINICA CIRÚRGICA</v>
          </cell>
          <cell r="AA268">
            <v>5</v>
          </cell>
          <cell r="AB268" t="str">
            <v>EQUIP. DE INFORMÁTICA</v>
          </cell>
          <cell r="AC268">
            <v>144.45442778795299</v>
          </cell>
          <cell r="AD268" t="str">
            <v>REGULAR</v>
          </cell>
        </row>
        <row r="269">
          <cell r="X269">
            <v>6126</v>
          </cell>
          <cell r="Y269">
            <v>2038743</v>
          </cell>
          <cell r="Z269" t="str">
            <v>CLINICA CIRÚRGICA</v>
          </cell>
          <cell r="AA269">
            <v>5</v>
          </cell>
          <cell r="AB269" t="str">
            <v>EQUIP. DE INFORMÁTICA</v>
          </cell>
          <cell r="AC269">
            <v>144.45442778795299</v>
          </cell>
          <cell r="AD269" t="str">
            <v>REGULAR</v>
          </cell>
        </row>
        <row r="270">
          <cell r="X270">
            <v>6127</v>
          </cell>
          <cell r="Y270">
            <v>2038744</v>
          </cell>
          <cell r="Z270" t="str">
            <v>AMBULATÓRIO – CONSULTÓRIO 18</v>
          </cell>
          <cell r="AA270">
            <v>5</v>
          </cell>
          <cell r="AB270" t="str">
            <v>EQUIP. DE INFORMÁTICA</v>
          </cell>
          <cell r="AC270">
            <v>144.45442778795299</v>
          </cell>
          <cell r="AD270" t="str">
            <v>REGULAR</v>
          </cell>
        </row>
        <row r="271">
          <cell r="X271">
            <v>6128</v>
          </cell>
          <cell r="Y271">
            <v>2038745</v>
          </cell>
          <cell r="Z271" t="str">
            <v>CLINICA MEDICA</v>
          </cell>
          <cell r="AA271">
            <v>5</v>
          </cell>
          <cell r="AB271" t="str">
            <v>EQUIP. DE INFORMÁTICA</v>
          </cell>
          <cell r="AC271">
            <v>144.45442778795299</v>
          </cell>
          <cell r="AD271" t="str">
            <v>REGULAR</v>
          </cell>
        </row>
        <row r="272">
          <cell r="X272">
            <v>6129</v>
          </cell>
          <cell r="Y272">
            <v>2038746</v>
          </cell>
          <cell r="Z272" t="str">
            <v>CLINICA MÉDICA</v>
          </cell>
          <cell r="AA272">
            <v>5</v>
          </cell>
          <cell r="AB272" t="str">
            <v>EQUIP. DE INFORMÁTICA</v>
          </cell>
          <cell r="AC272">
            <v>144.45442778795299</v>
          </cell>
          <cell r="AD272" t="str">
            <v>REGULAR</v>
          </cell>
        </row>
        <row r="273">
          <cell r="X273">
            <v>6130</v>
          </cell>
          <cell r="Y273">
            <v>2038747</v>
          </cell>
          <cell r="Z273" t="str">
            <v>CLINICA MÉDICA</v>
          </cell>
          <cell r="AA273">
            <v>5</v>
          </cell>
          <cell r="AB273" t="str">
            <v>EQUIP. DE INFORMÁTICA</v>
          </cell>
          <cell r="AC273">
            <v>144.45442778795299</v>
          </cell>
          <cell r="AD273" t="str">
            <v>REGULAR</v>
          </cell>
        </row>
        <row r="274">
          <cell r="X274">
            <v>6131</v>
          </cell>
          <cell r="Y274">
            <v>2038748</v>
          </cell>
          <cell r="Z274" t="str">
            <v>GERÊNCIA DE PESSOAL - FREQUÊNCIA</v>
          </cell>
          <cell r="AA274">
            <v>5</v>
          </cell>
          <cell r="AB274" t="str">
            <v>EQUIP. DE INFORMÁTICA</v>
          </cell>
          <cell r="AC274">
            <v>144.45442778795299</v>
          </cell>
          <cell r="AD274" t="str">
            <v>REGULAR</v>
          </cell>
        </row>
        <row r="275">
          <cell r="X275">
            <v>6132</v>
          </cell>
          <cell r="Y275">
            <v>2038749</v>
          </cell>
          <cell r="Z275" t="str">
            <v>GERÊNCIA DE PESSOAL - FREQUÊNCIA</v>
          </cell>
          <cell r="AA275">
            <v>5</v>
          </cell>
          <cell r="AB275" t="str">
            <v>EQUIP. DE INFORMÁTICA</v>
          </cell>
          <cell r="AC275">
            <v>144.45442778795299</v>
          </cell>
          <cell r="AD275" t="str">
            <v>REGULAR</v>
          </cell>
        </row>
        <row r="276">
          <cell r="X276">
            <v>6133</v>
          </cell>
          <cell r="Y276">
            <v>2038750</v>
          </cell>
          <cell r="Z276" t="str">
            <v>CLINICA MEDICA</v>
          </cell>
          <cell r="AA276">
            <v>5</v>
          </cell>
          <cell r="AB276" t="str">
            <v>EQUIP. DE INFORMÁTICA</v>
          </cell>
          <cell r="AC276">
            <v>144.45442778795299</v>
          </cell>
          <cell r="AD276" t="str">
            <v>REGULAR</v>
          </cell>
        </row>
        <row r="277">
          <cell r="X277">
            <v>6134</v>
          </cell>
          <cell r="Y277">
            <v>2038751</v>
          </cell>
          <cell r="Z277" t="str">
            <v>CLINICA MEDICA</v>
          </cell>
          <cell r="AA277">
            <v>5</v>
          </cell>
          <cell r="AB277" t="str">
            <v>EQUIP. DE INFORMÁTICA</v>
          </cell>
          <cell r="AC277">
            <v>144.45442778795299</v>
          </cell>
          <cell r="AD277" t="str">
            <v>REGULAR</v>
          </cell>
        </row>
        <row r="278">
          <cell r="X278">
            <v>6135</v>
          </cell>
          <cell r="Y278">
            <v>2038752</v>
          </cell>
          <cell r="Z278" t="str">
            <v>CLINICA MEDICA</v>
          </cell>
          <cell r="AA278">
            <v>5</v>
          </cell>
          <cell r="AB278" t="str">
            <v>EQUIP. DE INFORMÁTICA</v>
          </cell>
          <cell r="AC278">
            <v>144.45442778795299</v>
          </cell>
          <cell r="AD278" t="str">
            <v>REGULAR</v>
          </cell>
        </row>
        <row r="279">
          <cell r="X279">
            <v>6136</v>
          </cell>
          <cell r="Y279">
            <v>2038753</v>
          </cell>
          <cell r="Z279" t="str">
            <v>CLINICA CIRÚRGICA</v>
          </cell>
          <cell r="AA279">
            <v>5</v>
          </cell>
          <cell r="AB279" t="str">
            <v>EQUIP. DE INFORMÁTICA</v>
          </cell>
          <cell r="AC279">
            <v>144.45442778795299</v>
          </cell>
          <cell r="AD279" t="str">
            <v>REGULAR</v>
          </cell>
        </row>
        <row r="280">
          <cell r="X280">
            <v>6137</v>
          </cell>
          <cell r="Y280">
            <v>2038754</v>
          </cell>
          <cell r="Z280" t="str">
            <v>SALA ENFERMAGEN SESMT</v>
          </cell>
          <cell r="AA280">
            <v>5</v>
          </cell>
          <cell r="AB280" t="str">
            <v>EQUIP. DE INFORMÁTICA</v>
          </cell>
          <cell r="AC280">
            <v>144.45442778795299</v>
          </cell>
          <cell r="AD280" t="str">
            <v>REGULAR</v>
          </cell>
        </row>
        <row r="281">
          <cell r="X281">
            <v>6138</v>
          </cell>
          <cell r="Y281">
            <v>2038755</v>
          </cell>
          <cell r="Z281" t="str">
            <v>CLINICA MÉDICA</v>
          </cell>
          <cell r="AA281">
            <v>5</v>
          </cell>
          <cell r="AB281" t="str">
            <v>EQUIP. DE INFORMÁTICA</v>
          </cell>
          <cell r="AC281">
            <v>144.45442778795299</v>
          </cell>
          <cell r="AD281" t="str">
            <v>REGULAR</v>
          </cell>
        </row>
        <row r="282">
          <cell r="X282">
            <v>6139</v>
          </cell>
          <cell r="Y282">
            <v>2038756</v>
          </cell>
          <cell r="Z282" t="str">
            <v>CLINICA CIRÚRGICA</v>
          </cell>
          <cell r="AA282">
            <v>5</v>
          </cell>
          <cell r="AB282" t="str">
            <v>EQUIP. DE INFORMÁTICA</v>
          </cell>
          <cell r="AC282">
            <v>144.45442778795299</v>
          </cell>
          <cell r="AD282" t="str">
            <v>REGULAR</v>
          </cell>
        </row>
        <row r="283">
          <cell r="X283">
            <v>6140</v>
          </cell>
          <cell r="Y283">
            <v>2038757</v>
          </cell>
          <cell r="Z283" t="str">
            <v>CLINICA MÉDICA</v>
          </cell>
          <cell r="AA283">
            <v>5</v>
          </cell>
          <cell r="AB283" t="str">
            <v>EQUIP. DE INFORMÁTICA</v>
          </cell>
          <cell r="AC283">
            <v>144.45442778795299</v>
          </cell>
          <cell r="AD283" t="str">
            <v>REGULAR</v>
          </cell>
        </row>
        <row r="284">
          <cell r="X284">
            <v>6141</v>
          </cell>
          <cell r="Y284">
            <v>2038758</v>
          </cell>
          <cell r="Z284" t="str">
            <v>CLINICA MÉDICA</v>
          </cell>
          <cell r="AA284">
            <v>5</v>
          </cell>
          <cell r="AB284" t="str">
            <v>EQUIP. DE INFORMÁTICA</v>
          </cell>
          <cell r="AC284">
            <v>144.45442778795299</v>
          </cell>
          <cell r="AD284" t="str">
            <v>REGULAR</v>
          </cell>
        </row>
        <row r="285">
          <cell r="X285">
            <v>6142</v>
          </cell>
          <cell r="Y285">
            <v>2038759</v>
          </cell>
          <cell r="Z285" t="str">
            <v>CLINICA CIRÚRGICA</v>
          </cell>
          <cell r="AA285">
            <v>5</v>
          </cell>
          <cell r="AB285" t="str">
            <v>EQUIP. DE INFORMÁTICA</v>
          </cell>
          <cell r="AC285">
            <v>144.45442778795299</v>
          </cell>
          <cell r="AD285" t="str">
            <v>REGULAR</v>
          </cell>
        </row>
        <row r="286">
          <cell r="X286">
            <v>6143</v>
          </cell>
          <cell r="Y286">
            <v>2038760</v>
          </cell>
          <cell r="Z286" t="str">
            <v>PORTARIA “A'</v>
          </cell>
          <cell r="AA286">
            <v>5</v>
          </cell>
          <cell r="AB286" t="str">
            <v>EQUIP. DE INFORMÁTICA</v>
          </cell>
          <cell r="AC286">
            <v>144.45442778795299</v>
          </cell>
          <cell r="AD286" t="str">
            <v>REGULAR</v>
          </cell>
        </row>
        <row r="287">
          <cell r="X287">
            <v>5348</v>
          </cell>
          <cell r="Y287">
            <v>2038761</v>
          </cell>
          <cell r="Z287" t="str">
            <v>ASTEC</v>
          </cell>
          <cell r="AA287">
            <v>10</v>
          </cell>
          <cell r="AB287" t="str">
            <v>MAQ. E EQUIPAMENTOS</v>
          </cell>
          <cell r="AC287">
            <v>1227.5768879914499</v>
          </cell>
          <cell r="AD287" t="str">
            <v>REGULAR</v>
          </cell>
        </row>
        <row r="288">
          <cell r="X288">
            <v>5349</v>
          </cell>
          <cell r="Y288">
            <v>2038762</v>
          </cell>
          <cell r="Z288" t="str">
            <v>SALA DE TECNOLOGIA - T.I.</v>
          </cell>
          <cell r="AA288">
            <v>10</v>
          </cell>
          <cell r="AB288" t="str">
            <v>MAQ. E EQUIPAMENTOS</v>
          </cell>
          <cell r="AC288">
            <v>1227.5768879914499</v>
          </cell>
          <cell r="AD288" t="str">
            <v>REGULAR</v>
          </cell>
        </row>
        <row r="289">
          <cell r="X289">
            <v>5350</v>
          </cell>
          <cell r="Y289">
            <v>2038763</v>
          </cell>
          <cell r="Z289" t="str">
            <v>SALA DE TECNOLOGIA - T.I.</v>
          </cell>
          <cell r="AA289">
            <v>10</v>
          </cell>
          <cell r="AB289" t="str">
            <v>MAQ. E EQUIPAMENTOS</v>
          </cell>
          <cell r="AC289">
            <v>1588.3908338604001</v>
          </cell>
          <cell r="AD289" t="str">
            <v>REGULAR</v>
          </cell>
        </row>
        <row r="290">
          <cell r="X290">
            <v>5351</v>
          </cell>
          <cell r="Y290">
            <v>2038764</v>
          </cell>
          <cell r="Z290" t="str">
            <v>SALA DE REUNIÃO</v>
          </cell>
          <cell r="AA290">
            <v>10</v>
          </cell>
          <cell r="AB290" t="str">
            <v>MAQ. E EQUIPAMENTOS</v>
          </cell>
          <cell r="AC290">
            <v>1588.3908338604001</v>
          </cell>
          <cell r="AD290" t="str">
            <v>REGULAR</v>
          </cell>
        </row>
        <row r="291">
          <cell r="X291">
            <v>5373</v>
          </cell>
          <cell r="Y291">
            <v>2038765</v>
          </cell>
          <cell r="Z291" t="str">
            <v>GALPÃO ALMOXARIFADO</v>
          </cell>
          <cell r="AA291">
            <v>3</v>
          </cell>
          <cell r="AB291" t="str">
            <v>MÓVEIS E UTENSÍLIOS</v>
          </cell>
          <cell r="AC291">
            <v>207.96413817661301</v>
          </cell>
          <cell r="AD291" t="str">
            <v>SUCATA</v>
          </cell>
        </row>
        <row r="292">
          <cell r="X292">
            <v>5374</v>
          </cell>
          <cell r="Y292">
            <v>2038766</v>
          </cell>
          <cell r="Z292" t="str">
            <v>GALPÃO ALMOXARIFADO</v>
          </cell>
          <cell r="AA292">
            <v>3</v>
          </cell>
          <cell r="AB292" t="str">
            <v>MÓVEIS E UTENSÍLIOS</v>
          </cell>
          <cell r="AC292">
            <v>207.96413817661301</v>
          </cell>
          <cell r="AD292" t="str">
            <v>SUCATA</v>
          </cell>
        </row>
        <row r="293">
          <cell r="X293">
            <v>5375</v>
          </cell>
          <cell r="Y293">
            <v>2038767</v>
          </cell>
          <cell r="Z293" t="str">
            <v>GALPÃO ALMOXARIFADO</v>
          </cell>
          <cell r="AA293">
            <v>3</v>
          </cell>
          <cell r="AB293" t="str">
            <v>MÓVEIS E UTENSÍLIOS</v>
          </cell>
          <cell r="AC293">
            <v>207.96413817661301</v>
          </cell>
          <cell r="AD293" t="str">
            <v>SUCATA</v>
          </cell>
        </row>
        <row r="294">
          <cell r="X294">
            <v>5376</v>
          </cell>
          <cell r="Y294">
            <v>2038768</v>
          </cell>
          <cell r="Z294" t="str">
            <v>LAVANDERIA - AREA SUJA</v>
          </cell>
          <cell r="AA294">
            <v>3</v>
          </cell>
          <cell r="AB294" t="str">
            <v>MÓVEIS E UTENSÍLIOS</v>
          </cell>
          <cell r="AC294">
            <v>190.82371082618801</v>
          </cell>
          <cell r="AD294" t="str">
            <v>REGULAR</v>
          </cell>
        </row>
        <row r="295">
          <cell r="X295">
            <v>5377</v>
          </cell>
          <cell r="Y295">
            <v>2038769</v>
          </cell>
          <cell r="Z295" t="str">
            <v>LAVANDERIA - AREA SUJA</v>
          </cell>
          <cell r="AA295">
            <v>3</v>
          </cell>
          <cell r="AB295" t="str">
            <v>MÓVEIS E UTENSÍLIOS</v>
          </cell>
          <cell r="AC295">
            <v>190.82371082618801</v>
          </cell>
          <cell r="AD295" t="str">
            <v>REGULAR</v>
          </cell>
        </row>
        <row r="296">
          <cell r="X296">
            <v>5381</v>
          </cell>
          <cell r="Y296">
            <v>2038770</v>
          </cell>
          <cell r="Z296" t="str">
            <v>FARMÁCIA</v>
          </cell>
          <cell r="AA296">
            <v>2</v>
          </cell>
          <cell r="AB296" t="str">
            <v>MÓVEIS E UTENSÍLIOS</v>
          </cell>
          <cell r="AC296">
            <v>36.752222222217704</v>
          </cell>
          <cell r="AD296" t="str">
            <v>REGULAR</v>
          </cell>
        </row>
        <row r="297">
          <cell r="X297">
            <v>5382</v>
          </cell>
          <cell r="Y297">
            <v>2038771</v>
          </cell>
          <cell r="Z297" t="str">
            <v>FARMÁCIA</v>
          </cell>
          <cell r="AA297">
            <v>2</v>
          </cell>
          <cell r="AB297" t="str">
            <v>MÓVEIS E UTENSÍLIOS</v>
          </cell>
          <cell r="AC297">
            <v>36.752222222217704</v>
          </cell>
          <cell r="AD297" t="str">
            <v>REGULAR</v>
          </cell>
        </row>
        <row r="298">
          <cell r="X298">
            <v>5383</v>
          </cell>
          <cell r="Y298">
            <v>2038772</v>
          </cell>
          <cell r="Z298" t="str">
            <v>FARMÁCIA</v>
          </cell>
          <cell r="AA298">
            <v>2</v>
          </cell>
          <cell r="AB298" t="str">
            <v>MÓVEIS E UTENSÍLIOS</v>
          </cell>
          <cell r="AC298">
            <v>36.752222222217704</v>
          </cell>
          <cell r="AD298" t="str">
            <v>REGULAR</v>
          </cell>
        </row>
        <row r="299">
          <cell r="X299">
            <v>5384</v>
          </cell>
          <cell r="Y299">
            <v>2038773</v>
          </cell>
          <cell r="Z299" t="str">
            <v>FARMÁCIA</v>
          </cell>
          <cell r="AA299">
            <v>2</v>
          </cell>
          <cell r="AB299" t="str">
            <v>MÓVEIS E UTENSÍLIOS</v>
          </cell>
          <cell r="AC299">
            <v>36.752222222217704</v>
          </cell>
          <cell r="AD299" t="str">
            <v>REGULAR</v>
          </cell>
        </row>
        <row r="300">
          <cell r="X300">
            <v>5385</v>
          </cell>
          <cell r="Y300">
            <v>2038774</v>
          </cell>
          <cell r="Z300" t="str">
            <v>FARMÁCIA</v>
          </cell>
          <cell r="AA300">
            <v>2</v>
          </cell>
          <cell r="AB300" t="str">
            <v>MÓVEIS E UTENSÍLIOS</v>
          </cell>
          <cell r="AC300">
            <v>36.752222222217704</v>
          </cell>
          <cell r="AD300" t="str">
            <v>REGULAR</v>
          </cell>
        </row>
        <row r="301">
          <cell r="X301">
            <v>5386</v>
          </cell>
          <cell r="Y301">
            <v>2038775</v>
          </cell>
          <cell r="Z301" t="str">
            <v>FARMÁCIA</v>
          </cell>
          <cell r="AA301">
            <v>2</v>
          </cell>
          <cell r="AB301" t="str">
            <v>MÓVEIS E UTENSÍLIOS</v>
          </cell>
          <cell r="AC301">
            <v>36.752222222217704</v>
          </cell>
          <cell r="AD301" t="str">
            <v>REGULAR</v>
          </cell>
        </row>
        <row r="302">
          <cell r="X302">
            <v>5387</v>
          </cell>
          <cell r="Y302">
            <v>2038776</v>
          </cell>
          <cell r="Z302" t="str">
            <v>FARMÁCIA</v>
          </cell>
          <cell r="AA302">
            <v>2</v>
          </cell>
          <cell r="AB302" t="str">
            <v>MÓVEIS E UTENSÍLIOS</v>
          </cell>
          <cell r="AC302">
            <v>36.752222222217704</v>
          </cell>
          <cell r="AD302" t="str">
            <v>REGULAR</v>
          </cell>
        </row>
        <row r="303">
          <cell r="X303">
            <v>5388</v>
          </cell>
          <cell r="Y303">
            <v>2038777</v>
          </cell>
          <cell r="Z303" t="str">
            <v>FARMÁCIA</v>
          </cell>
          <cell r="AA303">
            <v>2</v>
          </cell>
          <cell r="AB303" t="str">
            <v>MÓVEIS E UTENSÍLIOS</v>
          </cell>
          <cell r="AC303">
            <v>36.752222222217704</v>
          </cell>
          <cell r="AD303" t="str">
            <v>REGULAR</v>
          </cell>
        </row>
        <row r="304">
          <cell r="X304">
            <v>5389</v>
          </cell>
          <cell r="Y304">
            <v>2038778</v>
          </cell>
          <cell r="Z304" t="str">
            <v>FARMÁCIA</v>
          </cell>
          <cell r="AA304">
            <v>2</v>
          </cell>
          <cell r="AB304" t="str">
            <v>MÓVEIS E UTENSÍLIOS</v>
          </cell>
          <cell r="AC304">
            <v>36.752222222217704</v>
          </cell>
          <cell r="AD304" t="str">
            <v>REGULAR</v>
          </cell>
        </row>
        <row r="305">
          <cell r="X305">
            <v>5390</v>
          </cell>
          <cell r="Y305">
            <v>2038779</v>
          </cell>
          <cell r="Z305" t="str">
            <v>FARMÁCIA</v>
          </cell>
          <cell r="AA305">
            <v>2</v>
          </cell>
          <cell r="AB305" t="str">
            <v>MÓVEIS E UTENSÍLIOS</v>
          </cell>
          <cell r="AC305">
            <v>36.752222222217704</v>
          </cell>
          <cell r="AD305" t="str">
            <v>REGULAR</v>
          </cell>
        </row>
        <row r="306">
          <cell r="X306">
            <v>5391</v>
          </cell>
          <cell r="Y306">
            <v>2038780</v>
          </cell>
          <cell r="Z306" t="str">
            <v>FARMÁCIA</v>
          </cell>
          <cell r="AA306">
            <v>2</v>
          </cell>
          <cell r="AB306" t="str">
            <v>MÓVEIS E UTENSÍLIOS</v>
          </cell>
          <cell r="AC306">
            <v>36.752222222217704</v>
          </cell>
          <cell r="AD306" t="str">
            <v>REGULAR</v>
          </cell>
        </row>
        <row r="307">
          <cell r="X307">
            <v>5392</v>
          </cell>
          <cell r="Y307">
            <v>2038781</v>
          </cell>
          <cell r="Z307" t="str">
            <v>FARMÁCIA</v>
          </cell>
          <cell r="AA307">
            <v>2</v>
          </cell>
          <cell r="AB307" t="str">
            <v>MÓVEIS E UTENSÍLIOS</v>
          </cell>
          <cell r="AC307">
            <v>36.752222222217704</v>
          </cell>
          <cell r="AD307" t="str">
            <v>REGULAR</v>
          </cell>
        </row>
        <row r="308">
          <cell r="X308">
            <v>5393</v>
          </cell>
          <cell r="Y308">
            <v>2038782</v>
          </cell>
          <cell r="Z308" t="str">
            <v>FARMÁCIA</v>
          </cell>
          <cell r="AA308">
            <v>2</v>
          </cell>
          <cell r="AB308" t="str">
            <v>MÓVEIS E UTENSÍLIOS</v>
          </cell>
          <cell r="AC308">
            <v>36.752222222217704</v>
          </cell>
          <cell r="AD308" t="str">
            <v>REGULAR</v>
          </cell>
        </row>
        <row r="309">
          <cell r="X309">
            <v>5394</v>
          </cell>
          <cell r="Y309">
            <v>2038783</v>
          </cell>
          <cell r="Z309" t="str">
            <v>FARMÁCIA</v>
          </cell>
          <cell r="AA309">
            <v>2</v>
          </cell>
          <cell r="AB309" t="str">
            <v>MÓVEIS E UTENSÍLIOS</v>
          </cell>
          <cell r="AC309">
            <v>36.752222222217704</v>
          </cell>
          <cell r="AD309" t="str">
            <v>REGULAR</v>
          </cell>
        </row>
        <row r="310">
          <cell r="X310">
            <v>5395</v>
          </cell>
          <cell r="Y310">
            <v>2038784</v>
          </cell>
          <cell r="Z310" t="str">
            <v>FARMÁCIA</v>
          </cell>
          <cell r="AA310">
            <v>2</v>
          </cell>
          <cell r="AB310" t="str">
            <v>MÓVEIS E UTENSÍLIOS</v>
          </cell>
          <cell r="AC310">
            <v>36.752222222217704</v>
          </cell>
          <cell r="AD310" t="str">
            <v>REGULAR</v>
          </cell>
        </row>
        <row r="311">
          <cell r="X311">
            <v>5396</v>
          </cell>
          <cell r="Y311">
            <v>2038785</v>
          </cell>
          <cell r="Z311" t="str">
            <v>FARMÁCIA</v>
          </cell>
          <cell r="AA311">
            <v>2</v>
          </cell>
          <cell r="AB311" t="str">
            <v>MÓVEIS E UTENSÍLIOS</v>
          </cell>
          <cell r="AC311">
            <v>36.752222222217704</v>
          </cell>
          <cell r="AD311" t="str">
            <v>REGULAR</v>
          </cell>
        </row>
        <row r="312">
          <cell r="X312">
            <v>5397</v>
          </cell>
          <cell r="Y312">
            <v>2038786</v>
          </cell>
          <cell r="Z312" t="str">
            <v>FARMÁCIA</v>
          </cell>
          <cell r="AA312">
            <v>2</v>
          </cell>
          <cell r="AB312" t="str">
            <v>MÓVEIS E UTENSÍLIOS</v>
          </cell>
          <cell r="AC312">
            <v>36.752222222217704</v>
          </cell>
          <cell r="AD312" t="str">
            <v>REGULAR</v>
          </cell>
        </row>
        <row r="313">
          <cell r="X313">
            <v>5398</v>
          </cell>
          <cell r="Y313">
            <v>2038787</v>
          </cell>
          <cell r="Z313" t="str">
            <v>FARMÁCIA</v>
          </cell>
          <cell r="AA313">
            <v>2</v>
          </cell>
          <cell r="AB313" t="str">
            <v>MÓVEIS E UTENSÍLIOS</v>
          </cell>
          <cell r="AC313">
            <v>36.752222222217704</v>
          </cell>
          <cell r="AD313" t="str">
            <v>REGULAR</v>
          </cell>
        </row>
        <row r="314">
          <cell r="X314">
            <v>5399</v>
          </cell>
          <cell r="Y314">
            <v>2038788</v>
          </cell>
          <cell r="Z314" t="str">
            <v>FARMÁCIA</v>
          </cell>
          <cell r="AA314">
            <v>2</v>
          </cell>
          <cell r="AB314" t="str">
            <v>MÓVEIS E UTENSÍLIOS</v>
          </cell>
          <cell r="AC314">
            <v>36.752222222217704</v>
          </cell>
          <cell r="AD314" t="str">
            <v>REGULAR</v>
          </cell>
        </row>
        <row r="315">
          <cell r="X315">
            <v>5400</v>
          </cell>
          <cell r="Y315">
            <v>2038789</v>
          </cell>
          <cell r="Z315" t="str">
            <v>FARMÁCIA</v>
          </cell>
          <cell r="AA315">
            <v>2</v>
          </cell>
          <cell r="AB315" t="str">
            <v>MÓVEIS E UTENSÍLIOS</v>
          </cell>
          <cell r="AC315">
            <v>36.752222222217704</v>
          </cell>
          <cell r="AD315" t="str">
            <v>REGULAR</v>
          </cell>
        </row>
        <row r="316">
          <cell r="X316">
            <v>5401</v>
          </cell>
          <cell r="Y316">
            <v>2038790</v>
          </cell>
          <cell r="Z316" t="str">
            <v>FARMÁCIA</v>
          </cell>
          <cell r="AA316">
            <v>2</v>
          </cell>
          <cell r="AB316" t="str">
            <v>MÓVEIS E UTENSÍLIOS</v>
          </cell>
          <cell r="AC316">
            <v>36.752222222217704</v>
          </cell>
          <cell r="AD316" t="str">
            <v>REGULAR</v>
          </cell>
        </row>
        <row r="317">
          <cell r="X317">
            <v>5402</v>
          </cell>
          <cell r="Y317">
            <v>2038791</v>
          </cell>
          <cell r="Z317" t="str">
            <v>FARMÁCIA</v>
          </cell>
          <cell r="AA317">
            <v>2</v>
          </cell>
          <cell r="AB317" t="str">
            <v>MÓVEIS E UTENSÍLIOS</v>
          </cell>
          <cell r="AC317">
            <v>36.752222222217704</v>
          </cell>
          <cell r="AD317" t="str">
            <v>REGULAR</v>
          </cell>
        </row>
        <row r="318">
          <cell r="X318">
            <v>5403</v>
          </cell>
          <cell r="Y318">
            <v>2038792</v>
          </cell>
          <cell r="Z318" t="str">
            <v>FARMÁCIA</v>
          </cell>
          <cell r="AA318">
            <v>2</v>
          </cell>
          <cell r="AB318" t="str">
            <v>MÓVEIS E UTENSÍLIOS</v>
          </cell>
          <cell r="AC318">
            <v>36.752222222217704</v>
          </cell>
          <cell r="AD318" t="str">
            <v>REGULAR</v>
          </cell>
        </row>
        <row r="319">
          <cell r="X319">
            <v>5404</v>
          </cell>
          <cell r="Y319">
            <v>2038793</v>
          </cell>
          <cell r="Z319" t="str">
            <v>FARMÁCIA</v>
          </cell>
          <cell r="AA319">
            <v>2</v>
          </cell>
          <cell r="AB319" t="str">
            <v>MÓVEIS E UTENSÍLIOS</v>
          </cell>
          <cell r="AC319">
            <v>36.752222222217704</v>
          </cell>
          <cell r="AD319" t="str">
            <v>REGULAR</v>
          </cell>
        </row>
        <row r="320">
          <cell r="X320">
            <v>5405</v>
          </cell>
          <cell r="Y320">
            <v>2038794</v>
          </cell>
          <cell r="Z320" t="str">
            <v>FARMÁCIA</v>
          </cell>
          <cell r="AA320">
            <v>2</v>
          </cell>
          <cell r="AB320" t="str">
            <v>MÓVEIS E UTENSÍLIOS</v>
          </cell>
          <cell r="AC320">
            <v>36.752222222217704</v>
          </cell>
          <cell r="AD320" t="str">
            <v>REGULAR</v>
          </cell>
        </row>
        <row r="321">
          <cell r="X321">
            <v>5406</v>
          </cell>
          <cell r="Y321">
            <v>2038795</v>
          </cell>
          <cell r="Z321" t="str">
            <v>ALMOXARIFADO – HGG</v>
          </cell>
          <cell r="AA321">
            <v>2</v>
          </cell>
          <cell r="AB321" t="str">
            <v>MÓVEIS E UTENSÍLIOS</v>
          </cell>
          <cell r="AC321">
            <v>36.752222222217704</v>
          </cell>
          <cell r="AD321" t="str">
            <v>REGULAR</v>
          </cell>
        </row>
        <row r="322">
          <cell r="X322">
            <v>5407</v>
          </cell>
          <cell r="Y322">
            <v>2038796</v>
          </cell>
          <cell r="Z322" t="str">
            <v>ALMOXARIFADO – HGG</v>
          </cell>
          <cell r="AA322">
            <v>2</v>
          </cell>
          <cell r="AB322" t="str">
            <v>MÓVEIS E UTENSÍLIOS</v>
          </cell>
          <cell r="AC322">
            <v>36.752222222217704</v>
          </cell>
          <cell r="AD322" t="str">
            <v>REGULAR</v>
          </cell>
        </row>
        <row r="323">
          <cell r="X323">
            <v>5408</v>
          </cell>
          <cell r="Y323">
            <v>2038797</v>
          </cell>
          <cell r="Z323" t="str">
            <v>ALMOXARIFADO – HGG</v>
          </cell>
          <cell r="AA323">
            <v>2</v>
          </cell>
          <cell r="AB323" t="str">
            <v>MÓVEIS E UTENSÍLIOS</v>
          </cell>
          <cell r="AC323">
            <v>36.752222222217704</v>
          </cell>
          <cell r="AD323" t="str">
            <v>REGULAR</v>
          </cell>
        </row>
        <row r="324">
          <cell r="X324">
            <v>5409</v>
          </cell>
          <cell r="Y324">
            <v>2038798</v>
          </cell>
          <cell r="Z324" t="str">
            <v>ALMOXARIFADO – HGG</v>
          </cell>
          <cell r="AA324">
            <v>2</v>
          </cell>
          <cell r="AB324" t="str">
            <v>MÓVEIS E UTENSÍLIOS</v>
          </cell>
          <cell r="AC324">
            <v>36.752222222217704</v>
          </cell>
          <cell r="AD324" t="str">
            <v>REGULAR</v>
          </cell>
        </row>
        <row r="325">
          <cell r="X325">
            <v>5410</v>
          </cell>
          <cell r="Y325">
            <v>2038799</v>
          </cell>
          <cell r="Z325" t="str">
            <v>ALMOXARIFADO – HGG</v>
          </cell>
          <cell r="AA325">
            <v>2</v>
          </cell>
          <cell r="AB325" t="str">
            <v>MÓVEIS E UTENSÍLIOS</v>
          </cell>
          <cell r="AC325">
            <v>36.752222222217704</v>
          </cell>
          <cell r="AD325" t="str">
            <v>REGULAR</v>
          </cell>
        </row>
        <row r="326">
          <cell r="X326">
            <v>5411</v>
          </cell>
          <cell r="Y326">
            <v>2038800</v>
          </cell>
          <cell r="Z326" t="str">
            <v>ALMOXARIFADO – HGG</v>
          </cell>
          <cell r="AA326">
            <v>2</v>
          </cell>
          <cell r="AB326" t="str">
            <v>MÓVEIS E UTENSÍLIOS</v>
          </cell>
          <cell r="AC326">
            <v>36.752222222217704</v>
          </cell>
          <cell r="AD326" t="str">
            <v>REGULAR</v>
          </cell>
        </row>
        <row r="327">
          <cell r="X327">
            <v>5412</v>
          </cell>
          <cell r="Y327">
            <v>2038801</v>
          </cell>
          <cell r="Z327" t="str">
            <v>ALMOXARIFADO – HGG</v>
          </cell>
          <cell r="AA327">
            <v>2</v>
          </cell>
          <cell r="AB327" t="str">
            <v>MÓVEIS E UTENSÍLIOS</v>
          </cell>
          <cell r="AC327">
            <v>36.752222222217704</v>
          </cell>
          <cell r="AD327" t="str">
            <v>REGULAR</v>
          </cell>
        </row>
        <row r="328">
          <cell r="X328">
            <v>5413</v>
          </cell>
          <cell r="Y328">
            <v>2038802</v>
          </cell>
          <cell r="Z328" t="str">
            <v>ALMOXARIFADO – HGG</v>
          </cell>
          <cell r="AA328">
            <v>2</v>
          </cell>
          <cell r="AB328" t="str">
            <v>MÓVEIS E UTENSÍLIOS</v>
          </cell>
          <cell r="AC328">
            <v>36.752222222217704</v>
          </cell>
          <cell r="AD328" t="str">
            <v>REGULAR</v>
          </cell>
        </row>
        <row r="329">
          <cell r="X329">
            <v>5414</v>
          </cell>
          <cell r="Y329">
            <v>2038803</v>
          </cell>
          <cell r="Z329" t="str">
            <v>ALMOXARIFADO – HGG</v>
          </cell>
          <cell r="AA329">
            <v>2</v>
          </cell>
          <cell r="AB329" t="str">
            <v>MÓVEIS E UTENSÍLIOS</v>
          </cell>
          <cell r="AC329">
            <v>36.752222222217704</v>
          </cell>
          <cell r="AD329" t="str">
            <v>REGULAR</v>
          </cell>
        </row>
        <row r="330">
          <cell r="X330">
            <v>5415</v>
          </cell>
          <cell r="Y330">
            <v>2038804</v>
          </cell>
          <cell r="Z330" t="str">
            <v>ALMOXARIFADO – HGG</v>
          </cell>
          <cell r="AA330">
            <v>2</v>
          </cell>
          <cell r="AB330" t="str">
            <v>MÓVEIS E UTENSÍLIOS</v>
          </cell>
          <cell r="AC330">
            <v>36.752222222217704</v>
          </cell>
          <cell r="AD330" t="str">
            <v>REGULAR</v>
          </cell>
        </row>
        <row r="331">
          <cell r="X331">
            <v>5416</v>
          </cell>
          <cell r="Y331">
            <v>2038805</v>
          </cell>
          <cell r="Z331" t="str">
            <v>ALMOXARIFADO – HGG</v>
          </cell>
          <cell r="AA331">
            <v>2</v>
          </cell>
          <cell r="AB331" t="str">
            <v>MÓVEIS E UTENSÍLIOS</v>
          </cell>
          <cell r="AC331">
            <v>36.752222222217704</v>
          </cell>
          <cell r="AD331" t="str">
            <v>REGULAR</v>
          </cell>
        </row>
        <row r="332">
          <cell r="X332">
            <v>5417</v>
          </cell>
          <cell r="Y332">
            <v>2038806</v>
          </cell>
          <cell r="Z332" t="str">
            <v>ALMOXARIFADO – HGG</v>
          </cell>
          <cell r="AA332">
            <v>2</v>
          </cell>
          <cell r="AB332" t="str">
            <v>MÓVEIS E UTENSÍLIOS</v>
          </cell>
          <cell r="AC332">
            <v>36.752222222217704</v>
          </cell>
          <cell r="AD332" t="str">
            <v>REGULAR</v>
          </cell>
        </row>
        <row r="333">
          <cell r="X333">
            <v>5418</v>
          </cell>
          <cell r="Y333">
            <v>2038807</v>
          </cell>
          <cell r="Z333" t="str">
            <v>ALMOXARIFADO – HGG</v>
          </cell>
          <cell r="AA333">
            <v>2</v>
          </cell>
          <cell r="AB333" t="str">
            <v>MÓVEIS E UTENSÍLIOS</v>
          </cell>
          <cell r="AC333">
            <v>36.752222222217704</v>
          </cell>
          <cell r="AD333" t="str">
            <v>REGULAR</v>
          </cell>
        </row>
        <row r="334">
          <cell r="X334">
            <v>5419</v>
          </cell>
          <cell r="Y334">
            <v>2038808</v>
          </cell>
          <cell r="Z334" t="str">
            <v>ALMOXARIFADO – HGG</v>
          </cell>
          <cell r="AA334">
            <v>2</v>
          </cell>
          <cell r="AB334" t="str">
            <v>MÓVEIS E UTENSÍLIOS</v>
          </cell>
          <cell r="AC334">
            <v>36.752222222217704</v>
          </cell>
          <cell r="AD334" t="str">
            <v>REGULAR</v>
          </cell>
        </row>
        <row r="335">
          <cell r="X335">
            <v>5420</v>
          </cell>
          <cell r="Y335">
            <v>2038809</v>
          </cell>
          <cell r="Z335" t="str">
            <v>ALMOXARIFADO – HGG</v>
          </cell>
          <cell r="AA335">
            <v>2</v>
          </cell>
          <cell r="AB335" t="str">
            <v>MÓVEIS E UTENSÍLIOS</v>
          </cell>
          <cell r="AC335">
            <v>36.752222222217704</v>
          </cell>
          <cell r="AD335" t="str">
            <v>REGULAR</v>
          </cell>
        </row>
        <row r="336">
          <cell r="X336">
            <v>5421</v>
          </cell>
          <cell r="Y336">
            <v>2038810</v>
          </cell>
          <cell r="Z336" t="str">
            <v>ALMOXARIFADO – HGG</v>
          </cell>
          <cell r="AA336">
            <v>2</v>
          </cell>
          <cell r="AB336" t="str">
            <v>MÓVEIS E UTENSÍLIOS</v>
          </cell>
          <cell r="AC336">
            <v>36.752222222217704</v>
          </cell>
          <cell r="AD336" t="str">
            <v>REGULAR</v>
          </cell>
        </row>
        <row r="337">
          <cell r="X337">
            <v>5422</v>
          </cell>
          <cell r="Y337">
            <v>2038811</v>
          </cell>
          <cell r="Z337" t="str">
            <v>ALMOXARIFADO – HGG</v>
          </cell>
          <cell r="AA337">
            <v>2</v>
          </cell>
          <cell r="AB337" t="str">
            <v>MÓVEIS E UTENSÍLIOS</v>
          </cell>
          <cell r="AC337">
            <v>36.752222222217704</v>
          </cell>
          <cell r="AD337" t="str">
            <v>REGULAR</v>
          </cell>
        </row>
        <row r="338">
          <cell r="X338">
            <v>5423</v>
          </cell>
          <cell r="Y338">
            <v>2038812</v>
          </cell>
          <cell r="Z338" t="str">
            <v>ALMOXARIFADO – HGG</v>
          </cell>
          <cell r="AA338">
            <v>2</v>
          </cell>
          <cell r="AB338" t="str">
            <v>MÓVEIS E UTENSÍLIOS</v>
          </cell>
          <cell r="AC338">
            <v>36.752222222217704</v>
          </cell>
          <cell r="AD338" t="str">
            <v>REGULAR</v>
          </cell>
        </row>
        <row r="339">
          <cell r="X339">
            <v>5424</v>
          </cell>
          <cell r="Y339">
            <v>2038813</v>
          </cell>
          <cell r="Z339" t="str">
            <v>ALMOXARIFADO – HGG</v>
          </cell>
          <cell r="AA339">
            <v>2</v>
          </cell>
          <cell r="AB339" t="str">
            <v>MÓVEIS E UTENSÍLIOS</v>
          </cell>
          <cell r="AC339">
            <v>36.752222222217704</v>
          </cell>
          <cell r="AD339" t="str">
            <v>REGULAR</v>
          </cell>
        </row>
        <row r="340">
          <cell r="X340">
            <v>5425</v>
          </cell>
          <cell r="Y340">
            <v>2038814</v>
          </cell>
          <cell r="Z340" t="str">
            <v>ALMOXARIFADO – HGG</v>
          </cell>
          <cell r="AA340">
            <v>2</v>
          </cell>
          <cell r="AB340" t="str">
            <v>MÓVEIS E UTENSÍLIOS</v>
          </cell>
          <cell r="AC340">
            <v>36.752222222217704</v>
          </cell>
          <cell r="AD340" t="str">
            <v>REGULAR</v>
          </cell>
        </row>
        <row r="341">
          <cell r="X341">
            <v>5426</v>
          </cell>
          <cell r="Y341">
            <v>2038815</v>
          </cell>
          <cell r="Z341" t="str">
            <v>ALMOXARIFADO – HGG</v>
          </cell>
          <cell r="AA341">
            <v>2</v>
          </cell>
          <cell r="AB341" t="str">
            <v>MÓVEIS E UTENSÍLIOS</v>
          </cell>
          <cell r="AC341">
            <v>36.752222222217704</v>
          </cell>
          <cell r="AD341" t="str">
            <v>REGULAR</v>
          </cell>
        </row>
        <row r="342">
          <cell r="X342">
            <v>5427</v>
          </cell>
          <cell r="Y342">
            <v>2038816</v>
          </cell>
          <cell r="Z342" t="str">
            <v>ALMOXARIFADO – HGG</v>
          </cell>
          <cell r="AA342">
            <v>2</v>
          </cell>
          <cell r="AB342" t="str">
            <v>MÓVEIS E UTENSÍLIOS</v>
          </cell>
          <cell r="AC342">
            <v>36.752222222217704</v>
          </cell>
          <cell r="AD342" t="str">
            <v>REGULAR</v>
          </cell>
        </row>
        <row r="343">
          <cell r="X343">
            <v>5428</v>
          </cell>
          <cell r="Y343">
            <v>2038817</v>
          </cell>
          <cell r="Z343" t="str">
            <v>ALMOXARIFADO – HGG</v>
          </cell>
          <cell r="AA343">
            <v>2</v>
          </cell>
          <cell r="AB343" t="str">
            <v>MÓVEIS E UTENSÍLIOS</v>
          </cell>
          <cell r="AC343">
            <v>36.752222222217704</v>
          </cell>
          <cell r="AD343" t="str">
            <v>REGULAR</v>
          </cell>
        </row>
        <row r="344">
          <cell r="X344">
            <v>5429</v>
          </cell>
          <cell r="Y344">
            <v>2038818</v>
          </cell>
          <cell r="Z344" t="str">
            <v>ALMOXARIFADO – HGG</v>
          </cell>
          <cell r="AA344">
            <v>2</v>
          </cell>
          <cell r="AB344" t="str">
            <v>MÓVEIS E UTENSÍLIOS</v>
          </cell>
          <cell r="AC344">
            <v>36.752222222217704</v>
          </cell>
          <cell r="AD344" t="str">
            <v>REGULAR</v>
          </cell>
        </row>
        <row r="345">
          <cell r="X345">
            <v>5430</v>
          </cell>
          <cell r="Y345">
            <v>2038819</v>
          </cell>
          <cell r="Z345" t="str">
            <v>ALMOXARIFADO – HGG</v>
          </cell>
          <cell r="AA345">
            <v>2</v>
          </cell>
          <cell r="AB345" t="str">
            <v>MÓVEIS E UTENSÍLIOS</v>
          </cell>
          <cell r="AC345">
            <v>36.752222222217704</v>
          </cell>
          <cell r="AD345" t="str">
            <v>REGULAR</v>
          </cell>
        </row>
        <row r="346">
          <cell r="X346">
            <v>5431</v>
          </cell>
          <cell r="Y346">
            <v>2038820</v>
          </cell>
          <cell r="Z346" t="str">
            <v>HEMODIALISE / DIÁLISE</v>
          </cell>
          <cell r="AA346">
            <v>2</v>
          </cell>
          <cell r="AB346" t="str">
            <v>MÓVEIS E UTENSÍLIOS</v>
          </cell>
          <cell r="AC346">
            <v>36.752222222217704</v>
          </cell>
          <cell r="AD346" t="str">
            <v>REGULAR</v>
          </cell>
        </row>
        <row r="347">
          <cell r="X347">
            <v>5432</v>
          </cell>
          <cell r="Y347">
            <v>2038821</v>
          </cell>
          <cell r="Z347" t="str">
            <v>HEMODIALISE / DIÁLISE</v>
          </cell>
          <cell r="AA347">
            <v>2</v>
          </cell>
          <cell r="AB347" t="str">
            <v>MÓVEIS E UTENSÍLIOS</v>
          </cell>
          <cell r="AC347">
            <v>36.752222222217704</v>
          </cell>
          <cell r="AD347" t="str">
            <v>REGULAR</v>
          </cell>
        </row>
        <row r="348">
          <cell r="X348">
            <v>5433</v>
          </cell>
          <cell r="Y348">
            <v>2038822</v>
          </cell>
          <cell r="Z348" t="str">
            <v>HEMODIALISE / DIÁLISE</v>
          </cell>
          <cell r="AA348">
            <v>2</v>
          </cell>
          <cell r="AB348" t="str">
            <v>MÓVEIS E UTENSÍLIOS</v>
          </cell>
          <cell r="AC348">
            <v>36.752222222217704</v>
          </cell>
          <cell r="AD348" t="str">
            <v>REGULAR</v>
          </cell>
        </row>
        <row r="349">
          <cell r="X349">
            <v>5434</v>
          </cell>
          <cell r="Y349">
            <v>2038823</v>
          </cell>
          <cell r="Z349" t="str">
            <v>ALMOXARIFADO – HGG</v>
          </cell>
          <cell r="AA349">
            <v>2</v>
          </cell>
          <cell r="AB349" t="str">
            <v>MÓVEIS E UTENSÍLIOS</v>
          </cell>
          <cell r="AC349">
            <v>36.752222222217704</v>
          </cell>
          <cell r="AD349" t="str">
            <v>REGULAR</v>
          </cell>
        </row>
        <row r="350">
          <cell r="X350">
            <v>5435</v>
          </cell>
          <cell r="Y350">
            <v>2038824</v>
          </cell>
          <cell r="Z350" t="str">
            <v>ALMOXARIFADO – HGG</v>
          </cell>
          <cell r="AA350">
            <v>2</v>
          </cell>
          <cell r="AB350" t="str">
            <v>MÓVEIS E UTENSÍLIOS</v>
          </cell>
          <cell r="AC350">
            <v>36.752222222217704</v>
          </cell>
          <cell r="AD350" t="str">
            <v>REGULAR</v>
          </cell>
        </row>
        <row r="351">
          <cell r="X351">
            <v>5436</v>
          </cell>
          <cell r="Y351">
            <v>2038825</v>
          </cell>
          <cell r="Z351" t="str">
            <v>ALMOXARIFADO – HGG</v>
          </cell>
          <cell r="AA351">
            <v>2</v>
          </cell>
          <cell r="AB351" t="str">
            <v>MÓVEIS E UTENSÍLIOS</v>
          </cell>
          <cell r="AC351">
            <v>36.752222222217704</v>
          </cell>
          <cell r="AD351" t="str">
            <v>REGULAR</v>
          </cell>
        </row>
        <row r="352">
          <cell r="X352">
            <v>5437</v>
          </cell>
          <cell r="Y352">
            <v>2038826</v>
          </cell>
          <cell r="Z352" t="str">
            <v>ALMOXARIFADO – HGG</v>
          </cell>
          <cell r="AA352">
            <v>2</v>
          </cell>
          <cell r="AB352" t="str">
            <v>MÓVEIS E UTENSÍLIOS</v>
          </cell>
          <cell r="AC352">
            <v>36.752222222217704</v>
          </cell>
          <cell r="AD352" t="str">
            <v>REGULAR</v>
          </cell>
        </row>
        <row r="353">
          <cell r="X353">
            <v>5438</v>
          </cell>
          <cell r="Y353">
            <v>2038827</v>
          </cell>
          <cell r="Z353" t="str">
            <v>ALMOXARIFADO – HGG</v>
          </cell>
          <cell r="AA353">
            <v>2</v>
          </cell>
          <cell r="AB353" t="str">
            <v>MÓVEIS E UTENSÍLIOS</v>
          </cell>
          <cell r="AC353">
            <v>36.752222222217704</v>
          </cell>
          <cell r="AD353" t="str">
            <v>REGULAR</v>
          </cell>
        </row>
        <row r="354">
          <cell r="X354">
            <v>5439</v>
          </cell>
          <cell r="Y354">
            <v>2038828</v>
          </cell>
          <cell r="Z354" t="str">
            <v>ALMOXARIFADO – HGG</v>
          </cell>
          <cell r="AA354">
            <v>2</v>
          </cell>
          <cell r="AB354" t="str">
            <v>MÓVEIS E UTENSÍLIOS</v>
          </cell>
          <cell r="AC354">
            <v>36.752222222217704</v>
          </cell>
          <cell r="AD354" t="str">
            <v>REGULAR</v>
          </cell>
        </row>
        <row r="355">
          <cell r="X355">
            <v>5440</v>
          </cell>
          <cell r="Y355">
            <v>2038829</v>
          </cell>
          <cell r="Z355" t="str">
            <v>ALMOXARIFADO – HGG</v>
          </cell>
          <cell r="AA355">
            <v>2</v>
          </cell>
          <cell r="AB355" t="str">
            <v>MÓVEIS E UTENSÍLIOS</v>
          </cell>
          <cell r="AC355">
            <v>36.752222222217704</v>
          </cell>
          <cell r="AD355" t="str">
            <v>REGULAR</v>
          </cell>
        </row>
        <row r="356">
          <cell r="X356">
            <v>5441</v>
          </cell>
          <cell r="Y356">
            <v>2038830</v>
          </cell>
          <cell r="Z356" t="str">
            <v>ALMOXARIFADO – HGG</v>
          </cell>
          <cell r="AA356">
            <v>2</v>
          </cell>
          <cell r="AB356" t="str">
            <v>MÓVEIS E UTENSÍLIOS</v>
          </cell>
          <cell r="AC356">
            <v>36.752222222217704</v>
          </cell>
          <cell r="AD356" t="str">
            <v>REGULAR</v>
          </cell>
        </row>
        <row r="357">
          <cell r="X357">
            <v>5442</v>
          </cell>
          <cell r="Y357">
            <v>2038831</v>
          </cell>
          <cell r="Z357" t="str">
            <v>ALMOXARIFADO – HGG</v>
          </cell>
          <cell r="AA357">
            <v>2</v>
          </cell>
          <cell r="AB357" t="str">
            <v>MÓVEIS E UTENSÍLIOS</v>
          </cell>
          <cell r="AC357">
            <v>36.752222222217704</v>
          </cell>
          <cell r="AD357" t="str">
            <v>REGULAR</v>
          </cell>
        </row>
        <row r="358">
          <cell r="X358">
            <v>5443</v>
          </cell>
          <cell r="Y358">
            <v>2038832</v>
          </cell>
          <cell r="Z358" t="str">
            <v>ALMOXARIFADO – HGG</v>
          </cell>
          <cell r="AA358">
            <v>2</v>
          </cell>
          <cell r="AB358" t="str">
            <v>MÓVEIS E UTENSÍLIOS</v>
          </cell>
          <cell r="AC358">
            <v>36.752222222217704</v>
          </cell>
          <cell r="AD358" t="str">
            <v>REGULAR</v>
          </cell>
        </row>
        <row r="359">
          <cell r="X359">
            <v>5444</v>
          </cell>
          <cell r="Y359">
            <v>2038833</v>
          </cell>
          <cell r="Z359" t="str">
            <v>ALMOXARIFADO – HGG</v>
          </cell>
          <cell r="AA359">
            <v>2</v>
          </cell>
          <cell r="AB359" t="str">
            <v>MÓVEIS E UTENSÍLIOS</v>
          </cell>
          <cell r="AC359">
            <v>36.752222222217704</v>
          </cell>
          <cell r="AD359" t="str">
            <v>REGULAR</v>
          </cell>
        </row>
        <row r="360">
          <cell r="X360">
            <v>5445</v>
          </cell>
          <cell r="Y360">
            <v>2038834</v>
          </cell>
          <cell r="Z360" t="str">
            <v>ALMOXARIFADO – HGG</v>
          </cell>
          <cell r="AA360">
            <v>2</v>
          </cell>
          <cell r="AB360" t="str">
            <v>MÓVEIS E UTENSÍLIOS</v>
          </cell>
          <cell r="AC360">
            <v>36.752222222217704</v>
          </cell>
          <cell r="AD360" t="str">
            <v>REGULAR</v>
          </cell>
        </row>
        <row r="361">
          <cell r="X361">
            <v>5446</v>
          </cell>
          <cell r="Y361">
            <v>2038835</v>
          </cell>
          <cell r="Z361" t="str">
            <v>ALMOXARIFADO – HGG</v>
          </cell>
          <cell r="AA361">
            <v>2</v>
          </cell>
          <cell r="AB361" t="str">
            <v>MÓVEIS E UTENSÍLIOS</v>
          </cell>
          <cell r="AC361">
            <v>36.752222222217704</v>
          </cell>
          <cell r="AD361" t="str">
            <v>REGULAR</v>
          </cell>
        </row>
        <row r="362">
          <cell r="X362">
            <v>5447</v>
          </cell>
          <cell r="Y362">
            <v>2038836</v>
          </cell>
          <cell r="Z362" t="str">
            <v>ALMOXARIFADO – HGG</v>
          </cell>
          <cell r="AA362">
            <v>2</v>
          </cell>
          <cell r="AB362" t="str">
            <v>MÓVEIS E UTENSÍLIOS</v>
          </cell>
          <cell r="AC362">
            <v>36.752222222217704</v>
          </cell>
          <cell r="AD362" t="str">
            <v>REGULAR</v>
          </cell>
        </row>
        <row r="363">
          <cell r="X363">
            <v>5448</v>
          </cell>
          <cell r="Y363">
            <v>2038837</v>
          </cell>
          <cell r="Z363" t="str">
            <v>ALMOXARIFADO – HGG</v>
          </cell>
          <cell r="AA363">
            <v>2</v>
          </cell>
          <cell r="AB363" t="str">
            <v>MÓVEIS E UTENSÍLIOS</v>
          </cell>
          <cell r="AC363">
            <v>36.752222222217704</v>
          </cell>
          <cell r="AD363" t="str">
            <v>REGULAR</v>
          </cell>
        </row>
        <row r="364">
          <cell r="X364">
            <v>5449</v>
          </cell>
          <cell r="Y364">
            <v>2038838</v>
          </cell>
          <cell r="Z364" t="str">
            <v>ALMOXARIFADO – HGG</v>
          </cell>
          <cell r="AA364">
            <v>2</v>
          </cell>
          <cell r="AB364" t="str">
            <v>MÓVEIS E UTENSÍLIOS</v>
          </cell>
          <cell r="AC364">
            <v>36.752222222217704</v>
          </cell>
          <cell r="AD364" t="str">
            <v>REGULAR</v>
          </cell>
        </row>
        <row r="365">
          <cell r="X365">
            <v>5450</v>
          </cell>
          <cell r="Y365">
            <v>2038839</v>
          </cell>
          <cell r="Z365" t="str">
            <v>ALMOXARIFADO – HGG</v>
          </cell>
          <cell r="AA365">
            <v>2</v>
          </cell>
          <cell r="AB365" t="str">
            <v>MÓVEIS E UTENSÍLIOS</v>
          </cell>
          <cell r="AC365">
            <v>36.752222222217704</v>
          </cell>
          <cell r="AD365" t="str">
            <v>REGULAR</v>
          </cell>
        </row>
        <row r="366">
          <cell r="X366">
            <v>5451</v>
          </cell>
          <cell r="Y366">
            <v>2038840</v>
          </cell>
          <cell r="Z366" t="str">
            <v>ALMOXARIFADO – HGG</v>
          </cell>
          <cell r="AA366">
            <v>2</v>
          </cell>
          <cell r="AB366" t="str">
            <v>MÓVEIS E UTENSÍLIOS</v>
          </cell>
          <cell r="AC366">
            <v>36.752222222217704</v>
          </cell>
          <cell r="AD366" t="str">
            <v>REGULAR</v>
          </cell>
        </row>
        <row r="367">
          <cell r="X367">
            <v>5452</v>
          </cell>
          <cell r="Y367">
            <v>2038841</v>
          </cell>
          <cell r="Z367" t="str">
            <v>ALMOXARIFADO – HGG</v>
          </cell>
          <cell r="AA367">
            <v>2</v>
          </cell>
          <cell r="AB367" t="str">
            <v>MÓVEIS E UTENSÍLIOS</v>
          </cell>
          <cell r="AC367">
            <v>36.752222222217704</v>
          </cell>
          <cell r="AD367" t="str">
            <v>REGULAR</v>
          </cell>
        </row>
        <row r="368">
          <cell r="X368">
            <v>5453</v>
          </cell>
          <cell r="Y368">
            <v>2038842</v>
          </cell>
          <cell r="Z368" t="str">
            <v>ALMOXARIFADO – HGG</v>
          </cell>
          <cell r="AA368">
            <v>2</v>
          </cell>
          <cell r="AB368" t="str">
            <v>MÓVEIS E UTENSÍLIOS</v>
          </cell>
          <cell r="AC368">
            <v>36.752222222217704</v>
          </cell>
          <cell r="AD368" t="str">
            <v>REGULAR</v>
          </cell>
        </row>
        <row r="369">
          <cell r="X369">
            <v>5454</v>
          </cell>
          <cell r="Y369">
            <v>2038843</v>
          </cell>
          <cell r="Z369" t="str">
            <v>ALMOXARIFADO – HGG</v>
          </cell>
          <cell r="AA369">
            <v>2</v>
          </cell>
          <cell r="AB369" t="str">
            <v>MÓVEIS E UTENSÍLIOS</v>
          </cell>
          <cell r="AC369">
            <v>36.752222222217704</v>
          </cell>
          <cell r="AD369" t="str">
            <v>REGULAR</v>
          </cell>
        </row>
        <row r="370">
          <cell r="X370">
            <v>5455</v>
          </cell>
          <cell r="Y370">
            <v>2038844</v>
          </cell>
          <cell r="Z370" t="str">
            <v>ALMOXARIFADO – HGG</v>
          </cell>
          <cell r="AA370">
            <v>2</v>
          </cell>
          <cell r="AB370" t="str">
            <v>MÓVEIS E UTENSÍLIOS</v>
          </cell>
          <cell r="AC370">
            <v>36.752222222217704</v>
          </cell>
          <cell r="AD370" t="str">
            <v>REGULAR</v>
          </cell>
        </row>
        <row r="371">
          <cell r="X371">
            <v>5456</v>
          </cell>
          <cell r="Y371">
            <v>2038845</v>
          </cell>
          <cell r="Z371" t="str">
            <v>ALMOXARIFADO – HGG</v>
          </cell>
          <cell r="AA371">
            <v>2</v>
          </cell>
          <cell r="AB371" t="str">
            <v>MÓVEIS E UTENSÍLIOS</v>
          </cell>
          <cell r="AC371">
            <v>36.752222222217704</v>
          </cell>
          <cell r="AD371" t="str">
            <v>REGULAR</v>
          </cell>
        </row>
        <row r="372">
          <cell r="X372">
            <v>5457</v>
          </cell>
          <cell r="Y372">
            <v>2038846</v>
          </cell>
          <cell r="Z372" t="str">
            <v>ALMOXARIFADO – HGG</v>
          </cell>
          <cell r="AA372">
            <v>2</v>
          </cell>
          <cell r="AB372" t="str">
            <v>MÓVEIS E UTENSÍLIOS</v>
          </cell>
          <cell r="AC372">
            <v>36.752222222217704</v>
          </cell>
          <cell r="AD372" t="str">
            <v>REGULAR</v>
          </cell>
        </row>
        <row r="373">
          <cell r="X373">
            <v>5458</v>
          </cell>
          <cell r="Y373">
            <v>2038847</v>
          </cell>
          <cell r="Z373" t="str">
            <v>ALMOXARIFADO – HGG</v>
          </cell>
          <cell r="AA373">
            <v>2</v>
          </cell>
          <cell r="AB373" t="str">
            <v>MÓVEIS E UTENSÍLIOS</v>
          </cell>
          <cell r="AC373">
            <v>36.752222222217704</v>
          </cell>
          <cell r="AD373" t="str">
            <v>REGULAR</v>
          </cell>
        </row>
        <row r="374">
          <cell r="X374">
            <v>5459</v>
          </cell>
          <cell r="Y374">
            <v>2038848</v>
          </cell>
          <cell r="Z374" t="str">
            <v>ALMOXARIFADO – HGG</v>
          </cell>
          <cell r="AA374">
            <v>2</v>
          </cell>
          <cell r="AB374" t="str">
            <v>MÓVEIS E UTENSÍLIOS</v>
          </cell>
          <cell r="AC374">
            <v>36.752222222217704</v>
          </cell>
          <cell r="AD374" t="str">
            <v>REGULAR</v>
          </cell>
        </row>
        <row r="375">
          <cell r="X375">
            <v>5460</v>
          </cell>
          <cell r="Y375">
            <v>2038849</v>
          </cell>
          <cell r="Z375" t="str">
            <v>ALMOXARIFADO – HGG</v>
          </cell>
          <cell r="AA375">
            <v>2</v>
          </cell>
          <cell r="AB375" t="str">
            <v>MÓVEIS E UTENSÍLIOS</v>
          </cell>
          <cell r="AC375">
            <v>36.752222222217704</v>
          </cell>
          <cell r="AD375" t="str">
            <v>REGULAR</v>
          </cell>
        </row>
        <row r="376">
          <cell r="X376">
            <v>5461</v>
          </cell>
          <cell r="Y376">
            <v>2038850</v>
          </cell>
          <cell r="Z376" t="str">
            <v>ALMOXARIFADO – HGG</v>
          </cell>
          <cell r="AA376">
            <v>2</v>
          </cell>
          <cell r="AB376" t="str">
            <v>MÓVEIS E UTENSÍLIOS</v>
          </cell>
          <cell r="AC376">
            <v>36.752222222217704</v>
          </cell>
          <cell r="AD376" t="str">
            <v>REGULAR</v>
          </cell>
        </row>
        <row r="377">
          <cell r="X377">
            <v>5462</v>
          </cell>
          <cell r="Y377">
            <v>2038851</v>
          </cell>
          <cell r="Z377" t="str">
            <v>ALMOXARIFADO – HGG</v>
          </cell>
          <cell r="AA377">
            <v>2</v>
          </cell>
          <cell r="AB377" t="str">
            <v>MÓVEIS E UTENSÍLIOS</v>
          </cell>
          <cell r="AC377">
            <v>36.752222222217704</v>
          </cell>
          <cell r="AD377" t="str">
            <v>REGULAR</v>
          </cell>
        </row>
        <row r="378">
          <cell r="X378">
            <v>5463</v>
          </cell>
          <cell r="Y378">
            <v>2038852</v>
          </cell>
          <cell r="Z378" t="str">
            <v>ALMOXARIFADO – HGG</v>
          </cell>
          <cell r="AA378">
            <v>2</v>
          </cell>
          <cell r="AB378" t="str">
            <v>MÓVEIS E UTENSÍLIOS</v>
          </cell>
          <cell r="AC378">
            <v>36.752222222217704</v>
          </cell>
          <cell r="AD378" t="str">
            <v>REGULAR</v>
          </cell>
        </row>
        <row r="379">
          <cell r="X379">
            <v>5464</v>
          </cell>
          <cell r="Y379">
            <v>2038853</v>
          </cell>
          <cell r="Z379" t="str">
            <v>ALMOXARIFADO – HGG</v>
          </cell>
          <cell r="AA379">
            <v>2</v>
          </cell>
          <cell r="AB379" t="str">
            <v>MÓVEIS E UTENSÍLIOS</v>
          </cell>
          <cell r="AC379">
            <v>36.752222222217704</v>
          </cell>
          <cell r="AD379" t="str">
            <v>REGULAR</v>
          </cell>
        </row>
        <row r="380">
          <cell r="X380">
            <v>5465</v>
          </cell>
          <cell r="Y380">
            <v>2038854</v>
          </cell>
          <cell r="Z380" t="str">
            <v>ALMOXARIFADO – HGG</v>
          </cell>
          <cell r="AA380">
            <v>2</v>
          </cell>
          <cell r="AB380" t="str">
            <v>MÓVEIS E UTENSÍLIOS</v>
          </cell>
          <cell r="AC380">
            <v>36.752222222217704</v>
          </cell>
          <cell r="AD380" t="str">
            <v>REGULAR</v>
          </cell>
        </row>
        <row r="381">
          <cell r="X381">
            <v>5466</v>
          </cell>
          <cell r="Y381">
            <v>2038855</v>
          </cell>
          <cell r="Z381" t="str">
            <v>ALMOXARIFADO – HGG</v>
          </cell>
          <cell r="AA381">
            <v>2</v>
          </cell>
          <cell r="AB381" t="str">
            <v>MÓVEIS E UTENSÍLIOS</v>
          </cell>
          <cell r="AC381">
            <v>36.752222222217704</v>
          </cell>
          <cell r="AD381" t="str">
            <v>REGULAR</v>
          </cell>
        </row>
        <row r="382">
          <cell r="X382">
            <v>5467</v>
          </cell>
          <cell r="Y382">
            <v>2038856</v>
          </cell>
          <cell r="Z382" t="str">
            <v>ALMOXARIFADO – HGG</v>
          </cell>
          <cell r="AA382">
            <v>2</v>
          </cell>
          <cell r="AB382" t="str">
            <v>MÓVEIS E UTENSÍLIOS</v>
          </cell>
          <cell r="AC382">
            <v>36.752222222217704</v>
          </cell>
          <cell r="AD382" t="str">
            <v>REGULAR</v>
          </cell>
        </row>
        <row r="383">
          <cell r="X383">
            <v>5468</v>
          </cell>
          <cell r="Y383">
            <v>2038857</v>
          </cell>
          <cell r="Z383" t="str">
            <v>ALMOXARIFADO – HGG</v>
          </cell>
          <cell r="AA383">
            <v>2</v>
          </cell>
          <cell r="AB383" t="str">
            <v>MÓVEIS E UTENSÍLIOS</v>
          </cell>
          <cell r="AC383">
            <v>36.752222222217704</v>
          </cell>
          <cell r="AD383" t="str">
            <v>REGULAR</v>
          </cell>
        </row>
        <row r="384">
          <cell r="X384">
            <v>5469</v>
          </cell>
          <cell r="Y384">
            <v>2038858</v>
          </cell>
          <cell r="Z384" t="str">
            <v>ALMOXARIFADO – HGG</v>
          </cell>
          <cell r="AA384">
            <v>2</v>
          </cell>
          <cell r="AB384" t="str">
            <v>MÓVEIS E UTENSÍLIOS</v>
          </cell>
          <cell r="AC384">
            <v>36.752222222217704</v>
          </cell>
          <cell r="AD384" t="str">
            <v>REGULAR</v>
          </cell>
        </row>
        <row r="385">
          <cell r="X385">
            <v>5470</v>
          </cell>
          <cell r="Y385">
            <v>2038859</v>
          </cell>
          <cell r="Z385" t="str">
            <v>ALMOXARIFADO – HGG</v>
          </cell>
          <cell r="AA385">
            <v>2</v>
          </cell>
          <cell r="AB385" t="str">
            <v>MÓVEIS E UTENSÍLIOS</v>
          </cell>
          <cell r="AC385">
            <v>36.752222222217704</v>
          </cell>
          <cell r="AD385" t="str">
            <v>REGULAR</v>
          </cell>
        </row>
        <row r="386">
          <cell r="X386">
            <v>5471</v>
          </cell>
          <cell r="Y386">
            <v>2038860</v>
          </cell>
          <cell r="Z386" t="str">
            <v>ALMOXARIFADO – HGG</v>
          </cell>
          <cell r="AA386">
            <v>2</v>
          </cell>
          <cell r="AB386" t="str">
            <v>MÓVEIS E UTENSÍLIOS</v>
          </cell>
          <cell r="AC386">
            <v>36.752222222217704</v>
          </cell>
          <cell r="AD386" t="str">
            <v>REGULAR</v>
          </cell>
        </row>
        <row r="387">
          <cell r="X387">
            <v>5472</v>
          </cell>
          <cell r="Y387">
            <v>2038861</v>
          </cell>
          <cell r="Z387" t="str">
            <v>ALMOXARIFADO – HGG</v>
          </cell>
          <cell r="AA387">
            <v>2</v>
          </cell>
          <cell r="AB387" t="str">
            <v>MÓVEIS E UTENSÍLIOS</v>
          </cell>
          <cell r="AC387">
            <v>36.752222222217704</v>
          </cell>
          <cell r="AD387" t="str">
            <v>REGULAR</v>
          </cell>
        </row>
        <row r="388">
          <cell r="X388">
            <v>5473</v>
          </cell>
          <cell r="Y388">
            <v>2038862</v>
          </cell>
          <cell r="Z388" t="str">
            <v>ALMOXARIFADO – HGG</v>
          </cell>
          <cell r="AA388">
            <v>2</v>
          </cell>
          <cell r="AB388" t="str">
            <v>MÓVEIS E UTENSÍLIOS</v>
          </cell>
          <cell r="AC388">
            <v>36.752222222217704</v>
          </cell>
          <cell r="AD388" t="str">
            <v>REGULAR</v>
          </cell>
        </row>
        <row r="389">
          <cell r="X389">
            <v>5474</v>
          </cell>
          <cell r="Y389">
            <v>2038863</v>
          </cell>
          <cell r="Z389" t="str">
            <v>ALMOXARIFADO – HGG</v>
          </cell>
          <cell r="AA389">
            <v>2</v>
          </cell>
          <cell r="AB389" t="str">
            <v>MÓVEIS E UTENSÍLIOS</v>
          </cell>
          <cell r="AC389">
            <v>36.752222222217704</v>
          </cell>
          <cell r="AD389" t="str">
            <v>REGULAR</v>
          </cell>
        </row>
        <row r="390">
          <cell r="X390">
            <v>5475</v>
          </cell>
          <cell r="Y390">
            <v>2038864</v>
          </cell>
          <cell r="Z390" t="str">
            <v>ALMOXARIFADO – HGG</v>
          </cell>
          <cell r="AA390">
            <v>2</v>
          </cell>
          <cell r="AB390" t="str">
            <v>MÓVEIS E UTENSÍLIOS</v>
          </cell>
          <cell r="AC390">
            <v>36.752222222217704</v>
          </cell>
          <cell r="AD390" t="str">
            <v>REGULAR</v>
          </cell>
        </row>
        <row r="391">
          <cell r="X391">
            <v>5476</v>
          </cell>
          <cell r="Y391">
            <v>2038865</v>
          </cell>
          <cell r="Z391" t="str">
            <v>ALMOXARIFADO – HGG</v>
          </cell>
          <cell r="AA391">
            <v>2</v>
          </cell>
          <cell r="AB391" t="str">
            <v>MÓVEIS E UTENSÍLIOS</v>
          </cell>
          <cell r="AC391">
            <v>36.752222222217704</v>
          </cell>
          <cell r="AD391" t="str">
            <v>REGULAR</v>
          </cell>
        </row>
        <row r="392">
          <cell r="X392">
            <v>5479</v>
          </cell>
          <cell r="Y392">
            <v>2038866</v>
          </cell>
          <cell r="Z392" t="str">
            <v>SAME</v>
          </cell>
          <cell r="AA392">
            <v>2</v>
          </cell>
          <cell r="AB392" t="str">
            <v>MÓVEIS E UTENSÍLIOS</v>
          </cell>
          <cell r="AC392">
            <v>36.752222222217704</v>
          </cell>
          <cell r="AD392" t="str">
            <v>REGULAR</v>
          </cell>
        </row>
        <row r="393">
          <cell r="X393">
            <v>5480</v>
          </cell>
          <cell r="Y393">
            <v>2038867</v>
          </cell>
          <cell r="Z393" t="str">
            <v>SAME</v>
          </cell>
          <cell r="AA393">
            <v>2</v>
          </cell>
          <cell r="AB393" t="str">
            <v>MÓVEIS E UTENSÍLIOS</v>
          </cell>
          <cell r="AC393">
            <v>36.752222222217704</v>
          </cell>
          <cell r="AD393" t="str">
            <v>REGULAR</v>
          </cell>
        </row>
        <row r="394">
          <cell r="X394">
            <v>6054</v>
          </cell>
          <cell r="Y394">
            <v>2038868</v>
          </cell>
          <cell r="Z394" t="str">
            <v>ADMINISTRAÇÃO - SEDE - GEMAP</v>
          </cell>
          <cell r="AA394">
            <v>4</v>
          </cell>
          <cell r="AB394" t="str">
            <v>EQUIP. DE INFORMÁTICA</v>
          </cell>
          <cell r="AC394">
            <v>638.72614840764095</v>
          </cell>
          <cell r="AD394" t="str">
            <v>BOM</v>
          </cell>
        </row>
        <row r="395">
          <cell r="X395">
            <v>6055</v>
          </cell>
          <cell r="Y395">
            <v>2038869</v>
          </cell>
          <cell r="Z395" t="str">
            <v>ADMINISTRAÇÃO - SEDE - GEFIN</v>
          </cell>
          <cell r="AA395">
            <v>4</v>
          </cell>
          <cell r="AB395" t="str">
            <v>EQUIP. DE INFORMÁTICA</v>
          </cell>
          <cell r="AC395">
            <v>638.72614840764095</v>
          </cell>
          <cell r="AD395" t="str">
            <v>BOM</v>
          </cell>
        </row>
        <row r="396">
          <cell r="X396">
            <v>6056</v>
          </cell>
          <cell r="Y396">
            <v>2038870</v>
          </cell>
          <cell r="Z396" t="str">
            <v>CLINICA CIRÚRGICA</v>
          </cell>
          <cell r="AA396">
            <v>4</v>
          </cell>
          <cell r="AB396" t="str">
            <v>EQUIP. DE INFORMÁTICA</v>
          </cell>
          <cell r="AC396">
            <v>638.72614840764095</v>
          </cell>
          <cell r="AD396" t="str">
            <v>BOM</v>
          </cell>
        </row>
        <row r="397">
          <cell r="X397">
            <v>6057</v>
          </cell>
          <cell r="Y397">
            <v>2038871</v>
          </cell>
          <cell r="Z397" t="str">
            <v>SALA COORDENAÇÃO NUTRIÇÃO</v>
          </cell>
          <cell r="AA397">
            <v>4</v>
          </cell>
          <cell r="AB397" t="str">
            <v>EQUIP. DE INFORMÁTICA</v>
          </cell>
          <cell r="AC397">
            <v>638.72614840764095</v>
          </cell>
          <cell r="AD397" t="str">
            <v>BOM</v>
          </cell>
        </row>
        <row r="398">
          <cell r="X398">
            <v>6058</v>
          </cell>
          <cell r="Y398">
            <v>2038872</v>
          </cell>
          <cell r="Z398" t="str">
            <v>UTI - FARMÁCIA SATÉLITE</v>
          </cell>
          <cell r="AA398">
            <v>4</v>
          </cell>
          <cell r="AB398" t="str">
            <v>EQUIP. DE INFORMÁTICA</v>
          </cell>
          <cell r="AC398">
            <v>638.72614840764095</v>
          </cell>
          <cell r="AD398" t="str">
            <v>BOM</v>
          </cell>
        </row>
        <row r="399">
          <cell r="X399">
            <v>6059</v>
          </cell>
          <cell r="Y399">
            <v>2038873</v>
          </cell>
          <cell r="Z399" t="str">
            <v>GERÊNCIA DE PESSOAL - HGG</v>
          </cell>
          <cell r="AA399">
            <v>4</v>
          </cell>
          <cell r="AB399" t="str">
            <v>EQUIP. DE INFORMÁTICA</v>
          </cell>
          <cell r="AC399">
            <v>638.72614840764095</v>
          </cell>
          <cell r="AD399" t="str">
            <v>BOM</v>
          </cell>
        </row>
        <row r="400">
          <cell r="X400">
            <v>6060</v>
          </cell>
          <cell r="Y400">
            <v>2038874</v>
          </cell>
          <cell r="Z400" t="str">
            <v>ASTEC</v>
          </cell>
          <cell r="AA400">
            <v>4</v>
          </cell>
          <cell r="AB400" t="str">
            <v>EQUIP. DE INFORMÁTICA</v>
          </cell>
          <cell r="AC400">
            <v>638.72614840764095</v>
          </cell>
          <cell r="AD400" t="str">
            <v>BOM</v>
          </cell>
        </row>
        <row r="401">
          <cell r="X401">
            <v>6061</v>
          </cell>
          <cell r="Y401">
            <v>2038875</v>
          </cell>
          <cell r="Z401" t="str">
            <v>CHI – NÚCLEO MÉDICO</v>
          </cell>
          <cell r="AA401">
            <v>4</v>
          </cell>
          <cell r="AB401" t="str">
            <v>EQUIP. DE INFORMÁTICA</v>
          </cell>
          <cell r="AC401">
            <v>638.72614840764095</v>
          </cell>
          <cell r="AD401" t="str">
            <v>BOM</v>
          </cell>
        </row>
        <row r="402">
          <cell r="X402">
            <v>6062</v>
          </cell>
          <cell r="Y402">
            <v>2038876</v>
          </cell>
          <cell r="Z402" t="str">
            <v>SALA DE CONSULTAS ESPECIALIZADAS</v>
          </cell>
          <cell r="AA402">
            <v>4</v>
          </cell>
          <cell r="AB402" t="str">
            <v>EQUIP. DE INFORMÁTICA</v>
          </cell>
          <cell r="AC402">
            <v>638.72614840764095</v>
          </cell>
          <cell r="AD402" t="str">
            <v>BOM</v>
          </cell>
        </row>
        <row r="403">
          <cell r="X403">
            <v>6063</v>
          </cell>
          <cell r="Y403">
            <v>2038877</v>
          </cell>
          <cell r="Z403" t="str">
            <v>FARMÁCIA – DOSE</v>
          </cell>
          <cell r="AA403">
            <v>4</v>
          </cell>
          <cell r="AB403" t="str">
            <v>EQUIP. DE INFORMÁTICA</v>
          </cell>
          <cell r="AC403">
            <v>638.72614840764095</v>
          </cell>
          <cell r="AD403" t="str">
            <v>BOM</v>
          </cell>
        </row>
        <row r="404">
          <cell r="X404">
            <v>6064</v>
          </cell>
          <cell r="Y404">
            <v>2038878</v>
          </cell>
          <cell r="Z404" t="str">
            <v>FARMÁCIA – DOSE</v>
          </cell>
          <cell r="AA404">
            <v>4</v>
          </cell>
          <cell r="AB404" t="str">
            <v>EQUIP. DE INFORMÁTICA</v>
          </cell>
          <cell r="AC404">
            <v>638.72614840764095</v>
          </cell>
          <cell r="AD404" t="str">
            <v>BOM</v>
          </cell>
        </row>
        <row r="405">
          <cell r="X405">
            <v>6065</v>
          </cell>
          <cell r="Y405">
            <v>2038879</v>
          </cell>
          <cell r="Z405" t="str">
            <v>ADMINISTRAÇÃO - SEDE - GRH</v>
          </cell>
          <cell r="AA405">
            <v>4</v>
          </cell>
          <cell r="AB405" t="str">
            <v>EQUIP. DE INFORMÁTICA</v>
          </cell>
          <cell r="AC405">
            <v>638.72614840764095</v>
          </cell>
          <cell r="AD405" t="str">
            <v>BOM</v>
          </cell>
        </row>
        <row r="406">
          <cell r="X406">
            <v>6066</v>
          </cell>
          <cell r="Y406">
            <v>2038880</v>
          </cell>
          <cell r="Z406" t="str">
            <v>OUVIDORIA</v>
          </cell>
          <cell r="AA406">
            <v>4</v>
          </cell>
          <cell r="AB406" t="str">
            <v>EQUIP. DE INFORMÁTICA</v>
          </cell>
          <cell r="AC406">
            <v>638.72614840764095</v>
          </cell>
          <cell r="AD406" t="str">
            <v>BOM</v>
          </cell>
        </row>
        <row r="407">
          <cell r="X407">
            <v>6067</v>
          </cell>
          <cell r="Y407">
            <v>2038881</v>
          </cell>
          <cell r="Z407" t="str">
            <v>CHI - NUCLEO ADMINISTRATIVO</v>
          </cell>
          <cell r="AA407">
            <v>4</v>
          </cell>
          <cell r="AB407" t="str">
            <v>EQUIP. DE INFORMÁTICA</v>
          </cell>
          <cell r="AC407">
            <v>638.72614840764095</v>
          </cell>
          <cell r="AD407" t="str">
            <v>BOM</v>
          </cell>
        </row>
        <row r="408">
          <cell r="X408">
            <v>6068</v>
          </cell>
          <cell r="Y408">
            <v>2038882</v>
          </cell>
          <cell r="Z408" t="str">
            <v>CHI - NUCLEO ADMINISTRATIVO</v>
          </cell>
          <cell r="AA408">
            <v>4</v>
          </cell>
          <cell r="AB408" t="str">
            <v>EQUIP. DE INFORMÁTICA</v>
          </cell>
          <cell r="AC408">
            <v>638.72614840764095</v>
          </cell>
          <cell r="AD408" t="str">
            <v>BOM</v>
          </cell>
        </row>
        <row r="409">
          <cell r="X409">
            <v>6069</v>
          </cell>
          <cell r="Y409">
            <v>2038883</v>
          </cell>
          <cell r="Z409" t="str">
            <v>ASTEC</v>
          </cell>
          <cell r="AA409">
            <v>4</v>
          </cell>
          <cell r="AB409" t="str">
            <v>EQUIP. DE INFORMÁTICA</v>
          </cell>
          <cell r="AC409">
            <v>638.72614840764095</v>
          </cell>
          <cell r="AD409" t="str">
            <v>BOM</v>
          </cell>
        </row>
        <row r="410">
          <cell r="X410">
            <v>6070</v>
          </cell>
          <cell r="Y410">
            <v>2038884</v>
          </cell>
          <cell r="Z410" t="str">
            <v>CHI - NUCLEO ADMINISTRATIVO</v>
          </cell>
          <cell r="AA410">
            <v>4</v>
          </cell>
          <cell r="AB410" t="str">
            <v>EQUIP. DE INFORMÁTICA</v>
          </cell>
          <cell r="AC410">
            <v>638.72614840764095</v>
          </cell>
          <cell r="AD410" t="str">
            <v>BOM</v>
          </cell>
        </row>
        <row r="411">
          <cell r="X411">
            <v>6071</v>
          </cell>
          <cell r="Y411">
            <v>2038885</v>
          </cell>
          <cell r="Z411" t="str">
            <v>AMBULATÓRIO – CONSULTÓRIO 4</v>
          </cell>
          <cell r="AA411">
            <v>4</v>
          </cell>
          <cell r="AB411" t="str">
            <v>EQUIP. DE INFORMÁTICA</v>
          </cell>
          <cell r="AC411">
            <v>638.72614840764095</v>
          </cell>
          <cell r="AD411" t="str">
            <v>BOM</v>
          </cell>
        </row>
        <row r="412">
          <cell r="X412">
            <v>6072</v>
          </cell>
          <cell r="Y412">
            <v>2038886</v>
          </cell>
          <cell r="Z412" t="str">
            <v>AMBULATÓRIO -CONSULTÓRIO 32</v>
          </cell>
          <cell r="AA412">
            <v>4</v>
          </cell>
          <cell r="AB412" t="str">
            <v>EQUIP. DE INFORMÁTICA</v>
          </cell>
          <cell r="AC412">
            <v>638.72614840764095</v>
          </cell>
          <cell r="AD412" t="str">
            <v>BOM</v>
          </cell>
        </row>
        <row r="413">
          <cell r="X413">
            <v>6073</v>
          </cell>
          <cell r="Y413">
            <v>2038887</v>
          </cell>
          <cell r="Z413" t="str">
            <v>AMBULATÓRIO – CONSULTÓRIO 22</v>
          </cell>
          <cell r="AA413">
            <v>4</v>
          </cell>
          <cell r="AB413" t="str">
            <v>EQUIP. DE INFORMÁTICA</v>
          </cell>
          <cell r="AC413">
            <v>638.72614840764095</v>
          </cell>
          <cell r="AD413" t="str">
            <v>BOM</v>
          </cell>
        </row>
        <row r="414">
          <cell r="X414">
            <v>6074</v>
          </cell>
          <cell r="Y414">
            <v>2038888</v>
          </cell>
          <cell r="Z414" t="str">
            <v>AMBULATÓRIO – CONSULTÓRIO 11</v>
          </cell>
          <cell r="AA414">
            <v>4</v>
          </cell>
          <cell r="AB414" t="str">
            <v>EQUIP. DE INFORMÁTICA</v>
          </cell>
          <cell r="AC414">
            <v>638.72614840764095</v>
          </cell>
          <cell r="AD414" t="str">
            <v>BOM</v>
          </cell>
        </row>
        <row r="415">
          <cell r="X415">
            <v>6075</v>
          </cell>
          <cell r="Y415">
            <v>2038889</v>
          </cell>
          <cell r="Z415" t="str">
            <v>AMBULATÓRIO – CONSULTÓRIO 1</v>
          </cell>
          <cell r="AA415">
            <v>4</v>
          </cell>
          <cell r="AB415" t="str">
            <v>EQUIP. DE INFORMÁTICA</v>
          </cell>
          <cell r="AC415">
            <v>638.72614840764095</v>
          </cell>
          <cell r="AD415" t="str">
            <v>BOM</v>
          </cell>
        </row>
        <row r="416">
          <cell r="X416">
            <v>6076</v>
          </cell>
          <cell r="Y416">
            <v>2038890</v>
          </cell>
          <cell r="Z416" t="str">
            <v>DIRETORIA DE ENFERMAGEM</v>
          </cell>
          <cell r="AA416">
            <v>4</v>
          </cell>
          <cell r="AB416" t="str">
            <v>EQUIP. DE INFORMÁTICA</v>
          </cell>
          <cell r="AC416">
            <v>638.72614840764095</v>
          </cell>
          <cell r="AD416" t="str">
            <v>BOM</v>
          </cell>
        </row>
        <row r="417">
          <cell r="X417">
            <v>6077</v>
          </cell>
          <cell r="Y417">
            <v>2038891</v>
          </cell>
          <cell r="Z417" t="str">
            <v>APOIO AO DIAGNÓSTICO</v>
          </cell>
          <cell r="AA417">
            <v>4</v>
          </cell>
          <cell r="AB417" t="str">
            <v>EQUIP. DE INFORMÁTICA</v>
          </cell>
          <cell r="AC417">
            <v>638.72614840764095</v>
          </cell>
          <cell r="AD417" t="str">
            <v>BOM</v>
          </cell>
        </row>
        <row r="418">
          <cell r="X418">
            <v>6078</v>
          </cell>
          <cell r="Y418">
            <v>2038892</v>
          </cell>
          <cell r="Z418" t="str">
            <v>COREMU</v>
          </cell>
          <cell r="AA418">
            <v>4</v>
          </cell>
          <cell r="AB418" t="str">
            <v>EQUIP. DE INFORMÁTICA</v>
          </cell>
          <cell r="AC418">
            <v>638.72614840764095</v>
          </cell>
          <cell r="AD418" t="str">
            <v>BOM</v>
          </cell>
        </row>
        <row r="419">
          <cell r="X419">
            <v>6079</v>
          </cell>
          <cell r="Y419">
            <v>2038893</v>
          </cell>
          <cell r="Z419" t="str">
            <v>AMBULATÓRIO – CONSULTÓRIO 2</v>
          </cell>
          <cell r="AA419">
            <v>4</v>
          </cell>
          <cell r="AB419" t="str">
            <v>EQUIP. DE INFORMÁTICA</v>
          </cell>
          <cell r="AC419">
            <v>638.72614840764095</v>
          </cell>
          <cell r="AD419" t="str">
            <v>BOM</v>
          </cell>
        </row>
        <row r="420">
          <cell r="X420">
            <v>6080</v>
          </cell>
          <cell r="Y420">
            <v>2038894</v>
          </cell>
          <cell r="Z420" t="str">
            <v>UNIDADE DE TERAPIA INTENSIVA</v>
          </cell>
          <cell r="AA420">
            <v>4</v>
          </cell>
          <cell r="AB420" t="str">
            <v>EQUIP. DE INFORMÁTICA</v>
          </cell>
          <cell r="AC420">
            <v>638.72614840764095</v>
          </cell>
          <cell r="AD420" t="str">
            <v>BOM</v>
          </cell>
        </row>
        <row r="421">
          <cell r="X421">
            <v>6081</v>
          </cell>
          <cell r="Y421">
            <v>2038895</v>
          </cell>
          <cell r="Z421" t="str">
            <v>AMBULATÓRIO – CONSULTÓRIO 18</v>
          </cell>
          <cell r="AA421">
            <v>4</v>
          </cell>
          <cell r="AB421" t="str">
            <v>EQUIP. DE INFORMÁTICA</v>
          </cell>
          <cell r="AC421">
            <v>638.72614840764095</v>
          </cell>
          <cell r="AD421" t="str">
            <v>BOM</v>
          </cell>
        </row>
        <row r="422">
          <cell r="X422">
            <v>6082</v>
          </cell>
          <cell r="Y422">
            <v>2038896</v>
          </cell>
          <cell r="Z422" t="str">
            <v>AMBULATÓRIO – CONSULTÓRIO 14</v>
          </cell>
          <cell r="AA422">
            <v>4</v>
          </cell>
          <cell r="AB422" t="str">
            <v>EQUIP. DE INFORMÁTICA</v>
          </cell>
          <cell r="AC422">
            <v>638.72614840764095</v>
          </cell>
          <cell r="AD422" t="str">
            <v>BOM</v>
          </cell>
        </row>
        <row r="423">
          <cell r="X423">
            <v>6083</v>
          </cell>
          <cell r="Y423">
            <v>2038897</v>
          </cell>
          <cell r="Z423" t="str">
            <v>ALMOXARIFADO – HGG</v>
          </cell>
          <cell r="AA423">
            <v>4</v>
          </cell>
          <cell r="AB423" t="str">
            <v>EQUIP. DE INFORMÁTICA</v>
          </cell>
          <cell r="AC423">
            <v>638.72614840764095</v>
          </cell>
          <cell r="AD423" t="str">
            <v>BOM</v>
          </cell>
        </row>
        <row r="424">
          <cell r="X424">
            <v>6084</v>
          </cell>
          <cell r="Y424">
            <v>2038898</v>
          </cell>
          <cell r="Z424" t="str">
            <v>AMBULATÓRIO – CONSULTÓRIO 18</v>
          </cell>
          <cell r="AA424">
            <v>4</v>
          </cell>
          <cell r="AB424" t="str">
            <v>EQUIP. DE INFORMÁTICA</v>
          </cell>
          <cell r="AC424">
            <v>638.72614840764095</v>
          </cell>
          <cell r="AD424" t="str">
            <v>BOM</v>
          </cell>
        </row>
        <row r="425">
          <cell r="X425">
            <v>6085</v>
          </cell>
          <cell r="Y425">
            <v>2038899</v>
          </cell>
          <cell r="Z425" t="str">
            <v>SDRH</v>
          </cell>
          <cell r="AA425">
            <v>4</v>
          </cell>
          <cell r="AB425" t="str">
            <v>EQUIP. DE INFORMÁTICA</v>
          </cell>
          <cell r="AC425">
            <v>638.72614840764095</v>
          </cell>
          <cell r="AD425" t="str">
            <v>BOM</v>
          </cell>
        </row>
        <row r="426">
          <cell r="X426">
            <v>6086</v>
          </cell>
          <cell r="Y426">
            <v>2038900</v>
          </cell>
          <cell r="Z426" t="str">
            <v>CLINICA CIRÚRGICA</v>
          </cell>
          <cell r="AA426">
            <v>4</v>
          </cell>
          <cell r="AB426" t="str">
            <v>EQUIP. DE INFORMÁTICA</v>
          </cell>
          <cell r="AC426">
            <v>638.72614840764095</v>
          </cell>
          <cell r="AD426" t="str">
            <v>BOM</v>
          </cell>
        </row>
        <row r="427">
          <cell r="X427">
            <v>6087</v>
          </cell>
          <cell r="Y427">
            <v>2038901</v>
          </cell>
          <cell r="Z427" t="str">
            <v>ASTEC</v>
          </cell>
          <cell r="AA427">
            <v>4</v>
          </cell>
          <cell r="AB427" t="str">
            <v>EQUIP. DE INFORMÁTICA</v>
          </cell>
          <cell r="AC427">
            <v>638.72614840764095</v>
          </cell>
          <cell r="AD427" t="str">
            <v>BOM</v>
          </cell>
        </row>
        <row r="428">
          <cell r="X428">
            <v>6088</v>
          </cell>
          <cell r="Y428">
            <v>2038902</v>
          </cell>
          <cell r="Z428" t="str">
            <v>ASTEC</v>
          </cell>
          <cell r="AA428">
            <v>4</v>
          </cell>
          <cell r="AB428" t="str">
            <v>EQUIP. DE INFORMÁTICA</v>
          </cell>
          <cell r="AC428">
            <v>638.72614840764095</v>
          </cell>
          <cell r="AD428" t="str">
            <v>BOM</v>
          </cell>
        </row>
        <row r="429">
          <cell r="X429">
            <v>6089</v>
          </cell>
          <cell r="Y429">
            <v>2038903</v>
          </cell>
          <cell r="Z429" t="str">
            <v>ADMINISTRAÇÃO - SEDE - GEP</v>
          </cell>
          <cell r="AA429">
            <v>4</v>
          </cell>
          <cell r="AB429" t="str">
            <v>EQUIP. DE INFORMÁTICA</v>
          </cell>
          <cell r="AC429">
            <v>638.72614840764095</v>
          </cell>
          <cell r="AD429" t="str">
            <v>BOM</v>
          </cell>
        </row>
        <row r="430">
          <cell r="X430">
            <v>6090</v>
          </cell>
          <cell r="Y430">
            <v>2038904</v>
          </cell>
          <cell r="Z430" t="str">
            <v>AMBULATÓRIO – CONSULTÓRIO 23</v>
          </cell>
          <cell r="AA430">
            <v>4</v>
          </cell>
          <cell r="AB430" t="str">
            <v>EQUIP. DE INFORMÁTICA</v>
          </cell>
          <cell r="AC430">
            <v>638.72614840764095</v>
          </cell>
          <cell r="AD430" t="str">
            <v>BOM</v>
          </cell>
        </row>
        <row r="431">
          <cell r="X431">
            <v>6091</v>
          </cell>
          <cell r="Y431">
            <v>2038905</v>
          </cell>
          <cell r="Z431" t="str">
            <v>AMBULATÓRIO – CONSULTÓRIO 34</v>
          </cell>
          <cell r="AA431">
            <v>4</v>
          </cell>
          <cell r="AB431" t="str">
            <v>EQUIP. DE INFORMÁTICA</v>
          </cell>
          <cell r="AC431">
            <v>638.72614840764095</v>
          </cell>
          <cell r="AD431" t="str">
            <v>BOM</v>
          </cell>
        </row>
        <row r="432">
          <cell r="X432">
            <v>6092</v>
          </cell>
          <cell r="Y432">
            <v>2038906</v>
          </cell>
          <cell r="Z432" t="str">
            <v>AMBULATÓRIO -CONSULTÓRIO 33</v>
          </cell>
          <cell r="AA432">
            <v>4</v>
          </cell>
          <cell r="AB432" t="str">
            <v>EQUIP. DE INFORMÁTICA</v>
          </cell>
          <cell r="AC432">
            <v>638.72614840764095</v>
          </cell>
          <cell r="AD432" t="str">
            <v>BOM</v>
          </cell>
        </row>
        <row r="433">
          <cell r="X433">
            <v>6093</v>
          </cell>
          <cell r="Y433">
            <v>2038907</v>
          </cell>
          <cell r="Z433" t="str">
            <v>AMBULATÓRIO – CONSULTÓRIO 15</v>
          </cell>
          <cell r="AA433">
            <v>4</v>
          </cell>
          <cell r="AB433" t="str">
            <v>EQUIP. DE INFORMÁTICA</v>
          </cell>
          <cell r="AC433">
            <v>638.72614840764095</v>
          </cell>
          <cell r="AD433" t="str">
            <v>BOM</v>
          </cell>
        </row>
        <row r="434">
          <cell r="X434">
            <v>6094</v>
          </cell>
          <cell r="Y434">
            <v>2038908</v>
          </cell>
          <cell r="Z434" t="str">
            <v>ALMOXARIFADO – HGG</v>
          </cell>
          <cell r="AA434">
            <v>4</v>
          </cell>
          <cell r="AB434" t="str">
            <v>EQUIP. DE INFORMÁTICA</v>
          </cell>
          <cell r="AC434">
            <v>638.72614840764095</v>
          </cell>
          <cell r="AD434" t="str">
            <v>BOM</v>
          </cell>
        </row>
        <row r="435">
          <cell r="X435">
            <v>6095</v>
          </cell>
          <cell r="Y435">
            <v>2038909</v>
          </cell>
          <cell r="Z435" t="str">
            <v>ALMOXARIFADO – HGG</v>
          </cell>
          <cell r="AA435">
            <v>4</v>
          </cell>
          <cell r="AB435" t="str">
            <v>EQUIP. DE INFORMÁTICA</v>
          </cell>
          <cell r="AC435">
            <v>638.72614840764095</v>
          </cell>
          <cell r="AD435" t="str">
            <v>BOM</v>
          </cell>
        </row>
        <row r="436">
          <cell r="X436">
            <v>6096</v>
          </cell>
          <cell r="Y436">
            <v>2038910</v>
          </cell>
          <cell r="Z436" t="str">
            <v>ASTEC</v>
          </cell>
          <cell r="AA436">
            <v>4</v>
          </cell>
          <cell r="AB436" t="str">
            <v>EQUIP. DE INFORMÁTICA</v>
          </cell>
          <cell r="AC436">
            <v>638.72614840764095</v>
          </cell>
          <cell r="AD436" t="str">
            <v>BOM</v>
          </cell>
        </row>
        <row r="437">
          <cell r="X437">
            <v>6097</v>
          </cell>
          <cell r="Y437">
            <v>2038911</v>
          </cell>
          <cell r="Z437" t="str">
            <v>AMBULATÓRIO – CONSULTÓRIO 30</v>
          </cell>
          <cell r="AA437">
            <v>4</v>
          </cell>
          <cell r="AB437" t="str">
            <v>EQUIP. DE INFORMÁTICA</v>
          </cell>
          <cell r="AC437">
            <v>638.72614840764095</v>
          </cell>
          <cell r="AD437" t="str">
            <v>BOM</v>
          </cell>
        </row>
        <row r="438">
          <cell r="X438">
            <v>6098</v>
          </cell>
          <cell r="Y438">
            <v>2038912</v>
          </cell>
          <cell r="Z438" t="str">
            <v>AMBULATÓRIO -CONSULTÓRIO21C</v>
          </cell>
          <cell r="AA438">
            <v>4</v>
          </cell>
          <cell r="AB438" t="str">
            <v>EQUIP. DE INFORMÁTICA</v>
          </cell>
          <cell r="AC438">
            <v>638.72614840764095</v>
          </cell>
          <cell r="AD438" t="str">
            <v>BOM</v>
          </cell>
        </row>
        <row r="439">
          <cell r="X439">
            <v>6144</v>
          </cell>
          <cell r="Y439">
            <v>2038913</v>
          </cell>
          <cell r="Z439" t="str">
            <v>ADMINISTRAÇÃO - SEDE - ASTEC</v>
          </cell>
          <cell r="AA439">
            <v>5</v>
          </cell>
          <cell r="AB439" t="str">
            <v>EQUIP. DE INFORMÁTICA</v>
          </cell>
          <cell r="AC439">
            <v>145.68018682336199</v>
          </cell>
          <cell r="AD439" t="str">
            <v>BOM</v>
          </cell>
        </row>
        <row r="440">
          <cell r="X440">
            <v>6145</v>
          </cell>
          <cell r="Y440">
            <v>2038914</v>
          </cell>
          <cell r="Z440" t="str">
            <v>ADMINISTRAÇÃO - SEDE - COAF</v>
          </cell>
          <cell r="AA440">
            <v>5</v>
          </cell>
          <cell r="AB440" t="str">
            <v>EQUIP. DE INFORMÁTICA</v>
          </cell>
          <cell r="AC440">
            <v>145.68018682336199</v>
          </cell>
          <cell r="AD440" t="str">
            <v>BOM</v>
          </cell>
        </row>
        <row r="441">
          <cell r="X441">
            <v>6146</v>
          </cell>
          <cell r="Y441">
            <v>2038915</v>
          </cell>
          <cell r="Z441" t="str">
            <v>FARMÁCIA</v>
          </cell>
          <cell r="AA441">
            <v>5</v>
          </cell>
          <cell r="AB441" t="str">
            <v>EQUIP. DE INFORMÁTICA</v>
          </cell>
          <cell r="AC441">
            <v>145.68018682336199</v>
          </cell>
          <cell r="AD441" t="str">
            <v>BOM</v>
          </cell>
        </row>
        <row r="442">
          <cell r="X442">
            <v>6147</v>
          </cell>
          <cell r="Y442">
            <v>2038916</v>
          </cell>
          <cell r="Z442" t="str">
            <v>SALA COORDENAÇÃO NUTRIÇÃO</v>
          </cell>
          <cell r="AA442">
            <v>5</v>
          </cell>
          <cell r="AB442" t="str">
            <v>EQUIP. DE INFORMÁTICA</v>
          </cell>
          <cell r="AC442">
            <v>145.68018682336199</v>
          </cell>
          <cell r="AD442" t="str">
            <v>BOM</v>
          </cell>
        </row>
        <row r="443">
          <cell r="X443">
            <v>6148</v>
          </cell>
          <cell r="Y443">
            <v>2038917</v>
          </cell>
          <cell r="Z443" t="str">
            <v>FARMÁCIA – DOSE</v>
          </cell>
          <cell r="AA443">
            <v>5</v>
          </cell>
          <cell r="AB443" t="str">
            <v>EQUIP. DE INFORMÁTICA</v>
          </cell>
          <cell r="AC443">
            <v>145.68018682336199</v>
          </cell>
          <cell r="AD443" t="str">
            <v>BOM</v>
          </cell>
        </row>
        <row r="444">
          <cell r="X444">
            <v>6149</v>
          </cell>
          <cell r="Y444">
            <v>2038918</v>
          </cell>
          <cell r="Z444" t="str">
            <v>ADMINISTRAÇÃO - SEDE - ASTEC</v>
          </cell>
          <cell r="AA444">
            <v>5</v>
          </cell>
          <cell r="AB444" t="str">
            <v>EQUIP. DE INFORMÁTICA</v>
          </cell>
          <cell r="AC444">
            <v>145.68018682336199</v>
          </cell>
          <cell r="AD444" t="str">
            <v>BOM</v>
          </cell>
        </row>
        <row r="445">
          <cell r="X445">
            <v>6150</v>
          </cell>
          <cell r="Y445">
            <v>2038919</v>
          </cell>
          <cell r="Z445" t="str">
            <v>AMBULATÓRIO – CONSULTÓRIO 16</v>
          </cell>
          <cell r="AA445">
            <v>5</v>
          </cell>
          <cell r="AB445" t="str">
            <v>EQUIP. DE INFORMÁTICA</v>
          </cell>
          <cell r="AC445">
            <v>145.68018682336199</v>
          </cell>
          <cell r="AD445" t="str">
            <v>BOM</v>
          </cell>
        </row>
        <row r="446">
          <cell r="X446">
            <v>6151</v>
          </cell>
          <cell r="Y446">
            <v>2038920</v>
          </cell>
          <cell r="Z446" t="str">
            <v>ADMINISTRAÇÃO - SEDE - GECOM</v>
          </cell>
          <cell r="AA446">
            <v>5</v>
          </cell>
          <cell r="AB446" t="str">
            <v>EQUIP. DE INFORMÁTICA</v>
          </cell>
          <cell r="AC446">
            <v>145.68018682336199</v>
          </cell>
          <cell r="AD446" t="str">
            <v>BOM</v>
          </cell>
        </row>
        <row r="447">
          <cell r="X447">
            <v>6152</v>
          </cell>
          <cell r="Y447">
            <v>2038921</v>
          </cell>
          <cell r="Z447" t="str">
            <v>FARMÁCIA</v>
          </cell>
          <cell r="AA447">
            <v>5</v>
          </cell>
          <cell r="AB447" t="str">
            <v>EQUIP. DE INFORMÁTICA</v>
          </cell>
          <cell r="AC447">
            <v>145.68018682336199</v>
          </cell>
          <cell r="AD447" t="str">
            <v>BOM</v>
          </cell>
        </row>
        <row r="448">
          <cell r="X448">
            <v>6153</v>
          </cell>
          <cell r="Y448">
            <v>2038922</v>
          </cell>
          <cell r="Z448" t="str">
            <v>FARMÁCIA – DOSE</v>
          </cell>
          <cell r="AA448">
            <v>5</v>
          </cell>
          <cell r="AB448" t="str">
            <v>EQUIP. DE INFORMÁTICA</v>
          </cell>
          <cell r="AC448">
            <v>145.68018682336199</v>
          </cell>
          <cell r="AD448" t="str">
            <v>BOM</v>
          </cell>
        </row>
        <row r="449">
          <cell r="X449">
            <v>6154</v>
          </cell>
          <cell r="Y449">
            <v>2038923</v>
          </cell>
          <cell r="Z449" t="str">
            <v>ADMINISTRAÇÃO - SEDE - GRH</v>
          </cell>
          <cell r="AA449">
            <v>5</v>
          </cell>
          <cell r="AB449" t="str">
            <v>EQUIP. DE INFORMÁTICA</v>
          </cell>
          <cell r="AC449">
            <v>145.68018682336199</v>
          </cell>
          <cell r="AD449" t="str">
            <v>BOM</v>
          </cell>
        </row>
        <row r="450">
          <cell r="X450">
            <v>6155</v>
          </cell>
          <cell r="Y450">
            <v>2038924</v>
          </cell>
          <cell r="Z450" t="str">
            <v>CHI – NÚCLEO OPERACIONAL</v>
          </cell>
          <cell r="AA450">
            <v>5</v>
          </cell>
          <cell r="AB450" t="str">
            <v>EQUIP. DE INFORMÁTICA</v>
          </cell>
          <cell r="AC450">
            <v>145.68018682336199</v>
          </cell>
          <cell r="AD450" t="str">
            <v>BOM</v>
          </cell>
        </row>
        <row r="451">
          <cell r="X451">
            <v>6156</v>
          </cell>
          <cell r="Y451">
            <v>2038925</v>
          </cell>
          <cell r="Z451" t="str">
            <v>CHI – NÚCLEO OPERACIONAL</v>
          </cell>
          <cell r="AA451">
            <v>5</v>
          </cell>
          <cell r="AB451" t="str">
            <v>EQUIP. DE INFORMÁTICA</v>
          </cell>
          <cell r="AC451">
            <v>145.68018682336199</v>
          </cell>
          <cell r="AD451" t="str">
            <v>BOM</v>
          </cell>
        </row>
        <row r="452">
          <cell r="X452">
            <v>6157</v>
          </cell>
          <cell r="Y452">
            <v>2038926</v>
          </cell>
          <cell r="Z452" t="str">
            <v>CHI – NÚCLEO OPERACIONAL</v>
          </cell>
          <cell r="AA452">
            <v>5</v>
          </cell>
          <cell r="AB452" t="str">
            <v>EQUIP. DE INFORMÁTICA</v>
          </cell>
          <cell r="AC452">
            <v>145.68018682336199</v>
          </cell>
          <cell r="AD452" t="str">
            <v>BOM</v>
          </cell>
        </row>
        <row r="453">
          <cell r="X453">
            <v>6158</v>
          </cell>
          <cell r="Y453">
            <v>2038927</v>
          </cell>
          <cell r="Z453" t="str">
            <v>GERÊNCIA DE PESSOAL - HGG</v>
          </cell>
          <cell r="AA453">
            <v>5</v>
          </cell>
          <cell r="AB453" t="str">
            <v>EQUIP. DE INFORMÁTICA</v>
          </cell>
          <cell r="AC453">
            <v>145.68018682336199</v>
          </cell>
          <cell r="AD453" t="str">
            <v>BOM</v>
          </cell>
        </row>
        <row r="454">
          <cell r="X454">
            <v>6159</v>
          </cell>
          <cell r="Y454">
            <v>2038928</v>
          </cell>
          <cell r="Z454" t="str">
            <v>AMBULATÓRIO – CONSULTÓRIO 33</v>
          </cell>
          <cell r="AA454">
            <v>5</v>
          </cell>
          <cell r="AB454" t="str">
            <v>EQUIP. DE INFORMÁTICA</v>
          </cell>
          <cell r="AC454">
            <v>145.68018682336199</v>
          </cell>
          <cell r="AD454" t="str">
            <v>BOM</v>
          </cell>
        </row>
        <row r="455">
          <cell r="X455">
            <v>6160</v>
          </cell>
          <cell r="Y455">
            <v>2038929</v>
          </cell>
          <cell r="Z455" t="str">
            <v>AMBULATÓRIO – CONSULTÓRIO3</v>
          </cell>
          <cell r="AA455">
            <v>5</v>
          </cell>
          <cell r="AB455" t="str">
            <v>EQUIP. DE INFORMÁTICA</v>
          </cell>
          <cell r="AC455">
            <v>145.68018682336199</v>
          </cell>
          <cell r="AD455" t="str">
            <v>BOM</v>
          </cell>
        </row>
        <row r="456">
          <cell r="X456">
            <v>6161</v>
          </cell>
          <cell r="Y456">
            <v>2038930</v>
          </cell>
          <cell r="Z456" t="str">
            <v>UNIDADE DE TERAPIA INTENSIVA</v>
          </cell>
          <cell r="AA456">
            <v>5</v>
          </cell>
          <cell r="AB456" t="str">
            <v>EQUIP. DE INFORMÁTICA</v>
          </cell>
          <cell r="AC456">
            <v>145.68018682336199</v>
          </cell>
          <cell r="AD456" t="str">
            <v>BOM</v>
          </cell>
        </row>
        <row r="457">
          <cell r="X457">
            <v>6162</v>
          </cell>
          <cell r="Y457">
            <v>2038931</v>
          </cell>
          <cell r="Z457" t="str">
            <v>SDRH</v>
          </cell>
          <cell r="AA457">
            <v>5</v>
          </cell>
          <cell r="AB457" t="str">
            <v>EQUIP. DE INFORMÁTICA</v>
          </cell>
          <cell r="AC457">
            <v>145.68018682336199</v>
          </cell>
          <cell r="AD457" t="str">
            <v>BOM</v>
          </cell>
        </row>
        <row r="458">
          <cell r="X458">
            <v>6163</v>
          </cell>
          <cell r="Y458">
            <v>2038932</v>
          </cell>
          <cell r="Z458" t="str">
            <v>ALMOXARIFADO – HGG</v>
          </cell>
          <cell r="AA458">
            <v>5</v>
          </cell>
          <cell r="AB458" t="str">
            <v>EQUIP. DE INFORMÁTICA</v>
          </cell>
          <cell r="AC458">
            <v>145.68018682336199</v>
          </cell>
          <cell r="AD458" t="str">
            <v>BOM</v>
          </cell>
        </row>
        <row r="459">
          <cell r="X459">
            <v>6164</v>
          </cell>
          <cell r="Y459">
            <v>2038933</v>
          </cell>
          <cell r="Z459" t="str">
            <v>OUVIDORIA</v>
          </cell>
          <cell r="AA459">
            <v>5</v>
          </cell>
          <cell r="AB459" t="str">
            <v>EQUIP. DE INFORMÁTICA</v>
          </cell>
          <cell r="AC459">
            <v>145.68018682336199</v>
          </cell>
          <cell r="AD459" t="str">
            <v>BOM</v>
          </cell>
        </row>
        <row r="460">
          <cell r="X460">
            <v>6165</v>
          </cell>
          <cell r="Y460">
            <v>2038934</v>
          </cell>
          <cell r="Z460" t="str">
            <v>SALA DE CONSULTAS ESPECIALIZADAS</v>
          </cell>
          <cell r="AA460">
            <v>5</v>
          </cell>
          <cell r="AB460" t="str">
            <v>EQUIP. DE INFORMÁTICA</v>
          </cell>
          <cell r="AC460">
            <v>145.68018682336199</v>
          </cell>
          <cell r="AD460" t="str">
            <v>BOM</v>
          </cell>
        </row>
        <row r="461">
          <cell r="X461">
            <v>6166</v>
          </cell>
          <cell r="Y461">
            <v>2038935</v>
          </cell>
          <cell r="Z461" t="str">
            <v>AMBULATÓRIO -CONSULTÓRIO 19</v>
          </cell>
          <cell r="AA461">
            <v>5</v>
          </cell>
          <cell r="AB461" t="str">
            <v>EQUIP. DE INFORMÁTICA</v>
          </cell>
          <cell r="AC461">
            <v>145.68018682336199</v>
          </cell>
          <cell r="AD461" t="str">
            <v>BOM</v>
          </cell>
        </row>
        <row r="462">
          <cell r="X462">
            <v>6167</v>
          </cell>
          <cell r="Y462">
            <v>2038936</v>
          </cell>
          <cell r="Z462" t="str">
            <v>AMBULATÓRIO -CONSULTÓRIO 22</v>
          </cell>
          <cell r="AA462">
            <v>5</v>
          </cell>
          <cell r="AB462" t="str">
            <v>EQUIP. DE INFORMÁTICA</v>
          </cell>
          <cell r="AC462">
            <v>145.68018682336199</v>
          </cell>
          <cell r="AD462" t="str">
            <v>BOM</v>
          </cell>
        </row>
        <row r="463">
          <cell r="X463">
            <v>6168</v>
          </cell>
          <cell r="Y463">
            <v>2038937</v>
          </cell>
          <cell r="Z463" t="str">
            <v>AMBULATÓRIO – CONSULTÓRIO 11</v>
          </cell>
          <cell r="AA463">
            <v>5</v>
          </cell>
          <cell r="AB463" t="str">
            <v>EQUIP. DE INFORMÁTICA</v>
          </cell>
          <cell r="AC463">
            <v>145.68018682336199</v>
          </cell>
          <cell r="AD463" t="str">
            <v>BOM</v>
          </cell>
        </row>
        <row r="464">
          <cell r="X464">
            <v>6169</v>
          </cell>
          <cell r="Y464">
            <v>2038938</v>
          </cell>
          <cell r="Z464" t="str">
            <v>AMBULATÓRIO – CONSULTÓRIO 1</v>
          </cell>
          <cell r="AA464">
            <v>5</v>
          </cell>
          <cell r="AB464" t="str">
            <v>EQUIP. DE INFORMÁTICA</v>
          </cell>
          <cell r="AC464">
            <v>145.68018682336199</v>
          </cell>
          <cell r="AD464" t="str">
            <v>BOM</v>
          </cell>
        </row>
        <row r="465">
          <cell r="X465">
            <v>6170</v>
          </cell>
          <cell r="Y465">
            <v>2038939</v>
          </cell>
          <cell r="Z465" t="str">
            <v>CLINICA CIRÚRGICA</v>
          </cell>
          <cell r="AA465">
            <v>5</v>
          </cell>
          <cell r="AB465" t="str">
            <v>EQUIP. DE INFORMÁTICA</v>
          </cell>
          <cell r="AC465">
            <v>145.68018682336199</v>
          </cell>
          <cell r="AD465" t="str">
            <v>BOM</v>
          </cell>
        </row>
        <row r="466">
          <cell r="X466">
            <v>6171</v>
          </cell>
          <cell r="Y466">
            <v>2038940</v>
          </cell>
          <cell r="Z466" t="str">
            <v>ALMOXARIFADO – HGG</v>
          </cell>
          <cell r="AA466">
            <v>5</v>
          </cell>
          <cell r="AB466" t="str">
            <v>EQUIP. DE INFORMÁTICA</v>
          </cell>
          <cell r="AC466">
            <v>145.68018682336199</v>
          </cell>
          <cell r="AD466" t="str">
            <v>BOM</v>
          </cell>
        </row>
        <row r="467">
          <cell r="X467">
            <v>6172</v>
          </cell>
          <cell r="Y467">
            <v>2038941</v>
          </cell>
          <cell r="Z467" t="str">
            <v>AMBULATÓRIO – CONSULTÓRIO34</v>
          </cell>
          <cell r="AA467">
            <v>5</v>
          </cell>
          <cell r="AB467" t="str">
            <v>EQUIP. DE INFORMÁTICA</v>
          </cell>
          <cell r="AC467">
            <v>145.68018682336199</v>
          </cell>
          <cell r="AD467" t="str">
            <v>BOM</v>
          </cell>
        </row>
        <row r="468">
          <cell r="X468">
            <v>6173</v>
          </cell>
          <cell r="Y468">
            <v>2038942</v>
          </cell>
          <cell r="Z468" t="str">
            <v>GERÊNCIA DE PESSOAL - FREQUÊNCIA</v>
          </cell>
          <cell r="AA468">
            <v>5</v>
          </cell>
          <cell r="AB468" t="str">
            <v>EQUIP. DE INFORMÁTICA</v>
          </cell>
          <cell r="AC468">
            <v>145.68018682336199</v>
          </cell>
          <cell r="AD468" t="str">
            <v>BOM</v>
          </cell>
        </row>
        <row r="469">
          <cell r="X469">
            <v>6174</v>
          </cell>
          <cell r="Y469">
            <v>2038943</v>
          </cell>
          <cell r="Z469" t="str">
            <v>AMBULATÓRIO – CONSULTÓRIO 23</v>
          </cell>
          <cell r="AA469">
            <v>5</v>
          </cell>
          <cell r="AB469" t="str">
            <v>EQUIP. DE INFORMÁTICA</v>
          </cell>
          <cell r="AC469">
            <v>145.68018682336199</v>
          </cell>
          <cell r="AD469" t="str">
            <v>BOM</v>
          </cell>
        </row>
        <row r="470">
          <cell r="X470">
            <v>6175</v>
          </cell>
          <cell r="Y470">
            <v>2038944</v>
          </cell>
          <cell r="Z470" t="str">
            <v>CLINICA MEDICA</v>
          </cell>
          <cell r="AA470">
            <v>5</v>
          </cell>
          <cell r="AB470" t="str">
            <v>EQUIP. DE INFORMÁTICA</v>
          </cell>
          <cell r="AC470">
            <v>145.68018682336199</v>
          </cell>
          <cell r="AD470" t="str">
            <v>BOM</v>
          </cell>
        </row>
        <row r="471">
          <cell r="X471">
            <v>6176</v>
          </cell>
          <cell r="Y471">
            <v>2038945</v>
          </cell>
          <cell r="Z471" t="str">
            <v>AMBULATÓRIO – CONSULTÓRIO 2</v>
          </cell>
          <cell r="AA471">
            <v>5</v>
          </cell>
          <cell r="AB471" t="str">
            <v>EQUIP. DE INFORMÁTICA</v>
          </cell>
          <cell r="AC471">
            <v>145.68018682336199</v>
          </cell>
          <cell r="AD471" t="str">
            <v>BOM</v>
          </cell>
        </row>
        <row r="472">
          <cell r="X472">
            <v>6177</v>
          </cell>
          <cell r="Y472">
            <v>2038946</v>
          </cell>
          <cell r="Z472" t="str">
            <v>AMBULATÓRIO – CONSULTÓRIO 10</v>
          </cell>
          <cell r="AA472">
            <v>5</v>
          </cell>
          <cell r="AB472" t="str">
            <v>EQUIP. DE INFORMÁTICA</v>
          </cell>
          <cell r="AC472">
            <v>145.68018682336199</v>
          </cell>
          <cell r="AD472" t="str">
            <v>BOM</v>
          </cell>
        </row>
        <row r="473">
          <cell r="X473">
            <v>6178</v>
          </cell>
          <cell r="Y473">
            <v>2038947</v>
          </cell>
          <cell r="Z473" t="str">
            <v>CHI – NÚCLEO MÉDICO</v>
          </cell>
          <cell r="AA473">
            <v>5</v>
          </cell>
          <cell r="AB473" t="str">
            <v>EQUIP. DE INFORMÁTICA</v>
          </cell>
          <cell r="AC473">
            <v>145.68018682336199</v>
          </cell>
          <cell r="AD473" t="str">
            <v>BOM</v>
          </cell>
        </row>
        <row r="474">
          <cell r="X474">
            <v>6179</v>
          </cell>
          <cell r="Y474">
            <v>2038948</v>
          </cell>
          <cell r="Z474" t="str">
            <v>APOIO AO DIAGNÓSTICO</v>
          </cell>
          <cell r="AA474">
            <v>5</v>
          </cell>
          <cell r="AB474" t="str">
            <v>EQUIP. DE INFORMÁTICA</v>
          </cell>
          <cell r="AC474">
            <v>145.68018682336199</v>
          </cell>
          <cell r="AD474" t="str">
            <v>BOM</v>
          </cell>
        </row>
        <row r="475">
          <cell r="X475">
            <v>6180</v>
          </cell>
          <cell r="Y475">
            <v>2038949</v>
          </cell>
          <cell r="Z475" t="str">
            <v>CLINICA MEDICA</v>
          </cell>
          <cell r="AA475">
            <v>5</v>
          </cell>
          <cell r="AB475" t="str">
            <v>EQUIP. DE INFORMÁTICA</v>
          </cell>
          <cell r="AC475">
            <v>145.68018682336199</v>
          </cell>
          <cell r="AD475" t="str">
            <v>BOM</v>
          </cell>
        </row>
        <row r="476">
          <cell r="X476">
            <v>6181</v>
          </cell>
          <cell r="Y476">
            <v>2038950</v>
          </cell>
          <cell r="Z476" t="str">
            <v>CLINICA MEDICA</v>
          </cell>
          <cell r="AA476">
            <v>5</v>
          </cell>
          <cell r="AB476" t="str">
            <v>EQUIP. DE INFORMÁTICA</v>
          </cell>
          <cell r="AC476">
            <v>145.68018682336199</v>
          </cell>
          <cell r="AD476" t="str">
            <v>BOM</v>
          </cell>
        </row>
        <row r="477">
          <cell r="X477">
            <v>6182</v>
          </cell>
          <cell r="Y477">
            <v>2038951</v>
          </cell>
          <cell r="Z477" t="str">
            <v>CLINICA MEDICA</v>
          </cell>
          <cell r="AA477">
            <v>5</v>
          </cell>
          <cell r="AB477" t="str">
            <v>EQUIP. DE INFORMÁTICA</v>
          </cell>
          <cell r="AC477">
            <v>145.68018682336199</v>
          </cell>
          <cell r="AD477" t="str">
            <v>BOM</v>
          </cell>
        </row>
        <row r="478">
          <cell r="X478">
            <v>6183</v>
          </cell>
          <cell r="Y478">
            <v>2038952</v>
          </cell>
          <cell r="Z478" t="str">
            <v>AMBULATÓRIO – CONSULTÓRIO 14</v>
          </cell>
          <cell r="AA478">
            <v>5</v>
          </cell>
          <cell r="AB478" t="str">
            <v>EQUIP. DE INFORMÁTICA</v>
          </cell>
          <cell r="AC478">
            <v>145.68018682336199</v>
          </cell>
          <cell r="AD478" t="str">
            <v>BOM</v>
          </cell>
        </row>
        <row r="479">
          <cell r="X479">
            <v>6184</v>
          </cell>
          <cell r="Y479">
            <v>2038953</v>
          </cell>
          <cell r="Z479" t="str">
            <v>AMBULATÓRIO – CONSULTÓRIO 28</v>
          </cell>
          <cell r="AA479">
            <v>5</v>
          </cell>
          <cell r="AB479" t="str">
            <v>EQUIP. DE INFORMÁTICA</v>
          </cell>
          <cell r="AC479">
            <v>145.68018682336199</v>
          </cell>
          <cell r="AD479" t="str">
            <v>BOM</v>
          </cell>
        </row>
        <row r="480">
          <cell r="X480">
            <v>6185</v>
          </cell>
          <cell r="Y480">
            <v>2038954</v>
          </cell>
          <cell r="Z480" t="str">
            <v>SALA DE MONITORAMENTO</v>
          </cell>
          <cell r="AA480">
            <v>5</v>
          </cell>
          <cell r="AB480" t="str">
            <v>EQUIP. DE INFORMÁTICA</v>
          </cell>
          <cell r="AC480">
            <v>145.68018682336199</v>
          </cell>
          <cell r="AD480" t="str">
            <v>BOM</v>
          </cell>
        </row>
        <row r="481">
          <cell r="X481">
            <v>6186</v>
          </cell>
          <cell r="Y481">
            <v>2038955</v>
          </cell>
          <cell r="Z481" t="str">
            <v>AMBULATÓRIO – CONSULTÓRIO 15</v>
          </cell>
          <cell r="AA481">
            <v>5</v>
          </cell>
          <cell r="AB481" t="str">
            <v>EQUIP. DE INFORMÁTICA</v>
          </cell>
          <cell r="AC481">
            <v>145.68018682336199</v>
          </cell>
          <cell r="AD481" t="str">
            <v>BOM</v>
          </cell>
        </row>
        <row r="482">
          <cell r="X482">
            <v>6187</v>
          </cell>
          <cell r="Y482">
            <v>2038956</v>
          </cell>
          <cell r="Z482" t="str">
            <v>AMBULATÓRIO – CONSULTÓRIO 6</v>
          </cell>
          <cell r="AA482">
            <v>5</v>
          </cell>
          <cell r="AB482" t="str">
            <v>EQUIP. DE INFORMÁTICA</v>
          </cell>
          <cell r="AC482">
            <v>145.68018682336199</v>
          </cell>
          <cell r="AD482" t="str">
            <v>BOM</v>
          </cell>
        </row>
        <row r="483">
          <cell r="X483">
            <v>6188</v>
          </cell>
          <cell r="Y483">
            <v>2038932</v>
          </cell>
          <cell r="Z483" t="str">
            <v>ALMOXARIFADO – HGG</v>
          </cell>
          <cell r="AA483">
            <v>5</v>
          </cell>
          <cell r="AB483" t="str">
            <v>EQUIP. DE INFORMÁTICA</v>
          </cell>
          <cell r="AC483">
            <v>145.68018682336199</v>
          </cell>
          <cell r="AD483" t="str">
            <v>BOM</v>
          </cell>
        </row>
        <row r="484">
          <cell r="X484">
            <v>5477</v>
          </cell>
          <cell r="Y484">
            <v>2038958</v>
          </cell>
          <cell r="Z484" t="str">
            <v>ALMOXARIFADO – HGG</v>
          </cell>
          <cell r="AA484">
            <v>2</v>
          </cell>
          <cell r="AB484" t="str">
            <v>MÓVEIS E UTENSÍLIOS</v>
          </cell>
          <cell r="AC484">
            <v>35.822412962958303</v>
          </cell>
          <cell r="AD484" t="str">
            <v>REGULAR</v>
          </cell>
        </row>
        <row r="485">
          <cell r="X485">
            <v>5478</v>
          </cell>
          <cell r="Y485">
            <v>2038959</v>
          </cell>
          <cell r="Z485" t="str">
            <v>ALMOXARIFADO – HGG</v>
          </cell>
          <cell r="AA485">
            <v>2</v>
          </cell>
          <cell r="AB485" t="str">
            <v>MÓVEIS E UTENSÍLIOS</v>
          </cell>
          <cell r="AC485">
            <v>35.822412962958303</v>
          </cell>
          <cell r="AD485" t="str">
            <v>REGULAR</v>
          </cell>
        </row>
        <row r="486">
          <cell r="X486">
            <v>5481</v>
          </cell>
          <cell r="Y486">
            <v>2038960</v>
          </cell>
          <cell r="Z486" t="str">
            <v>REFEITÓRIO - HGG</v>
          </cell>
          <cell r="AA486">
            <v>6</v>
          </cell>
          <cell r="AB486" t="str">
            <v>MAQ. E EQUIPAMENTOS</v>
          </cell>
          <cell r="AC486">
            <v>7423.8185256410297</v>
          </cell>
          <cell r="AD486" t="str">
            <v>BOM</v>
          </cell>
        </row>
        <row r="487">
          <cell r="X487">
            <v>6213</v>
          </cell>
          <cell r="Y487">
            <v>2038961</v>
          </cell>
          <cell r="Z487" t="str">
            <v>ASTEC</v>
          </cell>
          <cell r="AA487">
            <v>4</v>
          </cell>
          <cell r="AB487" t="str">
            <v>EQUIP. DE INFORMÁTICA</v>
          </cell>
          <cell r="AC487">
            <v>443.01185897430702</v>
          </cell>
          <cell r="AD487" t="str">
            <v>BOM</v>
          </cell>
        </row>
        <row r="488">
          <cell r="X488">
            <v>5482</v>
          </cell>
          <cell r="Y488">
            <v>2038962</v>
          </cell>
          <cell r="Z488" t="str">
            <v>LAVANDERIA</v>
          </cell>
          <cell r="AA488">
            <v>4</v>
          </cell>
          <cell r="AB488" t="str">
            <v>MAQ. E EQUIPAMENTOS</v>
          </cell>
          <cell r="AC488">
            <v>201.24834045584001</v>
          </cell>
          <cell r="AD488" t="str">
            <v>BOM</v>
          </cell>
        </row>
        <row r="489">
          <cell r="X489">
            <v>5483</v>
          </cell>
          <cell r="Y489">
            <v>2038963</v>
          </cell>
          <cell r="Z489" t="str">
            <v>PORTARIA "A"</v>
          </cell>
          <cell r="AA489">
            <v>4</v>
          </cell>
          <cell r="AB489" t="str">
            <v>MAQ. E EQUIPAMENTOS</v>
          </cell>
          <cell r="AC489">
            <v>201.24834045584001</v>
          </cell>
          <cell r="AD489" t="str">
            <v>BOM</v>
          </cell>
        </row>
        <row r="490">
          <cell r="X490">
            <v>5484</v>
          </cell>
          <cell r="Y490">
            <v>2038964</v>
          </cell>
          <cell r="Z490" t="str">
            <v>LAVANDERIA</v>
          </cell>
          <cell r="AA490">
            <v>4</v>
          </cell>
          <cell r="AB490" t="str">
            <v>MAQ. E EQUIPAMENTOS</v>
          </cell>
          <cell r="AC490">
            <v>201.24834045584001</v>
          </cell>
          <cell r="AD490" t="str">
            <v>BOM</v>
          </cell>
        </row>
        <row r="491">
          <cell r="X491">
            <v>5485</v>
          </cell>
          <cell r="Y491">
            <v>2038965</v>
          </cell>
          <cell r="Z491" t="str">
            <v>SALA DE MONITORAMENTO</v>
          </cell>
          <cell r="AA491">
            <v>4</v>
          </cell>
          <cell r="AB491" t="str">
            <v>MAQ. E EQUIPAMENTOS</v>
          </cell>
          <cell r="AC491">
            <v>201.24834045584001</v>
          </cell>
          <cell r="AD491" t="str">
            <v>BOM</v>
          </cell>
        </row>
        <row r="492">
          <cell r="X492">
            <v>5486</v>
          </cell>
          <cell r="Y492">
            <v>2038966</v>
          </cell>
          <cell r="Z492" t="str">
            <v>ASTEC</v>
          </cell>
          <cell r="AA492">
            <v>4</v>
          </cell>
          <cell r="AB492" t="str">
            <v>MAQ. E EQUIPAMENTOS</v>
          </cell>
          <cell r="AC492">
            <v>201.24834045584001</v>
          </cell>
          <cell r="AD492" t="str">
            <v>BOM</v>
          </cell>
        </row>
        <row r="493">
          <cell r="X493">
            <v>5493</v>
          </cell>
          <cell r="Y493">
            <v>2038967</v>
          </cell>
          <cell r="Z493" t="str">
            <v>ASTEC</v>
          </cell>
          <cell r="AA493">
            <v>4</v>
          </cell>
          <cell r="AB493" t="str">
            <v>EQUIP. DE INFORMÁTICA</v>
          </cell>
          <cell r="AC493">
            <v>1041.49920940159</v>
          </cell>
          <cell r="AD493" t="str">
            <v>BOM</v>
          </cell>
        </row>
        <row r="494">
          <cell r="X494">
            <v>5677</v>
          </cell>
          <cell r="Y494">
            <v>2038968</v>
          </cell>
          <cell r="Z494" t="str">
            <v>ASTEC</v>
          </cell>
          <cell r="AA494">
            <v>7</v>
          </cell>
          <cell r="AB494" t="str">
            <v>MAQ. E EQUIPAMENTOS</v>
          </cell>
          <cell r="AC494">
            <v>268.83382478629198</v>
          </cell>
          <cell r="AD494" t="str">
            <v>BOM</v>
          </cell>
        </row>
        <row r="495">
          <cell r="X495">
            <v>5682</v>
          </cell>
          <cell r="Y495">
            <v>2038969</v>
          </cell>
          <cell r="Z495" t="str">
            <v>ASTEC</v>
          </cell>
          <cell r="AA495">
            <v>4</v>
          </cell>
          <cell r="AB495" t="str">
            <v>MAQ. E EQUIPAMENTOS</v>
          </cell>
          <cell r="AC495">
            <v>1328.35974358974</v>
          </cell>
          <cell r="AD495" t="str">
            <v>BOM</v>
          </cell>
        </row>
        <row r="496">
          <cell r="X496">
            <v>5713</v>
          </cell>
          <cell r="Y496">
            <v>2038970</v>
          </cell>
          <cell r="Z496" t="str">
            <v>ASTEC</v>
          </cell>
          <cell r="AA496">
            <v>4</v>
          </cell>
          <cell r="AB496" t="str">
            <v>MAQ. E EQUIPAMENTOS</v>
          </cell>
          <cell r="AC496">
            <v>201.24834045584001</v>
          </cell>
          <cell r="AD496" t="str">
            <v>BOM</v>
          </cell>
        </row>
        <row r="497">
          <cell r="X497">
            <v>5739</v>
          </cell>
          <cell r="Y497">
            <v>2038971</v>
          </cell>
          <cell r="Z497" t="str">
            <v>INTERNO DENTRO DO RACK</v>
          </cell>
          <cell r="AA497">
            <v>5</v>
          </cell>
          <cell r="AB497" t="str">
            <v>EQUIP. DE INFORMÁTICA</v>
          </cell>
          <cell r="AC497">
            <v>141.69153133901401</v>
          </cell>
          <cell r="AD497" t="str">
            <v>BOM</v>
          </cell>
        </row>
        <row r="498">
          <cell r="X498">
            <v>5740</v>
          </cell>
          <cell r="Y498">
            <v>2038972</v>
          </cell>
          <cell r="Z498" t="str">
            <v>INTERNO DENTRO DO RACK</v>
          </cell>
          <cell r="AA498">
            <v>5</v>
          </cell>
          <cell r="AB498" t="str">
            <v>EQUIP. DE INFORMÁTICA</v>
          </cell>
          <cell r="AC498">
            <v>141.69153133901401</v>
          </cell>
          <cell r="AD498" t="str">
            <v>BOM</v>
          </cell>
        </row>
        <row r="499">
          <cell r="X499">
            <v>5741</v>
          </cell>
          <cell r="Y499">
            <v>2038973</v>
          </cell>
          <cell r="Z499" t="str">
            <v>INTERNO DENTRO DO RACK</v>
          </cell>
          <cell r="AA499">
            <v>5</v>
          </cell>
          <cell r="AB499" t="str">
            <v>EQUIP. DE INFORMÁTICA</v>
          </cell>
          <cell r="AC499">
            <v>141.69153133901401</v>
          </cell>
          <cell r="AD499" t="str">
            <v>BOM</v>
          </cell>
        </row>
        <row r="500">
          <cell r="X500">
            <v>5742</v>
          </cell>
          <cell r="Y500">
            <v>2038974</v>
          </cell>
          <cell r="Z500" t="str">
            <v>INTERNO DENTRO DO RACK</v>
          </cell>
          <cell r="AA500">
            <v>5</v>
          </cell>
          <cell r="AB500" t="str">
            <v>EQUIP. DE INFORMÁTICA</v>
          </cell>
          <cell r="AC500">
            <v>141.69153133901401</v>
          </cell>
          <cell r="AD500" t="str">
            <v>BOM</v>
          </cell>
        </row>
        <row r="501">
          <cell r="X501">
            <v>5743</v>
          </cell>
          <cell r="Y501">
            <v>2038975</v>
          </cell>
          <cell r="Z501" t="str">
            <v>INTERNO DENTRO DO RACK</v>
          </cell>
          <cell r="AA501">
            <v>5</v>
          </cell>
          <cell r="AB501" t="str">
            <v>EQUIP. DE INFORMÁTICA</v>
          </cell>
          <cell r="AC501">
            <v>141.69153133901401</v>
          </cell>
          <cell r="AD501" t="str">
            <v>BOM</v>
          </cell>
        </row>
        <row r="502">
          <cell r="X502">
            <v>5744</v>
          </cell>
          <cell r="Y502">
            <v>2038976</v>
          </cell>
          <cell r="Z502" t="str">
            <v>INTERNO DENTRO DO RACK</v>
          </cell>
          <cell r="AA502">
            <v>5</v>
          </cell>
          <cell r="AB502" t="str">
            <v>EQUIP. DE INFORMÁTICA</v>
          </cell>
          <cell r="AC502">
            <v>141.69153133901401</v>
          </cell>
          <cell r="AD502" t="str">
            <v>BOM</v>
          </cell>
        </row>
        <row r="503">
          <cell r="X503">
            <v>5745</v>
          </cell>
          <cell r="Y503">
            <v>2038977</v>
          </cell>
          <cell r="Z503" t="str">
            <v>INTERNO DENTRO DO RACK</v>
          </cell>
          <cell r="AA503">
            <v>5</v>
          </cell>
          <cell r="AB503" t="str">
            <v>EQUIP. DE INFORMÁTICA</v>
          </cell>
          <cell r="AC503">
            <v>141.69153133901401</v>
          </cell>
          <cell r="AD503" t="str">
            <v>BOM</v>
          </cell>
        </row>
        <row r="504">
          <cell r="X504">
            <v>5746</v>
          </cell>
          <cell r="Y504">
            <v>2038978</v>
          </cell>
          <cell r="Z504" t="str">
            <v>INTERNO DENTRO DO RACK</v>
          </cell>
          <cell r="AA504">
            <v>5</v>
          </cell>
          <cell r="AB504" t="str">
            <v>EQUIP. DE INFORMÁTICA</v>
          </cell>
          <cell r="AC504">
            <v>141.69153133901401</v>
          </cell>
          <cell r="AD504" t="str">
            <v>BOM</v>
          </cell>
        </row>
        <row r="505">
          <cell r="X505">
            <v>5747</v>
          </cell>
          <cell r="Y505">
            <v>2038979</v>
          </cell>
          <cell r="Z505" t="str">
            <v>INTERNO DENTRO DO RACK</v>
          </cell>
          <cell r="AA505">
            <v>5</v>
          </cell>
          <cell r="AB505" t="str">
            <v>EQUIP. DE INFORMÁTICA</v>
          </cell>
          <cell r="AC505">
            <v>141.69153133901401</v>
          </cell>
          <cell r="AD505" t="str">
            <v>BOM</v>
          </cell>
        </row>
        <row r="506">
          <cell r="X506">
            <v>5748</v>
          </cell>
          <cell r="Y506">
            <v>2038980</v>
          </cell>
          <cell r="Z506" t="str">
            <v>INTERNO DENTRO DO RACK</v>
          </cell>
          <cell r="AA506">
            <v>5</v>
          </cell>
          <cell r="AB506" t="str">
            <v>EQUIP. DE INFORMÁTICA</v>
          </cell>
          <cell r="AC506">
            <v>141.69153133901401</v>
          </cell>
          <cell r="AD506" t="str">
            <v>BOM</v>
          </cell>
        </row>
        <row r="507">
          <cell r="X507">
            <v>5749</v>
          </cell>
          <cell r="Y507">
            <v>2038981</v>
          </cell>
          <cell r="Z507" t="str">
            <v>INTERNO DENTRO DO RACK</v>
          </cell>
          <cell r="AA507">
            <v>5</v>
          </cell>
          <cell r="AB507" t="str">
            <v>EQUIP. DE INFORMÁTICA</v>
          </cell>
          <cell r="AC507">
            <v>141.69153133901401</v>
          </cell>
          <cell r="AD507" t="str">
            <v>BOM</v>
          </cell>
        </row>
        <row r="508">
          <cell r="X508">
            <v>5665</v>
          </cell>
          <cell r="Y508">
            <v>2038982</v>
          </cell>
          <cell r="Z508" t="str">
            <v>GALPÃO ALMOXARIFADO</v>
          </cell>
          <cell r="AA508">
            <v>6</v>
          </cell>
          <cell r="AB508" t="str">
            <v>MÓVEIS E UTENSÍLIOS</v>
          </cell>
          <cell r="AC508">
            <v>536.81670377492799</v>
          </cell>
          <cell r="AD508" t="str">
            <v>BOM</v>
          </cell>
        </row>
        <row r="509">
          <cell r="X509">
            <v>5666</v>
          </cell>
          <cell r="Y509">
            <v>2038983</v>
          </cell>
          <cell r="Z509" t="str">
            <v>GALPÃO ALMOXARIFADO</v>
          </cell>
          <cell r="AA509">
            <v>6</v>
          </cell>
          <cell r="AB509" t="str">
            <v>MÓVEIS E UTENSÍLIOS</v>
          </cell>
          <cell r="AC509">
            <v>185.993173717948</v>
          </cell>
          <cell r="AD509" t="str">
            <v>BOM</v>
          </cell>
        </row>
        <row r="510">
          <cell r="X510">
            <v>5297</v>
          </cell>
          <cell r="Y510">
            <v>2038984</v>
          </cell>
          <cell r="Z510" t="str">
            <v>GUARITA PORTARIA “A'</v>
          </cell>
          <cell r="AA510">
            <v>5</v>
          </cell>
          <cell r="AB510" t="str">
            <v>MAQ. E EQUIPAMENTOS</v>
          </cell>
          <cell r="AC510">
            <v>125.310121082621</v>
          </cell>
          <cell r="AD510" t="str">
            <v>BOM</v>
          </cell>
        </row>
        <row r="511">
          <cell r="X511">
            <v>5300</v>
          </cell>
          <cell r="Y511">
            <v>2038985</v>
          </cell>
          <cell r="Z511" t="str">
            <v>GUARITA PORTARIA “A'</v>
          </cell>
          <cell r="AA511">
            <v>5</v>
          </cell>
          <cell r="AB511" t="str">
            <v>MAQ. E EQUIPAMENTOS</v>
          </cell>
          <cell r="AC511">
            <v>125.310121082621</v>
          </cell>
          <cell r="AD511" t="str">
            <v>BOM</v>
          </cell>
        </row>
        <row r="512">
          <cell r="X512">
            <v>5301</v>
          </cell>
          <cell r="Y512">
            <v>2038986</v>
          </cell>
          <cell r="Z512" t="str">
            <v>GUARITA PORTARIA “A'</v>
          </cell>
          <cell r="AA512">
            <v>5</v>
          </cell>
          <cell r="AB512" t="str">
            <v>MAQ. E EQUIPAMENTOS</v>
          </cell>
          <cell r="AC512">
            <v>125.310121082621</v>
          </cell>
          <cell r="AD512" t="str">
            <v>BOM</v>
          </cell>
        </row>
        <row r="513">
          <cell r="X513">
            <v>5302</v>
          </cell>
          <cell r="Y513">
            <v>2038987</v>
          </cell>
          <cell r="Z513" t="str">
            <v>CORREDOR DO GERADOR</v>
          </cell>
          <cell r="AA513">
            <v>5</v>
          </cell>
          <cell r="AB513" t="str">
            <v>MAQ. E EQUIPAMENTOS</v>
          </cell>
          <cell r="AC513">
            <v>125.310121082621</v>
          </cell>
          <cell r="AD513" t="str">
            <v>BOM</v>
          </cell>
        </row>
        <row r="514">
          <cell r="X514">
            <v>5303</v>
          </cell>
          <cell r="Y514">
            <v>2038988</v>
          </cell>
          <cell r="Z514" t="str">
            <v>PORTAS DA SUBESTAÇÃO DE ENERGIA</v>
          </cell>
          <cell r="AA514">
            <v>5</v>
          </cell>
          <cell r="AB514" t="str">
            <v>MAQ. E EQUIPAMENTOS</v>
          </cell>
          <cell r="AC514">
            <v>125.310121082621</v>
          </cell>
          <cell r="AD514" t="str">
            <v>BOM</v>
          </cell>
        </row>
        <row r="515">
          <cell r="X515">
            <v>5304</v>
          </cell>
          <cell r="Y515">
            <v>2038989</v>
          </cell>
          <cell r="Z515" t="str">
            <v>ENGENHARIA CLÍNICA</v>
          </cell>
          <cell r="AA515">
            <v>5</v>
          </cell>
          <cell r="AB515" t="str">
            <v>MAQ. E EQUIPAMENTOS</v>
          </cell>
          <cell r="AC515">
            <v>125.310121082621</v>
          </cell>
          <cell r="AD515" t="str">
            <v>BOM</v>
          </cell>
        </row>
        <row r="516">
          <cell r="X516">
            <v>5305</v>
          </cell>
          <cell r="Y516">
            <v>2038990</v>
          </cell>
          <cell r="Z516" t="str">
            <v>CORREDOR DA FISIOTERAPIA</v>
          </cell>
          <cell r="AA516">
            <v>5</v>
          </cell>
          <cell r="AB516" t="str">
            <v>MAQ. E EQUIPAMENTOS</v>
          </cell>
          <cell r="AC516">
            <v>125.310121082621</v>
          </cell>
          <cell r="AD516" t="str">
            <v>BOM</v>
          </cell>
        </row>
        <row r="517">
          <cell r="X517">
            <v>5306</v>
          </cell>
          <cell r="Y517">
            <v>2038991</v>
          </cell>
          <cell r="Z517" t="str">
            <v>CORREDOR BLOCO D TÉRREO</v>
          </cell>
          <cell r="AA517">
            <v>5</v>
          </cell>
          <cell r="AB517" t="str">
            <v>MAQ. E EQUIPAMENTOS</v>
          </cell>
          <cell r="AC517">
            <v>125.310121082621</v>
          </cell>
          <cell r="AD517" t="str">
            <v>BOM</v>
          </cell>
        </row>
        <row r="518">
          <cell r="X518">
            <v>5307</v>
          </cell>
          <cell r="Y518">
            <v>2038992</v>
          </cell>
          <cell r="Z518" t="str">
            <v>DENTRO DA SUBESTAÇÃO</v>
          </cell>
          <cell r="AA518">
            <v>5</v>
          </cell>
          <cell r="AB518" t="str">
            <v>MAQ. E EQUIPAMENTOS</v>
          </cell>
          <cell r="AC518">
            <v>125.310121082621</v>
          </cell>
          <cell r="AD518" t="str">
            <v>BOM</v>
          </cell>
        </row>
        <row r="519">
          <cell r="X519">
            <v>5308</v>
          </cell>
          <cell r="Y519">
            <v>2038993</v>
          </cell>
          <cell r="Z519" t="str">
            <v>MANUTENÇÃO PREDIAL</v>
          </cell>
          <cell r="AA519">
            <v>5</v>
          </cell>
          <cell r="AB519" t="str">
            <v>MAQ. E EQUIPAMENTOS</v>
          </cell>
          <cell r="AC519">
            <v>125.310121082621</v>
          </cell>
          <cell r="AD519" t="str">
            <v>BOM</v>
          </cell>
        </row>
        <row r="520">
          <cell r="X520">
            <v>5309</v>
          </cell>
          <cell r="Y520">
            <v>2038994</v>
          </cell>
          <cell r="Z520" t="str">
            <v>GUARITA PORTARIA “A'</v>
          </cell>
          <cell r="AA520">
            <v>5</v>
          </cell>
          <cell r="AB520" t="str">
            <v>MAQ. E EQUIPAMENTOS</v>
          </cell>
          <cell r="AC520">
            <v>125.310121082621</v>
          </cell>
          <cell r="AD520" t="str">
            <v>BOM</v>
          </cell>
        </row>
        <row r="521">
          <cell r="X521">
            <v>5310</v>
          </cell>
          <cell r="Y521">
            <v>2038995</v>
          </cell>
          <cell r="Z521" t="str">
            <v>EM FRENTE O ELEVADOR DO TERREO</v>
          </cell>
          <cell r="AA521">
            <v>5</v>
          </cell>
          <cell r="AB521" t="str">
            <v>MAQ. E EQUIPAMENTOS</v>
          </cell>
          <cell r="AC521">
            <v>125.310121082621</v>
          </cell>
          <cell r="AD521" t="str">
            <v>BOM</v>
          </cell>
        </row>
        <row r="522">
          <cell r="X522">
            <v>5311</v>
          </cell>
          <cell r="Y522">
            <v>2038996</v>
          </cell>
          <cell r="Z522" t="str">
            <v>ADMINISTRAÇÃO FISIOTERAPIA</v>
          </cell>
          <cell r="AA522">
            <v>5</v>
          </cell>
          <cell r="AB522" t="str">
            <v>MAQ. E EQUIPAMENTOS</v>
          </cell>
          <cell r="AC522">
            <v>125.310121082621</v>
          </cell>
          <cell r="AD522" t="str">
            <v>BOM</v>
          </cell>
        </row>
        <row r="523">
          <cell r="X523">
            <v>5312</v>
          </cell>
          <cell r="Y523">
            <v>2038997</v>
          </cell>
          <cell r="Z523" t="str">
            <v>NECROTÉRIO (SALA DA FAMÍLIA)</v>
          </cell>
          <cell r="AA523">
            <v>5</v>
          </cell>
          <cell r="AB523" t="str">
            <v>MAQ. E EQUIPAMENTOS</v>
          </cell>
          <cell r="AC523">
            <v>125.310121082621</v>
          </cell>
          <cell r="AD523" t="str">
            <v>BOM</v>
          </cell>
        </row>
        <row r="524">
          <cell r="X524">
            <v>5313</v>
          </cell>
          <cell r="Y524">
            <v>2038998</v>
          </cell>
          <cell r="Z524" t="str">
            <v>ENTRADA DO APOIO AO DIAGNÓSTICO</v>
          </cell>
          <cell r="AA524">
            <v>5</v>
          </cell>
          <cell r="AB524" t="str">
            <v>MAQ. E EQUIPAMENTOS</v>
          </cell>
          <cell r="AC524">
            <v>125.310121082621</v>
          </cell>
          <cell r="AD524" t="str">
            <v>BOM</v>
          </cell>
        </row>
        <row r="525">
          <cell r="X525">
            <v>5314</v>
          </cell>
          <cell r="Y525">
            <v>2038999</v>
          </cell>
          <cell r="Z525" t="str">
            <v>FILA DO CHEQUINHO</v>
          </cell>
          <cell r="AA525">
            <v>5</v>
          </cell>
          <cell r="AB525" t="str">
            <v>MAQ. E EQUIPAMENTOS</v>
          </cell>
          <cell r="AC525">
            <v>125.310121082621</v>
          </cell>
          <cell r="AD525" t="str">
            <v>BOM</v>
          </cell>
        </row>
        <row r="526">
          <cell r="X526">
            <v>5315</v>
          </cell>
          <cell r="Y526">
            <v>2039000</v>
          </cell>
          <cell r="Z526" t="str">
            <v>CORREDOR APOIO DIAGNÓSICO</v>
          </cell>
          <cell r="AA526">
            <v>5</v>
          </cell>
          <cell r="AB526" t="str">
            <v>MAQ. E EQUIPAMENTOS</v>
          </cell>
          <cell r="AC526">
            <v>125.310121082621</v>
          </cell>
          <cell r="AD526" t="str">
            <v>BOM</v>
          </cell>
        </row>
        <row r="527">
          <cell r="X527">
            <v>5316</v>
          </cell>
          <cell r="Y527">
            <v>2039001</v>
          </cell>
          <cell r="Z527" t="str">
            <v>GUICHÊ DE ENTREGA DE EXAMES</v>
          </cell>
          <cell r="AA527">
            <v>5</v>
          </cell>
          <cell r="AB527" t="str">
            <v>MAQ. E EQUIPAMENTOS</v>
          </cell>
          <cell r="AC527">
            <v>125.310121082621</v>
          </cell>
          <cell r="AD527" t="str">
            <v>BOM</v>
          </cell>
        </row>
        <row r="528">
          <cell r="X528">
            <v>5317</v>
          </cell>
          <cell r="Y528">
            <v>2039002</v>
          </cell>
          <cell r="Z528" t="str">
            <v>CORREDOR APOIO DIAGNÓSICO</v>
          </cell>
          <cell r="AA528">
            <v>5</v>
          </cell>
          <cell r="AB528" t="str">
            <v>MAQ. E EQUIPAMENTOS</v>
          </cell>
          <cell r="AC528">
            <v>125.310121082621</v>
          </cell>
          <cell r="AD528" t="str">
            <v>BOM</v>
          </cell>
        </row>
        <row r="529">
          <cell r="X529">
            <v>5318</v>
          </cell>
          <cell r="Y529">
            <v>2039003</v>
          </cell>
          <cell r="Z529" t="str">
            <v>HALL DO ELEVADOR</v>
          </cell>
          <cell r="AA529">
            <v>5</v>
          </cell>
          <cell r="AB529" t="str">
            <v>MAQ. E EQUIPAMENTOS</v>
          </cell>
          <cell r="AC529">
            <v>125.310121082621</v>
          </cell>
          <cell r="AD529" t="str">
            <v>BOM</v>
          </cell>
        </row>
        <row r="530">
          <cell r="X530">
            <v>5319</v>
          </cell>
          <cell r="Y530">
            <v>2039004</v>
          </cell>
          <cell r="Z530" t="str">
            <v>ESPERA DO CHEQUINHO</v>
          </cell>
          <cell r="AA530">
            <v>5</v>
          </cell>
          <cell r="AB530" t="str">
            <v>MAQ. E EQUIPAMENTOS</v>
          </cell>
          <cell r="AC530">
            <v>125.310121082621</v>
          </cell>
          <cell r="AD530" t="str">
            <v>BOM</v>
          </cell>
        </row>
        <row r="531">
          <cell r="X531">
            <v>5320</v>
          </cell>
          <cell r="Y531">
            <v>2039005</v>
          </cell>
          <cell r="Z531" t="str">
            <v>CORREDOR DO RAIO X</v>
          </cell>
          <cell r="AA531">
            <v>5</v>
          </cell>
          <cell r="AB531" t="str">
            <v>MAQ. E EQUIPAMENTOS</v>
          </cell>
          <cell r="AC531">
            <v>125.310121082621</v>
          </cell>
          <cell r="AD531" t="str">
            <v>BOM</v>
          </cell>
        </row>
        <row r="532">
          <cell r="X532">
            <v>5321</v>
          </cell>
          <cell r="Y532">
            <v>2039006</v>
          </cell>
          <cell r="Z532" t="str">
            <v>SALA DE MÁQUINAS DA RESSONÂNCIA</v>
          </cell>
          <cell r="AA532">
            <v>5</v>
          </cell>
          <cell r="AB532" t="str">
            <v>MAQ. E EQUIPAMENTOS</v>
          </cell>
          <cell r="AC532">
            <v>125.310121082621</v>
          </cell>
          <cell r="AD532" t="str">
            <v>BOM</v>
          </cell>
        </row>
        <row r="533">
          <cell r="X533">
            <v>5322</v>
          </cell>
          <cell r="Y533">
            <v>2039007</v>
          </cell>
          <cell r="Z533" t="str">
            <v>ESTACIONAMENTO AMBULÂNCIAS</v>
          </cell>
          <cell r="AA533">
            <v>5</v>
          </cell>
          <cell r="AB533" t="str">
            <v>MAQ. E EQUIPAMENTOS</v>
          </cell>
          <cell r="AC533">
            <v>125.310121082621</v>
          </cell>
          <cell r="AD533" t="str">
            <v>BOM</v>
          </cell>
        </row>
        <row r="534">
          <cell r="X534">
            <v>5323</v>
          </cell>
          <cell r="Y534">
            <v>2039008</v>
          </cell>
          <cell r="Z534" t="str">
            <v>PORTARIA “A'</v>
          </cell>
          <cell r="AA534">
            <v>5</v>
          </cell>
          <cell r="AB534" t="str">
            <v>MAQ. E EQUIPAMENTOS</v>
          </cell>
          <cell r="AC534">
            <v>219.01236894586901</v>
          </cell>
          <cell r="AD534" t="str">
            <v>BOM</v>
          </cell>
        </row>
        <row r="535">
          <cell r="X535">
            <v>5324</v>
          </cell>
          <cell r="Y535">
            <v>2039009</v>
          </cell>
          <cell r="Z535" t="str">
            <v>SALA DOS MOTORISTAS - HGG</v>
          </cell>
          <cell r="AA535">
            <v>5</v>
          </cell>
          <cell r="AB535" t="str">
            <v>MAQ. E EQUIPAMENTOS</v>
          </cell>
          <cell r="AC535">
            <v>125.310121082621</v>
          </cell>
          <cell r="AD535" t="str">
            <v>BOM</v>
          </cell>
        </row>
        <row r="536">
          <cell r="X536">
            <v>5325</v>
          </cell>
          <cell r="Y536">
            <v>2039010</v>
          </cell>
          <cell r="Z536" t="str">
            <v>CORREDOR DA ENDOSCÓPIA</v>
          </cell>
          <cell r="AA536">
            <v>5</v>
          </cell>
          <cell r="AB536" t="str">
            <v>MAQ. E EQUIPAMENTOS</v>
          </cell>
          <cell r="AC536">
            <v>125.310121082621</v>
          </cell>
          <cell r="AD536" t="str">
            <v>BOM</v>
          </cell>
        </row>
        <row r="537">
          <cell r="X537">
            <v>5326</v>
          </cell>
          <cell r="Y537">
            <v>2039011</v>
          </cell>
          <cell r="Z537" t="str">
            <v>ENTRADA RESSONÂNCIA</v>
          </cell>
          <cell r="AA537">
            <v>5</v>
          </cell>
          <cell r="AB537" t="str">
            <v>MAQ. E EQUIPAMENTOS</v>
          </cell>
          <cell r="AC537">
            <v>125.310121082621</v>
          </cell>
          <cell r="AD537" t="str">
            <v>BOM</v>
          </cell>
        </row>
        <row r="538">
          <cell r="X538">
            <v>5327</v>
          </cell>
          <cell r="Y538">
            <v>2039012</v>
          </cell>
          <cell r="Z538" t="str">
            <v>SALA DE ESPERA RESSONÂNCIA</v>
          </cell>
          <cell r="AA538">
            <v>5</v>
          </cell>
          <cell r="AB538" t="str">
            <v>MAQ. E EQUIPAMENTOS</v>
          </cell>
          <cell r="AC538">
            <v>125.310121082621</v>
          </cell>
          <cell r="AD538" t="str">
            <v>BOM</v>
          </cell>
        </row>
        <row r="539">
          <cell r="X539">
            <v>5328</v>
          </cell>
          <cell r="Y539">
            <v>2039013</v>
          </cell>
          <cell r="Z539" t="str">
            <v>CORREDOR EXTERNO LAVANDERIA</v>
          </cell>
          <cell r="AA539">
            <v>5</v>
          </cell>
          <cell r="AB539" t="str">
            <v>MAQ. E EQUIPAMENTOS</v>
          </cell>
          <cell r="AC539">
            <v>125.310121082621</v>
          </cell>
          <cell r="AD539" t="str">
            <v>BOM</v>
          </cell>
        </row>
        <row r="540">
          <cell r="X540">
            <v>5329</v>
          </cell>
          <cell r="Y540">
            <v>2039014</v>
          </cell>
          <cell r="Z540" t="str">
            <v>SALA ADMINISTRAÇÃO APOIO</v>
          </cell>
          <cell r="AA540">
            <v>5</v>
          </cell>
          <cell r="AB540" t="str">
            <v>MAQ. E EQUIPAMENTOS</v>
          </cell>
          <cell r="AC540">
            <v>125.310121082621</v>
          </cell>
          <cell r="AD540" t="str">
            <v>BOM</v>
          </cell>
        </row>
        <row r="541">
          <cell r="X541">
            <v>5330</v>
          </cell>
          <cell r="Y541">
            <v>2039015</v>
          </cell>
          <cell r="Z541" t="str">
            <v>ÁREA DAS CALDEIRAS - HGG</v>
          </cell>
          <cell r="AA541">
            <v>5</v>
          </cell>
          <cell r="AB541" t="str">
            <v>MAQ. E EQUIPAMENTOS</v>
          </cell>
          <cell r="AC541">
            <v>125.310121082621</v>
          </cell>
          <cell r="AD541" t="str">
            <v>BOM</v>
          </cell>
        </row>
        <row r="542">
          <cell r="X542">
            <v>5331</v>
          </cell>
          <cell r="Y542">
            <v>2039016</v>
          </cell>
          <cell r="Z542" t="str">
            <v>ESCADA PÁTIO ALMOXARIFADO</v>
          </cell>
          <cell r="AA542">
            <v>5</v>
          </cell>
          <cell r="AB542" t="str">
            <v>MAQ. E EQUIPAMENTOS</v>
          </cell>
          <cell r="AC542">
            <v>125.310121082621</v>
          </cell>
          <cell r="AD542" t="str">
            <v>BOM</v>
          </cell>
        </row>
        <row r="543">
          <cell r="X543">
            <v>5332</v>
          </cell>
          <cell r="Y543">
            <v>2039017</v>
          </cell>
          <cell r="Z543" t="str">
            <v>ROUPARIA</v>
          </cell>
          <cell r="AA543">
            <v>5</v>
          </cell>
          <cell r="AB543" t="str">
            <v>MAQ. E EQUIPAMENTOS</v>
          </cell>
          <cell r="AC543">
            <v>125.310121082621</v>
          </cell>
          <cell r="AD543" t="str">
            <v>BOM</v>
          </cell>
        </row>
        <row r="544">
          <cell r="X544">
            <v>5333</v>
          </cell>
          <cell r="Y544">
            <v>2039018</v>
          </cell>
          <cell r="Z544" t="str">
            <v>CORREDOR CASA DE MÁQUINAS</v>
          </cell>
          <cell r="AA544">
            <v>5</v>
          </cell>
          <cell r="AB544" t="str">
            <v>MAQ. E EQUIPAMENTOS</v>
          </cell>
          <cell r="AC544">
            <v>125.310121082621</v>
          </cell>
          <cell r="AD544" t="str">
            <v>BOM</v>
          </cell>
        </row>
        <row r="545">
          <cell r="X545">
            <v>5334</v>
          </cell>
          <cell r="Y545">
            <v>2039019</v>
          </cell>
          <cell r="Z545" t="str">
            <v>ROUPARIA</v>
          </cell>
          <cell r="AA545">
            <v>5</v>
          </cell>
          <cell r="AB545" t="str">
            <v>MAQ. E EQUIPAMENTOS</v>
          </cell>
          <cell r="AC545">
            <v>125.310121082621</v>
          </cell>
          <cell r="AD545" t="str">
            <v>BOM</v>
          </cell>
        </row>
        <row r="546">
          <cell r="X546">
            <v>5335</v>
          </cell>
          <cell r="Y546">
            <v>2039020</v>
          </cell>
          <cell r="Z546" t="str">
            <v>ENTRADA FARMACIA</v>
          </cell>
          <cell r="AA546">
            <v>5</v>
          </cell>
          <cell r="AB546" t="str">
            <v>MAQ. E EQUIPAMENTOS</v>
          </cell>
          <cell r="AC546">
            <v>125.310121082621</v>
          </cell>
          <cell r="AD546" t="str">
            <v>BOM</v>
          </cell>
        </row>
        <row r="547">
          <cell r="X547">
            <v>5336</v>
          </cell>
          <cell r="Y547">
            <v>2039021</v>
          </cell>
          <cell r="Z547" t="str">
            <v>LAVANDERIA</v>
          </cell>
          <cell r="AA547">
            <v>5</v>
          </cell>
          <cell r="AB547" t="str">
            <v>MAQ. E EQUIPAMENTOS</v>
          </cell>
          <cell r="AC547">
            <v>125.310121082621</v>
          </cell>
          <cell r="AD547" t="str">
            <v>BOM</v>
          </cell>
        </row>
        <row r="548">
          <cell r="X548">
            <v>5337</v>
          </cell>
          <cell r="Y548">
            <v>2039022</v>
          </cell>
          <cell r="Z548" t="str">
            <v>ENTRADA ÁREA SUJA LAVANDERIA</v>
          </cell>
          <cell r="AA548">
            <v>5</v>
          </cell>
          <cell r="AB548" t="str">
            <v>MAQ. E EQUIPAMENTOS</v>
          </cell>
          <cell r="AC548">
            <v>125.310121082621</v>
          </cell>
          <cell r="AD548" t="str">
            <v>BOM</v>
          </cell>
        </row>
        <row r="549">
          <cell r="X549">
            <v>5338</v>
          </cell>
          <cell r="Y549">
            <v>2039023</v>
          </cell>
          <cell r="Z549" t="str">
            <v>PÁTIO ENTRADA CALDEIRAS</v>
          </cell>
          <cell r="AA549">
            <v>5</v>
          </cell>
          <cell r="AB549" t="str">
            <v>MAQ. E EQUIPAMENTOS</v>
          </cell>
          <cell r="AC549">
            <v>125.310121082621</v>
          </cell>
          <cell r="AD549" t="str">
            <v>BOM</v>
          </cell>
        </row>
        <row r="550">
          <cell r="X550">
            <v>5339</v>
          </cell>
          <cell r="Y550">
            <v>2039024</v>
          </cell>
          <cell r="Z550" t="str">
            <v>VESTIÁRIO – ÁREA SUJA</v>
          </cell>
          <cell r="AA550">
            <v>5</v>
          </cell>
          <cell r="AB550" t="str">
            <v>MAQ. E EQUIPAMENTOS</v>
          </cell>
          <cell r="AC550">
            <v>125.310121082621</v>
          </cell>
          <cell r="AD550" t="str">
            <v>BOM</v>
          </cell>
        </row>
        <row r="551">
          <cell r="X551">
            <v>5340</v>
          </cell>
          <cell r="Y551">
            <v>2039025</v>
          </cell>
          <cell r="Z551" t="str">
            <v>LAVANDERIA</v>
          </cell>
          <cell r="AA551">
            <v>5</v>
          </cell>
          <cell r="AB551" t="str">
            <v>MAQ. E EQUIPAMENTOS</v>
          </cell>
          <cell r="AC551">
            <v>125.310121082621</v>
          </cell>
          <cell r="AD551" t="str">
            <v>BOM</v>
          </cell>
        </row>
        <row r="552">
          <cell r="X552">
            <v>5341</v>
          </cell>
          <cell r="Y552">
            <v>2039026</v>
          </cell>
          <cell r="Z552" t="str">
            <v>CORREDOR LATERAL DA LAVANDERIA</v>
          </cell>
          <cell r="AA552">
            <v>5</v>
          </cell>
          <cell r="AB552" t="str">
            <v>MAQ. E EQUIPAMENTOS</v>
          </cell>
          <cell r="AC552">
            <v>125.310121082621</v>
          </cell>
          <cell r="AD552" t="str">
            <v>BOM</v>
          </cell>
        </row>
        <row r="553">
          <cell r="X553">
            <v>5342</v>
          </cell>
          <cell r="Y553">
            <v>2039027</v>
          </cell>
          <cell r="Z553" t="str">
            <v>LAVANDERIA</v>
          </cell>
          <cell r="AA553">
            <v>5</v>
          </cell>
          <cell r="AB553" t="str">
            <v>MAQ. E EQUIPAMENTOS</v>
          </cell>
          <cell r="AC553">
            <v>125.310121082621</v>
          </cell>
          <cell r="AD553" t="str">
            <v>BOM</v>
          </cell>
        </row>
        <row r="554">
          <cell r="X554">
            <v>5343</v>
          </cell>
          <cell r="Y554">
            <v>2039028</v>
          </cell>
          <cell r="Z554" t="str">
            <v>CORREDOR CLÍNICA CIRÚRGICA – ALA 1</v>
          </cell>
          <cell r="AA554">
            <v>5</v>
          </cell>
          <cell r="AB554" t="str">
            <v>MAQ. E EQUIPAMENTOS</v>
          </cell>
          <cell r="AC554">
            <v>125.310121082621</v>
          </cell>
          <cell r="AD554" t="str">
            <v>BOM</v>
          </cell>
        </row>
        <row r="555">
          <cell r="X555">
            <v>5344</v>
          </cell>
          <cell r="Y555">
            <v>2039029</v>
          </cell>
          <cell r="Z555" t="str">
            <v>ASTEC</v>
          </cell>
          <cell r="AA555">
            <v>2</v>
          </cell>
          <cell r="AB555" t="str">
            <v>EQUIP. DE INFORMÁTICA</v>
          </cell>
          <cell r="AC555">
            <v>17.744269230766999</v>
          </cell>
          <cell r="AD555" t="str">
            <v>BOM</v>
          </cell>
        </row>
        <row r="556">
          <cell r="X556">
            <v>5345</v>
          </cell>
          <cell r="Y556">
            <v>2039030</v>
          </cell>
          <cell r="Z556" t="str">
            <v>RECEPÇÃO APOIO AO DIAGNOSTICO</v>
          </cell>
          <cell r="AA556">
            <v>2</v>
          </cell>
          <cell r="AB556" t="str">
            <v>EQUIP. DE INFORMÁTICA</v>
          </cell>
          <cell r="AC556">
            <v>17.783377564100402</v>
          </cell>
          <cell r="AD556" t="str">
            <v>BOM</v>
          </cell>
        </row>
        <row r="557">
          <cell r="X557">
            <v>5346</v>
          </cell>
          <cell r="Y557">
            <v>2039031</v>
          </cell>
          <cell r="Z557" t="str">
            <v>APOIO AO DIAGNÓSTICO</v>
          </cell>
          <cell r="AA557">
            <v>2</v>
          </cell>
          <cell r="AB557" t="str">
            <v>EQUIP. DE INFORMÁTICA</v>
          </cell>
          <cell r="AC557">
            <v>17.783377564100402</v>
          </cell>
          <cell r="AD557" t="str">
            <v>BOM</v>
          </cell>
        </row>
        <row r="558">
          <cell r="X558">
            <v>5354</v>
          </cell>
          <cell r="Y558">
            <v>2039032</v>
          </cell>
          <cell r="Z558" t="str">
            <v>REPASSADO PARA INSTALAÇÃO DIA 11/10/2012, MAS NÃO INFORMADO O LOCAL DE INSTALAÇÃO PELOS TÉCNICOS</v>
          </cell>
          <cell r="AA558">
            <v>7</v>
          </cell>
          <cell r="AB558" t="str">
            <v>MAQ. E EQUIPAMENTOS</v>
          </cell>
          <cell r="AC558">
            <v>800.76638888879495</v>
          </cell>
          <cell r="AD558" t="str">
            <v>BOM</v>
          </cell>
        </row>
        <row r="559">
          <cell r="X559">
            <v>5355</v>
          </cell>
          <cell r="Y559">
            <v>2039033</v>
          </cell>
          <cell r="Z559" t="str">
            <v>SALA DE MANUTENÇÃO</v>
          </cell>
          <cell r="AA559">
            <v>7</v>
          </cell>
          <cell r="AB559" t="str">
            <v>MAQ. E EQUIPAMENTOS</v>
          </cell>
          <cell r="AC559">
            <v>800.76638888879495</v>
          </cell>
          <cell r="AD559" t="str">
            <v>BOM</v>
          </cell>
        </row>
        <row r="560">
          <cell r="X560">
            <v>5356</v>
          </cell>
          <cell r="Y560">
            <v>2039034</v>
          </cell>
          <cell r="Z560" t="str">
            <v>REPASSADO PARA INSTALAÇÃO DIA 11/10/2012, MAS NÃO INFORMADO O LOCAL DE INSTALAÇÃO PELOS TÉCNICOS</v>
          </cell>
          <cell r="AA560">
            <v>7</v>
          </cell>
          <cell r="AB560" t="str">
            <v>MAQ. E EQUIPAMENTOS</v>
          </cell>
          <cell r="AC560">
            <v>678.17528205120198</v>
          </cell>
          <cell r="AD560" t="str">
            <v>BOM</v>
          </cell>
        </row>
        <row r="561">
          <cell r="X561">
            <v>5357</v>
          </cell>
          <cell r="Y561">
            <v>2039035</v>
          </cell>
          <cell r="Z561" t="str">
            <v>SALA DE CONVENIÊNCIA</v>
          </cell>
          <cell r="AA561">
            <v>7</v>
          </cell>
          <cell r="AB561" t="str">
            <v>MAQ. E EQUIPAMENTOS</v>
          </cell>
          <cell r="AC561">
            <v>678.17528205120198</v>
          </cell>
          <cell r="AD561" t="str">
            <v>BOM</v>
          </cell>
        </row>
        <row r="562">
          <cell r="X562">
            <v>5358</v>
          </cell>
          <cell r="Y562">
            <v>2039036</v>
          </cell>
          <cell r="Z562" t="str">
            <v>APOIO AO DIAGNÓSTICO</v>
          </cell>
          <cell r="AA562">
            <v>7</v>
          </cell>
          <cell r="AB562" t="str">
            <v>MAQ. E EQUIPAMENTOS</v>
          </cell>
          <cell r="AC562">
            <v>678.17528205120198</v>
          </cell>
          <cell r="AD562" t="str">
            <v>BOM</v>
          </cell>
        </row>
        <row r="563">
          <cell r="X563">
            <v>5359</v>
          </cell>
          <cell r="Y563">
            <v>2039037</v>
          </cell>
          <cell r="Z563" t="str">
            <v>SERVIÇO SOCIAL</v>
          </cell>
          <cell r="AA563">
            <v>7</v>
          </cell>
          <cell r="AB563" t="str">
            <v>MAQ. E EQUIPAMENTOS</v>
          </cell>
          <cell r="AC563">
            <v>800.76638888879495</v>
          </cell>
          <cell r="AD563" t="str">
            <v>BOM</v>
          </cell>
        </row>
        <row r="564">
          <cell r="X564">
            <v>5360</v>
          </cell>
          <cell r="Y564">
            <v>2039038</v>
          </cell>
          <cell r="Z564" t="str">
            <v>COPA CME</v>
          </cell>
          <cell r="AA564">
            <v>7</v>
          </cell>
          <cell r="AB564" t="str">
            <v>MAQ. E EQUIPAMENTOS</v>
          </cell>
          <cell r="AC564">
            <v>800.76638888879495</v>
          </cell>
          <cell r="AD564" t="str">
            <v>BOM</v>
          </cell>
        </row>
        <row r="565">
          <cell r="X565">
            <v>5361</v>
          </cell>
          <cell r="Y565">
            <v>2039039</v>
          </cell>
          <cell r="Z565" t="str">
            <v>CLÍNICA CIRÚRGICA CORREDOR ALA 2</v>
          </cell>
          <cell r="AA565">
            <v>7</v>
          </cell>
          <cell r="AB565" t="str">
            <v>MAQ. E EQUIPAMENTOS</v>
          </cell>
          <cell r="AC565">
            <v>799.806826388795</v>
          </cell>
          <cell r="AD565" t="str">
            <v>BOM</v>
          </cell>
        </row>
        <row r="566">
          <cell r="X566">
            <v>5362</v>
          </cell>
          <cell r="Y566">
            <v>2039040</v>
          </cell>
          <cell r="Z566" t="str">
            <v>REPASSADO PARA INSTALAÇÃO DIA 07/10/2012, MAS NÃO INFORMADO O LOCAL DE INSTALAÇÃO PELOS TÉCNICOS</v>
          </cell>
          <cell r="AA566">
            <v>7</v>
          </cell>
          <cell r="AB566" t="str">
            <v>MAQ. E EQUIPAMENTOS</v>
          </cell>
          <cell r="AC566">
            <v>800.76638888879495</v>
          </cell>
          <cell r="AD566" t="str">
            <v>BOM</v>
          </cell>
        </row>
        <row r="567">
          <cell r="X567">
            <v>5363</v>
          </cell>
          <cell r="Y567">
            <v>2039041</v>
          </cell>
          <cell r="Z567" t="str">
            <v>ROUPARIA</v>
          </cell>
          <cell r="AA567">
            <v>7</v>
          </cell>
          <cell r="AB567" t="str">
            <v>MAQ. E EQUIPAMENTOS</v>
          </cell>
          <cell r="AC567">
            <v>800.76638888879495</v>
          </cell>
          <cell r="AD567" t="str">
            <v>BOM</v>
          </cell>
        </row>
        <row r="568">
          <cell r="X568">
            <v>5364</v>
          </cell>
          <cell r="Y568">
            <v>2039042</v>
          </cell>
          <cell r="Z568" t="str">
            <v>CLÍNICA MÉDICA – ALA 2</v>
          </cell>
          <cell r="AA568">
            <v>7</v>
          </cell>
          <cell r="AB568" t="str">
            <v>MAQ. E EQUIPAMENTOS</v>
          </cell>
          <cell r="AC568">
            <v>800.76638888879495</v>
          </cell>
          <cell r="AD568" t="str">
            <v>BOM</v>
          </cell>
        </row>
        <row r="569">
          <cell r="X569">
            <v>5365</v>
          </cell>
          <cell r="Y569">
            <v>2039043</v>
          </cell>
          <cell r="Z569" t="str">
            <v>APOIO AO DIAGNÓSTICO</v>
          </cell>
          <cell r="AA569">
            <v>7</v>
          </cell>
          <cell r="AB569" t="str">
            <v>MAQ. E EQUIPAMENTOS</v>
          </cell>
          <cell r="AC569">
            <v>800.76638888879495</v>
          </cell>
          <cell r="AD569" t="str">
            <v>BOM</v>
          </cell>
        </row>
        <row r="570">
          <cell r="X570">
            <v>5366</v>
          </cell>
          <cell r="Y570">
            <v>2039044</v>
          </cell>
          <cell r="Z570" t="str">
            <v>FARMÁCIA</v>
          </cell>
          <cell r="AA570">
            <v>7</v>
          </cell>
          <cell r="AB570" t="str">
            <v>MAQ. E EQUIPAMENTOS</v>
          </cell>
          <cell r="AC570">
            <v>800.76638888879495</v>
          </cell>
          <cell r="AD570" t="str">
            <v>BOM</v>
          </cell>
        </row>
        <row r="571">
          <cell r="X571">
            <v>5367</v>
          </cell>
          <cell r="Y571">
            <v>2039045</v>
          </cell>
          <cell r="Z571" t="str">
            <v>CLÍNICA CIRÚRGICA ALA II</v>
          </cell>
          <cell r="AA571">
            <v>7</v>
          </cell>
          <cell r="AB571" t="str">
            <v>MAQ. E EQUIPAMENTOS</v>
          </cell>
          <cell r="AC571">
            <v>678.17528205120198</v>
          </cell>
          <cell r="AD571" t="str">
            <v>BOM</v>
          </cell>
        </row>
        <row r="572">
          <cell r="X572">
            <v>5368</v>
          </cell>
          <cell r="Y572">
            <v>2039046</v>
          </cell>
          <cell r="Z572" t="str">
            <v>CENTRO CIRÚRGICO</v>
          </cell>
          <cell r="AA572">
            <v>7</v>
          </cell>
          <cell r="AB572" t="str">
            <v>MAQ. E EQUIPAMENTOS</v>
          </cell>
          <cell r="AC572">
            <v>326.56407204412102</v>
          </cell>
          <cell r="AD572" t="str">
            <v>BOM</v>
          </cell>
        </row>
        <row r="573">
          <cell r="X573">
            <v>5378</v>
          </cell>
          <cell r="Y573">
            <v>2039047</v>
          </cell>
          <cell r="Z573" t="str">
            <v>SALA MANUTENÇÃO</v>
          </cell>
          <cell r="AA573">
            <v>5</v>
          </cell>
          <cell r="AB573" t="str">
            <v>MAQ. E EQUIPAMENTOS</v>
          </cell>
          <cell r="AC573">
            <v>219.01236894586901</v>
          </cell>
          <cell r="AD573" t="str">
            <v>BOM</v>
          </cell>
        </row>
        <row r="574">
          <cell r="X574">
            <v>5379</v>
          </cell>
          <cell r="Y574">
            <v>2039048</v>
          </cell>
          <cell r="Z574" t="str">
            <v>APOIO AO DIAGNÓSTICO</v>
          </cell>
          <cell r="AA574">
            <v>5</v>
          </cell>
          <cell r="AB574" t="str">
            <v>MAQ. E EQUIPAMENTOS</v>
          </cell>
          <cell r="AC574">
            <v>219.01236894586901</v>
          </cell>
          <cell r="AD574" t="str">
            <v>BOM</v>
          </cell>
        </row>
        <row r="575">
          <cell r="X575">
            <v>5488</v>
          </cell>
          <cell r="Y575">
            <v>2039049</v>
          </cell>
          <cell r="Z575" t="str">
            <v>CENTRAL DE MATERIAL E ESTERILIZAÇÃO</v>
          </cell>
          <cell r="AA575">
            <v>5</v>
          </cell>
          <cell r="AB575" t="str">
            <v>MAQ. E EQUIPAMENTOS</v>
          </cell>
          <cell r="AC575">
            <v>219.01236894586901</v>
          </cell>
          <cell r="AD575" t="str">
            <v>BOM</v>
          </cell>
        </row>
        <row r="576">
          <cell r="X576">
            <v>5489</v>
          </cell>
          <cell r="Y576">
            <v>2039050</v>
          </cell>
          <cell r="Z576" t="str">
            <v>APOIO AO DIAGNÓSTICO</v>
          </cell>
          <cell r="AA576">
            <v>5</v>
          </cell>
          <cell r="AB576" t="str">
            <v>MAQ. E EQUIPAMENTOS</v>
          </cell>
          <cell r="AC576">
            <v>219.01236894586901</v>
          </cell>
          <cell r="AD576" t="str">
            <v>BOM</v>
          </cell>
        </row>
        <row r="577">
          <cell r="X577">
            <v>5490</v>
          </cell>
          <cell r="Y577">
            <v>2039051</v>
          </cell>
          <cell r="Z577" t="str">
            <v>CLÍNICA CIRÚRGICA CORREDOR ALA 2</v>
          </cell>
          <cell r="AA577">
            <v>5</v>
          </cell>
          <cell r="AB577" t="str">
            <v>MAQ. E EQUIPAMENTOS</v>
          </cell>
          <cell r="AC577">
            <v>219.01236894586901</v>
          </cell>
          <cell r="AD577" t="str">
            <v>BOM</v>
          </cell>
        </row>
        <row r="578">
          <cell r="X578">
            <v>5491</v>
          </cell>
          <cell r="Y578">
            <v>2039052</v>
          </cell>
          <cell r="Z578" t="str">
            <v>CONFORTO MÉDICO</v>
          </cell>
          <cell r="AA578">
            <v>5</v>
          </cell>
          <cell r="AB578" t="str">
            <v>MAQ. E EQUIPAMENTOS</v>
          </cell>
          <cell r="AC578">
            <v>219.01236894586901</v>
          </cell>
          <cell r="AD578" t="str">
            <v>BOM</v>
          </cell>
        </row>
        <row r="579">
          <cell r="X579">
            <v>5492</v>
          </cell>
          <cell r="Y579">
            <v>2039053</v>
          </cell>
          <cell r="Z579" t="str">
            <v>LAVANDERIA</v>
          </cell>
          <cell r="AA579">
            <v>5</v>
          </cell>
          <cell r="AB579" t="str">
            <v>MAQ. E EQUIPAMENTOS</v>
          </cell>
          <cell r="AC579">
            <v>219.01236894586901</v>
          </cell>
          <cell r="AD579" t="str">
            <v>BOM</v>
          </cell>
        </row>
        <row r="580">
          <cell r="X580">
            <v>5494</v>
          </cell>
          <cell r="Y580">
            <v>2039054</v>
          </cell>
          <cell r="Z580" t="str">
            <v>SALA DE ESPERA CONSULTÓRIO 1º ANDAR</v>
          </cell>
          <cell r="AA580">
            <v>5</v>
          </cell>
          <cell r="AB580" t="str">
            <v>MAQ. E EQUIPAMENTOS</v>
          </cell>
          <cell r="AC580">
            <v>125.310121082621</v>
          </cell>
          <cell r="AD580" t="str">
            <v>BOM</v>
          </cell>
        </row>
        <row r="581">
          <cell r="X581">
            <v>5495</v>
          </cell>
          <cell r="Y581">
            <v>2039055</v>
          </cell>
          <cell r="Z581" t="str">
            <v>GUICHÊ DE RETORNO 1º PAVIMENTO</v>
          </cell>
          <cell r="AA581">
            <v>5</v>
          </cell>
          <cell r="AB581" t="str">
            <v>MAQ. E EQUIPAMENTOS</v>
          </cell>
          <cell r="AC581">
            <v>125.310121082621</v>
          </cell>
          <cell r="AD581" t="str">
            <v>BOM</v>
          </cell>
        </row>
        <row r="582">
          <cell r="X582">
            <v>5496</v>
          </cell>
          <cell r="Y582">
            <v>2039056</v>
          </cell>
          <cell r="Z582" t="str">
            <v>SALA DE ESPERA CONSULTÓRIO 1º ANDAR</v>
          </cell>
          <cell r="AA582">
            <v>5</v>
          </cell>
          <cell r="AB582" t="str">
            <v>MAQ. E EQUIPAMENTOS</v>
          </cell>
          <cell r="AC582">
            <v>125.310121082621</v>
          </cell>
          <cell r="AD582" t="str">
            <v>BOM</v>
          </cell>
        </row>
        <row r="583">
          <cell r="X583">
            <v>5497</v>
          </cell>
          <cell r="Y583">
            <v>2039057</v>
          </cell>
          <cell r="Z583" t="str">
            <v>GUICHÊ  1º PAVIMENTO</v>
          </cell>
          <cell r="AA583">
            <v>5</v>
          </cell>
          <cell r="AB583" t="str">
            <v>MAQ. E EQUIPAMENTOS</v>
          </cell>
          <cell r="AC583">
            <v>125.310121082621</v>
          </cell>
          <cell r="AD583" t="str">
            <v>BOM</v>
          </cell>
        </row>
        <row r="584">
          <cell r="X584">
            <v>5498</v>
          </cell>
          <cell r="Y584">
            <v>2039058</v>
          </cell>
          <cell r="Z584" t="str">
            <v>CORREDOR 1º PAVIMENTO</v>
          </cell>
          <cell r="AA584">
            <v>5</v>
          </cell>
          <cell r="AB584" t="str">
            <v>MAQ. E EQUIPAMENTOS</v>
          </cell>
          <cell r="AC584">
            <v>125.310121082621</v>
          </cell>
          <cell r="AD584" t="str">
            <v>BOM</v>
          </cell>
        </row>
        <row r="585">
          <cell r="X585">
            <v>5499</v>
          </cell>
          <cell r="Y585">
            <v>2039059</v>
          </cell>
          <cell r="Z585" t="str">
            <v>CORREDOR 1º PAVIMENTO</v>
          </cell>
          <cell r="AA585">
            <v>5</v>
          </cell>
          <cell r="AB585" t="str">
            <v>MAQ. E EQUIPAMENTOS</v>
          </cell>
          <cell r="AC585">
            <v>125.310121082621</v>
          </cell>
          <cell r="AD585" t="str">
            <v>BOM</v>
          </cell>
        </row>
        <row r="586">
          <cell r="X586">
            <v>5500</v>
          </cell>
          <cell r="Y586">
            <v>2039060</v>
          </cell>
          <cell r="Z586" t="str">
            <v>CASA DE MÁQUINAS - CORREDOR CENTRO CIRÚRGICO</v>
          </cell>
          <cell r="AA586">
            <v>5</v>
          </cell>
          <cell r="AB586" t="str">
            <v>MAQ. E EQUIPAMENTOS</v>
          </cell>
          <cell r="AC586">
            <v>125.310121082621</v>
          </cell>
          <cell r="AD586" t="str">
            <v>BOM</v>
          </cell>
        </row>
        <row r="587">
          <cell r="X587">
            <v>5501</v>
          </cell>
          <cell r="Y587">
            <v>2039061</v>
          </cell>
          <cell r="Z587" t="str">
            <v>CORREDOR ENTRADA C. CIRÚRGICO</v>
          </cell>
          <cell r="AA587">
            <v>5</v>
          </cell>
          <cell r="AB587" t="str">
            <v>MAQ. E EQUIPAMENTOS</v>
          </cell>
          <cell r="AC587">
            <v>125.310121082621</v>
          </cell>
          <cell r="AD587" t="str">
            <v>BOM</v>
          </cell>
        </row>
        <row r="588">
          <cell r="X588">
            <v>5502</v>
          </cell>
          <cell r="Y588">
            <v>2039062</v>
          </cell>
          <cell r="Z588" t="str">
            <v>CORREDOR DOS VESTIÁRIOS – TÉRREO</v>
          </cell>
          <cell r="AA588">
            <v>5</v>
          </cell>
          <cell r="AB588" t="str">
            <v>MAQ. E EQUIPAMENTOS</v>
          </cell>
          <cell r="AC588">
            <v>125.310121082621</v>
          </cell>
          <cell r="AD588" t="str">
            <v>BOM</v>
          </cell>
        </row>
        <row r="589">
          <cell r="X589">
            <v>5503</v>
          </cell>
          <cell r="Y589">
            <v>2039063</v>
          </cell>
          <cell r="Z589" t="str">
            <v>ADMINISTRAÇÃO – HOTELARIA</v>
          </cell>
          <cell r="AA589">
            <v>5</v>
          </cell>
          <cell r="AB589" t="str">
            <v>MAQ. E EQUIPAMENTOS</v>
          </cell>
          <cell r="AC589">
            <v>125.310121082621</v>
          </cell>
          <cell r="AD589" t="str">
            <v>BOM</v>
          </cell>
        </row>
        <row r="590">
          <cell r="X590">
            <v>5504</v>
          </cell>
          <cell r="Y590">
            <v>2039064</v>
          </cell>
          <cell r="Z590" t="str">
            <v>CLÍNICA CIRÚRGICA CORREDOR ALA 1</v>
          </cell>
          <cell r="AA590">
            <v>5</v>
          </cell>
          <cell r="AB590" t="str">
            <v>MAQ. E EQUIPAMENTOS</v>
          </cell>
          <cell r="AC590">
            <v>125.310121082621</v>
          </cell>
          <cell r="AD590" t="str">
            <v>BOM</v>
          </cell>
        </row>
        <row r="591">
          <cell r="X591">
            <v>5505</v>
          </cell>
          <cell r="Y591">
            <v>2039065</v>
          </cell>
          <cell r="Z591" t="str">
            <v>CLÍNICA CIRÚRGICA - HALL DOS ELEVADORES</v>
          </cell>
          <cell r="AA591">
            <v>5</v>
          </cell>
          <cell r="AB591" t="str">
            <v>MAQ. E EQUIPAMENTOS</v>
          </cell>
          <cell r="AC591">
            <v>125.310121082621</v>
          </cell>
          <cell r="AD591" t="str">
            <v>BOM</v>
          </cell>
        </row>
        <row r="592">
          <cell r="X592">
            <v>5506</v>
          </cell>
          <cell r="Y592">
            <v>2039066</v>
          </cell>
          <cell r="Z592" t="str">
            <v>CLÍNICA CIRÚRGICA - CORREDOR ALA 3</v>
          </cell>
          <cell r="AA592">
            <v>5</v>
          </cell>
          <cell r="AB592" t="str">
            <v>MAQ. E EQUIPAMENTOS</v>
          </cell>
          <cell r="AC592">
            <v>125.310121082621</v>
          </cell>
          <cell r="AD592" t="str">
            <v>BOM</v>
          </cell>
        </row>
        <row r="593">
          <cell r="X593">
            <v>5507</v>
          </cell>
          <cell r="Y593">
            <v>2039067</v>
          </cell>
          <cell r="Z593" t="str">
            <v>CLÍNICA CIRÚRGICA - CORREDOR ALA 2</v>
          </cell>
          <cell r="AA593">
            <v>5</v>
          </cell>
          <cell r="AB593" t="str">
            <v>MAQ. E EQUIPAMENTOS</v>
          </cell>
          <cell r="AC593">
            <v>125.310121082621</v>
          </cell>
          <cell r="AD593" t="str">
            <v>BOM</v>
          </cell>
        </row>
        <row r="594">
          <cell r="X594">
            <v>5508</v>
          </cell>
          <cell r="Y594">
            <v>2039068</v>
          </cell>
          <cell r="Z594" t="str">
            <v>CLÍNICA CIRÚRGICA CORREDOR ALA 2</v>
          </cell>
          <cell r="AA594">
            <v>5</v>
          </cell>
          <cell r="AB594" t="str">
            <v>MAQ. E EQUIPAMENTOS</v>
          </cell>
          <cell r="AC594">
            <v>125.310121082621</v>
          </cell>
          <cell r="AD594" t="str">
            <v>BOM</v>
          </cell>
        </row>
        <row r="595">
          <cell r="X595">
            <v>5509</v>
          </cell>
          <cell r="Y595">
            <v>2039069</v>
          </cell>
          <cell r="Z595" t="str">
            <v>CLÍNICA CIRÚRGICA SALA ADMINISTRAÇÃO</v>
          </cell>
          <cell r="AA595">
            <v>5</v>
          </cell>
          <cell r="AB595" t="str">
            <v>MAQ. E EQUIPAMENTOS</v>
          </cell>
          <cell r="AC595">
            <v>125.310121082621</v>
          </cell>
          <cell r="AD595" t="str">
            <v>BOM</v>
          </cell>
        </row>
        <row r="596">
          <cell r="X596">
            <v>5510</v>
          </cell>
          <cell r="Y596">
            <v>2039070</v>
          </cell>
          <cell r="Z596" t="str">
            <v>ATENDIMENTO INTERNAÇÃO 1º ANDAR</v>
          </cell>
          <cell r="AA596">
            <v>5</v>
          </cell>
          <cell r="AB596" t="str">
            <v>MAQ. E EQUIPAMENTOS</v>
          </cell>
          <cell r="AC596">
            <v>125.310121082621</v>
          </cell>
          <cell r="AD596" t="str">
            <v>BOM</v>
          </cell>
        </row>
        <row r="597">
          <cell r="X597">
            <v>5511</v>
          </cell>
          <cell r="Y597">
            <v>2039071</v>
          </cell>
          <cell r="Z597" t="str">
            <v>SALA DE CONFERÊNCIA MÉDICA 1º PAVIMENTO</v>
          </cell>
          <cell r="AA597">
            <v>5</v>
          </cell>
          <cell r="AB597" t="str">
            <v>MAQ. E EQUIPAMENTOS</v>
          </cell>
          <cell r="AC597">
            <v>125.310121082621</v>
          </cell>
          <cell r="AD597" t="str">
            <v>BOM</v>
          </cell>
        </row>
        <row r="598">
          <cell r="X598">
            <v>5512</v>
          </cell>
          <cell r="Y598">
            <v>2039072</v>
          </cell>
          <cell r="Z598" t="str">
            <v>GUICHÊ DE CONSULTA 1º PAVIMENTO</v>
          </cell>
          <cell r="AA598">
            <v>5</v>
          </cell>
          <cell r="AB598" t="str">
            <v>MAQ. E EQUIPAMENTOS</v>
          </cell>
          <cell r="AC598">
            <v>125.310121082621</v>
          </cell>
          <cell r="AD598" t="str">
            <v>BOM</v>
          </cell>
        </row>
        <row r="599">
          <cell r="X599">
            <v>5513</v>
          </cell>
          <cell r="Y599">
            <v>2039073</v>
          </cell>
          <cell r="Z599" t="str">
            <v>RECEPÇÃO DE EXAMES</v>
          </cell>
          <cell r="AA599">
            <v>5</v>
          </cell>
          <cell r="AB599" t="str">
            <v>MAQ. E EQUIPAMENTOS</v>
          </cell>
          <cell r="AC599">
            <v>125.310121082621</v>
          </cell>
          <cell r="AD599" t="str">
            <v>BOM</v>
          </cell>
        </row>
        <row r="600">
          <cell r="X600">
            <v>5514</v>
          </cell>
          <cell r="Y600">
            <v>2039074</v>
          </cell>
          <cell r="Z600" t="str">
            <v>SALA DE DIAGNÓSTICO</v>
          </cell>
          <cell r="AA600">
            <v>5</v>
          </cell>
          <cell r="AB600" t="str">
            <v>MAQ. E EQUIPAMENTOS</v>
          </cell>
          <cell r="AC600">
            <v>108.878369045581</v>
          </cell>
          <cell r="AD600" t="str">
            <v>BOM</v>
          </cell>
        </row>
        <row r="601">
          <cell r="X601">
            <v>5515</v>
          </cell>
          <cell r="Y601">
            <v>2039075</v>
          </cell>
          <cell r="Z601" t="str">
            <v>CORREDOR DOS CONSULTÓRIOS 1º PAVIMENTO</v>
          </cell>
          <cell r="AA601">
            <v>5</v>
          </cell>
          <cell r="AB601" t="str">
            <v>MAQ. E EQUIPAMENTOS</v>
          </cell>
          <cell r="AC601">
            <v>108.878369045581</v>
          </cell>
          <cell r="AD601" t="str">
            <v>BOM</v>
          </cell>
        </row>
        <row r="602">
          <cell r="X602">
            <v>5516</v>
          </cell>
          <cell r="Y602">
            <v>2039076</v>
          </cell>
          <cell r="Z602" t="str">
            <v>GUICHÊ DE CONSULTA 1º PAVIMENTO</v>
          </cell>
          <cell r="AA602">
            <v>5</v>
          </cell>
          <cell r="AB602" t="str">
            <v>MAQ. E EQUIPAMENTOS</v>
          </cell>
          <cell r="AC602">
            <v>108.878369045581</v>
          </cell>
          <cell r="AD602" t="str">
            <v>BOM</v>
          </cell>
        </row>
        <row r="603">
          <cell r="X603">
            <v>5517</v>
          </cell>
          <cell r="Y603">
            <v>2039077</v>
          </cell>
          <cell r="Z603" t="str">
            <v>HALL DO ELEVADOR 1º PAVIMENTO</v>
          </cell>
          <cell r="AA603">
            <v>5</v>
          </cell>
          <cell r="AB603" t="str">
            <v>MAQ. E EQUIPAMENTOS</v>
          </cell>
          <cell r="AC603">
            <v>108.878369045581</v>
          </cell>
          <cell r="AD603" t="str">
            <v>BOM</v>
          </cell>
        </row>
        <row r="604">
          <cell r="X604">
            <v>5518</v>
          </cell>
          <cell r="Y604">
            <v>2039078</v>
          </cell>
          <cell r="Z604" t="str">
            <v>RECEPÇÃO 1º ANDAR</v>
          </cell>
          <cell r="AA604">
            <v>5</v>
          </cell>
          <cell r="AB604" t="str">
            <v>MAQ. E EQUIPAMENTOS</v>
          </cell>
          <cell r="AC604">
            <v>108.878369045581</v>
          </cell>
          <cell r="AD604" t="str">
            <v>BOM</v>
          </cell>
        </row>
        <row r="605">
          <cell r="X605">
            <v>5519</v>
          </cell>
          <cell r="Y605">
            <v>2039079</v>
          </cell>
          <cell r="Z605" t="str">
            <v>CORREDOR DA SALA DE CONVENIÊNCIA 5º ANDAR</v>
          </cell>
          <cell r="AA605">
            <v>5</v>
          </cell>
          <cell r="AB605" t="str">
            <v>MAQ. E EQUIPAMENTOS</v>
          </cell>
          <cell r="AC605">
            <v>108.878369045581</v>
          </cell>
          <cell r="AD605" t="str">
            <v>BOM</v>
          </cell>
        </row>
        <row r="606">
          <cell r="X606">
            <v>5520</v>
          </cell>
          <cell r="Y606">
            <v>2039080</v>
          </cell>
          <cell r="Z606" t="str">
            <v>RAMPA 5º ANDAR</v>
          </cell>
          <cell r="AA606">
            <v>5</v>
          </cell>
          <cell r="AB606" t="str">
            <v>MAQ. E EQUIPAMENTOS</v>
          </cell>
          <cell r="AC606">
            <v>108.878369045581</v>
          </cell>
          <cell r="AD606" t="str">
            <v>BOM</v>
          </cell>
        </row>
        <row r="607">
          <cell r="X607">
            <v>5521</v>
          </cell>
          <cell r="Y607">
            <v>2039081</v>
          </cell>
          <cell r="Z607" t="str">
            <v>AUDITÓRIO 2</v>
          </cell>
          <cell r="AA607">
            <v>5</v>
          </cell>
          <cell r="AB607" t="str">
            <v>MAQ. E EQUIPAMENTOS</v>
          </cell>
          <cell r="AC607">
            <v>108.878369045581</v>
          </cell>
          <cell r="AD607" t="str">
            <v>BOM</v>
          </cell>
        </row>
        <row r="608">
          <cell r="X608">
            <v>5522</v>
          </cell>
          <cell r="Y608">
            <v>2039082</v>
          </cell>
          <cell r="Z608" t="str">
            <v>AUDITÓRIO 2</v>
          </cell>
          <cell r="AA608">
            <v>5</v>
          </cell>
          <cell r="AB608" t="str">
            <v>MAQ. E EQUIPAMENTOS</v>
          </cell>
          <cell r="AC608">
            <v>108.878369045581</v>
          </cell>
          <cell r="AD608" t="str">
            <v>BOM</v>
          </cell>
        </row>
        <row r="609">
          <cell r="X609">
            <v>5523</v>
          </cell>
          <cell r="Y609">
            <v>2039083</v>
          </cell>
          <cell r="Z609" t="str">
            <v>AUDITÓRIO 2</v>
          </cell>
          <cell r="AA609">
            <v>5</v>
          </cell>
          <cell r="AB609" t="str">
            <v>MAQ. E EQUIPAMENTOS</v>
          </cell>
          <cell r="AC609">
            <v>108.878369045581</v>
          </cell>
          <cell r="AD609" t="str">
            <v>BOM</v>
          </cell>
        </row>
        <row r="610">
          <cell r="X610">
            <v>5524</v>
          </cell>
          <cell r="Y610">
            <v>2039084</v>
          </cell>
          <cell r="Z610" t="str">
            <v>CLÍNICA CIRÚRGICA - COORDENADOR DE ENFERMAGEM</v>
          </cell>
          <cell r="AA610">
            <v>5</v>
          </cell>
          <cell r="AB610" t="str">
            <v>MAQ. E EQUIPAMENTOS</v>
          </cell>
          <cell r="AC610">
            <v>108.878369045581</v>
          </cell>
          <cell r="AD610" t="str">
            <v>BOM</v>
          </cell>
        </row>
        <row r="611">
          <cell r="X611">
            <v>5525</v>
          </cell>
          <cell r="Y611">
            <v>2039085</v>
          </cell>
          <cell r="Z611" t="str">
            <v>SALA DE CONVENIENCIA</v>
          </cell>
          <cell r="AA611">
            <v>5</v>
          </cell>
          <cell r="AB611" t="str">
            <v>MAQ. E EQUIPAMENTOS</v>
          </cell>
          <cell r="AC611">
            <v>108.878369045581</v>
          </cell>
          <cell r="AD611" t="str">
            <v>BOM</v>
          </cell>
        </row>
        <row r="612">
          <cell r="X612">
            <v>5526</v>
          </cell>
          <cell r="Y612">
            <v>2039086</v>
          </cell>
          <cell r="Z612" t="str">
            <v>CLÍNICA CIRÚRGICA CORREDOR ALA 1</v>
          </cell>
          <cell r="AA612">
            <v>5</v>
          </cell>
          <cell r="AB612" t="str">
            <v>MAQ. E EQUIPAMENTOS</v>
          </cell>
          <cell r="AC612">
            <v>108.878369045581</v>
          </cell>
          <cell r="AD612" t="str">
            <v>BOM</v>
          </cell>
        </row>
        <row r="613">
          <cell r="X613">
            <v>5527</v>
          </cell>
          <cell r="Y613">
            <v>2039087</v>
          </cell>
          <cell r="Z613" t="str">
            <v>CLÍNICA MÉDICA – ALA 1</v>
          </cell>
          <cell r="AA613">
            <v>5</v>
          </cell>
          <cell r="AB613" t="str">
            <v>MAQ. E EQUIPAMENTOS</v>
          </cell>
          <cell r="AC613">
            <v>108.878369045581</v>
          </cell>
          <cell r="AD613" t="str">
            <v>BOM</v>
          </cell>
        </row>
        <row r="614">
          <cell r="X614">
            <v>5528</v>
          </cell>
          <cell r="Y614">
            <v>2039088</v>
          </cell>
          <cell r="Z614" t="str">
            <v>HALL DO ELEVADOR 3º ANDAR</v>
          </cell>
          <cell r="AA614">
            <v>5</v>
          </cell>
          <cell r="AB614" t="str">
            <v>MAQ. E EQUIPAMENTOS</v>
          </cell>
          <cell r="AC614">
            <v>108.878369045581</v>
          </cell>
          <cell r="AD614" t="str">
            <v>BOM</v>
          </cell>
        </row>
        <row r="615">
          <cell r="X615">
            <v>5529</v>
          </cell>
          <cell r="Y615">
            <v>2039089</v>
          </cell>
          <cell r="Z615" t="str">
            <v>CLÍNICA MÉDICA CORREDOR – ALA 1</v>
          </cell>
          <cell r="AA615">
            <v>5</v>
          </cell>
          <cell r="AB615" t="str">
            <v>MAQ. E EQUIPAMENTOS</v>
          </cell>
          <cell r="AC615">
            <v>108.878369045581</v>
          </cell>
          <cell r="AD615" t="str">
            <v>BOM</v>
          </cell>
        </row>
        <row r="616">
          <cell r="X616">
            <v>5530</v>
          </cell>
          <cell r="Y616">
            <v>2039090</v>
          </cell>
          <cell r="Z616" t="str">
            <v>ASTEC</v>
          </cell>
          <cell r="AA616">
            <v>5</v>
          </cell>
          <cell r="AB616" t="str">
            <v>MAQ. E EQUIPAMENTOS</v>
          </cell>
          <cell r="AC616">
            <v>108.878369045581</v>
          </cell>
          <cell r="AD616" t="str">
            <v>BOM</v>
          </cell>
        </row>
        <row r="617">
          <cell r="X617">
            <v>5531</v>
          </cell>
          <cell r="Y617">
            <v>2039091</v>
          </cell>
          <cell r="Z617" t="str">
            <v>CORREDOR 1º PAVIMENTO</v>
          </cell>
          <cell r="AA617">
            <v>5</v>
          </cell>
          <cell r="AB617" t="str">
            <v>MAQ. E EQUIPAMENTOS</v>
          </cell>
          <cell r="AC617">
            <v>108.878369045581</v>
          </cell>
          <cell r="AD617" t="str">
            <v>BOM</v>
          </cell>
        </row>
        <row r="618">
          <cell r="X618">
            <v>5532</v>
          </cell>
          <cell r="Y618">
            <v>2039092</v>
          </cell>
          <cell r="Z618" t="str">
            <v>ANTE SALA DE REUNIÃO 2º ANDAR</v>
          </cell>
          <cell r="AA618">
            <v>5</v>
          </cell>
          <cell r="AB618" t="str">
            <v>MAQ. E EQUIPAMENTOS</v>
          </cell>
          <cell r="AC618">
            <v>108.878369045581</v>
          </cell>
          <cell r="AD618" t="str">
            <v>BOM</v>
          </cell>
        </row>
        <row r="619">
          <cell r="X619">
            <v>5533</v>
          </cell>
          <cell r="Y619">
            <v>2039093</v>
          </cell>
          <cell r="Z619" t="str">
            <v>COEX - HGG</v>
          </cell>
          <cell r="AA619">
            <v>5</v>
          </cell>
          <cell r="AB619" t="str">
            <v>MAQ. E EQUIPAMENTOS</v>
          </cell>
          <cell r="AC619">
            <v>108.878369045581</v>
          </cell>
          <cell r="AD619" t="str">
            <v>BOM</v>
          </cell>
        </row>
        <row r="620">
          <cell r="X620">
            <v>5534</v>
          </cell>
          <cell r="Y620">
            <v>2039094</v>
          </cell>
          <cell r="Z620" t="str">
            <v>SALA DIRETORIA TÉCNICA</v>
          </cell>
          <cell r="AA620">
            <v>5</v>
          </cell>
          <cell r="AB620" t="str">
            <v>MAQ. E EQUIPAMENTOS</v>
          </cell>
          <cell r="AC620">
            <v>108.878369045581</v>
          </cell>
          <cell r="AD620" t="str">
            <v>BOM</v>
          </cell>
        </row>
        <row r="621">
          <cell r="X621">
            <v>5535</v>
          </cell>
          <cell r="Y621">
            <v>2039095</v>
          </cell>
          <cell r="Z621" t="str">
            <v>DEPÓSITO – NUTRIÇÃO</v>
          </cell>
          <cell r="AA621">
            <v>5</v>
          </cell>
          <cell r="AB621" t="str">
            <v>MAQ. E EQUIPAMENTOS</v>
          </cell>
          <cell r="AC621">
            <v>108.878369045581</v>
          </cell>
          <cell r="AD621" t="str">
            <v>BOM</v>
          </cell>
        </row>
        <row r="622">
          <cell r="X622">
            <v>5536</v>
          </cell>
          <cell r="Y622">
            <v>2039096</v>
          </cell>
          <cell r="Z622" t="str">
            <v>GERÊNCIA MÉDICA</v>
          </cell>
          <cell r="AA622">
            <v>5</v>
          </cell>
          <cell r="AB622" t="str">
            <v>MAQ. E EQUIPAMENTOS</v>
          </cell>
          <cell r="AC622">
            <v>108.878369045581</v>
          </cell>
          <cell r="AD622" t="str">
            <v>BOM</v>
          </cell>
        </row>
        <row r="623">
          <cell r="X623">
            <v>5537</v>
          </cell>
          <cell r="Y623">
            <v>2039097</v>
          </cell>
          <cell r="Z623" t="str">
            <v>CLÍNICA MÉDICA – ALA 3</v>
          </cell>
          <cell r="AA623">
            <v>5</v>
          </cell>
          <cell r="AB623" t="str">
            <v>MAQ. E EQUIPAMENTOS</v>
          </cell>
          <cell r="AC623">
            <v>108.878369045581</v>
          </cell>
          <cell r="AD623" t="str">
            <v>BOM</v>
          </cell>
        </row>
        <row r="624">
          <cell r="X624">
            <v>5538</v>
          </cell>
          <cell r="Y624">
            <v>2039098</v>
          </cell>
          <cell r="Z624" t="str">
            <v>CHEFIA DE ENFERMAGEM 4º ANDAR</v>
          </cell>
          <cell r="AA624">
            <v>5</v>
          </cell>
          <cell r="AB624" t="str">
            <v>MAQ. E EQUIPAMENTOS</v>
          </cell>
          <cell r="AC624">
            <v>108.878369045581</v>
          </cell>
          <cell r="AD624" t="str">
            <v>BOM</v>
          </cell>
        </row>
        <row r="625">
          <cell r="X625">
            <v>5539</v>
          </cell>
          <cell r="Y625">
            <v>2039099</v>
          </cell>
          <cell r="Z625" t="str">
            <v>RECEPÇÃO CENTRAL</v>
          </cell>
          <cell r="AA625">
            <v>5</v>
          </cell>
          <cell r="AB625" t="str">
            <v>MAQ. E EQUIPAMENTOS</v>
          </cell>
          <cell r="AC625">
            <v>108.878369045581</v>
          </cell>
          <cell r="AD625" t="str">
            <v>BOM</v>
          </cell>
        </row>
        <row r="626">
          <cell r="X626">
            <v>5540</v>
          </cell>
          <cell r="Y626">
            <v>2039100</v>
          </cell>
          <cell r="Z626" t="str">
            <v>CORREDOR RECEPÇÃO CENTRAL</v>
          </cell>
          <cell r="AA626">
            <v>5</v>
          </cell>
          <cell r="AB626" t="str">
            <v>MAQ. E EQUIPAMENTOS</v>
          </cell>
          <cell r="AC626">
            <v>108.878369045581</v>
          </cell>
          <cell r="AD626" t="str">
            <v>BOM</v>
          </cell>
        </row>
        <row r="627">
          <cell r="X627">
            <v>5541</v>
          </cell>
          <cell r="Y627">
            <v>2039101</v>
          </cell>
          <cell r="Z627" t="str">
            <v>SEÇÃO DE CONTROLE E AVALIAÇÃO</v>
          </cell>
          <cell r="AA627">
            <v>5</v>
          </cell>
          <cell r="AB627" t="str">
            <v>MAQ. E EQUIPAMENTOS</v>
          </cell>
          <cell r="AC627">
            <v>108.878369045581</v>
          </cell>
          <cell r="AD627" t="str">
            <v>BOM</v>
          </cell>
        </row>
        <row r="628">
          <cell r="X628">
            <v>5542</v>
          </cell>
          <cell r="Y628">
            <v>2039102</v>
          </cell>
          <cell r="Z628" t="str">
            <v>SALA DE REUNIÃO</v>
          </cell>
          <cell r="AA628">
            <v>5</v>
          </cell>
          <cell r="AB628" t="str">
            <v>MAQ. E EQUIPAMENTOS</v>
          </cell>
          <cell r="AC628">
            <v>108.878369045581</v>
          </cell>
          <cell r="AD628" t="str">
            <v>BOM</v>
          </cell>
        </row>
        <row r="629">
          <cell r="X629">
            <v>5543</v>
          </cell>
          <cell r="Y629">
            <v>2039103</v>
          </cell>
          <cell r="Z629" t="str">
            <v>REPASSADO PARA INSTALAÇÃO DIA 11/10/2012, MAS NÃO INFORMADO O LOCAL DE INSTALAÇÃO PELOS TÉCNICOS</v>
          </cell>
          <cell r="AA629">
            <v>5</v>
          </cell>
          <cell r="AB629" t="str">
            <v>MAQ. E EQUIPAMENTOS</v>
          </cell>
          <cell r="AC629">
            <v>108.878369045581</v>
          </cell>
          <cell r="AD629" t="str">
            <v>BOM</v>
          </cell>
        </row>
        <row r="630">
          <cell r="X630">
            <v>5544</v>
          </cell>
          <cell r="Y630">
            <v>2039104</v>
          </cell>
          <cell r="Z630" t="str">
            <v>CORREDOR DO ALMOXARIFADO</v>
          </cell>
          <cell r="AA630">
            <v>5</v>
          </cell>
          <cell r="AB630" t="str">
            <v>MAQ. E EQUIPAMENTOS</v>
          </cell>
          <cell r="AC630">
            <v>108.878369045581</v>
          </cell>
          <cell r="AD630" t="str">
            <v>BOM</v>
          </cell>
        </row>
        <row r="631">
          <cell r="X631">
            <v>5545</v>
          </cell>
          <cell r="Y631">
            <v>2039105</v>
          </cell>
          <cell r="Z631" t="str">
            <v>PROTOCOLO</v>
          </cell>
          <cell r="AA631">
            <v>5</v>
          </cell>
          <cell r="AB631" t="str">
            <v>MAQ. E EQUIPAMENTOS</v>
          </cell>
          <cell r="AC631">
            <v>108.878369045581</v>
          </cell>
          <cell r="AD631" t="str">
            <v>BOM</v>
          </cell>
        </row>
        <row r="632">
          <cell r="X632">
            <v>5546</v>
          </cell>
          <cell r="Y632">
            <v>2039106</v>
          </cell>
          <cell r="Z632" t="str">
            <v>FARMÁCIA</v>
          </cell>
          <cell r="AA632">
            <v>5</v>
          </cell>
          <cell r="AB632" t="str">
            <v>MAQ. E EQUIPAMENTOS</v>
          </cell>
          <cell r="AC632">
            <v>108.878369045581</v>
          </cell>
          <cell r="AD632" t="str">
            <v>BOM</v>
          </cell>
        </row>
        <row r="633">
          <cell r="X633">
            <v>5547</v>
          </cell>
          <cell r="Y633">
            <v>2039107</v>
          </cell>
          <cell r="Z633" t="str">
            <v>FARMÁCIA</v>
          </cell>
          <cell r="AA633">
            <v>5</v>
          </cell>
          <cell r="AB633" t="str">
            <v>MAQ. E EQUIPAMENTOS</v>
          </cell>
          <cell r="AC633">
            <v>108.878369045581</v>
          </cell>
          <cell r="AD633" t="str">
            <v>BOM</v>
          </cell>
        </row>
        <row r="634">
          <cell r="X634">
            <v>5548</v>
          </cell>
          <cell r="Y634">
            <v>2039108</v>
          </cell>
          <cell r="Z634" t="str">
            <v>FARMÁCIA</v>
          </cell>
          <cell r="AA634">
            <v>5</v>
          </cell>
          <cell r="AB634" t="str">
            <v>MAQ. E EQUIPAMENTOS</v>
          </cell>
          <cell r="AC634">
            <v>108.878369045581</v>
          </cell>
          <cell r="AD634" t="str">
            <v>BOM</v>
          </cell>
        </row>
        <row r="635">
          <cell r="X635">
            <v>5549</v>
          </cell>
          <cell r="Y635">
            <v>2039109</v>
          </cell>
          <cell r="Z635" t="str">
            <v>ENTRADA DO ALMOXARIFADO</v>
          </cell>
          <cell r="AA635">
            <v>5</v>
          </cell>
          <cell r="AB635" t="str">
            <v>MAQ. E EQUIPAMENTOS</v>
          </cell>
          <cell r="AC635">
            <v>108.878369045581</v>
          </cell>
          <cell r="AD635" t="str">
            <v>BOM</v>
          </cell>
        </row>
        <row r="636">
          <cell r="X636">
            <v>5550</v>
          </cell>
          <cell r="Y636">
            <v>2039110</v>
          </cell>
          <cell r="Z636" t="str">
            <v>FARMÁCIA</v>
          </cell>
          <cell r="AA636">
            <v>5</v>
          </cell>
          <cell r="AB636" t="str">
            <v>MAQ. E EQUIPAMENTOS</v>
          </cell>
          <cell r="AC636">
            <v>108.878369045581</v>
          </cell>
          <cell r="AD636" t="str">
            <v>BOM</v>
          </cell>
        </row>
        <row r="637">
          <cell r="X637">
            <v>5551</v>
          </cell>
          <cell r="Y637">
            <v>2039111</v>
          </cell>
          <cell r="Z637" t="str">
            <v>FARMÁCIA</v>
          </cell>
          <cell r="AA637">
            <v>5</v>
          </cell>
          <cell r="AB637" t="str">
            <v>MAQ. E EQUIPAMENTOS</v>
          </cell>
          <cell r="AC637">
            <v>108.878369045581</v>
          </cell>
          <cell r="AD637" t="str">
            <v>BOM</v>
          </cell>
        </row>
        <row r="638">
          <cell r="X638">
            <v>5552</v>
          </cell>
          <cell r="Y638">
            <v>2039112</v>
          </cell>
          <cell r="Z638" t="str">
            <v>REFEITÓRIO</v>
          </cell>
          <cell r="AA638">
            <v>5</v>
          </cell>
          <cell r="AB638" t="str">
            <v>MAQ. E EQUIPAMENTOS</v>
          </cell>
          <cell r="AC638">
            <v>108.878369045581</v>
          </cell>
          <cell r="AD638" t="str">
            <v>BOM</v>
          </cell>
        </row>
        <row r="639">
          <cell r="X639">
            <v>5553</v>
          </cell>
          <cell r="Y639">
            <v>2039113</v>
          </cell>
          <cell r="Z639" t="str">
            <v>CORREDOR 1º PAVIMENTO</v>
          </cell>
          <cell r="AA639">
            <v>5</v>
          </cell>
          <cell r="AB639" t="str">
            <v>MAQ. E EQUIPAMENTOS</v>
          </cell>
          <cell r="AC639">
            <v>108.878369045581</v>
          </cell>
          <cell r="AD639" t="str">
            <v>BOM</v>
          </cell>
        </row>
        <row r="640">
          <cell r="X640">
            <v>5554</v>
          </cell>
          <cell r="Y640">
            <v>2039114</v>
          </cell>
          <cell r="Z640" t="str">
            <v>FARMÁCIA</v>
          </cell>
          <cell r="AA640">
            <v>5</v>
          </cell>
          <cell r="AB640" t="str">
            <v>MAQ. E EQUIPAMENTOS</v>
          </cell>
          <cell r="AC640">
            <v>108.878369045581</v>
          </cell>
          <cell r="AD640" t="str">
            <v>BOM</v>
          </cell>
        </row>
        <row r="641">
          <cell r="X641">
            <v>5555</v>
          </cell>
          <cell r="Y641">
            <v>2039115</v>
          </cell>
          <cell r="Z641" t="str">
            <v>FARMÁCIA</v>
          </cell>
          <cell r="AA641">
            <v>5</v>
          </cell>
          <cell r="AB641" t="str">
            <v>MAQ. E EQUIPAMENTOS</v>
          </cell>
          <cell r="AC641">
            <v>108.878369045581</v>
          </cell>
          <cell r="AD641" t="str">
            <v>BOM</v>
          </cell>
        </row>
        <row r="642">
          <cell r="X642">
            <v>5556</v>
          </cell>
          <cell r="Y642">
            <v>2039116</v>
          </cell>
          <cell r="Z642" t="str">
            <v>SALA DE CONVIVÊNCIA – TÉRREO</v>
          </cell>
          <cell r="AA642">
            <v>5</v>
          </cell>
          <cell r="AB642" t="str">
            <v>MAQ. E EQUIPAMENTOS</v>
          </cell>
          <cell r="AC642">
            <v>108.878369045581</v>
          </cell>
          <cell r="AD642" t="str">
            <v>BOM</v>
          </cell>
        </row>
        <row r="643">
          <cell r="X643">
            <v>5557</v>
          </cell>
          <cell r="Y643">
            <v>2039117</v>
          </cell>
          <cell r="Z643" t="str">
            <v>SALA DE ESPERA UROLOGIA 1º PAVIMENTO</v>
          </cell>
          <cell r="AA643">
            <v>5</v>
          </cell>
          <cell r="AB643" t="str">
            <v>MAQ. E EQUIPAMENTOS</v>
          </cell>
          <cell r="AC643">
            <v>108.878369045581</v>
          </cell>
          <cell r="AD643" t="str">
            <v>BOM</v>
          </cell>
        </row>
        <row r="644">
          <cell r="X644">
            <v>5558</v>
          </cell>
          <cell r="Y644">
            <v>2039118</v>
          </cell>
          <cell r="Z644" t="str">
            <v>SALA DE ESPERA UROLOGIA 1º PAVIMENTO</v>
          </cell>
          <cell r="AA644">
            <v>5</v>
          </cell>
          <cell r="AB644" t="str">
            <v>MAQ. E EQUIPAMENTOS</v>
          </cell>
          <cell r="AC644">
            <v>108.878369045581</v>
          </cell>
          <cell r="AD644" t="str">
            <v>BOM</v>
          </cell>
        </row>
        <row r="645">
          <cell r="X645">
            <v>5559</v>
          </cell>
          <cell r="Y645">
            <v>2039119</v>
          </cell>
          <cell r="Z645" t="str">
            <v>REPASSADO PARA INSTALAÇÃO DIA 11/10/2012, MAS NÃO INFORMADO O LOCAL DE INSTALAÇÃO PELOS TÉCNICOS</v>
          </cell>
          <cell r="AA645">
            <v>5</v>
          </cell>
          <cell r="AB645" t="str">
            <v>MAQ. E EQUIPAMENTOS</v>
          </cell>
          <cell r="AC645">
            <v>124.788983582621</v>
          </cell>
          <cell r="AD645" t="str">
            <v>BOM</v>
          </cell>
        </row>
        <row r="646">
          <cell r="X646">
            <v>5560</v>
          </cell>
          <cell r="Y646">
            <v>2039120</v>
          </cell>
          <cell r="Z646" t="str">
            <v>REPASSADO PARA INSTALAÇÃO DIA 11/10/2012, MAS NÃO INFORMADO O LOCAL DE INSTALAÇÃO PELOS TÉCNICOS</v>
          </cell>
          <cell r="AA646">
            <v>5</v>
          </cell>
          <cell r="AB646" t="str">
            <v>MAQ. E EQUIPAMENTOS</v>
          </cell>
          <cell r="AC646">
            <v>124.788983582621</v>
          </cell>
          <cell r="AD646" t="str">
            <v>BOM</v>
          </cell>
        </row>
        <row r="647">
          <cell r="X647">
            <v>5561</v>
          </cell>
          <cell r="Y647">
            <v>2039121</v>
          </cell>
          <cell r="Z647" t="str">
            <v>REPASSADO PARA INSTALAÇÃO DIA 11/10/2012, MAS NÃO INFORMADO O LOCAL DE INSTALAÇÃO PELOS TÉCNICOS</v>
          </cell>
          <cell r="AA647">
            <v>5</v>
          </cell>
          <cell r="AB647" t="str">
            <v>MAQ. E EQUIPAMENTOS</v>
          </cell>
          <cell r="AC647">
            <v>124.788983582621</v>
          </cell>
          <cell r="AD647" t="str">
            <v>BOM</v>
          </cell>
        </row>
        <row r="648">
          <cell r="X648">
            <v>5562</v>
          </cell>
          <cell r="Y648">
            <v>2039122</v>
          </cell>
          <cell r="Z648" t="str">
            <v>REPASSADO PARA INSTALAÇÃO DIA 11/10/2012, MAS NÃO INFORMADO O LOCAL DE INSTALAÇÃO PELOS TÉCNICOS</v>
          </cell>
          <cell r="AA648">
            <v>5</v>
          </cell>
          <cell r="AB648" t="str">
            <v>MAQ. E EQUIPAMENTOS</v>
          </cell>
          <cell r="AC648">
            <v>124.788983582621</v>
          </cell>
          <cell r="AD648" t="str">
            <v>BOM</v>
          </cell>
        </row>
        <row r="649">
          <cell r="X649">
            <v>5563</v>
          </cell>
          <cell r="Y649">
            <v>2039123</v>
          </cell>
          <cell r="Z649" t="str">
            <v>FARMÁCIA</v>
          </cell>
          <cell r="AA649">
            <v>5</v>
          </cell>
          <cell r="AB649" t="str">
            <v>MAQ. E EQUIPAMENTOS</v>
          </cell>
          <cell r="AC649">
            <v>124.788983582621</v>
          </cell>
          <cell r="AD649" t="str">
            <v>BOM</v>
          </cell>
        </row>
        <row r="650">
          <cell r="X650">
            <v>5564</v>
          </cell>
          <cell r="Y650">
            <v>2039124</v>
          </cell>
          <cell r="Z650" t="str">
            <v>REPASSADO PARA INSTALAÇÃO DIA 11/10/2012, MAS NÃO INFORMADO O LOCAL DE INSTALAÇÃO PELOS TÉCNICOS</v>
          </cell>
          <cell r="AA650">
            <v>5</v>
          </cell>
          <cell r="AB650" t="str">
            <v>MAQ. E EQUIPAMENTOS</v>
          </cell>
          <cell r="AC650">
            <v>124.788983582621</v>
          </cell>
          <cell r="AD650" t="str">
            <v>BOM</v>
          </cell>
        </row>
        <row r="651">
          <cell r="X651">
            <v>5565</v>
          </cell>
          <cell r="Y651">
            <v>2039125</v>
          </cell>
          <cell r="Z651" t="str">
            <v>REPASSADO PARA INSTALAÇÃO DIA 11/10/2012, MAS NÃO INFORMADO O LOCAL DE INSTALAÇÃO PELOS TÉCNICOS</v>
          </cell>
          <cell r="AA651">
            <v>5</v>
          </cell>
          <cell r="AB651" t="str">
            <v>MAQ. E EQUIPAMENTOS</v>
          </cell>
          <cell r="AC651">
            <v>124.788983582621</v>
          </cell>
          <cell r="AD651" t="str">
            <v>BOM</v>
          </cell>
        </row>
        <row r="652">
          <cell r="X652">
            <v>5566</v>
          </cell>
          <cell r="Y652">
            <v>2039126</v>
          </cell>
          <cell r="Z652" t="str">
            <v>REPASSADO PARA INSTALAÇÃO DIA 11/10/2012, MAS NÃO INFORMADO O LOCAL DE INSTALAÇÃO PELOS TÉCNICOS</v>
          </cell>
          <cell r="AA652">
            <v>5</v>
          </cell>
          <cell r="AB652" t="str">
            <v>MAQ. E EQUIPAMENTOS</v>
          </cell>
          <cell r="AC652">
            <v>124.788983582621</v>
          </cell>
          <cell r="AD652" t="str">
            <v>BOM</v>
          </cell>
        </row>
        <row r="653">
          <cell r="X653">
            <v>5567</v>
          </cell>
          <cell r="Y653">
            <v>2039127</v>
          </cell>
          <cell r="Z653" t="str">
            <v>REPASSADO PARA INSTALAÇÃO DIA 11/10/2012, MAS NÃO INFORMADO O LOCAL DE INSTALAÇÃO PELOS TÉCNICOS</v>
          </cell>
          <cell r="AA653">
            <v>5</v>
          </cell>
          <cell r="AB653" t="str">
            <v>MAQ. E EQUIPAMENTOS</v>
          </cell>
          <cell r="AC653">
            <v>124.788983582621</v>
          </cell>
          <cell r="AD653" t="str">
            <v>BOM</v>
          </cell>
        </row>
        <row r="654">
          <cell r="X654">
            <v>5568</v>
          </cell>
          <cell r="Y654">
            <v>2039128</v>
          </cell>
          <cell r="Z654" t="str">
            <v>CORREDOR DA PULSOTERAPIA</v>
          </cell>
          <cell r="AA654">
            <v>5</v>
          </cell>
          <cell r="AB654" t="str">
            <v>MAQ. E EQUIPAMENTOS</v>
          </cell>
          <cell r="AC654">
            <v>124.788983582621</v>
          </cell>
          <cell r="AD654" t="str">
            <v>BOM</v>
          </cell>
        </row>
        <row r="655">
          <cell r="X655">
            <v>5569</v>
          </cell>
          <cell r="Y655">
            <v>2039129</v>
          </cell>
          <cell r="Z655" t="str">
            <v>EXPURGO MATERIAL SUJO 3º ANADAR</v>
          </cell>
          <cell r="AA655">
            <v>5</v>
          </cell>
          <cell r="AB655" t="str">
            <v>MAQ. E EQUIPAMENTOS</v>
          </cell>
          <cell r="AC655">
            <v>124.788983582621</v>
          </cell>
          <cell r="AD655" t="str">
            <v>BOM</v>
          </cell>
        </row>
        <row r="656">
          <cell r="X656">
            <v>5570</v>
          </cell>
          <cell r="Y656">
            <v>2039130</v>
          </cell>
          <cell r="Z656" t="str">
            <v>CHEFIA GERAL DE ENFERMAGEM</v>
          </cell>
          <cell r="AA656">
            <v>5</v>
          </cell>
          <cell r="AB656" t="str">
            <v>MAQ. E EQUIPAMENTOS</v>
          </cell>
          <cell r="AC656">
            <v>124.788983582621</v>
          </cell>
          <cell r="AD656" t="str">
            <v>BOM</v>
          </cell>
        </row>
        <row r="657">
          <cell r="X657">
            <v>5571</v>
          </cell>
          <cell r="Y657">
            <v>2039131</v>
          </cell>
          <cell r="Z657" t="str">
            <v>REPASSADO PARA INSTALAÇÃO DIA 11/10/2012, MAS NÃO INFORMADO O LOCAL DE INSTALAÇÃO PELOS TÉCNICOS</v>
          </cell>
          <cell r="AA657">
            <v>5</v>
          </cell>
          <cell r="AB657" t="str">
            <v>MAQ. E EQUIPAMENTOS</v>
          </cell>
          <cell r="AC657">
            <v>124.788983582621</v>
          </cell>
          <cell r="AD657" t="str">
            <v>BOM</v>
          </cell>
        </row>
        <row r="658">
          <cell r="X658">
            <v>5572</v>
          </cell>
          <cell r="Y658">
            <v>2039132</v>
          </cell>
          <cell r="Z658" t="str">
            <v>REPASSADO PARA INSTALAÇÃO DIA 11/10/2012, MAS NÃO INFORMADO O LOCAL DE INSTALAÇÃO PELOS TÉCNICOS</v>
          </cell>
          <cell r="AA658">
            <v>5</v>
          </cell>
          <cell r="AB658" t="str">
            <v>MAQ. E EQUIPAMENTOS</v>
          </cell>
          <cell r="AC658">
            <v>124.788983582621</v>
          </cell>
          <cell r="AD658" t="str">
            <v>BOM</v>
          </cell>
        </row>
        <row r="659">
          <cell r="X659">
            <v>5573</v>
          </cell>
          <cell r="Y659">
            <v>2039133</v>
          </cell>
          <cell r="Z659" t="str">
            <v>CLÍNICA MÉDICA CORREDOR – ALA 2</v>
          </cell>
          <cell r="AA659">
            <v>5</v>
          </cell>
          <cell r="AB659" t="str">
            <v>MAQ. E EQUIPAMENTOS</v>
          </cell>
          <cell r="AC659">
            <v>124.788983582621</v>
          </cell>
          <cell r="AD659" t="str">
            <v>BOM</v>
          </cell>
        </row>
        <row r="660">
          <cell r="X660">
            <v>5574</v>
          </cell>
          <cell r="Y660">
            <v>2039134</v>
          </cell>
          <cell r="Z660" t="str">
            <v>CLÍNICA MÉDICA  – ALA 2</v>
          </cell>
          <cell r="AA660">
            <v>5</v>
          </cell>
          <cell r="AB660" t="str">
            <v>MAQ. E EQUIPAMENTOS</v>
          </cell>
          <cell r="AC660">
            <v>124.788983582621</v>
          </cell>
          <cell r="AD660" t="str">
            <v>BOM</v>
          </cell>
        </row>
        <row r="661">
          <cell r="X661">
            <v>5575</v>
          </cell>
          <cell r="Y661">
            <v>2039135</v>
          </cell>
          <cell r="Z661" t="str">
            <v>HEMODIÁLISE</v>
          </cell>
          <cell r="AA661">
            <v>5</v>
          </cell>
          <cell r="AB661" t="str">
            <v>MAQ. E EQUIPAMENTOS</v>
          </cell>
          <cell r="AC661">
            <v>124.788983582621</v>
          </cell>
          <cell r="AD661" t="str">
            <v>BOM</v>
          </cell>
        </row>
        <row r="662">
          <cell r="X662">
            <v>5576</v>
          </cell>
          <cell r="Y662">
            <v>2039136</v>
          </cell>
          <cell r="Z662" t="str">
            <v>CLÍNICA MÉDICA CORREDOR – ALA 1</v>
          </cell>
          <cell r="AA662">
            <v>5</v>
          </cell>
          <cell r="AB662" t="str">
            <v>MAQ. E EQUIPAMENTOS</v>
          </cell>
          <cell r="AC662">
            <v>124.788983582621</v>
          </cell>
          <cell r="AD662" t="str">
            <v>BOM</v>
          </cell>
        </row>
        <row r="663">
          <cell r="X663">
            <v>5577</v>
          </cell>
          <cell r="Y663">
            <v>2039137</v>
          </cell>
          <cell r="Z663" t="str">
            <v>CLÍNICA MÉDICA CORREDOR – ALA 1</v>
          </cell>
          <cell r="AA663">
            <v>5</v>
          </cell>
          <cell r="AB663" t="str">
            <v>MAQ. E EQUIPAMENTOS</v>
          </cell>
          <cell r="AC663">
            <v>124.788983582621</v>
          </cell>
          <cell r="AD663" t="str">
            <v>BOM</v>
          </cell>
        </row>
        <row r="664">
          <cell r="X664">
            <v>5578</v>
          </cell>
          <cell r="Y664">
            <v>2039138</v>
          </cell>
          <cell r="Z664" t="str">
            <v>CORREDOR CME</v>
          </cell>
          <cell r="AA664">
            <v>5</v>
          </cell>
          <cell r="AB664" t="str">
            <v>MAQ. E EQUIPAMENTOS</v>
          </cell>
          <cell r="AC664">
            <v>124.788983582621</v>
          </cell>
          <cell r="AD664" t="str">
            <v>BOM</v>
          </cell>
        </row>
        <row r="665">
          <cell r="X665">
            <v>5579</v>
          </cell>
          <cell r="Y665">
            <v>2039139</v>
          </cell>
          <cell r="Z665" t="str">
            <v>HALL DO ELEVADOR 4º PAVIMENTO</v>
          </cell>
          <cell r="AA665">
            <v>5</v>
          </cell>
          <cell r="AB665" t="str">
            <v>MAQ. E EQUIPAMENTOS</v>
          </cell>
          <cell r="AC665">
            <v>124.788983582621</v>
          </cell>
          <cell r="AD665" t="str">
            <v>BOM</v>
          </cell>
        </row>
        <row r="666">
          <cell r="X666">
            <v>5580</v>
          </cell>
          <cell r="Y666">
            <v>2039140</v>
          </cell>
          <cell r="Z666" t="str">
            <v>HALL DO ELEVADOR 4º PAVIMENTO  SERVIÇO</v>
          </cell>
          <cell r="AA666">
            <v>5</v>
          </cell>
          <cell r="AB666" t="str">
            <v>MAQ. E EQUIPAMENTOS</v>
          </cell>
          <cell r="AC666">
            <v>124.788983582621</v>
          </cell>
          <cell r="AD666" t="str">
            <v>BOM</v>
          </cell>
        </row>
        <row r="667">
          <cell r="X667">
            <v>5581</v>
          </cell>
          <cell r="Y667">
            <v>2039141</v>
          </cell>
          <cell r="Z667" t="str">
            <v>SALA DE CONVIVÊNCIA</v>
          </cell>
          <cell r="AA667">
            <v>5</v>
          </cell>
          <cell r="AB667" t="str">
            <v>MAQ. E EQUIPAMENTOS</v>
          </cell>
          <cell r="AC667">
            <v>124.788983582621</v>
          </cell>
          <cell r="AD667" t="str">
            <v>BOM</v>
          </cell>
        </row>
        <row r="668">
          <cell r="X668">
            <v>5582</v>
          </cell>
          <cell r="Y668">
            <v>2039142</v>
          </cell>
          <cell r="Z668" t="str">
            <v>CHEFIA - CME</v>
          </cell>
          <cell r="AA668">
            <v>5</v>
          </cell>
          <cell r="AB668" t="str">
            <v>MAQ. E EQUIPAMENTOS</v>
          </cell>
          <cell r="AC668">
            <v>124.788983582621</v>
          </cell>
          <cell r="AD668" t="str">
            <v>BOM</v>
          </cell>
        </row>
        <row r="669">
          <cell r="X669">
            <v>5583</v>
          </cell>
          <cell r="Y669">
            <v>2039143</v>
          </cell>
          <cell r="Z669" t="str">
            <v>PRÓXIMO AO TANQUE DE OXIGÊNIO</v>
          </cell>
          <cell r="AA669">
            <v>5</v>
          </cell>
          <cell r="AB669" t="str">
            <v>MAQ. E EQUIPAMENTOS</v>
          </cell>
          <cell r="AC669">
            <v>124.788983582621</v>
          </cell>
          <cell r="AD669" t="str">
            <v>BOM</v>
          </cell>
        </row>
        <row r="670">
          <cell r="X670">
            <v>5584</v>
          </cell>
          <cell r="Y670">
            <v>2039144</v>
          </cell>
          <cell r="Z670" t="str">
            <v>ALMOXARIFADO – COORDENAÇÃO</v>
          </cell>
          <cell r="AA670">
            <v>5</v>
          </cell>
          <cell r="AB670" t="str">
            <v>MAQ. E EQUIPAMENTOS</v>
          </cell>
          <cell r="AC670">
            <v>124.788983582621</v>
          </cell>
          <cell r="AD670" t="str">
            <v>BOM</v>
          </cell>
        </row>
        <row r="671">
          <cell r="X671">
            <v>5585</v>
          </cell>
          <cell r="Y671">
            <v>2039145</v>
          </cell>
          <cell r="Z671" t="str">
            <v>ALMOXARIFADO – CORREDOR</v>
          </cell>
          <cell r="AA671">
            <v>5</v>
          </cell>
          <cell r="AB671" t="str">
            <v>MAQ. E EQUIPAMENTOS</v>
          </cell>
          <cell r="AC671">
            <v>124.788983582621</v>
          </cell>
          <cell r="AD671" t="str">
            <v>BOM</v>
          </cell>
        </row>
        <row r="672">
          <cell r="X672">
            <v>5586</v>
          </cell>
          <cell r="Y672">
            <v>2039146</v>
          </cell>
          <cell r="Z672" t="str">
            <v>ALMOXARIFADO – CORREDOR</v>
          </cell>
          <cell r="AA672">
            <v>5</v>
          </cell>
          <cell r="AB672" t="str">
            <v>MAQ. E EQUIPAMENTOS</v>
          </cell>
          <cell r="AC672">
            <v>124.788983582621</v>
          </cell>
          <cell r="AD672" t="str">
            <v>BOM</v>
          </cell>
        </row>
        <row r="673">
          <cell r="X673">
            <v>5587</v>
          </cell>
          <cell r="Y673">
            <v>2039147</v>
          </cell>
          <cell r="Z673" t="str">
            <v>FARMÁCIA</v>
          </cell>
          <cell r="AA673">
            <v>5</v>
          </cell>
          <cell r="AB673" t="str">
            <v>MAQ. E EQUIPAMENTOS</v>
          </cell>
          <cell r="AC673">
            <v>124.788983582621</v>
          </cell>
          <cell r="AD673" t="str">
            <v>BOM</v>
          </cell>
        </row>
        <row r="674">
          <cell r="X674">
            <v>5588</v>
          </cell>
          <cell r="Y674">
            <v>2039148</v>
          </cell>
          <cell r="Z674" t="str">
            <v>FARMÁCIA</v>
          </cell>
          <cell r="AA674">
            <v>5</v>
          </cell>
          <cell r="AB674" t="str">
            <v>MAQ. E EQUIPAMENTOS</v>
          </cell>
          <cell r="AC674">
            <v>124.788983582621</v>
          </cell>
          <cell r="AD674" t="str">
            <v>BOM</v>
          </cell>
        </row>
        <row r="675">
          <cell r="X675">
            <v>5589</v>
          </cell>
          <cell r="Y675">
            <v>2039149</v>
          </cell>
          <cell r="Z675" t="str">
            <v>FARMÁCIA</v>
          </cell>
          <cell r="AA675">
            <v>5</v>
          </cell>
          <cell r="AB675" t="str">
            <v>MAQ. E EQUIPAMENTOS</v>
          </cell>
          <cell r="AC675">
            <v>124.788983582621</v>
          </cell>
          <cell r="AD675" t="str">
            <v>BOM</v>
          </cell>
        </row>
        <row r="676">
          <cell r="X676">
            <v>5590</v>
          </cell>
          <cell r="Y676">
            <v>2039150</v>
          </cell>
          <cell r="Z676" t="str">
            <v>REPASSADO TI</v>
          </cell>
          <cell r="AA676">
            <v>5</v>
          </cell>
          <cell r="AB676" t="str">
            <v>MAQ. E EQUIPAMENTOS</v>
          </cell>
          <cell r="AC676">
            <v>124.788983582621</v>
          </cell>
          <cell r="AD676" t="str">
            <v>BOM</v>
          </cell>
        </row>
        <row r="677">
          <cell r="X677">
            <v>5591</v>
          </cell>
          <cell r="Y677">
            <v>2039151</v>
          </cell>
          <cell r="Z677" t="str">
            <v>REPASSADO TI</v>
          </cell>
          <cell r="AA677">
            <v>5</v>
          </cell>
          <cell r="AB677" t="str">
            <v>MAQ. E EQUIPAMENTOS</v>
          </cell>
          <cell r="AC677">
            <v>124.788983582621</v>
          </cell>
          <cell r="AD677" t="str">
            <v>BOM</v>
          </cell>
        </row>
        <row r="678">
          <cell r="X678">
            <v>5592</v>
          </cell>
          <cell r="Y678">
            <v>2039152</v>
          </cell>
          <cell r="Z678" t="str">
            <v>FARMÁCIA</v>
          </cell>
          <cell r="AA678">
            <v>5</v>
          </cell>
          <cell r="AB678" t="str">
            <v>MAQ. E EQUIPAMENTOS</v>
          </cell>
          <cell r="AC678">
            <v>124.788983582621</v>
          </cell>
          <cell r="AD678" t="str">
            <v>BOM</v>
          </cell>
        </row>
        <row r="679">
          <cell r="X679">
            <v>5593</v>
          </cell>
          <cell r="Y679">
            <v>2039153</v>
          </cell>
          <cell r="Z679" t="str">
            <v>ALMOXARIFADO</v>
          </cell>
          <cell r="AA679">
            <v>5</v>
          </cell>
          <cell r="AB679" t="str">
            <v>MAQ. E EQUIPAMENTOS</v>
          </cell>
          <cell r="AC679">
            <v>124.788983582621</v>
          </cell>
          <cell r="AD679" t="str">
            <v>BOM</v>
          </cell>
        </row>
        <row r="680">
          <cell r="X680">
            <v>5594</v>
          </cell>
          <cell r="Y680">
            <v>2039154</v>
          </cell>
          <cell r="Z680" t="str">
            <v>HGG</v>
          </cell>
          <cell r="AA680">
            <v>5</v>
          </cell>
          <cell r="AB680" t="str">
            <v>MAQ. E EQUIPAMENTOS</v>
          </cell>
          <cell r="AC680">
            <v>124.788983582621</v>
          </cell>
          <cell r="AD680" t="str">
            <v>BOM</v>
          </cell>
        </row>
        <row r="681">
          <cell r="X681">
            <v>5595</v>
          </cell>
          <cell r="Y681">
            <v>2039155</v>
          </cell>
          <cell r="Z681" t="str">
            <v>COPA 3º PAVIMENTO</v>
          </cell>
          <cell r="AA681">
            <v>5</v>
          </cell>
          <cell r="AB681" t="str">
            <v>MAQ. E EQUIPAMENTOS</v>
          </cell>
          <cell r="AC681">
            <v>124.788983582621</v>
          </cell>
          <cell r="AD681" t="str">
            <v>BOM</v>
          </cell>
        </row>
        <row r="682">
          <cell r="X682">
            <v>5596</v>
          </cell>
          <cell r="Y682">
            <v>2039156</v>
          </cell>
          <cell r="Z682" t="str">
            <v>SALA DE QUIMICA 3º ANDAR</v>
          </cell>
          <cell r="AA682">
            <v>5</v>
          </cell>
          <cell r="AB682" t="str">
            <v>MAQ. E EQUIPAMENTOS</v>
          </cell>
          <cell r="AC682">
            <v>124.788983582621</v>
          </cell>
          <cell r="AD682" t="str">
            <v>BOM</v>
          </cell>
        </row>
        <row r="683">
          <cell r="X683">
            <v>5597</v>
          </cell>
          <cell r="Y683">
            <v>2039157</v>
          </cell>
          <cell r="Z683" t="str">
            <v>SALA DE MATERIAL ESTERELIZADO - CME</v>
          </cell>
          <cell r="AA683">
            <v>5</v>
          </cell>
          <cell r="AB683" t="str">
            <v>MAQ. E EQUIPAMENTOS</v>
          </cell>
          <cell r="AC683">
            <v>124.788983582621</v>
          </cell>
          <cell r="AD683" t="str">
            <v>BOM</v>
          </cell>
        </row>
        <row r="684">
          <cell r="X684">
            <v>5598</v>
          </cell>
          <cell r="Y684">
            <v>2039158</v>
          </cell>
          <cell r="Z684" t="str">
            <v>HALL DO ELEVADOR 3º ANDAR</v>
          </cell>
          <cell r="AA684">
            <v>5</v>
          </cell>
          <cell r="AB684" t="str">
            <v>MAQ. E EQUIPAMENTOS</v>
          </cell>
          <cell r="AC684">
            <v>124.788983582621</v>
          </cell>
          <cell r="AD684" t="str">
            <v>BOM</v>
          </cell>
        </row>
        <row r="685">
          <cell r="X685">
            <v>5599</v>
          </cell>
          <cell r="Y685">
            <v>2039159</v>
          </cell>
          <cell r="Z685" t="str">
            <v>LABORATÓRIO 3º ANDAR – CORREDOR</v>
          </cell>
          <cell r="AA685">
            <v>5</v>
          </cell>
          <cell r="AB685" t="str">
            <v>MAQ. E EQUIPAMENTOS</v>
          </cell>
          <cell r="AC685">
            <v>124.788983582621</v>
          </cell>
          <cell r="AD685" t="str">
            <v>BOM</v>
          </cell>
        </row>
        <row r="686">
          <cell r="X686">
            <v>5600</v>
          </cell>
          <cell r="Y686">
            <v>2039160</v>
          </cell>
          <cell r="Z686" t="str">
            <v>SALA DE ESTERILIZAÇÃO CME</v>
          </cell>
          <cell r="AA686">
            <v>5</v>
          </cell>
          <cell r="AB686" t="str">
            <v>MAQ. E EQUIPAMENTOS</v>
          </cell>
          <cell r="AC686">
            <v>124.788983582621</v>
          </cell>
          <cell r="AD686" t="str">
            <v>BOM</v>
          </cell>
        </row>
        <row r="687">
          <cell r="X687">
            <v>5601</v>
          </cell>
          <cell r="Y687">
            <v>2039161</v>
          </cell>
          <cell r="Z687" t="str">
            <v>CORREDOR MATERIAL SUJO  CME</v>
          </cell>
          <cell r="AA687">
            <v>5</v>
          </cell>
          <cell r="AB687" t="str">
            <v>MAQ. E EQUIPAMENTOS</v>
          </cell>
          <cell r="AC687">
            <v>124.788983582621</v>
          </cell>
          <cell r="AD687" t="str">
            <v>BOM</v>
          </cell>
        </row>
        <row r="688">
          <cell r="X688">
            <v>5602</v>
          </cell>
          <cell r="Y688">
            <v>2039162</v>
          </cell>
          <cell r="Z688" t="str">
            <v>SALA DE REPOUSO CME</v>
          </cell>
          <cell r="AA688">
            <v>5</v>
          </cell>
          <cell r="AB688" t="str">
            <v>MAQ. E EQUIPAMENTOS</v>
          </cell>
          <cell r="AC688">
            <v>124.788983582621</v>
          </cell>
          <cell r="AD688" t="str">
            <v>BOM</v>
          </cell>
        </row>
        <row r="689">
          <cell r="X689">
            <v>5603</v>
          </cell>
          <cell r="Y689">
            <v>2039163</v>
          </cell>
          <cell r="Z689" t="str">
            <v>ALMOXARIFADO – HGG</v>
          </cell>
          <cell r="AA689">
            <v>5</v>
          </cell>
          <cell r="AB689" t="str">
            <v>MAQ. E EQUIPAMENTOS</v>
          </cell>
          <cell r="AC689">
            <v>124.788983582621</v>
          </cell>
          <cell r="AD689" t="str">
            <v>BOM</v>
          </cell>
        </row>
        <row r="690">
          <cell r="X690">
            <v>5604</v>
          </cell>
          <cell r="Y690">
            <v>2039164</v>
          </cell>
          <cell r="Z690" t="str">
            <v>SAÍDA DAS AUTOCLAVES  CME</v>
          </cell>
          <cell r="AA690">
            <v>5</v>
          </cell>
          <cell r="AB690" t="str">
            <v>MAQ. E EQUIPAMENTOS</v>
          </cell>
          <cell r="AC690">
            <v>125.310121082621</v>
          </cell>
          <cell r="AD690" t="str">
            <v>BOM</v>
          </cell>
        </row>
        <row r="691">
          <cell r="X691">
            <v>5605</v>
          </cell>
          <cell r="Y691">
            <v>2039165</v>
          </cell>
          <cell r="Z691" t="str">
            <v>CORREDOR MATERIAL LIMPO CME</v>
          </cell>
          <cell r="AA691">
            <v>5</v>
          </cell>
          <cell r="AB691" t="str">
            <v>MAQ. E EQUIPAMENTOS</v>
          </cell>
          <cell r="AC691">
            <v>125.310121082621</v>
          </cell>
          <cell r="AD691" t="str">
            <v>BOM</v>
          </cell>
        </row>
        <row r="692">
          <cell r="X692">
            <v>5606</v>
          </cell>
          <cell r="Y692">
            <v>2039166</v>
          </cell>
          <cell r="Z692" t="str">
            <v>SALA DE MATERIAL ESTERELIZADO - CME</v>
          </cell>
          <cell r="AA692">
            <v>5</v>
          </cell>
          <cell r="AB692" t="str">
            <v>MAQ. E EQUIPAMENTOS</v>
          </cell>
          <cell r="AC692">
            <v>50.300121082621303</v>
          </cell>
          <cell r="AD692" t="str">
            <v>BOM</v>
          </cell>
        </row>
        <row r="693">
          <cell r="X693">
            <v>5607</v>
          </cell>
          <cell r="Y693">
            <v>2039167</v>
          </cell>
          <cell r="Z693" t="str">
            <v>SALA DE MATERIAL ESTERELIZADO - CME</v>
          </cell>
          <cell r="AA693">
            <v>5</v>
          </cell>
          <cell r="AB693" t="str">
            <v>MAQ. E EQUIPAMENTOS</v>
          </cell>
          <cell r="AC693">
            <v>114.520121082619</v>
          </cell>
          <cell r="AD693" t="str">
            <v>BOM</v>
          </cell>
        </row>
        <row r="694">
          <cell r="X694">
            <v>5608</v>
          </cell>
          <cell r="Y694">
            <v>2039168</v>
          </cell>
          <cell r="Z694" t="str">
            <v>CORREDOR  RECEPÇÃO CENTRAL</v>
          </cell>
          <cell r="AA694">
            <v>5</v>
          </cell>
          <cell r="AB694" t="str">
            <v>MAQ. E EQUIPAMENTOS</v>
          </cell>
          <cell r="AC694">
            <v>124.22678774928799</v>
          </cell>
          <cell r="AD694" t="str">
            <v>BOM</v>
          </cell>
        </row>
        <row r="695">
          <cell r="X695">
            <v>5609</v>
          </cell>
          <cell r="Y695">
            <v>2039169</v>
          </cell>
          <cell r="Z695" t="str">
            <v>SEÇÃO DE FATURAMENTO</v>
          </cell>
          <cell r="AA695">
            <v>5</v>
          </cell>
          <cell r="AB695" t="str">
            <v>MAQ. E EQUIPAMENTOS</v>
          </cell>
          <cell r="AC695">
            <v>124.22678774928799</v>
          </cell>
          <cell r="AD695" t="str">
            <v>BOM</v>
          </cell>
        </row>
        <row r="696">
          <cell r="X696">
            <v>5610</v>
          </cell>
          <cell r="Y696">
            <v>2039170</v>
          </cell>
          <cell r="Z696" t="str">
            <v>SEÇÃO DE NUTRIÇÃO</v>
          </cell>
          <cell r="AA696">
            <v>5</v>
          </cell>
          <cell r="AB696" t="str">
            <v>MAQ. E EQUIPAMENTOS</v>
          </cell>
          <cell r="AC696">
            <v>124.22678774928799</v>
          </cell>
          <cell r="AD696" t="str">
            <v>BOM</v>
          </cell>
        </row>
        <row r="697">
          <cell r="X697">
            <v>5613</v>
          </cell>
          <cell r="Y697">
            <v>2039171</v>
          </cell>
          <cell r="Z697" t="str">
            <v>CORREDOR 1º PAVIMENTO</v>
          </cell>
          <cell r="AA697">
            <v>5</v>
          </cell>
          <cell r="AB697" t="str">
            <v>MAQ. E EQUIPAMENTOS</v>
          </cell>
          <cell r="AC697">
            <v>98.670954415948998</v>
          </cell>
          <cell r="AD697" t="str">
            <v>BOM</v>
          </cell>
        </row>
        <row r="698">
          <cell r="X698">
            <v>5614</v>
          </cell>
          <cell r="Y698">
            <v>2039172</v>
          </cell>
          <cell r="Z698" t="str">
            <v>SAME</v>
          </cell>
          <cell r="AA698">
            <v>5</v>
          </cell>
          <cell r="AB698" t="str">
            <v>MAQ. E EQUIPAMENTOS</v>
          </cell>
          <cell r="AC698">
            <v>119.145954415953</v>
          </cell>
          <cell r="AD698" t="str">
            <v>BOM</v>
          </cell>
        </row>
        <row r="699">
          <cell r="X699">
            <v>5615</v>
          </cell>
          <cell r="Y699">
            <v>2039173</v>
          </cell>
          <cell r="Z699" t="str">
            <v>CORREDOR</v>
          </cell>
          <cell r="AA699">
            <v>5</v>
          </cell>
          <cell r="AB699" t="str">
            <v>MAQ. E EQUIPAMENTOS</v>
          </cell>
          <cell r="AC699">
            <v>112.694704415955</v>
          </cell>
          <cell r="AD699" t="str">
            <v>BOM</v>
          </cell>
        </row>
        <row r="700">
          <cell r="X700">
            <v>5616</v>
          </cell>
          <cell r="Y700">
            <v>2039174</v>
          </cell>
          <cell r="Z700" t="str">
            <v>REFEITÓRIO</v>
          </cell>
          <cell r="AA700">
            <v>5</v>
          </cell>
          <cell r="AB700" t="str">
            <v>MAQ. E EQUIPAMENTOS</v>
          </cell>
          <cell r="AC700">
            <v>124.22678774928799</v>
          </cell>
          <cell r="AD700" t="str">
            <v>BOM</v>
          </cell>
        </row>
        <row r="701">
          <cell r="X701">
            <v>5617</v>
          </cell>
          <cell r="Y701">
            <v>2039175</v>
          </cell>
          <cell r="Z701" t="str">
            <v>SAME</v>
          </cell>
          <cell r="AA701">
            <v>5</v>
          </cell>
          <cell r="AB701" t="str">
            <v>MAQ. E EQUIPAMENTOS</v>
          </cell>
          <cell r="AC701">
            <v>122.51512108262</v>
          </cell>
          <cell r="AD701" t="str">
            <v>BOM</v>
          </cell>
        </row>
        <row r="702">
          <cell r="X702">
            <v>5618</v>
          </cell>
          <cell r="Y702">
            <v>2039176</v>
          </cell>
          <cell r="Z702" t="str">
            <v>SAME</v>
          </cell>
          <cell r="AA702">
            <v>5</v>
          </cell>
          <cell r="AB702" t="str">
            <v>MAQ. E EQUIPAMENTOS</v>
          </cell>
          <cell r="AC702">
            <v>122.51512108262</v>
          </cell>
          <cell r="AD702" t="str">
            <v>BOM</v>
          </cell>
        </row>
        <row r="703">
          <cell r="X703">
            <v>5619</v>
          </cell>
          <cell r="Y703">
            <v>2039177</v>
          </cell>
          <cell r="Z703" t="str">
            <v>DIRETORIA ADMINISTRATIVA</v>
          </cell>
          <cell r="AA703">
            <v>5</v>
          </cell>
          <cell r="AB703" t="str">
            <v>MAQ. E EQUIPAMENTOS</v>
          </cell>
          <cell r="AC703">
            <v>122.51512108262</v>
          </cell>
          <cell r="AD703" t="str">
            <v>BOM</v>
          </cell>
        </row>
        <row r="704">
          <cell r="X704">
            <v>5620</v>
          </cell>
          <cell r="Y704">
            <v>2039178</v>
          </cell>
          <cell r="Z704" t="str">
            <v>DIRETORIA GERAL</v>
          </cell>
          <cell r="AA704">
            <v>5</v>
          </cell>
          <cell r="AB704" t="str">
            <v>MAQ. E EQUIPAMENTOS</v>
          </cell>
          <cell r="AC704">
            <v>122.51512108262</v>
          </cell>
          <cell r="AD704" t="str">
            <v>BOM</v>
          </cell>
        </row>
        <row r="705">
          <cell r="X705">
            <v>5621</v>
          </cell>
          <cell r="Y705">
            <v>2039179</v>
          </cell>
          <cell r="Z705" t="str">
            <v>DIRETORIA GERAL</v>
          </cell>
          <cell r="AA705">
            <v>5</v>
          </cell>
          <cell r="AB705" t="str">
            <v>MAQ. E EQUIPAMENTOS</v>
          </cell>
          <cell r="AC705">
            <v>122.51512108262</v>
          </cell>
          <cell r="AD705" t="str">
            <v>BOM</v>
          </cell>
        </row>
        <row r="706">
          <cell r="X706">
            <v>5622</v>
          </cell>
          <cell r="Y706">
            <v>2039180</v>
          </cell>
          <cell r="Z706" t="str">
            <v>SRDH</v>
          </cell>
          <cell r="AA706">
            <v>5</v>
          </cell>
          <cell r="AB706" t="str">
            <v>MAQ. E EQUIPAMENTOS</v>
          </cell>
          <cell r="AC706">
            <v>122.51512108262</v>
          </cell>
          <cell r="AD706" t="str">
            <v>BOM</v>
          </cell>
        </row>
        <row r="707">
          <cell r="X707">
            <v>5623</v>
          </cell>
          <cell r="Y707">
            <v>2039181</v>
          </cell>
          <cell r="Z707" t="str">
            <v>DIRETORIA GERAL</v>
          </cell>
          <cell r="AA707">
            <v>5</v>
          </cell>
          <cell r="AB707" t="str">
            <v>MAQ. E EQUIPAMENTOS</v>
          </cell>
          <cell r="AC707">
            <v>122.51512108262</v>
          </cell>
          <cell r="AD707" t="str">
            <v>BOM</v>
          </cell>
        </row>
        <row r="708">
          <cell r="X708">
            <v>5624</v>
          </cell>
          <cell r="Y708">
            <v>2039182</v>
          </cell>
          <cell r="Z708" t="str">
            <v>HUMANIZAÇÃO</v>
          </cell>
          <cell r="AA708">
            <v>5</v>
          </cell>
          <cell r="AB708" t="str">
            <v>MAQ. E EQUIPAMENTOS</v>
          </cell>
          <cell r="AC708">
            <v>122.51512108262</v>
          </cell>
          <cell r="AD708" t="str">
            <v>BOM</v>
          </cell>
        </row>
        <row r="709">
          <cell r="X709">
            <v>5625</v>
          </cell>
          <cell r="Y709">
            <v>2039183</v>
          </cell>
          <cell r="Z709" t="str">
            <v>DIRETORIA ADMINISTRATIVA</v>
          </cell>
          <cell r="AA709">
            <v>5</v>
          </cell>
          <cell r="AB709" t="str">
            <v>MAQ. E EQUIPAMENTOS</v>
          </cell>
          <cell r="AC709">
            <v>122.51512108262</v>
          </cell>
          <cell r="AD709" t="str">
            <v>BOM</v>
          </cell>
        </row>
        <row r="710">
          <cell r="X710">
            <v>5626</v>
          </cell>
          <cell r="Y710">
            <v>2039184</v>
          </cell>
          <cell r="Z710" t="str">
            <v>ASTEC</v>
          </cell>
          <cell r="AA710">
            <v>5</v>
          </cell>
          <cell r="AB710" t="str">
            <v>MAQ. E EQUIPAMENTOS</v>
          </cell>
          <cell r="AC710">
            <v>122.51512108262</v>
          </cell>
          <cell r="AD710" t="str">
            <v>BOM</v>
          </cell>
        </row>
        <row r="711">
          <cell r="X711">
            <v>5631</v>
          </cell>
          <cell r="Y711">
            <v>2039185</v>
          </cell>
          <cell r="Z711" t="str">
            <v>SERVIÇO SOCIAL</v>
          </cell>
          <cell r="AA711">
            <v>7</v>
          </cell>
          <cell r="AB711" t="str">
            <v>MAQ. E EQUIPAMENTOS</v>
          </cell>
          <cell r="AC711">
            <v>328.27839287745297</v>
          </cell>
          <cell r="AD711" t="str">
            <v>BOM</v>
          </cell>
        </row>
        <row r="712">
          <cell r="X712">
            <v>5632</v>
          </cell>
          <cell r="Y712">
            <v>2039186</v>
          </cell>
          <cell r="Z712" t="str">
            <v>CLÍNICA CIRÚRGICA – ALA II</v>
          </cell>
          <cell r="AA712">
            <v>7</v>
          </cell>
          <cell r="AB712" t="str">
            <v>MAQ. E EQUIPAMENTOS</v>
          </cell>
          <cell r="AC712">
            <v>330.14871371078698</v>
          </cell>
          <cell r="AD712" t="str">
            <v>BOM</v>
          </cell>
        </row>
        <row r="713">
          <cell r="X713">
            <v>5633</v>
          </cell>
          <cell r="Y713">
            <v>2039187</v>
          </cell>
          <cell r="Z713" t="str">
            <v>FARMÁCIA</v>
          </cell>
          <cell r="AA713">
            <v>7</v>
          </cell>
          <cell r="AB713" t="str">
            <v>MAQ. E EQUIPAMENTOS</v>
          </cell>
          <cell r="AC713">
            <v>330.77005954411999</v>
          </cell>
          <cell r="AD713" t="str">
            <v>BOM</v>
          </cell>
        </row>
        <row r="714">
          <cell r="X714">
            <v>5634</v>
          </cell>
          <cell r="Y714">
            <v>2039188</v>
          </cell>
          <cell r="Z714" t="str">
            <v>REPASSADO PARA INSTALAÇÃO DIA 11/10/2012, MAS NÃO INFORMADO O LOCAL DE INSTALAÇÃO PELOS TÉCNICOS</v>
          </cell>
          <cell r="AA714">
            <v>5</v>
          </cell>
          <cell r="AB714" t="str">
            <v>MAQ. E EQUIPAMENTOS</v>
          </cell>
          <cell r="AC714">
            <v>3134.8834829059901</v>
          </cell>
          <cell r="AD714" t="str">
            <v>BOM</v>
          </cell>
        </row>
        <row r="715">
          <cell r="X715">
            <v>5635</v>
          </cell>
          <cell r="Y715">
            <v>2039189</v>
          </cell>
          <cell r="Z715" t="str">
            <v>REPASSADO PARA INSTALAÇÃO DIA 11/10/2012, MAS NÃO INFORMADO O LOCAL DE INSTALAÇÃO PELOS TÉCNICOS</v>
          </cell>
          <cell r="AA715">
            <v>5</v>
          </cell>
          <cell r="AB715" t="str">
            <v>MAQ. E EQUIPAMENTOS</v>
          </cell>
          <cell r="AC715">
            <v>3134.8834829059901</v>
          </cell>
          <cell r="AD715" t="str">
            <v>BOM</v>
          </cell>
        </row>
        <row r="716">
          <cell r="X716">
            <v>5661</v>
          </cell>
          <cell r="Y716">
            <v>2039190</v>
          </cell>
          <cell r="Z716" t="str">
            <v>SALA DE MONITORAMENTO</v>
          </cell>
          <cell r="AA716">
            <v>3</v>
          </cell>
          <cell r="AB716" t="str">
            <v>EQUIP. DE INFORMÁTICA</v>
          </cell>
          <cell r="AC716">
            <v>928.07934074063405</v>
          </cell>
          <cell r="AD716" t="str">
            <v>BOM</v>
          </cell>
        </row>
        <row r="717">
          <cell r="X717">
            <v>5662</v>
          </cell>
          <cell r="Y717">
            <v>2039191</v>
          </cell>
          <cell r="Z717" t="str">
            <v>SALA DE MONITORAMENTO</v>
          </cell>
          <cell r="AA717">
            <v>3</v>
          </cell>
          <cell r="AB717" t="str">
            <v>EQUIP. DE INFORMÁTICA</v>
          </cell>
          <cell r="AC717">
            <v>928.07934074063405</v>
          </cell>
          <cell r="AD717" t="str">
            <v>BOM</v>
          </cell>
        </row>
        <row r="718">
          <cell r="X718">
            <v>5663</v>
          </cell>
          <cell r="Y718">
            <v>2039192</v>
          </cell>
          <cell r="Z718" t="str">
            <v>SALA DE MONITORAMENTO</v>
          </cell>
          <cell r="AA718">
            <v>3</v>
          </cell>
          <cell r="AB718" t="str">
            <v>EQUIP. DE INFORMÁTICA</v>
          </cell>
          <cell r="AC718">
            <v>928.07934074063405</v>
          </cell>
          <cell r="AD718" t="str">
            <v>BOM</v>
          </cell>
        </row>
        <row r="719">
          <cell r="X719">
            <v>5664</v>
          </cell>
          <cell r="Y719">
            <v>2039193</v>
          </cell>
          <cell r="Z719" t="str">
            <v>SALA DE MONITORAMENTO</v>
          </cell>
          <cell r="AA719">
            <v>3</v>
          </cell>
          <cell r="AB719" t="str">
            <v>EQUIP. DE INFORMÁTICA</v>
          </cell>
          <cell r="AC719">
            <v>928.07934074063405</v>
          </cell>
          <cell r="AD719" t="str">
            <v>BOM</v>
          </cell>
        </row>
        <row r="720">
          <cell r="X720">
            <v>5667</v>
          </cell>
          <cell r="Y720">
            <v>2039194</v>
          </cell>
          <cell r="Z720" t="str">
            <v>CLÍNICA CIRÚRGICA CORREDOR ALA 2</v>
          </cell>
          <cell r="AA720">
            <v>2</v>
          </cell>
          <cell r="AB720" t="str">
            <v>EQUIP. DE INFORMÁTICA</v>
          </cell>
          <cell r="AC720">
            <v>17.783377564100402</v>
          </cell>
          <cell r="AD720" t="str">
            <v>BOM</v>
          </cell>
        </row>
        <row r="721">
          <cell r="X721">
            <v>5668</v>
          </cell>
          <cell r="Y721">
            <v>2039195</v>
          </cell>
          <cell r="Z721" t="str">
            <v>CLÍNICA MÉDICA  – ALA 2</v>
          </cell>
          <cell r="AA721">
            <v>2</v>
          </cell>
          <cell r="AB721" t="str">
            <v>EQUIP. DE INFORMÁTICA</v>
          </cell>
          <cell r="AC721">
            <v>17.783377564100402</v>
          </cell>
          <cell r="AD721" t="str">
            <v>BOM</v>
          </cell>
        </row>
        <row r="722">
          <cell r="X722">
            <v>5669</v>
          </cell>
          <cell r="Y722">
            <v>2039196</v>
          </cell>
          <cell r="Z722" t="str">
            <v>REPASSADO PARA INSTALAÇÃO DIA 11/10/2012, MAS NÃO INFORMADO O LOCAL DE INSTALAÇÃO PELOS TÉCNICOS</v>
          </cell>
          <cell r="AA722">
            <v>2</v>
          </cell>
          <cell r="AB722" t="str">
            <v>EQUIP. DE INFORMÁTICA</v>
          </cell>
          <cell r="AC722">
            <v>17.783377564100402</v>
          </cell>
          <cell r="AD722" t="str">
            <v>BOM</v>
          </cell>
        </row>
        <row r="723">
          <cell r="X723">
            <v>5670</v>
          </cell>
          <cell r="Y723">
            <v>2039197</v>
          </cell>
          <cell r="Z723" t="str">
            <v>COPA CME</v>
          </cell>
          <cell r="AA723">
            <v>2</v>
          </cell>
          <cell r="AB723" t="str">
            <v>EQUIP. DE INFORMÁTICA</v>
          </cell>
          <cell r="AC723">
            <v>17.783377564100402</v>
          </cell>
          <cell r="AD723" t="str">
            <v>BOM</v>
          </cell>
        </row>
        <row r="724">
          <cell r="X724">
            <v>5671</v>
          </cell>
          <cell r="Y724">
            <v>2039198</v>
          </cell>
          <cell r="Z724" t="str">
            <v>UNIDADE DE TERAPIA INTENSIVA</v>
          </cell>
          <cell r="AA724">
            <v>2</v>
          </cell>
          <cell r="AB724" t="str">
            <v>EQUIP. DE INFORMÁTICA</v>
          </cell>
          <cell r="AC724">
            <v>17.783377564100402</v>
          </cell>
          <cell r="AD724" t="str">
            <v>BOM</v>
          </cell>
        </row>
        <row r="725">
          <cell r="X725">
            <v>5672</v>
          </cell>
          <cell r="Y725">
            <v>2039199</v>
          </cell>
          <cell r="Z725" t="str">
            <v>ASTEC</v>
          </cell>
          <cell r="AA725">
            <v>2</v>
          </cell>
          <cell r="AB725" t="str">
            <v>EQUIP. DE INFORMÁTICA</v>
          </cell>
          <cell r="AC725">
            <v>17.783377564100402</v>
          </cell>
          <cell r="AD725" t="str">
            <v>BOM</v>
          </cell>
        </row>
        <row r="726">
          <cell r="X726">
            <v>5673</v>
          </cell>
          <cell r="Y726">
            <v>2039200</v>
          </cell>
          <cell r="Z726" t="str">
            <v>SERVIÇO SOCIAL</v>
          </cell>
          <cell r="AA726">
            <v>2</v>
          </cell>
          <cell r="AB726" t="str">
            <v>EQUIP. DE INFORMÁTICA</v>
          </cell>
          <cell r="AC726">
            <v>17.783377564100402</v>
          </cell>
          <cell r="AD726" t="str">
            <v>BOM</v>
          </cell>
        </row>
        <row r="727">
          <cell r="X727">
            <v>5674</v>
          </cell>
          <cell r="Y727">
            <v>2039201</v>
          </cell>
          <cell r="Z727" t="str">
            <v>FARMÁCIA</v>
          </cell>
          <cell r="AA727">
            <v>2</v>
          </cell>
          <cell r="AB727" t="str">
            <v>EQUIP. DE INFORMÁTICA</v>
          </cell>
          <cell r="AC727">
            <v>17.783377564100402</v>
          </cell>
          <cell r="AD727" t="str">
            <v>BOM</v>
          </cell>
        </row>
        <row r="728">
          <cell r="X728">
            <v>5675</v>
          </cell>
          <cell r="Y728">
            <v>2039202</v>
          </cell>
          <cell r="Z728" t="str">
            <v>CHEFIA  CENTRO CIRÚRGICO</v>
          </cell>
          <cell r="AA728">
            <v>2</v>
          </cell>
          <cell r="AB728" t="str">
            <v>EQUIP. DE INFORMÁTICA</v>
          </cell>
          <cell r="AC728">
            <v>17.783377564100402</v>
          </cell>
          <cell r="AD728" t="str">
            <v>BOM</v>
          </cell>
        </row>
        <row r="729">
          <cell r="X729">
            <v>5676</v>
          </cell>
          <cell r="Y729">
            <v>2039203</v>
          </cell>
          <cell r="Z729" t="str">
            <v>REPASSADO PARA INSTALAÇÃO DIA 07/10/2012, MAS NÃO INFORMADO O LOCAL DE INSTALAÇÃO PELOS TÉCNICOS</v>
          </cell>
          <cell r="AA729">
            <v>2</v>
          </cell>
          <cell r="AB729" t="str">
            <v>EQUIP. DE INFORMÁTICA</v>
          </cell>
          <cell r="AC729">
            <v>17.783377564100402</v>
          </cell>
          <cell r="AD729" t="str">
            <v>BOM</v>
          </cell>
        </row>
        <row r="730">
          <cell r="X730">
            <v>5689</v>
          </cell>
          <cell r="Y730">
            <v>2039204</v>
          </cell>
          <cell r="Z730" t="str">
            <v>CLINICA MÉDICA</v>
          </cell>
          <cell r="AA730">
            <v>5</v>
          </cell>
          <cell r="AB730" t="str">
            <v>MAQ. E EQUIPAMENTOS</v>
          </cell>
          <cell r="AC730">
            <v>219.01236894586901</v>
          </cell>
          <cell r="AD730" t="str">
            <v>BOM</v>
          </cell>
        </row>
        <row r="731">
          <cell r="X731">
            <v>5693</v>
          </cell>
          <cell r="Y731">
            <v>2039205</v>
          </cell>
          <cell r="Z731" t="str">
            <v>CAPD</v>
          </cell>
          <cell r="AA731">
            <v>5</v>
          </cell>
          <cell r="AB731" t="str">
            <v>MAQ. E EQUIPAMENTOS</v>
          </cell>
          <cell r="AC731">
            <v>219.01236894586901</v>
          </cell>
          <cell r="AD731" t="str">
            <v>BOM</v>
          </cell>
        </row>
        <row r="732">
          <cell r="X732">
            <v>5714</v>
          </cell>
          <cell r="Y732">
            <v>2039206</v>
          </cell>
          <cell r="Z732" t="str">
            <v>ASTEC</v>
          </cell>
          <cell r="AA732">
            <v>5</v>
          </cell>
          <cell r="AB732" t="str">
            <v>MAQ. E EQUIPAMENTOS</v>
          </cell>
          <cell r="AC732">
            <v>521.61815071218996</v>
          </cell>
          <cell r="AD732" t="str">
            <v>BOM</v>
          </cell>
        </row>
        <row r="733">
          <cell r="X733">
            <v>5715</v>
          </cell>
          <cell r="Y733">
            <v>2039207</v>
          </cell>
          <cell r="Z733" t="str">
            <v>REPASSADO PARA INSTALAÇÃO DIA 07/10/2012, MAS NÃO INFORMADO O LOCAL DE INSTALAÇÃO PELOS TÉCNICOS</v>
          </cell>
          <cell r="AA733">
            <v>5</v>
          </cell>
          <cell r="AB733" t="str">
            <v>MAQ. E EQUIPAMENTOS</v>
          </cell>
          <cell r="AC733">
            <v>219.01236894586901</v>
          </cell>
          <cell r="AD733" t="str">
            <v>BOM</v>
          </cell>
        </row>
        <row r="734">
          <cell r="X734">
            <v>5720</v>
          </cell>
          <cell r="Y734">
            <v>2039208</v>
          </cell>
          <cell r="Z734" t="str">
            <v>ASTEC</v>
          </cell>
          <cell r="AA734">
            <v>5</v>
          </cell>
          <cell r="AB734" t="str">
            <v>MAQ. E EQUIPAMENTOS</v>
          </cell>
          <cell r="AC734">
            <v>219.01236894586901</v>
          </cell>
          <cell r="AD734" t="str">
            <v>BOM</v>
          </cell>
        </row>
        <row r="735">
          <cell r="X735">
            <v>5683</v>
          </cell>
          <cell r="Y735">
            <v>2039209</v>
          </cell>
          <cell r="Z735" t="str">
            <v>SAME</v>
          </cell>
          <cell r="AA735">
            <v>4</v>
          </cell>
          <cell r="AB735" t="str">
            <v>MAQ. E EQUIPAMENTOS</v>
          </cell>
          <cell r="AC735">
            <v>249.24293333333401</v>
          </cell>
          <cell r="AD735" t="str">
            <v>BOM</v>
          </cell>
        </row>
        <row r="736">
          <cell r="X736">
            <v>5684</v>
          </cell>
          <cell r="Y736">
            <v>2039210</v>
          </cell>
          <cell r="Z736" t="str">
            <v>ALMOXARIFADO – HGG</v>
          </cell>
          <cell r="AA736">
            <v>4</v>
          </cell>
          <cell r="AB736" t="str">
            <v>MAQ. E EQUIPAMENTOS</v>
          </cell>
          <cell r="AC736">
            <v>249.24293333333401</v>
          </cell>
          <cell r="AD736" t="str">
            <v>BOM</v>
          </cell>
        </row>
        <row r="737">
          <cell r="X737">
            <v>5685</v>
          </cell>
          <cell r="Y737">
            <v>2039211</v>
          </cell>
          <cell r="Z737" t="str">
            <v>ALMOXARIFADO – HGG</v>
          </cell>
          <cell r="AA737">
            <v>4</v>
          </cell>
          <cell r="AB737" t="str">
            <v>MAQ. E EQUIPAMENTOS</v>
          </cell>
          <cell r="AC737">
            <v>249.24293333333401</v>
          </cell>
          <cell r="AD737" t="str">
            <v>BOM</v>
          </cell>
        </row>
        <row r="738">
          <cell r="X738">
            <v>5686</v>
          </cell>
          <cell r="Y738">
            <v>2039212</v>
          </cell>
          <cell r="Z738" t="str">
            <v>ALMOXARIFADO – HGG</v>
          </cell>
          <cell r="AA738">
            <v>4</v>
          </cell>
          <cell r="AB738" t="str">
            <v>MAQ. E EQUIPAMENTOS</v>
          </cell>
          <cell r="AC738">
            <v>249.24293333333401</v>
          </cell>
          <cell r="AD738" t="str">
            <v>BOM</v>
          </cell>
        </row>
        <row r="739">
          <cell r="X739">
            <v>5687</v>
          </cell>
          <cell r="Y739">
            <v>2039213</v>
          </cell>
          <cell r="Z739" t="str">
            <v>ALMOXARIFADO – HGG</v>
          </cell>
          <cell r="AA739">
            <v>4</v>
          </cell>
          <cell r="AB739" t="str">
            <v>MAQ. E EQUIPAMENTOS</v>
          </cell>
          <cell r="AC739">
            <v>249.24293333333401</v>
          </cell>
          <cell r="AD739" t="str">
            <v>BOM</v>
          </cell>
        </row>
        <row r="740">
          <cell r="X740">
            <v>5688</v>
          </cell>
          <cell r="Y740">
            <v>2039214</v>
          </cell>
          <cell r="Z740" t="str">
            <v>ALMOXARIFADO – HGG</v>
          </cell>
          <cell r="AA740">
            <v>4</v>
          </cell>
          <cell r="AB740" t="str">
            <v>MAQ. E EQUIPAMENTOS</v>
          </cell>
          <cell r="AC740">
            <v>249.24293333333401</v>
          </cell>
          <cell r="AD740" t="str">
            <v>BOM</v>
          </cell>
        </row>
        <row r="741">
          <cell r="X741">
            <v>5487</v>
          </cell>
          <cell r="Y741">
            <v>2039215</v>
          </cell>
          <cell r="Z741" t="str">
            <v>UNIDADE DE TERAPIA INTENSIVA</v>
          </cell>
          <cell r="AA741">
            <v>5</v>
          </cell>
          <cell r="AB741" t="str">
            <v>MAQ. E EQUIPAMENTOS</v>
          </cell>
          <cell r="AC741">
            <v>1136.9721994301999</v>
          </cell>
          <cell r="AD741" t="str">
            <v>BOM</v>
          </cell>
        </row>
        <row r="742">
          <cell r="X742">
            <v>6349</v>
          </cell>
          <cell r="Y742">
            <v>2039216</v>
          </cell>
          <cell r="Z742" t="str">
            <v>ASTEC</v>
          </cell>
          <cell r="AA742">
            <v>6</v>
          </cell>
          <cell r="AB742" t="str">
            <v>MAQ. E EQUIPAMENTOS</v>
          </cell>
          <cell r="AC742">
            <v>9643.8155341869406</v>
          </cell>
          <cell r="AD742" t="str">
            <v>BOM</v>
          </cell>
        </row>
        <row r="743">
          <cell r="X743">
            <v>6214</v>
          </cell>
          <cell r="Y743">
            <v>2039217</v>
          </cell>
          <cell r="Z743" t="str">
            <v>ASTEC</v>
          </cell>
          <cell r="AA743">
            <v>4</v>
          </cell>
          <cell r="AB743" t="str">
            <v>EQUIP. DE INFORMÁTICA</v>
          </cell>
          <cell r="AC743">
            <v>452.93592592587601</v>
          </cell>
          <cell r="AD743" t="str">
            <v>BOM</v>
          </cell>
        </row>
        <row r="744">
          <cell r="X744">
            <v>5695</v>
          </cell>
          <cell r="Y744">
            <v>2039219</v>
          </cell>
          <cell r="Z744" t="str">
            <v>AMBULATÓRIO</v>
          </cell>
          <cell r="AA744">
            <v>6</v>
          </cell>
          <cell r="AB744" t="str">
            <v>MAQ. E EQUIPAMENTOS</v>
          </cell>
          <cell r="AC744">
            <v>320.04312891737499</v>
          </cell>
          <cell r="AD744" t="str">
            <v>BOM</v>
          </cell>
        </row>
        <row r="745">
          <cell r="X745">
            <v>5696</v>
          </cell>
          <cell r="Y745">
            <v>2039220</v>
          </cell>
          <cell r="Z745" t="str">
            <v>GALPÃO ALMOXARIFADO</v>
          </cell>
          <cell r="AA745">
            <v>6</v>
          </cell>
          <cell r="AB745" t="str">
            <v>MAQ. E EQUIPAMENTOS</v>
          </cell>
          <cell r="AC745">
            <v>320.04312891737499</v>
          </cell>
          <cell r="AD745" t="str">
            <v>SUCATA</v>
          </cell>
        </row>
        <row r="746">
          <cell r="X746">
            <v>5697</v>
          </cell>
          <cell r="Y746">
            <v>2039221</v>
          </cell>
          <cell r="Z746" t="str">
            <v>UNIDADE DE TERAPIA INTENSIVA</v>
          </cell>
          <cell r="AA746">
            <v>6</v>
          </cell>
          <cell r="AB746" t="str">
            <v>MAQ. E EQUIPAMENTOS</v>
          </cell>
          <cell r="AC746">
            <v>320.04312891737499</v>
          </cell>
          <cell r="AD746" t="str">
            <v>SUCATA</v>
          </cell>
        </row>
        <row r="747">
          <cell r="X747">
            <v>5698</v>
          </cell>
          <cell r="Y747">
            <v>2039222</v>
          </cell>
          <cell r="Z747" t="str">
            <v>HEMODIALISE / DIÁLISE</v>
          </cell>
          <cell r="AA747">
            <v>6</v>
          </cell>
          <cell r="AB747" t="str">
            <v>MAQ. E EQUIPAMENTOS</v>
          </cell>
          <cell r="AC747">
            <v>316.81425391737503</v>
          </cell>
          <cell r="AD747" t="str">
            <v>BOM</v>
          </cell>
        </row>
        <row r="748">
          <cell r="X748">
            <v>5699</v>
          </cell>
          <cell r="Y748">
            <v>2039223</v>
          </cell>
          <cell r="Z748" t="str">
            <v>PSICOLOGIA</v>
          </cell>
          <cell r="AA748">
            <v>6</v>
          </cell>
          <cell r="AB748" t="str">
            <v>MAQ. E EQUIPAMENTOS</v>
          </cell>
          <cell r="AC748">
            <v>277.04989155982901</v>
          </cell>
          <cell r="AD748" t="str">
            <v>BOM</v>
          </cell>
        </row>
        <row r="749">
          <cell r="X749">
            <v>5700</v>
          </cell>
          <cell r="Y749">
            <v>2039224</v>
          </cell>
          <cell r="Z749" t="str">
            <v>CENTRAL DE MATERIAL E ESTERILIZAÇÃO</v>
          </cell>
          <cell r="AA749">
            <v>6</v>
          </cell>
          <cell r="AB749" t="str">
            <v>MAQ. E EQUIPAMENTOS</v>
          </cell>
          <cell r="AC749">
            <v>277.85935822649498</v>
          </cell>
          <cell r="AD749" t="str">
            <v>BOM</v>
          </cell>
        </row>
        <row r="750">
          <cell r="X750">
            <v>5701</v>
          </cell>
          <cell r="Y750">
            <v>2039225</v>
          </cell>
          <cell r="Z750" t="str">
            <v>CENTRO CIRÚRGICO</v>
          </cell>
          <cell r="AA750">
            <v>6</v>
          </cell>
          <cell r="AB750" t="str">
            <v>MAQ. E EQUIPAMENTOS</v>
          </cell>
          <cell r="AC750">
            <v>277.85935822649498</v>
          </cell>
          <cell r="AD750" t="str">
            <v>BOM</v>
          </cell>
        </row>
        <row r="751">
          <cell r="X751">
            <v>5702</v>
          </cell>
          <cell r="Y751">
            <v>2039226</v>
          </cell>
          <cell r="Z751" t="str">
            <v>CLINICA MEDICA</v>
          </cell>
          <cell r="AA751">
            <v>6</v>
          </cell>
          <cell r="AB751" t="str">
            <v>MAQ. E EQUIPAMENTOS</v>
          </cell>
          <cell r="AC751">
            <v>277.85935822649498</v>
          </cell>
          <cell r="AD751" t="str">
            <v>RUIM</v>
          </cell>
        </row>
        <row r="752">
          <cell r="X752">
            <v>5703</v>
          </cell>
          <cell r="Y752">
            <v>2039227</v>
          </cell>
          <cell r="Z752" t="str">
            <v>CLINICA CIRURGICA</v>
          </cell>
          <cell r="AA752">
            <v>6</v>
          </cell>
          <cell r="AB752" t="str">
            <v>MAQ. E EQUIPAMENTOS</v>
          </cell>
          <cell r="AC752">
            <v>257.21405822649098</v>
          </cell>
          <cell r="AD752" t="str">
            <v>BOM</v>
          </cell>
        </row>
        <row r="753">
          <cell r="X753">
            <v>5704</v>
          </cell>
          <cell r="Y753">
            <v>2039228</v>
          </cell>
          <cell r="Z753" t="str">
            <v>CLÍNICA MÉDICA  – ALA 3</v>
          </cell>
          <cell r="AA753">
            <v>6</v>
          </cell>
          <cell r="AB753" t="str">
            <v>MAQ. E EQUIPAMENTOS</v>
          </cell>
          <cell r="AC753">
            <v>278.07813390312901</v>
          </cell>
          <cell r="AD753" t="str">
            <v>BOM</v>
          </cell>
        </row>
        <row r="754">
          <cell r="X754">
            <v>5705</v>
          </cell>
          <cell r="Y754">
            <v>2039229</v>
          </cell>
          <cell r="Z754" t="str">
            <v>CLÍNICA MÉDICA</v>
          </cell>
          <cell r="AA754">
            <v>6</v>
          </cell>
          <cell r="AB754" t="str">
            <v>MAQ. E EQUIPAMENTOS</v>
          </cell>
          <cell r="AC754">
            <v>278.07813390312901</v>
          </cell>
          <cell r="AD754" t="str">
            <v>BOM</v>
          </cell>
        </row>
        <row r="755">
          <cell r="X755">
            <v>5706</v>
          </cell>
          <cell r="Y755">
            <v>2039230</v>
          </cell>
          <cell r="Z755" t="str">
            <v>ENSINO E PESQUISA</v>
          </cell>
          <cell r="AA755">
            <v>6</v>
          </cell>
          <cell r="AB755" t="str">
            <v>MAQ. E EQUIPAMENTOS</v>
          </cell>
          <cell r="AC755">
            <v>278.07813390312901</v>
          </cell>
          <cell r="AD755" t="str">
            <v>BOM</v>
          </cell>
        </row>
        <row r="756">
          <cell r="X756">
            <v>5709</v>
          </cell>
          <cell r="Y756">
            <v>2039233</v>
          </cell>
          <cell r="Z756" t="str">
            <v>CLÍNICA CIRÚRGICA</v>
          </cell>
          <cell r="AA756">
            <v>6</v>
          </cell>
          <cell r="AB756" t="str">
            <v>MAQ. E EQUIPAMENTOS</v>
          </cell>
          <cell r="AC756">
            <v>278.07813390312901</v>
          </cell>
          <cell r="AD756" t="str">
            <v>BOM</v>
          </cell>
        </row>
        <row r="757">
          <cell r="X757">
            <v>5710</v>
          </cell>
          <cell r="Y757">
            <v>2039234</v>
          </cell>
          <cell r="Z757" t="str">
            <v>CALDEIRA</v>
          </cell>
          <cell r="AA757">
            <v>6</v>
          </cell>
          <cell r="AB757" t="str">
            <v>MAQ. E EQUIPAMENTOS</v>
          </cell>
          <cell r="AC757">
            <v>278.07813390312901</v>
          </cell>
          <cell r="AD757" t="str">
            <v>BOM</v>
          </cell>
        </row>
        <row r="758">
          <cell r="X758">
            <v>5711</v>
          </cell>
          <cell r="Y758">
            <v>2039235</v>
          </cell>
          <cell r="Z758" t="str">
            <v>AMBULATÓRIO</v>
          </cell>
          <cell r="AA758">
            <v>6</v>
          </cell>
          <cell r="AB758" t="str">
            <v>MAQ. E EQUIPAMENTOS</v>
          </cell>
          <cell r="AC758">
            <v>674.54541346153496</v>
          </cell>
          <cell r="AD758" t="str">
            <v>BOM</v>
          </cell>
        </row>
        <row r="759">
          <cell r="X759">
            <v>5712</v>
          </cell>
          <cell r="Y759">
            <v>2039236</v>
          </cell>
          <cell r="Z759" t="str">
            <v>HEMODIALISE / DIÁLISE</v>
          </cell>
          <cell r="AA759">
            <v>6</v>
          </cell>
          <cell r="AB759" t="str">
            <v>MAQ. E EQUIPAMENTOS</v>
          </cell>
          <cell r="AC759">
            <v>683.69557179487003</v>
          </cell>
          <cell r="AD759" t="str">
            <v>BOM</v>
          </cell>
        </row>
        <row r="760">
          <cell r="X760">
            <v>3941</v>
          </cell>
          <cell r="Y760">
            <v>2099237</v>
          </cell>
          <cell r="Z760" t="str">
            <v>MANUTENCAO PREDIAL</v>
          </cell>
          <cell r="AA760">
            <v>5</v>
          </cell>
          <cell r="AB760" t="str">
            <v>MAQ. E EQUIPAMENTOS</v>
          </cell>
          <cell r="AC760">
            <v>157.879982371777</v>
          </cell>
          <cell r="AD760" t="str">
            <v>BOM</v>
          </cell>
        </row>
        <row r="761">
          <cell r="X761">
            <v>3942</v>
          </cell>
          <cell r="Y761">
            <v>2039238</v>
          </cell>
          <cell r="Z761" t="str">
            <v>ALMOXARIFADO</v>
          </cell>
          <cell r="AA761">
            <v>5</v>
          </cell>
          <cell r="AB761" t="str">
            <v>MAQ. E EQUIPAMENTOS</v>
          </cell>
          <cell r="AC761">
            <v>157.879982371777</v>
          </cell>
          <cell r="AD761" t="str">
            <v>BOM</v>
          </cell>
        </row>
        <row r="762">
          <cell r="X762">
            <v>3943</v>
          </cell>
          <cell r="Y762">
            <v>2039239</v>
          </cell>
          <cell r="Z762" t="str">
            <v>GERÊNCIA DE HOTELARIA</v>
          </cell>
          <cell r="AA762">
            <v>5</v>
          </cell>
          <cell r="AB762" t="str">
            <v>MAQ. E EQUIPAMENTOS</v>
          </cell>
          <cell r="AC762">
            <v>157.879982371777</v>
          </cell>
          <cell r="AD762" t="str">
            <v>BOM</v>
          </cell>
        </row>
        <row r="763">
          <cell r="X763">
            <v>3944</v>
          </cell>
          <cell r="Y763">
            <v>2039240</v>
          </cell>
          <cell r="Z763" t="str">
            <v>GALPÃO ALMOXARIFADO</v>
          </cell>
          <cell r="AA763">
            <v>5</v>
          </cell>
          <cell r="AB763" t="str">
            <v>MAQ. E EQUIPAMENTOS</v>
          </cell>
          <cell r="AC763">
            <v>157.879982371777</v>
          </cell>
          <cell r="AD763" t="str">
            <v>RUIM</v>
          </cell>
        </row>
        <row r="764">
          <cell r="X764">
            <v>5716</v>
          </cell>
          <cell r="Y764">
            <v>2039241</v>
          </cell>
          <cell r="Z764" t="str">
            <v>MANUTENÇÃO PREDIAL</v>
          </cell>
          <cell r="AA764">
            <v>3</v>
          </cell>
          <cell r="AB764" t="str">
            <v>MAQ. E EQUIPAMENTOS</v>
          </cell>
          <cell r="AC764">
            <v>34.876697649568101</v>
          </cell>
          <cell r="AD764" t="str">
            <v>BOM</v>
          </cell>
        </row>
        <row r="765">
          <cell r="X765">
            <v>5717</v>
          </cell>
          <cell r="Y765">
            <v>2039242</v>
          </cell>
          <cell r="Z765" t="str">
            <v>MANUTENÇÃO PREDIAL</v>
          </cell>
          <cell r="AA765">
            <v>3</v>
          </cell>
          <cell r="AB765" t="str">
            <v>MAQ. E EQUIPAMENTOS</v>
          </cell>
          <cell r="AC765">
            <v>34.876697649568101</v>
          </cell>
          <cell r="AD765" t="str">
            <v>BOM</v>
          </cell>
        </row>
        <row r="766">
          <cell r="X766">
            <v>5736</v>
          </cell>
          <cell r="Y766">
            <v>2039243</v>
          </cell>
          <cell r="Z766" t="str">
            <v>CLINICA CIRÚRGICA</v>
          </cell>
          <cell r="AA766">
            <v>6</v>
          </cell>
          <cell r="AB766" t="str">
            <v>MAQ. E EQUIPAMENTOS</v>
          </cell>
          <cell r="AC766">
            <v>457.76988051988099</v>
          </cell>
          <cell r="AD766" t="str">
            <v>BOM</v>
          </cell>
        </row>
        <row r="767">
          <cell r="X767">
            <v>6007</v>
          </cell>
          <cell r="Y767">
            <v>2039244</v>
          </cell>
          <cell r="Z767" t="str">
            <v>COPA - TERCEIRIZADA</v>
          </cell>
          <cell r="AA767">
            <v>6</v>
          </cell>
          <cell r="AB767" t="str">
            <v>MAQ. E EQUIPAMENTOS</v>
          </cell>
          <cell r="AC767">
            <v>457.76988051988099</v>
          </cell>
          <cell r="AD767" t="str">
            <v>RUIM</v>
          </cell>
        </row>
        <row r="768">
          <cell r="X768">
            <v>6492</v>
          </cell>
          <cell r="Y768">
            <v>2039245</v>
          </cell>
          <cell r="Z768" t="str">
            <v>COPA – TERCEIRIZADA</v>
          </cell>
          <cell r="AA768">
            <v>6</v>
          </cell>
          <cell r="AB768" t="str">
            <v>MÓVEIS E UTENSÍLIOS</v>
          </cell>
          <cell r="AC768">
            <v>34.030963176634103</v>
          </cell>
          <cell r="AD768" t="str">
            <v>BOM</v>
          </cell>
        </row>
        <row r="769">
          <cell r="X769">
            <v>6493</v>
          </cell>
          <cell r="Y769">
            <v>2039246</v>
          </cell>
          <cell r="Z769" t="str">
            <v>3º ANDAR CORRDEDOR</v>
          </cell>
          <cell r="AA769">
            <v>6</v>
          </cell>
          <cell r="AB769" t="str">
            <v>MÓVEIS E UTENSÍLIOS</v>
          </cell>
          <cell r="AC769">
            <v>38.740726353271803</v>
          </cell>
          <cell r="AD769" t="str">
            <v>BOM</v>
          </cell>
        </row>
        <row r="770">
          <cell r="X770">
            <v>5728</v>
          </cell>
          <cell r="Y770">
            <v>2039247</v>
          </cell>
          <cell r="Z770" t="str">
            <v>UNIDADE DE TERAPIA INTENSIVA</v>
          </cell>
          <cell r="AA770">
            <v>10</v>
          </cell>
          <cell r="AB770" t="str">
            <v>MAQ. E EQUIPAMENTOS</v>
          </cell>
          <cell r="AC770">
            <v>764.03768518518496</v>
          </cell>
          <cell r="AD770" t="str">
            <v>BOM</v>
          </cell>
        </row>
        <row r="771">
          <cell r="X771">
            <v>5729</v>
          </cell>
          <cell r="Y771">
            <v>2039248</v>
          </cell>
          <cell r="Z771" t="str">
            <v>GALPÃO ALMOXARIFADO</v>
          </cell>
          <cell r="AA771">
            <v>10</v>
          </cell>
          <cell r="AB771" t="str">
            <v>MAQ. E EQUIPAMENTOS</v>
          </cell>
          <cell r="AC771">
            <v>527.47238194444503</v>
          </cell>
          <cell r="AD771" t="str">
            <v>RUIM</v>
          </cell>
        </row>
        <row r="772">
          <cell r="X772">
            <v>5730</v>
          </cell>
          <cell r="Y772">
            <v>2039249</v>
          </cell>
          <cell r="Z772" t="str">
            <v>GALPÃO ALMOXARIFADO</v>
          </cell>
          <cell r="AA772">
            <v>10</v>
          </cell>
          <cell r="AB772" t="str">
            <v>MAQ. E EQUIPAMENTOS</v>
          </cell>
          <cell r="AC772">
            <v>528.43194444444498</v>
          </cell>
          <cell r="AD772" t="str">
            <v>RUIM</v>
          </cell>
        </row>
        <row r="773">
          <cell r="X773">
            <v>5731</v>
          </cell>
          <cell r="Y773">
            <v>2039250</v>
          </cell>
          <cell r="Z773" t="str">
            <v>GALPÃO ALMOXARIFADO</v>
          </cell>
          <cell r="AA773">
            <v>10</v>
          </cell>
          <cell r="AB773" t="str">
            <v>MAQ. E EQUIPAMENTOS</v>
          </cell>
          <cell r="AC773">
            <v>764.03768518518496</v>
          </cell>
          <cell r="AD773" t="str">
            <v>RUIM</v>
          </cell>
        </row>
        <row r="774">
          <cell r="X774">
            <v>5732</v>
          </cell>
          <cell r="Y774">
            <v>2039251</v>
          </cell>
          <cell r="Z774" t="str">
            <v>GALPÃO ALMOXARIFADO</v>
          </cell>
          <cell r="AA774">
            <v>10</v>
          </cell>
          <cell r="AB774" t="str">
            <v>MAQ. E EQUIPAMENTOS</v>
          </cell>
          <cell r="AC774">
            <v>764.03768518518496</v>
          </cell>
          <cell r="AD774" t="str">
            <v>RUIM</v>
          </cell>
        </row>
        <row r="775">
          <cell r="X775">
            <v>5733</v>
          </cell>
          <cell r="Y775">
            <v>2039252</v>
          </cell>
          <cell r="Z775" t="str">
            <v>COEX - HGG</v>
          </cell>
          <cell r="AA775">
            <v>10</v>
          </cell>
          <cell r="AB775" t="str">
            <v>MAQ. E EQUIPAMENTOS</v>
          </cell>
          <cell r="AC775">
            <v>528.43194444444498</v>
          </cell>
          <cell r="AD775" t="str">
            <v>BOM</v>
          </cell>
        </row>
        <row r="776">
          <cell r="X776">
            <v>5734</v>
          </cell>
          <cell r="Y776">
            <v>2039253</v>
          </cell>
          <cell r="Z776" t="str">
            <v>UNIDADE DE TERAPIA INTENSIVA</v>
          </cell>
          <cell r="AA776">
            <v>10</v>
          </cell>
          <cell r="AB776" t="str">
            <v>MAQ. E EQUIPAMENTOS</v>
          </cell>
          <cell r="AC776">
            <v>764.03768518518496</v>
          </cell>
          <cell r="AD776" t="str">
            <v>BOM</v>
          </cell>
        </row>
        <row r="777">
          <cell r="X777">
            <v>6196</v>
          </cell>
          <cell r="Y777">
            <v>2039254</v>
          </cell>
          <cell r="Z777" t="str">
            <v>GALPÃO ALMOXARIFADO</v>
          </cell>
          <cell r="AA777">
            <v>5</v>
          </cell>
          <cell r="AB777" t="str">
            <v>MAQ. E EQUIPAMENTOS</v>
          </cell>
          <cell r="AC777">
            <v>247.61556980057</v>
          </cell>
          <cell r="AD777" t="str">
            <v>RUIM</v>
          </cell>
        </row>
        <row r="778">
          <cell r="X778">
            <v>6197</v>
          </cell>
          <cell r="Y778">
            <v>2039255</v>
          </cell>
          <cell r="Z778" t="str">
            <v>GALPÃO ALMOXARIFADO</v>
          </cell>
          <cell r="AA778">
            <v>5</v>
          </cell>
          <cell r="AB778" t="str">
            <v>MAQ. E EQUIPAMENTOS</v>
          </cell>
          <cell r="AC778">
            <v>247.61556980057</v>
          </cell>
          <cell r="AD778" t="str">
            <v>RUIM</v>
          </cell>
        </row>
        <row r="779">
          <cell r="X779">
            <v>6198</v>
          </cell>
          <cell r="Y779">
            <v>2039256</v>
          </cell>
          <cell r="Z779" t="str">
            <v>GALPÃO ALMOXARIFADO</v>
          </cell>
          <cell r="AA779">
            <v>5</v>
          </cell>
          <cell r="AB779" t="str">
            <v>MAQ. E EQUIPAMENTOS</v>
          </cell>
          <cell r="AC779">
            <v>247.61556980057</v>
          </cell>
          <cell r="AD779" t="str">
            <v>RUIM</v>
          </cell>
        </row>
        <row r="780">
          <cell r="X780">
            <v>6199</v>
          </cell>
          <cell r="Y780">
            <v>2039257</v>
          </cell>
          <cell r="Z780" t="str">
            <v>GALPÃO ALMOXARIFADO</v>
          </cell>
          <cell r="AA780">
            <v>5</v>
          </cell>
          <cell r="AB780" t="str">
            <v>MAQ. E EQUIPAMENTOS</v>
          </cell>
          <cell r="AC780">
            <v>247.61556980057</v>
          </cell>
          <cell r="AD780" t="str">
            <v>RUIM</v>
          </cell>
        </row>
        <row r="781">
          <cell r="X781">
            <v>6200</v>
          </cell>
          <cell r="Y781">
            <v>2039258</v>
          </cell>
          <cell r="Z781" t="str">
            <v>GALPÃO ALMOXARIFADO</v>
          </cell>
          <cell r="AA781">
            <v>5</v>
          </cell>
          <cell r="AB781" t="str">
            <v>MAQ. E EQUIPAMENTOS</v>
          </cell>
          <cell r="AC781">
            <v>247.61556980057</v>
          </cell>
          <cell r="AD781" t="str">
            <v>RUIM</v>
          </cell>
        </row>
        <row r="782">
          <cell r="X782">
            <v>6201</v>
          </cell>
          <cell r="Y782">
            <v>2039259</v>
          </cell>
          <cell r="Z782" t="str">
            <v>GALPÃO ALMOXARIFADO</v>
          </cell>
          <cell r="AA782">
            <v>5</v>
          </cell>
          <cell r="AB782" t="str">
            <v>MAQ. E EQUIPAMENTOS</v>
          </cell>
          <cell r="AC782">
            <v>247.61556980057</v>
          </cell>
          <cell r="AD782" t="str">
            <v>RUIM</v>
          </cell>
        </row>
        <row r="783">
          <cell r="X783">
            <v>6202</v>
          </cell>
          <cell r="Y783">
            <v>2039260</v>
          </cell>
          <cell r="Z783" t="str">
            <v>GALPÃO ALMOXARIFADO</v>
          </cell>
          <cell r="AA783">
            <v>5</v>
          </cell>
          <cell r="AB783" t="str">
            <v>MAQ. E EQUIPAMENTOS</v>
          </cell>
          <cell r="AC783">
            <v>247.61556980057</v>
          </cell>
          <cell r="AD783" t="str">
            <v>RUIM</v>
          </cell>
        </row>
        <row r="784">
          <cell r="X784">
            <v>6203</v>
          </cell>
          <cell r="Y784">
            <v>2039261</v>
          </cell>
          <cell r="Z784" t="str">
            <v>GALPÃO ALMOXARIFADO</v>
          </cell>
          <cell r="AA784">
            <v>5</v>
          </cell>
          <cell r="AB784" t="str">
            <v>MAQ. E EQUIPAMENTOS</v>
          </cell>
          <cell r="AC784">
            <v>247.61556980057</v>
          </cell>
          <cell r="AD784" t="str">
            <v>RUIM</v>
          </cell>
        </row>
        <row r="785">
          <cell r="X785">
            <v>6204</v>
          </cell>
          <cell r="Y785">
            <v>2039262</v>
          </cell>
          <cell r="Z785" t="str">
            <v>GALPÃO ALMOXARIFADO</v>
          </cell>
          <cell r="AA785">
            <v>5</v>
          </cell>
          <cell r="AB785" t="str">
            <v>MAQ. E EQUIPAMENTOS</v>
          </cell>
          <cell r="AC785">
            <v>247.61556980057</v>
          </cell>
          <cell r="AD785" t="str">
            <v>RUIM</v>
          </cell>
        </row>
        <row r="786">
          <cell r="X786">
            <v>6205</v>
          </cell>
          <cell r="Y786">
            <v>2039263</v>
          </cell>
          <cell r="Z786" t="str">
            <v>GALPÃO ALMOXARIFADO</v>
          </cell>
          <cell r="AA786">
            <v>5</v>
          </cell>
          <cell r="AB786" t="str">
            <v>MAQ. E EQUIPAMENTOS</v>
          </cell>
          <cell r="AC786">
            <v>247.61556980057</v>
          </cell>
          <cell r="AD786" t="str">
            <v>RUIM</v>
          </cell>
        </row>
        <row r="787">
          <cell r="X787">
            <v>6361</v>
          </cell>
          <cell r="Y787">
            <v>2039264</v>
          </cell>
          <cell r="Z787" t="str">
            <v>ADMINISTRAÇÃO - SEDE - GRH</v>
          </cell>
          <cell r="AA787">
            <v>2</v>
          </cell>
          <cell r="AB787" t="str">
            <v>EQUIP. DE INFORMÁTICA</v>
          </cell>
          <cell r="AC787">
            <v>16.266052777776</v>
          </cell>
          <cell r="AD787" t="str">
            <v>BOM</v>
          </cell>
        </row>
        <row r="788">
          <cell r="X788">
            <v>6362</v>
          </cell>
          <cell r="Y788">
            <v>2039265</v>
          </cell>
          <cell r="Z788" t="str">
            <v>ADMINISTRAÇÃO - SEDE - GEFIN</v>
          </cell>
          <cell r="AA788">
            <v>2</v>
          </cell>
          <cell r="AB788" t="str">
            <v>EQUIP. DE INFORMÁTICA</v>
          </cell>
          <cell r="AC788">
            <v>16.266052777776</v>
          </cell>
          <cell r="AD788" t="str">
            <v>BOM</v>
          </cell>
        </row>
        <row r="789">
          <cell r="X789">
            <v>6363</v>
          </cell>
          <cell r="Y789">
            <v>2039266</v>
          </cell>
          <cell r="Z789" t="str">
            <v>ADMINISTRAÇÃO - SEDE - GEDOC</v>
          </cell>
          <cell r="AA789">
            <v>2</v>
          </cell>
          <cell r="AB789" t="str">
            <v>EQUIP. DE INFORMÁTICA</v>
          </cell>
          <cell r="AC789">
            <v>16.266052777776</v>
          </cell>
          <cell r="AD789" t="str">
            <v>BOM</v>
          </cell>
        </row>
        <row r="790">
          <cell r="X790">
            <v>6364</v>
          </cell>
          <cell r="Y790">
            <v>2039267</v>
          </cell>
          <cell r="Z790" t="str">
            <v>ADMINISTRAÇÃO - SEDE - GEP</v>
          </cell>
          <cell r="AA790">
            <v>2</v>
          </cell>
          <cell r="AB790" t="str">
            <v>EQUIP. DE INFORMÁTICA</v>
          </cell>
          <cell r="AC790">
            <v>16.266052777776</v>
          </cell>
          <cell r="AD790" t="str">
            <v>BOM</v>
          </cell>
        </row>
        <row r="791">
          <cell r="X791">
            <v>6365</v>
          </cell>
          <cell r="Y791">
            <v>2039268</v>
          </cell>
          <cell r="Z791" t="str">
            <v>ADMINISTRAÇÃO - SEDE - GRH</v>
          </cell>
          <cell r="AA791">
            <v>2</v>
          </cell>
          <cell r="AB791" t="str">
            <v>EQUIP. DE INFORMÁTICA</v>
          </cell>
          <cell r="AC791">
            <v>16.266052777776</v>
          </cell>
          <cell r="AD791" t="str">
            <v>BOM</v>
          </cell>
        </row>
        <row r="792">
          <cell r="X792">
            <v>5782</v>
          </cell>
          <cell r="Y792">
            <v>2039269</v>
          </cell>
          <cell r="Z792" t="str">
            <v>SALA DE MONITORAMENTO</v>
          </cell>
          <cell r="AA792">
            <v>6</v>
          </cell>
          <cell r="AB792" t="str">
            <v>MAQ. E EQUIPAMENTOS</v>
          </cell>
          <cell r="AC792">
            <v>946.01457122495799</v>
          </cell>
          <cell r="AD792" t="str">
            <v>BOM</v>
          </cell>
        </row>
        <row r="793">
          <cell r="X793">
            <v>5783</v>
          </cell>
          <cell r="Y793">
            <v>2039270</v>
          </cell>
          <cell r="Z793" t="str">
            <v>SALA DE MONITORAMENTO</v>
          </cell>
          <cell r="AA793">
            <v>6</v>
          </cell>
          <cell r="AB793" t="str">
            <v>MAQ. E EQUIPAMENTOS</v>
          </cell>
          <cell r="AC793">
            <v>946.01457122495799</v>
          </cell>
          <cell r="AD793" t="str">
            <v>BOM</v>
          </cell>
        </row>
        <row r="794">
          <cell r="X794">
            <v>5784</v>
          </cell>
          <cell r="Y794">
            <v>2039271</v>
          </cell>
          <cell r="Z794" t="str">
            <v>SALA DE MONITORAMENTO</v>
          </cell>
          <cell r="AA794">
            <v>6</v>
          </cell>
          <cell r="AB794" t="str">
            <v>MAQ. E EQUIPAMENTOS</v>
          </cell>
          <cell r="AC794">
            <v>946.01457122495799</v>
          </cell>
          <cell r="AD794" t="str">
            <v>BOM</v>
          </cell>
        </row>
        <row r="795">
          <cell r="X795">
            <v>5785</v>
          </cell>
          <cell r="Y795">
            <v>2039272</v>
          </cell>
          <cell r="Z795" t="str">
            <v>SALA DE MONITORAMENTO</v>
          </cell>
          <cell r="AA795">
            <v>6</v>
          </cell>
          <cell r="AB795" t="str">
            <v>MAQ. E EQUIPAMENTOS</v>
          </cell>
          <cell r="AC795">
            <v>946.01457122495799</v>
          </cell>
          <cell r="AD795" t="str">
            <v>BOM</v>
          </cell>
        </row>
        <row r="796">
          <cell r="X796">
            <v>5691</v>
          </cell>
          <cell r="Y796">
            <v>2039273</v>
          </cell>
          <cell r="Z796" t="str">
            <v>GERÊNCIA DE HOTELARIA</v>
          </cell>
          <cell r="AA796">
            <v>10</v>
          </cell>
          <cell r="AB796" t="str">
            <v>MAQ. E EQUIPAMENTOS</v>
          </cell>
          <cell r="AC796">
            <v>720.74675925925999</v>
          </cell>
          <cell r="AD796" t="str">
            <v>BOM</v>
          </cell>
        </row>
        <row r="797">
          <cell r="X797">
            <v>5735</v>
          </cell>
          <cell r="Y797">
            <v>2039274</v>
          </cell>
          <cell r="Z797" t="str">
            <v>NUTRIÇÃO – LACTÁRIO</v>
          </cell>
          <cell r="AA797">
            <v>10</v>
          </cell>
          <cell r="AB797" t="str">
            <v>MAQ. E EQUIPAMENTOS</v>
          </cell>
          <cell r="AC797">
            <v>720.74675925925999</v>
          </cell>
          <cell r="AD797" t="str">
            <v>BOM</v>
          </cell>
        </row>
        <row r="798">
          <cell r="X798">
            <v>5753</v>
          </cell>
          <cell r="Y798">
            <v>2039275</v>
          </cell>
          <cell r="Z798" t="str">
            <v>LAVANDERIA</v>
          </cell>
          <cell r="AA798">
            <v>3</v>
          </cell>
          <cell r="AB798" t="str">
            <v>MAQ. E EQUIPAMENTOS</v>
          </cell>
          <cell r="AC798">
            <v>58.723148148141298</v>
          </cell>
          <cell r="AD798" t="str">
            <v>BOM</v>
          </cell>
        </row>
        <row r="799">
          <cell r="X799">
            <v>5754</v>
          </cell>
          <cell r="Y799">
            <v>2039276</v>
          </cell>
          <cell r="Z799" t="str">
            <v>LAVANDERIA</v>
          </cell>
          <cell r="AA799">
            <v>3</v>
          </cell>
          <cell r="AB799" t="str">
            <v>MAQ. E EQUIPAMENTOS</v>
          </cell>
          <cell r="AC799">
            <v>58.723148148141298</v>
          </cell>
          <cell r="AD799" t="str">
            <v>BOM</v>
          </cell>
        </row>
        <row r="800">
          <cell r="X800">
            <v>5755</v>
          </cell>
          <cell r="Y800">
            <v>2039277</v>
          </cell>
          <cell r="Z800" t="str">
            <v>LAVANDERIA</v>
          </cell>
          <cell r="AA800">
            <v>3</v>
          </cell>
          <cell r="AB800" t="str">
            <v>MAQ. E EQUIPAMENTOS</v>
          </cell>
          <cell r="AC800">
            <v>58.723148148141298</v>
          </cell>
          <cell r="AD800" t="str">
            <v>BOM</v>
          </cell>
        </row>
        <row r="801">
          <cell r="X801">
            <v>5756</v>
          </cell>
          <cell r="Y801">
            <v>2039278</v>
          </cell>
          <cell r="Z801" t="str">
            <v>LAVANDERIA</v>
          </cell>
          <cell r="AA801">
            <v>3</v>
          </cell>
          <cell r="AB801" t="str">
            <v>MAQ. E EQUIPAMENTOS</v>
          </cell>
          <cell r="AC801">
            <v>58.723148148141298</v>
          </cell>
          <cell r="AD801" t="str">
            <v>BOM</v>
          </cell>
        </row>
        <row r="802">
          <cell r="X802">
            <v>5761</v>
          </cell>
          <cell r="Y802">
            <v>2039279</v>
          </cell>
          <cell r="Z802" t="str">
            <v>AMBULATÓRIO</v>
          </cell>
          <cell r="AA802">
            <v>2</v>
          </cell>
          <cell r="AB802" t="str">
            <v>MAQ. E EQUIPAMENTOS</v>
          </cell>
          <cell r="AC802">
            <v>11.888795940168899</v>
          </cell>
          <cell r="AD802" t="str">
            <v>BOM</v>
          </cell>
        </row>
        <row r="803">
          <cell r="X803">
            <v>5762</v>
          </cell>
          <cell r="Y803">
            <v>2039280</v>
          </cell>
          <cell r="Z803" t="str">
            <v>UNIDADE DE TERAPIA INTENSIVA</v>
          </cell>
          <cell r="AA803">
            <v>2</v>
          </cell>
          <cell r="AB803" t="str">
            <v>MAQ. E EQUIPAMENTOS</v>
          </cell>
          <cell r="AC803">
            <v>11.888795940168899</v>
          </cell>
          <cell r="AD803" t="str">
            <v>BOM</v>
          </cell>
        </row>
        <row r="804">
          <cell r="X804">
            <v>5763</v>
          </cell>
          <cell r="Y804">
            <v>2039281</v>
          </cell>
          <cell r="Z804" t="str">
            <v>HEMODIALISE / DIÁLISE</v>
          </cell>
          <cell r="AA804">
            <v>2</v>
          </cell>
          <cell r="AB804" t="str">
            <v>MAQ. E EQUIPAMENTOS</v>
          </cell>
          <cell r="AC804">
            <v>11.888795940168899</v>
          </cell>
          <cell r="AD804" t="str">
            <v>BOM</v>
          </cell>
        </row>
        <row r="805">
          <cell r="X805">
            <v>5764</v>
          </cell>
          <cell r="Y805">
            <v>2039282</v>
          </cell>
          <cell r="Z805" t="str">
            <v>HEMODIALISE / DIÁLISE</v>
          </cell>
          <cell r="AA805">
            <v>2</v>
          </cell>
          <cell r="AB805" t="str">
            <v>MAQ. E EQUIPAMENTOS</v>
          </cell>
          <cell r="AC805">
            <v>11.888795940168899</v>
          </cell>
          <cell r="AD805" t="str">
            <v>BOM</v>
          </cell>
        </row>
        <row r="806">
          <cell r="X806">
            <v>5765</v>
          </cell>
          <cell r="Y806">
            <v>2039283</v>
          </cell>
          <cell r="Z806" t="str">
            <v>APOIO AO DIAGNÓSTICO</v>
          </cell>
          <cell r="AA806">
            <v>2</v>
          </cell>
          <cell r="AB806" t="str">
            <v>MAQ. E EQUIPAMENTOS</v>
          </cell>
          <cell r="AC806">
            <v>11.888795940168899</v>
          </cell>
          <cell r="AD806" t="str">
            <v>BOM</v>
          </cell>
        </row>
        <row r="807">
          <cell r="X807">
            <v>5766</v>
          </cell>
          <cell r="Y807">
            <v>2039284</v>
          </cell>
          <cell r="Z807" t="str">
            <v>CLÍNICA MÉDICA</v>
          </cell>
          <cell r="AA807">
            <v>2</v>
          </cell>
          <cell r="AB807" t="str">
            <v>MAQ. E EQUIPAMENTOS</v>
          </cell>
          <cell r="AC807">
            <v>11.888795940168899</v>
          </cell>
          <cell r="AD807" t="str">
            <v>BOM</v>
          </cell>
        </row>
        <row r="808">
          <cell r="X808">
            <v>5767</v>
          </cell>
          <cell r="Y808">
            <v>2039285</v>
          </cell>
          <cell r="Z808" t="str">
            <v>CLÍNICA MÉDICA</v>
          </cell>
          <cell r="AA808">
            <v>2</v>
          </cell>
          <cell r="AB808" t="str">
            <v>MAQ. E EQUIPAMENTOS</v>
          </cell>
          <cell r="AC808">
            <v>11.888795940168899</v>
          </cell>
          <cell r="AD808" t="str">
            <v>BOM</v>
          </cell>
        </row>
        <row r="809">
          <cell r="X809">
            <v>5768</v>
          </cell>
          <cell r="Y809">
            <v>2039286</v>
          </cell>
          <cell r="Z809" t="str">
            <v>CLINICA CIRÚRGICA</v>
          </cell>
          <cell r="AA809">
            <v>2</v>
          </cell>
          <cell r="AB809" t="str">
            <v>MAQ. E EQUIPAMENTOS</v>
          </cell>
          <cell r="AC809">
            <v>11.888795940168899</v>
          </cell>
          <cell r="AD809" t="str">
            <v>BOM</v>
          </cell>
        </row>
        <row r="810">
          <cell r="X810">
            <v>5769</v>
          </cell>
          <cell r="Y810">
            <v>2039287</v>
          </cell>
          <cell r="Z810" t="str">
            <v>UNIDADE DE TERAPIA INTENSIVA</v>
          </cell>
          <cell r="AA810">
            <v>2</v>
          </cell>
          <cell r="AB810" t="str">
            <v>MAQ. E EQUIPAMENTOS</v>
          </cell>
          <cell r="AC810">
            <v>11.888795940168899</v>
          </cell>
          <cell r="AD810" t="str">
            <v>BOM</v>
          </cell>
        </row>
        <row r="811">
          <cell r="X811">
            <v>5770</v>
          </cell>
          <cell r="Y811">
            <v>2039288</v>
          </cell>
          <cell r="Z811" t="str">
            <v>CLÍNICA MÉDICA</v>
          </cell>
          <cell r="AA811">
            <v>2</v>
          </cell>
          <cell r="AB811" t="str">
            <v>MAQ. E EQUIPAMENTOS</v>
          </cell>
          <cell r="AC811">
            <v>11.888795940168899</v>
          </cell>
          <cell r="AD811" t="str">
            <v>BOM</v>
          </cell>
        </row>
        <row r="812">
          <cell r="X812">
            <v>5771</v>
          </cell>
          <cell r="Y812">
            <v>2039289</v>
          </cell>
          <cell r="Z812" t="str">
            <v>CLÍNICA MÉDICA</v>
          </cell>
          <cell r="AA812">
            <v>2</v>
          </cell>
          <cell r="AB812" t="str">
            <v>MAQ. E EQUIPAMENTOS</v>
          </cell>
          <cell r="AC812">
            <v>11.888795940168899</v>
          </cell>
          <cell r="AD812" t="str">
            <v>BOM</v>
          </cell>
        </row>
        <row r="813">
          <cell r="X813">
            <v>5772</v>
          </cell>
          <cell r="Y813">
            <v>2039290</v>
          </cell>
          <cell r="Z813" t="str">
            <v>AMBULATÓRIO</v>
          </cell>
          <cell r="AA813">
            <v>2</v>
          </cell>
          <cell r="AB813" t="str">
            <v>MAQ. E EQUIPAMENTOS</v>
          </cell>
          <cell r="AC813">
            <v>11.888795940168899</v>
          </cell>
          <cell r="AD813" t="str">
            <v>BOM</v>
          </cell>
        </row>
        <row r="814">
          <cell r="X814">
            <v>5773</v>
          </cell>
          <cell r="Y814">
            <v>2039291</v>
          </cell>
          <cell r="Z814" t="str">
            <v>APOIO AO DIAGNÓSTICO</v>
          </cell>
          <cell r="AA814">
            <v>2</v>
          </cell>
          <cell r="AB814" t="str">
            <v>MAQ. E EQUIPAMENTOS</v>
          </cell>
          <cell r="AC814">
            <v>11.888795940168899</v>
          </cell>
          <cell r="AD814" t="str">
            <v>BOM</v>
          </cell>
        </row>
        <row r="815">
          <cell r="X815">
            <v>5774</v>
          </cell>
          <cell r="Y815">
            <v>2039292</v>
          </cell>
          <cell r="Z815" t="str">
            <v>UNIDADE DE TERAPIA INTENSIVA</v>
          </cell>
          <cell r="AA815">
            <v>2</v>
          </cell>
          <cell r="AB815" t="str">
            <v>MAQ. E EQUIPAMENTOS</v>
          </cell>
          <cell r="AC815">
            <v>11.888795940168899</v>
          </cell>
          <cell r="AD815" t="str">
            <v>BOM</v>
          </cell>
        </row>
        <row r="816">
          <cell r="X816">
            <v>5775</v>
          </cell>
          <cell r="Y816">
            <v>2039293</v>
          </cell>
          <cell r="Z816" t="str">
            <v>CLINICA CIRÚRGICA</v>
          </cell>
          <cell r="AA816">
            <v>2</v>
          </cell>
          <cell r="AB816" t="str">
            <v>MAQ. E EQUIPAMENTOS</v>
          </cell>
          <cell r="AC816">
            <v>11.888795940168899</v>
          </cell>
          <cell r="AD816" t="str">
            <v>BOM</v>
          </cell>
        </row>
        <row r="817">
          <cell r="X817">
            <v>5776</v>
          </cell>
          <cell r="Y817">
            <v>2039294</v>
          </cell>
          <cell r="Z817" t="str">
            <v>CLINICA CIRÚRGICA</v>
          </cell>
          <cell r="AA817">
            <v>2</v>
          </cell>
          <cell r="AB817" t="str">
            <v>MAQ. E EQUIPAMENTOS</v>
          </cell>
          <cell r="AC817">
            <v>11.888795940168899</v>
          </cell>
          <cell r="AD817" t="str">
            <v>BOM</v>
          </cell>
        </row>
        <row r="818">
          <cell r="X818">
            <v>5777</v>
          </cell>
          <cell r="Y818">
            <v>2039295</v>
          </cell>
          <cell r="Z818" t="str">
            <v>CLINICA MÉDICA</v>
          </cell>
          <cell r="AA818">
            <v>2</v>
          </cell>
          <cell r="AB818" t="str">
            <v>MAQ. E EQUIPAMENTOS</v>
          </cell>
          <cell r="AC818">
            <v>11.888795940168899</v>
          </cell>
          <cell r="AD818" t="str">
            <v>BOM</v>
          </cell>
        </row>
        <row r="819">
          <cell r="X819">
            <v>5778</v>
          </cell>
          <cell r="Y819">
            <v>2039296</v>
          </cell>
          <cell r="Z819" t="str">
            <v>ALMOXARIFADO – HGG</v>
          </cell>
          <cell r="AA819">
            <v>2</v>
          </cell>
          <cell r="AB819" t="str">
            <v>MAQ. E EQUIPAMENTOS</v>
          </cell>
          <cell r="AC819">
            <v>11.888795940168899</v>
          </cell>
          <cell r="AD819" t="str">
            <v>BOM</v>
          </cell>
        </row>
        <row r="820">
          <cell r="X820">
            <v>5780</v>
          </cell>
          <cell r="Y820">
            <v>2039297</v>
          </cell>
          <cell r="Z820" t="str">
            <v>SALA DOS MOTORISTAS – HGG</v>
          </cell>
          <cell r="AA820">
            <v>3</v>
          </cell>
          <cell r="AB820" t="str">
            <v>MAQ. E EQUIPAMENTOS</v>
          </cell>
          <cell r="AC820">
            <v>34.356481481475797</v>
          </cell>
          <cell r="AD820" t="str">
            <v>BOM</v>
          </cell>
        </row>
        <row r="821">
          <cell r="X821">
            <v>5786</v>
          </cell>
          <cell r="Y821">
            <v>2039298</v>
          </cell>
          <cell r="Z821" t="str">
            <v>ALMOXARIFADO</v>
          </cell>
          <cell r="AA821">
            <v>6</v>
          </cell>
          <cell r="AB821" t="str">
            <v>MAQ. E EQUIPAMENTOS</v>
          </cell>
          <cell r="AC821">
            <v>9.3027029914512909</v>
          </cell>
          <cell r="AD821" t="str">
            <v>BOM</v>
          </cell>
        </row>
        <row r="822">
          <cell r="X822">
            <v>5787</v>
          </cell>
          <cell r="Y822">
            <v>2039299</v>
          </cell>
          <cell r="Z822" t="str">
            <v>CLÍNICA CIRÚRGICA</v>
          </cell>
          <cell r="AA822">
            <v>6</v>
          </cell>
          <cell r="AB822" t="str">
            <v>MAQ. E EQUIPAMENTOS</v>
          </cell>
          <cell r="AC822">
            <v>9.0914529914513</v>
          </cell>
          <cell r="AD822" t="str">
            <v>BOM</v>
          </cell>
        </row>
        <row r="823">
          <cell r="X823">
            <v>5788</v>
          </cell>
          <cell r="Y823">
            <v>2039300</v>
          </cell>
          <cell r="Z823" t="str">
            <v>ALMOXARIFADO</v>
          </cell>
          <cell r="AA823">
            <v>6</v>
          </cell>
          <cell r="AB823" t="str">
            <v>MAQ. E EQUIPAMENTOS</v>
          </cell>
          <cell r="AC823">
            <v>2.92138215811796</v>
          </cell>
          <cell r="AD823" t="str">
            <v>BOM</v>
          </cell>
        </row>
        <row r="824">
          <cell r="X824">
            <v>5789</v>
          </cell>
          <cell r="Y824">
            <v>2039301</v>
          </cell>
          <cell r="Z824" t="str">
            <v>ALMOXARIFADO</v>
          </cell>
          <cell r="AA824">
            <v>6</v>
          </cell>
          <cell r="AB824" t="str">
            <v>MAQ. E EQUIPAMENTOS</v>
          </cell>
          <cell r="AC824">
            <v>2.92138215811796</v>
          </cell>
          <cell r="AD824" t="str">
            <v>BOM</v>
          </cell>
        </row>
        <row r="825">
          <cell r="X825">
            <v>5790</v>
          </cell>
          <cell r="Y825">
            <v>2039302</v>
          </cell>
          <cell r="Z825" t="str">
            <v>CHI - NUCLEO ADMINISTRATIVO</v>
          </cell>
          <cell r="AA825">
            <v>6</v>
          </cell>
          <cell r="AB825" t="str">
            <v>MAQ. E EQUIPAMENTOS</v>
          </cell>
          <cell r="AC825">
            <v>2.92138215811796</v>
          </cell>
          <cell r="AD825" t="str">
            <v>BOM</v>
          </cell>
        </row>
        <row r="826">
          <cell r="X826">
            <v>5791</v>
          </cell>
          <cell r="Y826">
            <v>2039303</v>
          </cell>
          <cell r="Z826" t="str">
            <v>ALMOXARIFADO</v>
          </cell>
          <cell r="AA826">
            <v>6</v>
          </cell>
          <cell r="AB826" t="str">
            <v>MAQ. E EQUIPAMENTOS</v>
          </cell>
          <cell r="AC826">
            <v>2.92138215811796</v>
          </cell>
          <cell r="AD826" t="str">
            <v>BOM</v>
          </cell>
        </row>
        <row r="827">
          <cell r="X827">
            <v>5792</v>
          </cell>
          <cell r="Y827">
            <v>2039304</v>
          </cell>
          <cell r="Z827" t="str">
            <v>AMBULATÓRIO – GERÊNCIA</v>
          </cell>
          <cell r="AA827">
            <v>6</v>
          </cell>
          <cell r="AB827" t="str">
            <v>MAQ. E EQUIPAMENTOS</v>
          </cell>
          <cell r="AC827" t="str">
            <v>-</v>
          </cell>
          <cell r="AD827" t="str">
            <v>BOM</v>
          </cell>
        </row>
        <row r="828">
          <cell r="X828">
            <v>5793</v>
          </cell>
          <cell r="Y828">
            <v>2039305</v>
          </cell>
          <cell r="Z828" t="str">
            <v>ENSINO E PESQUISA</v>
          </cell>
          <cell r="AA828">
            <v>6</v>
          </cell>
          <cell r="AB828" t="str">
            <v>MAQ. E EQUIPAMENTOS</v>
          </cell>
          <cell r="AC828" t="str">
            <v>-</v>
          </cell>
          <cell r="AD828" t="str">
            <v>BOM</v>
          </cell>
        </row>
        <row r="829">
          <cell r="X829">
            <v>5794</v>
          </cell>
          <cell r="Y829">
            <v>2039306</v>
          </cell>
          <cell r="Z829" t="str">
            <v>GERÊNCIA DE ENFERMAGEM</v>
          </cell>
          <cell r="AA829">
            <v>6</v>
          </cell>
          <cell r="AB829" t="str">
            <v>MAQ. E EQUIPAMENTOS</v>
          </cell>
          <cell r="AC829">
            <v>14.7998342414513</v>
          </cell>
          <cell r="AD829" t="str">
            <v>BOM</v>
          </cell>
        </row>
        <row r="830">
          <cell r="X830">
            <v>5795</v>
          </cell>
          <cell r="Y830">
            <v>2039307</v>
          </cell>
          <cell r="Z830" t="str">
            <v>CLINICA CIRÚRGICA</v>
          </cell>
          <cell r="AA830">
            <v>6</v>
          </cell>
          <cell r="AB830" t="str">
            <v>MAQ. E EQUIPAMENTOS</v>
          </cell>
          <cell r="AC830">
            <v>14.7998342414513</v>
          </cell>
          <cell r="AD830" t="str">
            <v>BOM</v>
          </cell>
        </row>
        <row r="831">
          <cell r="X831">
            <v>5796</v>
          </cell>
          <cell r="Y831">
            <v>2039308</v>
          </cell>
          <cell r="Z831" t="str">
            <v>ALMOXARIFADO</v>
          </cell>
          <cell r="AA831">
            <v>6</v>
          </cell>
          <cell r="AB831" t="str">
            <v>MAQ. E EQUIPAMENTOS</v>
          </cell>
          <cell r="AC831">
            <v>14.3050367877476</v>
          </cell>
          <cell r="AD831" t="str">
            <v>BOM</v>
          </cell>
        </row>
        <row r="832">
          <cell r="X832">
            <v>5797</v>
          </cell>
          <cell r="Y832">
            <v>2039309</v>
          </cell>
          <cell r="Z832" t="str">
            <v>ADMINISTRAÇÃO - SEDE - ASCONI</v>
          </cell>
          <cell r="AA832">
            <v>6</v>
          </cell>
          <cell r="AB832" t="str">
            <v>MAQ. E EQUIPAMENTOS</v>
          </cell>
          <cell r="AC832">
            <v>14.3050367877476</v>
          </cell>
          <cell r="AD832" t="str">
            <v>BOM</v>
          </cell>
        </row>
        <row r="833">
          <cell r="X833">
            <v>5798</v>
          </cell>
          <cell r="Y833">
            <v>2039310</v>
          </cell>
          <cell r="Z833" t="str">
            <v>RECEPÇÃO “A”</v>
          </cell>
          <cell r="AA833">
            <v>6</v>
          </cell>
          <cell r="AB833" t="str">
            <v>MAQ. E EQUIPAMENTOS</v>
          </cell>
          <cell r="AC833">
            <v>14.3050367877476</v>
          </cell>
          <cell r="AD833" t="str">
            <v>BOM</v>
          </cell>
        </row>
        <row r="834">
          <cell r="X834">
            <v>5799</v>
          </cell>
          <cell r="Y834">
            <v>2039311</v>
          </cell>
          <cell r="Z834" t="str">
            <v>ALMOXARIFADO – SUCATA</v>
          </cell>
          <cell r="AA834">
            <v>6</v>
          </cell>
          <cell r="AB834" t="str">
            <v>MAQ. E EQUIPAMENTOS</v>
          </cell>
          <cell r="AC834">
            <v>14.3050367877476</v>
          </cell>
          <cell r="AD834" t="str">
            <v>RUIM</v>
          </cell>
        </row>
        <row r="835">
          <cell r="X835">
            <v>5800</v>
          </cell>
          <cell r="Y835">
            <v>2039312</v>
          </cell>
          <cell r="Z835" t="str">
            <v>ALMOXARIFADO</v>
          </cell>
          <cell r="AA835">
            <v>6</v>
          </cell>
          <cell r="AB835" t="str">
            <v>MAQ. E EQUIPAMENTOS</v>
          </cell>
          <cell r="AC835">
            <v>14.3050367877476</v>
          </cell>
          <cell r="AD835" t="str">
            <v>BOM</v>
          </cell>
        </row>
        <row r="836">
          <cell r="X836">
            <v>5801</v>
          </cell>
          <cell r="Y836">
            <v>2039313</v>
          </cell>
          <cell r="Z836" t="str">
            <v>ALMOXARIFADO – SUCATA</v>
          </cell>
          <cell r="AA836">
            <v>6</v>
          </cell>
          <cell r="AB836" t="str">
            <v>MAQ. E EQUIPAMENTOS</v>
          </cell>
          <cell r="AC836">
            <v>14.3050367877476</v>
          </cell>
          <cell r="AD836" t="str">
            <v>RUIM</v>
          </cell>
        </row>
        <row r="837">
          <cell r="X837">
            <v>5802</v>
          </cell>
          <cell r="Y837">
            <v>2039314</v>
          </cell>
          <cell r="Z837" t="str">
            <v>FARMÁCIA</v>
          </cell>
          <cell r="AA837">
            <v>6</v>
          </cell>
          <cell r="AB837" t="str">
            <v>MAQ. E EQUIPAMENTOS</v>
          </cell>
          <cell r="AC837">
            <v>14.3050367877476</v>
          </cell>
          <cell r="AD837" t="str">
            <v>BOM</v>
          </cell>
        </row>
        <row r="838">
          <cell r="X838">
            <v>5803</v>
          </cell>
          <cell r="Y838">
            <v>2039315</v>
          </cell>
          <cell r="Z838" t="str">
            <v>ALMOXARIFADO</v>
          </cell>
          <cell r="AA838">
            <v>6</v>
          </cell>
          <cell r="AB838" t="str">
            <v>MAQ. E EQUIPAMENTOS</v>
          </cell>
          <cell r="AC838">
            <v>14.3050367877476</v>
          </cell>
          <cell r="AD838" t="str">
            <v>BOM</v>
          </cell>
        </row>
        <row r="839">
          <cell r="X839">
            <v>5804</v>
          </cell>
          <cell r="Y839">
            <v>2039316</v>
          </cell>
          <cell r="Z839" t="str">
            <v>CHI - TRIAGEM MEDICA</v>
          </cell>
          <cell r="AA839">
            <v>6</v>
          </cell>
          <cell r="AB839" t="str">
            <v>MAQ. E EQUIPAMENTOS</v>
          </cell>
          <cell r="AC839">
            <v>14.3050367877476</v>
          </cell>
          <cell r="AD839" t="str">
            <v>BOM</v>
          </cell>
        </row>
        <row r="840">
          <cell r="X840">
            <v>5805</v>
          </cell>
          <cell r="Y840">
            <v>2039317</v>
          </cell>
          <cell r="Z840" t="str">
            <v>ASTEC</v>
          </cell>
          <cell r="AA840">
            <v>6</v>
          </cell>
          <cell r="AB840" t="str">
            <v>MAQ. E EQUIPAMENTOS</v>
          </cell>
          <cell r="AC840">
            <v>14.3050367877476</v>
          </cell>
          <cell r="AD840" t="str">
            <v>BOM</v>
          </cell>
        </row>
        <row r="841">
          <cell r="X841">
            <v>5806</v>
          </cell>
          <cell r="Y841">
            <v>2039318</v>
          </cell>
          <cell r="Z841" t="str">
            <v>ALMOXARIFADO – SUCATA</v>
          </cell>
          <cell r="AA841">
            <v>6</v>
          </cell>
          <cell r="AB841" t="str">
            <v>MAQ. E EQUIPAMENTOS</v>
          </cell>
          <cell r="AC841">
            <v>14.3050367877476</v>
          </cell>
          <cell r="AD841" t="str">
            <v>RUIM</v>
          </cell>
        </row>
        <row r="842">
          <cell r="X842">
            <v>5807</v>
          </cell>
          <cell r="Y842">
            <v>2039319</v>
          </cell>
          <cell r="Z842" t="str">
            <v>AGÊNCIA TRANSFUSIONAL</v>
          </cell>
          <cell r="AA842">
            <v>6</v>
          </cell>
          <cell r="AB842" t="str">
            <v>MAQ. E EQUIPAMENTOS</v>
          </cell>
          <cell r="AC842">
            <v>14.3050367877476</v>
          </cell>
          <cell r="AD842" t="str">
            <v>BOM</v>
          </cell>
        </row>
        <row r="843">
          <cell r="X843">
            <v>5808</v>
          </cell>
          <cell r="Y843">
            <v>2039320</v>
          </cell>
          <cell r="Z843" t="str">
            <v>SRDH</v>
          </cell>
          <cell r="AA843">
            <v>6</v>
          </cell>
          <cell r="AB843" t="str">
            <v>MAQ. E EQUIPAMENTOS</v>
          </cell>
          <cell r="AC843">
            <v>14.3050367877476</v>
          </cell>
          <cell r="AD843" t="str">
            <v>BOM</v>
          </cell>
        </row>
        <row r="844">
          <cell r="X844">
            <v>5809</v>
          </cell>
          <cell r="Y844">
            <v>2039321</v>
          </cell>
          <cell r="Z844" t="str">
            <v>ALMOXARIFADO – SUCATA</v>
          </cell>
          <cell r="AA844">
            <v>6</v>
          </cell>
          <cell r="AB844" t="str">
            <v>MAQ. E EQUIPAMENTOS</v>
          </cell>
          <cell r="AC844">
            <v>14.3050367877476</v>
          </cell>
          <cell r="AD844" t="str">
            <v>RUIM</v>
          </cell>
        </row>
        <row r="845">
          <cell r="X845">
            <v>5810</v>
          </cell>
          <cell r="Y845">
            <v>2039322</v>
          </cell>
          <cell r="Z845" t="str">
            <v>ALMOXARIFADO – SUCATA</v>
          </cell>
          <cell r="AA845">
            <v>6</v>
          </cell>
          <cell r="AB845" t="str">
            <v>MAQ. E EQUIPAMENTOS</v>
          </cell>
          <cell r="AC845">
            <v>14.3050367877476</v>
          </cell>
          <cell r="AD845" t="str">
            <v>RUIM</v>
          </cell>
        </row>
        <row r="846">
          <cell r="X846">
            <v>5811</v>
          </cell>
          <cell r="Y846">
            <v>2039323</v>
          </cell>
          <cell r="Z846" t="str">
            <v>CCIH</v>
          </cell>
          <cell r="AA846">
            <v>6</v>
          </cell>
          <cell r="AB846" t="str">
            <v>MAQ. E EQUIPAMENTOS</v>
          </cell>
          <cell r="AC846">
            <v>14.3050367877476</v>
          </cell>
          <cell r="AD846" t="str">
            <v>BOM</v>
          </cell>
        </row>
        <row r="847">
          <cell r="X847">
            <v>5812</v>
          </cell>
          <cell r="Y847">
            <v>2039324</v>
          </cell>
          <cell r="Z847" t="str">
            <v>CLINICA MÉDICA</v>
          </cell>
          <cell r="AA847">
            <v>6</v>
          </cell>
          <cell r="AB847" t="str">
            <v>MAQ. E EQUIPAMENTOS</v>
          </cell>
          <cell r="AC847">
            <v>14.3050367877476</v>
          </cell>
          <cell r="AD847" t="str">
            <v>BOM</v>
          </cell>
        </row>
        <row r="848">
          <cell r="X848">
            <v>5813</v>
          </cell>
          <cell r="Y848">
            <v>2039325</v>
          </cell>
          <cell r="Z848" t="str">
            <v>CLINICA MÉDICA</v>
          </cell>
          <cell r="AA848">
            <v>6</v>
          </cell>
          <cell r="AB848" t="str">
            <v>MAQ. E EQUIPAMENTOS</v>
          </cell>
          <cell r="AC848">
            <v>14.3050367877476</v>
          </cell>
          <cell r="AD848" t="str">
            <v>BOM</v>
          </cell>
        </row>
        <row r="849">
          <cell r="X849">
            <v>5814</v>
          </cell>
          <cell r="Y849">
            <v>2039326</v>
          </cell>
          <cell r="Z849" t="str">
            <v>LABORATORIO</v>
          </cell>
          <cell r="AA849">
            <v>6</v>
          </cell>
          <cell r="AB849" t="str">
            <v>MAQ. E EQUIPAMENTOS</v>
          </cell>
          <cell r="AC849">
            <v>2.0443696581150101</v>
          </cell>
          <cell r="AD849" t="str">
            <v>BOM</v>
          </cell>
        </row>
        <row r="850">
          <cell r="X850">
            <v>5815</v>
          </cell>
          <cell r="Y850">
            <v>2039327</v>
          </cell>
          <cell r="Z850" t="str">
            <v>HEMODIALISE / DIÁLISE</v>
          </cell>
          <cell r="AA850">
            <v>6</v>
          </cell>
          <cell r="AB850" t="str">
            <v>MAQ. E EQUIPAMENTOS</v>
          </cell>
          <cell r="AC850">
            <v>2.0443696581150101</v>
          </cell>
          <cell r="AD850" t="str">
            <v>BOM</v>
          </cell>
        </row>
        <row r="851">
          <cell r="X851">
            <v>5820</v>
          </cell>
          <cell r="Y851">
            <v>2039328</v>
          </cell>
          <cell r="Z851" t="str">
            <v>CENTRAL DE MATERIAL E ESTERILIZAÇÃO</v>
          </cell>
          <cell r="AA851">
            <v>10</v>
          </cell>
          <cell r="AB851" t="str">
            <v>MAQ. E EQUIPAMENTOS</v>
          </cell>
          <cell r="AC851">
            <v>2691.4425000000001</v>
          </cell>
          <cell r="AD851" t="str">
            <v>BOM</v>
          </cell>
        </row>
        <row r="852">
          <cell r="X852">
            <v>3945</v>
          </cell>
          <cell r="Y852">
            <v>2039329</v>
          </cell>
          <cell r="Z852" t="str">
            <v>SETOR DE FLUXO E INTERNAÇÃO                                 (TÉCNICA EM ENFERMAGEM)</v>
          </cell>
          <cell r="AA852">
            <v>6</v>
          </cell>
          <cell r="AB852" t="str">
            <v>MAQ. E EQUIPAMENTOS</v>
          </cell>
          <cell r="AC852">
            <v>135.71722008546999</v>
          </cell>
          <cell r="AD852" t="str">
            <v>BOM</v>
          </cell>
        </row>
        <row r="853">
          <cell r="X853">
            <v>5738</v>
          </cell>
          <cell r="Y853">
            <v>2039330</v>
          </cell>
          <cell r="Z853" t="str">
            <v>ÁREA DAS CALDEIRAS - HGG</v>
          </cell>
          <cell r="AA853">
            <v>25</v>
          </cell>
          <cell r="AB853" t="str">
            <v>MAQ. E EQUIPAMENTOS</v>
          </cell>
          <cell r="AC853">
            <v>64738.881773504298</v>
          </cell>
          <cell r="AD853" t="str">
            <v>BOM</v>
          </cell>
        </row>
        <row r="854">
          <cell r="X854">
            <v>5821</v>
          </cell>
          <cell r="Y854">
            <v>2039331</v>
          </cell>
          <cell r="Z854" t="str">
            <v>UNIDADE DE TERAPIA INTENSIVA</v>
          </cell>
          <cell r="AA854">
            <v>2</v>
          </cell>
          <cell r="AB854" t="str">
            <v>MAQ. E EQUIPAMENTOS</v>
          </cell>
          <cell r="AC854" t="str">
            <v>-</v>
          </cell>
          <cell r="AD854" t="str">
            <v>REGULAR</v>
          </cell>
        </row>
        <row r="855">
          <cell r="X855">
            <v>5822</v>
          </cell>
          <cell r="Y855">
            <v>2039332</v>
          </cell>
          <cell r="Z855" t="str">
            <v>UNIDADE DE TERAPIA INTENSIVA</v>
          </cell>
          <cell r="AA855">
            <v>2</v>
          </cell>
          <cell r="AB855" t="str">
            <v>MAQ. E EQUIPAMENTOS</v>
          </cell>
          <cell r="AC855" t="str">
            <v>-</v>
          </cell>
          <cell r="AD855" t="str">
            <v>REGULAR</v>
          </cell>
        </row>
        <row r="856">
          <cell r="X856">
            <v>5823</v>
          </cell>
          <cell r="Y856">
            <v>2039333</v>
          </cell>
          <cell r="Z856" t="str">
            <v>UNIDADE DE TERAPIA INTENSIVA</v>
          </cell>
          <cell r="AA856">
            <v>2</v>
          </cell>
          <cell r="AB856" t="str">
            <v>MAQ. E EQUIPAMENTOS</v>
          </cell>
          <cell r="AC856" t="str">
            <v>-</v>
          </cell>
          <cell r="AD856" t="str">
            <v>REGULAR</v>
          </cell>
        </row>
        <row r="857">
          <cell r="X857">
            <v>5824</v>
          </cell>
          <cell r="Y857">
            <v>2039334</v>
          </cell>
          <cell r="Z857" t="str">
            <v>UNIDADE DE TERAPIA INTENSIVA</v>
          </cell>
          <cell r="AA857">
            <v>2</v>
          </cell>
          <cell r="AB857" t="str">
            <v>MAQ. E EQUIPAMENTOS</v>
          </cell>
          <cell r="AC857" t="str">
            <v>-</v>
          </cell>
          <cell r="AD857" t="str">
            <v>REGULAR</v>
          </cell>
        </row>
        <row r="858">
          <cell r="X858">
            <v>5825</v>
          </cell>
          <cell r="Y858">
            <v>2039335</v>
          </cell>
          <cell r="Z858" t="str">
            <v>UNIDADE DE TERAPIA INTENSIVA</v>
          </cell>
          <cell r="AA858">
            <v>2</v>
          </cell>
          <cell r="AB858" t="str">
            <v>MAQ. E EQUIPAMENTOS</v>
          </cell>
          <cell r="AC858" t="str">
            <v>-</v>
          </cell>
          <cell r="AD858" t="str">
            <v>REGULAR</v>
          </cell>
        </row>
        <row r="859">
          <cell r="X859">
            <v>5826</v>
          </cell>
          <cell r="Y859">
            <v>2039336</v>
          </cell>
          <cell r="Z859" t="str">
            <v>UNIDADE DE TERAPIA INTENSIVA</v>
          </cell>
          <cell r="AA859">
            <v>2</v>
          </cell>
          <cell r="AB859" t="str">
            <v>MAQ. E EQUIPAMENTOS</v>
          </cell>
          <cell r="AC859" t="str">
            <v>-</v>
          </cell>
          <cell r="AD859" t="str">
            <v>REGULAR</v>
          </cell>
        </row>
        <row r="860">
          <cell r="X860">
            <v>5827</v>
          </cell>
          <cell r="Y860">
            <v>2039337</v>
          </cell>
          <cell r="Z860" t="str">
            <v>UNIDADE DE TERAPIA INTENSIVA</v>
          </cell>
          <cell r="AA860">
            <v>2</v>
          </cell>
          <cell r="AB860" t="str">
            <v>MAQ. E EQUIPAMENTOS</v>
          </cell>
          <cell r="AC860" t="str">
            <v>-</v>
          </cell>
          <cell r="AD860" t="str">
            <v>REGULAR</v>
          </cell>
        </row>
        <row r="861">
          <cell r="X861">
            <v>5828</v>
          </cell>
          <cell r="Y861">
            <v>2039338</v>
          </cell>
          <cell r="Z861" t="str">
            <v>UNIDADE DE TERAPIA INTENSIVA</v>
          </cell>
          <cell r="AA861">
            <v>2</v>
          </cell>
          <cell r="AB861" t="str">
            <v>MAQ. E EQUIPAMENTOS</v>
          </cell>
          <cell r="AC861" t="str">
            <v>-</v>
          </cell>
          <cell r="AD861" t="str">
            <v>REGULAR</v>
          </cell>
        </row>
        <row r="862">
          <cell r="X862">
            <v>5829</v>
          </cell>
          <cell r="Y862">
            <v>2039339</v>
          </cell>
          <cell r="Z862" t="str">
            <v>UNIDADE DE TERAPIA INTENSIVA</v>
          </cell>
          <cell r="AA862">
            <v>2</v>
          </cell>
          <cell r="AB862" t="str">
            <v>MAQ. E EQUIPAMENTOS</v>
          </cell>
          <cell r="AC862">
            <v>8.0863461538444206</v>
          </cell>
          <cell r="AD862" t="str">
            <v>REGULAR</v>
          </cell>
        </row>
        <row r="863">
          <cell r="X863">
            <v>5830</v>
          </cell>
          <cell r="Y863">
            <v>2039340</v>
          </cell>
          <cell r="Z863" t="str">
            <v>UNIDADE DE TERAPIA INTENSIVA</v>
          </cell>
          <cell r="AA863">
            <v>2</v>
          </cell>
          <cell r="AB863" t="str">
            <v>MAQ. E EQUIPAMENTOS</v>
          </cell>
          <cell r="AC863">
            <v>8.0863461538444206</v>
          </cell>
          <cell r="AD863" t="str">
            <v>REGULAR</v>
          </cell>
        </row>
        <row r="864">
          <cell r="X864">
            <v>5831</v>
          </cell>
          <cell r="Y864">
            <v>2039341</v>
          </cell>
          <cell r="Z864" t="str">
            <v>APOIO AO DIAGNÓSTICO</v>
          </cell>
          <cell r="AA864">
            <v>2</v>
          </cell>
          <cell r="AB864" t="str">
            <v>MAQ. E EQUIPAMENTOS</v>
          </cell>
          <cell r="AC864">
            <v>8.0863461538444206</v>
          </cell>
          <cell r="AD864" t="str">
            <v>REGULAR</v>
          </cell>
        </row>
        <row r="865">
          <cell r="X865">
            <v>5832</v>
          </cell>
          <cell r="Y865">
            <v>2039342</v>
          </cell>
          <cell r="Z865" t="str">
            <v>UNIDADE DE TERAPIA INTENSIVA</v>
          </cell>
          <cell r="AA865">
            <v>2</v>
          </cell>
          <cell r="AB865" t="str">
            <v>MAQ. E EQUIPAMENTOS</v>
          </cell>
          <cell r="AC865">
            <v>8.0863461538444206</v>
          </cell>
          <cell r="AD865" t="str">
            <v>REGULAR</v>
          </cell>
        </row>
        <row r="866">
          <cell r="X866">
            <v>5833</v>
          </cell>
          <cell r="Y866">
            <v>2039343</v>
          </cell>
          <cell r="Z866" t="str">
            <v>UNIDADE DE TERAPIA INTENSIVA</v>
          </cell>
          <cell r="AA866">
            <v>2</v>
          </cell>
          <cell r="AB866" t="str">
            <v>MAQ. E EQUIPAMENTOS</v>
          </cell>
          <cell r="AC866">
            <v>8.0863461538444206</v>
          </cell>
          <cell r="AD866" t="str">
            <v>REGULAR</v>
          </cell>
        </row>
        <row r="867">
          <cell r="X867">
            <v>5834</v>
          </cell>
          <cell r="Y867">
            <v>2039344</v>
          </cell>
          <cell r="Z867" t="str">
            <v>UNIDADE DE TERAPIA INTENSIVA</v>
          </cell>
          <cell r="AA867">
            <v>2</v>
          </cell>
          <cell r="AB867" t="str">
            <v>MAQ. E EQUIPAMENTOS</v>
          </cell>
          <cell r="AC867">
            <v>8.0863461538444206</v>
          </cell>
          <cell r="AD867" t="str">
            <v>REGULAR</v>
          </cell>
        </row>
        <row r="868">
          <cell r="X868">
            <v>5835</v>
          </cell>
          <cell r="Y868">
            <v>2039345</v>
          </cell>
          <cell r="Z868" t="str">
            <v>APOIO AO DIAGNÓSTICO</v>
          </cell>
          <cell r="AA868">
            <v>2</v>
          </cell>
          <cell r="AB868" t="str">
            <v>MAQ. E EQUIPAMENTOS</v>
          </cell>
          <cell r="AC868">
            <v>8.0863461538444206</v>
          </cell>
          <cell r="AD868" t="str">
            <v>REGULAR</v>
          </cell>
        </row>
        <row r="869">
          <cell r="X869">
            <v>5836</v>
          </cell>
          <cell r="Y869">
            <v>2039346</v>
          </cell>
          <cell r="Z869" t="str">
            <v>CENTRO CIRÚRGICO</v>
          </cell>
          <cell r="AA869">
            <v>2</v>
          </cell>
          <cell r="AB869" t="str">
            <v>MAQ. E EQUIPAMENTOS</v>
          </cell>
          <cell r="AC869">
            <v>8.0863461538444206</v>
          </cell>
          <cell r="AD869" t="str">
            <v>REGULAR</v>
          </cell>
        </row>
        <row r="870">
          <cell r="X870">
            <v>5837</v>
          </cell>
          <cell r="Y870">
            <v>2039347</v>
          </cell>
          <cell r="Z870" t="str">
            <v>CENTRO CIRÚRGICO</v>
          </cell>
          <cell r="AA870">
            <v>2</v>
          </cell>
          <cell r="AB870" t="str">
            <v>MAQ. E EQUIPAMENTOS</v>
          </cell>
          <cell r="AC870">
            <v>8.0863461538444206</v>
          </cell>
          <cell r="AD870" t="str">
            <v>REGULAR</v>
          </cell>
        </row>
        <row r="871">
          <cell r="X871">
            <v>5838</v>
          </cell>
          <cell r="Y871">
            <v>2039348</v>
          </cell>
          <cell r="Z871" t="str">
            <v>APOIO AO DIAGNÓSTICO</v>
          </cell>
          <cell r="AA871">
            <v>2</v>
          </cell>
          <cell r="AB871" t="str">
            <v>MAQ. E EQUIPAMENTOS</v>
          </cell>
          <cell r="AC871">
            <v>9.0115128205112693</v>
          </cell>
          <cell r="AD871" t="str">
            <v>REGULAR</v>
          </cell>
        </row>
        <row r="872">
          <cell r="X872">
            <v>5839</v>
          </cell>
          <cell r="Y872">
            <v>2039349</v>
          </cell>
          <cell r="Z872" t="str">
            <v>APOIO AO DIAGNÓSTICO</v>
          </cell>
          <cell r="AA872">
            <v>2</v>
          </cell>
          <cell r="AB872" t="str">
            <v>MAQ. E EQUIPAMENTOS</v>
          </cell>
          <cell r="AC872">
            <v>9.0115128205112693</v>
          </cell>
          <cell r="AD872" t="str">
            <v>REGULAR</v>
          </cell>
        </row>
        <row r="873">
          <cell r="X873">
            <v>5840</v>
          </cell>
          <cell r="Y873">
            <v>2039350</v>
          </cell>
          <cell r="Z873" t="str">
            <v>APOIO AO DIAGNÓSTICO</v>
          </cell>
          <cell r="AA873">
            <v>2</v>
          </cell>
          <cell r="AB873" t="str">
            <v>MAQ. E EQUIPAMENTOS</v>
          </cell>
          <cell r="AC873">
            <v>9.0115128205112693</v>
          </cell>
          <cell r="AD873" t="str">
            <v>REGULAR</v>
          </cell>
        </row>
        <row r="874">
          <cell r="X874">
            <v>5841</v>
          </cell>
          <cell r="Y874">
            <v>2039351</v>
          </cell>
          <cell r="Z874" t="str">
            <v>CLINICA CIRÚRGICA</v>
          </cell>
          <cell r="AA874">
            <v>2</v>
          </cell>
          <cell r="AB874" t="str">
            <v>MAQ. E EQUIPAMENTOS</v>
          </cell>
          <cell r="AC874">
            <v>9.0115128205112693</v>
          </cell>
          <cell r="AD874" t="str">
            <v>REGULAR</v>
          </cell>
        </row>
        <row r="875">
          <cell r="X875">
            <v>5842</v>
          </cell>
          <cell r="Y875">
            <v>2039352</v>
          </cell>
          <cell r="Z875" t="str">
            <v>CLINICA CIRÚRGICA</v>
          </cell>
          <cell r="AA875">
            <v>2</v>
          </cell>
          <cell r="AB875" t="str">
            <v>MAQ. E EQUIPAMENTOS</v>
          </cell>
          <cell r="AC875">
            <v>9.0115128205112693</v>
          </cell>
          <cell r="AD875" t="str">
            <v>REGULAR</v>
          </cell>
        </row>
        <row r="876">
          <cell r="X876">
            <v>5843</v>
          </cell>
          <cell r="Y876">
            <v>2039353</v>
          </cell>
          <cell r="Z876" t="str">
            <v>CENTRO CIRÚRGICO</v>
          </cell>
          <cell r="AA876">
            <v>2</v>
          </cell>
          <cell r="AB876" t="str">
            <v>MAQ. E EQUIPAMENTOS</v>
          </cell>
          <cell r="AC876">
            <v>7.6075128205109896</v>
          </cell>
          <cell r="AD876" t="str">
            <v>REGULAR</v>
          </cell>
        </row>
        <row r="877">
          <cell r="X877">
            <v>5844</v>
          </cell>
          <cell r="Y877">
            <v>2039354</v>
          </cell>
          <cell r="Z877" t="str">
            <v>CENTRO CIRÚRGICO</v>
          </cell>
          <cell r="AA877">
            <v>2</v>
          </cell>
          <cell r="AB877" t="str">
            <v>MAQ. E EQUIPAMENTOS</v>
          </cell>
          <cell r="AC877">
            <v>7.6075128205109896</v>
          </cell>
          <cell r="AD877" t="str">
            <v>REGULAR</v>
          </cell>
        </row>
        <row r="878">
          <cell r="X878">
            <v>5845</v>
          </cell>
          <cell r="Y878">
            <v>2039355</v>
          </cell>
          <cell r="Z878" t="str">
            <v>CENTRO CIRÚRGICO</v>
          </cell>
          <cell r="AA878">
            <v>2</v>
          </cell>
          <cell r="AB878" t="str">
            <v>MAQ. E EQUIPAMENTOS</v>
          </cell>
          <cell r="AC878">
            <v>7.6075128205109896</v>
          </cell>
          <cell r="AD878" t="str">
            <v>REGULAR</v>
          </cell>
        </row>
        <row r="879">
          <cell r="X879">
            <v>5846</v>
          </cell>
          <cell r="Y879">
            <v>2039356</v>
          </cell>
          <cell r="Z879" t="str">
            <v>CLINICA CIRÚRGICA</v>
          </cell>
          <cell r="AA879">
            <v>2</v>
          </cell>
          <cell r="AB879" t="str">
            <v>MAQ. E EQUIPAMENTOS</v>
          </cell>
          <cell r="AC879">
            <v>9.1924294871779804</v>
          </cell>
          <cell r="AD879" t="str">
            <v>REGULAR</v>
          </cell>
        </row>
        <row r="880">
          <cell r="X880">
            <v>5847</v>
          </cell>
          <cell r="Y880">
            <v>2039357</v>
          </cell>
          <cell r="Z880" t="str">
            <v>CLINICA CIRÚRGICA</v>
          </cell>
          <cell r="AA880">
            <v>2</v>
          </cell>
          <cell r="AB880" t="str">
            <v>MAQ. E EQUIPAMENTOS</v>
          </cell>
          <cell r="AC880">
            <v>9.1924294871779804</v>
          </cell>
          <cell r="AD880" t="str">
            <v>REGULAR</v>
          </cell>
        </row>
        <row r="881">
          <cell r="X881">
            <v>5848</v>
          </cell>
          <cell r="Y881">
            <v>2039358</v>
          </cell>
          <cell r="Z881" t="str">
            <v>CLINICA CIRÚRGICA</v>
          </cell>
          <cell r="AA881">
            <v>2</v>
          </cell>
          <cell r="AB881" t="str">
            <v>MAQ. E EQUIPAMENTOS</v>
          </cell>
          <cell r="AC881">
            <v>9.1924294871779804</v>
          </cell>
          <cell r="AD881" t="str">
            <v>REGULAR</v>
          </cell>
        </row>
        <row r="882">
          <cell r="X882">
            <v>5849</v>
          </cell>
          <cell r="Y882">
            <v>2039359</v>
          </cell>
          <cell r="Z882" t="str">
            <v>HEMODIALISE / DIÁLISE</v>
          </cell>
          <cell r="AA882">
            <v>2</v>
          </cell>
          <cell r="AB882" t="str">
            <v>MAQ. E EQUIPAMENTOS</v>
          </cell>
          <cell r="AC882">
            <v>9.1924294871779804</v>
          </cell>
          <cell r="AD882" t="str">
            <v>REGULAR</v>
          </cell>
        </row>
        <row r="883">
          <cell r="X883">
            <v>5850</v>
          </cell>
          <cell r="Y883">
            <v>2039360</v>
          </cell>
          <cell r="Z883" t="str">
            <v>CLINICA CIRÚRGICA</v>
          </cell>
          <cell r="AA883">
            <v>2</v>
          </cell>
          <cell r="AB883" t="str">
            <v>MAQ. E EQUIPAMENTOS</v>
          </cell>
          <cell r="AC883">
            <v>9.1924294871779804</v>
          </cell>
          <cell r="AD883" t="str">
            <v>REGULAR</v>
          </cell>
        </row>
        <row r="884">
          <cell r="X884">
            <v>5851</v>
          </cell>
          <cell r="Y884">
            <v>2039361</v>
          </cell>
          <cell r="Z884" t="str">
            <v>CLINICA MÉDICA</v>
          </cell>
          <cell r="AA884">
            <v>2</v>
          </cell>
          <cell r="AB884" t="str">
            <v>MAQ. E EQUIPAMENTOS</v>
          </cell>
          <cell r="AC884">
            <v>7.6123878205117297</v>
          </cell>
          <cell r="AD884" t="str">
            <v>REGULAR</v>
          </cell>
        </row>
        <row r="885">
          <cell r="X885">
            <v>5852</v>
          </cell>
          <cell r="Y885">
            <v>2039362</v>
          </cell>
          <cell r="Z885" t="str">
            <v>CLINICA MÉDICA</v>
          </cell>
          <cell r="AA885">
            <v>2</v>
          </cell>
          <cell r="AB885" t="str">
            <v>MAQ. E EQUIPAMENTOS</v>
          </cell>
          <cell r="AC885">
            <v>7.6123878205117297</v>
          </cell>
          <cell r="AD885" t="str">
            <v>REGULAR</v>
          </cell>
        </row>
        <row r="886">
          <cell r="X886">
            <v>5853</v>
          </cell>
          <cell r="Y886">
            <v>2039363</v>
          </cell>
          <cell r="Z886" t="str">
            <v>CLINICA MÉDICA</v>
          </cell>
          <cell r="AA886">
            <v>2</v>
          </cell>
          <cell r="AB886" t="str">
            <v>MAQ. E EQUIPAMENTOS</v>
          </cell>
          <cell r="AC886">
            <v>8.3680128205117299</v>
          </cell>
          <cell r="AD886" t="str">
            <v>REGULAR</v>
          </cell>
        </row>
        <row r="887">
          <cell r="X887">
            <v>5854</v>
          </cell>
          <cell r="Y887">
            <v>2039364</v>
          </cell>
          <cell r="Z887" t="str">
            <v>CLINICA MÉDICA</v>
          </cell>
          <cell r="AA887">
            <v>2</v>
          </cell>
          <cell r="AB887" t="str">
            <v>MAQ. E EQUIPAMENTOS</v>
          </cell>
          <cell r="AC887">
            <v>8.3680128205117299</v>
          </cell>
          <cell r="AD887" t="str">
            <v>REGULAR</v>
          </cell>
        </row>
        <row r="888">
          <cell r="X888">
            <v>5855</v>
          </cell>
          <cell r="Y888">
            <v>2039365</v>
          </cell>
          <cell r="Z888" t="str">
            <v>CLINICA CIRÚRGICA</v>
          </cell>
          <cell r="AA888">
            <v>2</v>
          </cell>
          <cell r="AB888" t="str">
            <v>MAQ. E EQUIPAMENTOS</v>
          </cell>
          <cell r="AC888">
            <v>8.3680128205117299</v>
          </cell>
          <cell r="AD888" t="str">
            <v>REGULAR</v>
          </cell>
        </row>
        <row r="889">
          <cell r="X889">
            <v>5856</v>
          </cell>
          <cell r="Y889">
            <v>2039366</v>
          </cell>
          <cell r="Z889" t="str">
            <v>HEMODIALISE / DIÁLISE</v>
          </cell>
          <cell r="AA889">
            <v>2</v>
          </cell>
          <cell r="AB889" t="str">
            <v>MAQ. E EQUIPAMENTOS</v>
          </cell>
          <cell r="AC889">
            <v>8.3680128205117299</v>
          </cell>
          <cell r="AD889" t="str">
            <v>REGULAR</v>
          </cell>
        </row>
        <row r="890">
          <cell r="X890">
            <v>5857</v>
          </cell>
          <cell r="Y890">
            <v>2039367</v>
          </cell>
          <cell r="Z890" t="str">
            <v>HEMODIALISE / DIÁLISE</v>
          </cell>
          <cell r="AA890">
            <v>2</v>
          </cell>
          <cell r="AB890" t="str">
            <v>MAQ. E EQUIPAMENTOS</v>
          </cell>
          <cell r="AC890">
            <v>8.3680128205117299</v>
          </cell>
          <cell r="AD890" t="str">
            <v>REGULAR</v>
          </cell>
        </row>
        <row r="891">
          <cell r="X891">
            <v>5858</v>
          </cell>
          <cell r="Y891">
            <v>2039368</v>
          </cell>
          <cell r="Z891" t="str">
            <v>CLINICA MÉDICA</v>
          </cell>
          <cell r="AA891">
            <v>2</v>
          </cell>
          <cell r="AB891" t="str">
            <v>MAQ. E EQUIPAMENTOS</v>
          </cell>
          <cell r="AC891">
            <v>8.3680128205117299</v>
          </cell>
          <cell r="AD891" t="str">
            <v>REGULAR</v>
          </cell>
        </row>
        <row r="892">
          <cell r="X892">
            <v>5859</v>
          </cell>
          <cell r="Y892">
            <v>2039369</v>
          </cell>
          <cell r="Z892" t="str">
            <v>CLINICA MÉDICA</v>
          </cell>
          <cell r="AA892">
            <v>2</v>
          </cell>
          <cell r="AB892" t="str">
            <v>MAQ. E EQUIPAMENTOS</v>
          </cell>
          <cell r="AC892">
            <v>8.3680128205117299</v>
          </cell>
          <cell r="AD892" t="str">
            <v>REGULAR</v>
          </cell>
        </row>
        <row r="893">
          <cell r="X893">
            <v>5860</v>
          </cell>
          <cell r="Y893">
            <v>2039370</v>
          </cell>
          <cell r="Z893" t="str">
            <v>CLINICA MÉDICA</v>
          </cell>
          <cell r="AA893">
            <v>2</v>
          </cell>
          <cell r="AB893" t="str">
            <v>MAQ. E EQUIPAMENTOS</v>
          </cell>
          <cell r="AC893">
            <v>8.3680128205117299</v>
          </cell>
          <cell r="AD893" t="str">
            <v>REGULAR</v>
          </cell>
        </row>
        <row r="894">
          <cell r="X894">
            <v>5861</v>
          </cell>
          <cell r="Y894">
            <v>2039371</v>
          </cell>
          <cell r="Z894" t="str">
            <v>ALMOXARIFADO – HGG</v>
          </cell>
          <cell r="AA894">
            <v>2</v>
          </cell>
          <cell r="AB894" t="str">
            <v>MAQ. E EQUIPAMENTOS</v>
          </cell>
          <cell r="AC894">
            <v>8.3680128205117299</v>
          </cell>
          <cell r="AD894" t="str">
            <v>REGULAR</v>
          </cell>
        </row>
        <row r="895">
          <cell r="X895">
            <v>5862</v>
          </cell>
          <cell r="Y895">
            <v>2039372</v>
          </cell>
          <cell r="Z895" t="str">
            <v>ALMOXARIFADO – HGG</v>
          </cell>
          <cell r="AA895">
            <v>2</v>
          </cell>
          <cell r="AB895" t="str">
            <v>MAQ. E EQUIPAMENTOS</v>
          </cell>
          <cell r="AC895">
            <v>8.3680128205117299</v>
          </cell>
          <cell r="AD895" t="str">
            <v>REGULAR</v>
          </cell>
        </row>
        <row r="896">
          <cell r="X896">
            <v>5863</v>
          </cell>
          <cell r="Y896">
            <v>2039373</v>
          </cell>
          <cell r="Z896" t="str">
            <v>AMBULATÓRIO</v>
          </cell>
          <cell r="AA896">
            <v>2</v>
          </cell>
          <cell r="AB896" t="str">
            <v>MAQ. E EQUIPAMENTOS</v>
          </cell>
          <cell r="AC896">
            <v>8.3680128205117299</v>
          </cell>
          <cell r="AD896" t="str">
            <v>REGULAR</v>
          </cell>
        </row>
        <row r="897">
          <cell r="X897">
            <v>5864</v>
          </cell>
          <cell r="Y897">
            <v>2039374</v>
          </cell>
          <cell r="Z897" t="str">
            <v>ALMOXARIFADO – HGG</v>
          </cell>
          <cell r="AA897">
            <v>2</v>
          </cell>
          <cell r="AB897" t="str">
            <v>MAQ. E EQUIPAMENTOS</v>
          </cell>
          <cell r="AC897">
            <v>8.3680128205117299</v>
          </cell>
          <cell r="AD897" t="str">
            <v>REGULAR</v>
          </cell>
        </row>
        <row r="898">
          <cell r="X898">
            <v>5865</v>
          </cell>
          <cell r="Y898">
            <v>2039375</v>
          </cell>
          <cell r="Z898" t="str">
            <v>ALMOXARIFADO – HGG</v>
          </cell>
          <cell r="AA898">
            <v>2</v>
          </cell>
          <cell r="AB898" t="str">
            <v>MAQ. E EQUIPAMENTOS</v>
          </cell>
          <cell r="AC898">
            <v>8.3680128205117299</v>
          </cell>
          <cell r="AD898" t="str">
            <v>REGULAR</v>
          </cell>
        </row>
        <row r="899">
          <cell r="X899">
            <v>5866</v>
          </cell>
          <cell r="Y899">
            <v>2039376</v>
          </cell>
          <cell r="Z899" t="str">
            <v>CLINICA MÉDICA</v>
          </cell>
          <cell r="AA899">
            <v>2</v>
          </cell>
          <cell r="AB899" t="str">
            <v>MAQ. E EQUIPAMENTOS</v>
          </cell>
          <cell r="AC899">
            <v>8.3680128205117299</v>
          </cell>
          <cell r="AD899" t="str">
            <v>REGULAR</v>
          </cell>
        </row>
        <row r="900">
          <cell r="X900">
            <v>5867</v>
          </cell>
          <cell r="Y900">
            <v>2039377</v>
          </cell>
          <cell r="Z900" t="str">
            <v>CENTRO DE TERAPIA INTENSIVA</v>
          </cell>
          <cell r="AA900">
            <v>2</v>
          </cell>
          <cell r="AB900" t="str">
            <v>MAQ. E EQUIPAMENTOS</v>
          </cell>
          <cell r="AC900">
            <v>8.3680128205117299</v>
          </cell>
          <cell r="AD900" t="str">
            <v>REGULAR</v>
          </cell>
        </row>
        <row r="901">
          <cell r="X901">
            <v>5868</v>
          </cell>
          <cell r="Y901">
            <v>2039378</v>
          </cell>
          <cell r="Z901" t="str">
            <v>ALMOXARIFADO – HGG</v>
          </cell>
          <cell r="AA901">
            <v>2</v>
          </cell>
          <cell r="AB901" t="str">
            <v>MAQ. E EQUIPAMENTOS</v>
          </cell>
          <cell r="AC901">
            <v>8.7796794871778907</v>
          </cell>
          <cell r="AD901" t="str">
            <v>REGULAR</v>
          </cell>
        </row>
        <row r="902">
          <cell r="X902">
            <v>5869</v>
          </cell>
          <cell r="Y902">
            <v>2039379</v>
          </cell>
          <cell r="Z902" t="str">
            <v>CLINICA MÉDICA</v>
          </cell>
          <cell r="AA902">
            <v>2</v>
          </cell>
          <cell r="AB902" t="str">
            <v>MAQ. E EQUIPAMENTOS</v>
          </cell>
          <cell r="AC902">
            <v>8.7796794871778907</v>
          </cell>
          <cell r="AD902" t="str">
            <v>REGULAR</v>
          </cell>
        </row>
        <row r="903">
          <cell r="X903">
            <v>5870</v>
          </cell>
          <cell r="Y903">
            <v>2039380</v>
          </cell>
          <cell r="Z903" t="str">
            <v>ALMOXARIFADO – HGG</v>
          </cell>
          <cell r="AA903">
            <v>2</v>
          </cell>
          <cell r="AB903" t="str">
            <v>MAQ. E EQUIPAMENTOS</v>
          </cell>
          <cell r="AC903">
            <v>8.7796794871778907</v>
          </cell>
          <cell r="AD903" t="str">
            <v>REGULAR</v>
          </cell>
        </row>
        <row r="904">
          <cell r="X904">
            <v>5871</v>
          </cell>
          <cell r="Y904">
            <v>2039381</v>
          </cell>
          <cell r="Z904" t="str">
            <v>CENTRO CIRÚRGICO</v>
          </cell>
          <cell r="AA904">
            <v>10</v>
          </cell>
          <cell r="AB904" t="str">
            <v>MAQ. E EQUIPAMENTOS</v>
          </cell>
          <cell r="AC904">
            <v>6927.7778777777803</v>
          </cell>
          <cell r="AD904" t="str">
            <v>BOM</v>
          </cell>
        </row>
        <row r="905">
          <cell r="X905">
            <v>5872</v>
          </cell>
          <cell r="Y905">
            <v>2039382</v>
          </cell>
          <cell r="Z905" t="str">
            <v>CENTRO CIRÚRGICO</v>
          </cell>
          <cell r="AA905">
            <v>10</v>
          </cell>
          <cell r="AB905" t="str">
            <v>MAQ. E EQUIPAMENTOS</v>
          </cell>
          <cell r="AC905">
            <v>6927.7778777777803</v>
          </cell>
          <cell r="AD905" t="str">
            <v>BOM</v>
          </cell>
        </row>
        <row r="906">
          <cell r="X906">
            <v>5874</v>
          </cell>
          <cell r="Y906">
            <v>2039383</v>
          </cell>
          <cell r="Z906" t="str">
            <v>CAPELANIA</v>
          </cell>
          <cell r="AA906">
            <v>7</v>
          </cell>
          <cell r="AB906" t="str">
            <v>MÓVEIS E UTENSÍLIOS</v>
          </cell>
          <cell r="AC906">
            <v>263.87608974358898</v>
          </cell>
          <cell r="AD906" t="str">
            <v>BOM</v>
          </cell>
        </row>
        <row r="907">
          <cell r="X907">
            <v>6382</v>
          </cell>
          <cell r="Y907">
            <v>2039384</v>
          </cell>
          <cell r="Z907" t="str">
            <v>GALPÃO ALMOXARIFADO</v>
          </cell>
          <cell r="AA907">
            <v>3</v>
          </cell>
          <cell r="AB907" t="str">
            <v>EQUIP. DE INFORMÁTICA</v>
          </cell>
          <cell r="AC907">
            <v>419.59942307692398</v>
          </cell>
          <cell r="AD907" t="str">
            <v>BOM</v>
          </cell>
        </row>
        <row r="908">
          <cell r="X908">
            <v>6383</v>
          </cell>
          <cell r="Y908">
            <v>2039385</v>
          </cell>
          <cell r="Z908" t="str">
            <v>GALPÃO ALMOXARIFADO</v>
          </cell>
          <cell r="AA908">
            <v>3</v>
          </cell>
          <cell r="AB908" t="str">
            <v>EQUIP. DE INFORMÁTICA</v>
          </cell>
          <cell r="AC908">
            <v>419.59942307692398</v>
          </cell>
          <cell r="AD908" t="str">
            <v>BOM</v>
          </cell>
        </row>
        <row r="909">
          <cell r="X909">
            <v>6384</v>
          </cell>
          <cell r="Y909">
            <v>2039386</v>
          </cell>
          <cell r="Z909" t="str">
            <v>GALPÃO ALMOXARIFADO</v>
          </cell>
          <cell r="AA909">
            <v>3</v>
          </cell>
          <cell r="AB909" t="str">
            <v>EQUIP. DE INFORMÁTICA</v>
          </cell>
          <cell r="AC909">
            <v>419.59942307692398</v>
          </cell>
          <cell r="AD909" t="str">
            <v>BOM</v>
          </cell>
        </row>
        <row r="910">
          <cell r="X910">
            <v>6398</v>
          </cell>
          <cell r="Y910">
            <v>2039387</v>
          </cell>
          <cell r="Z910" t="str">
            <v>ASTEC</v>
          </cell>
          <cell r="AA910">
            <v>4</v>
          </cell>
          <cell r="AB910" t="str">
            <v>EQUIP. DE INFORMÁTICA</v>
          </cell>
          <cell r="AC910">
            <v>89.493875071216493</v>
          </cell>
          <cell r="AD910" t="str">
            <v>BOM</v>
          </cell>
        </row>
        <row r="911">
          <cell r="X911">
            <v>6486</v>
          </cell>
          <cell r="Y911">
            <v>2039388</v>
          </cell>
          <cell r="Z911" t="str">
            <v>ASTEC</v>
          </cell>
          <cell r="AA911">
            <v>4</v>
          </cell>
          <cell r="AB911" t="str">
            <v>EQUIP. DE INFORMÁTICA</v>
          </cell>
          <cell r="AC911">
            <v>89.493875071216493</v>
          </cell>
          <cell r="AD911" t="str">
            <v>BOM</v>
          </cell>
        </row>
        <row r="912">
          <cell r="X912">
            <v>7316</v>
          </cell>
          <cell r="Y912">
            <v>2039389</v>
          </cell>
          <cell r="Z912" t="str">
            <v>ENGENHARIA CLÍNICA</v>
          </cell>
          <cell r="AA912">
            <v>5</v>
          </cell>
          <cell r="AB912" t="str">
            <v>MAQ. E EQUIPAMENTOS</v>
          </cell>
          <cell r="AC912">
            <v>168.766933048433</v>
          </cell>
          <cell r="AD912" t="str">
            <v>BOM</v>
          </cell>
        </row>
        <row r="913">
          <cell r="X913">
            <v>5890</v>
          </cell>
          <cell r="Y913">
            <v>2039390</v>
          </cell>
          <cell r="Z913" t="str">
            <v>ASTEC</v>
          </cell>
          <cell r="AA913">
            <v>3</v>
          </cell>
          <cell r="AB913" t="str">
            <v>MAQ. E EQUIPAMENTOS</v>
          </cell>
          <cell r="AC913">
            <v>473.67507948718003</v>
          </cell>
          <cell r="AD913" t="str">
            <v>BOM</v>
          </cell>
        </row>
        <row r="914">
          <cell r="X914">
            <v>5891</v>
          </cell>
          <cell r="Y914">
            <v>2039391</v>
          </cell>
          <cell r="Z914" t="str">
            <v>RECEPÇÃO CENTRAL</v>
          </cell>
          <cell r="AA914">
            <v>3</v>
          </cell>
          <cell r="AB914" t="str">
            <v>MAQ. E EQUIPAMENTOS</v>
          </cell>
          <cell r="AC914">
            <v>473.67507948718003</v>
          </cell>
          <cell r="AD914" t="str">
            <v>BOM</v>
          </cell>
        </row>
        <row r="915">
          <cell r="X915">
            <v>5896</v>
          </cell>
          <cell r="Y915">
            <v>2039392</v>
          </cell>
          <cell r="Z915" t="str">
            <v>ASTEC</v>
          </cell>
          <cell r="AA915">
            <v>2</v>
          </cell>
          <cell r="AB915" t="str">
            <v>MAQ. E EQUIPAMENTOS</v>
          </cell>
          <cell r="AC915">
            <v>41.467214743585203</v>
          </cell>
          <cell r="AD915" t="str">
            <v>REGULAR</v>
          </cell>
        </row>
        <row r="916">
          <cell r="X916">
            <v>5897</v>
          </cell>
          <cell r="Y916">
            <v>2039393</v>
          </cell>
          <cell r="Z916" t="str">
            <v>FARMÁCIA</v>
          </cell>
          <cell r="AA916">
            <v>2</v>
          </cell>
          <cell r="AB916" t="str">
            <v>MAQ. E EQUIPAMENTOS</v>
          </cell>
          <cell r="AC916">
            <v>41.467214743585203</v>
          </cell>
          <cell r="AD916" t="str">
            <v>REGULAR</v>
          </cell>
        </row>
        <row r="917">
          <cell r="X917">
            <v>5898</v>
          </cell>
          <cell r="Y917">
            <v>2039394</v>
          </cell>
          <cell r="Z917" t="str">
            <v>FARMÁCIA</v>
          </cell>
          <cell r="AA917">
            <v>2</v>
          </cell>
          <cell r="AB917" t="str">
            <v>MAQ. E EQUIPAMENTOS</v>
          </cell>
          <cell r="AC917">
            <v>41.467214743585203</v>
          </cell>
          <cell r="AD917" t="str">
            <v>REGULAR</v>
          </cell>
        </row>
        <row r="918">
          <cell r="X918">
            <v>5899</v>
          </cell>
          <cell r="Y918">
            <v>2039395</v>
          </cell>
          <cell r="Z918" t="str">
            <v>FARMACIA - CENTRO CIRURGICO</v>
          </cell>
          <cell r="AA918">
            <v>2</v>
          </cell>
          <cell r="AB918" t="str">
            <v>MAQ. E EQUIPAMENTOS</v>
          </cell>
          <cell r="AC918">
            <v>41.467214743585203</v>
          </cell>
          <cell r="AD918" t="str">
            <v>REGULAR</v>
          </cell>
        </row>
        <row r="919">
          <cell r="X919">
            <v>5900</v>
          </cell>
          <cell r="Y919">
            <v>2039396</v>
          </cell>
          <cell r="Z919" t="str">
            <v>FARMÁCIA</v>
          </cell>
          <cell r="AA919">
            <v>2</v>
          </cell>
          <cell r="AB919" t="str">
            <v>MAQ. E EQUIPAMENTOS</v>
          </cell>
          <cell r="AC919">
            <v>41.467214743585203</v>
          </cell>
          <cell r="AD919" t="str">
            <v>REGULAR</v>
          </cell>
        </row>
        <row r="920">
          <cell r="X920">
            <v>5901</v>
          </cell>
          <cell r="Y920">
            <v>2039397</v>
          </cell>
          <cell r="Z920" t="str">
            <v>DIÁLISE</v>
          </cell>
          <cell r="AA920">
            <v>2</v>
          </cell>
          <cell r="AB920" t="str">
            <v>MAQ. E EQUIPAMENTOS</v>
          </cell>
          <cell r="AC920">
            <v>43.472464743585597</v>
          </cell>
          <cell r="AD920" t="str">
            <v>REGULAR</v>
          </cell>
        </row>
        <row r="921">
          <cell r="X921">
            <v>5902</v>
          </cell>
          <cell r="Y921">
            <v>2039398</v>
          </cell>
          <cell r="Z921" t="str">
            <v>CLINICA MEDICA</v>
          </cell>
          <cell r="AA921">
            <v>2</v>
          </cell>
          <cell r="AB921" t="str">
            <v>MAQ. E EQUIPAMENTOS</v>
          </cell>
          <cell r="AC921">
            <v>43.472464743585597</v>
          </cell>
          <cell r="AD921" t="str">
            <v>REGULAR</v>
          </cell>
        </row>
        <row r="922">
          <cell r="X922">
            <v>5903</v>
          </cell>
          <cell r="Y922">
            <v>2039399</v>
          </cell>
          <cell r="Z922" t="str">
            <v>AGÊNCIA TRANSFUSIONAL</v>
          </cell>
          <cell r="AA922">
            <v>2</v>
          </cell>
          <cell r="AB922" t="str">
            <v>MAQ. E EQUIPAMENTOS</v>
          </cell>
          <cell r="AC922">
            <v>43.472464743585597</v>
          </cell>
          <cell r="AD922" t="str">
            <v>REGULAR</v>
          </cell>
        </row>
        <row r="923">
          <cell r="X923">
            <v>5904</v>
          </cell>
          <cell r="Y923">
            <v>2039400</v>
          </cell>
          <cell r="Z923" t="str">
            <v>PORTARIA “A”</v>
          </cell>
          <cell r="AA923">
            <v>2</v>
          </cell>
          <cell r="AB923" t="str">
            <v>MAQ. E EQUIPAMENTOS</v>
          </cell>
          <cell r="AC923">
            <v>43.472464743585597</v>
          </cell>
          <cell r="AD923" t="str">
            <v>REGULAR</v>
          </cell>
        </row>
        <row r="924">
          <cell r="X924">
            <v>5905</v>
          </cell>
          <cell r="Y924">
            <v>2039401</v>
          </cell>
          <cell r="Z924" t="str">
            <v>CLINICA MEDICA</v>
          </cell>
          <cell r="AA924">
            <v>2</v>
          </cell>
          <cell r="AB924" t="str">
            <v>MAQ. E EQUIPAMENTOS</v>
          </cell>
          <cell r="AC924">
            <v>43.472464743585597</v>
          </cell>
          <cell r="AD924" t="str">
            <v>REGULAR</v>
          </cell>
        </row>
        <row r="925">
          <cell r="X925">
            <v>5906</v>
          </cell>
          <cell r="Y925">
            <v>2039402</v>
          </cell>
          <cell r="Z925" t="str">
            <v>UNIDADE DE TERAPIA INTENSIVA</v>
          </cell>
          <cell r="AA925">
            <v>2</v>
          </cell>
          <cell r="AB925" t="str">
            <v>MAQ. E EQUIPAMENTOS</v>
          </cell>
          <cell r="AC925">
            <v>43.472464743585597</v>
          </cell>
          <cell r="AD925" t="str">
            <v>REGULAR</v>
          </cell>
        </row>
        <row r="926">
          <cell r="X926">
            <v>5907</v>
          </cell>
          <cell r="Y926">
            <v>2039403</v>
          </cell>
          <cell r="Z926" t="str">
            <v>CLINICA CIRURGICA</v>
          </cell>
          <cell r="AA926">
            <v>2</v>
          </cell>
          <cell r="AB926" t="str">
            <v>MAQ. E EQUIPAMENTOS</v>
          </cell>
          <cell r="AC926">
            <v>43.472464743585597</v>
          </cell>
          <cell r="AD926" t="str">
            <v>REGULAR</v>
          </cell>
        </row>
        <row r="927">
          <cell r="X927">
            <v>5908</v>
          </cell>
          <cell r="Y927">
            <v>2039404</v>
          </cell>
          <cell r="Z927" t="str">
            <v>PORTARIA “A”</v>
          </cell>
          <cell r="AA927">
            <v>2</v>
          </cell>
          <cell r="AB927" t="str">
            <v>MAQ. E EQUIPAMENTOS</v>
          </cell>
          <cell r="AC927">
            <v>43.472464743585597</v>
          </cell>
          <cell r="AD927" t="str">
            <v>REGULAR</v>
          </cell>
        </row>
        <row r="928">
          <cell r="X928">
            <v>5909</v>
          </cell>
          <cell r="Y928">
            <v>2039405</v>
          </cell>
          <cell r="Z928" t="str">
            <v>UNIDADE DE TERAPIA INTENSIVA</v>
          </cell>
          <cell r="AA928">
            <v>2</v>
          </cell>
          <cell r="AB928" t="str">
            <v>MAQ. E EQUIPAMENTOS</v>
          </cell>
          <cell r="AC928">
            <v>43.472464743585597</v>
          </cell>
          <cell r="AD928" t="str">
            <v>REGULAR</v>
          </cell>
        </row>
        <row r="929">
          <cell r="X929">
            <v>5910</v>
          </cell>
          <cell r="Y929">
            <v>2039406</v>
          </cell>
          <cell r="Z929" t="str">
            <v>CLINICA CIRURGICA</v>
          </cell>
          <cell r="AA929">
            <v>2</v>
          </cell>
          <cell r="AB929" t="str">
            <v>MAQ. E EQUIPAMENTOS</v>
          </cell>
          <cell r="AC929">
            <v>43.472464743585597</v>
          </cell>
          <cell r="AD929" t="str">
            <v>REGULAR</v>
          </cell>
        </row>
        <row r="930">
          <cell r="X930">
            <v>5911</v>
          </cell>
          <cell r="Y930">
            <v>2039407</v>
          </cell>
          <cell r="Z930" t="str">
            <v>ALMOXARIFADO</v>
          </cell>
          <cell r="AA930">
            <v>2</v>
          </cell>
          <cell r="AB930" t="str">
            <v>MAQ. E EQUIPAMENTOS</v>
          </cell>
          <cell r="AC930">
            <v>43.472464743585597</v>
          </cell>
          <cell r="AD930" t="str">
            <v>REGULAR</v>
          </cell>
        </row>
        <row r="931">
          <cell r="X931">
            <v>5912</v>
          </cell>
          <cell r="Y931">
            <v>2039408</v>
          </cell>
          <cell r="Z931" t="str">
            <v>ALMOXARIFADO</v>
          </cell>
          <cell r="AA931">
            <v>2</v>
          </cell>
          <cell r="AB931" t="str">
            <v>MAQ. E EQUIPAMENTOS</v>
          </cell>
          <cell r="AC931">
            <v>43.472464743585597</v>
          </cell>
          <cell r="AD931" t="str">
            <v>REGULAR</v>
          </cell>
        </row>
        <row r="932">
          <cell r="X932">
            <v>5918</v>
          </cell>
          <cell r="Y932">
            <v>2039409</v>
          </cell>
          <cell r="Z932" t="str">
            <v>AMBULATÓRIO – ALA E</v>
          </cell>
          <cell r="AA932">
            <v>6</v>
          </cell>
          <cell r="AB932" t="str">
            <v>MAQ. E EQUIPAMENTOS</v>
          </cell>
          <cell r="AC932">
            <v>621.35852564096797</v>
          </cell>
          <cell r="AD932" t="str">
            <v>BOM</v>
          </cell>
        </row>
        <row r="933">
          <cell r="X933">
            <v>5919</v>
          </cell>
          <cell r="Y933">
            <v>2039410</v>
          </cell>
          <cell r="Z933" t="str">
            <v>AMBULATÓRIO – ALA D</v>
          </cell>
          <cell r="AA933">
            <v>6</v>
          </cell>
          <cell r="AB933" t="str">
            <v>MAQ. E EQUIPAMENTOS</v>
          </cell>
          <cell r="AC933">
            <v>621.35852564096797</v>
          </cell>
          <cell r="AD933" t="str">
            <v>BOM</v>
          </cell>
        </row>
        <row r="934">
          <cell r="X934">
            <v>5920</v>
          </cell>
          <cell r="Y934">
            <v>2039411</v>
          </cell>
          <cell r="Z934" t="str">
            <v>AMBULATÓRIO – ALA C</v>
          </cell>
          <cell r="AA934">
            <v>6</v>
          </cell>
          <cell r="AB934" t="str">
            <v>MAQ. E EQUIPAMENTOS</v>
          </cell>
          <cell r="AC934">
            <v>621.35852564096797</v>
          </cell>
          <cell r="AD934" t="str">
            <v>BOM</v>
          </cell>
        </row>
        <row r="935">
          <cell r="X935">
            <v>5921</v>
          </cell>
          <cell r="Y935">
            <v>2039412</v>
          </cell>
          <cell r="Z935" t="str">
            <v>UNIDADE DE TERAPIA INTENSIVA</v>
          </cell>
          <cell r="AA935">
            <v>6</v>
          </cell>
          <cell r="AB935" t="str">
            <v>MAQ. E EQUIPAMENTOS</v>
          </cell>
          <cell r="AC935">
            <v>621.35852564096797</v>
          </cell>
          <cell r="AD935" t="str">
            <v>BOM</v>
          </cell>
        </row>
        <row r="936">
          <cell r="X936">
            <v>5922</v>
          </cell>
          <cell r="Y936">
            <v>2039413</v>
          </cell>
          <cell r="Z936" t="str">
            <v>RECEPÇÃO APOIO AO DIAGNÓSTICO</v>
          </cell>
          <cell r="AA936">
            <v>6</v>
          </cell>
          <cell r="AB936" t="str">
            <v>MAQ. E EQUIPAMENTOS</v>
          </cell>
          <cell r="AC936">
            <v>621.35852564096797</v>
          </cell>
          <cell r="AD936" t="str">
            <v>BOM</v>
          </cell>
        </row>
        <row r="937">
          <cell r="X937">
            <v>5923</v>
          </cell>
          <cell r="Y937">
            <v>2039414</v>
          </cell>
          <cell r="Z937" t="str">
            <v>AMBULATÓRIO – ALA D</v>
          </cell>
          <cell r="AA937">
            <v>6</v>
          </cell>
          <cell r="AB937" t="str">
            <v>MAQ. E EQUIPAMENTOS</v>
          </cell>
          <cell r="AC937">
            <v>621.35852564096797</v>
          </cell>
          <cell r="AD937" t="str">
            <v>BOM</v>
          </cell>
        </row>
        <row r="938">
          <cell r="X938">
            <v>5924</v>
          </cell>
          <cell r="Y938">
            <v>2039415</v>
          </cell>
          <cell r="Z938" t="str">
            <v>AMBULATÓRIO – ALA B</v>
          </cell>
          <cell r="AA938">
            <v>6</v>
          </cell>
          <cell r="AB938" t="str">
            <v>MAQ. E EQUIPAMENTOS</v>
          </cell>
          <cell r="AC938">
            <v>621.35852564096797</v>
          </cell>
          <cell r="AD938" t="str">
            <v>BOM</v>
          </cell>
        </row>
        <row r="939">
          <cell r="X939">
            <v>5925</v>
          </cell>
          <cell r="Y939">
            <v>2039416</v>
          </cell>
          <cell r="Z939" t="str">
            <v>AMBULATÓRIO – ALA C</v>
          </cell>
          <cell r="AA939">
            <v>6</v>
          </cell>
          <cell r="AB939" t="str">
            <v>MAQ. E EQUIPAMENTOS</v>
          </cell>
          <cell r="AC939">
            <v>621.35852564096797</v>
          </cell>
          <cell r="AD939" t="str">
            <v>BOM</v>
          </cell>
        </row>
        <row r="940">
          <cell r="X940">
            <v>5926</v>
          </cell>
          <cell r="Y940">
            <v>2039417</v>
          </cell>
          <cell r="Z940" t="str">
            <v>AMBULATÓRIO – ALA E</v>
          </cell>
          <cell r="AA940">
            <v>6</v>
          </cell>
          <cell r="AB940" t="str">
            <v>MAQ. E EQUIPAMENTOS</v>
          </cell>
          <cell r="AC940">
            <v>621.35852564096797</v>
          </cell>
          <cell r="AD940" t="str">
            <v>BOM</v>
          </cell>
        </row>
        <row r="941">
          <cell r="X941">
            <v>5927</v>
          </cell>
          <cell r="Y941">
            <v>2039418</v>
          </cell>
          <cell r="Z941" t="str">
            <v>AMBULATÓRIO – ALA B</v>
          </cell>
          <cell r="AA941">
            <v>6</v>
          </cell>
          <cell r="AB941" t="str">
            <v>MAQ. E EQUIPAMENTOS</v>
          </cell>
          <cell r="AC941">
            <v>621.35852564096797</v>
          </cell>
          <cell r="AD941" t="str">
            <v>BOM</v>
          </cell>
        </row>
        <row r="942">
          <cell r="X942">
            <v>5928</v>
          </cell>
          <cell r="Y942">
            <v>2039419</v>
          </cell>
          <cell r="Z942" t="str">
            <v>GUARITA PORTARIA “A”</v>
          </cell>
          <cell r="AA942">
            <v>3</v>
          </cell>
          <cell r="AB942" t="str">
            <v>MAQ. E EQUIPAMENTOS</v>
          </cell>
          <cell r="AC942">
            <v>473.67507948718003</v>
          </cell>
          <cell r="AD942" t="str">
            <v>BOM</v>
          </cell>
        </row>
        <row r="943">
          <cell r="X943">
            <v>5929</v>
          </cell>
          <cell r="Y943">
            <v>2039420</v>
          </cell>
          <cell r="Z943" t="str">
            <v>AMBULATÓRO – RECEPÇÃO</v>
          </cell>
          <cell r="AA943">
            <v>3</v>
          </cell>
          <cell r="AB943" t="str">
            <v>MAQ. E EQUIPAMENTOS</v>
          </cell>
          <cell r="AC943">
            <v>473.67507948718003</v>
          </cell>
          <cell r="AD943" t="str">
            <v>BOM</v>
          </cell>
        </row>
        <row r="944">
          <cell r="X944">
            <v>5930</v>
          </cell>
          <cell r="Y944">
            <v>2039421</v>
          </cell>
          <cell r="Z944" t="str">
            <v>PORTARIA "A"</v>
          </cell>
          <cell r="AA944">
            <v>3</v>
          </cell>
          <cell r="AB944" t="str">
            <v>MAQ. E EQUIPAMENTOS</v>
          </cell>
          <cell r="AC944">
            <v>473.67507948718003</v>
          </cell>
          <cell r="AD944" t="str">
            <v>BOM</v>
          </cell>
        </row>
        <row r="945">
          <cell r="X945">
            <v>5931</v>
          </cell>
          <cell r="Y945">
            <v>2039422</v>
          </cell>
          <cell r="Z945" t="str">
            <v>PORTARIA "A"</v>
          </cell>
          <cell r="AA945">
            <v>3</v>
          </cell>
          <cell r="AB945" t="str">
            <v>MAQ. E EQUIPAMENTOS</v>
          </cell>
          <cell r="AC945">
            <v>473.67507948718003</v>
          </cell>
          <cell r="AD945" t="str">
            <v>BOM</v>
          </cell>
        </row>
        <row r="946">
          <cell r="X946">
            <v>5932</v>
          </cell>
          <cell r="Y946">
            <v>2039423</v>
          </cell>
          <cell r="Z946" t="str">
            <v>PORTARIA "A"</v>
          </cell>
          <cell r="AA946">
            <v>3</v>
          </cell>
          <cell r="AB946" t="str">
            <v>MAQ. E EQUIPAMENTOS</v>
          </cell>
          <cell r="AC946">
            <v>473.67507948718003</v>
          </cell>
          <cell r="AD946" t="str">
            <v>BOM</v>
          </cell>
        </row>
        <row r="947">
          <cell r="X947">
            <v>5933</v>
          </cell>
          <cell r="Y947">
            <v>2039424</v>
          </cell>
          <cell r="Z947" t="str">
            <v>AMBULATÓRO – RECEPÇÃO</v>
          </cell>
          <cell r="AA947">
            <v>3</v>
          </cell>
          <cell r="AB947" t="str">
            <v>MAQ. E EQUIPAMENTOS</v>
          </cell>
          <cell r="AC947">
            <v>473.67507948718003</v>
          </cell>
          <cell r="AD947" t="str">
            <v>BOM</v>
          </cell>
        </row>
        <row r="948">
          <cell r="X948">
            <v>5934</v>
          </cell>
          <cell r="Y948">
            <v>2039425</v>
          </cell>
          <cell r="Z948" t="str">
            <v>ALMOXARIFADO</v>
          </cell>
          <cell r="AA948">
            <v>3</v>
          </cell>
          <cell r="AB948" t="str">
            <v>MAQ. E EQUIPAMENTOS</v>
          </cell>
          <cell r="AC948">
            <v>473.67507948718003</v>
          </cell>
          <cell r="AD948" t="str">
            <v>BOM</v>
          </cell>
        </row>
        <row r="949">
          <cell r="X949">
            <v>5935</v>
          </cell>
          <cell r="Y949">
            <v>2039426</v>
          </cell>
          <cell r="Z949" t="str">
            <v>AMBULATÓRIO – RECEPÇÃO</v>
          </cell>
          <cell r="AA949">
            <v>3</v>
          </cell>
          <cell r="AB949" t="str">
            <v>MAQ. E EQUIPAMENTOS</v>
          </cell>
          <cell r="AC949">
            <v>473.67507948718003</v>
          </cell>
          <cell r="AD949" t="str">
            <v>BOM</v>
          </cell>
        </row>
        <row r="950">
          <cell r="X950">
            <v>5936</v>
          </cell>
          <cell r="Y950">
            <v>2039427</v>
          </cell>
          <cell r="Z950" t="str">
            <v>AMBULATÓRIO</v>
          </cell>
          <cell r="AA950">
            <v>3</v>
          </cell>
          <cell r="AB950" t="str">
            <v>MAQ. E EQUIPAMENTOS</v>
          </cell>
          <cell r="AC950">
            <v>473.67507948718003</v>
          </cell>
          <cell r="AD950" t="str">
            <v>BOM</v>
          </cell>
        </row>
        <row r="951">
          <cell r="X951">
            <v>5937</v>
          </cell>
          <cell r="Y951">
            <v>2039428</v>
          </cell>
          <cell r="Z951" t="str">
            <v>AMBULATÓRO – RECEPÇÃO</v>
          </cell>
          <cell r="AA951">
            <v>3</v>
          </cell>
          <cell r="AB951" t="str">
            <v>MAQ. E EQUIPAMENTOS</v>
          </cell>
          <cell r="AC951">
            <v>473.67507948718003</v>
          </cell>
          <cell r="AD951" t="str">
            <v>BOM</v>
          </cell>
        </row>
        <row r="952">
          <cell r="X952">
            <v>5938</v>
          </cell>
          <cell r="Y952">
            <v>2039429</v>
          </cell>
          <cell r="Z952" t="str">
            <v>CEAD</v>
          </cell>
          <cell r="AA952">
            <v>3</v>
          </cell>
          <cell r="AB952" t="str">
            <v>MAQ. E EQUIPAMENTOS</v>
          </cell>
          <cell r="AC952">
            <v>473.67507948718003</v>
          </cell>
          <cell r="AD952" t="str">
            <v>BOM</v>
          </cell>
        </row>
        <row r="953">
          <cell r="X953">
            <v>5942</v>
          </cell>
          <cell r="Y953">
            <v>2039430</v>
          </cell>
          <cell r="Z953" t="str">
            <v>AMBULATÓRO – RECEPÇÃO</v>
          </cell>
          <cell r="AA953">
            <v>3</v>
          </cell>
          <cell r="AB953" t="str">
            <v>MAQ. E EQUIPAMENTOS</v>
          </cell>
          <cell r="AC953">
            <v>473.67507948718003</v>
          </cell>
          <cell r="AD953" t="str">
            <v>BOM</v>
          </cell>
        </row>
        <row r="954">
          <cell r="X954">
            <v>5944</v>
          </cell>
          <cell r="Y954">
            <v>2039431</v>
          </cell>
          <cell r="Z954" t="str">
            <v>RECEPÇÃO APOIO AO DIAGNÓSTICO</v>
          </cell>
          <cell r="AA954">
            <v>3</v>
          </cell>
          <cell r="AB954" t="str">
            <v>MAQ. E EQUIPAMENTOS</v>
          </cell>
          <cell r="AC954">
            <v>473.67507948718003</v>
          </cell>
          <cell r="AD954" t="str">
            <v>BOM</v>
          </cell>
        </row>
        <row r="955">
          <cell r="X955">
            <v>5945</v>
          </cell>
          <cell r="Y955">
            <v>2039432</v>
          </cell>
          <cell r="Z955" t="str">
            <v>RECEPÇÃO APOIO AO DIAGNÓSTICO</v>
          </cell>
          <cell r="AA955">
            <v>3</v>
          </cell>
          <cell r="AB955" t="str">
            <v>MAQ. E EQUIPAMENTOS</v>
          </cell>
          <cell r="AC955">
            <v>473.67507948718003</v>
          </cell>
          <cell r="AD955" t="str">
            <v>BOM</v>
          </cell>
        </row>
        <row r="956">
          <cell r="X956">
            <v>5946</v>
          </cell>
          <cell r="Y956">
            <v>2039433</v>
          </cell>
          <cell r="Z956" t="str">
            <v>GALPÃO ALMOXARIFADO</v>
          </cell>
          <cell r="AA956">
            <v>5</v>
          </cell>
          <cell r="AB956" t="str">
            <v>MAQ. E EQUIPAMENTOS</v>
          </cell>
          <cell r="AC956">
            <v>542.94720256410199</v>
          </cell>
          <cell r="AD956" t="str">
            <v>SUCATA</v>
          </cell>
        </row>
        <row r="957">
          <cell r="X957">
            <v>5947</v>
          </cell>
          <cell r="Y957">
            <v>2039434</v>
          </cell>
          <cell r="Z957" t="str">
            <v>GALPÃO ALMOXARIFADO</v>
          </cell>
          <cell r="AA957">
            <v>5</v>
          </cell>
          <cell r="AB957" t="str">
            <v>MAQ. E EQUIPAMENTOS</v>
          </cell>
          <cell r="AC957">
            <v>542.94720256410199</v>
          </cell>
          <cell r="AD957" t="str">
            <v>SUCATA</v>
          </cell>
        </row>
        <row r="958">
          <cell r="X958">
            <v>5948</v>
          </cell>
          <cell r="Y958">
            <v>2039435</v>
          </cell>
          <cell r="Z958" t="str">
            <v>AMBULATORIO - HGG</v>
          </cell>
          <cell r="AA958">
            <v>5</v>
          </cell>
          <cell r="AB958" t="str">
            <v>MAQ. E EQUIPAMENTOS</v>
          </cell>
          <cell r="AC958">
            <v>542.94720256410199</v>
          </cell>
          <cell r="AD958" t="str">
            <v>BOM</v>
          </cell>
        </row>
        <row r="959">
          <cell r="X959">
            <v>5949</v>
          </cell>
          <cell r="Y959">
            <v>2039436</v>
          </cell>
          <cell r="Z959" t="str">
            <v>ASTEC</v>
          </cell>
          <cell r="AA959">
            <v>5</v>
          </cell>
          <cell r="AB959" t="str">
            <v>MAQ. E EQUIPAMENTOS</v>
          </cell>
          <cell r="AC959">
            <v>542.94720256410199</v>
          </cell>
          <cell r="AD959" t="str">
            <v>BOM</v>
          </cell>
        </row>
        <row r="960">
          <cell r="X960">
            <v>5950</v>
          </cell>
          <cell r="Y960">
            <v>2039437</v>
          </cell>
          <cell r="Z960" t="str">
            <v>AMBULATÓRIO</v>
          </cell>
          <cell r="AA960">
            <v>6</v>
          </cell>
          <cell r="AB960" t="str">
            <v>MÓVEIS E UTENSÍLIOS</v>
          </cell>
          <cell r="AC960">
            <v>18.228677564100501</v>
          </cell>
          <cell r="AD960" t="str">
            <v>BOM</v>
          </cell>
        </row>
        <row r="961">
          <cell r="X961">
            <v>5951</v>
          </cell>
          <cell r="Y961">
            <v>2039438</v>
          </cell>
          <cell r="Z961" t="str">
            <v>AMBULATÓRIO</v>
          </cell>
          <cell r="AA961">
            <v>6</v>
          </cell>
          <cell r="AB961" t="str">
            <v>MÓVEIS E UTENSÍLIOS</v>
          </cell>
          <cell r="AC961">
            <v>18.228677564100501</v>
          </cell>
          <cell r="AD961" t="str">
            <v>BOM</v>
          </cell>
        </row>
        <row r="962">
          <cell r="X962">
            <v>5952</v>
          </cell>
          <cell r="Y962">
            <v>2039439</v>
          </cell>
          <cell r="Z962" t="str">
            <v>AMBULATÓRIO</v>
          </cell>
          <cell r="AA962">
            <v>6</v>
          </cell>
          <cell r="AB962" t="str">
            <v>MÓVEIS E UTENSÍLIOS</v>
          </cell>
          <cell r="AC962">
            <v>18.228677564100501</v>
          </cell>
          <cell r="AD962" t="str">
            <v>BOM</v>
          </cell>
        </row>
        <row r="963">
          <cell r="X963">
            <v>5953</v>
          </cell>
          <cell r="Y963">
            <v>2039440</v>
          </cell>
          <cell r="Z963" t="str">
            <v>AMBULATÓRIO</v>
          </cell>
          <cell r="AA963">
            <v>6</v>
          </cell>
          <cell r="AB963" t="str">
            <v>MÓVEIS E UTENSÍLIOS</v>
          </cell>
          <cell r="AC963">
            <v>18.228677564100501</v>
          </cell>
          <cell r="AD963" t="str">
            <v>BOM</v>
          </cell>
        </row>
        <row r="964">
          <cell r="X964">
            <v>5954</v>
          </cell>
          <cell r="Y964">
            <v>2039441</v>
          </cell>
          <cell r="Z964" t="str">
            <v>AMBULATÓRIO</v>
          </cell>
          <cell r="AA964">
            <v>6</v>
          </cell>
          <cell r="AB964" t="str">
            <v>MÓVEIS E UTENSÍLIOS</v>
          </cell>
          <cell r="AC964">
            <v>18.228677564100501</v>
          </cell>
          <cell r="AD964" t="str">
            <v>BOM</v>
          </cell>
        </row>
        <row r="965">
          <cell r="X965">
            <v>5955</v>
          </cell>
          <cell r="Y965">
            <v>2039442</v>
          </cell>
          <cell r="Z965" t="str">
            <v>AMBULATÓRIO</v>
          </cell>
          <cell r="AA965">
            <v>6</v>
          </cell>
          <cell r="AB965" t="str">
            <v>MÓVEIS E UTENSÍLIOS</v>
          </cell>
          <cell r="AC965">
            <v>18.228677564100501</v>
          </cell>
          <cell r="AD965" t="str">
            <v>BOM</v>
          </cell>
        </row>
        <row r="966">
          <cell r="X966">
            <v>5956</v>
          </cell>
          <cell r="Y966">
            <v>2039443</v>
          </cell>
          <cell r="Z966" t="str">
            <v>AMBULATÓRIO</v>
          </cell>
          <cell r="AA966">
            <v>6</v>
          </cell>
          <cell r="AB966" t="str">
            <v>MÓVEIS E UTENSÍLIOS</v>
          </cell>
          <cell r="AC966">
            <v>18.228677564100501</v>
          </cell>
          <cell r="AD966" t="str">
            <v>BOM</v>
          </cell>
        </row>
        <row r="967">
          <cell r="X967">
            <v>5957</v>
          </cell>
          <cell r="Y967">
            <v>2039444</v>
          </cell>
          <cell r="Z967" t="str">
            <v>AMBULATÓRIO</v>
          </cell>
          <cell r="AA967">
            <v>6</v>
          </cell>
          <cell r="AB967" t="str">
            <v>MÓVEIS E UTENSÍLIOS</v>
          </cell>
          <cell r="AC967">
            <v>18.228677564100501</v>
          </cell>
          <cell r="AD967" t="str">
            <v>BOM</v>
          </cell>
        </row>
        <row r="968">
          <cell r="X968">
            <v>5876</v>
          </cell>
          <cell r="Y968">
            <v>2039445</v>
          </cell>
          <cell r="Z968" t="str">
            <v>FARMÁCIA – DOSE</v>
          </cell>
          <cell r="AA968">
            <v>3</v>
          </cell>
          <cell r="AB968" t="str">
            <v>MAQ. E EQUIPAMENTOS</v>
          </cell>
          <cell r="AC968">
            <v>1768.8524672364699</v>
          </cell>
          <cell r="AD968" t="str">
            <v>BOM</v>
          </cell>
        </row>
        <row r="969">
          <cell r="X969">
            <v>5877</v>
          </cell>
          <cell r="Y969">
            <v>2039446</v>
          </cell>
          <cell r="Z969" t="str">
            <v>FARMÁCIA – DOSE</v>
          </cell>
          <cell r="AA969">
            <v>3</v>
          </cell>
          <cell r="AB969" t="str">
            <v>MAQ. E EQUIPAMENTOS</v>
          </cell>
          <cell r="AC969">
            <v>1768.8524672364699</v>
          </cell>
          <cell r="AD969" t="str">
            <v>BOM</v>
          </cell>
        </row>
        <row r="970">
          <cell r="X970">
            <v>5913</v>
          </cell>
          <cell r="Y970">
            <v>2039447</v>
          </cell>
          <cell r="Z970" t="str">
            <v>ASTEC</v>
          </cell>
          <cell r="AA970">
            <v>3</v>
          </cell>
          <cell r="AB970" t="str">
            <v>EQUIP. DE INFORMÁTICA</v>
          </cell>
          <cell r="AC970">
            <v>13.8084637464374</v>
          </cell>
          <cell r="AD970" t="str">
            <v>BOM</v>
          </cell>
        </row>
        <row r="971">
          <cell r="X971">
            <v>5914</v>
          </cell>
          <cell r="Y971">
            <v>2039448</v>
          </cell>
          <cell r="Z971" t="str">
            <v>ASTEC</v>
          </cell>
          <cell r="AA971">
            <v>3</v>
          </cell>
          <cell r="AB971" t="str">
            <v>EQUIP. DE INFORMÁTICA</v>
          </cell>
          <cell r="AC971">
            <v>13.8084637464374</v>
          </cell>
          <cell r="AD971" t="str">
            <v>BOM</v>
          </cell>
        </row>
        <row r="972">
          <cell r="X972">
            <v>5915</v>
          </cell>
          <cell r="Y972">
            <v>2039449</v>
          </cell>
          <cell r="Z972" t="str">
            <v>ASTEC</v>
          </cell>
          <cell r="AA972">
            <v>3</v>
          </cell>
          <cell r="AB972" t="str">
            <v>EQUIP. DE INFORMÁTICA</v>
          </cell>
          <cell r="AC972">
            <v>13.8084637464374</v>
          </cell>
          <cell r="AD972" t="str">
            <v>BOM</v>
          </cell>
        </row>
        <row r="973">
          <cell r="X973">
            <v>5916</v>
          </cell>
          <cell r="Y973">
            <v>2039450</v>
          </cell>
          <cell r="Z973" t="str">
            <v>ASTEC</v>
          </cell>
          <cell r="AA973">
            <v>3</v>
          </cell>
          <cell r="AB973" t="str">
            <v>EQUIP. DE INFORMÁTICA</v>
          </cell>
          <cell r="AC973">
            <v>13.8084637464374</v>
          </cell>
          <cell r="AD973" t="str">
            <v>BOM</v>
          </cell>
        </row>
        <row r="974">
          <cell r="X974">
            <v>5917</v>
          </cell>
          <cell r="Y974">
            <v>2039451</v>
          </cell>
          <cell r="Z974" t="str">
            <v>ASTEC</v>
          </cell>
          <cell r="AA974">
            <v>3</v>
          </cell>
          <cell r="AB974" t="str">
            <v>EQUIP. DE INFORMÁTICA</v>
          </cell>
          <cell r="AC974">
            <v>13.8084637464374</v>
          </cell>
          <cell r="AD974" t="str">
            <v>BOM</v>
          </cell>
        </row>
        <row r="975">
          <cell r="X975">
            <v>3946</v>
          </cell>
          <cell r="Y975">
            <v>2039452</v>
          </cell>
          <cell r="Z975" t="str">
            <v>CTI</v>
          </cell>
          <cell r="AA975">
            <v>3</v>
          </cell>
          <cell r="AB975" t="str">
            <v>EQUIP. DE INFORMÁTICA</v>
          </cell>
          <cell r="AC975">
            <v>1408.1463311965799</v>
          </cell>
          <cell r="AD975" t="str">
            <v>BOM</v>
          </cell>
        </row>
        <row r="976">
          <cell r="X976">
            <v>3947</v>
          </cell>
          <cell r="Y976">
            <v>2039453</v>
          </cell>
          <cell r="Z976" t="str">
            <v>OUVIDORIA</v>
          </cell>
          <cell r="AA976">
            <v>3</v>
          </cell>
          <cell r="AB976" t="str">
            <v>EQUIP. DE INFORMÁTICA</v>
          </cell>
          <cell r="AC976">
            <v>1408.1463311965799</v>
          </cell>
          <cell r="AD976" t="str">
            <v>BOM</v>
          </cell>
        </row>
        <row r="977">
          <cell r="X977">
            <v>3948</v>
          </cell>
          <cell r="Y977">
            <v>2039454</v>
          </cell>
          <cell r="Z977" t="str">
            <v>AMBULATÓRIO</v>
          </cell>
          <cell r="AA977">
            <v>3</v>
          </cell>
          <cell r="AB977" t="str">
            <v>EQUIP. DE INFORMÁTICA</v>
          </cell>
          <cell r="AC977">
            <v>1146.4968290597201</v>
          </cell>
          <cell r="AD977" t="str">
            <v>BOM</v>
          </cell>
        </row>
        <row r="978">
          <cell r="X978">
            <v>5878</v>
          </cell>
          <cell r="Y978">
            <v>2039455</v>
          </cell>
          <cell r="Z978" t="str">
            <v>ASTEC</v>
          </cell>
          <cell r="AA978">
            <v>3</v>
          </cell>
          <cell r="AB978" t="str">
            <v>MAQ. E EQUIPAMENTOS</v>
          </cell>
          <cell r="AC978">
            <v>536.60325961538501</v>
          </cell>
          <cell r="AD978" t="str">
            <v>BOM</v>
          </cell>
        </row>
        <row r="979">
          <cell r="X979">
            <v>5879</v>
          </cell>
          <cell r="Y979">
            <v>2039456</v>
          </cell>
          <cell r="Z979" t="str">
            <v>FARMÁCIA</v>
          </cell>
          <cell r="AA979">
            <v>3</v>
          </cell>
          <cell r="AB979" t="str">
            <v>MAQ. E EQUIPAMENTOS</v>
          </cell>
          <cell r="AC979">
            <v>536.60325961538501</v>
          </cell>
          <cell r="AD979" t="str">
            <v>BOM</v>
          </cell>
        </row>
        <row r="980">
          <cell r="X980">
            <v>5880</v>
          </cell>
          <cell r="Y980">
            <v>2039457</v>
          </cell>
          <cell r="Z980" t="str">
            <v>FARMÁCIA – DOSE</v>
          </cell>
          <cell r="AA980">
            <v>3</v>
          </cell>
          <cell r="AB980" t="str">
            <v>MAQ. E EQUIPAMENTOS</v>
          </cell>
          <cell r="AC980">
            <v>536.60325961538501</v>
          </cell>
          <cell r="AD980" t="str">
            <v>BOM</v>
          </cell>
        </row>
        <row r="981">
          <cell r="X981">
            <v>5881</v>
          </cell>
          <cell r="Y981">
            <v>2039458</v>
          </cell>
          <cell r="Z981" t="str">
            <v>FARMÁCIA – DOSE</v>
          </cell>
          <cell r="AA981">
            <v>3</v>
          </cell>
          <cell r="AB981" t="str">
            <v>MAQ. E EQUIPAMENTOS</v>
          </cell>
          <cell r="AC981">
            <v>536.60325961538501</v>
          </cell>
          <cell r="AD981" t="str">
            <v>BOM</v>
          </cell>
        </row>
        <row r="982">
          <cell r="X982">
            <v>5882</v>
          </cell>
          <cell r="Y982">
            <v>2039459</v>
          </cell>
          <cell r="Z982" t="str">
            <v>UTI - FARMÁCIA SATÉLITE</v>
          </cell>
          <cell r="AA982">
            <v>3</v>
          </cell>
          <cell r="AB982" t="str">
            <v>MAQ. E EQUIPAMENTOS</v>
          </cell>
          <cell r="AC982">
            <v>536.60325961538501</v>
          </cell>
          <cell r="AD982" t="str">
            <v>BOM</v>
          </cell>
        </row>
        <row r="983">
          <cell r="X983">
            <v>5883</v>
          </cell>
          <cell r="Y983">
            <v>2039460</v>
          </cell>
          <cell r="Z983" t="str">
            <v>ALMOXARIFADO</v>
          </cell>
          <cell r="AA983">
            <v>3</v>
          </cell>
          <cell r="AB983" t="str">
            <v>MAQ. E EQUIPAMENTOS</v>
          </cell>
          <cell r="AC983">
            <v>536.60325961538501</v>
          </cell>
          <cell r="AD983" t="str">
            <v>BOM</v>
          </cell>
        </row>
        <row r="984">
          <cell r="X984">
            <v>5884</v>
          </cell>
          <cell r="Y984">
            <v>2039461</v>
          </cell>
          <cell r="Z984" t="str">
            <v>ADMINISTRAÇÃO - SEDE - GECONT</v>
          </cell>
          <cell r="AA984">
            <v>3</v>
          </cell>
          <cell r="AB984" t="str">
            <v>MAQ. E EQUIPAMENTOS</v>
          </cell>
          <cell r="AC984">
            <v>536.60325961538501</v>
          </cell>
          <cell r="AD984" t="str">
            <v>BOM</v>
          </cell>
        </row>
        <row r="985">
          <cell r="X985">
            <v>5885</v>
          </cell>
          <cell r="Y985">
            <v>2039462</v>
          </cell>
          <cell r="Z985" t="str">
            <v>ADMINISTRAÇÃO - SEDE - GEFIN</v>
          </cell>
          <cell r="AA985">
            <v>3</v>
          </cell>
          <cell r="AB985" t="str">
            <v>MAQ. E EQUIPAMENTOS</v>
          </cell>
          <cell r="AC985">
            <v>536.60325961538501</v>
          </cell>
          <cell r="AD985" t="str">
            <v>BOM</v>
          </cell>
        </row>
        <row r="986">
          <cell r="X986">
            <v>5886</v>
          </cell>
          <cell r="Y986">
            <v>2039463</v>
          </cell>
          <cell r="Z986" t="str">
            <v>FARMÁCIA – DOSE</v>
          </cell>
          <cell r="AA986">
            <v>3</v>
          </cell>
          <cell r="AB986" t="str">
            <v>MAQ. E EQUIPAMENTOS</v>
          </cell>
          <cell r="AC986">
            <v>536.60325961538501</v>
          </cell>
          <cell r="AD986" t="str">
            <v>BOM</v>
          </cell>
        </row>
        <row r="987">
          <cell r="X987">
            <v>5887</v>
          </cell>
          <cell r="Y987">
            <v>2039464</v>
          </cell>
          <cell r="Z987" t="str">
            <v>ALMOXARIFADO</v>
          </cell>
          <cell r="AA987">
            <v>3</v>
          </cell>
          <cell r="AB987" t="str">
            <v>MAQ. E EQUIPAMENTOS</v>
          </cell>
          <cell r="AC987">
            <v>536.60325961538501</v>
          </cell>
          <cell r="AD987" t="str">
            <v>BOM</v>
          </cell>
        </row>
        <row r="988">
          <cell r="X988">
            <v>5888</v>
          </cell>
          <cell r="Y988">
            <v>2039465</v>
          </cell>
          <cell r="Z988" t="str">
            <v>ALMOXARIFADO</v>
          </cell>
          <cell r="AA988">
            <v>3</v>
          </cell>
          <cell r="AB988" t="str">
            <v>MAQ. E EQUIPAMENTOS</v>
          </cell>
          <cell r="AC988">
            <v>1769.4275918803401</v>
          </cell>
          <cell r="AD988" t="str">
            <v>BOM</v>
          </cell>
        </row>
        <row r="989">
          <cell r="X989">
            <v>5889</v>
          </cell>
          <cell r="Y989">
            <v>2039466</v>
          </cell>
          <cell r="Z989" t="str">
            <v>FARMÁCIA – DOSE</v>
          </cell>
          <cell r="AA989">
            <v>3</v>
          </cell>
          <cell r="AB989" t="str">
            <v>MAQ. E EQUIPAMENTOS</v>
          </cell>
          <cell r="AC989">
            <v>1769.4275918803401</v>
          </cell>
          <cell r="AD989" t="str">
            <v>BOM</v>
          </cell>
        </row>
        <row r="990">
          <cell r="X990">
            <v>5958</v>
          </cell>
          <cell r="Y990">
            <v>2039467</v>
          </cell>
          <cell r="Z990" t="str">
            <v>ASTEC</v>
          </cell>
          <cell r="AA990">
            <v>3</v>
          </cell>
          <cell r="AB990" t="str">
            <v>EQUIP. DE INFORMÁTICA</v>
          </cell>
          <cell r="AC990">
            <v>561.22863960108998</v>
          </cell>
          <cell r="AD990" t="str">
            <v>BOM</v>
          </cell>
        </row>
        <row r="991">
          <cell r="X991">
            <v>5959</v>
          </cell>
          <cell r="Y991">
            <v>2039468</v>
          </cell>
          <cell r="Z991" t="str">
            <v>ASTEC</v>
          </cell>
          <cell r="AA991">
            <v>3</v>
          </cell>
          <cell r="AB991" t="str">
            <v>EQUIP. DE INFORMÁTICA</v>
          </cell>
          <cell r="AC991">
            <v>561.22863960108998</v>
          </cell>
          <cell r="AD991" t="str">
            <v>BOM</v>
          </cell>
        </row>
        <row r="992">
          <cell r="X992">
            <v>5960</v>
          </cell>
          <cell r="Y992">
            <v>2039469</v>
          </cell>
          <cell r="Z992" t="str">
            <v>ASTEC</v>
          </cell>
          <cell r="AA992">
            <v>3</v>
          </cell>
          <cell r="AB992" t="str">
            <v>EQUIP. DE INFORMÁTICA</v>
          </cell>
          <cell r="AC992">
            <v>561.22863960108998</v>
          </cell>
          <cell r="AD992" t="str">
            <v>BOM</v>
          </cell>
        </row>
        <row r="993">
          <cell r="X993">
            <v>5961</v>
          </cell>
          <cell r="Y993">
            <v>2039470</v>
          </cell>
          <cell r="Z993" t="str">
            <v>ASTEC</v>
          </cell>
          <cell r="AA993">
            <v>3</v>
          </cell>
          <cell r="AB993" t="str">
            <v>EQUIP. DE INFORMÁTICA</v>
          </cell>
          <cell r="AC993">
            <v>561.22863960108998</v>
          </cell>
          <cell r="AD993" t="str">
            <v>BOM</v>
          </cell>
        </row>
        <row r="994">
          <cell r="X994">
            <v>5962</v>
          </cell>
          <cell r="Y994">
            <v>2039471</v>
          </cell>
          <cell r="Z994" t="str">
            <v>ASTEC</v>
          </cell>
          <cell r="AA994">
            <v>3</v>
          </cell>
          <cell r="AB994" t="str">
            <v>EQUIP. DE INFORMÁTICA</v>
          </cell>
          <cell r="AC994">
            <v>561.22863960108998</v>
          </cell>
          <cell r="AD994" t="str">
            <v>BOM</v>
          </cell>
        </row>
        <row r="995">
          <cell r="X995">
            <v>5963</v>
          </cell>
          <cell r="Y995">
            <v>2039472</v>
          </cell>
          <cell r="Z995" t="str">
            <v>AMBULATÓRIO – RECEPÇÃO</v>
          </cell>
          <cell r="AA995">
            <v>3</v>
          </cell>
          <cell r="AB995" t="str">
            <v>EQUIP. DE INFORMÁTICA</v>
          </cell>
          <cell r="AC995">
            <v>561.22863960108998</v>
          </cell>
          <cell r="AD995" t="str">
            <v>BOM</v>
          </cell>
        </row>
        <row r="996">
          <cell r="X996">
            <v>5964</v>
          </cell>
          <cell r="Y996">
            <v>2039473</v>
          </cell>
          <cell r="Z996" t="str">
            <v>AMBULATÓRIO – RECEPÇÃO</v>
          </cell>
          <cell r="AA996">
            <v>3</v>
          </cell>
          <cell r="AB996" t="str">
            <v>EQUIP. DE INFORMÁTICA</v>
          </cell>
          <cell r="AC996">
            <v>561.22863960108998</v>
          </cell>
          <cell r="AD996" t="str">
            <v>BOM</v>
          </cell>
        </row>
        <row r="997">
          <cell r="X997">
            <v>5965</v>
          </cell>
          <cell r="Y997">
            <v>2039474</v>
          </cell>
          <cell r="Z997" t="str">
            <v>ASTEC</v>
          </cell>
          <cell r="AA997">
            <v>3</v>
          </cell>
          <cell r="AB997" t="str">
            <v>EQUIP. DE INFORMÁTICA</v>
          </cell>
          <cell r="AC997">
            <v>561.22863960108998</v>
          </cell>
          <cell r="AD997" t="str">
            <v>BOM</v>
          </cell>
        </row>
        <row r="998">
          <cell r="X998">
            <v>5966</v>
          </cell>
          <cell r="Y998">
            <v>2039475</v>
          </cell>
          <cell r="Z998" t="str">
            <v>AMBULATÓRIO – RECEPÇÃO</v>
          </cell>
          <cell r="AA998">
            <v>3</v>
          </cell>
          <cell r="AB998" t="str">
            <v>EQUIP. DE INFORMÁTICA</v>
          </cell>
          <cell r="AC998">
            <v>561.22863960108998</v>
          </cell>
          <cell r="AD998" t="str">
            <v>BOM</v>
          </cell>
        </row>
        <row r="999">
          <cell r="X999">
            <v>5967</v>
          </cell>
          <cell r="Y999">
            <v>2039476</v>
          </cell>
          <cell r="Z999" t="str">
            <v>AMBULATÓRIO</v>
          </cell>
          <cell r="AA999">
            <v>3</v>
          </cell>
          <cell r="AB999" t="str">
            <v>EQUIP. DE INFORMÁTICA</v>
          </cell>
          <cell r="AC999">
            <v>561.22863960108998</v>
          </cell>
          <cell r="AD999" t="str">
            <v>BOM</v>
          </cell>
        </row>
        <row r="1000">
          <cell r="X1000">
            <v>5968</v>
          </cell>
          <cell r="Y1000">
            <v>2039477</v>
          </cell>
          <cell r="Z1000" t="str">
            <v>HGG</v>
          </cell>
          <cell r="AA1000">
            <v>2</v>
          </cell>
          <cell r="AB1000" t="str">
            <v>MAQ. E EQUIPAMENTOS</v>
          </cell>
          <cell r="AC1000">
            <v>128.73294230768099</v>
          </cell>
          <cell r="AD1000" t="str">
            <v>REGULAR</v>
          </cell>
        </row>
        <row r="1001">
          <cell r="X1001">
            <v>5969</v>
          </cell>
          <cell r="Y1001">
            <v>2039478</v>
          </cell>
          <cell r="Z1001" t="str">
            <v>HGG</v>
          </cell>
          <cell r="AA1001">
            <v>2</v>
          </cell>
          <cell r="AB1001" t="str">
            <v>MAQ. E EQUIPAMENTOS</v>
          </cell>
          <cell r="AC1001">
            <v>128.73294230768099</v>
          </cell>
          <cell r="AD1001" t="str">
            <v>REGULAR</v>
          </cell>
        </row>
        <row r="1002">
          <cell r="X1002">
            <v>5970</v>
          </cell>
          <cell r="Y1002">
            <v>2039479</v>
          </cell>
          <cell r="Z1002" t="str">
            <v>HGG</v>
          </cell>
          <cell r="AA1002">
            <v>2</v>
          </cell>
          <cell r="AB1002" t="str">
            <v>MAQ. E EQUIPAMENTOS</v>
          </cell>
          <cell r="AC1002">
            <v>128.73294230768099</v>
          </cell>
          <cell r="AD1002" t="str">
            <v>REGULAR</v>
          </cell>
        </row>
        <row r="1003">
          <cell r="X1003">
            <v>5971</v>
          </cell>
          <cell r="Y1003">
            <v>2039480</v>
          </cell>
          <cell r="Z1003" t="str">
            <v>HGG</v>
          </cell>
          <cell r="AA1003">
            <v>2</v>
          </cell>
          <cell r="AB1003" t="str">
            <v>MAQ. E EQUIPAMENTOS</v>
          </cell>
          <cell r="AC1003">
            <v>128.73294230768099</v>
          </cell>
          <cell r="AD1003" t="str">
            <v>REGULAR</v>
          </cell>
        </row>
        <row r="1004">
          <cell r="X1004">
            <v>5972</v>
          </cell>
          <cell r="Y1004">
            <v>2039481</v>
          </cell>
          <cell r="Z1004" t="str">
            <v>HGG</v>
          </cell>
          <cell r="AA1004">
            <v>2</v>
          </cell>
          <cell r="AB1004" t="str">
            <v>MAQ. E EQUIPAMENTOS</v>
          </cell>
          <cell r="AC1004">
            <v>128.73294230768099</v>
          </cell>
          <cell r="AD1004" t="str">
            <v>REGULAR</v>
          </cell>
        </row>
        <row r="1005">
          <cell r="X1005">
            <v>5973</v>
          </cell>
          <cell r="Y1005">
            <v>2039482</v>
          </cell>
          <cell r="Z1005" t="str">
            <v>RAMPA 1º ANDAR</v>
          </cell>
          <cell r="AA1005">
            <v>2</v>
          </cell>
          <cell r="AB1005" t="str">
            <v>MAQ. E EQUIPAMENTOS</v>
          </cell>
          <cell r="AC1005">
            <v>128.73294230768099</v>
          </cell>
          <cell r="AD1005" t="str">
            <v>REGULAR</v>
          </cell>
        </row>
        <row r="1006">
          <cell r="X1006">
            <v>5974</v>
          </cell>
          <cell r="Y1006">
            <v>2039483</v>
          </cell>
          <cell r="Z1006" t="str">
            <v>RAMPA 1º ANDAR</v>
          </cell>
          <cell r="AA1006">
            <v>2</v>
          </cell>
          <cell r="AB1006" t="str">
            <v>MAQ. E EQUIPAMENTOS</v>
          </cell>
          <cell r="AC1006">
            <v>128.73294230768099</v>
          </cell>
          <cell r="AD1006" t="str">
            <v>REGULAR</v>
          </cell>
        </row>
        <row r="1007">
          <cell r="X1007">
            <v>5975</v>
          </cell>
          <cell r="Y1007">
            <v>2039484</v>
          </cell>
          <cell r="Z1007" t="str">
            <v>RAMPA 2º ANDAR</v>
          </cell>
          <cell r="AA1007">
            <v>2</v>
          </cell>
          <cell r="AB1007" t="str">
            <v>MAQ. E EQUIPAMENTOS</v>
          </cell>
          <cell r="AC1007">
            <v>128.73294230768099</v>
          </cell>
          <cell r="AD1007" t="str">
            <v>REGULAR</v>
          </cell>
        </row>
        <row r="1008">
          <cell r="X1008">
            <v>5976</v>
          </cell>
          <cell r="Y1008">
            <v>2039485</v>
          </cell>
          <cell r="Z1008" t="str">
            <v>RAMPA 2º ANDAR</v>
          </cell>
          <cell r="AA1008">
            <v>2</v>
          </cell>
          <cell r="AB1008" t="str">
            <v>MAQ. E EQUIPAMENTOS</v>
          </cell>
          <cell r="AC1008">
            <v>128.73294230768099</v>
          </cell>
          <cell r="AD1008" t="str">
            <v>REGULAR</v>
          </cell>
        </row>
        <row r="1009">
          <cell r="X1009">
            <v>5977</v>
          </cell>
          <cell r="Y1009">
            <v>2039486</v>
          </cell>
          <cell r="Z1009" t="str">
            <v>RAMPA 3º ANDAR</v>
          </cell>
          <cell r="AA1009">
            <v>2</v>
          </cell>
          <cell r="AB1009" t="str">
            <v>MAQ. E EQUIPAMENTOS</v>
          </cell>
          <cell r="AC1009">
            <v>128.73294230768099</v>
          </cell>
          <cell r="AD1009" t="str">
            <v>REGULAR</v>
          </cell>
        </row>
        <row r="1010">
          <cell r="X1010">
            <v>5978</v>
          </cell>
          <cell r="Y1010">
            <v>2039487</v>
          </cell>
          <cell r="Z1010" t="str">
            <v>RAMPA 4º ANDAR</v>
          </cell>
          <cell r="AA1010">
            <v>2</v>
          </cell>
          <cell r="AB1010" t="str">
            <v>MAQ. E EQUIPAMENTOS</v>
          </cell>
          <cell r="AC1010">
            <v>128.73294230768099</v>
          </cell>
          <cell r="AD1010" t="str">
            <v>REGULAR</v>
          </cell>
        </row>
        <row r="1011">
          <cell r="X1011">
            <v>5979</v>
          </cell>
          <cell r="Y1011">
            <v>2039488</v>
          </cell>
          <cell r="Z1011" t="str">
            <v>RAMPA 4º ANDAR</v>
          </cell>
          <cell r="AA1011">
            <v>2</v>
          </cell>
          <cell r="AB1011" t="str">
            <v>MAQ. E EQUIPAMENTOS</v>
          </cell>
          <cell r="AC1011">
            <v>128.73294230768099</v>
          </cell>
          <cell r="AD1011" t="str">
            <v>REGULAR</v>
          </cell>
        </row>
        <row r="1012">
          <cell r="X1012">
            <v>5980</v>
          </cell>
          <cell r="Y1012">
            <v>2039489</v>
          </cell>
          <cell r="Z1012" t="str">
            <v>5º ANDAR</v>
          </cell>
          <cell r="AA1012">
            <v>2</v>
          </cell>
          <cell r="AB1012" t="str">
            <v>MAQ. E EQUIPAMENTOS</v>
          </cell>
          <cell r="AC1012">
            <v>128.73294230768099</v>
          </cell>
          <cell r="AD1012" t="str">
            <v>REGULAR</v>
          </cell>
        </row>
        <row r="1013">
          <cell r="X1013">
            <v>5981</v>
          </cell>
          <cell r="Y1013">
            <v>2039490</v>
          </cell>
          <cell r="Z1013" t="str">
            <v>5º ANDAR</v>
          </cell>
          <cell r="AA1013">
            <v>2</v>
          </cell>
          <cell r="AB1013" t="str">
            <v>MAQ. E EQUIPAMENTOS</v>
          </cell>
          <cell r="AC1013">
            <v>128.73294230768099</v>
          </cell>
          <cell r="AD1013" t="str">
            <v>REGULAR</v>
          </cell>
        </row>
        <row r="1014">
          <cell r="X1014">
            <v>5982</v>
          </cell>
          <cell r="Y1014">
            <v>2039491</v>
          </cell>
          <cell r="Z1014" t="str">
            <v>HGG</v>
          </cell>
          <cell r="AA1014">
            <v>2</v>
          </cell>
          <cell r="AB1014" t="str">
            <v>MAQ. E EQUIPAMENTOS</v>
          </cell>
          <cell r="AC1014">
            <v>128.73294230768099</v>
          </cell>
          <cell r="AD1014" t="str">
            <v>REGULAR</v>
          </cell>
        </row>
        <row r="1015">
          <cell r="X1015">
            <v>5983</v>
          </cell>
          <cell r="Y1015">
            <v>2039492</v>
          </cell>
          <cell r="Z1015" t="str">
            <v>HGG</v>
          </cell>
          <cell r="AA1015">
            <v>2</v>
          </cell>
          <cell r="AB1015" t="str">
            <v>MAQ. E EQUIPAMENTOS</v>
          </cell>
          <cell r="AC1015">
            <v>128.73294230768099</v>
          </cell>
          <cell r="AD1015" t="str">
            <v>REGULAR</v>
          </cell>
        </row>
        <row r="1016">
          <cell r="X1016">
            <v>5984</v>
          </cell>
          <cell r="Y1016">
            <v>2039493</v>
          </cell>
          <cell r="Z1016" t="str">
            <v>HGG</v>
          </cell>
          <cell r="AA1016">
            <v>2</v>
          </cell>
          <cell r="AB1016" t="str">
            <v>MAQ. E EQUIPAMENTOS</v>
          </cell>
          <cell r="AC1016">
            <v>128.73294230768099</v>
          </cell>
          <cell r="AD1016" t="str">
            <v>REGULAR</v>
          </cell>
        </row>
        <row r="1017">
          <cell r="X1017">
            <v>5985</v>
          </cell>
          <cell r="Y1017">
            <v>2039494</v>
          </cell>
          <cell r="Z1017" t="str">
            <v>GALPÃO ALMOXARIFADO</v>
          </cell>
          <cell r="AA1017">
            <v>2</v>
          </cell>
          <cell r="AB1017" t="str">
            <v>MAQ. E EQUIPAMENTOS</v>
          </cell>
          <cell r="AC1017">
            <v>128.73294230768099</v>
          </cell>
          <cell r="AD1017" t="str">
            <v>SUCATA</v>
          </cell>
        </row>
        <row r="1018">
          <cell r="X1018">
            <v>5986</v>
          </cell>
          <cell r="Y1018">
            <v>2039495</v>
          </cell>
          <cell r="Z1018" t="str">
            <v>1º ANDAR</v>
          </cell>
          <cell r="AA1018">
            <v>2</v>
          </cell>
          <cell r="AB1018" t="str">
            <v>MAQ. E EQUIPAMENTOS</v>
          </cell>
          <cell r="AC1018">
            <v>128.59319230768099</v>
          </cell>
          <cell r="AD1018" t="str">
            <v>REGULAR</v>
          </cell>
        </row>
        <row r="1019">
          <cell r="X1019">
            <v>5987</v>
          </cell>
          <cell r="Y1019">
            <v>2039496</v>
          </cell>
          <cell r="Z1019" t="str">
            <v>GALPÃO ALMOXARIFADO</v>
          </cell>
          <cell r="AA1019">
            <v>2</v>
          </cell>
          <cell r="AB1019" t="str">
            <v>MAQ. E EQUIPAMENTOS</v>
          </cell>
          <cell r="AC1019">
            <v>128.59319230768099</v>
          </cell>
          <cell r="AD1019" t="str">
            <v>SUCATA</v>
          </cell>
        </row>
        <row r="1020">
          <cell r="X1020">
            <v>5988</v>
          </cell>
          <cell r="Y1020">
            <v>2039497</v>
          </cell>
          <cell r="Z1020" t="str">
            <v>3º ANDAR</v>
          </cell>
          <cell r="AA1020">
            <v>2</v>
          </cell>
          <cell r="AB1020" t="str">
            <v>MAQ. E EQUIPAMENTOS</v>
          </cell>
          <cell r="AC1020">
            <v>128.59319230768099</v>
          </cell>
          <cell r="AD1020" t="str">
            <v>REGULAR</v>
          </cell>
        </row>
        <row r="1021">
          <cell r="X1021">
            <v>5989</v>
          </cell>
          <cell r="Y1021">
            <v>2039498</v>
          </cell>
          <cell r="Z1021" t="str">
            <v>CLINICA MEDICA</v>
          </cell>
          <cell r="AA1021">
            <v>2</v>
          </cell>
          <cell r="AB1021" t="str">
            <v>MAQ. E EQUIPAMENTOS</v>
          </cell>
          <cell r="AC1021">
            <v>128.59319230768099</v>
          </cell>
          <cell r="AD1021" t="str">
            <v>REGULAR</v>
          </cell>
        </row>
        <row r="1022">
          <cell r="X1022">
            <v>5990</v>
          </cell>
          <cell r="Y1022">
            <v>2039499</v>
          </cell>
          <cell r="Z1022" t="str">
            <v>GALPÃO ALMOXARIFADO</v>
          </cell>
          <cell r="AA1022">
            <v>2</v>
          </cell>
          <cell r="AB1022" t="str">
            <v>MAQ. E EQUIPAMENTOS</v>
          </cell>
          <cell r="AC1022">
            <v>128.77519230768101</v>
          </cell>
          <cell r="AD1022" t="str">
            <v>SUCATA</v>
          </cell>
        </row>
        <row r="1023">
          <cell r="X1023">
            <v>5991</v>
          </cell>
          <cell r="Y1023">
            <v>2039500</v>
          </cell>
          <cell r="Z1023" t="str">
            <v>4º DIÁLISE</v>
          </cell>
          <cell r="AA1023">
            <v>2</v>
          </cell>
          <cell r="AB1023" t="str">
            <v>MAQ. E EQUIPAMENTOS</v>
          </cell>
          <cell r="AC1023">
            <v>128.77519230768101</v>
          </cell>
          <cell r="AD1023" t="str">
            <v>REGULAR</v>
          </cell>
        </row>
        <row r="1024">
          <cell r="X1024">
            <v>5992</v>
          </cell>
          <cell r="Y1024">
            <v>2039501</v>
          </cell>
          <cell r="Z1024" t="str">
            <v>CLINICA MEDICA</v>
          </cell>
          <cell r="AA1024">
            <v>2</v>
          </cell>
          <cell r="AB1024" t="str">
            <v>MAQ. E EQUIPAMENTOS</v>
          </cell>
          <cell r="AC1024">
            <v>128.77519230768101</v>
          </cell>
          <cell r="AD1024" t="str">
            <v>REGULAR</v>
          </cell>
        </row>
        <row r="1025">
          <cell r="X1025">
            <v>5993</v>
          </cell>
          <cell r="Y1025">
            <v>2039502</v>
          </cell>
          <cell r="Z1025" t="str">
            <v>ESCADA DE INCÊNDIO</v>
          </cell>
          <cell r="AA1025">
            <v>2</v>
          </cell>
          <cell r="AB1025" t="str">
            <v>MAQ. E EQUIPAMENTOS</v>
          </cell>
          <cell r="AC1025">
            <v>128.77519230768101</v>
          </cell>
          <cell r="AD1025" t="str">
            <v>REGULAR</v>
          </cell>
        </row>
        <row r="1026">
          <cell r="X1026">
            <v>5994</v>
          </cell>
          <cell r="Y1026">
            <v>2039503</v>
          </cell>
          <cell r="Z1026" t="str">
            <v>CLINICA CIRÚRGICA</v>
          </cell>
          <cell r="AA1026">
            <v>2</v>
          </cell>
          <cell r="AB1026" t="str">
            <v>MAQ. E EQUIPAMENTOS</v>
          </cell>
          <cell r="AC1026">
            <v>128.85492564101401</v>
          </cell>
          <cell r="AD1026" t="str">
            <v>REGULAR</v>
          </cell>
        </row>
        <row r="1027">
          <cell r="X1027">
            <v>5995</v>
          </cell>
          <cell r="Y1027">
            <v>2039504</v>
          </cell>
          <cell r="Z1027" t="str">
            <v>HGG</v>
          </cell>
          <cell r="AA1027">
            <v>2</v>
          </cell>
          <cell r="AB1027" t="str">
            <v>MAQ. E EQUIPAMENTOS</v>
          </cell>
          <cell r="AC1027">
            <v>128.85492564101401</v>
          </cell>
          <cell r="AD1027" t="str">
            <v>REGULAR</v>
          </cell>
        </row>
        <row r="1028">
          <cell r="X1028">
            <v>5996</v>
          </cell>
          <cell r="Y1028">
            <v>2039505</v>
          </cell>
          <cell r="Z1028" t="str">
            <v>ESCADA 2º ANDAR</v>
          </cell>
          <cell r="AA1028">
            <v>2</v>
          </cell>
          <cell r="AB1028" t="str">
            <v>MAQ. E EQUIPAMENTOS</v>
          </cell>
          <cell r="AC1028">
            <v>128.85492564101401</v>
          </cell>
          <cell r="AD1028" t="str">
            <v>REGULAR</v>
          </cell>
        </row>
        <row r="1029">
          <cell r="X1029">
            <v>5997</v>
          </cell>
          <cell r="Y1029">
            <v>2039506</v>
          </cell>
          <cell r="Z1029" t="str">
            <v>ESCADA 3º ANDAR</v>
          </cell>
          <cell r="AA1029">
            <v>2</v>
          </cell>
          <cell r="AB1029" t="str">
            <v>MAQ. E EQUIPAMENTOS</v>
          </cell>
          <cell r="AC1029">
            <v>128.85492564101401</v>
          </cell>
          <cell r="AD1029" t="str">
            <v>REGULAR</v>
          </cell>
        </row>
        <row r="1030">
          <cell r="X1030">
            <v>5998</v>
          </cell>
          <cell r="Y1030">
            <v>2039507</v>
          </cell>
          <cell r="Z1030" t="str">
            <v>HGG</v>
          </cell>
          <cell r="AA1030">
            <v>2</v>
          </cell>
          <cell r="AB1030" t="str">
            <v>MAQ. E EQUIPAMENTOS</v>
          </cell>
          <cell r="AC1030">
            <v>128.85492564101401</v>
          </cell>
          <cell r="AD1030" t="str">
            <v>REGULAR</v>
          </cell>
        </row>
        <row r="1031">
          <cell r="X1031">
            <v>5999</v>
          </cell>
          <cell r="Y1031">
            <v>2039508</v>
          </cell>
          <cell r="Z1031" t="str">
            <v>HGG</v>
          </cell>
          <cell r="AA1031">
            <v>2</v>
          </cell>
          <cell r="AB1031" t="str">
            <v>MAQ. E EQUIPAMENTOS</v>
          </cell>
          <cell r="AC1031">
            <v>128.85492564101401</v>
          </cell>
          <cell r="AD1031" t="str">
            <v>REGULAR</v>
          </cell>
        </row>
        <row r="1032">
          <cell r="X1032">
            <v>6000</v>
          </cell>
          <cell r="Y1032">
            <v>2039509</v>
          </cell>
          <cell r="Z1032" t="str">
            <v>HGG</v>
          </cell>
          <cell r="AA1032">
            <v>2</v>
          </cell>
          <cell r="AB1032" t="str">
            <v>MAQ. E EQUIPAMENTOS</v>
          </cell>
          <cell r="AC1032">
            <v>128.88352564101399</v>
          </cell>
          <cell r="AD1032" t="str">
            <v>REGULAR</v>
          </cell>
        </row>
        <row r="1033">
          <cell r="X1033">
            <v>6409</v>
          </cell>
          <cell r="Y1033">
            <v>2039510</v>
          </cell>
          <cell r="Z1033" t="str">
            <v>ADMINISTRAÇÃO - SEDE - GEFIN</v>
          </cell>
          <cell r="AA1033">
            <v>3</v>
          </cell>
          <cell r="AB1033" t="str">
            <v>EQUIP. DE INFORMÁTICA</v>
          </cell>
          <cell r="AC1033">
            <v>533.94795584045596</v>
          </cell>
          <cell r="AD1033" t="str">
            <v>BOM</v>
          </cell>
        </row>
        <row r="1034">
          <cell r="X1034">
            <v>6402</v>
          </cell>
          <cell r="Y1034">
            <v>2039511</v>
          </cell>
          <cell r="Z1034" t="str">
            <v>ALMOXARIFADO</v>
          </cell>
          <cell r="AA1034">
            <v>4</v>
          </cell>
          <cell r="AB1034" t="str">
            <v>MAQ. E EQUIPAMENTOS</v>
          </cell>
          <cell r="AC1034">
            <v>69.6286467236406</v>
          </cell>
          <cell r="AD1034" t="str">
            <v>BOM</v>
          </cell>
        </row>
        <row r="1035">
          <cell r="X1035">
            <v>6403</v>
          </cell>
          <cell r="Y1035">
            <v>2039512</v>
          </cell>
          <cell r="Z1035" t="str">
            <v>ALMOXARIFADO</v>
          </cell>
          <cell r="AA1035">
            <v>4</v>
          </cell>
          <cell r="AB1035" t="str">
            <v>MAQ. E EQUIPAMENTOS</v>
          </cell>
          <cell r="AC1035">
            <v>69.6286467236406</v>
          </cell>
          <cell r="AD1035" t="str">
            <v>BOM</v>
          </cell>
        </row>
        <row r="1036">
          <cell r="X1036">
            <v>6404</v>
          </cell>
          <cell r="Y1036">
            <v>2039513</v>
          </cell>
          <cell r="Z1036" t="str">
            <v>HEMODIALISE / DIÁLISE</v>
          </cell>
          <cell r="AA1036">
            <v>4</v>
          </cell>
          <cell r="AB1036" t="str">
            <v>MAQ. E EQUIPAMENTOS</v>
          </cell>
          <cell r="AC1036">
            <v>27.6552849002824</v>
          </cell>
          <cell r="AD1036" t="str">
            <v>BOM</v>
          </cell>
        </row>
        <row r="1037">
          <cell r="X1037">
            <v>6405</v>
          </cell>
          <cell r="Y1037">
            <v>2039514</v>
          </cell>
          <cell r="Z1037" t="str">
            <v>AMBULATÓRIO</v>
          </cell>
          <cell r="AA1037">
            <v>4</v>
          </cell>
          <cell r="AB1037" t="str">
            <v>MAQ. E EQUIPAMENTOS</v>
          </cell>
          <cell r="AC1037">
            <v>27.6552849002824</v>
          </cell>
          <cell r="AD1037" t="str">
            <v>BOM</v>
          </cell>
        </row>
        <row r="1038">
          <cell r="X1038">
            <v>6406</v>
          </cell>
          <cell r="Y1038">
            <v>2039515</v>
          </cell>
          <cell r="Z1038" t="str">
            <v>AMBULATÓRIO</v>
          </cell>
          <cell r="AA1038">
            <v>4</v>
          </cell>
          <cell r="AB1038" t="str">
            <v>MAQ. E EQUIPAMENTOS</v>
          </cell>
          <cell r="AC1038">
            <v>27.6552849002824</v>
          </cell>
          <cell r="AD1038" t="str">
            <v>BOM</v>
          </cell>
        </row>
        <row r="1039">
          <cell r="X1039">
            <v>6407</v>
          </cell>
          <cell r="Y1039">
            <v>2039516</v>
          </cell>
          <cell r="Z1039" t="str">
            <v>ALMOXARIFADO</v>
          </cell>
          <cell r="AA1039">
            <v>4</v>
          </cell>
          <cell r="AB1039" t="str">
            <v>MAQ. E EQUIPAMENTOS</v>
          </cell>
          <cell r="AC1039">
            <v>27.6552849002824</v>
          </cell>
          <cell r="AD1039" t="str">
            <v>BOM</v>
          </cell>
        </row>
        <row r="1040">
          <cell r="X1040">
            <v>7613</v>
          </cell>
          <cell r="Y1040">
            <v>2039517</v>
          </cell>
          <cell r="Z1040" t="str">
            <v>PORTARIA "A"</v>
          </cell>
          <cell r="AA1040">
            <v>7</v>
          </cell>
          <cell r="AB1040" t="str">
            <v>MÓVEIS E UTENSÍLIOS</v>
          </cell>
          <cell r="AC1040">
            <v>114.23438749999001</v>
          </cell>
          <cell r="AD1040" t="str">
            <v>BOM</v>
          </cell>
        </row>
        <row r="1041">
          <cell r="X1041">
            <v>6503</v>
          </cell>
          <cell r="Y1041">
            <v>2039518</v>
          </cell>
          <cell r="Z1041" t="str">
            <v>CENTRO CIRÚRGICO</v>
          </cell>
          <cell r="AA1041">
            <v>10</v>
          </cell>
          <cell r="AB1041" t="str">
            <v>MAQ. E EQUIPAMENTOS</v>
          </cell>
          <cell r="AC1041">
            <v>6791.8979888888898</v>
          </cell>
          <cell r="AD1041" t="str">
            <v>BOM</v>
          </cell>
        </row>
        <row r="1042">
          <cell r="X1042">
            <v>6490</v>
          </cell>
          <cell r="Y1042">
            <v>2039519</v>
          </cell>
          <cell r="Z1042" t="str">
            <v>CENTRAL DE MATERIAL E ESTERILIZAÇÃO</v>
          </cell>
          <cell r="AA1042">
            <v>10</v>
          </cell>
          <cell r="AB1042" t="str">
            <v>MAQ. E EQUIPAMENTOS</v>
          </cell>
          <cell r="AC1042">
            <v>11273.8137535612</v>
          </cell>
          <cell r="AD1042" t="str">
            <v>BOM</v>
          </cell>
        </row>
        <row r="1043">
          <cell r="X1043">
            <v>7614</v>
          </cell>
          <cell r="Y1043">
            <v>2039520</v>
          </cell>
          <cell r="Z1043" t="str">
            <v>APOIO AO DIAGNÓSTICO</v>
          </cell>
          <cell r="AA1043">
            <v>6</v>
          </cell>
          <cell r="AB1043" t="str">
            <v>MAQ. E EQUIPAMENTOS</v>
          </cell>
          <cell r="AC1043">
            <v>277.49786888354703</v>
          </cell>
          <cell r="AD1043" t="str">
            <v>BOM</v>
          </cell>
        </row>
        <row r="1044">
          <cell r="X1044">
            <v>7615</v>
          </cell>
          <cell r="Y1044">
            <v>2039521</v>
          </cell>
          <cell r="Z1044" t="str">
            <v>CLINICA CIRURGICA</v>
          </cell>
          <cell r="AA1044">
            <v>6</v>
          </cell>
          <cell r="AB1044" t="str">
            <v>MAQ. E EQUIPAMENTOS</v>
          </cell>
          <cell r="AC1044">
            <v>277.49786888354703</v>
          </cell>
          <cell r="AD1044" t="str">
            <v>BOM</v>
          </cell>
        </row>
        <row r="1045">
          <cell r="X1045">
            <v>7616</v>
          </cell>
          <cell r="Y1045">
            <v>2039522</v>
          </cell>
          <cell r="Z1045" t="str">
            <v>SETOR DE FISIOTERAPIA</v>
          </cell>
          <cell r="AA1045">
            <v>6</v>
          </cell>
          <cell r="AB1045" t="str">
            <v>MAQ. E EQUIPAMENTOS</v>
          </cell>
          <cell r="AC1045">
            <v>277.49786888354703</v>
          </cell>
          <cell r="AD1045" t="str">
            <v>BOM</v>
          </cell>
        </row>
        <row r="1046">
          <cell r="X1046">
            <v>7617</v>
          </cell>
          <cell r="Y1046">
            <v>2039523</v>
          </cell>
          <cell r="Z1046" t="str">
            <v>ALMOXARIFADO – HGG</v>
          </cell>
          <cell r="AA1046">
            <v>6</v>
          </cell>
          <cell r="AB1046" t="str">
            <v>MAQ. E EQUIPAMENTOS</v>
          </cell>
          <cell r="AC1046">
            <v>277.49786888354703</v>
          </cell>
          <cell r="AD1046" t="str">
            <v>BOM</v>
          </cell>
        </row>
        <row r="1047">
          <cell r="X1047">
            <v>7618</v>
          </cell>
          <cell r="Y1047">
            <v>2039524</v>
          </cell>
          <cell r="Z1047" t="str">
            <v>ALMOXARIFADO- HGG</v>
          </cell>
          <cell r="AA1047">
            <v>6</v>
          </cell>
          <cell r="AB1047" t="str">
            <v>MAQ. E EQUIPAMENTOS</v>
          </cell>
          <cell r="AC1047">
            <v>337.19681470797701</v>
          </cell>
          <cell r="AD1047" t="str">
            <v>BOM</v>
          </cell>
        </row>
        <row r="1048">
          <cell r="X1048">
            <v>7619</v>
          </cell>
          <cell r="Y1048">
            <v>2039525</v>
          </cell>
          <cell r="Z1048" t="str">
            <v>PORTARIA “A”</v>
          </cell>
          <cell r="AA1048">
            <v>6</v>
          </cell>
          <cell r="AB1048" t="str">
            <v>MAQ. E EQUIPAMENTOS</v>
          </cell>
          <cell r="AC1048">
            <v>337.19681470797701</v>
          </cell>
          <cell r="AD1048" t="str">
            <v>BOM</v>
          </cell>
        </row>
        <row r="1049">
          <cell r="X1049">
            <v>7620</v>
          </cell>
          <cell r="Y1049">
            <v>2039526</v>
          </cell>
          <cell r="Z1049" t="str">
            <v>ÁREA DAS CALDEIRAS - HGG</v>
          </cell>
          <cell r="AA1049">
            <v>6</v>
          </cell>
          <cell r="AB1049" t="str">
            <v>MAQ. E EQUIPAMENTOS</v>
          </cell>
          <cell r="AC1049">
            <v>337.19681470797701</v>
          </cell>
          <cell r="AD1049" t="str">
            <v>BOM</v>
          </cell>
        </row>
        <row r="1050">
          <cell r="X1050">
            <v>7621</v>
          </cell>
          <cell r="Y1050">
            <v>2039527</v>
          </cell>
          <cell r="Z1050" t="str">
            <v>UNIDADE COLETORA DE SANGUE</v>
          </cell>
          <cell r="AA1050">
            <v>6</v>
          </cell>
          <cell r="AB1050" t="str">
            <v>MAQ. E EQUIPAMENTOS</v>
          </cell>
          <cell r="AC1050">
            <v>298.39494002849</v>
          </cell>
          <cell r="AD1050" t="str">
            <v>BOM</v>
          </cell>
        </row>
        <row r="1051">
          <cell r="X1051">
            <v>7622</v>
          </cell>
          <cell r="Y1051">
            <v>2039528</v>
          </cell>
          <cell r="Z1051" t="str">
            <v>GUARITA PORTARIA “A”</v>
          </cell>
          <cell r="AA1051">
            <v>6</v>
          </cell>
          <cell r="AB1051" t="str">
            <v>MAQ. E EQUIPAMENTOS</v>
          </cell>
          <cell r="AC1051">
            <v>298.39494002849</v>
          </cell>
          <cell r="AD1051" t="str">
            <v>BOM</v>
          </cell>
        </row>
        <row r="1052">
          <cell r="X1052">
            <v>7623</v>
          </cell>
          <cell r="Y1052">
            <v>2039529</v>
          </cell>
          <cell r="Z1052" t="str">
            <v>ENGENHARIA CLÍNICA</v>
          </cell>
          <cell r="AA1052">
            <v>6</v>
          </cell>
          <cell r="AB1052" t="str">
            <v>MAQ. E EQUIPAMENTOS</v>
          </cell>
          <cell r="AC1052">
            <v>298.39494002849</v>
          </cell>
          <cell r="AD1052" t="str">
            <v>BOM</v>
          </cell>
        </row>
        <row r="1053">
          <cell r="X1053">
            <v>7624</v>
          </cell>
          <cell r="Y1053">
            <v>2039530</v>
          </cell>
          <cell r="Z1053" t="str">
            <v>ALMOXARIFADO</v>
          </cell>
          <cell r="AA1053">
            <v>6</v>
          </cell>
          <cell r="AB1053" t="str">
            <v>MAQ. E EQUIPAMENTOS</v>
          </cell>
          <cell r="AC1053">
            <v>887.06572699430205</v>
          </cell>
          <cell r="AD1053" t="str">
            <v>BOM</v>
          </cell>
        </row>
        <row r="1054">
          <cell r="X1054">
            <v>7625</v>
          </cell>
          <cell r="Y1054">
            <v>2039531</v>
          </cell>
          <cell r="Z1054" t="str">
            <v>CENTRO CIRÚRGICO</v>
          </cell>
          <cell r="AA1054">
            <v>10</v>
          </cell>
          <cell r="AB1054" t="str">
            <v>MÓVEIS E UTENSÍLIOS</v>
          </cell>
          <cell r="AC1054">
            <v>604.47634615379798</v>
          </cell>
          <cell r="AD1054" t="str">
            <v>BOM</v>
          </cell>
        </row>
        <row r="1055">
          <cell r="X1055">
            <v>7626</v>
          </cell>
          <cell r="Y1055">
            <v>2039532</v>
          </cell>
          <cell r="Z1055" t="str">
            <v>CENTRO CIRÚRGICO</v>
          </cell>
          <cell r="AA1055">
            <v>10</v>
          </cell>
          <cell r="AB1055" t="str">
            <v>MÓVEIS E UTENSÍLIOS</v>
          </cell>
          <cell r="AC1055">
            <v>604.47634615379798</v>
          </cell>
          <cell r="AD1055" t="str">
            <v>BOM</v>
          </cell>
        </row>
        <row r="1056">
          <cell r="X1056">
            <v>7627</v>
          </cell>
          <cell r="Y1056">
            <v>2039533</v>
          </cell>
          <cell r="Z1056" t="str">
            <v>CENTRO CIRÚRGICO</v>
          </cell>
          <cell r="AA1056">
            <v>10</v>
          </cell>
          <cell r="AB1056" t="str">
            <v>MÓVEIS E UTENSÍLIOS</v>
          </cell>
          <cell r="AC1056">
            <v>604.47634615379798</v>
          </cell>
          <cell r="AD1056" t="str">
            <v>BOM</v>
          </cell>
        </row>
        <row r="1057">
          <cell r="X1057">
            <v>7730</v>
          </cell>
          <cell r="Y1057">
            <v>2039534</v>
          </cell>
          <cell r="Z1057" t="str">
            <v>ESCRITÓRIO DE QUALIDADE</v>
          </cell>
          <cell r="AA1057">
            <v>10</v>
          </cell>
          <cell r="AB1057" t="str">
            <v>MAQ. E EQUIPAMENTOS</v>
          </cell>
          <cell r="AC1057">
            <v>733.08147435897502</v>
          </cell>
          <cell r="AD1057" t="str">
            <v>BOM</v>
          </cell>
        </row>
        <row r="1058">
          <cell r="X1058">
            <v>7731</v>
          </cell>
          <cell r="Y1058">
            <v>2039535</v>
          </cell>
          <cell r="Z1058" t="str">
            <v>ESCRITÓRIO DE QUALIDADE</v>
          </cell>
          <cell r="AA1058">
            <v>10</v>
          </cell>
          <cell r="AB1058" t="str">
            <v>MAQ. E EQUIPAMENTOS</v>
          </cell>
          <cell r="AC1058">
            <v>733.08147435897502</v>
          </cell>
          <cell r="AD1058" t="str">
            <v>BOM</v>
          </cell>
        </row>
        <row r="1059">
          <cell r="X1059">
            <v>7732</v>
          </cell>
          <cell r="Y1059">
            <v>2039536</v>
          </cell>
          <cell r="Z1059" t="str">
            <v>DIRETORIA DE ENFERMAGEM</v>
          </cell>
          <cell r="AA1059">
            <v>10</v>
          </cell>
          <cell r="AB1059" t="str">
            <v>MAQ. E EQUIPAMENTOS</v>
          </cell>
          <cell r="AC1059">
            <v>733.08147435897502</v>
          </cell>
          <cell r="AD1059" t="str">
            <v>BOM</v>
          </cell>
        </row>
        <row r="1060">
          <cell r="X1060">
            <v>7733</v>
          </cell>
          <cell r="Y1060">
            <v>2039537</v>
          </cell>
          <cell r="Z1060" t="str">
            <v>PORTARIA A</v>
          </cell>
          <cell r="AA1060">
            <v>10</v>
          </cell>
          <cell r="AB1060" t="str">
            <v>MAQ. E EQUIPAMENTOS</v>
          </cell>
          <cell r="AC1060">
            <v>733.08147435897502</v>
          </cell>
          <cell r="AD1060" t="str">
            <v>BOM</v>
          </cell>
        </row>
        <row r="1061">
          <cell r="X1061">
            <v>7734</v>
          </cell>
          <cell r="Y1061">
            <v>2039538</v>
          </cell>
          <cell r="Z1061" t="str">
            <v>ALMOXARIFADO</v>
          </cell>
          <cell r="AA1061">
            <v>10</v>
          </cell>
          <cell r="AB1061" t="str">
            <v>MAQ. E EQUIPAMENTOS</v>
          </cell>
          <cell r="AC1061">
            <v>733.08147435897502</v>
          </cell>
          <cell r="AD1061" t="str">
            <v>BOM</v>
          </cell>
        </row>
        <row r="1062">
          <cell r="X1062">
            <v>7628</v>
          </cell>
          <cell r="Y1062">
            <v>2039539</v>
          </cell>
          <cell r="Z1062" t="str">
            <v>UNIDADE DE TERAPIA INTENSIVA</v>
          </cell>
          <cell r="AA1062">
            <v>10</v>
          </cell>
          <cell r="AB1062" t="str">
            <v>MAQ. E EQUIPAMENTOS</v>
          </cell>
          <cell r="AC1062">
            <v>9782.2578418803496</v>
          </cell>
          <cell r="AD1062" t="str">
            <v>BOM</v>
          </cell>
        </row>
        <row r="1063">
          <cell r="X1063">
            <v>7735</v>
          </cell>
          <cell r="Y1063">
            <v>2039540</v>
          </cell>
          <cell r="Z1063" t="str">
            <v>UNIDADE DE TERAPIA INTENSIVA</v>
          </cell>
          <cell r="AA1063">
            <v>10</v>
          </cell>
          <cell r="AB1063" t="str">
            <v>MAQ. E EQUIPAMENTOS</v>
          </cell>
          <cell r="AC1063">
            <v>9782.2578418803496</v>
          </cell>
          <cell r="AD1063" t="str">
            <v>BOM</v>
          </cell>
        </row>
        <row r="1064">
          <cell r="X1064">
            <v>7736</v>
          </cell>
          <cell r="Y1064">
            <v>2039541</v>
          </cell>
          <cell r="Z1064" t="str">
            <v>UNIDADE DE TERAPIA INTENSIVA</v>
          </cell>
          <cell r="AA1064">
            <v>10</v>
          </cell>
          <cell r="AB1064" t="str">
            <v>MAQ. E EQUIPAMENTOS</v>
          </cell>
          <cell r="AC1064">
            <v>9782.2578418803496</v>
          </cell>
          <cell r="AD1064" t="str">
            <v>BOM</v>
          </cell>
        </row>
        <row r="1065">
          <cell r="X1065">
            <v>7644</v>
          </cell>
          <cell r="Y1065">
            <v>2039542</v>
          </cell>
          <cell r="Z1065" t="str">
            <v>CLÍNICA CIRÚRGICA</v>
          </cell>
          <cell r="AA1065">
            <v>6</v>
          </cell>
          <cell r="AB1065" t="str">
            <v>MÓVEIS E UTENSÍLIOS</v>
          </cell>
          <cell r="AC1065">
            <v>100.34334476494899</v>
          </cell>
          <cell r="AD1065" t="str">
            <v>REGULAR</v>
          </cell>
        </row>
        <row r="1066">
          <cell r="X1066">
            <v>7645</v>
          </cell>
          <cell r="Y1066">
            <v>2039543</v>
          </cell>
          <cell r="Z1066" t="str">
            <v>CLÍNICA CIRÚRGICA</v>
          </cell>
          <cell r="AA1066">
            <v>6</v>
          </cell>
          <cell r="AB1066" t="str">
            <v>MÓVEIS E UTENSÍLIOS</v>
          </cell>
          <cell r="AC1066">
            <v>100.34334476494899</v>
          </cell>
          <cell r="AD1066" t="str">
            <v>REGULAR</v>
          </cell>
        </row>
        <row r="1067">
          <cell r="X1067">
            <v>7647</v>
          </cell>
          <cell r="Y1067">
            <v>2039545</v>
          </cell>
          <cell r="Z1067" t="str">
            <v>CLÍNICA CIRÚRGICA</v>
          </cell>
          <cell r="AA1067">
            <v>6</v>
          </cell>
          <cell r="AB1067" t="str">
            <v>MÓVEIS E UTENSÍLIOS</v>
          </cell>
          <cell r="AC1067">
            <v>91.684423931612997</v>
          </cell>
          <cell r="AD1067" t="str">
            <v>REGULAR</v>
          </cell>
        </row>
        <row r="1068">
          <cell r="X1068">
            <v>7648</v>
          </cell>
          <cell r="Y1068">
            <v>2039546</v>
          </cell>
          <cell r="Z1068" t="str">
            <v>CLÍNICA CIRÚRGICA</v>
          </cell>
          <cell r="AA1068">
            <v>6</v>
          </cell>
          <cell r="AB1068" t="str">
            <v>MÓVEIS E UTENSÍLIOS</v>
          </cell>
          <cell r="AC1068">
            <v>98.854790598282406</v>
          </cell>
          <cell r="AD1068" t="str">
            <v>REGULAR</v>
          </cell>
        </row>
        <row r="1069">
          <cell r="X1069">
            <v>7649</v>
          </cell>
          <cell r="Y1069">
            <v>2039547</v>
          </cell>
          <cell r="Z1069" t="str">
            <v>GALPÃO ALMOXARIFADO</v>
          </cell>
          <cell r="AA1069">
            <v>6</v>
          </cell>
          <cell r="AB1069" t="str">
            <v>MÓVEIS E UTENSÍLIOS</v>
          </cell>
          <cell r="AC1069">
            <v>94.987290598282399</v>
          </cell>
          <cell r="AD1069" t="str">
            <v>SUCATA</v>
          </cell>
        </row>
        <row r="1070">
          <cell r="X1070">
            <v>7650</v>
          </cell>
          <cell r="Y1070">
            <v>2039548</v>
          </cell>
          <cell r="Z1070" t="str">
            <v>CLÍNICA CIRÚRGICA</v>
          </cell>
          <cell r="AA1070">
            <v>6</v>
          </cell>
          <cell r="AB1070" t="str">
            <v>MÓVEIS E UTENSÍLIOS</v>
          </cell>
          <cell r="AC1070">
            <v>94.4672905982803</v>
          </cell>
          <cell r="AD1070" t="str">
            <v>REGULAR</v>
          </cell>
        </row>
        <row r="1071">
          <cell r="X1071">
            <v>7651</v>
          </cell>
          <cell r="Y1071">
            <v>2039549</v>
          </cell>
          <cell r="Z1071" t="str">
            <v>CLÍNICA CIRÚRGICA</v>
          </cell>
          <cell r="AA1071">
            <v>6</v>
          </cell>
          <cell r="AB1071" t="str">
            <v>MÓVEIS E UTENSÍLIOS</v>
          </cell>
          <cell r="AC1071">
            <v>95.550623931613799</v>
          </cell>
          <cell r="AD1071" t="str">
            <v>REGULAR</v>
          </cell>
        </row>
        <row r="1072">
          <cell r="X1072">
            <v>7652</v>
          </cell>
          <cell r="Y1072">
            <v>2039550</v>
          </cell>
          <cell r="Z1072" t="str">
            <v>CLÍNICA CIRÚRGICA</v>
          </cell>
          <cell r="AA1072">
            <v>6</v>
          </cell>
          <cell r="AB1072" t="str">
            <v>MÓVEIS E UTENSÍLIOS</v>
          </cell>
          <cell r="AC1072">
            <v>104.44695726494901</v>
          </cell>
          <cell r="AD1072" t="str">
            <v>REGULAR</v>
          </cell>
        </row>
        <row r="1073">
          <cell r="X1073">
            <v>7653</v>
          </cell>
          <cell r="Y1073">
            <v>2039551</v>
          </cell>
          <cell r="Z1073" t="str">
            <v>CLÍNICA CIRÚRGICA</v>
          </cell>
          <cell r="AA1073">
            <v>6</v>
          </cell>
          <cell r="AB1073" t="str">
            <v>MÓVEIS E UTENSÍLIOS</v>
          </cell>
          <cell r="AC1073">
            <v>102.923248931616</v>
          </cell>
          <cell r="AD1073" t="str">
            <v>REGULAR</v>
          </cell>
        </row>
        <row r="1074">
          <cell r="X1074">
            <v>7654</v>
          </cell>
          <cell r="Y1074">
            <v>2039552</v>
          </cell>
          <cell r="Z1074" t="str">
            <v>CLÍNICA CIRÚRGICA</v>
          </cell>
          <cell r="AA1074">
            <v>6</v>
          </cell>
          <cell r="AB1074" t="str">
            <v>MÓVEIS E UTENSÍLIOS</v>
          </cell>
          <cell r="AC1074">
            <v>104.094808931616</v>
          </cell>
          <cell r="AD1074" t="str">
            <v>REGULAR</v>
          </cell>
        </row>
        <row r="1075">
          <cell r="X1075">
            <v>7656</v>
          </cell>
          <cell r="Y1075">
            <v>2039554</v>
          </cell>
          <cell r="Z1075" t="str">
            <v>CLÍNICA CIRÚRGICA</v>
          </cell>
          <cell r="AA1075">
            <v>6</v>
          </cell>
          <cell r="AB1075" t="str">
            <v>MÓVEIS E UTENSÍLIOS</v>
          </cell>
          <cell r="AC1075">
            <v>104.094808931616</v>
          </cell>
          <cell r="AD1075" t="str">
            <v>REGULAR</v>
          </cell>
        </row>
        <row r="1076">
          <cell r="X1076">
            <v>7657</v>
          </cell>
          <cell r="Y1076">
            <v>2039555</v>
          </cell>
          <cell r="Z1076" t="str">
            <v>CENTRO CIRÚRGICO</v>
          </cell>
          <cell r="AA1076">
            <v>6</v>
          </cell>
          <cell r="AB1076" t="str">
            <v>MÓVEIS E UTENSÍLIOS</v>
          </cell>
          <cell r="AC1076">
            <v>104.094808931616</v>
          </cell>
          <cell r="AD1076" t="str">
            <v>REGULAR</v>
          </cell>
        </row>
        <row r="1077">
          <cell r="X1077">
            <v>7658</v>
          </cell>
          <cell r="Y1077">
            <v>2039556</v>
          </cell>
          <cell r="Z1077" t="str">
            <v>CENTRO CIRÚRGICO</v>
          </cell>
          <cell r="AA1077">
            <v>6</v>
          </cell>
          <cell r="AB1077" t="str">
            <v>MÓVEIS E UTENSÍLIOS</v>
          </cell>
          <cell r="AC1077">
            <v>104.094808931616</v>
          </cell>
          <cell r="AD1077" t="str">
            <v>REGULAR</v>
          </cell>
        </row>
        <row r="1078">
          <cell r="X1078">
            <v>7709</v>
          </cell>
          <cell r="Y1078">
            <v>2039557</v>
          </cell>
          <cell r="Z1078" t="str">
            <v>APOIO AO DIAGNÓSTICO</v>
          </cell>
          <cell r="AA1078">
            <v>3</v>
          </cell>
          <cell r="AB1078" t="str">
            <v>MAQ. E EQUIPAMENTOS</v>
          </cell>
          <cell r="AC1078">
            <v>364.06107457261402</v>
          </cell>
          <cell r="AD1078" t="str">
            <v>BOM</v>
          </cell>
        </row>
        <row r="1079">
          <cell r="X1079">
            <v>7710</v>
          </cell>
          <cell r="Y1079">
            <v>2039558</v>
          </cell>
          <cell r="Z1079" t="str">
            <v>CLINICA CIRURGICA</v>
          </cell>
          <cell r="AA1079">
            <v>3</v>
          </cell>
          <cell r="AB1079" t="str">
            <v>MAQ. E EQUIPAMENTOS</v>
          </cell>
          <cell r="AC1079">
            <v>365.06107457261402</v>
          </cell>
          <cell r="AD1079" t="str">
            <v>BOM</v>
          </cell>
        </row>
        <row r="1080">
          <cell r="X1080">
            <v>7711</v>
          </cell>
          <cell r="Y1080">
            <v>2039559</v>
          </cell>
          <cell r="Z1080" t="str">
            <v>UNIDADE DE TERAPIA INTENSIVA</v>
          </cell>
          <cell r="AA1080">
            <v>3</v>
          </cell>
          <cell r="AB1080" t="str">
            <v>MAQ. E EQUIPAMENTOS</v>
          </cell>
          <cell r="AC1080">
            <v>366.06107457261402</v>
          </cell>
          <cell r="AD1080" t="str">
            <v>BOM</v>
          </cell>
        </row>
        <row r="1081">
          <cell r="X1081">
            <v>7712</v>
          </cell>
          <cell r="Y1081">
            <v>2039560</v>
          </cell>
          <cell r="Z1081" t="str">
            <v>UNIDADE DE TERAPIA INTENSIVA</v>
          </cell>
          <cell r="AA1081">
            <v>3</v>
          </cell>
          <cell r="AB1081" t="str">
            <v>MAQ. E EQUIPAMENTOS</v>
          </cell>
          <cell r="AC1081">
            <v>367.06107457261402</v>
          </cell>
          <cell r="AD1081" t="str">
            <v>BOM</v>
          </cell>
        </row>
        <row r="1082">
          <cell r="X1082">
            <v>7713</v>
          </cell>
          <cell r="Y1082">
            <v>2039561</v>
          </cell>
          <cell r="Z1082" t="str">
            <v>UNIDADE DE TERAPIA INTENSIVA</v>
          </cell>
          <cell r="AA1082">
            <v>3</v>
          </cell>
          <cell r="AB1082" t="str">
            <v>MAQ. E EQUIPAMENTOS</v>
          </cell>
          <cell r="AC1082">
            <v>368.06107457261402</v>
          </cell>
          <cell r="AD1082" t="str">
            <v>BOM</v>
          </cell>
        </row>
        <row r="1083">
          <cell r="X1083">
            <v>7714</v>
          </cell>
          <cell r="Y1083">
            <v>2039562</v>
          </cell>
          <cell r="Z1083" t="str">
            <v>UNIDADE DE TERAPIA INTENSIVA</v>
          </cell>
          <cell r="AA1083">
            <v>3</v>
          </cell>
          <cell r="AB1083" t="str">
            <v>MAQ. E EQUIPAMENTOS</v>
          </cell>
          <cell r="AC1083">
            <v>369.06107457261402</v>
          </cell>
          <cell r="AD1083" t="str">
            <v>BOM</v>
          </cell>
        </row>
        <row r="1084">
          <cell r="X1084">
            <v>7715</v>
          </cell>
          <cell r="Y1084">
            <v>2039563</v>
          </cell>
          <cell r="Z1084" t="str">
            <v>UNIDADE DE TERAPIA INTENSIVA</v>
          </cell>
          <cell r="AA1084">
            <v>3</v>
          </cell>
          <cell r="AB1084" t="str">
            <v>MAQ. E EQUIPAMENTOS</v>
          </cell>
          <cell r="AC1084">
            <v>370.06107457261402</v>
          </cell>
          <cell r="AD1084" t="str">
            <v>BOM</v>
          </cell>
        </row>
        <row r="1085">
          <cell r="X1085">
            <v>7716</v>
          </cell>
          <cell r="Y1085">
            <v>2039564</v>
          </cell>
          <cell r="Z1085" t="str">
            <v>UNIDADE DE TERAPIA INTENSIVA</v>
          </cell>
          <cell r="AA1085">
            <v>3</v>
          </cell>
          <cell r="AB1085" t="str">
            <v>MAQ. E EQUIPAMENTOS</v>
          </cell>
          <cell r="AC1085">
            <v>371.06107457261402</v>
          </cell>
          <cell r="AD1085" t="str">
            <v>BOM</v>
          </cell>
        </row>
        <row r="1086">
          <cell r="X1086">
            <v>7717</v>
          </cell>
          <cell r="Y1086">
            <v>2039565</v>
          </cell>
          <cell r="Z1086" t="str">
            <v>UNIDADE DE TERAPIA INTENSIVA</v>
          </cell>
          <cell r="AA1086">
            <v>3</v>
          </cell>
          <cell r="AB1086" t="str">
            <v>MAQ. E EQUIPAMENTOS</v>
          </cell>
          <cell r="AC1086">
            <v>372.06107457261402</v>
          </cell>
          <cell r="AD1086" t="str">
            <v>BOM</v>
          </cell>
        </row>
        <row r="1087">
          <cell r="X1087">
            <v>7718</v>
          </cell>
          <cell r="Y1087">
            <v>2039566</v>
          </cell>
          <cell r="Z1087" t="str">
            <v>UNIDADE DE TERAPIA INTENSIVA</v>
          </cell>
          <cell r="AA1087">
            <v>3</v>
          </cell>
          <cell r="AB1087" t="str">
            <v>MAQ. E EQUIPAMENTOS</v>
          </cell>
          <cell r="AC1087">
            <v>373.06107457261402</v>
          </cell>
          <cell r="AD1087" t="str">
            <v>BOM</v>
          </cell>
        </row>
        <row r="1088">
          <cell r="X1088">
            <v>7719</v>
          </cell>
          <cell r="Y1088">
            <v>2039567</v>
          </cell>
          <cell r="Z1088" t="str">
            <v>UNIDADE DE TERAPIA INTENSIVA</v>
          </cell>
          <cell r="AA1088">
            <v>3</v>
          </cell>
          <cell r="AB1088" t="str">
            <v>MAQ. E EQUIPAMENTOS</v>
          </cell>
          <cell r="AC1088">
            <v>374.06107457261402</v>
          </cell>
          <cell r="AD1088" t="str">
            <v>BOM</v>
          </cell>
        </row>
        <row r="1089">
          <cell r="X1089">
            <v>7720</v>
          </cell>
          <cell r="Y1089">
            <v>2039568</v>
          </cell>
          <cell r="Z1089" t="str">
            <v>UNIDADE DE TERAPIA INTENSIVA</v>
          </cell>
          <cell r="AA1089">
            <v>3</v>
          </cell>
          <cell r="AB1089" t="str">
            <v>MAQ. E EQUIPAMENTOS</v>
          </cell>
          <cell r="AC1089">
            <v>375.06107457261402</v>
          </cell>
          <cell r="AD1089" t="str">
            <v>BOM</v>
          </cell>
        </row>
        <row r="1090">
          <cell r="X1090">
            <v>7721</v>
          </cell>
          <cell r="Y1090">
            <v>2039569</v>
          </cell>
          <cell r="Z1090" t="str">
            <v>UNIDADE DE TERAPIA INTENSIVA</v>
          </cell>
          <cell r="AA1090">
            <v>3</v>
          </cell>
          <cell r="AB1090" t="str">
            <v>MAQ. E EQUIPAMENTOS</v>
          </cell>
          <cell r="AC1090">
            <v>376.06107457261402</v>
          </cell>
          <cell r="AD1090" t="str">
            <v>BOM</v>
          </cell>
        </row>
        <row r="1091">
          <cell r="X1091">
            <v>7722</v>
          </cell>
          <cell r="Y1091">
            <v>2039570</v>
          </cell>
          <cell r="Z1091" t="str">
            <v>UNIDADE DE TERAPIA INTENSIVA</v>
          </cell>
          <cell r="AA1091">
            <v>3</v>
          </cell>
          <cell r="AB1091" t="str">
            <v>MAQ. E EQUIPAMENTOS</v>
          </cell>
          <cell r="AC1091">
            <v>377.06107457261402</v>
          </cell>
          <cell r="AD1091" t="str">
            <v>BOM</v>
          </cell>
        </row>
        <row r="1092">
          <cell r="X1092">
            <v>7723</v>
          </cell>
          <cell r="Y1092">
            <v>2039571</v>
          </cell>
          <cell r="Z1092" t="str">
            <v>HEMODIALISE / DIÁLISE</v>
          </cell>
          <cell r="AA1092">
            <v>3</v>
          </cell>
          <cell r="AB1092" t="str">
            <v>MAQ. E EQUIPAMENTOS</v>
          </cell>
          <cell r="AC1092">
            <v>378.06107457261402</v>
          </cell>
          <cell r="AD1092" t="str">
            <v>BOM</v>
          </cell>
        </row>
        <row r="1093">
          <cell r="X1093">
            <v>7724</v>
          </cell>
          <cell r="Y1093">
            <v>2039572</v>
          </cell>
          <cell r="Z1093" t="str">
            <v>UNIDADE DE TERAPIA INTENSIVA</v>
          </cell>
          <cell r="AA1093">
            <v>3</v>
          </cell>
          <cell r="AB1093" t="str">
            <v>MAQ. E EQUIPAMENTOS</v>
          </cell>
          <cell r="AC1093">
            <v>379.06107457261402</v>
          </cell>
          <cell r="AD1093" t="str">
            <v>BOM</v>
          </cell>
        </row>
        <row r="1094">
          <cell r="X1094">
            <v>7725</v>
          </cell>
          <cell r="Y1094">
            <v>2039573</v>
          </cell>
          <cell r="Z1094" t="str">
            <v>UNIDADE DE TERAPIA INTENSIVA</v>
          </cell>
          <cell r="AA1094">
            <v>3</v>
          </cell>
          <cell r="AB1094" t="str">
            <v>MAQ. E EQUIPAMENTOS</v>
          </cell>
          <cell r="AC1094">
            <v>380.06107457261402</v>
          </cell>
          <cell r="AD1094" t="str">
            <v>BOM</v>
          </cell>
        </row>
        <row r="1095">
          <cell r="X1095">
            <v>7726</v>
          </cell>
          <cell r="Y1095">
            <v>2039574</v>
          </cell>
          <cell r="Z1095" t="str">
            <v>UNIDADE DE TERAPIA INTENSIVA</v>
          </cell>
          <cell r="AA1095">
            <v>3</v>
          </cell>
          <cell r="AB1095" t="str">
            <v>MAQ. E EQUIPAMENTOS</v>
          </cell>
          <cell r="AC1095">
            <v>381.06107457261402</v>
          </cell>
          <cell r="AD1095" t="str">
            <v>BOM</v>
          </cell>
        </row>
        <row r="1096">
          <cell r="X1096">
            <v>7727</v>
          </cell>
          <cell r="Y1096">
            <v>2039575</v>
          </cell>
          <cell r="Z1096" t="str">
            <v>UNIDADE DE TERAPIA INTENSIVA</v>
          </cell>
          <cell r="AA1096">
            <v>3</v>
          </cell>
          <cell r="AB1096" t="str">
            <v>MAQ. E EQUIPAMENTOS</v>
          </cell>
          <cell r="AC1096">
            <v>382.06107457261402</v>
          </cell>
          <cell r="AD1096" t="str">
            <v>BOM</v>
          </cell>
        </row>
        <row r="1097">
          <cell r="X1097">
            <v>7728</v>
          </cell>
          <cell r="Y1097">
            <v>2039576</v>
          </cell>
          <cell r="Z1097" t="str">
            <v>UNIDADE DE TERAPIA INTENSIVA</v>
          </cell>
          <cell r="AA1097">
            <v>3</v>
          </cell>
          <cell r="AB1097" t="str">
            <v>MAQ. E EQUIPAMENTOS</v>
          </cell>
          <cell r="AC1097">
            <v>383.06107457261402</v>
          </cell>
          <cell r="AD1097" t="str">
            <v>BOM</v>
          </cell>
        </row>
        <row r="1098">
          <cell r="X1098">
            <v>7729</v>
          </cell>
          <cell r="Y1098">
            <v>2039577</v>
          </cell>
          <cell r="Z1098" t="str">
            <v>UNIDADE DE TERAPIA INTENSIVA</v>
          </cell>
          <cell r="AA1098">
            <v>6</v>
          </cell>
          <cell r="AB1098" t="str">
            <v>MÓVEIS E UTENSÍLIOS</v>
          </cell>
          <cell r="AC1098">
            <v>104.09</v>
          </cell>
          <cell r="AD1098" t="str">
            <v>REGULAR</v>
          </cell>
        </row>
        <row r="1099">
          <cell r="X1099">
            <v>7730</v>
          </cell>
          <cell r="Y1099">
            <v>2039578</v>
          </cell>
          <cell r="Z1099" t="str">
            <v>CLÍNICA MÉDICA</v>
          </cell>
          <cell r="AA1099">
            <v>6</v>
          </cell>
          <cell r="AB1099" t="str">
            <v>MÓVEIS E UTENSÍLIOS</v>
          </cell>
          <cell r="AC1099">
            <v>104.094808931616</v>
          </cell>
          <cell r="AD1099" t="str">
            <v>REGULAR</v>
          </cell>
        </row>
        <row r="1100">
          <cell r="X1100">
            <v>7731</v>
          </cell>
          <cell r="Y1100">
            <v>2039579</v>
          </cell>
          <cell r="Z1100" t="str">
            <v>CLÍNICA MÉDICA</v>
          </cell>
          <cell r="AA1100">
            <v>6</v>
          </cell>
          <cell r="AB1100" t="str">
            <v>MÓVEIS E UTENSÍLIOS</v>
          </cell>
          <cell r="AC1100">
            <v>104.094808931616</v>
          </cell>
          <cell r="AD1100" t="str">
            <v>REGULAR</v>
          </cell>
        </row>
        <row r="1101">
          <cell r="X1101">
            <v>7732</v>
          </cell>
          <cell r="Y1101">
            <v>2039580</v>
          </cell>
          <cell r="Z1101" t="str">
            <v>CLÍNICA MÉDICA</v>
          </cell>
          <cell r="AA1101">
            <v>6</v>
          </cell>
          <cell r="AB1101" t="str">
            <v>MÓVEIS E UTENSÍLIOS</v>
          </cell>
          <cell r="AC1101">
            <v>104.094808931616</v>
          </cell>
          <cell r="AD1101" t="str">
            <v>REGULAR</v>
          </cell>
        </row>
        <row r="1102">
          <cell r="X1102">
            <v>7733</v>
          </cell>
          <cell r="Y1102">
            <v>2039581</v>
          </cell>
          <cell r="Z1102" t="str">
            <v>CLÍNICA MÉDICA</v>
          </cell>
          <cell r="AA1102">
            <v>6</v>
          </cell>
          <cell r="AB1102" t="str">
            <v>MÓVEIS E UTENSÍLIOS</v>
          </cell>
          <cell r="AC1102">
            <v>104.094808931616</v>
          </cell>
          <cell r="AD1102" t="str">
            <v>REGULAR</v>
          </cell>
        </row>
        <row r="1103">
          <cell r="X1103">
            <v>7734</v>
          </cell>
          <cell r="Y1103">
            <v>2039582</v>
          </cell>
          <cell r="Z1103" t="str">
            <v>CLINICA CIRURGICA</v>
          </cell>
          <cell r="AA1103">
            <v>6</v>
          </cell>
          <cell r="AB1103" t="str">
            <v>MÓVEIS E UTENSÍLIOS</v>
          </cell>
          <cell r="AC1103">
            <v>104.094808931616</v>
          </cell>
          <cell r="AD1103" t="str">
            <v>REGULAR</v>
          </cell>
        </row>
        <row r="1104">
          <cell r="X1104">
            <v>7635</v>
          </cell>
          <cell r="Y1104">
            <v>2039583</v>
          </cell>
          <cell r="Z1104" t="str">
            <v>CLÍNICA MÉDICA</v>
          </cell>
          <cell r="AA1104">
            <v>6</v>
          </cell>
          <cell r="AB1104" t="str">
            <v>MÓVEIS E UTENSÍLIOS</v>
          </cell>
          <cell r="AC1104">
            <v>104.094808931616</v>
          </cell>
          <cell r="AD1104" t="str">
            <v>REGULAR</v>
          </cell>
        </row>
        <row r="1105">
          <cell r="X1105">
            <v>7636</v>
          </cell>
          <cell r="Y1105">
            <v>2039584</v>
          </cell>
          <cell r="Z1105" t="str">
            <v>CLÍNICA MÉDICA</v>
          </cell>
          <cell r="AA1105">
            <v>6</v>
          </cell>
          <cell r="AB1105" t="str">
            <v>MÓVEIS E UTENSÍLIOS</v>
          </cell>
          <cell r="AC1105">
            <v>104.094808931616</v>
          </cell>
          <cell r="AD1105" t="str">
            <v>REGULAR</v>
          </cell>
        </row>
        <row r="1106">
          <cell r="X1106">
            <v>7737</v>
          </cell>
          <cell r="Y1106">
            <v>2039585</v>
          </cell>
          <cell r="Z1106" t="str">
            <v>CLÍNICA MÉDICA</v>
          </cell>
          <cell r="AA1106">
            <v>6</v>
          </cell>
          <cell r="AB1106" t="str">
            <v>MÓVEIS E UTENSÍLIOS</v>
          </cell>
          <cell r="AC1106">
            <v>104.094808931616</v>
          </cell>
          <cell r="AD1106" t="str">
            <v>REGULAR</v>
          </cell>
        </row>
        <row r="1107">
          <cell r="X1107">
            <v>7738</v>
          </cell>
          <cell r="Y1107">
            <v>2039586</v>
          </cell>
          <cell r="Z1107" t="str">
            <v>CLÍNICA MÉDICA</v>
          </cell>
          <cell r="AA1107">
            <v>6</v>
          </cell>
          <cell r="AB1107" t="str">
            <v>MÓVEIS E UTENSÍLIOS</v>
          </cell>
          <cell r="AC1107">
            <v>104.094808931616</v>
          </cell>
          <cell r="AD1107" t="str">
            <v>REGULAR</v>
          </cell>
        </row>
        <row r="1108">
          <cell r="X1108">
            <v>7739</v>
          </cell>
          <cell r="Y1108">
            <v>2039587</v>
          </cell>
          <cell r="Z1108" t="str">
            <v>CLÍNICA MÉDICA</v>
          </cell>
          <cell r="AA1108">
            <v>6</v>
          </cell>
          <cell r="AB1108" t="str">
            <v>MÓVEIS E UTENSÍLIOS</v>
          </cell>
          <cell r="AC1108">
            <v>104.094812073282</v>
          </cell>
          <cell r="AD1108" t="str">
            <v>REGULAR</v>
          </cell>
        </row>
        <row r="1109">
          <cell r="X1109">
            <v>7740</v>
          </cell>
          <cell r="Y1109">
            <v>2039588</v>
          </cell>
          <cell r="Z1109" t="str">
            <v>CLÍNICA MÉDICA</v>
          </cell>
          <cell r="AA1109">
            <v>6</v>
          </cell>
          <cell r="AB1109" t="str">
            <v>MÓVEIS E UTENSÍLIOS</v>
          </cell>
          <cell r="AC1109">
            <v>104.094812073282</v>
          </cell>
          <cell r="AD1109" t="str">
            <v>REGULAR</v>
          </cell>
        </row>
        <row r="1110">
          <cell r="X1110">
            <v>7741</v>
          </cell>
          <cell r="Y1110">
            <v>2039589</v>
          </cell>
          <cell r="Z1110" t="str">
            <v>CLÍNICA MÉDICA</v>
          </cell>
          <cell r="AA1110">
            <v>6</v>
          </cell>
          <cell r="AB1110" t="str">
            <v>MÓVEIS E UTENSÍLIOS</v>
          </cell>
          <cell r="AC1110">
            <v>104.094812073282</v>
          </cell>
          <cell r="AD1110" t="str">
            <v>REGULAR</v>
          </cell>
        </row>
        <row r="1111">
          <cell r="X1111">
            <v>7742</v>
          </cell>
          <cell r="Y1111">
            <v>2039590</v>
          </cell>
          <cell r="Z1111" t="str">
            <v>CLÍNICA MÉDICA</v>
          </cell>
          <cell r="AA1111">
            <v>6</v>
          </cell>
          <cell r="AB1111" t="str">
            <v>MÓVEIS E UTENSÍLIOS</v>
          </cell>
          <cell r="AC1111">
            <v>104.094812073282</v>
          </cell>
          <cell r="AD1111" t="str">
            <v>REGULAR</v>
          </cell>
        </row>
        <row r="1112">
          <cell r="X1112">
            <v>7743</v>
          </cell>
          <cell r="Y1112">
            <v>2039591</v>
          </cell>
          <cell r="Z1112" t="str">
            <v>CLÍNICA MÉDICA</v>
          </cell>
          <cell r="AA1112">
            <v>6</v>
          </cell>
          <cell r="AB1112" t="str">
            <v>MÓVEIS E UTENSÍLIOS</v>
          </cell>
          <cell r="AC1112">
            <v>104.094812073282</v>
          </cell>
          <cell r="AD1112" t="str">
            <v>REGULAR</v>
          </cell>
        </row>
        <row r="1113">
          <cell r="X1113">
            <v>7659</v>
          </cell>
          <cell r="Y1113">
            <v>2039592</v>
          </cell>
          <cell r="Z1113" t="str">
            <v>CENTRO CIRÚRGICO</v>
          </cell>
          <cell r="AA1113">
            <v>6</v>
          </cell>
          <cell r="AB1113" t="str">
            <v>MÓVEIS E UTENSÍLIOS</v>
          </cell>
          <cell r="AC1113">
            <v>104.255153953624</v>
          </cell>
          <cell r="AD1113" t="str">
            <v>REGULAR</v>
          </cell>
        </row>
        <row r="1114">
          <cell r="X1114">
            <v>7660</v>
          </cell>
          <cell r="Y1114">
            <v>2039593</v>
          </cell>
          <cell r="Z1114" t="str">
            <v>CLÍNICA CIRÚRGICA</v>
          </cell>
          <cell r="AA1114">
            <v>6</v>
          </cell>
          <cell r="AB1114" t="str">
            <v>MÓVEIS E UTENSÍLIOS</v>
          </cell>
          <cell r="AC1114">
            <v>104.255153953624</v>
          </cell>
          <cell r="AD1114" t="str">
            <v>REGULAR</v>
          </cell>
        </row>
        <row r="1115">
          <cell r="X1115">
            <v>7661</v>
          </cell>
          <cell r="Y1115">
            <v>2039594</v>
          </cell>
          <cell r="Z1115" t="str">
            <v>HEMODIALISE / DIÁLISE</v>
          </cell>
          <cell r="AA1115">
            <v>6</v>
          </cell>
          <cell r="AB1115" t="str">
            <v>MÓVEIS E UTENSÍLIOS</v>
          </cell>
          <cell r="AC1115">
            <v>104.255153953624</v>
          </cell>
          <cell r="AD1115" t="str">
            <v>REGULAR</v>
          </cell>
        </row>
        <row r="1116">
          <cell r="X1116">
            <v>7662</v>
          </cell>
          <cell r="Y1116">
            <v>2039595</v>
          </cell>
          <cell r="Z1116" t="str">
            <v>CLÍNICA CIRÚRGICA</v>
          </cell>
          <cell r="AA1116">
            <v>6</v>
          </cell>
          <cell r="AB1116" t="str">
            <v>MÓVEIS E UTENSÍLIOS</v>
          </cell>
          <cell r="AC1116">
            <v>104.255153953624</v>
          </cell>
          <cell r="AD1116" t="str">
            <v>REGULAR</v>
          </cell>
        </row>
        <row r="1117">
          <cell r="X1117">
            <v>7663</v>
          </cell>
          <cell r="Y1117">
            <v>2039596</v>
          </cell>
          <cell r="Z1117" t="str">
            <v>CLÍNICA CIRÚRGICA</v>
          </cell>
          <cell r="AA1117">
            <v>6</v>
          </cell>
          <cell r="AB1117" t="str">
            <v>MÓVEIS E UTENSÍLIOS</v>
          </cell>
          <cell r="AC1117">
            <v>104.255153953624</v>
          </cell>
          <cell r="AD1117" t="str">
            <v>REGULAR</v>
          </cell>
        </row>
        <row r="1118">
          <cell r="X1118">
            <v>7664</v>
          </cell>
          <cell r="Y1118">
            <v>2039597</v>
          </cell>
          <cell r="Z1118" t="str">
            <v>CLÍNICA CIRÚRGICA</v>
          </cell>
          <cell r="AA1118">
            <v>6</v>
          </cell>
          <cell r="AB1118" t="str">
            <v>MÓVEIS E UTENSÍLIOS</v>
          </cell>
          <cell r="AC1118">
            <v>104.255153953624</v>
          </cell>
          <cell r="AD1118" t="str">
            <v>REGULAR</v>
          </cell>
        </row>
        <row r="1119">
          <cell r="X1119">
            <v>7665</v>
          </cell>
          <cell r="Y1119">
            <v>2039598</v>
          </cell>
          <cell r="Z1119" t="str">
            <v>CLÍNICA CIRÚRGICA</v>
          </cell>
          <cell r="AA1119">
            <v>6</v>
          </cell>
          <cell r="AB1119" t="str">
            <v>MÓVEIS E UTENSÍLIOS</v>
          </cell>
          <cell r="AC1119">
            <v>104.255153953624</v>
          </cell>
          <cell r="AD1119" t="str">
            <v>REGULAR</v>
          </cell>
        </row>
        <row r="1120">
          <cell r="X1120">
            <v>7666</v>
          </cell>
          <cell r="Y1120">
            <v>2039599</v>
          </cell>
          <cell r="Z1120" t="str">
            <v>CLÍNICA CIRÚRGICA</v>
          </cell>
          <cell r="AA1120">
            <v>6</v>
          </cell>
          <cell r="AB1120" t="str">
            <v>MÓVEIS E UTENSÍLIOS</v>
          </cell>
          <cell r="AC1120">
            <v>104.255153953624</v>
          </cell>
          <cell r="AD1120" t="str">
            <v>REGULAR</v>
          </cell>
        </row>
        <row r="1121">
          <cell r="X1121">
            <v>7667</v>
          </cell>
          <cell r="Y1121">
            <v>2039600</v>
          </cell>
          <cell r="Z1121" t="str">
            <v>CLÍNICA CIRÚRGICA</v>
          </cell>
          <cell r="AA1121">
            <v>6</v>
          </cell>
          <cell r="AB1121" t="str">
            <v>MÓVEIS E UTENSÍLIOS</v>
          </cell>
          <cell r="AC1121">
            <v>104.255153953624</v>
          </cell>
          <cell r="AD1121" t="str">
            <v>REGULAR</v>
          </cell>
        </row>
        <row r="1122">
          <cell r="X1122">
            <v>7668</v>
          </cell>
          <cell r="Y1122">
            <v>2039601</v>
          </cell>
          <cell r="Z1122" t="str">
            <v>CLÍNICA CIRÚRGICA</v>
          </cell>
          <cell r="AA1122">
            <v>6</v>
          </cell>
          <cell r="AB1122" t="str">
            <v>MÓVEIS E UTENSÍLIOS</v>
          </cell>
          <cell r="AC1122">
            <v>104.255153953624</v>
          </cell>
          <cell r="AD1122" t="str">
            <v>REGULAR</v>
          </cell>
        </row>
        <row r="1123">
          <cell r="X1123">
            <v>7669</v>
          </cell>
          <cell r="Y1123">
            <v>2039602</v>
          </cell>
          <cell r="Z1123" t="str">
            <v>CLÍNICA CIRÚRGICA</v>
          </cell>
          <cell r="AA1123">
            <v>6</v>
          </cell>
          <cell r="AB1123" t="str">
            <v>MÓVEIS E UTENSÍLIOS</v>
          </cell>
          <cell r="AC1123">
            <v>104.255153953624</v>
          </cell>
          <cell r="AD1123" t="str">
            <v>REGULAR</v>
          </cell>
        </row>
        <row r="1124">
          <cell r="X1124">
            <v>7670</v>
          </cell>
          <cell r="Y1124">
            <v>2039603</v>
          </cell>
          <cell r="Z1124" t="str">
            <v>AGÊNCIA TRANSFUSIONAL</v>
          </cell>
          <cell r="AA1124">
            <v>6</v>
          </cell>
          <cell r="AB1124" t="str">
            <v>MÓVEIS E UTENSÍLIOS</v>
          </cell>
          <cell r="AC1124">
            <v>104.255153953624</v>
          </cell>
          <cell r="AD1124" t="str">
            <v>REGULAR</v>
          </cell>
        </row>
        <row r="1125">
          <cell r="X1125">
            <v>7671</v>
          </cell>
          <cell r="Y1125">
            <v>2039604</v>
          </cell>
          <cell r="Z1125" t="str">
            <v>DIÁLISE</v>
          </cell>
          <cell r="AA1125">
            <v>6</v>
          </cell>
          <cell r="AB1125" t="str">
            <v>MÓVEIS E UTENSÍLIOS</v>
          </cell>
          <cell r="AC1125">
            <v>104.255153953624</v>
          </cell>
          <cell r="AD1125" t="str">
            <v>REGULAR</v>
          </cell>
        </row>
        <row r="1126">
          <cell r="X1126">
            <v>7673</v>
          </cell>
          <cell r="Y1126">
            <v>2039606</v>
          </cell>
          <cell r="Z1126" t="str">
            <v>CLÍNICA CIRÚRGICA</v>
          </cell>
          <cell r="AA1126">
            <v>6</v>
          </cell>
          <cell r="AB1126" t="str">
            <v>MÓVEIS E UTENSÍLIOS</v>
          </cell>
          <cell r="AC1126">
            <v>104.255153953624</v>
          </cell>
          <cell r="AD1126" t="str">
            <v>REGULAR</v>
          </cell>
        </row>
        <row r="1127">
          <cell r="X1127">
            <v>7675</v>
          </cell>
          <cell r="Y1127">
            <v>2039608</v>
          </cell>
          <cell r="Z1127" t="str">
            <v>APOIO AO DIAGNÓSTICO</v>
          </cell>
          <cell r="AA1127">
            <v>6</v>
          </cell>
          <cell r="AB1127" t="str">
            <v>MÓVEIS E UTENSÍLIOS</v>
          </cell>
          <cell r="AC1127">
            <v>104.255153953624</v>
          </cell>
          <cell r="AD1127" t="str">
            <v>REGULAR</v>
          </cell>
        </row>
        <row r="1128">
          <cell r="X1128">
            <v>7676</v>
          </cell>
          <cell r="Y1128">
            <v>2039609</v>
          </cell>
          <cell r="Z1128" t="str">
            <v>CLÍNICA MÉDICA</v>
          </cell>
          <cell r="AA1128">
            <v>6</v>
          </cell>
          <cell r="AB1128" t="str">
            <v>MÓVEIS E UTENSÍLIOS</v>
          </cell>
          <cell r="AC1128">
            <v>104.255153953624</v>
          </cell>
          <cell r="AD1128" t="str">
            <v>REGULAR</v>
          </cell>
        </row>
        <row r="1129">
          <cell r="X1129">
            <v>7677</v>
          </cell>
          <cell r="Y1129">
            <v>2039610</v>
          </cell>
          <cell r="Z1129" t="str">
            <v>CLÍNICA MÉDICA</v>
          </cell>
          <cell r="AA1129">
            <v>6</v>
          </cell>
          <cell r="AB1129" t="str">
            <v>MÓVEIS E UTENSÍLIOS</v>
          </cell>
          <cell r="AC1129">
            <v>104.255153953624</v>
          </cell>
          <cell r="AD1129" t="str">
            <v>REGULAR</v>
          </cell>
        </row>
        <row r="1130">
          <cell r="X1130">
            <v>7679</v>
          </cell>
          <cell r="Y1130">
            <v>2039612</v>
          </cell>
          <cell r="Z1130" t="str">
            <v>CLÍNICA MÉDICA</v>
          </cell>
          <cell r="AA1130">
            <v>6</v>
          </cell>
          <cell r="AB1130" t="str">
            <v>MÓVEIS E UTENSÍLIOS</v>
          </cell>
          <cell r="AC1130">
            <v>104.255153953624</v>
          </cell>
          <cell r="AD1130" t="str">
            <v>REGULAR</v>
          </cell>
        </row>
        <row r="1131">
          <cell r="X1131">
            <v>7681</v>
          </cell>
          <cell r="Y1131">
            <v>2039614</v>
          </cell>
          <cell r="Z1131" t="str">
            <v>GALPÃO ALMOXARIFADO</v>
          </cell>
          <cell r="AA1131">
            <v>6</v>
          </cell>
          <cell r="AB1131" t="str">
            <v>MÓVEIS E UTENSÍLIOS</v>
          </cell>
          <cell r="AC1131">
            <v>104.255153953624</v>
          </cell>
          <cell r="AD1131" t="str">
            <v>SUCATA</v>
          </cell>
        </row>
        <row r="1132">
          <cell r="X1132">
            <v>7682</v>
          </cell>
          <cell r="Y1132">
            <v>2039615</v>
          </cell>
          <cell r="Z1132" t="str">
            <v>CLÍNICA MÉDICA</v>
          </cell>
          <cell r="AA1132">
            <v>6</v>
          </cell>
          <cell r="AB1132" t="str">
            <v>MÓVEIS E UTENSÍLIOS</v>
          </cell>
          <cell r="AC1132">
            <v>104.255153953624</v>
          </cell>
          <cell r="AD1132" t="str">
            <v>REGULAR</v>
          </cell>
        </row>
        <row r="1133">
          <cell r="X1133">
            <v>7683</v>
          </cell>
          <cell r="Y1133">
            <v>2039616</v>
          </cell>
          <cell r="Z1133" t="str">
            <v>CLÍNICA MÉDICA</v>
          </cell>
          <cell r="AA1133">
            <v>6</v>
          </cell>
          <cell r="AB1133" t="str">
            <v>MÓVEIS E UTENSÍLIOS</v>
          </cell>
          <cell r="AC1133">
            <v>104.255153953624</v>
          </cell>
          <cell r="AD1133" t="str">
            <v>REGULAR</v>
          </cell>
        </row>
        <row r="1134">
          <cell r="X1134">
            <v>7684</v>
          </cell>
          <cell r="Y1134">
            <v>2039617</v>
          </cell>
          <cell r="Z1134" t="str">
            <v>CLÍNICA MÉDICA</v>
          </cell>
          <cell r="AA1134">
            <v>6</v>
          </cell>
          <cell r="AB1134" t="str">
            <v>MÓVEIS E UTENSÍLIOS</v>
          </cell>
          <cell r="AC1134">
            <v>104.255153953624</v>
          </cell>
          <cell r="AD1134" t="str">
            <v>REGULAR</v>
          </cell>
        </row>
        <row r="1135">
          <cell r="X1135">
            <v>7685</v>
          </cell>
          <cell r="Y1135">
            <v>2039618</v>
          </cell>
          <cell r="Z1135" t="str">
            <v>CLÍNICA MÉDICA</v>
          </cell>
          <cell r="AA1135">
            <v>6</v>
          </cell>
          <cell r="AB1135" t="str">
            <v>MÓVEIS E UTENSÍLIOS</v>
          </cell>
          <cell r="AC1135">
            <v>104.255153953624</v>
          </cell>
          <cell r="AD1135" t="str">
            <v>REGULAR</v>
          </cell>
        </row>
        <row r="1136">
          <cell r="X1136">
            <v>7686</v>
          </cell>
          <cell r="Y1136">
            <v>2039619</v>
          </cell>
          <cell r="Z1136" t="str">
            <v>CLÍNICA MÉDICA</v>
          </cell>
          <cell r="AA1136">
            <v>6</v>
          </cell>
          <cell r="AB1136" t="str">
            <v>MÓVEIS E UTENSÍLIOS</v>
          </cell>
          <cell r="AC1136">
            <v>104.255153953624</v>
          </cell>
          <cell r="AD1136" t="str">
            <v>REGULAR</v>
          </cell>
        </row>
        <row r="1137">
          <cell r="X1137">
            <v>7687</v>
          </cell>
          <cell r="Y1137">
            <v>2039620</v>
          </cell>
          <cell r="Z1137" t="str">
            <v>CLÍNICA MÉDICA</v>
          </cell>
          <cell r="AA1137">
            <v>6</v>
          </cell>
          <cell r="AB1137" t="str">
            <v>MÓVEIS E UTENSÍLIOS</v>
          </cell>
          <cell r="AC1137">
            <v>104.255153953624</v>
          </cell>
          <cell r="AD1137" t="str">
            <v>REGULAR</v>
          </cell>
        </row>
        <row r="1138">
          <cell r="X1138">
            <v>7689</v>
          </cell>
          <cell r="Y1138">
            <v>2039622</v>
          </cell>
          <cell r="Z1138" t="str">
            <v>CENTRO CIRÚRGICO</v>
          </cell>
          <cell r="AA1138">
            <v>6</v>
          </cell>
          <cell r="AB1138" t="str">
            <v>MÓVEIS E UTENSÍLIOS</v>
          </cell>
          <cell r="AC1138">
            <v>98.869532478624294</v>
          </cell>
          <cell r="AD1138" t="str">
            <v>REGULAR</v>
          </cell>
        </row>
        <row r="1139">
          <cell r="X1139">
            <v>7690</v>
          </cell>
          <cell r="Y1139">
            <v>2039623</v>
          </cell>
          <cell r="Z1139" t="str">
            <v>CENTRO CIRÚRGICO</v>
          </cell>
          <cell r="AA1139">
            <v>6</v>
          </cell>
          <cell r="AB1139" t="str">
            <v>MÓVEIS E UTENSÍLIOS</v>
          </cell>
          <cell r="AC1139">
            <v>100.127444978624</v>
          </cell>
          <cell r="AD1139" t="str">
            <v>REGULAR</v>
          </cell>
        </row>
        <row r="1140">
          <cell r="X1140">
            <v>7691</v>
          </cell>
          <cell r="Y1140">
            <v>2039624</v>
          </cell>
          <cell r="Z1140" t="str">
            <v>CENTRO CIRÚRGICO</v>
          </cell>
          <cell r="AA1140">
            <v>6</v>
          </cell>
          <cell r="AB1140" t="str">
            <v>MÓVEIS E UTENSÍLIOS</v>
          </cell>
          <cell r="AC1140">
            <v>101.72346581195799</v>
          </cell>
          <cell r="AD1140" t="str">
            <v>REGULAR</v>
          </cell>
        </row>
        <row r="1141">
          <cell r="X1141">
            <v>7692</v>
          </cell>
          <cell r="Y1141">
            <v>2039625</v>
          </cell>
          <cell r="Z1141" t="str">
            <v>CENTRO CIRÚRGICO</v>
          </cell>
          <cell r="AA1141">
            <v>6</v>
          </cell>
          <cell r="AB1141" t="str">
            <v>MÓVEIS E UTENSÍLIOS</v>
          </cell>
          <cell r="AC1141">
            <v>101.72346581195799</v>
          </cell>
          <cell r="AD1141" t="str">
            <v>REGULAR</v>
          </cell>
        </row>
        <row r="1142">
          <cell r="X1142">
            <v>7694</v>
          </cell>
          <cell r="Y1142">
            <v>2039627</v>
          </cell>
          <cell r="Z1142" t="str">
            <v>CENTRO CIRÚRGICO</v>
          </cell>
          <cell r="AA1142">
            <v>6</v>
          </cell>
          <cell r="AB1142" t="str">
            <v>MÓVEIS E UTENSÍLIOS</v>
          </cell>
          <cell r="AC1142">
            <v>96.956799145291001</v>
          </cell>
          <cell r="AD1142" t="str">
            <v>REGULAR</v>
          </cell>
        </row>
        <row r="1143">
          <cell r="X1143">
            <v>7695</v>
          </cell>
          <cell r="Y1143">
            <v>2039628</v>
          </cell>
          <cell r="Z1143" t="str">
            <v>CENTRO CIRÚRGICO</v>
          </cell>
          <cell r="AA1143">
            <v>6</v>
          </cell>
          <cell r="AB1143" t="str">
            <v>MÓVEIS E UTENSÍLIOS</v>
          </cell>
          <cell r="AC1143">
            <v>95.862632478622402</v>
          </cell>
          <cell r="AD1143" t="str">
            <v>REGULAR</v>
          </cell>
        </row>
        <row r="1144">
          <cell r="X1144">
            <v>7700</v>
          </cell>
          <cell r="Y1144">
            <v>2039633</v>
          </cell>
          <cell r="Z1144" t="str">
            <v>CENTRO CIRÚRGICO</v>
          </cell>
          <cell r="AA1144">
            <v>6</v>
          </cell>
          <cell r="AB1144" t="str">
            <v>MÓVEIS E UTENSÍLIOS</v>
          </cell>
          <cell r="AC1144">
            <v>103.371757478624</v>
          </cell>
          <cell r="AD1144" t="str">
            <v>REGULAR</v>
          </cell>
        </row>
        <row r="1145">
          <cell r="X1145">
            <v>7702</v>
          </cell>
          <cell r="Y1145">
            <v>2039635</v>
          </cell>
          <cell r="Z1145" t="str">
            <v>CENTRO CIRÚRGICO</v>
          </cell>
          <cell r="AA1145">
            <v>6</v>
          </cell>
          <cell r="AB1145" t="str">
            <v>MÓVEIS E UTENSÍLIOS</v>
          </cell>
          <cell r="AC1145">
            <v>102.812215811958</v>
          </cell>
          <cell r="AD1145" t="str">
            <v>REGULAR</v>
          </cell>
        </row>
        <row r="1146">
          <cell r="X1146">
            <v>7703</v>
          </cell>
          <cell r="Y1146">
            <v>2039636</v>
          </cell>
          <cell r="Z1146" t="str">
            <v>CENTRO CIRÚRGICO</v>
          </cell>
          <cell r="AA1146">
            <v>6</v>
          </cell>
          <cell r="AB1146" t="str">
            <v>MÓVEIS E UTENSÍLIOS</v>
          </cell>
          <cell r="AC1146">
            <v>102.879978311958</v>
          </cell>
          <cell r="AD1146" t="str">
            <v>REGULAR</v>
          </cell>
        </row>
        <row r="1147">
          <cell r="X1147">
            <v>7705</v>
          </cell>
          <cell r="Y1147">
            <v>2039638</v>
          </cell>
          <cell r="Z1147" t="str">
            <v>HEMODIALISE / DIÁLISE</v>
          </cell>
          <cell r="AA1147">
            <v>6</v>
          </cell>
          <cell r="AB1147" t="str">
            <v>MÓVEIS E UTENSÍLIOS</v>
          </cell>
          <cell r="AC1147">
            <v>102.879978311958</v>
          </cell>
          <cell r="AD1147" t="str">
            <v>REGULAR</v>
          </cell>
        </row>
        <row r="1148">
          <cell r="X1148">
            <v>7706</v>
          </cell>
          <cell r="Y1148">
            <v>2039639</v>
          </cell>
          <cell r="Z1148" t="str">
            <v>HEMODIALISE / DIÁLISE</v>
          </cell>
          <cell r="AA1148">
            <v>6</v>
          </cell>
          <cell r="AB1148" t="str">
            <v>MÓVEIS E UTENSÍLIOS</v>
          </cell>
          <cell r="AC1148">
            <v>102.879978311958</v>
          </cell>
          <cell r="AD1148" t="str">
            <v>REGULAR</v>
          </cell>
        </row>
        <row r="1149">
          <cell r="X1149">
            <v>7831</v>
          </cell>
          <cell r="Y1149">
            <v>2039642</v>
          </cell>
          <cell r="Z1149" t="str">
            <v>UNIDADE DE TERAPIA INTENSIVA</v>
          </cell>
          <cell r="AA1149">
            <v>6</v>
          </cell>
          <cell r="AB1149" t="str">
            <v>MÓVEIS E UTENSÍLIOS</v>
          </cell>
          <cell r="AC1149">
            <v>99.280549145291005</v>
          </cell>
          <cell r="AD1149" t="str">
            <v>REGULAR</v>
          </cell>
        </row>
        <row r="1150">
          <cell r="X1150">
            <v>7832</v>
          </cell>
          <cell r="Y1150">
            <v>2039643</v>
          </cell>
          <cell r="Z1150" t="str">
            <v>UNIDADE DE TERAPIA INTENSIVA</v>
          </cell>
          <cell r="AA1150">
            <v>6</v>
          </cell>
          <cell r="AB1150" t="str">
            <v>MÓVEIS E UTENSÍLIOS</v>
          </cell>
          <cell r="AC1150">
            <v>99.280549145291005</v>
          </cell>
          <cell r="AD1150" t="str">
            <v>REGULAR</v>
          </cell>
        </row>
        <row r="1151">
          <cell r="X1151">
            <v>7833</v>
          </cell>
          <cell r="Y1151">
            <v>2039644</v>
          </cell>
          <cell r="Z1151" t="str">
            <v>UNIDADE DE TERAPIA INTENSIVA</v>
          </cell>
          <cell r="AA1151">
            <v>6</v>
          </cell>
          <cell r="AB1151" t="str">
            <v>MÓVEIS E UTENSÍLIOS</v>
          </cell>
          <cell r="AC1151">
            <v>99.280549145291005</v>
          </cell>
          <cell r="AD1151" t="str">
            <v>REGULAR</v>
          </cell>
        </row>
        <row r="1152">
          <cell r="X1152">
            <v>7834</v>
          </cell>
          <cell r="Y1152">
            <v>2039645</v>
          </cell>
          <cell r="Z1152" t="str">
            <v>UNIDADE DE TERAPIA INTENSIVA</v>
          </cell>
          <cell r="AA1152">
            <v>6</v>
          </cell>
          <cell r="AB1152" t="str">
            <v>MÓVEIS E UTENSÍLIOS</v>
          </cell>
          <cell r="AC1152">
            <v>89.330132478621096</v>
          </cell>
          <cell r="AD1152" t="str">
            <v>REGULAR</v>
          </cell>
        </row>
        <row r="1153">
          <cell r="X1153">
            <v>7835</v>
          </cell>
          <cell r="Y1153">
            <v>2039646</v>
          </cell>
          <cell r="Z1153" t="str">
            <v>UNIDADE DE TERAPIA INTENSIVA</v>
          </cell>
          <cell r="AA1153">
            <v>6</v>
          </cell>
          <cell r="AB1153" t="str">
            <v>MÓVEIS E UTENSÍLIOS</v>
          </cell>
          <cell r="AC1153">
            <v>95.862632478622402</v>
          </cell>
          <cell r="AD1153" t="str">
            <v>REGULAR</v>
          </cell>
        </row>
        <row r="1154">
          <cell r="X1154">
            <v>7836</v>
          </cell>
          <cell r="Y1154">
            <v>2039647</v>
          </cell>
          <cell r="Z1154" t="str">
            <v>UNIDADE DE TERAPIA INTENSIVA</v>
          </cell>
          <cell r="AA1154">
            <v>6</v>
          </cell>
          <cell r="AB1154" t="str">
            <v>MÓVEIS E UTENSÍLIOS</v>
          </cell>
          <cell r="AC1154">
            <v>95.862632478622402</v>
          </cell>
          <cell r="AD1154" t="str">
            <v>REGULAR</v>
          </cell>
        </row>
        <row r="1155">
          <cell r="X1155">
            <v>7837</v>
          </cell>
          <cell r="Y1155">
            <v>2039648</v>
          </cell>
          <cell r="Z1155" t="str">
            <v>UNIDADE DE TERAPIA INTENSIVA</v>
          </cell>
          <cell r="AA1155">
            <v>6</v>
          </cell>
          <cell r="AB1155" t="str">
            <v>MÓVEIS E UTENSÍLIOS</v>
          </cell>
          <cell r="AC1155">
            <v>95.862632478622402</v>
          </cell>
          <cell r="AD1155" t="str">
            <v>REGULAR</v>
          </cell>
        </row>
        <row r="1156">
          <cell r="X1156">
            <v>7838</v>
          </cell>
          <cell r="Y1156">
            <v>2039649</v>
          </cell>
          <cell r="Z1156" t="str">
            <v>UNIDADE DE TERAPIA INTENSIVA</v>
          </cell>
          <cell r="AA1156">
            <v>6</v>
          </cell>
          <cell r="AB1156" t="str">
            <v>MÓVEIS E UTENSÍLIOS</v>
          </cell>
          <cell r="AC1156">
            <v>95.862632478622402</v>
          </cell>
          <cell r="AD1156" t="str">
            <v>REGULAR</v>
          </cell>
        </row>
        <row r="1157">
          <cell r="X1157">
            <v>7839</v>
          </cell>
          <cell r="Y1157">
            <v>2039650</v>
          </cell>
          <cell r="Z1157" t="str">
            <v>UNIDADE DE TERAPIA INTENSIVA</v>
          </cell>
          <cell r="AA1157">
            <v>6</v>
          </cell>
          <cell r="AB1157" t="str">
            <v>MÓVEIS E UTENSÍLIOS</v>
          </cell>
          <cell r="AC1157">
            <v>95.862632478622402</v>
          </cell>
          <cell r="AD1157" t="str">
            <v>REGULAR</v>
          </cell>
        </row>
        <row r="1158">
          <cell r="X1158">
            <v>7840</v>
          </cell>
          <cell r="Y1158">
            <v>2039651</v>
          </cell>
          <cell r="Z1158" t="str">
            <v>UNIDADE DE TERAPIA INTENSIVA</v>
          </cell>
          <cell r="AA1158">
            <v>6</v>
          </cell>
          <cell r="AB1158" t="str">
            <v>MÓVEIS E UTENSÍLIOS</v>
          </cell>
          <cell r="AC1158">
            <v>95.862632478622402</v>
          </cell>
          <cell r="AD1158" t="str">
            <v>REGULAR</v>
          </cell>
        </row>
        <row r="1159">
          <cell r="X1159">
            <v>7841</v>
          </cell>
          <cell r="Y1159">
            <v>2039652</v>
          </cell>
          <cell r="Z1159" t="str">
            <v>UNIDADE DE TERAPIA INTENSIVA</v>
          </cell>
          <cell r="AA1159">
            <v>6</v>
          </cell>
          <cell r="AB1159" t="str">
            <v>MÓVEIS E UTENSÍLIOS</v>
          </cell>
          <cell r="AC1159">
            <v>95.862632478622402</v>
          </cell>
          <cell r="AD1159" t="str">
            <v>REGULAR</v>
          </cell>
        </row>
        <row r="1160">
          <cell r="X1160">
            <v>7842</v>
          </cell>
          <cell r="Y1160">
            <v>2039653</v>
          </cell>
          <cell r="Z1160" t="str">
            <v>UNIDADE DE TERAPIA INTENSIVA</v>
          </cell>
          <cell r="AA1160">
            <v>6</v>
          </cell>
          <cell r="AB1160" t="str">
            <v>MÓVEIS E UTENSÍLIOS</v>
          </cell>
          <cell r="AC1160">
            <v>95.862632478622402</v>
          </cell>
          <cell r="AD1160" t="str">
            <v>REGULAR</v>
          </cell>
        </row>
        <row r="1161">
          <cell r="X1161">
            <v>7843</v>
          </cell>
          <cell r="Y1161">
            <v>2039654</v>
          </cell>
          <cell r="Z1161" t="str">
            <v>UNIDADE DE TERAPIA INTENSIVA</v>
          </cell>
          <cell r="AA1161">
            <v>6</v>
          </cell>
          <cell r="AB1161" t="str">
            <v>MÓVEIS E UTENSÍLIOS</v>
          </cell>
          <cell r="AC1161">
            <v>97.403674145291006</v>
          </cell>
          <cell r="AD1161" t="str">
            <v>REGULAR</v>
          </cell>
        </row>
        <row r="1162">
          <cell r="X1162">
            <v>7844</v>
          </cell>
          <cell r="Y1162">
            <v>2039655</v>
          </cell>
          <cell r="Z1162" t="str">
            <v>UNIDADE DE TERAPIA INTENSIVA</v>
          </cell>
          <cell r="AA1162">
            <v>6</v>
          </cell>
          <cell r="AB1162" t="str">
            <v>MÓVEIS E UTENSÍLIOS</v>
          </cell>
          <cell r="AC1162">
            <v>94.299924145291001</v>
          </cell>
          <cell r="AD1162" t="str">
            <v>REGULAR</v>
          </cell>
        </row>
        <row r="1163">
          <cell r="X1163">
            <v>7845</v>
          </cell>
          <cell r="Y1163">
            <v>2039656</v>
          </cell>
          <cell r="Z1163" t="str">
            <v>UNIDADE DE TERAPIA INTENSIVA</v>
          </cell>
          <cell r="AA1163">
            <v>6</v>
          </cell>
          <cell r="AB1163" t="str">
            <v>MÓVEIS E UTENSÍLIOS</v>
          </cell>
          <cell r="AC1163">
            <v>97.403674145291006</v>
          </cell>
          <cell r="AD1163" t="str">
            <v>REGULAR</v>
          </cell>
        </row>
        <row r="1164">
          <cell r="X1164">
            <v>7846</v>
          </cell>
          <cell r="Y1164">
            <v>2039657</v>
          </cell>
          <cell r="Z1164" t="str">
            <v>UNIDADE DE TERAPIA INTENSIVA</v>
          </cell>
          <cell r="AA1164">
            <v>6</v>
          </cell>
          <cell r="AB1164" t="str">
            <v>MÓVEIS E UTENSÍLIOS</v>
          </cell>
          <cell r="AC1164">
            <v>100.34763247862401</v>
          </cell>
          <cell r="AD1164" t="str">
            <v>REGULAR</v>
          </cell>
        </row>
        <row r="1165">
          <cell r="X1165">
            <v>7847</v>
          </cell>
          <cell r="Y1165">
            <v>2039658</v>
          </cell>
          <cell r="Z1165" t="str">
            <v>UNIDADE DE TERAPIA INTENSIVA</v>
          </cell>
          <cell r="AA1165">
            <v>6</v>
          </cell>
          <cell r="AB1165" t="str">
            <v>MÓVEIS E UTENSÍLIOS</v>
          </cell>
          <cell r="AC1165">
            <v>100.34763247862401</v>
          </cell>
          <cell r="AD1165" t="str">
            <v>REGULAR</v>
          </cell>
        </row>
        <row r="1166">
          <cell r="X1166">
            <v>7848</v>
          </cell>
          <cell r="Y1166">
            <v>2039659</v>
          </cell>
          <cell r="Z1166" t="str">
            <v>UNIDADE DE TERAPIA INTENSIVA</v>
          </cell>
          <cell r="AA1166">
            <v>6</v>
          </cell>
          <cell r="AB1166" t="str">
            <v>MÓVEIS E UTENSÍLIOS</v>
          </cell>
          <cell r="AC1166">
            <v>94.299924145291001</v>
          </cell>
          <cell r="AD1166" t="str">
            <v>REGULAR</v>
          </cell>
        </row>
        <row r="1167">
          <cell r="X1167">
            <v>7849</v>
          </cell>
          <cell r="Y1167">
            <v>2039660</v>
          </cell>
          <cell r="Z1167" t="str">
            <v>UNIDADE DE TERAPIA INTENSIVA</v>
          </cell>
          <cell r="AA1167">
            <v>6</v>
          </cell>
          <cell r="AB1167" t="str">
            <v>MÓVEIS E UTENSÍLIOS</v>
          </cell>
          <cell r="AC1167">
            <v>94.299924145291001</v>
          </cell>
          <cell r="AD1167" t="str">
            <v>REGULAR</v>
          </cell>
        </row>
        <row r="1168">
          <cell r="X1168">
            <v>7931</v>
          </cell>
          <cell r="Y1168">
            <v>2039661</v>
          </cell>
          <cell r="Z1168" t="str">
            <v>UNIDADE DE TERAPIA INTENSIVA</v>
          </cell>
          <cell r="AA1168">
            <v>6</v>
          </cell>
          <cell r="AB1168" t="str">
            <v>MÓVEIS E UTENSÍLIOS</v>
          </cell>
          <cell r="AC1168">
            <v>93.874715811957699</v>
          </cell>
          <cell r="AD1168" t="str">
            <v>REGULAR</v>
          </cell>
        </row>
        <row r="1169">
          <cell r="X1169">
            <v>7932</v>
          </cell>
          <cell r="Y1169">
            <v>2039662</v>
          </cell>
          <cell r="Z1169" t="str">
            <v>UNIDADE DE TERAPIA INTENSIVA</v>
          </cell>
          <cell r="AA1169">
            <v>6</v>
          </cell>
          <cell r="AB1169" t="str">
            <v>MÓVEIS E UTENSÍLIOS</v>
          </cell>
          <cell r="AC1169">
            <v>97.403674145291006</v>
          </cell>
          <cell r="AD1169" t="str">
            <v>REGULAR</v>
          </cell>
        </row>
        <row r="1170">
          <cell r="X1170">
            <v>7933</v>
          </cell>
          <cell r="Y1170">
            <v>2039663</v>
          </cell>
          <cell r="Z1170" t="str">
            <v>UNIDADE DE TERAPIA INTENSIVA</v>
          </cell>
          <cell r="AA1170">
            <v>6</v>
          </cell>
          <cell r="AB1170" t="str">
            <v>MÓVEIS E UTENSÍLIOS</v>
          </cell>
          <cell r="AC1170">
            <v>94.299924145291001</v>
          </cell>
          <cell r="AD1170" t="str">
            <v>REGULAR</v>
          </cell>
        </row>
        <row r="1171">
          <cell r="X1171">
            <v>7934</v>
          </cell>
          <cell r="Y1171">
            <v>2039664</v>
          </cell>
          <cell r="Z1171" t="str">
            <v>UNIDADE DE TERAPIA INTENSIVA</v>
          </cell>
          <cell r="AA1171">
            <v>6</v>
          </cell>
          <cell r="AB1171" t="str">
            <v>MÓVEIS E UTENSÍLIOS</v>
          </cell>
          <cell r="AC1171">
            <v>97.403674145291006</v>
          </cell>
          <cell r="AD1171" t="str">
            <v>REGULAR</v>
          </cell>
        </row>
        <row r="1172">
          <cell r="X1172">
            <v>7935</v>
          </cell>
          <cell r="Y1172">
            <v>2039665</v>
          </cell>
          <cell r="Z1172" t="str">
            <v>UNIDADE DE TERAPIA INTENSIVA</v>
          </cell>
          <cell r="AA1172">
            <v>6</v>
          </cell>
          <cell r="AB1172" t="str">
            <v>MÓVEIS E UTENSÍLIOS</v>
          </cell>
          <cell r="AC1172">
            <v>101.506799145291</v>
          </cell>
          <cell r="AD1172" t="str">
            <v>REGULAR</v>
          </cell>
        </row>
        <row r="1173">
          <cell r="X1173">
            <v>7936</v>
          </cell>
          <cell r="Y1173">
            <v>2039666</v>
          </cell>
          <cell r="Z1173" t="str">
            <v>UNIDADE DE TERAPIA INTENSIVA</v>
          </cell>
          <cell r="AA1173">
            <v>6</v>
          </cell>
          <cell r="AB1173" t="str">
            <v>MÓVEIS E UTENSÍLIOS</v>
          </cell>
          <cell r="AC1173">
            <v>103.998465811958</v>
          </cell>
          <cell r="AD1173" t="str">
            <v>REGULAR</v>
          </cell>
        </row>
        <row r="1174">
          <cell r="X1174">
            <v>7937</v>
          </cell>
          <cell r="Y1174">
            <v>2039667</v>
          </cell>
          <cell r="Z1174" t="str">
            <v>UNIDADE DE TERAPIA INTENSIVA</v>
          </cell>
          <cell r="AA1174">
            <v>6</v>
          </cell>
          <cell r="AB1174" t="str">
            <v>MÓVEIS E UTENSÍLIOS</v>
          </cell>
          <cell r="AC1174">
            <v>103.998465811958</v>
          </cell>
          <cell r="AD1174" t="str">
            <v>REGULAR</v>
          </cell>
        </row>
        <row r="1175">
          <cell r="X1175">
            <v>7938</v>
          </cell>
          <cell r="Y1175">
            <v>2039668</v>
          </cell>
          <cell r="Z1175" t="str">
            <v>UNIDADE DE TERAPIA INTENSIVA</v>
          </cell>
          <cell r="AA1175">
            <v>6</v>
          </cell>
          <cell r="AB1175" t="str">
            <v>MÓVEIS E UTENSÍLIOS</v>
          </cell>
          <cell r="AC1175">
            <v>101.506799145291</v>
          </cell>
          <cell r="AD1175" t="str">
            <v>REGULAR</v>
          </cell>
        </row>
        <row r="1176">
          <cell r="X1176">
            <v>7939</v>
          </cell>
          <cell r="Y1176">
            <v>2039669</v>
          </cell>
          <cell r="Z1176" t="str">
            <v>UNIDADE DE TERAPIA INTENSIVA</v>
          </cell>
          <cell r="AA1176">
            <v>6</v>
          </cell>
          <cell r="AB1176" t="str">
            <v>MÓVEIS E UTENSÍLIOS</v>
          </cell>
          <cell r="AC1176">
            <v>93.435965811957701</v>
          </cell>
          <cell r="AD1176" t="str">
            <v>REGULAR</v>
          </cell>
        </row>
        <row r="1177">
          <cell r="X1177">
            <v>7940</v>
          </cell>
          <cell r="Y1177">
            <v>2039670</v>
          </cell>
          <cell r="Z1177" t="str">
            <v>UNIDADE DE TERAPIA INTENSIVA</v>
          </cell>
          <cell r="AA1177">
            <v>6</v>
          </cell>
          <cell r="AB1177" t="str">
            <v>MÓVEIS E UTENSÍLIOS</v>
          </cell>
          <cell r="AC1177">
            <v>93.435965811957701</v>
          </cell>
          <cell r="AD1177" t="str">
            <v>REGULAR</v>
          </cell>
        </row>
        <row r="1178">
          <cell r="X1178">
            <v>7737</v>
          </cell>
          <cell r="Y1178">
            <v>2039671</v>
          </cell>
          <cell r="Z1178" t="str">
            <v>ASTEC</v>
          </cell>
          <cell r="AA1178">
            <v>2</v>
          </cell>
          <cell r="AB1178" t="str">
            <v>EQUIP. DE INFORMÁTICA</v>
          </cell>
          <cell r="AC1178">
            <v>326.69833333333298</v>
          </cell>
          <cell r="AD1178" t="str">
            <v>RUIM</v>
          </cell>
        </row>
        <row r="1179">
          <cell r="X1179">
            <v>7738</v>
          </cell>
          <cell r="Y1179">
            <v>2039674</v>
          </cell>
          <cell r="Z1179" t="str">
            <v>ASTEC</v>
          </cell>
          <cell r="AA1179">
            <v>2</v>
          </cell>
          <cell r="AB1179" t="str">
            <v>EQUIP. DE INFORMÁTICA</v>
          </cell>
          <cell r="AC1179">
            <v>326.69833333333298</v>
          </cell>
          <cell r="AD1179" t="str">
            <v>REGULAR</v>
          </cell>
        </row>
        <row r="1180">
          <cell r="X1180">
            <v>7739</v>
          </cell>
          <cell r="Y1180">
            <v>2039675</v>
          </cell>
          <cell r="Z1180" t="str">
            <v>ASTEC</v>
          </cell>
          <cell r="AA1180">
            <v>2</v>
          </cell>
          <cell r="AB1180" t="str">
            <v>EQUIP. DE INFORMÁTICA</v>
          </cell>
          <cell r="AC1180">
            <v>326.69833333333298</v>
          </cell>
          <cell r="AD1180" t="str">
            <v>REGULAR</v>
          </cell>
        </row>
        <row r="1181">
          <cell r="X1181">
            <v>7740</v>
          </cell>
          <cell r="Y1181">
            <v>2039672</v>
          </cell>
          <cell r="Z1181" t="str">
            <v>ASTEC</v>
          </cell>
          <cell r="AA1181">
            <v>2</v>
          </cell>
          <cell r="AB1181" t="str">
            <v>EQUIP. DE INFORMÁTICA</v>
          </cell>
          <cell r="AC1181">
            <v>326.69833333333298</v>
          </cell>
          <cell r="AD1181" t="str">
            <v>REGULAR</v>
          </cell>
        </row>
        <row r="1182">
          <cell r="X1182">
            <v>7741</v>
          </cell>
          <cell r="Y1182">
            <v>2039673</v>
          </cell>
          <cell r="Z1182" t="str">
            <v>ASTEC</v>
          </cell>
          <cell r="AA1182">
            <v>2</v>
          </cell>
          <cell r="AB1182" t="str">
            <v>EQUIP. DE INFORMÁTICA</v>
          </cell>
          <cell r="AC1182">
            <v>326.69833333333298</v>
          </cell>
          <cell r="AD1182" t="str">
            <v>REGULAR</v>
          </cell>
        </row>
        <row r="1183">
          <cell r="X1183">
            <v>6518</v>
          </cell>
          <cell r="Y1183">
            <v>2039676</v>
          </cell>
          <cell r="Z1183" t="str">
            <v>FONOAUDIOLOGIA - ITINERANTE - VIDEO GAME</v>
          </cell>
          <cell r="AA1183">
            <v>10</v>
          </cell>
          <cell r="AB1183" t="str">
            <v>MAQ. E EQUIPAMENTOS</v>
          </cell>
          <cell r="AC1183">
            <v>21317.414537037101</v>
          </cell>
          <cell r="AD1183" t="str">
            <v>BOM</v>
          </cell>
        </row>
        <row r="1184">
          <cell r="X1184">
            <v>6519</v>
          </cell>
          <cell r="Y1184">
            <v>2039677</v>
          </cell>
          <cell r="Z1184" t="str">
            <v>UNIDADE DE TERAPIA INTENSIVA</v>
          </cell>
          <cell r="AA1184">
            <v>10</v>
          </cell>
          <cell r="AB1184" t="str">
            <v>MAQ. E EQUIPAMENTOS</v>
          </cell>
          <cell r="AC1184">
            <v>21317.414537037101</v>
          </cell>
          <cell r="AD1184" t="str">
            <v>BOM</v>
          </cell>
        </row>
        <row r="1185">
          <cell r="X1185">
            <v>6520</v>
          </cell>
          <cell r="Y1185">
            <v>2039678</v>
          </cell>
          <cell r="Z1185" t="str">
            <v>UNIDADE DE TERAPIA INTENSIVA</v>
          </cell>
          <cell r="AA1185">
            <v>10</v>
          </cell>
          <cell r="AB1185" t="str">
            <v>MAQ. E EQUIPAMENTOS</v>
          </cell>
          <cell r="AC1185">
            <v>21317.414537037101</v>
          </cell>
          <cell r="AD1185" t="str">
            <v>BOM</v>
          </cell>
        </row>
        <row r="1186">
          <cell r="X1186">
            <v>6521</v>
          </cell>
          <cell r="Y1186">
            <v>2039679</v>
          </cell>
          <cell r="Z1186" t="str">
            <v>UNIDADE DE TERAPIA INTENSIVA</v>
          </cell>
          <cell r="AA1186">
            <v>10</v>
          </cell>
          <cell r="AB1186" t="str">
            <v>MAQ. E EQUIPAMENTOS</v>
          </cell>
          <cell r="AC1186">
            <v>21317.414537037101</v>
          </cell>
          <cell r="AD1186" t="str">
            <v>BOM</v>
          </cell>
        </row>
        <row r="1187">
          <cell r="X1187">
            <v>6522</v>
          </cell>
          <cell r="Y1187">
            <v>2039680</v>
          </cell>
          <cell r="Z1187" t="str">
            <v>UNIDADE DE TERAPIA INTENSIVA</v>
          </cell>
          <cell r="AA1187">
            <v>10</v>
          </cell>
          <cell r="AB1187" t="str">
            <v>MAQ. E EQUIPAMENTOS</v>
          </cell>
          <cell r="AC1187">
            <v>21317.414537037101</v>
          </cell>
          <cell r="AD1187" t="str">
            <v>BOM</v>
          </cell>
        </row>
        <row r="1188">
          <cell r="X1188">
            <v>6523</v>
          </cell>
          <cell r="Y1188">
            <v>2039681</v>
          </cell>
          <cell r="Z1188" t="str">
            <v>UNIDADE DE TERAPIA INTENSIVA</v>
          </cell>
          <cell r="AA1188">
            <v>10</v>
          </cell>
          <cell r="AB1188" t="str">
            <v>MAQ. E EQUIPAMENTOS</v>
          </cell>
          <cell r="AC1188">
            <v>21317.414537037101</v>
          </cell>
          <cell r="AD1188" t="str">
            <v>BOM</v>
          </cell>
        </row>
        <row r="1189">
          <cell r="X1189">
            <v>6524</v>
          </cell>
          <cell r="Y1189">
            <v>2039682</v>
          </cell>
          <cell r="Z1189" t="str">
            <v>UNIDADE DE TERAPIA INTENSIVA</v>
          </cell>
          <cell r="AA1189">
            <v>10</v>
          </cell>
          <cell r="AB1189" t="str">
            <v>MAQ. E EQUIPAMENTOS</v>
          </cell>
          <cell r="AC1189">
            <v>21317.414537037101</v>
          </cell>
          <cell r="AD1189" t="str">
            <v>BOM</v>
          </cell>
        </row>
        <row r="1190">
          <cell r="X1190">
            <v>6525</v>
          </cell>
          <cell r="Y1190">
            <v>2039683</v>
          </cell>
          <cell r="Z1190" t="str">
            <v>UNIDADE DE TERAPIA INTENSIVA</v>
          </cell>
          <cell r="AA1190">
            <v>10</v>
          </cell>
          <cell r="AB1190" t="str">
            <v>MAQ. E EQUIPAMENTOS</v>
          </cell>
          <cell r="AC1190">
            <v>21317.414537037101</v>
          </cell>
          <cell r="AD1190" t="str">
            <v>BOM</v>
          </cell>
        </row>
        <row r="1191">
          <cell r="X1191">
            <v>6526</v>
          </cell>
          <cell r="Y1191">
            <v>2039684</v>
          </cell>
          <cell r="Z1191" t="str">
            <v>UNIDADE DE TERAPIA INTENSIVA</v>
          </cell>
          <cell r="AA1191">
            <v>10</v>
          </cell>
          <cell r="AB1191" t="str">
            <v>MAQ. E EQUIPAMENTOS</v>
          </cell>
          <cell r="AC1191">
            <v>21317.414537037101</v>
          </cell>
          <cell r="AD1191" t="str">
            <v>BOM</v>
          </cell>
        </row>
        <row r="1192">
          <cell r="X1192">
            <v>6527</v>
          </cell>
          <cell r="Y1192">
            <v>2039685</v>
          </cell>
          <cell r="Z1192" t="str">
            <v>UNIDADE DE TERAPIA INTENSIVA</v>
          </cell>
          <cell r="AA1192">
            <v>10</v>
          </cell>
          <cell r="AB1192" t="str">
            <v>MAQ. E EQUIPAMENTOS</v>
          </cell>
          <cell r="AC1192">
            <v>21317.414537037101</v>
          </cell>
          <cell r="AD1192" t="str">
            <v>BOM</v>
          </cell>
        </row>
        <row r="1193">
          <cell r="X1193">
            <v>6528</v>
          </cell>
          <cell r="Y1193">
            <v>2039686</v>
          </cell>
          <cell r="Z1193" t="str">
            <v>UNIDADE DE TERAPIA INTENSIVA</v>
          </cell>
          <cell r="AA1193">
            <v>10</v>
          </cell>
          <cell r="AB1193" t="str">
            <v>MAQ. E EQUIPAMENTOS</v>
          </cell>
          <cell r="AC1193">
            <v>21317.414537037101</v>
          </cell>
          <cell r="AD1193" t="str">
            <v>BOM</v>
          </cell>
        </row>
        <row r="1194">
          <cell r="X1194">
            <v>6529</v>
          </cell>
          <cell r="Y1194">
            <v>2039687</v>
          </cell>
          <cell r="Z1194" t="str">
            <v>UNIDADE DE TERAPIA INTENSIVA</v>
          </cell>
          <cell r="AA1194">
            <v>10</v>
          </cell>
          <cell r="AB1194" t="str">
            <v>MAQ. E EQUIPAMENTOS</v>
          </cell>
          <cell r="AC1194">
            <v>21309.957737037101</v>
          </cell>
          <cell r="AD1194" t="str">
            <v>BOM</v>
          </cell>
        </row>
        <row r="1195">
          <cell r="X1195">
            <v>6530</v>
          </cell>
          <cell r="Y1195">
            <v>2039688</v>
          </cell>
          <cell r="Z1195" t="str">
            <v>UNIDADE DE TERAPIA INTENSIVA</v>
          </cell>
          <cell r="AA1195">
            <v>10</v>
          </cell>
          <cell r="AB1195" t="str">
            <v>MAQ. E EQUIPAMENTOS</v>
          </cell>
          <cell r="AC1195">
            <v>21309.957737037101</v>
          </cell>
          <cell r="AD1195" t="str">
            <v>BOM</v>
          </cell>
        </row>
        <row r="1196">
          <cell r="X1196">
            <v>6531</v>
          </cell>
          <cell r="Y1196">
            <v>2039689</v>
          </cell>
          <cell r="Z1196" t="str">
            <v>UNIDADE DE TERAPIA INTENSIVA</v>
          </cell>
          <cell r="AA1196">
            <v>10</v>
          </cell>
          <cell r="AB1196" t="str">
            <v>MAQ. E EQUIPAMENTOS</v>
          </cell>
          <cell r="AC1196">
            <v>21309.957737037101</v>
          </cell>
          <cell r="AD1196" t="str">
            <v>BOM</v>
          </cell>
        </row>
        <row r="1197">
          <cell r="X1197">
            <v>6532</v>
          </cell>
          <cell r="Y1197">
            <v>2039690</v>
          </cell>
          <cell r="Z1197" t="str">
            <v>UNIDADE DE TERAPIA INTENSIVA</v>
          </cell>
          <cell r="AA1197">
            <v>10</v>
          </cell>
          <cell r="AB1197" t="str">
            <v>MAQ. E EQUIPAMENTOS</v>
          </cell>
          <cell r="AC1197">
            <v>21286.6912037037</v>
          </cell>
          <cell r="AD1197" t="str">
            <v>BOM</v>
          </cell>
        </row>
        <row r="1198">
          <cell r="X1198">
            <v>6533</v>
          </cell>
          <cell r="Y1198">
            <v>2039691</v>
          </cell>
          <cell r="Z1198" t="str">
            <v>UNIDADE DE TERAPIA INTENSIVA</v>
          </cell>
          <cell r="AA1198">
            <v>10</v>
          </cell>
          <cell r="AB1198" t="str">
            <v>MAQ. E EQUIPAMENTOS</v>
          </cell>
          <cell r="AC1198">
            <v>21286.6912037037</v>
          </cell>
          <cell r="AD1198" t="str">
            <v>BOM</v>
          </cell>
        </row>
        <row r="1199">
          <cell r="X1199">
            <v>6534</v>
          </cell>
          <cell r="Y1199">
            <v>2039692</v>
          </cell>
          <cell r="Z1199" t="str">
            <v>UNIDADE DE TERAPIA INTENSIVA</v>
          </cell>
          <cell r="AA1199">
            <v>10</v>
          </cell>
          <cell r="AB1199" t="str">
            <v>MAQ. E EQUIPAMENTOS</v>
          </cell>
          <cell r="AC1199">
            <v>21294.225462037099</v>
          </cell>
          <cell r="AD1199" t="str">
            <v>BOM</v>
          </cell>
        </row>
        <row r="1200">
          <cell r="X1200">
            <v>7747</v>
          </cell>
          <cell r="Y1200">
            <v>2039693</v>
          </cell>
          <cell r="Z1200" t="str">
            <v>UNIDADE DE TERAPIA INTENSIVA</v>
          </cell>
          <cell r="AA1200">
            <v>5</v>
          </cell>
          <cell r="AB1200" t="str">
            <v>MAQ. E EQUIPAMENTOS</v>
          </cell>
          <cell r="AC1200">
            <v>110.32597934472101</v>
          </cell>
          <cell r="AD1200" t="str">
            <v>BOM</v>
          </cell>
        </row>
        <row r="1201">
          <cell r="X1201">
            <v>7748</v>
          </cell>
          <cell r="Y1201">
            <v>2039694</v>
          </cell>
          <cell r="Z1201" t="str">
            <v>UNIDADE DE TERAPIA INTENSIVA</v>
          </cell>
          <cell r="AA1201">
            <v>5</v>
          </cell>
          <cell r="AB1201" t="str">
            <v>MAQ. E EQUIPAMENTOS</v>
          </cell>
          <cell r="AC1201">
            <v>110.32597934472101</v>
          </cell>
          <cell r="AD1201" t="str">
            <v>BOM</v>
          </cell>
        </row>
        <row r="1202">
          <cell r="X1202">
            <v>7750</v>
          </cell>
          <cell r="Y1202">
            <v>2039695</v>
          </cell>
          <cell r="Z1202" t="str">
            <v>UNIDADE DE TERAPIA INTENSIVA</v>
          </cell>
          <cell r="AA1202">
            <v>5</v>
          </cell>
          <cell r="AB1202" t="str">
            <v>MAQ. E EQUIPAMENTOS</v>
          </cell>
          <cell r="AC1202">
            <v>110.32597934472101</v>
          </cell>
          <cell r="AD1202" t="str">
            <v>BOM</v>
          </cell>
        </row>
        <row r="1203">
          <cell r="X1203">
            <v>7752</v>
          </cell>
          <cell r="Y1203">
            <v>2039696</v>
          </cell>
          <cell r="Z1203" t="str">
            <v>UNIDADE DE TERAPIA INTENSIVA</v>
          </cell>
          <cell r="AA1203">
            <v>5</v>
          </cell>
          <cell r="AB1203" t="str">
            <v>MAQ. E EQUIPAMENTOS</v>
          </cell>
          <cell r="AC1203">
            <v>110.32597934472101</v>
          </cell>
          <cell r="AD1203" t="str">
            <v>BOM</v>
          </cell>
        </row>
        <row r="1204">
          <cell r="X1204">
            <v>7753</v>
          </cell>
          <cell r="Y1204">
            <v>2039697</v>
          </cell>
          <cell r="Z1204" t="str">
            <v>UNIDADE DE TERAPIA INTENSIVA</v>
          </cell>
          <cell r="AA1204">
            <v>5</v>
          </cell>
          <cell r="AB1204" t="str">
            <v>MAQ. E EQUIPAMENTOS</v>
          </cell>
          <cell r="AC1204">
            <v>110.32597934472101</v>
          </cell>
          <cell r="AD1204" t="str">
            <v>BOM</v>
          </cell>
        </row>
        <row r="1205">
          <cell r="X1205">
            <v>7754</v>
          </cell>
          <cell r="Y1205">
            <v>2039698</v>
          </cell>
          <cell r="Z1205" t="str">
            <v>UNIDADE DE TERAPIA INTENSIVA</v>
          </cell>
          <cell r="AA1205">
            <v>5</v>
          </cell>
          <cell r="AB1205" t="str">
            <v>MAQ. E EQUIPAMENTOS</v>
          </cell>
          <cell r="AC1205">
            <v>110.32597934472101</v>
          </cell>
          <cell r="AD1205" t="str">
            <v>BOM</v>
          </cell>
        </row>
        <row r="1206">
          <cell r="X1206">
            <v>7755</v>
          </cell>
          <cell r="Y1206">
            <v>2039699</v>
          </cell>
          <cell r="Z1206" t="str">
            <v>UNIDADE DE TERAPIA INTENSIVA</v>
          </cell>
          <cell r="AA1206">
            <v>5</v>
          </cell>
          <cell r="AB1206" t="str">
            <v>MAQ. E EQUIPAMENTOS</v>
          </cell>
          <cell r="AC1206">
            <v>110.32597934472101</v>
          </cell>
          <cell r="AD1206" t="str">
            <v>BOM</v>
          </cell>
        </row>
        <row r="1207">
          <cell r="X1207">
            <v>7756</v>
          </cell>
          <cell r="Y1207">
            <v>2039700</v>
          </cell>
          <cell r="Z1207" t="str">
            <v>UNIDADE DE TERAPIA INTENSIVA</v>
          </cell>
          <cell r="AA1207">
            <v>5</v>
          </cell>
          <cell r="AB1207" t="str">
            <v>MAQ. E EQUIPAMENTOS</v>
          </cell>
          <cell r="AC1207">
            <v>110.32597934472101</v>
          </cell>
          <cell r="AD1207" t="str">
            <v>BOM</v>
          </cell>
        </row>
        <row r="1208">
          <cell r="X1208">
            <v>7757</v>
          </cell>
          <cell r="Y1208">
            <v>2039701</v>
          </cell>
          <cell r="Z1208" t="str">
            <v>UNIDADE DE TERAPIA INTENSIVA</v>
          </cell>
          <cell r="AA1208">
            <v>5</v>
          </cell>
          <cell r="AB1208" t="str">
            <v>MAQ. E EQUIPAMENTOS</v>
          </cell>
          <cell r="AC1208">
            <v>110.32597934472101</v>
          </cell>
          <cell r="AD1208" t="str">
            <v>BOM</v>
          </cell>
        </row>
        <row r="1209">
          <cell r="X1209">
            <v>7758</v>
          </cell>
          <cell r="Y1209">
            <v>2039702</v>
          </cell>
          <cell r="Z1209" t="str">
            <v>DIRETORIA MULTIDISCIPLINAR</v>
          </cell>
          <cell r="AA1209">
            <v>5</v>
          </cell>
          <cell r="AB1209" t="str">
            <v>MAQ. E EQUIPAMENTOS</v>
          </cell>
          <cell r="AC1209">
            <v>110.32597934472101</v>
          </cell>
          <cell r="AD1209" t="str">
            <v>BOM</v>
          </cell>
        </row>
        <row r="1210">
          <cell r="X1210">
            <v>7759</v>
          </cell>
          <cell r="Y1210">
            <v>2039703</v>
          </cell>
          <cell r="Z1210" t="str">
            <v>UNIDADE DE TERAPIA INTENSIVA</v>
          </cell>
          <cell r="AA1210">
            <v>5</v>
          </cell>
          <cell r="AB1210" t="str">
            <v>MAQ. E EQUIPAMENTOS</v>
          </cell>
          <cell r="AC1210">
            <v>110.32597934472101</v>
          </cell>
          <cell r="AD1210" t="str">
            <v>BOM</v>
          </cell>
        </row>
        <row r="1211">
          <cell r="X1211">
            <v>7760</v>
          </cell>
          <cell r="Y1211">
            <v>2039704</v>
          </cell>
          <cell r="Z1211" t="str">
            <v>UNIDADE DE TERAPIA INTENSIVA</v>
          </cell>
          <cell r="AA1211">
            <v>7</v>
          </cell>
          <cell r="AB1211" t="str">
            <v>EQUIP. DE INFORMÁTICA</v>
          </cell>
          <cell r="AC1211">
            <v>924.04416666659699</v>
          </cell>
          <cell r="AD1211" t="str">
            <v>BOM</v>
          </cell>
        </row>
        <row r="1212">
          <cell r="X1212">
            <v>7823</v>
          </cell>
          <cell r="Y1212">
            <v>2039705</v>
          </cell>
          <cell r="Z1212" t="str">
            <v>UNIDADE DE TERAPIA INTENSIVA</v>
          </cell>
          <cell r="AA1212">
            <v>6</v>
          </cell>
          <cell r="AB1212" t="str">
            <v>MÓVEIS E UTENSÍLIOS</v>
          </cell>
          <cell r="AC1212">
            <v>44.658222934468803</v>
          </cell>
          <cell r="AD1212" t="str">
            <v>BOM</v>
          </cell>
        </row>
        <row r="1213">
          <cell r="X1213">
            <v>7824</v>
          </cell>
          <cell r="Y1213">
            <v>2039706</v>
          </cell>
          <cell r="Z1213" t="str">
            <v>UNIDADE DE TERAPIA INTENSIVA</v>
          </cell>
          <cell r="AA1213">
            <v>6</v>
          </cell>
          <cell r="AB1213" t="str">
            <v>MÓVEIS E UTENSÍLIOS</v>
          </cell>
          <cell r="AC1213">
            <v>55.220722934468803</v>
          </cell>
          <cell r="AD1213" t="str">
            <v>BOM</v>
          </cell>
        </row>
        <row r="1214">
          <cell r="X1214">
            <v>7825</v>
          </cell>
          <cell r="Y1214">
            <v>2039707</v>
          </cell>
          <cell r="Z1214" t="str">
            <v>UNIDADE DE TERAPIA INTENSIVA</v>
          </cell>
          <cell r="AA1214">
            <v>6</v>
          </cell>
          <cell r="AB1214" t="str">
            <v>MÓVEIS E UTENSÍLIOS</v>
          </cell>
          <cell r="AC1214">
            <v>55.491556267802103</v>
          </cell>
          <cell r="AD1214" t="str">
            <v>BOM</v>
          </cell>
        </row>
        <row r="1215">
          <cell r="X1215">
            <v>7826</v>
          </cell>
          <cell r="Y1215">
            <v>2039708</v>
          </cell>
          <cell r="Z1215" t="str">
            <v>UNIDADE DE TERAPIA INTENSIVA</v>
          </cell>
          <cell r="AA1215">
            <v>6</v>
          </cell>
          <cell r="AB1215" t="str">
            <v>MÓVEIS E UTENSÍLIOS</v>
          </cell>
          <cell r="AC1215">
            <v>55.491556267802103</v>
          </cell>
          <cell r="AD1215" t="str">
            <v>BOM</v>
          </cell>
        </row>
        <row r="1216">
          <cell r="X1216">
            <v>7827</v>
          </cell>
          <cell r="Y1216">
            <v>2039709</v>
          </cell>
          <cell r="Z1216" t="str">
            <v>UNIDADE DE TERAPIA INTENSIVA</v>
          </cell>
          <cell r="AA1216">
            <v>6</v>
          </cell>
          <cell r="AB1216" t="str">
            <v>MÓVEIS E UTENSÍLIOS</v>
          </cell>
          <cell r="AC1216">
            <v>55.491556267802103</v>
          </cell>
          <cell r="AD1216" t="str">
            <v>BOM</v>
          </cell>
        </row>
        <row r="1217">
          <cell r="X1217">
            <v>7828</v>
          </cell>
          <cell r="Y1217">
            <v>2039710</v>
          </cell>
          <cell r="Z1217" t="str">
            <v>UNIDADE DE TERAPIA INTENSIVA</v>
          </cell>
          <cell r="AA1217">
            <v>6</v>
          </cell>
          <cell r="AB1217" t="str">
            <v>MÓVEIS E UTENSÍLIOS</v>
          </cell>
          <cell r="AC1217">
            <v>55.491556267802103</v>
          </cell>
          <cell r="AD1217" t="str">
            <v>BOM</v>
          </cell>
        </row>
        <row r="1218">
          <cell r="X1218">
            <v>7829</v>
          </cell>
          <cell r="Y1218">
            <v>2039711</v>
          </cell>
          <cell r="Z1218" t="str">
            <v>UNIDADE DE TERAPIA INTENSIVA</v>
          </cell>
          <cell r="AA1218">
            <v>6</v>
          </cell>
          <cell r="AB1218" t="str">
            <v>MÓVEIS E UTENSÍLIOS</v>
          </cell>
          <cell r="AC1218">
            <v>55.491556267802103</v>
          </cell>
          <cell r="AD1218" t="str">
            <v>BOM</v>
          </cell>
        </row>
        <row r="1219">
          <cell r="X1219">
            <v>6202</v>
          </cell>
          <cell r="Y1219">
            <v>2039712</v>
          </cell>
          <cell r="Z1219" t="str">
            <v>HGG</v>
          </cell>
          <cell r="AA1219">
            <v>10</v>
          </cell>
          <cell r="AB1219" t="str">
            <v>MAQ. E EQUIPAMENTOS</v>
          </cell>
          <cell r="AC1219">
            <v>11491.013235042699</v>
          </cell>
          <cell r="AD1219" t="str">
            <v>BOM</v>
          </cell>
        </row>
        <row r="1220">
          <cell r="X1220">
            <v>6203</v>
          </cell>
          <cell r="Y1220">
            <v>2039713</v>
          </cell>
          <cell r="Z1220" t="str">
            <v>HGG</v>
          </cell>
          <cell r="AA1220">
            <v>10</v>
          </cell>
          <cell r="AB1220" t="str">
            <v>MAQ. E EQUIPAMENTOS</v>
          </cell>
          <cell r="AC1220">
            <v>11491.013235042699</v>
          </cell>
          <cell r="AD1220" t="str">
            <v>BOM</v>
          </cell>
        </row>
        <row r="1221">
          <cell r="X1221">
            <v>6204</v>
          </cell>
          <cell r="Y1221">
            <v>2039714</v>
          </cell>
          <cell r="Z1221" t="str">
            <v>HGG</v>
          </cell>
          <cell r="AA1221">
            <v>10</v>
          </cell>
          <cell r="AB1221" t="str">
            <v>MAQ. E EQUIPAMENTOS</v>
          </cell>
          <cell r="AC1221">
            <v>15321.444146723599</v>
          </cell>
          <cell r="AD1221" t="str">
            <v>BOM</v>
          </cell>
        </row>
        <row r="1222">
          <cell r="X1222">
            <v>7742</v>
          </cell>
          <cell r="Y1222">
            <v>2039715</v>
          </cell>
          <cell r="Z1222" t="str">
            <v>CENTRO CIRÚRGICO</v>
          </cell>
          <cell r="AA1222">
            <v>10</v>
          </cell>
          <cell r="AB1222" t="str">
            <v>MAQ. E EQUIPAMENTOS</v>
          </cell>
          <cell r="AC1222">
            <v>6917.2453931623904</v>
          </cell>
          <cell r="AD1222" t="str">
            <v>BOM</v>
          </cell>
        </row>
        <row r="1223">
          <cell r="X1223">
            <v>7744</v>
          </cell>
          <cell r="Y1223">
            <v>2039717</v>
          </cell>
          <cell r="Z1223" t="str">
            <v>CENTRO CIRÚRGICO</v>
          </cell>
          <cell r="AA1223">
            <v>10</v>
          </cell>
          <cell r="AB1223" t="str">
            <v>MAQ. E EQUIPAMENTOS</v>
          </cell>
          <cell r="AC1223">
            <v>6451.3068782051296</v>
          </cell>
          <cell r="AD1223" t="str">
            <v>BOM</v>
          </cell>
        </row>
        <row r="1224">
          <cell r="X1224">
            <v>7745</v>
          </cell>
          <cell r="Y1224">
            <v>2039718</v>
          </cell>
          <cell r="Z1224" t="str">
            <v>LAVANDERIA - AREA SUJA</v>
          </cell>
          <cell r="AA1224">
            <v>10</v>
          </cell>
          <cell r="AB1224" t="str">
            <v>MAQ. E EQUIPAMENTOS</v>
          </cell>
          <cell r="AC1224">
            <v>707.25497222221804</v>
          </cell>
          <cell r="AD1224" t="str">
            <v>BOM</v>
          </cell>
        </row>
        <row r="1225">
          <cell r="X1225">
            <v>7761</v>
          </cell>
          <cell r="Y1225">
            <v>2039719</v>
          </cell>
          <cell r="Z1225" t="str">
            <v>UNIDADE DE TERAPIA INTENSIVA</v>
          </cell>
          <cell r="AA1225">
            <v>10</v>
          </cell>
          <cell r="AB1225" t="str">
            <v>MÓVEIS E UTENSÍLIOS</v>
          </cell>
          <cell r="AC1225">
            <v>167.458225747863</v>
          </cell>
          <cell r="AD1225" t="str">
            <v>BOM</v>
          </cell>
        </row>
        <row r="1226">
          <cell r="X1226">
            <v>7762</v>
          </cell>
          <cell r="Y1226">
            <v>2039720</v>
          </cell>
          <cell r="Z1226" t="str">
            <v>UNIDADE DE TERAPIA INTENSIVA</v>
          </cell>
          <cell r="AA1226">
            <v>10</v>
          </cell>
          <cell r="AB1226" t="str">
            <v>MÓVEIS E UTENSÍLIOS</v>
          </cell>
          <cell r="AC1226">
            <v>167.458225747863</v>
          </cell>
          <cell r="AD1226" t="str">
            <v>BOM</v>
          </cell>
        </row>
        <row r="1227">
          <cell r="X1227">
            <v>7763</v>
          </cell>
          <cell r="Y1227">
            <v>2039721</v>
          </cell>
          <cell r="Z1227" t="str">
            <v>UNIDADE DE TERAPIA INTENSIVA</v>
          </cell>
          <cell r="AA1227">
            <v>10</v>
          </cell>
          <cell r="AB1227" t="str">
            <v>MÓVEIS E UTENSÍLIOS</v>
          </cell>
          <cell r="AC1227">
            <v>167.458225747863</v>
          </cell>
          <cell r="AD1227" t="str">
            <v>BOM</v>
          </cell>
        </row>
        <row r="1228">
          <cell r="X1228">
            <v>7764</v>
          </cell>
          <cell r="Y1228">
            <v>2039722</v>
          </cell>
          <cell r="Z1228" t="str">
            <v>UNIDADE DE TERAPIA INTENSIVA</v>
          </cell>
          <cell r="AA1228">
            <v>10</v>
          </cell>
          <cell r="AB1228" t="str">
            <v>MÓVEIS E UTENSÍLIOS</v>
          </cell>
          <cell r="AC1228">
            <v>158.42084241453</v>
          </cell>
          <cell r="AD1228" t="str">
            <v>BOM</v>
          </cell>
        </row>
        <row r="1229">
          <cell r="X1229">
            <v>7765</v>
          </cell>
          <cell r="Y1229">
            <v>2039723</v>
          </cell>
          <cell r="Z1229" t="str">
            <v>UNIDADE DE TERAPIA INTENSIVA</v>
          </cell>
          <cell r="AA1229">
            <v>10</v>
          </cell>
          <cell r="AB1229" t="str">
            <v>MÓVEIS E UTENSÍLIOS</v>
          </cell>
          <cell r="AC1229" t="str">
            <v>-</v>
          </cell>
          <cell r="AD1229" t="str">
            <v>BOM</v>
          </cell>
        </row>
        <row r="1230">
          <cell r="X1230">
            <v>7766</v>
          </cell>
          <cell r="Y1230">
            <v>2039724</v>
          </cell>
          <cell r="Z1230" t="str">
            <v>UNIDADE DE TERAPIA INTENSIVA</v>
          </cell>
          <cell r="AA1230">
            <v>10</v>
          </cell>
          <cell r="AB1230" t="str">
            <v>MÓVEIS E UTENSÍLIOS</v>
          </cell>
          <cell r="AC1230">
            <v>158.238842414527</v>
          </cell>
          <cell r="AD1230" t="str">
            <v>BOM</v>
          </cell>
        </row>
        <row r="1231">
          <cell r="X1231">
            <v>7767</v>
          </cell>
          <cell r="Y1231">
            <v>2039725</v>
          </cell>
          <cell r="Z1231" t="str">
            <v>UNIDADE DE TERAPIA INTENSIVA</v>
          </cell>
          <cell r="AA1231">
            <v>10</v>
          </cell>
          <cell r="AB1231" t="str">
            <v>MÓVEIS E UTENSÍLIOS</v>
          </cell>
          <cell r="AC1231">
            <v>166.58863408119601</v>
          </cell>
          <cell r="AD1231" t="str">
            <v>BOM</v>
          </cell>
        </row>
        <row r="1232">
          <cell r="X1232">
            <v>7768</v>
          </cell>
          <cell r="Y1232">
            <v>2039726</v>
          </cell>
          <cell r="Z1232" t="str">
            <v>UNIDADE DE TERAPIA INTENSIVA</v>
          </cell>
          <cell r="AA1232">
            <v>10</v>
          </cell>
          <cell r="AB1232" t="str">
            <v>MÓVEIS E UTENSÍLIOS</v>
          </cell>
          <cell r="AC1232">
            <v>166.58863408119601</v>
          </cell>
          <cell r="AD1232" t="str">
            <v>BOM</v>
          </cell>
        </row>
        <row r="1233">
          <cell r="X1233">
            <v>7769</v>
          </cell>
          <cell r="Y1233">
            <v>2039727</v>
          </cell>
          <cell r="Z1233" t="str">
            <v>UNIDADE DE TERAPIA INTENSIVA</v>
          </cell>
          <cell r="AA1233">
            <v>10</v>
          </cell>
          <cell r="AB1233" t="str">
            <v>MÓVEIS E UTENSÍLIOS</v>
          </cell>
          <cell r="AC1233">
            <v>166.58863408119601</v>
          </cell>
          <cell r="AD1233" t="str">
            <v>BOM</v>
          </cell>
        </row>
        <row r="1234">
          <cell r="X1234">
            <v>7770</v>
          </cell>
          <cell r="Y1234">
            <v>2039728</v>
          </cell>
          <cell r="Z1234" t="str">
            <v>UNIDADE DE TERAPIA INTENSIVA</v>
          </cell>
          <cell r="AA1234">
            <v>10</v>
          </cell>
          <cell r="AB1234" t="str">
            <v>MÓVEIS E UTENSÍLIOS</v>
          </cell>
          <cell r="AC1234">
            <v>166.58863408119601</v>
          </cell>
          <cell r="AD1234" t="str">
            <v>BOM</v>
          </cell>
        </row>
        <row r="1235">
          <cell r="X1235">
            <v>7771</v>
          </cell>
          <cell r="Y1235">
            <v>2039729</v>
          </cell>
          <cell r="Z1235" t="str">
            <v>UNIDADE DE TERAPIA INTENSIVA</v>
          </cell>
          <cell r="AA1235">
            <v>10</v>
          </cell>
          <cell r="AB1235" t="str">
            <v>MÓVEIS E UTENSÍLIOS</v>
          </cell>
          <cell r="AC1235">
            <v>166.58863408119601</v>
          </cell>
          <cell r="AD1235" t="str">
            <v>BOM</v>
          </cell>
        </row>
        <row r="1236">
          <cell r="X1236">
            <v>7772</v>
          </cell>
          <cell r="Y1236">
            <v>2039730</v>
          </cell>
          <cell r="Z1236" t="str">
            <v>UNIDADE DE TERAPIA INTENSIVA</v>
          </cell>
          <cell r="AA1236">
            <v>10</v>
          </cell>
          <cell r="AB1236" t="str">
            <v>MÓVEIS E UTENSÍLIOS</v>
          </cell>
          <cell r="AC1236">
            <v>167.19286324786299</v>
          </cell>
          <cell r="AD1236" t="str">
            <v>BOM</v>
          </cell>
        </row>
        <row r="1237">
          <cell r="X1237">
            <v>7773</v>
          </cell>
          <cell r="Y1237">
            <v>2039731</v>
          </cell>
          <cell r="Z1237" t="str">
            <v>UNIDADE DE TERAPIA INTENSIVA</v>
          </cell>
          <cell r="AA1237">
            <v>10</v>
          </cell>
          <cell r="AB1237" t="str">
            <v>MÓVEIS E UTENSÍLIOS</v>
          </cell>
          <cell r="AC1237">
            <v>167.19286324786299</v>
          </cell>
          <cell r="AD1237" t="str">
            <v>BOM</v>
          </cell>
        </row>
        <row r="1238">
          <cell r="X1238">
            <v>7774</v>
          </cell>
          <cell r="Y1238">
            <v>2039732</v>
          </cell>
          <cell r="Z1238" t="str">
            <v>UNIDADE DE TERAPIA INTENSIVA</v>
          </cell>
          <cell r="AA1238">
            <v>10</v>
          </cell>
          <cell r="AB1238" t="str">
            <v>MÓVEIS E UTENSÍLIOS</v>
          </cell>
          <cell r="AC1238">
            <v>167.19286324786299</v>
          </cell>
          <cell r="AD1238" t="str">
            <v>BOM</v>
          </cell>
        </row>
        <row r="1239">
          <cell r="X1239">
            <v>7775</v>
          </cell>
          <cell r="Y1239">
            <v>2039733</v>
          </cell>
          <cell r="Z1239" t="str">
            <v>UNIDADE DE TERAPIA INTENSIVA</v>
          </cell>
          <cell r="AA1239">
            <v>10</v>
          </cell>
          <cell r="AB1239" t="str">
            <v>MÓVEIS E UTENSÍLIOS</v>
          </cell>
          <cell r="AC1239">
            <v>167.19286324786299</v>
          </cell>
          <cell r="AD1239" t="str">
            <v>BOM</v>
          </cell>
        </row>
        <row r="1240">
          <cell r="X1240">
            <v>7776</v>
          </cell>
          <cell r="Y1240">
            <v>2039734</v>
          </cell>
          <cell r="Z1240" t="str">
            <v>UNIDADE DE TERAPIA INTENSIVA</v>
          </cell>
          <cell r="AA1240">
            <v>10</v>
          </cell>
          <cell r="AB1240" t="str">
            <v>MÓVEIS E UTENSÍLIOS</v>
          </cell>
          <cell r="AC1240">
            <v>167.19286324786299</v>
          </cell>
          <cell r="AD1240" t="str">
            <v>BOM</v>
          </cell>
        </row>
        <row r="1241">
          <cell r="X1241">
            <v>7777</v>
          </cell>
          <cell r="Y1241">
            <v>2039735</v>
          </cell>
          <cell r="Z1241" t="str">
            <v>UNIDADE DE TERAPIA INTENSIVA</v>
          </cell>
          <cell r="AA1241">
            <v>10</v>
          </cell>
          <cell r="AB1241" t="str">
            <v>MÓVEIS E UTENSÍLIOS</v>
          </cell>
          <cell r="AC1241">
            <v>166.98134241452999</v>
          </cell>
          <cell r="AD1241" t="str">
            <v>BOM</v>
          </cell>
        </row>
        <row r="1242">
          <cell r="X1242">
            <v>7778</v>
          </cell>
          <cell r="Y1242">
            <v>2039736</v>
          </cell>
          <cell r="Z1242" t="str">
            <v>UNIDADE DE TERAPIA INTENSIVA</v>
          </cell>
          <cell r="AA1242">
            <v>10</v>
          </cell>
          <cell r="AB1242" t="str">
            <v>MÓVEIS E UTENSÍLIOS</v>
          </cell>
          <cell r="AC1242">
            <v>166.98134241452999</v>
          </cell>
          <cell r="AD1242" t="str">
            <v>BOM</v>
          </cell>
        </row>
        <row r="1243">
          <cell r="X1243">
            <v>7779</v>
          </cell>
          <cell r="Y1243">
            <v>2039737</v>
          </cell>
          <cell r="Z1243" t="str">
            <v>UNIDADE DE TERAPIA INTENSIVA</v>
          </cell>
          <cell r="AA1243">
            <v>10</v>
          </cell>
          <cell r="AB1243" t="str">
            <v>MÓVEIS E UTENSÍLIOS</v>
          </cell>
          <cell r="AC1243">
            <v>166.98134241452999</v>
          </cell>
          <cell r="AD1243" t="str">
            <v>BOM</v>
          </cell>
        </row>
        <row r="1244">
          <cell r="X1244">
            <v>7780</v>
          </cell>
          <cell r="Y1244">
            <v>2039738</v>
          </cell>
          <cell r="Z1244" t="str">
            <v>UNIDADE DE TERAPIA INTENSIVA</v>
          </cell>
          <cell r="AA1244">
            <v>10</v>
          </cell>
          <cell r="AB1244" t="str">
            <v>MÓVEIS E UTENSÍLIOS</v>
          </cell>
          <cell r="AC1244">
            <v>166.98134241452999</v>
          </cell>
          <cell r="AD1244" t="str">
            <v>BOM</v>
          </cell>
        </row>
        <row r="1245">
          <cell r="X1245">
            <v>7781</v>
          </cell>
          <cell r="Y1245">
            <v>2039739</v>
          </cell>
          <cell r="Z1245" t="str">
            <v>UNIDADE DE TERAPIA INTENSIVA</v>
          </cell>
          <cell r="AA1245">
            <v>10</v>
          </cell>
          <cell r="AB1245" t="str">
            <v>MÓVEIS E UTENSÍLIOS</v>
          </cell>
          <cell r="AC1245">
            <v>166.98134241452999</v>
          </cell>
          <cell r="AD1245" t="str">
            <v>BOM</v>
          </cell>
        </row>
        <row r="1246">
          <cell r="X1246">
            <v>7782</v>
          </cell>
          <cell r="Y1246">
            <v>2039740</v>
          </cell>
          <cell r="Z1246" t="str">
            <v>UNIDADE DE TERAPIA INTENSIVA</v>
          </cell>
          <cell r="AA1246">
            <v>10</v>
          </cell>
          <cell r="AB1246" t="str">
            <v>MÓVEIS E UTENSÍLIOS</v>
          </cell>
          <cell r="AC1246">
            <v>166.98134241452999</v>
          </cell>
          <cell r="AD1246" t="str">
            <v>BOM</v>
          </cell>
        </row>
        <row r="1247">
          <cell r="X1247">
            <v>7783</v>
          </cell>
          <cell r="Y1247">
            <v>2039741</v>
          </cell>
          <cell r="Z1247" t="str">
            <v>UNIDADE DE TERAPIA INTENSIVA</v>
          </cell>
          <cell r="AA1247">
            <v>10</v>
          </cell>
          <cell r="AB1247" t="str">
            <v>MÓVEIS E UTENSÍLIOS</v>
          </cell>
          <cell r="AC1247">
            <v>166.98134241452999</v>
          </cell>
          <cell r="AD1247" t="str">
            <v>BOM</v>
          </cell>
        </row>
        <row r="1248">
          <cell r="X1248">
            <v>7784</v>
          </cell>
          <cell r="Y1248">
            <v>2039742</v>
          </cell>
          <cell r="Z1248" t="str">
            <v>UNIDADE DE TERAPIA INTENSIVA</v>
          </cell>
          <cell r="AA1248">
            <v>10</v>
          </cell>
          <cell r="AB1248" t="str">
            <v>MÓVEIS E UTENSÍLIOS</v>
          </cell>
          <cell r="AC1248">
            <v>162.994675747863</v>
          </cell>
          <cell r="AD1248" t="str">
            <v>BOM</v>
          </cell>
        </row>
        <row r="1249">
          <cell r="X1249">
            <v>7785</v>
          </cell>
          <cell r="Y1249">
            <v>2039743</v>
          </cell>
          <cell r="Z1249" t="str">
            <v>UNIDADE DE TERAPIA INTENSIVA</v>
          </cell>
          <cell r="AA1249">
            <v>10</v>
          </cell>
          <cell r="AB1249" t="str">
            <v>MÓVEIS E UTENSÍLIOS</v>
          </cell>
          <cell r="AC1249">
            <v>162.994675747863</v>
          </cell>
          <cell r="AD1249" t="str">
            <v>BOM</v>
          </cell>
        </row>
        <row r="1250">
          <cell r="X1250">
            <v>7786</v>
          </cell>
          <cell r="Y1250">
            <v>2039744</v>
          </cell>
          <cell r="Z1250" t="str">
            <v>UNIDADE DE TERAPIA INTENSIVA</v>
          </cell>
          <cell r="AA1250">
            <v>10</v>
          </cell>
          <cell r="AB1250" t="str">
            <v>MÓVEIS E UTENSÍLIOS</v>
          </cell>
          <cell r="AC1250">
            <v>165.87742574786199</v>
          </cell>
          <cell r="AD1250" t="str">
            <v>BOM</v>
          </cell>
        </row>
        <row r="1251">
          <cell r="X1251">
            <v>7787</v>
          </cell>
          <cell r="Y1251">
            <v>2039745</v>
          </cell>
          <cell r="Z1251" t="str">
            <v>UNIDADE DE TERAPIA INTENSIVA</v>
          </cell>
          <cell r="AA1251">
            <v>10</v>
          </cell>
          <cell r="AB1251" t="str">
            <v>MÓVEIS E UTENSÍLIOS</v>
          </cell>
          <cell r="AC1251">
            <v>165.87742574786199</v>
          </cell>
          <cell r="AD1251" t="str">
            <v>BOM</v>
          </cell>
        </row>
        <row r="1252">
          <cell r="X1252">
            <v>7788</v>
          </cell>
          <cell r="Y1252">
            <v>2039746</v>
          </cell>
          <cell r="Z1252" t="str">
            <v>UNIDADE DE TERAPIA INTENSIVA</v>
          </cell>
          <cell r="AA1252">
            <v>10</v>
          </cell>
          <cell r="AB1252" t="str">
            <v>MÓVEIS E UTENSÍLIOS</v>
          </cell>
          <cell r="AC1252">
            <v>165.87742574786199</v>
          </cell>
          <cell r="AD1252" t="str">
            <v>BOM</v>
          </cell>
        </row>
        <row r="1253">
          <cell r="X1253">
            <v>7789</v>
          </cell>
          <cell r="Y1253">
            <v>2039747</v>
          </cell>
          <cell r="Z1253" t="str">
            <v>UNIDADE DE TERAPIA INTENSIVA</v>
          </cell>
          <cell r="AA1253">
            <v>10</v>
          </cell>
          <cell r="AB1253" t="str">
            <v>MÓVEIS E UTENSÍLIOS</v>
          </cell>
          <cell r="AC1253">
            <v>165.87742574786199</v>
          </cell>
          <cell r="AD1253" t="str">
            <v>BOM</v>
          </cell>
        </row>
        <row r="1254">
          <cell r="X1254">
            <v>7790</v>
          </cell>
          <cell r="Y1254">
            <v>2039748</v>
          </cell>
          <cell r="Z1254" t="str">
            <v>CENTRO CIRÚRGICO</v>
          </cell>
          <cell r="AA1254">
            <v>10</v>
          </cell>
          <cell r="AB1254" t="str">
            <v>MAQ. E EQUIPAMENTOS</v>
          </cell>
          <cell r="AC1254">
            <v>4404.0260555555597</v>
          </cell>
          <cell r="AD1254" t="str">
            <v>BOM</v>
          </cell>
        </row>
        <row r="1255">
          <cell r="X1255">
            <v>7945</v>
          </cell>
          <cell r="Y1255">
            <v>2039749</v>
          </cell>
          <cell r="Z1255" t="str">
            <v>UNIDADE DE TERAPIA INTENSIVA</v>
          </cell>
          <cell r="AA1255">
            <v>4</v>
          </cell>
          <cell r="AB1255" t="str">
            <v>EQUIP. DE INFORMÁTICA</v>
          </cell>
          <cell r="AC1255">
            <v>577.766593732194</v>
          </cell>
          <cell r="AD1255" t="str">
            <v>BOM</v>
          </cell>
        </row>
        <row r="1256">
          <cell r="X1256">
            <v>7454</v>
          </cell>
          <cell r="Y1256">
            <v>2039750</v>
          </cell>
          <cell r="Z1256" t="str">
            <v>UNIDADE DE TERAPIA INTENSIVA</v>
          </cell>
          <cell r="AA1256">
            <v>10</v>
          </cell>
          <cell r="AB1256" t="str">
            <v>MAQ. E EQUIPAMENTOS</v>
          </cell>
          <cell r="AC1256">
            <v>22612.099448005702</v>
          </cell>
          <cell r="AD1256" t="str">
            <v>BOM</v>
          </cell>
        </row>
        <row r="1257">
          <cell r="X1257">
            <v>7455</v>
          </cell>
          <cell r="Y1257">
            <v>2039751</v>
          </cell>
          <cell r="Z1257" t="str">
            <v>UNIDADE DE TERAPIA INTENSIVA</v>
          </cell>
          <cell r="AA1257">
            <v>10</v>
          </cell>
          <cell r="AB1257" t="str">
            <v>MAQ. E EQUIPAMENTOS</v>
          </cell>
          <cell r="AC1257">
            <v>22614.2498646723</v>
          </cell>
          <cell r="AD1257" t="str">
            <v>BOM</v>
          </cell>
        </row>
        <row r="1258">
          <cell r="X1258">
            <v>7456</v>
          </cell>
          <cell r="Y1258">
            <v>2039752</v>
          </cell>
          <cell r="Z1258" t="str">
            <v>UNIDADE DE TERAPIA INTENSIVA</v>
          </cell>
          <cell r="AA1258">
            <v>10</v>
          </cell>
          <cell r="AB1258" t="str">
            <v>MAQ. E EQUIPAMENTOS</v>
          </cell>
          <cell r="AC1258">
            <v>22614.2498646723</v>
          </cell>
          <cell r="AD1258" t="str">
            <v>BOM</v>
          </cell>
        </row>
        <row r="1259">
          <cell r="X1259">
            <v>7457</v>
          </cell>
          <cell r="Y1259">
            <v>2039753</v>
          </cell>
          <cell r="Z1259" t="str">
            <v>UNIDADE DE TERAPIA INTENSIVA</v>
          </cell>
          <cell r="AA1259">
            <v>10</v>
          </cell>
          <cell r="AB1259" t="str">
            <v>MAQ. E EQUIPAMENTOS</v>
          </cell>
          <cell r="AC1259">
            <v>1017.23775641026</v>
          </cell>
          <cell r="AD1259" t="str">
            <v>BOM</v>
          </cell>
        </row>
        <row r="1260">
          <cell r="X1260">
            <v>7458</v>
          </cell>
          <cell r="Y1260">
            <v>2039754</v>
          </cell>
          <cell r="Z1260" t="str">
            <v>UNIDADE DE TERAPIA INTENSIVA</v>
          </cell>
          <cell r="AA1260">
            <v>10</v>
          </cell>
          <cell r="AB1260" t="str">
            <v>MAQ. E EQUIPAMENTOS</v>
          </cell>
          <cell r="AC1260">
            <v>1017.23775641026</v>
          </cell>
          <cell r="AD1260" t="str">
            <v>BOM</v>
          </cell>
        </row>
        <row r="1261">
          <cell r="X1261">
            <v>7459</v>
          </cell>
          <cell r="Y1261">
            <v>2039755</v>
          </cell>
          <cell r="Z1261" t="str">
            <v>DIRETORIA GERAL</v>
          </cell>
          <cell r="AA1261">
            <v>10</v>
          </cell>
          <cell r="AB1261" t="str">
            <v>MAQ. E EQUIPAMENTOS</v>
          </cell>
          <cell r="AC1261">
            <v>1017.23775641026</v>
          </cell>
          <cell r="AD1261" t="str">
            <v>BOM</v>
          </cell>
        </row>
        <row r="1262">
          <cell r="X1262">
            <v>7460</v>
          </cell>
          <cell r="Y1262">
            <v>2039756</v>
          </cell>
          <cell r="Z1262" t="str">
            <v>UNIDADE DE TERAPIA INTENSIVA</v>
          </cell>
          <cell r="AA1262">
            <v>10</v>
          </cell>
          <cell r="AB1262" t="str">
            <v>MAQ. E EQUIPAMENTOS</v>
          </cell>
          <cell r="AC1262">
            <v>992.48467307691806</v>
          </cell>
          <cell r="AD1262" t="str">
            <v>BOM</v>
          </cell>
        </row>
        <row r="1263">
          <cell r="X1263">
            <v>7461</v>
          </cell>
          <cell r="Y1263">
            <v>2039757</v>
          </cell>
          <cell r="Z1263" t="str">
            <v>UTI - FARMÁCIA SATÉLITE</v>
          </cell>
          <cell r="AA1263">
            <v>10</v>
          </cell>
          <cell r="AB1263" t="str">
            <v>MAQ. E EQUIPAMENTOS</v>
          </cell>
          <cell r="AC1263">
            <v>992.48467307691806</v>
          </cell>
          <cell r="AD1263" t="str">
            <v>BOM</v>
          </cell>
        </row>
        <row r="1264">
          <cell r="X1264">
            <v>7462</v>
          </cell>
          <cell r="Y1264">
            <v>2039758</v>
          </cell>
          <cell r="Z1264" t="str">
            <v>UNIDADE DE TERAPIA INTENSIVA</v>
          </cell>
          <cell r="AA1264">
            <v>10</v>
          </cell>
          <cell r="AB1264" t="str">
            <v>MAQ. E EQUIPAMENTOS</v>
          </cell>
          <cell r="AC1264">
            <v>992.48467307691806</v>
          </cell>
          <cell r="AD1264" t="str">
            <v>BOM</v>
          </cell>
        </row>
        <row r="1265">
          <cell r="X1265">
            <v>7830</v>
          </cell>
          <cell r="Y1265">
            <v>2039759</v>
          </cell>
          <cell r="Z1265" t="str">
            <v>UNIDADE DE TERAPIA INTENSIVA</v>
          </cell>
          <cell r="AA1265">
            <v>5</v>
          </cell>
          <cell r="AB1265" t="str">
            <v>MÓVEIS E UTENSÍLIOS</v>
          </cell>
          <cell r="AC1265">
            <v>14913.502551281001</v>
          </cell>
          <cell r="AD1265" t="str">
            <v>BOM</v>
          </cell>
        </row>
        <row r="1266">
          <cell r="X1266">
            <v>7872</v>
          </cell>
          <cell r="Y1266">
            <v>2039760</v>
          </cell>
          <cell r="Z1266" t="str">
            <v>CENTRO CIRÚRGICO</v>
          </cell>
          <cell r="AA1266">
            <v>10</v>
          </cell>
          <cell r="AB1266" t="str">
            <v>MAQ. E EQUIPAMENTOS</v>
          </cell>
          <cell r="AC1266">
            <v>605.46931346153895</v>
          </cell>
          <cell r="AD1266" t="str">
            <v>BOM</v>
          </cell>
        </row>
        <row r="1267">
          <cell r="X1267">
            <v>7870</v>
          </cell>
          <cell r="Y1267">
            <v>2039761</v>
          </cell>
          <cell r="Z1267" t="str">
            <v>ASTEC</v>
          </cell>
          <cell r="AA1267">
            <v>3</v>
          </cell>
          <cell r="AB1267" t="str">
            <v>EQUIP. DE INFORMÁTICA</v>
          </cell>
          <cell r="AC1267">
            <v>301.78602207977201</v>
          </cell>
          <cell r="AD1267" t="str">
            <v>BOM</v>
          </cell>
        </row>
        <row r="1268">
          <cell r="X1268">
            <v>7871</v>
          </cell>
          <cell r="Y1268">
            <v>2039762</v>
          </cell>
          <cell r="Z1268" t="str">
            <v>ASTEC</v>
          </cell>
          <cell r="AA1268">
            <v>3</v>
          </cell>
          <cell r="AB1268" t="str">
            <v>MAQ. E EQUIPAMENTOS</v>
          </cell>
          <cell r="AC1268">
            <v>216.484953703689</v>
          </cell>
          <cell r="AD1268" t="str">
            <v>BOM</v>
          </cell>
        </row>
        <row r="1269">
          <cell r="X1269">
            <v>6540</v>
          </cell>
          <cell r="Y1269">
            <v>2039763</v>
          </cell>
          <cell r="Z1269" t="str">
            <v>ALMOXARIFADO</v>
          </cell>
          <cell r="AA1269">
            <v>3</v>
          </cell>
          <cell r="AB1269" t="str">
            <v>MAQ. E EQUIPAMENTOS</v>
          </cell>
          <cell r="AC1269">
            <v>21.1664707977191</v>
          </cell>
          <cell r="AD1269" t="str">
            <v>BOM</v>
          </cell>
        </row>
        <row r="1270">
          <cell r="X1270">
            <v>7850</v>
          </cell>
          <cell r="Y1270">
            <v>2039764</v>
          </cell>
          <cell r="Z1270" t="str">
            <v>CLINICA MÉDICA</v>
          </cell>
          <cell r="AA1270">
            <v>10</v>
          </cell>
          <cell r="AB1270" t="str">
            <v>MAQ. E EQUIPAMENTOS</v>
          </cell>
          <cell r="AC1270">
            <v>743.79483625356102</v>
          </cell>
          <cell r="AD1270" t="str">
            <v>BOM</v>
          </cell>
        </row>
        <row r="1271">
          <cell r="X1271">
            <v>7851</v>
          </cell>
          <cell r="Y1271">
            <v>2039765</v>
          </cell>
          <cell r="Z1271" t="str">
            <v>UNIDADE DE TERAPIA INTENSIVA</v>
          </cell>
          <cell r="AA1271">
            <v>10</v>
          </cell>
          <cell r="AB1271" t="str">
            <v>MAQ. E EQUIPAMENTOS</v>
          </cell>
          <cell r="AC1271">
            <v>743.79483625356102</v>
          </cell>
          <cell r="AD1271" t="str">
            <v>BOM</v>
          </cell>
        </row>
        <row r="1272">
          <cell r="X1272">
            <v>7852</v>
          </cell>
          <cell r="Y1272">
            <v>2039766</v>
          </cell>
          <cell r="Z1272" t="str">
            <v>APOIO AO DIAGNÓSTICO</v>
          </cell>
          <cell r="AA1272">
            <v>10</v>
          </cell>
          <cell r="AB1272" t="str">
            <v>MAQ. E EQUIPAMENTOS</v>
          </cell>
          <cell r="AC1272">
            <v>743.79483625356102</v>
          </cell>
          <cell r="AD1272" t="str">
            <v>BOM</v>
          </cell>
        </row>
        <row r="1273">
          <cell r="X1273">
            <v>7853</v>
          </cell>
          <cell r="Y1273">
            <v>2039767</v>
          </cell>
          <cell r="Z1273" t="str">
            <v>CLINICA MÉDICA</v>
          </cell>
          <cell r="AA1273">
            <v>10</v>
          </cell>
          <cell r="AB1273" t="str">
            <v>MAQ. E EQUIPAMENTOS</v>
          </cell>
          <cell r="AC1273">
            <v>743.79483625356102</v>
          </cell>
          <cell r="AD1273" t="str">
            <v>BOM</v>
          </cell>
        </row>
        <row r="1274">
          <cell r="X1274">
            <v>7854</v>
          </cell>
          <cell r="Y1274">
            <v>2039768</v>
          </cell>
          <cell r="Z1274" t="str">
            <v>UNIDADE DE TERAPIA INTENSIVA</v>
          </cell>
          <cell r="AA1274">
            <v>10</v>
          </cell>
          <cell r="AB1274" t="str">
            <v>MAQ. E EQUIPAMENTOS</v>
          </cell>
          <cell r="AC1274">
            <v>743.79483625356102</v>
          </cell>
          <cell r="AD1274" t="str">
            <v>BOM</v>
          </cell>
        </row>
        <row r="1275">
          <cell r="X1275">
            <v>7855</v>
          </cell>
          <cell r="Y1275">
            <v>2039769</v>
          </cell>
          <cell r="Z1275" t="str">
            <v>UNIDADE DE TERAPIA INTENSIVA</v>
          </cell>
          <cell r="AA1275">
            <v>10</v>
          </cell>
          <cell r="AB1275" t="str">
            <v>MAQ. E EQUIPAMENTOS</v>
          </cell>
          <cell r="AC1275">
            <v>743.79483625356102</v>
          </cell>
          <cell r="AD1275" t="str">
            <v>BOM</v>
          </cell>
        </row>
        <row r="1276">
          <cell r="X1276">
            <v>7856</v>
          </cell>
          <cell r="Y1276">
            <v>2039770</v>
          </cell>
          <cell r="Z1276" t="str">
            <v>HEMODIALISE / DIÁLISE</v>
          </cell>
          <cell r="AA1276">
            <v>10</v>
          </cell>
          <cell r="AB1276" t="str">
            <v>MAQ. E EQUIPAMENTOS</v>
          </cell>
          <cell r="AC1276">
            <v>743.79483625356102</v>
          </cell>
          <cell r="AD1276" t="str">
            <v>BOM</v>
          </cell>
        </row>
        <row r="1277">
          <cell r="X1277">
            <v>7857</v>
          </cell>
          <cell r="Y1277">
            <v>2039771</v>
          </cell>
          <cell r="Z1277" t="str">
            <v>UNIDADE DE TERAPIA INTENSIVA</v>
          </cell>
          <cell r="AA1277">
            <v>10</v>
          </cell>
          <cell r="AB1277" t="str">
            <v>MAQ. E EQUIPAMENTOS</v>
          </cell>
          <cell r="AC1277">
            <v>742.75147792022699</v>
          </cell>
          <cell r="AD1277" t="str">
            <v>BOM</v>
          </cell>
        </row>
        <row r="1278">
          <cell r="X1278">
            <v>7858</v>
          </cell>
          <cell r="Y1278">
            <v>2039772</v>
          </cell>
          <cell r="Z1278" t="str">
            <v>CLÍNICA CIRÚRGICA</v>
          </cell>
          <cell r="AA1278">
            <v>10</v>
          </cell>
          <cell r="AB1278" t="str">
            <v>MAQ. E EQUIPAMENTOS</v>
          </cell>
          <cell r="AC1278">
            <v>742.75147792022699</v>
          </cell>
          <cell r="AD1278" t="str">
            <v>BOM</v>
          </cell>
        </row>
        <row r="1279">
          <cell r="X1279">
            <v>7859</v>
          </cell>
          <cell r="Y1279">
            <v>2039773</v>
          </cell>
          <cell r="Z1279" t="str">
            <v>HEMODIALISE / DIÁLISE</v>
          </cell>
          <cell r="AA1279">
            <v>10</v>
          </cell>
          <cell r="AB1279" t="str">
            <v>MAQ. E EQUIPAMENTOS</v>
          </cell>
          <cell r="AC1279">
            <v>743.73839458689395</v>
          </cell>
          <cell r="AD1279" t="str">
            <v>BOM</v>
          </cell>
        </row>
        <row r="1280">
          <cell r="X1280">
            <v>7860</v>
          </cell>
          <cell r="Y1280">
            <v>2039774</v>
          </cell>
          <cell r="Z1280" t="str">
            <v>UNIDADE DE TERAPIA INTENSIVA</v>
          </cell>
          <cell r="AA1280">
            <v>10</v>
          </cell>
          <cell r="AB1280" t="str">
            <v>MAQ. E EQUIPAMENTOS</v>
          </cell>
          <cell r="AC1280">
            <v>743.73839458689395</v>
          </cell>
          <cell r="AD1280" t="str">
            <v>BOM</v>
          </cell>
        </row>
        <row r="1281">
          <cell r="X1281">
            <v>7861</v>
          </cell>
          <cell r="Y1281">
            <v>2039775</v>
          </cell>
          <cell r="Z1281" t="str">
            <v>UNIDADE DE TERAPIA INTENSIVA</v>
          </cell>
          <cell r="AA1281">
            <v>10</v>
          </cell>
          <cell r="AB1281" t="str">
            <v>MAQ. E EQUIPAMENTOS</v>
          </cell>
          <cell r="AC1281">
            <v>743.73839458689395</v>
          </cell>
          <cell r="AD1281" t="str">
            <v>BOM</v>
          </cell>
        </row>
        <row r="1282">
          <cell r="X1282">
            <v>7862</v>
          </cell>
          <cell r="Y1282">
            <v>2039776</v>
          </cell>
          <cell r="Z1282" t="str">
            <v>CLÍNICA CIRÚRGICA</v>
          </cell>
          <cell r="AA1282">
            <v>10</v>
          </cell>
          <cell r="AB1282" t="str">
            <v>MAQ. E EQUIPAMENTOS</v>
          </cell>
          <cell r="AC1282">
            <v>743.73839458689395</v>
          </cell>
          <cell r="AD1282" t="str">
            <v>BOM</v>
          </cell>
        </row>
        <row r="1283">
          <cell r="X1283">
            <v>7863</v>
          </cell>
          <cell r="Y1283">
            <v>2039777</v>
          </cell>
          <cell r="Z1283" t="str">
            <v>CHI – TRIAGEM MÉDICA</v>
          </cell>
          <cell r="AA1283">
            <v>10</v>
          </cell>
          <cell r="AB1283" t="str">
            <v>MAQ. E EQUIPAMENTOS</v>
          </cell>
          <cell r="AC1283">
            <v>743.73839458689395</v>
          </cell>
          <cell r="AD1283" t="str">
            <v>BOM</v>
          </cell>
        </row>
        <row r="1284">
          <cell r="X1284">
            <v>7864</v>
          </cell>
          <cell r="Y1284">
            <v>2039778</v>
          </cell>
          <cell r="Z1284" t="str">
            <v>CLINICA MÉDICA</v>
          </cell>
          <cell r="AA1284">
            <v>10</v>
          </cell>
          <cell r="AB1284" t="str">
            <v>MAQ. E EQUIPAMENTOS</v>
          </cell>
          <cell r="AC1284">
            <v>743.73839458689395</v>
          </cell>
          <cell r="AD1284" t="str">
            <v>BOM</v>
          </cell>
        </row>
        <row r="1285">
          <cell r="X1285">
            <v>7865</v>
          </cell>
          <cell r="Y1285">
            <v>2039779</v>
          </cell>
          <cell r="Z1285" t="str">
            <v>UNIDADE DE TERAPIA INTENSIVA</v>
          </cell>
          <cell r="AA1285">
            <v>8</v>
          </cell>
          <cell r="AB1285" t="str">
            <v>MAQ. E EQUIPAMENTOS</v>
          </cell>
          <cell r="AC1285">
            <v>400.06038461538498</v>
          </cell>
          <cell r="AD1285" t="str">
            <v>BOM</v>
          </cell>
        </row>
        <row r="1286">
          <cell r="X1286">
            <v>7866</v>
          </cell>
          <cell r="Y1286">
            <v>2039780</v>
          </cell>
          <cell r="Z1286" t="str">
            <v>UNIDADE DE TERAPIA INTENSIVA</v>
          </cell>
          <cell r="AA1286">
            <v>8</v>
          </cell>
          <cell r="AB1286" t="str">
            <v>MAQ. E EQUIPAMENTOS</v>
          </cell>
          <cell r="AC1286">
            <v>400.06038461538498</v>
          </cell>
          <cell r="AD1286" t="str">
            <v>BOM</v>
          </cell>
        </row>
        <row r="1287">
          <cell r="X1287">
            <v>7867</v>
          </cell>
          <cell r="Y1287">
            <v>2039781</v>
          </cell>
          <cell r="Z1287" t="str">
            <v>UNIDADE DE TERAPIA INTENSIVA</v>
          </cell>
          <cell r="AA1287">
            <v>8</v>
          </cell>
          <cell r="AB1287" t="str">
            <v>MAQ. E EQUIPAMENTOS</v>
          </cell>
          <cell r="AC1287">
            <v>405.89955128205099</v>
          </cell>
          <cell r="AD1287" t="str">
            <v>BOM</v>
          </cell>
        </row>
        <row r="1288">
          <cell r="X1288">
            <v>7868</v>
          </cell>
          <cell r="Y1288">
            <v>2039782</v>
          </cell>
          <cell r="Z1288" t="str">
            <v>UNIDADE DE TERAPIA INTENSIVA</v>
          </cell>
          <cell r="AA1288">
            <v>8</v>
          </cell>
          <cell r="AB1288" t="str">
            <v>MAQ. E EQUIPAMENTOS</v>
          </cell>
          <cell r="AC1288">
            <v>405.89955128205099</v>
          </cell>
          <cell r="AD1288" t="str">
            <v>BOM</v>
          </cell>
        </row>
        <row r="1289">
          <cell r="X1289">
            <v>7791</v>
          </cell>
          <cell r="Y1289">
            <v>2039783</v>
          </cell>
          <cell r="Z1289" t="str">
            <v>UNIDADE DE TERAPIA INTENSIVA</v>
          </cell>
          <cell r="AA1289">
            <v>10</v>
          </cell>
          <cell r="AB1289" t="str">
            <v>MÓVEIS E UTENSÍLIOS</v>
          </cell>
          <cell r="AC1289">
            <v>1125.0852962962999</v>
          </cell>
          <cell r="AD1289" t="str">
            <v>BOM</v>
          </cell>
        </row>
        <row r="1290">
          <cell r="X1290">
            <v>7792</v>
          </cell>
          <cell r="Y1290">
            <v>2039784</v>
          </cell>
          <cell r="Z1290" t="str">
            <v>UNIDADE DE TERAPIA INTENSIVA</v>
          </cell>
          <cell r="AA1290">
            <v>10</v>
          </cell>
          <cell r="AB1290" t="str">
            <v>MÓVEIS E UTENSÍLIOS</v>
          </cell>
          <cell r="AC1290">
            <v>2098.3628611111099</v>
          </cell>
          <cell r="AD1290" t="str">
            <v>BOM</v>
          </cell>
        </row>
        <row r="1291">
          <cell r="X1291">
            <v>7793</v>
          </cell>
          <cell r="Y1291">
            <v>2039785</v>
          </cell>
          <cell r="Z1291" t="str">
            <v>UNIDADE DE TERAPIA INTENSIVA</v>
          </cell>
          <cell r="AA1291">
            <v>10</v>
          </cell>
          <cell r="AB1291" t="str">
            <v>MÓVEIS E UTENSÍLIOS</v>
          </cell>
          <cell r="AC1291">
            <v>509.42669166666701</v>
          </cell>
          <cell r="AD1291" t="str">
            <v>BOM</v>
          </cell>
        </row>
        <row r="1292">
          <cell r="X1292">
            <v>7794</v>
          </cell>
          <cell r="Y1292">
            <v>2039786</v>
          </cell>
          <cell r="Z1292" t="str">
            <v>UNIDADE DE TERAPIA INTENSIVA</v>
          </cell>
          <cell r="AA1292">
            <v>10</v>
          </cell>
          <cell r="AB1292" t="str">
            <v>MÓVEIS E UTENSÍLIOS</v>
          </cell>
          <cell r="AC1292">
            <v>2540.7487407407398</v>
          </cell>
          <cell r="AD1292" t="str">
            <v>BOM</v>
          </cell>
        </row>
        <row r="1293">
          <cell r="X1293">
            <v>7795</v>
          </cell>
          <cell r="Y1293">
            <v>2039787</v>
          </cell>
          <cell r="Z1293" t="str">
            <v>UNIDADE DE TERAPIA INTENSIVA</v>
          </cell>
          <cell r="AA1293">
            <v>10</v>
          </cell>
          <cell r="AB1293" t="str">
            <v>MÓVEIS E UTENSÍLIOS</v>
          </cell>
          <cell r="AC1293">
            <v>1678.63438888889</v>
          </cell>
          <cell r="AD1293" t="str">
            <v>BOM</v>
          </cell>
        </row>
        <row r="1294">
          <cell r="X1294">
            <v>7796</v>
          </cell>
          <cell r="Y1294">
            <v>2039788</v>
          </cell>
          <cell r="Z1294" t="str">
            <v>UNIDADE DE TERAPIA INTENSIVA</v>
          </cell>
          <cell r="AA1294">
            <v>10</v>
          </cell>
          <cell r="AB1294" t="str">
            <v>MÓVEIS E UTENSÍLIOS</v>
          </cell>
          <cell r="AC1294">
            <v>1138.67974074074</v>
          </cell>
          <cell r="AD1294" t="str">
            <v>BOM</v>
          </cell>
        </row>
        <row r="1295">
          <cell r="X1295">
            <v>7797</v>
          </cell>
          <cell r="Y1295">
            <v>2039789</v>
          </cell>
          <cell r="Z1295" t="str">
            <v>UNIDADE DE TERAPIA INTENSIVA</v>
          </cell>
          <cell r="AA1295">
            <v>10</v>
          </cell>
          <cell r="AB1295" t="str">
            <v>MÓVEIS E UTENSÍLIOS</v>
          </cell>
          <cell r="AC1295">
            <v>509.42669166666701</v>
          </cell>
          <cell r="AD1295" t="str">
            <v>BOM</v>
          </cell>
        </row>
        <row r="1296">
          <cell r="X1296">
            <v>7798</v>
          </cell>
          <cell r="Y1296">
            <v>2039790</v>
          </cell>
          <cell r="Z1296" t="str">
            <v>UNIDADE DE TERAPIA INTENSIVA</v>
          </cell>
          <cell r="AA1296">
            <v>10</v>
          </cell>
          <cell r="AB1296" t="str">
            <v>MÓVEIS E UTENSÍLIOS</v>
          </cell>
          <cell r="AC1296">
            <v>448.20037037037002</v>
          </cell>
          <cell r="AD1296" t="str">
            <v>BOM</v>
          </cell>
        </row>
        <row r="1297">
          <cell r="X1297">
            <v>7799</v>
          </cell>
          <cell r="Y1297">
            <v>2039791</v>
          </cell>
          <cell r="Z1297" t="str">
            <v>UNIDADE DE TERAPIA INTENSIVA</v>
          </cell>
          <cell r="AA1297">
            <v>10</v>
          </cell>
          <cell r="AB1297" t="str">
            <v>MÓVEIS E UTENSÍLIOS</v>
          </cell>
          <cell r="AC1297">
            <v>582.49683055555499</v>
          </cell>
          <cell r="AD1297" t="str">
            <v>BOM</v>
          </cell>
        </row>
        <row r="1298">
          <cell r="X1298">
            <v>7800</v>
          </cell>
          <cell r="Y1298">
            <v>2039792</v>
          </cell>
          <cell r="Z1298" t="str">
            <v>UNIDADE DE TERAPIA INTENSIVA</v>
          </cell>
          <cell r="AA1298">
            <v>10</v>
          </cell>
          <cell r="AB1298" t="str">
            <v>MÓVEIS E UTENSÍLIOS</v>
          </cell>
          <cell r="AC1298">
            <v>509.42669166666701</v>
          </cell>
          <cell r="AD1298" t="str">
            <v>BOM</v>
          </cell>
        </row>
        <row r="1299">
          <cell r="X1299">
            <v>7801</v>
          </cell>
          <cell r="Y1299">
            <v>2039793</v>
          </cell>
          <cell r="Z1299" t="str">
            <v>UNIDADE DE TERAPIA INTENSIVA</v>
          </cell>
          <cell r="AA1299">
            <v>10</v>
          </cell>
          <cell r="AB1299" t="str">
            <v>MÓVEIS E UTENSÍLIOS</v>
          </cell>
          <cell r="AC1299">
            <v>449.38456203703703</v>
          </cell>
          <cell r="AD1299" t="str">
            <v>BOM</v>
          </cell>
        </row>
        <row r="1300">
          <cell r="X1300">
            <v>7802</v>
          </cell>
          <cell r="Y1300">
            <v>2039794</v>
          </cell>
          <cell r="Z1300" t="str">
            <v>UNIDADE DE TERAPIA INTENSIVA</v>
          </cell>
          <cell r="AA1300">
            <v>10</v>
          </cell>
          <cell r="AB1300" t="str">
            <v>MÓVEIS E UTENSÍLIOS</v>
          </cell>
          <cell r="AC1300">
            <v>509.42669166666701</v>
          </cell>
          <cell r="AD1300" t="str">
            <v>BOM</v>
          </cell>
        </row>
        <row r="1301">
          <cell r="X1301">
            <v>7803</v>
          </cell>
          <cell r="Y1301">
            <v>2039795</v>
          </cell>
          <cell r="Z1301" t="str">
            <v>UNIDADE DE TERAPIA INTENSIVA</v>
          </cell>
          <cell r="AA1301">
            <v>10</v>
          </cell>
          <cell r="AB1301" t="str">
            <v>MÓVEIS E UTENSÍLIOS</v>
          </cell>
          <cell r="AC1301">
            <v>1018.59548148148</v>
          </cell>
          <cell r="AD1301" t="str">
            <v>BOM</v>
          </cell>
        </row>
        <row r="1302">
          <cell r="X1302">
            <v>7804</v>
          </cell>
          <cell r="Y1302">
            <v>2039796</v>
          </cell>
          <cell r="Z1302" t="str">
            <v>UNIDADE DE TERAPIA INTENSIVA</v>
          </cell>
          <cell r="AA1302">
            <v>10</v>
          </cell>
          <cell r="AB1302" t="str">
            <v>MÓVEIS E UTENSÍLIOS</v>
          </cell>
          <cell r="AC1302">
            <v>1048.6165462962999</v>
          </cell>
          <cell r="AD1302" t="str">
            <v>BOM</v>
          </cell>
        </row>
        <row r="1303">
          <cell r="X1303">
            <v>7805</v>
          </cell>
          <cell r="Y1303">
            <v>2039797</v>
          </cell>
          <cell r="Z1303" t="str">
            <v>UNIDADE DE TERAPIA INTENSIVA</v>
          </cell>
          <cell r="AA1303">
            <v>10</v>
          </cell>
          <cell r="AB1303" t="str">
            <v>MÓVEIS E UTENSÍLIOS</v>
          </cell>
          <cell r="AC1303">
            <v>1408.8693240740699</v>
          </cell>
          <cell r="AD1303" t="str">
            <v>BOM</v>
          </cell>
        </row>
        <row r="1304">
          <cell r="X1304">
            <v>7806</v>
          </cell>
          <cell r="Y1304">
            <v>2039798</v>
          </cell>
          <cell r="Z1304" t="str">
            <v>UNIDADE DE TERAPIA INTENSIVA</v>
          </cell>
          <cell r="AA1304">
            <v>10</v>
          </cell>
          <cell r="AB1304" t="str">
            <v>MÓVEIS E UTENSÍLIOS</v>
          </cell>
          <cell r="AC1304">
            <v>3534.8424907407398</v>
          </cell>
          <cell r="AD1304" t="str">
            <v>BOM</v>
          </cell>
        </row>
        <row r="1305">
          <cell r="X1305">
            <v>7807</v>
          </cell>
          <cell r="Y1305">
            <v>2039799</v>
          </cell>
          <cell r="Z1305" t="str">
            <v>UNIDADE DE TERAPIA INTENSIVA</v>
          </cell>
          <cell r="AA1305">
            <v>10</v>
          </cell>
          <cell r="AB1305" t="str">
            <v>MÓVEIS E UTENSÍLIOS</v>
          </cell>
          <cell r="AC1305">
            <v>790.88853703703705</v>
          </cell>
          <cell r="AD1305" t="str">
            <v>BOM</v>
          </cell>
        </row>
        <row r="1306">
          <cell r="X1306">
            <v>7808</v>
          </cell>
          <cell r="Y1306">
            <v>2039800</v>
          </cell>
          <cell r="Z1306" t="str">
            <v>UNIDADE DE TERAPIA INTENSIVA</v>
          </cell>
          <cell r="AA1306">
            <v>10</v>
          </cell>
          <cell r="AB1306" t="str">
            <v>MÓVEIS E UTENSÍLIOS</v>
          </cell>
          <cell r="AC1306">
            <v>4257.6137870370403</v>
          </cell>
          <cell r="AD1306" t="str">
            <v>BOM</v>
          </cell>
        </row>
        <row r="1307">
          <cell r="X1307">
            <v>7946</v>
          </cell>
          <cell r="Y1307">
            <v>2039801</v>
          </cell>
          <cell r="Z1307" t="str">
            <v>UNIDADE DE TERAPIA INTENSIVA</v>
          </cell>
          <cell r="AA1307">
            <v>10</v>
          </cell>
          <cell r="AB1307" t="str">
            <v>MÓVEIS E UTENSÍLIOS</v>
          </cell>
          <cell r="AC1307">
            <v>449.38456203703703</v>
          </cell>
          <cell r="AD1307" t="str">
            <v>BOM</v>
          </cell>
        </row>
        <row r="1308">
          <cell r="X1308">
            <v>7947</v>
          </cell>
          <cell r="Y1308">
            <v>2039802</v>
          </cell>
          <cell r="Z1308" t="str">
            <v>UNIDADE DE TERAPIA INTENSIVA</v>
          </cell>
          <cell r="AA1308">
            <v>10</v>
          </cell>
          <cell r="AB1308" t="str">
            <v>MÓVEIS E UTENSÍLIOS</v>
          </cell>
          <cell r="AC1308">
            <v>509.42669166666701</v>
          </cell>
          <cell r="AD1308" t="str">
            <v>BOM</v>
          </cell>
        </row>
        <row r="1309">
          <cell r="X1309">
            <v>7948</v>
          </cell>
          <cell r="Y1309">
            <v>2039803</v>
          </cell>
          <cell r="Z1309" t="str">
            <v>UNIDADE DE TERAPIA INTENSIVA</v>
          </cell>
          <cell r="AA1309">
            <v>10</v>
          </cell>
          <cell r="AB1309" t="str">
            <v>MÓVEIS E UTENSÍLIOS</v>
          </cell>
          <cell r="AC1309">
            <v>680.49011759259201</v>
          </cell>
          <cell r="AD1309" t="str">
            <v>BOM</v>
          </cell>
        </row>
        <row r="1310">
          <cell r="X1310">
            <v>7949</v>
          </cell>
          <cell r="Y1310">
            <v>2039804</v>
          </cell>
          <cell r="Z1310" t="str">
            <v>UNIDADE DE TERAPIA INTENSIVA</v>
          </cell>
          <cell r="AA1310">
            <v>10</v>
          </cell>
          <cell r="AB1310" t="str">
            <v>MÓVEIS E UTENSÍLIOS</v>
          </cell>
          <cell r="AC1310">
            <v>1426.42881481482</v>
          </cell>
          <cell r="AD1310" t="str">
            <v>BOM</v>
          </cell>
        </row>
        <row r="1311">
          <cell r="X1311">
            <v>7950</v>
          </cell>
          <cell r="Y1311">
            <v>2039805</v>
          </cell>
          <cell r="Z1311" t="str">
            <v>UNIDADE DE TERAPIA INTENSIVA</v>
          </cell>
          <cell r="AA1311">
            <v>10</v>
          </cell>
          <cell r="AB1311" t="str">
            <v>MÓVEIS E UTENSÍLIOS</v>
          </cell>
          <cell r="AC1311">
            <v>1469.05337037037</v>
          </cell>
          <cell r="AD1311" t="str">
            <v>BOM</v>
          </cell>
        </row>
        <row r="1312">
          <cell r="X1312">
            <v>7951</v>
          </cell>
          <cell r="Y1312">
            <v>2039806</v>
          </cell>
          <cell r="Z1312" t="str">
            <v>UNIDADE DE TERAPIA INTENSIVA</v>
          </cell>
          <cell r="AA1312">
            <v>10</v>
          </cell>
          <cell r="AB1312" t="str">
            <v>MÓVEIS E UTENSÍLIOS</v>
          </cell>
          <cell r="AC1312">
            <v>1738.67651851852</v>
          </cell>
          <cell r="AD1312" t="str">
            <v>BOM</v>
          </cell>
        </row>
        <row r="1313">
          <cell r="X1313">
            <v>6552</v>
          </cell>
          <cell r="Y1313">
            <v>2039807</v>
          </cell>
          <cell r="Z1313" t="str">
            <v>MANUTENÇÃO PREDIAL</v>
          </cell>
          <cell r="AA1313">
            <v>3</v>
          </cell>
          <cell r="AB1313" t="str">
            <v>MAQ. E EQUIPAMENTOS</v>
          </cell>
          <cell r="AC1313">
            <v>138.021955128195</v>
          </cell>
          <cell r="AD1313" t="str">
            <v>BOM</v>
          </cell>
        </row>
        <row r="1314">
          <cell r="X1314">
            <v>7873</v>
          </cell>
          <cell r="Y1314">
            <v>2039808</v>
          </cell>
          <cell r="Z1314" t="str">
            <v>ROUPARIA</v>
          </cell>
          <cell r="AA1314">
            <v>3</v>
          </cell>
          <cell r="AB1314" t="str">
            <v>MÓVEIS E UTENSÍLIOS</v>
          </cell>
          <cell r="AC1314">
            <v>244.05422008545301</v>
          </cell>
          <cell r="AD1314" t="str">
            <v>REGULAR</v>
          </cell>
        </row>
        <row r="1315">
          <cell r="X1315">
            <v>7874</v>
          </cell>
          <cell r="Y1315">
            <v>2039809</v>
          </cell>
          <cell r="Z1315" t="str">
            <v>ROUPARIA</v>
          </cell>
          <cell r="AA1315">
            <v>3</v>
          </cell>
          <cell r="AB1315" t="str">
            <v>MÓVEIS E UTENSÍLIOS</v>
          </cell>
          <cell r="AC1315">
            <v>244.05422008545301</v>
          </cell>
          <cell r="AD1315" t="str">
            <v>REGULAR</v>
          </cell>
        </row>
        <row r="1316">
          <cell r="X1316">
            <v>7875</v>
          </cell>
          <cell r="Y1316">
            <v>2039810</v>
          </cell>
          <cell r="Z1316" t="str">
            <v>ROUPARIA</v>
          </cell>
          <cell r="AA1316">
            <v>3</v>
          </cell>
          <cell r="AB1316" t="str">
            <v>MÓVEIS E UTENSÍLIOS</v>
          </cell>
          <cell r="AC1316">
            <v>244.05422008545301</v>
          </cell>
          <cell r="AD1316" t="str">
            <v>REGULAR</v>
          </cell>
        </row>
        <row r="1317">
          <cell r="X1317">
            <v>7876</v>
          </cell>
          <cell r="Y1317">
            <v>2039811</v>
          </cell>
          <cell r="Z1317" t="str">
            <v>INSTALADOS NA FACHADA DO HOSPITAL</v>
          </cell>
          <cell r="AA1317">
            <v>2</v>
          </cell>
          <cell r="AB1317" t="str">
            <v>EQUIP. DE INFORMÁTICA</v>
          </cell>
          <cell r="AC1317">
            <v>1449.48176691596</v>
          </cell>
          <cell r="AD1317" t="str">
            <v>REGULAR</v>
          </cell>
        </row>
        <row r="1318">
          <cell r="X1318">
            <v>7877</v>
          </cell>
          <cell r="Y1318">
            <v>2039812</v>
          </cell>
          <cell r="Z1318" t="str">
            <v>INSTALADOS NA FACHADA DO HOSPITAL</v>
          </cell>
          <cell r="AA1318">
            <v>2</v>
          </cell>
          <cell r="AB1318" t="str">
            <v>EQUIP. DE INFORMÁTICA</v>
          </cell>
          <cell r="AC1318">
            <v>1449.48176691596</v>
          </cell>
          <cell r="AD1318" t="str">
            <v>REGULAR</v>
          </cell>
        </row>
        <row r="1319">
          <cell r="X1319">
            <v>7878</v>
          </cell>
          <cell r="Y1319">
            <v>2039813</v>
          </cell>
          <cell r="Z1319" t="str">
            <v>INSTALADOS NA FACHADA DO HOSPITAL</v>
          </cell>
          <cell r="AA1319">
            <v>2</v>
          </cell>
          <cell r="AB1319" t="str">
            <v>EQUIP. DE INFORMÁTICA</v>
          </cell>
          <cell r="AC1319">
            <v>1449.48176691596</v>
          </cell>
          <cell r="AD1319" t="str">
            <v>REGULAR</v>
          </cell>
        </row>
        <row r="1320">
          <cell r="X1320">
            <v>7879</v>
          </cell>
          <cell r="Y1320">
            <v>2039814</v>
          </cell>
          <cell r="Z1320" t="str">
            <v>INSTALADOS NA FACHADA DO HOSPITAL</v>
          </cell>
          <cell r="AA1320">
            <v>2</v>
          </cell>
          <cell r="AB1320" t="str">
            <v>EQUIP. DE INFORMÁTICA</v>
          </cell>
          <cell r="AC1320">
            <v>1449.48176691596</v>
          </cell>
          <cell r="AD1320" t="str">
            <v>REGULAR</v>
          </cell>
        </row>
        <row r="1321">
          <cell r="X1321">
            <v>7880</v>
          </cell>
          <cell r="Y1321">
            <v>2039815</v>
          </cell>
          <cell r="Z1321" t="str">
            <v>INSTALADOS NA FACHADA DO HOSPITAL</v>
          </cell>
          <cell r="AA1321">
            <v>2</v>
          </cell>
          <cell r="AB1321" t="str">
            <v>EQUIP. DE INFORMÁTICA</v>
          </cell>
          <cell r="AC1321">
            <v>1449.48176691596</v>
          </cell>
          <cell r="AD1321" t="str">
            <v>REGULAR</v>
          </cell>
        </row>
        <row r="1322">
          <cell r="X1322">
            <v>7881</v>
          </cell>
          <cell r="Y1322">
            <v>2039816</v>
          </cell>
          <cell r="Z1322" t="str">
            <v>INSTALADOS NA FACHADA DO HOSPITAL</v>
          </cell>
          <cell r="AA1322">
            <v>2</v>
          </cell>
          <cell r="AB1322" t="str">
            <v>EQUIP. DE INFORMÁTICA</v>
          </cell>
          <cell r="AC1322">
            <v>1449.48176691596</v>
          </cell>
          <cell r="AD1322" t="str">
            <v>REGULAR</v>
          </cell>
        </row>
        <row r="1323">
          <cell r="X1323">
            <v>7882</v>
          </cell>
          <cell r="Y1323">
            <v>2039817</v>
          </cell>
          <cell r="Z1323" t="str">
            <v>INSTALADOS NA FACHADA DO HOSPITAL</v>
          </cell>
          <cell r="AA1323">
            <v>2</v>
          </cell>
          <cell r="AB1323" t="str">
            <v>EQUIP. DE INFORMÁTICA</v>
          </cell>
          <cell r="AC1323">
            <v>1449.48176691596</v>
          </cell>
          <cell r="AD1323" t="str">
            <v>REGULAR</v>
          </cell>
        </row>
        <row r="1324">
          <cell r="X1324">
            <v>7883</v>
          </cell>
          <cell r="Y1324">
            <v>2039818</v>
          </cell>
          <cell r="Z1324" t="str">
            <v>INSTALADOS NA FACHADA DO HOSPITAL</v>
          </cell>
          <cell r="AA1324">
            <v>2</v>
          </cell>
          <cell r="AB1324" t="str">
            <v>EQUIP. DE INFORMÁTICA</v>
          </cell>
          <cell r="AC1324">
            <v>1449.48176691596</v>
          </cell>
          <cell r="AD1324" t="str">
            <v>REGULAR</v>
          </cell>
        </row>
        <row r="1325">
          <cell r="X1325">
            <v>7884</v>
          </cell>
          <cell r="Y1325">
            <v>2039819</v>
          </cell>
          <cell r="Z1325" t="str">
            <v>INSTALADOS NA FACHADA DO HOSPITAL</v>
          </cell>
          <cell r="AA1325">
            <v>2</v>
          </cell>
          <cell r="AB1325" t="str">
            <v>EQUIP. DE INFORMÁTICA</v>
          </cell>
          <cell r="AC1325">
            <v>1449.48176691596</v>
          </cell>
          <cell r="AD1325" t="str">
            <v>REGULAR</v>
          </cell>
        </row>
        <row r="1326">
          <cell r="X1326">
            <v>7885</v>
          </cell>
          <cell r="Y1326">
            <v>2039820</v>
          </cell>
          <cell r="Z1326" t="str">
            <v>INSTALADOS NA FACHADA DO HOSPITAL</v>
          </cell>
          <cell r="AA1326">
            <v>2</v>
          </cell>
          <cell r="AB1326" t="str">
            <v>EQUIP. DE INFORMÁTICA</v>
          </cell>
          <cell r="AC1326">
            <v>1449.48176691596</v>
          </cell>
          <cell r="AD1326" t="str">
            <v>REGULAR</v>
          </cell>
        </row>
        <row r="1327">
          <cell r="X1327">
            <v>7886</v>
          </cell>
          <cell r="Y1327">
            <v>2039821</v>
          </cell>
          <cell r="Z1327" t="str">
            <v>INSTALADOS NA FACHADA DO HOSPITAL</v>
          </cell>
          <cell r="AA1327">
            <v>2</v>
          </cell>
          <cell r="AB1327" t="str">
            <v>EQUIP. DE INFORMÁTICA</v>
          </cell>
          <cell r="AC1327">
            <v>1449.48176691596</v>
          </cell>
          <cell r="AD1327" t="str">
            <v>REGULAR</v>
          </cell>
        </row>
        <row r="1328">
          <cell r="X1328">
            <v>7887</v>
          </cell>
          <cell r="Y1328">
            <v>2039822</v>
          </cell>
          <cell r="Z1328" t="str">
            <v>INSTALADOS NA FACHADA DO HOSPITAL</v>
          </cell>
          <cell r="AA1328">
            <v>2</v>
          </cell>
          <cell r="AB1328" t="str">
            <v>EQUIP. DE INFORMÁTICA</v>
          </cell>
          <cell r="AC1328">
            <v>1449.48176691596</v>
          </cell>
          <cell r="AD1328" t="str">
            <v>REGULAR</v>
          </cell>
        </row>
        <row r="1329">
          <cell r="X1329">
            <v>7888</v>
          </cell>
          <cell r="Y1329">
            <v>2039823</v>
          </cell>
          <cell r="Z1329" t="str">
            <v>INSTALADOS NA FACHADA DO HOSPITAL</v>
          </cell>
          <cell r="AA1329">
            <v>2</v>
          </cell>
          <cell r="AB1329" t="str">
            <v>EQUIP. DE INFORMÁTICA</v>
          </cell>
          <cell r="AC1329">
            <v>1449.48176691596</v>
          </cell>
          <cell r="AD1329" t="str">
            <v>REGULAR</v>
          </cell>
        </row>
        <row r="1330">
          <cell r="X1330">
            <v>7889</v>
          </cell>
          <cell r="Y1330">
            <v>2039824</v>
          </cell>
          <cell r="Z1330" t="str">
            <v>INSTALADOS NA FACHADA DO HOSPITAL</v>
          </cell>
          <cell r="AA1330">
            <v>2</v>
          </cell>
          <cell r="AB1330" t="str">
            <v>EQUIP. DE INFORMÁTICA</v>
          </cell>
          <cell r="AC1330">
            <v>1449.48176691596</v>
          </cell>
          <cell r="AD1330" t="str">
            <v>REGULAR</v>
          </cell>
        </row>
        <row r="1331">
          <cell r="X1331">
            <v>7890</v>
          </cell>
          <cell r="Y1331">
            <v>2039825</v>
          </cell>
          <cell r="Z1331" t="str">
            <v>INSTALADOS NA FACHADA DO HOSPITAL</v>
          </cell>
          <cell r="AA1331">
            <v>2</v>
          </cell>
          <cell r="AB1331" t="str">
            <v>EQUIP. DE INFORMÁTICA</v>
          </cell>
          <cell r="AC1331">
            <v>1449.48176691596</v>
          </cell>
          <cell r="AD1331" t="str">
            <v>REGULAR</v>
          </cell>
        </row>
        <row r="1332">
          <cell r="X1332">
            <v>7891</v>
          </cell>
          <cell r="Y1332">
            <v>2039826</v>
          </cell>
          <cell r="Z1332" t="str">
            <v>INSTALADOS NA FACHADA DO HOSPITAL</v>
          </cell>
          <cell r="AA1332">
            <v>2</v>
          </cell>
          <cell r="AB1332" t="str">
            <v>EQUIP. DE INFORMÁTICA</v>
          </cell>
          <cell r="AC1332">
            <v>1449.48176691596</v>
          </cell>
          <cell r="AD1332" t="str">
            <v>REGULAR</v>
          </cell>
        </row>
        <row r="1333">
          <cell r="X1333">
            <v>7892</v>
          </cell>
          <cell r="Y1333">
            <v>2039827</v>
          </cell>
          <cell r="Z1333" t="str">
            <v>INSTALADOS NA FACHADA DO HOSPITAL</v>
          </cell>
          <cell r="AA1333">
            <v>2</v>
          </cell>
          <cell r="AB1333" t="str">
            <v>EQUIP. DE INFORMÁTICA</v>
          </cell>
          <cell r="AC1333">
            <v>1449.48176691596</v>
          </cell>
          <cell r="AD1333" t="str">
            <v>REGULAR</v>
          </cell>
        </row>
        <row r="1334">
          <cell r="X1334">
            <v>7893</v>
          </cell>
          <cell r="Y1334">
            <v>2039828</v>
          </cell>
          <cell r="Z1334" t="str">
            <v>INSTALADOS NA FACHADA DO HOSPITAL</v>
          </cell>
          <cell r="AA1334">
            <v>2</v>
          </cell>
          <cell r="AB1334" t="str">
            <v>EQUIP. DE INFORMÁTICA</v>
          </cell>
          <cell r="AC1334">
            <v>1449.48176691596</v>
          </cell>
          <cell r="AD1334" t="str">
            <v>REGULAR</v>
          </cell>
        </row>
        <row r="1335">
          <cell r="X1335">
            <v>7894</v>
          </cell>
          <cell r="Y1335">
            <v>2039829</v>
          </cell>
          <cell r="Z1335" t="str">
            <v>INSTALADOS NA FACHADA DO HOSPITAL</v>
          </cell>
          <cell r="AA1335">
            <v>2</v>
          </cell>
          <cell r="AB1335" t="str">
            <v>EQUIP. DE INFORMÁTICA</v>
          </cell>
          <cell r="AC1335">
            <v>1449.48176691596</v>
          </cell>
          <cell r="AD1335" t="str">
            <v>REGULAR</v>
          </cell>
        </row>
        <row r="1336">
          <cell r="X1336">
            <v>7895</v>
          </cell>
          <cell r="Y1336">
            <v>2039830</v>
          </cell>
          <cell r="Z1336" t="str">
            <v>HEMODIALISE / DIÁLISE</v>
          </cell>
          <cell r="AA1336">
            <v>2</v>
          </cell>
          <cell r="AB1336" t="str">
            <v>MAQ. E EQUIPAMENTOS</v>
          </cell>
          <cell r="AC1336">
            <v>18.3560719373205</v>
          </cell>
          <cell r="AD1336" t="str">
            <v>REGULAR</v>
          </cell>
        </row>
        <row r="1337">
          <cell r="X1337">
            <v>7896</v>
          </cell>
          <cell r="Y1337">
            <v>2039831</v>
          </cell>
          <cell r="Z1337" t="str">
            <v>CLINICA CIRÚRGICA</v>
          </cell>
          <cell r="AA1337">
            <v>2</v>
          </cell>
          <cell r="AB1337" t="str">
            <v>MAQ. E EQUIPAMENTOS</v>
          </cell>
          <cell r="AC1337">
            <v>18.3560719373205</v>
          </cell>
          <cell r="AD1337" t="str">
            <v>REGULAR</v>
          </cell>
        </row>
        <row r="1338">
          <cell r="X1338">
            <v>7897</v>
          </cell>
          <cell r="Y1338">
            <v>2039832</v>
          </cell>
          <cell r="Z1338" t="str">
            <v>HEMODIALISE / DIÁLISE</v>
          </cell>
          <cell r="AA1338">
            <v>2</v>
          </cell>
          <cell r="AB1338" t="str">
            <v>MAQ. E EQUIPAMENTOS</v>
          </cell>
          <cell r="AC1338">
            <v>18.3560719373205</v>
          </cell>
          <cell r="AD1338" t="str">
            <v>REGULAR</v>
          </cell>
        </row>
        <row r="1339">
          <cell r="X1339">
            <v>7898</v>
          </cell>
          <cell r="Y1339">
            <v>2039833</v>
          </cell>
          <cell r="Z1339" t="str">
            <v>CLINICA MEDICA</v>
          </cell>
          <cell r="AA1339">
            <v>2</v>
          </cell>
          <cell r="AB1339" t="str">
            <v>MAQ. E EQUIPAMENTOS</v>
          </cell>
          <cell r="AC1339">
            <v>14.3252136752123</v>
          </cell>
          <cell r="AD1339" t="str">
            <v>REGULAR</v>
          </cell>
        </row>
        <row r="1340">
          <cell r="X1340">
            <v>7899</v>
          </cell>
          <cell r="Y1340">
            <v>2039834</v>
          </cell>
          <cell r="Z1340" t="str">
            <v>AMBULATÓRIO</v>
          </cell>
          <cell r="AA1340">
            <v>2</v>
          </cell>
          <cell r="AB1340" t="str">
            <v>MAQ. E EQUIPAMENTOS</v>
          </cell>
          <cell r="AC1340">
            <v>14.3252136752123</v>
          </cell>
          <cell r="AD1340" t="str">
            <v>REGULAR</v>
          </cell>
        </row>
        <row r="1341">
          <cell r="X1341">
            <v>7900</v>
          </cell>
          <cell r="Y1341">
            <v>2039835</v>
          </cell>
          <cell r="Z1341" t="str">
            <v>CLINICA MEDICA</v>
          </cell>
          <cell r="AA1341">
            <v>2</v>
          </cell>
          <cell r="AB1341" t="str">
            <v>MAQ. E EQUIPAMENTOS</v>
          </cell>
          <cell r="AC1341">
            <v>14.3252136752123</v>
          </cell>
          <cell r="AD1341" t="str">
            <v>REGULAR</v>
          </cell>
        </row>
        <row r="1342">
          <cell r="X1342">
            <v>7901</v>
          </cell>
          <cell r="Y1342">
            <v>2039836</v>
          </cell>
          <cell r="Z1342" t="str">
            <v>CLÍNICA CIRÚRGICA</v>
          </cell>
          <cell r="AA1342">
            <v>2</v>
          </cell>
          <cell r="AB1342" t="str">
            <v>MAQ. E EQUIPAMENTOS</v>
          </cell>
          <cell r="AC1342">
            <v>15.853461182334399</v>
          </cell>
          <cell r="AD1342" t="str">
            <v>REGULAR</v>
          </cell>
        </row>
        <row r="1343">
          <cell r="X1343">
            <v>7902</v>
          </cell>
          <cell r="Y1343">
            <v>2039837</v>
          </cell>
          <cell r="Z1343" t="str">
            <v>CLINICA MEDICA</v>
          </cell>
          <cell r="AA1343">
            <v>2</v>
          </cell>
          <cell r="AB1343" t="str">
            <v>MAQ. E EQUIPAMENTOS</v>
          </cell>
          <cell r="AC1343">
            <v>15.853461182334399</v>
          </cell>
          <cell r="AD1343" t="str">
            <v>REGULAR</v>
          </cell>
        </row>
        <row r="1344">
          <cell r="X1344">
            <v>7903</v>
          </cell>
          <cell r="Y1344">
            <v>2039838</v>
          </cell>
          <cell r="Z1344" t="str">
            <v>CLÍNICA CIRÚRGICA</v>
          </cell>
          <cell r="AA1344">
            <v>2</v>
          </cell>
          <cell r="AB1344" t="str">
            <v>MAQ. E EQUIPAMENTOS</v>
          </cell>
          <cell r="AC1344">
            <v>15.853461182334399</v>
          </cell>
          <cell r="AD1344" t="str">
            <v>REGULAR</v>
          </cell>
        </row>
        <row r="1345">
          <cell r="X1345">
            <v>7904</v>
          </cell>
          <cell r="Y1345">
            <v>2039839</v>
          </cell>
          <cell r="Z1345" t="str">
            <v>CLINICA MEDICA</v>
          </cell>
          <cell r="AA1345">
            <v>2</v>
          </cell>
          <cell r="AB1345" t="str">
            <v>MAQ. E EQUIPAMENTOS</v>
          </cell>
          <cell r="AC1345">
            <v>15.853461182334399</v>
          </cell>
          <cell r="AD1345" t="str">
            <v>REGULAR</v>
          </cell>
        </row>
        <row r="1346">
          <cell r="X1346">
            <v>7905</v>
          </cell>
          <cell r="Y1346">
            <v>2039840</v>
          </cell>
          <cell r="Z1346" t="str">
            <v>AMBULATÓRIO</v>
          </cell>
          <cell r="AA1346">
            <v>2</v>
          </cell>
          <cell r="AB1346" t="str">
            <v>MAQ. E EQUIPAMENTOS</v>
          </cell>
          <cell r="AC1346">
            <v>15.853461182334399</v>
          </cell>
          <cell r="AD1346" t="str">
            <v>REGULAR</v>
          </cell>
        </row>
        <row r="1347">
          <cell r="X1347">
            <v>7906</v>
          </cell>
          <cell r="Y1347">
            <v>2039841</v>
          </cell>
          <cell r="Z1347" t="str">
            <v>CLINICA MEDICA</v>
          </cell>
          <cell r="AA1347">
            <v>2</v>
          </cell>
          <cell r="AB1347" t="str">
            <v>MAQ. E EQUIPAMENTOS</v>
          </cell>
          <cell r="AC1347">
            <v>15.853461182334399</v>
          </cell>
          <cell r="AD1347" t="str">
            <v>REGULAR</v>
          </cell>
        </row>
        <row r="1348">
          <cell r="X1348">
            <v>7907</v>
          </cell>
          <cell r="Y1348">
            <v>2039842</v>
          </cell>
          <cell r="Z1348" t="str">
            <v>AMBULATÓRIO</v>
          </cell>
          <cell r="AA1348">
            <v>2</v>
          </cell>
          <cell r="AB1348" t="str">
            <v>MAQ. E EQUIPAMENTOS</v>
          </cell>
          <cell r="AC1348">
            <v>15.853461182334399</v>
          </cell>
          <cell r="AD1348" t="str">
            <v>REGULAR</v>
          </cell>
        </row>
        <row r="1349">
          <cell r="X1349">
            <v>7908</v>
          </cell>
          <cell r="Y1349">
            <v>2039843</v>
          </cell>
          <cell r="Z1349" t="str">
            <v>CLÍNICA CIRÚRGICA</v>
          </cell>
          <cell r="AA1349">
            <v>2</v>
          </cell>
          <cell r="AB1349" t="str">
            <v>MAQ. E EQUIPAMENTOS</v>
          </cell>
          <cell r="AC1349">
            <v>15.853461182334399</v>
          </cell>
          <cell r="AD1349" t="str">
            <v>REGULAR</v>
          </cell>
        </row>
        <row r="1350">
          <cell r="X1350">
            <v>7909</v>
          </cell>
          <cell r="Y1350">
            <v>2039844</v>
          </cell>
          <cell r="Z1350" t="str">
            <v>CLÍNICA CIRÚRGICA</v>
          </cell>
          <cell r="AA1350">
            <v>2</v>
          </cell>
          <cell r="AB1350" t="str">
            <v>MAQ. E EQUIPAMENTOS</v>
          </cell>
          <cell r="AC1350">
            <v>15.853461182334399</v>
          </cell>
          <cell r="AD1350" t="str">
            <v>REGULAR</v>
          </cell>
        </row>
        <row r="1351">
          <cell r="X1351">
            <v>7910</v>
          </cell>
          <cell r="Y1351">
            <v>2039845</v>
          </cell>
          <cell r="Z1351" t="str">
            <v>AMBULATÓRIO</v>
          </cell>
          <cell r="AA1351">
            <v>2</v>
          </cell>
          <cell r="AB1351" t="str">
            <v>MAQ. E EQUIPAMENTOS</v>
          </cell>
          <cell r="AC1351">
            <v>15.853461182334399</v>
          </cell>
          <cell r="AD1351" t="str">
            <v>REGULAR</v>
          </cell>
        </row>
        <row r="1352">
          <cell r="X1352">
            <v>7911</v>
          </cell>
          <cell r="Y1352">
            <v>2039846</v>
          </cell>
          <cell r="Z1352" t="str">
            <v>CLÍNICA CIRÚRGICA</v>
          </cell>
          <cell r="AA1352">
            <v>2</v>
          </cell>
          <cell r="AB1352" t="str">
            <v>MAQ. E EQUIPAMENTOS</v>
          </cell>
          <cell r="AC1352">
            <v>15.853461182334399</v>
          </cell>
          <cell r="AD1352" t="str">
            <v>REGULAR</v>
          </cell>
        </row>
        <row r="1353">
          <cell r="X1353">
            <v>7912</v>
          </cell>
          <cell r="Y1353">
            <v>2039847</v>
          </cell>
          <cell r="Z1353" t="str">
            <v>CLÍNICA CIRÚRGICA</v>
          </cell>
          <cell r="AA1353">
            <v>2</v>
          </cell>
          <cell r="AB1353" t="str">
            <v>MAQ. E EQUIPAMENTOS</v>
          </cell>
          <cell r="AC1353">
            <v>15.853461182334399</v>
          </cell>
          <cell r="AD1353" t="str">
            <v>REGULAR</v>
          </cell>
        </row>
        <row r="1354">
          <cell r="X1354">
            <v>7913</v>
          </cell>
          <cell r="Y1354">
            <v>2039848</v>
          </cell>
          <cell r="Z1354" t="str">
            <v>CLINICA MEDICA</v>
          </cell>
          <cell r="AA1354">
            <v>2</v>
          </cell>
          <cell r="AB1354" t="str">
            <v>MAQ. E EQUIPAMENTOS</v>
          </cell>
          <cell r="AC1354">
            <v>15.853461182334399</v>
          </cell>
          <cell r="AD1354" t="str">
            <v>REGULAR</v>
          </cell>
        </row>
        <row r="1355">
          <cell r="X1355">
            <v>7914</v>
          </cell>
          <cell r="Y1355">
            <v>2039849</v>
          </cell>
          <cell r="Z1355" t="str">
            <v>CLINICA MEDICA</v>
          </cell>
          <cell r="AA1355">
            <v>2</v>
          </cell>
          <cell r="AB1355" t="str">
            <v>MAQ. E EQUIPAMENTOS</v>
          </cell>
          <cell r="AC1355">
            <v>15.853461182334399</v>
          </cell>
          <cell r="AD1355" t="str">
            <v>REGULAR</v>
          </cell>
        </row>
        <row r="1356">
          <cell r="X1356">
            <v>7915</v>
          </cell>
          <cell r="Y1356">
            <v>2039850</v>
          </cell>
          <cell r="Z1356" t="str">
            <v>CLÍNICA CIRÚRGICA</v>
          </cell>
          <cell r="AA1356">
            <v>2</v>
          </cell>
          <cell r="AB1356" t="str">
            <v>MAQ. E EQUIPAMENTOS</v>
          </cell>
          <cell r="AC1356">
            <v>15.853461182334399</v>
          </cell>
          <cell r="AD1356" t="str">
            <v>REGULAR</v>
          </cell>
        </row>
        <row r="1357">
          <cell r="X1357">
            <v>7916</v>
          </cell>
          <cell r="Y1357">
            <v>2039851</v>
          </cell>
          <cell r="Z1357" t="str">
            <v>APOIO AO DIAGNÓSTICO</v>
          </cell>
          <cell r="AA1357">
            <v>2</v>
          </cell>
          <cell r="AB1357" t="str">
            <v>MAQ. E EQUIPAMENTOS</v>
          </cell>
          <cell r="AC1357">
            <v>15.853461182334399</v>
          </cell>
          <cell r="AD1357" t="str">
            <v>REGULAR</v>
          </cell>
        </row>
        <row r="1358">
          <cell r="X1358">
            <v>7917</v>
          </cell>
          <cell r="Y1358">
            <v>2039852</v>
          </cell>
          <cell r="Z1358" t="str">
            <v>CLÍNICA CIRÚRGICA</v>
          </cell>
          <cell r="AA1358">
            <v>2</v>
          </cell>
          <cell r="AB1358" t="str">
            <v>MAQ. E EQUIPAMENTOS</v>
          </cell>
          <cell r="AC1358">
            <v>15.853461182334399</v>
          </cell>
          <cell r="AD1358" t="str">
            <v>REGULAR</v>
          </cell>
        </row>
        <row r="1359">
          <cell r="X1359">
            <v>7918</v>
          </cell>
          <cell r="Y1359">
            <v>2039853</v>
          </cell>
          <cell r="Z1359" t="str">
            <v>HEMODIALISE / DIÁLISE</v>
          </cell>
          <cell r="AA1359">
            <v>2</v>
          </cell>
          <cell r="AB1359" t="str">
            <v>MAQ. E EQUIPAMENTOS</v>
          </cell>
          <cell r="AC1359">
            <v>15.853461182334399</v>
          </cell>
          <cell r="AD1359" t="str">
            <v>REGULAR</v>
          </cell>
        </row>
        <row r="1360">
          <cell r="X1360">
            <v>7919</v>
          </cell>
          <cell r="Y1360">
            <v>2039854</v>
          </cell>
          <cell r="Z1360" t="str">
            <v>CLINICA MEDICA</v>
          </cell>
          <cell r="AA1360">
            <v>2</v>
          </cell>
          <cell r="AB1360" t="str">
            <v>MAQ. E EQUIPAMENTOS</v>
          </cell>
          <cell r="AC1360">
            <v>15.853461182334399</v>
          </cell>
          <cell r="AD1360" t="str">
            <v>REGULAR</v>
          </cell>
        </row>
        <row r="1361">
          <cell r="X1361">
            <v>7920</v>
          </cell>
          <cell r="Y1361">
            <v>2039855</v>
          </cell>
          <cell r="Z1361" t="str">
            <v>APOIO AO DIAGNÓSTICO</v>
          </cell>
          <cell r="AA1361">
            <v>2</v>
          </cell>
          <cell r="AB1361" t="str">
            <v>MAQ. E EQUIPAMENTOS</v>
          </cell>
          <cell r="AC1361">
            <v>15.853461182334399</v>
          </cell>
          <cell r="AD1361" t="str">
            <v>REGULAR</v>
          </cell>
        </row>
        <row r="1362">
          <cell r="X1362">
            <v>7921</v>
          </cell>
          <cell r="Y1362">
            <v>2039856</v>
          </cell>
          <cell r="Z1362" t="str">
            <v>AMBULATÓRIO</v>
          </cell>
          <cell r="AA1362">
            <v>2</v>
          </cell>
          <cell r="AB1362" t="str">
            <v>MAQ. E EQUIPAMENTOS</v>
          </cell>
          <cell r="AC1362">
            <v>15.853461182334399</v>
          </cell>
          <cell r="AD1362" t="str">
            <v>REGULAR</v>
          </cell>
        </row>
        <row r="1363">
          <cell r="X1363">
            <v>7922</v>
          </cell>
          <cell r="Y1363">
            <v>2039857</v>
          </cell>
          <cell r="Z1363" t="str">
            <v>APOIO AO DIAGNÓSTICO</v>
          </cell>
          <cell r="AA1363">
            <v>2</v>
          </cell>
          <cell r="AB1363" t="str">
            <v>MAQ. E EQUIPAMENTOS</v>
          </cell>
          <cell r="AC1363">
            <v>15.853461182334399</v>
          </cell>
          <cell r="AD1363" t="str">
            <v>REGULAR</v>
          </cell>
        </row>
        <row r="1364">
          <cell r="X1364">
            <v>7923</v>
          </cell>
          <cell r="Y1364">
            <v>2039858</v>
          </cell>
          <cell r="Z1364" t="str">
            <v>CLINICA MEDICA</v>
          </cell>
          <cell r="AA1364">
            <v>2</v>
          </cell>
          <cell r="AB1364" t="str">
            <v>MAQ. E EQUIPAMENTOS</v>
          </cell>
          <cell r="AC1364">
            <v>15.853461182334399</v>
          </cell>
          <cell r="AD1364" t="str">
            <v>REGULAR</v>
          </cell>
        </row>
        <row r="1365">
          <cell r="X1365">
            <v>7924</v>
          </cell>
          <cell r="Y1365">
            <v>2039859</v>
          </cell>
          <cell r="Z1365" t="str">
            <v>AMBULATÓRIO</v>
          </cell>
          <cell r="AA1365">
            <v>2</v>
          </cell>
          <cell r="AB1365" t="str">
            <v>MAQ. E EQUIPAMENTOS</v>
          </cell>
          <cell r="AC1365">
            <v>15.853461182334399</v>
          </cell>
          <cell r="AD1365" t="str">
            <v>REGULAR</v>
          </cell>
        </row>
        <row r="1366">
          <cell r="X1366">
            <v>7925</v>
          </cell>
          <cell r="Y1366">
            <v>2039860</v>
          </cell>
          <cell r="Z1366" t="str">
            <v>CLINICA MEDICA</v>
          </cell>
          <cell r="AA1366">
            <v>2</v>
          </cell>
          <cell r="AB1366" t="str">
            <v>MAQ. E EQUIPAMENTOS</v>
          </cell>
          <cell r="AC1366">
            <v>15.853461182334399</v>
          </cell>
          <cell r="AD1366" t="str">
            <v>REGULAR</v>
          </cell>
        </row>
        <row r="1367">
          <cell r="X1367">
            <v>7926</v>
          </cell>
          <cell r="Y1367">
            <v>2039861</v>
          </cell>
          <cell r="Z1367" t="str">
            <v>APOIO AO DIAGNÓSTICO</v>
          </cell>
          <cell r="AA1367">
            <v>2</v>
          </cell>
          <cell r="AB1367" t="str">
            <v>MAQ. E EQUIPAMENTOS</v>
          </cell>
          <cell r="AC1367">
            <v>15.853461182334399</v>
          </cell>
          <cell r="AD1367" t="str">
            <v>REGULAR</v>
          </cell>
        </row>
        <row r="1368">
          <cell r="X1368">
            <v>7927</v>
          </cell>
          <cell r="Y1368">
            <v>2039862</v>
          </cell>
          <cell r="Z1368" t="str">
            <v>AMBULATÓRIO</v>
          </cell>
          <cell r="AA1368">
            <v>2</v>
          </cell>
          <cell r="AB1368" t="str">
            <v>MAQ. E EQUIPAMENTOS</v>
          </cell>
          <cell r="AC1368">
            <v>15.853461182334399</v>
          </cell>
          <cell r="AD1368" t="str">
            <v>REGULAR</v>
          </cell>
        </row>
        <row r="1369">
          <cell r="X1369">
            <v>7928</v>
          </cell>
          <cell r="Y1369">
            <v>2039863</v>
          </cell>
          <cell r="Z1369" t="str">
            <v>APOIO AO DIAGNÓSTICO</v>
          </cell>
          <cell r="AA1369">
            <v>2</v>
          </cell>
          <cell r="AB1369" t="str">
            <v>MAQ. E EQUIPAMENTOS</v>
          </cell>
          <cell r="AC1369">
            <v>15.853461182334399</v>
          </cell>
          <cell r="AD1369" t="str">
            <v>REGULAR</v>
          </cell>
        </row>
        <row r="1370">
          <cell r="X1370">
            <v>7929</v>
          </cell>
          <cell r="Y1370">
            <v>2039864</v>
          </cell>
          <cell r="Z1370" t="str">
            <v>AMBULATÓRIO</v>
          </cell>
          <cell r="AA1370">
            <v>2</v>
          </cell>
          <cell r="AB1370" t="str">
            <v>MAQ. E EQUIPAMENTOS</v>
          </cell>
          <cell r="AC1370">
            <v>15.853461182334399</v>
          </cell>
          <cell r="AD1370" t="str">
            <v>REGULAR</v>
          </cell>
        </row>
        <row r="1371">
          <cell r="X1371">
            <v>7930</v>
          </cell>
          <cell r="Y1371">
            <v>2039865</v>
          </cell>
          <cell r="Z1371" t="str">
            <v>CLINICA MEDICA</v>
          </cell>
          <cell r="AA1371">
            <v>2</v>
          </cell>
          <cell r="AB1371" t="str">
            <v>MAQ. E EQUIPAMENTOS</v>
          </cell>
          <cell r="AC1371">
            <v>15.853461182334399</v>
          </cell>
          <cell r="AD1371" t="str">
            <v>REGULAR</v>
          </cell>
        </row>
        <row r="1372">
          <cell r="X1372">
            <v>7952</v>
          </cell>
          <cell r="Y1372">
            <v>2039866</v>
          </cell>
          <cell r="Z1372" t="str">
            <v>ALMOXARIFADO</v>
          </cell>
          <cell r="AA1372">
            <v>3</v>
          </cell>
          <cell r="AB1372" t="str">
            <v>EQUIP. DE INFORMÁTICA</v>
          </cell>
          <cell r="AC1372">
            <v>28.7200237179464</v>
          </cell>
          <cell r="AD1372" t="str">
            <v>BOM</v>
          </cell>
        </row>
        <row r="1373">
          <cell r="X1373">
            <v>7953</v>
          </cell>
          <cell r="Y1373">
            <v>2039867</v>
          </cell>
          <cell r="Z1373" t="str">
            <v>FARMÁCIA – DOSE</v>
          </cell>
          <cell r="AA1373">
            <v>3</v>
          </cell>
          <cell r="AB1373" t="str">
            <v>EQUIP. DE INFORMÁTICA</v>
          </cell>
          <cell r="AC1373">
            <v>28.7200237179464</v>
          </cell>
          <cell r="AD1373" t="str">
            <v>BOM</v>
          </cell>
        </row>
        <row r="1374">
          <cell r="X1374">
            <v>7954</v>
          </cell>
          <cell r="Y1374">
            <v>2039868</v>
          </cell>
          <cell r="Z1374" t="str">
            <v>ALMOXARIFADO</v>
          </cell>
          <cell r="AA1374">
            <v>3</v>
          </cell>
          <cell r="AB1374" t="str">
            <v>EQUIP. DE INFORMÁTICA</v>
          </cell>
          <cell r="AC1374">
            <v>28.7200237179464</v>
          </cell>
          <cell r="AD1374" t="str">
            <v>BOM</v>
          </cell>
        </row>
        <row r="1375">
          <cell r="X1375">
            <v>7955</v>
          </cell>
          <cell r="Y1375">
            <v>2039869</v>
          </cell>
          <cell r="Z1375" t="str">
            <v>ALMOXARIFADO</v>
          </cell>
          <cell r="AA1375">
            <v>3</v>
          </cell>
          <cell r="AB1375" t="str">
            <v>EQUIP. DE INFORMÁTICA</v>
          </cell>
          <cell r="AC1375">
            <v>28.7200237179464</v>
          </cell>
          <cell r="AD1375" t="str">
            <v>BOM</v>
          </cell>
        </row>
        <row r="1376">
          <cell r="X1376">
            <v>7956</v>
          </cell>
          <cell r="Y1376">
            <v>2039870</v>
          </cell>
          <cell r="Z1376" t="str">
            <v>ALMOXARIFADO</v>
          </cell>
          <cell r="AA1376">
            <v>3</v>
          </cell>
          <cell r="AB1376" t="str">
            <v>EQUIP. DE INFORMÁTICA</v>
          </cell>
          <cell r="AC1376">
            <v>28.7200237179464</v>
          </cell>
          <cell r="AD1376" t="str">
            <v>BOM</v>
          </cell>
        </row>
        <row r="1377">
          <cell r="X1377">
            <v>7957</v>
          </cell>
          <cell r="Y1377">
            <v>2039871</v>
          </cell>
          <cell r="Z1377" t="str">
            <v>ALMOXARIFADO</v>
          </cell>
          <cell r="AA1377">
            <v>3</v>
          </cell>
          <cell r="AB1377" t="str">
            <v>EQUIP. DE INFORMÁTICA</v>
          </cell>
          <cell r="AC1377">
            <v>28.7200237179464</v>
          </cell>
          <cell r="AD1377" t="str">
            <v>BOM</v>
          </cell>
        </row>
        <row r="1378">
          <cell r="X1378">
            <v>7958</v>
          </cell>
          <cell r="Y1378">
            <v>2039872</v>
          </cell>
          <cell r="Z1378" t="str">
            <v>CENTRAL DE MATERIAL E ESTERILIZAÇÃO</v>
          </cell>
          <cell r="AA1378">
            <v>3</v>
          </cell>
          <cell r="AB1378" t="str">
            <v>EQUIP. DE INFORMÁTICA</v>
          </cell>
          <cell r="AC1378">
            <v>28.7200237179464</v>
          </cell>
          <cell r="AD1378" t="str">
            <v>BOM</v>
          </cell>
        </row>
        <row r="1379">
          <cell r="X1379">
            <v>7959</v>
          </cell>
          <cell r="Y1379">
            <v>2039873</v>
          </cell>
          <cell r="Z1379" t="str">
            <v>ALMOXARIFADO</v>
          </cell>
          <cell r="AA1379">
            <v>3</v>
          </cell>
          <cell r="AB1379" t="str">
            <v>EQUIP. DE INFORMÁTICA</v>
          </cell>
          <cell r="AC1379">
            <v>28.7200237179464</v>
          </cell>
          <cell r="AD1379" t="str">
            <v>BOM</v>
          </cell>
        </row>
        <row r="1380">
          <cell r="X1380">
            <v>7960</v>
          </cell>
          <cell r="Y1380">
            <v>2039874</v>
          </cell>
          <cell r="Z1380" t="str">
            <v>ALMOXARIFADO</v>
          </cell>
          <cell r="AA1380">
            <v>3</v>
          </cell>
          <cell r="AB1380" t="str">
            <v>EQUIP. DE INFORMÁTICA</v>
          </cell>
          <cell r="AC1380">
            <v>28.7200237179464</v>
          </cell>
          <cell r="AD1380" t="str">
            <v>BOM</v>
          </cell>
        </row>
        <row r="1381">
          <cell r="X1381">
            <v>7961</v>
          </cell>
          <cell r="Y1381">
            <v>2039875</v>
          </cell>
          <cell r="Z1381" t="str">
            <v>FARMÁCIA – DOSE</v>
          </cell>
          <cell r="AA1381">
            <v>3</v>
          </cell>
          <cell r="AB1381" t="str">
            <v>EQUIP. DE INFORMÁTICA</v>
          </cell>
          <cell r="AC1381">
            <v>28.7200237179464</v>
          </cell>
          <cell r="AD1381" t="str">
            <v>BOM</v>
          </cell>
        </row>
        <row r="1382">
          <cell r="X1382">
            <v>7962</v>
          </cell>
          <cell r="Y1382">
            <v>2039876</v>
          </cell>
          <cell r="Z1382" t="str">
            <v>HEMODIALISE / DIÁLISE</v>
          </cell>
          <cell r="AA1382">
            <v>3</v>
          </cell>
          <cell r="AB1382" t="str">
            <v>EQUIP. DE INFORMÁTICA</v>
          </cell>
          <cell r="AC1382">
            <v>28.7200237179464</v>
          </cell>
          <cell r="AD1382" t="str">
            <v>BOM</v>
          </cell>
        </row>
        <row r="1383">
          <cell r="X1383">
            <v>7963</v>
          </cell>
          <cell r="Y1383">
            <v>2039877</v>
          </cell>
          <cell r="Z1383" t="str">
            <v>ALMOXARIFADO</v>
          </cell>
          <cell r="AA1383">
            <v>3</v>
          </cell>
          <cell r="AB1383" t="str">
            <v>EQUIP. DE INFORMÁTICA</v>
          </cell>
          <cell r="AC1383">
            <v>28.7200237179464</v>
          </cell>
          <cell r="AD1383" t="str">
            <v>BOM</v>
          </cell>
        </row>
        <row r="1384">
          <cell r="X1384">
            <v>7964</v>
          </cell>
          <cell r="Y1384">
            <v>2039878</v>
          </cell>
          <cell r="Z1384" t="str">
            <v>ALMOXARIFADO</v>
          </cell>
          <cell r="AA1384">
            <v>3</v>
          </cell>
          <cell r="AB1384" t="str">
            <v>EQUIP. DE INFORMÁTICA</v>
          </cell>
          <cell r="AC1384">
            <v>28.7200237179464</v>
          </cell>
          <cell r="AD1384" t="str">
            <v>BOM</v>
          </cell>
        </row>
        <row r="1385">
          <cell r="X1385">
            <v>7965</v>
          </cell>
          <cell r="Y1385">
            <v>2039879</v>
          </cell>
          <cell r="Z1385" t="str">
            <v>UNIDADE DE TERAPIA INTENSIVA</v>
          </cell>
          <cell r="AA1385">
            <v>4</v>
          </cell>
          <cell r="AB1385" t="str">
            <v>EQUIP. DE INFORMÁTICA</v>
          </cell>
          <cell r="AC1385">
            <v>752.66679487174304</v>
          </cell>
          <cell r="AD1385" t="str">
            <v>BOM</v>
          </cell>
        </row>
        <row r="1386">
          <cell r="X1386">
            <v>7966</v>
          </cell>
          <cell r="Y1386">
            <v>2039880</v>
          </cell>
          <cell r="Z1386" t="str">
            <v>UNIDADE DE TERAPIA INTENSIVA</v>
          </cell>
          <cell r="AA1386">
            <v>4</v>
          </cell>
          <cell r="AB1386" t="str">
            <v>EQUIP. DE INFORMÁTICA</v>
          </cell>
          <cell r="AC1386">
            <v>752.66679487174304</v>
          </cell>
          <cell r="AD1386" t="str">
            <v>BOM</v>
          </cell>
        </row>
        <row r="1387">
          <cell r="X1387">
            <v>7967</v>
          </cell>
          <cell r="Y1387">
            <v>2039881</v>
          </cell>
          <cell r="Z1387" t="str">
            <v>UNIDADE DE TERAPIA INTENSIVA</v>
          </cell>
          <cell r="AA1387">
            <v>4</v>
          </cell>
          <cell r="AB1387" t="str">
            <v>EQUIP. DE INFORMÁTICA</v>
          </cell>
          <cell r="AC1387">
            <v>752.66679487174304</v>
          </cell>
          <cell r="AD1387" t="str">
            <v>BOM</v>
          </cell>
        </row>
        <row r="1388">
          <cell r="X1388">
            <v>7968</v>
          </cell>
          <cell r="Y1388">
            <v>2039882</v>
          </cell>
          <cell r="Z1388" t="str">
            <v>UNIDADE DE TERAPIA INTENSIVA</v>
          </cell>
          <cell r="AA1388">
            <v>4</v>
          </cell>
          <cell r="AB1388" t="str">
            <v>EQUIP. DE INFORMÁTICA</v>
          </cell>
          <cell r="AC1388">
            <v>752.66679487174304</v>
          </cell>
          <cell r="AD1388" t="str">
            <v>BOM</v>
          </cell>
        </row>
        <row r="1389">
          <cell r="X1389">
            <v>7969</v>
          </cell>
          <cell r="Y1389">
            <v>2039883</v>
          </cell>
          <cell r="Z1389" t="str">
            <v>UNIDADE DE TERAPIA INTENSIVA</v>
          </cell>
          <cell r="AA1389">
            <v>4</v>
          </cell>
          <cell r="AB1389" t="str">
            <v>EQUIP. DE INFORMÁTICA</v>
          </cell>
          <cell r="AC1389">
            <v>752.66679487174304</v>
          </cell>
          <cell r="AD1389" t="str">
            <v>BOM</v>
          </cell>
        </row>
        <row r="1390">
          <cell r="X1390">
            <v>7970</v>
          </cell>
          <cell r="Y1390">
            <v>2039884</v>
          </cell>
          <cell r="Z1390" t="str">
            <v>UNIDADE DE TERAPIA INTENSIVA</v>
          </cell>
          <cell r="AA1390">
            <v>4</v>
          </cell>
          <cell r="AB1390" t="str">
            <v>EQUIP. DE INFORMÁTICA</v>
          </cell>
          <cell r="AC1390">
            <v>752.66679487174304</v>
          </cell>
          <cell r="AD1390" t="str">
            <v>BOM</v>
          </cell>
        </row>
        <row r="1391">
          <cell r="X1391">
            <v>7971</v>
          </cell>
          <cell r="Y1391">
            <v>2039885</v>
          </cell>
          <cell r="Z1391" t="str">
            <v>UNIDADE DE TERAPIA INTENSIVA</v>
          </cell>
          <cell r="AA1391">
            <v>4</v>
          </cell>
          <cell r="AB1391" t="str">
            <v>EQUIP. DE INFORMÁTICA</v>
          </cell>
          <cell r="AC1391">
            <v>752.66679487174304</v>
          </cell>
          <cell r="AD1391" t="str">
            <v>BOM</v>
          </cell>
        </row>
        <row r="1392">
          <cell r="X1392">
            <v>7972</v>
          </cell>
          <cell r="Y1392">
            <v>2039886</v>
          </cell>
          <cell r="Z1392" t="str">
            <v>UNIDADE DE TERAPIA INTENSIVA</v>
          </cell>
          <cell r="AA1392">
            <v>4</v>
          </cell>
          <cell r="AB1392" t="str">
            <v>EQUIP. DE INFORMÁTICA</v>
          </cell>
          <cell r="AC1392">
            <v>752.66679487174304</v>
          </cell>
          <cell r="AD1392" t="str">
            <v>BOM</v>
          </cell>
        </row>
        <row r="1393">
          <cell r="X1393">
            <v>7973</v>
          </cell>
          <cell r="Y1393">
            <v>2039887</v>
          </cell>
          <cell r="Z1393" t="str">
            <v>UNIDADE DE TERAPIA INTENSIVA</v>
          </cell>
          <cell r="AA1393">
            <v>4</v>
          </cell>
          <cell r="AB1393" t="str">
            <v>EQUIP. DE INFORMÁTICA</v>
          </cell>
          <cell r="AC1393">
            <v>752.66679487174304</v>
          </cell>
          <cell r="AD1393" t="str">
            <v>BOM</v>
          </cell>
        </row>
        <row r="1394">
          <cell r="X1394">
            <v>7974</v>
          </cell>
          <cell r="Y1394">
            <v>2039888</v>
          </cell>
          <cell r="Z1394" t="str">
            <v>UNIDADE DE TERAPIA INTENSIVA</v>
          </cell>
          <cell r="AA1394">
            <v>4</v>
          </cell>
          <cell r="AB1394" t="str">
            <v>EQUIP. DE INFORMÁTICA</v>
          </cell>
          <cell r="AC1394">
            <v>752.66679487174304</v>
          </cell>
          <cell r="AD1394" t="str">
            <v>BOM</v>
          </cell>
        </row>
        <row r="1395">
          <cell r="X1395">
            <v>7975</v>
          </cell>
          <cell r="Y1395">
            <v>2039889</v>
          </cell>
          <cell r="Z1395" t="str">
            <v>UNIDADE DE TERAPIA INTENSIVA</v>
          </cell>
          <cell r="AA1395">
            <v>4</v>
          </cell>
          <cell r="AB1395" t="str">
            <v>EQUIP. DE INFORMÁTICA</v>
          </cell>
          <cell r="AC1395">
            <v>752.66679487174304</v>
          </cell>
          <cell r="AD1395" t="str">
            <v>BOM</v>
          </cell>
        </row>
        <row r="1396">
          <cell r="X1396">
            <v>7976</v>
          </cell>
          <cell r="Y1396">
            <v>2039890</v>
          </cell>
          <cell r="Z1396" t="str">
            <v>UNIDADE DE TERAPIA INTENSIVA</v>
          </cell>
          <cell r="AA1396">
            <v>4</v>
          </cell>
          <cell r="AB1396" t="str">
            <v>EQUIP. DE INFORMÁTICA</v>
          </cell>
          <cell r="AC1396">
            <v>752.66679487174304</v>
          </cell>
          <cell r="AD1396" t="str">
            <v>BOM</v>
          </cell>
        </row>
        <row r="1397">
          <cell r="X1397">
            <v>7977</v>
          </cell>
          <cell r="Y1397">
            <v>2039891</v>
          </cell>
          <cell r="Z1397" t="str">
            <v>ASTEC</v>
          </cell>
          <cell r="AA1397">
            <v>4</v>
          </cell>
          <cell r="AB1397" t="str">
            <v>EQUIP. DE INFORMÁTICA</v>
          </cell>
          <cell r="AC1397">
            <v>752.66679487174304</v>
          </cell>
          <cell r="AD1397" t="str">
            <v>BOM</v>
          </cell>
        </row>
        <row r="1398">
          <cell r="X1398">
            <v>7978</v>
          </cell>
          <cell r="Y1398">
            <v>2039892</v>
          </cell>
          <cell r="Z1398" t="str">
            <v>UNIDADE DE TERAPIA INTENSIVA</v>
          </cell>
          <cell r="AA1398">
            <v>5</v>
          </cell>
          <cell r="AB1398" t="str">
            <v>EQUIP. DE INFORMÁTICA</v>
          </cell>
          <cell r="AC1398">
            <v>208.80698044871801</v>
          </cell>
          <cell r="AD1398" t="str">
            <v>BOM</v>
          </cell>
        </row>
        <row r="1399">
          <cell r="X1399">
            <v>7979</v>
          </cell>
          <cell r="Y1399">
            <v>2039893</v>
          </cell>
          <cell r="Z1399" t="str">
            <v>UNIDADE DE TERAPIA INTENSIVA</v>
          </cell>
          <cell r="AA1399">
            <v>5</v>
          </cell>
          <cell r="AB1399" t="str">
            <v>EQUIP. DE INFORMÁTICA</v>
          </cell>
          <cell r="AC1399">
            <v>208.80698044871801</v>
          </cell>
          <cell r="AD1399" t="str">
            <v>BOM</v>
          </cell>
        </row>
        <row r="1400">
          <cell r="X1400">
            <v>7980</v>
          </cell>
          <cell r="Y1400">
            <v>2039894</v>
          </cell>
          <cell r="Z1400" t="str">
            <v>UNIDADE DE TERAPIA INTENSIVA</v>
          </cell>
          <cell r="AA1400">
            <v>5</v>
          </cell>
          <cell r="AB1400" t="str">
            <v>EQUIP. DE INFORMÁTICA</v>
          </cell>
          <cell r="AC1400">
            <v>208.80698044871801</v>
          </cell>
          <cell r="AD1400" t="str">
            <v>BOM</v>
          </cell>
        </row>
        <row r="1401">
          <cell r="X1401">
            <v>7981</v>
          </cell>
          <cell r="Y1401">
            <v>2039895</v>
          </cell>
          <cell r="Z1401" t="str">
            <v>UNIDADE DE TERAPIA INTENSIVA</v>
          </cell>
          <cell r="AA1401">
            <v>5</v>
          </cell>
          <cell r="AB1401" t="str">
            <v>EQUIP. DE INFORMÁTICA</v>
          </cell>
          <cell r="AC1401">
            <v>208.80698044871801</v>
          </cell>
          <cell r="AD1401" t="str">
            <v>BOM</v>
          </cell>
        </row>
        <row r="1402">
          <cell r="X1402">
            <v>7982</v>
          </cell>
          <cell r="Y1402">
            <v>2039896</v>
          </cell>
          <cell r="Z1402" t="str">
            <v>UNIDADE DE TERAPIA INTENSIVA</v>
          </cell>
          <cell r="AA1402">
            <v>5</v>
          </cell>
          <cell r="AB1402" t="str">
            <v>EQUIP. DE INFORMÁTICA</v>
          </cell>
          <cell r="AC1402">
            <v>208.80698044871801</v>
          </cell>
          <cell r="AD1402" t="str">
            <v>BOM</v>
          </cell>
        </row>
        <row r="1403">
          <cell r="X1403">
            <v>7983</v>
          </cell>
          <cell r="Y1403">
            <v>2039897</v>
          </cell>
          <cell r="Z1403" t="str">
            <v>PORTARIA “A'</v>
          </cell>
          <cell r="AA1403">
            <v>5</v>
          </cell>
          <cell r="AB1403" t="str">
            <v>EQUIP. DE INFORMÁTICA</v>
          </cell>
          <cell r="AC1403">
            <v>208.80698044871801</v>
          </cell>
          <cell r="AD1403" t="str">
            <v>BOM</v>
          </cell>
        </row>
        <row r="1404">
          <cell r="X1404">
            <v>7984</v>
          </cell>
          <cell r="Y1404">
            <v>2039898</v>
          </cell>
          <cell r="Z1404" t="str">
            <v>UNIDADE DE TERAPIA INTENSIVA</v>
          </cell>
          <cell r="AA1404">
            <v>5</v>
          </cell>
          <cell r="AB1404" t="str">
            <v>EQUIP. DE INFORMÁTICA</v>
          </cell>
          <cell r="AC1404">
            <v>208.80698044871801</v>
          </cell>
          <cell r="AD1404" t="str">
            <v>BOM</v>
          </cell>
        </row>
        <row r="1405">
          <cell r="X1405">
            <v>7985</v>
          </cell>
          <cell r="Y1405">
            <v>2039899</v>
          </cell>
          <cell r="Z1405" t="str">
            <v>UNIDADE DE TERAPIA INTENSIVA</v>
          </cell>
          <cell r="AA1405">
            <v>5</v>
          </cell>
          <cell r="AB1405" t="str">
            <v>EQUIP. DE INFORMÁTICA</v>
          </cell>
          <cell r="AC1405">
            <v>208.80698044871801</v>
          </cell>
          <cell r="AD1405" t="str">
            <v>BOM</v>
          </cell>
        </row>
        <row r="1406">
          <cell r="X1406">
            <v>7986</v>
          </cell>
          <cell r="Y1406">
            <v>2039900</v>
          </cell>
          <cell r="Z1406" t="str">
            <v>UNIDADE DE TERAPIA INTENSIVA</v>
          </cell>
          <cell r="AA1406">
            <v>5</v>
          </cell>
          <cell r="AB1406" t="str">
            <v>EQUIP. DE INFORMÁTICA</v>
          </cell>
          <cell r="AC1406">
            <v>208.80698044871801</v>
          </cell>
          <cell r="AD1406" t="str">
            <v>BOM</v>
          </cell>
        </row>
        <row r="1407">
          <cell r="X1407">
            <v>7987</v>
          </cell>
          <cell r="Y1407">
            <v>2039901</v>
          </cell>
          <cell r="Z1407" t="str">
            <v>UNIDADE DE TERAPIA INTENSIVA</v>
          </cell>
          <cell r="AA1407">
            <v>5</v>
          </cell>
          <cell r="AB1407" t="str">
            <v>EQUIP. DE INFORMÁTICA</v>
          </cell>
          <cell r="AC1407">
            <v>208.80698044871801</v>
          </cell>
          <cell r="AD1407" t="str">
            <v>BOM</v>
          </cell>
        </row>
        <row r="1408">
          <cell r="X1408">
            <v>7988</v>
          </cell>
          <cell r="Y1408">
            <v>2039902</v>
          </cell>
          <cell r="Z1408" t="str">
            <v>UNIDADE DE TERAPIA INTENSIVA</v>
          </cell>
          <cell r="AA1408">
            <v>5</v>
          </cell>
          <cell r="AB1408" t="str">
            <v>EQUIP. DE INFORMÁTICA</v>
          </cell>
          <cell r="AC1408">
            <v>208.80698044871801</v>
          </cell>
          <cell r="AD1408" t="str">
            <v>BOM</v>
          </cell>
        </row>
        <row r="1409">
          <cell r="X1409">
            <v>7989</v>
          </cell>
          <cell r="Y1409">
            <v>2039903</v>
          </cell>
          <cell r="Z1409" t="str">
            <v>UNIDADE DE TERAPIA INTENSIVA</v>
          </cell>
          <cell r="AA1409">
            <v>5</v>
          </cell>
          <cell r="AB1409" t="str">
            <v>EQUIP. DE INFORMÁTICA</v>
          </cell>
          <cell r="AC1409">
            <v>208.80698044871801</v>
          </cell>
          <cell r="AD1409" t="str">
            <v>BOM</v>
          </cell>
        </row>
        <row r="1410">
          <cell r="X1410">
            <v>7990</v>
          </cell>
          <cell r="Y1410" t="str">
            <v>-</v>
          </cell>
          <cell r="Z1410" t="str">
            <v>UTI - FARMÁCIA SATÉLITE</v>
          </cell>
          <cell r="AA1410">
            <v>5</v>
          </cell>
          <cell r="AB1410" t="str">
            <v>EQUIP. DE INFORMÁTICA</v>
          </cell>
          <cell r="AC1410">
            <v>208.80698044871801</v>
          </cell>
          <cell r="AD1410" t="str">
            <v>BOM</v>
          </cell>
        </row>
        <row r="1411">
          <cell r="X1411">
            <v>7993</v>
          </cell>
          <cell r="Y1411">
            <v>2039904</v>
          </cell>
          <cell r="Z1411" t="str">
            <v>UNIDADE DE TERAPIA INTENSIVA</v>
          </cell>
          <cell r="AA1411">
            <v>10</v>
          </cell>
          <cell r="AB1411" t="str">
            <v>MÓVEIS E UTENSÍLIOS</v>
          </cell>
          <cell r="AC1411">
            <v>379.79221314102602</v>
          </cell>
          <cell r="AD1411" t="str">
            <v>BOM</v>
          </cell>
        </row>
        <row r="1412">
          <cell r="X1412">
            <v>7994</v>
          </cell>
          <cell r="Y1412">
            <v>2039905</v>
          </cell>
          <cell r="Z1412" t="str">
            <v>UNIDADE DE TERAPIA INTENSIVA</v>
          </cell>
          <cell r="AA1412">
            <v>10</v>
          </cell>
          <cell r="AB1412" t="str">
            <v>MÓVEIS E UTENSÍLIOS</v>
          </cell>
          <cell r="AC1412">
            <v>379.79221314102602</v>
          </cell>
          <cell r="AD1412" t="str">
            <v>BOM</v>
          </cell>
        </row>
        <row r="1413">
          <cell r="X1413">
            <v>7995</v>
          </cell>
          <cell r="Y1413">
            <v>2039906</v>
          </cell>
          <cell r="Z1413" t="str">
            <v>UNIDADE DE TERAPIA INTENSIVA</v>
          </cell>
          <cell r="AA1413">
            <v>10</v>
          </cell>
          <cell r="AB1413" t="str">
            <v>MÓVEIS E UTENSÍLIOS</v>
          </cell>
          <cell r="AC1413">
            <v>379.79221314102602</v>
          </cell>
          <cell r="AD1413" t="str">
            <v>BOM</v>
          </cell>
        </row>
        <row r="1414">
          <cell r="X1414">
            <v>7996</v>
          </cell>
          <cell r="Y1414">
            <v>2039907</v>
          </cell>
          <cell r="Z1414" t="str">
            <v>UNIDADE DE TERAPIA INTENSIVA</v>
          </cell>
          <cell r="AA1414">
            <v>10</v>
          </cell>
          <cell r="AB1414" t="str">
            <v>MÓVEIS E UTENSÍLIOS</v>
          </cell>
          <cell r="AC1414">
            <v>227.405368589744</v>
          </cell>
          <cell r="AD1414" t="str">
            <v>BOM</v>
          </cell>
        </row>
        <row r="1415">
          <cell r="X1415">
            <v>7997</v>
          </cell>
          <cell r="Y1415">
            <v>2039908</v>
          </cell>
          <cell r="Z1415" t="str">
            <v>UNIDADE DE TERAPIA INTENSIVA</v>
          </cell>
          <cell r="AA1415">
            <v>10</v>
          </cell>
          <cell r="AB1415" t="str">
            <v>MÓVEIS E UTENSÍLIOS</v>
          </cell>
          <cell r="AC1415">
            <v>424.54870192307601</v>
          </cell>
          <cell r="AD1415" t="str">
            <v>BOM</v>
          </cell>
        </row>
        <row r="1416">
          <cell r="X1416">
            <v>6553</v>
          </cell>
          <cell r="Y1416">
            <v>2039909</v>
          </cell>
          <cell r="Z1416" t="str">
            <v>UNIDADE DE TERAPIA INTENSIVA</v>
          </cell>
          <cell r="AA1416">
            <v>10</v>
          </cell>
          <cell r="AB1416" t="str">
            <v>MAQ. E EQUIPAMENTOS</v>
          </cell>
          <cell r="AC1416">
            <v>12802.284602564099</v>
          </cell>
          <cell r="AD1416" t="str">
            <v>BOM</v>
          </cell>
        </row>
        <row r="1417">
          <cell r="X1417">
            <v>7233</v>
          </cell>
          <cell r="Y1417">
            <v>2039910</v>
          </cell>
          <cell r="Z1417" t="str">
            <v>UNIDADE DE TERAPIA INTENSIVA</v>
          </cell>
          <cell r="AA1417">
            <v>6</v>
          </cell>
          <cell r="AB1417" t="str">
            <v>MAQ. E EQUIPAMENTOS</v>
          </cell>
          <cell r="AC1417">
            <v>111.061381766373</v>
          </cell>
          <cell r="AD1417" t="str">
            <v>BOM</v>
          </cell>
        </row>
        <row r="1418">
          <cell r="X1418">
            <v>7234</v>
          </cell>
          <cell r="Y1418">
            <v>2039911</v>
          </cell>
          <cell r="Z1418" t="str">
            <v>UNIDADE DE TERAPIA INTENSIVA</v>
          </cell>
          <cell r="AA1418">
            <v>6</v>
          </cell>
          <cell r="AB1418" t="str">
            <v>MAQ. E EQUIPAMENTOS</v>
          </cell>
          <cell r="AC1418">
            <v>111.061381766373</v>
          </cell>
          <cell r="AD1418" t="str">
            <v>BOM</v>
          </cell>
        </row>
        <row r="1419">
          <cell r="X1419">
            <v>7235</v>
          </cell>
          <cell r="Y1419">
            <v>2039912</v>
          </cell>
          <cell r="Z1419" t="str">
            <v>CENTRO CIRÚRGICO</v>
          </cell>
          <cell r="AA1419">
            <v>6</v>
          </cell>
          <cell r="AB1419" t="str">
            <v>MAQ. E EQUIPAMENTOS</v>
          </cell>
          <cell r="AC1419">
            <v>111.061381766373</v>
          </cell>
          <cell r="AD1419" t="str">
            <v>BOM</v>
          </cell>
        </row>
        <row r="1420">
          <cell r="X1420">
            <v>7236</v>
          </cell>
          <cell r="Y1420">
            <v>2039913</v>
          </cell>
          <cell r="Z1420" t="str">
            <v>CENTRO CIRÚRGICO</v>
          </cell>
          <cell r="AA1420">
            <v>6</v>
          </cell>
          <cell r="AB1420" t="str">
            <v>MAQ. E EQUIPAMENTOS</v>
          </cell>
          <cell r="AC1420">
            <v>111.061381766373</v>
          </cell>
          <cell r="AD1420" t="str">
            <v>BOM</v>
          </cell>
        </row>
        <row r="1421">
          <cell r="X1421">
            <v>7237</v>
          </cell>
          <cell r="Y1421">
            <v>2039914</v>
          </cell>
          <cell r="Z1421" t="str">
            <v>UNIDADE DE TERAPIA INTENSIVA</v>
          </cell>
          <cell r="AA1421">
            <v>6</v>
          </cell>
          <cell r="AB1421" t="str">
            <v>MAQ. E EQUIPAMENTOS</v>
          </cell>
          <cell r="AC1421">
            <v>111.061381766373</v>
          </cell>
          <cell r="AD1421" t="str">
            <v>BOM</v>
          </cell>
        </row>
        <row r="1422">
          <cell r="X1422">
            <v>7238</v>
          </cell>
          <cell r="Y1422">
            <v>2039915</v>
          </cell>
          <cell r="Z1422" t="str">
            <v>CENTRO CIRÚRGICO</v>
          </cell>
          <cell r="AA1422">
            <v>6</v>
          </cell>
          <cell r="AB1422" t="str">
            <v>MAQ. E EQUIPAMENTOS</v>
          </cell>
          <cell r="AC1422">
            <v>111.061381766373</v>
          </cell>
          <cell r="AD1422" t="str">
            <v>BOM</v>
          </cell>
        </row>
        <row r="1423">
          <cell r="X1423">
            <v>7239</v>
          </cell>
          <cell r="Y1423">
            <v>2039916</v>
          </cell>
          <cell r="Z1423" t="str">
            <v>CENTRO CIRÚRGICO</v>
          </cell>
          <cell r="AA1423">
            <v>6</v>
          </cell>
          <cell r="AB1423" t="str">
            <v>MAQ. E EQUIPAMENTOS</v>
          </cell>
          <cell r="AC1423">
            <v>111.061381766373</v>
          </cell>
          <cell r="AD1423" t="str">
            <v>BOM</v>
          </cell>
        </row>
        <row r="1424">
          <cell r="X1424">
            <v>7240</v>
          </cell>
          <cell r="Y1424">
            <v>2039917</v>
          </cell>
          <cell r="Z1424" t="str">
            <v>UNIDADE DE TERAPIA INTENSIVA</v>
          </cell>
          <cell r="AA1424">
            <v>6</v>
          </cell>
          <cell r="AB1424" t="str">
            <v>MAQ. E EQUIPAMENTOS</v>
          </cell>
          <cell r="AC1424">
            <v>111.061381766373</v>
          </cell>
          <cell r="AD1424" t="str">
            <v>BOM</v>
          </cell>
        </row>
        <row r="1425">
          <cell r="X1425">
            <v>7241</v>
          </cell>
          <cell r="Y1425">
            <v>2039918</v>
          </cell>
          <cell r="Z1425" t="str">
            <v>CENTRO CIRÚRGICO</v>
          </cell>
          <cell r="AA1425">
            <v>6</v>
          </cell>
          <cell r="AB1425" t="str">
            <v>MAQ. E EQUIPAMENTOS</v>
          </cell>
          <cell r="AC1425">
            <v>111.061381766373</v>
          </cell>
          <cell r="AD1425" t="str">
            <v>BOM</v>
          </cell>
        </row>
        <row r="1426">
          <cell r="X1426">
            <v>7242</v>
          </cell>
          <cell r="Y1426">
            <v>2039919</v>
          </cell>
          <cell r="Z1426" t="str">
            <v>UNIDADE DE TERAPIA INTENSIVA</v>
          </cell>
          <cell r="AA1426">
            <v>6</v>
          </cell>
          <cell r="AB1426" t="str">
            <v>MAQ. E EQUIPAMENTOS</v>
          </cell>
          <cell r="AC1426">
            <v>111.061381766373</v>
          </cell>
          <cell r="AD1426" t="str">
            <v>BOM</v>
          </cell>
        </row>
        <row r="1427">
          <cell r="X1427">
            <v>7243</v>
          </cell>
          <cell r="Y1427">
            <v>2039920</v>
          </cell>
          <cell r="Z1427" t="str">
            <v>GALPÃO ALMOXARIFADO</v>
          </cell>
          <cell r="AA1427">
            <v>6</v>
          </cell>
          <cell r="AB1427" t="str">
            <v>MAQ. E EQUIPAMENTOS</v>
          </cell>
          <cell r="AC1427">
            <v>111.061381766373</v>
          </cell>
          <cell r="AD1427" t="str">
            <v>SUCATA</v>
          </cell>
        </row>
        <row r="1428">
          <cell r="X1428">
            <v>7244</v>
          </cell>
          <cell r="Y1428">
            <v>2039921</v>
          </cell>
          <cell r="Z1428" t="str">
            <v>CENTRO CIRÚRGICO</v>
          </cell>
          <cell r="AA1428">
            <v>6</v>
          </cell>
          <cell r="AB1428" t="str">
            <v>MAQ. E EQUIPAMENTOS</v>
          </cell>
          <cell r="AC1428">
            <v>111.061381766373</v>
          </cell>
          <cell r="AD1428" t="str">
            <v>BOM</v>
          </cell>
        </row>
        <row r="1429">
          <cell r="X1429">
            <v>7245</v>
          </cell>
          <cell r="Y1429">
            <v>2039922</v>
          </cell>
          <cell r="Z1429" t="str">
            <v>CENTRO CIRÚRGICO</v>
          </cell>
          <cell r="AA1429">
            <v>6</v>
          </cell>
          <cell r="AB1429" t="str">
            <v>MAQ. E EQUIPAMENTOS</v>
          </cell>
          <cell r="AC1429">
            <v>111.061381766373</v>
          </cell>
          <cell r="AD1429" t="str">
            <v>BOM</v>
          </cell>
        </row>
        <row r="1430">
          <cell r="X1430">
            <v>7246</v>
          </cell>
          <cell r="Y1430">
            <v>2039923</v>
          </cell>
          <cell r="Z1430" t="str">
            <v>UNIDADE DE TERAPIA INTENSIVA</v>
          </cell>
          <cell r="AA1430">
            <v>6</v>
          </cell>
          <cell r="AB1430" t="str">
            <v>MAQ. E EQUIPAMENTOS</v>
          </cell>
          <cell r="AC1430">
            <v>111.061381766373</v>
          </cell>
          <cell r="AD1430" t="str">
            <v>BOM</v>
          </cell>
        </row>
        <row r="1431">
          <cell r="X1431">
            <v>7247</v>
          </cell>
          <cell r="Y1431">
            <v>2039924</v>
          </cell>
          <cell r="Z1431" t="str">
            <v>UNIDADE DE TERAPIA INTENSIVA</v>
          </cell>
          <cell r="AA1431">
            <v>6</v>
          </cell>
          <cell r="AB1431" t="str">
            <v>MAQ. E EQUIPAMENTOS</v>
          </cell>
          <cell r="AC1431">
            <v>111.061381766373</v>
          </cell>
          <cell r="AD1431" t="str">
            <v>BOM</v>
          </cell>
        </row>
        <row r="1432">
          <cell r="X1432">
            <v>7248</v>
          </cell>
          <cell r="Y1432">
            <v>2039925</v>
          </cell>
          <cell r="Z1432" t="str">
            <v>UNIDADE DE TERAPIA INTENSIVA</v>
          </cell>
          <cell r="AA1432">
            <v>6</v>
          </cell>
          <cell r="AB1432" t="str">
            <v>MAQ. E EQUIPAMENTOS</v>
          </cell>
          <cell r="AC1432">
            <v>111.061381766373</v>
          </cell>
          <cell r="AD1432" t="str">
            <v>BOM</v>
          </cell>
        </row>
        <row r="1433">
          <cell r="X1433">
            <v>7249</v>
          </cell>
          <cell r="Y1433">
            <v>2039926</v>
          </cell>
          <cell r="Z1433" t="str">
            <v>UNIDADE DE TERAPIA INTENSIVA</v>
          </cell>
          <cell r="AA1433">
            <v>6</v>
          </cell>
          <cell r="AB1433" t="str">
            <v>MAQ. E EQUIPAMENTOS</v>
          </cell>
          <cell r="AC1433">
            <v>111.061381766373</v>
          </cell>
          <cell r="AD1433" t="str">
            <v>BOM</v>
          </cell>
        </row>
        <row r="1434">
          <cell r="X1434">
            <v>7250</v>
          </cell>
          <cell r="Y1434">
            <v>2039927</v>
          </cell>
          <cell r="Z1434" t="str">
            <v>CENTRO CIRÚRGICO</v>
          </cell>
          <cell r="AA1434">
            <v>6</v>
          </cell>
          <cell r="AB1434" t="str">
            <v>MAQ. E EQUIPAMENTOS</v>
          </cell>
          <cell r="AC1434">
            <v>111.061381766373</v>
          </cell>
          <cell r="AD1434" t="str">
            <v>BOM</v>
          </cell>
        </row>
        <row r="1435">
          <cell r="X1435">
            <v>7251</v>
          </cell>
          <cell r="Y1435">
            <v>2039928</v>
          </cell>
          <cell r="Z1435" t="str">
            <v>UNIDADE DE TERAPIA INTENSIVA</v>
          </cell>
          <cell r="AA1435">
            <v>6</v>
          </cell>
          <cell r="AB1435" t="str">
            <v>MAQ. E EQUIPAMENTOS</v>
          </cell>
          <cell r="AC1435">
            <v>111.061381766373</v>
          </cell>
          <cell r="AD1435" t="str">
            <v>BOM</v>
          </cell>
        </row>
        <row r="1436">
          <cell r="X1436">
            <v>7252</v>
          </cell>
          <cell r="Y1436">
            <v>2039929</v>
          </cell>
          <cell r="Z1436" t="str">
            <v>CENTRO CIRÚRGICO</v>
          </cell>
          <cell r="AA1436">
            <v>6</v>
          </cell>
          <cell r="AB1436" t="str">
            <v>MAQ. E EQUIPAMENTOS</v>
          </cell>
          <cell r="AC1436">
            <v>111.061381766373</v>
          </cell>
          <cell r="AD1436" t="str">
            <v>BOM</v>
          </cell>
        </row>
        <row r="1437">
          <cell r="X1437">
            <v>7253</v>
          </cell>
          <cell r="Y1437">
            <v>2039930</v>
          </cell>
          <cell r="Z1437" t="str">
            <v>UTI - FARMÁCIA SATÉLITE</v>
          </cell>
          <cell r="AA1437">
            <v>6</v>
          </cell>
          <cell r="AB1437" t="str">
            <v>MAQ. E EQUIPAMENTOS</v>
          </cell>
          <cell r="AC1437">
            <v>111.061381766373</v>
          </cell>
          <cell r="AD1437" t="str">
            <v>BOM</v>
          </cell>
        </row>
        <row r="1438">
          <cell r="X1438">
            <v>7254</v>
          </cell>
          <cell r="Y1438">
            <v>2039931</v>
          </cell>
          <cell r="Z1438" t="str">
            <v>ROUPARIA</v>
          </cell>
          <cell r="AA1438">
            <v>6</v>
          </cell>
          <cell r="AB1438" t="str">
            <v>MAQ. E EQUIPAMENTOS</v>
          </cell>
          <cell r="AC1438">
            <v>113.74913176637401</v>
          </cell>
          <cell r="AD1438" t="str">
            <v>BOM</v>
          </cell>
        </row>
        <row r="1439">
          <cell r="X1439">
            <v>7255</v>
          </cell>
          <cell r="Y1439">
            <v>2039932</v>
          </cell>
          <cell r="Z1439" t="str">
            <v>CLINICA MEDICA</v>
          </cell>
          <cell r="AA1439">
            <v>6</v>
          </cell>
          <cell r="AB1439" t="str">
            <v>MAQ. E EQUIPAMENTOS</v>
          </cell>
          <cell r="AC1439">
            <v>113.74913176637401</v>
          </cell>
          <cell r="AD1439" t="str">
            <v>BOM</v>
          </cell>
        </row>
        <row r="1440">
          <cell r="X1440">
            <v>7256</v>
          </cell>
          <cell r="Y1440">
            <v>2039933</v>
          </cell>
          <cell r="Z1440" t="str">
            <v>SESMT (AMBULATÓRIO MÉDICO)</v>
          </cell>
          <cell r="AA1440">
            <v>6</v>
          </cell>
          <cell r="AB1440" t="str">
            <v>MAQ. E EQUIPAMENTOS</v>
          </cell>
          <cell r="AC1440">
            <v>113.74913176637401</v>
          </cell>
          <cell r="AD1440" t="str">
            <v>BOM</v>
          </cell>
        </row>
        <row r="1441">
          <cell r="X1441">
            <v>7257</v>
          </cell>
          <cell r="Y1441">
            <v>2039934</v>
          </cell>
          <cell r="Z1441" t="str">
            <v>SESMT (AMBULATÓRIO MÉDICO)</v>
          </cell>
          <cell r="AA1441">
            <v>6</v>
          </cell>
          <cell r="AB1441" t="str">
            <v>MAQ. E EQUIPAMENTOS</v>
          </cell>
          <cell r="AC1441">
            <v>113.74913176637401</v>
          </cell>
          <cell r="AD1441" t="str">
            <v>BOM</v>
          </cell>
        </row>
        <row r="1442">
          <cell r="X1442">
            <v>7258</v>
          </cell>
          <cell r="Y1442">
            <v>2039935</v>
          </cell>
          <cell r="Z1442" t="str">
            <v>UNIDADE DE TERAPIA INTENSIVA</v>
          </cell>
          <cell r="AA1442">
            <v>6</v>
          </cell>
          <cell r="AB1442" t="str">
            <v>MAQ. E EQUIPAMENTOS</v>
          </cell>
          <cell r="AC1442">
            <v>113.74913176637401</v>
          </cell>
          <cell r="AD1442" t="str">
            <v>BOM</v>
          </cell>
        </row>
        <row r="1443">
          <cell r="X1443">
            <v>7259</v>
          </cell>
          <cell r="Y1443">
            <v>2039936</v>
          </cell>
          <cell r="Z1443" t="str">
            <v>UNIDADE DE TERAPIA INTENSIVA</v>
          </cell>
          <cell r="AA1443">
            <v>6</v>
          </cell>
          <cell r="AB1443" t="str">
            <v>MAQ. E EQUIPAMENTOS</v>
          </cell>
          <cell r="AC1443">
            <v>110.997356766373</v>
          </cell>
          <cell r="AD1443" t="str">
            <v>BOM</v>
          </cell>
        </row>
        <row r="1444">
          <cell r="X1444">
            <v>7260</v>
          </cell>
          <cell r="Y1444">
            <v>2039937</v>
          </cell>
          <cell r="Z1444" t="str">
            <v>CLINICA CIRURGICA</v>
          </cell>
          <cell r="AA1444">
            <v>6</v>
          </cell>
          <cell r="AB1444" t="str">
            <v>MAQ. E EQUIPAMENTOS</v>
          </cell>
          <cell r="AC1444">
            <v>110.997356766373</v>
          </cell>
          <cell r="AD1444" t="str">
            <v>BOM</v>
          </cell>
        </row>
        <row r="1445">
          <cell r="X1445">
            <v>7261</v>
          </cell>
          <cell r="Y1445">
            <v>2039938</v>
          </cell>
          <cell r="Z1445" t="str">
            <v>CLINICA CIRURGICA</v>
          </cell>
          <cell r="AA1445">
            <v>6</v>
          </cell>
          <cell r="AB1445" t="str">
            <v>MAQ. E EQUIPAMENTOS</v>
          </cell>
          <cell r="AC1445">
            <v>111.24554843304</v>
          </cell>
          <cell r="AD1445" t="str">
            <v>BOM</v>
          </cell>
        </row>
        <row r="1446">
          <cell r="X1446">
            <v>7279</v>
          </cell>
          <cell r="Y1446">
            <v>2039939</v>
          </cell>
          <cell r="Z1446" t="str">
            <v>GALPÃO ALMOXARIFADO</v>
          </cell>
          <cell r="AA1446">
            <v>10</v>
          </cell>
          <cell r="AB1446" t="str">
            <v>MAQ. E EQUIPAMENTOS</v>
          </cell>
          <cell r="AC1446">
            <v>2275.6534217236499</v>
          </cell>
          <cell r="AD1446" t="str">
            <v>RUIM</v>
          </cell>
        </row>
        <row r="1447">
          <cell r="X1447">
            <v>7284</v>
          </cell>
          <cell r="Y1447">
            <v>2039940</v>
          </cell>
          <cell r="Z1447" t="str">
            <v>ASTEC</v>
          </cell>
          <cell r="AA1447">
            <v>6</v>
          </cell>
          <cell r="AB1447" t="str">
            <v>MÓVEIS E UTENSÍLIOS</v>
          </cell>
          <cell r="AC1447">
            <v>785.19015811965801</v>
          </cell>
          <cell r="AD1447" t="str">
            <v>BOM</v>
          </cell>
        </row>
        <row r="1448">
          <cell r="X1448">
            <v>7869</v>
          </cell>
          <cell r="Y1448">
            <v>2039941</v>
          </cell>
          <cell r="Z1448" t="str">
            <v>CLÍNICA MEDICA</v>
          </cell>
          <cell r="AA1448">
            <v>10</v>
          </cell>
          <cell r="AB1448" t="str">
            <v>MAQ. E EQUIPAMENTOS</v>
          </cell>
          <cell r="AC1448">
            <v>807.38821367521405</v>
          </cell>
          <cell r="AD1448" t="str">
            <v>BOM</v>
          </cell>
        </row>
        <row r="1449">
          <cell r="X1449">
            <v>7285</v>
          </cell>
          <cell r="Y1449">
            <v>2039942</v>
          </cell>
          <cell r="Z1449" t="str">
            <v>UNIDADE DE TERAPIA INTENSIVA</v>
          </cell>
          <cell r="AA1449">
            <v>10</v>
          </cell>
          <cell r="AB1449" t="str">
            <v>MÓVEIS E UTENSÍLIOS</v>
          </cell>
          <cell r="AC1449">
            <v>207.61908269230801</v>
          </cell>
          <cell r="AD1449" t="str">
            <v>BOM</v>
          </cell>
        </row>
        <row r="1450">
          <cell r="X1450">
            <v>7286</v>
          </cell>
          <cell r="Y1450">
            <v>2039943</v>
          </cell>
          <cell r="Z1450" t="str">
            <v>UNIDADE DE TERAPIA INTENSIVA</v>
          </cell>
          <cell r="AA1450">
            <v>10</v>
          </cell>
          <cell r="AB1450" t="str">
            <v>MÓVEIS E UTENSÍLIOS</v>
          </cell>
          <cell r="AC1450">
            <v>207.61908269230801</v>
          </cell>
          <cell r="AD1450" t="str">
            <v>BOM</v>
          </cell>
        </row>
        <row r="1451">
          <cell r="X1451">
            <v>7287</v>
          </cell>
          <cell r="Y1451">
            <v>2039944</v>
          </cell>
          <cell r="Z1451" t="str">
            <v>GALPÃO ALMOXARIFADO</v>
          </cell>
          <cell r="AA1451">
            <v>10</v>
          </cell>
          <cell r="AB1451" t="str">
            <v>MÓVEIS E UTENSÍLIOS</v>
          </cell>
          <cell r="AC1451">
            <v>259.62844344729399</v>
          </cell>
          <cell r="AD1451" t="str">
            <v>SUCATA</v>
          </cell>
        </row>
        <row r="1452">
          <cell r="X1452">
            <v>7288</v>
          </cell>
          <cell r="Y1452">
            <v>2039945</v>
          </cell>
          <cell r="Z1452" t="str">
            <v>UNIDADE DE TERAPIA INTENSIVA</v>
          </cell>
          <cell r="AA1452">
            <v>10</v>
          </cell>
          <cell r="AB1452" t="str">
            <v>MÓVEIS E UTENSÍLIOS</v>
          </cell>
          <cell r="AC1452">
            <v>259.62844344729399</v>
          </cell>
          <cell r="AD1452" t="str">
            <v>BOM</v>
          </cell>
        </row>
        <row r="1453">
          <cell r="X1453">
            <v>7289</v>
          </cell>
          <cell r="Y1453">
            <v>2039946</v>
          </cell>
          <cell r="Z1453" t="str">
            <v>GALPÃO ALMOXARIFADO</v>
          </cell>
          <cell r="AA1453">
            <v>10</v>
          </cell>
          <cell r="AB1453" t="str">
            <v>MÓVEIS E UTENSÍLIOS</v>
          </cell>
          <cell r="AC1453">
            <v>259.62844344729399</v>
          </cell>
          <cell r="AD1453" t="str">
            <v>SUCATA</v>
          </cell>
        </row>
        <row r="1454">
          <cell r="X1454">
            <v>7290</v>
          </cell>
          <cell r="Y1454">
            <v>2039947</v>
          </cell>
          <cell r="Z1454" t="str">
            <v>UNIDADE DE TERAPIA INTENSIVA</v>
          </cell>
          <cell r="AA1454">
            <v>10</v>
          </cell>
          <cell r="AB1454" t="str">
            <v>MÓVEIS E UTENSÍLIOS</v>
          </cell>
          <cell r="AC1454">
            <v>259.62844344729399</v>
          </cell>
          <cell r="AD1454" t="str">
            <v>BOM</v>
          </cell>
        </row>
        <row r="1455">
          <cell r="X1455">
            <v>7291</v>
          </cell>
          <cell r="Y1455">
            <v>2039948</v>
          </cell>
          <cell r="Z1455" t="str">
            <v>UNIDADE DE TERAPIA INTENSIVA</v>
          </cell>
          <cell r="AA1455">
            <v>10</v>
          </cell>
          <cell r="AB1455" t="str">
            <v>MÓVEIS E UTENSÍLIOS</v>
          </cell>
          <cell r="AC1455">
            <v>259.62844344729399</v>
          </cell>
          <cell r="AD1455" t="str">
            <v>BOM</v>
          </cell>
        </row>
        <row r="1456">
          <cell r="X1456">
            <v>7292</v>
          </cell>
          <cell r="Y1456">
            <v>2039949</v>
          </cell>
          <cell r="Z1456" t="str">
            <v>UNIDADE DE TERAPIA INTENSIVA</v>
          </cell>
          <cell r="AA1456">
            <v>10</v>
          </cell>
          <cell r="AB1456" t="str">
            <v>MÓVEIS E UTENSÍLIOS</v>
          </cell>
          <cell r="AC1456">
            <v>259.62844344729399</v>
          </cell>
          <cell r="AD1456" t="str">
            <v>BOM</v>
          </cell>
        </row>
        <row r="1457">
          <cell r="X1457">
            <v>7293</v>
          </cell>
          <cell r="Y1457">
            <v>2039950</v>
          </cell>
          <cell r="Z1457" t="str">
            <v>UNIDADE DE TERAPIA INTENSIVA</v>
          </cell>
          <cell r="AA1457">
            <v>10</v>
          </cell>
          <cell r="AB1457" t="str">
            <v>MÓVEIS E UTENSÍLIOS</v>
          </cell>
          <cell r="AC1457">
            <v>259.62844344729399</v>
          </cell>
          <cell r="AD1457" t="str">
            <v>BOM</v>
          </cell>
        </row>
        <row r="1458">
          <cell r="X1458">
            <v>7294</v>
          </cell>
          <cell r="Y1458">
            <v>2039951</v>
          </cell>
          <cell r="Z1458" t="str">
            <v>UNIDADE DE TERAPIA INTENSIVA</v>
          </cell>
          <cell r="AA1458">
            <v>10</v>
          </cell>
          <cell r="AB1458" t="str">
            <v>MÓVEIS E UTENSÍLIOS</v>
          </cell>
          <cell r="AC1458">
            <v>259.62844344729399</v>
          </cell>
          <cell r="AD1458" t="str">
            <v>BOM</v>
          </cell>
        </row>
        <row r="1459">
          <cell r="X1459">
            <v>7295</v>
          </cell>
          <cell r="Y1459">
            <v>2039952</v>
          </cell>
          <cell r="Z1459" t="str">
            <v>UNIDADE DE TERAPIA INTENSIVA</v>
          </cell>
          <cell r="AA1459">
            <v>10</v>
          </cell>
          <cell r="AB1459" t="str">
            <v>MÓVEIS E UTENSÍLIOS</v>
          </cell>
          <cell r="AC1459">
            <v>259.62844344729399</v>
          </cell>
          <cell r="AD1459" t="str">
            <v>BOM</v>
          </cell>
        </row>
        <row r="1460">
          <cell r="X1460">
            <v>7296</v>
          </cell>
          <cell r="Y1460">
            <v>2039953</v>
          </cell>
          <cell r="Z1460" t="str">
            <v>UNIDADE DE TERAPIA INTENSIVA</v>
          </cell>
          <cell r="AA1460">
            <v>10</v>
          </cell>
          <cell r="AB1460" t="str">
            <v>MÓVEIS E UTENSÍLIOS</v>
          </cell>
          <cell r="AC1460">
            <v>259.62844344729399</v>
          </cell>
          <cell r="AD1460" t="str">
            <v>BOM</v>
          </cell>
        </row>
        <row r="1461">
          <cell r="X1461">
            <v>7297</v>
          </cell>
          <cell r="Y1461">
            <v>2039954</v>
          </cell>
          <cell r="Z1461" t="str">
            <v>UNIDADE DE TERAPIA INTENSIVA</v>
          </cell>
          <cell r="AA1461">
            <v>10</v>
          </cell>
          <cell r="AB1461" t="str">
            <v>MÓVEIS E UTENSÍLIOS</v>
          </cell>
          <cell r="AC1461">
            <v>259.62844344729399</v>
          </cell>
          <cell r="AD1461" t="str">
            <v>BOM</v>
          </cell>
        </row>
        <row r="1462">
          <cell r="X1462">
            <v>7298</v>
          </cell>
          <cell r="Y1462">
            <v>2039955</v>
          </cell>
          <cell r="Z1462" t="str">
            <v>UNIDADE DE TERAPIA INTENSIVA</v>
          </cell>
          <cell r="AA1462">
            <v>10</v>
          </cell>
          <cell r="AB1462" t="str">
            <v>MÓVEIS E UTENSÍLIOS</v>
          </cell>
          <cell r="AC1462">
            <v>259.62844344729399</v>
          </cell>
          <cell r="AD1462" t="str">
            <v>BOM</v>
          </cell>
        </row>
        <row r="1463">
          <cell r="X1463">
            <v>7299</v>
          </cell>
          <cell r="Y1463">
            <v>2039956</v>
          </cell>
          <cell r="Z1463" t="str">
            <v>UNIDADE DE TERAPIA INTENSIVA</v>
          </cell>
          <cell r="AA1463">
            <v>10</v>
          </cell>
          <cell r="AB1463" t="str">
            <v>MÓVEIS E UTENSÍLIOS</v>
          </cell>
          <cell r="AC1463">
            <v>259.62844344729399</v>
          </cell>
          <cell r="AD1463" t="str">
            <v>BOM</v>
          </cell>
        </row>
        <row r="1464">
          <cell r="X1464">
            <v>7300</v>
          </cell>
          <cell r="Y1464">
            <v>2039957</v>
          </cell>
          <cell r="Z1464" t="str">
            <v>UNIDADE DE TERAPIA INTENSIVA</v>
          </cell>
          <cell r="AA1464">
            <v>10</v>
          </cell>
          <cell r="AB1464" t="str">
            <v>MÓVEIS E UTENSÍLIOS</v>
          </cell>
          <cell r="AC1464">
            <v>259.62844344729399</v>
          </cell>
          <cell r="AD1464" t="str">
            <v>BOM</v>
          </cell>
        </row>
        <row r="1465">
          <cell r="X1465">
            <v>7301</v>
          </cell>
          <cell r="Y1465">
            <v>2039958</v>
          </cell>
          <cell r="Z1465" t="str">
            <v>UNIDADE DE TERAPIA INTENSIVA</v>
          </cell>
          <cell r="AA1465">
            <v>10</v>
          </cell>
          <cell r="AB1465" t="str">
            <v>MÓVEIS E UTENSÍLIOS</v>
          </cell>
          <cell r="AC1465">
            <v>190.795393447294</v>
          </cell>
          <cell r="AD1465" t="str">
            <v>BOM</v>
          </cell>
        </row>
        <row r="1466">
          <cell r="X1466">
            <v>7302</v>
          </cell>
          <cell r="Y1466">
            <v>2039959</v>
          </cell>
          <cell r="Z1466" t="str">
            <v>UNIDADE DE TERAPIA INTENSIVA</v>
          </cell>
          <cell r="AA1466">
            <v>10</v>
          </cell>
          <cell r="AB1466" t="str">
            <v>MÓVEIS E UTENSÍLIOS</v>
          </cell>
          <cell r="AC1466">
            <v>190.795393447294</v>
          </cell>
          <cell r="AD1466" t="str">
            <v>BOM</v>
          </cell>
        </row>
        <row r="1467">
          <cell r="X1467">
            <v>7303</v>
          </cell>
          <cell r="Y1467">
            <v>2039960</v>
          </cell>
          <cell r="Z1467" t="str">
            <v>UNIDADE DE TERAPIA INTENSIVA</v>
          </cell>
          <cell r="AA1467">
            <v>10</v>
          </cell>
          <cell r="AB1467" t="str">
            <v>MÓVEIS E UTENSÍLIOS</v>
          </cell>
          <cell r="AC1467">
            <v>257.27002678062701</v>
          </cell>
          <cell r="AD1467" t="str">
            <v>BOM</v>
          </cell>
        </row>
        <row r="1468">
          <cell r="X1468">
            <v>7304</v>
          </cell>
          <cell r="Y1468">
            <v>2039961</v>
          </cell>
          <cell r="Z1468" t="str">
            <v>UNIDADE DE TERAPIA INTENSIVA</v>
          </cell>
          <cell r="AA1468">
            <v>10</v>
          </cell>
          <cell r="AB1468" t="str">
            <v>MÓVEIS E UTENSÍLIOS</v>
          </cell>
          <cell r="AC1468">
            <v>255.72086011395999</v>
          </cell>
          <cell r="AD1468" t="str">
            <v>BOM</v>
          </cell>
        </row>
        <row r="1469">
          <cell r="X1469">
            <v>7305</v>
          </cell>
          <cell r="Y1469">
            <v>2039962</v>
          </cell>
          <cell r="Z1469" t="str">
            <v>GALPÃO ALMOXARIFADO</v>
          </cell>
          <cell r="AA1469">
            <v>3</v>
          </cell>
          <cell r="AB1469" t="str">
            <v>MÓVEIS E UTENSÍLIOS</v>
          </cell>
          <cell r="AC1469">
            <v>660.46932692303301</v>
          </cell>
          <cell r="AD1469" t="str">
            <v>SUCATA</v>
          </cell>
        </row>
        <row r="1470">
          <cell r="X1470">
            <v>7306</v>
          </cell>
          <cell r="Y1470">
            <v>2039963</v>
          </cell>
          <cell r="Z1470" t="str">
            <v>GALPÃO ALMOXARIFADO</v>
          </cell>
          <cell r="AA1470">
            <v>3</v>
          </cell>
          <cell r="AB1470" t="str">
            <v>MÓVEIS E UTENSÍLIOS</v>
          </cell>
          <cell r="AC1470">
            <v>660.46932692303301</v>
          </cell>
          <cell r="AD1470" t="str">
            <v>SUCATA</v>
          </cell>
        </row>
        <row r="1471">
          <cell r="X1471">
            <v>7307</v>
          </cell>
          <cell r="Y1471">
            <v>2039964</v>
          </cell>
          <cell r="Z1471" t="str">
            <v>DEPOSITO DE LIXO</v>
          </cell>
          <cell r="AA1471">
            <v>3</v>
          </cell>
          <cell r="AB1471" t="str">
            <v>MÓVEIS E UTENSÍLIOS</v>
          </cell>
          <cell r="AC1471">
            <v>662.44911858969897</v>
          </cell>
          <cell r="AD1471" t="str">
            <v>BOM</v>
          </cell>
        </row>
        <row r="1472">
          <cell r="X1472">
            <v>7308</v>
          </cell>
          <cell r="Y1472">
            <v>2039965</v>
          </cell>
          <cell r="Z1472" t="str">
            <v>DEPOSITO DE LIXO</v>
          </cell>
          <cell r="AA1472">
            <v>3</v>
          </cell>
          <cell r="AB1472" t="str">
            <v>MÓVEIS E UTENSÍLIOS</v>
          </cell>
          <cell r="AC1472">
            <v>662.44911858969897</v>
          </cell>
          <cell r="AD1472" t="str">
            <v>BOM</v>
          </cell>
        </row>
        <row r="1473">
          <cell r="X1473">
            <v>7309</v>
          </cell>
          <cell r="Y1473">
            <v>2039966</v>
          </cell>
          <cell r="Z1473" t="str">
            <v>DEPOSITO DE LIXO</v>
          </cell>
          <cell r="AA1473">
            <v>3</v>
          </cell>
          <cell r="AB1473" t="str">
            <v>MÓVEIS E UTENSÍLIOS</v>
          </cell>
          <cell r="AC1473">
            <v>662.97236858969904</v>
          </cell>
          <cell r="AD1473" t="str">
            <v>BOM</v>
          </cell>
        </row>
        <row r="1474">
          <cell r="X1474">
            <v>7310</v>
          </cell>
          <cell r="Y1474">
            <v>2039967</v>
          </cell>
          <cell r="Z1474" t="str">
            <v>DEPOSITO DE LIXO</v>
          </cell>
          <cell r="AA1474">
            <v>3</v>
          </cell>
          <cell r="AB1474" t="str">
            <v>MÓVEIS E UTENSÍLIOS</v>
          </cell>
          <cell r="AC1474">
            <v>649.51141025636298</v>
          </cell>
          <cell r="AD1474" t="str">
            <v>BOM</v>
          </cell>
        </row>
        <row r="1475">
          <cell r="X1475">
            <v>7311</v>
          </cell>
          <cell r="Y1475">
            <v>2039968</v>
          </cell>
          <cell r="Z1475" t="str">
            <v>DEPOSITO DE LIXO</v>
          </cell>
          <cell r="AA1475">
            <v>3</v>
          </cell>
          <cell r="AB1475" t="str">
            <v>MÓVEIS E UTENSÍLIOS</v>
          </cell>
          <cell r="AC1475">
            <v>649.51141025636298</v>
          </cell>
          <cell r="AD1475" t="str">
            <v>BOM</v>
          </cell>
        </row>
        <row r="1476">
          <cell r="X1476">
            <v>7312</v>
          </cell>
          <cell r="Y1476">
            <v>2039969</v>
          </cell>
          <cell r="Z1476" t="str">
            <v>GALPÃO ALMOXARIFADO</v>
          </cell>
          <cell r="AA1476">
            <v>3</v>
          </cell>
          <cell r="AB1476" t="str">
            <v>MÓVEIS E UTENSÍLIOS</v>
          </cell>
          <cell r="AC1476">
            <v>649.51141025636298</v>
          </cell>
          <cell r="AD1476" t="str">
            <v>SUCATA</v>
          </cell>
        </row>
        <row r="1477">
          <cell r="X1477">
            <v>7313</v>
          </cell>
          <cell r="Y1477">
            <v>2039970</v>
          </cell>
          <cell r="Z1477" t="str">
            <v>DEPOSITO DE LIXO</v>
          </cell>
          <cell r="AA1477">
            <v>3</v>
          </cell>
          <cell r="AB1477" t="str">
            <v>MÓVEIS E UTENSÍLIOS</v>
          </cell>
          <cell r="AC1477">
            <v>649.51141025636298</v>
          </cell>
          <cell r="AD1477" t="str">
            <v>BOM</v>
          </cell>
        </row>
        <row r="1478">
          <cell r="X1478">
            <v>7314</v>
          </cell>
          <cell r="Y1478">
            <v>2039971</v>
          </cell>
          <cell r="Z1478" t="str">
            <v>DEPOSITO DE LIXO</v>
          </cell>
          <cell r="AA1478">
            <v>3</v>
          </cell>
          <cell r="AB1478" t="str">
            <v>MÓVEIS E UTENSÍLIOS</v>
          </cell>
          <cell r="AC1478">
            <v>649.51141025636298</v>
          </cell>
          <cell r="AD1478" t="str">
            <v>BOM</v>
          </cell>
        </row>
        <row r="1479">
          <cell r="X1479">
            <v>7262</v>
          </cell>
          <cell r="Y1479">
            <v>2039972</v>
          </cell>
          <cell r="Z1479" t="str">
            <v>ROUPARIA</v>
          </cell>
          <cell r="AA1479">
            <v>10</v>
          </cell>
          <cell r="AB1479" t="str">
            <v>MÓVEIS E UTENSÍLIOS</v>
          </cell>
          <cell r="AC1479">
            <v>143.55398860397901</v>
          </cell>
          <cell r="AD1479" t="str">
            <v>BOM</v>
          </cell>
        </row>
        <row r="1480">
          <cell r="X1480">
            <v>7263</v>
          </cell>
          <cell r="Y1480">
            <v>2039973</v>
          </cell>
          <cell r="Z1480" t="str">
            <v>ROUPARIA</v>
          </cell>
          <cell r="AA1480">
            <v>10</v>
          </cell>
          <cell r="AB1480" t="str">
            <v>MÓVEIS E UTENSÍLIOS</v>
          </cell>
          <cell r="AC1480">
            <v>143.55398860397901</v>
          </cell>
          <cell r="AD1480" t="str">
            <v>BOM</v>
          </cell>
        </row>
        <row r="1481">
          <cell r="X1481">
            <v>7264</v>
          </cell>
          <cell r="Y1481">
            <v>2039974</v>
          </cell>
          <cell r="Z1481" t="str">
            <v>ROUPARIA</v>
          </cell>
          <cell r="AA1481">
            <v>10</v>
          </cell>
          <cell r="AB1481" t="str">
            <v>MÓVEIS E UTENSÍLIOS</v>
          </cell>
          <cell r="AC1481">
            <v>143.55398860397901</v>
          </cell>
          <cell r="AD1481" t="str">
            <v>BOM</v>
          </cell>
        </row>
        <row r="1482">
          <cell r="X1482">
            <v>7265</v>
          </cell>
          <cell r="Y1482">
            <v>2039975</v>
          </cell>
          <cell r="Z1482" t="str">
            <v>ROUPARIA</v>
          </cell>
          <cell r="AA1482">
            <v>10</v>
          </cell>
          <cell r="AB1482" t="str">
            <v>MÓVEIS E UTENSÍLIOS</v>
          </cell>
          <cell r="AC1482">
            <v>143.55398860397901</v>
          </cell>
          <cell r="AD1482" t="str">
            <v>BOM</v>
          </cell>
        </row>
        <row r="1483">
          <cell r="X1483">
            <v>7266</v>
          </cell>
          <cell r="Y1483">
            <v>2039976</v>
          </cell>
          <cell r="Z1483" t="str">
            <v>ROUPARIA</v>
          </cell>
          <cell r="AA1483">
            <v>10</v>
          </cell>
          <cell r="AB1483" t="str">
            <v>MÓVEIS E UTENSÍLIOS</v>
          </cell>
          <cell r="AC1483">
            <v>143.55398860397901</v>
          </cell>
          <cell r="AD1483" t="str">
            <v>BOM</v>
          </cell>
        </row>
        <row r="1484">
          <cell r="X1484">
            <v>7267</v>
          </cell>
          <cell r="Y1484">
            <v>2039977</v>
          </cell>
          <cell r="Z1484" t="str">
            <v>ROUPARIA</v>
          </cell>
          <cell r="AA1484">
            <v>10</v>
          </cell>
          <cell r="AB1484" t="str">
            <v>MÓVEIS E UTENSÍLIOS</v>
          </cell>
          <cell r="AC1484">
            <v>143.55398860397901</v>
          </cell>
          <cell r="AD1484" t="str">
            <v>BOM</v>
          </cell>
        </row>
        <row r="1485">
          <cell r="X1485">
            <v>7268</v>
          </cell>
          <cell r="Y1485">
            <v>2039978</v>
          </cell>
          <cell r="Z1485" t="str">
            <v>ROUPARIA</v>
          </cell>
          <cell r="AA1485">
            <v>10</v>
          </cell>
          <cell r="AB1485" t="str">
            <v>MÓVEIS E UTENSÍLIOS</v>
          </cell>
          <cell r="AC1485">
            <v>143.55398860397901</v>
          </cell>
          <cell r="AD1485" t="str">
            <v>BOM</v>
          </cell>
        </row>
        <row r="1486">
          <cell r="X1486">
            <v>7269</v>
          </cell>
          <cell r="Y1486">
            <v>2039979</v>
          </cell>
          <cell r="Z1486" t="str">
            <v>ROUPARIA</v>
          </cell>
          <cell r="AA1486">
            <v>10</v>
          </cell>
          <cell r="AB1486" t="str">
            <v>MÓVEIS E UTENSÍLIOS</v>
          </cell>
          <cell r="AC1486">
            <v>143.55398860397901</v>
          </cell>
          <cell r="AD1486" t="str">
            <v>BOM</v>
          </cell>
        </row>
        <row r="1487">
          <cell r="X1487">
            <v>7270</v>
          </cell>
          <cell r="Y1487">
            <v>2039980</v>
          </cell>
          <cell r="Z1487" t="str">
            <v>ROUPARIA</v>
          </cell>
          <cell r="AA1487">
            <v>10</v>
          </cell>
          <cell r="AB1487" t="str">
            <v>MÓVEIS E UTENSÍLIOS</v>
          </cell>
          <cell r="AC1487">
            <v>143.55398860397901</v>
          </cell>
          <cell r="AD1487" t="str">
            <v>BOM</v>
          </cell>
        </row>
        <row r="1488">
          <cell r="X1488">
            <v>7271</v>
          </cell>
          <cell r="Y1488">
            <v>2039981</v>
          </cell>
          <cell r="Z1488" t="str">
            <v>UNIDADE DE TERAPIA INTENSIVA</v>
          </cell>
          <cell r="AA1488">
            <v>7</v>
          </cell>
          <cell r="AB1488" t="str">
            <v>MÓVEIS E UTENSÍLIOS</v>
          </cell>
          <cell r="AC1488">
            <v>101.82416666666001</v>
          </cell>
          <cell r="AD1488" t="str">
            <v>BOM</v>
          </cell>
        </row>
        <row r="1489">
          <cell r="X1489">
            <v>7272</v>
          </cell>
          <cell r="Y1489">
            <v>2039982</v>
          </cell>
          <cell r="Z1489" t="str">
            <v>UNIDADE DE TERAPIA INTENSIVA</v>
          </cell>
          <cell r="AA1489">
            <v>7</v>
          </cell>
          <cell r="AB1489" t="str">
            <v>MÓVEIS E UTENSÍLIOS</v>
          </cell>
          <cell r="AC1489">
            <v>101.82416666666001</v>
          </cell>
          <cell r="AD1489" t="str">
            <v>BOM</v>
          </cell>
        </row>
        <row r="1490">
          <cell r="X1490">
            <v>7273</v>
          </cell>
          <cell r="Y1490">
            <v>2039983</v>
          </cell>
          <cell r="Z1490" t="str">
            <v>UNIDADE DE TERAPIA INTENSIVA</v>
          </cell>
          <cell r="AA1490">
            <v>7</v>
          </cell>
          <cell r="AB1490" t="str">
            <v>MÓVEIS E UTENSÍLIOS</v>
          </cell>
          <cell r="AC1490">
            <v>101.82416666666001</v>
          </cell>
          <cell r="AD1490" t="str">
            <v>BOM</v>
          </cell>
        </row>
        <row r="1491">
          <cell r="X1491">
            <v>7274</v>
          </cell>
          <cell r="Y1491">
            <v>2039984</v>
          </cell>
          <cell r="Z1491" t="str">
            <v>UNIDADE DE TERAPIA INTENSIVA</v>
          </cell>
          <cell r="AA1491">
            <v>7</v>
          </cell>
          <cell r="AB1491" t="str">
            <v>MÓVEIS E UTENSÍLIOS</v>
          </cell>
          <cell r="AC1491">
            <v>101.82416666666001</v>
          </cell>
          <cell r="AD1491" t="str">
            <v>BOM</v>
          </cell>
        </row>
        <row r="1492">
          <cell r="X1492">
            <v>7275</v>
          </cell>
          <cell r="Y1492">
            <v>2039985</v>
          </cell>
          <cell r="Z1492" t="str">
            <v>UNIDADE DE TERAPIA INTENSIVA</v>
          </cell>
          <cell r="AA1492">
            <v>7</v>
          </cell>
          <cell r="AB1492" t="str">
            <v>MÓVEIS E UTENSÍLIOS</v>
          </cell>
          <cell r="AC1492">
            <v>101.82416666666001</v>
          </cell>
          <cell r="AD1492" t="str">
            <v>BOM</v>
          </cell>
        </row>
        <row r="1493">
          <cell r="X1493">
            <v>7276</v>
          </cell>
          <cell r="Y1493">
            <v>2039986</v>
          </cell>
          <cell r="Z1493" t="str">
            <v>UNIDADE DE TERAPIA INTENSIVA</v>
          </cell>
          <cell r="AA1493">
            <v>7</v>
          </cell>
          <cell r="AB1493" t="str">
            <v>MÓVEIS E UTENSÍLIOS</v>
          </cell>
          <cell r="AC1493">
            <v>165.15185897434799</v>
          </cell>
          <cell r="AD1493" t="str">
            <v>BOM</v>
          </cell>
        </row>
        <row r="1494">
          <cell r="X1494">
            <v>7277</v>
          </cell>
          <cell r="Y1494">
            <v>2039987</v>
          </cell>
          <cell r="Z1494" t="str">
            <v>UNIDADE DE TERAPIA INTENSIVA</v>
          </cell>
          <cell r="AA1494">
            <v>7</v>
          </cell>
          <cell r="AB1494" t="str">
            <v>MÓVEIS E UTENSÍLIOS</v>
          </cell>
          <cell r="AC1494">
            <v>165.15185897434799</v>
          </cell>
          <cell r="AD1494" t="str">
            <v>BOM</v>
          </cell>
        </row>
        <row r="1495">
          <cell r="X1495">
            <v>7278</v>
          </cell>
          <cell r="Y1495">
            <v>2039988</v>
          </cell>
          <cell r="Z1495" t="str">
            <v>UNIDADE DE TERAPIA INTENSIVA</v>
          </cell>
          <cell r="AA1495">
            <v>7</v>
          </cell>
          <cell r="AB1495" t="str">
            <v>MÓVEIS E UTENSÍLIOS</v>
          </cell>
          <cell r="AC1495">
            <v>165.15185897434799</v>
          </cell>
          <cell r="AD1495" t="str">
            <v>BOM</v>
          </cell>
        </row>
        <row r="1496">
          <cell r="X1496">
            <v>6541</v>
          </cell>
          <cell r="Y1496">
            <v>2039989</v>
          </cell>
          <cell r="Z1496" t="str">
            <v>DIRETORIA GERAL</v>
          </cell>
          <cell r="AA1496">
            <v>6</v>
          </cell>
          <cell r="AB1496" t="str">
            <v>MAQ. E EQUIPAMENTOS</v>
          </cell>
          <cell r="AC1496">
            <v>90.480170940164797</v>
          </cell>
          <cell r="AD1496" t="str">
            <v>BOM</v>
          </cell>
        </row>
        <row r="1497">
          <cell r="X1497">
            <v>6542</v>
          </cell>
          <cell r="Y1497">
            <v>2039990</v>
          </cell>
          <cell r="Z1497" t="str">
            <v>ADMINISTRAÇÃO - SEDE - GEMAP</v>
          </cell>
          <cell r="AA1497">
            <v>6</v>
          </cell>
          <cell r="AB1497" t="str">
            <v>MAQ. E EQUIPAMENTOS</v>
          </cell>
          <cell r="AC1497">
            <v>90.480170940164797</v>
          </cell>
          <cell r="AD1497" t="str">
            <v>BOM</v>
          </cell>
        </row>
        <row r="1498">
          <cell r="X1498">
            <v>6543</v>
          </cell>
          <cell r="Y1498">
            <v>2039991</v>
          </cell>
          <cell r="Z1498" t="str">
            <v>ADMINISTRAÇÃO - SEDE - GEFIN</v>
          </cell>
          <cell r="AA1498">
            <v>6</v>
          </cell>
          <cell r="AB1498" t="str">
            <v>MAQ. E EQUIPAMENTOS</v>
          </cell>
          <cell r="AC1498">
            <v>90.480170940164797</v>
          </cell>
          <cell r="AD1498" t="str">
            <v>BOM</v>
          </cell>
        </row>
        <row r="1499">
          <cell r="X1499">
            <v>6544</v>
          </cell>
          <cell r="Y1499">
            <v>2039992</v>
          </cell>
          <cell r="Z1499" t="str">
            <v>ADMINISTRAÇÃO - SEDE - GELOG</v>
          </cell>
          <cell r="AA1499">
            <v>6</v>
          </cell>
          <cell r="AB1499" t="str">
            <v>MAQ. E EQUIPAMENTOS</v>
          </cell>
          <cell r="AC1499">
            <v>90.480170940164797</v>
          </cell>
          <cell r="AD1499" t="str">
            <v>BOM</v>
          </cell>
        </row>
        <row r="1500">
          <cell r="X1500">
            <v>6545</v>
          </cell>
          <cell r="Y1500">
            <v>2039993</v>
          </cell>
          <cell r="Z1500" t="str">
            <v>GEMAP</v>
          </cell>
          <cell r="AA1500">
            <v>6</v>
          </cell>
          <cell r="AB1500" t="str">
            <v>MAQ. E EQUIPAMENTOS</v>
          </cell>
          <cell r="AC1500">
            <v>90.480170940164797</v>
          </cell>
          <cell r="AD1500" t="str">
            <v>BOM</v>
          </cell>
        </row>
        <row r="1501">
          <cell r="X1501">
            <v>7212</v>
          </cell>
          <cell r="Y1501">
            <v>2039994</v>
          </cell>
          <cell r="Z1501" t="str">
            <v>CLÍNICA CIRÚRGICA</v>
          </cell>
          <cell r="AA1501">
            <v>3</v>
          </cell>
          <cell r="AB1501" t="str">
            <v>MÓVEIS E UTENSÍLIOS</v>
          </cell>
          <cell r="AC1501">
            <v>303.910304807692</v>
          </cell>
          <cell r="AD1501" t="str">
            <v>BOM</v>
          </cell>
        </row>
        <row r="1502">
          <cell r="X1502">
            <v>7213</v>
          </cell>
          <cell r="Y1502">
            <v>2039995</v>
          </cell>
          <cell r="Z1502" t="str">
            <v>CLÍNICA CIRÚRGICA</v>
          </cell>
          <cell r="AA1502">
            <v>3</v>
          </cell>
          <cell r="AB1502" t="str">
            <v>MÓVEIS E UTENSÍLIOS</v>
          </cell>
          <cell r="AC1502">
            <v>303.910304807692</v>
          </cell>
          <cell r="AD1502" t="str">
            <v>BOM</v>
          </cell>
        </row>
        <row r="1503">
          <cell r="X1503">
            <v>7214</v>
          </cell>
          <cell r="Y1503">
            <v>2039996</v>
          </cell>
          <cell r="Z1503" t="str">
            <v>CLÍNICA CIRÚRGICA</v>
          </cell>
          <cell r="AA1503">
            <v>3</v>
          </cell>
          <cell r="AB1503" t="str">
            <v>MÓVEIS E UTENSÍLIOS</v>
          </cell>
          <cell r="AC1503">
            <v>303.910304807692</v>
          </cell>
          <cell r="AD1503" t="str">
            <v>BOM</v>
          </cell>
        </row>
        <row r="1504">
          <cell r="X1504">
            <v>7215</v>
          </cell>
          <cell r="Y1504">
            <v>2039997</v>
          </cell>
          <cell r="Z1504" t="str">
            <v>HEMODIALISE / DIÁLISE</v>
          </cell>
          <cell r="AA1504">
            <v>3</v>
          </cell>
          <cell r="AB1504" t="str">
            <v>MÓVEIS E UTENSÍLIOS</v>
          </cell>
          <cell r="AC1504">
            <v>303.910304807692</v>
          </cell>
          <cell r="AD1504" t="str">
            <v>BOM</v>
          </cell>
        </row>
        <row r="1505">
          <cell r="X1505">
            <v>7216</v>
          </cell>
          <cell r="Y1505">
            <v>2039998</v>
          </cell>
          <cell r="Z1505" t="str">
            <v>HEMODIALISE / DIÁLISE</v>
          </cell>
          <cell r="AA1505">
            <v>3</v>
          </cell>
          <cell r="AB1505" t="str">
            <v>MÓVEIS E UTENSÍLIOS</v>
          </cell>
          <cell r="AC1505">
            <v>303.910304807692</v>
          </cell>
          <cell r="AD1505" t="str">
            <v>BOM</v>
          </cell>
        </row>
        <row r="1506">
          <cell r="X1506">
            <v>7999</v>
          </cell>
          <cell r="Y1506">
            <v>2039999</v>
          </cell>
          <cell r="Z1506" t="str">
            <v>CLÍNICA MÉDICA</v>
          </cell>
          <cell r="AA1506">
            <v>3</v>
          </cell>
          <cell r="AB1506" t="str">
            <v>MÓVEIS E UTENSÍLIOS</v>
          </cell>
          <cell r="AC1506">
            <v>303.910304807692</v>
          </cell>
          <cell r="AD1506" t="str">
            <v>BOM</v>
          </cell>
        </row>
        <row r="1507">
          <cell r="X1507">
            <v>8000</v>
          </cell>
          <cell r="Y1507">
            <v>2040000</v>
          </cell>
          <cell r="Z1507" t="str">
            <v>CLÍNICA MÉDICA</v>
          </cell>
          <cell r="AA1507">
            <v>3</v>
          </cell>
          <cell r="AB1507" t="str">
            <v>MÓVEIS E UTENSÍLIOS</v>
          </cell>
          <cell r="AC1507">
            <v>303.910304807692</v>
          </cell>
          <cell r="AD1507" t="str">
            <v>BOM</v>
          </cell>
        </row>
        <row r="1508">
          <cell r="X1508">
            <v>8001</v>
          </cell>
          <cell r="Y1508">
            <v>2040001</v>
          </cell>
          <cell r="Z1508" t="str">
            <v>CLÍNICA MÉDICA</v>
          </cell>
          <cell r="AA1508">
            <v>3</v>
          </cell>
          <cell r="AB1508" t="str">
            <v>MÓVEIS E UTENSÍLIOS</v>
          </cell>
          <cell r="AC1508">
            <v>303.910304807692</v>
          </cell>
          <cell r="AD1508" t="str">
            <v>BOM</v>
          </cell>
        </row>
        <row r="1509">
          <cell r="X1509">
            <v>8002</v>
          </cell>
          <cell r="Y1509">
            <v>2040002</v>
          </cell>
          <cell r="Z1509" t="str">
            <v>CLÍNICA MÉDICA</v>
          </cell>
          <cell r="AA1509">
            <v>3</v>
          </cell>
          <cell r="AB1509" t="str">
            <v>MÓVEIS E UTENSÍLIOS</v>
          </cell>
          <cell r="AC1509">
            <v>303.910304807692</v>
          </cell>
          <cell r="AD1509" t="str">
            <v>BOM</v>
          </cell>
        </row>
        <row r="1510">
          <cell r="X1510">
            <v>8003</v>
          </cell>
          <cell r="Y1510">
            <v>2040003</v>
          </cell>
          <cell r="Z1510" t="str">
            <v>CLÍNICA MÉDICA</v>
          </cell>
          <cell r="AA1510">
            <v>3</v>
          </cell>
          <cell r="AB1510" t="str">
            <v>MÓVEIS E UTENSÍLIOS</v>
          </cell>
          <cell r="AC1510">
            <v>303.910304807692</v>
          </cell>
          <cell r="AD1510" t="str">
            <v>BOM</v>
          </cell>
        </row>
        <row r="1511">
          <cell r="X1511">
            <v>8004</v>
          </cell>
          <cell r="Y1511">
            <v>2040004</v>
          </cell>
          <cell r="Z1511" t="str">
            <v>CLÍNICA MÉDICA</v>
          </cell>
          <cell r="AA1511">
            <v>3</v>
          </cell>
          <cell r="AB1511" t="str">
            <v>MÓVEIS E UTENSÍLIOS</v>
          </cell>
          <cell r="AC1511">
            <v>303.910304807692</v>
          </cell>
          <cell r="AD1511" t="str">
            <v>BOM</v>
          </cell>
        </row>
        <row r="1512">
          <cell r="X1512">
            <v>8005</v>
          </cell>
          <cell r="Y1512">
            <v>2040005</v>
          </cell>
          <cell r="Z1512" t="str">
            <v>CLÍNICA MÉDICA</v>
          </cell>
          <cell r="AA1512">
            <v>3</v>
          </cell>
          <cell r="AB1512" t="str">
            <v>MÓVEIS E UTENSÍLIOS</v>
          </cell>
          <cell r="AC1512">
            <v>303.910304807692</v>
          </cell>
          <cell r="AD1512" t="str">
            <v>BOM</v>
          </cell>
        </row>
        <row r="1513">
          <cell r="X1513">
            <v>8006</v>
          </cell>
          <cell r="Y1513">
            <v>2040006</v>
          </cell>
          <cell r="Z1513" t="str">
            <v>CLÍNICA CIRÚRGICA</v>
          </cell>
          <cell r="AA1513">
            <v>3</v>
          </cell>
          <cell r="AB1513" t="str">
            <v>MÓVEIS E UTENSÍLIOS</v>
          </cell>
          <cell r="AC1513">
            <v>303.910304807692</v>
          </cell>
          <cell r="AD1513" t="str">
            <v>BOM</v>
          </cell>
        </row>
        <row r="1514">
          <cell r="X1514">
            <v>8007</v>
          </cell>
          <cell r="Y1514">
            <v>2040007</v>
          </cell>
          <cell r="Z1514" t="str">
            <v>CLÍNICA CIRÚRGICA</v>
          </cell>
          <cell r="AA1514">
            <v>3</v>
          </cell>
          <cell r="AB1514" t="str">
            <v>MÓVEIS E UTENSÍLIOS</v>
          </cell>
          <cell r="AC1514">
            <v>303.910304807692</v>
          </cell>
          <cell r="AD1514" t="str">
            <v>BOM</v>
          </cell>
        </row>
        <row r="1515">
          <cell r="X1515">
            <v>8008</v>
          </cell>
          <cell r="Y1515">
            <v>2040008</v>
          </cell>
          <cell r="Z1515" t="str">
            <v>CLÍNICA CIRÚRGICA</v>
          </cell>
          <cell r="AA1515">
            <v>3</v>
          </cell>
          <cell r="AB1515" t="str">
            <v>MÓVEIS E UTENSÍLIOS</v>
          </cell>
          <cell r="AC1515">
            <v>303.910304807692</v>
          </cell>
          <cell r="AD1515" t="str">
            <v>BOM</v>
          </cell>
        </row>
        <row r="1516">
          <cell r="X1516">
            <v>6557</v>
          </cell>
          <cell r="Y1516">
            <v>2040009</v>
          </cell>
          <cell r="Z1516" t="str">
            <v>GALPÃO ALMOXARIFADO</v>
          </cell>
          <cell r="AA1516">
            <v>3</v>
          </cell>
          <cell r="AB1516" t="str">
            <v>MÓVEIS E UTENSÍLIOS</v>
          </cell>
          <cell r="AC1516">
            <v>113.189886039879</v>
          </cell>
          <cell r="AD1516" t="str">
            <v>SUCATA</v>
          </cell>
        </row>
        <row r="1517">
          <cell r="X1517">
            <v>6558</v>
          </cell>
          <cell r="Y1517">
            <v>2040010</v>
          </cell>
          <cell r="Z1517" t="str">
            <v>UNIDADE DE TERAPIA INTENSIVA</v>
          </cell>
          <cell r="AA1517">
            <v>3</v>
          </cell>
          <cell r="AB1517" t="str">
            <v>MÓVEIS E UTENSÍLIOS</v>
          </cell>
          <cell r="AC1517">
            <v>113.189886039879</v>
          </cell>
          <cell r="AD1517" t="str">
            <v>REGULAR</v>
          </cell>
        </row>
        <row r="1518">
          <cell r="X1518">
            <v>6559</v>
          </cell>
          <cell r="Y1518">
            <v>2040011</v>
          </cell>
          <cell r="Z1518" t="str">
            <v>UNIDADE DE TERAPIA INTENSIVA</v>
          </cell>
          <cell r="AA1518">
            <v>3</v>
          </cell>
          <cell r="AB1518" t="str">
            <v>MÓVEIS E UTENSÍLIOS</v>
          </cell>
          <cell r="AC1518">
            <v>113.189886039879</v>
          </cell>
          <cell r="AD1518" t="str">
            <v>REGULAR</v>
          </cell>
        </row>
        <row r="1519">
          <cell r="X1519">
            <v>6560</v>
          </cell>
          <cell r="Y1519">
            <v>2040012</v>
          </cell>
          <cell r="Z1519" t="str">
            <v>UNIDADE DE TERAPIA INTENSIVA</v>
          </cell>
          <cell r="AA1519">
            <v>3</v>
          </cell>
          <cell r="AB1519" t="str">
            <v>MÓVEIS E UTENSÍLIOS</v>
          </cell>
          <cell r="AC1519">
            <v>113.189886039879</v>
          </cell>
          <cell r="AD1519" t="str">
            <v>REGULAR</v>
          </cell>
        </row>
        <row r="1520">
          <cell r="X1520">
            <v>6561</v>
          </cell>
          <cell r="Y1520">
            <v>2040013</v>
          </cell>
          <cell r="Z1520" t="str">
            <v>UNIDADE DE TERAPIA INTENSIVA</v>
          </cell>
          <cell r="AA1520">
            <v>3</v>
          </cell>
          <cell r="AB1520" t="str">
            <v>MÓVEIS E UTENSÍLIOS</v>
          </cell>
          <cell r="AC1520">
            <v>113.189886039879</v>
          </cell>
          <cell r="AD1520" t="str">
            <v>REGULAR</v>
          </cell>
        </row>
        <row r="1521">
          <cell r="X1521">
            <v>6562</v>
          </cell>
          <cell r="Y1521">
            <v>2040014</v>
          </cell>
          <cell r="Z1521" t="str">
            <v>GALPÃO ALMOXARIFADO</v>
          </cell>
          <cell r="AA1521">
            <v>3</v>
          </cell>
          <cell r="AB1521" t="str">
            <v>MÓVEIS E UTENSÍLIOS</v>
          </cell>
          <cell r="AC1521">
            <v>113.189886039879</v>
          </cell>
          <cell r="AD1521" t="str">
            <v>SUCATA</v>
          </cell>
        </row>
        <row r="1522">
          <cell r="X1522">
            <v>6564</v>
          </cell>
          <cell r="Y1522">
            <v>2040015</v>
          </cell>
          <cell r="Z1522" t="str">
            <v>UNIDADE DE TERAPIA INTENSIVA</v>
          </cell>
          <cell r="AA1522">
            <v>3</v>
          </cell>
          <cell r="AB1522" t="str">
            <v>MÓVEIS E UTENSÍLIOS</v>
          </cell>
          <cell r="AC1522">
            <v>113.189886039879</v>
          </cell>
          <cell r="AD1522" t="str">
            <v>REGULAR</v>
          </cell>
        </row>
        <row r="1523">
          <cell r="X1523">
            <v>6566</v>
          </cell>
          <cell r="Y1523">
            <v>2040017</v>
          </cell>
          <cell r="Z1523" t="str">
            <v>UNIDADE DE TERAPIA INTENSIVA</v>
          </cell>
          <cell r="AA1523">
            <v>3</v>
          </cell>
          <cell r="AB1523" t="str">
            <v>MÓVEIS E UTENSÍLIOS</v>
          </cell>
          <cell r="AC1523">
            <v>113.189886039879</v>
          </cell>
          <cell r="AD1523" t="str">
            <v>REGULAR</v>
          </cell>
        </row>
        <row r="1524">
          <cell r="X1524">
            <v>6563</v>
          </cell>
          <cell r="Y1524">
            <v>2040018</v>
          </cell>
          <cell r="Z1524" t="str">
            <v>FARMÁCIA</v>
          </cell>
          <cell r="AA1524">
            <v>6</v>
          </cell>
          <cell r="AB1524" t="str">
            <v>MAQ. E EQUIPAMENTOS</v>
          </cell>
          <cell r="AC1524">
            <v>18.670107977206499</v>
          </cell>
          <cell r="AD1524" t="str">
            <v>REGULAR</v>
          </cell>
        </row>
        <row r="1525">
          <cell r="X1525">
            <v>6571</v>
          </cell>
          <cell r="Y1525">
            <v>2040019</v>
          </cell>
          <cell r="Z1525" t="str">
            <v>CENTRO CIRÚRGICO</v>
          </cell>
          <cell r="AA1525">
            <v>6</v>
          </cell>
          <cell r="AB1525" t="str">
            <v>MAQ. E EQUIPAMENTOS</v>
          </cell>
          <cell r="AC1525">
            <v>18.670107977206499</v>
          </cell>
          <cell r="AD1525" t="str">
            <v>REGULAR</v>
          </cell>
        </row>
        <row r="1526">
          <cell r="X1526">
            <v>6572</v>
          </cell>
          <cell r="Y1526">
            <v>2040020</v>
          </cell>
          <cell r="Z1526" t="str">
            <v>CENTRO CIRÚRGICO</v>
          </cell>
          <cell r="AA1526">
            <v>6</v>
          </cell>
          <cell r="AB1526" t="str">
            <v>MAQ. E EQUIPAMENTOS</v>
          </cell>
          <cell r="AC1526">
            <v>18.670107977206499</v>
          </cell>
          <cell r="AD1526" t="str">
            <v>REGULAR</v>
          </cell>
        </row>
        <row r="1527">
          <cell r="X1527">
            <v>6573</v>
          </cell>
          <cell r="Y1527">
            <v>2040021</v>
          </cell>
          <cell r="Z1527" t="str">
            <v>CENTRO CIRÚRGICO</v>
          </cell>
          <cell r="AA1527">
            <v>6</v>
          </cell>
          <cell r="AB1527" t="str">
            <v>MAQ. E EQUIPAMENTOS</v>
          </cell>
          <cell r="AC1527">
            <v>18.670107977206499</v>
          </cell>
          <cell r="AD1527" t="str">
            <v>REGULAR</v>
          </cell>
        </row>
        <row r="1528">
          <cell r="X1528">
            <v>6574</v>
          </cell>
          <cell r="Y1528">
            <v>2040022</v>
          </cell>
          <cell r="Z1528" t="str">
            <v>ALMOXARIFADO</v>
          </cell>
          <cell r="AA1528">
            <v>6</v>
          </cell>
          <cell r="AB1528" t="str">
            <v>MAQ. E EQUIPAMENTOS</v>
          </cell>
          <cell r="AC1528">
            <v>18.670107977206499</v>
          </cell>
          <cell r="AD1528" t="str">
            <v>REGULAR</v>
          </cell>
        </row>
        <row r="1529">
          <cell r="X1529">
            <v>6575</v>
          </cell>
          <cell r="Y1529">
            <v>2040023</v>
          </cell>
          <cell r="Z1529" t="str">
            <v>UNIDADE DE TERAPIA INTENSIVA</v>
          </cell>
          <cell r="AA1529">
            <v>6</v>
          </cell>
          <cell r="AB1529" t="str">
            <v>MAQ. E EQUIPAMENTOS</v>
          </cell>
          <cell r="AC1529">
            <v>18.670107977206499</v>
          </cell>
          <cell r="AD1529" t="str">
            <v>REGULAR</v>
          </cell>
        </row>
        <row r="1530">
          <cell r="X1530">
            <v>6576</v>
          </cell>
          <cell r="Y1530">
            <v>2040024</v>
          </cell>
          <cell r="Z1530" t="str">
            <v>UNIDADE DE TERAPIA INTENSIVA</v>
          </cell>
          <cell r="AA1530">
            <v>6</v>
          </cell>
          <cell r="AB1530" t="str">
            <v>MAQ. E EQUIPAMENTOS</v>
          </cell>
          <cell r="AC1530">
            <v>18.670107977206499</v>
          </cell>
          <cell r="AD1530" t="str">
            <v>REGULAR</v>
          </cell>
        </row>
        <row r="1531">
          <cell r="X1531">
            <v>6577</v>
          </cell>
          <cell r="Y1531">
            <v>2040025</v>
          </cell>
          <cell r="Z1531" t="str">
            <v>SAME</v>
          </cell>
          <cell r="AA1531">
            <v>6</v>
          </cell>
          <cell r="AB1531" t="str">
            <v>MAQ. E EQUIPAMENTOS</v>
          </cell>
          <cell r="AC1531">
            <v>18.670107977206499</v>
          </cell>
          <cell r="AD1531" t="str">
            <v>REGULAR</v>
          </cell>
        </row>
        <row r="1532">
          <cell r="X1532">
            <v>6578</v>
          </cell>
          <cell r="Y1532">
            <v>2040026</v>
          </cell>
          <cell r="Z1532" t="str">
            <v>ASTEC</v>
          </cell>
          <cell r="AA1532">
            <v>6</v>
          </cell>
          <cell r="AB1532" t="str">
            <v>MAQ. E EQUIPAMENTOS</v>
          </cell>
          <cell r="AC1532">
            <v>18.670107977206499</v>
          </cell>
          <cell r="AD1532" t="str">
            <v>REGULAR</v>
          </cell>
        </row>
        <row r="1533">
          <cell r="X1533">
            <v>6579</v>
          </cell>
          <cell r="Y1533">
            <v>2040027</v>
          </cell>
          <cell r="Z1533" t="str">
            <v>ALMOXARIFADO</v>
          </cell>
          <cell r="AA1533">
            <v>6</v>
          </cell>
          <cell r="AB1533" t="str">
            <v>MAQ. E EQUIPAMENTOS</v>
          </cell>
          <cell r="AC1533">
            <v>18.670107977206499</v>
          </cell>
          <cell r="AD1533" t="str">
            <v>REGULAR</v>
          </cell>
        </row>
        <row r="1534">
          <cell r="X1534">
            <v>6580</v>
          </cell>
          <cell r="Y1534">
            <v>2040028</v>
          </cell>
          <cell r="Z1534" t="str">
            <v>SEGURANÇA E TRANSPORTE</v>
          </cell>
          <cell r="AA1534">
            <v>6</v>
          </cell>
          <cell r="AB1534" t="str">
            <v>MAQ. E EQUIPAMENTOS</v>
          </cell>
          <cell r="AC1534">
            <v>18.670107977206499</v>
          </cell>
          <cell r="AD1534" t="str">
            <v>REGULAR</v>
          </cell>
        </row>
        <row r="1535">
          <cell r="X1535">
            <v>6581</v>
          </cell>
          <cell r="Y1535">
            <v>2040029</v>
          </cell>
          <cell r="Z1535" t="str">
            <v>CLÍNICA CIRÚRGICA</v>
          </cell>
          <cell r="AA1535">
            <v>6</v>
          </cell>
          <cell r="AB1535" t="str">
            <v>MAQ. E EQUIPAMENTOS</v>
          </cell>
          <cell r="AC1535">
            <v>18.670107977206499</v>
          </cell>
          <cell r="AD1535" t="str">
            <v>REGULAR</v>
          </cell>
        </row>
        <row r="1536">
          <cell r="X1536">
            <v>6582</v>
          </cell>
          <cell r="Y1536">
            <v>2040030</v>
          </cell>
          <cell r="Z1536" t="str">
            <v>SESMT</v>
          </cell>
          <cell r="AA1536">
            <v>6</v>
          </cell>
          <cell r="AB1536" t="str">
            <v>MAQ. E EQUIPAMENTOS</v>
          </cell>
          <cell r="AC1536">
            <v>18.670107977206499</v>
          </cell>
          <cell r="AD1536" t="str">
            <v>REGULAR</v>
          </cell>
        </row>
        <row r="1537">
          <cell r="X1537">
            <v>6583</v>
          </cell>
          <cell r="Y1537">
            <v>2040031</v>
          </cell>
          <cell r="Z1537" t="str">
            <v>UNIDADE DE TERAPIA INTENSIVA</v>
          </cell>
          <cell r="AA1537">
            <v>6</v>
          </cell>
          <cell r="AB1537" t="str">
            <v>MAQ. E EQUIPAMENTOS</v>
          </cell>
          <cell r="AC1537">
            <v>18.670107977206499</v>
          </cell>
          <cell r="AD1537" t="str">
            <v>REGULAR</v>
          </cell>
        </row>
        <row r="1538">
          <cell r="X1538">
            <v>6584</v>
          </cell>
          <cell r="Y1538">
            <v>2040032</v>
          </cell>
          <cell r="Z1538" t="str">
            <v>FARMÁCIA – DOSE</v>
          </cell>
          <cell r="AA1538">
            <v>6</v>
          </cell>
          <cell r="AB1538" t="str">
            <v>MAQ. E EQUIPAMENTOS</v>
          </cell>
          <cell r="AC1538">
            <v>18.670107977206499</v>
          </cell>
          <cell r="AD1538" t="str">
            <v>REGULAR</v>
          </cell>
        </row>
        <row r="1539">
          <cell r="X1539">
            <v>6585</v>
          </cell>
          <cell r="Y1539">
            <v>2040033</v>
          </cell>
          <cell r="Z1539" t="str">
            <v>CENTRAL DE MATERIAL E ESTERILIZAÇÃO</v>
          </cell>
          <cell r="AA1539">
            <v>6</v>
          </cell>
          <cell r="AB1539" t="str">
            <v>MAQ. E EQUIPAMENTOS</v>
          </cell>
          <cell r="AC1539">
            <v>18.670107977206499</v>
          </cell>
          <cell r="AD1539" t="str">
            <v>REGULAR</v>
          </cell>
        </row>
        <row r="1540">
          <cell r="X1540">
            <v>6586</v>
          </cell>
          <cell r="Y1540">
            <v>2040034</v>
          </cell>
          <cell r="Z1540" t="str">
            <v>FATURAMENTO</v>
          </cell>
          <cell r="AA1540">
            <v>6</v>
          </cell>
          <cell r="AB1540" t="str">
            <v>MAQ. E EQUIPAMENTOS</v>
          </cell>
          <cell r="AC1540">
            <v>18.670107977206499</v>
          </cell>
          <cell r="AD1540" t="str">
            <v>REGULAR</v>
          </cell>
        </row>
        <row r="1541">
          <cell r="X1541">
            <v>6587</v>
          </cell>
          <cell r="Y1541">
            <v>2040035</v>
          </cell>
          <cell r="Z1541" t="str">
            <v>CENTRAL DE MATERIAL E ESTERILIZAÇÃO</v>
          </cell>
          <cell r="AA1541">
            <v>6</v>
          </cell>
          <cell r="AB1541" t="str">
            <v>MAQ. E EQUIPAMENTOS</v>
          </cell>
          <cell r="AC1541">
            <v>18.670107977206499</v>
          </cell>
          <cell r="AD1541" t="str">
            <v>REGULAR</v>
          </cell>
        </row>
        <row r="1542">
          <cell r="X1542">
            <v>6588</v>
          </cell>
          <cell r="Y1542">
            <v>2040036</v>
          </cell>
          <cell r="Z1542" t="str">
            <v>CHI – CENTRAL HUMANIZADA DE INTERNAÇÃO</v>
          </cell>
          <cell r="AA1542">
            <v>6</v>
          </cell>
          <cell r="AB1542" t="str">
            <v>MAQ. E EQUIPAMENTOS</v>
          </cell>
          <cell r="AC1542">
            <v>18.670107977206499</v>
          </cell>
          <cell r="AD1542" t="str">
            <v>REGULAR</v>
          </cell>
        </row>
        <row r="1543">
          <cell r="X1543">
            <v>6589</v>
          </cell>
          <cell r="Y1543">
            <v>2040037</v>
          </cell>
          <cell r="Z1543" t="str">
            <v>SEGURANÇA E TRANSPORTE (SALA MOTORISTAS)</v>
          </cell>
          <cell r="AA1543">
            <v>6</v>
          </cell>
          <cell r="AB1543" t="str">
            <v>MAQ. E EQUIPAMENTOS</v>
          </cell>
          <cell r="AC1543">
            <v>18.670107977206499</v>
          </cell>
          <cell r="AD1543" t="str">
            <v>REGULAR</v>
          </cell>
        </row>
        <row r="1544">
          <cell r="X1544">
            <v>6590</v>
          </cell>
          <cell r="Y1544">
            <v>2040038</v>
          </cell>
          <cell r="Z1544" t="str">
            <v>ALMOXARIFADO - DISPENSANDO PARA OS RESPECTIVOS LUGARES</v>
          </cell>
          <cell r="AA1544">
            <v>6</v>
          </cell>
          <cell r="AB1544" t="str">
            <v>MAQ. E EQUIPAMENTOS</v>
          </cell>
          <cell r="AC1544">
            <v>18.670107977206499</v>
          </cell>
          <cell r="AD1544" t="str">
            <v>REGULAR</v>
          </cell>
        </row>
        <row r="1545">
          <cell r="X1545">
            <v>6591</v>
          </cell>
          <cell r="Y1545">
            <v>2040039</v>
          </cell>
          <cell r="Z1545" t="str">
            <v>ALMOXARIFADO - DISPENSANDO PARA OS RESPECTIVOS LUGARES</v>
          </cell>
          <cell r="AA1545">
            <v>6</v>
          </cell>
          <cell r="AB1545" t="str">
            <v>MAQ. E EQUIPAMENTOS</v>
          </cell>
          <cell r="AC1545">
            <v>18.670107977206499</v>
          </cell>
          <cell r="AD1545" t="str">
            <v>REGULAR</v>
          </cell>
        </row>
        <row r="1546">
          <cell r="X1546">
            <v>6592</v>
          </cell>
          <cell r="Y1546">
            <v>2040040</v>
          </cell>
          <cell r="Z1546" t="str">
            <v>ALMOXARIFADO - DISPENSANDO PARA OS RESPECTIVOS LUGARES</v>
          </cell>
          <cell r="AA1546">
            <v>6</v>
          </cell>
          <cell r="AB1546" t="str">
            <v>MAQ. E EQUIPAMENTOS</v>
          </cell>
          <cell r="AC1546">
            <v>18.670107977206499</v>
          </cell>
          <cell r="AD1546" t="str">
            <v>REGULAR</v>
          </cell>
        </row>
        <row r="1547">
          <cell r="X1547">
            <v>6593</v>
          </cell>
          <cell r="Y1547">
            <v>2040041</v>
          </cell>
          <cell r="Z1547" t="str">
            <v>ALMOXARIFADO - DISPENSANDO PARA OS RESPECTIVOS LUGARES</v>
          </cell>
          <cell r="AA1547">
            <v>6</v>
          </cell>
          <cell r="AB1547" t="str">
            <v>MAQ. E EQUIPAMENTOS</v>
          </cell>
          <cell r="AC1547">
            <v>18.670107977206499</v>
          </cell>
          <cell r="AD1547" t="str">
            <v>REGULAR</v>
          </cell>
        </row>
        <row r="1548">
          <cell r="X1548">
            <v>6594</v>
          </cell>
          <cell r="Y1548">
            <v>2040042</v>
          </cell>
          <cell r="Z1548" t="str">
            <v>ALMOXARIFADO - DISPENSANDO PARA OS RESPECTIVOS LUGARES</v>
          </cell>
          <cell r="AA1548">
            <v>6</v>
          </cell>
          <cell r="AB1548" t="str">
            <v>MAQ. E EQUIPAMENTOS</v>
          </cell>
          <cell r="AC1548">
            <v>18.670107977206499</v>
          </cell>
          <cell r="AD1548" t="str">
            <v>REGULAR</v>
          </cell>
        </row>
        <row r="1549">
          <cell r="X1549">
            <v>6595</v>
          </cell>
          <cell r="Y1549">
            <v>2040043</v>
          </cell>
          <cell r="Z1549" t="str">
            <v>ALMOXARIFADO - DISPENSANDO PARA OS RESPECTIVOS LUGARES</v>
          </cell>
          <cell r="AA1549">
            <v>6</v>
          </cell>
          <cell r="AB1549" t="str">
            <v>MAQ. E EQUIPAMENTOS</v>
          </cell>
          <cell r="AC1549">
            <v>18.670107977206499</v>
          </cell>
          <cell r="AD1549" t="str">
            <v>REGULAR</v>
          </cell>
        </row>
        <row r="1550">
          <cell r="X1550">
            <v>6596</v>
          </cell>
          <cell r="Y1550">
            <v>2040044</v>
          </cell>
          <cell r="Z1550" t="str">
            <v>ALMOXARIFADO - DISPENSANDO PARA OS RESPECTIVOS LUGARES</v>
          </cell>
          <cell r="AA1550">
            <v>6</v>
          </cell>
          <cell r="AB1550" t="str">
            <v>MAQ. E EQUIPAMENTOS</v>
          </cell>
          <cell r="AC1550">
            <v>18.670107977206499</v>
          </cell>
          <cell r="AD1550" t="str">
            <v>REGULAR</v>
          </cell>
        </row>
        <row r="1551">
          <cell r="X1551">
            <v>6597</v>
          </cell>
          <cell r="Y1551">
            <v>2040045</v>
          </cell>
          <cell r="Z1551" t="str">
            <v>ALMOXARIFADO - DISPENSANDO PARA OS RESPECTIVOS LUGARES</v>
          </cell>
          <cell r="AA1551">
            <v>6</v>
          </cell>
          <cell r="AB1551" t="str">
            <v>MAQ. E EQUIPAMENTOS</v>
          </cell>
          <cell r="AC1551">
            <v>18.670107977206499</v>
          </cell>
          <cell r="AD1551" t="str">
            <v>REGULAR</v>
          </cell>
        </row>
        <row r="1552">
          <cell r="X1552">
            <v>6598</v>
          </cell>
          <cell r="Y1552">
            <v>2040046</v>
          </cell>
          <cell r="Z1552" t="str">
            <v>ALMOXARIFADO - DISPENSANDO PARA OS RESPECTIVOS LUGARES</v>
          </cell>
          <cell r="AA1552">
            <v>6</v>
          </cell>
          <cell r="AB1552" t="str">
            <v>MAQ. E EQUIPAMENTOS</v>
          </cell>
          <cell r="AC1552">
            <v>18.670107977206499</v>
          </cell>
          <cell r="AD1552" t="str">
            <v>REGULAR</v>
          </cell>
        </row>
        <row r="1553">
          <cell r="X1553">
            <v>6599</v>
          </cell>
          <cell r="Y1553">
            <v>2040047</v>
          </cell>
          <cell r="Z1553" t="str">
            <v>ALMOXARIFADO - DISPENSANDO PARA OS RESPECTIVOS LUGARES</v>
          </cell>
          <cell r="AA1553">
            <v>6</v>
          </cell>
          <cell r="AB1553" t="str">
            <v>MAQ. E EQUIPAMENTOS</v>
          </cell>
          <cell r="AC1553">
            <v>18.670107977206499</v>
          </cell>
          <cell r="AD1553" t="str">
            <v>REGULAR</v>
          </cell>
        </row>
        <row r="1554">
          <cell r="X1554">
            <v>7392</v>
          </cell>
          <cell r="Y1554">
            <v>2040048</v>
          </cell>
          <cell r="Z1554" t="str">
            <v>CENTRO CIRÚRGICO</v>
          </cell>
          <cell r="AA1554">
            <v>4</v>
          </cell>
          <cell r="AB1554" t="str">
            <v>MAQ. E EQUIPAMENTOS</v>
          </cell>
          <cell r="AC1554">
            <v>19.149999999999999</v>
          </cell>
          <cell r="AD1554" t="str">
            <v>REGULAR</v>
          </cell>
        </row>
        <row r="1555">
          <cell r="X1555">
            <v>7393</v>
          </cell>
          <cell r="Y1555">
            <v>2040049</v>
          </cell>
          <cell r="Z1555" t="str">
            <v>ALMOXARIFADO - DISPENSANDO PARA OS RESPECTIVOS LUGARES</v>
          </cell>
          <cell r="AA1555">
            <v>4</v>
          </cell>
          <cell r="AB1555" t="str">
            <v>MAQ. E EQUIPAMENTOS</v>
          </cell>
          <cell r="AC1555">
            <v>19.149999999999999</v>
          </cell>
          <cell r="AD1555" t="str">
            <v>REGULAR</v>
          </cell>
        </row>
        <row r="1556">
          <cell r="X1556">
            <v>7394</v>
          </cell>
          <cell r="Y1556">
            <v>2040050</v>
          </cell>
          <cell r="Z1556" t="str">
            <v>CENTRO CIRÚRGICO</v>
          </cell>
          <cell r="AA1556">
            <v>4</v>
          </cell>
          <cell r="AB1556" t="str">
            <v>MAQ. E EQUIPAMENTOS</v>
          </cell>
          <cell r="AC1556">
            <v>19.149999999999999</v>
          </cell>
          <cell r="AD1556" t="str">
            <v>REGULAR</v>
          </cell>
        </row>
        <row r="1557">
          <cell r="X1557">
            <v>7395</v>
          </cell>
          <cell r="Y1557">
            <v>2040051</v>
          </cell>
          <cell r="Z1557" t="str">
            <v>ALMOXARIFADO - DISPENSANDO PARA OS RESPECTIVOS LUGARES</v>
          </cell>
          <cell r="AA1557">
            <v>4</v>
          </cell>
          <cell r="AB1557" t="str">
            <v>MAQ. E EQUIPAMENTOS</v>
          </cell>
          <cell r="AC1557">
            <v>19.149999999999999</v>
          </cell>
          <cell r="AD1557" t="str">
            <v>REGULAR</v>
          </cell>
        </row>
        <row r="1558">
          <cell r="X1558">
            <v>7351</v>
          </cell>
          <cell r="Y1558">
            <v>2040052</v>
          </cell>
          <cell r="Z1558" t="str">
            <v>HGG</v>
          </cell>
          <cell r="AA1558">
            <v>2</v>
          </cell>
          <cell r="AB1558" t="str">
            <v>MAQ. E EQUIPAMENTOS</v>
          </cell>
          <cell r="AC1558">
            <v>19.603790598288899</v>
          </cell>
          <cell r="AD1558" t="str">
            <v>REGULAR</v>
          </cell>
        </row>
        <row r="1559">
          <cell r="X1559">
            <v>7352</v>
          </cell>
          <cell r="Y1559">
            <v>2040053</v>
          </cell>
          <cell r="Z1559" t="str">
            <v>HGG</v>
          </cell>
          <cell r="AA1559">
            <v>2</v>
          </cell>
          <cell r="AB1559" t="str">
            <v>MAQ. E EQUIPAMENTOS</v>
          </cell>
          <cell r="AC1559">
            <v>19.603790598288899</v>
          </cell>
          <cell r="AD1559" t="str">
            <v>BOM</v>
          </cell>
        </row>
        <row r="1560">
          <cell r="X1560">
            <v>7353</v>
          </cell>
          <cell r="Y1560">
            <v>2040054</v>
          </cell>
          <cell r="Z1560" t="str">
            <v>HGG</v>
          </cell>
          <cell r="AA1560">
            <v>2</v>
          </cell>
          <cell r="AB1560" t="str">
            <v>MAQ. E EQUIPAMENTOS</v>
          </cell>
          <cell r="AC1560">
            <v>19.603790598288899</v>
          </cell>
          <cell r="AD1560" t="str">
            <v>BOM</v>
          </cell>
        </row>
        <row r="1561">
          <cell r="X1561">
            <v>7354</v>
          </cell>
          <cell r="Y1561">
            <v>2040055</v>
          </cell>
          <cell r="Z1561" t="str">
            <v>HGG</v>
          </cell>
          <cell r="AA1561">
            <v>2</v>
          </cell>
          <cell r="AB1561" t="str">
            <v>MAQ. E EQUIPAMENTOS</v>
          </cell>
          <cell r="AC1561">
            <v>19.603790598288899</v>
          </cell>
          <cell r="AD1561" t="str">
            <v>BOM</v>
          </cell>
        </row>
        <row r="1562">
          <cell r="X1562">
            <v>7355</v>
          </cell>
          <cell r="Y1562">
            <v>2040056</v>
          </cell>
          <cell r="Z1562" t="str">
            <v>HGG</v>
          </cell>
          <cell r="AA1562">
            <v>2</v>
          </cell>
          <cell r="AB1562" t="str">
            <v>MAQ. E EQUIPAMENTOS</v>
          </cell>
          <cell r="AC1562">
            <v>15.16</v>
          </cell>
          <cell r="AD1562" t="str">
            <v>BOM</v>
          </cell>
        </row>
        <row r="1563">
          <cell r="X1563">
            <v>7356</v>
          </cell>
          <cell r="Y1563">
            <v>2040057</v>
          </cell>
          <cell r="Z1563" t="str">
            <v>HGG</v>
          </cell>
          <cell r="AA1563">
            <v>2</v>
          </cell>
          <cell r="AB1563" t="str">
            <v>MAQ. E EQUIPAMENTOS</v>
          </cell>
          <cell r="AC1563">
            <v>15.16</v>
          </cell>
          <cell r="AD1563" t="str">
            <v>BOM</v>
          </cell>
        </row>
        <row r="1564">
          <cell r="X1564">
            <v>7357</v>
          </cell>
          <cell r="Y1564">
            <v>2040058</v>
          </cell>
          <cell r="Z1564" t="str">
            <v>HGG</v>
          </cell>
          <cell r="AA1564">
            <v>2</v>
          </cell>
          <cell r="AB1564" t="str">
            <v>MAQ. E EQUIPAMENTOS</v>
          </cell>
          <cell r="AC1564">
            <v>15.16</v>
          </cell>
          <cell r="AD1564" t="str">
            <v>BOM</v>
          </cell>
        </row>
        <row r="1565">
          <cell r="X1565">
            <v>7358</v>
          </cell>
          <cell r="Y1565">
            <v>2040059</v>
          </cell>
          <cell r="Z1565" t="str">
            <v>HGG</v>
          </cell>
          <cell r="AA1565">
            <v>2</v>
          </cell>
          <cell r="AB1565" t="str">
            <v>MAQ. E EQUIPAMENTOS</v>
          </cell>
          <cell r="AC1565">
            <v>15.16</v>
          </cell>
          <cell r="AD1565" t="str">
            <v>BOM</v>
          </cell>
        </row>
        <row r="1566">
          <cell r="X1566">
            <v>7359</v>
          </cell>
          <cell r="Y1566">
            <v>2040060</v>
          </cell>
          <cell r="Z1566" t="str">
            <v>HGG</v>
          </cell>
          <cell r="AA1566">
            <v>2</v>
          </cell>
          <cell r="AB1566" t="str">
            <v>MAQ. E EQUIPAMENTOS</v>
          </cell>
          <cell r="AC1566">
            <v>15.16</v>
          </cell>
          <cell r="AD1566" t="str">
            <v>BOM</v>
          </cell>
        </row>
        <row r="1567">
          <cell r="X1567">
            <v>7360</v>
          </cell>
          <cell r="Y1567">
            <v>2040061</v>
          </cell>
          <cell r="Z1567" t="str">
            <v>HGG</v>
          </cell>
          <cell r="AA1567">
            <v>2</v>
          </cell>
          <cell r="AB1567" t="str">
            <v>MAQ. E EQUIPAMENTOS</v>
          </cell>
          <cell r="AC1567">
            <v>15.16</v>
          </cell>
          <cell r="AD1567" t="str">
            <v>BOM</v>
          </cell>
        </row>
        <row r="1568">
          <cell r="X1568">
            <v>7361</v>
          </cell>
          <cell r="Y1568">
            <v>2040062</v>
          </cell>
          <cell r="Z1568" t="str">
            <v>HGG</v>
          </cell>
          <cell r="AA1568">
            <v>2</v>
          </cell>
          <cell r="AB1568" t="str">
            <v>MAQ. E EQUIPAMENTOS</v>
          </cell>
          <cell r="AC1568">
            <v>13.8567307692292</v>
          </cell>
          <cell r="AD1568" t="str">
            <v>BOM</v>
          </cell>
        </row>
        <row r="1569">
          <cell r="X1569">
            <v>7362</v>
          </cell>
          <cell r="Y1569">
            <v>2040063</v>
          </cell>
          <cell r="Z1569" t="str">
            <v>HGG</v>
          </cell>
          <cell r="AA1569">
            <v>2</v>
          </cell>
          <cell r="AB1569" t="str">
            <v>MAQ. E EQUIPAMENTOS</v>
          </cell>
          <cell r="AC1569">
            <v>13.8567307692292</v>
          </cell>
          <cell r="AD1569" t="str">
            <v>BOM</v>
          </cell>
        </row>
        <row r="1570">
          <cell r="X1570">
            <v>7363</v>
          </cell>
          <cell r="Y1570">
            <v>2040064</v>
          </cell>
          <cell r="Z1570" t="str">
            <v>HGG</v>
          </cell>
          <cell r="AA1570">
            <v>2</v>
          </cell>
          <cell r="AB1570" t="str">
            <v>MAQ. E EQUIPAMENTOS</v>
          </cell>
          <cell r="AC1570">
            <v>13.8567307692292</v>
          </cell>
          <cell r="AD1570" t="str">
            <v>BOM</v>
          </cell>
        </row>
        <row r="1571">
          <cell r="X1571">
            <v>7364</v>
          </cell>
          <cell r="Y1571">
            <v>2040065</v>
          </cell>
          <cell r="Z1571" t="str">
            <v>HGG</v>
          </cell>
          <cell r="AA1571">
            <v>2</v>
          </cell>
          <cell r="AB1571" t="str">
            <v>MAQ. E EQUIPAMENTOS</v>
          </cell>
          <cell r="AC1571">
            <v>13.8567307692292</v>
          </cell>
          <cell r="AD1571" t="str">
            <v>BOM</v>
          </cell>
        </row>
        <row r="1572">
          <cell r="X1572">
            <v>7365</v>
          </cell>
          <cell r="Y1572">
            <v>2040066</v>
          </cell>
          <cell r="Z1572" t="str">
            <v>HGG</v>
          </cell>
          <cell r="AA1572">
            <v>2</v>
          </cell>
          <cell r="AB1572" t="str">
            <v>MAQ. E EQUIPAMENTOS</v>
          </cell>
          <cell r="AC1572">
            <v>13.8567307692292</v>
          </cell>
          <cell r="AD1572" t="str">
            <v>BOM</v>
          </cell>
        </row>
        <row r="1573">
          <cell r="X1573">
            <v>7366</v>
          </cell>
          <cell r="Y1573">
            <v>2040067</v>
          </cell>
          <cell r="Z1573" t="str">
            <v>HGG</v>
          </cell>
          <cell r="AA1573">
            <v>2</v>
          </cell>
          <cell r="AB1573" t="str">
            <v>MAQ. E EQUIPAMENTOS</v>
          </cell>
          <cell r="AC1573">
            <v>13.8567307692292</v>
          </cell>
          <cell r="AD1573" t="str">
            <v>BOM</v>
          </cell>
        </row>
        <row r="1574">
          <cell r="X1574">
            <v>7367</v>
          </cell>
          <cell r="Y1574">
            <v>2040068</v>
          </cell>
          <cell r="Z1574" t="str">
            <v>HGG</v>
          </cell>
          <cell r="AA1574">
            <v>2</v>
          </cell>
          <cell r="AB1574" t="str">
            <v>MAQ. E EQUIPAMENTOS</v>
          </cell>
          <cell r="AC1574">
            <v>13.8567307692292</v>
          </cell>
          <cell r="AD1574" t="str">
            <v>BOM</v>
          </cell>
        </row>
        <row r="1575">
          <cell r="X1575">
            <v>7368</v>
          </cell>
          <cell r="Y1575">
            <v>2040069</v>
          </cell>
          <cell r="Z1575" t="str">
            <v>HGG</v>
          </cell>
          <cell r="AA1575">
            <v>2</v>
          </cell>
          <cell r="AB1575" t="str">
            <v>MAQ. E EQUIPAMENTOS</v>
          </cell>
          <cell r="AC1575">
            <v>13.8567307692292</v>
          </cell>
          <cell r="AD1575" t="str">
            <v>BOM</v>
          </cell>
        </row>
        <row r="1576">
          <cell r="X1576">
            <v>7369</v>
          </cell>
          <cell r="Y1576">
            <v>2040070</v>
          </cell>
          <cell r="Z1576" t="str">
            <v>HGG</v>
          </cell>
          <cell r="AA1576">
            <v>2</v>
          </cell>
          <cell r="AB1576" t="str">
            <v>MAQ. E EQUIPAMENTOS</v>
          </cell>
          <cell r="AC1576">
            <v>13.8567307692292</v>
          </cell>
          <cell r="AD1576" t="str">
            <v>BOM</v>
          </cell>
        </row>
        <row r="1577">
          <cell r="X1577">
            <v>7370</v>
          </cell>
          <cell r="Y1577">
            <v>2040071</v>
          </cell>
          <cell r="Z1577" t="str">
            <v>HGG</v>
          </cell>
          <cell r="AA1577">
            <v>2</v>
          </cell>
          <cell r="AB1577" t="str">
            <v>MAQ. E EQUIPAMENTOS</v>
          </cell>
          <cell r="AC1577">
            <v>13.8567307692292</v>
          </cell>
          <cell r="AD1577" t="str">
            <v>BOM</v>
          </cell>
        </row>
        <row r="1578">
          <cell r="X1578">
            <v>7371</v>
          </cell>
          <cell r="Y1578">
            <v>2040072</v>
          </cell>
          <cell r="Z1578" t="str">
            <v>HGG</v>
          </cell>
          <cell r="AA1578">
            <v>2</v>
          </cell>
          <cell r="AB1578" t="str">
            <v>MAQ. E EQUIPAMENTOS</v>
          </cell>
          <cell r="AC1578">
            <v>13.8567307692292</v>
          </cell>
          <cell r="AD1578" t="str">
            <v>BOM</v>
          </cell>
        </row>
        <row r="1579">
          <cell r="X1579">
            <v>7372</v>
          </cell>
          <cell r="Y1579">
            <v>2040073</v>
          </cell>
          <cell r="Z1579" t="str">
            <v>HGG</v>
          </cell>
          <cell r="AA1579">
            <v>2</v>
          </cell>
          <cell r="AB1579" t="str">
            <v>MAQ. E EQUIPAMENTOS</v>
          </cell>
          <cell r="AC1579">
            <v>13.8567307692292</v>
          </cell>
          <cell r="AD1579" t="str">
            <v>BOM</v>
          </cell>
        </row>
        <row r="1580">
          <cell r="X1580">
            <v>7373</v>
          </cell>
          <cell r="Y1580">
            <v>2040074</v>
          </cell>
          <cell r="Z1580" t="str">
            <v>HGG</v>
          </cell>
          <cell r="AA1580">
            <v>2</v>
          </cell>
          <cell r="AB1580" t="str">
            <v>MAQ. E EQUIPAMENTOS</v>
          </cell>
          <cell r="AC1580">
            <v>13.8567307692292</v>
          </cell>
          <cell r="AD1580" t="str">
            <v>BOM</v>
          </cell>
        </row>
        <row r="1581">
          <cell r="X1581">
            <v>7374</v>
          </cell>
          <cell r="Y1581">
            <v>2040075</v>
          </cell>
          <cell r="Z1581" t="str">
            <v>HGG</v>
          </cell>
          <cell r="AA1581">
            <v>2</v>
          </cell>
          <cell r="AB1581" t="str">
            <v>MAQ. E EQUIPAMENTOS</v>
          </cell>
          <cell r="AC1581">
            <v>13.8567307692292</v>
          </cell>
          <cell r="AD1581" t="str">
            <v>BOM</v>
          </cell>
        </row>
        <row r="1582">
          <cell r="X1582">
            <v>7375</v>
          </cell>
          <cell r="Y1582">
            <v>2040076</v>
          </cell>
          <cell r="Z1582" t="str">
            <v>HGG</v>
          </cell>
          <cell r="AA1582">
            <v>2</v>
          </cell>
          <cell r="AB1582" t="str">
            <v>MAQ. E EQUIPAMENTOS</v>
          </cell>
          <cell r="AC1582">
            <v>13.8567307692292</v>
          </cell>
          <cell r="AD1582" t="str">
            <v>BOM</v>
          </cell>
        </row>
        <row r="1583">
          <cell r="X1583">
            <v>7376</v>
          </cell>
          <cell r="Y1583">
            <v>2040077</v>
          </cell>
          <cell r="Z1583" t="str">
            <v>HGG</v>
          </cell>
          <cell r="AA1583">
            <v>2</v>
          </cell>
          <cell r="AB1583" t="str">
            <v>MAQ. E EQUIPAMENTOS</v>
          </cell>
          <cell r="AC1583">
            <v>13.8567307692292</v>
          </cell>
          <cell r="AD1583" t="str">
            <v>BOM</v>
          </cell>
        </row>
        <row r="1584">
          <cell r="X1584">
            <v>7377</v>
          </cell>
          <cell r="Y1584">
            <v>2040078</v>
          </cell>
          <cell r="Z1584" t="str">
            <v>HGG</v>
          </cell>
          <cell r="AA1584">
            <v>2</v>
          </cell>
          <cell r="AB1584" t="str">
            <v>MAQ. E EQUIPAMENTOS</v>
          </cell>
          <cell r="AC1584">
            <v>13.8567307692292</v>
          </cell>
          <cell r="AD1584" t="str">
            <v>BOM</v>
          </cell>
        </row>
        <row r="1585">
          <cell r="X1585">
            <v>7378</v>
          </cell>
          <cell r="Y1585">
            <v>2040079</v>
          </cell>
          <cell r="Z1585" t="str">
            <v>HGG</v>
          </cell>
          <cell r="AA1585">
            <v>2</v>
          </cell>
          <cell r="AB1585" t="str">
            <v>MAQ. E EQUIPAMENTOS</v>
          </cell>
          <cell r="AC1585">
            <v>13.8567307692292</v>
          </cell>
          <cell r="AD1585" t="str">
            <v>BOM</v>
          </cell>
        </row>
        <row r="1586">
          <cell r="X1586">
            <v>7379</v>
          </cell>
          <cell r="Y1586">
            <v>2040080</v>
          </cell>
          <cell r="Z1586" t="str">
            <v>HGG</v>
          </cell>
          <cell r="AA1586">
            <v>2</v>
          </cell>
          <cell r="AB1586" t="str">
            <v>MAQ. E EQUIPAMENTOS</v>
          </cell>
          <cell r="AC1586">
            <v>13.8567307692292</v>
          </cell>
          <cell r="AD1586" t="str">
            <v>BOM</v>
          </cell>
        </row>
        <row r="1587">
          <cell r="X1587">
            <v>7380</v>
          </cell>
          <cell r="Y1587">
            <v>2040081</v>
          </cell>
          <cell r="Z1587" t="str">
            <v>HGG</v>
          </cell>
          <cell r="AA1587">
            <v>2</v>
          </cell>
          <cell r="AB1587" t="str">
            <v>MAQ. E EQUIPAMENTOS</v>
          </cell>
          <cell r="AC1587">
            <v>13.8567307692292</v>
          </cell>
          <cell r="AD1587" t="str">
            <v>BOM</v>
          </cell>
        </row>
        <row r="1588">
          <cell r="X1588">
            <v>7381</v>
          </cell>
          <cell r="Y1588">
            <v>2040082</v>
          </cell>
          <cell r="Z1588" t="str">
            <v>HGG</v>
          </cell>
          <cell r="AA1588">
            <v>2</v>
          </cell>
          <cell r="AB1588" t="str">
            <v>MAQ. E EQUIPAMENTOS</v>
          </cell>
          <cell r="AC1588">
            <v>13.8567307692292</v>
          </cell>
          <cell r="AD1588" t="str">
            <v>BOM</v>
          </cell>
        </row>
        <row r="1589">
          <cell r="X1589">
            <v>7382</v>
          </cell>
          <cell r="Y1589">
            <v>2040083</v>
          </cell>
          <cell r="Z1589" t="str">
            <v>HGG</v>
          </cell>
          <cell r="AA1589">
            <v>2</v>
          </cell>
          <cell r="AB1589" t="str">
            <v>MAQ. E EQUIPAMENTOS</v>
          </cell>
          <cell r="AC1589">
            <v>13.8567307692292</v>
          </cell>
          <cell r="AD1589" t="str">
            <v>BOM</v>
          </cell>
        </row>
        <row r="1590">
          <cell r="X1590">
            <v>7383</v>
          </cell>
          <cell r="Y1590">
            <v>2040084</v>
          </cell>
          <cell r="Z1590" t="str">
            <v>HGG</v>
          </cell>
          <cell r="AA1590">
            <v>2</v>
          </cell>
          <cell r="AB1590" t="str">
            <v>MAQ. E EQUIPAMENTOS</v>
          </cell>
          <cell r="AC1590">
            <v>13.8567307692292</v>
          </cell>
          <cell r="AD1590" t="str">
            <v>BOM</v>
          </cell>
        </row>
        <row r="1591">
          <cell r="X1591">
            <v>7384</v>
          </cell>
          <cell r="Y1591">
            <v>2040085</v>
          </cell>
          <cell r="Z1591" t="str">
            <v>UNIDADE DE TERAPIA INTENSIVA</v>
          </cell>
          <cell r="AA1591">
            <v>2</v>
          </cell>
          <cell r="AB1591" t="str">
            <v>MAQ. E EQUIPAMENTOS</v>
          </cell>
          <cell r="AC1591">
            <v>13.8567307692292</v>
          </cell>
          <cell r="AD1591" t="str">
            <v>BOM</v>
          </cell>
        </row>
        <row r="1592">
          <cell r="X1592">
            <v>7385</v>
          </cell>
          <cell r="Y1592">
            <v>2040086</v>
          </cell>
          <cell r="Z1592" t="str">
            <v>HGG</v>
          </cell>
          <cell r="AA1592">
            <v>2</v>
          </cell>
          <cell r="AB1592" t="str">
            <v>MAQ. E EQUIPAMENTOS</v>
          </cell>
          <cell r="AC1592">
            <v>13.8567307692292</v>
          </cell>
          <cell r="AD1592" t="str">
            <v>BOM</v>
          </cell>
        </row>
        <row r="1593">
          <cell r="X1593">
            <v>7386</v>
          </cell>
          <cell r="Y1593">
            <v>2040087</v>
          </cell>
          <cell r="Z1593" t="str">
            <v>HGG</v>
          </cell>
          <cell r="AA1593">
            <v>2</v>
          </cell>
          <cell r="AB1593" t="str">
            <v>MAQ. E EQUIPAMENTOS</v>
          </cell>
          <cell r="AC1593">
            <v>13.8567307692292</v>
          </cell>
          <cell r="AD1593" t="str">
            <v>BOM</v>
          </cell>
        </row>
        <row r="1594">
          <cell r="X1594">
            <v>7387</v>
          </cell>
          <cell r="Y1594">
            <v>2040088</v>
          </cell>
          <cell r="Z1594" t="str">
            <v>HGG</v>
          </cell>
          <cell r="AA1594">
            <v>2</v>
          </cell>
          <cell r="AB1594" t="str">
            <v>MAQ. E EQUIPAMENTOS</v>
          </cell>
          <cell r="AC1594">
            <v>13.8567307692292</v>
          </cell>
          <cell r="AD1594" t="str">
            <v>BOM</v>
          </cell>
        </row>
        <row r="1595">
          <cell r="X1595">
            <v>7388</v>
          </cell>
          <cell r="Y1595">
            <v>2040089</v>
          </cell>
          <cell r="Z1595" t="str">
            <v>HGG</v>
          </cell>
          <cell r="AA1595">
            <v>2</v>
          </cell>
          <cell r="AB1595" t="str">
            <v>MAQ. E EQUIPAMENTOS</v>
          </cell>
          <cell r="AC1595">
            <v>13.8567307692292</v>
          </cell>
          <cell r="AD1595" t="str">
            <v>BOM</v>
          </cell>
        </row>
        <row r="1596">
          <cell r="X1596">
            <v>7389</v>
          </cell>
          <cell r="Y1596">
            <v>2040090</v>
          </cell>
          <cell r="Z1596" t="str">
            <v>CONSULTÓRIO FONO</v>
          </cell>
          <cell r="AA1596">
            <v>2</v>
          </cell>
          <cell r="AB1596" t="str">
            <v>MAQ. E EQUIPAMENTOS</v>
          </cell>
          <cell r="AC1596">
            <v>13.8567307692292</v>
          </cell>
          <cell r="AD1596" t="str">
            <v>BOM</v>
          </cell>
        </row>
        <row r="1597">
          <cell r="X1597">
            <v>7390</v>
          </cell>
          <cell r="Y1597">
            <v>2040091</v>
          </cell>
          <cell r="Z1597" t="str">
            <v>HGG</v>
          </cell>
          <cell r="AA1597">
            <v>3</v>
          </cell>
          <cell r="AB1597" t="str">
            <v>MAQ. E EQUIPAMENTOS</v>
          </cell>
          <cell r="AC1597">
            <v>37.523199786321797</v>
          </cell>
          <cell r="AD1597" t="str">
            <v>BOM</v>
          </cell>
        </row>
        <row r="1598">
          <cell r="X1598">
            <v>7391</v>
          </cell>
          <cell r="Y1598">
            <v>2040092</v>
          </cell>
          <cell r="Z1598" t="str">
            <v>HGG</v>
          </cell>
          <cell r="AA1598">
            <v>3</v>
          </cell>
          <cell r="AB1598" t="str">
            <v>MAQ. E EQUIPAMENTOS</v>
          </cell>
          <cell r="AC1598">
            <v>37.523199786321797</v>
          </cell>
          <cell r="AD1598" t="str">
            <v>BOM</v>
          </cell>
        </row>
        <row r="1599">
          <cell r="X1599">
            <v>7396</v>
          </cell>
          <cell r="Y1599">
            <v>2040093</v>
          </cell>
          <cell r="Z1599" t="str">
            <v>MANUTENÇÃO PREDIAL</v>
          </cell>
          <cell r="AA1599">
            <v>4</v>
          </cell>
          <cell r="AB1599" t="str">
            <v>EQUIP. DE INFORMÁTICA</v>
          </cell>
          <cell r="AC1599">
            <v>34108.872794943098</v>
          </cell>
          <cell r="AD1599" t="str">
            <v>BOM</v>
          </cell>
        </row>
        <row r="1600">
          <cell r="X1600">
            <v>7405</v>
          </cell>
          <cell r="Y1600">
            <v>2040094</v>
          </cell>
          <cell r="Z1600" t="str">
            <v>MANUTENÇÃO PREDIAL</v>
          </cell>
          <cell r="AA1600">
            <v>4</v>
          </cell>
          <cell r="AB1600" t="str">
            <v>EQUIP. DE INFORMÁTICA</v>
          </cell>
          <cell r="AC1600">
            <v>844.76952991452697</v>
          </cell>
          <cell r="AD1600" t="str">
            <v>BOM</v>
          </cell>
        </row>
        <row r="1601">
          <cell r="X1601">
            <v>7406</v>
          </cell>
          <cell r="Y1601">
            <v>2040095</v>
          </cell>
          <cell r="Z1601" t="str">
            <v>MANUTENÇÃO PREDIAL</v>
          </cell>
          <cell r="AA1601">
            <v>4</v>
          </cell>
          <cell r="AB1601" t="str">
            <v>EQUIP. DE INFORMÁTICA</v>
          </cell>
          <cell r="AC1601">
            <v>844.76952991452697</v>
          </cell>
          <cell r="AD1601" t="str">
            <v>BOM</v>
          </cell>
        </row>
        <row r="1602">
          <cell r="X1602">
            <v>7227</v>
          </cell>
          <cell r="Y1602">
            <v>2040096</v>
          </cell>
          <cell r="Z1602" t="str">
            <v>UNIDADE DE TERAPIA INTENSIVA</v>
          </cell>
          <cell r="AA1602">
            <v>10</v>
          </cell>
          <cell r="AB1602" t="str">
            <v>MAQ. E EQUIPAMENTOS</v>
          </cell>
          <cell r="AC1602">
            <v>6387.1374673076998</v>
          </cell>
          <cell r="AD1602" t="str">
            <v>BOM</v>
          </cell>
        </row>
        <row r="1603">
          <cell r="X1603">
            <v>7228</v>
          </cell>
          <cell r="Y1603">
            <v>2040097</v>
          </cell>
          <cell r="Z1603" t="str">
            <v>UNIDADE DE TERAPIA INTENSIVA</v>
          </cell>
          <cell r="AA1603">
            <v>10</v>
          </cell>
          <cell r="AB1603" t="str">
            <v>MAQ. E EQUIPAMENTOS</v>
          </cell>
          <cell r="AC1603">
            <v>6387.1374673076998</v>
          </cell>
          <cell r="AD1603" t="str">
            <v>BOM</v>
          </cell>
        </row>
        <row r="1604">
          <cell r="X1604">
            <v>7317</v>
          </cell>
          <cell r="Y1604">
            <v>2040098</v>
          </cell>
          <cell r="Z1604" t="str">
            <v>CENTRO CIRÚRGICO</v>
          </cell>
          <cell r="AA1604">
            <v>10</v>
          </cell>
          <cell r="AB1604" t="str">
            <v>MAQ. E EQUIPAMENTOS</v>
          </cell>
          <cell r="AC1604">
            <v>133.81855769229901</v>
          </cell>
          <cell r="AD1604" t="str">
            <v>BOM</v>
          </cell>
        </row>
        <row r="1605">
          <cell r="X1605">
            <v>7318</v>
          </cell>
          <cell r="Y1605">
            <v>2040099</v>
          </cell>
          <cell r="Z1605" t="str">
            <v>CENTRO CIRÚRGICO</v>
          </cell>
          <cell r="AA1605">
            <v>10</v>
          </cell>
          <cell r="AB1605" t="str">
            <v>MAQ. E EQUIPAMENTOS</v>
          </cell>
          <cell r="AC1605">
            <v>133.81855769229901</v>
          </cell>
          <cell r="AD1605" t="str">
            <v>BOM</v>
          </cell>
        </row>
        <row r="1606">
          <cell r="X1606">
            <v>7319</v>
          </cell>
          <cell r="Y1606">
            <v>2040100</v>
          </cell>
          <cell r="Z1606" t="str">
            <v>CENTRO CIRÚRGICO</v>
          </cell>
          <cell r="AA1606">
            <v>10</v>
          </cell>
          <cell r="AB1606" t="str">
            <v>MAQ. E EQUIPAMENTOS</v>
          </cell>
          <cell r="AC1606">
            <v>133.81855769229901</v>
          </cell>
          <cell r="AD1606" t="str">
            <v>BOM</v>
          </cell>
        </row>
        <row r="1607">
          <cell r="X1607">
            <v>7320</v>
          </cell>
          <cell r="Y1607">
            <v>2040101</v>
          </cell>
          <cell r="Z1607" t="str">
            <v>CENTRO CIRÚRGICO</v>
          </cell>
          <cell r="AA1607">
            <v>10</v>
          </cell>
          <cell r="AB1607" t="str">
            <v>MAQ. E EQUIPAMENTOS</v>
          </cell>
          <cell r="AC1607">
            <v>133.81855769229901</v>
          </cell>
          <cell r="AD1607" t="str">
            <v>BOM</v>
          </cell>
        </row>
        <row r="1608">
          <cell r="X1608">
            <v>7321</v>
          </cell>
          <cell r="Y1608">
            <v>2040102</v>
          </cell>
          <cell r="Z1608" t="str">
            <v>CENTRO CIRÚRGICO</v>
          </cell>
          <cell r="AA1608">
            <v>10</v>
          </cell>
          <cell r="AB1608" t="str">
            <v>MAQ. E EQUIPAMENTOS</v>
          </cell>
          <cell r="AC1608">
            <v>133.81855769229901</v>
          </cell>
          <cell r="AD1608" t="str">
            <v>BOM</v>
          </cell>
        </row>
        <row r="1609">
          <cell r="X1609">
            <v>7322</v>
          </cell>
          <cell r="Y1609">
            <v>2040103</v>
          </cell>
          <cell r="Z1609" t="str">
            <v>CENTRO CIRÚRGICO</v>
          </cell>
          <cell r="AA1609">
            <v>10</v>
          </cell>
          <cell r="AB1609" t="str">
            <v>MAQ. E EQUIPAMENTOS</v>
          </cell>
          <cell r="AC1609">
            <v>133.81855769229901</v>
          </cell>
          <cell r="AD1609" t="str">
            <v>BOM</v>
          </cell>
        </row>
        <row r="1610">
          <cell r="X1610">
            <v>7323</v>
          </cell>
          <cell r="Y1610">
            <v>2040104</v>
          </cell>
          <cell r="Z1610" t="str">
            <v>CENTRO CIRÚRGICO</v>
          </cell>
          <cell r="AA1610">
            <v>10</v>
          </cell>
          <cell r="AB1610" t="str">
            <v>MAQ. E EQUIPAMENTOS</v>
          </cell>
          <cell r="AC1610">
            <v>133.81855769229901</v>
          </cell>
          <cell r="AD1610" t="str">
            <v>BOM</v>
          </cell>
        </row>
        <row r="1611">
          <cell r="X1611">
            <v>7324</v>
          </cell>
          <cell r="Y1611">
            <v>2040105</v>
          </cell>
          <cell r="Z1611" t="str">
            <v>CENTRO CIRÚRGICO</v>
          </cell>
          <cell r="AA1611">
            <v>10</v>
          </cell>
          <cell r="AB1611" t="str">
            <v>MAQ. E EQUIPAMENTOS</v>
          </cell>
          <cell r="AC1611">
            <v>133.81855769229901</v>
          </cell>
          <cell r="AD1611" t="str">
            <v>BOM</v>
          </cell>
        </row>
        <row r="1612">
          <cell r="X1612">
            <v>7325</v>
          </cell>
          <cell r="Y1612">
            <v>2040106</v>
          </cell>
          <cell r="Z1612" t="str">
            <v>CENTRO CIRÚRGICO</v>
          </cell>
          <cell r="AA1612">
            <v>10</v>
          </cell>
          <cell r="AB1612" t="str">
            <v>MAQ. E EQUIPAMENTOS</v>
          </cell>
          <cell r="AC1612">
            <v>133.81855769229901</v>
          </cell>
          <cell r="AD1612" t="str">
            <v>BOM</v>
          </cell>
        </row>
        <row r="1613">
          <cell r="X1613">
            <v>7326</v>
          </cell>
          <cell r="Y1613">
            <v>2040107</v>
          </cell>
          <cell r="Z1613" t="str">
            <v>CENTRO CIRÚRGICO</v>
          </cell>
          <cell r="AA1613">
            <v>10</v>
          </cell>
          <cell r="AB1613" t="str">
            <v>MAQ. E EQUIPAMENTOS</v>
          </cell>
          <cell r="AC1613">
            <v>133.81855769229901</v>
          </cell>
          <cell r="AD1613" t="str">
            <v>BOM</v>
          </cell>
        </row>
        <row r="1614">
          <cell r="X1614">
            <v>7327</v>
          </cell>
          <cell r="Y1614">
            <v>2040108</v>
          </cell>
          <cell r="Z1614" t="str">
            <v>CENTRO CIRÚRGICO</v>
          </cell>
          <cell r="AA1614">
            <v>10</v>
          </cell>
          <cell r="AB1614" t="str">
            <v>MAQ. E EQUIPAMENTOS</v>
          </cell>
          <cell r="AC1614">
            <v>133.81855769229901</v>
          </cell>
          <cell r="AD1614" t="str">
            <v>BOM</v>
          </cell>
        </row>
        <row r="1615">
          <cell r="X1615">
            <v>7328</v>
          </cell>
          <cell r="Y1615">
            <v>2040109</v>
          </cell>
          <cell r="Z1615" t="str">
            <v>CENTRO CIRÚRGICO</v>
          </cell>
          <cell r="AA1615">
            <v>10</v>
          </cell>
          <cell r="AB1615" t="str">
            <v>MAQ. E EQUIPAMENTOS</v>
          </cell>
          <cell r="AC1615">
            <v>133.81855769229901</v>
          </cell>
          <cell r="AD1615" t="str">
            <v>BOM</v>
          </cell>
        </row>
        <row r="1616">
          <cell r="X1616">
            <v>7329</v>
          </cell>
          <cell r="Y1616">
            <v>2040110</v>
          </cell>
          <cell r="Z1616" t="str">
            <v>CENTRO CIRÚRGICO</v>
          </cell>
          <cell r="AA1616">
            <v>10</v>
          </cell>
          <cell r="AB1616" t="str">
            <v>MAQ. E EQUIPAMENTOS</v>
          </cell>
          <cell r="AC1616">
            <v>133.81855769229901</v>
          </cell>
          <cell r="AD1616" t="str">
            <v>BOM</v>
          </cell>
        </row>
        <row r="1617">
          <cell r="X1617">
            <v>7330</v>
          </cell>
          <cell r="Y1617">
            <v>2040111</v>
          </cell>
          <cell r="Z1617" t="str">
            <v>CENTRO CIRÚRGICO</v>
          </cell>
          <cell r="AA1617">
            <v>10</v>
          </cell>
          <cell r="AB1617" t="str">
            <v>MAQ. E EQUIPAMENTOS</v>
          </cell>
          <cell r="AC1617">
            <v>133.81855769229901</v>
          </cell>
          <cell r="AD1617" t="str">
            <v>BOM</v>
          </cell>
        </row>
        <row r="1618">
          <cell r="X1618">
            <v>7331</v>
          </cell>
          <cell r="Y1618">
            <v>2040112</v>
          </cell>
          <cell r="Z1618" t="str">
            <v>CENTRO CIRÚRGICO</v>
          </cell>
          <cell r="AA1618">
            <v>10</v>
          </cell>
          <cell r="AB1618" t="str">
            <v>MAQ. E EQUIPAMENTOS</v>
          </cell>
          <cell r="AC1618">
            <v>133.81855769229901</v>
          </cell>
          <cell r="AD1618" t="str">
            <v>BOM</v>
          </cell>
        </row>
        <row r="1619">
          <cell r="X1619">
            <v>7332</v>
          </cell>
          <cell r="Y1619">
            <v>2040113</v>
          </cell>
          <cell r="Z1619" t="str">
            <v>CENTRO CIRÚRGICO</v>
          </cell>
          <cell r="AA1619">
            <v>10</v>
          </cell>
          <cell r="AB1619" t="str">
            <v>MAQ. E EQUIPAMENTOS</v>
          </cell>
          <cell r="AC1619">
            <v>133.81855769229901</v>
          </cell>
          <cell r="AD1619" t="str">
            <v>BOM</v>
          </cell>
        </row>
        <row r="1620">
          <cell r="X1620">
            <v>7333</v>
          </cell>
          <cell r="Y1620">
            <v>2040114</v>
          </cell>
          <cell r="Z1620" t="str">
            <v>CENTRO CIRÚRGICO</v>
          </cell>
          <cell r="AA1620">
            <v>10</v>
          </cell>
          <cell r="AB1620" t="str">
            <v>MAQ. E EQUIPAMENTOS</v>
          </cell>
          <cell r="AC1620">
            <v>133.81855769229901</v>
          </cell>
          <cell r="AD1620" t="str">
            <v>BOM</v>
          </cell>
        </row>
        <row r="1621">
          <cell r="X1621">
            <v>7334</v>
          </cell>
          <cell r="Y1621">
            <v>2040115</v>
          </cell>
          <cell r="Z1621" t="str">
            <v>CENTRO CIRÚRGICO</v>
          </cell>
          <cell r="AA1621">
            <v>10</v>
          </cell>
          <cell r="AB1621" t="str">
            <v>MAQ. E EQUIPAMENTOS</v>
          </cell>
          <cell r="AC1621">
            <v>133.81855769229901</v>
          </cell>
          <cell r="AD1621" t="str">
            <v>BOM</v>
          </cell>
        </row>
        <row r="1622">
          <cell r="X1622">
            <v>7335</v>
          </cell>
          <cell r="Y1622">
            <v>2040116</v>
          </cell>
          <cell r="Z1622" t="str">
            <v>CENTRO CIRÚRGICO</v>
          </cell>
          <cell r="AA1622">
            <v>10</v>
          </cell>
          <cell r="AB1622" t="str">
            <v>MAQ. E EQUIPAMENTOS</v>
          </cell>
          <cell r="AC1622">
            <v>133.81855769229901</v>
          </cell>
          <cell r="AD1622" t="str">
            <v>BOM</v>
          </cell>
        </row>
        <row r="1623">
          <cell r="X1623">
            <v>7336</v>
          </cell>
          <cell r="Y1623">
            <v>2040117</v>
          </cell>
          <cell r="Z1623" t="str">
            <v>CENTRO CIRÚRGICO</v>
          </cell>
          <cell r="AA1623">
            <v>10</v>
          </cell>
          <cell r="AB1623" t="str">
            <v>MAQ. E EQUIPAMENTOS</v>
          </cell>
          <cell r="AC1623">
            <v>133.81855769229901</v>
          </cell>
          <cell r="AD1623" t="str">
            <v>BOM</v>
          </cell>
        </row>
        <row r="1624">
          <cell r="X1624">
            <v>7337</v>
          </cell>
          <cell r="Y1624">
            <v>2040118</v>
          </cell>
          <cell r="Z1624" t="str">
            <v>CENTRO CIRÚRGICO</v>
          </cell>
          <cell r="AA1624">
            <v>10</v>
          </cell>
          <cell r="AB1624" t="str">
            <v>MAQ. E EQUIPAMENTOS</v>
          </cell>
          <cell r="AC1624">
            <v>133.81855769229901</v>
          </cell>
          <cell r="AD1624" t="str">
            <v>BOM</v>
          </cell>
        </row>
        <row r="1625">
          <cell r="X1625">
            <v>7338</v>
          </cell>
          <cell r="Y1625">
            <v>2040119</v>
          </cell>
          <cell r="Z1625" t="str">
            <v>CENTRO CIRÚRGICO</v>
          </cell>
          <cell r="AA1625">
            <v>10</v>
          </cell>
          <cell r="AB1625" t="str">
            <v>MAQ. E EQUIPAMENTOS</v>
          </cell>
          <cell r="AC1625">
            <v>454.63816666666401</v>
          </cell>
          <cell r="AD1625" t="str">
            <v>BOM</v>
          </cell>
        </row>
        <row r="1626">
          <cell r="X1626">
            <v>7339</v>
          </cell>
          <cell r="Y1626">
            <v>2040120</v>
          </cell>
          <cell r="Z1626" t="str">
            <v>CENTRO CIRÚRGICO</v>
          </cell>
          <cell r="AA1626">
            <v>10</v>
          </cell>
          <cell r="AB1626" t="str">
            <v>MAQ. E EQUIPAMENTOS</v>
          </cell>
          <cell r="AC1626">
            <v>454.63816666666401</v>
          </cell>
          <cell r="AD1626" t="str">
            <v>BOM</v>
          </cell>
        </row>
        <row r="1627">
          <cell r="X1627">
            <v>7340</v>
          </cell>
          <cell r="Y1627">
            <v>2040121</v>
          </cell>
          <cell r="Z1627" t="str">
            <v>CENTRO CIRÚRGICO</v>
          </cell>
          <cell r="AA1627">
            <v>10</v>
          </cell>
          <cell r="AB1627" t="str">
            <v>MAQ. E EQUIPAMENTOS</v>
          </cell>
          <cell r="AC1627">
            <v>454.63816666666401</v>
          </cell>
          <cell r="AD1627" t="str">
            <v>BOM</v>
          </cell>
        </row>
        <row r="1628">
          <cell r="X1628">
            <v>7341</v>
          </cell>
          <cell r="Y1628">
            <v>2040122</v>
          </cell>
          <cell r="Z1628" t="str">
            <v>CENTRO CIRÚRGICO</v>
          </cell>
          <cell r="AA1628">
            <v>10</v>
          </cell>
          <cell r="AB1628" t="str">
            <v>MAQ. E EQUIPAMENTOS</v>
          </cell>
          <cell r="AC1628">
            <v>454.63816666666401</v>
          </cell>
          <cell r="AD1628" t="str">
            <v>BOM</v>
          </cell>
        </row>
        <row r="1629">
          <cell r="X1629">
            <v>7342</v>
          </cell>
          <cell r="Y1629">
            <v>2040123</v>
          </cell>
          <cell r="Z1629" t="str">
            <v>CENTRO CIRÚRGICO</v>
          </cell>
          <cell r="AA1629">
            <v>10</v>
          </cell>
          <cell r="AB1629" t="str">
            <v>MAQ. E EQUIPAMENTOS</v>
          </cell>
          <cell r="AC1629">
            <v>454.63816666666401</v>
          </cell>
          <cell r="AD1629" t="str">
            <v>BOM</v>
          </cell>
        </row>
        <row r="1630">
          <cell r="X1630">
            <v>7343</v>
          </cell>
          <cell r="Y1630">
            <v>2040124</v>
          </cell>
          <cell r="Z1630" t="str">
            <v>CENTRO CIRÚRGICO</v>
          </cell>
          <cell r="AA1630">
            <v>10</v>
          </cell>
          <cell r="AB1630" t="str">
            <v>MAQ. E EQUIPAMENTOS</v>
          </cell>
          <cell r="AC1630">
            <v>454.63816666666401</v>
          </cell>
          <cell r="AD1630" t="str">
            <v>BOM</v>
          </cell>
        </row>
        <row r="1631">
          <cell r="X1631">
            <v>7344</v>
          </cell>
          <cell r="Y1631">
            <v>2040125</v>
          </cell>
          <cell r="Z1631" t="str">
            <v>CENTRO CIRÚRGICO</v>
          </cell>
          <cell r="AA1631">
            <v>10</v>
          </cell>
          <cell r="AB1631" t="str">
            <v>MAQ. E EQUIPAMENTOS</v>
          </cell>
          <cell r="AC1631">
            <v>454.63816666666401</v>
          </cell>
          <cell r="AD1631" t="str">
            <v>BOM</v>
          </cell>
        </row>
        <row r="1632">
          <cell r="X1632">
            <v>7345</v>
          </cell>
          <cell r="Y1632">
            <v>2040126</v>
          </cell>
          <cell r="Z1632" t="str">
            <v>CENTRO CIRÚRGICO</v>
          </cell>
          <cell r="AA1632">
            <v>10</v>
          </cell>
          <cell r="AB1632" t="str">
            <v>MAQ. E EQUIPAMENTOS</v>
          </cell>
          <cell r="AC1632">
            <v>454.63816666666401</v>
          </cell>
          <cell r="AD1632" t="str">
            <v>BOM</v>
          </cell>
        </row>
        <row r="1633">
          <cell r="X1633">
            <v>7346</v>
          </cell>
          <cell r="Y1633">
            <v>2040127</v>
          </cell>
          <cell r="Z1633" t="str">
            <v>CENTRO CIRÚRGICO</v>
          </cell>
          <cell r="AA1633">
            <v>10</v>
          </cell>
          <cell r="AB1633" t="str">
            <v>MAQ. E EQUIPAMENTOS</v>
          </cell>
          <cell r="AC1633">
            <v>454.63816666666401</v>
          </cell>
          <cell r="AD1633" t="str">
            <v>BOM</v>
          </cell>
        </row>
        <row r="1634">
          <cell r="X1634">
            <v>7347</v>
          </cell>
          <cell r="Y1634">
            <v>2040128</v>
          </cell>
          <cell r="Z1634" t="str">
            <v>CENTRO CIRÚRGICO</v>
          </cell>
          <cell r="AA1634">
            <v>10</v>
          </cell>
          <cell r="AB1634" t="str">
            <v>MAQ. E EQUIPAMENTOS</v>
          </cell>
          <cell r="AC1634">
            <v>454.63816666666401</v>
          </cell>
          <cell r="AD1634" t="str">
            <v>BOM</v>
          </cell>
        </row>
        <row r="1635">
          <cell r="X1635">
            <v>7348</v>
          </cell>
          <cell r="Y1635">
            <v>2040129</v>
          </cell>
          <cell r="Z1635" t="str">
            <v>CENTRO CIRÚRGICO</v>
          </cell>
          <cell r="AA1635">
            <v>10</v>
          </cell>
          <cell r="AB1635" t="str">
            <v>MAQ. E EQUIPAMENTOS</v>
          </cell>
          <cell r="AC1635">
            <v>454.63816666666401</v>
          </cell>
          <cell r="AD1635" t="str">
            <v>BOM</v>
          </cell>
        </row>
        <row r="1636">
          <cell r="X1636">
            <v>7349</v>
          </cell>
          <cell r="Y1636">
            <v>2040130</v>
          </cell>
          <cell r="Z1636" t="str">
            <v>CENTRO CIRÚRGICO</v>
          </cell>
          <cell r="AA1636">
            <v>10</v>
          </cell>
          <cell r="AB1636" t="str">
            <v>MAQ. E EQUIPAMENTOS</v>
          </cell>
          <cell r="AC1636">
            <v>454.63816666666401</v>
          </cell>
          <cell r="AD1636" t="str">
            <v>BOM</v>
          </cell>
        </row>
        <row r="1637">
          <cell r="X1637">
            <v>7350</v>
          </cell>
          <cell r="Y1637">
            <v>2040131</v>
          </cell>
          <cell r="Z1637" t="str">
            <v>CENTRO CIRÚRGICO</v>
          </cell>
          <cell r="AA1637">
            <v>10</v>
          </cell>
          <cell r="AB1637" t="str">
            <v>MAQ. E EQUIPAMENTOS</v>
          </cell>
          <cell r="AC1637">
            <v>454.63816666666401</v>
          </cell>
          <cell r="AD1637" t="str">
            <v>BOM</v>
          </cell>
        </row>
        <row r="1638">
          <cell r="X1638">
            <v>7528</v>
          </cell>
          <cell r="Y1638">
            <v>2040132</v>
          </cell>
          <cell r="Z1638" t="str">
            <v>ALMOXARIFADO</v>
          </cell>
          <cell r="AA1638">
            <v>3</v>
          </cell>
          <cell r="AB1638" t="str">
            <v>MÓVEIS E UTENSÍLIOS</v>
          </cell>
          <cell r="AC1638">
            <v>383.27097788461498</v>
          </cell>
          <cell r="AD1638" t="str">
            <v>BOM</v>
          </cell>
        </row>
        <row r="1639">
          <cell r="X1639">
            <v>7529</v>
          </cell>
          <cell r="Y1639">
            <v>2040133</v>
          </cell>
          <cell r="Z1639" t="str">
            <v>ALMOXARIFADO</v>
          </cell>
          <cell r="AA1639">
            <v>3</v>
          </cell>
          <cell r="AB1639" t="str">
            <v>MÓVEIS E UTENSÍLIOS</v>
          </cell>
          <cell r="AC1639">
            <v>383.27097788461498</v>
          </cell>
          <cell r="AD1639" t="str">
            <v>BOM</v>
          </cell>
        </row>
        <row r="1640">
          <cell r="X1640">
            <v>7941</v>
          </cell>
          <cell r="Y1640">
            <v>2040134</v>
          </cell>
          <cell r="Z1640" t="str">
            <v>INSTALADOS NA FACHADA DO HOSPITAL</v>
          </cell>
          <cell r="AA1640">
            <v>2</v>
          </cell>
          <cell r="AB1640" t="str">
            <v>EQUIP. DE INFORMÁTICA</v>
          </cell>
          <cell r="AC1640">
            <v>1455.7364983618199</v>
          </cell>
          <cell r="AD1640" t="str">
            <v>BOM</v>
          </cell>
        </row>
        <row r="1641">
          <cell r="X1641">
            <v>7942</v>
          </cell>
          <cell r="Y1641">
            <v>2040135</v>
          </cell>
          <cell r="Z1641" t="str">
            <v>INSTALADOS NA FACHADA DO HOSPITAL</v>
          </cell>
          <cell r="AA1641">
            <v>2</v>
          </cell>
          <cell r="AB1641" t="str">
            <v>EQUIP. DE INFORMÁTICA</v>
          </cell>
          <cell r="AC1641">
            <v>1455.7364983618199</v>
          </cell>
          <cell r="AD1641" t="str">
            <v>BOM</v>
          </cell>
        </row>
        <row r="1642">
          <cell r="X1642">
            <v>7943</v>
          </cell>
          <cell r="Y1642">
            <v>2040136</v>
          </cell>
          <cell r="Z1642" t="str">
            <v>INSTALADOS NA FACHADA DO HOSPITAL</v>
          </cell>
          <cell r="AA1642">
            <v>2</v>
          </cell>
          <cell r="AB1642" t="str">
            <v>EQUIP. DE INFORMÁTICA</v>
          </cell>
          <cell r="AC1642">
            <v>1455.7364983618199</v>
          </cell>
          <cell r="AD1642" t="str">
            <v>BOM</v>
          </cell>
        </row>
        <row r="1643">
          <cell r="X1643">
            <v>7944</v>
          </cell>
          <cell r="Y1643">
            <v>2040137</v>
          </cell>
          <cell r="Z1643" t="str">
            <v>INSTALADOS NA FACHADA DO HOSPITAL</v>
          </cell>
          <cell r="AA1643">
            <v>2</v>
          </cell>
          <cell r="AB1643" t="str">
            <v>EQUIP. DE INFORMÁTICA</v>
          </cell>
          <cell r="AC1643">
            <v>1455.7364983618199</v>
          </cell>
          <cell r="AD1643" t="str">
            <v>BOM</v>
          </cell>
        </row>
        <row r="1644">
          <cell r="X1644">
            <v>7520</v>
          </cell>
          <cell r="Y1644">
            <v>2040138</v>
          </cell>
          <cell r="Z1644" t="str">
            <v>EQUIPAMENTO INSTALADO NA CENTRAL DE VÁCUO</v>
          </cell>
          <cell r="AA1644">
            <v>10</v>
          </cell>
          <cell r="AB1644" t="str">
            <v>MAQ. E EQUIPAMENTOS</v>
          </cell>
          <cell r="AC1644">
            <v>30930.291968589801</v>
          </cell>
          <cell r="AD1644" t="str">
            <v>BOM</v>
          </cell>
        </row>
        <row r="1645">
          <cell r="X1645">
            <v>7407</v>
          </cell>
          <cell r="Y1645">
            <v>2040139</v>
          </cell>
          <cell r="Z1645" t="str">
            <v>HEMODIALISE / DIÁLISE</v>
          </cell>
          <cell r="AA1645">
            <v>9</v>
          </cell>
          <cell r="AB1645" t="str">
            <v>MÓVEIS E UTENSÍLIOS</v>
          </cell>
          <cell r="AC1645">
            <v>207.903716488604</v>
          </cell>
          <cell r="AD1645" t="str">
            <v>BOM</v>
          </cell>
        </row>
        <row r="1646">
          <cell r="X1646">
            <v>7408</v>
          </cell>
          <cell r="Y1646">
            <v>2040140</v>
          </cell>
          <cell r="Z1646" t="str">
            <v>REPOUSO STAFF – CLÍNICA MÉDICA</v>
          </cell>
          <cell r="AA1646">
            <v>9</v>
          </cell>
          <cell r="AB1646" t="str">
            <v>MÓVEIS E UTENSÍLIOS</v>
          </cell>
          <cell r="AC1646">
            <v>207.218616488604</v>
          </cell>
          <cell r="AD1646" t="str">
            <v>BOM</v>
          </cell>
        </row>
        <row r="1647">
          <cell r="X1647">
            <v>7409</v>
          </cell>
          <cell r="Y1647">
            <v>2040141</v>
          </cell>
          <cell r="Z1647" t="str">
            <v>UNIDADE DE TERAPIA INTENSIVA</v>
          </cell>
          <cell r="AA1647">
            <v>9</v>
          </cell>
          <cell r="AB1647" t="str">
            <v>MÓVEIS E UTENSÍLIOS</v>
          </cell>
          <cell r="AC1647">
            <v>207.218616488604</v>
          </cell>
          <cell r="AD1647" t="str">
            <v>BOM</v>
          </cell>
        </row>
        <row r="1648">
          <cell r="X1648">
            <v>7410</v>
          </cell>
          <cell r="Y1648">
            <v>2040142</v>
          </cell>
          <cell r="Z1648" t="str">
            <v>REPOUSO  MEDICO - STAFF CLINICA CIRURGICA</v>
          </cell>
          <cell r="AA1648">
            <v>9</v>
          </cell>
          <cell r="AB1648" t="str">
            <v>MÓVEIS E UTENSÍLIOS</v>
          </cell>
          <cell r="AC1648">
            <v>207.218616488604</v>
          </cell>
          <cell r="AD1648" t="str">
            <v>BOM</v>
          </cell>
        </row>
        <row r="1649">
          <cell r="X1649">
            <v>6569</v>
          </cell>
          <cell r="Y1649">
            <v>2040143</v>
          </cell>
          <cell r="Z1649" t="str">
            <v>GALPÃO ALMOXARIFADO</v>
          </cell>
          <cell r="AA1649">
            <v>7</v>
          </cell>
          <cell r="AB1649" t="str">
            <v>MÓVEIS E UTENSÍLIOS</v>
          </cell>
          <cell r="AC1649">
            <v>1964.4847647792001</v>
          </cell>
          <cell r="AD1649" t="str">
            <v>BOM</v>
          </cell>
        </row>
        <row r="1650">
          <cell r="X1650">
            <v>7411</v>
          </cell>
          <cell r="Y1650">
            <v>2040144</v>
          </cell>
          <cell r="Z1650" t="str">
            <v>UNIDADE DE TERAPIA INTENSIVA</v>
          </cell>
          <cell r="AA1650">
            <v>3</v>
          </cell>
          <cell r="AB1650" t="str">
            <v>EQUIP. DE INFORMÁTICA</v>
          </cell>
          <cell r="AC1650">
            <v>74.704754273499702</v>
          </cell>
          <cell r="AD1650" t="str">
            <v>BOM</v>
          </cell>
        </row>
        <row r="1651">
          <cell r="X1651">
            <v>7412</v>
          </cell>
          <cell r="Y1651">
            <v>2040145</v>
          </cell>
          <cell r="Z1651" t="str">
            <v>UNIDADE DE TERAPIA INTENSIVA</v>
          </cell>
          <cell r="AA1651">
            <v>6</v>
          </cell>
          <cell r="AB1651" t="str">
            <v>MAQ. E EQUIPAMENTOS</v>
          </cell>
          <cell r="AC1651">
            <v>681.44222759967397</v>
          </cell>
          <cell r="AD1651" t="str">
            <v>BOM</v>
          </cell>
        </row>
        <row r="1652">
          <cell r="X1652">
            <v>6768</v>
          </cell>
          <cell r="Y1652">
            <v>2040146</v>
          </cell>
          <cell r="Z1652" t="str">
            <v>UNIDADE DE TERAPIA INTENSIVA</v>
          </cell>
          <cell r="AA1652">
            <v>9</v>
          </cell>
          <cell r="AB1652" t="str">
            <v>MÓVEIS E UTENSÍLIOS</v>
          </cell>
          <cell r="AC1652">
            <v>83.010897435890797</v>
          </cell>
          <cell r="AD1652" t="str">
            <v>BOM</v>
          </cell>
        </row>
        <row r="1653">
          <cell r="X1653">
            <v>6769</v>
          </cell>
          <cell r="Y1653">
            <v>2040147</v>
          </cell>
          <cell r="Z1653" t="str">
            <v>UNIDADE DE TERAPIA INTENSIVA</v>
          </cell>
          <cell r="AA1653">
            <v>9</v>
          </cell>
          <cell r="AB1653" t="str">
            <v>MÓVEIS E UTENSÍLIOS</v>
          </cell>
          <cell r="AC1653">
            <v>83.010897435890797</v>
          </cell>
          <cell r="AD1653" t="str">
            <v>BOM</v>
          </cell>
        </row>
        <row r="1654">
          <cell r="X1654">
            <v>6770</v>
          </cell>
          <cell r="Y1654">
            <v>2040148</v>
          </cell>
          <cell r="Z1654" t="str">
            <v>UNIDADE DE TERAPIA INTENSIVA</v>
          </cell>
          <cell r="AA1654">
            <v>9</v>
          </cell>
          <cell r="AB1654" t="str">
            <v>MÓVEIS E UTENSÍLIOS</v>
          </cell>
          <cell r="AC1654">
            <v>83.010897435890797</v>
          </cell>
          <cell r="AD1654" t="str">
            <v>BOM</v>
          </cell>
        </row>
        <row r="1655">
          <cell r="X1655">
            <v>7420</v>
          </cell>
          <cell r="Y1655">
            <v>2040149</v>
          </cell>
          <cell r="Z1655" t="str">
            <v>UNIDADE DE TERAPIA INTENSIVA</v>
          </cell>
          <cell r="AA1655">
            <v>10</v>
          </cell>
          <cell r="AB1655" t="str">
            <v>MÓVEIS E UTENSÍLIOS</v>
          </cell>
          <cell r="AC1655">
            <v>159.05238425925</v>
          </cell>
          <cell r="AD1655" t="str">
            <v>BOM</v>
          </cell>
        </row>
        <row r="1656">
          <cell r="X1656">
            <v>7421</v>
          </cell>
          <cell r="Y1656">
            <v>2040150</v>
          </cell>
          <cell r="Z1656" t="str">
            <v>UNIDADE DE TERAPIA INTENSIVA</v>
          </cell>
          <cell r="AA1656">
            <v>10</v>
          </cell>
          <cell r="AB1656" t="str">
            <v>MÓVEIS E UTENSÍLIOS</v>
          </cell>
          <cell r="AC1656">
            <v>159.05238425925</v>
          </cell>
          <cell r="AD1656" t="str">
            <v>BOM</v>
          </cell>
        </row>
        <row r="1657">
          <cell r="X1657">
            <v>7422</v>
          </cell>
          <cell r="Y1657">
            <v>2040151</v>
          </cell>
          <cell r="Z1657" t="str">
            <v>GALPÃO ALMOXARIFADO</v>
          </cell>
          <cell r="AA1657">
            <v>8</v>
          </cell>
          <cell r="AB1657" t="str">
            <v>MÓVEIS E UTENSÍLIOS</v>
          </cell>
          <cell r="AC1657">
            <v>362.642577564102</v>
          </cell>
          <cell r="AD1657" t="str">
            <v>SUCATA</v>
          </cell>
        </row>
        <row r="1658">
          <cell r="X1658">
            <v>7423</v>
          </cell>
          <cell r="Y1658">
            <v>2040152</v>
          </cell>
          <cell r="Z1658" t="str">
            <v>UNIDADE DE TERAPIA INTENSIVA</v>
          </cell>
          <cell r="AA1658">
            <v>8</v>
          </cell>
          <cell r="AB1658" t="str">
            <v>MÓVEIS E UTENSÍLIOS</v>
          </cell>
          <cell r="AC1658">
            <v>362.642577564102</v>
          </cell>
          <cell r="AD1658" t="str">
            <v>BOM</v>
          </cell>
        </row>
        <row r="1659">
          <cell r="X1659">
            <v>7484</v>
          </cell>
          <cell r="Y1659">
            <v>2040153</v>
          </cell>
          <cell r="Z1659" t="str">
            <v>ALMOXARIFADO - DISPENSANDO PARA OS RESPECTIVOS LUGARES</v>
          </cell>
          <cell r="AA1659">
            <v>5</v>
          </cell>
          <cell r="AB1659" t="str">
            <v>MÓVEIS E UTENSÍLIOS</v>
          </cell>
          <cell r="AC1659">
            <v>84.677660256405204</v>
          </cell>
          <cell r="AD1659" t="str">
            <v>BOM</v>
          </cell>
        </row>
        <row r="1660">
          <cell r="X1660">
            <v>7414</v>
          </cell>
          <cell r="Y1660">
            <v>2040154</v>
          </cell>
          <cell r="Z1660" t="str">
            <v>CENTRO CIRÚRGICO</v>
          </cell>
          <cell r="AA1660">
            <v>6</v>
          </cell>
          <cell r="AB1660" t="str">
            <v>MAQ. E EQUIPAMENTOS</v>
          </cell>
          <cell r="AC1660">
            <v>326.05672286324801</v>
          </cell>
          <cell r="AD1660" t="str">
            <v>BOM</v>
          </cell>
        </row>
        <row r="1661">
          <cell r="X1661">
            <v>7415</v>
          </cell>
          <cell r="Y1661">
            <v>2040155</v>
          </cell>
          <cell r="Z1661" t="str">
            <v>GALPÃO ALMOXARIFADO</v>
          </cell>
          <cell r="AA1661">
            <v>6</v>
          </cell>
          <cell r="AB1661" t="str">
            <v>MAQ. E EQUIPAMENTOS</v>
          </cell>
          <cell r="AC1661">
            <v>326.05672286324801</v>
          </cell>
          <cell r="AD1661" t="str">
            <v>RUIM</v>
          </cell>
        </row>
        <row r="1662">
          <cell r="X1662">
            <v>7416</v>
          </cell>
          <cell r="Y1662">
            <v>2040156</v>
          </cell>
          <cell r="Z1662" t="str">
            <v>FARMÁCIA</v>
          </cell>
          <cell r="AA1662">
            <v>6</v>
          </cell>
          <cell r="AB1662" t="str">
            <v>MAQ. E EQUIPAMENTOS</v>
          </cell>
          <cell r="AC1662">
            <v>326.05672286324801</v>
          </cell>
          <cell r="AD1662" t="str">
            <v>BOM</v>
          </cell>
        </row>
        <row r="1663">
          <cell r="X1663">
            <v>7417</v>
          </cell>
          <cell r="Y1663">
            <v>2040157</v>
          </cell>
          <cell r="Z1663" t="str">
            <v>APOIO AO DIAGNÓSTICO</v>
          </cell>
          <cell r="AA1663">
            <v>10</v>
          </cell>
          <cell r="AB1663" t="str">
            <v>MAQ. E EQUIPAMENTOS</v>
          </cell>
          <cell r="AC1663">
            <v>4154.5755903846202</v>
          </cell>
          <cell r="AD1663" t="str">
            <v>BOM</v>
          </cell>
        </row>
        <row r="1664">
          <cell r="X1664">
            <v>7467</v>
          </cell>
          <cell r="Y1664">
            <v>2040158</v>
          </cell>
          <cell r="Z1664" t="str">
            <v>APOIO AO DIAGNÓSTICO</v>
          </cell>
          <cell r="AA1664">
            <v>10</v>
          </cell>
          <cell r="AB1664" t="str">
            <v>MAQ. E EQUIPAMENTOS</v>
          </cell>
          <cell r="AC1664">
            <v>8205.3326096153905</v>
          </cell>
          <cell r="AD1664" t="str">
            <v>BOM</v>
          </cell>
        </row>
        <row r="1665">
          <cell r="X1665">
            <v>7483</v>
          </cell>
          <cell r="Y1665">
            <v>2040159</v>
          </cell>
          <cell r="Z1665" t="str">
            <v>UNIDADE DE TERAPIA INTENSIVA</v>
          </cell>
          <cell r="AA1665">
            <v>6</v>
          </cell>
          <cell r="AB1665" t="str">
            <v>MÓVEIS E UTENSÍLIOS</v>
          </cell>
          <cell r="AC1665">
            <v>99.990924145293306</v>
          </cell>
          <cell r="AD1665" t="str">
            <v>BOM</v>
          </cell>
        </row>
        <row r="1666">
          <cell r="X1666">
            <v>7466</v>
          </cell>
          <cell r="Y1666">
            <v>2040160</v>
          </cell>
          <cell r="Z1666" t="str">
            <v>APOIO AO DIAGNÓSTICO</v>
          </cell>
          <cell r="AA1666">
            <v>10</v>
          </cell>
          <cell r="AB1666" t="str">
            <v>MAQ. E EQUIPAMENTOS</v>
          </cell>
          <cell r="AC1666">
            <v>2105.5039391025698</v>
          </cell>
          <cell r="AD1666" t="str">
            <v>BOM</v>
          </cell>
        </row>
        <row r="1667">
          <cell r="X1667">
            <v>7470</v>
          </cell>
          <cell r="Y1667">
            <v>2040161</v>
          </cell>
          <cell r="Z1667" t="str">
            <v>TERREO – PORTARIA “A”</v>
          </cell>
          <cell r="AA1667">
            <v>5</v>
          </cell>
          <cell r="AB1667" t="str">
            <v>MAQ. E EQUIPAMENTOS</v>
          </cell>
          <cell r="AC1667">
            <v>907.55883938746501</v>
          </cell>
          <cell r="AD1667" t="str">
            <v>BOM</v>
          </cell>
        </row>
        <row r="1668">
          <cell r="X1668">
            <v>7471</v>
          </cell>
          <cell r="Y1668">
            <v>2040162</v>
          </cell>
          <cell r="Z1668" t="str">
            <v>TERREO – PORTARIA “A”</v>
          </cell>
          <cell r="AA1668">
            <v>5</v>
          </cell>
          <cell r="AB1668" t="str">
            <v>MAQ. E EQUIPAMENTOS</v>
          </cell>
          <cell r="AC1668">
            <v>907.55883938746501</v>
          </cell>
          <cell r="AD1668" t="str">
            <v>BOM</v>
          </cell>
        </row>
        <row r="1669">
          <cell r="X1669">
            <v>7472</v>
          </cell>
          <cell r="Y1669">
            <v>2040163</v>
          </cell>
          <cell r="Z1669" t="str">
            <v>TERREO – PORTARIA “A”</v>
          </cell>
          <cell r="AA1669">
            <v>5</v>
          </cell>
          <cell r="AB1669" t="str">
            <v>MAQ. E EQUIPAMENTOS</v>
          </cell>
          <cell r="AC1669">
            <v>907.55883938746501</v>
          </cell>
          <cell r="AD1669" t="str">
            <v>BOM</v>
          </cell>
        </row>
        <row r="1670">
          <cell r="X1670">
            <v>7473</v>
          </cell>
          <cell r="Y1670">
            <v>2040164</v>
          </cell>
          <cell r="Z1670" t="str">
            <v>UNIDADE DE TERAPIA INTENSIVA</v>
          </cell>
          <cell r="AA1670">
            <v>5</v>
          </cell>
          <cell r="AB1670" t="str">
            <v>MAQ. E EQUIPAMENTOS</v>
          </cell>
          <cell r="AC1670">
            <v>907.55883938746501</v>
          </cell>
          <cell r="AD1670" t="str">
            <v>BOM</v>
          </cell>
        </row>
        <row r="1671">
          <cell r="X1671">
            <v>7474</v>
          </cell>
          <cell r="Y1671">
            <v>2040165</v>
          </cell>
          <cell r="Z1671" t="str">
            <v>TERREO – PORTARIA “A”</v>
          </cell>
          <cell r="AA1671">
            <v>5</v>
          </cell>
          <cell r="AB1671" t="str">
            <v>MAQ. E EQUIPAMENTOS</v>
          </cell>
          <cell r="AC1671">
            <v>907.55883938746501</v>
          </cell>
          <cell r="AD1671" t="str">
            <v>BOM</v>
          </cell>
        </row>
        <row r="1672">
          <cell r="X1672">
            <v>7475</v>
          </cell>
          <cell r="Y1672">
            <v>2040166</v>
          </cell>
          <cell r="Z1672" t="str">
            <v>UNIDADE DE TERAPIA INTENSIVA</v>
          </cell>
          <cell r="AA1672">
            <v>5</v>
          </cell>
          <cell r="AB1672" t="str">
            <v>MAQ. E EQUIPAMENTOS</v>
          </cell>
          <cell r="AC1672">
            <v>907.55883938746501</v>
          </cell>
          <cell r="AD1672" t="str">
            <v>RUIM</v>
          </cell>
        </row>
        <row r="1673">
          <cell r="X1673">
            <v>7476</v>
          </cell>
          <cell r="Y1673">
            <v>2040167</v>
          </cell>
          <cell r="Z1673" t="str">
            <v>CLÍNICA CIRÚRGICA</v>
          </cell>
          <cell r="AA1673">
            <v>5</v>
          </cell>
          <cell r="AB1673" t="str">
            <v>MAQ. E EQUIPAMENTOS</v>
          </cell>
          <cell r="AC1673">
            <v>907.55883938746501</v>
          </cell>
          <cell r="AD1673" t="str">
            <v>BOM</v>
          </cell>
        </row>
        <row r="1674">
          <cell r="X1674">
            <v>7477</v>
          </cell>
          <cell r="Y1674">
            <v>2040168</v>
          </cell>
          <cell r="Z1674" t="str">
            <v>CLÍNICA MÉDICA</v>
          </cell>
          <cell r="AA1674">
            <v>5</v>
          </cell>
          <cell r="AB1674" t="str">
            <v>MAQ. E EQUIPAMENTOS</v>
          </cell>
          <cell r="AC1674">
            <v>907.55883938746501</v>
          </cell>
          <cell r="AD1674" t="str">
            <v>BOM</v>
          </cell>
        </row>
        <row r="1675">
          <cell r="X1675">
            <v>7478</v>
          </cell>
          <cell r="Y1675">
            <v>2040169</v>
          </cell>
          <cell r="Z1675" t="str">
            <v>CENTRO CIRURGICO - CORREDOR EXTERNO</v>
          </cell>
          <cell r="AA1675">
            <v>5</v>
          </cell>
          <cell r="AB1675" t="str">
            <v>MAQ. E EQUIPAMENTOS</v>
          </cell>
          <cell r="AC1675">
            <v>907.55883938746501</v>
          </cell>
          <cell r="AD1675" t="str">
            <v>BOM</v>
          </cell>
        </row>
        <row r="1676">
          <cell r="X1676">
            <v>7479</v>
          </cell>
          <cell r="Y1676">
            <v>2040170</v>
          </cell>
          <cell r="Z1676" t="str">
            <v>CLÍNICA CIRÚRGICA</v>
          </cell>
          <cell r="AA1676">
            <v>5</v>
          </cell>
          <cell r="AB1676" t="str">
            <v>MAQ. E EQUIPAMENTOS</v>
          </cell>
          <cell r="AC1676">
            <v>907.55883938746501</v>
          </cell>
          <cell r="AD1676" t="str">
            <v>BOM</v>
          </cell>
        </row>
        <row r="1677">
          <cell r="X1677">
            <v>7480</v>
          </cell>
          <cell r="Y1677">
            <v>2040171</v>
          </cell>
          <cell r="Z1677" t="str">
            <v>CLÍNICA MÉDICA</v>
          </cell>
          <cell r="AA1677">
            <v>5</v>
          </cell>
          <cell r="AB1677" t="str">
            <v>MAQ. E EQUIPAMENTOS</v>
          </cell>
          <cell r="AC1677">
            <v>907.55883938746501</v>
          </cell>
          <cell r="AD1677" t="str">
            <v>BOM</v>
          </cell>
        </row>
        <row r="1678">
          <cell r="X1678">
            <v>7481</v>
          </cell>
          <cell r="Y1678">
            <v>2040172</v>
          </cell>
          <cell r="Z1678" t="str">
            <v>ASSIST. TÉCNICA</v>
          </cell>
          <cell r="AA1678">
            <v>5</v>
          </cell>
          <cell r="AB1678" t="str">
            <v>MAQ. E EQUIPAMENTOS</v>
          </cell>
          <cell r="AC1678">
            <v>907.55883938746501</v>
          </cell>
          <cell r="AD1678" t="str">
            <v>RUIM</v>
          </cell>
        </row>
        <row r="1679">
          <cell r="X1679">
            <v>7482</v>
          </cell>
          <cell r="Y1679">
            <v>2040173</v>
          </cell>
          <cell r="Z1679" t="str">
            <v>CENTRO CIRURGICO - CORREDOR EXTERNO</v>
          </cell>
          <cell r="AA1679">
            <v>5</v>
          </cell>
          <cell r="AB1679" t="str">
            <v>MAQ. E EQUIPAMENTOS</v>
          </cell>
          <cell r="AC1679">
            <v>907.55883938746501</v>
          </cell>
          <cell r="AD1679" t="str">
            <v>BOM</v>
          </cell>
        </row>
        <row r="1680">
          <cell r="X1680">
            <v>7485</v>
          </cell>
          <cell r="Y1680">
            <v>2040174</v>
          </cell>
          <cell r="Z1680" t="str">
            <v>CENTRAL DE MATERIAL E ESTERILIZAÇÃO</v>
          </cell>
          <cell r="AA1680">
            <v>4</v>
          </cell>
          <cell r="AB1680" t="str">
            <v>MAQ. E EQUIPAMENTOS</v>
          </cell>
          <cell r="AC1680">
            <v>60.0806915951325</v>
          </cell>
          <cell r="AD1680" t="str">
            <v>BOM</v>
          </cell>
        </row>
        <row r="1681">
          <cell r="X1681">
            <v>7486</v>
          </cell>
          <cell r="Y1681">
            <v>2040175</v>
          </cell>
          <cell r="Z1681" t="str">
            <v>CENTRAL DE MATERIAL E ESTERILIZAÇÃO</v>
          </cell>
          <cell r="AA1681">
            <v>4</v>
          </cell>
          <cell r="AB1681" t="str">
            <v>MAQ. E EQUIPAMENTOS</v>
          </cell>
          <cell r="AC1681">
            <v>60.0806915951325</v>
          </cell>
          <cell r="AD1681" t="str">
            <v>BOM</v>
          </cell>
        </row>
        <row r="1682">
          <cell r="X1682">
            <v>7487</v>
          </cell>
          <cell r="Y1682">
            <v>2040176</v>
          </cell>
          <cell r="Z1682" t="str">
            <v>CENTRAL DE MATERIAL E ESTERILIZAÇÃO</v>
          </cell>
          <cell r="AA1682">
            <v>4</v>
          </cell>
          <cell r="AB1682" t="str">
            <v>MAQ. E EQUIPAMENTOS</v>
          </cell>
          <cell r="AC1682">
            <v>60.0806915951325</v>
          </cell>
          <cell r="AD1682" t="str">
            <v>BOM</v>
          </cell>
        </row>
        <row r="1683">
          <cell r="X1683">
            <v>7488</v>
          </cell>
          <cell r="Y1683">
            <v>2040177</v>
          </cell>
          <cell r="Z1683" t="str">
            <v>CENTRAL DE MATERIAL E ESTERILIZAÇÃO</v>
          </cell>
          <cell r="AA1683">
            <v>4</v>
          </cell>
          <cell r="AB1683" t="str">
            <v>MAQ. E EQUIPAMENTOS</v>
          </cell>
          <cell r="AC1683">
            <v>60.0806915951325</v>
          </cell>
          <cell r="AD1683" t="str">
            <v>BOM</v>
          </cell>
        </row>
        <row r="1684">
          <cell r="X1684">
            <v>7489</v>
          </cell>
          <cell r="Y1684">
            <v>2040178</v>
          </cell>
          <cell r="Z1684" t="str">
            <v>CENTRAL DE MATERIAL E ESTERILIZAÇÃO</v>
          </cell>
          <cell r="AA1684">
            <v>4</v>
          </cell>
          <cell r="AB1684" t="str">
            <v>MAQ. E EQUIPAMENTOS</v>
          </cell>
          <cell r="AC1684">
            <v>60.0806915951325</v>
          </cell>
          <cell r="AD1684" t="str">
            <v>BOM</v>
          </cell>
        </row>
        <row r="1685">
          <cell r="X1685">
            <v>7490</v>
          </cell>
          <cell r="Y1685">
            <v>2040179</v>
          </cell>
          <cell r="Z1685" t="str">
            <v>CENTRAL DE MATERIAL E ESTERILIZAÇÃO</v>
          </cell>
          <cell r="AA1685">
            <v>4</v>
          </cell>
          <cell r="AB1685" t="str">
            <v>MAQ. E EQUIPAMENTOS</v>
          </cell>
          <cell r="AC1685">
            <v>60.0806915951325</v>
          </cell>
          <cell r="AD1685" t="str">
            <v>BOM</v>
          </cell>
        </row>
        <row r="1686">
          <cell r="X1686">
            <v>7491</v>
          </cell>
          <cell r="Y1686">
            <v>2040180</v>
          </cell>
          <cell r="Z1686" t="str">
            <v>CENTRAL DE MATERIAL E ESTERILIZAÇÃO</v>
          </cell>
          <cell r="AA1686">
            <v>4</v>
          </cell>
          <cell r="AB1686" t="str">
            <v>MAQ. E EQUIPAMENTOS</v>
          </cell>
          <cell r="AC1686">
            <v>60.0806915951325</v>
          </cell>
          <cell r="AD1686" t="str">
            <v>BOM</v>
          </cell>
        </row>
        <row r="1687">
          <cell r="X1687">
            <v>7492</v>
          </cell>
          <cell r="Y1687">
            <v>2040181</v>
          </cell>
          <cell r="Z1687" t="str">
            <v>CENTRAL DE MATERIAL E ESTERILIZAÇÃO</v>
          </cell>
          <cell r="AA1687">
            <v>4</v>
          </cell>
          <cell r="AB1687" t="str">
            <v>MAQ. E EQUIPAMENTOS</v>
          </cell>
          <cell r="AC1687">
            <v>60.0806915951325</v>
          </cell>
          <cell r="AD1687" t="str">
            <v>BOM</v>
          </cell>
        </row>
        <row r="1688">
          <cell r="X1688">
            <v>7493</v>
          </cell>
          <cell r="Y1688">
            <v>2040182</v>
          </cell>
          <cell r="Z1688" t="str">
            <v>CENTRAL DE MATERIAL E ESTERILIZAÇÃO</v>
          </cell>
          <cell r="AA1688">
            <v>4</v>
          </cell>
          <cell r="AB1688" t="str">
            <v>MAQ. E EQUIPAMENTOS</v>
          </cell>
          <cell r="AC1688">
            <v>60.0806915951325</v>
          </cell>
          <cell r="AD1688" t="str">
            <v>BOM</v>
          </cell>
        </row>
        <row r="1689">
          <cell r="X1689">
            <v>7494</v>
          </cell>
          <cell r="Y1689">
            <v>2040183</v>
          </cell>
          <cell r="Z1689" t="str">
            <v>CENTRAL DE MATERIAL E ESTERILIZAÇÃO</v>
          </cell>
          <cell r="AA1689">
            <v>4</v>
          </cell>
          <cell r="AB1689" t="str">
            <v>MAQ. E EQUIPAMENTOS</v>
          </cell>
          <cell r="AC1689">
            <v>60.0806915951325</v>
          </cell>
          <cell r="AD1689" t="str">
            <v>BOM</v>
          </cell>
        </row>
        <row r="1690">
          <cell r="X1690">
            <v>7495</v>
          </cell>
          <cell r="Y1690">
            <v>2040184</v>
          </cell>
          <cell r="Z1690" t="str">
            <v>CENTRAL DE MATERIAL E ESTERILIZAÇÃO</v>
          </cell>
          <cell r="AA1690">
            <v>4</v>
          </cell>
          <cell r="AB1690" t="str">
            <v>MAQ. E EQUIPAMENTOS</v>
          </cell>
          <cell r="AC1690">
            <v>60.0806915951325</v>
          </cell>
          <cell r="AD1690" t="str">
            <v>BOM</v>
          </cell>
        </row>
        <row r="1691">
          <cell r="X1691">
            <v>7496</v>
          </cell>
          <cell r="Y1691">
            <v>2040185</v>
          </cell>
          <cell r="Z1691" t="str">
            <v>CENTRAL DE MATERIAL E ESTERILIZAÇÃO</v>
          </cell>
          <cell r="AA1691">
            <v>4</v>
          </cell>
          <cell r="AB1691" t="str">
            <v>MAQ. E EQUIPAMENTOS</v>
          </cell>
          <cell r="AC1691">
            <v>60.0806915951325</v>
          </cell>
          <cell r="AD1691" t="str">
            <v>BOM</v>
          </cell>
        </row>
        <row r="1692">
          <cell r="X1692">
            <v>7497</v>
          </cell>
          <cell r="Y1692">
            <v>2040186</v>
          </cell>
          <cell r="Z1692" t="str">
            <v>CENTRAL DE MATERIAL E ESTERILIZAÇÃO</v>
          </cell>
          <cell r="AA1692">
            <v>4</v>
          </cell>
          <cell r="AB1692" t="str">
            <v>MAQ. E EQUIPAMENTOS</v>
          </cell>
          <cell r="AC1692">
            <v>60.0806915951325</v>
          </cell>
          <cell r="AD1692" t="str">
            <v>BOM</v>
          </cell>
        </row>
        <row r="1693">
          <cell r="X1693">
            <v>7498</v>
          </cell>
          <cell r="Y1693">
            <v>2040187</v>
          </cell>
          <cell r="Z1693" t="str">
            <v>CENTRAL DE MATERIAL E ESTERILIZAÇÃO</v>
          </cell>
          <cell r="AA1693">
            <v>4</v>
          </cell>
          <cell r="AB1693" t="str">
            <v>MAQ. E EQUIPAMENTOS</v>
          </cell>
          <cell r="AC1693">
            <v>60.0806915951325</v>
          </cell>
          <cell r="AD1693" t="str">
            <v>BOM</v>
          </cell>
        </row>
        <row r="1694">
          <cell r="X1694">
            <v>7499</v>
          </cell>
          <cell r="Y1694">
            <v>2040188</v>
          </cell>
          <cell r="Z1694" t="str">
            <v>CENTRAL DE MATERIAL E ESTERILIZAÇÃO</v>
          </cell>
          <cell r="AA1694">
            <v>4</v>
          </cell>
          <cell r="AB1694" t="str">
            <v>MAQ. E EQUIPAMENTOS</v>
          </cell>
          <cell r="AC1694">
            <v>60.0806915951325</v>
          </cell>
          <cell r="AD1694" t="str">
            <v>BOM</v>
          </cell>
        </row>
        <row r="1695">
          <cell r="X1695">
            <v>7500</v>
          </cell>
          <cell r="Y1695">
            <v>2040189</v>
          </cell>
          <cell r="Z1695" t="str">
            <v>CENTRAL DE MATERIAL E ESTERILIZAÇÃO</v>
          </cell>
          <cell r="AA1695">
            <v>4</v>
          </cell>
          <cell r="AB1695" t="str">
            <v>MAQ. E EQUIPAMENTOS</v>
          </cell>
          <cell r="AC1695">
            <v>60.0806915951325</v>
          </cell>
          <cell r="AD1695" t="str">
            <v>BOM</v>
          </cell>
        </row>
        <row r="1696">
          <cell r="X1696">
            <v>7501</v>
          </cell>
          <cell r="Y1696">
            <v>2040190</v>
          </cell>
          <cell r="Z1696" t="str">
            <v>CENTRAL DE MATERIAL E ESTERILIZAÇÃO</v>
          </cell>
          <cell r="AA1696">
            <v>4</v>
          </cell>
          <cell r="AB1696" t="str">
            <v>MAQ. E EQUIPAMENTOS</v>
          </cell>
          <cell r="AC1696">
            <v>60.0806915951325</v>
          </cell>
          <cell r="AD1696" t="str">
            <v>BOM</v>
          </cell>
        </row>
        <row r="1697">
          <cell r="X1697">
            <v>7502</v>
          </cell>
          <cell r="Y1697">
            <v>2040191</v>
          </cell>
          <cell r="Z1697" t="str">
            <v>CENTRAL DE MATERIAL E ESTERILIZAÇÃO</v>
          </cell>
          <cell r="AA1697">
            <v>4</v>
          </cell>
          <cell r="AB1697" t="str">
            <v>MAQ. E EQUIPAMENTOS</v>
          </cell>
          <cell r="AC1697">
            <v>60.0806915951325</v>
          </cell>
          <cell r="AD1697" t="str">
            <v>BOM</v>
          </cell>
        </row>
        <row r="1698">
          <cell r="X1698">
            <v>7503</v>
          </cell>
          <cell r="Y1698">
            <v>2040192</v>
          </cell>
          <cell r="Z1698" t="str">
            <v>CENTRAL DE MATERIAL E ESTERILIZAÇÃO</v>
          </cell>
          <cell r="AA1698">
            <v>4</v>
          </cell>
          <cell r="AB1698" t="str">
            <v>MAQ. E EQUIPAMENTOS</v>
          </cell>
          <cell r="AC1698">
            <v>60.0806915951325</v>
          </cell>
          <cell r="AD1698" t="str">
            <v>BOM</v>
          </cell>
        </row>
        <row r="1699">
          <cell r="X1699">
            <v>7504</v>
          </cell>
          <cell r="Y1699">
            <v>2040193</v>
          </cell>
          <cell r="Z1699" t="str">
            <v>CENTRAL DE MATERIAL E ESTERILIZAÇÃO</v>
          </cell>
          <cell r="AA1699">
            <v>4</v>
          </cell>
          <cell r="AB1699" t="str">
            <v>MAQ. E EQUIPAMENTOS</v>
          </cell>
          <cell r="AC1699">
            <v>60.0806915951325</v>
          </cell>
          <cell r="AD1699" t="str">
            <v>BOM</v>
          </cell>
        </row>
        <row r="1700">
          <cell r="X1700">
            <v>7505</v>
          </cell>
          <cell r="Y1700">
            <v>2040194</v>
          </cell>
          <cell r="Z1700" t="str">
            <v>CENTRAL DE MATERIAL E ESTERILIZAÇÃO</v>
          </cell>
          <cell r="AA1700">
            <v>4</v>
          </cell>
          <cell r="AB1700" t="str">
            <v>MAQ. E EQUIPAMENTOS</v>
          </cell>
          <cell r="AC1700">
            <v>60.0806915951325</v>
          </cell>
          <cell r="AD1700" t="str">
            <v>BOM</v>
          </cell>
        </row>
        <row r="1701">
          <cell r="X1701">
            <v>7506</v>
          </cell>
          <cell r="Y1701">
            <v>2040195</v>
          </cell>
          <cell r="Z1701" t="str">
            <v>CENTRAL DE MATERIAL E ESTERILIZAÇÃO</v>
          </cell>
          <cell r="AA1701">
            <v>4</v>
          </cell>
          <cell r="AB1701" t="str">
            <v>MAQ. E EQUIPAMENTOS</v>
          </cell>
          <cell r="AC1701">
            <v>60.0806915951325</v>
          </cell>
          <cell r="AD1701" t="str">
            <v>BOM</v>
          </cell>
        </row>
        <row r="1702">
          <cell r="X1702">
            <v>7507</v>
          </cell>
          <cell r="Y1702">
            <v>2040196</v>
          </cell>
          <cell r="Z1702" t="str">
            <v>CENTRAL DE MATERIAL E ESTERILIZAÇÃO</v>
          </cell>
          <cell r="AA1702">
            <v>4</v>
          </cell>
          <cell r="AB1702" t="str">
            <v>MAQ. E EQUIPAMENTOS</v>
          </cell>
          <cell r="AC1702">
            <v>60.0806915951325</v>
          </cell>
          <cell r="AD1702" t="str">
            <v>BOM</v>
          </cell>
        </row>
        <row r="1703">
          <cell r="X1703">
            <v>7508</v>
          </cell>
          <cell r="Y1703">
            <v>2040197</v>
          </cell>
          <cell r="Z1703" t="str">
            <v>CENTRAL DE MATERIAL E ESTERILIZAÇÃO</v>
          </cell>
          <cell r="AA1703">
            <v>4</v>
          </cell>
          <cell r="AB1703" t="str">
            <v>MAQ. E EQUIPAMENTOS</v>
          </cell>
          <cell r="AC1703">
            <v>60.0806915951325</v>
          </cell>
          <cell r="AD1703" t="str">
            <v>BOM</v>
          </cell>
        </row>
        <row r="1704">
          <cell r="X1704">
            <v>7509</v>
          </cell>
          <cell r="Y1704">
            <v>2040198</v>
          </cell>
          <cell r="Z1704" t="str">
            <v>CENTRAL DE MATERIAL E ESTERILIZAÇÃO</v>
          </cell>
          <cell r="AA1704">
            <v>4</v>
          </cell>
          <cell r="AB1704" t="str">
            <v>MAQ. E EQUIPAMENTOS</v>
          </cell>
          <cell r="AC1704">
            <v>60.0806915951325</v>
          </cell>
          <cell r="AD1704" t="str">
            <v>BOM</v>
          </cell>
        </row>
        <row r="1705">
          <cell r="X1705">
            <v>7510</v>
          </cell>
          <cell r="Y1705">
            <v>2040199</v>
          </cell>
          <cell r="Z1705" t="str">
            <v>CENTRAL DE MATERIAL E ESTERILIZAÇÃO</v>
          </cell>
          <cell r="AA1705">
            <v>4</v>
          </cell>
          <cell r="AB1705" t="str">
            <v>MAQ. E EQUIPAMENTOS</v>
          </cell>
          <cell r="AC1705">
            <v>60.0806915951325</v>
          </cell>
          <cell r="AD1705" t="str">
            <v>BOM</v>
          </cell>
        </row>
        <row r="1706">
          <cell r="X1706">
            <v>7511</v>
          </cell>
          <cell r="Y1706">
            <v>2040200</v>
          </cell>
          <cell r="Z1706" t="str">
            <v>CENTRAL DE MATERIAL E ESTERILIZAÇÃO</v>
          </cell>
          <cell r="AA1706">
            <v>4</v>
          </cell>
          <cell r="AB1706" t="str">
            <v>MAQ. E EQUIPAMENTOS</v>
          </cell>
          <cell r="AC1706">
            <v>60.0806915951325</v>
          </cell>
          <cell r="AD1706" t="str">
            <v>BOM</v>
          </cell>
        </row>
        <row r="1707">
          <cell r="X1707">
            <v>7512</v>
          </cell>
          <cell r="Y1707">
            <v>2040201</v>
          </cell>
          <cell r="Z1707" t="str">
            <v>CENTRAL DE MATERIAL E ESTERILIZAÇÃO</v>
          </cell>
          <cell r="AA1707">
            <v>4</v>
          </cell>
          <cell r="AB1707" t="str">
            <v>MAQ. E EQUIPAMENTOS</v>
          </cell>
          <cell r="AC1707">
            <v>60.0806915951325</v>
          </cell>
          <cell r="AD1707" t="str">
            <v>BOM</v>
          </cell>
        </row>
        <row r="1708">
          <cell r="X1708">
            <v>7513</v>
          </cell>
          <cell r="Y1708">
            <v>2040202</v>
          </cell>
          <cell r="Z1708" t="str">
            <v>CENTRAL DE MATERIAL E ESTERILIZAÇÃO</v>
          </cell>
          <cell r="AA1708">
            <v>4</v>
          </cell>
          <cell r="AB1708" t="str">
            <v>MAQ. E EQUIPAMENTOS</v>
          </cell>
          <cell r="AC1708">
            <v>60.0806915951325</v>
          </cell>
          <cell r="AD1708" t="str">
            <v>BOM</v>
          </cell>
        </row>
        <row r="1709">
          <cell r="X1709">
            <v>7514</v>
          </cell>
          <cell r="Y1709">
            <v>2040203</v>
          </cell>
          <cell r="Z1709" t="str">
            <v>CENTRAL DE MATERIAL E ESTERILIZAÇÃO</v>
          </cell>
          <cell r="AA1709">
            <v>4</v>
          </cell>
          <cell r="AB1709" t="str">
            <v>MAQ. E EQUIPAMENTOS</v>
          </cell>
          <cell r="AC1709">
            <v>60.0806915951325</v>
          </cell>
          <cell r="AD1709" t="str">
            <v>BOM</v>
          </cell>
        </row>
        <row r="1710">
          <cell r="X1710">
            <v>7515</v>
          </cell>
          <cell r="Y1710">
            <v>2040204</v>
          </cell>
          <cell r="Z1710" t="str">
            <v>CENTRAL DE MATERIAL E ESTERILIZAÇÃO</v>
          </cell>
          <cell r="AA1710">
            <v>4</v>
          </cell>
          <cell r="AB1710" t="str">
            <v>MAQ. E EQUIPAMENTOS</v>
          </cell>
          <cell r="AC1710">
            <v>60.0806915951325</v>
          </cell>
          <cell r="AD1710" t="str">
            <v>BOM</v>
          </cell>
        </row>
        <row r="1711">
          <cell r="X1711">
            <v>7516</v>
          </cell>
          <cell r="Y1711">
            <v>2040205</v>
          </cell>
          <cell r="Z1711" t="str">
            <v>CENTRAL DE MATERIAL E ESTERILIZAÇÃO</v>
          </cell>
          <cell r="AA1711">
            <v>4</v>
          </cell>
          <cell r="AB1711" t="str">
            <v>MAQ. E EQUIPAMENTOS</v>
          </cell>
          <cell r="AC1711">
            <v>60.0806915951325</v>
          </cell>
          <cell r="AD1711" t="str">
            <v>BOM</v>
          </cell>
        </row>
        <row r="1712">
          <cell r="X1712">
            <v>7517</v>
          </cell>
          <cell r="Y1712">
            <v>2040206</v>
          </cell>
          <cell r="Z1712" t="str">
            <v>CENTRAL DE MATERIAL E ESTERILIZAÇÃO</v>
          </cell>
          <cell r="AA1712">
            <v>4</v>
          </cell>
          <cell r="AB1712" t="str">
            <v>MAQ. E EQUIPAMENTOS</v>
          </cell>
          <cell r="AC1712">
            <v>60.0806915951325</v>
          </cell>
          <cell r="AD1712" t="str">
            <v>BOM</v>
          </cell>
        </row>
        <row r="1713">
          <cell r="X1713">
            <v>7518</v>
          </cell>
          <cell r="Y1713">
            <v>2040207</v>
          </cell>
          <cell r="Z1713" t="str">
            <v>CENTRAL DE MATERIAL E ESTERILIZAÇÃO</v>
          </cell>
          <cell r="AA1713">
            <v>4</v>
          </cell>
          <cell r="AB1713" t="str">
            <v>MAQ. E EQUIPAMENTOS</v>
          </cell>
          <cell r="AC1713">
            <v>60.0806915951325</v>
          </cell>
          <cell r="AD1713" t="str">
            <v>BOM</v>
          </cell>
        </row>
        <row r="1714">
          <cell r="X1714">
            <v>7519</v>
          </cell>
          <cell r="Y1714">
            <v>2040208</v>
          </cell>
          <cell r="Z1714" t="str">
            <v>CENTRAL DE MATERIAL E ESTERILIZAÇÃO</v>
          </cell>
          <cell r="AA1714">
            <v>4</v>
          </cell>
          <cell r="AB1714" t="str">
            <v>MAQ. E EQUIPAMENTOS</v>
          </cell>
          <cell r="AC1714">
            <v>60.0806915951325</v>
          </cell>
          <cell r="AD1714" t="str">
            <v>BOM</v>
          </cell>
        </row>
        <row r="1715">
          <cell r="X1715">
            <v>7424</v>
          </cell>
          <cell r="Y1715">
            <v>2040209</v>
          </cell>
          <cell r="Z1715" t="str">
            <v>CLÍNICA CIRÚRGICA</v>
          </cell>
          <cell r="AA1715">
            <v>10</v>
          </cell>
          <cell r="AB1715" t="str">
            <v>MÓVEIS E UTENSÍLIOS</v>
          </cell>
          <cell r="AC1715">
            <v>252.36230715811999</v>
          </cell>
          <cell r="AD1715" t="str">
            <v>BOM</v>
          </cell>
        </row>
        <row r="1716">
          <cell r="X1716">
            <v>7425</v>
          </cell>
          <cell r="Y1716">
            <v>2040210</v>
          </cell>
          <cell r="Z1716" t="str">
            <v>CLÍNICA CIRÚRGICA</v>
          </cell>
          <cell r="AA1716">
            <v>10</v>
          </cell>
          <cell r="AB1716" t="str">
            <v>MÓVEIS E UTENSÍLIOS</v>
          </cell>
          <cell r="AC1716">
            <v>252.36230715811999</v>
          </cell>
          <cell r="AD1716" t="str">
            <v>BOM</v>
          </cell>
        </row>
        <row r="1717">
          <cell r="X1717">
            <v>7426</v>
          </cell>
          <cell r="Y1717">
            <v>2040211</v>
          </cell>
          <cell r="Z1717" t="str">
            <v>CLÍNICA CIRÚRGICA</v>
          </cell>
          <cell r="AA1717">
            <v>10</v>
          </cell>
          <cell r="AB1717" t="str">
            <v>MÓVEIS E UTENSÍLIOS</v>
          </cell>
          <cell r="AC1717">
            <v>252.36230715811999</v>
          </cell>
          <cell r="AD1717" t="str">
            <v>BOM</v>
          </cell>
        </row>
        <row r="1718">
          <cell r="X1718">
            <v>7427</v>
          </cell>
          <cell r="Y1718">
            <v>2040212</v>
          </cell>
          <cell r="Z1718" t="str">
            <v>CLÍNICA CIRÚRGICA</v>
          </cell>
          <cell r="AA1718">
            <v>10</v>
          </cell>
          <cell r="AB1718" t="str">
            <v>MÓVEIS E UTENSÍLIOS</v>
          </cell>
          <cell r="AC1718">
            <v>252.36230715811999</v>
          </cell>
          <cell r="AD1718" t="str">
            <v>BOM</v>
          </cell>
        </row>
        <row r="1719">
          <cell r="X1719">
            <v>7428</v>
          </cell>
          <cell r="Y1719">
            <v>2040213</v>
          </cell>
          <cell r="Z1719" t="str">
            <v>SESMT</v>
          </cell>
          <cell r="AA1719">
            <v>10</v>
          </cell>
          <cell r="AB1719" t="str">
            <v>MÓVEIS E UTENSÍLIOS</v>
          </cell>
          <cell r="AC1719">
            <v>252.36230715811999</v>
          </cell>
          <cell r="AD1719" t="str">
            <v>BOM</v>
          </cell>
        </row>
        <row r="1720">
          <cell r="X1720">
            <v>7429</v>
          </cell>
          <cell r="Y1720">
            <v>2040214</v>
          </cell>
          <cell r="Z1720" t="str">
            <v>CHI – NÚCLEO MÉDICO</v>
          </cell>
          <cell r="AA1720">
            <v>10</v>
          </cell>
          <cell r="AB1720" t="str">
            <v>MÓVEIS E UTENSÍLIOS</v>
          </cell>
          <cell r="AC1720">
            <v>252.36230715811999</v>
          </cell>
          <cell r="AD1720" t="str">
            <v>BOM</v>
          </cell>
        </row>
        <row r="1721">
          <cell r="X1721">
            <v>7430</v>
          </cell>
          <cell r="Y1721">
            <v>2040215</v>
          </cell>
          <cell r="Z1721" t="str">
            <v>CLÍNICA CIRÚRGICA</v>
          </cell>
          <cell r="AA1721">
            <v>10</v>
          </cell>
          <cell r="AB1721" t="str">
            <v>MÓVEIS E UTENSÍLIOS</v>
          </cell>
          <cell r="AC1721">
            <v>252.36230715811999</v>
          </cell>
          <cell r="AD1721" t="str">
            <v>BOM</v>
          </cell>
        </row>
        <row r="1722">
          <cell r="X1722">
            <v>7431</v>
          </cell>
          <cell r="Y1722">
            <v>2040216</v>
          </cell>
          <cell r="Z1722" t="str">
            <v>CLÍNICA CIRÚRGICA</v>
          </cell>
          <cell r="AA1722">
            <v>10</v>
          </cell>
          <cell r="AB1722" t="str">
            <v>MÓVEIS E UTENSÍLIOS</v>
          </cell>
          <cell r="AC1722">
            <v>252.36230715811999</v>
          </cell>
          <cell r="AD1722" t="str">
            <v>BOM</v>
          </cell>
        </row>
        <row r="1723">
          <cell r="X1723">
            <v>7432</v>
          </cell>
          <cell r="Y1723">
            <v>2040217</v>
          </cell>
          <cell r="Z1723" t="str">
            <v>CLÍNICA CIRÚRGICA</v>
          </cell>
          <cell r="AA1723">
            <v>10</v>
          </cell>
          <cell r="AB1723" t="str">
            <v>MÓVEIS E UTENSÍLIOS</v>
          </cell>
          <cell r="AC1723">
            <v>252.36230715811999</v>
          </cell>
          <cell r="AD1723" t="str">
            <v>BOM</v>
          </cell>
        </row>
        <row r="1724">
          <cell r="X1724">
            <v>7433</v>
          </cell>
          <cell r="Y1724">
            <v>2040218</v>
          </cell>
          <cell r="Z1724" t="str">
            <v>CLÍNICA CIRÚRGICA</v>
          </cell>
          <cell r="AA1724">
            <v>10</v>
          </cell>
          <cell r="AB1724" t="str">
            <v>MÓVEIS E UTENSÍLIOS</v>
          </cell>
          <cell r="AC1724">
            <v>252.36230715811999</v>
          </cell>
          <cell r="AD1724" t="str">
            <v>BOM</v>
          </cell>
        </row>
        <row r="1725">
          <cell r="X1725">
            <v>7434</v>
          </cell>
          <cell r="Y1725">
            <v>2040219</v>
          </cell>
          <cell r="Z1725" t="str">
            <v>CLÍNICA CIRÚRGICA</v>
          </cell>
          <cell r="AA1725">
            <v>10</v>
          </cell>
          <cell r="AB1725" t="str">
            <v>MÓVEIS E UTENSÍLIOS</v>
          </cell>
          <cell r="AC1725">
            <v>252.36230715811999</v>
          </cell>
          <cell r="AD1725" t="str">
            <v>BOM</v>
          </cell>
        </row>
        <row r="1726">
          <cell r="X1726">
            <v>7435</v>
          </cell>
          <cell r="Y1726">
            <v>2040220</v>
          </cell>
          <cell r="Z1726" t="str">
            <v>CHI – NÚCLEO MÉDICO</v>
          </cell>
          <cell r="AA1726">
            <v>10</v>
          </cell>
          <cell r="AB1726" t="str">
            <v>MÓVEIS E UTENSÍLIOS</v>
          </cell>
          <cell r="AC1726">
            <v>252.36230715811999</v>
          </cell>
          <cell r="AD1726" t="str">
            <v>BOM</v>
          </cell>
        </row>
        <row r="1727">
          <cell r="X1727">
            <v>7436</v>
          </cell>
          <cell r="Y1727">
            <v>2040221</v>
          </cell>
          <cell r="Z1727" t="str">
            <v>CLINICA MEDICA</v>
          </cell>
          <cell r="AA1727">
            <v>10</v>
          </cell>
          <cell r="AB1727" t="str">
            <v>MÓVEIS E UTENSÍLIOS</v>
          </cell>
          <cell r="AC1727">
            <v>252.36230715811999</v>
          </cell>
          <cell r="AD1727" t="str">
            <v>BOM</v>
          </cell>
        </row>
        <row r="1728">
          <cell r="X1728">
            <v>7437</v>
          </cell>
          <cell r="Y1728">
            <v>2040222</v>
          </cell>
          <cell r="Z1728" t="str">
            <v>PSICOLOGIA</v>
          </cell>
          <cell r="AA1728">
            <v>10</v>
          </cell>
          <cell r="AB1728" t="str">
            <v>MÓVEIS E UTENSÍLIOS</v>
          </cell>
          <cell r="AC1728">
            <v>252.36230715811999</v>
          </cell>
          <cell r="AD1728" t="str">
            <v>BOM</v>
          </cell>
        </row>
        <row r="1729">
          <cell r="X1729">
            <v>7438</v>
          </cell>
          <cell r="Y1729">
            <v>2040223</v>
          </cell>
          <cell r="Z1729" t="str">
            <v>CLINICA CIRURGICA</v>
          </cell>
          <cell r="AA1729">
            <v>10</v>
          </cell>
          <cell r="AB1729" t="str">
            <v>MÓVEIS E UTENSÍLIOS</v>
          </cell>
          <cell r="AC1729">
            <v>252.36230715811999</v>
          </cell>
          <cell r="AD1729" t="str">
            <v>BOM</v>
          </cell>
        </row>
        <row r="1730">
          <cell r="X1730">
            <v>7439</v>
          </cell>
          <cell r="Y1730">
            <v>2040224</v>
          </cell>
          <cell r="Z1730" t="str">
            <v>CLINICA CIRURGICA</v>
          </cell>
          <cell r="AA1730">
            <v>10</v>
          </cell>
          <cell r="AB1730" t="str">
            <v>MÓVEIS E UTENSÍLIOS</v>
          </cell>
          <cell r="AC1730">
            <v>252.36230715811999</v>
          </cell>
          <cell r="AD1730" t="str">
            <v>BOM</v>
          </cell>
        </row>
        <row r="1731">
          <cell r="X1731">
            <v>7440</v>
          </cell>
          <cell r="Y1731">
            <v>2040225</v>
          </cell>
          <cell r="Z1731" t="str">
            <v>CLINICA MEDICA</v>
          </cell>
          <cell r="AA1731">
            <v>10</v>
          </cell>
          <cell r="AB1731" t="str">
            <v>MÓVEIS E UTENSÍLIOS</v>
          </cell>
          <cell r="AC1731">
            <v>252.36230715811999</v>
          </cell>
          <cell r="AD1731" t="str">
            <v>BOM</v>
          </cell>
        </row>
        <row r="1732">
          <cell r="X1732">
            <v>7441</v>
          </cell>
          <cell r="Y1732">
            <v>2040226</v>
          </cell>
          <cell r="Z1732" t="str">
            <v>CLÍNICA MÉDICA</v>
          </cell>
          <cell r="AA1732">
            <v>10</v>
          </cell>
          <cell r="AB1732" t="str">
            <v>MÓVEIS E UTENSÍLIOS</v>
          </cell>
          <cell r="AC1732">
            <v>252.36230715811999</v>
          </cell>
          <cell r="AD1732" t="str">
            <v>BOM</v>
          </cell>
        </row>
        <row r="1733">
          <cell r="X1733">
            <v>7442</v>
          </cell>
          <cell r="Y1733">
            <v>2040227</v>
          </cell>
          <cell r="Z1733" t="str">
            <v>CLÍNICA MÉDICA</v>
          </cell>
          <cell r="AA1733">
            <v>10</v>
          </cell>
          <cell r="AB1733" t="str">
            <v>MÓVEIS E UTENSÍLIOS</v>
          </cell>
          <cell r="AC1733">
            <v>252.36230715811999</v>
          </cell>
          <cell r="AD1733" t="str">
            <v>BOM</v>
          </cell>
        </row>
        <row r="1734">
          <cell r="X1734">
            <v>7443</v>
          </cell>
          <cell r="Y1734">
            <v>2040228</v>
          </cell>
          <cell r="Z1734" t="str">
            <v>CLÍNICA MÉDICA</v>
          </cell>
          <cell r="AA1734">
            <v>10</v>
          </cell>
          <cell r="AB1734" t="str">
            <v>MÓVEIS E UTENSÍLIOS</v>
          </cell>
          <cell r="AC1734">
            <v>252.36230715811999</v>
          </cell>
          <cell r="AD1734" t="str">
            <v>BOM</v>
          </cell>
        </row>
        <row r="1735">
          <cell r="X1735">
            <v>7444</v>
          </cell>
          <cell r="Y1735">
            <v>2040229</v>
          </cell>
          <cell r="Z1735" t="str">
            <v>CLÍNICA MÉDICA</v>
          </cell>
          <cell r="AA1735">
            <v>10</v>
          </cell>
          <cell r="AB1735" t="str">
            <v>MÓVEIS E UTENSÍLIOS</v>
          </cell>
          <cell r="AC1735">
            <v>252.36230715811999</v>
          </cell>
          <cell r="AD1735" t="str">
            <v>BOM</v>
          </cell>
        </row>
        <row r="1736">
          <cell r="X1736">
            <v>7445</v>
          </cell>
          <cell r="Y1736">
            <v>2040230</v>
          </cell>
          <cell r="Z1736" t="str">
            <v>CLÍNICA MÉDICA</v>
          </cell>
          <cell r="AA1736">
            <v>10</v>
          </cell>
          <cell r="AB1736" t="str">
            <v>MÓVEIS E UTENSÍLIOS</v>
          </cell>
          <cell r="AC1736">
            <v>252.36230715811999</v>
          </cell>
          <cell r="AD1736" t="str">
            <v>BOM</v>
          </cell>
        </row>
        <row r="1737">
          <cell r="X1737">
            <v>7446</v>
          </cell>
          <cell r="Y1737">
            <v>2040231</v>
          </cell>
          <cell r="Z1737" t="str">
            <v>COORDENAÇÃO DE CONDUTORES</v>
          </cell>
          <cell r="AA1737">
            <v>10</v>
          </cell>
          <cell r="AB1737" t="str">
            <v>MÓVEIS E UTENSÍLIOS</v>
          </cell>
          <cell r="AC1737">
            <v>252.36230715811999</v>
          </cell>
          <cell r="AD1737" t="str">
            <v>BOM</v>
          </cell>
        </row>
        <row r="1738">
          <cell r="X1738">
            <v>7447</v>
          </cell>
          <cell r="Y1738">
            <v>2040232</v>
          </cell>
          <cell r="Z1738" t="str">
            <v>CLÍNICA MÉDICA</v>
          </cell>
          <cell r="AA1738">
            <v>10</v>
          </cell>
          <cell r="AB1738" t="str">
            <v>MÓVEIS E UTENSÍLIOS</v>
          </cell>
          <cell r="AC1738">
            <v>252.36230715811999</v>
          </cell>
          <cell r="AD1738" t="str">
            <v>BOM</v>
          </cell>
        </row>
        <row r="1739">
          <cell r="X1739">
            <v>7448</v>
          </cell>
          <cell r="Y1739">
            <v>2040233</v>
          </cell>
          <cell r="Z1739" t="str">
            <v>CLÍNICA MÉDICA</v>
          </cell>
          <cell r="AA1739">
            <v>10</v>
          </cell>
          <cell r="AB1739" t="str">
            <v>MÓVEIS E UTENSÍLIOS</v>
          </cell>
          <cell r="AC1739">
            <v>252.36230715811999</v>
          </cell>
          <cell r="AD1739" t="str">
            <v>BOM</v>
          </cell>
        </row>
        <row r="1740">
          <cell r="X1740">
            <v>7449</v>
          </cell>
          <cell r="Y1740">
            <v>2040234</v>
          </cell>
          <cell r="Z1740" t="str">
            <v>CLÍNICA MÉDICA</v>
          </cell>
          <cell r="AA1740">
            <v>10</v>
          </cell>
          <cell r="AB1740" t="str">
            <v>MÓVEIS E UTENSÍLIOS</v>
          </cell>
          <cell r="AC1740">
            <v>252.36230715811999</v>
          </cell>
          <cell r="AD1740" t="str">
            <v>BOM</v>
          </cell>
        </row>
        <row r="1741">
          <cell r="X1741">
            <v>7450</v>
          </cell>
          <cell r="Y1741">
            <v>2040235</v>
          </cell>
          <cell r="Z1741" t="str">
            <v>HEMODIALISE / DIÁLISE</v>
          </cell>
          <cell r="AA1741">
            <v>10</v>
          </cell>
          <cell r="AB1741" t="str">
            <v>MÓVEIS E UTENSÍLIOS</v>
          </cell>
          <cell r="AC1741">
            <v>252.36230715811999</v>
          </cell>
          <cell r="AD1741" t="str">
            <v>BOM</v>
          </cell>
        </row>
        <row r="1742">
          <cell r="X1742">
            <v>7451</v>
          </cell>
          <cell r="Y1742">
            <v>2040236</v>
          </cell>
          <cell r="Z1742" t="str">
            <v>HEMODIALISE / DIÁLISE</v>
          </cell>
          <cell r="AA1742">
            <v>10</v>
          </cell>
          <cell r="AB1742" t="str">
            <v>MÓVEIS E UTENSÍLIOS</v>
          </cell>
          <cell r="AC1742">
            <v>252.36230715811999</v>
          </cell>
          <cell r="AD1742" t="str">
            <v>BOM</v>
          </cell>
        </row>
        <row r="1743">
          <cell r="X1743">
            <v>7452</v>
          </cell>
          <cell r="Y1743">
            <v>2040237</v>
          </cell>
          <cell r="Z1743" t="str">
            <v>HEMODIALISE / DIÁLISE</v>
          </cell>
          <cell r="AA1743">
            <v>10</v>
          </cell>
          <cell r="AB1743" t="str">
            <v>MÓVEIS E UTENSÍLIOS</v>
          </cell>
          <cell r="AC1743">
            <v>252.36230715811999</v>
          </cell>
          <cell r="AD1743" t="str">
            <v>BOM</v>
          </cell>
        </row>
        <row r="1744">
          <cell r="X1744">
            <v>7453</v>
          </cell>
          <cell r="Y1744">
            <v>2040238</v>
          </cell>
          <cell r="Z1744" t="str">
            <v>HEMODIALISE / DIÁLISE</v>
          </cell>
          <cell r="AA1744">
            <v>10</v>
          </cell>
          <cell r="AB1744" t="str">
            <v>MÓVEIS E UTENSÍLIOS</v>
          </cell>
          <cell r="AC1744">
            <v>252.36230715811999</v>
          </cell>
          <cell r="AD1744" t="str">
            <v>BOM</v>
          </cell>
        </row>
        <row r="1745">
          <cell r="X1745">
            <v>7465</v>
          </cell>
          <cell r="Y1745">
            <v>2040239</v>
          </cell>
          <cell r="Z1745" t="str">
            <v>CENTRO CIRÚRGICO</v>
          </cell>
          <cell r="AA1745">
            <v>10</v>
          </cell>
          <cell r="AB1745" t="str">
            <v>MAQ. E EQUIPAMENTOS</v>
          </cell>
          <cell r="AC1745">
            <v>635.09153846153697</v>
          </cell>
          <cell r="AD1745" t="str">
            <v>BOM</v>
          </cell>
        </row>
        <row r="1746">
          <cell r="X1746">
            <v>7468</v>
          </cell>
          <cell r="Y1746">
            <v>2040240</v>
          </cell>
          <cell r="Z1746" t="str">
            <v>CENTRO CIRÚRGICO</v>
          </cell>
          <cell r="AA1746">
            <v>10</v>
          </cell>
          <cell r="AB1746" t="str">
            <v>MAQ. E EQUIPAMENTOS</v>
          </cell>
          <cell r="AC1746">
            <v>1737.41074074074</v>
          </cell>
          <cell r="AD1746" t="str">
            <v>BOM</v>
          </cell>
        </row>
        <row r="1747">
          <cell r="X1747">
            <v>7469</v>
          </cell>
          <cell r="Y1747">
            <v>2040241</v>
          </cell>
          <cell r="Z1747" t="str">
            <v>CENTRO CIRÚRGICO</v>
          </cell>
          <cell r="AA1747">
            <v>10</v>
          </cell>
          <cell r="AB1747" t="str">
            <v>MAQ. E EQUIPAMENTOS</v>
          </cell>
          <cell r="AC1747">
            <v>1737.41074074074</v>
          </cell>
          <cell r="AD1747" t="str">
            <v>BOM</v>
          </cell>
        </row>
        <row r="1748">
          <cell r="X1748">
            <v>7561</v>
          </cell>
          <cell r="Y1748">
            <v>2040242</v>
          </cell>
          <cell r="Z1748" t="str">
            <v>UNIDADE DE TERAPIA INTENSIVA</v>
          </cell>
          <cell r="AA1748">
            <v>10</v>
          </cell>
          <cell r="AB1748" t="str">
            <v>MÓVEIS E UTENSÍLIOS</v>
          </cell>
          <cell r="AC1748">
            <v>124.525293803412</v>
          </cell>
          <cell r="AD1748" t="str">
            <v>BOM</v>
          </cell>
        </row>
        <row r="1749">
          <cell r="X1749">
            <v>7521</v>
          </cell>
          <cell r="Y1749">
            <v>2040243</v>
          </cell>
          <cell r="Z1749" t="str">
            <v>RECEPÇÃO PORTARIA “A”</v>
          </cell>
          <cell r="AA1749">
            <v>10</v>
          </cell>
          <cell r="AB1749" t="str">
            <v>MÓVEIS E UTENSÍLIOS</v>
          </cell>
          <cell r="AC1749">
            <v>3248.9483760683702</v>
          </cell>
          <cell r="AD1749" t="str">
            <v>BOM</v>
          </cell>
        </row>
        <row r="1750">
          <cell r="X1750">
            <v>7522</v>
          </cell>
          <cell r="Y1750">
            <v>2040244</v>
          </cell>
          <cell r="Z1750" t="str">
            <v>ASTEC</v>
          </cell>
          <cell r="AA1750">
            <v>6</v>
          </cell>
          <cell r="AB1750" t="str">
            <v>EQUIP. DE INFORMÁTICA</v>
          </cell>
          <cell r="AC1750">
            <v>1020.69169746433</v>
          </cell>
          <cell r="AD1750" t="str">
            <v>BOM</v>
          </cell>
        </row>
        <row r="1751">
          <cell r="X1751">
            <v>7523</v>
          </cell>
          <cell r="Y1751">
            <v>2040245</v>
          </cell>
          <cell r="Z1751" t="str">
            <v>ASTEC</v>
          </cell>
          <cell r="AA1751">
            <v>6</v>
          </cell>
          <cell r="AB1751" t="str">
            <v>EQUIP. DE INFORMÁTICA</v>
          </cell>
          <cell r="AC1751">
            <v>1020.69169746433</v>
          </cell>
          <cell r="AD1751" t="str">
            <v>BOM</v>
          </cell>
        </row>
        <row r="1752">
          <cell r="X1752">
            <v>7524</v>
          </cell>
          <cell r="Y1752">
            <v>2040246</v>
          </cell>
          <cell r="Z1752" t="str">
            <v>ASTEC</v>
          </cell>
          <cell r="AA1752">
            <v>6</v>
          </cell>
          <cell r="AB1752" t="str">
            <v>EQUIP. DE INFORMÁTICA</v>
          </cell>
          <cell r="AC1752">
            <v>1020.69169746433</v>
          </cell>
          <cell r="AD1752" t="str">
            <v>BOM</v>
          </cell>
        </row>
        <row r="1753">
          <cell r="X1753">
            <v>7525</v>
          </cell>
          <cell r="Y1753">
            <v>2040247</v>
          </cell>
          <cell r="Z1753" t="str">
            <v>ASTEC</v>
          </cell>
          <cell r="AA1753">
            <v>6</v>
          </cell>
          <cell r="AB1753" t="str">
            <v>EQUIP. DE INFORMÁTICA</v>
          </cell>
          <cell r="AC1753">
            <v>1020.69169746433</v>
          </cell>
          <cell r="AD1753" t="str">
            <v>BOM</v>
          </cell>
        </row>
        <row r="1754">
          <cell r="X1754">
            <v>7526</v>
          </cell>
          <cell r="Y1754">
            <v>2040248</v>
          </cell>
          <cell r="Z1754" t="str">
            <v>ASTEC</v>
          </cell>
          <cell r="AA1754">
            <v>6</v>
          </cell>
          <cell r="AB1754" t="str">
            <v>EQUIP. DE INFORMÁTICA</v>
          </cell>
          <cell r="AC1754">
            <v>1020.69169746433</v>
          </cell>
          <cell r="AD1754" t="str">
            <v>BOM</v>
          </cell>
        </row>
        <row r="1755">
          <cell r="X1755">
            <v>7527</v>
          </cell>
          <cell r="Y1755">
            <v>2040249</v>
          </cell>
          <cell r="Z1755" t="str">
            <v>SALA DE MONITORAMENTO</v>
          </cell>
          <cell r="AA1755">
            <v>10</v>
          </cell>
          <cell r="AB1755" t="str">
            <v>MAQ. E EQUIPAMENTOS</v>
          </cell>
          <cell r="AC1755">
            <v>992.40094045583805</v>
          </cell>
          <cell r="AD1755" t="str">
            <v>BOM</v>
          </cell>
        </row>
        <row r="1756">
          <cell r="X1756">
            <v>7530</v>
          </cell>
          <cell r="Y1756">
            <v>2040250</v>
          </cell>
          <cell r="Z1756" t="str">
            <v>UNIDADE DE TERAPIA INTENSIVA</v>
          </cell>
          <cell r="AA1756">
            <v>3</v>
          </cell>
          <cell r="AB1756" t="str">
            <v>MAQ. E EQUIPAMENTOS</v>
          </cell>
          <cell r="AC1756">
            <v>73.53</v>
          </cell>
          <cell r="AD1756" t="str">
            <v>BOM</v>
          </cell>
        </row>
        <row r="1757">
          <cell r="X1757">
            <v>7463</v>
          </cell>
          <cell r="Y1757">
            <v>2040251</v>
          </cell>
          <cell r="Z1757" t="str">
            <v>SALA DE MONITORAMENTO</v>
          </cell>
          <cell r="AA1757">
            <v>10</v>
          </cell>
          <cell r="AB1757" t="str">
            <v>MÓVEIS E UTENSÍLIOS</v>
          </cell>
          <cell r="AC1757">
            <v>1031.0584757834699</v>
          </cell>
          <cell r="AD1757" t="str">
            <v>BOM</v>
          </cell>
        </row>
        <row r="1758">
          <cell r="X1758">
            <v>7464</v>
          </cell>
          <cell r="Y1758">
            <v>2040252</v>
          </cell>
          <cell r="Z1758" t="str">
            <v>SALA DE MONITORAMENTO</v>
          </cell>
          <cell r="AA1758">
            <v>10</v>
          </cell>
          <cell r="AB1758" t="str">
            <v>MÓVEIS E UTENSÍLIOS</v>
          </cell>
          <cell r="AC1758">
            <v>2239.0597578347601</v>
          </cell>
          <cell r="AD1758" t="str">
            <v>BOM</v>
          </cell>
        </row>
        <row r="1759">
          <cell r="X1759">
            <v>7531</v>
          </cell>
          <cell r="Y1759">
            <v>2040253</v>
          </cell>
          <cell r="Z1759" t="str">
            <v>ASTEC</v>
          </cell>
          <cell r="AA1759">
            <v>6</v>
          </cell>
          <cell r="AB1759" t="str">
            <v>EQUIP. DE INFORMÁTICA</v>
          </cell>
          <cell r="AC1759">
            <v>528.99484444441703</v>
          </cell>
          <cell r="AD1759" t="str">
            <v>BOM</v>
          </cell>
        </row>
        <row r="1760">
          <cell r="X1760">
            <v>7532</v>
          </cell>
          <cell r="Y1760">
            <v>2040254</v>
          </cell>
          <cell r="Z1760" t="str">
            <v>CLÍNICA CIRÚRGICA</v>
          </cell>
          <cell r="AA1760">
            <v>3</v>
          </cell>
          <cell r="AB1760" t="str">
            <v>MÓVEIS E UTENSÍLIOS</v>
          </cell>
          <cell r="AC1760">
            <v>162.22397613959299</v>
          </cell>
          <cell r="AD1760" t="str">
            <v>BOM</v>
          </cell>
        </row>
        <row r="1761">
          <cell r="X1761">
            <v>7533</v>
          </cell>
          <cell r="Y1761">
            <v>2040255</v>
          </cell>
          <cell r="Z1761" t="str">
            <v>CLÍNICA CIRÚRGICA</v>
          </cell>
          <cell r="AA1761">
            <v>3</v>
          </cell>
          <cell r="AB1761" t="str">
            <v>MÓVEIS E UTENSÍLIOS</v>
          </cell>
          <cell r="AC1761">
            <v>162.22397613959299</v>
          </cell>
          <cell r="AD1761" t="str">
            <v>BOM</v>
          </cell>
        </row>
        <row r="1762">
          <cell r="X1762">
            <v>7534</v>
          </cell>
          <cell r="Y1762">
            <v>2040256</v>
          </cell>
          <cell r="Z1762" t="str">
            <v>CLÍNICA CIRÚRGICA</v>
          </cell>
          <cell r="AA1762">
            <v>3</v>
          </cell>
          <cell r="AB1762" t="str">
            <v>MÓVEIS E UTENSÍLIOS</v>
          </cell>
          <cell r="AC1762">
            <v>162.22397613959299</v>
          </cell>
          <cell r="AD1762" t="str">
            <v>BOM</v>
          </cell>
        </row>
        <row r="1763">
          <cell r="X1763">
            <v>7535</v>
          </cell>
          <cell r="Y1763">
            <v>2040257</v>
          </cell>
          <cell r="Z1763" t="str">
            <v>CLÍNICA CIRÚRGICA</v>
          </cell>
          <cell r="AA1763">
            <v>3</v>
          </cell>
          <cell r="AB1763" t="str">
            <v>MÓVEIS E UTENSÍLIOS</v>
          </cell>
          <cell r="AC1763">
            <v>162.22397613959299</v>
          </cell>
          <cell r="AD1763" t="str">
            <v>BOM</v>
          </cell>
        </row>
        <row r="1764">
          <cell r="X1764">
            <v>7536</v>
          </cell>
          <cell r="Y1764">
            <v>2040258</v>
          </cell>
          <cell r="Z1764" t="str">
            <v>CLÍNICA CIRÚRGICA</v>
          </cell>
          <cell r="AA1764">
            <v>3</v>
          </cell>
          <cell r="AB1764" t="str">
            <v>MÓVEIS E UTENSÍLIOS</v>
          </cell>
          <cell r="AC1764">
            <v>162.22397613959299</v>
          </cell>
          <cell r="AD1764" t="str">
            <v>BOM</v>
          </cell>
        </row>
        <row r="1765">
          <cell r="X1765">
            <v>7537</v>
          </cell>
          <cell r="Y1765">
            <v>2040259</v>
          </cell>
          <cell r="Z1765" t="str">
            <v>CLÍNICA CIRÚRGICA</v>
          </cell>
          <cell r="AA1765">
            <v>3</v>
          </cell>
          <cell r="AB1765" t="str">
            <v>MÓVEIS E UTENSÍLIOS</v>
          </cell>
          <cell r="AC1765">
            <v>162.22397613959299</v>
          </cell>
          <cell r="AD1765" t="str">
            <v>BOM</v>
          </cell>
        </row>
        <row r="1766">
          <cell r="X1766">
            <v>7538</v>
          </cell>
          <cell r="Y1766">
            <v>2040260</v>
          </cell>
          <cell r="Z1766" t="str">
            <v>CLÍNICA CIRÚRGICA</v>
          </cell>
          <cell r="AA1766">
            <v>3</v>
          </cell>
          <cell r="AB1766" t="str">
            <v>MÓVEIS E UTENSÍLIOS</v>
          </cell>
          <cell r="AC1766">
            <v>162.22397613959299</v>
          </cell>
          <cell r="AD1766" t="str">
            <v>BOM</v>
          </cell>
        </row>
        <row r="1767">
          <cell r="X1767">
            <v>7539</v>
          </cell>
          <cell r="Y1767">
            <v>2040261</v>
          </cell>
          <cell r="Z1767" t="str">
            <v>CLÍNICA CIRÚRGICA</v>
          </cell>
          <cell r="AA1767">
            <v>3</v>
          </cell>
          <cell r="AB1767" t="str">
            <v>MÓVEIS E UTENSÍLIOS</v>
          </cell>
          <cell r="AC1767">
            <v>162.22397613959299</v>
          </cell>
          <cell r="AD1767" t="str">
            <v>BOM</v>
          </cell>
        </row>
        <row r="1768">
          <cell r="X1768">
            <v>7540</v>
          </cell>
          <cell r="Y1768">
            <v>2040262</v>
          </cell>
          <cell r="Z1768" t="str">
            <v>CLÍNICA MEDICA</v>
          </cell>
          <cell r="AA1768">
            <v>3</v>
          </cell>
          <cell r="AB1768" t="str">
            <v>MÓVEIS E UTENSÍLIOS</v>
          </cell>
          <cell r="AC1768">
            <v>162.22397613959299</v>
          </cell>
          <cell r="AD1768" t="str">
            <v>BOM</v>
          </cell>
        </row>
        <row r="1769">
          <cell r="X1769">
            <v>7541</v>
          </cell>
          <cell r="Y1769">
            <v>2040263</v>
          </cell>
          <cell r="Z1769" t="str">
            <v>CLÍNICA MEDICA</v>
          </cell>
          <cell r="AA1769">
            <v>3</v>
          </cell>
          <cell r="AB1769" t="str">
            <v>MÓVEIS E UTENSÍLIOS</v>
          </cell>
          <cell r="AC1769">
            <v>162.22397613959299</v>
          </cell>
          <cell r="AD1769" t="str">
            <v>BOM</v>
          </cell>
        </row>
        <row r="1770">
          <cell r="X1770">
            <v>7542</v>
          </cell>
          <cell r="Y1770">
            <v>2040264</v>
          </cell>
          <cell r="Z1770" t="str">
            <v>CLÍNICA MEDICA</v>
          </cell>
          <cell r="AA1770">
            <v>3</v>
          </cell>
          <cell r="AB1770" t="str">
            <v>MÓVEIS E UTENSÍLIOS</v>
          </cell>
          <cell r="AC1770">
            <v>162.22397613959299</v>
          </cell>
          <cell r="AD1770" t="str">
            <v>BOM</v>
          </cell>
        </row>
        <row r="1771">
          <cell r="X1771">
            <v>7543</v>
          </cell>
          <cell r="Y1771">
            <v>2040265</v>
          </cell>
          <cell r="Z1771" t="str">
            <v>HEMODIALISE / DIÁLISE</v>
          </cell>
          <cell r="AA1771">
            <v>3</v>
          </cell>
          <cell r="AB1771" t="str">
            <v>MÓVEIS E UTENSÍLIOS</v>
          </cell>
          <cell r="AC1771">
            <v>162.22397613959299</v>
          </cell>
          <cell r="AD1771" t="str">
            <v>BOM</v>
          </cell>
        </row>
        <row r="1772">
          <cell r="X1772">
            <v>7544</v>
          </cell>
          <cell r="Y1772">
            <v>2040266</v>
          </cell>
          <cell r="Z1772" t="str">
            <v>HEMODIALISE / DIÁLISE</v>
          </cell>
          <cell r="AA1772">
            <v>3</v>
          </cell>
          <cell r="AB1772" t="str">
            <v>MÓVEIS E UTENSÍLIOS</v>
          </cell>
          <cell r="AC1772">
            <v>162.22397613959299</v>
          </cell>
          <cell r="AD1772" t="str">
            <v>BOM</v>
          </cell>
        </row>
        <row r="1773">
          <cell r="X1773">
            <v>7545</v>
          </cell>
          <cell r="Y1773">
            <v>2040267</v>
          </cell>
          <cell r="Z1773" t="str">
            <v>CLÍNICA MEDICA</v>
          </cell>
          <cell r="AA1773">
            <v>3</v>
          </cell>
          <cell r="AB1773" t="str">
            <v>MÓVEIS E UTENSÍLIOS</v>
          </cell>
          <cell r="AC1773">
            <v>162.22397613959299</v>
          </cell>
          <cell r="AD1773" t="str">
            <v>BOM</v>
          </cell>
        </row>
        <row r="1774">
          <cell r="X1774">
            <v>7546</v>
          </cell>
          <cell r="Y1774">
            <v>2040268</v>
          </cell>
          <cell r="Z1774" t="str">
            <v>HEMODIALISE / DIÁLISE</v>
          </cell>
          <cell r="AA1774">
            <v>3</v>
          </cell>
          <cell r="AB1774" t="str">
            <v>MÓVEIS E UTENSÍLIOS</v>
          </cell>
          <cell r="AC1774">
            <v>162.22397613959299</v>
          </cell>
          <cell r="AD1774" t="str">
            <v>BOM</v>
          </cell>
        </row>
        <row r="1775">
          <cell r="X1775">
            <v>7547</v>
          </cell>
          <cell r="Y1775">
            <v>2040269</v>
          </cell>
          <cell r="Z1775" t="str">
            <v>CLÍNICA MEDICA</v>
          </cell>
          <cell r="AA1775">
            <v>3</v>
          </cell>
          <cell r="AB1775" t="str">
            <v>MÓVEIS E UTENSÍLIOS</v>
          </cell>
          <cell r="AC1775">
            <v>162.22397613959299</v>
          </cell>
          <cell r="AD1775" t="str">
            <v>BOM</v>
          </cell>
        </row>
        <row r="1776">
          <cell r="X1776">
            <v>7548</v>
          </cell>
          <cell r="Y1776">
            <v>2040270</v>
          </cell>
          <cell r="Z1776" t="str">
            <v>HEMODIALISE / DIÁLISE</v>
          </cell>
          <cell r="AA1776">
            <v>3</v>
          </cell>
          <cell r="AB1776" t="str">
            <v>MÓVEIS E UTENSÍLIOS</v>
          </cell>
          <cell r="AC1776">
            <v>162.22397613959299</v>
          </cell>
          <cell r="AD1776" t="str">
            <v>BOM</v>
          </cell>
        </row>
        <row r="1777">
          <cell r="X1777">
            <v>7549</v>
          </cell>
          <cell r="Y1777">
            <v>2040271</v>
          </cell>
          <cell r="Z1777" t="str">
            <v>HEMODIALISE / DIÁLISE</v>
          </cell>
          <cell r="AA1777">
            <v>3</v>
          </cell>
          <cell r="AB1777" t="str">
            <v>MÓVEIS E UTENSÍLIOS</v>
          </cell>
          <cell r="AC1777">
            <v>162.22397613959299</v>
          </cell>
          <cell r="AD1777" t="str">
            <v>BOM</v>
          </cell>
        </row>
        <row r="1778">
          <cell r="X1778">
            <v>7550</v>
          </cell>
          <cell r="Y1778">
            <v>2040272</v>
          </cell>
          <cell r="Z1778" t="str">
            <v>CLINICA MEDICA</v>
          </cell>
          <cell r="AA1778">
            <v>3</v>
          </cell>
          <cell r="AB1778" t="str">
            <v>MÓVEIS E UTENSÍLIOS</v>
          </cell>
          <cell r="AC1778">
            <v>162.22397613959299</v>
          </cell>
          <cell r="AD1778" t="str">
            <v>BOM</v>
          </cell>
        </row>
        <row r="1779">
          <cell r="X1779">
            <v>7551</v>
          </cell>
          <cell r="Y1779">
            <v>2040273</v>
          </cell>
          <cell r="Z1779" t="str">
            <v>CENTRO CIRÚRGICO</v>
          </cell>
          <cell r="AA1779">
            <v>3</v>
          </cell>
          <cell r="AB1779" t="str">
            <v>MÓVEIS E UTENSÍLIOS</v>
          </cell>
          <cell r="AC1779">
            <v>162.22397613959299</v>
          </cell>
          <cell r="AD1779" t="str">
            <v>BOM</v>
          </cell>
        </row>
        <row r="1780">
          <cell r="X1780">
            <v>7553</v>
          </cell>
          <cell r="Y1780">
            <v>2040274</v>
          </cell>
          <cell r="Z1780" t="str">
            <v>HEMODIALISE / DIÁLISE</v>
          </cell>
          <cell r="AA1780">
            <v>3</v>
          </cell>
          <cell r="AB1780" t="str">
            <v>MÓVEIS E UTENSÍLIOS</v>
          </cell>
          <cell r="AC1780">
            <v>162.22397613959299</v>
          </cell>
          <cell r="AD1780" t="str">
            <v>BOM</v>
          </cell>
        </row>
        <row r="1781">
          <cell r="X1781">
            <v>7554</v>
          </cell>
          <cell r="Y1781">
            <v>2040275</v>
          </cell>
          <cell r="Z1781" t="str">
            <v>CENTRO CIRÚRGICO</v>
          </cell>
          <cell r="AA1781">
            <v>3</v>
          </cell>
          <cell r="AB1781" t="str">
            <v>MÓVEIS E UTENSÍLIOS</v>
          </cell>
          <cell r="AC1781">
            <v>162.22397613959299</v>
          </cell>
          <cell r="AD1781" t="str">
            <v>BOM</v>
          </cell>
        </row>
        <row r="1782">
          <cell r="X1782">
            <v>7555</v>
          </cell>
          <cell r="Y1782">
            <v>2040276</v>
          </cell>
          <cell r="Z1782" t="str">
            <v>CENTRO CIRÚRGICO</v>
          </cell>
          <cell r="AA1782">
            <v>3</v>
          </cell>
          <cell r="AB1782" t="str">
            <v>MÓVEIS E UTENSÍLIOS</v>
          </cell>
          <cell r="AC1782">
            <v>162.22397613959299</v>
          </cell>
          <cell r="AD1782" t="str">
            <v>BOM</v>
          </cell>
        </row>
        <row r="1783">
          <cell r="X1783">
            <v>7556</v>
          </cell>
          <cell r="Y1783">
            <v>2040277</v>
          </cell>
          <cell r="Z1783" t="str">
            <v>AMBULATÓRIO</v>
          </cell>
          <cell r="AA1783">
            <v>3</v>
          </cell>
          <cell r="AB1783" t="str">
            <v>MÓVEIS E UTENSÍLIOS</v>
          </cell>
          <cell r="AC1783">
            <v>162.22397613959299</v>
          </cell>
          <cell r="AD1783" t="str">
            <v>BOM</v>
          </cell>
        </row>
        <row r="1784">
          <cell r="X1784">
            <v>7557</v>
          </cell>
          <cell r="Y1784">
            <v>2040278</v>
          </cell>
          <cell r="Z1784" t="str">
            <v>CENTRO CIRÚRGICO</v>
          </cell>
          <cell r="AA1784">
            <v>3</v>
          </cell>
          <cell r="AB1784" t="str">
            <v>MÓVEIS E UTENSÍLIOS</v>
          </cell>
          <cell r="AC1784">
            <v>162.22397613959299</v>
          </cell>
          <cell r="AD1784" t="str">
            <v>BOM</v>
          </cell>
        </row>
        <row r="1785">
          <cell r="X1785">
            <v>7558</v>
          </cell>
          <cell r="Y1785">
            <v>2040279</v>
          </cell>
          <cell r="Z1785" t="str">
            <v>APOIO AO DIAGNÓSTICO</v>
          </cell>
          <cell r="AA1785">
            <v>3</v>
          </cell>
          <cell r="AB1785" t="str">
            <v>MÓVEIS E UTENSÍLIOS</v>
          </cell>
          <cell r="AC1785">
            <v>162.22397613959299</v>
          </cell>
          <cell r="AD1785" t="str">
            <v>BOM</v>
          </cell>
        </row>
        <row r="1786">
          <cell r="X1786">
            <v>7559</v>
          </cell>
          <cell r="Y1786">
            <v>2040280</v>
          </cell>
          <cell r="Z1786" t="str">
            <v>APOIO AO DIAGNÓSTICO</v>
          </cell>
          <cell r="AA1786">
            <v>3</v>
          </cell>
          <cell r="AB1786" t="str">
            <v>MÓVEIS E UTENSÍLIOS</v>
          </cell>
          <cell r="AC1786">
            <v>162.22397613959299</v>
          </cell>
          <cell r="AD1786" t="str">
            <v>BOM</v>
          </cell>
        </row>
        <row r="1787">
          <cell r="X1787">
            <v>7565</v>
          </cell>
          <cell r="Y1787">
            <v>2040281</v>
          </cell>
          <cell r="Z1787" t="str">
            <v>CENTRAL DE MATERIAL E ESTERILIZAÇÃO</v>
          </cell>
          <cell r="AA1787">
            <v>3</v>
          </cell>
          <cell r="AB1787" t="str">
            <v>MÓVEIS E UTENSÍLIOS</v>
          </cell>
          <cell r="AC1787">
            <v>162.22397613959299</v>
          </cell>
          <cell r="AD1787" t="str">
            <v>BOM</v>
          </cell>
        </row>
        <row r="1788">
          <cell r="X1788">
            <v>7397</v>
          </cell>
          <cell r="Y1788">
            <v>2040282</v>
          </cell>
          <cell r="Z1788" t="str">
            <v>CHEFIA CLÍNICA CIRÚRGICA</v>
          </cell>
          <cell r="AA1788">
            <v>10</v>
          </cell>
          <cell r="AB1788" t="str">
            <v>MAQ. E EQUIPAMENTOS</v>
          </cell>
          <cell r="AC1788">
            <v>992.40094045583805</v>
          </cell>
          <cell r="AD1788" t="str">
            <v>BOM</v>
          </cell>
        </row>
        <row r="1789">
          <cell r="X1789">
            <v>7398</v>
          </cell>
          <cell r="Y1789">
            <v>2040283</v>
          </cell>
          <cell r="Z1789" t="str">
            <v>SETOR DE FISIOTERAPIA</v>
          </cell>
          <cell r="AA1789">
            <v>10</v>
          </cell>
          <cell r="AB1789" t="str">
            <v>MAQ. E EQUIPAMENTOS</v>
          </cell>
          <cell r="AC1789">
            <v>1285.1245760683701</v>
          </cell>
          <cell r="AD1789" t="str">
            <v>RUIM</v>
          </cell>
        </row>
        <row r="1790">
          <cell r="X1790">
            <v>7399</v>
          </cell>
          <cell r="Y1790">
            <v>2040284</v>
          </cell>
          <cell r="Z1790" t="str">
            <v>CLINICA MÉDICA</v>
          </cell>
          <cell r="AA1790">
            <v>10</v>
          </cell>
          <cell r="AB1790" t="str">
            <v>MAQ. E EQUIPAMENTOS</v>
          </cell>
          <cell r="AC1790">
            <v>992.40094045583805</v>
          </cell>
          <cell r="AD1790" t="str">
            <v>BOM</v>
          </cell>
        </row>
        <row r="1791">
          <cell r="X1791">
            <v>7400</v>
          </cell>
          <cell r="Y1791">
            <v>2040285</v>
          </cell>
          <cell r="Z1791" t="str">
            <v>CLINICA MÉDICA</v>
          </cell>
          <cell r="AA1791">
            <v>10</v>
          </cell>
          <cell r="AB1791" t="str">
            <v>MAQ. E EQUIPAMENTOS</v>
          </cell>
          <cell r="AC1791">
            <v>992.40094045583805</v>
          </cell>
          <cell r="AD1791" t="str">
            <v>BOM</v>
          </cell>
        </row>
        <row r="1792">
          <cell r="X1792">
            <v>7401</v>
          </cell>
          <cell r="Y1792">
            <v>2040286</v>
          </cell>
          <cell r="Z1792" t="str">
            <v>DIRETORIA DE ENFERMAGEM</v>
          </cell>
          <cell r="AA1792">
            <v>10</v>
          </cell>
          <cell r="AB1792" t="str">
            <v>MAQ. E EQUIPAMENTOS</v>
          </cell>
          <cell r="AC1792">
            <v>992.40094045583805</v>
          </cell>
          <cell r="AD1792" t="str">
            <v>BOM</v>
          </cell>
        </row>
        <row r="1793">
          <cell r="X1793">
            <v>7402</v>
          </cell>
          <cell r="Y1793">
            <v>2040287</v>
          </cell>
          <cell r="Z1793" t="str">
            <v>CENTRO CIRÚRGICO</v>
          </cell>
          <cell r="AA1793">
            <v>10</v>
          </cell>
          <cell r="AB1793" t="str">
            <v>MAQ. E EQUIPAMENTOS</v>
          </cell>
          <cell r="AC1793">
            <v>992.40094045583805</v>
          </cell>
          <cell r="AD1793" t="str">
            <v>BOM</v>
          </cell>
        </row>
        <row r="1794">
          <cell r="X1794">
            <v>7403</v>
          </cell>
          <cell r="Y1794">
            <v>2040288</v>
          </cell>
          <cell r="Z1794" t="str">
            <v>GEP</v>
          </cell>
          <cell r="AA1794">
            <v>10</v>
          </cell>
          <cell r="AB1794" t="str">
            <v>MAQ. E EQUIPAMENTOS</v>
          </cell>
          <cell r="AC1794">
            <v>1557.7845868945899</v>
          </cell>
          <cell r="AD1794" t="str">
            <v>BOM</v>
          </cell>
        </row>
        <row r="1795">
          <cell r="X1795">
            <v>7404</v>
          </cell>
          <cell r="Y1795">
            <v>2040289</v>
          </cell>
          <cell r="Z1795" t="str">
            <v>PSICOLOGIA</v>
          </cell>
          <cell r="AA1795">
            <v>10</v>
          </cell>
          <cell r="AB1795" t="str">
            <v>MAQ. E EQUIPAMENTOS</v>
          </cell>
          <cell r="AC1795">
            <v>992.40094045583805</v>
          </cell>
          <cell r="AD1795" t="str">
            <v>BOM</v>
          </cell>
        </row>
        <row r="1796">
          <cell r="X1796" t="str">
            <v>7413 / 7561</v>
          </cell>
          <cell r="Y1796">
            <v>2040290</v>
          </cell>
          <cell r="Z1796" t="str">
            <v>APOIO AO DIAGNÓSTICO</v>
          </cell>
          <cell r="AA1796">
            <v>10</v>
          </cell>
          <cell r="AB1796" t="str">
            <v>MAQ. E EQUIPAMENTOS</v>
          </cell>
          <cell r="AC1796">
            <v>12797.697649572699</v>
          </cell>
          <cell r="AD1796" t="str">
            <v>BOM</v>
          </cell>
        </row>
        <row r="1797">
          <cell r="X1797">
            <v>6642</v>
          </cell>
          <cell r="Y1797">
            <v>2040291</v>
          </cell>
          <cell r="Z1797" t="str">
            <v>HGG</v>
          </cell>
          <cell r="AA1797">
            <v>3</v>
          </cell>
          <cell r="AB1797" t="str">
            <v>MAQ. E EQUIPAMENTOS</v>
          </cell>
          <cell r="AC1797">
            <v>33.419740740738497</v>
          </cell>
          <cell r="AD1797" t="str">
            <v>BOM</v>
          </cell>
        </row>
        <row r="1798">
          <cell r="X1798">
            <v>6643</v>
          </cell>
          <cell r="Y1798">
            <v>2040292</v>
          </cell>
          <cell r="Z1798" t="str">
            <v>HGG</v>
          </cell>
          <cell r="AA1798">
            <v>3</v>
          </cell>
          <cell r="AB1798" t="str">
            <v>MAQ. E EQUIPAMENTOS</v>
          </cell>
          <cell r="AC1798">
            <v>33.419740740738497</v>
          </cell>
          <cell r="AD1798" t="str">
            <v>BOM</v>
          </cell>
        </row>
        <row r="1799">
          <cell r="X1799">
            <v>6644</v>
          </cell>
          <cell r="Y1799">
            <v>2040293</v>
          </cell>
          <cell r="Z1799" t="str">
            <v>HGG</v>
          </cell>
          <cell r="AA1799">
            <v>3</v>
          </cell>
          <cell r="AB1799" t="str">
            <v>MAQ. E EQUIPAMENTOS</v>
          </cell>
          <cell r="AC1799">
            <v>33.419740740738497</v>
          </cell>
          <cell r="AD1799" t="str">
            <v>BOM</v>
          </cell>
        </row>
        <row r="1800">
          <cell r="X1800">
            <v>6645</v>
          </cell>
          <cell r="Y1800">
            <v>2040294</v>
          </cell>
          <cell r="Z1800" t="str">
            <v>HGG</v>
          </cell>
          <cell r="AA1800">
            <v>3</v>
          </cell>
          <cell r="AB1800" t="str">
            <v>MAQ. E EQUIPAMENTOS</v>
          </cell>
          <cell r="AC1800">
            <v>33.419740740738497</v>
          </cell>
          <cell r="AD1800" t="str">
            <v>BOM</v>
          </cell>
        </row>
        <row r="1801">
          <cell r="X1801">
            <v>6646</v>
          </cell>
          <cell r="Y1801">
            <v>2040295</v>
          </cell>
          <cell r="Z1801" t="str">
            <v>HGG</v>
          </cell>
          <cell r="AA1801">
            <v>3</v>
          </cell>
          <cell r="AB1801" t="str">
            <v>MAQ. E EQUIPAMENTOS</v>
          </cell>
          <cell r="AC1801">
            <v>33.419740740738497</v>
          </cell>
          <cell r="AD1801" t="str">
            <v>BOM</v>
          </cell>
        </row>
        <row r="1802">
          <cell r="X1802">
            <v>7562</v>
          </cell>
          <cell r="Y1802">
            <v>2040296</v>
          </cell>
          <cell r="Z1802" t="str">
            <v>GALPÃO ALMOXARIFADO</v>
          </cell>
          <cell r="AA1802">
            <v>5</v>
          </cell>
          <cell r="AB1802" t="str">
            <v>MAQ. E EQUIPAMENTOS</v>
          </cell>
          <cell r="AC1802">
            <v>166.25091517093099</v>
          </cell>
          <cell r="AD1802" t="str">
            <v>RUIM</v>
          </cell>
        </row>
        <row r="1803">
          <cell r="X1803">
            <v>7564</v>
          </cell>
          <cell r="Y1803">
            <v>2040297</v>
          </cell>
          <cell r="Z1803" t="str">
            <v>HEMODIALISE / DIÁLISE</v>
          </cell>
          <cell r="AA1803">
            <v>7</v>
          </cell>
          <cell r="AB1803" t="str">
            <v>MÓVEIS E UTENSÍLIOS</v>
          </cell>
          <cell r="AC1803">
            <v>133.67841880341101</v>
          </cell>
          <cell r="AD1803" t="str">
            <v>BOM</v>
          </cell>
        </row>
        <row r="1804">
          <cell r="X1804">
            <v>6608</v>
          </cell>
          <cell r="Y1804">
            <v>2040298</v>
          </cell>
          <cell r="Z1804" t="str">
            <v>ADMINISTRAÇÃO - SEDE - ALMOXARIFADO</v>
          </cell>
          <cell r="AA1804">
            <v>2</v>
          </cell>
          <cell r="AB1804" t="str">
            <v>EQUIP. DE INFORMÁTICA</v>
          </cell>
          <cell r="AC1804">
            <v>510.827948575498</v>
          </cell>
          <cell r="AD1804" t="str">
            <v>RUIM</v>
          </cell>
        </row>
        <row r="1805">
          <cell r="X1805">
            <v>7568</v>
          </cell>
          <cell r="Y1805">
            <v>2040299</v>
          </cell>
          <cell r="Z1805" t="str">
            <v>ALMOXARIFADO</v>
          </cell>
          <cell r="AA1805">
            <v>6</v>
          </cell>
          <cell r="AB1805" t="str">
            <v>MAQ. E EQUIPAMENTOS</v>
          </cell>
          <cell r="AC1805">
            <v>47.766524252134303</v>
          </cell>
          <cell r="AD1805" t="str">
            <v>BOM</v>
          </cell>
        </row>
        <row r="1806">
          <cell r="X1806">
            <v>6647</v>
          </cell>
          <cell r="Y1806">
            <v>2040300</v>
          </cell>
          <cell r="Z1806" t="str">
            <v>SALA DE REUNIÃO</v>
          </cell>
          <cell r="AA1806">
            <v>5</v>
          </cell>
          <cell r="AB1806" t="str">
            <v>MÓVEIS E UTENSÍLIOS</v>
          </cell>
          <cell r="AC1806">
            <v>423.04653230056903</v>
          </cell>
          <cell r="AD1806" t="str">
            <v>BOM</v>
          </cell>
        </row>
        <row r="1807">
          <cell r="X1807">
            <v>6648</v>
          </cell>
          <cell r="Y1807">
            <v>2040301</v>
          </cell>
          <cell r="Z1807" t="str">
            <v>GALPÃO ALMOXARIFADO</v>
          </cell>
          <cell r="AA1807">
            <v>5</v>
          </cell>
          <cell r="AB1807" t="str">
            <v>MÓVEIS E UTENSÍLIOS</v>
          </cell>
          <cell r="AC1807">
            <v>479.02543607549802</v>
          </cell>
          <cell r="AD1807" t="str">
            <v>SUCATA</v>
          </cell>
        </row>
        <row r="1808">
          <cell r="X1808">
            <v>6649</v>
          </cell>
          <cell r="Y1808">
            <v>2040302</v>
          </cell>
          <cell r="Z1808" t="str">
            <v>RECEPÇÃO CENTRAL</v>
          </cell>
          <cell r="AA1808">
            <v>5</v>
          </cell>
          <cell r="AB1808" t="str">
            <v>MÓVEIS E UTENSÍLIOS</v>
          </cell>
          <cell r="AC1808">
            <v>468.33546762820498</v>
          </cell>
          <cell r="AD1808" t="str">
            <v>BOM</v>
          </cell>
        </row>
        <row r="1809">
          <cell r="X1809">
            <v>6650</v>
          </cell>
          <cell r="Y1809">
            <v>2040303</v>
          </cell>
          <cell r="Z1809" t="str">
            <v>RECEPÇÃO CENTRAL</v>
          </cell>
          <cell r="AA1809">
            <v>5</v>
          </cell>
          <cell r="AB1809" t="str">
            <v>MÓVEIS E UTENSÍLIOS</v>
          </cell>
          <cell r="AC1809">
            <v>478.24681296296302</v>
          </cell>
          <cell r="AD1809" t="str">
            <v>BOM</v>
          </cell>
        </row>
        <row r="1810">
          <cell r="X1810">
            <v>6651</v>
          </cell>
          <cell r="Y1810">
            <v>2040304</v>
          </cell>
          <cell r="Z1810" t="str">
            <v>SALA DE REUNIÃO</v>
          </cell>
          <cell r="AA1810">
            <v>5</v>
          </cell>
          <cell r="AB1810" t="str">
            <v>MÓVEIS E UTENSÍLIOS</v>
          </cell>
          <cell r="AC1810">
            <v>568.23925270655195</v>
          </cell>
          <cell r="AD1810" t="str">
            <v>BOM</v>
          </cell>
        </row>
        <row r="1811">
          <cell r="X1811">
            <v>6652</v>
          </cell>
          <cell r="Y1811">
            <v>2040305</v>
          </cell>
          <cell r="Z1811" t="str">
            <v>SALA DE URODINÂMICA</v>
          </cell>
          <cell r="AA1811">
            <v>5</v>
          </cell>
          <cell r="AB1811" t="str">
            <v>MÓVEIS E UTENSÍLIOS</v>
          </cell>
          <cell r="AC1811">
            <v>261.455892058404</v>
          </cell>
          <cell r="AD1811" t="str">
            <v>BOM</v>
          </cell>
        </row>
        <row r="1812">
          <cell r="X1812">
            <v>7567</v>
          </cell>
          <cell r="Y1812">
            <v>2040306</v>
          </cell>
          <cell r="Z1812" t="str">
            <v>MANUTENÇÃO PREDIAL</v>
          </cell>
          <cell r="AA1812">
            <v>6</v>
          </cell>
          <cell r="AB1812" t="str">
            <v>MAQ. E EQUIPAMENTOS</v>
          </cell>
          <cell r="AC1812">
            <v>233.45844800569799</v>
          </cell>
          <cell r="AD1812" t="str">
            <v>BOM</v>
          </cell>
        </row>
        <row r="1813">
          <cell r="X1813">
            <v>7569</v>
          </cell>
          <cell r="Y1813">
            <v>2040307</v>
          </cell>
          <cell r="Z1813" t="str">
            <v>UNIDADE DE TERAPIA INTENSIVA</v>
          </cell>
          <cell r="AA1813">
            <v>10</v>
          </cell>
          <cell r="AB1813" t="str">
            <v>MAQ. E EQUIPAMENTOS</v>
          </cell>
          <cell r="AC1813">
            <v>5277.7796730769196</v>
          </cell>
          <cell r="AD1813" t="str">
            <v>BOM</v>
          </cell>
        </row>
        <row r="1814">
          <cell r="X1814">
            <v>7570</v>
          </cell>
          <cell r="Y1814">
            <v>2040308</v>
          </cell>
          <cell r="Z1814" t="str">
            <v>UNIDADE DE TERAPIA INTENSIVA</v>
          </cell>
          <cell r="AA1814">
            <v>10</v>
          </cell>
          <cell r="AB1814" t="str">
            <v>MAQ. E EQUIPAMENTOS</v>
          </cell>
          <cell r="AC1814">
            <v>5277.7796730769196</v>
          </cell>
          <cell r="AD1814" t="str">
            <v>BOM</v>
          </cell>
        </row>
        <row r="1815">
          <cell r="X1815">
            <v>7571</v>
          </cell>
          <cell r="Y1815">
            <v>2040309</v>
          </cell>
          <cell r="Z1815" t="str">
            <v>UNIDADE DE TERAPIA INTENSIVA</v>
          </cell>
          <cell r="AA1815">
            <v>10</v>
          </cell>
          <cell r="AB1815" t="str">
            <v>MAQ. E EQUIPAMENTOS</v>
          </cell>
          <cell r="AC1815">
            <v>5277.7796730769196</v>
          </cell>
          <cell r="AD1815" t="str">
            <v>BOM</v>
          </cell>
        </row>
        <row r="1816">
          <cell r="X1816">
            <v>7572</v>
          </cell>
          <cell r="Y1816">
            <v>2040310</v>
          </cell>
          <cell r="Z1816" t="str">
            <v>UNIDADE DE TERAPIA INTENSIVA</v>
          </cell>
          <cell r="AA1816">
            <v>10</v>
          </cell>
          <cell r="AB1816" t="str">
            <v>MAQ. E EQUIPAMENTOS</v>
          </cell>
          <cell r="AC1816">
            <v>5277.7796730769196</v>
          </cell>
          <cell r="AD1816" t="str">
            <v>BOM</v>
          </cell>
        </row>
        <row r="1817">
          <cell r="X1817">
            <v>7573</v>
          </cell>
          <cell r="Y1817">
            <v>2040311</v>
          </cell>
          <cell r="Z1817" t="str">
            <v>UNIDADE DE TERAPIA INTENSIVA</v>
          </cell>
          <cell r="AA1817">
            <v>10</v>
          </cell>
          <cell r="AB1817" t="str">
            <v>MAQ. E EQUIPAMENTOS</v>
          </cell>
          <cell r="AC1817">
            <v>5277.7796730769196</v>
          </cell>
          <cell r="AD1817" t="str">
            <v>BOM</v>
          </cell>
        </row>
        <row r="1818">
          <cell r="X1818">
            <v>7574</v>
          </cell>
          <cell r="Y1818">
            <v>2040312</v>
          </cell>
          <cell r="Z1818" t="str">
            <v>UNIDADE DE TERAPIA INTENSIVA</v>
          </cell>
          <cell r="AA1818">
            <v>10</v>
          </cell>
          <cell r="AB1818" t="str">
            <v>MAQ. E EQUIPAMENTOS</v>
          </cell>
          <cell r="AC1818">
            <v>5277.7796730769196</v>
          </cell>
          <cell r="AD1818" t="str">
            <v>BOM</v>
          </cell>
        </row>
        <row r="1819">
          <cell r="X1819">
            <v>7575</v>
          </cell>
          <cell r="Y1819">
            <v>2040313</v>
          </cell>
          <cell r="Z1819" t="str">
            <v>UNIDADE DE TERAPIA INTENSIVA</v>
          </cell>
          <cell r="AA1819">
            <v>10</v>
          </cell>
          <cell r="AB1819" t="str">
            <v>MAQ. E EQUIPAMENTOS</v>
          </cell>
          <cell r="AC1819">
            <v>5277.7796730769196</v>
          </cell>
          <cell r="AD1819" t="str">
            <v>BOM</v>
          </cell>
        </row>
        <row r="1820">
          <cell r="X1820">
            <v>7576</v>
          </cell>
          <cell r="Y1820">
            <v>2040314</v>
          </cell>
          <cell r="Z1820" t="str">
            <v>UNIDADE DE TERAPIA INTENSIVA</v>
          </cell>
          <cell r="AA1820">
            <v>10</v>
          </cell>
          <cell r="AB1820" t="str">
            <v>MAQ. E EQUIPAMENTOS</v>
          </cell>
          <cell r="AC1820">
            <v>5277.7796730769196</v>
          </cell>
          <cell r="AD1820" t="str">
            <v>BOM</v>
          </cell>
        </row>
        <row r="1821">
          <cell r="X1821">
            <v>7577</v>
          </cell>
          <cell r="Y1821">
            <v>2040315</v>
          </cell>
          <cell r="Z1821" t="str">
            <v>UNIDADE DE TERAPIA INTENSIVA</v>
          </cell>
          <cell r="AA1821">
            <v>10</v>
          </cell>
          <cell r="AB1821" t="str">
            <v>MAQ. E EQUIPAMENTOS</v>
          </cell>
          <cell r="AC1821">
            <v>5277.7796730769196</v>
          </cell>
          <cell r="AD1821" t="str">
            <v>BOM</v>
          </cell>
        </row>
        <row r="1822">
          <cell r="X1822">
            <v>7578</v>
          </cell>
          <cell r="Y1822">
            <v>2040316</v>
          </cell>
          <cell r="Z1822" t="str">
            <v>UNIDADE DE TERAPIA INTENSIVA</v>
          </cell>
          <cell r="AA1822">
            <v>10</v>
          </cell>
          <cell r="AB1822" t="str">
            <v>MAQ. E EQUIPAMENTOS</v>
          </cell>
          <cell r="AC1822">
            <v>5277.7796730769196</v>
          </cell>
          <cell r="AD1822" t="str">
            <v>BOM</v>
          </cell>
        </row>
        <row r="1823">
          <cell r="X1823">
            <v>7579</v>
          </cell>
          <cell r="Y1823">
            <v>2040317</v>
          </cell>
          <cell r="Z1823" t="str">
            <v>UNIDADE DE TERAPIA INTENSIVA</v>
          </cell>
          <cell r="AA1823">
            <v>10</v>
          </cell>
          <cell r="AB1823" t="str">
            <v>MAQ. E EQUIPAMENTOS</v>
          </cell>
          <cell r="AC1823">
            <v>5277.7796730769196</v>
          </cell>
          <cell r="AD1823" t="str">
            <v>BOM</v>
          </cell>
        </row>
        <row r="1824">
          <cell r="X1824">
            <v>7580</v>
          </cell>
          <cell r="Y1824">
            <v>2040318</v>
          </cell>
          <cell r="Z1824" t="str">
            <v>UNIDADE DE TERAPIA INTENSIVA</v>
          </cell>
          <cell r="AA1824">
            <v>10</v>
          </cell>
          <cell r="AB1824" t="str">
            <v>MAQ. E EQUIPAMENTOS</v>
          </cell>
          <cell r="AC1824">
            <v>5277.7796730769196</v>
          </cell>
          <cell r="AD1824" t="str">
            <v>BOM</v>
          </cell>
        </row>
        <row r="1825">
          <cell r="X1825">
            <v>7581</v>
          </cell>
          <cell r="Y1825">
            <v>2040319</v>
          </cell>
          <cell r="Z1825" t="str">
            <v>UNIDADE DE TERAPIA INTENSIVA</v>
          </cell>
          <cell r="AA1825">
            <v>10</v>
          </cell>
          <cell r="AB1825" t="str">
            <v>MAQ. E EQUIPAMENTOS</v>
          </cell>
          <cell r="AC1825">
            <v>5277.7796730769196</v>
          </cell>
          <cell r="AD1825" t="str">
            <v>BOM</v>
          </cell>
        </row>
        <row r="1826">
          <cell r="X1826">
            <v>7582</v>
          </cell>
          <cell r="Y1826">
            <v>2040320</v>
          </cell>
          <cell r="Z1826" t="str">
            <v>UNIDADE DE TERAPIA INTENSIVA</v>
          </cell>
          <cell r="AA1826">
            <v>10</v>
          </cell>
          <cell r="AB1826" t="str">
            <v>MAQ. E EQUIPAMENTOS</v>
          </cell>
          <cell r="AC1826">
            <v>5277.7796730769196</v>
          </cell>
          <cell r="AD1826" t="str">
            <v>BOM</v>
          </cell>
        </row>
        <row r="1827">
          <cell r="X1827">
            <v>7583</v>
          </cell>
          <cell r="Y1827">
            <v>2040321</v>
          </cell>
          <cell r="Z1827" t="str">
            <v>UNIDADE DE TERAPIA INTENSIVA</v>
          </cell>
          <cell r="AA1827">
            <v>10</v>
          </cell>
          <cell r="AB1827" t="str">
            <v>MAQ. E EQUIPAMENTOS</v>
          </cell>
          <cell r="AC1827">
            <v>5277.7796730769196</v>
          </cell>
          <cell r="AD1827" t="str">
            <v>BOM</v>
          </cell>
        </row>
        <row r="1828">
          <cell r="X1828">
            <v>7584</v>
          </cell>
          <cell r="Y1828">
            <v>2040322</v>
          </cell>
          <cell r="Z1828" t="str">
            <v>UNIDADE DE TERAPIA INTENSIVA</v>
          </cell>
          <cell r="AA1828">
            <v>10</v>
          </cell>
          <cell r="AB1828" t="str">
            <v>MAQ. E EQUIPAMENTOS</v>
          </cell>
          <cell r="AC1828">
            <v>5277.7796730769196</v>
          </cell>
          <cell r="AD1828" t="str">
            <v>BOM</v>
          </cell>
        </row>
        <row r="1829">
          <cell r="X1829">
            <v>7585</v>
          </cell>
          <cell r="Y1829">
            <v>2040323</v>
          </cell>
          <cell r="Z1829" t="str">
            <v>UNIDADE DE TERAPIA INTENSIVA</v>
          </cell>
          <cell r="AA1829">
            <v>10</v>
          </cell>
          <cell r="AB1829" t="str">
            <v>MAQ. E EQUIPAMENTOS</v>
          </cell>
          <cell r="AC1829">
            <v>5277.7796730769196</v>
          </cell>
          <cell r="AD1829" t="str">
            <v>BOM</v>
          </cell>
        </row>
        <row r="1830">
          <cell r="X1830">
            <v>7586</v>
          </cell>
          <cell r="Y1830">
            <v>2040324</v>
          </cell>
          <cell r="Z1830" t="str">
            <v>UNIDADE DE TERAPIA INTENSIVA</v>
          </cell>
          <cell r="AA1830">
            <v>10</v>
          </cell>
          <cell r="AB1830" t="str">
            <v>MAQ. E EQUIPAMENTOS</v>
          </cell>
          <cell r="AC1830">
            <v>5277.7796730769196</v>
          </cell>
          <cell r="AD1830" t="str">
            <v>BOM</v>
          </cell>
        </row>
        <row r="1831">
          <cell r="X1831">
            <v>7587</v>
          </cell>
          <cell r="Y1831">
            <v>2040325</v>
          </cell>
          <cell r="Z1831" t="str">
            <v>UNIDADE DE TERAPIA INTENSIVA</v>
          </cell>
          <cell r="AA1831">
            <v>10</v>
          </cell>
          <cell r="AB1831" t="str">
            <v>MAQ. E EQUIPAMENTOS</v>
          </cell>
          <cell r="AC1831">
            <v>5277.7796730769196</v>
          </cell>
          <cell r="AD1831" t="str">
            <v>BOM</v>
          </cell>
        </row>
        <row r="1832">
          <cell r="X1832">
            <v>7588</v>
          </cell>
          <cell r="Y1832">
            <v>2040326</v>
          </cell>
          <cell r="Z1832" t="str">
            <v>UNIDADE DE TERAPIA INTENSIVA</v>
          </cell>
          <cell r="AA1832">
            <v>10</v>
          </cell>
          <cell r="AB1832" t="str">
            <v>MAQ. E EQUIPAMENTOS</v>
          </cell>
          <cell r="AC1832">
            <v>5277.7796730769196</v>
          </cell>
          <cell r="AD1832" t="str">
            <v>BOM</v>
          </cell>
        </row>
        <row r="1833">
          <cell r="X1833">
            <v>7589</v>
          </cell>
          <cell r="Y1833">
            <v>2040327</v>
          </cell>
          <cell r="Z1833" t="str">
            <v>UNIDADE DE TERAPIA INTENSIVA</v>
          </cell>
          <cell r="AA1833">
            <v>10</v>
          </cell>
          <cell r="AB1833" t="str">
            <v>MAQ. E EQUIPAMENTOS</v>
          </cell>
          <cell r="AC1833">
            <v>5277.7796730769196</v>
          </cell>
          <cell r="AD1833" t="str">
            <v>BOM</v>
          </cell>
        </row>
        <row r="1834">
          <cell r="X1834">
            <v>7590</v>
          </cell>
          <cell r="Y1834">
            <v>2040328</v>
          </cell>
          <cell r="Z1834" t="str">
            <v>UNIDADE DE TERAPIA INTENSIVA</v>
          </cell>
          <cell r="AA1834">
            <v>10</v>
          </cell>
          <cell r="AB1834" t="str">
            <v>MAQ. E EQUIPAMENTOS</v>
          </cell>
          <cell r="AC1834">
            <v>5277.7796730769196</v>
          </cell>
          <cell r="AD1834" t="str">
            <v>BOM</v>
          </cell>
        </row>
        <row r="1835">
          <cell r="X1835">
            <v>7591</v>
          </cell>
          <cell r="Y1835">
            <v>2040329</v>
          </cell>
          <cell r="Z1835" t="str">
            <v>UNIDADE DE TERAPIA INTENSIVA</v>
          </cell>
          <cell r="AA1835">
            <v>10</v>
          </cell>
          <cell r="AB1835" t="str">
            <v>MAQ. E EQUIPAMENTOS</v>
          </cell>
          <cell r="AC1835">
            <v>5277.7796730769196</v>
          </cell>
          <cell r="AD1835" t="str">
            <v>BOM</v>
          </cell>
        </row>
        <row r="1836">
          <cell r="X1836">
            <v>7592</v>
          </cell>
          <cell r="Y1836">
            <v>2040330</v>
          </cell>
          <cell r="Z1836" t="str">
            <v>UNIDADE DE TERAPIA INTENSIVA</v>
          </cell>
          <cell r="AA1836">
            <v>10</v>
          </cell>
          <cell r="AB1836" t="str">
            <v>MAQ. E EQUIPAMENTOS</v>
          </cell>
          <cell r="AC1836">
            <v>5277.7796730769196</v>
          </cell>
          <cell r="AD1836" t="str">
            <v>BOM</v>
          </cell>
        </row>
        <row r="1837">
          <cell r="X1837">
            <v>7593</v>
          </cell>
          <cell r="Y1837">
            <v>2040331</v>
          </cell>
          <cell r="Z1837" t="str">
            <v>UNIDADE DE TERAPIA INTENSIVA</v>
          </cell>
          <cell r="AA1837">
            <v>10</v>
          </cell>
          <cell r="AB1837" t="str">
            <v>MAQ. E EQUIPAMENTOS</v>
          </cell>
          <cell r="AC1837">
            <v>5277.7796730769196</v>
          </cell>
          <cell r="AD1837" t="str">
            <v>BOM</v>
          </cell>
        </row>
        <row r="1838">
          <cell r="X1838">
            <v>7594</v>
          </cell>
          <cell r="Y1838">
            <v>2040332</v>
          </cell>
          <cell r="Z1838" t="str">
            <v>UNIDADE DE TERAPIA INTENSIVA</v>
          </cell>
          <cell r="AA1838">
            <v>10</v>
          </cell>
          <cell r="AB1838" t="str">
            <v>MAQ. E EQUIPAMENTOS</v>
          </cell>
          <cell r="AC1838">
            <v>5277.7796730769196</v>
          </cell>
          <cell r="AD1838" t="str">
            <v>BOM</v>
          </cell>
        </row>
        <row r="1839">
          <cell r="X1839">
            <v>7595</v>
          </cell>
          <cell r="Y1839">
            <v>2040333</v>
          </cell>
          <cell r="Z1839" t="str">
            <v>UNIDADE DE TERAPIA INTENSIVA</v>
          </cell>
          <cell r="AA1839">
            <v>10</v>
          </cell>
          <cell r="AB1839" t="str">
            <v>MAQ. E EQUIPAMENTOS</v>
          </cell>
          <cell r="AC1839">
            <v>5277.7796730769196</v>
          </cell>
          <cell r="AD1839" t="str">
            <v>BOM</v>
          </cell>
        </row>
        <row r="1840">
          <cell r="X1840">
            <v>7596</v>
          </cell>
          <cell r="Y1840">
            <v>2040334</v>
          </cell>
          <cell r="Z1840" t="str">
            <v>UNIDADE DE TERAPIA INTENSIVA</v>
          </cell>
          <cell r="AA1840">
            <v>10</v>
          </cell>
          <cell r="AB1840" t="str">
            <v>MAQ. E EQUIPAMENTOS</v>
          </cell>
          <cell r="AC1840">
            <v>5277.7796730769196</v>
          </cell>
          <cell r="AD1840" t="str">
            <v>BOM</v>
          </cell>
        </row>
        <row r="1841">
          <cell r="X1841">
            <v>7597</v>
          </cell>
          <cell r="Y1841">
            <v>2040335</v>
          </cell>
          <cell r="Z1841" t="str">
            <v>UNIDADE DE TERAPIA INTENSIVA</v>
          </cell>
          <cell r="AA1841">
            <v>10</v>
          </cell>
          <cell r="AB1841" t="str">
            <v>MAQ. E EQUIPAMENTOS</v>
          </cell>
          <cell r="AC1841">
            <v>5277.7796730769196</v>
          </cell>
          <cell r="AD1841" t="str">
            <v>BOM</v>
          </cell>
        </row>
        <row r="1842">
          <cell r="X1842">
            <v>7598</v>
          </cell>
          <cell r="Y1842">
            <v>2040336</v>
          </cell>
          <cell r="Z1842" t="str">
            <v>ASTEC</v>
          </cell>
          <cell r="AA1842">
            <v>4</v>
          </cell>
          <cell r="AB1842" t="str">
            <v>EQUIP. DE INFORMÁTICA</v>
          </cell>
          <cell r="AC1842">
            <v>8783.2734499995895</v>
          </cell>
          <cell r="AD1842" t="str">
            <v>BOM</v>
          </cell>
        </row>
        <row r="1843">
          <cell r="X1843">
            <v>6618</v>
          </cell>
          <cell r="Y1843">
            <v>2040337</v>
          </cell>
          <cell r="Z1843" t="str">
            <v>RECEPÇÃO CENTRAL - HALL</v>
          </cell>
          <cell r="AA1843">
            <v>30</v>
          </cell>
          <cell r="AB1843" t="str">
            <v>INSTRUMENTO MUSICAL</v>
          </cell>
          <cell r="AC1843">
            <v>12310.7278666661</v>
          </cell>
          <cell r="AD1843" t="str">
            <v>BOM</v>
          </cell>
        </row>
        <row r="1844">
          <cell r="X1844">
            <v>6609</v>
          </cell>
          <cell r="Y1844">
            <v>2040338</v>
          </cell>
          <cell r="Z1844" t="str">
            <v>CENTRO CIRÚRGICO</v>
          </cell>
          <cell r="AA1844">
            <v>3</v>
          </cell>
          <cell r="AB1844" t="str">
            <v>MAQ. E EQUIPAMENTOS</v>
          </cell>
          <cell r="AC1844">
            <v>80.323049145294803</v>
          </cell>
          <cell r="AD1844" t="str">
            <v>BOM</v>
          </cell>
        </row>
        <row r="1845">
          <cell r="X1845">
            <v>6610</v>
          </cell>
          <cell r="Y1845">
            <v>2040339</v>
          </cell>
          <cell r="Z1845" t="str">
            <v>CENTRO CIRÚRGICO</v>
          </cell>
          <cell r="AA1845">
            <v>3</v>
          </cell>
          <cell r="AB1845" t="str">
            <v>MAQ. E EQUIPAMENTOS</v>
          </cell>
          <cell r="AC1845">
            <v>80.323049145294803</v>
          </cell>
          <cell r="AD1845" t="str">
            <v>BOM</v>
          </cell>
        </row>
        <row r="1846">
          <cell r="X1846">
            <v>6658</v>
          </cell>
          <cell r="Y1846">
            <v>2040340</v>
          </cell>
          <cell r="Z1846" t="str">
            <v>UNIDADE DE TERAPIA INTENSIVA</v>
          </cell>
          <cell r="AA1846">
            <v>6</v>
          </cell>
          <cell r="AB1846" t="str">
            <v>MÓVEIS E UTENSÍLIOS</v>
          </cell>
          <cell r="AC1846">
            <v>117.794337606832</v>
          </cell>
          <cell r="AD1846" t="str">
            <v>BOM</v>
          </cell>
        </row>
        <row r="1847">
          <cell r="X1847">
            <v>6659</v>
          </cell>
          <cell r="Y1847">
            <v>2040341</v>
          </cell>
          <cell r="Z1847" t="str">
            <v>UNIDADE DE TERAPIA INTENSIVA</v>
          </cell>
          <cell r="AA1847">
            <v>6</v>
          </cell>
          <cell r="AB1847" t="str">
            <v>MÓVEIS E UTENSÍLIOS</v>
          </cell>
          <cell r="AC1847">
            <v>117.794337606832</v>
          </cell>
          <cell r="AD1847" t="str">
            <v>BOM</v>
          </cell>
        </row>
        <row r="1848">
          <cell r="X1848">
            <v>6660</v>
          </cell>
          <cell r="Y1848">
            <v>2040342</v>
          </cell>
          <cell r="Z1848" t="str">
            <v>UNIDADE DE TERAPIA INTENSIVA</v>
          </cell>
          <cell r="AA1848">
            <v>6</v>
          </cell>
          <cell r="AB1848" t="str">
            <v>MÓVEIS E UTENSÍLIOS</v>
          </cell>
          <cell r="AC1848">
            <v>117.794337606832</v>
          </cell>
          <cell r="AD1848" t="str">
            <v>BOM</v>
          </cell>
        </row>
        <row r="1849">
          <cell r="X1849">
            <v>6661</v>
          </cell>
          <cell r="Y1849">
            <v>2040343</v>
          </cell>
          <cell r="Z1849" t="str">
            <v>UNIDADE DE TERAPIA INTENSIVA</v>
          </cell>
          <cell r="AA1849">
            <v>6</v>
          </cell>
          <cell r="AB1849" t="str">
            <v>MÓVEIS E UTENSÍLIOS</v>
          </cell>
          <cell r="AC1849">
            <v>117.794337606832</v>
          </cell>
          <cell r="AD1849" t="str">
            <v>BOM</v>
          </cell>
        </row>
        <row r="1850">
          <cell r="X1850">
            <v>6662</v>
          </cell>
          <cell r="Y1850">
            <v>2040344</v>
          </cell>
          <cell r="Z1850" t="str">
            <v>UNIDADE DE TERAPIA INTENSIVA</v>
          </cell>
          <cell r="AA1850">
            <v>6</v>
          </cell>
          <cell r="AB1850" t="str">
            <v>MÓVEIS E UTENSÍLIOS</v>
          </cell>
          <cell r="AC1850">
            <v>117.794337606832</v>
          </cell>
          <cell r="AD1850" t="str">
            <v>BOM</v>
          </cell>
        </row>
        <row r="1851">
          <cell r="X1851">
            <v>6663</v>
          </cell>
          <cell r="Y1851">
            <v>2040345</v>
          </cell>
          <cell r="Z1851" t="str">
            <v>UNIDADE DE TERAPIA INTENSIVA</v>
          </cell>
          <cell r="AA1851">
            <v>6</v>
          </cell>
          <cell r="AB1851" t="str">
            <v>MÓVEIS E UTENSÍLIOS</v>
          </cell>
          <cell r="AC1851">
            <v>117.794337606832</v>
          </cell>
          <cell r="AD1851" t="str">
            <v>BOM</v>
          </cell>
        </row>
        <row r="1852">
          <cell r="X1852">
            <v>6664</v>
          </cell>
          <cell r="Y1852">
            <v>2040346</v>
          </cell>
          <cell r="Z1852" t="str">
            <v>UNIDADE DE TERAPIA INTENSIVA</v>
          </cell>
          <cell r="AA1852">
            <v>6</v>
          </cell>
          <cell r="AB1852" t="str">
            <v>MÓVEIS E UTENSÍLIOS</v>
          </cell>
          <cell r="AC1852">
            <v>117.794337606832</v>
          </cell>
          <cell r="AD1852" t="str">
            <v>BOM</v>
          </cell>
        </row>
        <row r="1853">
          <cell r="X1853">
            <v>6665</v>
          </cell>
          <cell r="Y1853">
            <v>2040347</v>
          </cell>
          <cell r="Z1853" t="str">
            <v>UNIDADE DE TERAPIA INTENSIVA</v>
          </cell>
          <cell r="AA1853">
            <v>6</v>
          </cell>
          <cell r="AB1853" t="str">
            <v>MÓVEIS E UTENSÍLIOS</v>
          </cell>
          <cell r="AC1853">
            <v>117.794337606832</v>
          </cell>
          <cell r="AD1853" t="str">
            <v>BOM</v>
          </cell>
        </row>
        <row r="1854">
          <cell r="X1854">
            <v>6666</v>
          </cell>
          <cell r="Y1854">
            <v>2040348</v>
          </cell>
          <cell r="Z1854" t="str">
            <v>UNIDADE DE TERAPIA INTENSIVA</v>
          </cell>
          <cell r="AA1854">
            <v>6</v>
          </cell>
          <cell r="AB1854" t="str">
            <v>MÓVEIS E UTENSÍLIOS</v>
          </cell>
          <cell r="AC1854">
            <v>117.794337606832</v>
          </cell>
          <cell r="AD1854" t="str">
            <v>BOM</v>
          </cell>
        </row>
        <row r="1855">
          <cell r="X1855">
            <v>6667</v>
          </cell>
          <cell r="Y1855">
            <v>2040349</v>
          </cell>
          <cell r="Z1855" t="str">
            <v>GERÊNCIA DE PESSOAL - HGG</v>
          </cell>
          <cell r="AA1855">
            <v>6</v>
          </cell>
          <cell r="AB1855" t="str">
            <v>MÓVEIS E UTENSÍLIOS</v>
          </cell>
          <cell r="AC1855">
            <v>117.794337606832</v>
          </cell>
          <cell r="AD1855" t="str">
            <v>BOM</v>
          </cell>
        </row>
        <row r="1856">
          <cell r="X1856">
            <v>6668</v>
          </cell>
          <cell r="Y1856">
            <v>2040350</v>
          </cell>
          <cell r="Z1856" t="str">
            <v>UNIDADE DE TERAPIA INTENSIVA</v>
          </cell>
          <cell r="AA1856">
            <v>6</v>
          </cell>
          <cell r="AB1856" t="str">
            <v>MÓVEIS E UTENSÍLIOS</v>
          </cell>
          <cell r="AC1856">
            <v>117.794337606832</v>
          </cell>
          <cell r="AD1856" t="str">
            <v>BOM</v>
          </cell>
        </row>
        <row r="1857">
          <cell r="X1857">
            <v>6669</v>
          </cell>
          <cell r="Y1857">
            <v>2040351</v>
          </cell>
          <cell r="Z1857" t="str">
            <v>UNIDADE DE TERAPIA INTENSIVA</v>
          </cell>
          <cell r="AA1857">
            <v>6</v>
          </cell>
          <cell r="AB1857" t="str">
            <v>MÓVEIS E UTENSÍLIOS</v>
          </cell>
          <cell r="AC1857">
            <v>117.794337606832</v>
          </cell>
          <cell r="AD1857" t="str">
            <v>BOM</v>
          </cell>
        </row>
        <row r="1858">
          <cell r="X1858">
            <v>6670</v>
          </cell>
          <cell r="Y1858">
            <v>2040352</v>
          </cell>
          <cell r="Z1858" t="str">
            <v>UNIDADE DE TERAPIA INTENSIVA</v>
          </cell>
          <cell r="AA1858">
            <v>6</v>
          </cell>
          <cell r="AB1858" t="str">
            <v>MÓVEIS E UTENSÍLIOS</v>
          </cell>
          <cell r="AC1858">
            <v>117.794337606832</v>
          </cell>
          <cell r="AD1858" t="str">
            <v>BOM</v>
          </cell>
        </row>
        <row r="1859">
          <cell r="X1859">
            <v>6671</v>
          </cell>
          <cell r="Y1859">
            <v>2040353</v>
          </cell>
          <cell r="Z1859" t="str">
            <v>UNIDADE DE TERAPIA INTENSIVA</v>
          </cell>
          <cell r="AA1859">
            <v>6</v>
          </cell>
          <cell r="AB1859" t="str">
            <v>MÓVEIS E UTENSÍLIOS</v>
          </cell>
          <cell r="AC1859">
            <v>117.794337606832</v>
          </cell>
          <cell r="AD1859" t="str">
            <v>BOM</v>
          </cell>
        </row>
        <row r="1860">
          <cell r="X1860">
            <v>6672</v>
          </cell>
          <cell r="Y1860">
            <v>2040354</v>
          </cell>
          <cell r="Z1860" t="str">
            <v>GALPÃO ALMOXARIFADO</v>
          </cell>
          <cell r="AA1860">
            <v>6</v>
          </cell>
          <cell r="AB1860" t="str">
            <v>MÓVEIS E UTENSÍLIOS</v>
          </cell>
          <cell r="AC1860">
            <v>117.794337606832</v>
          </cell>
          <cell r="AD1860" t="str">
            <v>SUCATA</v>
          </cell>
        </row>
        <row r="1861">
          <cell r="X1861">
            <v>6673</v>
          </cell>
          <cell r="Y1861">
            <v>2040355</v>
          </cell>
          <cell r="Z1861" t="str">
            <v>UNIDADE DE TERAPIA INTENSIVA</v>
          </cell>
          <cell r="AA1861">
            <v>6</v>
          </cell>
          <cell r="AB1861" t="str">
            <v>MÓVEIS E UTENSÍLIOS</v>
          </cell>
          <cell r="AC1861">
            <v>117.794337606832</v>
          </cell>
          <cell r="AD1861" t="str">
            <v>BOM</v>
          </cell>
        </row>
        <row r="1862">
          <cell r="X1862">
            <v>6674</v>
          </cell>
          <cell r="Y1862">
            <v>2040356</v>
          </cell>
          <cell r="Z1862" t="str">
            <v>UNIDADE DE TERAPIA INTENSIVA</v>
          </cell>
          <cell r="AA1862">
            <v>6</v>
          </cell>
          <cell r="AB1862" t="str">
            <v>MÓVEIS E UTENSÍLIOS</v>
          </cell>
          <cell r="AC1862">
            <v>117.794337606832</v>
          </cell>
          <cell r="AD1862" t="str">
            <v>BOM</v>
          </cell>
        </row>
        <row r="1863">
          <cell r="X1863">
            <v>6675</v>
          </cell>
          <cell r="Y1863">
            <v>2040357</v>
          </cell>
          <cell r="Z1863" t="str">
            <v>UNIDADE DE TERAPIA INTENSIVA</v>
          </cell>
          <cell r="AA1863">
            <v>6</v>
          </cell>
          <cell r="AB1863" t="str">
            <v>MÓVEIS E UTENSÍLIOS</v>
          </cell>
          <cell r="AC1863">
            <v>117.794337606832</v>
          </cell>
          <cell r="AD1863" t="str">
            <v>BOM</v>
          </cell>
        </row>
        <row r="1864">
          <cell r="X1864">
            <v>6676</v>
          </cell>
          <cell r="Y1864">
            <v>2040358</v>
          </cell>
          <cell r="Z1864" t="str">
            <v>UNIDADE DE TERAPIA INTENSIVA</v>
          </cell>
          <cell r="AA1864">
            <v>6</v>
          </cell>
          <cell r="AB1864" t="str">
            <v>MÓVEIS E UTENSÍLIOS</v>
          </cell>
          <cell r="AC1864">
            <v>117.794337606832</v>
          </cell>
          <cell r="AD1864" t="str">
            <v>BOM</v>
          </cell>
        </row>
        <row r="1865">
          <cell r="X1865">
            <v>6677</v>
          </cell>
          <cell r="Y1865">
            <v>2040359</v>
          </cell>
          <cell r="Z1865" t="str">
            <v>UNIDADE DE TERAPIA INTENSIVA</v>
          </cell>
          <cell r="AA1865">
            <v>6</v>
          </cell>
          <cell r="AB1865" t="str">
            <v>MÓVEIS E UTENSÍLIOS</v>
          </cell>
          <cell r="AC1865">
            <v>117.794337606832</v>
          </cell>
          <cell r="AD1865" t="str">
            <v>BOM</v>
          </cell>
        </row>
        <row r="1866">
          <cell r="X1866">
            <v>6678</v>
          </cell>
          <cell r="Y1866">
            <v>2040360</v>
          </cell>
          <cell r="Z1866" t="str">
            <v>UNIDADE DE TERAPIA INTENSIVA</v>
          </cell>
          <cell r="AA1866">
            <v>6</v>
          </cell>
          <cell r="AB1866" t="str">
            <v>MÓVEIS E UTENSÍLIOS</v>
          </cell>
          <cell r="AC1866">
            <v>117.794337606832</v>
          </cell>
          <cell r="AD1866" t="str">
            <v>BOM</v>
          </cell>
        </row>
        <row r="1867">
          <cell r="X1867">
            <v>6679</v>
          </cell>
          <cell r="Y1867">
            <v>2040361</v>
          </cell>
          <cell r="Z1867" t="str">
            <v>UNIDADE DE TERAPIA INTENSIVA</v>
          </cell>
          <cell r="AA1867">
            <v>6</v>
          </cell>
          <cell r="AB1867" t="str">
            <v>MÓVEIS E UTENSÍLIOS</v>
          </cell>
          <cell r="AC1867">
            <v>117.794337606832</v>
          </cell>
          <cell r="AD1867" t="str">
            <v>BOM</v>
          </cell>
        </row>
        <row r="1868">
          <cell r="X1868">
            <v>6680</v>
          </cell>
          <cell r="Y1868">
            <v>2040362</v>
          </cell>
          <cell r="Z1868" t="str">
            <v>GALPÃO ALMOXARIFADO</v>
          </cell>
          <cell r="AA1868">
            <v>6</v>
          </cell>
          <cell r="AB1868" t="str">
            <v>MÓVEIS E UTENSÍLIOS</v>
          </cell>
          <cell r="AC1868">
            <v>117.794337606832</v>
          </cell>
          <cell r="AD1868" t="str">
            <v>SUCATA</v>
          </cell>
        </row>
        <row r="1869">
          <cell r="X1869">
            <v>6681</v>
          </cell>
          <cell r="Y1869">
            <v>2040363</v>
          </cell>
          <cell r="Z1869" t="str">
            <v>UNIDADE DE TERAPIA INTENSIVA</v>
          </cell>
          <cell r="AA1869">
            <v>6</v>
          </cell>
          <cell r="AB1869" t="str">
            <v>MÓVEIS E UTENSÍLIOS</v>
          </cell>
          <cell r="AC1869">
            <v>117.794337606832</v>
          </cell>
          <cell r="AD1869" t="str">
            <v>BOM</v>
          </cell>
        </row>
        <row r="1870">
          <cell r="X1870">
            <v>6682</v>
          </cell>
          <cell r="Y1870">
            <v>2040364</v>
          </cell>
          <cell r="Z1870" t="str">
            <v>GALPÃO ALMOXARIFADO</v>
          </cell>
          <cell r="AA1870">
            <v>6</v>
          </cell>
          <cell r="AB1870" t="str">
            <v>MÓVEIS E UTENSÍLIOS</v>
          </cell>
          <cell r="AC1870">
            <v>117.794337606832</v>
          </cell>
          <cell r="AD1870" t="str">
            <v>SUCATA</v>
          </cell>
        </row>
        <row r="1871">
          <cell r="X1871">
            <v>6683</v>
          </cell>
          <cell r="Y1871">
            <v>2040365</v>
          </cell>
          <cell r="Z1871" t="str">
            <v>GALPÃO ALMOXARIFADO</v>
          </cell>
          <cell r="AA1871">
            <v>6</v>
          </cell>
          <cell r="AB1871" t="str">
            <v>MÓVEIS E UTENSÍLIOS</v>
          </cell>
          <cell r="AC1871">
            <v>117.794337606832</v>
          </cell>
          <cell r="AD1871" t="str">
            <v>SUCATA</v>
          </cell>
        </row>
        <row r="1872">
          <cell r="X1872">
            <v>6684</v>
          </cell>
          <cell r="Y1872">
            <v>2040366</v>
          </cell>
          <cell r="Z1872" t="str">
            <v>UNIDADE DE TERAPIA INTENSIVA</v>
          </cell>
          <cell r="AA1872">
            <v>6</v>
          </cell>
          <cell r="AB1872" t="str">
            <v>MÓVEIS E UTENSÍLIOS</v>
          </cell>
          <cell r="AC1872">
            <v>117.794337606832</v>
          </cell>
          <cell r="AD1872" t="str">
            <v>BOM</v>
          </cell>
        </row>
        <row r="1873">
          <cell r="X1873">
            <v>6685</v>
          </cell>
          <cell r="Y1873">
            <v>2040367</v>
          </cell>
          <cell r="Z1873" t="str">
            <v>UNIDADE DE TERAPIA INTENSIVA</v>
          </cell>
          <cell r="AA1873">
            <v>6</v>
          </cell>
          <cell r="AB1873" t="str">
            <v>MÓVEIS E UTENSÍLIOS</v>
          </cell>
          <cell r="AC1873">
            <v>117.794337606832</v>
          </cell>
          <cell r="AD1873" t="str">
            <v>BOM</v>
          </cell>
        </row>
        <row r="1874">
          <cell r="X1874">
            <v>6653</v>
          </cell>
          <cell r="Y1874">
            <v>2040368</v>
          </cell>
          <cell r="Z1874" t="str">
            <v>LAVANDERIA - AREA SUJA</v>
          </cell>
          <cell r="AA1874">
            <v>3</v>
          </cell>
          <cell r="AB1874" t="str">
            <v>MÓVEIS E UTENSÍLIOS</v>
          </cell>
          <cell r="AC1874">
            <v>79.996146723642696</v>
          </cell>
          <cell r="AD1874" t="str">
            <v>BOM</v>
          </cell>
        </row>
        <row r="1875">
          <cell r="X1875">
            <v>6653</v>
          </cell>
          <cell r="Y1875">
            <v>2040369</v>
          </cell>
          <cell r="Z1875" t="str">
            <v>NOTA LANÇADA 2 VEZES</v>
          </cell>
          <cell r="AA1875">
            <v>3</v>
          </cell>
          <cell r="AB1875" t="str">
            <v>MÓVEIS E UTENSÍLIOS</v>
          </cell>
          <cell r="AC1875">
            <v>79.996146723642696</v>
          </cell>
          <cell r="AD1875" t="str">
            <v>BOM</v>
          </cell>
        </row>
        <row r="1876">
          <cell r="X1876">
            <v>6654</v>
          </cell>
          <cell r="Y1876">
            <v>2040370</v>
          </cell>
          <cell r="Z1876" t="str">
            <v>LAVANDERIA - AREA SUJA</v>
          </cell>
          <cell r="AA1876">
            <v>3</v>
          </cell>
          <cell r="AB1876" t="str">
            <v>MÓVEIS E UTENSÍLIOS</v>
          </cell>
          <cell r="AC1876">
            <v>79.996146723642696</v>
          </cell>
          <cell r="AD1876" t="str">
            <v>BOM</v>
          </cell>
        </row>
        <row r="1877">
          <cell r="X1877">
            <v>6654</v>
          </cell>
          <cell r="Y1877">
            <v>2040371</v>
          </cell>
          <cell r="Z1877" t="str">
            <v>NOTA LANÇADA 2 VEZES</v>
          </cell>
          <cell r="AA1877">
            <v>3</v>
          </cell>
          <cell r="AB1877" t="str">
            <v>MÓVEIS E UTENSÍLIOS</v>
          </cell>
          <cell r="AC1877">
            <v>79.996146723642696</v>
          </cell>
          <cell r="AD1877" t="str">
            <v>BOM</v>
          </cell>
        </row>
        <row r="1878">
          <cell r="X1878">
            <v>6655</v>
          </cell>
          <cell r="Y1878">
            <v>2040372</v>
          </cell>
          <cell r="Z1878" t="str">
            <v>LAVANDERIA - AREA SUJA</v>
          </cell>
          <cell r="AA1878">
            <v>3</v>
          </cell>
          <cell r="AB1878" t="str">
            <v>MÓVEIS E UTENSÍLIOS</v>
          </cell>
          <cell r="AC1878">
            <v>79.996146723642696</v>
          </cell>
          <cell r="AD1878" t="str">
            <v>BOM</v>
          </cell>
        </row>
        <row r="1879">
          <cell r="X1879">
            <v>6655</v>
          </cell>
          <cell r="Y1879">
            <v>2040373</v>
          </cell>
          <cell r="Z1879" t="str">
            <v>NOTA LANÇADA 2 VEZES</v>
          </cell>
          <cell r="AA1879">
            <v>3</v>
          </cell>
          <cell r="AB1879" t="str">
            <v>MÓVEIS E UTENSÍLIOS</v>
          </cell>
          <cell r="AC1879">
            <v>79.996146723642696</v>
          </cell>
          <cell r="AD1879" t="str">
            <v>BOM</v>
          </cell>
        </row>
        <row r="1880">
          <cell r="X1880">
            <v>6619</v>
          </cell>
          <cell r="Y1880">
            <v>2040374</v>
          </cell>
          <cell r="Z1880" t="str">
            <v>CENTRAL DE RELACIONAMENTO</v>
          </cell>
          <cell r="AA1880">
            <v>5</v>
          </cell>
          <cell r="AB1880" t="str">
            <v>MAQ. E EQUIPAMENTOS</v>
          </cell>
          <cell r="AC1880">
            <v>34.229999999999997</v>
          </cell>
          <cell r="AD1880" t="str">
            <v>BOM</v>
          </cell>
        </row>
        <row r="1881">
          <cell r="X1881">
            <v>6686</v>
          </cell>
          <cell r="Y1881">
            <v>2040376</v>
          </cell>
          <cell r="Z1881" t="str">
            <v>ROUPARIA</v>
          </cell>
          <cell r="AA1881">
            <v>8</v>
          </cell>
          <cell r="AB1881" t="str">
            <v>MAQ. E EQUIPAMENTOS</v>
          </cell>
          <cell r="AC1881">
            <v>1030.33075128205</v>
          </cell>
          <cell r="AD1881" t="str">
            <v>BOM</v>
          </cell>
        </row>
        <row r="1882">
          <cell r="X1882">
            <v>6687</v>
          </cell>
          <cell r="Y1882">
            <v>2040377</v>
          </cell>
          <cell r="Z1882" t="str">
            <v>ROUPARIA</v>
          </cell>
          <cell r="AA1882">
            <v>8</v>
          </cell>
          <cell r="AB1882" t="str">
            <v>MAQ. E EQUIPAMENTOS</v>
          </cell>
          <cell r="AC1882">
            <v>1030.33075128205</v>
          </cell>
          <cell r="AD1882" t="str">
            <v>BOM</v>
          </cell>
        </row>
        <row r="1883">
          <cell r="X1883">
            <v>6688</v>
          </cell>
          <cell r="Y1883">
            <v>2040378</v>
          </cell>
          <cell r="Z1883" t="str">
            <v>ROUPARIA</v>
          </cell>
          <cell r="AA1883">
            <v>8</v>
          </cell>
          <cell r="AB1883" t="str">
            <v>MAQ. E EQUIPAMENTOS</v>
          </cell>
          <cell r="AC1883">
            <v>1030.33075128205</v>
          </cell>
          <cell r="AD1883" t="str">
            <v>BOM</v>
          </cell>
        </row>
        <row r="1884">
          <cell r="X1884">
            <v>6689</v>
          </cell>
          <cell r="Y1884">
            <v>2040379</v>
          </cell>
          <cell r="Z1884" t="str">
            <v>SALA DE MONITORAMENTO</v>
          </cell>
          <cell r="AA1884">
            <v>10</v>
          </cell>
          <cell r="AB1884" t="str">
            <v>MÓVEIS E UTENSÍLIOS</v>
          </cell>
          <cell r="AC1884">
            <v>1791.8644407407401</v>
          </cell>
          <cell r="AD1884" t="str">
            <v>BOM</v>
          </cell>
        </row>
        <row r="1885">
          <cell r="X1885">
            <v>6690</v>
          </cell>
          <cell r="Y1885">
            <v>2040380</v>
          </cell>
          <cell r="Z1885" t="str">
            <v>UTI - FARMÁCIA SATÉLITE</v>
          </cell>
          <cell r="AA1885">
            <v>10</v>
          </cell>
          <cell r="AB1885" t="str">
            <v>MAQ. E EQUIPAMENTOS</v>
          </cell>
          <cell r="AC1885">
            <v>3915.9586358974402</v>
          </cell>
          <cell r="AD1885" t="str">
            <v>BOM</v>
          </cell>
        </row>
        <row r="1886">
          <cell r="X1886">
            <v>6691</v>
          </cell>
          <cell r="Y1886">
            <v>2040381</v>
          </cell>
          <cell r="Z1886" t="str">
            <v>APOIO AO DIAGNÓSTICO</v>
          </cell>
          <cell r="AA1886">
            <v>2</v>
          </cell>
          <cell r="AB1886" t="str">
            <v>MAQ. E EQUIPAMENTOS</v>
          </cell>
          <cell r="AC1886">
            <v>137.256638888883</v>
          </cell>
          <cell r="AD1886" t="str">
            <v>BOM</v>
          </cell>
        </row>
        <row r="1887">
          <cell r="X1887">
            <v>6692</v>
          </cell>
          <cell r="Y1887">
            <v>2040382</v>
          </cell>
          <cell r="Z1887" t="str">
            <v>UNIDADE DE TERAPIA INTENSIVA</v>
          </cell>
          <cell r="AA1887">
            <v>10</v>
          </cell>
          <cell r="AB1887" t="str">
            <v>MAQ. E EQUIPAMENTOS</v>
          </cell>
          <cell r="AC1887">
            <v>4990.6647437393203</v>
          </cell>
          <cell r="AD1887" t="str">
            <v>BOM</v>
          </cell>
        </row>
        <row r="1888">
          <cell r="X1888">
            <v>6693</v>
          </cell>
          <cell r="Y1888">
            <v>2040383</v>
          </cell>
          <cell r="Z1888" t="str">
            <v>UNIDADE DE TERAPIA INTENSIVA</v>
          </cell>
          <cell r="AA1888">
            <v>10</v>
          </cell>
          <cell r="AB1888" t="str">
            <v>MAQ. E EQUIPAMENTOS</v>
          </cell>
          <cell r="AC1888">
            <v>4990.6647437393203</v>
          </cell>
          <cell r="AD1888" t="str">
            <v>BOM</v>
          </cell>
        </row>
        <row r="1889">
          <cell r="X1889">
            <v>6694</v>
          </cell>
          <cell r="Y1889">
            <v>2040384</v>
          </cell>
          <cell r="Z1889" t="str">
            <v>UNIDADE DE TERAPIA INTENSIVA</v>
          </cell>
          <cell r="AA1889">
            <v>10</v>
          </cell>
          <cell r="AB1889" t="str">
            <v>MAQ. E EQUIPAMENTOS</v>
          </cell>
          <cell r="AC1889">
            <v>4990.6647437393203</v>
          </cell>
          <cell r="AD1889" t="str">
            <v>BOM</v>
          </cell>
        </row>
        <row r="1890">
          <cell r="X1890">
            <v>6695</v>
          </cell>
          <cell r="Y1890">
            <v>2040385</v>
          </cell>
          <cell r="Z1890" t="str">
            <v>UNIDADE DE TERAPIA INTENSIVA</v>
          </cell>
          <cell r="AA1890">
            <v>10</v>
          </cell>
          <cell r="AB1890" t="str">
            <v>MAQ. E EQUIPAMENTOS</v>
          </cell>
          <cell r="AC1890">
            <v>4990.6647437393203</v>
          </cell>
          <cell r="AD1890" t="str">
            <v>BOM</v>
          </cell>
        </row>
        <row r="1891">
          <cell r="X1891">
            <v>6696</v>
          </cell>
          <cell r="Y1891">
            <v>2040386</v>
          </cell>
          <cell r="Z1891" t="str">
            <v>UNIDADE DE TERAPIA INTENSIVA</v>
          </cell>
          <cell r="AA1891">
            <v>10</v>
          </cell>
          <cell r="AB1891" t="str">
            <v>MAQ. E EQUIPAMENTOS</v>
          </cell>
          <cell r="AC1891">
            <v>4990.6647437393203</v>
          </cell>
          <cell r="AD1891" t="str">
            <v>BOM</v>
          </cell>
        </row>
        <row r="1892">
          <cell r="X1892">
            <v>6697</v>
          </cell>
          <cell r="Y1892">
            <v>2040387</v>
          </cell>
          <cell r="Z1892" t="str">
            <v>UNIDADE DE TERAPIA INTENSIVA</v>
          </cell>
          <cell r="AA1892">
            <v>10</v>
          </cell>
          <cell r="AB1892" t="str">
            <v>MAQ. E EQUIPAMENTOS</v>
          </cell>
          <cell r="AC1892">
            <v>4990.6647437393203</v>
          </cell>
          <cell r="AD1892" t="str">
            <v>BOM</v>
          </cell>
        </row>
        <row r="1893">
          <cell r="X1893">
            <v>6698</v>
          </cell>
          <cell r="Y1893">
            <v>2040388</v>
          </cell>
          <cell r="Z1893" t="str">
            <v>UNIDADE DE TERAPIA INTENSIVA</v>
          </cell>
          <cell r="AA1893">
            <v>10</v>
          </cell>
          <cell r="AB1893" t="str">
            <v>MAQ. E EQUIPAMENTOS</v>
          </cell>
          <cell r="AC1893">
            <v>4990.6647437393203</v>
          </cell>
          <cell r="AD1893" t="str">
            <v>BOM</v>
          </cell>
        </row>
        <row r="1894">
          <cell r="X1894">
            <v>6699</v>
          </cell>
          <cell r="Y1894">
            <v>2040389</v>
          </cell>
          <cell r="Z1894" t="str">
            <v>UNIDADE DE TERAPIA INTENSIVA</v>
          </cell>
          <cell r="AA1894">
            <v>10</v>
          </cell>
          <cell r="AB1894" t="str">
            <v>MAQ. E EQUIPAMENTOS</v>
          </cell>
          <cell r="AC1894">
            <v>4990.6647437393203</v>
          </cell>
          <cell r="AD1894" t="str">
            <v>BOM</v>
          </cell>
        </row>
        <row r="1895">
          <cell r="X1895">
            <v>6700</v>
          </cell>
          <cell r="Y1895">
            <v>2040390</v>
          </cell>
          <cell r="Z1895" t="str">
            <v>UNIDADE DE TERAPIA INTENSIVA</v>
          </cell>
          <cell r="AA1895">
            <v>10</v>
          </cell>
          <cell r="AB1895" t="str">
            <v>MAQ. E EQUIPAMENTOS</v>
          </cell>
          <cell r="AC1895">
            <v>4990.6647437393203</v>
          </cell>
          <cell r="AD1895" t="str">
            <v>BOM</v>
          </cell>
        </row>
        <row r="1896">
          <cell r="X1896">
            <v>6701</v>
          </cell>
          <cell r="Y1896">
            <v>2040391</v>
          </cell>
          <cell r="Z1896" t="str">
            <v>UNIDADE DE TERAPIA INTENSIVA</v>
          </cell>
          <cell r="AA1896">
            <v>10</v>
          </cell>
          <cell r="AB1896" t="str">
            <v>MAQ. E EQUIPAMENTOS</v>
          </cell>
          <cell r="AC1896">
            <v>4990.6647437393203</v>
          </cell>
          <cell r="AD1896" t="str">
            <v>BOM</v>
          </cell>
        </row>
        <row r="1897">
          <cell r="X1897">
            <v>6702</v>
          </cell>
          <cell r="Y1897">
            <v>2040392</v>
          </cell>
          <cell r="Z1897" t="str">
            <v>UNIDADE DE TERAPIA INTENSIVA</v>
          </cell>
          <cell r="AA1897">
            <v>10</v>
          </cell>
          <cell r="AB1897" t="str">
            <v>MAQ. E EQUIPAMENTOS</v>
          </cell>
          <cell r="AC1897">
            <v>4990.6647437393203</v>
          </cell>
          <cell r="AD1897" t="str">
            <v>BOM</v>
          </cell>
        </row>
        <row r="1898">
          <cell r="X1898">
            <v>6703</v>
          </cell>
          <cell r="Y1898">
            <v>2040393</v>
          </cell>
          <cell r="Z1898" t="str">
            <v>UNIDADE DE TERAPIA INTENSIVA</v>
          </cell>
          <cell r="AA1898">
            <v>10</v>
          </cell>
          <cell r="AB1898" t="str">
            <v>MAQ. E EQUIPAMENTOS</v>
          </cell>
          <cell r="AC1898">
            <v>4990.6647437393203</v>
          </cell>
          <cell r="AD1898" t="str">
            <v>BOM</v>
          </cell>
        </row>
        <row r="1899">
          <cell r="X1899">
            <v>6704</v>
          </cell>
          <cell r="Y1899">
            <v>2040394</v>
          </cell>
          <cell r="Z1899" t="str">
            <v>UNIDADE DE TERAPIA INTENSIVA</v>
          </cell>
          <cell r="AA1899">
            <v>10</v>
          </cell>
          <cell r="AB1899" t="str">
            <v>MAQ. E EQUIPAMENTOS</v>
          </cell>
          <cell r="AC1899">
            <v>4990.6647437393203</v>
          </cell>
          <cell r="AD1899" t="str">
            <v>BOM</v>
          </cell>
        </row>
        <row r="1900">
          <cell r="X1900">
            <v>6705</v>
          </cell>
          <cell r="Y1900">
            <v>2040395</v>
          </cell>
          <cell r="Z1900" t="str">
            <v>UNIDADE DE TERAPIA INTENSIVA</v>
          </cell>
          <cell r="AA1900">
            <v>10</v>
          </cell>
          <cell r="AB1900" t="str">
            <v>MAQ. E EQUIPAMENTOS</v>
          </cell>
          <cell r="AC1900">
            <v>4990.6647437393203</v>
          </cell>
          <cell r="AD1900" t="str">
            <v>BOM</v>
          </cell>
        </row>
        <row r="1901">
          <cell r="X1901">
            <v>6706</v>
          </cell>
          <cell r="Y1901">
            <v>2040396</v>
          </cell>
          <cell r="Z1901" t="str">
            <v>UNIDADE DE TERAPIA INTENSIVA</v>
          </cell>
          <cell r="AA1901">
            <v>10</v>
          </cell>
          <cell r="AB1901" t="str">
            <v>MAQ. E EQUIPAMENTOS</v>
          </cell>
          <cell r="AC1901">
            <v>4990.6647437393203</v>
          </cell>
          <cell r="AD1901" t="str">
            <v>BOM</v>
          </cell>
        </row>
        <row r="1902">
          <cell r="X1902">
            <v>6707</v>
          </cell>
          <cell r="Y1902">
            <v>2040397</v>
          </cell>
          <cell r="Z1902" t="str">
            <v>UNIDADE DE TERAPIA INTENSIVA</v>
          </cell>
          <cell r="AA1902">
            <v>10</v>
          </cell>
          <cell r="AB1902" t="str">
            <v>MAQ. E EQUIPAMENTOS</v>
          </cell>
          <cell r="AC1902">
            <v>4990.6647437393203</v>
          </cell>
          <cell r="AD1902" t="str">
            <v>BOM</v>
          </cell>
        </row>
        <row r="1903">
          <cell r="X1903">
            <v>6708</v>
          </cell>
          <cell r="Y1903">
            <v>2040398</v>
          </cell>
          <cell r="Z1903" t="str">
            <v>UNIDADE DE TERAPIA INTENSIVA</v>
          </cell>
          <cell r="AA1903">
            <v>10</v>
          </cell>
          <cell r="AB1903" t="str">
            <v>MAQ. E EQUIPAMENTOS</v>
          </cell>
          <cell r="AC1903">
            <v>4990.6647437393203</v>
          </cell>
          <cell r="AD1903" t="str">
            <v>BOM</v>
          </cell>
        </row>
        <row r="1904">
          <cell r="X1904">
            <v>6709</v>
          </cell>
          <cell r="Y1904">
            <v>2040399</v>
          </cell>
          <cell r="Z1904" t="str">
            <v>UNIDADE DE TERAPIA INTENSIVA</v>
          </cell>
          <cell r="AA1904">
            <v>10</v>
          </cell>
          <cell r="AB1904" t="str">
            <v>MAQ. E EQUIPAMENTOS</v>
          </cell>
          <cell r="AC1904">
            <v>4990.6647437393203</v>
          </cell>
          <cell r="AD1904" t="str">
            <v>BOM</v>
          </cell>
        </row>
        <row r="1905">
          <cell r="X1905">
            <v>6710</v>
          </cell>
          <cell r="Y1905">
            <v>2040400</v>
          </cell>
          <cell r="Z1905" t="str">
            <v>UNIDADE DE TERAPIA INTENSIVA</v>
          </cell>
          <cell r="AA1905">
            <v>10</v>
          </cell>
          <cell r="AB1905" t="str">
            <v>MAQ. E EQUIPAMENTOS</v>
          </cell>
          <cell r="AC1905">
            <v>4990.6647437393203</v>
          </cell>
          <cell r="AD1905" t="str">
            <v>BOM</v>
          </cell>
        </row>
        <row r="1906">
          <cell r="X1906">
            <v>6711</v>
          </cell>
          <cell r="Y1906">
            <v>2040401</v>
          </cell>
          <cell r="Z1906" t="str">
            <v>UNIDADE DE TERAPIA INTENSIVA</v>
          </cell>
          <cell r="AA1906">
            <v>10</v>
          </cell>
          <cell r="AB1906" t="str">
            <v>MAQ. E EQUIPAMENTOS</v>
          </cell>
          <cell r="AC1906">
            <v>4990.6647437393203</v>
          </cell>
          <cell r="AD1906" t="str">
            <v>BOM</v>
          </cell>
        </row>
        <row r="1907">
          <cell r="X1907">
            <v>6712</v>
          </cell>
          <cell r="Y1907">
            <v>2040402</v>
          </cell>
          <cell r="Z1907" t="str">
            <v>UNIDADE DE TERAPIA INTENSIVA</v>
          </cell>
          <cell r="AA1907">
            <v>10</v>
          </cell>
          <cell r="AB1907" t="str">
            <v>MAQ. E EQUIPAMENTOS</v>
          </cell>
          <cell r="AC1907">
            <v>4990.6647437393203</v>
          </cell>
          <cell r="AD1907" t="str">
            <v>BOM</v>
          </cell>
        </row>
        <row r="1908">
          <cell r="X1908">
            <v>6713</v>
          </cell>
          <cell r="Y1908">
            <v>2040403</v>
          </cell>
          <cell r="Z1908" t="str">
            <v>UNIDADE DE TERAPIA INTENSIVA</v>
          </cell>
          <cell r="AA1908">
            <v>10</v>
          </cell>
          <cell r="AB1908" t="str">
            <v>MAQ. E EQUIPAMENTOS</v>
          </cell>
          <cell r="AC1908">
            <v>4990.6647437393203</v>
          </cell>
          <cell r="AD1908" t="str">
            <v>BOM</v>
          </cell>
        </row>
        <row r="1909">
          <cell r="X1909">
            <v>6714</v>
          </cell>
          <cell r="Y1909">
            <v>2040404</v>
          </cell>
          <cell r="Z1909" t="str">
            <v>UNIDADE DE TERAPIA INTENSIVA</v>
          </cell>
          <cell r="AA1909">
            <v>10</v>
          </cell>
          <cell r="AB1909" t="str">
            <v>MAQ. E EQUIPAMENTOS</v>
          </cell>
          <cell r="AC1909">
            <v>4990.6647437393203</v>
          </cell>
          <cell r="AD1909" t="str">
            <v>BOM</v>
          </cell>
        </row>
        <row r="1910">
          <cell r="X1910">
            <v>6715</v>
          </cell>
          <cell r="Y1910">
            <v>2040405</v>
          </cell>
          <cell r="Z1910" t="str">
            <v>UNIDADE DE TERAPIA INTENSIVA</v>
          </cell>
          <cell r="AA1910">
            <v>10</v>
          </cell>
          <cell r="AB1910" t="str">
            <v>MAQ. E EQUIPAMENTOS</v>
          </cell>
          <cell r="AC1910">
            <v>4990.6647437393203</v>
          </cell>
          <cell r="AD1910" t="str">
            <v>BOM</v>
          </cell>
        </row>
        <row r="1911">
          <cell r="X1911">
            <v>6716</v>
          </cell>
          <cell r="Y1911">
            <v>2040406</v>
          </cell>
          <cell r="Z1911" t="str">
            <v>UNIDADE DE TERAPIA INTENSIVA</v>
          </cell>
          <cell r="AA1911">
            <v>10</v>
          </cell>
          <cell r="AB1911" t="str">
            <v>MAQ. E EQUIPAMENTOS</v>
          </cell>
          <cell r="AC1911">
            <v>4990.6647437393203</v>
          </cell>
          <cell r="AD1911" t="str">
            <v>BOM</v>
          </cell>
        </row>
        <row r="1912">
          <cell r="X1912">
            <v>6717</v>
          </cell>
          <cell r="Y1912">
            <v>2040407</v>
          </cell>
          <cell r="Z1912" t="str">
            <v>UNIDADE DE TERAPIA INTENSIVA</v>
          </cell>
          <cell r="AA1912">
            <v>10</v>
          </cell>
          <cell r="AB1912" t="str">
            <v>MAQ. E EQUIPAMENTOS</v>
          </cell>
          <cell r="AC1912">
            <v>4990.6647437393203</v>
          </cell>
          <cell r="AD1912" t="str">
            <v>BOM</v>
          </cell>
        </row>
        <row r="1913">
          <cell r="X1913">
            <v>6718</v>
          </cell>
          <cell r="Y1913">
            <v>2040408</v>
          </cell>
          <cell r="Z1913" t="str">
            <v>UNIDADE DE TERAPIA INTENSIVA</v>
          </cell>
          <cell r="AA1913">
            <v>10</v>
          </cell>
          <cell r="AB1913" t="str">
            <v>MAQ. E EQUIPAMENTOS</v>
          </cell>
          <cell r="AC1913">
            <v>4990.6647437393203</v>
          </cell>
          <cell r="AD1913" t="str">
            <v>BOM</v>
          </cell>
        </row>
        <row r="1914">
          <cell r="X1914">
            <v>6719</v>
          </cell>
          <cell r="Y1914">
            <v>2040409</v>
          </cell>
          <cell r="Z1914" t="str">
            <v>UNIDADE DE TERAPIA INTENSIVA</v>
          </cell>
          <cell r="AA1914">
            <v>10</v>
          </cell>
          <cell r="AB1914" t="str">
            <v>MAQ. E EQUIPAMENTOS</v>
          </cell>
          <cell r="AC1914">
            <v>4990.6647437393203</v>
          </cell>
          <cell r="AD1914" t="str">
            <v>BOM</v>
          </cell>
        </row>
        <row r="1915">
          <cell r="X1915">
            <v>6720</v>
          </cell>
          <cell r="Y1915">
            <v>2040410</v>
          </cell>
          <cell r="Z1915" t="str">
            <v>UNIDADE DE TERAPIA INTENSIVA</v>
          </cell>
          <cell r="AA1915">
            <v>10</v>
          </cell>
          <cell r="AB1915" t="str">
            <v>MAQ. E EQUIPAMENTOS</v>
          </cell>
          <cell r="AC1915">
            <v>4990.6647437393203</v>
          </cell>
          <cell r="AD1915" t="str">
            <v>BOM</v>
          </cell>
        </row>
        <row r="1916">
          <cell r="X1916">
            <v>6744</v>
          </cell>
          <cell r="Y1916">
            <v>2040411</v>
          </cell>
          <cell r="Z1916" t="str">
            <v>ASTEC</v>
          </cell>
          <cell r="AA1916">
            <v>3</v>
          </cell>
          <cell r="AB1916" t="str">
            <v>EQUIP. DE INFORMÁTICA</v>
          </cell>
          <cell r="AC1916">
            <v>75.465117521364206</v>
          </cell>
          <cell r="AD1916" t="str">
            <v>BOM</v>
          </cell>
        </row>
        <row r="1917">
          <cell r="X1917">
            <v>6745</v>
          </cell>
          <cell r="Y1917">
            <v>2040412</v>
          </cell>
          <cell r="Z1917" t="str">
            <v>ASTEC</v>
          </cell>
          <cell r="AA1917">
            <v>3</v>
          </cell>
          <cell r="AB1917" t="str">
            <v>EQUIP. DE INFORMÁTICA</v>
          </cell>
          <cell r="AC1917">
            <v>75.465117521364206</v>
          </cell>
          <cell r="AD1917" t="str">
            <v>BOM</v>
          </cell>
        </row>
        <row r="1918">
          <cell r="X1918">
            <v>6746</v>
          </cell>
          <cell r="Y1918">
            <v>2040413</v>
          </cell>
          <cell r="Z1918" t="str">
            <v>ASTEC</v>
          </cell>
          <cell r="AA1918">
            <v>3</v>
          </cell>
          <cell r="AB1918" t="str">
            <v>EQUIP. DE INFORMÁTICA</v>
          </cell>
          <cell r="AC1918">
            <v>75.465117521364206</v>
          </cell>
          <cell r="AD1918" t="str">
            <v>BOM</v>
          </cell>
        </row>
        <row r="1919">
          <cell r="X1919">
            <v>6721</v>
          </cell>
          <cell r="Y1919">
            <v>2040414</v>
          </cell>
          <cell r="Z1919" t="str">
            <v>SALA DE REUNIÃO</v>
          </cell>
          <cell r="AA1919">
            <v>5</v>
          </cell>
          <cell r="AB1919" t="str">
            <v>MAQ. E EQUIPAMENTOS</v>
          </cell>
          <cell r="AC1919">
            <v>116.346521367516</v>
          </cell>
          <cell r="AD1919" t="str">
            <v>BOM</v>
          </cell>
        </row>
        <row r="1920">
          <cell r="X1920">
            <v>6722</v>
          </cell>
          <cell r="Y1920">
            <v>2040415</v>
          </cell>
          <cell r="Z1920" t="str">
            <v>ALMOXARIFADO</v>
          </cell>
          <cell r="AA1920">
            <v>5</v>
          </cell>
          <cell r="AB1920" t="str">
            <v>MAQ. E EQUIPAMENTOS</v>
          </cell>
          <cell r="AC1920">
            <v>116.346521367516</v>
          </cell>
          <cell r="AD1920" t="str">
            <v>BOM</v>
          </cell>
        </row>
        <row r="1921">
          <cell r="X1921">
            <v>6723</v>
          </cell>
          <cell r="Y1921">
            <v>2040416</v>
          </cell>
          <cell r="Z1921" t="str">
            <v>ALMOXARIFADO</v>
          </cell>
          <cell r="AA1921">
            <v>5</v>
          </cell>
          <cell r="AB1921" t="str">
            <v>MAQ. E EQUIPAMENTOS</v>
          </cell>
          <cell r="AC1921">
            <v>116.346521367516</v>
          </cell>
          <cell r="AD1921" t="str">
            <v>BOM</v>
          </cell>
        </row>
        <row r="1922">
          <cell r="X1922">
            <v>6724</v>
          </cell>
          <cell r="Y1922">
            <v>2040417</v>
          </cell>
          <cell r="Z1922" t="str">
            <v>ALMOXARIFADO</v>
          </cell>
          <cell r="AA1922">
            <v>5</v>
          </cell>
          <cell r="AB1922" t="str">
            <v>MAQ. E EQUIPAMENTOS</v>
          </cell>
          <cell r="AC1922">
            <v>116.346521367516</v>
          </cell>
          <cell r="AD1922" t="str">
            <v>BOM</v>
          </cell>
        </row>
        <row r="1923">
          <cell r="X1923">
            <v>6725</v>
          </cell>
          <cell r="Y1923">
            <v>2040418</v>
          </cell>
          <cell r="Z1923" t="str">
            <v>ALMOXARIFADO</v>
          </cell>
          <cell r="AA1923">
            <v>5</v>
          </cell>
          <cell r="AB1923" t="str">
            <v>MAQ. E EQUIPAMENTOS</v>
          </cell>
          <cell r="AC1923">
            <v>116.346521367516</v>
          </cell>
          <cell r="AD1923" t="str">
            <v>BOM</v>
          </cell>
        </row>
        <row r="1924">
          <cell r="X1924">
            <v>6726</v>
          </cell>
          <cell r="Y1924">
            <v>2040419</v>
          </cell>
          <cell r="Z1924" t="str">
            <v>ALMOXARIFADO</v>
          </cell>
          <cell r="AA1924">
            <v>5</v>
          </cell>
          <cell r="AB1924" t="str">
            <v>MAQ. E EQUIPAMENTOS</v>
          </cell>
          <cell r="AC1924">
            <v>116.346521367516</v>
          </cell>
          <cell r="AD1924" t="str">
            <v>BOM</v>
          </cell>
        </row>
        <row r="1925">
          <cell r="X1925">
            <v>6727</v>
          </cell>
          <cell r="Y1925">
            <v>2040420</v>
          </cell>
          <cell r="Z1925" t="str">
            <v>ALMOXARIFADO</v>
          </cell>
          <cell r="AA1925">
            <v>5</v>
          </cell>
          <cell r="AB1925" t="str">
            <v>MAQ. E EQUIPAMENTOS</v>
          </cell>
          <cell r="AC1925">
            <v>116.346521367516</v>
          </cell>
          <cell r="AD1925" t="str">
            <v>BOM</v>
          </cell>
        </row>
        <row r="1926">
          <cell r="X1926">
            <v>6728</v>
          </cell>
          <cell r="Y1926">
            <v>2040421</v>
          </cell>
          <cell r="Z1926" t="str">
            <v>FISIOTERAPIA</v>
          </cell>
          <cell r="AA1926">
            <v>5</v>
          </cell>
          <cell r="AB1926" t="str">
            <v>MAQ. E EQUIPAMENTOS</v>
          </cell>
          <cell r="AC1926">
            <v>116.346521367516</v>
          </cell>
          <cell r="AD1926" t="str">
            <v>BOM</v>
          </cell>
        </row>
        <row r="1927">
          <cell r="X1927">
            <v>6729</v>
          </cell>
          <cell r="Y1927">
            <v>2040422</v>
          </cell>
          <cell r="Z1927" t="str">
            <v>ALMOXARIFADO</v>
          </cell>
          <cell r="AA1927">
            <v>5</v>
          </cell>
          <cell r="AB1927" t="str">
            <v>MAQ. E EQUIPAMENTOS</v>
          </cell>
          <cell r="AC1927">
            <v>116.346521367516</v>
          </cell>
          <cell r="AD1927" t="str">
            <v>BOM</v>
          </cell>
        </row>
        <row r="1928">
          <cell r="X1928">
            <v>6730</v>
          </cell>
          <cell r="Y1928">
            <v>2040423</v>
          </cell>
          <cell r="Z1928" t="str">
            <v>ALMOXARIFADO</v>
          </cell>
          <cell r="AA1928">
            <v>5</v>
          </cell>
          <cell r="AB1928" t="str">
            <v>MAQ. E EQUIPAMENTOS</v>
          </cell>
          <cell r="AC1928">
            <v>116.346521367516</v>
          </cell>
          <cell r="AD1928" t="str">
            <v>BOM</v>
          </cell>
        </row>
        <row r="1929">
          <cell r="X1929">
            <v>6731</v>
          </cell>
          <cell r="Y1929">
            <v>2040424</v>
          </cell>
          <cell r="Z1929" t="str">
            <v>CORREDOR SESMT</v>
          </cell>
          <cell r="AA1929">
            <v>5</v>
          </cell>
          <cell r="AB1929" t="str">
            <v>MAQ. E EQUIPAMENTOS</v>
          </cell>
          <cell r="AC1929">
            <v>116.346521367516</v>
          </cell>
          <cell r="AD1929" t="str">
            <v>BOM</v>
          </cell>
        </row>
        <row r="1930">
          <cell r="X1930">
            <v>6732</v>
          </cell>
          <cell r="Y1930">
            <v>2040425</v>
          </cell>
          <cell r="Z1930" t="str">
            <v>ALMOXARIFADO</v>
          </cell>
          <cell r="AA1930">
            <v>5</v>
          </cell>
          <cell r="AB1930" t="str">
            <v>MAQ. E EQUIPAMENTOS</v>
          </cell>
          <cell r="AC1930">
            <v>116.346521367516</v>
          </cell>
          <cell r="AD1930" t="str">
            <v>BOM</v>
          </cell>
        </row>
        <row r="1931">
          <cell r="X1931">
            <v>6733</v>
          </cell>
          <cell r="Y1931">
            <v>2040426</v>
          </cell>
          <cell r="Z1931" t="str">
            <v>ALMOXARIFADO</v>
          </cell>
          <cell r="AA1931">
            <v>5</v>
          </cell>
          <cell r="AB1931" t="str">
            <v>MAQ. E EQUIPAMENTOS</v>
          </cell>
          <cell r="AC1931">
            <v>116.346521367516</v>
          </cell>
          <cell r="AD1931" t="str">
            <v>BOM</v>
          </cell>
        </row>
        <row r="1932">
          <cell r="X1932">
            <v>6734</v>
          </cell>
          <cell r="Y1932">
            <v>2040427</v>
          </cell>
          <cell r="Z1932" t="str">
            <v>ALMOXARIFADO</v>
          </cell>
          <cell r="AA1932">
            <v>5</v>
          </cell>
          <cell r="AB1932" t="str">
            <v>MAQ. E EQUIPAMENTOS</v>
          </cell>
          <cell r="AC1932">
            <v>116.346521367516</v>
          </cell>
          <cell r="AD1932" t="str">
            <v>BOM</v>
          </cell>
        </row>
        <row r="1933">
          <cell r="X1933">
            <v>6735</v>
          </cell>
          <cell r="Y1933">
            <v>2040428</v>
          </cell>
          <cell r="Z1933" t="str">
            <v>ALMOXARIFADO</v>
          </cell>
          <cell r="AA1933">
            <v>5</v>
          </cell>
          <cell r="AB1933" t="str">
            <v>MAQ. E EQUIPAMENTOS</v>
          </cell>
          <cell r="AC1933">
            <v>116.346521367516</v>
          </cell>
          <cell r="AD1933" t="str">
            <v>BOM</v>
          </cell>
        </row>
        <row r="1934">
          <cell r="X1934">
            <v>6736</v>
          </cell>
          <cell r="Y1934">
            <v>2040429</v>
          </cell>
          <cell r="Z1934" t="str">
            <v>PORTARIA “A”</v>
          </cell>
          <cell r="AA1934">
            <v>5</v>
          </cell>
          <cell r="AB1934" t="str">
            <v>MAQ. E EQUIPAMENTOS</v>
          </cell>
          <cell r="AC1934">
            <v>116.346521367516</v>
          </cell>
          <cell r="AD1934" t="str">
            <v>BOM</v>
          </cell>
        </row>
        <row r="1935">
          <cell r="X1935">
            <v>6737</v>
          </cell>
          <cell r="Y1935">
            <v>2040430</v>
          </cell>
          <cell r="Z1935" t="str">
            <v>AMBULATÓRIO</v>
          </cell>
          <cell r="AA1935">
            <v>5</v>
          </cell>
          <cell r="AB1935" t="str">
            <v>MAQ. E EQUIPAMENTOS</v>
          </cell>
          <cell r="AC1935">
            <v>116.346521367516</v>
          </cell>
          <cell r="AD1935" t="str">
            <v>BOM</v>
          </cell>
        </row>
        <row r="1936">
          <cell r="X1936">
            <v>6738</v>
          </cell>
          <cell r="Y1936">
            <v>2040431</v>
          </cell>
          <cell r="Z1936" t="str">
            <v>ALMOXARIFADO</v>
          </cell>
          <cell r="AA1936">
            <v>5</v>
          </cell>
          <cell r="AB1936" t="str">
            <v>MAQ. E EQUIPAMENTOS</v>
          </cell>
          <cell r="AC1936">
            <v>116.346521367516</v>
          </cell>
          <cell r="AD1936" t="str">
            <v>BOM</v>
          </cell>
        </row>
        <row r="1937">
          <cell r="X1937">
            <v>6739</v>
          </cell>
          <cell r="Y1937">
            <v>2040432</v>
          </cell>
          <cell r="Z1937" t="str">
            <v>ALMOXARIFADO</v>
          </cell>
          <cell r="AA1937">
            <v>5</v>
          </cell>
          <cell r="AB1937" t="str">
            <v>MAQ. E EQUIPAMENTOS</v>
          </cell>
          <cell r="AC1937">
            <v>116.346521367516</v>
          </cell>
          <cell r="AD1937" t="str">
            <v>BOM</v>
          </cell>
        </row>
        <row r="1938">
          <cell r="X1938">
            <v>6740</v>
          </cell>
          <cell r="Y1938">
            <v>2040433</v>
          </cell>
          <cell r="Z1938" t="str">
            <v>ALMOXARIFADO</v>
          </cell>
          <cell r="AA1938">
            <v>5</v>
          </cell>
          <cell r="AB1938" t="str">
            <v>MAQ. E EQUIPAMENTOS</v>
          </cell>
          <cell r="AC1938">
            <v>116.346521367516</v>
          </cell>
          <cell r="AD1938" t="str">
            <v>BOM</v>
          </cell>
        </row>
        <row r="1939">
          <cell r="X1939">
            <v>6741</v>
          </cell>
          <cell r="Y1939">
            <v>2040434</v>
          </cell>
          <cell r="Z1939" t="str">
            <v>GRUPO GERADORES</v>
          </cell>
          <cell r="AA1939" t="str">
            <v>10.000h</v>
          </cell>
          <cell r="AB1939" t="str">
            <v>MAQ. E EQUIPAMENTOS</v>
          </cell>
          <cell r="AC1939">
            <v>113699.69795213699</v>
          </cell>
          <cell r="AD1939" t="str">
            <v>BOM</v>
          </cell>
        </row>
        <row r="1940">
          <cell r="X1940">
            <v>6742</v>
          </cell>
          <cell r="Y1940">
            <v>2040435</v>
          </cell>
          <cell r="Z1940" t="str">
            <v>GRUPO GERADORES</v>
          </cell>
          <cell r="AA1940" t="str">
            <v>10.000h</v>
          </cell>
          <cell r="AB1940" t="str">
            <v>MAQ. E EQUIPAMENTOS</v>
          </cell>
          <cell r="AC1940">
            <v>113699.69795213699</v>
          </cell>
          <cell r="AD1940" t="str">
            <v>BOM</v>
          </cell>
        </row>
        <row r="1941">
          <cell r="X1941">
            <v>6743</v>
          </cell>
          <cell r="Y1941">
            <v>2040436</v>
          </cell>
          <cell r="Z1941" t="str">
            <v>GRUPO GERADORES</v>
          </cell>
          <cell r="AA1941" t="str">
            <v>10.000h</v>
          </cell>
          <cell r="AB1941" t="str">
            <v>MAQ. E EQUIPAMENTOS</v>
          </cell>
          <cell r="AC1941">
            <v>40477.903080341901</v>
          </cell>
          <cell r="AD1941" t="str">
            <v>BOM</v>
          </cell>
        </row>
        <row r="1942">
          <cell r="X1942">
            <v>6811</v>
          </cell>
          <cell r="Y1942">
            <v>2040437</v>
          </cell>
          <cell r="Z1942" t="str">
            <v>ENSINO E PESQUISA</v>
          </cell>
          <cell r="AA1942">
            <v>5</v>
          </cell>
          <cell r="AB1942" t="str">
            <v>MÓVEIS E UTENSÍLIOS</v>
          </cell>
          <cell r="AC1942">
            <v>155.309508547002</v>
          </cell>
          <cell r="AD1942" t="str">
            <v>BOM</v>
          </cell>
        </row>
        <row r="1943">
          <cell r="X1943">
            <v>6747</v>
          </cell>
          <cell r="Y1943">
            <v>2040438</v>
          </cell>
          <cell r="Z1943" t="str">
            <v>UNIDADE DE TERAPIA INTENSIVA</v>
          </cell>
          <cell r="AA1943">
            <v>10</v>
          </cell>
          <cell r="AB1943" t="str">
            <v>MAQ. E EQUIPAMENTOS</v>
          </cell>
          <cell r="AC1943">
            <v>2677.1861643874599</v>
          </cell>
          <cell r="AD1943" t="str">
            <v>BOM</v>
          </cell>
        </row>
        <row r="1944">
          <cell r="X1944">
            <v>6754</v>
          </cell>
          <cell r="Y1944">
            <v>2040439</v>
          </cell>
          <cell r="Z1944" t="str">
            <v>NUTRIÇÃO – SALA ADMINISTRATIVA</v>
          </cell>
          <cell r="AA1944">
            <v>6</v>
          </cell>
          <cell r="AB1944" t="str">
            <v>MÓVEIS E UTENSÍLIOS</v>
          </cell>
          <cell r="AC1944">
            <v>363.86368397435899</v>
          </cell>
          <cell r="AD1944" t="str">
            <v>BOM</v>
          </cell>
        </row>
        <row r="1945">
          <cell r="X1945">
            <v>6755</v>
          </cell>
          <cell r="Y1945">
            <v>2040440</v>
          </cell>
          <cell r="Z1945" t="str">
            <v>5º ANDAR – ENSINO E PESQUISA</v>
          </cell>
          <cell r="AA1945">
            <v>6</v>
          </cell>
          <cell r="AB1945" t="str">
            <v>MÓVEIS E UTENSÍLIOS</v>
          </cell>
          <cell r="AC1945">
            <v>405.72682500000002</v>
          </cell>
          <cell r="AD1945" t="str">
            <v>BOM</v>
          </cell>
        </row>
        <row r="1946">
          <cell r="X1946">
            <v>6756</v>
          </cell>
          <cell r="Y1946">
            <v>2040441</v>
          </cell>
          <cell r="Z1946" t="str">
            <v>3º ANDAR – CLÍNICA CIRÚRGICA</v>
          </cell>
          <cell r="AA1946">
            <v>6</v>
          </cell>
          <cell r="AB1946" t="str">
            <v>MÓVEIS E UTENSÍLIOS</v>
          </cell>
          <cell r="AC1946">
            <v>405.72682500000002</v>
          </cell>
          <cell r="AD1946" t="str">
            <v>BOM</v>
          </cell>
        </row>
        <row r="1947">
          <cell r="X1947">
            <v>6757</v>
          </cell>
          <cell r="Y1947">
            <v>2040442</v>
          </cell>
          <cell r="Z1947" t="str">
            <v>CORREDOR TERREO</v>
          </cell>
          <cell r="AA1947">
            <v>6</v>
          </cell>
          <cell r="AB1947" t="str">
            <v>MÓVEIS E UTENSÍLIOS</v>
          </cell>
          <cell r="AC1947">
            <v>363.86368397435899</v>
          </cell>
          <cell r="AD1947" t="str">
            <v>BOM</v>
          </cell>
        </row>
        <row r="1948">
          <cell r="X1948">
            <v>6758</v>
          </cell>
          <cell r="Y1948">
            <v>2040443</v>
          </cell>
          <cell r="Z1948" t="str">
            <v>FARMÁCIA</v>
          </cell>
          <cell r="AA1948">
            <v>6</v>
          </cell>
          <cell r="AB1948" t="str">
            <v>MÓVEIS E UTENSÍLIOS</v>
          </cell>
          <cell r="AC1948">
            <v>363.86368397435899</v>
          </cell>
          <cell r="AD1948" t="str">
            <v>BOM</v>
          </cell>
        </row>
        <row r="1949">
          <cell r="X1949">
            <v>6759</v>
          </cell>
          <cell r="Y1949">
            <v>2040444</v>
          </cell>
          <cell r="Z1949" t="str">
            <v>1º  ANDAR –  DIRETORIA</v>
          </cell>
          <cell r="AA1949">
            <v>6</v>
          </cell>
          <cell r="AB1949" t="str">
            <v>MÓVEIS E UTENSÍLIOS</v>
          </cell>
          <cell r="AC1949">
            <v>405.72682500000002</v>
          </cell>
          <cell r="AD1949" t="str">
            <v>BOM</v>
          </cell>
        </row>
        <row r="1950">
          <cell r="X1950">
            <v>6760</v>
          </cell>
          <cell r="Y1950">
            <v>2040445</v>
          </cell>
          <cell r="Z1950" t="str">
            <v>CLINICA MÉDICA</v>
          </cell>
          <cell r="AA1950">
            <v>6</v>
          </cell>
          <cell r="AB1950" t="str">
            <v>MÓVEIS E UTENSÍLIOS</v>
          </cell>
          <cell r="AC1950">
            <v>405.72682500000002</v>
          </cell>
          <cell r="AD1950" t="str">
            <v>BOM</v>
          </cell>
        </row>
        <row r="1951">
          <cell r="X1951">
            <v>6761</v>
          </cell>
          <cell r="Y1951">
            <v>2040446</v>
          </cell>
          <cell r="Z1951" t="str">
            <v>AMBULATÓRIO – ALA A</v>
          </cell>
          <cell r="AA1951">
            <v>6</v>
          </cell>
          <cell r="AB1951" t="str">
            <v>MÓVEIS E UTENSÍLIOS</v>
          </cell>
          <cell r="AC1951">
            <v>363.86368397435899</v>
          </cell>
          <cell r="AD1951" t="str">
            <v>BOM</v>
          </cell>
        </row>
        <row r="1952">
          <cell r="X1952">
            <v>6762</v>
          </cell>
          <cell r="Y1952">
            <v>2040447</v>
          </cell>
          <cell r="Z1952" t="str">
            <v>TRANSPLANTE</v>
          </cell>
          <cell r="AA1952">
            <v>6</v>
          </cell>
          <cell r="AB1952" t="str">
            <v>MÓVEIS E UTENSÍLIOS</v>
          </cell>
          <cell r="AC1952">
            <v>363.86368397435899</v>
          </cell>
          <cell r="AD1952" t="str">
            <v>BOM</v>
          </cell>
        </row>
        <row r="1953">
          <cell r="X1953">
            <v>6763</v>
          </cell>
          <cell r="Y1953">
            <v>2040448</v>
          </cell>
          <cell r="Z1953" t="str">
            <v>2º ANDAR UTI</v>
          </cell>
          <cell r="AA1953">
            <v>6</v>
          </cell>
          <cell r="AB1953" t="str">
            <v>MÓVEIS E UTENSÍLIOS</v>
          </cell>
          <cell r="AC1953">
            <v>363.86368397435899</v>
          </cell>
          <cell r="AD1953" t="str">
            <v>BOM</v>
          </cell>
        </row>
        <row r="1954">
          <cell r="X1954">
            <v>6764</v>
          </cell>
          <cell r="Y1954">
            <v>2040449</v>
          </cell>
          <cell r="Z1954" t="str">
            <v>5º ANDAR – ENSINO E PESQUISA</v>
          </cell>
          <cell r="AA1954">
            <v>6</v>
          </cell>
          <cell r="AB1954" t="str">
            <v>MÓVEIS E UTENSÍLIOS</v>
          </cell>
          <cell r="AC1954">
            <v>363.86368397435899</v>
          </cell>
          <cell r="AD1954" t="str">
            <v>BOM</v>
          </cell>
        </row>
        <row r="1955">
          <cell r="X1955">
            <v>6765</v>
          </cell>
          <cell r="Y1955">
            <v>2040450</v>
          </cell>
          <cell r="Z1955" t="str">
            <v>1º  ANDAR – FARMÁCIA</v>
          </cell>
          <cell r="AA1955">
            <v>6</v>
          </cell>
          <cell r="AB1955" t="str">
            <v>MÓVEIS E UTENSÍLIOS</v>
          </cell>
          <cell r="AC1955">
            <v>405.72682500000002</v>
          </cell>
          <cell r="AD1955" t="str">
            <v>BOM</v>
          </cell>
        </row>
        <row r="1956">
          <cell r="X1956">
            <v>6766</v>
          </cell>
          <cell r="Y1956">
            <v>2040451</v>
          </cell>
          <cell r="Z1956" t="str">
            <v>CHI – TRIAGEM MÉDICA</v>
          </cell>
          <cell r="AA1956">
            <v>10</v>
          </cell>
          <cell r="AB1956" t="str">
            <v>MÓVEIS E UTENSÍLIOS</v>
          </cell>
          <cell r="AC1956">
            <v>183.23110740740699</v>
          </cell>
          <cell r="AD1956" t="str">
            <v>BOM</v>
          </cell>
        </row>
        <row r="1957">
          <cell r="X1957">
            <v>6753</v>
          </cell>
          <cell r="Y1957">
            <v>2040452</v>
          </cell>
          <cell r="Z1957" t="str">
            <v>CENTRO CIRÚRGICO</v>
          </cell>
          <cell r="AA1957">
            <v>10</v>
          </cell>
          <cell r="AB1957" t="str">
            <v>MAQ. E EQUIPAMENTOS</v>
          </cell>
          <cell r="AC1957">
            <v>12148.827770014201</v>
          </cell>
          <cell r="AD1957" t="str">
            <v>BOM</v>
          </cell>
        </row>
        <row r="1958">
          <cell r="X1958">
            <v>6788</v>
          </cell>
          <cell r="Y1958">
            <v>2040453</v>
          </cell>
          <cell r="Z1958" t="str">
            <v>CHI – CENTRAL HUMANIZADA DE INTERNAÇÃO</v>
          </cell>
          <cell r="AA1958">
            <v>6</v>
          </cell>
          <cell r="AB1958" t="str">
            <v>MAQ. E EQUIPAMENTOS</v>
          </cell>
          <cell r="AC1958">
            <v>702.98359245011602</v>
          </cell>
          <cell r="AD1958" t="str">
            <v>BOM</v>
          </cell>
        </row>
        <row r="1959">
          <cell r="X1959">
            <v>6789</v>
          </cell>
          <cell r="Y1959">
            <v>2040454</v>
          </cell>
          <cell r="Z1959" t="str">
            <v>CHI – CENTRAL HUMANIZADA DE INTERNAÇÃO</v>
          </cell>
          <cell r="AA1959">
            <v>6</v>
          </cell>
          <cell r="AB1959" t="str">
            <v>MAQ. E EQUIPAMENTOS</v>
          </cell>
          <cell r="AC1959">
            <v>702.98359245011602</v>
          </cell>
          <cell r="AD1959" t="str">
            <v>BOM</v>
          </cell>
        </row>
        <row r="1960">
          <cell r="X1960">
            <v>6771</v>
          </cell>
          <cell r="Y1960">
            <v>2040455</v>
          </cell>
          <cell r="Z1960" t="str">
            <v>CHI – CENTRAL DE RELACIONAMENTO</v>
          </cell>
          <cell r="AA1960">
            <v>10</v>
          </cell>
          <cell r="AB1960" t="str">
            <v>MÓVEIS E UTENSÍLIOS</v>
          </cell>
          <cell r="AC1960">
            <v>250.67870235042699</v>
          </cell>
          <cell r="AD1960" t="str">
            <v>BOM</v>
          </cell>
        </row>
        <row r="1961">
          <cell r="X1961">
            <v>6772</v>
          </cell>
          <cell r="Y1961">
            <v>2040456</v>
          </cell>
          <cell r="Z1961" t="str">
            <v>CHI – CENTRAL DE RELACIONAMENTO</v>
          </cell>
          <cell r="AA1961">
            <v>10</v>
          </cell>
          <cell r="AB1961" t="str">
            <v>MÓVEIS E UTENSÍLIOS</v>
          </cell>
          <cell r="AC1961">
            <v>250.67870235042699</v>
          </cell>
          <cell r="AD1961" t="str">
            <v>BOM</v>
          </cell>
        </row>
        <row r="1962">
          <cell r="X1962">
            <v>6773</v>
          </cell>
          <cell r="Y1962">
            <v>2040457</v>
          </cell>
          <cell r="Z1962" t="str">
            <v>CHI – CENTRAL DE RELACIONAMENTO</v>
          </cell>
          <cell r="AA1962">
            <v>10</v>
          </cell>
          <cell r="AB1962" t="str">
            <v>MÓVEIS E UTENSÍLIOS</v>
          </cell>
          <cell r="AC1962">
            <v>250.67870235042699</v>
          </cell>
          <cell r="AD1962" t="str">
            <v>BOM</v>
          </cell>
        </row>
        <row r="1963">
          <cell r="X1963">
            <v>6774</v>
          </cell>
          <cell r="Y1963">
            <v>2040458</v>
          </cell>
          <cell r="Z1963" t="str">
            <v>CHI – CENTRAL HUMANIZADA DE INTERNAÇÃO</v>
          </cell>
          <cell r="AA1963">
            <v>10</v>
          </cell>
          <cell r="AB1963" t="str">
            <v>MÓVEIS E UTENSÍLIOS</v>
          </cell>
          <cell r="AC1963">
            <v>250.67870235042699</v>
          </cell>
          <cell r="AD1963" t="str">
            <v>BOM</v>
          </cell>
        </row>
        <row r="1964">
          <cell r="X1964">
            <v>6775</v>
          </cell>
          <cell r="Y1964">
            <v>2040459</v>
          </cell>
          <cell r="Z1964" t="str">
            <v>CHI – CENTRAL DE RELACIONAMENTO</v>
          </cell>
          <cell r="AA1964">
            <v>10</v>
          </cell>
          <cell r="AB1964" t="str">
            <v>MÓVEIS E UTENSÍLIOS</v>
          </cell>
          <cell r="AC1964">
            <v>250.67870235042699</v>
          </cell>
          <cell r="AD1964" t="str">
            <v>BOM</v>
          </cell>
        </row>
        <row r="1965">
          <cell r="X1965">
            <v>6776</v>
          </cell>
          <cell r="Y1965">
            <v>2040460</v>
          </cell>
          <cell r="Z1965" t="str">
            <v>CHI – CENTRAL DE RELACIONAMENTO</v>
          </cell>
          <cell r="AA1965">
            <v>10</v>
          </cell>
          <cell r="AB1965" t="str">
            <v>MÓVEIS E UTENSÍLIOS</v>
          </cell>
          <cell r="AC1965">
            <v>250.67870235042699</v>
          </cell>
          <cell r="AD1965" t="str">
            <v>BOM</v>
          </cell>
        </row>
        <row r="1966">
          <cell r="X1966">
            <v>6777</v>
          </cell>
          <cell r="Y1966">
            <v>2040461</v>
          </cell>
          <cell r="Z1966" t="str">
            <v>CHI – CENTRAL DE RELACIONAMENTO</v>
          </cell>
          <cell r="AA1966">
            <v>10</v>
          </cell>
          <cell r="AB1966" t="str">
            <v>MÓVEIS E UTENSÍLIOS</v>
          </cell>
          <cell r="AC1966">
            <v>250.67870235042699</v>
          </cell>
          <cell r="AD1966" t="str">
            <v>BOM</v>
          </cell>
        </row>
        <row r="1967">
          <cell r="X1967">
            <v>6778</v>
          </cell>
          <cell r="Y1967">
            <v>2040462</v>
          </cell>
          <cell r="Z1967" t="str">
            <v>AMBULATÓRIO – CONSULTÓRIO 3</v>
          </cell>
          <cell r="AA1967">
            <v>10</v>
          </cell>
          <cell r="AB1967" t="str">
            <v>MÓVEIS E UTENSÍLIOS</v>
          </cell>
          <cell r="AC1967">
            <v>215.410493019943</v>
          </cell>
          <cell r="AD1967" t="str">
            <v>BOM</v>
          </cell>
        </row>
        <row r="1968">
          <cell r="X1968">
            <v>6779</v>
          </cell>
          <cell r="Y1968">
            <v>2040463</v>
          </cell>
          <cell r="Z1968" t="str">
            <v>CHI – CENTRAL DE RELACIONAMENTO</v>
          </cell>
          <cell r="AA1968">
            <v>10</v>
          </cell>
          <cell r="AB1968" t="str">
            <v>MÓVEIS E UTENSÍLIOS</v>
          </cell>
          <cell r="AC1968">
            <v>215.410493019943</v>
          </cell>
          <cell r="AD1968" t="str">
            <v>BOM</v>
          </cell>
        </row>
        <row r="1969">
          <cell r="X1969">
            <v>6780</v>
          </cell>
          <cell r="Y1969">
            <v>2040464</v>
          </cell>
          <cell r="Z1969" t="str">
            <v>AMBULATORIO - CONSULTORIO 3</v>
          </cell>
          <cell r="AA1969">
            <v>10</v>
          </cell>
          <cell r="AB1969" t="str">
            <v>MÓVEIS E UTENSÍLIOS</v>
          </cell>
          <cell r="AC1969">
            <v>215.410493019943</v>
          </cell>
          <cell r="AD1969" t="str">
            <v>BOM</v>
          </cell>
        </row>
        <row r="1970">
          <cell r="X1970">
            <v>6781</v>
          </cell>
          <cell r="Y1970">
            <v>2040465</v>
          </cell>
          <cell r="Z1970" t="str">
            <v>AMBULATORIO - CONSULTORIO 3</v>
          </cell>
          <cell r="AA1970">
            <v>10</v>
          </cell>
          <cell r="AB1970" t="str">
            <v>MÓVEIS E UTENSÍLIOS</v>
          </cell>
          <cell r="AC1970">
            <v>215.410493019943</v>
          </cell>
          <cell r="AD1970" t="str">
            <v>BOM</v>
          </cell>
        </row>
        <row r="1971">
          <cell r="X1971">
            <v>6782</v>
          </cell>
          <cell r="Y1971">
            <v>2040466</v>
          </cell>
          <cell r="Z1971" t="str">
            <v>CHI - NUCLEO ADMINISTRATIVO</v>
          </cell>
          <cell r="AA1971">
            <v>10</v>
          </cell>
          <cell r="AB1971" t="str">
            <v>MÓVEIS E UTENSÍLIOS</v>
          </cell>
          <cell r="AC1971">
            <v>534.67838799857498</v>
          </cell>
          <cell r="AD1971" t="str">
            <v>BOM</v>
          </cell>
        </row>
        <row r="1972">
          <cell r="X1972">
            <v>6783</v>
          </cell>
          <cell r="Y1972">
            <v>2040467</v>
          </cell>
          <cell r="Z1972" t="str">
            <v>CHI - NUCLEO ADMINISTRATIVO</v>
          </cell>
          <cell r="AA1972">
            <v>10</v>
          </cell>
          <cell r="AB1972" t="str">
            <v>MÓVEIS E UTENSÍLIOS</v>
          </cell>
          <cell r="AC1972">
            <v>534.67838799857498</v>
          </cell>
          <cell r="AD1972" t="str">
            <v>BOM</v>
          </cell>
        </row>
        <row r="1973">
          <cell r="X1973">
            <v>6784</v>
          </cell>
          <cell r="Y1973">
            <v>2040468</v>
          </cell>
          <cell r="Z1973" t="str">
            <v>CHI - NUCLEO ADMINISTRATIVO</v>
          </cell>
          <cell r="AA1973">
            <v>10</v>
          </cell>
          <cell r="AB1973" t="str">
            <v>MÓVEIS E UTENSÍLIOS</v>
          </cell>
          <cell r="AC1973">
            <v>534.67838799857498</v>
          </cell>
          <cell r="AD1973" t="str">
            <v>BOM</v>
          </cell>
        </row>
        <row r="1974">
          <cell r="X1974">
            <v>6785</v>
          </cell>
          <cell r="Y1974">
            <v>2040469</v>
          </cell>
          <cell r="Z1974" t="str">
            <v>CHI - NUCLEO ADMINISTRATIVO</v>
          </cell>
          <cell r="AA1974">
            <v>10</v>
          </cell>
          <cell r="AB1974" t="str">
            <v>MÓVEIS E UTENSÍLIOS</v>
          </cell>
          <cell r="AC1974">
            <v>534.67838799857498</v>
          </cell>
          <cell r="AD1974" t="str">
            <v>BOM</v>
          </cell>
        </row>
        <row r="1975">
          <cell r="X1975">
            <v>6786</v>
          </cell>
          <cell r="Y1975">
            <v>2040470</v>
          </cell>
          <cell r="Z1975" t="str">
            <v>CHI - NUCLEO ADMINISTRATIVO</v>
          </cell>
          <cell r="AA1975">
            <v>10</v>
          </cell>
          <cell r="AB1975" t="str">
            <v>MÓVEIS E UTENSÍLIOS</v>
          </cell>
          <cell r="AC1975">
            <v>534.67838799857498</v>
          </cell>
          <cell r="AD1975" t="str">
            <v>BOM</v>
          </cell>
        </row>
        <row r="1976">
          <cell r="X1976">
            <v>6787</v>
          </cell>
          <cell r="Y1976">
            <v>2040471</v>
          </cell>
          <cell r="Z1976" t="str">
            <v>CHI - NUCLEO ADMINISTRATIVO</v>
          </cell>
          <cell r="AA1976">
            <v>10</v>
          </cell>
          <cell r="AB1976" t="str">
            <v>MÓVEIS E UTENSÍLIOS</v>
          </cell>
          <cell r="AC1976">
            <v>534.67838799857498</v>
          </cell>
          <cell r="AD1976" t="str">
            <v>BOM</v>
          </cell>
        </row>
        <row r="1977">
          <cell r="X1977">
            <v>6790</v>
          </cell>
          <cell r="Y1977">
            <v>2040472</v>
          </cell>
          <cell r="Z1977" t="str">
            <v>CHI – CENTRAL HUMANIZADA DE INTERNAÇÃO</v>
          </cell>
          <cell r="AA1977">
            <v>5</v>
          </cell>
          <cell r="AB1977" t="str">
            <v>EQUIP. DE INFORMÁTICA</v>
          </cell>
          <cell r="AC1977">
            <v>225.02824935897399</v>
          </cell>
          <cell r="AD1977" t="str">
            <v>BOM</v>
          </cell>
        </row>
        <row r="1978">
          <cell r="X1978">
            <v>6791</v>
          </cell>
          <cell r="Y1978">
            <v>2040473</v>
          </cell>
          <cell r="Z1978" t="str">
            <v>CHI – CENTRAL HUMANIZADA DE INTERNAÇÃO</v>
          </cell>
          <cell r="AA1978">
            <v>3</v>
          </cell>
          <cell r="AB1978" t="str">
            <v>EQUIP. DE INFORMÁTICA</v>
          </cell>
          <cell r="AC1978">
            <v>685.13026324783903</v>
          </cell>
          <cell r="AD1978" t="str">
            <v>BOM</v>
          </cell>
        </row>
        <row r="1979">
          <cell r="X1979">
            <v>6810</v>
          </cell>
          <cell r="Y1979">
            <v>2040474</v>
          </cell>
          <cell r="Z1979" t="str">
            <v>ALMOXARIFADO – REPROGRAFIA</v>
          </cell>
          <cell r="AA1979">
            <v>5</v>
          </cell>
          <cell r="AB1979" t="str">
            <v>MAQ. E EQUIPAMENTOS</v>
          </cell>
          <cell r="AC1979">
            <v>698.69870000000003</v>
          </cell>
          <cell r="AD1979" t="str">
            <v>SUCATA</v>
          </cell>
        </row>
        <row r="1980">
          <cell r="X1980">
            <v>6792</v>
          </cell>
          <cell r="Y1980">
            <v>2040475</v>
          </cell>
          <cell r="Z1980" t="str">
            <v>SETOR DE FISIOTERAPIA</v>
          </cell>
          <cell r="AA1980">
            <v>10</v>
          </cell>
          <cell r="AB1980" t="str">
            <v>MAQ. E EQUIPAMENTOS</v>
          </cell>
          <cell r="AC1980">
            <v>1127.24329401709</v>
          </cell>
          <cell r="AD1980" t="str">
            <v>BOM</v>
          </cell>
        </row>
        <row r="1981">
          <cell r="X1981">
            <v>6800</v>
          </cell>
          <cell r="Y1981">
            <v>2040476</v>
          </cell>
          <cell r="Z1981" t="str">
            <v>SETOR DE FISIOTERAPIA</v>
          </cell>
          <cell r="AA1981">
            <v>4</v>
          </cell>
          <cell r="AB1981" t="str">
            <v>MAQ. E EQUIPAMENTOS</v>
          </cell>
          <cell r="AC1981">
            <v>549.83139358972505</v>
          </cell>
          <cell r="AD1981" t="str">
            <v>BOM</v>
          </cell>
        </row>
        <row r="1982">
          <cell r="X1982">
            <v>6801</v>
          </cell>
          <cell r="Y1982">
            <v>2040477</v>
          </cell>
          <cell r="Z1982" t="str">
            <v>SETOR DE FISIOTERAPIA</v>
          </cell>
          <cell r="AA1982">
            <v>4</v>
          </cell>
          <cell r="AB1982" t="str">
            <v>MAQ. E EQUIPAMENTOS</v>
          </cell>
          <cell r="AC1982">
            <v>494.09421410254799</v>
          </cell>
          <cell r="AD1982" t="str">
            <v>BOM</v>
          </cell>
        </row>
        <row r="1983">
          <cell r="X1983">
            <v>6802</v>
          </cell>
          <cell r="Y1983">
            <v>2040478</v>
          </cell>
          <cell r="Z1983" t="str">
            <v>SETOR DE FISIOTERAPIA</v>
          </cell>
          <cell r="AA1983">
            <v>2</v>
          </cell>
          <cell r="AB1983" t="str">
            <v>MAQ. E EQUIPAMENTOS</v>
          </cell>
          <cell r="AC1983">
            <v>33.498233653844899</v>
          </cell>
          <cell r="AD1983" t="str">
            <v>BOM</v>
          </cell>
        </row>
        <row r="1984">
          <cell r="X1984">
            <v>6907</v>
          </cell>
          <cell r="Y1984">
            <v>2040479</v>
          </cell>
          <cell r="Z1984" t="str">
            <v>ESCRITÓRIO DE QUALIDADE</v>
          </cell>
          <cell r="AA1984">
            <v>2</v>
          </cell>
          <cell r="AB1984" t="str">
            <v>MÓVEIS E UTENSÍLIOS</v>
          </cell>
          <cell r="AC1984">
            <v>47.178900498573697</v>
          </cell>
          <cell r="AD1984" t="str">
            <v>BOM</v>
          </cell>
        </row>
        <row r="1985">
          <cell r="X1985">
            <v>6908</v>
          </cell>
          <cell r="Y1985">
            <v>2040480</v>
          </cell>
          <cell r="Z1985" t="str">
            <v>BIBLIOTECA</v>
          </cell>
          <cell r="AA1985">
            <v>2</v>
          </cell>
          <cell r="AB1985" t="str">
            <v>MÓVEIS E UTENSÍLIOS</v>
          </cell>
          <cell r="AC1985">
            <v>47.178900498573697</v>
          </cell>
          <cell r="AD1985" t="str">
            <v>BOM</v>
          </cell>
        </row>
        <row r="1986">
          <cell r="X1986">
            <v>6909</v>
          </cell>
          <cell r="Y1986">
            <v>2040481</v>
          </cell>
          <cell r="Z1986" t="str">
            <v>RECEPÇÃO CENTRAL – HALL</v>
          </cell>
          <cell r="AA1986">
            <v>2</v>
          </cell>
          <cell r="AB1986" t="str">
            <v>MÓVEIS E UTENSÍLIOS</v>
          </cell>
          <cell r="AC1986">
            <v>47.178900498573697</v>
          </cell>
          <cell r="AD1986" t="str">
            <v>BOM</v>
          </cell>
        </row>
        <row r="1987">
          <cell r="X1987">
            <v>6910</v>
          </cell>
          <cell r="Y1987">
            <v>2040482</v>
          </cell>
          <cell r="Z1987" t="str">
            <v>DIRETORIA MULTIDISCIPLINAR</v>
          </cell>
          <cell r="AA1987">
            <v>2</v>
          </cell>
          <cell r="AB1987" t="str">
            <v>MÓVEIS E UTENSÍLIOS</v>
          </cell>
          <cell r="AC1987">
            <v>47.178900498573697</v>
          </cell>
          <cell r="AD1987" t="str">
            <v>BOM</v>
          </cell>
        </row>
        <row r="1988">
          <cell r="X1988">
            <v>6911</v>
          </cell>
          <cell r="Y1988">
            <v>2040483</v>
          </cell>
          <cell r="Z1988" t="str">
            <v>CENTRAL DE RELACIONAMENTO</v>
          </cell>
          <cell r="AA1988">
            <v>2</v>
          </cell>
          <cell r="AB1988" t="str">
            <v>MÓVEIS E UTENSÍLIOS</v>
          </cell>
          <cell r="AC1988">
            <v>47.178900498573697</v>
          </cell>
          <cell r="AD1988" t="str">
            <v>BOM</v>
          </cell>
        </row>
        <row r="1989">
          <cell r="X1989">
            <v>6912</v>
          </cell>
          <cell r="Y1989">
            <v>2040484</v>
          </cell>
          <cell r="Z1989" t="str">
            <v>AMBULATÓRIO – GERÊNCIA</v>
          </cell>
          <cell r="AA1989">
            <v>2</v>
          </cell>
          <cell r="AB1989" t="str">
            <v>MÓVEIS E UTENSÍLIOS</v>
          </cell>
          <cell r="AC1989">
            <v>47.178900498573697</v>
          </cell>
          <cell r="AD1989" t="str">
            <v>BOM</v>
          </cell>
        </row>
        <row r="1990">
          <cell r="X1990">
            <v>6913</v>
          </cell>
          <cell r="Y1990">
            <v>2040485</v>
          </cell>
          <cell r="Z1990" t="str">
            <v>CENTRAL DE RELACIONAMENTO</v>
          </cell>
          <cell r="AA1990">
            <v>2</v>
          </cell>
          <cell r="AB1990" t="str">
            <v>MÓVEIS E UTENSÍLIOS</v>
          </cell>
          <cell r="AC1990">
            <v>47.178900498573697</v>
          </cell>
          <cell r="AD1990" t="str">
            <v>BOM</v>
          </cell>
        </row>
        <row r="1991">
          <cell r="X1991">
            <v>6914</v>
          </cell>
          <cell r="Y1991">
            <v>2040486</v>
          </cell>
          <cell r="Z1991" t="str">
            <v>OUVIDORIA</v>
          </cell>
          <cell r="AA1991">
            <v>2</v>
          </cell>
          <cell r="AB1991" t="str">
            <v>MÓVEIS E UTENSÍLIOS</v>
          </cell>
          <cell r="AC1991">
            <v>47.178900498573697</v>
          </cell>
          <cell r="AD1991" t="str">
            <v>BOM</v>
          </cell>
        </row>
        <row r="1992">
          <cell r="X1992">
            <v>6915</v>
          </cell>
          <cell r="Y1992">
            <v>2040487</v>
          </cell>
          <cell r="Z1992" t="str">
            <v>CHI – CENTRAL DE RELACIONAMENTO</v>
          </cell>
          <cell r="AA1992">
            <v>2</v>
          </cell>
          <cell r="AB1992" t="str">
            <v>MÓVEIS E UTENSÍLIOS</v>
          </cell>
          <cell r="AC1992">
            <v>47.178900498573697</v>
          </cell>
          <cell r="AD1992" t="str">
            <v>BOM</v>
          </cell>
        </row>
        <row r="1993">
          <cell r="X1993">
            <v>6916</v>
          </cell>
          <cell r="Y1993">
            <v>2040488</v>
          </cell>
          <cell r="Z1993" t="str">
            <v>CHI – CENTRAL DE RELACIONAMENTO</v>
          </cell>
          <cell r="AA1993">
            <v>2</v>
          </cell>
          <cell r="AB1993" t="str">
            <v>MÓVEIS E UTENSÍLIOS</v>
          </cell>
          <cell r="AC1993">
            <v>47.178900498573697</v>
          </cell>
          <cell r="AD1993" t="str">
            <v>BOM</v>
          </cell>
        </row>
        <row r="1994">
          <cell r="X1994">
            <v>6917</v>
          </cell>
          <cell r="Y1994">
            <v>2040489</v>
          </cell>
          <cell r="Z1994" t="str">
            <v>CHI – CENTRAL DE RELACIONAMENTO</v>
          </cell>
          <cell r="AA1994">
            <v>2</v>
          </cell>
          <cell r="AB1994" t="str">
            <v>MÓVEIS E UTENSÍLIOS</v>
          </cell>
          <cell r="AC1994">
            <v>47.178900498573697</v>
          </cell>
          <cell r="AD1994" t="str">
            <v>BOM</v>
          </cell>
        </row>
        <row r="1995">
          <cell r="X1995">
            <v>6918</v>
          </cell>
          <cell r="Y1995">
            <v>2040490</v>
          </cell>
          <cell r="Z1995" t="str">
            <v>CHI – CENTRAL DE RELACIONAMENTO</v>
          </cell>
          <cell r="AA1995">
            <v>2</v>
          </cell>
          <cell r="AB1995" t="str">
            <v>MÓVEIS E UTENSÍLIOS</v>
          </cell>
          <cell r="AC1995">
            <v>47.178900498573697</v>
          </cell>
          <cell r="AD1995" t="str">
            <v>BOM</v>
          </cell>
        </row>
        <row r="1996">
          <cell r="X1996">
            <v>6919</v>
          </cell>
          <cell r="Y1996">
            <v>2040491</v>
          </cell>
          <cell r="Z1996" t="str">
            <v>CHI – CENTRAL DE RELACIONAMENTO</v>
          </cell>
          <cell r="AA1996">
            <v>2</v>
          </cell>
          <cell r="AB1996" t="str">
            <v>MÓVEIS E UTENSÍLIOS</v>
          </cell>
          <cell r="AC1996">
            <v>47.178900498573697</v>
          </cell>
          <cell r="AD1996" t="str">
            <v>BOM</v>
          </cell>
        </row>
        <row r="1997">
          <cell r="X1997">
            <v>6920</v>
          </cell>
          <cell r="Y1997">
            <v>2040492</v>
          </cell>
          <cell r="Z1997" t="str">
            <v>CHI – CENTRAL DE RELACIONAMENTO</v>
          </cell>
          <cell r="AA1997">
            <v>2</v>
          </cell>
          <cell r="AB1997" t="str">
            <v>MÓVEIS E UTENSÍLIOS</v>
          </cell>
          <cell r="AC1997">
            <v>47.178900498573697</v>
          </cell>
          <cell r="AD1997" t="str">
            <v>BOM</v>
          </cell>
        </row>
        <row r="1998">
          <cell r="X1998">
            <v>6921</v>
          </cell>
          <cell r="Y1998">
            <v>2040493</v>
          </cell>
          <cell r="Z1998" t="str">
            <v>CHI – CENTRAL DE RELACIONAMENTO</v>
          </cell>
          <cell r="AA1998">
            <v>2</v>
          </cell>
          <cell r="AB1998" t="str">
            <v>MÓVEIS E UTENSÍLIOS</v>
          </cell>
          <cell r="AC1998">
            <v>47.178900498573697</v>
          </cell>
          <cell r="AD1998" t="str">
            <v>BOM</v>
          </cell>
        </row>
        <row r="1999">
          <cell r="X1999">
            <v>6922</v>
          </cell>
          <cell r="Y1999">
            <v>2040494</v>
          </cell>
          <cell r="Z1999" t="str">
            <v>LABORATORIO</v>
          </cell>
          <cell r="AA1999">
            <v>2</v>
          </cell>
          <cell r="AB1999" t="str">
            <v>MÓVEIS E UTENSÍLIOS</v>
          </cell>
          <cell r="AC1999">
            <v>47.178900498573697</v>
          </cell>
          <cell r="AD1999" t="str">
            <v>BOM</v>
          </cell>
        </row>
        <row r="2000">
          <cell r="X2000">
            <v>6923</v>
          </cell>
          <cell r="Y2000">
            <v>2040495</v>
          </cell>
          <cell r="Z2000" t="str">
            <v>ASTEC</v>
          </cell>
          <cell r="AA2000">
            <v>2</v>
          </cell>
          <cell r="AB2000" t="str">
            <v>MÓVEIS E UTENSÍLIOS</v>
          </cell>
          <cell r="AC2000">
            <v>47.178900498573697</v>
          </cell>
          <cell r="AD2000" t="str">
            <v>BOM</v>
          </cell>
        </row>
        <row r="2001">
          <cell r="X2001">
            <v>6924</v>
          </cell>
          <cell r="Y2001">
            <v>2040496</v>
          </cell>
          <cell r="Z2001" t="str">
            <v>ASTEC</v>
          </cell>
          <cell r="AA2001">
            <v>2</v>
          </cell>
          <cell r="AB2001" t="str">
            <v>MÓVEIS E UTENSÍLIOS</v>
          </cell>
          <cell r="AC2001">
            <v>47.178900498573697</v>
          </cell>
          <cell r="AD2001" t="str">
            <v>BOM</v>
          </cell>
        </row>
        <row r="2002">
          <cell r="X2002">
            <v>6925</v>
          </cell>
          <cell r="Y2002">
            <v>2040497</v>
          </cell>
          <cell r="Z2002" t="str">
            <v>ASTEC</v>
          </cell>
          <cell r="AA2002">
            <v>2</v>
          </cell>
          <cell r="AB2002" t="str">
            <v>MÓVEIS E UTENSÍLIOS</v>
          </cell>
          <cell r="AC2002">
            <v>47.178900498573697</v>
          </cell>
          <cell r="AD2002" t="str">
            <v>BOM</v>
          </cell>
        </row>
        <row r="2003">
          <cell r="X2003">
            <v>6926</v>
          </cell>
          <cell r="Y2003">
            <v>2040498</v>
          </cell>
          <cell r="Z2003" t="str">
            <v>ASTEC</v>
          </cell>
          <cell r="AA2003">
            <v>2</v>
          </cell>
          <cell r="AB2003" t="str">
            <v>MÓVEIS E UTENSÍLIOS</v>
          </cell>
          <cell r="AC2003">
            <v>47.178900498573697</v>
          </cell>
          <cell r="AD2003" t="str">
            <v>BOM</v>
          </cell>
        </row>
        <row r="2004">
          <cell r="X2004">
            <v>6927</v>
          </cell>
          <cell r="Y2004">
            <v>2040499</v>
          </cell>
          <cell r="Z2004" t="str">
            <v>OUVIDORIA</v>
          </cell>
          <cell r="AA2004">
            <v>2</v>
          </cell>
          <cell r="AB2004" t="str">
            <v>MÓVEIS E UTENSÍLIOS</v>
          </cell>
          <cell r="AC2004">
            <v>47.178900498573697</v>
          </cell>
          <cell r="AD2004" t="str">
            <v>BOM</v>
          </cell>
        </row>
        <row r="2005">
          <cell r="X2005">
            <v>6928</v>
          </cell>
          <cell r="Y2005">
            <v>2040500</v>
          </cell>
          <cell r="Z2005" t="str">
            <v>CHI – CENTRAL HUMANIZADA DE INTERNAÇÃO</v>
          </cell>
          <cell r="AA2005">
            <v>2</v>
          </cell>
          <cell r="AB2005" t="str">
            <v>MÓVEIS E UTENSÍLIOS</v>
          </cell>
          <cell r="AC2005">
            <v>47.178900498573697</v>
          </cell>
          <cell r="AD2005" t="str">
            <v>BOM</v>
          </cell>
        </row>
        <row r="2006">
          <cell r="X2006">
            <v>6929</v>
          </cell>
          <cell r="Y2006">
            <v>2040501</v>
          </cell>
          <cell r="Z2006" t="str">
            <v>CHI - NUCLEO ADMINISTRATIVO</v>
          </cell>
          <cell r="AA2006">
            <v>2</v>
          </cell>
          <cell r="AB2006" t="str">
            <v>MÓVEIS E UTENSÍLIOS</v>
          </cell>
          <cell r="AC2006">
            <v>47.178900498573697</v>
          </cell>
          <cell r="AD2006" t="str">
            <v>BOM</v>
          </cell>
        </row>
        <row r="2007">
          <cell r="X2007">
            <v>6930</v>
          </cell>
          <cell r="Y2007">
            <v>2040502</v>
          </cell>
          <cell r="Z2007" t="str">
            <v>CHI - NUCLEO ADMINISTRATIVO</v>
          </cell>
          <cell r="AA2007">
            <v>2</v>
          </cell>
          <cell r="AB2007" t="str">
            <v>MÓVEIS E UTENSÍLIOS</v>
          </cell>
          <cell r="AC2007">
            <v>47.178900498573697</v>
          </cell>
          <cell r="AD2007" t="str">
            <v>BOM</v>
          </cell>
        </row>
        <row r="2008">
          <cell r="X2008">
            <v>6931</v>
          </cell>
          <cell r="Y2008">
            <v>2040503</v>
          </cell>
          <cell r="Z2008" t="str">
            <v>CHI – TRIAGEM MÉDICA</v>
          </cell>
          <cell r="AA2008">
            <v>2</v>
          </cell>
          <cell r="AB2008" t="str">
            <v>MÓVEIS E UTENSÍLIOS</v>
          </cell>
          <cell r="AC2008">
            <v>47.178900498573697</v>
          </cell>
          <cell r="AD2008" t="str">
            <v>BOM</v>
          </cell>
        </row>
        <row r="2009">
          <cell r="X2009">
            <v>6932</v>
          </cell>
          <cell r="Y2009">
            <v>2040504</v>
          </cell>
          <cell r="Z2009" t="str">
            <v>DIRETORIA ADMINISTRATIVA</v>
          </cell>
          <cell r="AA2009">
            <v>2</v>
          </cell>
          <cell r="AB2009" t="str">
            <v>MÓVEIS E UTENSÍLIOS</v>
          </cell>
          <cell r="AC2009">
            <v>47.178900498573697</v>
          </cell>
          <cell r="AD2009" t="str">
            <v>BOM</v>
          </cell>
        </row>
        <row r="2010">
          <cell r="X2010">
            <v>6933</v>
          </cell>
          <cell r="Y2010">
            <v>2040505</v>
          </cell>
          <cell r="Z2010" t="str">
            <v>CHI - NUCLEO ADMINISTRATIVO</v>
          </cell>
          <cell r="AA2010">
            <v>2</v>
          </cell>
          <cell r="AB2010" t="str">
            <v>MÓVEIS E UTENSÍLIOS</v>
          </cell>
          <cell r="AC2010">
            <v>47.178900498573697</v>
          </cell>
          <cell r="AD2010" t="str">
            <v>BOM</v>
          </cell>
        </row>
        <row r="2011">
          <cell r="X2011">
            <v>6934</v>
          </cell>
          <cell r="Y2011">
            <v>2040506</v>
          </cell>
          <cell r="Z2011" t="str">
            <v>CHI - NUCLEO ADMINISTRATIVO</v>
          </cell>
          <cell r="AA2011">
            <v>2</v>
          </cell>
          <cell r="AB2011" t="str">
            <v>MÓVEIS E UTENSÍLIOS</v>
          </cell>
          <cell r="AC2011">
            <v>47.178900498573697</v>
          </cell>
          <cell r="AD2011" t="str">
            <v>BOM</v>
          </cell>
        </row>
        <row r="2012">
          <cell r="X2012">
            <v>6935</v>
          </cell>
          <cell r="Y2012">
            <v>2040507</v>
          </cell>
          <cell r="Z2012" t="str">
            <v>CHI - NUCLEO ADMINISTRATIVO</v>
          </cell>
          <cell r="AA2012">
            <v>2</v>
          </cell>
          <cell r="AB2012" t="str">
            <v>MÓVEIS E UTENSÍLIOS</v>
          </cell>
          <cell r="AC2012">
            <v>47.178900498573697</v>
          </cell>
          <cell r="AD2012" t="str">
            <v>BOM</v>
          </cell>
        </row>
        <row r="2013">
          <cell r="X2013">
            <v>6936</v>
          </cell>
          <cell r="Y2013">
            <v>2040508</v>
          </cell>
          <cell r="Z2013" t="str">
            <v>CHI - NUCLEO ADMINISTRATIVO</v>
          </cell>
          <cell r="AA2013">
            <v>2</v>
          </cell>
          <cell r="AB2013" t="str">
            <v>MÓVEIS E UTENSÍLIOS</v>
          </cell>
          <cell r="AC2013">
            <v>47.178900498573697</v>
          </cell>
          <cell r="AD2013" t="str">
            <v>BOM</v>
          </cell>
        </row>
        <row r="2014">
          <cell r="X2014">
            <v>6937</v>
          </cell>
          <cell r="Y2014">
            <v>2040509</v>
          </cell>
          <cell r="Z2014" t="str">
            <v>CHI - NUCLEO ADMINISTRATIVO</v>
          </cell>
          <cell r="AA2014">
            <v>2</v>
          </cell>
          <cell r="AB2014" t="str">
            <v>MÓVEIS E UTENSÍLIOS</v>
          </cell>
          <cell r="AC2014">
            <v>47.178900498573697</v>
          </cell>
          <cell r="AD2014" t="str">
            <v>BOM</v>
          </cell>
        </row>
        <row r="2015">
          <cell r="X2015">
            <v>6938</v>
          </cell>
          <cell r="Y2015">
            <v>2040510</v>
          </cell>
          <cell r="Z2015" t="str">
            <v>CHI - NUCLEO ADMINISTRATIVO</v>
          </cell>
          <cell r="AA2015">
            <v>2</v>
          </cell>
          <cell r="AB2015" t="str">
            <v>MÓVEIS E UTENSÍLIOS</v>
          </cell>
          <cell r="AC2015">
            <v>47.178900498573697</v>
          </cell>
          <cell r="AD2015" t="str">
            <v>BOM</v>
          </cell>
        </row>
        <row r="2016">
          <cell r="X2016">
            <v>6939</v>
          </cell>
          <cell r="Y2016">
            <v>2040511</v>
          </cell>
          <cell r="Z2016" t="str">
            <v>CHI - NUCLEO ADMINISTRATIVO</v>
          </cell>
          <cell r="AA2016">
            <v>2</v>
          </cell>
          <cell r="AB2016" t="str">
            <v>MÓVEIS E UTENSÍLIOS</v>
          </cell>
          <cell r="AC2016">
            <v>47.178900498573697</v>
          </cell>
          <cell r="AD2016" t="str">
            <v>BOM</v>
          </cell>
        </row>
        <row r="2017">
          <cell r="X2017">
            <v>6940</v>
          </cell>
          <cell r="Y2017">
            <v>2040512</v>
          </cell>
          <cell r="Z2017" t="str">
            <v>UNIDADE DE TERAPIA INTENSIVA</v>
          </cell>
          <cell r="AA2017">
            <v>2</v>
          </cell>
          <cell r="AB2017" t="str">
            <v>MÓVEIS E UTENSÍLIOS</v>
          </cell>
          <cell r="AC2017">
            <v>47.178900498573697</v>
          </cell>
          <cell r="AD2017" t="str">
            <v>BOM</v>
          </cell>
        </row>
        <row r="2018">
          <cell r="X2018">
            <v>6941</v>
          </cell>
          <cell r="Y2018">
            <v>2040513</v>
          </cell>
          <cell r="Z2018" t="str">
            <v>UNIDADE DE TERAPIA INTENSIVA</v>
          </cell>
          <cell r="AA2018">
            <v>2</v>
          </cell>
          <cell r="AB2018" t="str">
            <v>MÓVEIS E UTENSÍLIOS</v>
          </cell>
          <cell r="AC2018">
            <v>47.178900498573697</v>
          </cell>
          <cell r="AD2018" t="str">
            <v>BOM</v>
          </cell>
        </row>
        <row r="2019">
          <cell r="X2019">
            <v>6942</v>
          </cell>
          <cell r="Y2019">
            <v>2040514</v>
          </cell>
          <cell r="Z2019" t="str">
            <v>CENTRO CIRÚRGICO</v>
          </cell>
          <cell r="AA2019">
            <v>2</v>
          </cell>
          <cell r="AB2019" t="str">
            <v>MÓVEIS E UTENSÍLIOS</v>
          </cell>
          <cell r="AC2019">
            <v>47.178900498573697</v>
          </cell>
          <cell r="AD2019" t="str">
            <v>BOM</v>
          </cell>
        </row>
        <row r="2020">
          <cell r="X2020">
            <v>6943</v>
          </cell>
          <cell r="Y2020">
            <v>2040515</v>
          </cell>
          <cell r="Z2020" t="str">
            <v>UNIDADE DE TERAPIA INTENSIVA</v>
          </cell>
          <cell r="AA2020">
            <v>2</v>
          </cell>
          <cell r="AB2020" t="str">
            <v>MÓVEIS E UTENSÍLIOS</v>
          </cell>
          <cell r="AC2020">
            <v>47.178900498573697</v>
          </cell>
          <cell r="AD2020" t="str">
            <v>BOM</v>
          </cell>
        </row>
        <row r="2021">
          <cell r="X2021">
            <v>6944</v>
          </cell>
          <cell r="Y2021">
            <v>2040516</v>
          </cell>
          <cell r="Z2021" t="str">
            <v>UNIDADE DE TERAPIA INTENSIVA</v>
          </cell>
          <cell r="AA2021">
            <v>2</v>
          </cell>
          <cell r="AB2021" t="str">
            <v>MÓVEIS E UTENSÍLIOS</v>
          </cell>
          <cell r="AC2021">
            <v>47.178900498573697</v>
          </cell>
          <cell r="AD2021" t="str">
            <v>BOM</v>
          </cell>
        </row>
        <row r="2022">
          <cell r="X2022">
            <v>6945</v>
          </cell>
          <cell r="Y2022">
            <v>2040517</v>
          </cell>
          <cell r="Z2022" t="str">
            <v>CENTRO CIRÚRGICO</v>
          </cell>
          <cell r="AA2022">
            <v>2</v>
          </cell>
          <cell r="AB2022" t="str">
            <v>MÓVEIS E UTENSÍLIOS</v>
          </cell>
          <cell r="AC2022">
            <v>47.178900498573697</v>
          </cell>
          <cell r="AD2022" t="str">
            <v>BOM</v>
          </cell>
        </row>
        <row r="2023">
          <cell r="X2023">
            <v>6946</v>
          </cell>
          <cell r="Y2023">
            <v>2040518</v>
          </cell>
          <cell r="Z2023" t="str">
            <v>UNIDADE DE TERAPIA INTENSIVA</v>
          </cell>
          <cell r="AA2023">
            <v>2</v>
          </cell>
          <cell r="AB2023" t="str">
            <v>MÓVEIS E UTENSÍLIOS</v>
          </cell>
          <cell r="AC2023">
            <v>47.178900498573697</v>
          </cell>
          <cell r="AD2023" t="str">
            <v>BOM</v>
          </cell>
        </row>
        <row r="2024">
          <cell r="X2024">
            <v>6947</v>
          </cell>
          <cell r="Y2024">
            <v>2040519</v>
          </cell>
          <cell r="Z2024" t="str">
            <v>UNIDADE DE TERAPIA INTENSIVA</v>
          </cell>
          <cell r="AA2024">
            <v>2</v>
          </cell>
          <cell r="AB2024" t="str">
            <v>MÓVEIS E UTENSÍLIOS</v>
          </cell>
          <cell r="AC2024">
            <v>47.178900498573697</v>
          </cell>
          <cell r="AD2024" t="str">
            <v>BOM</v>
          </cell>
        </row>
        <row r="2025">
          <cell r="X2025">
            <v>6948</v>
          </cell>
          <cell r="Y2025">
            <v>2040520</v>
          </cell>
          <cell r="Z2025" t="str">
            <v>UNIDADE DE TERAPIA INTENSIVA</v>
          </cell>
          <cell r="AA2025">
            <v>2</v>
          </cell>
          <cell r="AB2025" t="str">
            <v>MÓVEIS E UTENSÍLIOS</v>
          </cell>
          <cell r="AC2025">
            <v>47.178900498573697</v>
          </cell>
          <cell r="AD2025" t="str">
            <v>BOM</v>
          </cell>
        </row>
        <row r="2026">
          <cell r="X2026">
            <v>6949</v>
          </cell>
          <cell r="Y2026">
            <v>2040521</v>
          </cell>
          <cell r="Z2026" t="str">
            <v>UNIDADE DE TERAPIA INTENSIVA</v>
          </cell>
          <cell r="AA2026">
            <v>2</v>
          </cell>
          <cell r="AB2026" t="str">
            <v>MÓVEIS E UTENSÍLIOS</v>
          </cell>
          <cell r="AC2026">
            <v>47.178900498573697</v>
          </cell>
          <cell r="AD2026" t="str">
            <v>BOM</v>
          </cell>
        </row>
        <row r="2027">
          <cell r="X2027">
            <v>6950</v>
          </cell>
          <cell r="Y2027">
            <v>2040522</v>
          </cell>
          <cell r="Z2027" t="str">
            <v>UNIDADE DE TERAPIA INTENSIVA</v>
          </cell>
          <cell r="AA2027">
            <v>2</v>
          </cell>
          <cell r="AB2027" t="str">
            <v>MÓVEIS E UTENSÍLIOS</v>
          </cell>
          <cell r="AC2027">
            <v>47.178900498573697</v>
          </cell>
          <cell r="AD2027" t="str">
            <v>BOM</v>
          </cell>
        </row>
        <row r="2028">
          <cell r="X2028">
            <v>6951</v>
          </cell>
          <cell r="Y2028">
            <v>2040523</v>
          </cell>
          <cell r="Z2028" t="str">
            <v>UNIDADE DE TERAPIA INTENSIVA</v>
          </cell>
          <cell r="AA2028">
            <v>2</v>
          </cell>
          <cell r="AB2028" t="str">
            <v>MÓVEIS E UTENSÍLIOS</v>
          </cell>
          <cell r="AC2028">
            <v>47.178900498573697</v>
          </cell>
          <cell r="AD2028" t="str">
            <v>BOM</v>
          </cell>
        </row>
        <row r="2029">
          <cell r="X2029">
            <v>6952</v>
          </cell>
          <cell r="Y2029">
            <v>2040524</v>
          </cell>
          <cell r="Z2029" t="str">
            <v>UNIDADE DE TERAPIA INTENSIVA</v>
          </cell>
          <cell r="AA2029">
            <v>2</v>
          </cell>
          <cell r="AB2029" t="str">
            <v>MÓVEIS E UTENSÍLIOS</v>
          </cell>
          <cell r="AC2029">
            <v>47.178900498573697</v>
          </cell>
          <cell r="AD2029" t="str">
            <v>BOM</v>
          </cell>
        </row>
        <row r="2030">
          <cell r="X2030">
            <v>6953</v>
          </cell>
          <cell r="Y2030">
            <v>2040525</v>
          </cell>
          <cell r="Z2030" t="str">
            <v>UNIDADE DE TERAPIA INTENSIVA</v>
          </cell>
          <cell r="AA2030">
            <v>2</v>
          </cell>
          <cell r="AB2030" t="str">
            <v>MÓVEIS E UTENSÍLIOS</v>
          </cell>
          <cell r="AC2030">
            <v>47.178900498573697</v>
          </cell>
          <cell r="AD2030" t="str">
            <v>BOM</v>
          </cell>
        </row>
        <row r="2031">
          <cell r="X2031">
            <v>6954</v>
          </cell>
          <cell r="Y2031">
            <v>2040526</v>
          </cell>
          <cell r="Z2031" t="str">
            <v>UNIDADE DE TERAPIA INTENSIVA</v>
          </cell>
          <cell r="AA2031">
            <v>2</v>
          </cell>
          <cell r="AB2031" t="str">
            <v>MÓVEIS E UTENSÍLIOS</v>
          </cell>
          <cell r="AC2031">
            <v>47.178900498573697</v>
          </cell>
          <cell r="AD2031" t="str">
            <v>BOM</v>
          </cell>
        </row>
        <row r="2032">
          <cell r="X2032">
            <v>6955</v>
          </cell>
          <cell r="Y2032">
            <v>2040527</v>
          </cell>
          <cell r="Z2032" t="str">
            <v>UNIDADE DE TERAPIA INTENSIVA</v>
          </cell>
          <cell r="AA2032">
            <v>2</v>
          </cell>
          <cell r="AB2032" t="str">
            <v>MÓVEIS E UTENSÍLIOS</v>
          </cell>
          <cell r="AC2032">
            <v>47.178900498573697</v>
          </cell>
          <cell r="AD2032" t="str">
            <v>BOM</v>
          </cell>
        </row>
        <row r="2033">
          <cell r="X2033">
            <v>6956</v>
          </cell>
          <cell r="Y2033">
            <v>2040528</v>
          </cell>
          <cell r="Z2033" t="str">
            <v>UNIDADE DE TERAPIA INTENSIVA</v>
          </cell>
          <cell r="AA2033">
            <v>2</v>
          </cell>
          <cell r="AB2033" t="str">
            <v>MÓVEIS E UTENSÍLIOS</v>
          </cell>
          <cell r="AC2033">
            <v>47.178900498573697</v>
          </cell>
          <cell r="AD2033" t="str">
            <v>BOM</v>
          </cell>
        </row>
        <row r="2034">
          <cell r="X2034">
            <v>6808</v>
          </cell>
          <cell r="Y2034">
            <v>2040529</v>
          </cell>
          <cell r="Z2034" t="str">
            <v>CENTRO CIRÚRGICO</v>
          </cell>
          <cell r="AA2034">
            <v>10</v>
          </cell>
          <cell r="AB2034" t="str">
            <v>MAQ. E EQUIPAMENTOS</v>
          </cell>
          <cell r="AC2034">
            <v>720.34799572649501</v>
          </cell>
          <cell r="AD2034" t="str">
            <v>BOM</v>
          </cell>
        </row>
        <row r="2035">
          <cell r="X2035">
            <v>6809</v>
          </cell>
          <cell r="Y2035">
            <v>2040530</v>
          </cell>
          <cell r="Z2035" t="str">
            <v>CENTRO CIRÚRGICO</v>
          </cell>
          <cell r="AA2035">
            <v>10</v>
          </cell>
          <cell r="AB2035" t="str">
            <v>MAQ. E EQUIPAMENTOS</v>
          </cell>
          <cell r="AC2035">
            <v>580.10605202991496</v>
          </cell>
          <cell r="AD2035" t="str">
            <v>BOM</v>
          </cell>
        </row>
        <row r="2036">
          <cell r="X2036">
            <v>6805</v>
          </cell>
          <cell r="Y2036">
            <v>2040531</v>
          </cell>
          <cell r="Z2036" t="str">
            <v>INSTALADO NA FACHADA DO HOSPITAL</v>
          </cell>
          <cell r="AA2036">
            <v>2</v>
          </cell>
          <cell r="AB2036" t="str">
            <v>EQUIP. DE INFORMÁTICA</v>
          </cell>
          <cell r="AC2036">
            <v>403.60076552706499</v>
          </cell>
          <cell r="AD2036" t="str">
            <v>BOM</v>
          </cell>
        </row>
        <row r="2037">
          <cell r="X2037">
            <v>6806</v>
          </cell>
          <cell r="Y2037">
            <v>2040532</v>
          </cell>
          <cell r="Z2037" t="str">
            <v>INSTALADO NA FACHADA DO HOSPITAL</v>
          </cell>
          <cell r="AA2037">
            <v>2</v>
          </cell>
          <cell r="AB2037" t="str">
            <v>EQUIP. DE INFORMÁTICA</v>
          </cell>
          <cell r="AC2037">
            <v>403.60076552706499</v>
          </cell>
          <cell r="AD2037" t="str">
            <v>BOM</v>
          </cell>
        </row>
        <row r="2038">
          <cell r="X2038">
            <v>6794</v>
          </cell>
          <cell r="Y2038">
            <v>2040533</v>
          </cell>
          <cell r="Z2038" t="str">
            <v>SETOR DE FISIOTERAPIA</v>
          </cell>
          <cell r="AA2038">
            <v>10</v>
          </cell>
          <cell r="AB2038" t="str">
            <v>MAQ. E EQUIPAMENTOS</v>
          </cell>
          <cell r="AC2038">
            <v>6229.4370903133904</v>
          </cell>
          <cell r="AD2038" t="str">
            <v>BOM</v>
          </cell>
        </row>
        <row r="2039">
          <cell r="X2039">
            <v>6795</v>
          </cell>
          <cell r="Y2039">
            <v>2040534</v>
          </cell>
          <cell r="Z2039" t="str">
            <v>SETOR DE FISIOTERAPIA</v>
          </cell>
          <cell r="AA2039">
            <v>10</v>
          </cell>
          <cell r="AB2039" t="str">
            <v>MAQ. E EQUIPAMENTOS</v>
          </cell>
          <cell r="AC2039">
            <v>939.94243219373095</v>
          </cell>
          <cell r="AD2039" t="str">
            <v>BOM</v>
          </cell>
        </row>
        <row r="2040">
          <cell r="X2040">
            <v>6796</v>
          </cell>
          <cell r="Y2040">
            <v>2040535</v>
          </cell>
          <cell r="Z2040" t="str">
            <v>REPOUSO STAFF – CLÍNICA MÉDICA</v>
          </cell>
          <cell r="AA2040">
            <v>6</v>
          </cell>
          <cell r="AB2040" t="str">
            <v>MAQ. E EQUIPAMENTOS</v>
          </cell>
          <cell r="AC2040">
            <v>493.35598632477098</v>
          </cell>
          <cell r="AD2040" t="str">
            <v>BOM</v>
          </cell>
        </row>
        <row r="2041">
          <cell r="X2041">
            <v>6797</v>
          </cell>
          <cell r="Y2041">
            <v>2040536</v>
          </cell>
          <cell r="Z2041" t="str">
            <v>REPOUSO MÉDICO – STAFF CLÍNICA CIRÚRGICA</v>
          </cell>
          <cell r="AA2041">
            <v>6</v>
          </cell>
          <cell r="AB2041" t="str">
            <v>MAQ. E EQUIPAMENTOS</v>
          </cell>
          <cell r="AC2041">
            <v>493.35598632477098</v>
          </cell>
          <cell r="AD2041" t="str">
            <v>BOM</v>
          </cell>
        </row>
        <row r="2042">
          <cell r="X2042">
            <v>6798</v>
          </cell>
          <cell r="Y2042">
            <v>2040537</v>
          </cell>
          <cell r="Z2042" t="str">
            <v>REPOUSO RESIDENTE – CLÍNICA CIRÚRGICA</v>
          </cell>
          <cell r="AA2042">
            <v>6</v>
          </cell>
          <cell r="AB2042" t="str">
            <v>MAQ. E EQUIPAMENTOS</v>
          </cell>
          <cell r="AC2042">
            <v>493.35598632477098</v>
          </cell>
          <cell r="AD2042" t="str">
            <v>BOM</v>
          </cell>
        </row>
        <row r="2043">
          <cell r="X2043">
            <v>6799</v>
          </cell>
          <cell r="Y2043">
            <v>2040538</v>
          </cell>
          <cell r="Z2043" t="str">
            <v>REPOUSO RESIDENTE – CLÍNICA MÉDICA</v>
          </cell>
          <cell r="AA2043">
            <v>6</v>
          </cell>
          <cell r="AB2043" t="str">
            <v>MAQ. E EQUIPAMENTOS</v>
          </cell>
          <cell r="AC2043">
            <v>493.35598632477098</v>
          </cell>
          <cell r="AD2043" t="str">
            <v>BOM</v>
          </cell>
        </row>
        <row r="2044">
          <cell r="X2044">
            <v>6803</v>
          </cell>
          <cell r="Y2044">
            <v>2040539</v>
          </cell>
          <cell r="Z2044" t="str">
            <v>CENTRO CIRÚRGICO</v>
          </cell>
          <cell r="AA2044">
            <v>2</v>
          </cell>
          <cell r="AB2044" t="str">
            <v>MAQ. E EQUIPAMENTOS</v>
          </cell>
          <cell r="AC2044">
            <v>98.564189850424299</v>
          </cell>
          <cell r="AD2044" t="str">
            <v>BOM</v>
          </cell>
        </row>
        <row r="2045">
          <cell r="X2045">
            <v>6804</v>
          </cell>
          <cell r="Y2045">
            <v>2040540</v>
          </cell>
          <cell r="Z2045" t="str">
            <v>FARMÁCIA</v>
          </cell>
          <cell r="AA2045">
            <v>2</v>
          </cell>
          <cell r="AB2045" t="str">
            <v>MAQ. E EQUIPAMENTOS</v>
          </cell>
          <cell r="AC2045">
            <v>98.564189850424299</v>
          </cell>
          <cell r="AD2045" t="str">
            <v>BOM</v>
          </cell>
        </row>
        <row r="2046">
          <cell r="X2046">
            <v>6887</v>
          </cell>
          <cell r="Y2046">
            <v>2040541</v>
          </cell>
          <cell r="Z2046" t="str">
            <v>CHI – TRIAGEM MÉDICA</v>
          </cell>
          <cell r="AA2046">
            <v>10</v>
          </cell>
          <cell r="AB2046" t="str">
            <v>MÓVEIS E UTENSÍLIOS</v>
          </cell>
          <cell r="AC2046">
            <v>2368.7139777777802</v>
          </cell>
          <cell r="AD2046" t="str">
            <v>BOM</v>
          </cell>
        </row>
        <row r="2047">
          <cell r="X2047">
            <v>6981</v>
          </cell>
          <cell r="Y2047">
            <v>2040542</v>
          </cell>
          <cell r="Z2047" t="str">
            <v>CENTRAL DE MATERIAL E ESTERILIZAÇÃO</v>
          </cell>
          <cell r="AA2047">
            <v>5</v>
          </cell>
          <cell r="AB2047" t="str">
            <v>MAQ. E EQUIPAMENTOS</v>
          </cell>
          <cell r="AC2047">
            <v>282.70752122507099</v>
          </cell>
          <cell r="AD2047" t="str">
            <v>BOM</v>
          </cell>
        </row>
        <row r="2048">
          <cell r="X2048">
            <v>6823</v>
          </cell>
          <cell r="Y2048">
            <v>2040543</v>
          </cell>
          <cell r="Z2048" t="str">
            <v>UNIDADE DE TERAPIA INTENSIVA</v>
          </cell>
          <cell r="AA2048">
            <v>10</v>
          </cell>
          <cell r="AB2048" t="str">
            <v>MÓVEIS E UTENSÍLIOS</v>
          </cell>
          <cell r="AC2048">
            <v>275.58929569088298</v>
          </cell>
          <cell r="AD2048" t="str">
            <v>BOM</v>
          </cell>
        </row>
        <row r="2049">
          <cell r="X2049">
            <v>6825</v>
          </cell>
          <cell r="Y2049">
            <v>2040544</v>
          </cell>
          <cell r="Z2049" t="str">
            <v>UNIDADE DE TERAPIA INTENSIVA</v>
          </cell>
          <cell r="AA2049">
            <v>10</v>
          </cell>
          <cell r="AB2049" t="str">
            <v>MÓVEIS E UTENSÍLIOS</v>
          </cell>
          <cell r="AC2049">
            <v>275.58929569088298</v>
          </cell>
          <cell r="AD2049" t="str">
            <v>BOM</v>
          </cell>
        </row>
        <row r="2050">
          <cell r="X2050">
            <v>6844</v>
          </cell>
          <cell r="Y2050">
            <v>2040545</v>
          </cell>
          <cell r="Z2050" t="str">
            <v>UNIDADE DE TERAPIA INTENSIVA</v>
          </cell>
          <cell r="AA2050">
            <v>10</v>
          </cell>
          <cell r="AB2050" t="str">
            <v>MÓVEIS E UTENSÍLIOS</v>
          </cell>
          <cell r="AC2050">
            <v>275.58929569088298</v>
          </cell>
          <cell r="AD2050" t="str">
            <v>BOM</v>
          </cell>
        </row>
        <row r="2051">
          <cell r="X2051">
            <v>6845</v>
          </cell>
          <cell r="Y2051">
            <v>2040546</v>
          </cell>
          <cell r="Z2051" t="str">
            <v>UNIDADE DE TERAPIA INTENSIVA</v>
          </cell>
          <cell r="AA2051">
            <v>10</v>
          </cell>
          <cell r="AB2051" t="str">
            <v>MÓVEIS E UTENSÍLIOS</v>
          </cell>
          <cell r="AC2051">
            <v>275.58929569088298</v>
          </cell>
          <cell r="AD2051" t="str">
            <v>BOM</v>
          </cell>
        </row>
        <row r="2052">
          <cell r="X2052">
            <v>6865</v>
          </cell>
          <cell r="Y2052">
            <v>2040547</v>
          </cell>
          <cell r="Z2052" t="str">
            <v>UNIDADE DE TERAPIA INTENSIVA</v>
          </cell>
          <cell r="AA2052">
            <v>10</v>
          </cell>
          <cell r="AB2052" t="str">
            <v>MÓVEIS E UTENSÍLIOS</v>
          </cell>
          <cell r="AC2052">
            <v>275.58929569088298</v>
          </cell>
          <cell r="AD2052" t="str">
            <v>BOM</v>
          </cell>
        </row>
        <row r="2053">
          <cell r="X2053">
            <v>6876</v>
          </cell>
          <cell r="Y2053">
            <v>2040548</v>
          </cell>
          <cell r="Z2053" t="str">
            <v>NUTRIÇÃO – SALA ADMINISTRATIVA</v>
          </cell>
          <cell r="AA2053">
            <v>10</v>
          </cell>
          <cell r="AB2053" t="str">
            <v>MAQ. E EQUIPAMENTOS</v>
          </cell>
          <cell r="AC2053">
            <v>1459.2962427350401</v>
          </cell>
          <cell r="AD2053" t="str">
            <v>BOM</v>
          </cell>
        </row>
        <row r="2054">
          <cell r="X2054">
            <v>6826</v>
          </cell>
          <cell r="Y2054">
            <v>2040549</v>
          </cell>
          <cell r="Z2054" t="str">
            <v>REPOUSO RESIDENTE – CLÍNICA CIRÚRGICA</v>
          </cell>
          <cell r="AA2054">
            <v>10</v>
          </cell>
          <cell r="AB2054" t="str">
            <v>MAQ. E EQUIPAMENTOS</v>
          </cell>
          <cell r="AC2054">
            <v>680.51288447293405</v>
          </cell>
          <cell r="AD2054" t="str">
            <v>BOM</v>
          </cell>
        </row>
        <row r="2055">
          <cell r="X2055">
            <v>6834</v>
          </cell>
          <cell r="Y2055">
            <v>2040550</v>
          </cell>
          <cell r="Z2055" t="str">
            <v>REPOUSO STAFF – CLÍNICA MÉDICA</v>
          </cell>
          <cell r="AA2055">
            <v>10</v>
          </cell>
          <cell r="AB2055" t="str">
            <v>MAQ. E EQUIPAMENTOS</v>
          </cell>
          <cell r="AC2055">
            <v>680.51288447293405</v>
          </cell>
          <cell r="AD2055" t="str">
            <v>BOM</v>
          </cell>
        </row>
        <row r="2056">
          <cell r="X2056">
            <v>6853</v>
          </cell>
          <cell r="Y2056">
            <v>2040551</v>
          </cell>
          <cell r="Z2056" t="str">
            <v>REPOUSO MÉDICO – STAFF CLÍNICA CIRÚRGICA</v>
          </cell>
          <cell r="AA2056">
            <v>10</v>
          </cell>
          <cell r="AB2056" t="str">
            <v>MAQ. E EQUIPAMENTOS</v>
          </cell>
          <cell r="AC2056">
            <v>680.51288447293405</v>
          </cell>
          <cell r="AD2056" t="str">
            <v>BOM</v>
          </cell>
        </row>
        <row r="2057">
          <cell r="X2057">
            <v>6982</v>
          </cell>
          <cell r="Y2057">
            <v>2040552</v>
          </cell>
          <cell r="Z2057" t="str">
            <v>UNIDADE DE TERAPIA INTENSIVA</v>
          </cell>
          <cell r="AA2057">
            <v>6</v>
          </cell>
          <cell r="AB2057" t="str">
            <v>MAQ. E EQUIPAMENTOS</v>
          </cell>
          <cell r="AC2057">
            <v>838.32634957262496</v>
          </cell>
          <cell r="AD2057" t="str">
            <v>BOM</v>
          </cell>
        </row>
        <row r="2058">
          <cell r="X2058">
            <v>6827</v>
          </cell>
          <cell r="Y2058">
            <v>2040553</v>
          </cell>
          <cell r="Z2058" t="str">
            <v>GALPÃO ALMOXARIFADO</v>
          </cell>
          <cell r="AA2058">
            <v>6</v>
          </cell>
          <cell r="AB2058" t="str">
            <v>MAQ. E EQUIPAMENTOS</v>
          </cell>
          <cell r="AC2058">
            <v>496.78761025639602</v>
          </cell>
          <cell r="AD2058" t="str">
            <v>RUIM</v>
          </cell>
        </row>
        <row r="2059">
          <cell r="X2059">
            <v>6830</v>
          </cell>
          <cell r="Y2059">
            <v>2040554</v>
          </cell>
          <cell r="Z2059" t="str">
            <v>GALPÃO ALMOXARIFADO</v>
          </cell>
          <cell r="AA2059">
            <v>6</v>
          </cell>
          <cell r="AB2059" t="str">
            <v>MAQ. E EQUIPAMENTOS</v>
          </cell>
          <cell r="AC2059">
            <v>496.78761025639602</v>
          </cell>
          <cell r="AD2059" t="str">
            <v>RUIM</v>
          </cell>
        </row>
        <row r="2060">
          <cell r="X2060">
            <v>6835</v>
          </cell>
          <cell r="Y2060">
            <v>2040555</v>
          </cell>
          <cell r="Z2060" t="str">
            <v>HEMODIALISE / DIÁLISE</v>
          </cell>
          <cell r="AA2060">
            <v>6</v>
          </cell>
          <cell r="AB2060" t="str">
            <v>MAQ. E EQUIPAMENTOS</v>
          </cell>
          <cell r="AC2060">
            <v>496.78761025639602</v>
          </cell>
          <cell r="AD2060" t="str">
            <v>BOM</v>
          </cell>
        </row>
        <row r="2061">
          <cell r="X2061">
            <v>6839</v>
          </cell>
          <cell r="Y2061">
            <v>2040556</v>
          </cell>
          <cell r="Z2061" t="str">
            <v>UNIDADE DE TERAPIA INTENSIVA</v>
          </cell>
          <cell r="AA2061">
            <v>6</v>
          </cell>
          <cell r="AB2061" t="str">
            <v>MAQ. E EQUIPAMENTOS</v>
          </cell>
          <cell r="AC2061">
            <v>496.78761025639602</v>
          </cell>
          <cell r="AD2061" t="str">
            <v>BOM</v>
          </cell>
        </row>
        <row r="2062">
          <cell r="X2062">
            <v>6864</v>
          </cell>
          <cell r="Y2062">
            <v>2040557</v>
          </cell>
          <cell r="Z2062" t="str">
            <v>UNIDADE DE TERAPIA INTENSIVA</v>
          </cell>
          <cell r="AA2062">
            <v>6</v>
          </cell>
          <cell r="AB2062" t="str">
            <v>MAQ. E EQUIPAMENTOS</v>
          </cell>
          <cell r="AC2062">
            <v>496.78761025639602</v>
          </cell>
          <cell r="AD2062" t="str">
            <v>BOM</v>
          </cell>
        </row>
        <row r="2063">
          <cell r="X2063">
            <v>6869</v>
          </cell>
          <cell r="Y2063">
            <v>2040558</v>
          </cell>
          <cell r="Z2063" t="str">
            <v>UNIDADE DE TERAPIA INTENSIVA</v>
          </cell>
          <cell r="AA2063">
            <v>6</v>
          </cell>
          <cell r="AB2063" t="str">
            <v>MAQ. E EQUIPAMENTOS</v>
          </cell>
          <cell r="AC2063">
            <v>496.78761025639602</v>
          </cell>
          <cell r="AD2063" t="str">
            <v>BOM</v>
          </cell>
        </row>
        <row r="2064">
          <cell r="X2064">
            <v>6877</v>
          </cell>
          <cell r="Y2064">
            <v>2040559</v>
          </cell>
          <cell r="Z2064" t="str">
            <v>UNIDADE DE TERAPIA INTENSIVA</v>
          </cell>
          <cell r="AA2064">
            <v>6</v>
          </cell>
          <cell r="AB2064" t="str">
            <v>MAQ. E EQUIPAMENTOS</v>
          </cell>
          <cell r="AC2064">
            <v>496.78761025639602</v>
          </cell>
          <cell r="AD2064" t="str">
            <v>BOM</v>
          </cell>
        </row>
        <row r="2065">
          <cell r="X2065">
            <v>6898</v>
          </cell>
          <cell r="Y2065">
            <v>2040560</v>
          </cell>
          <cell r="Z2065" t="str">
            <v>HEMODIALISE / DIÁLISE</v>
          </cell>
          <cell r="AA2065">
            <v>6</v>
          </cell>
          <cell r="AB2065" t="str">
            <v>MAQ. E EQUIPAMENTOS</v>
          </cell>
          <cell r="AC2065">
            <v>496.78761025639602</v>
          </cell>
          <cell r="AD2065" t="str">
            <v>BOM</v>
          </cell>
        </row>
        <row r="2066">
          <cell r="X2066">
            <v>6829</v>
          </cell>
          <cell r="Y2066">
            <v>2040561</v>
          </cell>
          <cell r="Z2066" t="str">
            <v>CHI – CENTRAL HUMANIZADA DE INTERNAÇÃO</v>
          </cell>
          <cell r="AA2066">
            <v>10</v>
          </cell>
          <cell r="AB2066" t="str">
            <v>MÓVEIS E UTENSÍLIOS</v>
          </cell>
          <cell r="AC2066">
            <v>893.44172884615398</v>
          </cell>
          <cell r="AD2066" t="str">
            <v>BOM</v>
          </cell>
        </row>
        <row r="2067">
          <cell r="X2067">
            <v>6838</v>
          </cell>
          <cell r="Y2067">
            <v>2040562</v>
          </cell>
          <cell r="Z2067" t="str">
            <v>CHI – CENTRAL HUMANIZADA DE INTERNAÇÃO</v>
          </cell>
          <cell r="AA2067">
            <v>10</v>
          </cell>
          <cell r="AB2067" t="str">
            <v>MÓVEIS E UTENSÍLIOS</v>
          </cell>
          <cell r="AC2067">
            <v>1243.2472096153799</v>
          </cell>
          <cell r="AD2067" t="str">
            <v>BOM</v>
          </cell>
        </row>
        <row r="2068">
          <cell r="X2068">
            <v>6849</v>
          </cell>
          <cell r="Y2068">
            <v>2040563</v>
          </cell>
          <cell r="Z2068" t="str">
            <v>CHI – CENTRAL HUMANIZADA DE INTERNAÇÃO</v>
          </cell>
          <cell r="AA2068">
            <v>10</v>
          </cell>
          <cell r="AB2068" t="str">
            <v>MÓVEIS E UTENSÍLIOS</v>
          </cell>
          <cell r="AC2068">
            <v>893.44172884615398</v>
          </cell>
          <cell r="AD2068" t="str">
            <v>BOM</v>
          </cell>
        </row>
        <row r="2069">
          <cell r="X2069">
            <v>6855</v>
          </cell>
          <cell r="Y2069">
            <v>2040564</v>
          </cell>
          <cell r="Z2069" t="str">
            <v>CHI – CENTRAL HUMANIZADA DE INTERNAÇÃO</v>
          </cell>
          <cell r="AA2069">
            <v>10</v>
          </cell>
          <cell r="AB2069" t="str">
            <v>MÓVEIS E UTENSÍLIOS</v>
          </cell>
          <cell r="AC2069">
            <v>561.64543076922996</v>
          </cell>
          <cell r="AD2069" t="str">
            <v>BOM</v>
          </cell>
        </row>
        <row r="2070">
          <cell r="X2070">
            <v>6859</v>
          </cell>
          <cell r="Y2070">
            <v>2040565</v>
          </cell>
          <cell r="Z2070" t="str">
            <v>CHI – CENTRAL HUMANIZADA DE INTERNAÇÃO</v>
          </cell>
          <cell r="AA2070">
            <v>10</v>
          </cell>
          <cell r="AB2070" t="str">
            <v>MÓVEIS E UTENSÍLIOS</v>
          </cell>
          <cell r="AC2070">
            <v>561.64543076922996</v>
          </cell>
          <cell r="AD2070" t="str">
            <v>BOM</v>
          </cell>
        </row>
        <row r="2071">
          <cell r="X2071">
            <v>6879</v>
          </cell>
          <cell r="Y2071">
            <v>2040566</v>
          </cell>
          <cell r="Z2071" t="str">
            <v>CHI – CENTRAL HUMANIZADA DE INTERNAÇÃO</v>
          </cell>
          <cell r="AA2071">
            <v>10</v>
          </cell>
          <cell r="AB2071" t="str">
            <v>MÓVEIS E UTENSÍLIOS</v>
          </cell>
          <cell r="AC2071">
            <v>1243.2472096153799</v>
          </cell>
          <cell r="AD2071" t="str">
            <v>BOM</v>
          </cell>
        </row>
        <row r="2072">
          <cell r="X2072">
            <v>6881</v>
          </cell>
          <cell r="Y2072">
            <v>2040567</v>
          </cell>
          <cell r="Z2072" t="str">
            <v>CHI – CENTRAL HUMANIZADA DE INTERNAÇÃO</v>
          </cell>
          <cell r="AA2072">
            <v>10</v>
          </cell>
          <cell r="AB2072" t="str">
            <v>MÓVEIS E UTENSÍLIOS</v>
          </cell>
          <cell r="AC2072">
            <v>1243.2472096153799</v>
          </cell>
          <cell r="AD2072" t="str">
            <v>BOM</v>
          </cell>
        </row>
        <row r="2073">
          <cell r="X2073">
            <v>6892</v>
          </cell>
          <cell r="Y2073">
            <v>2040568</v>
          </cell>
          <cell r="Z2073" t="str">
            <v>CHI – CENTRAL HUMANIZADA DE INTERNAÇÃO</v>
          </cell>
          <cell r="AA2073">
            <v>10</v>
          </cell>
          <cell r="AB2073" t="str">
            <v>MÓVEIS E UTENSÍLIOS</v>
          </cell>
          <cell r="AC2073">
            <v>1291.16995</v>
          </cell>
          <cell r="AD2073" t="str">
            <v>BOM</v>
          </cell>
        </row>
        <row r="2074">
          <cell r="X2074">
            <v>6893</v>
          </cell>
          <cell r="Y2074">
            <v>2040569</v>
          </cell>
          <cell r="Z2074" t="str">
            <v>CHI – CENTRAL HUMANIZADA DE INTERNAÇÃO</v>
          </cell>
          <cell r="AA2074">
            <v>10</v>
          </cell>
          <cell r="AB2074" t="str">
            <v>MÓVEIS E UTENSÍLIOS</v>
          </cell>
          <cell r="AC2074">
            <v>893.44172884615398</v>
          </cell>
          <cell r="AD2074" t="str">
            <v>BOM</v>
          </cell>
        </row>
        <row r="2075">
          <cell r="X2075">
            <v>6897</v>
          </cell>
          <cell r="Y2075">
            <v>2040570</v>
          </cell>
          <cell r="Z2075" t="str">
            <v>CHI – CENTRAL HUMANIZADA DE INTERNAÇÃO</v>
          </cell>
          <cell r="AA2075">
            <v>10</v>
          </cell>
          <cell r="AB2075" t="str">
            <v>MÓVEIS E UTENSÍLIOS</v>
          </cell>
          <cell r="AC2075">
            <v>1243.2472096153799</v>
          </cell>
          <cell r="AD2075" t="str">
            <v>BOM</v>
          </cell>
        </row>
        <row r="2076">
          <cell r="X2076">
            <v>0</v>
          </cell>
          <cell r="Y2076">
            <v>2040571</v>
          </cell>
          <cell r="Z2076" t="str">
            <v>CHI – CENTRAL HUMANIZADA DE INTERNAÇÃO</v>
          </cell>
          <cell r="AA2076">
            <v>10</v>
          </cell>
          <cell r="AB2076" t="str">
            <v>MÓVEIS E UTENSÍLIOS</v>
          </cell>
          <cell r="AC2076">
            <v>893.44172884615398</v>
          </cell>
          <cell r="AD2076" t="str">
            <v>BOM</v>
          </cell>
        </row>
        <row r="2077">
          <cell r="X2077">
            <v>6828</v>
          </cell>
          <cell r="Y2077">
            <v>2040572</v>
          </cell>
          <cell r="Z2077" t="str">
            <v>UNIDADE DE TERAPIA INTENSIVA</v>
          </cell>
          <cell r="AA2077">
            <v>10</v>
          </cell>
          <cell r="AB2077" t="str">
            <v>MÓVEIS E UTENSÍLIOS</v>
          </cell>
          <cell r="AC2077">
            <v>430.98943732193698</v>
          </cell>
          <cell r="AD2077" t="str">
            <v>BOM</v>
          </cell>
        </row>
        <row r="2078">
          <cell r="X2078">
            <v>6833</v>
          </cell>
          <cell r="Y2078">
            <v>2040573</v>
          </cell>
          <cell r="Z2078" t="str">
            <v>UNIDADE DE TERAPIA INTENSIVA</v>
          </cell>
          <cell r="AA2078">
            <v>10</v>
          </cell>
          <cell r="AB2078" t="str">
            <v>MÓVEIS E UTENSÍLIOS</v>
          </cell>
          <cell r="AC2078">
            <v>150.086374643874</v>
          </cell>
          <cell r="AD2078" t="str">
            <v>BOM</v>
          </cell>
        </row>
        <row r="2079">
          <cell r="X2079">
            <v>6842</v>
          </cell>
          <cell r="Y2079">
            <v>2040574</v>
          </cell>
          <cell r="Z2079" t="str">
            <v>UNIDADE DE TERAPIA INTENSIVA</v>
          </cell>
          <cell r="AA2079">
            <v>10</v>
          </cell>
          <cell r="AB2079" t="str">
            <v>MÓVEIS E UTENSÍLIOS</v>
          </cell>
          <cell r="AC2079">
            <v>150.086374643874</v>
          </cell>
          <cell r="AD2079" t="str">
            <v>BOM</v>
          </cell>
        </row>
        <row r="2080">
          <cell r="X2080">
            <v>6868</v>
          </cell>
          <cell r="Y2080">
            <v>2040575</v>
          </cell>
          <cell r="Z2080" t="str">
            <v>UNIDADE DE TERAPIA INTENSIVA</v>
          </cell>
          <cell r="AA2080">
            <v>10</v>
          </cell>
          <cell r="AB2080" t="str">
            <v>MÓVEIS E UTENSÍLIOS</v>
          </cell>
          <cell r="AC2080">
            <v>430.98943732193698</v>
          </cell>
          <cell r="AD2080" t="str">
            <v>BOM</v>
          </cell>
        </row>
        <row r="2081">
          <cell r="X2081">
            <v>6872</v>
          </cell>
          <cell r="Y2081">
            <v>2040576</v>
          </cell>
          <cell r="Z2081" t="str">
            <v>COORDENAÇÃO DE CONDUTORES</v>
          </cell>
          <cell r="AA2081">
            <v>10</v>
          </cell>
          <cell r="AB2081" t="str">
            <v>MÓVEIS E UTENSÍLIOS</v>
          </cell>
          <cell r="AC2081">
            <v>1341.0106301994299</v>
          </cell>
          <cell r="AD2081" t="str">
            <v>BOM</v>
          </cell>
        </row>
        <row r="2082">
          <cell r="X2082">
            <v>6875</v>
          </cell>
          <cell r="Y2082">
            <v>2040577</v>
          </cell>
          <cell r="Z2082" t="str">
            <v>COORDENAÇÃO DE CONDUTORES</v>
          </cell>
          <cell r="AA2082">
            <v>10</v>
          </cell>
          <cell r="AB2082" t="str">
            <v>MÓVEIS E UTENSÍLIOS</v>
          </cell>
          <cell r="AC2082">
            <v>1340.8710968661001</v>
          </cell>
          <cell r="AD2082" t="str">
            <v>BOM</v>
          </cell>
        </row>
        <row r="2083">
          <cell r="X2083">
            <v>6895</v>
          </cell>
          <cell r="Y2083">
            <v>2040578</v>
          </cell>
          <cell r="Z2083" t="str">
            <v>COORDENAÇÃO DE CONDUTORES</v>
          </cell>
          <cell r="AA2083">
            <v>10</v>
          </cell>
          <cell r="AB2083" t="str">
            <v>MÓVEIS E UTENSÍLIOS</v>
          </cell>
          <cell r="AC2083">
            <v>1340.8710968661001</v>
          </cell>
          <cell r="AD2083" t="str">
            <v>BOM</v>
          </cell>
        </row>
        <row r="2084">
          <cell r="X2084">
            <v>6896</v>
          </cell>
          <cell r="Y2084">
            <v>2040579</v>
          </cell>
          <cell r="Z2084" t="str">
            <v>UNIDADE DE TERAPIA INTENSIVA</v>
          </cell>
          <cell r="AA2084">
            <v>10</v>
          </cell>
          <cell r="AB2084" t="str">
            <v>MÓVEIS E UTENSÍLIOS</v>
          </cell>
          <cell r="AC2084">
            <v>150.086374643874</v>
          </cell>
          <cell r="AD2084" t="str">
            <v>BOM</v>
          </cell>
        </row>
        <row r="2085">
          <cell r="X2085">
            <v>6988</v>
          </cell>
          <cell r="Y2085">
            <v>2040580</v>
          </cell>
          <cell r="Z2085" t="str">
            <v>AMBULATÓRIO – SALA DE APOIO ALA D</v>
          </cell>
          <cell r="AA2085">
            <v>5</v>
          </cell>
          <cell r="AB2085" t="str">
            <v>MÓVEIS E UTENSÍLIOS</v>
          </cell>
          <cell r="AC2085">
            <v>119.692966381766</v>
          </cell>
          <cell r="AD2085" t="str">
            <v>BOM</v>
          </cell>
        </row>
        <row r="2086">
          <cell r="X2086">
            <v>6989</v>
          </cell>
          <cell r="Y2086">
            <v>2040581</v>
          </cell>
          <cell r="Z2086" t="str">
            <v>AMBULATÓRIO –  CONSULTORIO 19</v>
          </cell>
          <cell r="AA2086">
            <v>5</v>
          </cell>
          <cell r="AB2086" t="str">
            <v>MÓVEIS E UTENSÍLIOS</v>
          </cell>
          <cell r="AC2086">
            <v>119.692966381766</v>
          </cell>
          <cell r="AD2086" t="str">
            <v>BOM</v>
          </cell>
        </row>
        <row r="2087">
          <cell r="X2087">
            <v>6990</v>
          </cell>
          <cell r="Y2087">
            <v>2040582</v>
          </cell>
          <cell r="Z2087" t="str">
            <v>AMBULATÓRIO –  CONSULTORIO 13</v>
          </cell>
          <cell r="AA2087">
            <v>5</v>
          </cell>
          <cell r="AB2087" t="str">
            <v>MÓVEIS E UTENSÍLIOS</v>
          </cell>
          <cell r="AC2087">
            <v>119.692966381766</v>
          </cell>
          <cell r="AD2087" t="str">
            <v>BOM</v>
          </cell>
        </row>
        <row r="2088">
          <cell r="X2088">
            <v>6991</v>
          </cell>
          <cell r="Y2088">
            <v>2040583</v>
          </cell>
          <cell r="Z2088" t="str">
            <v>AMBULATÓRIO –  CONSULTORIO 13</v>
          </cell>
          <cell r="AA2088">
            <v>5</v>
          </cell>
          <cell r="AB2088" t="str">
            <v>MÓVEIS E UTENSÍLIOS</v>
          </cell>
          <cell r="AC2088">
            <v>119.692966381766</v>
          </cell>
          <cell r="AD2088" t="str">
            <v>BOM</v>
          </cell>
        </row>
        <row r="2089">
          <cell r="X2089">
            <v>6992</v>
          </cell>
          <cell r="Y2089">
            <v>2040584</v>
          </cell>
          <cell r="Z2089" t="str">
            <v>AMBULATÓRIO –  CONSULTORIO 19</v>
          </cell>
          <cell r="AA2089">
            <v>5</v>
          </cell>
          <cell r="AB2089" t="str">
            <v>MÓVEIS E UTENSÍLIOS</v>
          </cell>
          <cell r="AC2089">
            <v>119.692966381766</v>
          </cell>
          <cell r="AD2089" t="str">
            <v>BOM</v>
          </cell>
        </row>
        <row r="2090">
          <cell r="X2090">
            <v>6993</v>
          </cell>
          <cell r="Y2090">
            <v>2040585</v>
          </cell>
          <cell r="Z2090" t="str">
            <v>AMBULATÓRIO –  CONSULTORIO 10</v>
          </cell>
          <cell r="AA2090">
            <v>5</v>
          </cell>
          <cell r="AB2090" t="str">
            <v>MÓVEIS E UTENSÍLIOS</v>
          </cell>
          <cell r="AC2090">
            <v>119.692966381766</v>
          </cell>
          <cell r="AD2090" t="str">
            <v>BOM</v>
          </cell>
        </row>
        <row r="2091">
          <cell r="X2091">
            <v>6994</v>
          </cell>
          <cell r="Y2091">
            <v>2040586</v>
          </cell>
          <cell r="Z2091" t="str">
            <v>AMBULATÓRIO –  CONSULTORIO 10</v>
          </cell>
          <cell r="AA2091">
            <v>5</v>
          </cell>
          <cell r="AB2091" t="str">
            <v>MÓVEIS E UTENSÍLIOS</v>
          </cell>
          <cell r="AC2091">
            <v>119.692966381766</v>
          </cell>
          <cell r="AD2091" t="str">
            <v>BOM</v>
          </cell>
        </row>
        <row r="2092">
          <cell r="X2092">
            <v>6995</v>
          </cell>
          <cell r="Y2092">
            <v>2040587</v>
          </cell>
          <cell r="Z2092" t="str">
            <v>AMBULATÓRIO –  CONSULTORIO 16</v>
          </cell>
          <cell r="AA2092">
            <v>5</v>
          </cell>
          <cell r="AB2092" t="str">
            <v>MÓVEIS E UTENSÍLIOS</v>
          </cell>
          <cell r="AC2092">
            <v>119.692966381766</v>
          </cell>
          <cell r="AD2092" t="str">
            <v>BOM</v>
          </cell>
        </row>
        <row r="2093">
          <cell r="X2093">
            <v>6996</v>
          </cell>
          <cell r="Y2093">
            <v>2040588</v>
          </cell>
          <cell r="Z2093" t="str">
            <v>AMBULATÓRIO –  CONSULTORIO16</v>
          </cell>
          <cell r="AA2093">
            <v>5</v>
          </cell>
          <cell r="AB2093" t="str">
            <v>MÓVEIS E UTENSÍLIOS</v>
          </cell>
          <cell r="AC2093">
            <v>119.692966381766</v>
          </cell>
          <cell r="AD2093" t="str">
            <v>BOM</v>
          </cell>
        </row>
        <row r="2094">
          <cell r="X2094">
            <v>6997</v>
          </cell>
          <cell r="Y2094">
            <v>2040589</v>
          </cell>
          <cell r="Z2094" t="str">
            <v>AMBULATÓRIO –  CONSULTORIO 15</v>
          </cell>
          <cell r="AA2094">
            <v>5</v>
          </cell>
          <cell r="AB2094" t="str">
            <v>MÓVEIS E UTENSÍLIOS</v>
          </cell>
          <cell r="AC2094">
            <v>119.692966381766</v>
          </cell>
          <cell r="AD2094" t="str">
            <v>BOM</v>
          </cell>
        </row>
        <row r="2095">
          <cell r="X2095">
            <v>6998</v>
          </cell>
          <cell r="Y2095">
            <v>2040590</v>
          </cell>
          <cell r="Z2095" t="str">
            <v>AMBULATÓRIO –  CONSULTORIO14</v>
          </cell>
          <cell r="AA2095">
            <v>5</v>
          </cell>
          <cell r="AB2095" t="str">
            <v>MÓVEIS E UTENSÍLIOS</v>
          </cell>
          <cell r="AC2095">
            <v>119.692966381766</v>
          </cell>
          <cell r="AD2095" t="str">
            <v>BOM</v>
          </cell>
        </row>
        <row r="2096">
          <cell r="X2096">
            <v>6999</v>
          </cell>
          <cell r="Y2096">
            <v>2040591</v>
          </cell>
          <cell r="Z2096" t="str">
            <v>AMBULATÓRIO –  CONSULTORIO 14</v>
          </cell>
          <cell r="AA2096">
            <v>5</v>
          </cell>
          <cell r="AB2096" t="str">
            <v>MÓVEIS E UTENSÍLIOS</v>
          </cell>
          <cell r="AC2096">
            <v>119.692966381766</v>
          </cell>
          <cell r="AD2096" t="str">
            <v>BOM</v>
          </cell>
        </row>
        <row r="2097">
          <cell r="X2097">
            <v>7000</v>
          </cell>
          <cell r="Y2097">
            <v>2040592</v>
          </cell>
          <cell r="Z2097" t="str">
            <v>AMBULATÓRIO –  CONSULTORIO 15</v>
          </cell>
          <cell r="AA2097">
            <v>5</v>
          </cell>
          <cell r="AB2097" t="str">
            <v>MÓVEIS E UTENSÍLIOS</v>
          </cell>
          <cell r="AC2097">
            <v>119.692966381766</v>
          </cell>
          <cell r="AD2097" t="str">
            <v>BOM</v>
          </cell>
        </row>
        <row r="2098">
          <cell r="X2098">
            <v>7001</v>
          </cell>
          <cell r="Y2098">
            <v>2040593</v>
          </cell>
          <cell r="Z2098" t="str">
            <v>AMBULATÓRIO –  CONSULTORIO 20C</v>
          </cell>
          <cell r="AA2098">
            <v>5</v>
          </cell>
          <cell r="AB2098" t="str">
            <v>MÓVEIS E UTENSÍLIOS</v>
          </cell>
          <cell r="AC2098">
            <v>119.692966381766</v>
          </cell>
          <cell r="AD2098" t="str">
            <v>BOM</v>
          </cell>
        </row>
        <row r="2099">
          <cell r="X2099">
            <v>7002</v>
          </cell>
          <cell r="Y2099">
            <v>2040594</v>
          </cell>
          <cell r="Z2099" t="str">
            <v>AMBULATÓRIO –  CONSULTORIO 20C</v>
          </cell>
          <cell r="AA2099">
            <v>5</v>
          </cell>
          <cell r="AB2099" t="str">
            <v>MÓVEIS E UTENSÍLIOS</v>
          </cell>
          <cell r="AC2099">
            <v>119.692966381766</v>
          </cell>
          <cell r="AD2099" t="str">
            <v>BOM</v>
          </cell>
        </row>
        <row r="2100">
          <cell r="X2100">
            <v>7003</v>
          </cell>
          <cell r="Y2100">
            <v>2040595</v>
          </cell>
          <cell r="Z2100" t="str">
            <v>AMBULATÓRIO –  CONSULTORIO 20</v>
          </cell>
          <cell r="AA2100">
            <v>5</v>
          </cell>
          <cell r="AB2100" t="str">
            <v>MÓVEIS E UTENSÍLIOS</v>
          </cell>
          <cell r="AC2100">
            <v>119.692966381766</v>
          </cell>
          <cell r="AD2100" t="str">
            <v>BOM</v>
          </cell>
        </row>
        <row r="2101">
          <cell r="X2101">
            <v>7004</v>
          </cell>
          <cell r="Y2101">
            <v>2040596</v>
          </cell>
          <cell r="Z2101" t="str">
            <v>AMBULATÓRIO –  CONSULTORIO 21</v>
          </cell>
          <cell r="AA2101">
            <v>5</v>
          </cell>
          <cell r="AB2101" t="str">
            <v>MÓVEIS E UTENSÍLIOS</v>
          </cell>
          <cell r="AC2101">
            <v>119.692966381766</v>
          </cell>
          <cell r="AD2101" t="str">
            <v>BOM</v>
          </cell>
        </row>
        <row r="2102">
          <cell r="X2102">
            <v>7005</v>
          </cell>
          <cell r="Y2102">
            <v>2040597</v>
          </cell>
          <cell r="Z2102" t="str">
            <v>AMBULATÓRIO –  CONSULTORIO 21</v>
          </cell>
          <cell r="AA2102">
            <v>5</v>
          </cell>
          <cell r="AB2102" t="str">
            <v>MÓVEIS E UTENSÍLIOS</v>
          </cell>
          <cell r="AC2102">
            <v>119.692966381766</v>
          </cell>
          <cell r="AD2102" t="str">
            <v>BOM</v>
          </cell>
        </row>
        <row r="2103">
          <cell r="X2103">
            <v>7006</v>
          </cell>
          <cell r="Y2103">
            <v>2040598</v>
          </cell>
          <cell r="Z2103" t="str">
            <v>AMBULATÓRIO –  CONSULTORIO 21</v>
          </cell>
          <cell r="AA2103">
            <v>5</v>
          </cell>
          <cell r="AB2103" t="str">
            <v>MÓVEIS E UTENSÍLIOS</v>
          </cell>
          <cell r="AC2103">
            <v>119.692966381766</v>
          </cell>
          <cell r="AD2103" t="str">
            <v>BOM</v>
          </cell>
        </row>
        <row r="2104">
          <cell r="X2104">
            <v>7007</v>
          </cell>
          <cell r="Y2104">
            <v>2040599</v>
          </cell>
          <cell r="Z2104" t="str">
            <v>AMBULATÓRIO – CONSULTORIO 17</v>
          </cell>
          <cell r="AA2104">
            <v>5</v>
          </cell>
          <cell r="AB2104" t="str">
            <v>MÓVEIS E UTENSÍLIOS</v>
          </cell>
          <cell r="AC2104">
            <v>119.692966381766</v>
          </cell>
          <cell r="AD2104" t="str">
            <v>BOM</v>
          </cell>
        </row>
        <row r="2105">
          <cell r="X2105">
            <v>7008</v>
          </cell>
          <cell r="Y2105">
            <v>2040600</v>
          </cell>
          <cell r="Z2105" t="str">
            <v>AMBULATÓRIO – CONSULTORIO 17</v>
          </cell>
          <cell r="AA2105">
            <v>5</v>
          </cell>
          <cell r="AB2105" t="str">
            <v>MÓVEIS E UTENSÍLIOS</v>
          </cell>
          <cell r="AC2105">
            <v>119.692966381766</v>
          </cell>
          <cell r="AD2105" t="str">
            <v>BOM</v>
          </cell>
        </row>
        <row r="2106">
          <cell r="X2106">
            <v>7009</v>
          </cell>
          <cell r="Y2106">
            <v>2040601</v>
          </cell>
          <cell r="Z2106" t="str">
            <v>AMBULATÓRIO – CONSULTORIO 18</v>
          </cell>
          <cell r="AA2106">
            <v>5</v>
          </cell>
          <cell r="AB2106" t="str">
            <v>MÓVEIS E UTENSÍLIOS</v>
          </cell>
          <cell r="AC2106">
            <v>119.692966381766</v>
          </cell>
          <cell r="AD2106" t="str">
            <v>BOM</v>
          </cell>
        </row>
        <row r="2107">
          <cell r="X2107">
            <v>7010</v>
          </cell>
          <cell r="Y2107">
            <v>2040602</v>
          </cell>
          <cell r="Z2107" t="str">
            <v>AMBULATÓRIO – CONSULTORIO 18</v>
          </cell>
          <cell r="AA2107">
            <v>5</v>
          </cell>
          <cell r="AB2107" t="str">
            <v>MÓVEIS E UTENSÍLIOS</v>
          </cell>
          <cell r="AC2107">
            <v>119.692966381766</v>
          </cell>
          <cell r="AD2107" t="str">
            <v>BOM</v>
          </cell>
        </row>
        <row r="2108">
          <cell r="X2108">
            <v>7011</v>
          </cell>
          <cell r="Y2108">
            <v>2040603</v>
          </cell>
          <cell r="Z2108" t="str">
            <v>AMBULATÓRIO – CONSULTORIO 11</v>
          </cell>
          <cell r="AA2108">
            <v>5</v>
          </cell>
          <cell r="AB2108" t="str">
            <v>MÓVEIS E UTENSÍLIOS</v>
          </cell>
          <cell r="AC2108">
            <v>119.692966381766</v>
          </cell>
          <cell r="AD2108" t="str">
            <v>BOM</v>
          </cell>
        </row>
        <row r="2109">
          <cell r="X2109">
            <v>7012</v>
          </cell>
          <cell r="Y2109">
            <v>2040604</v>
          </cell>
          <cell r="Z2109" t="str">
            <v>AMBULATÓRIO – CONSULTORIO 12</v>
          </cell>
          <cell r="AA2109">
            <v>5</v>
          </cell>
          <cell r="AB2109" t="str">
            <v>MÓVEIS E UTENSÍLIOS</v>
          </cell>
          <cell r="AC2109">
            <v>119.692966381766</v>
          </cell>
          <cell r="AD2109" t="str">
            <v>BOM</v>
          </cell>
        </row>
        <row r="2110">
          <cell r="X2110">
            <v>7013</v>
          </cell>
          <cell r="Y2110">
            <v>2040605</v>
          </cell>
          <cell r="Z2110" t="str">
            <v>AMBULATÓRIO – CONSULTORIO 36</v>
          </cell>
          <cell r="AA2110">
            <v>5</v>
          </cell>
          <cell r="AB2110" t="str">
            <v>MÓVEIS E UTENSÍLIOS</v>
          </cell>
          <cell r="AC2110">
            <v>370.67374629629597</v>
          </cell>
          <cell r="AD2110" t="str">
            <v>BOM</v>
          </cell>
        </row>
        <row r="2111">
          <cell r="X2111">
            <v>7014</v>
          </cell>
          <cell r="Y2111">
            <v>2040606</v>
          </cell>
          <cell r="Z2111" t="str">
            <v>AMBULATÓRIO – ALA B</v>
          </cell>
          <cell r="AA2111">
            <v>5</v>
          </cell>
          <cell r="AB2111" t="str">
            <v>MÓVEIS E UTENSÍLIOS</v>
          </cell>
          <cell r="AC2111">
            <v>327.17743589743498</v>
          </cell>
          <cell r="AD2111" t="str">
            <v>BOM</v>
          </cell>
        </row>
        <row r="2112">
          <cell r="X2112">
            <v>7015</v>
          </cell>
          <cell r="Y2112">
            <v>2040607</v>
          </cell>
          <cell r="Z2112" t="str">
            <v>AMBULATÓRIO – ALA B</v>
          </cell>
          <cell r="AA2112">
            <v>5</v>
          </cell>
          <cell r="AB2112" t="str">
            <v>MÓVEIS E UTENSÍLIOS</v>
          </cell>
          <cell r="AC2112">
            <v>327.17743589743498</v>
          </cell>
          <cell r="AD2112" t="str">
            <v>BOM</v>
          </cell>
        </row>
        <row r="2113">
          <cell r="X2113">
            <v>7016</v>
          </cell>
          <cell r="Y2113">
            <v>2040608</v>
          </cell>
          <cell r="Z2113" t="str">
            <v>AMBULATÓRIO – ALA C</v>
          </cell>
          <cell r="AA2113">
            <v>5</v>
          </cell>
          <cell r="AB2113" t="str">
            <v>MÓVEIS E UTENSÍLIOS</v>
          </cell>
          <cell r="AC2113">
            <v>327.17743589743498</v>
          </cell>
          <cell r="AD2113" t="str">
            <v>BOM</v>
          </cell>
        </row>
        <row r="2114">
          <cell r="X2114">
            <v>7017</v>
          </cell>
          <cell r="Y2114">
            <v>2040609</v>
          </cell>
          <cell r="Z2114" t="str">
            <v>AMBULATÓRIO – ALA C</v>
          </cell>
          <cell r="AA2114">
            <v>5</v>
          </cell>
          <cell r="AB2114" t="str">
            <v>MÓVEIS E UTENSÍLIOS</v>
          </cell>
          <cell r="AC2114">
            <v>327.17743589743498</v>
          </cell>
          <cell r="AD2114" t="str">
            <v>BOM</v>
          </cell>
        </row>
        <row r="2115">
          <cell r="X2115">
            <v>6837</v>
          </cell>
          <cell r="Y2115">
            <v>2040610</v>
          </cell>
          <cell r="Z2115" t="str">
            <v>CHI – CENTRAL DE RELACIONAMENTO</v>
          </cell>
          <cell r="AA2115">
            <v>7</v>
          </cell>
          <cell r="AB2115" t="str">
            <v>MÓVEIS E UTENSÍLIOS</v>
          </cell>
          <cell r="AC2115">
            <v>156.118233618229</v>
          </cell>
          <cell r="AD2115" t="str">
            <v>BOM</v>
          </cell>
        </row>
        <row r="2116">
          <cell r="X2116">
            <v>6902</v>
          </cell>
          <cell r="Y2116">
            <v>2040611</v>
          </cell>
          <cell r="Z2116" t="str">
            <v>SETOR DE FISIOTERAPIA</v>
          </cell>
          <cell r="AA2116">
            <v>10</v>
          </cell>
          <cell r="AB2116" t="str">
            <v>MAQ. E EQUIPAMENTOS</v>
          </cell>
          <cell r="AC2116">
            <v>3356.7816025641</v>
          </cell>
          <cell r="AD2116" t="str">
            <v>BOM</v>
          </cell>
        </row>
        <row r="2117">
          <cell r="X2117">
            <v>6832</v>
          </cell>
          <cell r="Y2117">
            <v>2040612</v>
          </cell>
          <cell r="Z2117" t="str">
            <v>FARMACIA - CENTRO CIRURGICO</v>
          </cell>
          <cell r="AA2117">
            <v>6</v>
          </cell>
          <cell r="AB2117" t="str">
            <v>MAQ. E EQUIPAMENTOS</v>
          </cell>
          <cell r="AC2117">
            <v>1491.0907354344699</v>
          </cell>
          <cell r="AD2117" t="str">
            <v>BOM</v>
          </cell>
        </row>
        <row r="2118">
          <cell r="X2118">
            <v>7018</v>
          </cell>
          <cell r="Y2118">
            <v>2040613</v>
          </cell>
          <cell r="Z2118" t="str">
            <v>CHI – GUARDA VOLUMES</v>
          </cell>
          <cell r="AA2118">
            <v>5</v>
          </cell>
          <cell r="AB2118" t="str">
            <v>MÓVEIS E UTENSÍLIOS</v>
          </cell>
          <cell r="AC2118">
            <v>344.397934508547</v>
          </cell>
          <cell r="AD2118" t="str">
            <v>BOM</v>
          </cell>
        </row>
        <row r="2119">
          <cell r="X2119">
            <v>7019</v>
          </cell>
          <cell r="Y2119">
            <v>2040614</v>
          </cell>
          <cell r="Z2119" t="str">
            <v>CHI – GUARDA VOLUMES</v>
          </cell>
          <cell r="AA2119">
            <v>5</v>
          </cell>
          <cell r="AB2119" t="str">
            <v>MÓVEIS E UTENSÍLIOS</v>
          </cell>
          <cell r="AC2119">
            <v>188.31383547008099</v>
          </cell>
          <cell r="AD2119" t="str">
            <v>BOM</v>
          </cell>
        </row>
        <row r="2120">
          <cell r="X2120">
            <v>7020</v>
          </cell>
          <cell r="Y2120">
            <v>2040615</v>
          </cell>
          <cell r="Z2120" t="str">
            <v>ASTEC</v>
          </cell>
          <cell r="AA2120">
            <v>5</v>
          </cell>
          <cell r="AB2120" t="str">
            <v>MÓVEIS E UTENSÍLIOS</v>
          </cell>
          <cell r="AC2120">
            <v>215.739115740741</v>
          </cell>
          <cell r="AD2120" t="str">
            <v>BOM</v>
          </cell>
        </row>
        <row r="2121">
          <cell r="X2121">
            <v>7021</v>
          </cell>
          <cell r="Y2121">
            <v>2040616</v>
          </cell>
          <cell r="Z2121" t="str">
            <v>AMBULATÓRIO – CONSULTORIO 4</v>
          </cell>
          <cell r="AA2121">
            <v>5</v>
          </cell>
          <cell r="AB2121" t="str">
            <v>MÓVEIS E UTENSÍLIOS</v>
          </cell>
          <cell r="AC2121">
            <v>215.739115740741</v>
          </cell>
          <cell r="AD2121" t="str">
            <v>BOM</v>
          </cell>
        </row>
        <row r="2122">
          <cell r="X2122">
            <v>7022</v>
          </cell>
          <cell r="Y2122">
            <v>2040617</v>
          </cell>
          <cell r="Z2122" t="str">
            <v>AMBULATÓRIO – CONSULTORIO 4</v>
          </cell>
          <cell r="AA2122">
            <v>5</v>
          </cell>
          <cell r="AB2122" t="str">
            <v>MÓVEIS E UTENSÍLIOS</v>
          </cell>
          <cell r="AC2122">
            <v>227.88049750712199</v>
          </cell>
          <cell r="AD2122" t="str">
            <v>BOM</v>
          </cell>
        </row>
        <row r="2123">
          <cell r="X2123">
            <v>7023</v>
          </cell>
          <cell r="Y2123">
            <v>2040618</v>
          </cell>
          <cell r="Z2123" t="str">
            <v>CAPELANIA</v>
          </cell>
          <cell r="AA2123">
            <v>5</v>
          </cell>
          <cell r="AB2123" t="str">
            <v>MÓVEIS E UTENSÍLIOS</v>
          </cell>
          <cell r="AC2123">
            <v>227.88049750712199</v>
          </cell>
          <cell r="AD2123" t="str">
            <v>BOM</v>
          </cell>
        </row>
        <row r="2124">
          <cell r="X2124">
            <v>7024</v>
          </cell>
          <cell r="Y2124">
            <v>2040619</v>
          </cell>
          <cell r="Z2124" t="str">
            <v>CAPELANIA</v>
          </cell>
          <cell r="AA2124">
            <v>5</v>
          </cell>
          <cell r="AB2124" t="str">
            <v>MÓVEIS E UTENSÍLIOS</v>
          </cell>
          <cell r="AC2124">
            <v>227.88049750712199</v>
          </cell>
          <cell r="AD2124" t="str">
            <v>BOM</v>
          </cell>
        </row>
        <row r="2125">
          <cell r="X2125">
            <v>7025</v>
          </cell>
          <cell r="Y2125">
            <v>2040620</v>
          </cell>
          <cell r="Z2125" t="str">
            <v>AMBULATÓRIO – SALA DE REUNIÃO</v>
          </cell>
          <cell r="AA2125">
            <v>5</v>
          </cell>
          <cell r="AB2125" t="str">
            <v>MÓVEIS E UTENSÍLIOS</v>
          </cell>
          <cell r="AC2125">
            <v>227.88049750712199</v>
          </cell>
          <cell r="AD2125" t="str">
            <v>BOM</v>
          </cell>
        </row>
        <row r="2126">
          <cell r="X2126">
            <v>7026</v>
          </cell>
          <cell r="Y2126">
            <v>2040621</v>
          </cell>
          <cell r="Z2126" t="str">
            <v>AMBULATÓRIO – SALA DE REUNIÃO</v>
          </cell>
          <cell r="AA2126">
            <v>5</v>
          </cell>
          <cell r="AB2126" t="str">
            <v>MÓVEIS E UTENSÍLIOS</v>
          </cell>
          <cell r="AC2126">
            <v>227.88049750712199</v>
          </cell>
          <cell r="AD2126" t="str">
            <v>BOM</v>
          </cell>
        </row>
        <row r="2127">
          <cell r="X2127">
            <v>7027</v>
          </cell>
          <cell r="Y2127">
            <v>2040622</v>
          </cell>
          <cell r="Z2127" t="str">
            <v>ASTEC</v>
          </cell>
          <cell r="AA2127">
            <v>5</v>
          </cell>
          <cell r="AB2127" t="str">
            <v>MÓVEIS E UTENSÍLIOS</v>
          </cell>
          <cell r="AC2127">
            <v>115.418580840456</v>
          </cell>
          <cell r="AD2127" t="str">
            <v>BOM</v>
          </cell>
        </row>
        <row r="2128">
          <cell r="X2128">
            <v>7028</v>
          </cell>
          <cell r="Y2128">
            <v>2040623</v>
          </cell>
          <cell r="Z2128" t="str">
            <v>ASTEC</v>
          </cell>
          <cell r="AA2128">
            <v>5</v>
          </cell>
          <cell r="AB2128" t="str">
            <v>MÓVEIS E UTENSÍLIOS</v>
          </cell>
          <cell r="AC2128">
            <v>115.418580840456</v>
          </cell>
          <cell r="AD2128" t="str">
            <v>BOM</v>
          </cell>
        </row>
        <row r="2129">
          <cell r="X2129">
            <v>7029</v>
          </cell>
          <cell r="Y2129">
            <v>2040624</v>
          </cell>
          <cell r="Z2129" t="str">
            <v>ASTEC</v>
          </cell>
          <cell r="AA2129">
            <v>5</v>
          </cell>
          <cell r="AB2129" t="str">
            <v>MÓVEIS E UTENSÍLIOS</v>
          </cell>
          <cell r="AC2129">
            <v>77.501914173789203</v>
          </cell>
          <cell r="AD2129" t="str">
            <v>BOM</v>
          </cell>
        </row>
        <row r="2130">
          <cell r="X2130">
            <v>7030</v>
          </cell>
          <cell r="Y2130">
            <v>2040625</v>
          </cell>
          <cell r="Z2130" t="str">
            <v>CHI – CENTRAL DE RELACIONAMENTO</v>
          </cell>
          <cell r="AA2130">
            <v>5</v>
          </cell>
          <cell r="AB2130" t="str">
            <v>MÓVEIS E UTENSÍLIOS</v>
          </cell>
          <cell r="AC2130">
            <v>167.97460202991499</v>
          </cell>
          <cell r="AD2130" t="str">
            <v>BOM</v>
          </cell>
        </row>
        <row r="2131">
          <cell r="X2131">
            <v>7031</v>
          </cell>
          <cell r="Y2131">
            <v>2040626</v>
          </cell>
          <cell r="Z2131" t="str">
            <v>CHI – CENTRAL DE RELACIONAMENTO</v>
          </cell>
          <cell r="AA2131">
            <v>5</v>
          </cell>
          <cell r="AB2131" t="str">
            <v>MÓVEIS E UTENSÍLIOS</v>
          </cell>
          <cell r="AC2131">
            <v>172.454185363248</v>
          </cell>
          <cell r="AD2131" t="str">
            <v>BOM</v>
          </cell>
        </row>
        <row r="2132">
          <cell r="X2132">
            <v>7032</v>
          </cell>
          <cell r="Y2132">
            <v>2040627</v>
          </cell>
          <cell r="Z2132" t="str">
            <v>CHI – CENTRAL DE RELACIONAMENTO</v>
          </cell>
          <cell r="AA2132">
            <v>5</v>
          </cell>
          <cell r="AB2132" t="str">
            <v>MÓVEIS E UTENSÍLIOS</v>
          </cell>
          <cell r="AC2132">
            <v>172.454185363248</v>
          </cell>
          <cell r="AD2132" t="str">
            <v>BOM</v>
          </cell>
        </row>
        <row r="2133">
          <cell r="X2133">
            <v>7033</v>
          </cell>
          <cell r="Y2133">
            <v>2040628</v>
          </cell>
          <cell r="Z2133" t="str">
            <v>CHI – CENTRAL DE RELACIONAMENTO</v>
          </cell>
          <cell r="AA2133">
            <v>5</v>
          </cell>
          <cell r="AB2133" t="str">
            <v>MÓVEIS E UTENSÍLIOS</v>
          </cell>
          <cell r="AC2133">
            <v>227.43876869658101</v>
          </cell>
          <cell r="AD2133" t="str">
            <v>BOM</v>
          </cell>
        </row>
        <row r="2134">
          <cell r="X2134">
            <v>7034</v>
          </cell>
          <cell r="Y2134">
            <v>2040629</v>
          </cell>
          <cell r="Z2134" t="str">
            <v>OUVIDORIA</v>
          </cell>
          <cell r="AA2134">
            <v>5</v>
          </cell>
          <cell r="AB2134" t="str">
            <v>MÓVEIS E UTENSÍLIOS</v>
          </cell>
          <cell r="AC2134">
            <v>239.67851677350399</v>
          </cell>
          <cell r="AD2134" t="str">
            <v>BOM</v>
          </cell>
        </row>
        <row r="2135">
          <cell r="X2135">
            <v>7035</v>
          </cell>
          <cell r="Y2135">
            <v>2040630</v>
          </cell>
          <cell r="Z2135" t="str">
            <v>OUVIDORIA</v>
          </cell>
          <cell r="AA2135">
            <v>5</v>
          </cell>
          <cell r="AB2135" t="str">
            <v>MÓVEIS E UTENSÍLIOS</v>
          </cell>
          <cell r="AC2135">
            <v>239.67851677350399</v>
          </cell>
          <cell r="AD2135" t="str">
            <v>BOM</v>
          </cell>
        </row>
        <row r="2136">
          <cell r="X2136">
            <v>7036</v>
          </cell>
          <cell r="Y2136">
            <v>2040631</v>
          </cell>
          <cell r="Z2136" t="str">
            <v>CHI – TRIAGEM MÉDICA</v>
          </cell>
          <cell r="AA2136">
            <v>5</v>
          </cell>
          <cell r="AB2136" t="str">
            <v>MÓVEIS E UTENSÍLIOS</v>
          </cell>
          <cell r="AC2136">
            <v>239.67851677350399</v>
          </cell>
          <cell r="AD2136" t="str">
            <v>BOM</v>
          </cell>
        </row>
        <row r="2137">
          <cell r="X2137">
            <v>7037</v>
          </cell>
          <cell r="Y2137">
            <v>2040632</v>
          </cell>
          <cell r="Z2137" t="str">
            <v>CHI – TRIAGEM MÉDICA</v>
          </cell>
          <cell r="AA2137">
            <v>5</v>
          </cell>
          <cell r="AB2137" t="str">
            <v>MÓVEIS E UTENSÍLIOS</v>
          </cell>
          <cell r="AC2137">
            <v>239.67851677350399</v>
          </cell>
          <cell r="AD2137" t="str">
            <v>BOM</v>
          </cell>
        </row>
        <row r="2138">
          <cell r="X2138">
            <v>7038</v>
          </cell>
          <cell r="Y2138">
            <v>2040633</v>
          </cell>
          <cell r="Z2138" t="str">
            <v>CHI – NÚCLEO MÉDICO</v>
          </cell>
          <cell r="AA2138">
            <v>5</v>
          </cell>
          <cell r="AB2138" t="str">
            <v>MÓVEIS E UTENSÍLIOS</v>
          </cell>
          <cell r="AC2138">
            <v>232.848989529915</v>
          </cell>
          <cell r="AD2138" t="str">
            <v>BOM</v>
          </cell>
        </row>
        <row r="2139">
          <cell r="X2139">
            <v>7039</v>
          </cell>
          <cell r="Y2139">
            <v>2040634</v>
          </cell>
          <cell r="Z2139" t="str">
            <v>CHI - NUCLEO ADMINISTRATIVO</v>
          </cell>
          <cell r="AA2139">
            <v>5</v>
          </cell>
          <cell r="AB2139" t="str">
            <v>MÓVEIS E UTENSÍLIOS</v>
          </cell>
          <cell r="AC2139">
            <v>232.848989529915</v>
          </cell>
          <cell r="AD2139" t="str">
            <v>BOM</v>
          </cell>
        </row>
        <row r="2140">
          <cell r="X2140">
            <v>7040</v>
          </cell>
          <cell r="Y2140">
            <v>2040635</v>
          </cell>
          <cell r="Z2140" t="str">
            <v>CHI - NUCLEO ADMINISTRATIVO</v>
          </cell>
          <cell r="AA2140">
            <v>5</v>
          </cell>
          <cell r="AB2140" t="str">
            <v>MÓVEIS E UTENSÍLIOS</v>
          </cell>
          <cell r="AC2140">
            <v>232.848989529915</v>
          </cell>
          <cell r="AD2140" t="str">
            <v>BOM</v>
          </cell>
        </row>
        <row r="2141">
          <cell r="X2141">
            <v>7041</v>
          </cell>
          <cell r="Y2141">
            <v>2040636</v>
          </cell>
          <cell r="Z2141" t="str">
            <v>CHI - NUCLEO ADMINISTRATIVO</v>
          </cell>
          <cell r="AA2141">
            <v>5</v>
          </cell>
          <cell r="AB2141" t="str">
            <v>MÓVEIS E UTENSÍLIOS</v>
          </cell>
          <cell r="AC2141">
            <v>232.848989529915</v>
          </cell>
          <cell r="AD2141" t="str">
            <v>BOM</v>
          </cell>
        </row>
        <row r="2142">
          <cell r="X2142">
            <v>7042</v>
          </cell>
          <cell r="Y2142">
            <v>2040637</v>
          </cell>
          <cell r="Z2142" t="str">
            <v>CHI - NUCLEO ADMINISTRATIVO</v>
          </cell>
          <cell r="AA2142">
            <v>5</v>
          </cell>
          <cell r="AB2142" t="str">
            <v>MÓVEIS E UTENSÍLIOS</v>
          </cell>
          <cell r="AC2142">
            <v>250.30222581908799</v>
          </cell>
          <cell r="AD2142" t="str">
            <v>BOM</v>
          </cell>
        </row>
        <row r="2143">
          <cell r="X2143">
            <v>7043</v>
          </cell>
          <cell r="Y2143">
            <v>2040638</v>
          </cell>
          <cell r="Z2143" t="str">
            <v>CHI – CENTRAL HUMANIZADA DE INTERNAÇÃO</v>
          </cell>
          <cell r="AA2143">
            <v>5</v>
          </cell>
          <cell r="AB2143" t="str">
            <v>MÓVEIS E UTENSÍLIOS</v>
          </cell>
          <cell r="AC2143">
            <v>250.30222581908799</v>
          </cell>
          <cell r="AD2143" t="str">
            <v>BOM</v>
          </cell>
        </row>
        <row r="2144">
          <cell r="X2144">
            <v>7044</v>
          </cell>
          <cell r="Y2144">
            <v>2040639</v>
          </cell>
          <cell r="Z2144" t="str">
            <v>CHI – CENTRAL HUMANIZADA DE INTERNAÇÃO</v>
          </cell>
          <cell r="AA2144">
            <v>5</v>
          </cell>
          <cell r="AB2144" t="str">
            <v>MÓVEIS E UTENSÍLIOS</v>
          </cell>
          <cell r="AC2144">
            <v>256.37291670227899</v>
          </cell>
          <cell r="AD2144" t="str">
            <v>BOM</v>
          </cell>
        </row>
        <row r="2145">
          <cell r="X2145">
            <v>7045</v>
          </cell>
          <cell r="Y2145">
            <v>2040640</v>
          </cell>
          <cell r="Z2145" t="str">
            <v>CHI – CENTRAL HUMANIZADA DE INTERNAÇÃO</v>
          </cell>
          <cell r="AA2145">
            <v>5</v>
          </cell>
          <cell r="AB2145" t="str">
            <v>MÓVEIS E UTENSÍLIOS</v>
          </cell>
          <cell r="AC2145">
            <v>256.37291670227899</v>
          </cell>
          <cell r="AD2145" t="str">
            <v>BOM</v>
          </cell>
        </row>
        <row r="2146">
          <cell r="X2146">
            <v>7046</v>
          </cell>
          <cell r="Y2146">
            <v>2040641</v>
          </cell>
          <cell r="Z2146" t="str">
            <v>CHI – CENTRAL HUMANIZADA DE INTERNAÇÃO</v>
          </cell>
          <cell r="AA2146">
            <v>5</v>
          </cell>
          <cell r="AB2146" t="str">
            <v>MÓVEIS E UTENSÍLIOS</v>
          </cell>
          <cell r="AC2146">
            <v>260.925934864672</v>
          </cell>
          <cell r="AD2146" t="str">
            <v>BOM</v>
          </cell>
        </row>
        <row r="2147">
          <cell r="X2147">
            <v>7047</v>
          </cell>
          <cell r="Y2147">
            <v>2040642</v>
          </cell>
          <cell r="Z2147" t="str">
            <v>CHI – CENTRAL HUMANIZADA DE INTERNAÇÃO</v>
          </cell>
          <cell r="AA2147">
            <v>5</v>
          </cell>
          <cell r="AB2147" t="str">
            <v>MÓVEIS E UTENSÍLIOS</v>
          </cell>
          <cell r="AC2147">
            <v>260.925934864672</v>
          </cell>
          <cell r="AD2147" t="str">
            <v>BOM</v>
          </cell>
        </row>
        <row r="2148">
          <cell r="X2148">
            <v>7048</v>
          </cell>
          <cell r="Y2148">
            <v>2040643</v>
          </cell>
          <cell r="Z2148" t="str">
            <v>CHI – CENTRAL HUMANIZADA DE INTERNAÇÃO</v>
          </cell>
          <cell r="AA2148">
            <v>5</v>
          </cell>
          <cell r="AB2148" t="str">
            <v>MÓVEIS E UTENSÍLIOS</v>
          </cell>
          <cell r="AC2148">
            <v>259.40826214387499</v>
          </cell>
          <cell r="AD2148" t="str">
            <v>BOM</v>
          </cell>
        </row>
        <row r="2149">
          <cell r="X2149">
            <v>7049</v>
          </cell>
          <cell r="Y2149">
            <v>2040644</v>
          </cell>
          <cell r="Z2149" t="str">
            <v>CHI – CENTRAL HUMANIZADA DE INTERNAÇÃO</v>
          </cell>
          <cell r="AA2149">
            <v>5</v>
          </cell>
          <cell r="AB2149" t="str">
            <v>MÓVEIS E UTENSÍLIOS</v>
          </cell>
          <cell r="AC2149">
            <v>259.40826214387499</v>
          </cell>
          <cell r="AD2149" t="str">
            <v>BOM</v>
          </cell>
        </row>
        <row r="2150">
          <cell r="X2150">
            <v>7050</v>
          </cell>
          <cell r="Y2150">
            <v>2040645</v>
          </cell>
          <cell r="Z2150" t="str">
            <v>CHI – CENTRAL HUMANIZADA DE INTERNAÇÃO</v>
          </cell>
          <cell r="AA2150">
            <v>5</v>
          </cell>
          <cell r="AB2150" t="str">
            <v>MÓVEIS E UTENSÍLIOS</v>
          </cell>
          <cell r="AC2150">
            <v>259.40826214387499</v>
          </cell>
          <cell r="AD2150" t="str">
            <v>BOM</v>
          </cell>
        </row>
        <row r="2151">
          <cell r="X2151">
            <v>7051</v>
          </cell>
          <cell r="Y2151">
            <v>2040646</v>
          </cell>
          <cell r="Z2151" t="str">
            <v>CHI – CENTRAL HUMANIZADA DE INTERNAÇÃO</v>
          </cell>
          <cell r="AA2151">
            <v>5</v>
          </cell>
          <cell r="AB2151" t="str">
            <v>MÓVEIS E UTENSÍLIOS</v>
          </cell>
          <cell r="AC2151">
            <v>259.40826214387499</v>
          </cell>
          <cell r="AD2151" t="str">
            <v>BOM</v>
          </cell>
        </row>
        <row r="2152">
          <cell r="X2152">
            <v>7052</v>
          </cell>
          <cell r="Y2152">
            <v>2040647</v>
          </cell>
          <cell r="Z2152" t="str">
            <v>CHI – CENTRAL HUMANIZADA DE INTERNAÇÃO</v>
          </cell>
          <cell r="AA2152">
            <v>5</v>
          </cell>
          <cell r="AB2152" t="str">
            <v>MÓVEIS E UTENSÍLIOS</v>
          </cell>
          <cell r="AC2152">
            <v>280.65568023504301</v>
          </cell>
          <cell r="AD2152" t="str">
            <v>BOM</v>
          </cell>
        </row>
        <row r="2153">
          <cell r="X2153">
            <v>6840</v>
          </cell>
          <cell r="Y2153">
            <v>2040648</v>
          </cell>
          <cell r="Z2153" t="str">
            <v>REPOUSO STAFF – CLÍNICA MÉDICA</v>
          </cell>
          <cell r="AA2153">
            <v>10</v>
          </cell>
          <cell r="AB2153" t="str">
            <v>MÓVEIS E UTENSÍLIOS</v>
          </cell>
          <cell r="AC2153">
            <v>226.15300929487199</v>
          </cell>
          <cell r="AD2153" t="str">
            <v>BOM</v>
          </cell>
        </row>
        <row r="2154">
          <cell r="X2154">
            <v>6843</v>
          </cell>
          <cell r="Y2154">
            <v>2040649</v>
          </cell>
          <cell r="Z2154" t="str">
            <v>REPOUSO MÉDICO – STAFF CLÍNICA CIRÚRGICA</v>
          </cell>
          <cell r="AA2154">
            <v>10</v>
          </cell>
          <cell r="AB2154" t="str">
            <v>MÓVEIS E UTENSÍLIOS</v>
          </cell>
          <cell r="AC2154">
            <v>226.15300929487199</v>
          </cell>
          <cell r="AD2154" t="str">
            <v>BOM</v>
          </cell>
        </row>
        <row r="2155">
          <cell r="X2155">
            <v>6846</v>
          </cell>
          <cell r="Y2155">
            <v>2040650</v>
          </cell>
          <cell r="Z2155" t="str">
            <v>REPOUSO RESIDENTE – CLÍNICA MÉDICA</v>
          </cell>
          <cell r="AA2155">
            <v>10</v>
          </cell>
          <cell r="AB2155" t="str">
            <v>MÓVEIS E UTENSÍLIOS</v>
          </cell>
          <cell r="AC2155">
            <v>226.15300929487199</v>
          </cell>
          <cell r="AD2155" t="str">
            <v>BOM</v>
          </cell>
        </row>
        <row r="2156">
          <cell r="X2156">
            <v>6847</v>
          </cell>
          <cell r="Y2156">
            <v>2040651</v>
          </cell>
          <cell r="Z2156" t="str">
            <v>CHI – GUARDA VOLUMES</v>
          </cell>
          <cell r="AA2156">
            <v>10</v>
          </cell>
          <cell r="AB2156" t="str">
            <v>MÓVEIS E UTENSÍLIOS</v>
          </cell>
          <cell r="AC2156">
            <v>2488.8119302350401</v>
          </cell>
          <cell r="AD2156" t="str">
            <v>BOM</v>
          </cell>
        </row>
        <row r="2157">
          <cell r="X2157">
            <v>6848</v>
          </cell>
          <cell r="Y2157">
            <v>2040652</v>
          </cell>
          <cell r="Z2157" t="str">
            <v>CHI – CENTRAL DE RELACIONAMENTO</v>
          </cell>
          <cell r="AA2157">
            <v>10</v>
          </cell>
          <cell r="AB2157" t="str">
            <v>MÓVEIS E UTENSÍLIOS</v>
          </cell>
          <cell r="AC2157">
            <v>393.194943055556</v>
          </cell>
          <cell r="AD2157" t="str">
            <v>BOM</v>
          </cell>
        </row>
        <row r="2158">
          <cell r="X2158">
            <v>6864</v>
          </cell>
          <cell r="Y2158">
            <v>2040653</v>
          </cell>
          <cell r="Z2158" t="str">
            <v>CHI – GUARDA VOLUMES</v>
          </cell>
          <cell r="AA2158">
            <v>10</v>
          </cell>
          <cell r="AB2158" t="str">
            <v>MÓVEIS E UTENSÍLIOS</v>
          </cell>
          <cell r="AC2158">
            <v>970.24889604700797</v>
          </cell>
          <cell r="AD2158" t="str">
            <v>BOM</v>
          </cell>
        </row>
        <row r="2159">
          <cell r="X2159">
            <v>6884</v>
          </cell>
          <cell r="Y2159">
            <v>2040654</v>
          </cell>
          <cell r="Z2159" t="str">
            <v>REPOUSO RESIDENTE – CLÍNICA CIRÚRGICA</v>
          </cell>
          <cell r="AA2159">
            <v>10</v>
          </cell>
          <cell r="AB2159" t="str">
            <v>MÓVEIS E UTENSÍLIOS</v>
          </cell>
          <cell r="AC2159">
            <v>226.15300929487199</v>
          </cell>
          <cell r="AD2159" t="str">
            <v>BOM</v>
          </cell>
        </row>
        <row r="2160">
          <cell r="X2160">
            <v>8570</v>
          </cell>
          <cell r="Y2160">
            <v>2040655</v>
          </cell>
          <cell r="Z2160" t="str">
            <v>ROUPARIA</v>
          </cell>
          <cell r="AA2160">
            <v>10</v>
          </cell>
          <cell r="AB2160" t="str">
            <v>MAQ. E EQUIPAMENTOS</v>
          </cell>
          <cell r="AC2160">
            <v>2853.2670584401699</v>
          </cell>
          <cell r="AD2160" t="str">
            <v>BOM</v>
          </cell>
        </row>
        <row r="2161">
          <cell r="X2161">
            <v>7206</v>
          </cell>
          <cell r="Y2161">
            <v>2040656</v>
          </cell>
          <cell r="Z2161" t="str">
            <v>CENTRAL DE MATERIAL E ESTERILIZAÇÃO</v>
          </cell>
          <cell r="AA2161">
            <v>6</v>
          </cell>
          <cell r="AB2161" t="str">
            <v>MAQ. E EQUIPAMENTOS</v>
          </cell>
          <cell r="AC2161">
            <v>528.17623076923098</v>
          </cell>
          <cell r="AD2161" t="str">
            <v>BOM</v>
          </cell>
        </row>
        <row r="2162">
          <cell r="X2162">
            <v>7207</v>
          </cell>
          <cell r="Y2162">
            <v>2040657</v>
          </cell>
          <cell r="Z2162" t="str">
            <v>CENTRAL DE MATERIAL E ESTERILIZAÇÃO</v>
          </cell>
          <cell r="AA2162">
            <v>6</v>
          </cell>
          <cell r="AB2162" t="str">
            <v>MAQ. E EQUIPAMENTOS</v>
          </cell>
          <cell r="AC2162">
            <v>528.17623076923098</v>
          </cell>
          <cell r="AD2162" t="str">
            <v>BOM</v>
          </cell>
        </row>
        <row r="2163">
          <cell r="X2163">
            <v>7208</v>
          </cell>
          <cell r="Y2163">
            <v>2040658</v>
          </cell>
          <cell r="Z2163" t="str">
            <v>CENTRAL DE MATERIAL E ESTERILIZAÇÃO</v>
          </cell>
          <cell r="AA2163">
            <v>6</v>
          </cell>
          <cell r="AB2163" t="str">
            <v>MAQ. E EQUIPAMENTOS</v>
          </cell>
          <cell r="AC2163">
            <v>528.17623076923098</v>
          </cell>
          <cell r="AD2163" t="str">
            <v>BOM</v>
          </cell>
        </row>
        <row r="2164">
          <cell r="X2164">
            <v>7209</v>
          </cell>
          <cell r="Y2164">
            <v>2040659</v>
          </cell>
          <cell r="Z2164" t="str">
            <v>CENTRAL DE MATERIAL E ESTERILIZAÇÃO</v>
          </cell>
          <cell r="AA2164">
            <v>6</v>
          </cell>
          <cell r="AB2164" t="str">
            <v>MAQ. E EQUIPAMENTOS</v>
          </cell>
          <cell r="AC2164">
            <v>528.17623076923098</v>
          </cell>
          <cell r="AD2164" t="str">
            <v>BOM</v>
          </cell>
        </row>
        <row r="2165">
          <cell r="X2165">
            <v>6872</v>
          </cell>
          <cell r="Y2165">
            <v>2040660</v>
          </cell>
          <cell r="Z2165" t="str">
            <v>COORDENAÇÃO DE CONDUTORES</v>
          </cell>
          <cell r="AA2165">
            <v>6</v>
          </cell>
          <cell r="AB2165" t="str">
            <v>MAQ. E EQUIPAMENTOS</v>
          </cell>
          <cell r="AC2165">
            <v>1026.50534188034</v>
          </cell>
          <cell r="AD2165" t="str">
            <v>BOM</v>
          </cell>
        </row>
        <row r="2166">
          <cell r="X2166">
            <v>6875</v>
          </cell>
          <cell r="Y2166">
            <v>2040661</v>
          </cell>
          <cell r="Z2166" t="str">
            <v>COORDENAÇÃO DE CONDUTORES</v>
          </cell>
          <cell r="AA2166">
            <v>6</v>
          </cell>
          <cell r="AB2166" t="str">
            <v>MAQ. E EQUIPAMENTOS</v>
          </cell>
          <cell r="AC2166">
            <v>1026.50534188034</v>
          </cell>
          <cell r="AD2166" t="str">
            <v>BOM</v>
          </cell>
        </row>
        <row r="2167">
          <cell r="X2167">
            <v>6895</v>
          </cell>
          <cell r="Y2167">
            <v>2040662</v>
          </cell>
          <cell r="Z2167" t="str">
            <v>COORDENAÇÃO DE CONDUTORES</v>
          </cell>
          <cell r="AA2167">
            <v>6</v>
          </cell>
          <cell r="AB2167" t="str">
            <v>MAQ. E EQUIPAMENTOS</v>
          </cell>
          <cell r="AC2167">
            <v>1026.50534188034</v>
          </cell>
          <cell r="AD2167" t="str">
            <v>BOM</v>
          </cell>
        </row>
        <row r="2168">
          <cell r="X2168">
            <v>6983</v>
          </cell>
          <cell r="Y2168">
            <v>2040663</v>
          </cell>
          <cell r="Z2168" t="str">
            <v>COORDENAÇÃO DE CONDUTORES</v>
          </cell>
          <cell r="AA2168">
            <v>6</v>
          </cell>
          <cell r="AB2168" t="str">
            <v>MAQ. E EQUIPAMENTOS</v>
          </cell>
          <cell r="AC2168">
            <v>1026.50534188034</v>
          </cell>
          <cell r="AD2168" t="str">
            <v>BOM</v>
          </cell>
        </row>
        <row r="2169">
          <cell r="X2169">
            <v>7115</v>
          </cell>
          <cell r="Y2169">
            <v>2040664</v>
          </cell>
          <cell r="Z2169" t="str">
            <v>ALMOXARIFADO</v>
          </cell>
          <cell r="AA2169">
            <v>6</v>
          </cell>
          <cell r="AB2169" t="str">
            <v>EQUIP. DE INFORMÁTICA</v>
          </cell>
          <cell r="AC2169">
            <v>7248.27528490029</v>
          </cell>
          <cell r="AD2169" t="str">
            <v>RUIM</v>
          </cell>
        </row>
        <row r="2170">
          <cell r="X2170">
            <v>7090</v>
          </cell>
          <cell r="Y2170">
            <v>2040665</v>
          </cell>
          <cell r="Z2170" t="str">
            <v>SESMT (AMBULATÓRIO MÉDICO)</v>
          </cell>
          <cell r="AA2170">
            <v>10</v>
          </cell>
          <cell r="AB2170" t="str">
            <v>MAQ. E EQUIPAMENTOS</v>
          </cell>
          <cell r="AC2170">
            <v>782.385933048433</v>
          </cell>
          <cell r="AD2170" t="str">
            <v>BOM</v>
          </cell>
        </row>
        <row r="2171">
          <cell r="X2171">
            <v>7091</v>
          </cell>
          <cell r="Y2171">
            <v>2040666</v>
          </cell>
          <cell r="Z2171" t="str">
            <v>CLINICA CIRÚRGICA</v>
          </cell>
          <cell r="AA2171">
            <v>10</v>
          </cell>
          <cell r="AB2171" t="str">
            <v>MAQ. E EQUIPAMENTOS</v>
          </cell>
          <cell r="AC2171">
            <v>782.385933048433</v>
          </cell>
          <cell r="AD2171" t="str">
            <v>BOM</v>
          </cell>
        </row>
        <row r="2172">
          <cell r="X2172">
            <v>7092</v>
          </cell>
          <cell r="Y2172">
            <v>2040667</v>
          </cell>
          <cell r="Z2172" t="str">
            <v>TRANSPLANTE</v>
          </cell>
          <cell r="AA2172">
            <v>10</v>
          </cell>
          <cell r="AB2172" t="str">
            <v>MAQ. E EQUIPAMENTOS</v>
          </cell>
          <cell r="AC2172">
            <v>782.385933048433</v>
          </cell>
          <cell r="AD2172" t="str">
            <v>BOM</v>
          </cell>
        </row>
        <row r="2173">
          <cell r="X2173">
            <v>7093</v>
          </cell>
          <cell r="Y2173">
            <v>2040668</v>
          </cell>
          <cell r="Z2173" t="str">
            <v>AMBULATÓRIO – CONSULTÓRIO 12</v>
          </cell>
          <cell r="AA2173">
            <v>10</v>
          </cell>
          <cell r="AB2173" t="str">
            <v>MAQ. E EQUIPAMENTOS</v>
          </cell>
          <cell r="AC2173">
            <v>782.385933048433</v>
          </cell>
          <cell r="AD2173" t="str">
            <v>BOM</v>
          </cell>
        </row>
        <row r="2174">
          <cell r="X2174">
            <v>7118</v>
          </cell>
          <cell r="Y2174">
            <v>2040669</v>
          </cell>
          <cell r="Z2174" t="str">
            <v>NUTRIÇÃO – DÉPOSITO  DE DIETA</v>
          </cell>
          <cell r="AA2174">
            <v>10</v>
          </cell>
          <cell r="AB2174" t="str">
            <v>MAQ. E EQUIPAMENTOS</v>
          </cell>
          <cell r="AC2174">
            <v>819.48277777777798</v>
          </cell>
          <cell r="AD2174" t="str">
            <v>BOM</v>
          </cell>
        </row>
        <row r="2175">
          <cell r="X2175">
            <v>7119</v>
          </cell>
          <cell r="Y2175">
            <v>2040670</v>
          </cell>
          <cell r="Z2175" t="str">
            <v>NUTRIÇÃO – DÉPOSITO  DE DIETA</v>
          </cell>
          <cell r="AA2175">
            <v>10</v>
          </cell>
          <cell r="AB2175" t="str">
            <v>MAQ. E EQUIPAMENTOS</v>
          </cell>
          <cell r="AC2175">
            <v>819.48277777777798</v>
          </cell>
          <cell r="AD2175" t="str">
            <v>BOM</v>
          </cell>
        </row>
        <row r="2176">
          <cell r="X2176">
            <v>7120</v>
          </cell>
          <cell r="Y2176">
            <v>2040671</v>
          </cell>
          <cell r="Z2176" t="str">
            <v>NUTRIÇÃO – DÉPOSITO  DE DIETA</v>
          </cell>
          <cell r="AA2176">
            <v>10</v>
          </cell>
          <cell r="AB2176" t="str">
            <v>MAQ. E EQUIPAMENTOS</v>
          </cell>
          <cell r="AC2176">
            <v>819.48277777777798</v>
          </cell>
          <cell r="AD2176" t="str">
            <v>BOM</v>
          </cell>
        </row>
        <row r="2177">
          <cell r="X2177">
            <v>6871</v>
          </cell>
          <cell r="Y2177">
            <v>2040672</v>
          </cell>
          <cell r="Z2177" t="str">
            <v>UNIDADE DE TERAPIA INTENSIVA</v>
          </cell>
          <cell r="AA2177">
            <v>10</v>
          </cell>
          <cell r="AB2177" t="str">
            <v>MAQ. E EQUIPAMENTOS</v>
          </cell>
          <cell r="AC2177">
            <v>11605.590377492899</v>
          </cell>
          <cell r="AD2177" t="str">
            <v>BOM</v>
          </cell>
        </row>
        <row r="2178">
          <cell r="X2178">
            <v>6962</v>
          </cell>
          <cell r="Y2178">
            <v>2040673</v>
          </cell>
          <cell r="Z2178" t="str">
            <v>CENTRO CIRÚRGICO</v>
          </cell>
          <cell r="AA2178">
            <v>6</v>
          </cell>
          <cell r="AB2178" t="str">
            <v>MAQ. E EQUIPAMENTOS</v>
          </cell>
          <cell r="AC2178">
            <v>781.04962606837603</v>
          </cell>
          <cell r="AD2178" t="str">
            <v>BOM</v>
          </cell>
        </row>
        <row r="2179">
          <cell r="X2179">
            <v>6970</v>
          </cell>
          <cell r="Y2179">
            <v>2040676</v>
          </cell>
          <cell r="Z2179" t="str">
            <v>CENTRO CIRÚRGICO</v>
          </cell>
          <cell r="AA2179">
            <v>6</v>
          </cell>
          <cell r="AB2179" t="str">
            <v>MAQ. E EQUIPAMENTOS</v>
          </cell>
          <cell r="AC2179">
            <v>781.04962606837603</v>
          </cell>
          <cell r="AD2179" t="str">
            <v>BOM</v>
          </cell>
        </row>
        <row r="2180">
          <cell r="X2180">
            <v>6973</v>
          </cell>
          <cell r="Y2180">
            <v>2040677</v>
          </cell>
          <cell r="Z2180" t="str">
            <v>CENTRO CIRÚRGICO</v>
          </cell>
          <cell r="AA2180">
            <v>6</v>
          </cell>
          <cell r="AB2180" t="str">
            <v>MAQ. E EQUIPAMENTOS</v>
          </cell>
          <cell r="AC2180">
            <v>781.04962606837603</v>
          </cell>
          <cell r="AD2180" t="str">
            <v>BOM</v>
          </cell>
        </row>
        <row r="2181">
          <cell r="X2181">
            <v>6974</v>
          </cell>
          <cell r="Y2181">
            <v>2040678</v>
          </cell>
          <cell r="Z2181" t="str">
            <v>CENTRO CIRÚRGICO</v>
          </cell>
          <cell r="AA2181">
            <v>6</v>
          </cell>
          <cell r="AB2181" t="str">
            <v>MAQ. E EQUIPAMENTOS</v>
          </cell>
          <cell r="AC2181">
            <v>781.04962606837603</v>
          </cell>
          <cell r="AD2181" t="str">
            <v>BOM</v>
          </cell>
        </row>
        <row r="2182">
          <cell r="X2182">
            <v>6978</v>
          </cell>
          <cell r="Y2182">
            <v>2040679</v>
          </cell>
          <cell r="Z2182" t="str">
            <v>CENTRO CIRÚRGICO</v>
          </cell>
          <cell r="AA2182">
            <v>6</v>
          </cell>
          <cell r="AB2182" t="str">
            <v>MAQ. E EQUIPAMENTOS</v>
          </cell>
          <cell r="AC2182">
            <v>781.04962606837603</v>
          </cell>
          <cell r="AD2182" t="str">
            <v>BOM</v>
          </cell>
        </row>
        <row r="2183">
          <cell r="X2183">
            <v>6979</v>
          </cell>
          <cell r="Y2183">
            <v>2040680</v>
          </cell>
          <cell r="Z2183" t="str">
            <v>CENTRO CIRÚRGICO</v>
          </cell>
          <cell r="AA2183">
            <v>6</v>
          </cell>
          <cell r="AB2183" t="str">
            <v>MAQ. E EQUIPAMENTOS</v>
          </cell>
          <cell r="AC2183">
            <v>781.04962606837603</v>
          </cell>
          <cell r="AD2183" t="str">
            <v>BOM</v>
          </cell>
        </row>
        <row r="2184">
          <cell r="X2184">
            <v>6980</v>
          </cell>
          <cell r="Y2184">
            <v>2040681</v>
          </cell>
          <cell r="Z2184" t="str">
            <v>CENTRO CIRÚRGICO</v>
          </cell>
          <cell r="AA2184">
            <v>6</v>
          </cell>
          <cell r="AB2184" t="str">
            <v>MAQ. E EQUIPAMENTOS</v>
          </cell>
          <cell r="AC2184">
            <v>781.04962606837603</v>
          </cell>
          <cell r="AD2184" t="str">
            <v>BOM</v>
          </cell>
        </row>
        <row r="2185">
          <cell r="X2185">
            <v>6981</v>
          </cell>
          <cell r="Y2185">
            <v>2040682</v>
          </cell>
          <cell r="Z2185" t="str">
            <v>CENTRO CIRÚRGICO</v>
          </cell>
          <cell r="AA2185">
            <v>6</v>
          </cell>
          <cell r="AB2185" t="str">
            <v>MAQ. E EQUIPAMENTOS</v>
          </cell>
          <cell r="AC2185">
            <v>781.04962606837603</v>
          </cell>
          <cell r="AD2185" t="str">
            <v>BOM</v>
          </cell>
        </row>
        <row r="2186">
          <cell r="X2186">
            <v>7053</v>
          </cell>
          <cell r="Y2186">
            <v>2040683</v>
          </cell>
          <cell r="Z2186" t="str">
            <v>CENTRO CIRÚRGICO</v>
          </cell>
          <cell r="AA2186">
            <v>6</v>
          </cell>
          <cell r="AB2186" t="str">
            <v>MAQ. E EQUIPAMENTOS</v>
          </cell>
          <cell r="AC2186">
            <v>781.04962606837603</v>
          </cell>
          <cell r="AD2186" t="str">
            <v>BOM</v>
          </cell>
        </row>
        <row r="2187">
          <cell r="X2187">
            <v>7054</v>
          </cell>
          <cell r="Y2187">
            <v>2040684</v>
          </cell>
          <cell r="Z2187" t="str">
            <v>CENTRAL DE MATERIAL E ESTERILIZAÇÃO</v>
          </cell>
          <cell r="AA2187">
            <v>6</v>
          </cell>
          <cell r="AB2187" t="str">
            <v>MAQ. E EQUIPAMENTOS</v>
          </cell>
          <cell r="AC2187">
            <v>781.04962606837603</v>
          </cell>
          <cell r="AD2187" t="str">
            <v>BOM</v>
          </cell>
        </row>
        <row r="2188">
          <cell r="X2188">
            <v>7055</v>
          </cell>
          <cell r="Y2188">
            <v>2040685</v>
          </cell>
          <cell r="Z2188" t="str">
            <v>CLINICA CIRURGICA</v>
          </cell>
          <cell r="AA2188">
            <v>6</v>
          </cell>
          <cell r="AB2188" t="str">
            <v>MAQ. E EQUIPAMENTOS</v>
          </cell>
          <cell r="AC2188">
            <v>781.04962606837603</v>
          </cell>
          <cell r="AD2188" t="str">
            <v>BOM</v>
          </cell>
        </row>
        <row r="2189">
          <cell r="X2189">
            <v>7056</v>
          </cell>
          <cell r="Y2189">
            <v>2040686</v>
          </cell>
          <cell r="Z2189" t="str">
            <v>CLINICA CIRURGICA</v>
          </cell>
          <cell r="AA2189">
            <v>6</v>
          </cell>
          <cell r="AB2189" t="str">
            <v>MAQ. E EQUIPAMENTOS</v>
          </cell>
          <cell r="AC2189">
            <v>781.04962606837603</v>
          </cell>
          <cell r="AD2189" t="str">
            <v>BOM</v>
          </cell>
        </row>
        <row r="2190">
          <cell r="X2190">
            <v>7057</v>
          </cell>
          <cell r="Y2190">
            <v>2040687</v>
          </cell>
          <cell r="Z2190" t="str">
            <v>CLINICA MEDICA</v>
          </cell>
          <cell r="AA2190">
            <v>6</v>
          </cell>
          <cell r="AB2190" t="str">
            <v>MAQ. E EQUIPAMENTOS</v>
          </cell>
          <cell r="AC2190">
            <v>781.04962606837603</v>
          </cell>
          <cell r="AD2190" t="str">
            <v>BOM</v>
          </cell>
        </row>
        <row r="2191">
          <cell r="X2191">
            <v>7058</v>
          </cell>
          <cell r="Y2191">
            <v>2040688</v>
          </cell>
          <cell r="Z2191" t="str">
            <v>CLINICA MEDICA</v>
          </cell>
          <cell r="AA2191">
            <v>6</v>
          </cell>
          <cell r="AB2191" t="str">
            <v>MAQ. E EQUIPAMENTOS</v>
          </cell>
          <cell r="AC2191">
            <v>781.04962606837603</v>
          </cell>
          <cell r="AD2191" t="str">
            <v>BOM</v>
          </cell>
        </row>
        <row r="2192">
          <cell r="X2192">
            <v>7059</v>
          </cell>
          <cell r="Y2192">
            <v>2040689</v>
          </cell>
          <cell r="Z2192" t="str">
            <v>CENTRO CIRÚRGICO</v>
          </cell>
          <cell r="AA2192">
            <v>6</v>
          </cell>
          <cell r="AB2192" t="str">
            <v>MÓVEIS E UTENSÍLIOS</v>
          </cell>
          <cell r="AC2192">
            <v>301.59323361823402</v>
          </cell>
          <cell r="AD2192" t="str">
            <v>BOM</v>
          </cell>
        </row>
        <row r="2193">
          <cell r="X2193">
            <v>7060</v>
          </cell>
          <cell r="Y2193">
            <v>2040690</v>
          </cell>
          <cell r="Z2193" t="str">
            <v>CENTRO CIRÚRGICO</v>
          </cell>
          <cell r="AA2193">
            <v>6</v>
          </cell>
          <cell r="AB2193" t="str">
            <v>MÓVEIS E UTENSÍLIOS</v>
          </cell>
          <cell r="AC2193">
            <v>301.59323361823402</v>
          </cell>
          <cell r="AD2193" t="str">
            <v>BOM</v>
          </cell>
        </row>
        <row r="2194">
          <cell r="X2194">
            <v>7061</v>
          </cell>
          <cell r="Y2194">
            <v>2040691</v>
          </cell>
          <cell r="Z2194" t="str">
            <v>CENTRO CIRÚRGICO</v>
          </cell>
          <cell r="AA2194">
            <v>6</v>
          </cell>
          <cell r="AB2194" t="str">
            <v>MÓVEIS E UTENSÍLIOS</v>
          </cell>
          <cell r="AC2194">
            <v>301.59323361823402</v>
          </cell>
          <cell r="AD2194" t="str">
            <v>BOM</v>
          </cell>
        </row>
        <row r="2195">
          <cell r="X2195">
            <v>7062</v>
          </cell>
          <cell r="Y2195">
            <v>2040692</v>
          </cell>
          <cell r="Z2195" t="str">
            <v>CENTRO CIRÚRGICO</v>
          </cell>
          <cell r="AA2195">
            <v>6</v>
          </cell>
          <cell r="AB2195" t="str">
            <v>MÓVEIS E UTENSÍLIOS</v>
          </cell>
          <cell r="AC2195">
            <v>301.59323361823402</v>
          </cell>
          <cell r="AD2195" t="str">
            <v>BOM</v>
          </cell>
        </row>
        <row r="2196">
          <cell r="X2196">
            <v>7063</v>
          </cell>
          <cell r="Y2196">
            <v>2040693</v>
          </cell>
          <cell r="Z2196" t="str">
            <v>CENTRO CIRÚRGICO</v>
          </cell>
          <cell r="AA2196">
            <v>6</v>
          </cell>
          <cell r="AB2196" t="str">
            <v>MÓVEIS E UTENSÍLIOS</v>
          </cell>
          <cell r="AC2196">
            <v>301.59323361823402</v>
          </cell>
          <cell r="AD2196" t="str">
            <v>BOM</v>
          </cell>
        </row>
        <row r="2197">
          <cell r="X2197">
            <v>7064</v>
          </cell>
          <cell r="Y2197">
            <v>2040694</v>
          </cell>
          <cell r="Z2197" t="str">
            <v>FARMACIA - CENTRO CIRURGICO</v>
          </cell>
          <cell r="AA2197">
            <v>6</v>
          </cell>
          <cell r="AB2197" t="str">
            <v>MÓVEIS E UTENSÍLIOS</v>
          </cell>
          <cell r="AC2197">
            <v>301.59323361823402</v>
          </cell>
          <cell r="AD2197" t="str">
            <v>BOM</v>
          </cell>
        </row>
        <row r="2198">
          <cell r="X2198">
            <v>7065</v>
          </cell>
          <cell r="Y2198">
            <v>2040695</v>
          </cell>
          <cell r="Z2198" t="str">
            <v>CENTRO CIRÚRGICO</v>
          </cell>
          <cell r="AA2198">
            <v>6</v>
          </cell>
          <cell r="AB2198" t="str">
            <v>MÓVEIS E UTENSÍLIOS</v>
          </cell>
          <cell r="AC2198">
            <v>301.59323361823402</v>
          </cell>
          <cell r="AD2198" t="str">
            <v>BOM</v>
          </cell>
        </row>
        <row r="2199">
          <cell r="X2199">
            <v>7066</v>
          </cell>
          <cell r="Y2199">
            <v>2040696</v>
          </cell>
          <cell r="Z2199" t="str">
            <v>CENTRO CIRÚRGICO</v>
          </cell>
          <cell r="AA2199">
            <v>6</v>
          </cell>
          <cell r="AB2199" t="str">
            <v>MÓVEIS E UTENSÍLIOS</v>
          </cell>
          <cell r="AC2199">
            <v>301.59323361823402</v>
          </cell>
          <cell r="AD2199" t="str">
            <v>BOM</v>
          </cell>
        </row>
        <row r="2200">
          <cell r="X2200">
            <v>7067</v>
          </cell>
          <cell r="Y2200">
            <v>2040697</v>
          </cell>
          <cell r="Z2200" t="str">
            <v>CENTRO CIRÚRGICO</v>
          </cell>
          <cell r="AA2200">
            <v>6</v>
          </cell>
          <cell r="AB2200" t="str">
            <v>MÓVEIS E UTENSÍLIOS</v>
          </cell>
          <cell r="AC2200">
            <v>301.59323361823402</v>
          </cell>
          <cell r="AD2200" t="str">
            <v>BOM</v>
          </cell>
        </row>
        <row r="2201">
          <cell r="X2201">
            <v>7068</v>
          </cell>
          <cell r="Y2201">
            <v>2040698</v>
          </cell>
          <cell r="Z2201" t="str">
            <v>CENTRO CIRÚRGICO</v>
          </cell>
          <cell r="AA2201">
            <v>6</v>
          </cell>
          <cell r="AB2201" t="str">
            <v>MÓVEIS E UTENSÍLIOS</v>
          </cell>
          <cell r="AC2201">
            <v>301.59323361823402</v>
          </cell>
          <cell r="AD2201" t="str">
            <v>BOM</v>
          </cell>
        </row>
        <row r="2202">
          <cell r="X2202">
            <v>7069</v>
          </cell>
          <cell r="Y2202">
            <v>2040699</v>
          </cell>
          <cell r="Z2202" t="str">
            <v>GALPÃO ALMOXARIFADO</v>
          </cell>
          <cell r="AA2202">
            <v>6</v>
          </cell>
          <cell r="AB2202" t="str">
            <v>MÓVEIS E UTENSÍLIOS</v>
          </cell>
          <cell r="AC2202">
            <v>301.59323361823402</v>
          </cell>
          <cell r="AD2202" t="str">
            <v>SUCATA</v>
          </cell>
        </row>
        <row r="2203">
          <cell r="X2203">
            <v>7070</v>
          </cell>
          <cell r="Y2203">
            <v>2040700</v>
          </cell>
          <cell r="Z2203" t="str">
            <v>CENTRO CIRÚRGICO</v>
          </cell>
          <cell r="AA2203">
            <v>6</v>
          </cell>
          <cell r="AB2203" t="str">
            <v>MÓVEIS E UTENSÍLIOS</v>
          </cell>
          <cell r="AC2203">
            <v>301.59323361823402</v>
          </cell>
          <cell r="AD2203" t="str">
            <v>BOM</v>
          </cell>
        </row>
        <row r="2204">
          <cell r="X2204">
            <v>7071</v>
          </cell>
          <cell r="Y2204">
            <v>2040701</v>
          </cell>
          <cell r="Z2204" t="str">
            <v>CLINICA MEDICA</v>
          </cell>
          <cell r="AA2204">
            <v>6</v>
          </cell>
          <cell r="AB2204" t="str">
            <v>MÓVEIS E UTENSÍLIOS</v>
          </cell>
          <cell r="AC2204">
            <v>301.59323361823402</v>
          </cell>
          <cell r="AD2204" t="str">
            <v>BOM</v>
          </cell>
        </row>
        <row r="2205">
          <cell r="X2205">
            <v>7072</v>
          </cell>
          <cell r="Y2205">
            <v>2040702</v>
          </cell>
          <cell r="Z2205" t="str">
            <v>CLINICA MEDICA</v>
          </cell>
          <cell r="AA2205">
            <v>6</v>
          </cell>
          <cell r="AB2205" t="str">
            <v>MÓVEIS E UTENSÍLIOS</v>
          </cell>
          <cell r="AC2205">
            <v>301.59323361823402</v>
          </cell>
          <cell r="AD2205" t="str">
            <v>BOM</v>
          </cell>
        </row>
        <row r="2206">
          <cell r="X2206">
            <v>7073</v>
          </cell>
          <cell r="Y2206">
            <v>2040703</v>
          </cell>
          <cell r="Z2206" t="str">
            <v>CLINICA MEDICA</v>
          </cell>
          <cell r="AA2206">
            <v>6</v>
          </cell>
          <cell r="AB2206" t="str">
            <v>MÓVEIS E UTENSÍLIOS</v>
          </cell>
          <cell r="AC2206">
            <v>301.59323361823402</v>
          </cell>
          <cell r="AD2206" t="str">
            <v>BOM</v>
          </cell>
        </row>
        <row r="2207">
          <cell r="X2207">
            <v>7074</v>
          </cell>
          <cell r="Y2207">
            <v>2040704</v>
          </cell>
          <cell r="Z2207" t="str">
            <v>CLINICA MEDICA</v>
          </cell>
          <cell r="AA2207">
            <v>6</v>
          </cell>
          <cell r="AB2207" t="str">
            <v>MÓVEIS E UTENSÍLIOS</v>
          </cell>
          <cell r="AC2207">
            <v>301.59323361823402</v>
          </cell>
          <cell r="AD2207" t="str">
            <v>BOM</v>
          </cell>
        </row>
        <row r="2208">
          <cell r="X2208">
            <v>7075</v>
          </cell>
          <cell r="Y2208">
            <v>2040705</v>
          </cell>
          <cell r="Z2208" t="str">
            <v>CLINICA MEDICA</v>
          </cell>
          <cell r="AA2208">
            <v>6</v>
          </cell>
          <cell r="AB2208" t="str">
            <v>MÓVEIS E UTENSÍLIOS</v>
          </cell>
          <cell r="AC2208">
            <v>301.59323361823402</v>
          </cell>
          <cell r="AD2208" t="str">
            <v>BOM</v>
          </cell>
        </row>
        <row r="2209">
          <cell r="X2209">
            <v>7076</v>
          </cell>
          <cell r="Y2209">
            <v>2040706</v>
          </cell>
          <cell r="Z2209" t="str">
            <v>CLINICA CIRURGICA</v>
          </cell>
          <cell r="AA2209">
            <v>6</v>
          </cell>
          <cell r="AB2209" t="str">
            <v>MÓVEIS E UTENSÍLIOS</v>
          </cell>
          <cell r="AC2209">
            <v>301.59323361823402</v>
          </cell>
          <cell r="AD2209" t="str">
            <v>BOM</v>
          </cell>
        </row>
        <row r="2210">
          <cell r="X2210">
            <v>7077</v>
          </cell>
          <cell r="Y2210">
            <v>2040707</v>
          </cell>
          <cell r="Z2210" t="str">
            <v>CLINICA CIRURGICA</v>
          </cell>
          <cell r="AA2210">
            <v>6</v>
          </cell>
          <cell r="AB2210" t="str">
            <v>MÓVEIS E UTENSÍLIOS</v>
          </cell>
          <cell r="AC2210">
            <v>301.59323361823402</v>
          </cell>
          <cell r="AD2210" t="str">
            <v>BOM</v>
          </cell>
        </row>
        <row r="2211">
          <cell r="X2211">
            <v>7078</v>
          </cell>
          <cell r="Y2211">
            <v>2040708</v>
          </cell>
          <cell r="Z2211" t="str">
            <v>CLINICA CIRURGICA</v>
          </cell>
          <cell r="AA2211">
            <v>6</v>
          </cell>
          <cell r="AB2211" t="str">
            <v>MÓVEIS E UTENSÍLIOS</v>
          </cell>
          <cell r="AC2211">
            <v>301.59323361823402</v>
          </cell>
          <cell r="AD2211" t="str">
            <v>BOM</v>
          </cell>
        </row>
        <row r="2212">
          <cell r="X2212">
            <v>7079</v>
          </cell>
          <cell r="Y2212">
            <v>2040709</v>
          </cell>
          <cell r="Z2212" t="str">
            <v>CLINICA CIRURGICA</v>
          </cell>
          <cell r="AA2212">
            <v>6</v>
          </cell>
          <cell r="AB2212" t="str">
            <v>MÓVEIS E UTENSÍLIOS</v>
          </cell>
          <cell r="AC2212">
            <v>301.59323361823402</v>
          </cell>
          <cell r="AD2212" t="str">
            <v>BOM</v>
          </cell>
        </row>
        <row r="2213">
          <cell r="X2213">
            <v>7080</v>
          </cell>
          <cell r="Y2213">
            <v>2040710</v>
          </cell>
          <cell r="Z2213" t="str">
            <v>CLINICA CIRURGICA</v>
          </cell>
          <cell r="AA2213">
            <v>6</v>
          </cell>
          <cell r="AB2213" t="str">
            <v>MÓVEIS E UTENSÍLIOS</v>
          </cell>
          <cell r="AC2213">
            <v>301.59323361823402</v>
          </cell>
          <cell r="AD2213" t="str">
            <v>BOM</v>
          </cell>
        </row>
        <row r="2214">
          <cell r="X2214">
            <v>7081</v>
          </cell>
          <cell r="Y2214">
            <v>2040711</v>
          </cell>
          <cell r="Z2214" t="str">
            <v>UNIDADE DE TERAPIA INTENSIVA</v>
          </cell>
          <cell r="AA2214">
            <v>6</v>
          </cell>
          <cell r="AB2214" t="str">
            <v>MÓVEIS E UTENSÍLIOS</v>
          </cell>
          <cell r="AC2214">
            <v>301.59323361823402</v>
          </cell>
          <cell r="AD2214" t="str">
            <v>BOM</v>
          </cell>
        </row>
        <row r="2215">
          <cell r="X2215">
            <v>7082</v>
          </cell>
          <cell r="Y2215">
            <v>2040712</v>
          </cell>
          <cell r="Z2215" t="str">
            <v>UNIDADE DE TERAPIA INTENSIVA</v>
          </cell>
          <cell r="AA2215">
            <v>6</v>
          </cell>
          <cell r="AB2215" t="str">
            <v>MÓVEIS E UTENSÍLIOS</v>
          </cell>
          <cell r="AC2215">
            <v>301.59323361823402</v>
          </cell>
          <cell r="AD2215" t="str">
            <v>BOM</v>
          </cell>
        </row>
        <row r="2216">
          <cell r="X2216">
            <v>7083</v>
          </cell>
          <cell r="Y2216">
            <v>2040713</v>
          </cell>
          <cell r="Z2216" t="str">
            <v>UNIDADE DE TERAPIA INTENSIVA</v>
          </cell>
          <cell r="AA2216">
            <v>6</v>
          </cell>
          <cell r="AB2216" t="str">
            <v>MÓVEIS E UTENSÍLIOS</v>
          </cell>
          <cell r="AC2216">
            <v>301.59323361823402</v>
          </cell>
          <cell r="AD2216" t="str">
            <v>BOM</v>
          </cell>
        </row>
        <row r="2217">
          <cell r="X2217">
            <v>7084</v>
          </cell>
          <cell r="Y2217">
            <v>2040714</v>
          </cell>
          <cell r="Z2217" t="str">
            <v>UNIDADE DE TERAPIA INTENSIVA</v>
          </cell>
          <cell r="AA2217">
            <v>6</v>
          </cell>
          <cell r="AB2217" t="str">
            <v>MÓVEIS E UTENSÍLIOS</v>
          </cell>
          <cell r="AC2217">
            <v>301.59323361823402</v>
          </cell>
          <cell r="AD2217" t="str">
            <v>BOM</v>
          </cell>
        </row>
        <row r="2218">
          <cell r="X2218">
            <v>7085</v>
          </cell>
          <cell r="Y2218">
            <v>2040715</v>
          </cell>
          <cell r="Z2218" t="str">
            <v>AMBULATÓRIO – CONSULTÓRIO 8</v>
          </cell>
          <cell r="AA2218">
            <v>6</v>
          </cell>
          <cell r="AB2218" t="str">
            <v>MÓVEIS E UTENSÍLIOS</v>
          </cell>
          <cell r="AC2218">
            <v>301.59323361823402</v>
          </cell>
          <cell r="AD2218" t="str">
            <v>BOM</v>
          </cell>
        </row>
        <row r="2219">
          <cell r="X2219">
            <v>7086</v>
          </cell>
          <cell r="Y2219">
            <v>2040716</v>
          </cell>
          <cell r="Z2219" t="str">
            <v>GEP</v>
          </cell>
          <cell r="AA2219">
            <v>4</v>
          </cell>
          <cell r="AB2219" t="str">
            <v>MAQ. E EQUIPAMENTOS</v>
          </cell>
          <cell r="AC2219">
            <v>280.46146723645802</v>
          </cell>
          <cell r="AD2219" t="str">
            <v>BOM</v>
          </cell>
        </row>
        <row r="2220">
          <cell r="X2220">
            <v>7086</v>
          </cell>
          <cell r="Y2220">
            <v>2040717</v>
          </cell>
          <cell r="Z2220" t="str">
            <v>GALPÃO ALMOXARIFADO</v>
          </cell>
          <cell r="AA2220">
            <v>4</v>
          </cell>
          <cell r="AB2220" t="str">
            <v>MAQ. E EQUIPAMENTOS</v>
          </cell>
          <cell r="AC2220">
            <v>2739.9450854700099</v>
          </cell>
          <cell r="AD2220" t="str">
            <v>RUIM</v>
          </cell>
        </row>
        <row r="2221">
          <cell r="X2221">
            <v>7087</v>
          </cell>
          <cell r="Y2221">
            <v>2040718</v>
          </cell>
          <cell r="Z2221" t="str">
            <v>GALPÃO ALMOXARIFADO</v>
          </cell>
          <cell r="AA2221">
            <v>4</v>
          </cell>
          <cell r="AB2221" t="str">
            <v>MAQ. E EQUIPAMENTOS</v>
          </cell>
          <cell r="AC2221">
            <v>2739.9450854700099</v>
          </cell>
          <cell r="AD2221" t="str">
            <v>RUIM</v>
          </cell>
        </row>
        <row r="2222">
          <cell r="X2222">
            <v>7088</v>
          </cell>
          <cell r="Y2222">
            <v>2040719</v>
          </cell>
          <cell r="Z2222" t="str">
            <v>GALPÃO ALMOXARIFADO</v>
          </cell>
          <cell r="AA2222">
            <v>4</v>
          </cell>
          <cell r="AB2222" t="str">
            <v>MAQ. E EQUIPAMENTOS</v>
          </cell>
          <cell r="AC2222">
            <v>2739.9450854700099</v>
          </cell>
          <cell r="AD2222" t="str">
            <v>RUIM</v>
          </cell>
        </row>
        <row r="2223">
          <cell r="X2223">
            <v>7107</v>
          </cell>
          <cell r="Y2223">
            <v>2040720</v>
          </cell>
          <cell r="Z2223" t="str">
            <v>CHI – INTERNAÇÃO</v>
          </cell>
          <cell r="AA2223">
            <v>10</v>
          </cell>
          <cell r="AB2223" t="str">
            <v>MÓVEIS E UTENSÍLIOS</v>
          </cell>
          <cell r="AC2223">
            <v>456.46279914529902</v>
          </cell>
          <cell r="AD2223" t="str">
            <v>BOM</v>
          </cell>
        </row>
        <row r="2224">
          <cell r="X2224">
            <v>7094</v>
          </cell>
          <cell r="Y2224">
            <v>2040721</v>
          </cell>
          <cell r="Z2224" t="str">
            <v>HEMODIALISE / DIÁLISE</v>
          </cell>
          <cell r="AA2224">
            <v>10</v>
          </cell>
          <cell r="AB2224" t="str">
            <v>MÓVEIS E UTENSÍLIOS</v>
          </cell>
          <cell r="AC2224">
            <v>1065.2265317307699</v>
          </cell>
          <cell r="AD2224" t="str">
            <v>BOM</v>
          </cell>
        </row>
        <row r="2225">
          <cell r="X2225">
            <v>7095</v>
          </cell>
          <cell r="Y2225">
            <v>2040722</v>
          </cell>
          <cell r="Z2225" t="str">
            <v>HEMODIALISE / DIÁLISE</v>
          </cell>
          <cell r="AA2225">
            <v>10</v>
          </cell>
          <cell r="AB2225" t="str">
            <v>MÓVEIS E UTENSÍLIOS</v>
          </cell>
          <cell r="AC2225">
            <v>1065.2265317307699</v>
          </cell>
          <cell r="AD2225" t="str">
            <v>BOM</v>
          </cell>
        </row>
        <row r="2226">
          <cell r="X2226">
            <v>7096</v>
          </cell>
          <cell r="Y2226">
            <v>2040723</v>
          </cell>
          <cell r="Z2226" t="str">
            <v>HEMODIALISE / DIÁLISE</v>
          </cell>
          <cell r="AA2226">
            <v>10</v>
          </cell>
          <cell r="AB2226" t="str">
            <v>MÓVEIS E UTENSÍLIOS</v>
          </cell>
          <cell r="AC2226">
            <v>1065.2265317307699</v>
          </cell>
          <cell r="AD2226" t="str">
            <v>BOM</v>
          </cell>
        </row>
        <row r="2227">
          <cell r="X2227">
            <v>7097</v>
          </cell>
          <cell r="Y2227">
            <v>2040724</v>
          </cell>
          <cell r="Z2227" t="str">
            <v>HEMODIALISE / DIÁLISE</v>
          </cell>
          <cell r="AA2227">
            <v>10</v>
          </cell>
          <cell r="AB2227" t="str">
            <v>MÓVEIS E UTENSÍLIOS</v>
          </cell>
          <cell r="AC2227">
            <v>1065.2265317307699</v>
          </cell>
          <cell r="AD2227" t="str">
            <v>BOM</v>
          </cell>
        </row>
        <row r="2228">
          <cell r="X2228">
            <v>7098</v>
          </cell>
          <cell r="Y2228">
            <v>2040725</v>
          </cell>
          <cell r="Z2228" t="str">
            <v>HEMODIALISE / DIÁLISE</v>
          </cell>
          <cell r="AA2228">
            <v>10</v>
          </cell>
          <cell r="AB2228" t="str">
            <v>MÓVEIS E UTENSÍLIOS</v>
          </cell>
          <cell r="AC2228">
            <v>1065.2265317307699</v>
          </cell>
          <cell r="AD2228" t="str">
            <v>BOM</v>
          </cell>
        </row>
        <row r="2229">
          <cell r="X2229">
            <v>7099</v>
          </cell>
          <cell r="Y2229">
            <v>2040726</v>
          </cell>
          <cell r="Z2229" t="str">
            <v>HEMODIALISE / DIÁLISE</v>
          </cell>
          <cell r="AA2229">
            <v>10</v>
          </cell>
          <cell r="AB2229" t="str">
            <v>MÓVEIS E UTENSÍLIOS</v>
          </cell>
          <cell r="AC2229">
            <v>1065.2265317307699</v>
          </cell>
          <cell r="AD2229" t="str">
            <v>BOM</v>
          </cell>
        </row>
        <row r="2230">
          <cell r="X2230">
            <v>7100</v>
          </cell>
          <cell r="Y2230">
            <v>2040727</v>
          </cell>
          <cell r="Z2230" t="str">
            <v>HEMODIALISE / DIÁLISE</v>
          </cell>
          <cell r="AA2230">
            <v>10</v>
          </cell>
          <cell r="AB2230" t="str">
            <v>MÓVEIS E UTENSÍLIOS</v>
          </cell>
          <cell r="AC2230">
            <v>1065.2265317307699</v>
          </cell>
          <cell r="AD2230" t="str">
            <v>BOM</v>
          </cell>
        </row>
        <row r="2231">
          <cell r="X2231">
            <v>7101</v>
          </cell>
          <cell r="Y2231">
            <v>2040728</v>
          </cell>
          <cell r="Z2231" t="str">
            <v>HEMODIALISE / DIÁLISE</v>
          </cell>
          <cell r="AA2231">
            <v>10</v>
          </cell>
          <cell r="AB2231" t="str">
            <v>MÓVEIS E UTENSÍLIOS</v>
          </cell>
          <cell r="AC2231">
            <v>1954.3515851495699</v>
          </cell>
          <cell r="AD2231" t="str">
            <v>BOM</v>
          </cell>
        </row>
        <row r="2232">
          <cell r="X2232">
            <v>7102</v>
          </cell>
          <cell r="Y2232">
            <v>2040729</v>
          </cell>
          <cell r="Z2232" t="str">
            <v>HEMODIALISE / DIÁLISE</v>
          </cell>
          <cell r="AA2232">
            <v>10</v>
          </cell>
          <cell r="AB2232" t="str">
            <v>MÓVEIS E UTENSÍLIOS</v>
          </cell>
          <cell r="AC2232">
            <v>1065.2265317307699</v>
          </cell>
          <cell r="AD2232" t="str">
            <v>BOM</v>
          </cell>
        </row>
        <row r="2233">
          <cell r="X2233">
            <v>7117</v>
          </cell>
          <cell r="Y2233">
            <v>2040730</v>
          </cell>
          <cell r="Z2233" t="str">
            <v>UNIDADE DE TERAPIA INTENSIVA</v>
          </cell>
          <cell r="AA2233">
            <v>10</v>
          </cell>
          <cell r="AB2233" t="str">
            <v>MAQ. E EQUIPAMENTOS</v>
          </cell>
          <cell r="AC2233">
            <v>4785.77675181624</v>
          </cell>
          <cell r="AD2233" t="str">
            <v>BOM</v>
          </cell>
        </row>
        <row r="2234">
          <cell r="X2234">
            <v>7201</v>
          </cell>
          <cell r="Y2234">
            <v>2040731</v>
          </cell>
          <cell r="Z2234" t="str">
            <v>REPOUSO STAFF – CLÍNICA MÉDICA</v>
          </cell>
          <cell r="AA2234">
            <v>5</v>
          </cell>
          <cell r="AB2234" t="str">
            <v>MÓVEIS E UTENSÍLIOS</v>
          </cell>
          <cell r="AC2234">
            <v>247.947293839031</v>
          </cell>
          <cell r="AD2234" t="str">
            <v>BOM</v>
          </cell>
        </row>
        <row r="2235">
          <cell r="X2235">
            <v>7202</v>
          </cell>
          <cell r="Y2235">
            <v>2040732</v>
          </cell>
          <cell r="Z2235" t="str">
            <v>REPOUSO MÉDICO – STAFF CLÍNICA CIRÚRGICA</v>
          </cell>
          <cell r="AA2235">
            <v>5</v>
          </cell>
          <cell r="AB2235" t="str">
            <v>MÓVEIS E UTENSÍLIOS</v>
          </cell>
          <cell r="AC2235">
            <v>244.26855452279199</v>
          </cell>
          <cell r="AD2235" t="str">
            <v>BOM</v>
          </cell>
        </row>
        <row r="2236">
          <cell r="X2236">
            <v>7203</v>
          </cell>
          <cell r="Y2236">
            <v>2040733</v>
          </cell>
          <cell r="Z2236" t="str">
            <v>REPOUSO RESIDENTE – CLÍNICA MÉDICA</v>
          </cell>
          <cell r="AA2236">
            <v>5</v>
          </cell>
          <cell r="AB2236" t="str">
            <v>MÓVEIS E UTENSÍLIOS</v>
          </cell>
          <cell r="AC2236">
            <v>249.78666349715101</v>
          </cell>
          <cell r="AD2236" t="str">
            <v>BOM</v>
          </cell>
        </row>
        <row r="2237">
          <cell r="X2237">
            <v>7204</v>
          </cell>
          <cell r="Y2237">
            <v>2040734</v>
          </cell>
          <cell r="Z2237" t="str">
            <v>REPOUSO RESIDENTE – CLÍNICA CIRÚRGICA</v>
          </cell>
          <cell r="AA2237">
            <v>5</v>
          </cell>
          <cell r="AB2237" t="str">
            <v>MÓVEIS E UTENSÍLIOS</v>
          </cell>
          <cell r="AC2237">
            <v>249.78666349715101</v>
          </cell>
          <cell r="AD2237" t="str">
            <v>BOM</v>
          </cell>
        </row>
        <row r="2238">
          <cell r="X2238">
            <v>8309</v>
          </cell>
          <cell r="Y2238">
            <v>2040735</v>
          </cell>
          <cell r="Z2238" t="str">
            <v>REPOUSO RESIDENTE – CLÍNICA MÉDICA</v>
          </cell>
          <cell r="AA2238">
            <v>9</v>
          </cell>
          <cell r="AB2238" t="str">
            <v>MÓVEIS E UTENSÍLIOS</v>
          </cell>
          <cell r="AC2238">
            <v>477.78185580484302</v>
          </cell>
          <cell r="AD2238" t="str">
            <v>BOM</v>
          </cell>
        </row>
        <row r="2239">
          <cell r="X2239">
            <v>8310</v>
          </cell>
          <cell r="Y2239">
            <v>2040736</v>
          </cell>
          <cell r="Z2239" t="str">
            <v>REPOUSO MÉDICO – STAFF CLÍNICA CIRÚRGICA</v>
          </cell>
          <cell r="AA2239">
            <v>9</v>
          </cell>
          <cell r="AB2239" t="str">
            <v>MÓVEIS E UTENSÍLIOS</v>
          </cell>
          <cell r="AC2239">
            <v>477.78185580484302</v>
          </cell>
          <cell r="AD2239" t="str">
            <v>BOM</v>
          </cell>
        </row>
        <row r="2240">
          <cell r="X2240">
            <v>8311</v>
          </cell>
          <cell r="Y2240">
            <v>2040738</v>
          </cell>
          <cell r="Z2240" t="str">
            <v>REPOUSO – FARMÁCIA</v>
          </cell>
          <cell r="AA2240">
            <v>9</v>
          </cell>
          <cell r="AB2240" t="str">
            <v>MÓVEIS E UTENSÍLIOS</v>
          </cell>
          <cell r="AC2240">
            <v>477.78185580484302</v>
          </cell>
          <cell r="AD2240" t="str">
            <v>BOM</v>
          </cell>
        </row>
        <row r="2241">
          <cell r="X2241">
            <v>8311</v>
          </cell>
          <cell r="Y2241">
            <v>2040737</v>
          </cell>
          <cell r="Z2241" t="str">
            <v>REPOUSO MEDICO 5 ANDAR</v>
          </cell>
          <cell r="AA2241">
            <v>9</v>
          </cell>
          <cell r="AB2241" t="str">
            <v>MÓVEIS E UTENSÍLIOS</v>
          </cell>
          <cell r="AC2241">
            <v>477.78185580484302</v>
          </cell>
          <cell r="AD2241" t="str">
            <v>BOM</v>
          </cell>
        </row>
        <row r="2242">
          <cell r="X2242">
            <v>6822</v>
          </cell>
          <cell r="Y2242">
            <v>2040739</v>
          </cell>
          <cell r="Z2242" t="str">
            <v>CENTRO CIRÚRGICO</v>
          </cell>
          <cell r="AA2242">
            <v>3</v>
          </cell>
          <cell r="AB2242" t="str">
            <v>MAQ. E EQUIPAMENTOS</v>
          </cell>
          <cell r="AC2242" t="str">
            <v>-</v>
          </cell>
          <cell r="AD2242" t="str">
            <v>BOM</v>
          </cell>
        </row>
        <row r="2243">
          <cell r="X2243">
            <v>6824</v>
          </cell>
          <cell r="Y2243">
            <v>2040740</v>
          </cell>
          <cell r="Z2243" t="str">
            <v>APOIO AO DIAGNÓSTICO</v>
          </cell>
          <cell r="AA2243">
            <v>3</v>
          </cell>
          <cell r="AB2243" t="str">
            <v>MAQ. E EQUIPAMENTOS</v>
          </cell>
          <cell r="AC2243" t="str">
            <v>-</v>
          </cell>
          <cell r="AD2243" t="str">
            <v>BOM</v>
          </cell>
        </row>
        <row r="2244">
          <cell r="X2244">
            <v>6831</v>
          </cell>
          <cell r="Y2244">
            <v>2040741</v>
          </cell>
          <cell r="Z2244" t="str">
            <v>APOIO AO DIAGNÓSTICO</v>
          </cell>
          <cell r="AA2244">
            <v>3</v>
          </cell>
          <cell r="AB2244" t="str">
            <v>MAQ. E EQUIPAMENTOS</v>
          </cell>
          <cell r="AC2244" t="str">
            <v>-</v>
          </cell>
          <cell r="AD2244" t="str">
            <v>BOM</v>
          </cell>
        </row>
        <row r="2245">
          <cell r="X2245">
            <v>6836</v>
          </cell>
          <cell r="Y2245">
            <v>2040742</v>
          </cell>
          <cell r="Z2245" t="str">
            <v>APOIO AO DIAGNÓSTICO</v>
          </cell>
          <cell r="AA2245">
            <v>3</v>
          </cell>
          <cell r="AB2245" t="str">
            <v>MAQ. E EQUIPAMENTOS</v>
          </cell>
          <cell r="AC2245" t="str">
            <v>-</v>
          </cell>
          <cell r="AD2245" t="str">
            <v>BOM</v>
          </cell>
        </row>
        <row r="2246">
          <cell r="X2246">
            <v>6850</v>
          </cell>
          <cell r="Y2246">
            <v>2040743</v>
          </cell>
          <cell r="Z2246" t="str">
            <v>CENTRO CIRÚRGICO</v>
          </cell>
          <cell r="AA2246">
            <v>3</v>
          </cell>
          <cell r="AB2246" t="str">
            <v>MAQ. E EQUIPAMENTOS</v>
          </cell>
          <cell r="AC2246" t="str">
            <v>-</v>
          </cell>
          <cell r="AD2246" t="str">
            <v>BOM</v>
          </cell>
        </row>
        <row r="2247">
          <cell r="X2247">
            <v>6851</v>
          </cell>
          <cell r="Y2247">
            <v>2040744</v>
          </cell>
          <cell r="Z2247" t="str">
            <v>CENTRO CIRÚRGICO</v>
          </cell>
          <cell r="AA2247">
            <v>3</v>
          </cell>
          <cell r="AB2247" t="str">
            <v>MAQ. E EQUIPAMENTOS</v>
          </cell>
          <cell r="AC2247" t="str">
            <v>-</v>
          </cell>
          <cell r="AD2247" t="str">
            <v>BOM</v>
          </cell>
        </row>
        <row r="2248">
          <cell r="X2248">
            <v>6852</v>
          </cell>
          <cell r="Y2248">
            <v>2040745</v>
          </cell>
          <cell r="Z2248" t="str">
            <v>ALMOXARIFADO</v>
          </cell>
          <cell r="AA2248">
            <v>3</v>
          </cell>
          <cell r="AB2248" t="str">
            <v>MAQ. E EQUIPAMENTOS</v>
          </cell>
          <cell r="AC2248" t="str">
            <v>-</v>
          </cell>
          <cell r="AD2248" t="str">
            <v>BOM</v>
          </cell>
        </row>
        <row r="2249">
          <cell r="X2249">
            <v>6878</v>
          </cell>
          <cell r="Y2249">
            <v>2040746</v>
          </cell>
          <cell r="Z2249" t="str">
            <v>CENTRO CIRÚRGICO</v>
          </cell>
          <cell r="AA2249">
            <v>3</v>
          </cell>
          <cell r="AB2249" t="str">
            <v>MAQ. E EQUIPAMENTOS</v>
          </cell>
          <cell r="AC2249" t="str">
            <v>-</v>
          </cell>
          <cell r="AD2249" t="str">
            <v>BOM</v>
          </cell>
        </row>
        <row r="2250">
          <cell r="X2250">
            <v>6882</v>
          </cell>
          <cell r="Y2250">
            <v>2040747</v>
          </cell>
          <cell r="Z2250" t="str">
            <v>CENTRO CIRÚRGICO</v>
          </cell>
          <cell r="AA2250">
            <v>3</v>
          </cell>
          <cell r="AB2250" t="str">
            <v>MAQ. E EQUIPAMENTOS</v>
          </cell>
          <cell r="AC2250" t="str">
            <v>-</v>
          </cell>
          <cell r="AD2250" t="str">
            <v>BOM</v>
          </cell>
        </row>
        <row r="2251">
          <cell r="X2251">
            <v>6890</v>
          </cell>
          <cell r="Y2251">
            <v>2040748</v>
          </cell>
          <cell r="Z2251" t="str">
            <v>ALMOXARIFADO</v>
          </cell>
          <cell r="AA2251">
            <v>3</v>
          </cell>
          <cell r="AB2251" t="str">
            <v>MAQ. E EQUIPAMENTOS</v>
          </cell>
          <cell r="AC2251" t="str">
            <v>-</v>
          </cell>
          <cell r="AD2251" t="str">
            <v>BOM</v>
          </cell>
        </row>
        <row r="2252">
          <cell r="X2252">
            <v>8312</v>
          </cell>
          <cell r="Y2252">
            <v>2040749</v>
          </cell>
          <cell r="Z2252" t="str">
            <v>REPOUSO RESIDENTE – CLÍNICA CIRÚRGICA</v>
          </cell>
          <cell r="AA2252">
            <v>9</v>
          </cell>
          <cell r="AB2252" t="str">
            <v>MÓVEIS E UTENSÍLIOS</v>
          </cell>
          <cell r="AC2252">
            <v>389.47037767550597</v>
          </cell>
          <cell r="AD2252" t="str">
            <v>BOM</v>
          </cell>
        </row>
        <row r="2253">
          <cell r="X2253">
            <v>8313</v>
          </cell>
          <cell r="Y2253">
            <v>2040750</v>
          </cell>
          <cell r="Z2253" t="str">
            <v>UNIDADE DE TERAPIA INTENSIVA</v>
          </cell>
          <cell r="AA2253">
            <v>9</v>
          </cell>
          <cell r="AB2253" t="str">
            <v>MÓVEIS E UTENSÍLIOS</v>
          </cell>
          <cell r="AC2253">
            <v>389.47037767550597</v>
          </cell>
          <cell r="AD2253" t="str">
            <v>BOM</v>
          </cell>
        </row>
        <row r="2254">
          <cell r="X2254">
            <v>7206</v>
          </cell>
          <cell r="Y2254">
            <v>2040751</v>
          </cell>
          <cell r="Z2254" t="str">
            <v>UNIDADE DE TERAPIA INTENSIVA</v>
          </cell>
          <cell r="AA2254">
            <v>10</v>
          </cell>
          <cell r="AB2254" t="str">
            <v>MÓVEIS E UTENSÍLIOS</v>
          </cell>
          <cell r="AC2254">
            <v>149.733727810651</v>
          </cell>
          <cell r="AD2254" t="str">
            <v>BOM</v>
          </cell>
        </row>
        <row r="2255">
          <cell r="X2255">
            <v>7207</v>
          </cell>
          <cell r="Y2255">
            <v>2040752</v>
          </cell>
          <cell r="Z2255" t="str">
            <v>UNIDADE DE TERAPIA INTENSIVA</v>
          </cell>
          <cell r="AA2255">
            <v>10</v>
          </cell>
          <cell r="AB2255" t="str">
            <v>MÓVEIS E UTENSÍLIOS</v>
          </cell>
          <cell r="AC2255">
            <v>149.733727810651</v>
          </cell>
          <cell r="AD2255" t="str">
            <v>BOM</v>
          </cell>
        </row>
        <row r="2256">
          <cell r="X2256">
            <v>7208</v>
          </cell>
          <cell r="Y2256">
            <v>2040753</v>
          </cell>
          <cell r="Z2256" t="str">
            <v>UNIDADE DE TERAPIA INTENSIVA</v>
          </cell>
          <cell r="AA2256">
            <v>10</v>
          </cell>
          <cell r="AB2256" t="str">
            <v>MÓVEIS E UTENSÍLIOS</v>
          </cell>
          <cell r="AC2256">
            <v>149.733727810651</v>
          </cell>
          <cell r="AD2256" t="str">
            <v>BOM</v>
          </cell>
        </row>
        <row r="2257">
          <cell r="X2257">
            <v>7209</v>
          </cell>
          <cell r="Y2257">
            <v>2040754</v>
          </cell>
          <cell r="Z2257" t="str">
            <v>UNIDADE DE TERAPIA INTENSIVA</v>
          </cell>
          <cell r="AA2257">
            <v>10</v>
          </cell>
          <cell r="AB2257" t="str">
            <v>MÓVEIS E UTENSÍLIOS</v>
          </cell>
          <cell r="AC2257">
            <v>149.733727810651</v>
          </cell>
          <cell r="AD2257" t="str">
            <v>BOM</v>
          </cell>
        </row>
        <row r="2258">
          <cell r="X2258">
            <v>8355</v>
          </cell>
          <cell r="Y2258">
            <v>2040755</v>
          </cell>
          <cell r="Z2258" t="str">
            <v>SETOR DE FISIOTERAPIA</v>
          </cell>
          <cell r="AA2258">
            <v>2</v>
          </cell>
          <cell r="AB2258" t="str">
            <v>MAQ. E EQUIPAMENTOS</v>
          </cell>
          <cell r="AC2258" t="str">
            <v>-</v>
          </cell>
          <cell r="AD2258" t="str">
            <v>BOM</v>
          </cell>
        </row>
        <row r="2259">
          <cell r="X2259">
            <v>8356</v>
          </cell>
          <cell r="Y2259">
            <v>2040756</v>
          </cell>
          <cell r="Z2259" t="str">
            <v>SETOR DE FISIOTERAPIA</v>
          </cell>
          <cell r="AA2259">
            <v>2</v>
          </cell>
          <cell r="AB2259" t="str">
            <v>MAQ. E EQUIPAMENTOS</v>
          </cell>
          <cell r="AC2259" t="str">
            <v>-</v>
          </cell>
          <cell r="AD2259" t="str">
            <v>BOM</v>
          </cell>
        </row>
        <row r="2260">
          <cell r="X2260">
            <v>8357</v>
          </cell>
          <cell r="Y2260">
            <v>2040757</v>
          </cell>
          <cell r="Z2260" t="str">
            <v>SETOR DE FISIOTERAPIA</v>
          </cell>
          <cell r="AA2260">
            <v>2</v>
          </cell>
          <cell r="AB2260" t="str">
            <v>MAQ. E EQUIPAMENTOS</v>
          </cell>
          <cell r="AC2260" t="str">
            <v>-</v>
          </cell>
          <cell r="AD2260" t="str">
            <v>BOM</v>
          </cell>
        </row>
        <row r="2261">
          <cell r="X2261">
            <v>8358</v>
          </cell>
          <cell r="Y2261">
            <v>2040758</v>
          </cell>
          <cell r="Z2261" t="str">
            <v>SETOR DE FISIOTERAPIA</v>
          </cell>
          <cell r="AA2261">
            <v>2</v>
          </cell>
          <cell r="AB2261" t="str">
            <v>MAQ. E EQUIPAMENTOS</v>
          </cell>
          <cell r="AC2261" t="str">
            <v>-</v>
          </cell>
          <cell r="AD2261" t="str">
            <v>BOM</v>
          </cell>
        </row>
        <row r="2262">
          <cell r="X2262">
            <v>8359</v>
          </cell>
          <cell r="Y2262">
            <v>2040759</v>
          </cell>
          <cell r="Z2262" t="str">
            <v>SETOR DE FISIOTERAPIA</v>
          </cell>
          <cell r="AA2262">
            <v>2</v>
          </cell>
          <cell r="AB2262" t="str">
            <v>MAQ. E EQUIPAMENTOS</v>
          </cell>
          <cell r="AC2262" t="str">
            <v>-</v>
          </cell>
          <cell r="AD2262" t="str">
            <v>BOM</v>
          </cell>
        </row>
        <row r="2263">
          <cell r="X2263">
            <v>8360</v>
          </cell>
          <cell r="Y2263">
            <v>2040760</v>
          </cell>
          <cell r="Z2263" t="str">
            <v>SETOR DE FISIOTERAPIA</v>
          </cell>
          <cell r="AA2263">
            <v>2</v>
          </cell>
          <cell r="AB2263" t="str">
            <v>MAQ. E EQUIPAMENTOS</v>
          </cell>
          <cell r="AC2263" t="str">
            <v>-</v>
          </cell>
          <cell r="AD2263" t="str">
            <v>BOM</v>
          </cell>
        </row>
        <row r="2264">
          <cell r="X2264">
            <v>8361</v>
          </cell>
          <cell r="Y2264">
            <v>2040761</v>
          </cell>
          <cell r="Z2264" t="str">
            <v>SETOR DE FISIOTERAPIA</v>
          </cell>
          <cell r="AA2264">
            <v>2</v>
          </cell>
          <cell r="AB2264" t="str">
            <v>MAQ. E EQUIPAMENTOS</v>
          </cell>
          <cell r="AC2264" t="str">
            <v>-</v>
          </cell>
          <cell r="AD2264" t="str">
            <v>BOM</v>
          </cell>
        </row>
        <row r="2265">
          <cell r="X2265">
            <v>8362</v>
          </cell>
          <cell r="Y2265">
            <v>2040762</v>
          </cell>
          <cell r="Z2265" t="str">
            <v>SETOR DE FISIOTERAPIA</v>
          </cell>
          <cell r="AA2265">
            <v>2</v>
          </cell>
          <cell r="AB2265" t="str">
            <v>MAQ. E EQUIPAMENTOS</v>
          </cell>
          <cell r="AC2265" t="str">
            <v>-</v>
          </cell>
          <cell r="AD2265" t="str">
            <v>BOM</v>
          </cell>
        </row>
        <row r="2266">
          <cell r="X2266">
            <v>8363</v>
          </cell>
          <cell r="Y2266">
            <v>2040763</v>
          </cell>
          <cell r="Z2266" t="str">
            <v>SETOR DE FISIOTERAPIA</v>
          </cell>
          <cell r="AA2266">
            <v>2</v>
          </cell>
          <cell r="AB2266" t="str">
            <v>MAQ. E EQUIPAMENTOS</v>
          </cell>
          <cell r="AC2266" t="str">
            <v>-</v>
          </cell>
          <cell r="AD2266" t="str">
            <v>BOM</v>
          </cell>
        </row>
        <row r="2267">
          <cell r="X2267">
            <v>8244</v>
          </cell>
          <cell r="Y2267">
            <v>2040764</v>
          </cell>
          <cell r="Z2267" t="str">
            <v>UNIDADE DE TERAPIA INTENSIVA</v>
          </cell>
          <cell r="AA2267">
            <v>5</v>
          </cell>
          <cell r="AB2267" t="str">
            <v>MÓVEIS E UTENSÍLIOS</v>
          </cell>
          <cell r="AC2267" t="str">
            <v>-</v>
          </cell>
          <cell r="AD2267" t="str">
            <v>BOM</v>
          </cell>
        </row>
        <row r="2268">
          <cell r="X2268">
            <v>8245</v>
          </cell>
          <cell r="Y2268">
            <v>2040765</v>
          </cell>
          <cell r="Z2268" t="str">
            <v>SALA DE ACOLHIMENTO</v>
          </cell>
          <cell r="AA2268">
            <v>5</v>
          </cell>
          <cell r="AB2268" t="str">
            <v>MÓVEIS E UTENSÍLIOS</v>
          </cell>
          <cell r="AC2268" t="str">
            <v>-</v>
          </cell>
          <cell r="AD2268" t="str">
            <v>BOM</v>
          </cell>
        </row>
        <row r="2269">
          <cell r="X2269">
            <v>8246</v>
          </cell>
          <cell r="Y2269">
            <v>2040766</v>
          </cell>
          <cell r="Z2269" t="str">
            <v>HEMODIALISE / DIÁLISE</v>
          </cell>
          <cell r="AA2269">
            <v>5</v>
          </cell>
          <cell r="AB2269" t="str">
            <v>MÓVEIS E UTENSÍLIOS</v>
          </cell>
          <cell r="AC2269" t="str">
            <v>-</v>
          </cell>
          <cell r="AD2269" t="str">
            <v>BOM</v>
          </cell>
        </row>
        <row r="2270">
          <cell r="X2270">
            <v>8247</v>
          </cell>
          <cell r="Y2270">
            <v>2040767</v>
          </cell>
          <cell r="Z2270" t="str">
            <v>HEMODIALISE / DIÁLISE</v>
          </cell>
          <cell r="AA2270">
            <v>5</v>
          </cell>
          <cell r="AB2270" t="str">
            <v>MÓVEIS E UTENSÍLIOS</v>
          </cell>
          <cell r="AC2270" t="str">
            <v>-</v>
          </cell>
          <cell r="AD2270" t="str">
            <v>BOM</v>
          </cell>
        </row>
        <row r="2271">
          <cell r="X2271">
            <v>8013</v>
          </cell>
          <cell r="Y2271">
            <v>2040768</v>
          </cell>
          <cell r="Z2271" t="str">
            <v>AGÊNCIA TRANSFUSIONAL</v>
          </cell>
          <cell r="AA2271">
            <v>2</v>
          </cell>
          <cell r="AB2271" t="str">
            <v>MAQ. E EQUIPAMENTOS</v>
          </cell>
          <cell r="AC2271" t="str">
            <v>-</v>
          </cell>
          <cell r="AD2271" t="str">
            <v>BOM</v>
          </cell>
        </row>
        <row r="2272">
          <cell r="X2272">
            <v>8014</v>
          </cell>
          <cell r="Y2272">
            <v>2040769</v>
          </cell>
          <cell r="Z2272" t="str">
            <v>AGÊNCIA TRANSFUSIONAL</v>
          </cell>
          <cell r="AA2272">
            <v>2</v>
          </cell>
          <cell r="AB2272" t="str">
            <v>MAQ. E EQUIPAMENTOS</v>
          </cell>
          <cell r="AC2272" t="str">
            <v>-</v>
          </cell>
          <cell r="AD2272" t="str">
            <v>BOM</v>
          </cell>
        </row>
        <row r="2273">
          <cell r="X2273">
            <v>8015</v>
          </cell>
          <cell r="Y2273">
            <v>2040770</v>
          </cell>
          <cell r="Z2273" t="str">
            <v>AGÊNCIA TRANSFUSIONAL</v>
          </cell>
          <cell r="AA2273">
            <v>2</v>
          </cell>
          <cell r="AB2273" t="str">
            <v>MAQ. E EQUIPAMENTOS</v>
          </cell>
          <cell r="AC2273" t="str">
            <v>-</v>
          </cell>
          <cell r="AD2273" t="str">
            <v>BOM</v>
          </cell>
        </row>
        <row r="2274">
          <cell r="X2274">
            <v>8016</v>
          </cell>
          <cell r="Y2274">
            <v>2040771</v>
          </cell>
          <cell r="Z2274" t="str">
            <v>AGÊNCIA TRANSFUSIONAL</v>
          </cell>
          <cell r="AA2274">
            <v>2</v>
          </cell>
          <cell r="AB2274" t="str">
            <v>MAQ. E EQUIPAMENTOS</v>
          </cell>
          <cell r="AC2274" t="str">
            <v>-</v>
          </cell>
          <cell r="AD2274" t="str">
            <v>BOM</v>
          </cell>
        </row>
        <row r="2275">
          <cell r="X2275">
            <v>8017</v>
          </cell>
          <cell r="Y2275">
            <v>2040772</v>
          </cell>
          <cell r="Z2275" t="str">
            <v>AGÊNCIA TRANSFUSIONAL</v>
          </cell>
          <cell r="AA2275">
            <v>2</v>
          </cell>
          <cell r="AB2275" t="str">
            <v>MAQ. E EQUIPAMENTOS</v>
          </cell>
          <cell r="AC2275" t="str">
            <v>-</v>
          </cell>
          <cell r="AD2275" t="str">
            <v>BOM</v>
          </cell>
        </row>
        <row r="2276">
          <cell r="X2276">
            <v>8288</v>
          </cell>
          <cell r="Y2276">
            <v>2040773</v>
          </cell>
          <cell r="Z2276" t="str">
            <v>ASTEC</v>
          </cell>
          <cell r="AA2276">
            <v>3</v>
          </cell>
          <cell r="AB2276" t="str">
            <v>EQUIP. DE INFORMÁTICA</v>
          </cell>
          <cell r="AC2276" t="str">
            <v>-</v>
          </cell>
          <cell r="AD2276" t="str">
            <v>BOM</v>
          </cell>
        </row>
        <row r="2277">
          <cell r="X2277">
            <v>8289</v>
          </cell>
          <cell r="Y2277">
            <v>2040774</v>
          </cell>
          <cell r="Z2277" t="str">
            <v>ASTEC</v>
          </cell>
          <cell r="AA2277">
            <v>3</v>
          </cell>
          <cell r="AB2277" t="str">
            <v>EQUIP. DE INFORMÁTICA</v>
          </cell>
          <cell r="AC2277" t="str">
            <v>-</v>
          </cell>
          <cell r="AD2277" t="str">
            <v>BOM</v>
          </cell>
        </row>
        <row r="2278">
          <cell r="X2278">
            <v>8290</v>
          </cell>
          <cell r="Y2278">
            <v>2040775</v>
          </cell>
          <cell r="Z2278" t="str">
            <v>ASTEC</v>
          </cell>
          <cell r="AA2278">
            <v>3</v>
          </cell>
          <cell r="AB2278" t="str">
            <v>EQUIP. DE INFORMÁTICA</v>
          </cell>
          <cell r="AC2278" t="str">
            <v>-</v>
          </cell>
          <cell r="AD2278" t="str">
            <v>BOM</v>
          </cell>
        </row>
        <row r="2279">
          <cell r="X2279">
            <v>8298</v>
          </cell>
          <cell r="Y2279">
            <v>2040776</v>
          </cell>
          <cell r="Z2279" t="str">
            <v>ASTEC</v>
          </cell>
          <cell r="AA2279">
            <v>3</v>
          </cell>
          <cell r="AB2279" t="str">
            <v>EQUIP. DE INFORMÁTICA</v>
          </cell>
          <cell r="AC2279" t="str">
            <v>-</v>
          </cell>
          <cell r="AD2279" t="str">
            <v>BOM</v>
          </cell>
        </row>
        <row r="2280">
          <cell r="X2280">
            <v>8299</v>
          </cell>
          <cell r="Y2280">
            <v>2040777</v>
          </cell>
          <cell r="Z2280" t="str">
            <v>ASTEC</v>
          </cell>
          <cell r="AA2280">
            <v>3</v>
          </cell>
          <cell r="AB2280" t="str">
            <v>EQUIP. DE INFORMÁTICA</v>
          </cell>
          <cell r="AC2280" t="str">
            <v>-</v>
          </cell>
          <cell r="AD2280" t="str">
            <v>BOM</v>
          </cell>
        </row>
        <row r="2281">
          <cell r="X2281">
            <v>8300</v>
          </cell>
          <cell r="Y2281">
            <v>2040778</v>
          </cell>
          <cell r="Z2281" t="str">
            <v>ASTEC</v>
          </cell>
          <cell r="AA2281">
            <v>3</v>
          </cell>
          <cell r="AB2281" t="str">
            <v>EQUIP. DE INFORMÁTICA</v>
          </cell>
          <cell r="AC2281" t="str">
            <v>-</v>
          </cell>
          <cell r="AD2281" t="str">
            <v>BOM</v>
          </cell>
        </row>
        <row r="2282">
          <cell r="X2282">
            <v>8012</v>
          </cell>
          <cell r="Y2282">
            <v>2040779</v>
          </cell>
          <cell r="Z2282" t="str">
            <v>CENTRO CIRÚRGICO</v>
          </cell>
          <cell r="AA2282">
            <v>10</v>
          </cell>
          <cell r="AB2282" t="str">
            <v>MAQ. E EQUIPAMENTOS</v>
          </cell>
          <cell r="AC2282">
            <v>5225.3451676528603</v>
          </cell>
          <cell r="AD2282" t="str">
            <v>BOM</v>
          </cell>
        </row>
        <row r="2283">
          <cell r="X2283">
            <v>8301</v>
          </cell>
          <cell r="Y2283">
            <v>2040780</v>
          </cell>
          <cell r="Z2283" t="str">
            <v>FARMÁCIA</v>
          </cell>
          <cell r="AA2283">
            <v>3</v>
          </cell>
          <cell r="AB2283" t="str">
            <v>MAQ. E EQUIPAMENTOS</v>
          </cell>
          <cell r="AC2283">
            <v>14.816611878150299</v>
          </cell>
          <cell r="AD2283" t="str">
            <v>BOM</v>
          </cell>
        </row>
        <row r="2284">
          <cell r="X2284">
            <v>8303</v>
          </cell>
          <cell r="Y2284">
            <v>2040781</v>
          </cell>
          <cell r="Z2284" t="str">
            <v>ROUPARIA</v>
          </cell>
          <cell r="AA2284">
            <v>3</v>
          </cell>
          <cell r="AB2284" t="str">
            <v>MAQ. E EQUIPAMENTOS</v>
          </cell>
          <cell r="AC2284">
            <v>28.162962962963</v>
          </cell>
          <cell r="AD2284" t="str">
            <v>BOM</v>
          </cell>
        </row>
        <row r="2285">
          <cell r="X2285">
            <v>8304</v>
          </cell>
          <cell r="Y2285">
            <v>2040782</v>
          </cell>
          <cell r="Z2285" t="str">
            <v>FARMÁCIA – DOSE</v>
          </cell>
          <cell r="AA2285">
            <v>3</v>
          </cell>
          <cell r="AB2285" t="str">
            <v>MAQ. E EQUIPAMENTOS</v>
          </cell>
          <cell r="AC2285">
            <v>28.1629629629631</v>
          </cell>
          <cell r="AD2285" t="str">
            <v>BOM</v>
          </cell>
        </row>
        <row r="2286">
          <cell r="X2286">
            <v>8305</v>
          </cell>
          <cell r="Y2286">
            <v>2040783</v>
          </cell>
          <cell r="Z2286" t="str">
            <v>CENTRO DE TERAPIA INTENSIVA</v>
          </cell>
          <cell r="AA2286">
            <v>10</v>
          </cell>
          <cell r="AB2286" t="str">
            <v>MAQ. E EQUIPAMENTOS</v>
          </cell>
          <cell r="AC2286">
            <v>85.695003287310996</v>
          </cell>
          <cell r="AD2286" t="str">
            <v>BOM</v>
          </cell>
        </row>
        <row r="2287">
          <cell r="X2287">
            <v>8306</v>
          </cell>
          <cell r="Y2287">
            <v>2040784</v>
          </cell>
          <cell r="Z2287" t="str">
            <v>CENTRO DE TERAPIA INTENSIVA</v>
          </cell>
          <cell r="AA2287">
            <v>10</v>
          </cell>
          <cell r="AB2287" t="str">
            <v>MAQ. E EQUIPAMENTOS</v>
          </cell>
          <cell r="AC2287">
            <v>85.695003287310996</v>
          </cell>
          <cell r="AD2287" t="str">
            <v>BOM</v>
          </cell>
        </row>
        <row r="2288">
          <cell r="X2288">
            <v>8307</v>
          </cell>
          <cell r="Y2288">
            <v>2040785</v>
          </cell>
          <cell r="Z2288" t="str">
            <v>CLINICA MEDICA</v>
          </cell>
          <cell r="AA2288">
            <v>10</v>
          </cell>
          <cell r="AB2288" t="str">
            <v>MAQ. E EQUIPAMENTOS</v>
          </cell>
          <cell r="AC2288">
            <v>71.895003287310999</v>
          </cell>
          <cell r="AD2288" t="str">
            <v>BOM</v>
          </cell>
        </row>
        <row r="2289">
          <cell r="X2289">
            <v>8308</v>
          </cell>
          <cell r="Y2289">
            <v>2040786</v>
          </cell>
          <cell r="Z2289" t="str">
            <v>CLINICA CIRURGICA</v>
          </cell>
          <cell r="AA2289">
            <v>10</v>
          </cell>
          <cell r="AB2289" t="str">
            <v>MAQ. E EQUIPAMENTOS</v>
          </cell>
          <cell r="AC2289">
            <v>71.895003287310999</v>
          </cell>
          <cell r="AD2289" t="str">
            <v>BOM</v>
          </cell>
        </row>
        <row r="2290">
          <cell r="X2290">
            <v>8605</v>
          </cell>
          <cell r="Y2290">
            <v>2040787</v>
          </cell>
          <cell r="Z2290" t="str">
            <v>ENGENHARIA CLÍNICA</v>
          </cell>
          <cell r="AA2290">
            <v>10</v>
          </cell>
          <cell r="AB2290" t="str">
            <v>MAQ. E EQUIPAMENTOS</v>
          </cell>
          <cell r="AC2290">
            <v>2197.6965170940198</v>
          </cell>
          <cell r="AD2290" t="str">
            <v>BOM</v>
          </cell>
        </row>
        <row r="2291">
          <cell r="X2291">
            <v>7122</v>
          </cell>
          <cell r="Y2291">
            <v>2040788</v>
          </cell>
          <cell r="Z2291" t="str">
            <v>CLINICA MÉDICA</v>
          </cell>
          <cell r="AA2291">
            <v>6</v>
          </cell>
          <cell r="AB2291" t="str">
            <v>MAQ. E EQUIPAMENTOS</v>
          </cell>
          <cell r="AC2291">
            <v>79.715291473449895</v>
          </cell>
          <cell r="AD2291" t="str">
            <v>BOM</v>
          </cell>
        </row>
        <row r="2292">
          <cell r="X2292">
            <v>7123</v>
          </cell>
          <cell r="Y2292">
            <v>2040789</v>
          </cell>
          <cell r="Z2292" t="str">
            <v>CLINICA MÉDICA</v>
          </cell>
          <cell r="AA2292">
            <v>6</v>
          </cell>
          <cell r="AB2292" t="str">
            <v>MAQ. E EQUIPAMENTOS</v>
          </cell>
          <cell r="AC2292">
            <v>79.715291473449895</v>
          </cell>
          <cell r="AD2292" t="str">
            <v>BOM</v>
          </cell>
        </row>
        <row r="2293">
          <cell r="X2293">
            <v>7124</v>
          </cell>
          <cell r="Y2293">
            <v>2040790</v>
          </cell>
          <cell r="Z2293" t="str">
            <v>CLINICA MÉDICA</v>
          </cell>
          <cell r="AA2293">
            <v>6</v>
          </cell>
          <cell r="AB2293" t="str">
            <v>MAQ. E EQUIPAMENTOS</v>
          </cell>
          <cell r="AC2293">
            <v>79.715291473449895</v>
          </cell>
          <cell r="AD2293" t="str">
            <v>BOM</v>
          </cell>
        </row>
        <row r="2294">
          <cell r="X2294">
            <v>7125</v>
          </cell>
          <cell r="Y2294">
            <v>2040791</v>
          </cell>
          <cell r="Z2294" t="str">
            <v>CLINICA MÉDICA</v>
          </cell>
          <cell r="AA2294">
            <v>6</v>
          </cell>
          <cell r="AB2294" t="str">
            <v>MAQ. E EQUIPAMENTOS</v>
          </cell>
          <cell r="AC2294">
            <v>79.715291473449895</v>
          </cell>
          <cell r="AD2294" t="str">
            <v>BOM</v>
          </cell>
        </row>
        <row r="2295">
          <cell r="X2295">
            <v>7126</v>
          </cell>
          <cell r="Y2295">
            <v>2040792</v>
          </cell>
          <cell r="Z2295" t="str">
            <v>CLINICA MÉDICA</v>
          </cell>
          <cell r="AA2295">
            <v>6</v>
          </cell>
          <cell r="AB2295" t="str">
            <v>MAQ. E EQUIPAMENTOS</v>
          </cell>
          <cell r="AC2295">
            <v>79.715291473449895</v>
          </cell>
          <cell r="AD2295" t="str">
            <v>BOM</v>
          </cell>
        </row>
        <row r="2296">
          <cell r="X2296">
            <v>7127</v>
          </cell>
          <cell r="Y2296">
            <v>2040793</v>
          </cell>
          <cell r="Z2296" t="str">
            <v>CLINICA MÉDICA</v>
          </cell>
          <cell r="AA2296">
            <v>6</v>
          </cell>
          <cell r="AB2296" t="str">
            <v>MAQ. E EQUIPAMENTOS</v>
          </cell>
          <cell r="AC2296">
            <v>79.715291473449895</v>
          </cell>
          <cell r="AD2296" t="str">
            <v>BOM</v>
          </cell>
        </row>
        <row r="2297">
          <cell r="X2297">
            <v>7128</v>
          </cell>
          <cell r="Y2297">
            <v>2040794</v>
          </cell>
          <cell r="Z2297" t="str">
            <v>CLINICA MÉDICA</v>
          </cell>
          <cell r="AA2297">
            <v>6</v>
          </cell>
          <cell r="AB2297" t="str">
            <v>MAQ. E EQUIPAMENTOS</v>
          </cell>
          <cell r="AC2297">
            <v>79.715291473449895</v>
          </cell>
          <cell r="AD2297" t="str">
            <v>BOM</v>
          </cell>
        </row>
        <row r="2298">
          <cell r="X2298">
            <v>7129</v>
          </cell>
          <cell r="Y2298">
            <v>2040795</v>
          </cell>
          <cell r="Z2298" t="str">
            <v>CLINICA MÉDICA</v>
          </cell>
          <cell r="AA2298">
            <v>6</v>
          </cell>
          <cell r="AB2298" t="str">
            <v>MAQ. E EQUIPAMENTOS</v>
          </cell>
          <cell r="AC2298">
            <v>79.715291473449895</v>
          </cell>
          <cell r="AD2298" t="str">
            <v>BOM</v>
          </cell>
        </row>
        <row r="2299">
          <cell r="X2299">
            <v>7131</v>
          </cell>
          <cell r="Y2299">
            <v>2040797</v>
          </cell>
          <cell r="Z2299" t="str">
            <v>CLINICA MÉDICA</v>
          </cell>
          <cell r="AA2299">
            <v>6</v>
          </cell>
          <cell r="AB2299" t="str">
            <v>MAQ. E EQUIPAMENTOS</v>
          </cell>
          <cell r="AC2299">
            <v>79.715291473449895</v>
          </cell>
          <cell r="AD2299" t="str">
            <v>BOM</v>
          </cell>
        </row>
        <row r="2300">
          <cell r="X2300">
            <v>7132</v>
          </cell>
          <cell r="Y2300">
            <v>2040798</v>
          </cell>
          <cell r="Z2300" t="str">
            <v>CLINICA MÉDICA</v>
          </cell>
          <cell r="AA2300">
            <v>6</v>
          </cell>
          <cell r="AB2300" t="str">
            <v>MAQ. E EQUIPAMENTOS</v>
          </cell>
          <cell r="AC2300">
            <v>79.715291473449895</v>
          </cell>
          <cell r="AD2300" t="str">
            <v>BOM</v>
          </cell>
        </row>
        <row r="2301">
          <cell r="X2301">
            <v>7134</v>
          </cell>
          <cell r="Y2301">
            <v>2040800</v>
          </cell>
          <cell r="Z2301" t="str">
            <v>CLINICA MÉDICA</v>
          </cell>
          <cell r="AA2301">
            <v>6</v>
          </cell>
          <cell r="AB2301" t="str">
            <v>MAQ. E EQUIPAMENTOS</v>
          </cell>
          <cell r="AC2301">
            <v>79.715291473449895</v>
          </cell>
          <cell r="AD2301" t="str">
            <v>BOM</v>
          </cell>
        </row>
        <row r="2302">
          <cell r="X2302">
            <v>7135</v>
          </cell>
          <cell r="Y2302">
            <v>2040801</v>
          </cell>
          <cell r="Z2302" t="str">
            <v>CLINICA MÉDICA</v>
          </cell>
          <cell r="AA2302">
            <v>6</v>
          </cell>
          <cell r="AB2302" t="str">
            <v>MAQ. E EQUIPAMENTOS</v>
          </cell>
          <cell r="AC2302">
            <v>79.715291473449895</v>
          </cell>
          <cell r="AD2302" t="str">
            <v>BOM</v>
          </cell>
        </row>
        <row r="2303">
          <cell r="X2303">
            <v>7136</v>
          </cell>
          <cell r="Y2303">
            <v>2040802</v>
          </cell>
          <cell r="Z2303" t="str">
            <v>CLINICA MÉDICA</v>
          </cell>
          <cell r="AA2303">
            <v>6</v>
          </cell>
          <cell r="AB2303" t="str">
            <v>MAQ. E EQUIPAMENTOS</v>
          </cell>
          <cell r="AC2303">
            <v>79.715291473449895</v>
          </cell>
          <cell r="AD2303" t="str">
            <v>BOM</v>
          </cell>
        </row>
        <row r="2304">
          <cell r="X2304">
            <v>7137</v>
          </cell>
          <cell r="Y2304">
            <v>2040803</v>
          </cell>
          <cell r="Z2304" t="str">
            <v>CLINICA MÉDICA</v>
          </cell>
          <cell r="AA2304">
            <v>6</v>
          </cell>
          <cell r="AB2304" t="str">
            <v>MAQ. E EQUIPAMENTOS</v>
          </cell>
          <cell r="AC2304">
            <v>79.715291473449895</v>
          </cell>
          <cell r="AD2304" t="str">
            <v>BOM</v>
          </cell>
        </row>
        <row r="2305">
          <cell r="X2305">
            <v>7138</v>
          </cell>
          <cell r="Y2305">
            <v>2040804</v>
          </cell>
          <cell r="Z2305" t="str">
            <v>CLINICA MÉDICA</v>
          </cell>
          <cell r="AA2305">
            <v>6</v>
          </cell>
          <cell r="AB2305" t="str">
            <v>MAQ. E EQUIPAMENTOS</v>
          </cell>
          <cell r="AC2305">
            <v>79.715291473449895</v>
          </cell>
          <cell r="AD2305" t="str">
            <v>BOM</v>
          </cell>
        </row>
        <row r="2306">
          <cell r="X2306">
            <v>7139</v>
          </cell>
          <cell r="Y2306">
            <v>2040805</v>
          </cell>
          <cell r="Z2306" t="str">
            <v>HEMODIALISE / DIÁLISE</v>
          </cell>
          <cell r="AA2306">
            <v>6</v>
          </cell>
          <cell r="AB2306" t="str">
            <v>MAQ. E EQUIPAMENTOS</v>
          </cell>
          <cell r="AC2306">
            <v>79.715291473449895</v>
          </cell>
          <cell r="AD2306" t="str">
            <v>BOM</v>
          </cell>
        </row>
        <row r="2307">
          <cell r="X2307">
            <v>7140</v>
          </cell>
          <cell r="Y2307">
            <v>2040806</v>
          </cell>
          <cell r="Z2307" t="str">
            <v>CLINICA MÉDICA</v>
          </cell>
          <cell r="AA2307">
            <v>6</v>
          </cell>
          <cell r="AB2307" t="str">
            <v>MAQ. E EQUIPAMENTOS</v>
          </cell>
          <cell r="AC2307">
            <v>79.715291473449895</v>
          </cell>
          <cell r="AD2307" t="str">
            <v>BOM</v>
          </cell>
        </row>
        <row r="2308">
          <cell r="X2308">
            <v>7141</v>
          </cell>
          <cell r="Y2308">
            <v>2040807</v>
          </cell>
          <cell r="Z2308" t="str">
            <v>CLINICA MÉDICA</v>
          </cell>
          <cell r="AA2308">
            <v>6</v>
          </cell>
          <cell r="AB2308" t="str">
            <v>MAQ. E EQUIPAMENTOS</v>
          </cell>
          <cell r="AC2308">
            <v>79.715291473449895</v>
          </cell>
          <cell r="AD2308" t="str">
            <v>BOM</v>
          </cell>
        </row>
        <row r="2309">
          <cell r="X2309">
            <v>7142</v>
          </cell>
          <cell r="Y2309">
            <v>2040808</v>
          </cell>
          <cell r="Z2309" t="str">
            <v>CLINICA MÉDICA</v>
          </cell>
          <cell r="AA2309">
            <v>6</v>
          </cell>
          <cell r="AB2309" t="str">
            <v>MAQ. E EQUIPAMENTOS</v>
          </cell>
          <cell r="AC2309">
            <v>79.715291473449895</v>
          </cell>
          <cell r="AD2309" t="str">
            <v>BOM</v>
          </cell>
        </row>
        <row r="2310">
          <cell r="X2310">
            <v>7144</v>
          </cell>
          <cell r="Y2310">
            <v>2040810</v>
          </cell>
          <cell r="Z2310" t="str">
            <v>GALPÃO ALMOXARIFADO</v>
          </cell>
          <cell r="AA2310">
            <v>6</v>
          </cell>
          <cell r="AB2310" t="str">
            <v>MAQ. E EQUIPAMENTOS</v>
          </cell>
          <cell r="AC2310">
            <v>79.715291473449895</v>
          </cell>
          <cell r="AD2310" t="str">
            <v>SUCATA</v>
          </cell>
        </row>
        <row r="2311">
          <cell r="X2311">
            <v>7145</v>
          </cell>
          <cell r="Y2311">
            <v>2040811</v>
          </cell>
          <cell r="Z2311" t="str">
            <v>GALPÃO ALMOXARIFADO</v>
          </cell>
          <cell r="AA2311">
            <v>6</v>
          </cell>
          <cell r="AB2311" t="str">
            <v>MAQ. E EQUIPAMENTOS</v>
          </cell>
          <cell r="AC2311">
            <v>79.715291473449895</v>
          </cell>
          <cell r="AD2311" t="str">
            <v>SUCATA</v>
          </cell>
        </row>
        <row r="2312">
          <cell r="X2312">
            <v>7147</v>
          </cell>
          <cell r="Y2312">
            <v>2040813</v>
          </cell>
          <cell r="Z2312" t="str">
            <v>HEMODIALISE / DIÁLISE</v>
          </cell>
          <cell r="AA2312">
            <v>6</v>
          </cell>
          <cell r="AB2312" t="str">
            <v>MAQ. E EQUIPAMENTOS</v>
          </cell>
          <cell r="AC2312">
            <v>79.715291473449895</v>
          </cell>
          <cell r="AD2312" t="str">
            <v>BOM</v>
          </cell>
        </row>
        <row r="2313">
          <cell r="X2313">
            <v>7148</v>
          </cell>
          <cell r="Y2313">
            <v>2040814</v>
          </cell>
          <cell r="Z2313" t="str">
            <v>GALPÃO ALMOXARIFADO</v>
          </cell>
          <cell r="AA2313">
            <v>6</v>
          </cell>
          <cell r="AB2313" t="str">
            <v>MAQ. E EQUIPAMENTOS</v>
          </cell>
          <cell r="AC2313">
            <v>79.715291473449895</v>
          </cell>
          <cell r="AD2313" t="str">
            <v>SUCATA</v>
          </cell>
        </row>
        <row r="2314">
          <cell r="X2314">
            <v>7149</v>
          </cell>
          <cell r="Y2314">
            <v>2040815</v>
          </cell>
          <cell r="Z2314" t="str">
            <v>CLINICA MÉDICA</v>
          </cell>
          <cell r="AA2314">
            <v>6</v>
          </cell>
          <cell r="AB2314" t="str">
            <v>MAQ. E EQUIPAMENTOS</v>
          </cell>
          <cell r="AC2314">
            <v>79.715291473449895</v>
          </cell>
          <cell r="AD2314" t="str">
            <v>BOM</v>
          </cell>
        </row>
        <row r="2315">
          <cell r="X2315">
            <v>7150</v>
          </cell>
          <cell r="Y2315">
            <v>2040816</v>
          </cell>
          <cell r="Z2315" t="str">
            <v>CLINICA MÉDICA</v>
          </cell>
          <cell r="AA2315">
            <v>6</v>
          </cell>
          <cell r="AB2315" t="str">
            <v>MAQ. E EQUIPAMENTOS</v>
          </cell>
          <cell r="AC2315">
            <v>79.715291473449895</v>
          </cell>
          <cell r="AD2315" t="str">
            <v>BOM</v>
          </cell>
        </row>
        <row r="2316">
          <cell r="X2316">
            <v>7151</v>
          </cell>
          <cell r="Y2316">
            <v>2040817</v>
          </cell>
          <cell r="Z2316" t="str">
            <v>CLINICA MÉDICA</v>
          </cell>
          <cell r="AA2316">
            <v>6</v>
          </cell>
          <cell r="AB2316" t="str">
            <v>MAQ. E EQUIPAMENTOS</v>
          </cell>
          <cell r="AC2316">
            <v>79.715291473449895</v>
          </cell>
          <cell r="AD2316" t="str">
            <v>BOM</v>
          </cell>
        </row>
        <row r="2317">
          <cell r="X2317">
            <v>7152</v>
          </cell>
          <cell r="Y2317">
            <v>2040818</v>
          </cell>
          <cell r="Z2317" t="str">
            <v>GALPÃO ALMOXARIFADO</v>
          </cell>
          <cell r="AA2317">
            <v>6</v>
          </cell>
          <cell r="AB2317" t="str">
            <v>MAQ. E EQUIPAMENTOS</v>
          </cell>
          <cell r="AC2317">
            <v>79.715291473449895</v>
          </cell>
          <cell r="AD2317" t="str">
            <v>SUCATA</v>
          </cell>
        </row>
        <row r="2318">
          <cell r="X2318">
            <v>7153</v>
          </cell>
          <cell r="Y2318">
            <v>2040819</v>
          </cell>
          <cell r="Z2318" t="str">
            <v>APOIO AO DIAGNÓSTICO</v>
          </cell>
          <cell r="AA2318">
            <v>6</v>
          </cell>
          <cell r="AB2318" t="str">
            <v>MAQ. E EQUIPAMENTOS</v>
          </cell>
          <cell r="AC2318">
            <v>79.715291473449895</v>
          </cell>
          <cell r="AD2318" t="str">
            <v>BOM</v>
          </cell>
        </row>
        <row r="2319">
          <cell r="X2319">
            <v>7154</v>
          </cell>
          <cell r="Y2319">
            <v>2040820</v>
          </cell>
          <cell r="Z2319" t="str">
            <v>CLINICA MÉDICA</v>
          </cell>
          <cell r="AA2319">
            <v>6</v>
          </cell>
          <cell r="AB2319" t="str">
            <v>MAQ. E EQUIPAMENTOS</v>
          </cell>
          <cell r="AC2319">
            <v>79.715291473449895</v>
          </cell>
          <cell r="AD2319" t="str">
            <v>BOM</v>
          </cell>
        </row>
        <row r="2320">
          <cell r="X2320">
            <v>7156</v>
          </cell>
          <cell r="Y2320">
            <v>2040822</v>
          </cell>
          <cell r="Z2320" t="str">
            <v>CLINICA CIRURGICA</v>
          </cell>
          <cell r="AA2320">
            <v>6</v>
          </cell>
          <cell r="AB2320" t="str">
            <v>MAQ. E EQUIPAMENTOS</v>
          </cell>
          <cell r="AC2320">
            <v>79.715291473449895</v>
          </cell>
          <cell r="AD2320" t="str">
            <v>BOM</v>
          </cell>
        </row>
        <row r="2321">
          <cell r="X2321">
            <v>7157</v>
          </cell>
          <cell r="Y2321">
            <v>2040823</v>
          </cell>
          <cell r="Z2321" t="str">
            <v>CLINICA CIRURGICA</v>
          </cell>
          <cell r="AA2321">
            <v>6</v>
          </cell>
          <cell r="AB2321" t="str">
            <v>MAQ. E EQUIPAMENTOS</v>
          </cell>
          <cell r="AC2321">
            <v>79.715291473449895</v>
          </cell>
          <cell r="AD2321" t="str">
            <v>BOM</v>
          </cell>
        </row>
        <row r="2322">
          <cell r="X2322">
            <v>7158</v>
          </cell>
          <cell r="Y2322">
            <v>2040824</v>
          </cell>
          <cell r="Z2322" t="str">
            <v>CLINICA CIRURGICA</v>
          </cell>
          <cell r="AA2322">
            <v>6</v>
          </cell>
          <cell r="AB2322" t="str">
            <v>MAQ. E EQUIPAMENTOS</v>
          </cell>
          <cell r="AC2322">
            <v>79.715291473449895</v>
          </cell>
          <cell r="AD2322" t="str">
            <v>BOM</v>
          </cell>
        </row>
        <row r="2323">
          <cell r="X2323">
            <v>7159</v>
          </cell>
          <cell r="Y2323">
            <v>2040825</v>
          </cell>
          <cell r="Z2323" t="str">
            <v>CLINICA CIRURGICA</v>
          </cell>
          <cell r="AA2323">
            <v>6</v>
          </cell>
          <cell r="AB2323" t="str">
            <v>MAQ. E EQUIPAMENTOS</v>
          </cell>
          <cell r="AC2323">
            <v>79.715291473449895</v>
          </cell>
          <cell r="AD2323" t="str">
            <v>BOM</v>
          </cell>
        </row>
        <row r="2324">
          <cell r="X2324">
            <v>7160</v>
          </cell>
          <cell r="Y2324">
            <v>2040826</v>
          </cell>
          <cell r="Z2324" t="str">
            <v>CLINICA CIRURGICA</v>
          </cell>
          <cell r="AA2324">
            <v>6</v>
          </cell>
          <cell r="AB2324" t="str">
            <v>MAQ. E EQUIPAMENTOS</v>
          </cell>
          <cell r="AC2324">
            <v>79.715291473449895</v>
          </cell>
          <cell r="AD2324" t="str">
            <v>BOM</v>
          </cell>
        </row>
        <row r="2325">
          <cell r="X2325">
            <v>7161</v>
          </cell>
          <cell r="Y2325">
            <v>2040827</v>
          </cell>
          <cell r="Z2325" t="str">
            <v>CLINICA CIRURGICA</v>
          </cell>
          <cell r="AA2325">
            <v>6</v>
          </cell>
          <cell r="AB2325" t="str">
            <v>MAQ. E EQUIPAMENTOS</v>
          </cell>
          <cell r="AC2325">
            <v>79.715291473449895</v>
          </cell>
          <cell r="AD2325" t="str">
            <v>BOM</v>
          </cell>
        </row>
        <row r="2326">
          <cell r="X2326">
            <v>7162</v>
          </cell>
          <cell r="Y2326">
            <v>2040828</v>
          </cell>
          <cell r="Z2326" t="str">
            <v>CLINICA CIRURGICA</v>
          </cell>
          <cell r="AA2326">
            <v>6</v>
          </cell>
          <cell r="AB2326" t="str">
            <v>MAQ. E EQUIPAMENTOS</v>
          </cell>
          <cell r="AC2326">
            <v>79.715291473449895</v>
          </cell>
          <cell r="AD2326" t="str">
            <v>BOM</v>
          </cell>
        </row>
        <row r="2327">
          <cell r="X2327">
            <v>7163</v>
          </cell>
          <cell r="Y2327">
            <v>2040829</v>
          </cell>
          <cell r="Z2327" t="str">
            <v>ALMOXARIFADO</v>
          </cell>
          <cell r="AA2327">
            <v>6</v>
          </cell>
          <cell r="AB2327" t="str">
            <v>MAQ. E EQUIPAMENTOS</v>
          </cell>
          <cell r="AC2327">
            <v>79.715291473449895</v>
          </cell>
          <cell r="AD2327" t="str">
            <v>BOM</v>
          </cell>
        </row>
        <row r="2328">
          <cell r="X2328">
            <v>7164</v>
          </cell>
          <cell r="Y2328">
            <v>2040830</v>
          </cell>
          <cell r="Z2328" t="str">
            <v>CLINICA CIRURGICA</v>
          </cell>
          <cell r="AA2328">
            <v>6</v>
          </cell>
          <cell r="AB2328" t="str">
            <v>MAQ. E EQUIPAMENTOS</v>
          </cell>
          <cell r="AC2328">
            <v>79.715291473449895</v>
          </cell>
          <cell r="AD2328" t="str">
            <v>BOM</v>
          </cell>
        </row>
        <row r="2329">
          <cell r="X2329">
            <v>7165</v>
          </cell>
          <cell r="Y2329">
            <v>2040831</v>
          </cell>
          <cell r="Z2329" t="str">
            <v>DIÁLISE</v>
          </cell>
          <cell r="AA2329">
            <v>6</v>
          </cell>
          <cell r="AB2329" t="str">
            <v>MAQ. E EQUIPAMENTOS</v>
          </cell>
          <cell r="AC2329">
            <v>79.715291473449895</v>
          </cell>
          <cell r="AD2329" t="str">
            <v>BOM</v>
          </cell>
        </row>
        <row r="2330">
          <cell r="X2330">
            <v>7167</v>
          </cell>
          <cell r="Y2330">
            <v>2040833</v>
          </cell>
          <cell r="Z2330" t="str">
            <v>CLINICA CIRURGICA</v>
          </cell>
          <cell r="AA2330">
            <v>6</v>
          </cell>
          <cell r="AB2330" t="str">
            <v>MAQ. E EQUIPAMENTOS</v>
          </cell>
          <cell r="AC2330">
            <v>79.715291473449895</v>
          </cell>
          <cell r="AD2330" t="str">
            <v>BOM</v>
          </cell>
        </row>
        <row r="2331">
          <cell r="X2331">
            <v>7168</v>
          </cell>
          <cell r="Y2331">
            <v>2040834</v>
          </cell>
          <cell r="Z2331" t="str">
            <v>CLINICA CIRURGICA</v>
          </cell>
          <cell r="AA2331">
            <v>6</v>
          </cell>
          <cell r="AB2331" t="str">
            <v>MAQ. E EQUIPAMENTOS</v>
          </cell>
          <cell r="AC2331">
            <v>79.715291473449895</v>
          </cell>
          <cell r="AD2331" t="str">
            <v>BOM</v>
          </cell>
        </row>
        <row r="2332">
          <cell r="X2332">
            <v>7169</v>
          </cell>
          <cell r="Y2332">
            <v>2040835</v>
          </cell>
          <cell r="Z2332" t="str">
            <v>CLINICA CIRURGICA</v>
          </cell>
          <cell r="AA2332">
            <v>6</v>
          </cell>
          <cell r="AB2332" t="str">
            <v>MAQ. E EQUIPAMENTOS</v>
          </cell>
          <cell r="AC2332">
            <v>79.715291473449895</v>
          </cell>
          <cell r="AD2332" t="str">
            <v>BOM</v>
          </cell>
        </row>
        <row r="2333">
          <cell r="X2333">
            <v>7170</v>
          </cell>
          <cell r="Y2333">
            <v>2040836</v>
          </cell>
          <cell r="Z2333" t="str">
            <v>CLINICA CIRURGICA</v>
          </cell>
          <cell r="AA2333">
            <v>6</v>
          </cell>
          <cell r="AB2333" t="str">
            <v>MAQ. E EQUIPAMENTOS</v>
          </cell>
          <cell r="AC2333">
            <v>79.715291473449895</v>
          </cell>
          <cell r="AD2333" t="str">
            <v>BOM</v>
          </cell>
        </row>
        <row r="2334">
          <cell r="X2334">
            <v>7171</v>
          </cell>
          <cell r="Y2334">
            <v>2040837</v>
          </cell>
          <cell r="Z2334" t="str">
            <v>CLINICA CIRURGICA</v>
          </cell>
          <cell r="AA2334">
            <v>6</v>
          </cell>
          <cell r="AB2334" t="str">
            <v>MAQ. E EQUIPAMENTOS</v>
          </cell>
          <cell r="AC2334">
            <v>79.715291473449895</v>
          </cell>
          <cell r="AD2334" t="str">
            <v>BOM</v>
          </cell>
        </row>
        <row r="2335">
          <cell r="X2335">
            <v>7172</v>
          </cell>
          <cell r="Y2335">
            <v>2040838</v>
          </cell>
          <cell r="Z2335" t="str">
            <v>CLINICA CIRURGICA</v>
          </cell>
          <cell r="AA2335">
            <v>6</v>
          </cell>
          <cell r="AB2335" t="str">
            <v>MAQ. E EQUIPAMENTOS</v>
          </cell>
          <cell r="AC2335">
            <v>79.715291473449895</v>
          </cell>
          <cell r="AD2335" t="str">
            <v>BOM</v>
          </cell>
        </row>
        <row r="2336">
          <cell r="X2336">
            <v>7173</v>
          </cell>
          <cell r="Y2336">
            <v>2040839</v>
          </cell>
          <cell r="Z2336" t="str">
            <v>CLINICA CIRURGICA</v>
          </cell>
          <cell r="AA2336">
            <v>6</v>
          </cell>
          <cell r="AB2336" t="str">
            <v>MAQ. E EQUIPAMENTOS</v>
          </cell>
          <cell r="AC2336">
            <v>79.715291473449895</v>
          </cell>
          <cell r="AD2336" t="str">
            <v>BOM</v>
          </cell>
        </row>
        <row r="2337">
          <cell r="X2337">
            <v>7174</v>
          </cell>
          <cell r="Y2337">
            <v>2040840</v>
          </cell>
          <cell r="Z2337" t="str">
            <v>CLINICA CIRURGICA</v>
          </cell>
          <cell r="AA2337">
            <v>6</v>
          </cell>
          <cell r="AB2337" t="str">
            <v>MAQ. E EQUIPAMENTOS</v>
          </cell>
          <cell r="AC2337">
            <v>79.715291473449895</v>
          </cell>
          <cell r="AD2337" t="str">
            <v>BOM</v>
          </cell>
        </row>
        <row r="2338">
          <cell r="X2338">
            <v>7175</v>
          </cell>
          <cell r="Y2338">
            <v>2040841</v>
          </cell>
          <cell r="Z2338" t="str">
            <v>CLINICA CIRURGICA</v>
          </cell>
          <cell r="AA2338">
            <v>6</v>
          </cell>
          <cell r="AB2338" t="str">
            <v>MAQ. E EQUIPAMENTOS</v>
          </cell>
          <cell r="AC2338">
            <v>79.715291473449895</v>
          </cell>
          <cell r="AD2338" t="str">
            <v>BOM</v>
          </cell>
        </row>
        <row r="2339">
          <cell r="X2339">
            <v>7176</v>
          </cell>
          <cell r="Y2339">
            <v>2040842</v>
          </cell>
          <cell r="Z2339" t="str">
            <v>CLINICA CIRURGICA</v>
          </cell>
          <cell r="AA2339">
            <v>6</v>
          </cell>
          <cell r="AB2339" t="str">
            <v>MAQ. E EQUIPAMENTOS</v>
          </cell>
          <cell r="AC2339">
            <v>79.715291473449895</v>
          </cell>
          <cell r="AD2339" t="str">
            <v>BOM</v>
          </cell>
        </row>
        <row r="2340">
          <cell r="X2340">
            <v>7177</v>
          </cell>
          <cell r="Y2340">
            <v>2040843</v>
          </cell>
          <cell r="Z2340" t="str">
            <v>CLINICA CIRURGICA</v>
          </cell>
          <cell r="AA2340">
            <v>6</v>
          </cell>
          <cell r="AB2340" t="str">
            <v>MAQ. E EQUIPAMENTOS</v>
          </cell>
          <cell r="AC2340">
            <v>79.715291473449895</v>
          </cell>
          <cell r="AD2340" t="str">
            <v>BOM</v>
          </cell>
        </row>
        <row r="2341">
          <cell r="X2341">
            <v>7178</v>
          </cell>
          <cell r="Y2341">
            <v>2040844</v>
          </cell>
          <cell r="Z2341" t="str">
            <v>CLINICA CIRURGICA</v>
          </cell>
          <cell r="AA2341">
            <v>6</v>
          </cell>
          <cell r="AB2341" t="str">
            <v>MAQ. E EQUIPAMENTOS</v>
          </cell>
          <cell r="AC2341">
            <v>79.715291473449895</v>
          </cell>
          <cell r="AD2341" t="str">
            <v>BOM</v>
          </cell>
        </row>
        <row r="2342">
          <cell r="X2342">
            <v>7179</v>
          </cell>
          <cell r="Y2342">
            <v>2040845</v>
          </cell>
          <cell r="Z2342" t="str">
            <v>CLINICA CIRURGICA</v>
          </cell>
          <cell r="AA2342">
            <v>6</v>
          </cell>
          <cell r="AB2342" t="str">
            <v>MAQ. E EQUIPAMENTOS</v>
          </cell>
          <cell r="AC2342">
            <v>79.715291473449895</v>
          </cell>
          <cell r="AD2342" t="str">
            <v>BOM</v>
          </cell>
        </row>
        <row r="2343">
          <cell r="X2343">
            <v>7180</v>
          </cell>
          <cell r="Y2343">
            <v>2040846</v>
          </cell>
          <cell r="Z2343" t="str">
            <v>CLINICA CIRURGICA</v>
          </cell>
          <cell r="AA2343">
            <v>6</v>
          </cell>
          <cell r="AB2343" t="str">
            <v>MAQ. E EQUIPAMENTOS</v>
          </cell>
          <cell r="AC2343">
            <v>79.715291473449895</v>
          </cell>
          <cell r="AD2343" t="str">
            <v>BOM</v>
          </cell>
        </row>
        <row r="2344">
          <cell r="X2344">
            <v>7181</v>
          </cell>
          <cell r="Y2344">
            <v>2040847</v>
          </cell>
          <cell r="Z2344" t="str">
            <v>CLINICA CIRURGICA</v>
          </cell>
          <cell r="AA2344">
            <v>6</v>
          </cell>
          <cell r="AB2344" t="str">
            <v>MAQ. E EQUIPAMENTOS</v>
          </cell>
          <cell r="AC2344">
            <v>79.715291473449895</v>
          </cell>
          <cell r="AD2344" t="str">
            <v>BOM</v>
          </cell>
        </row>
        <row r="2345">
          <cell r="X2345">
            <v>7182</v>
          </cell>
          <cell r="Y2345">
            <v>2040848</v>
          </cell>
          <cell r="Z2345" t="str">
            <v>CHI - PREPARO DE PACINTE</v>
          </cell>
          <cell r="AA2345">
            <v>6</v>
          </cell>
          <cell r="AB2345" t="str">
            <v>MAQ. E EQUIPAMENTOS</v>
          </cell>
          <cell r="AC2345">
            <v>79.715291473449895</v>
          </cell>
          <cell r="AD2345" t="str">
            <v>BOM</v>
          </cell>
        </row>
        <row r="2346">
          <cell r="X2346">
            <v>7183</v>
          </cell>
          <cell r="Y2346">
            <v>2040849</v>
          </cell>
          <cell r="Z2346" t="str">
            <v>CLINICA CIRURGICA</v>
          </cell>
          <cell r="AA2346">
            <v>6</v>
          </cell>
          <cell r="AB2346" t="str">
            <v>MAQ. E EQUIPAMENTOS</v>
          </cell>
          <cell r="AC2346">
            <v>79.715291473449895</v>
          </cell>
          <cell r="AD2346" t="str">
            <v>BOM</v>
          </cell>
        </row>
        <row r="2347">
          <cell r="X2347">
            <v>7184</v>
          </cell>
          <cell r="Y2347">
            <v>2040850</v>
          </cell>
          <cell r="Z2347" t="str">
            <v>CLINICA CIRURGICA</v>
          </cell>
          <cell r="AA2347">
            <v>6</v>
          </cell>
          <cell r="AB2347" t="str">
            <v>MAQ. E EQUIPAMENTOS</v>
          </cell>
          <cell r="AC2347">
            <v>79.715291473449895</v>
          </cell>
          <cell r="AD2347" t="str">
            <v>BOM</v>
          </cell>
        </row>
        <row r="2348">
          <cell r="X2348">
            <v>7185</v>
          </cell>
          <cell r="Y2348">
            <v>2040851</v>
          </cell>
          <cell r="Z2348" t="str">
            <v>GALPÃO ALMOXARIFADO</v>
          </cell>
          <cell r="AA2348">
            <v>6</v>
          </cell>
          <cell r="AB2348" t="str">
            <v>MAQ. E EQUIPAMENTOS</v>
          </cell>
          <cell r="AC2348">
            <v>79.715291473449895</v>
          </cell>
          <cell r="AD2348" t="str">
            <v>SUCATA</v>
          </cell>
        </row>
        <row r="2349">
          <cell r="X2349">
            <v>7186</v>
          </cell>
          <cell r="Y2349">
            <v>2040852</v>
          </cell>
          <cell r="Z2349" t="str">
            <v>HEMODIALISE / DIÁLISE</v>
          </cell>
          <cell r="AA2349">
            <v>6</v>
          </cell>
          <cell r="AB2349" t="str">
            <v>MAQ. E EQUIPAMENTOS</v>
          </cell>
          <cell r="AC2349">
            <v>79.715291473449895</v>
          </cell>
          <cell r="AD2349" t="str">
            <v>BOM</v>
          </cell>
        </row>
        <row r="2350">
          <cell r="X2350">
            <v>7187</v>
          </cell>
          <cell r="Y2350">
            <v>2040853</v>
          </cell>
          <cell r="Z2350" t="str">
            <v>HEMODIALISE / DIÁLISE</v>
          </cell>
          <cell r="AA2350">
            <v>6</v>
          </cell>
          <cell r="AB2350" t="str">
            <v>MAQ. E EQUIPAMENTOS</v>
          </cell>
          <cell r="AC2350">
            <v>79.715291473449895</v>
          </cell>
          <cell r="AD2350" t="str">
            <v>BOM</v>
          </cell>
        </row>
        <row r="2351">
          <cell r="X2351">
            <v>7188</v>
          </cell>
          <cell r="Y2351">
            <v>2040854</v>
          </cell>
          <cell r="Z2351" t="str">
            <v>PREPARO - DE PACINTE</v>
          </cell>
          <cell r="AA2351">
            <v>6</v>
          </cell>
          <cell r="AB2351" t="str">
            <v>MAQ. E EQUIPAMENTOS</v>
          </cell>
          <cell r="AC2351">
            <v>79.715291473449895</v>
          </cell>
          <cell r="AD2351" t="str">
            <v>BOM</v>
          </cell>
        </row>
        <row r="2352">
          <cell r="X2352">
            <v>7189</v>
          </cell>
          <cell r="Y2352">
            <v>2040855</v>
          </cell>
          <cell r="Z2352" t="str">
            <v>GALPÃO ALMOXARIFADO</v>
          </cell>
          <cell r="AA2352">
            <v>6</v>
          </cell>
          <cell r="AB2352" t="str">
            <v>MAQ. E EQUIPAMENTOS</v>
          </cell>
          <cell r="AC2352">
            <v>79.715291473449895</v>
          </cell>
          <cell r="AD2352" t="str">
            <v>SUCATA</v>
          </cell>
        </row>
        <row r="2353">
          <cell r="X2353">
            <v>7190</v>
          </cell>
          <cell r="Y2353">
            <v>2040856</v>
          </cell>
          <cell r="Z2353" t="str">
            <v>HEMODIALISE / DIÁLISE</v>
          </cell>
          <cell r="AA2353">
            <v>6</v>
          </cell>
          <cell r="AB2353" t="str">
            <v>MAQ. E EQUIPAMENTOS</v>
          </cell>
          <cell r="AC2353">
            <v>79.715291473449895</v>
          </cell>
          <cell r="AD2353" t="str">
            <v>BOM</v>
          </cell>
        </row>
        <row r="2354">
          <cell r="X2354">
            <v>7191</v>
          </cell>
          <cell r="Y2354">
            <v>2040857</v>
          </cell>
          <cell r="Z2354" t="str">
            <v>CENTRO CIRÚRGICO</v>
          </cell>
          <cell r="AA2354">
            <v>6</v>
          </cell>
          <cell r="AB2354" t="str">
            <v>MAQ. E EQUIPAMENTOS</v>
          </cell>
          <cell r="AC2354">
            <v>79.715291473449895</v>
          </cell>
          <cell r="AD2354" t="str">
            <v>BOM</v>
          </cell>
        </row>
        <row r="2355">
          <cell r="X2355">
            <v>7192</v>
          </cell>
          <cell r="Y2355">
            <v>2040858</v>
          </cell>
          <cell r="Z2355" t="str">
            <v>CENTRO CIRÚRGICO</v>
          </cell>
          <cell r="AA2355">
            <v>6</v>
          </cell>
          <cell r="AB2355" t="str">
            <v>MAQ. E EQUIPAMENTOS</v>
          </cell>
          <cell r="AC2355">
            <v>79.715291473449895</v>
          </cell>
          <cell r="AD2355" t="str">
            <v>BOM</v>
          </cell>
        </row>
        <row r="2356">
          <cell r="X2356">
            <v>7193</v>
          </cell>
          <cell r="Y2356">
            <v>2040859</v>
          </cell>
          <cell r="Z2356" t="str">
            <v>CENTRO CIRÚRGICO</v>
          </cell>
          <cell r="AA2356">
            <v>6</v>
          </cell>
          <cell r="AB2356" t="str">
            <v>MAQ. E EQUIPAMENTOS</v>
          </cell>
          <cell r="AC2356">
            <v>79.715291473449895</v>
          </cell>
          <cell r="AD2356" t="str">
            <v>BOM</v>
          </cell>
        </row>
        <row r="2357">
          <cell r="X2357">
            <v>7194</v>
          </cell>
          <cell r="Y2357">
            <v>2040860</v>
          </cell>
          <cell r="Z2357" t="str">
            <v>CENTRO CIRÚRGICO</v>
          </cell>
          <cell r="AA2357">
            <v>6</v>
          </cell>
          <cell r="AB2357" t="str">
            <v>MAQ. E EQUIPAMENTOS</v>
          </cell>
          <cell r="AC2357">
            <v>79.715291473449895</v>
          </cell>
          <cell r="AD2357" t="str">
            <v>BOM</v>
          </cell>
        </row>
        <row r="2358">
          <cell r="X2358">
            <v>7195</v>
          </cell>
          <cell r="Y2358">
            <v>2040861</v>
          </cell>
          <cell r="Z2358" t="str">
            <v>CENTRO CIRÚRGICO</v>
          </cell>
          <cell r="AA2358">
            <v>6</v>
          </cell>
          <cell r="AB2358" t="str">
            <v>MAQ. E EQUIPAMENTOS</v>
          </cell>
          <cell r="AC2358">
            <v>79.715291473449895</v>
          </cell>
          <cell r="AD2358" t="str">
            <v>BOM</v>
          </cell>
        </row>
        <row r="2359">
          <cell r="X2359">
            <v>7196</v>
          </cell>
          <cell r="Y2359">
            <v>2040862</v>
          </cell>
          <cell r="Z2359" t="str">
            <v>CENTRO CIRÚRGICO</v>
          </cell>
          <cell r="AA2359">
            <v>6</v>
          </cell>
          <cell r="AB2359" t="str">
            <v>MAQ. E EQUIPAMENTOS</v>
          </cell>
          <cell r="AC2359">
            <v>79.715291473449895</v>
          </cell>
          <cell r="AD2359" t="str">
            <v>BOM</v>
          </cell>
        </row>
        <row r="2360">
          <cell r="X2360">
            <v>7197</v>
          </cell>
          <cell r="Y2360">
            <v>2040863</v>
          </cell>
          <cell r="Z2360" t="str">
            <v>CENTRO CIRÚRGICO</v>
          </cell>
          <cell r="AA2360">
            <v>6</v>
          </cell>
          <cell r="AB2360" t="str">
            <v>MAQ. E EQUIPAMENTOS</v>
          </cell>
          <cell r="AC2360">
            <v>79.715291473449895</v>
          </cell>
          <cell r="AD2360" t="str">
            <v>BOM</v>
          </cell>
        </row>
        <row r="2361">
          <cell r="X2361">
            <v>7198</v>
          </cell>
          <cell r="Y2361">
            <v>2040864</v>
          </cell>
          <cell r="Z2361" t="str">
            <v>CENTRO CIRÚRGICO</v>
          </cell>
          <cell r="AA2361">
            <v>6</v>
          </cell>
          <cell r="AB2361" t="str">
            <v>MAQ. E EQUIPAMENTOS</v>
          </cell>
          <cell r="AC2361">
            <v>79.715291473449895</v>
          </cell>
          <cell r="AD2361" t="str">
            <v>BOM</v>
          </cell>
        </row>
        <row r="2362">
          <cell r="X2362">
            <v>7199</v>
          </cell>
          <cell r="Y2362">
            <v>2040865</v>
          </cell>
          <cell r="Z2362" t="str">
            <v>CENTRO CIRÚRGICO</v>
          </cell>
          <cell r="AA2362">
            <v>6</v>
          </cell>
          <cell r="AB2362" t="str">
            <v>MAQ. E EQUIPAMENTOS</v>
          </cell>
          <cell r="AC2362">
            <v>79.715291473449895</v>
          </cell>
          <cell r="AD2362" t="str">
            <v>BOM</v>
          </cell>
        </row>
        <row r="2363">
          <cell r="X2363">
            <v>7200</v>
          </cell>
          <cell r="Y2363">
            <v>2040866</v>
          </cell>
          <cell r="Z2363" t="str">
            <v>CENTRO CIRÚRGICO</v>
          </cell>
          <cell r="AA2363">
            <v>6</v>
          </cell>
          <cell r="AB2363" t="str">
            <v>MAQ. E EQUIPAMENTOS</v>
          </cell>
          <cell r="AC2363">
            <v>79.715291473449895</v>
          </cell>
          <cell r="AD2363" t="str">
            <v>BOM</v>
          </cell>
        </row>
        <row r="2364">
          <cell r="X2364">
            <v>8018</v>
          </cell>
          <cell r="Y2364">
            <v>2040867</v>
          </cell>
          <cell r="Z2364" t="str">
            <v>HEMODIALISE / DIÁLISE</v>
          </cell>
          <cell r="AA2364">
            <v>6</v>
          </cell>
          <cell r="AB2364" t="str">
            <v>MAQ. E EQUIPAMENTOS</v>
          </cell>
          <cell r="AC2364">
            <v>79.715291473449895</v>
          </cell>
          <cell r="AD2364" t="str">
            <v>BOM</v>
          </cell>
        </row>
        <row r="2365">
          <cell r="X2365">
            <v>8019</v>
          </cell>
          <cell r="Y2365">
            <v>2040868</v>
          </cell>
          <cell r="Z2365" t="str">
            <v>HEMODIALISE / DIÁLISE</v>
          </cell>
          <cell r="AA2365">
            <v>6</v>
          </cell>
          <cell r="AB2365" t="str">
            <v>MAQ. E EQUIPAMENTOS</v>
          </cell>
          <cell r="AC2365">
            <v>79.715291473449895</v>
          </cell>
          <cell r="AD2365" t="str">
            <v>BOM</v>
          </cell>
        </row>
        <row r="2366">
          <cell r="X2366">
            <v>8020</v>
          </cell>
          <cell r="Y2366">
            <v>2040869</v>
          </cell>
          <cell r="Z2366" t="str">
            <v>HEMODIALISE / DIÁLISE</v>
          </cell>
          <cell r="AA2366">
            <v>6</v>
          </cell>
          <cell r="AB2366" t="str">
            <v>MAQ. E EQUIPAMENTOS</v>
          </cell>
          <cell r="AC2366">
            <v>79.715291473449895</v>
          </cell>
          <cell r="AD2366" t="str">
            <v>BOM</v>
          </cell>
        </row>
        <row r="2367">
          <cell r="X2367">
            <v>8021</v>
          </cell>
          <cell r="Y2367">
            <v>2040870</v>
          </cell>
          <cell r="Z2367" t="str">
            <v>HEMODIALISE / DIÁLISE</v>
          </cell>
          <cell r="AA2367">
            <v>6</v>
          </cell>
          <cell r="AB2367" t="str">
            <v>MAQ. E EQUIPAMENTOS</v>
          </cell>
          <cell r="AC2367">
            <v>79.715291473449895</v>
          </cell>
          <cell r="AD2367" t="str">
            <v>BOM</v>
          </cell>
        </row>
        <row r="2368">
          <cell r="X2368">
            <v>8022</v>
          </cell>
          <cell r="Y2368">
            <v>2040871</v>
          </cell>
          <cell r="Z2368" t="str">
            <v>HEMODIALISE / DIÁLISE</v>
          </cell>
          <cell r="AA2368">
            <v>6</v>
          </cell>
          <cell r="AB2368" t="str">
            <v>MAQ. E EQUIPAMENTOS</v>
          </cell>
          <cell r="AC2368">
            <v>79.715291473449895</v>
          </cell>
          <cell r="AD2368" t="str">
            <v>BOM</v>
          </cell>
        </row>
        <row r="2369">
          <cell r="X2369">
            <v>8023</v>
          </cell>
          <cell r="Y2369">
            <v>2040872</v>
          </cell>
          <cell r="Z2369" t="str">
            <v>HEMODIALISE / DIÁLISE</v>
          </cell>
          <cell r="AA2369">
            <v>6</v>
          </cell>
          <cell r="AB2369" t="str">
            <v>MAQ. E EQUIPAMENTOS</v>
          </cell>
          <cell r="AC2369">
            <v>79.715291473449895</v>
          </cell>
          <cell r="AD2369" t="str">
            <v>BOM</v>
          </cell>
        </row>
        <row r="2370">
          <cell r="X2370">
            <v>8024</v>
          </cell>
          <cell r="Y2370">
            <v>2040873</v>
          </cell>
          <cell r="Z2370" t="str">
            <v>HEMODIALISE / DIÁLISE</v>
          </cell>
          <cell r="AA2370">
            <v>6</v>
          </cell>
          <cell r="AB2370" t="str">
            <v>MAQ. E EQUIPAMENTOS</v>
          </cell>
          <cell r="AC2370">
            <v>79.715291473449895</v>
          </cell>
          <cell r="AD2370" t="str">
            <v>BOM</v>
          </cell>
        </row>
        <row r="2371">
          <cell r="X2371">
            <v>8025</v>
          </cell>
          <cell r="Y2371">
            <v>2040874</v>
          </cell>
          <cell r="Z2371" t="str">
            <v>CENTRO CIRÚRGICO</v>
          </cell>
          <cell r="AA2371">
            <v>6</v>
          </cell>
          <cell r="AB2371" t="str">
            <v>MAQ. E EQUIPAMENTOS</v>
          </cell>
          <cell r="AC2371">
            <v>79.715291473449895</v>
          </cell>
          <cell r="AD2371" t="str">
            <v>BOM</v>
          </cell>
        </row>
        <row r="2372">
          <cell r="X2372">
            <v>8026</v>
          </cell>
          <cell r="Y2372">
            <v>2040875</v>
          </cell>
          <cell r="Z2372" t="str">
            <v>HEMODIALISE / DIÁLISE</v>
          </cell>
          <cell r="AA2372">
            <v>6</v>
          </cell>
          <cell r="AB2372" t="str">
            <v>MAQ. E EQUIPAMENTOS</v>
          </cell>
          <cell r="AC2372">
            <v>79.715291473449895</v>
          </cell>
          <cell r="AD2372" t="str">
            <v>BOM</v>
          </cell>
        </row>
        <row r="2373">
          <cell r="X2373">
            <v>8027</v>
          </cell>
          <cell r="Y2373">
            <v>2040876</v>
          </cell>
          <cell r="Z2373" t="str">
            <v>CLINICA MEDICA</v>
          </cell>
          <cell r="AA2373">
            <v>6</v>
          </cell>
          <cell r="AB2373" t="str">
            <v>MAQ. E EQUIPAMENTOS</v>
          </cell>
          <cell r="AC2373">
            <v>79.715291473449895</v>
          </cell>
          <cell r="AD2373" t="str">
            <v>BOM</v>
          </cell>
        </row>
        <row r="2374">
          <cell r="X2374">
            <v>8028</v>
          </cell>
          <cell r="Y2374">
            <v>2040877</v>
          </cell>
          <cell r="Z2374" t="str">
            <v>CENTRO CIRÚRGICO</v>
          </cell>
          <cell r="AA2374">
            <v>6</v>
          </cell>
          <cell r="AB2374" t="str">
            <v>MAQ. E EQUIPAMENTOS</v>
          </cell>
          <cell r="AC2374">
            <v>79.715291473449895</v>
          </cell>
          <cell r="AD2374" t="str">
            <v>BOM</v>
          </cell>
        </row>
        <row r="2375">
          <cell r="X2375">
            <v>8029</v>
          </cell>
          <cell r="Y2375">
            <v>2040878</v>
          </cell>
          <cell r="Z2375" t="str">
            <v>HEMODIALISE / DIÁLISE</v>
          </cell>
          <cell r="AA2375">
            <v>6</v>
          </cell>
          <cell r="AB2375" t="str">
            <v>MAQ. E EQUIPAMENTOS</v>
          </cell>
          <cell r="AC2375">
            <v>79.715291473449895</v>
          </cell>
          <cell r="AD2375" t="str">
            <v>BOM</v>
          </cell>
        </row>
        <row r="2376">
          <cell r="X2376">
            <v>8030</v>
          </cell>
          <cell r="Y2376">
            <v>2040879</v>
          </cell>
          <cell r="Z2376" t="str">
            <v>CENTRO CIRÚRGICO</v>
          </cell>
          <cell r="AA2376">
            <v>6</v>
          </cell>
          <cell r="AB2376" t="str">
            <v>MAQ. E EQUIPAMENTOS</v>
          </cell>
          <cell r="AC2376">
            <v>79.715291473449895</v>
          </cell>
          <cell r="AD2376" t="str">
            <v>BOM</v>
          </cell>
        </row>
        <row r="2377">
          <cell r="X2377">
            <v>8031</v>
          </cell>
          <cell r="Y2377">
            <v>2040880</v>
          </cell>
          <cell r="Z2377" t="str">
            <v>CLINICA MEDICA</v>
          </cell>
          <cell r="AA2377">
            <v>6</v>
          </cell>
          <cell r="AB2377" t="str">
            <v>MAQ. E EQUIPAMENTOS</v>
          </cell>
          <cell r="AC2377">
            <v>79.715291473449895</v>
          </cell>
          <cell r="AD2377" t="str">
            <v>BOM</v>
          </cell>
        </row>
        <row r="2378">
          <cell r="X2378">
            <v>8032</v>
          </cell>
          <cell r="Y2378">
            <v>2040881</v>
          </cell>
          <cell r="Z2378" t="str">
            <v>CLINICA CIRURGICA</v>
          </cell>
          <cell r="AA2378">
            <v>6</v>
          </cell>
          <cell r="AB2378" t="str">
            <v>MAQ. E EQUIPAMENTOS</v>
          </cell>
          <cell r="AC2378">
            <v>79.715291473449895</v>
          </cell>
          <cell r="AD2378" t="str">
            <v>BOM</v>
          </cell>
        </row>
        <row r="2379">
          <cell r="X2379">
            <v>8033</v>
          </cell>
          <cell r="Y2379">
            <v>2040882</v>
          </cell>
          <cell r="Z2379" t="str">
            <v>CLINICA MEDICA</v>
          </cell>
          <cell r="AA2379">
            <v>6</v>
          </cell>
          <cell r="AB2379" t="str">
            <v>MAQ. E EQUIPAMENTOS</v>
          </cell>
          <cell r="AC2379">
            <v>79.715291473449895</v>
          </cell>
          <cell r="AD2379" t="str">
            <v>BOM</v>
          </cell>
        </row>
        <row r="2380">
          <cell r="X2380">
            <v>8034</v>
          </cell>
          <cell r="Y2380">
            <v>2040883</v>
          </cell>
          <cell r="Z2380" t="str">
            <v>CENTRO CIRÚRGICO</v>
          </cell>
          <cell r="AA2380">
            <v>6</v>
          </cell>
          <cell r="AB2380" t="str">
            <v>MAQ. E EQUIPAMENTOS</v>
          </cell>
          <cell r="AC2380">
            <v>79.715291473449895</v>
          </cell>
          <cell r="AD2380" t="str">
            <v>BOM</v>
          </cell>
        </row>
        <row r="2381">
          <cell r="X2381">
            <v>8036</v>
          </cell>
          <cell r="Y2381">
            <v>2040885</v>
          </cell>
          <cell r="Z2381" t="str">
            <v>CLINICA MEDICA</v>
          </cell>
          <cell r="AA2381">
            <v>6</v>
          </cell>
          <cell r="AB2381" t="str">
            <v>MAQ. E EQUIPAMENTOS</v>
          </cell>
          <cell r="AC2381">
            <v>79.715291473449895</v>
          </cell>
          <cell r="AD2381" t="str">
            <v>BOM</v>
          </cell>
        </row>
        <row r="2382">
          <cell r="X2382">
            <v>8037</v>
          </cell>
          <cell r="Y2382">
            <v>2040886</v>
          </cell>
          <cell r="Z2382" t="str">
            <v>CLINICA MEDICA</v>
          </cell>
          <cell r="AA2382">
            <v>6</v>
          </cell>
          <cell r="AB2382" t="str">
            <v>MAQ. E EQUIPAMENTOS</v>
          </cell>
          <cell r="AC2382">
            <v>79.715291473449895</v>
          </cell>
          <cell r="AD2382" t="str">
            <v>BOM</v>
          </cell>
        </row>
        <row r="2383">
          <cell r="X2383">
            <v>8038</v>
          </cell>
          <cell r="Y2383">
            <v>2040887</v>
          </cell>
          <cell r="Z2383" t="str">
            <v>CLINICA MEDICA</v>
          </cell>
          <cell r="AA2383">
            <v>6</v>
          </cell>
          <cell r="AB2383" t="str">
            <v>MAQ. E EQUIPAMENTOS</v>
          </cell>
          <cell r="AC2383">
            <v>79.715291473449895</v>
          </cell>
          <cell r="AD2383" t="str">
            <v>BOM</v>
          </cell>
        </row>
        <row r="2384">
          <cell r="X2384">
            <v>8039</v>
          </cell>
          <cell r="Y2384">
            <v>2040888</v>
          </cell>
          <cell r="Z2384" t="str">
            <v>CLINICA MEDICA</v>
          </cell>
          <cell r="AA2384">
            <v>6</v>
          </cell>
          <cell r="AB2384" t="str">
            <v>MAQ. E EQUIPAMENTOS</v>
          </cell>
          <cell r="AC2384">
            <v>79.715291473449895</v>
          </cell>
          <cell r="AD2384" t="str">
            <v>BOM</v>
          </cell>
        </row>
        <row r="2385">
          <cell r="X2385">
            <v>8040</v>
          </cell>
          <cell r="Y2385">
            <v>2040889</v>
          </cell>
          <cell r="Z2385" t="str">
            <v>CLINICA MEDICA</v>
          </cell>
          <cell r="AA2385">
            <v>6</v>
          </cell>
          <cell r="AB2385" t="str">
            <v>MAQ. E EQUIPAMENTOS</v>
          </cell>
          <cell r="AC2385">
            <v>79.715291473449895</v>
          </cell>
          <cell r="AD2385" t="str">
            <v>BOM</v>
          </cell>
        </row>
        <row r="2386">
          <cell r="X2386">
            <v>8041</v>
          </cell>
          <cell r="Y2386">
            <v>2040890</v>
          </cell>
          <cell r="Z2386" t="str">
            <v>HEMODIALISE / DIÁLISE</v>
          </cell>
          <cell r="AA2386">
            <v>6</v>
          </cell>
          <cell r="AB2386" t="str">
            <v>MAQ. E EQUIPAMENTOS</v>
          </cell>
          <cell r="AC2386">
            <v>79.715291473449895</v>
          </cell>
          <cell r="AD2386" t="str">
            <v>BOM</v>
          </cell>
        </row>
        <row r="2387">
          <cell r="X2387">
            <v>8042</v>
          </cell>
          <cell r="Y2387">
            <v>2040891</v>
          </cell>
          <cell r="Z2387" t="str">
            <v>HEMODIALISE / DIÁLISE</v>
          </cell>
          <cell r="AA2387">
            <v>6</v>
          </cell>
          <cell r="AB2387" t="str">
            <v>MAQ. E EQUIPAMENTOS</v>
          </cell>
          <cell r="AC2387">
            <v>79.715291473449895</v>
          </cell>
          <cell r="AD2387" t="str">
            <v>BOM</v>
          </cell>
        </row>
        <row r="2388">
          <cell r="X2388">
            <v>8043</v>
          </cell>
          <cell r="Y2388">
            <v>2040892</v>
          </cell>
          <cell r="Z2388" t="str">
            <v>CLINICA MEDICA</v>
          </cell>
          <cell r="AA2388">
            <v>6</v>
          </cell>
          <cell r="AB2388" t="str">
            <v>MAQ. E EQUIPAMENTOS</v>
          </cell>
          <cell r="AC2388">
            <v>79.715291473449895</v>
          </cell>
          <cell r="AD2388" t="str">
            <v>BOM</v>
          </cell>
        </row>
        <row r="2389">
          <cell r="X2389">
            <v>8044</v>
          </cell>
          <cell r="Y2389">
            <v>2040893</v>
          </cell>
          <cell r="Z2389" t="str">
            <v>CLINICA MEDICA</v>
          </cell>
          <cell r="AA2389">
            <v>6</v>
          </cell>
          <cell r="AB2389" t="str">
            <v>MAQ. E EQUIPAMENTOS</v>
          </cell>
          <cell r="AC2389">
            <v>79.715291473449895</v>
          </cell>
          <cell r="AD2389" t="str">
            <v>BOM</v>
          </cell>
        </row>
        <row r="2390">
          <cell r="X2390">
            <v>8045</v>
          </cell>
          <cell r="Y2390">
            <v>2040894</v>
          </cell>
          <cell r="Z2390" t="str">
            <v>CLINICA MEDICA</v>
          </cell>
          <cell r="AA2390">
            <v>6</v>
          </cell>
          <cell r="AB2390" t="str">
            <v>MAQ. E EQUIPAMENTOS</v>
          </cell>
          <cell r="AC2390">
            <v>79.715291473449895</v>
          </cell>
          <cell r="AD2390" t="str">
            <v>BOM</v>
          </cell>
        </row>
        <row r="2391">
          <cell r="X2391">
            <v>8046</v>
          </cell>
          <cell r="Y2391">
            <v>2040895</v>
          </cell>
          <cell r="Z2391" t="str">
            <v>CLINICA MEDICA</v>
          </cell>
          <cell r="AA2391">
            <v>6</v>
          </cell>
          <cell r="AB2391" t="str">
            <v>MAQ. E EQUIPAMENTOS</v>
          </cell>
          <cell r="AC2391">
            <v>79.715291473449895</v>
          </cell>
          <cell r="AD2391" t="str">
            <v>BOM</v>
          </cell>
        </row>
        <row r="2392">
          <cell r="X2392">
            <v>8047</v>
          </cell>
          <cell r="Y2392">
            <v>2040896</v>
          </cell>
          <cell r="Z2392" t="str">
            <v>CLINICA MEDICA</v>
          </cell>
          <cell r="AA2392">
            <v>6</v>
          </cell>
          <cell r="AB2392" t="str">
            <v>MAQ. E EQUIPAMENTOS</v>
          </cell>
          <cell r="AC2392">
            <v>79.715291473449895</v>
          </cell>
          <cell r="AD2392" t="str">
            <v>BOM</v>
          </cell>
        </row>
        <row r="2393">
          <cell r="X2393">
            <v>8048</v>
          </cell>
          <cell r="Y2393">
            <v>2040897</v>
          </cell>
          <cell r="Z2393" t="str">
            <v>CLINICA MEDICA</v>
          </cell>
          <cell r="AA2393">
            <v>6</v>
          </cell>
          <cell r="AB2393" t="str">
            <v>MAQ. E EQUIPAMENTOS</v>
          </cell>
          <cell r="AC2393">
            <v>79.715291473449895</v>
          </cell>
          <cell r="AD2393" t="str">
            <v>BOM</v>
          </cell>
        </row>
        <row r="2394">
          <cell r="X2394">
            <v>8050</v>
          </cell>
          <cell r="Y2394">
            <v>2034899</v>
          </cell>
          <cell r="Z2394" t="str">
            <v>CLINICA MEDICA</v>
          </cell>
          <cell r="AA2394">
            <v>6</v>
          </cell>
          <cell r="AB2394" t="str">
            <v>MAQ. E EQUIPAMENTOS</v>
          </cell>
          <cell r="AC2394">
            <v>79.715291473449895</v>
          </cell>
          <cell r="AD2394" t="str">
            <v>BOM</v>
          </cell>
        </row>
        <row r="2395">
          <cell r="X2395">
            <v>8051</v>
          </cell>
          <cell r="Y2395">
            <v>2040900</v>
          </cell>
          <cell r="Z2395" t="str">
            <v>CLINICA MEDICA</v>
          </cell>
          <cell r="AA2395">
            <v>6</v>
          </cell>
          <cell r="AB2395" t="str">
            <v>MAQ. E EQUIPAMENTOS</v>
          </cell>
          <cell r="AC2395">
            <v>79.715291473449895</v>
          </cell>
          <cell r="AD2395" t="str">
            <v>BOM</v>
          </cell>
        </row>
        <row r="2396">
          <cell r="X2396">
            <v>8052</v>
          </cell>
          <cell r="Y2396">
            <v>2040901</v>
          </cell>
          <cell r="Z2396" t="str">
            <v>CLINICA MEDICA</v>
          </cell>
          <cell r="AA2396">
            <v>6</v>
          </cell>
          <cell r="AB2396" t="str">
            <v>MAQ. E EQUIPAMENTOS</v>
          </cell>
          <cell r="AC2396">
            <v>79.715291473449895</v>
          </cell>
          <cell r="AD2396" t="str">
            <v>BOM</v>
          </cell>
        </row>
        <row r="2397">
          <cell r="X2397">
            <v>8053</v>
          </cell>
          <cell r="Y2397">
            <v>2040902</v>
          </cell>
          <cell r="Z2397" t="str">
            <v>CLINICA MEDICA</v>
          </cell>
          <cell r="AA2397">
            <v>6</v>
          </cell>
          <cell r="AB2397" t="str">
            <v>MAQ. E EQUIPAMENTOS</v>
          </cell>
          <cell r="AC2397">
            <v>79.715291473449895</v>
          </cell>
          <cell r="AD2397" t="str">
            <v>BOM</v>
          </cell>
        </row>
        <row r="2398">
          <cell r="X2398">
            <v>8054</v>
          </cell>
          <cell r="Y2398">
            <v>2040903</v>
          </cell>
          <cell r="Z2398" t="str">
            <v>CLINICA MEDICA</v>
          </cell>
          <cell r="AA2398">
            <v>6</v>
          </cell>
          <cell r="AB2398" t="str">
            <v>MAQ. E EQUIPAMENTOS</v>
          </cell>
          <cell r="AC2398">
            <v>79.715291473449895</v>
          </cell>
          <cell r="AD2398" t="str">
            <v>BOM</v>
          </cell>
        </row>
        <row r="2399">
          <cell r="X2399">
            <v>8056</v>
          </cell>
          <cell r="Y2399">
            <v>2040905</v>
          </cell>
          <cell r="Z2399" t="str">
            <v>CLINICA MEDICA</v>
          </cell>
          <cell r="AA2399">
            <v>6</v>
          </cell>
          <cell r="AB2399" t="str">
            <v>MAQ. E EQUIPAMENTOS</v>
          </cell>
          <cell r="AC2399">
            <v>79.715291473449895</v>
          </cell>
          <cell r="AD2399" t="str">
            <v>BOM</v>
          </cell>
        </row>
        <row r="2400">
          <cell r="X2400">
            <v>8057</v>
          </cell>
          <cell r="Y2400">
            <v>2040906</v>
          </cell>
          <cell r="Z2400" t="str">
            <v>CLINICA MEDICA</v>
          </cell>
          <cell r="AA2400">
            <v>6</v>
          </cell>
          <cell r="AB2400" t="str">
            <v>MAQ. E EQUIPAMENTOS</v>
          </cell>
          <cell r="AC2400">
            <v>79.715291473449895</v>
          </cell>
          <cell r="AD2400" t="str">
            <v>BOM</v>
          </cell>
        </row>
        <row r="2401">
          <cell r="X2401">
            <v>8058</v>
          </cell>
          <cell r="Y2401">
            <v>2040907</v>
          </cell>
          <cell r="Z2401" t="str">
            <v>CLINICA MEDICA</v>
          </cell>
          <cell r="AA2401">
            <v>6</v>
          </cell>
          <cell r="AB2401" t="str">
            <v>MAQ. E EQUIPAMENTOS</v>
          </cell>
          <cell r="AC2401">
            <v>79.715291473449895</v>
          </cell>
          <cell r="AD2401" t="str">
            <v>BOM</v>
          </cell>
        </row>
        <row r="2402">
          <cell r="X2402">
            <v>8059</v>
          </cell>
          <cell r="Y2402">
            <v>2040908</v>
          </cell>
          <cell r="Z2402" t="str">
            <v>CLINICA MEDICA</v>
          </cell>
          <cell r="AA2402">
            <v>6</v>
          </cell>
          <cell r="AB2402" t="str">
            <v>MAQ. E EQUIPAMENTOS</v>
          </cell>
          <cell r="AC2402">
            <v>79.715291473449895</v>
          </cell>
          <cell r="AD2402" t="str">
            <v>BOM</v>
          </cell>
        </row>
        <row r="2403">
          <cell r="X2403">
            <v>8060</v>
          </cell>
          <cell r="Y2403">
            <v>2040909</v>
          </cell>
          <cell r="Z2403" t="str">
            <v>CLINICA MEDICA</v>
          </cell>
          <cell r="AA2403">
            <v>6</v>
          </cell>
          <cell r="AB2403" t="str">
            <v>MAQ. E EQUIPAMENTOS</v>
          </cell>
          <cell r="AC2403">
            <v>79.715291473449895</v>
          </cell>
          <cell r="AD2403" t="str">
            <v>BOM</v>
          </cell>
        </row>
        <row r="2404">
          <cell r="X2404">
            <v>8061</v>
          </cell>
          <cell r="Y2404">
            <v>2040910</v>
          </cell>
          <cell r="Z2404" t="str">
            <v>CLINICA MEDICA</v>
          </cell>
          <cell r="AA2404">
            <v>6</v>
          </cell>
          <cell r="AB2404" t="str">
            <v>MAQ. E EQUIPAMENTOS</v>
          </cell>
          <cell r="AC2404">
            <v>79.715291473449895</v>
          </cell>
          <cell r="AD2404" t="str">
            <v>BOM</v>
          </cell>
        </row>
        <row r="2405">
          <cell r="X2405">
            <v>8062</v>
          </cell>
          <cell r="Y2405">
            <v>2040911</v>
          </cell>
          <cell r="Z2405" t="str">
            <v>CLINICA MEDICA</v>
          </cell>
          <cell r="AA2405">
            <v>6</v>
          </cell>
          <cell r="AB2405" t="str">
            <v>MAQ. E EQUIPAMENTOS</v>
          </cell>
          <cell r="AC2405">
            <v>96.759834537032603</v>
          </cell>
          <cell r="AD2405" t="str">
            <v>BOM</v>
          </cell>
        </row>
        <row r="2406">
          <cell r="X2406">
            <v>8062</v>
          </cell>
          <cell r="Y2406">
            <v>2040912</v>
          </cell>
          <cell r="Z2406" t="str">
            <v>CLINICA MEDICA</v>
          </cell>
          <cell r="AA2406">
            <v>6</v>
          </cell>
          <cell r="AB2406" t="str">
            <v>MAQ. E EQUIPAMENTOS</v>
          </cell>
          <cell r="AC2406">
            <v>96.759834537032603</v>
          </cell>
          <cell r="AD2406" t="str">
            <v>BOM</v>
          </cell>
        </row>
        <row r="2407">
          <cell r="X2407">
            <v>8063</v>
          </cell>
          <cell r="Y2407">
            <v>2040913</v>
          </cell>
          <cell r="Z2407" t="str">
            <v>CLINICA MEDICA</v>
          </cell>
          <cell r="AA2407">
            <v>6</v>
          </cell>
          <cell r="AB2407" t="str">
            <v>MAQ. E EQUIPAMENTOS</v>
          </cell>
          <cell r="AC2407">
            <v>96.759834537032603</v>
          </cell>
          <cell r="AD2407" t="str">
            <v>BOM</v>
          </cell>
        </row>
        <row r="2408">
          <cell r="X2408">
            <v>8063</v>
          </cell>
          <cell r="Y2408">
            <v>2040914</v>
          </cell>
          <cell r="Z2408" t="str">
            <v>CLINICA MEDICA</v>
          </cell>
          <cell r="AA2408">
            <v>6</v>
          </cell>
          <cell r="AB2408" t="str">
            <v>MAQ. E EQUIPAMENTOS</v>
          </cell>
          <cell r="AC2408">
            <v>96.759834537032603</v>
          </cell>
          <cell r="AD2408" t="str">
            <v>BOM</v>
          </cell>
        </row>
        <row r="2409">
          <cell r="X2409">
            <v>8064</v>
          </cell>
          <cell r="Y2409">
            <v>2040915</v>
          </cell>
          <cell r="Z2409" t="str">
            <v>CLINICA MEDICA</v>
          </cell>
          <cell r="AA2409">
            <v>6</v>
          </cell>
          <cell r="AB2409" t="str">
            <v>MAQ. E EQUIPAMENTOS</v>
          </cell>
          <cell r="AC2409">
            <v>96.759834537032603</v>
          </cell>
          <cell r="AD2409" t="str">
            <v>BOM</v>
          </cell>
        </row>
        <row r="2410">
          <cell r="X2410">
            <v>8064</v>
          </cell>
          <cell r="Y2410">
            <v>2040916</v>
          </cell>
          <cell r="Z2410" t="str">
            <v>CLINICA MEDICA</v>
          </cell>
          <cell r="AA2410">
            <v>6</v>
          </cell>
          <cell r="AB2410" t="str">
            <v>MAQ. E EQUIPAMENTOS</v>
          </cell>
          <cell r="AC2410">
            <v>96.759834537032603</v>
          </cell>
          <cell r="AD2410" t="str">
            <v>BOM</v>
          </cell>
        </row>
        <row r="2411">
          <cell r="X2411">
            <v>8065</v>
          </cell>
          <cell r="Y2411">
            <v>2040917</v>
          </cell>
          <cell r="Z2411" t="str">
            <v>CLINICA MEDICA</v>
          </cell>
          <cell r="AA2411">
            <v>6</v>
          </cell>
          <cell r="AB2411" t="str">
            <v>MAQ. E EQUIPAMENTOS</v>
          </cell>
          <cell r="AC2411">
            <v>96.759834537032603</v>
          </cell>
          <cell r="AD2411" t="str">
            <v>BOM</v>
          </cell>
        </row>
        <row r="2412">
          <cell r="X2412">
            <v>8065</v>
          </cell>
          <cell r="Y2412">
            <v>2040918</v>
          </cell>
          <cell r="Z2412" t="str">
            <v>CLINICA CIRURGICA</v>
          </cell>
          <cell r="AA2412">
            <v>6</v>
          </cell>
          <cell r="AB2412" t="str">
            <v>MAQ. E EQUIPAMENTOS</v>
          </cell>
          <cell r="AC2412">
            <v>96.759834537032603</v>
          </cell>
          <cell r="AD2412" t="str">
            <v>BOM</v>
          </cell>
        </row>
        <row r="2413">
          <cell r="X2413">
            <v>8066</v>
          </cell>
          <cell r="Y2413">
            <v>2040919</v>
          </cell>
          <cell r="Z2413" t="str">
            <v>CLINICA CIRURGICA</v>
          </cell>
          <cell r="AA2413">
            <v>6</v>
          </cell>
          <cell r="AB2413" t="str">
            <v>MAQ. E EQUIPAMENTOS</v>
          </cell>
          <cell r="AC2413">
            <v>96.759834537032603</v>
          </cell>
          <cell r="AD2413" t="str">
            <v>BOM</v>
          </cell>
        </row>
        <row r="2414">
          <cell r="X2414">
            <v>8067</v>
          </cell>
          <cell r="Y2414">
            <v>2040920</v>
          </cell>
          <cell r="Z2414" t="str">
            <v>CLINICA CIRURGICA</v>
          </cell>
          <cell r="AA2414">
            <v>6</v>
          </cell>
          <cell r="AB2414" t="str">
            <v>MAQ. E EQUIPAMENTOS</v>
          </cell>
          <cell r="AC2414">
            <v>96.759834537032603</v>
          </cell>
          <cell r="AD2414" t="str">
            <v>BOM</v>
          </cell>
        </row>
        <row r="2415">
          <cell r="X2415">
            <v>8068</v>
          </cell>
          <cell r="Y2415">
            <v>2040921</v>
          </cell>
          <cell r="Z2415" t="str">
            <v>CLINICA MEDICA</v>
          </cell>
          <cell r="AA2415">
            <v>6</v>
          </cell>
          <cell r="AB2415" t="str">
            <v>MAQ. E EQUIPAMENTOS</v>
          </cell>
          <cell r="AC2415">
            <v>96.759834537032603</v>
          </cell>
          <cell r="AD2415" t="str">
            <v>BOM</v>
          </cell>
        </row>
        <row r="2416">
          <cell r="X2416">
            <v>8069</v>
          </cell>
          <cell r="Y2416">
            <v>2040922</v>
          </cell>
          <cell r="Z2416" t="str">
            <v>CLINICA CIRURGICA</v>
          </cell>
          <cell r="AA2416">
            <v>6</v>
          </cell>
          <cell r="AB2416" t="str">
            <v>MAQ. E EQUIPAMENTOS</v>
          </cell>
          <cell r="AC2416">
            <v>96.759834537032603</v>
          </cell>
          <cell r="AD2416" t="str">
            <v>BOM</v>
          </cell>
        </row>
        <row r="2417">
          <cell r="X2417">
            <v>8070</v>
          </cell>
          <cell r="Y2417">
            <v>2040923</v>
          </cell>
          <cell r="Z2417" t="str">
            <v>CLINICA MEDICA</v>
          </cell>
          <cell r="AA2417">
            <v>6</v>
          </cell>
          <cell r="AB2417" t="str">
            <v>MAQ. E EQUIPAMENTOS</v>
          </cell>
          <cell r="AC2417">
            <v>96.759834537032603</v>
          </cell>
          <cell r="AD2417" t="str">
            <v>BOM</v>
          </cell>
        </row>
        <row r="2418">
          <cell r="X2418">
            <v>8071</v>
          </cell>
          <cell r="Y2418">
            <v>2040924</v>
          </cell>
          <cell r="Z2418" t="str">
            <v>CLINICA CIRURGICA</v>
          </cell>
          <cell r="AA2418">
            <v>6</v>
          </cell>
          <cell r="AB2418" t="str">
            <v>MAQ. E EQUIPAMENTOS</v>
          </cell>
          <cell r="AC2418">
            <v>96.759834537032603</v>
          </cell>
          <cell r="AD2418" t="str">
            <v>BOM</v>
          </cell>
        </row>
        <row r="2419">
          <cell r="X2419">
            <v>8072</v>
          </cell>
          <cell r="Y2419">
            <v>2040925</v>
          </cell>
          <cell r="Z2419" t="str">
            <v>CLINICA MEDICA</v>
          </cell>
          <cell r="AA2419">
            <v>6</v>
          </cell>
          <cell r="AB2419" t="str">
            <v>MAQ. E EQUIPAMENTOS</v>
          </cell>
          <cell r="AC2419">
            <v>96.759834537032603</v>
          </cell>
          <cell r="AD2419" t="str">
            <v>BOM</v>
          </cell>
        </row>
        <row r="2420">
          <cell r="X2420">
            <v>8073</v>
          </cell>
          <cell r="Y2420">
            <v>2040926</v>
          </cell>
          <cell r="Z2420" t="str">
            <v>CLINICA CIRURGICA</v>
          </cell>
          <cell r="AA2420">
            <v>6</v>
          </cell>
          <cell r="AB2420" t="str">
            <v>MAQ. E EQUIPAMENTOS</v>
          </cell>
          <cell r="AC2420">
            <v>96.759834537032603</v>
          </cell>
          <cell r="AD2420" t="str">
            <v>BOM</v>
          </cell>
        </row>
        <row r="2421">
          <cell r="X2421">
            <v>8074</v>
          </cell>
          <cell r="Y2421">
            <v>2040927</v>
          </cell>
          <cell r="Z2421" t="str">
            <v>CLINICA MEDICA</v>
          </cell>
          <cell r="AA2421">
            <v>6</v>
          </cell>
          <cell r="AB2421" t="str">
            <v>MAQ. E EQUIPAMENTOS</v>
          </cell>
          <cell r="AC2421">
            <v>79.715291473449895</v>
          </cell>
          <cell r="AD2421" t="str">
            <v>BOM</v>
          </cell>
        </row>
        <row r="2422">
          <cell r="X2422">
            <v>8075</v>
          </cell>
          <cell r="Y2422">
            <v>2040928</v>
          </cell>
          <cell r="Z2422" t="str">
            <v>CLINICA CIRURGICA</v>
          </cell>
          <cell r="AA2422">
            <v>6</v>
          </cell>
          <cell r="AB2422" t="str">
            <v>MAQ. E EQUIPAMENTOS</v>
          </cell>
          <cell r="AC2422">
            <v>79.715291473449895</v>
          </cell>
          <cell r="AD2422" t="str">
            <v>BOM</v>
          </cell>
        </row>
        <row r="2423">
          <cell r="X2423">
            <v>8076</v>
          </cell>
          <cell r="Y2423">
            <v>2040929</v>
          </cell>
          <cell r="Z2423" t="str">
            <v>CLINICA MEDICA</v>
          </cell>
          <cell r="AA2423">
            <v>6</v>
          </cell>
          <cell r="AB2423" t="str">
            <v>MAQ. E EQUIPAMENTOS</v>
          </cell>
          <cell r="AC2423">
            <v>79.715291473449895</v>
          </cell>
          <cell r="AD2423" t="str">
            <v>BOM</v>
          </cell>
        </row>
        <row r="2424">
          <cell r="X2424">
            <v>8077</v>
          </cell>
          <cell r="Y2424">
            <v>2040930</v>
          </cell>
          <cell r="Z2424" t="str">
            <v>CLINICA MEDICA</v>
          </cell>
          <cell r="AA2424">
            <v>6</v>
          </cell>
          <cell r="AB2424" t="str">
            <v>MAQ. E EQUIPAMENTOS</v>
          </cell>
          <cell r="AC2424">
            <v>79.715291473449895</v>
          </cell>
          <cell r="AD2424" t="str">
            <v>BOM</v>
          </cell>
        </row>
        <row r="2425">
          <cell r="X2425">
            <v>8078</v>
          </cell>
          <cell r="Y2425">
            <v>2040931</v>
          </cell>
          <cell r="Z2425" t="str">
            <v>CLINICA MEDICA</v>
          </cell>
          <cell r="AA2425">
            <v>6</v>
          </cell>
          <cell r="AB2425" t="str">
            <v>MAQ. E EQUIPAMENTOS</v>
          </cell>
          <cell r="AC2425">
            <v>79.715291473449895</v>
          </cell>
          <cell r="AD2425" t="str">
            <v>BOM</v>
          </cell>
        </row>
        <row r="2426">
          <cell r="X2426">
            <v>8079</v>
          </cell>
          <cell r="Y2426">
            <v>2040932</v>
          </cell>
          <cell r="Z2426" t="str">
            <v>CLINICA MEDICA</v>
          </cell>
          <cell r="AA2426">
            <v>6</v>
          </cell>
          <cell r="AB2426" t="str">
            <v>MAQ. E EQUIPAMENTOS</v>
          </cell>
          <cell r="AC2426">
            <v>79.715291473449895</v>
          </cell>
          <cell r="AD2426" t="str">
            <v>BOM</v>
          </cell>
        </row>
        <row r="2427">
          <cell r="X2427">
            <v>8080</v>
          </cell>
          <cell r="Y2427">
            <v>2040933</v>
          </cell>
          <cell r="Z2427" t="str">
            <v>CLINICA CIRURGICA</v>
          </cell>
          <cell r="AA2427">
            <v>6</v>
          </cell>
          <cell r="AB2427" t="str">
            <v>MAQ. E EQUIPAMENTOS</v>
          </cell>
          <cell r="AC2427">
            <v>79.715291473449895</v>
          </cell>
          <cell r="AD2427" t="str">
            <v>BOM</v>
          </cell>
        </row>
        <row r="2428">
          <cell r="X2428">
            <v>8081</v>
          </cell>
          <cell r="Y2428">
            <v>2040934</v>
          </cell>
          <cell r="Z2428" t="str">
            <v>CLINICA CIRURGICA</v>
          </cell>
          <cell r="AA2428">
            <v>6</v>
          </cell>
          <cell r="AB2428" t="str">
            <v>MAQ. E EQUIPAMENTOS</v>
          </cell>
          <cell r="AC2428">
            <v>79.715291473449895</v>
          </cell>
          <cell r="AD2428" t="str">
            <v>BOM</v>
          </cell>
        </row>
        <row r="2429">
          <cell r="X2429">
            <v>8082</v>
          </cell>
          <cell r="Y2429">
            <v>2040935</v>
          </cell>
          <cell r="Z2429" t="str">
            <v>CLINICA CIRURGICA</v>
          </cell>
          <cell r="AA2429">
            <v>6</v>
          </cell>
          <cell r="AB2429" t="str">
            <v>MAQ. E EQUIPAMENTOS</v>
          </cell>
          <cell r="AC2429">
            <v>79.715291473449895</v>
          </cell>
          <cell r="AD2429" t="str">
            <v>BOM</v>
          </cell>
        </row>
        <row r="2430">
          <cell r="X2430">
            <v>8083</v>
          </cell>
          <cell r="Y2430">
            <v>2040936</v>
          </cell>
          <cell r="Z2430" t="str">
            <v>CLINICA CIRURGICA</v>
          </cell>
          <cell r="AA2430">
            <v>6</v>
          </cell>
          <cell r="AB2430" t="str">
            <v>MAQ. E EQUIPAMENTOS</v>
          </cell>
          <cell r="AC2430">
            <v>79.715291473449895</v>
          </cell>
          <cell r="AD2430" t="str">
            <v>BOM</v>
          </cell>
        </row>
        <row r="2431">
          <cell r="X2431">
            <v>8084</v>
          </cell>
          <cell r="Y2431">
            <v>2040937</v>
          </cell>
          <cell r="Z2431" t="str">
            <v>CLINICA MEDICA</v>
          </cell>
          <cell r="AA2431">
            <v>6</v>
          </cell>
          <cell r="AB2431" t="str">
            <v>MAQ. E EQUIPAMENTOS</v>
          </cell>
          <cell r="AC2431">
            <v>79.715291473449895</v>
          </cell>
          <cell r="AD2431" t="str">
            <v>BOM</v>
          </cell>
        </row>
        <row r="2432">
          <cell r="X2432">
            <v>8085</v>
          </cell>
          <cell r="Y2432">
            <v>2040938</v>
          </cell>
          <cell r="Z2432" t="str">
            <v>CLINICA CIRURGICA</v>
          </cell>
          <cell r="AA2432">
            <v>6</v>
          </cell>
          <cell r="AB2432" t="str">
            <v>MAQ. E EQUIPAMENTOS</v>
          </cell>
          <cell r="AC2432">
            <v>79.715291473449895</v>
          </cell>
          <cell r="AD2432" t="str">
            <v>BOM</v>
          </cell>
        </row>
        <row r="2433">
          <cell r="X2433">
            <v>8087</v>
          </cell>
          <cell r="Y2433">
            <v>2040940</v>
          </cell>
          <cell r="Z2433" t="str">
            <v>CLINICA CIRURGICA</v>
          </cell>
          <cell r="AA2433">
            <v>6</v>
          </cell>
          <cell r="AB2433" t="str">
            <v>MAQ. E EQUIPAMENTOS</v>
          </cell>
          <cell r="AC2433">
            <v>79.715291473449895</v>
          </cell>
          <cell r="AD2433" t="str">
            <v>BOM</v>
          </cell>
        </row>
        <row r="2434">
          <cell r="X2434">
            <v>8088</v>
          </cell>
          <cell r="Y2434">
            <v>2040941</v>
          </cell>
          <cell r="Z2434" t="str">
            <v>CLINICA CIRURGICA</v>
          </cell>
          <cell r="AA2434">
            <v>6</v>
          </cell>
          <cell r="AB2434" t="str">
            <v>MAQ. E EQUIPAMENTOS</v>
          </cell>
          <cell r="AC2434">
            <v>79.715291473449895</v>
          </cell>
          <cell r="AD2434" t="str">
            <v>BOM</v>
          </cell>
        </row>
        <row r="2435">
          <cell r="X2435">
            <v>8089</v>
          </cell>
          <cell r="Y2435">
            <v>2040942</v>
          </cell>
          <cell r="Z2435" t="str">
            <v>CLINICA CIRURGICA</v>
          </cell>
          <cell r="AA2435">
            <v>6</v>
          </cell>
          <cell r="AB2435" t="str">
            <v>MAQ. E EQUIPAMENTOS</v>
          </cell>
          <cell r="AC2435">
            <v>79.715291473449895</v>
          </cell>
          <cell r="AD2435" t="str">
            <v>BOM</v>
          </cell>
        </row>
        <row r="2436">
          <cell r="X2436">
            <v>8090</v>
          </cell>
          <cell r="Y2436">
            <v>2040943</v>
          </cell>
          <cell r="Z2436" t="str">
            <v>CLINICA CIRURGICA</v>
          </cell>
          <cell r="AA2436">
            <v>6</v>
          </cell>
          <cell r="AB2436" t="str">
            <v>MAQ. E EQUIPAMENTOS</v>
          </cell>
          <cell r="AC2436">
            <v>79.715291473449895</v>
          </cell>
          <cell r="AD2436" t="str">
            <v>BOM</v>
          </cell>
        </row>
        <row r="2437">
          <cell r="X2437">
            <v>8091</v>
          </cell>
          <cell r="Y2437">
            <v>2040944</v>
          </cell>
          <cell r="Z2437" t="str">
            <v>CLINICA CIRURGICA</v>
          </cell>
          <cell r="AA2437">
            <v>6</v>
          </cell>
          <cell r="AB2437" t="str">
            <v>MAQ. E EQUIPAMENTOS</v>
          </cell>
          <cell r="AC2437">
            <v>79.715291473449895</v>
          </cell>
          <cell r="AD2437" t="str">
            <v>BOM</v>
          </cell>
        </row>
        <row r="2438">
          <cell r="X2438">
            <v>8092</v>
          </cell>
          <cell r="Y2438">
            <v>2040945</v>
          </cell>
          <cell r="Z2438" t="str">
            <v>CLINICA CIRURGICA</v>
          </cell>
          <cell r="AA2438">
            <v>6</v>
          </cell>
          <cell r="AB2438" t="str">
            <v>MAQ. E EQUIPAMENTOS</v>
          </cell>
          <cell r="AC2438">
            <v>79.715291473449895</v>
          </cell>
          <cell r="AD2438" t="str">
            <v>BOM</v>
          </cell>
        </row>
        <row r="2439">
          <cell r="X2439">
            <v>8093</v>
          </cell>
          <cell r="Y2439">
            <v>2040946</v>
          </cell>
          <cell r="Z2439" t="str">
            <v>CLINICA CIRURGICA</v>
          </cell>
          <cell r="AA2439">
            <v>6</v>
          </cell>
          <cell r="AB2439" t="str">
            <v>MAQ. E EQUIPAMENTOS</v>
          </cell>
          <cell r="AC2439">
            <v>79.715291473449895</v>
          </cell>
          <cell r="AD2439" t="str">
            <v>BOM</v>
          </cell>
        </row>
        <row r="2440">
          <cell r="X2440">
            <v>8095</v>
          </cell>
          <cell r="Y2440">
            <v>2040948</v>
          </cell>
          <cell r="Z2440" t="str">
            <v>CLINICA CIRURGICA</v>
          </cell>
          <cell r="AA2440">
            <v>6</v>
          </cell>
          <cell r="AB2440" t="str">
            <v>MAQ. E EQUIPAMENTOS</v>
          </cell>
          <cell r="AC2440">
            <v>79.715291473449895</v>
          </cell>
          <cell r="AD2440" t="str">
            <v>BOM</v>
          </cell>
        </row>
        <row r="2441">
          <cell r="X2441">
            <v>8096</v>
          </cell>
          <cell r="Y2441">
            <v>2040949</v>
          </cell>
          <cell r="Z2441" t="str">
            <v>CLINICA CIRURGICA</v>
          </cell>
          <cell r="AA2441">
            <v>6</v>
          </cell>
          <cell r="AB2441" t="str">
            <v>MAQ. E EQUIPAMENTOS</v>
          </cell>
          <cell r="AC2441">
            <v>79.715291473449895</v>
          </cell>
          <cell r="AD2441" t="str">
            <v>BOM</v>
          </cell>
        </row>
        <row r="2442">
          <cell r="X2442">
            <v>8097</v>
          </cell>
          <cell r="Y2442">
            <v>2040950</v>
          </cell>
          <cell r="Z2442" t="str">
            <v>CLINICA CIRURGICA</v>
          </cell>
          <cell r="AA2442">
            <v>6</v>
          </cell>
          <cell r="AB2442" t="str">
            <v>MAQ. E EQUIPAMENTOS</v>
          </cell>
          <cell r="AC2442">
            <v>79.715291473449895</v>
          </cell>
          <cell r="AD2442" t="str">
            <v>BOM</v>
          </cell>
        </row>
        <row r="2443">
          <cell r="X2443">
            <v>8098</v>
          </cell>
          <cell r="Y2443">
            <v>2040951</v>
          </cell>
          <cell r="Z2443" t="str">
            <v>APOIO AO DIAGNÓSTICO</v>
          </cell>
          <cell r="AA2443">
            <v>6</v>
          </cell>
          <cell r="AB2443" t="str">
            <v>MAQ. E EQUIPAMENTOS</v>
          </cell>
          <cell r="AC2443">
            <v>79.715291473449895</v>
          </cell>
          <cell r="AD2443" t="str">
            <v>BOM</v>
          </cell>
        </row>
        <row r="2444">
          <cell r="X2444">
            <v>8099</v>
          </cell>
          <cell r="Y2444">
            <v>2040952</v>
          </cell>
          <cell r="Z2444" t="str">
            <v>CLINICA CIRURGICA</v>
          </cell>
          <cell r="AA2444">
            <v>6</v>
          </cell>
          <cell r="AB2444" t="str">
            <v>MAQ. E EQUIPAMENTOS</v>
          </cell>
          <cell r="AC2444">
            <v>79.715291473449895</v>
          </cell>
          <cell r="AD2444" t="str">
            <v>BOM</v>
          </cell>
        </row>
        <row r="2445">
          <cell r="X2445">
            <v>8101</v>
          </cell>
          <cell r="Y2445">
            <v>2040954</v>
          </cell>
          <cell r="Z2445" t="str">
            <v>CLINICA CIRURGICA</v>
          </cell>
          <cell r="AA2445">
            <v>6</v>
          </cell>
          <cell r="AB2445" t="str">
            <v>MAQ. E EQUIPAMENTOS</v>
          </cell>
          <cell r="AC2445">
            <v>79.715291473449895</v>
          </cell>
          <cell r="AD2445" t="str">
            <v>BOM</v>
          </cell>
        </row>
        <row r="2446">
          <cell r="X2446">
            <v>8102</v>
          </cell>
          <cell r="Y2446">
            <v>2040955</v>
          </cell>
          <cell r="Z2446" t="str">
            <v>CLINICA CIRURGICA</v>
          </cell>
          <cell r="AA2446">
            <v>6</v>
          </cell>
          <cell r="AB2446" t="str">
            <v>MAQ. E EQUIPAMENTOS</v>
          </cell>
          <cell r="AC2446">
            <v>79.715291473449895</v>
          </cell>
          <cell r="AD2446" t="str">
            <v>BOM</v>
          </cell>
        </row>
        <row r="2447">
          <cell r="X2447">
            <v>8102</v>
          </cell>
          <cell r="Y2447">
            <v>2040956</v>
          </cell>
          <cell r="Z2447" t="str">
            <v>CLINICA CIRURGICA</v>
          </cell>
          <cell r="AA2447">
            <v>6</v>
          </cell>
          <cell r="AB2447" t="str">
            <v>MAQ. E EQUIPAMENTOS</v>
          </cell>
          <cell r="AC2447">
            <v>79.715291473449895</v>
          </cell>
          <cell r="AD2447" t="str">
            <v>BOM</v>
          </cell>
        </row>
        <row r="2448">
          <cell r="X2448">
            <v>8103</v>
          </cell>
          <cell r="Y2448">
            <v>2040957</v>
          </cell>
          <cell r="Z2448" t="str">
            <v>CLINICA CIRURGICA</v>
          </cell>
          <cell r="AA2448">
            <v>6</v>
          </cell>
          <cell r="AB2448" t="str">
            <v>MAQ. E EQUIPAMENTOS</v>
          </cell>
          <cell r="AC2448">
            <v>79.715291473449895</v>
          </cell>
          <cell r="AD2448" t="str">
            <v>BOM</v>
          </cell>
        </row>
        <row r="2449">
          <cell r="X2449">
            <v>8104</v>
          </cell>
          <cell r="Y2449">
            <v>2040958</v>
          </cell>
          <cell r="Z2449" t="str">
            <v>CLINICA CIRURGICA</v>
          </cell>
          <cell r="AA2449">
            <v>6</v>
          </cell>
          <cell r="AB2449" t="str">
            <v>MAQ. E EQUIPAMENTOS</v>
          </cell>
          <cell r="AC2449">
            <v>79.715291473449895</v>
          </cell>
          <cell r="AD2449" t="str">
            <v>BOM</v>
          </cell>
        </row>
        <row r="2450">
          <cell r="X2450">
            <v>8105</v>
          </cell>
          <cell r="Y2450">
            <v>2040959</v>
          </cell>
          <cell r="Z2450" t="str">
            <v>CLINICA CIRURGICA</v>
          </cell>
          <cell r="AA2450">
            <v>6</v>
          </cell>
          <cell r="AB2450" t="str">
            <v>MAQ. E EQUIPAMENTOS</v>
          </cell>
          <cell r="AC2450">
            <v>79.715291473449895</v>
          </cell>
          <cell r="AD2450" t="str">
            <v>BOM</v>
          </cell>
        </row>
        <row r="2451">
          <cell r="X2451">
            <v>8106</v>
          </cell>
          <cell r="Y2451">
            <v>2040960</v>
          </cell>
          <cell r="Z2451" t="str">
            <v>CLINICA CIRURGICA</v>
          </cell>
          <cell r="AA2451">
            <v>6</v>
          </cell>
          <cell r="AB2451" t="str">
            <v>MAQ. E EQUIPAMENTOS</v>
          </cell>
          <cell r="AC2451">
            <v>79.715291473449895</v>
          </cell>
          <cell r="AD2451" t="str">
            <v>BOM</v>
          </cell>
        </row>
        <row r="2452">
          <cell r="X2452">
            <v>8108</v>
          </cell>
          <cell r="Y2452">
            <v>2040962</v>
          </cell>
          <cell r="Z2452" t="str">
            <v>CLINICA CIRURGICA</v>
          </cell>
          <cell r="AA2452">
            <v>6</v>
          </cell>
          <cell r="AB2452" t="str">
            <v>MAQ. E EQUIPAMENTOS</v>
          </cell>
          <cell r="AC2452">
            <v>79.715291473449895</v>
          </cell>
          <cell r="AD2452" t="str">
            <v>BOM</v>
          </cell>
        </row>
        <row r="2453">
          <cell r="X2453">
            <v>8109</v>
          </cell>
          <cell r="Y2453">
            <v>2040963</v>
          </cell>
          <cell r="Z2453" t="str">
            <v>CLINICA CIRURGICA</v>
          </cell>
          <cell r="AA2453">
            <v>6</v>
          </cell>
          <cell r="AB2453" t="str">
            <v>MAQ. E EQUIPAMENTOS</v>
          </cell>
          <cell r="AC2453">
            <v>79.715291473449895</v>
          </cell>
          <cell r="AD2453" t="str">
            <v>BOM</v>
          </cell>
        </row>
        <row r="2454">
          <cell r="X2454">
            <v>8110</v>
          </cell>
          <cell r="Y2454">
            <v>2040964</v>
          </cell>
          <cell r="Z2454" t="str">
            <v>CLINICA CIRURGICA</v>
          </cell>
          <cell r="AA2454">
            <v>6</v>
          </cell>
          <cell r="AB2454" t="str">
            <v>MAQ. E EQUIPAMENTOS</v>
          </cell>
          <cell r="AC2454">
            <v>79.715291473449895</v>
          </cell>
          <cell r="AD2454" t="str">
            <v>BOM</v>
          </cell>
        </row>
        <row r="2455">
          <cell r="X2455">
            <v>8111</v>
          </cell>
          <cell r="Y2455">
            <v>2040965</v>
          </cell>
          <cell r="Z2455" t="str">
            <v>CLINICA CIRURGICA</v>
          </cell>
          <cell r="AA2455">
            <v>6</v>
          </cell>
          <cell r="AB2455" t="str">
            <v>MAQ. E EQUIPAMENTOS</v>
          </cell>
          <cell r="AC2455">
            <v>79.715291473449895</v>
          </cell>
          <cell r="AD2455" t="str">
            <v>BOM</v>
          </cell>
        </row>
        <row r="2456">
          <cell r="X2456">
            <v>8112</v>
          </cell>
          <cell r="Y2456">
            <v>2040966</v>
          </cell>
          <cell r="Z2456" t="str">
            <v>CLINICA CIRURGICA</v>
          </cell>
          <cell r="AA2456">
            <v>6</v>
          </cell>
          <cell r="AB2456" t="str">
            <v>MAQ. E EQUIPAMENTOS</v>
          </cell>
          <cell r="AC2456">
            <v>79.715291473449895</v>
          </cell>
          <cell r="AD2456" t="str">
            <v>BOM</v>
          </cell>
        </row>
        <row r="2457">
          <cell r="X2457">
            <v>8113</v>
          </cell>
          <cell r="Y2457">
            <v>2040967</v>
          </cell>
          <cell r="Z2457" t="str">
            <v>CLINICA CIRURGICA</v>
          </cell>
          <cell r="AA2457">
            <v>6</v>
          </cell>
          <cell r="AB2457" t="str">
            <v>MAQ. E EQUIPAMENTOS</v>
          </cell>
          <cell r="AC2457">
            <v>79.715291473449895</v>
          </cell>
          <cell r="AD2457" t="str">
            <v>BOM</v>
          </cell>
        </row>
        <row r="2458">
          <cell r="X2458">
            <v>8114</v>
          </cell>
          <cell r="Y2458">
            <v>2040968</v>
          </cell>
          <cell r="Z2458" t="str">
            <v>CLINICA CIRURGICA</v>
          </cell>
          <cell r="AA2458">
            <v>6</v>
          </cell>
          <cell r="AB2458" t="str">
            <v>MAQ. E EQUIPAMENTOS</v>
          </cell>
          <cell r="AC2458">
            <v>79.715291473449895</v>
          </cell>
          <cell r="AD2458" t="str">
            <v>BOM</v>
          </cell>
        </row>
        <row r="2459">
          <cell r="X2459">
            <v>8115</v>
          </cell>
          <cell r="Y2459">
            <v>2040969</v>
          </cell>
          <cell r="Z2459" t="str">
            <v>CLINICA CIRURGICA</v>
          </cell>
          <cell r="AA2459">
            <v>6</v>
          </cell>
          <cell r="AB2459" t="str">
            <v>MAQ. E EQUIPAMENTOS</v>
          </cell>
          <cell r="AC2459">
            <v>79.715291473449895</v>
          </cell>
          <cell r="AD2459" t="str">
            <v>BOM</v>
          </cell>
        </row>
        <row r="2460">
          <cell r="X2460">
            <v>8116</v>
          </cell>
          <cell r="Y2460">
            <v>2040970</v>
          </cell>
          <cell r="Z2460" t="str">
            <v>CLINICA CIRURGICA</v>
          </cell>
          <cell r="AA2460">
            <v>6</v>
          </cell>
          <cell r="AB2460" t="str">
            <v>MAQ. E EQUIPAMENTOS</v>
          </cell>
          <cell r="AC2460">
            <v>79.715291473449895</v>
          </cell>
          <cell r="AD2460" t="str">
            <v>BOM</v>
          </cell>
        </row>
        <row r="2461">
          <cell r="X2461">
            <v>8117</v>
          </cell>
          <cell r="Y2461">
            <v>2040971</v>
          </cell>
          <cell r="Z2461" t="str">
            <v>CLINICA CIRURGICA</v>
          </cell>
          <cell r="AA2461">
            <v>6</v>
          </cell>
          <cell r="AB2461" t="str">
            <v>MAQ. E EQUIPAMENTOS</v>
          </cell>
          <cell r="AC2461">
            <v>79.715291473449895</v>
          </cell>
          <cell r="AD2461" t="str">
            <v>BOM</v>
          </cell>
        </row>
        <row r="2462">
          <cell r="X2462">
            <v>8118</v>
          </cell>
          <cell r="Y2462">
            <v>2040972</v>
          </cell>
          <cell r="Z2462" t="str">
            <v>CLINICA CIRURGICA</v>
          </cell>
          <cell r="AA2462">
            <v>6</v>
          </cell>
          <cell r="AB2462" t="str">
            <v>MAQ. E EQUIPAMENTOS</v>
          </cell>
          <cell r="AC2462">
            <v>79.715291473449895</v>
          </cell>
          <cell r="AD2462" t="str">
            <v>BOM</v>
          </cell>
        </row>
        <row r="2463">
          <cell r="X2463">
            <v>8119</v>
          </cell>
          <cell r="Y2463">
            <v>2040973</v>
          </cell>
          <cell r="Z2463" t="str">
            <v>CLINICA CIRURGICA</v>
          </cell>
          <cell r="AA2463">
            <v>6</v>
          </cell>
          <cell r="AB2463" t="str">
            <v>MAQ. E EQUIPAMENTOS</v>
          </cell>
          <cell r="AC2463">
            <v>79.715291473449895</v>
          </cell>
          <cell r="AD2463" t="str">
            <v>BOM</v>
          </cell>
        </row>
        <row r="2464">
          <cell r="X2464">
            <v>8120</v>
          </cell>
          <cell r="Y2464">
            <v>2040974</v>
          </cell>
          <cell r="Z2464" t="str">
            <v>CLINICA CIRURGICA</v>
          </cell>
          <cell r="AA2464">
            <v>6</v>
          </cell>
          <cell r="AB2464" t="str">
            <v>MAQ. E EQUIPAMENTOS</v>
          </cell>
          <cell r="AC2464">
            <v>79.715291473449895</v>
          </cell>
          <cell r="AD2464" t="str">
            <v>BOM</v>
          </cell>
        </row>
        <row r="2465">
          <cell r="X2465">
            <v>8121</v>
          </cell>
          <cell r="Y2465">
            <v>2040975</v>
          </cell>
          <cell r="Z2465" t="str">
            <v>CLINICA MEDICA</v>
          </cell>
          <cell r="AA2465">
            <v>6</v>
          </cell>
          <cell r="AB2465" t="str">
            <v>MAQ. E EQUIPAMENTOS</v>
          </cell>
          <cell r="AC2465">
            <v>79.715291473449895</v>
          </cell>
          <cell r="AD2465" t="str">
            <v>BOM</v>
          </cell>
        </row>
        <row r="2466">
          <cell r="X2466">
            <v>8122</v>
          </cell>
          <cell r="Y2466">
            <v>2040976</v>
          </cell>
          <cell r="Z2466" t="str">
            <v>CLINICA MEDICA</v>
          </cell>
          <cell r="AA2466">
            <v>6</v>
          </cell>
          <cell r="AB2466" t="str">
            <v>MAQ. E EQUIPAMENTOS</v>
          </cell>
          <cell r="AC2466">
            <v>96.759834537032603</v>
          </cell>
          <cell r="AD2466" t="str">
            <v>BOM</v>
          </cell>
        </row>
        <row r="2467">
          <cell r="X2467">
            <v>8123</v>
          </cell>
          <cell r="Y2467">
            <v>2040977</v>
          </cell>
          <cell r="Z2467" t="str">
            <v>GALPÃO ALMOXARIFADO</v>
          </cell>
          <cell r="AA2467">
            <v>6</v>
          </cell>
          <cell r="AB2467" t="str">
            <v>MAQ. E EQUIPAMENTOS</v>
          </cell>
          <cell r="AC2467">
            <v>96.759834537032603</v>
          </cell>
          <cell r="AD2467" t="str">
            <v>SUCATA</v>
          </cell>
        </row>
        <row r="2468">
          <cell r="X2468">
            <v>8124</v>
          </cell>
          <cell r="Y2468">
            <v>2040978</v>
          </cell>
          <cell r="Z2468" t="str">
            <v>GALPÃO ALMOXARIFADO</v>
          </cell>
          <cell r="AA2468">
            <v>6</v>
          </cell>
          <cell r="AB2468" t="str">
            <v>MAQ. E EQUIPAMENTOS</v>
          </cell>
          <cell r="AC2468">
            <v>96.759834537032603</v>
          </cell>
          <cell r="AD2468" t="str">
            <v>SUCATA</v>
          </cell>
        </row>
        <row r="2469">
          <cell r="X2469">
            <v>8125</v>
          </cell>
          <cell r="Y2469">
            <v>2040979</v>
          </cell>
          <cell r="Z2469" t="str">
            <v>CLINICA MEDICA</v>
          </cell>
          <cell r="AA2469">
            <v>6</v>
          </cell>
          <cell r="AB2469" t="str">
            <v>MAQ. E EQUIPAMENTOS</v>
          </cell>
          <cell r="AC2469">
            <v>96.759834537032603</v>
          </cell>
          <cell r="AD2469" t="str">
            <v>BOM</v>
          </cell>
        </row>
        <row r="2470">
          <cell r="X2470">
            <v>8126</v>
          </cell>
          <cell r="Y2470">
            <v>2040980</v>
          </cell>
          <cell r="Z2470" t="str">
            <v>CLINICA MEDICA</v>
          </cell>
          <cell r="AA2470">
            <v>6</v>
          </cell>
          <cell r="AB2470" t="str">
            <v>MAQ. E EQUIPAMENTOS</v>
          </cell>
          <cell r="AC2470">
            <v>96.759834537032603</v>
          </cell>
          <cell r="AD2470" t="str">
            <v>BOM</v>
          </cell>
        </row>
        <row r="2471">
          <cell r="X2471">
            <v>8127</v>
          </cell>
          <cell r="Y2471">
            <v>2040981</v>
          </cell>
          <cell r="Z2471" t="str">
            <v>CLINICA MEDICA</v>
          </cell>
          <cell r="AA2471">
            <v>6</v>
          </cell>
          <cell r="AB2471" t="str">
            <v>MAQ. E EQUIPAMENTOS</v>
          </cell>
          <cell r="AC2471">
            <v>96.759834537032603</v>
          </cell>
          <cell r="AD2471" t="str">
            <v>BOM</v>
          </cell>
        </row>
        <row r="2472">
          <cell r="X2472">
            <v>8128</v>
          </cell>
          <cell r="Y2472">
            <v>2040982</v>
          </cell>
          <cell r="Z2472" t="str">
            <v>CLINICA MEDICA</v>
          </cell>
          <cell r="AA2472">
            <v>6</v>
          </cell>
          <cell r="AB2472" t="str">
            <v>MAQ. E EQUIPAMENTOS</v>
          </cell>
          <cell r="AC2472">
            <v>96.759834537032603</v>
          </cell>
          <cell r="AD2472" t="str">
            <v>BOM</v>
          </cell>
        </row>
        <row r="2473">
          <cell r="X2473">
            <v>8129</v>
          </cell>
          <cell r="Y2473">
            <v>2040983</v>
          </cell>
          <cell r="Z2473" t="str">
            <v>CLINICA MEDICA</v>
          </cell>
          <cell r="AA2473">
            <v>6</v>
          </cell>
          <cell r="AB2473" t="str">
            <v>MAQ. E EQUIPAMENTOS</v>
          </cell>
          <cell r="AC2473">
            <v>96.759834537032603</v>
          </cell>
          <cell r="AD2473" t="str">
            <v>BOM</v>
          </cell>
        </row>
        <row r="2474">
          <cell r="X2474">
            <v>8130</v>
          </cell>
          <cell r="Y2474">
            <v>2040984</v>
          </cell>
          <cell r="Z2474" t="str">
            <v>CLINICA MEDICA</v>
          </cell>
          <cell r="AA2474">
            <v>6</v>
          </cell>
          <cell r="AB2474" t="str">
            <v>MAQ. E EQUIPAMENTOS</v>
          </cell>
          <cell r="AC2474">
            <v>96.759834537032603</v>
          </cell>
          <cell r="AD2474" t="str">
            <v>BOM</v>
          </cell>
        </row>
        <row r="2475">
          <cell r="X2475">
            <v>8131</v>
          </cell>
          <cell r="Y2475">
            <v>2040985</v>
          </cell>
          <cell r="Z2475" t="str">
            <v>GALPÃO ALMOXARIFADO</v>
          </cell>
          <cell r="AA2475">
            <v>6</v>
          </cell>
          <cell r="AB2475" t="str">
            <v>MAQ. E EQUIPAMENTOS</v>
          </cell>
          <cell r="AC2475">
            <v>96.759834537032603</v>
          </cell>
          <cell r="AD2475" t="str">
            <v>SUCATA</v>
          </cell>
        </row>
        <row r="2476">
          <cell r="X2476">
            <v>8132</v>
          </cell>
          <cell r="Y2476">
            <v>2040986</v>
          </cell>
          <cell r="Z2476" t="str">
            <v>CLINICA MEDICA</v>
          </cell>
          <cell r="AA2476">
            <v>6</v>
          </cell>
          <cell r="AB2476" t="str">
            <v>MAQ. E EQUIPAMENTOS</v>
          </cell>
          <cell r="AC2476">
            <v>96.759834537032603</v>
          </cell>
          <cell r="AD2476" t="str">
            <v>BOM</v>
          </cell>
        </row>
        <row r="2477">
          <cell r="X2477">
            <v>8133</v>
          </cell>
          <cell r="Y2477">
            <v>2040987</v>
          </cell>
          <cell r="Z2477" t="str">
            <v>CLINICA MEDICA</v>
          </cell>
          <cell r="AA2477">
            <v>6</v>
          </cell>
          <cell r="AB2477" t="str">
            <v>MAQ. E EQUIPAMENTOS</v>
          </cell>
          <cell r="AC2477">
            <v>96.759834537032603</v>
          </cell>
          <cell r="AD2477" t="str">
            <v>BOM</v>
          </cell>
        </row>
        <row r="2478">
          <cell r="X2478">
            <v>8134</v>
          </cell>
          <cell r="Y2478">
            <v>2040988</v>
          </cell>
          <cell r="Z2478" t="str">
            <v>CLINICA MEDICA</v>
          </cell>
          <cell r="AA2478">
            <v>6</v>
          </cell>
          <cell r="AB2478" t="str">
            <v>MAQ. E EQUIPAMENTOS</v>
          </cell>
          <cell r="AC2478">
            <v>96.759834537032603</v>
          </cell>
          <cell r="AD2478" t="str">
            <v>BOM</v>
          </cell>
        </row>
        <row r="2479">
          <cell r="X2479">
            <v>8135</v>
          </cell>
          <cell r="Y2479">
            <v>2040989</v>
          </cell>
          <cell r="Z2479" t="str">
            <v>CLINICA MEDICA</v>
          </cell>
          <cell r="AA2479">
            <v>6</v>
          </cell>
          <cell r="AB2479" t="str">
            <v>MAQ. E EQUIPAMENTOS</v>
          </cell>
          <cell r="AC2479">
            <v>96.759834537032603</v>
          </cell>
          <cell r="AD2479" t="str">
            <v>BOM</v>
          </cell>
        </row>
        <row r="2480">
          <cell r="X2480">
            <v>8136</v>
          </cell>
          <cell r="Y2480">
            <v>2040990</v>
          </cell>
          <cell r="Z2480" t="str">
            <v>CLINICA MEDICA</v>
          </cell>
          <cell r="AA2480">
            <v>6</v>
          </cell>
          <cell r="AB2480" t="str">
            <v>MAQ. E EQUIPAMENTOS</v>
          </cell>
          <cell r="AC2480">
            <v>96.759834537032603</v>
          </cell>
          <cell r="AD2480" t="str">
            <v>BOM</v>
          </cell>
        </row>
        <row r="2481">
          <cell r="X2481">
            <v>8137</v>
          </cell>
          <cell r="Y2481">
            <v>2040991</v>
          </cell>
          <cell r="Z2481" t="str">
            <v>CLINICA MEDICA</v>
          </cell>
          <cell r="AA2481">
            <v>6</v>
          </cell>
          <cell r="AB2481" t="str">
            <v>MAQ. E EQUIPAMENTOS</v>
          </cell>
          <cell r="AC2481">
            <v>96.759834537032603</v>
          </cell>
          <cell r="AD2481" t="str">
            <v>BOM</v>
          </cell>
        </row>
        <row r="2482">
          <cell r="X2482">
            <v>8138</v>
          </cell>
          <cell r="Y2482">
            <v>2040992</v>
          </cell>
          <cell r="Z2482" t="str">
            <v>HEMODIALISE / DIÁLISE</v>
          </cell>
          <cell r="AA2482">
            <v>6</v>
          </cell>
          <cell r="AB2482" t="str">
            <v>MAQ. E EQUIPAMENTOS</v>
          </cell>
          <cell r="AC2482">
            <v>96.759834537032603</v>
          </cell>
          <cell r="AD2482" t="str">
            <v>BOM</v>
          </cell>
        </row>
        <row r="2483">
          <cell r="X2483">
            <v>8139</v>
          </cell>
          <cell r="Y2483">
            <v>2040993</v>
          </cell>
          <cell r="Z2483" t="str">
            <v>HEMODIALISE / DIÁLISE</v>
          </cell>
          <cell r="AA2483">
            <v>6</v>
          </cell>
          <cell r="AB2483" t="str">
            <v>MAQ. E EQUIPAMENTOS</v>
          </cell>
          <cell r="AC2483">
            <v>96.759834537032603</v>
          </cell>
          <cell r="AD2483" t="str">
            <v>BOM</v>
          </cell>
        </row>
        <row r="2484">
          <cell r="X2484">
            <v>8140</v>
          </cell>
          <cell r="Y2484">
            <v>2040994</v>
          </cell>
          <cell r="Z2484" t="str">
            <v>GALPÃO ALMOXARIFADO</v>
          </cell>
          <cell r="AA2484">
            <v>6</v>
          </cell>
          <cell r="AB2484" t="str">
            <v>MAQ. E EQUIPAMENTOS</v>
          </cell>
          <cell r="AC2484">
            <v>96.759834537032603</v>
          </cell>
          <cell r="AD2484" t="str">
            <v>SUCATA</v>
          </cell>
        </row>
        <row r="2485">
          <cell r="X2485">
            <v>8141</v>
          </cell>
          <cell r="Y2485">
            <v>2040995</v>
          </cell>
          <cell r="Z2485" t="str">
            <v>CLINICA MEDICA</v>
          </cell>
          <cell r="AA2485">
            <v>6</v>
          </cell>
          <cell r="AB2485" t="str">
            <v>MAQ. E EQUIPAMENTOS</v>
          </cell>
          <cell r="AC2485">
            <v>96.759834537032603</v>
          </cell>
          <cell r="AD2485" t="str">
            <v>BOM</v>
          </cell>
        </row>
        <row r="2486">
          <cell r="X2486">
            <v>8142</v>
          </cell>
          <cell r="Y2486">
            <v>2040996</v>
          </cell>
          <cell r="Z2486" t="str">
            <v>HEMODIALISE / DIÁLISE</v>
          </cell>
          <cell r="AA2486">
            <v>6</v>
          </cell>
          <cell r="AB2486" t="str">
            <v>MAQ. E EQUIPAMENTOS</v>
          </cell>
          <cell r="AC2486">
            <v>96.759834537032603</v>
          </cell>
          <cell r="AD2486" t="str">
            <v>BOM</v>
          </cell>
        </row>
        <row r="2487">
          <cell r="X2487">
            <v>8143</v>
          </cell>
          <cell r="Y2487">
            <v>2040997</v>
          </cell>
          <cell r="Z2487" t="str">
            <v>CLINICA MEDICA</v>
          </cell>
          <cell r="AA2487">
            <v>6</v>
          </cell>
          <cell r="AB2487" t="str">
            <v>MAQ. E EQUIPAMENTOS</v>
          </cell>
          <cell r="AC2487">
            <v>96.759834537032603</v>
          </cell>
          <cell r="AD2487" t="str">
            <v>BOM</v>
          </cell>
        </row>
        <row r="2488">
          <cell r="X2488">
            <v>8144</v>
          </cell>
          <cell r="Y2488">
            <v>2040998</v>
          </cell>
          <cell r="Z2488" t="str">
            <v>CLINICA MEDICA</v>
          </cell>
          <cell r="AA2488">
            <v>6</v>
          </cell>
          <cell r="AB2488" t="str">
            <v>MAQ. E EQUIPAMENTOS</v>
          </cell>
          <cell r="AC2488">
            <v>96.759834537032603</v>
          </cell>
          <cell r="AD2488" t="str">
            <v>BOM</v>
          </cell>
        </row>
        <row r="2489">
          <cell r="X2489">
            <v>8145</v>
          </cell>
          <cell r="Y2489">
            <v>2040999</v>
          </cell>
          <cell r="Z2489" t="str">
            <v>CLINICA MEDICA</v>
          </cell>
          <cell r="AA2489">
            <v>6</v>
          </cell>
          <cell r="AB2489" t="str">
            <v>MAQ. E EQUIPAMENTOS</v>
          </cell>
          <cell r="AC2489">
            <v>96.759834537032603</v>
          </cell>
          <cell r="AD2489" t="str">
            <v>BOM</v>
          </cell>
        </row>
        <row r="2490">
          <cell r="X2490">
            <v>8146</v>
          </cell>
          <cell r="Y2490">
            <v>2041000</v>
          </cell>
          <cell r="Z2490" t="str">
            <v>CLINICA MEDICA</v>
          </cell>
          <cell r="AA2490">
            <v>6</v>
          </cell>
          <cell r="AB2490" t="str">
            <v>MAQ. E EQUIPAMENTOS</v>
          </cell>
          <cell r="AC2490">
            <v>96.759834537032603</v>
          </cell>
          <cell r="AD2490" t="str">
            <v>BOM</v>
          </cell>
        </row>
        <row r="2491">
          <cell r="X2491">
            <v>8147</v>
          </cell>
          <cell r="Y2491">
            <v>2041001</v>
          </cell>
          <cell r="Z2491" t="str">
            <v>APOIO AO DIAGNÓSTICO</v>
          </cell>
          <cell r="AA2491">
            <v>6</v>
          </cell>
          <cell r="AB2491" t="str">
            <v>MAQ. E EQUIPAMENTOS</v>
          </cell>
          <cell r="AC2491">
            <v>96.759834537032603</v>
          </cell>
          <cell r="AD2491" t="str">
            <v>BOM</v>
          </cell>
        </row>
        <row r="2492">
          <cell r="X2492">
            <v>8148</v>
          </cell>
          <cell r="Y2492">
            <v>2041002</v>
          </cell>
          <cell r="Z2492" t="str">
            <v>CLINICA MEDICA</v>
          </cell>
          <cell r="AA2492">
            <v>6</v>
          </cell>
          <cell r="AB2492" t="str">
            <v>MAQ. E EQUIPAMENTOS</v>
          </cell>
          <cell r="AC2492">
            <v>96.759834537032603</v>
          </cell>
          <cell r="AD2492" t="str">
            <v>BOM</v>
          </cell>
        </row>
        <row r="2493">
          <cell r="X2493">
            <v>8149</v>
          </cell>
          <cell r="Y2493">
            <v>2041003</v>
          </cell>
          <cell r="Z2493" t="str">
            <v>CLINICA MEDICA</v>
          </cell>
          <cell r="AA2493">
            <v>6</v>
          </cell>
          <cell r="AB2493" t="str">
            <v>MAQ. E EQUIPAMENTOS</v>
          </cell>
          <cell r="AC2493">
            <v>96.759834537032603</v>
          </cell>
          <cell r="AD2493" t="str">
            <v>BOM</v>
          </cell>
        </row>
        <row r="2494">
          <cell r="X2494">
            <v>8150</v>
          </cell>
          <cell r="Y2494">
            <v>2041004</v>
          </cell>
          <cell r="Z2494" t="str">
            <v>CLINICA MEDICA</v>
          </cell>
          <cell r="AA2494">
            <v>6</v>
          </cell>
          <cell r="AB2494" t="str">
            <v>MAQ. E EQUIPAMENTOS</v>
          </cell>
          <cell r="AC2494">
            <v>96.759834537032603</v>
          </cell>
          <cell r="AD2494" t="str">
            <v>BOM</v>
          </cell>
        </row>
        <row r="2495">
          <cell r="X2495">
            <v>8151</v>
          </cell>
          <cell r="Y2495">
            <v>2041005</v>
          </cell>
          <cell r="Z2495" t="str">
            <v>GALPÃO ALMOXARIFADO</v>
          </cell>
          <cell r="AA2495">
            <v>6</v>
          </cell>
          <cell r="AB2495" t="str">
            <v>MAQ. E EQUIPAMENTOS</v>
          </cell>
          <cell r="AC2495">
            <v>96.759834537032603</v>
          </cell>
          <cell r="AD2495" t="str">
            <v>SUCATA</v>
          </cell>
        </row>
        <row r="2496">
          <cell r="X2496">
            <v>8152</v>
          </cell>
          <cell r="Y2496">
            <v>2041006</v>
          </cell>
          <cell r="Z2496" t="str">
            <v>CLINICA MEDICA</v>
          </cell>
          <cell r="AA2496">
            <v>6</v>
          </cell>
          <cell r="AB2496" t="str">
            <v>MAQ. E EQUIPAMENTOS</v>
          </cell>
          <cell r="AC2496">
            <v>96.759834537032603</v>
          </cell>
          <cell r="AD2496" t="str">
            <v>BOM</v>
          </cell>
        </row>
        <row r="2497">
          <cell r="X2497">
            <v>8153</v>
          </cell>
          <cell r="Y2497">
            <v>2041007</v>
          </cell>
          <cell r="Z2497" t="str">
            <v>CLINICA MEDICA</v>
          </cell>
          <cell r="AA2497">
            <v>6</v>
          </cell>
          <cell r="AB2497" t="str">
            <v>MAQ. E EQUIPAMENTOS</v>
          </cell>
          <cell r="AC2497">
            <v>96.759834537032603</v>
          </cell>
          <cell r="AD2497" t="str">
            <v>BOM</v>
          </cell>
        </row>
        <row r="2498">
          <cell r="X2498">
            <v>8154</v>
          </cell>
          <cell r="Y2498">
            <v>2041008</v>
          </cell>
          <cell r="Z2498" t="str">
            <v>CLINICA MEDICA</v>
          </cell>
          <cell r="AA2498">
            <v>6</v>
          </cell>
          <cell r="AB2498" t="str">
            <v>MAQ. E EQUIPAMENTOS</v>
          </cell>
          <cell r="AC2498">
            <v>96.759834537032603</v>
          </cell>
          <cell r="AD2498" t="str">
            <v>BOM</v>
          </cell>
        </row>
        <row r="2499">
          <cell r="X2499">
            <v>8155</v>
          </cell>
          <cell r="Y2499">
            <v>2041009</v>
          </cell>
          <cell r="Z2499" t="str">
            <v>CLINICA MEDICA</v>
          </cell>
          <cell r="AA2499">
            <v>6</v>
          </cell>
          <cell r="AB2499" t="str">
            <v>MAQ. E EQUIPAMENTOS</v>
          </cell>
          <cell r="AC2499">
            <v>96.759834537032603</v>
          </cell>
          <cell r="AD2499" t="str">
            <v>BOM</v>
          </cell>
        </row>
        <row r="2500">
          <cell r="X2500">
            <v>8156</v>
          </cell>
          <cell r="Y2500">
            <v>2041010</v>
          </cell>
          <cell r="Z2500" t="str">
            <v>CLINICA MEDICA</v>
          </cell>
          <cell r="AA2500">
            <v>6</v>
          </cell>
          <cell r="AB2500" t="str">
            <v>MAQ. E EQUIPAMENTOS</v>
          </cell>
          <cell r="AC2500">
            <v>96.759834537032603</v>
          </cell>
          <cell r="AD2500" t="str">
            <v>BOM</v>
          </cell>
        </row>
        <row r="2501">
          <cell r="X2501">
            <v>8157</v>
          </cell>
          <cell r="Y2501">
            <v>2041011</v>
          </cell>
          <cell r="Z2501" t="str">
            <v>CLINICA MEDICA</v>
          </cell>
          <cell r="AA2501">
            <v>6</v>
          </cell>
          <cell r="AB2501" t="str">
            <v>MAQ. E EQUIPAMENTOS</v>
          </cell>
          <cell r="AC2501">
            <v>96.759834537032603</v>
          </cell>
          <cell r="AD2501" t="str">
            <v>BOM</v>
          </cell>
        </row>
        <row r="2502">
          <cell r="X2502">
            <v>8158</v>
          </cell>
          <cell r="Y2502">
            <v>2041012</v>
          </cell>
          <cell r="Z2502" t="str">
            <v>GALPÃO ALMOXARIFADO</v>
          </cell>
          <cell r="AA2502">
            <v>6</v>
          </cell>
          <cell r="AB2502" t="str">
            <v>MAQ. E EQUIPAMENTOS</v>
          </cell>
          <cell r="AC2502">
            <v>96.759834537032603</v>
          </cell>
          <cell r="AD2502" t="str">
            <v>SUCATA</v>
          </cell>
        </row>
        <row r="2503">
          <cell r="X2503">
            <v>8159</v>
          </cell>
          <cell r="Y2503">
            <v>2041013</v>
          </cell>
          <cell r="Z2503" t="str">
            <v>CLINICA MEDICA</v>
          </cell>
          <cell r="AA2503">
            <v>6</v>
          </cell>
          <cell r="AB2503" t="str">
            <v>MAQ. E EQUIPAMENTOS</v>
          </cell>
          <cell r="AC2503">
            <v>96.759834537032603</v>
          </cell>
          <cell r="AD2503" t="str">
            <v>BOM</v>
          </cell>
        </row>
        <row r="2504">
          <cell r="X2504">
            <v>8160</v>
          </cell>
          <cell r="Y2504">
            <v>2041014</v>
          </cell>
          <cell r="Z2504" t="str">
            <v>HEMODIALISE / DIÁLISE</v>
          </cell>
          <cell r="AA2504">
            <v>6</v>
          </cell>
          <cell r="AB2504" t="str">
            <v>MAQ. E EQUIPAMENTOS</v>
          </cell>
          <cell r="AC2504">
            <v>96.759834537032603</v>
          </cell>
          <cell r="AD2504" t="str">
            <v>BOM</v>
          </cell>
        </row>
        <row r="2505">
          <cell r="X2505">
            <v>8161</v>
          </cell>
          <cell r="Y2505">
            <v>2041015</v>
          </cell>
          <cell r="Z2505" t="str">
            <v>CLINICA MEDICA</v>
          </cell>
          <cell r="AA2505">
            <v>6</v>
          </cell>
          <cell r="AB2505" t="str">
            <v>MAQ. E EQUIPAMENTOS</v>
          </cell>
          <cell r="AC2505">
            <v>96.759834537032603</v>
          </cell>
          <cell r="AD2505" t="str">
            <v>BOM</v>
          </cell>
        </row>
        <row r="2506">
          <cell r="X2506">
            <v>8162</v>
          </cell>
          <cell r="Y2506">
            <v>2041016</v>
          </cell>
          <cell r="Z2506" t="str">
            <v>CLINICA MEDICA</v>
          </cell>
          <cell r="AA2506">
            <v>6</v>
          </cell>
          <cell r="AB2506" t="str">
            <v>MAQ. E EQUIPAMENTOS</v>
          </cell>
          <cell r="AC2506">
            <v>96.759834537032603</v>
          </cell>
          <cell r="AD2506" t="str">
            <v>BOM</v>
          </cell>
        </row>
        <row r="2507">
          <cell r="X2507">
            <v>8163</v>
          </cell>
          <cell r="Y2507">
            <v>2041017</v>
          </cell>
          <cell r="Z2507" t="str">
            <v>CLINICA MEDICA</v>
          </cell>
          <cell r="AA2507">
            <v>6</v>
          </cell>
          <cell r="AB2507" t="str">
            <v>MAQ. E EQUIPAMENTOS</v>
          </cell>
          <cell r="AC2507">
            <v>96.759834537032603</v>
          </cell>
          <cell r="AD2507" t="str">
            <v>BOM</v>
          </cell>
        </row>
        <row r="2508">
          <cell r="X2508">
            <v>8164</v>
          </cell>
          <cell r="Y2508">
            <v>2041018</v>
          </cell>
          <cell r="Z2508" t="str">
            <v>CLINICA MEDICA</v>
          </cell>
          <cell r="AA2508">
            <v>6</v>
          </cell>
          <cell r="AB2508" t="str">
            <v>MAQ. E EQUIPAMENTOS</v>
          </cell>
          <cell r="AC2508">
            <v>96.759834537032603</v>
          </cell>
          <cell r="AD2508" t="str">
            <v>BOM</v>
          </cell>
        </row>
        <row r="2509">
          <cell r="X2509">
            <v>8165</v>
          </cell>
          <cell r="Y2509">
            <v>2041019</v>
          </cell>
          <cell r="Z2509" t="str">
            <v>CLINICA MEDICA</v>
          </cell>
          <cell r="AA2509">
            <v>6</v>
          </cell>
          <cell r="AB2509" t="str">
            <v>MAQ. E EQUIPAMENTOS</v>
          </cell>
          <cell r="AC2509">
            <v>96.759834537032603</v>
          </cell>
          <cell r="AD2509" t="str">
            <v>BOM</v>
          </cell>
        </row>
        <row r="2510">
          <cell r="X2510">
            <v>8166</v>
          </cell>
          <cell r="Y2510">
            <v>2041020</v>
          </cell>
          <cell r="Z2510" t="str">
            <v>GALPÃO ALMOXARIFADO</v>
          </cell>
          <cell r="AA2510">
            <v>6</v>
          </cell>
          <cell r="AB2510" t="str">
            <v>MAQ. E EQUIPAMENTOS</v>
          </cell>
          <cell r="AC2510">
            <v>96.759834537032603</v>
          </cell>
          <cell r="AD2510" t="str">
            <v>SUCATA</v>
          </cell>
        </row>
        <row r="2511">
          <cell r="X2511">
            <v>8167</v>
          </cell>
          <cell r="Y2511">
            <v>2041021</v>
          </cell>
          <cell r="Z2511" t="str">
            <v>CLINICA MEDICA</v>
          </cell>
          <cell r="AA2511">
            <v>6</v>
          </cell>
          <cell r="AB2511" t="str">
            <v>MAQ. E EQUIPAMENTOS</v>
          </cell>
          <cell r="AC2511">
            <v>96.759834537032603</v>
          </cell>
          <cell r="AD2511" t="str">
            <v>BOM</v>
          </cell>
        </row>
        <row r="2512">
          <cell r="X2512">
            <v>8168</v>
          </cell>
          <cell r="Y2512">
            <v>2041022</v>
          </cell>
          <cell r="Z2512" t="str">
            <v>CLINICA MEDICA</v>
          </cell>
          <cell r="AA2512">
            <v>6</v>
          </cell>
          <cell r="AB2512" t="str">
            <v>MAQ. E EQUIPAMENTOS</v>
          </cell>
          <cell r="AC2512">
            <v>96.759834537032603</v>
          </cell>
          <cell r="AD2512" t="str">
            <v>BOM</v>
          </cell>
        </row>
        <row r="2513">
          <cell r="X2513">
            <v>8169</v>
          </cell>
          <cell r="Y2513">
            <v>2041023</v>
          </cell>
          <cell r="Z2513" t="str">
            <v>CLINICA MEDICA</v>
          </cell>
          <cell r="AA2513">
            <v>6</v>
          </cell>
          <cell r="AB2513" t="str">
            <v>MAQ. E EQUIPAMENTOS</v>
          </cell>
          <cell r="AC2513">
            <v>96.759834537032603</v>
          </cell>
          <cell r="AD2513" t="str">
            <v>BOM</v>
          </cell>
        </row>
        <row r="2514">
          <cell r="X2514">
            <v>8170</v>
          </cell>
          <cell r="Y2514">
            <v>2041024</v>
          </cell>
          <cell r="Z2514" t="str">
            <v>CLINICA MEDICA</v>
          </cell>
          <cell r="AA2514">
            <v>6</v>
          </cell>
          <cell r="AB2514" t="str">
            <v>MAQ. E EQUIPAMENTOS</v>
          </cell>
          <cell r="AC2514">
            <v>96.759834537032603</v>
          </cell>
          <cell r="AD2514" t="str">
            <v>BOM</v>
          </cell>
        </row>
        <row r="2515">
          <cell r="X2515">
            <v>8171</v>
          </cell>
          <cell r="Y2515">
            <v>2041025</v>
          </cell>
          <cell r="Z2515" t="str">
            <v>CLINICA MEDICA</v>
          </cell>
          <cell r="AA2515">
            <v>6</v>
          </cell>
          <cell r="AB2515" t="str">
            <v>MAQ. E EQUIPAMENTOS</v>
          </cell>
          <cell r="AC2515">
            <v>96.759834537032603</v>
          </cell>
          <cell r="AD2515" t="str">
            <v>BOM</v>
          </cell>
        </row>
        <row r="2516">
          <cell r="X2516">
            <v>8172</v>
          </cell>
          <cell r="Y2516">
            <v>2041026</v>
          </cell>
          <cell r="Z2516" t="str">
            <v>CLINICA MEDICA</v>
          </cell>
          <cell r="AA2516">
            <v>6</v>
          </cell>
          <cell r="AB2516" t="str">
            <v>MAQ. E EQUIPAMENTOS</v>
          </cell>
          <cell r="AC2516">
            <v>96.759834537032603</v>
          </cell>
          <cell r="AD2516" t="str">
            <v>BOM</v>
          </cell>
        </row>
        <row r="2517">
          <cell r="X2517">
            <v>8173</v>
          </cell>
          <cell r="Y2517">
            <v>2041027</v>
          </cell>
          <cell r="Z2517" t="str">
            <v>CLINICA MEDICA</v>
          </cell>
          <cell r="AA2517">
            <v>6</v>
          </cell>
          <cell r="AB2517" t="str">
            <v>MAQ. E EQUIPAMENTOS</v>
          </cell>
          <cell r="AC2517">
            <v>96.759834537032603</v>
          </cell>
          <cell r="AD2517" t="str">
            <v>BOM</v>
          </cell>
        </row>
        <row r="2518">
          <cell r="X2518">
            <v>8174</v>
          </cell>
          <cell r="Y2518">
            <v>2041028</v>
          </cell>
          <cell r="Z2518" t="str">
            <v>CLINICA MEDICA</v>
          </cell>
          <cell r="AA2518">
            <v>6</v>
          </cell>
          <cell r="AB2518" t="str">
            <v>MAQ. E EQUIPAMENTOS</v>
          </cell>
          <cell r="AC2518">
            <v>96.759834537032603</v>
          </cell>
          <cell r="AD2518" t="str">
            <v>BOM</v>
          </cell>
        </row>
        <row r="2519">
          <cell r="X2519">
            <v>8175</v>
          </cell>
          <cell r="Y2519">
            <v>2041029</v>
          </cell>
          <cell r="Z2519" t="str">
            <v>CLINICA MEDICA</v>
          </cell>
          <cell r="AA2519">
            <v>6</v>
          </cell>
          <cell r="AB2519" t="str">
            <v>MAQ. E EQUIPAMENTOS</v>
          </cell>
          <cell r="AC2519">
            <v>96.759834537032603</v>
          </cell>
          <cell r="AD2519" t="str">
            <v>BOM</v>
          </cell>
        </row>
        <row r="2520">
          <cell r="X2520">
            <v>8176</v>
          </cell>
          <cell r="Y2520">
            <v>2041030</v>
          </cell>
          <cell r="Z2520" t="str">
            <v>CLINICA MEDICA</v>
          </cell>
          <cell r="AA2520">
            <v>6</v>
          </cell>
          <cell r="AB2520" t="str">
            <v>MAQ. E EQUIPAMENTOS</v>
          </cell>
          <cell r="AC2520">
            <v>96.759834537032603</v>
          </cell>
          <cell r="AD2520" t="str">
            <v>BOM</v>
          </cell>
        </row>
        <row r="2521">
          <cell r="X2521">
            <v>8177</v>
          </cell>
          <cell r="Y2521">
            <v>2041031</v>
          </cell>
          <cell r="Z2521" t="str">
            <v>CLINICA MEDICA</v>
          </cell>
          <cell r="AA2521">
            <v>6</v>
          </cell>
          <cell r="AB2521" t="str">
            <v>MAQ. E EQUIPAMENTOS</v>
          </cell>
          <cell r="AC2521">
            <v>96.759834537032603</v>
          </cell>
          <cell r="AD2521" t="str">
            <v>BOM</v>
          </cell>
        </row>
        <row r="2522">
          <cell r="X2522">
            <v>8178</v>
          </cell>
          <cell r="Y2522">
            <v>2041032</v>
          </cell>
          <cell r="Z2522" t="str">
            <v>HEMODIALISE / DIÁLISE</v>
          </cell>
          <cell r="AA2522">
            <v>6</v>
          </cell>
          <cell r="AB2522" t="str">
            <v>MAQ. E EQUIPAMENTOS</v>
          </cell>
          <cell r="AC2522">
            <v>96.759834537032603</v>
          </cell>
          <cell r="AD2522" t="str">
            <v>BOM</v>
          </cell>
        </row>
        <row r="2523">
          <cell r="X2523">
            <v>8179</v>
          </cell>
          <cell r="Y2523">
            <v>2041033</v>
          </cell>
          <cell r="Z2523" t="str">
            <v>HEMODIALISE / DIÁLISE</v>
          </cell>
          <cell r="AA2523">
            <v>6</v>
          </cell>
          <cell r="AB2523" t="str">
            <v>MAQ. E EQUIPAMENTOS</v>
          </cell>
          <cell r="AC2523">
            <v>96.759834537032603</v>
          </cell>
          <cell r="AD2523" t="str">
            <v>BOM</v>
          </cell>
        </row>
        <row r="2524">
          <cell r="X2524">
            <v>8180</v>
          </cell>
          <cell r="Y2524">
            <v>2041034</v>
          </cell>
          <cell r="Z2524" t="str">
            <v>HEMODIALISE / DIÁLISE</v>
          </cell>
          <cell r="AA2524">
            <v>6</v>
          </cell>
          <cell r="AB2524" t="str">
            <v>MAQ. E EQUIPAMENTOS</v>
          </cell>
          <cell r="AC2524">
            <v>96.759834537032603</v>
          </cell>
          <cell r="AD2524" t="str">
            <v>BOM</v>
          </cell>
        </row>
        <row r="2525">
          <cell r="X2525">
            <v>8181</v>
          </cell>
          <cell r="Y2525">
            <v>2041035</v>
          </cell>
          <cell r="Z2525" t="str">
            <v>CLINICA CIRURGICA</v>
          </cell>
          <cell r="AA2525">
            <v>6</v>
          </cell>
          <cell r="AB2525" t="str">
            <v>MAQ. E EQUIPAMENTOS</v>
          </cell>
          <cell r="AC2525">
            <v>96.759834537032603</v>
          </cell>
          <cell r="AD2525" t="str">
            <v>BOM</v>
          </cell>
        </row>
        <row r="2526">
          <cell r="X2526">
            <v>8182</v>
          </cell>
          <cell r="Y2526">
            <v>2041036</v>
          </cell>
          <cell r="Z2526" t="str">
            <v>CLINICA CIRURGICA</v>
          </cell>
          <cell r="AA2526">
            <v>6</v>
          </cell>
          <cell r="AB2526" t="str">
            <v>MAQ. E EQUIPAMENTOS</v>
          </cell>
          <cell r="AC2526">
            <v>96.759834537032603</v>
          </cell>
          <cell r="AD2526" t="str">
            <v>BOM</v>
          </cell>
        </row>
        <row r="2527">
          <cell r="X2527">
            <v>8183</v>
          </cell>
          <cell r="Y2527">
            <v>2041037</v>
          </cell>
          <cell r="Z2527" t="str">
            <v>CLINICA CIRURGICA</v>
          </cell>
          <cell r="AA2527">
            <v>6</v>
          </cell>
          <cell r="AB2527" t="str">
            <v>MAQ. E EQUIPAMENTOS</v>
          </cell>
          <cell r="AC2527">
            <v>96.759834537032603</v>
          </cell>
          <cell r="AD2527" t="str">
            <v>BOM</v>
          </cell>
        </row>
        <row r="2528">
          <cell r="X2528">
            <v>8184</v>
          </cell>
          <cell r="Y2528">
            <v>2041038</v>
          </cell>
          <cell r="Z2528" t="str">
            <v>CLINICA CIRURGICA</v>
          </cell>
          <cell r="AA2528">
            <v>6</v>
          </cell>
          <cell r="AB2528" t="str">
            <v>MAQ. E EQUIPAMENTOS</v>
          </cell>
          <cell r="AC2528">
            <v>96.759834537032603</v>
          </cell>
          <cell r="AD2528" t="str">
            <v>BOM</v>
          </cell>
        </row>
        <row r="2529">
          <cell r="X2529">
            <v>8185</v>
          </cell>
          <cell r="Y2529">
            <v>2041039</v>
          </cell>
          <cell r="Z2529" t="str">
            <v>CLINICA CIRURGICA</v>
          </cell>
          <cell r="AA2529">
            <v>6</v>
          </cell>
          <cell r="AB2529" t="str">
            <v>MAQ. E EQUIPAMENTOS</v>
          </cell>
          <cell r="AC2529">
            <v>96.759834537032603</v>
          </cell>
          <cell r="AD2529" t="str">
            <v>BOM</v>
          </cell>
        </row>
        <row r="2530">
          <cell r="X2530">
            <v>8186</v>
          </cell>
          <cell r="Y2530">
            <v>2041040</v>
          </cell>
          <cell r="Z2530" t="str">
            <v>CLINICA CIRURGICA</v>
          </cell>
          <cell r="AA2530">
            <v>6</v>
          </cell>
          <cell r="AB2530" t="str">
            <v>MAQ. E EQUIPAMENTOS</v>
          </cell>
          <cell r="AC2530">
            <v>96.759834537032603</v>
          </cell>
          <cell r="AD2530" t="str">
            <v>BOM</v>
          </cell>
        </row>
        <row r="2531">
          <cell r="X2531">
            <v>8187</v>
          </cell>
          <cell r="Y2531">
            <v>2041041</v>
          </cell>
          <cell r="Z2531" t="str">
            <v>GALPÃO ALMOXARIFADO</v>
          </cell>
          <cell r="AA2531">
            <v>6</v>
          </cell>
          <cell r="AB2531" t="str">
            <v>MAQ. E EQUIPAMENTOS</v>
          </cell>
          <cell r="AC2531">
            <v>96.759834537032603</v>
          </cell>
          <cell r="AD2531" t="str">
            <v>SUCATA</v>
          </cell>
        </row>
        <row r="2532">
          <cell r="X2532">
            <v>8188</v>
          </cell>
          <cell r="Y2532">
            <v>2041042</v>
          </cell>
          <cell r="Z2532" t="str">
            <v>CLINICA CIRURGICA</v>
          </cell>
          <cell r="AA2532">
            <v>6</v>
          </cell>
          <cell r="AB2532" t="str">
            <v>MAQ. E EQUIPAMENTOS</v>
          </cell>
          <cell r="AC2532">
            <v>96.759834537032603</v>
          </cell>
          <cell r="AD2532" t="str">
            <v>BOM</v>
          </cell>
        </row>
        <row r="2533">
          <cell r="X2533">
            <v>8189</v>
          </cell>
          <cell r="Y2533">
            <v>2041043</v>
          </cell>
          <cell r="Z2533" t="str">
            <v>CLINICA CIRURGICA</v>
          </cell>
          <cell r="AA2533">
            <v>6</v>
          </cell>
          <cell r="AB2533" t="str">
            <v>MAQ. E EQUIPAMENTOS</v>
          </cell>
          <cell r="AC2533">
            <v>96.759834537032603</v>
          </cell>
          <cell r="AD2533" t="str">
            <v>BOM</v>
          </cell>
        </row>
        <row r="2534">
          <cell r="X2534">
            <v>8190</v>
          </cell>
          <cell r="Y2534">
            <v>2041044</v>
          </cell>
          <cell r="Z2534" t="str">
            <v>CLINICA CIRURGICA</v>
          </cell>
          <cell r="AA2534">
            <v>6</v>
          </cell>
          <cell r="AB2534" t="str">
            <v>MAQ. E EQUIPAMENTOS</v>
          </cell>
          <cell r="AC2534">
            <v>96.759834537032603</v>
          </cell>
          <cell r="AD2534" t="str">
            <v>BOM</v>
          </cell>
        </row>
        <row r="2535">
          <cell r="X2535">
            <v>8191</v>
          </cell>
          <cell r="Y2535">
            <v>2041045</v>
          </cell>
          <cell r="Z2535" t="str">
            <v>CLINICA CIRURGICA</v>
          </cell>
          <cell r="AA2535">
            <v>6</v>
          </cell>
          <cell r="AB2535" t="str">
            <v>MAQ. E EQUIPAMENTOS</v>
          </cell>
          <cell r="AC2535">
            <v>96.759834537032603</v>
          </cell>
          <cell r="AD2535" t="str">
            <v>BOM</v>
          </cell>
        </row>
        <row r="2536">
          <cell r="X2536">
            <v>8192</v>
          </cell>
          <cell r="Y2536">
            <v>2041046</v>
          </cell>
          <cell r="Z2536" t="str">
            <v>CLINICA CIRURGICA</v>
          </cell>
          <cell r="AA2536">
            <v>6</v>
          </cell>
          <cell r="AB2536" t="str">
            <v>MAQ. E EQUIPAMENTOS</v>
          </cell>
          <cell r="AC2536">
            <v>96.759834537032603</v>
          </cell>
          <cell r="AD2536" t="str">
            <v>BOM</v>
          </cell>
        </row>
        <row r="2537">
          <cell r="X2537">
            <v>8193</v>
          </cell>
          <cell r="Y2537">
            <v>2041047</v>
          </cell>
          <cell r="Z2537" t="str">
            <v>CLINICA CIRURGICA</v>
          </cell>
          <cell r="AA2537">
            <v>6</v>
          </cell>
          <cell r="AB2537" t="str">
            <v>MAQ. E EQUIPAMENTOS</v>
          </cell>
          <cell r="AC2537">
            <v>96.759834537032603</v>
          </cell>
          <cell r="AD2537" t="str">
            <v>BOM</v>
          </cell>
        </row>
        <row r="2538">
          <cell r="X2538">
            <v>8194</v>
          </cell>
          <cell r="Y2538">
            <v>2041048</v>
          </cell>
          <cell r="Z2538" t="str">
            <v>CLINICA CIRURGICA</v>
          </cell>
          <cell r="AA2538">
            <v>6</v>
          </cell>
          <cell r="AB2538" t="str">
            <v>MAQ. E EQUIPAMENTOS</v>
          </cell>
          <cell r="AC2538">
            <v>96.759834537032603</v>
          </cell>
          <cell r="AD2538" t="str">
            <v>BOM</v>
          </cell>
        </row>
        <row r="2539">
          <cell r="X2539">
            <v>8195</v>
          </cell>
          <cell r="Y2539">
            <v>2041049</v>
          </cell>
          <cell r="Z2539" t="str">
            <v>CLINICA CIRURGICA</v>
          </cell>
          <cell r="AA2539">
            <v>6</v>
          </cell>
          <cell r="AB2539" t="str">
            <v>MAQ. E EQUIPAMENTOS</v>
          </cell>
          <cell r="AC2539">
            <v>96.759834537032603</v>
          </cell>
          <cell r="AD2539" t="str">
            <v>BOM</v>
          </cell>
        </row>
        <row r="2540">
          <cell r="X2540">
            <v>8196</v>
          </cell>
          <cell r="Y2540">
            <v>2041050</v>
          </cell>
          <cell r="Z2540" t="str">
            <v>CLINICA CIRURGICA</v>
          </cell>
          <cell r="AA2540">
            <v>6</v>
          </cell>
          <cell r="AB2540" t="str">
            <v>MAQ. E EQUIPAMENTOS</v>
          </cell>
          <cell r="AC2540">
            <v>96.759834537032603</v>
          </cell>
          <cell r="AD2540" t="str">
            <v>BOM</v>
          </cell>
        </row>
        <row r="2541">
          <cell r="X2541">
            <v>8197</v>
          </cell>
          <cell r="Y2541">
            <v>2041051</v>
          </cell>
          <cell r="Z2541" t="str">
            <v>CLINICA CIRURGICA</v>
          </cell>
          <cell r="AA2541">
            <v>6</v>
          </cell>
          <cell r="AB2541" t="str">
            <v>MAQ. E EQUIPAMENTOS</v>
          </cell>
          <cell r="AC2541">
            <v>96.759834537032603</v>
          </cell>
          <cell r="AD2541" t="str">
            <v>BOM</v>
          </cell>
        </row>
        <row r="2542">
          <cell r="X2542">
            <v>8198</v>
          </cell>
          <cell r="Y2542">
            <v>2041052</v>
          </cell>
          <cell r="Z2542" t="str">
            <v>CLINICA CIRURGICA</v>
          </cell>
          <cell r="AA2542">
            <v>6</v>
          </cell>
          <cell r="AB2542" t="str">
            <v>MAQ. E EQUIPAMENTOS</v>
          </cell>
          <cell r="AC2542">
            <v>96.759834537032603</v>
          </cell>
          <cell r="AD2542" t="str">
            <v>BOM</v>
          </cell>
        </row>
        <row r="2543">
          <cell r="X2543">
            <v>8199</v>
          </cell>
          <cell r="Y2543">
            <v>2041053</v>
          </cell>
          <cell r="Z2543" t="str">
            <v>CLINICA CIRURGICA</v>
          </cell>
          <cell r="AA2543">
            <v>6</v>
          </cell>
          <cell r="AB2543" t="str">
            <v>MAQ. E EQUIPAMENTOS</v>
          </cell>
          <cell r="AC2543">
            <v>96.759834537032603</v>
          </cell>
          <cell r="AD2543" t="str">
            <v>BOM</v>
          </cell>
        </row>
        <row r="2544">
          <cell r="X2544">
            <v>8200</v>
          </cell>
          <cell r="Y2544">
            <v>2041054</v>
          </cell>
          <cell r="Z2544" t="str">
            <v>CLINICA CIRURGICA</v>
          </cell>
          <cell r="AA2544">
            <v>6</v>
          </cell>
          <cell r="AB2544" t="str">
            <v>MAQ. E EQUIPAMENTOS</v>
          </cell>
          <cell r="AC2544">
            <v>96.759834537032603</v>
          </cell>
          <cell r="AD2544" t="str">
            <v>BOM</v>
          </cell>
        </row>
        <row r="2545">
          <cell r="X2545">
            <v>8201</v>
          </cell>
          <cell r="Y2545">
            <v>2041055</v>
          </cell>
          <cell r="Z2545" t="str">
            <v>CLINICA CIRURGICA</v>
          </cell>
          <cell r="AA2545">
            <v>6</v>
          </cell>
          <cell r="AB2545" t="str">
            <v>MAQ. E EQUIPAMENTOS</v>
          </cell>
          <cell r="AC2545">
            <v>96.759834537032603</v>
          </cell>
          <cell r="AD2545" t="str">
            <v>BOM</v>
          </cell>
        </row>
        <row r="2546">
          <cell r="X2546">
            <v>8202</v>
          </cell>
          <cell r="Y2546">
            <v>2041056</v>
          </cell>
          <cell r="Z2546" t="str">
            <v>CLINICA CIRURGICA</v>
          </cell>
          <cell r="AA2546">
            <v>6</v>
          </cell>
          <cell r="AB2546" t="str">
            <v>MAQ. E EQUIPAMENTOS</v>
          </cell>
          <cell r="AC2546">
            <v>96.759834537032603</v>
          </cell>
          <cell r="AD2546" t="str">
            <v>BOM</v>
          </cell>
        </row>
        <row r="2547">
          <cell r="X2547">
            <v>8203</v>
          </cell>
          <cell r="Y2547">
            <v>2041057</v>
          </cell>
          <cell r="Z2547" t="str">
            <v>GALPÃO ALMOXARIFADO</v>
          </cell>
          <cell r="AA2547">
            <v>6</v>
          </cell>
          <cell r="AB2547" t="str">
            <v>MAQ. E EQUIPAMENTOS</v>
          </cell>
          <cell r="AC2547">
            <v>96.759834537032603</v>
          </cell>
          <cell r="AD2547" t="str">
            <v>SUCATA</v>
          </cell>
        </row>
        <row r="2548">
          <cell r="X2548">
            <v>8204</v>
          </cell>
          <cell r="Y2548">
            <v>2041058</v>
          </cell>
          <cell r="Z2548" t="str">
            <v>CLINICA CIRURGICA</v>
          </cell>
          <cell r="AA2548">
            <v>6</v>
          </cell>
          <cell r="AB2548" t="str">
            <v>MAQ. E EQUIPAMENTOS</v>
          </cell>
          <cell r="AC2548">
            <v>96.759834537032603</v>
          </cell>
          <cell r="AD2548" t="str">
            <v>BOM</v>
          </cell>
        </row>
        <row r="2549">
          <cell r="X2549">
            <v>8205</v>
          </cell>
          <cell r="Y2549">
            <v>2041059</v>
          </cell>
          <cell r="Z2549" t="str">
            <v>CLINICA CIRURGICA</v>
          </cell>
          <cell r="AA2549">
            <v>6</v>
          </cell>
          <cell r="AB2549" t="str">
            <v>MAQ. E EQUIPAMENTOS</v>
          </cell>
          <cell r="AC2549">
            <v>96.759834537032603</v>
          </cell>
          <cell r="AD2549" t="str">
            <v>BOM</v>
          </cell>
        </row>
        <row r="2550">
          <cell r="X2550">
            <v>8206</v>
          </cell>
          <cell r="Y2550">
            <v>2041060</v>
          </cell>
          <cell r="Z2550" t="str">
            <v>CLINICA CIRURGICA</v>
          </cell>
          <cell r="AA2550">
            <v>6</v>
          </cell>
          <cell r="AB2550" t="str">
            <v>MAQ. E EQUIPAMENTOS</v>
          </cell>
          <cell r="AC2550">
            <v>96.759834537032603</v>
          </cell>
          <cell r="AD2550" t="str">
            <v>BOM</v>
          </cell>
        </row>
        <row r="2551">
          <cell r="X2551">
            <v>8207</v>
          </cell>
          <cell r="Y2551">
            <v>2041061</v>
          </cell>
          <cell r="Z2551" t="str">
            <v>CLINICA CIRURGICA</v>
          </cell>
          <cell r="AA2551">
            <v>6</v>
          </cell>
          <cell r="AB2551" t="str">
            <v>MAQ. E EQUIPAMENTOS</v>
          </cell>
          <cell r="AC2551">
            <v>96.759834537032603</v>
          </cell>
          <cell r="AD2551" t="str">
            <v>BOM</v>
          </cell>
        </row>
        <row r="2552">
          <cell r="X2552">
            <v>8208</v>
          </cell>
          <cell r="Y2552">
            <v>2041062</v>
          </cell>
          <cell r="Z2552" t="str">
            <v>CLINICA CIRURGICA</v>
          </cell>
          <cell r="AA2552">
            <v>6</v>
          </cell>
          <cell r="AB2552" t="str">
            <v>MAQ. E EQUIPAMENTOS</v>
          </cell>
          <cell r="AC2552">
            <v>96.759834537032603</v>
          </cell>
          <cell r="AD2552" t="str">
            <v>BOM</v>
          </cell>
        </row>
        <row r="2553">
          <cell r="X2553">
            <v>8209</v>
          </cell>
          <cell r="Y2553">
            <v>2041063</v>
          </cell>
          <cell r="Z2553" t="str">
            <v>CLINICA CIRURGICA</v>
          </cell>
          <cell r="AA2553">
            <v>6</v>
          </cell>
          <cell r="AB2553" t="str">
            <v>MAQ. E EQUIPAMENTOS</v>
          </cell>
          <cell r="AC2553">
            <v>96.759834537032603</v>
          </cell>
          <cell r="AD2553" t="str">
            <v>BOM</v>
          </cell>
        </row>
        <row r="2554">
          <cell r="X2554">
            <v>8210</v>
          </cell>
          <cell r="Y2554">
            <v>2041064</v>
          </cell>
          <cell r="Z2554" t="str">
            <v>CLINICA CIRURGICA</v>
          </cell>
          <cell r="AA2554">
            <v>6</v>
          </cell>
          <cell r="AB2554" t="str">
            <v>MAQ. E EQUIPAMENTOS</v>
          </cell>
          <cell r="AC2554">
            <v>96.759834537032603</v>
          </cell>
          <cell r="AD2554" t="str">
            <v>BOM</v>
          </cell>
        </row>
        <row r="2555">
          <cell r="X2555">
            <v>8211</v>
          </cell>
          <cell r="Y2555">
            <v>2041065</v>
          </cell>
          <cell r="Z2555" t="str">
            <v>CLINICA CIRURGICA</v>
          </cell>
          <cell r="AA2555">
            <v>6</v>
          </cell>
          <cell r="AB2555" t="str">
            <v>MAQ. E EQUIPAMENTOS</v>
          </cell>
          <cell r="AC2555">
            <v>96.759834537032603</v>
          </cell>
          <cell r="AD2555" t="str">
            <v>BOM</v>
          </cell>
        </row>
        <row r="2556">
          <cell r="X2556">
            <v>8212</v>
          </cell>
          <cell r="Y2556">
            <v>2041066</v>
          </cell>
          <cell r="Z2556" t="str">
            <v>CLINICA CIRURGICA</v>
          </cell>
          <cell r="AA2556">
            <v>6</v>
          </cell>
          <cell r="AB2556" t="str">
            <v>MAQ. E EQUIPAMENTOS</v>
          </cell>
          <cell r="AC2556">
            <v>96.759834537032603</v>
          </cell>
          <cell r="AD2556" t="str">
            <v>BOM</v>
          </cell>
        </row>
        <row r="2557">
          <cell r="X2557">
            <v>8213</v>
          </cell>
          <cell r="Y2557">
            <v>2041067</v>
          </cell>
          <cell r="Z2557" t="str">
            <v>CLINICA CIRURGICA</v>
          </cell>
          <cell r="AA2557">
            <v>6</v>
          </cell>
          <cell r="AB2557" t="str">
            <v>MAQ. E EQUIPAMENTOS</v>
          </cell>
          <cell r="AC2557">
            <v>96.759834537032603</v>
          </cell>
          <cell r="AD2557" t="str">
            <v>BOM</v>
          </cell>
        </row>
        <row r="2558">
          <cell r="X2558">
            <v>8214</v>
          </cell>
          <cell r="Y2558">
            <v>2041068</v>
          </cell>
          <cell r="Z2558" t="str">
            <v>CLINICA CIRURGICA</v>
          </cell>
          <cell r="AA2558">
            <v>6</v>
          </cell>
          <cell r="AB2558" t="str">
            <v>MAQ. E EQUIPAMENTOS</v>
          </cell>
          <cell r="AC2558">
            <v>96.759834537032603</v>
          </cell>
          <cell r="AD2558" t="str">
            <v>BOM</v>
          </cell>
        </row>
        <row r="2559">
          <cell r="X2559">
            <v>8215</v>
          </cell>
          <cell r="Y2559">
            <v>2041069</v>
          </cell>
          <cell r="Z2559" t="str">
            <v>CLINICA CIRURGICA</v>
          </cell>
          <cell r="AA2559">
            <v>6</v>
          </cell>
          <cell r="AB2559" t="str">
            <v>MAQ. E EQUIPAMENTOS</v>
          </cell>
          <cell r="AC2559">
            <v>96.759834537032603</v>
          </cell>
          <cell r="AD2559" t="str">
            <v>BOM</v>
          </cell>
        </row>
        <row r="2560">
          <cell r="X2560">
            <v>8216</v>
          </cell>
          <cell r="Y2560">
            <v>2041070</v>
          </cell>
          <cell r="Z2560" t="str">
            <v>CLINICA CIRURGICA</v>
          </cell>
          <cell r="AA2560">
            <v>6</v>
          </cell>
          <cell r="AB2560" t="str">
            <v>MAQ. E EQUIPAMENTOS</v>
          </cell>
          <cell r="AC2560">
            <v>96.759834537032603</v>
          </cell>
          <cell r="AD2560" t="str">
            <v>BOM</v>
          </cell>
        </row>
        <row r="2561">
          <cell r="X2561">
            <v>8217</v>
          </cell>
          <cell r="Y2561">
            <v>2041071</v>
          </cell>
          <cell r="Z2561" t="str">
            <v>CLINICA CIRURGICA</v>
          </cell>
          <cell r="AA2561">
            <v>6</v>
          </cell>
          <cell r="AB2561" t="str">
            <v>MAQ. E EQUIPAMENTOS</v>
          </cell>
          <cell r="AC2561">
            <v>96.759834537032603</v>
          </cell>
          <cell r="AD2561" t="str">
            <v>BOM</v>
          </cell>
        </row>
        <row r="2562">
          <cell r="X2562">
            <v>8218</v>
          </cell>
          <cell r="Y2562">
            <v>2041072</v>
          </cell>
          <cell r="Z2562" t="str">
            <v>CLINICA CIRURGICA</v>
          </cell>
          <cell r="AA2562">
            <v>6</v>
          </cell>
          <cell r="AB2562" t="str">
            <v>MAQ. E EQUIPAMENTOS</v>
          </cell>
          <cell r="AC2562">
            <v>96.759834537032603</v>
          </cell>
          <cell r="AD2562" t="str">
            <v>BOM</v>
          </cell>
        </row>
        <row r="2563">
          <cell r="X2563">
            <v>8219</v>
          </cell>
          <cell r="Y2563">
            <v>2041073</v>
          </cell>
          <cell r="Z2563" t="str">
            <v>CLINICA CIRURGICA</v>
          </cell>
          <cell r="AA2563">
            <v>6</v>
          </cell>
          <cell r="AB2563" t="str">
            <v>MAQ. E EQUIPAMENTOS</v>
          </cell>
          <cell r="AC2563">
            <v>96.759834537032603</v>
          </cell>
          <cell r="AD2563" t="str">
            <v>BOM</v>
          </cell>
        </row>
        <row r="2564">
          <cell r="X2564">
            <v>8220</v>
          </cell>
          <cell r="Y2564">
            <v>2041074</v>
          </cell>
          <cell r="Z2564" t="str">
            <v>CLINICA CIRURGICA</v>
          </cell>
          <cell r="AA2564">
            <v>6</v>
          </cell>
          <cell r="AB2564" t="str">
            <v>MAQ. E EQUIPAMENTOS</v>
          </cell>
          <cell r="AC2564">
            <v>96.759834537032603</v>
          </cell>
          <cell r="AD2564" t="str">
            <v>BOM</v>
          </cell>
        </row>
        <row r="2565">
          <cell r="X2565">
            <v>8221</v>
          </cell>
          <cell r="Y2565">
            <v>2041075</v>
          </cell>
          <cell r="Z2565" t="str">
            <v>CLINICA CIRURGICA</v>
          </cell>
          <cell r="AA2565">
            <v>6</v>
          </cell>
          <cell r="AB2565" t="str">
            <v>MAQ. E EQUIPAMENTOS</v>
          </cell>
          <cell r="AC2565">
            <v>96.759834537032603</v>
          </cell>
          <cell r="AD2565" t="str">
            <v>BOM</v>
          </cell>
        </row>
        <row r="2566">
          <cell r="X2566">
            <v>8222</v>
          </cell>
          <cell r="Y2566">
            <v>2041076</v>
          </cell>
          <cell r="Z2566" t="str">
            <v>CLINICA CIRURGICA</v>
          </cell>
          <cell r="AA2566">
            <v>6</v>
          </cell>
          <cell r="AB2566" t="str">
            <v>MAQ. E EQUIPAMENTOS</v>
          </cell>
          <cell r="AC2566">
            <v>96.759834537032603</v>
          </cell>
          <cell r="AD2566" t="str">
            <v>BOM</v>
          </cell>
        </row>
        <row r="2567">
          <cell r="X2567">
            <v>8223</v>
          </cell>
          <cell r="Y2567">
            <v>2041077</v>
          </cell>
          <cell r="Z2567" t="str">
            <v>CLINICA CIRURGICA</v>
          </cell>
          <cell r="AA2567">
            <v>6</v>
          </cell>
          <cell r="AB2567" t="str">
            <v>MAQ. E EQUIPAMENTOS</v>
          </cell>
          <cell r="AC2567">
            <v>96.759834537032603</v>
          </cell>
          <cell r="AD2567" t="str">
            <v>BOM</v>
          </cell>
        </row>
        <row r="2568">
          <cell r="X2568">
            <v>8224</v>
          </cell>
          <cell r="Y2568">
            <v>2041078</v>
          </cell>
          <cell r="Z2568" t="str">
            <v>CLINICA CIRURGICA</v>
          </cell>
          <cell r="AA2568">
            <v>6</v>
          </cell>
          <cell r="AB2568" t="str">
            <v>MAQ. E EQUIPAMENTOS</v>
          </cell>
          <cell r="AC2568">
            <v>96.759834537032603</v>
          </cell>
          <cell r="AD2568" t="str">
            <v>BOM</v>
          </cell>
        </row>
        <row r="2569">
          <cell r="X2569">
            <v>8225</v>
          </cell>
          <cell r="Y2569">
            <v>2041079</v>
          </cell>
          <cell r="Z2569" t="str">
            <v>CLINICA CIRURGICA</v>
          </cell>
          <cell r="AA2569">
            <v>6</v>
          </cell>
          <cell r="AB2569" t="str">
            <v>MAQ. E EQUIPAMENTOS</v>
          </cell>
          <cell r="AC2569">
            <v>96.759834537032603</v>
          </cell>
          <cell r="AD2569" t="str">
            <v>BOM</v>
          </cell>
        </row>
        <row r="2570">
          <cell r="X2570">
            <v>8226</v>
          </cell>
          <cell r="Y2570">
            <v>2041080</v>
          </cell>
          <cell r="Z2570" t="str">
            <v>CLINICA CIRURGICA</v>
          </cell>
          <cell r="AA2570">
            <v>6</v>
          </cell>
          <cell r="AB2570" t="str">
            <v>MAQ. E EQUIPAMENTOS</v>
          </cell>
          <cell r="AC2570">
            <v>96.759834537032603</v>
          </cell>
          <cell r="AD2570" t="str">
            <v>BOM</v>
          </cell>
        </row>
        <row r="2571">
          <cell r="X2571">
            <v>8227</v>
          </cell>
          <cell r="Y2571">
            <v>2041081</v>
          </cell>
          <cell r="Z2571" t="str">
            <v>CLINICA CIRURGICA</v>
          </cell>
          <cell r="AA2571">
            <v>6</v>
          </cell>
          <cell r="AB2571" t="str">
            <v>MAQ. E EQUIPAMENTOS</v>
          </cell>
          <cell r="AC2571">
            <v>96.759834537032603</v>
          </cell>
          <cell r="AD2571" t="str">
            <v>BOM</v>
          </cell>
        </row>
        <row r="2572">
          <cell r="X2572">
            <v>8228</v>
          </cell>
          <cell r="Y2572">
            <v>2041082</v>
          </cell>
          <cell r="Z2572" t="str">
            <v>CLINICA CIRURGICA</v>
          </cell>
          <cell r="AA2572">
            <v>6</v>
          </cell>
          <cell r="AB2572" t="str">
            <v>MAQ. E EQUIPAMENTOS</v>
          </cell>
          <cell r="AC2572">
            <v>96.759834537032603</v>
          </cell>
          <cell r="AD2572" t="str">
            <v>BOM</v>
          </cell>
        </row>
        <row r="2573">
          <cell r="X2573">
            <v>8229</v>
          </cell>
          <cell r="Y2573">
            <v>2041083</v>
          </cell>
          <cell r="Z2573" t="str">
            <v>CLINICA CIRURGICA</v>
          </cell>
          <cell r="AA2573">
            <v>6</v>
          </cell>
          <cell r="AB2573" t="str">
            <v>MAQ. E EQUIPAMENTOS</v>
          </cell>
          <cell r="AC2573">
            <v>96.759834537032603</v>
          </cell>
          <cell r="AD2573" t="str">
            <v>BOM</v>
          </cell>
        </row>
        <row r="2574">
          <cell r="X2574">
            <v>8230</v>
          </cell>
          <cell r="Y2574">
            <v>2041084</v>
          </cell>
          <cell r="Z2574" t="str">
            <v>CLINICA CIRURGICA</v>
          </cell>
          <cell r="AA2574">
            <v>6</v>
          </cell>
          <cell r="AB2574" t="str">
            <v>MAQ. E EQUIPAMENTOS</v>
          </cell>
          <cell r="AC2574">
            <v>96.759834537032603</v>
          </cell>
          <cell r="AD2574" t="str">
            <v>BOM</v>
          </cell>
        </row>
        <row r="2575">
          <cell r="X2575">
            <v>8231</v>
          </cell>
          <cell r="Y2575">
            <v>2041085</v>
          </cell>
          <cell r="Z2575" t="str">
            <v>CLINICA CIRURGICA</v>
          </cell>
          <cell r="AA2575">
            <v>6</v>
          </cell>
          <cell r="AB2575" t="str">
            <v>MAQ. E EQUIPAMENTOS</v>
          </cell>
          <cell r="AC2575">
            <v>96.759834537032603</v>
          </cell>
          <cell r="AD2575" t="str">
            <v>BOM</v>
          </cell>
        </row>
        <row r="2576">
          <cell r="X2576">
            <v>8232</v>
          </cell>
          <cell r="Y2576">
            <v>2041086</v>
          </cell>
          <cell r="Z2576" t="str">
            <v>CLINICA CIRURGICA</v>
          </cell>
          <cell r="AA2576">
            <v>6</v>
          </cell>
          <cell r="AB2576" t="str">
            <v>MAQ. E EQUIPAMENTOS</v>
          </cell>
          <cell r="AC2576">
            <v>96.759834537032603</v>
          </cell>
          <cell r="AD2576" t="str">
            <v>BOM</v>
          </cell>
        </row>
        <row r="2577">
          <cell r="X2577">
            <v>8233</v>
          </cell>
          <cell r="Y2577">
            <v>2041087</v>
          </cell>
          <cell r="Z2577" t="str">
            <v>CLINICA CIRURGICA</v>
          </cell>
          <cell r="AA2577">
            <v>6</v>
          </cell>
          <cell r="AB2577" t="str">
            <v>MAQ. E EQUIPAMENTOS</v>
          </cell>
          <cell r="AC2577">
            <v>96.759834537032603</v>
          </cell>
          <cell r="AD2577" t="str">
            <v>BOM</v>
          </cell>
        </row>
        <row r="2578">
          <cell r="X2578">
            <v>8234</v>
          </cell>
          <cell r="Y2578">
            <v>2041088</v>
          </cell>
          <cell r="Z2578" t="str">
            <v>CLINICA CIRURGICA</v>
          </cell>
          <cell r="AA2578">
            <v>6</v>
          </cell>
          <cell r="AB2578" t="str">
            <v>MAQ. E EQUIPAMENTOS</v>
          </cell>
          <cell r="AC2578">
            <v>96.759834537032603</v>
          </cell>
          <cell r="AD2578" t="str">
            <v>BOM</v>
          </cell>
        </row>
        <row r="2579">
          <cell r="X2579">
            <v>8235</v>
          </cell>
          <cell r="Y2579">
            <v>2041089</v>
          </cell>
          <cell r="Z2579" t="str">
            <v>GALPÃO ALMOXARIFADO</v>
          </cell>
          <cell r="AA2579">
            <v>6</v>
          </cell>
          <cell r="AB2579" t="str">
            <v>MAQ. E EQUIPAMENTOS</v>
          </cell>
          <cell r="AC2579">
            <v>96.759834537032603</v>
          </cell>
          <cell r="AD2579" t="str">
            <v>SUCATA</v>
          </cell>
        </row>
        <row r="2580">
          <cell r="X2580">
            <v>8236</v>
          </cell>
          <cell r="Y2580">
            <v>2041090</v>
          </cell>
          <cell r="Z2580" t="str">
            <v>HEMODIALISE / DIÁLISE</v>
          </cell>
          <cell r="AA2580">
            <v>6</v>
          </cell>
          <cell r="AB2580" t="str">
            <v>MAQ. E EQUIPAMENTOS</v>
          </cell>
          <cell r="AC2580">
            <v>96.759834537032603</v>
          </cell>
          <cell r="AD2580" t="str">
            <v>BOM</v>
          </cell>
        </row>
        <row r="2581">
          <cell r="X2581">
            <v>8237</v>
          </cell>
          <cell r="Y2581">
            <v>2041091</v>
          </cell>
          <cell r="Z2581" t="str">
            <v>ASTEC</v>
          </cell>
          <cell r="AA2581">
            <v>6</v>
          </cell>
          <cell r="AB2581" t="str">
            <v>MAQ. E EQUIPAMENTOS</v>
          </cell>
          <cell r="AC2581">
            <v>96.759834537032603</v>
          </cell>
          <cell r="AD2581" t="str">
            <v>BOM</v>
          </cell>
        </row>
        <row r="2582">
          <cell r="X2582">
            <v>8238</v>
          </cell>
          <cell r="Y2582">
            <v>2041092</v>
          </cell>
          <cell r="Z2582" t="str">
            <v>HEMODIALISE / DIÁLISE</v>
          </cell>
          <cell r="AA2582">
            <v>6</v>
          </cell>
          <cell r="AB2582" t="str">
            <v>MAQ. E EQUIPAMENTOS</v>
          </cell>
          <cell r="AC2582">
            <v>96.759834537032603</v>
          </cell>
          <cell r="AD2582" t="str">
            <v>BOM</v>
          </cell>
        </row>
        <row r="2583">
          <cell r="X2583">
            <v>8239</v>
          </cell>
          <cell r="Y2583">
            <v>2041093</v>
          </cell>
          <cell r="Z2583" t="str">
            <v>HEMODIALISE / DIÁLISE</v>
          </cell>
          <cell r="AA2583">
            <v>6</v>
          </cell>
          <cell r="AB2583" t="str">
            <v>MAQ. E EQUIPAMENTOS</v>
          </cell>
          <cell r="AC2583">
            <v>96.759834537032603</v>
          </cell>
          <cell r="AD2583" t="str">
            <v>BOM</v>
          </cell>
        </row>
        <row r="2584">
          <cell r="X2584">
            <v>8240</v>
          </cell>
          <cell r="Y2584">
            <v>2041094</v>
          </cell>
          <cell r="Z2584" t="str">
            <v>CLINICA CIRURGICA</v>
          </cell>
          <cell r="AA2584">
            <v>6</v>
          </cell>
          <cell r="AB2584" t="str">
            <v>MAQ. E EQUIPAMENTOS</v>
          </cell>
          <cell r="AC2584">
            <v>96.759834537032603</v>
          </cell>
          <cell r="AD2584" t="str">
            <v>BOM</v>
          </cell>
        </row>
        <row r="2585">
          <cell r="X2585">
            <v>8241</v>
          </cell>
          <cell r="Y2585">
            <v>2041095</v>
          </cell>
          <cell r="Z2585" t="str">
            <v>CLINICA CIRURGICA</v>
          </cell>
          <cell r="AA2585">
            <v>6</v>
          </cell>
          <cell r="AB2585" t="str">
            <v>MAQ. E EQUIPAMENTOS</v>
          </cell>
          <cell r="AC2585">
            <v>96.759834537032603</v>
          </cell>
          <cell r="AD2585" t="str">
            <v>BOM</v>
          </cell>
        </row>
        <row r="2586">
          <cell r="X2586">
            <v>8472</v>
          </cell>
          <cell r="Y2586">
            <v>2041096</v>
          </cell>
          <cell r="Z2586" t="str">
            <v>CHI - NUCLEO ADMINISTRATIVO</v>
          </cell>
          <cell r="AA2586">
            <v>3</v>
          </cell>
          <cell r="AB2586" t="str">
            <v>EQUIP. DE INFORMÁTICA</v>
          </cell>
          <cell r="AC2586">
            <v>3912.4053417159798</v>
          </cell>
          <cell r="AD2586" t="str">
            <v>BOM</v>
          </cell>
        </row>
        <row r="2587">
          <cell r="X2587">
            <v>8379</v>
          </cell>
          <cell r="Y2587">
            <v>2041097</v>
          </cell>
          <cell r="Z2587" t="str">
            <v>CLÍNICA MÉDICA</v>
          </cell>
          <cell r="AA2587">
            <v>4</v>
          </cell>
          <cell r="AB2587" t="str">
            <v>MAQ. E EQUIPAMENTOS</v>
          </cell>
          <cell r="AC2587">
            <v>323.586353550296</v>
          </cell>
          <cell r="AD2587" t="str">
            <v>REGULAR</v>
          </cell>
        </row>
        <row r="2588">
          <cell r="X2588">
            <v>8380</v>
          </cell>
          <cell r="Y2588">
            <v>2041098</v>
          </cell>
          <cell r="Z2588" t="str">
            <v>CLÍNICA MÉDICA</v>
          </cell>
          <cell r="AA2588">
            <v>4</v>
          </cell>
          <cell r="AB2588" t="str">
            <v>MAQ. E EQUIPAMENTOS</v>
          </cell>
          <cell r="AC2588">
            <v>323.586353550296</v>
          </cell>
          <cell r="AD2588" t="str">
            <v>REGULAR</v>
          </cell>
        </row>
        <row r="2589">
          <cell r="X2589">
            <v>8381</v>
          </cell>
          <cell r="Y2589">
            <v>2041099</v>
          </cell>
          <cell r="Z2589" t="str">
            <v>UNIDADE DE TERAPIA INTENSIVA</v>
          </cell>
          <cell r="AA2589">
            <v>4</v>
          </cell>
          <cell r="AB2589" t="str">
            <v>MAQ. E EQUIPAMENTOS</v>
          </cell>
          <cell r="AC2589">
            <v>323.586353550296</v>
          </cell>
          <cell r="AD2589" t="str">
            <v>REGULAR</v>
          </cell>
        </row>
        <row r="2590">
          <cell r="X2590">
            <v>8382</v>
          </cell>
          <cell r="Y2590">
            <v>2041100</v>
          </cell>
          <cell r="Z2590" t="str">
            <v>UNIDADE DE TERAPIA INTENSIVA</v>
          </cell>
          <cell r="AA2590">
            <v>4</v>
          </cell>
          <cell r="AB2590" t="str">
            <v>MAQ. E EQUIPAMENTOS</v>
          </cell>
          <cell r="AC2590">
            <v>323.586353550296</v>
          </cell>
          <cell r="AD2590" t="str">
            <v>REGULAR</v>
          </cell>
        </row>
        <row r="2591">
          <cell r="X2591">
            <v>8383</v>
          </cell>
          <cell r="Y2591">
            <v>2041101</v>
          </cell>
          <cell r="Z2591" t="str">
            <v>UNIDADE DE TERAPIA INTENSIVA</v>
          </cell>
          <cell r="AA2591">
            <v>4</v>
          </cell>
          <cell r="AB2591" t="str">
            <v>MAQ. E EQUIPAMENTOS</v>
          </cell>
          <cell r="AC2591">
            <v>323.586353550296</v>
          </cell>
          <cell r="AD2591" t="str">
            <v>REGULAR</v>
          </cell>
        </row>
        <row r="2592">
          <cell r="X2592">
            <v>8384</v>
          </cell>
          <cell r="Y2592">
            <v>2041102</v>
          </cell>
          <cell r="Z2592" t="str">
            <v>UNIDADE DE TERAPIA INTENSIVA</v>
          </cell>
          <cell r="AA2592">
            <v>4</v>
          </cell>
          <cell r="AB2592" t="str">
            <v>MAQ. E EQUIPAMENTOS</v>
          </cell>
          <cell r="AC2592">
            <v>323.586353550296</v>
          </cell>
          <cell r="AD2592" t="str">
            <v>RUIM</v>
          </cell>
        </row>
        <row r="2593">
          <cell r="X2593">
            <v>8385</v>
          </cell>
          <cell r="Y2593">
            <v>2041103</v>
          </cell>
          <cell r="Z2593" t="str">
            <v>UNIDADE DE TERAPIA INTENSIVA</v>
          </cell>
          <cell r="AA2593">
            <v>4</v>
          </cell>
          <cell r="AB2593" t="str">
            <v>MAQ. E EQUIPAMENTOS</v>
          </cell>
          <cell r="AC2593">
            <v>323.586353550296</v>
          </cell>
          <cell r="AD2593" t="str">
            <v>REGULAR</v>
          </cell>
        </row>
        <row r="2594">
          <cell r="X2594">
            <v>8386</v>
          </cell>
          <cell r="Y2594">
            <v>2041104</v>
          </cell>
          <cell r="Z2594" t="str">
            <v>UNIDADE DE TERAPIA INTENSIVA</v>
          </cell>
          <cell r="AA2594">
            <v>4</v>
          </cell>
          <cell r="AB2594" t="str">
            <v>MAQ. E EQUIPAMENTOS</v>
          </cell>
          <cell r="AC2594">
            <v>323.586353550296</v>
          </cell>
          <cell r="AD2594" t="str">
            <v>REGULAR</v>
          </cell>
        </row>
        <row r="2595">
          <cell r="X2595">
            <v>8387</v>
          </cell>
          <cell r="Y2595">
            <v>2041105</v>
          </cell>
          <cell r="Z2595" t="str">
            <v>UNIDADE DE TERAPIA INTENSIVA</v>
          </cell>
          <cell r="AA2595">
            <v>4</v>
          </cell>
          <cell r="AB2595" t="str">
            <v>MAQ. E EQUIPAMENTOS</v>
          </cell>
          <cell r="AC2595">
            <v>323.586353550296</v>
          </cell>
          <cell r="AD2595" t="str">
            <v>REGULAR</v>
          </cell>
        </row>
        <row r="2596">
          <cell r="X2596">
            <v>8388</v>
          </cell>
          <cell r="Y2596">
            <v>2041106</v>
          </cell>
          <cell r="Z2596" t="str">
            <v>UNIDADE DE TERAPIA INTENSIVA</v>
          </cell>
          <cell r="AA2596">
            <v>4</v>
          </cell>
          <cell r="AB2596" t="str">
            <v>MAQ. E EQUIPAMENTOS</v>
          </cell>
          <cell r="AC2596">
            <v>323.586353550296</v>
          </cell>
          <cell r="AD2596" t="str">
            <v>REGULAR</v>
          </cell>
        </row>
        <row r="2597">
          <cell r="X2597">
            <v>8389</v>
          </cell>
          <cell r="Y2597">
            <v>2041107</v>
          </cell>
          <cell r="Z2597" t="str">
            <v>CLINICA MEDICA</v>
          </cell>
          <cell r="AA2597">
            <v>4</v>
          </cell>
          <cell r="AB2597" t="str">
            <v>MAQ. E EQUIPAMENTOS</v>
          </cell>
          <cell r="AC2597">
            <v>323.586353550296</v>
          </cell>
          <cell r="AD2597" t="str">
            <v>REGULAR</v>
          </cell>
        </row>
        <row r="2598">
          <cell r="X2598">
            <v>8390</v>
          </cell>
          <cell r="Y2598">
            <v>2041108</v>
          </cell>
          <cell r="Z2598" t="str">
            <v>UNIDADE DE TERAPIA INTENSIVA</v>
          </cell>
          <cell r="AA2598">
            <v>4</v>
          </cell>
          <cell r="AB2598" t="str">
            <v>MAQ. E EQUIPAMENTOS</v>
          </cell>
          <cell r="AC2598">
            <v>323.586353550296</v>
          </cell>
          <cell r="AD2598" t="str">
            <v>REGULAR</v>
          </cell>
        </row>
        <row r="2599">
          <cell r="X2599">
            <v>8391</v>
          </cell>
          <cell r="Y2599">
            <v>2041109</v>
          </cell>
          <cell r="Z2599" t="str">
            <v>UNIDADE DE TERAPIA INTENSIVA</v>
          </cell>
          <cell r="AA2599">
            <v>4</v>
          </cell>
          <cell r="AB2599" t="str">
            <v>MAQ. E EQUIPAMENTOS</v>
          </cell>
          <cell r="AC2599">
            <v>323.586353550296</v>
          </cell>
          <cell r="AD2599" t="str">
            <v>RUIM</v>
          </cell>
        </row>
        <row r="2600">
          <cell r="X2600">
            <v>8392</v>
          </cell>
          <cell r="Y2600">
            <v>2041110</v>
          </cell>
          <cell r="Z2600" t="str">
            <v>UNIDADE DE TERAPIA INTENSIVA</v>
          </cell>
          <cell r="AA2600">
            <v>4</v>
          </cell>
          <cell r="AB2600" t="str">
            <v>MAQ. E EQUIPAMENTOS</v>
          </cell>
          <cell r="AC2600">
            <v>323.586353550296</v>
          </cell>
          <cell r="AD2600" t="str">
            <v>REGULAR</v>
          </cell>
        </row>
        <row r="2601">
          <cell r="X2601">
            <v>8393</v>
          </cell>
          <cell r="Y2601">
            <v>2041111</v>
          </cell>
          <cell r="Z2601" t="str">
            <v>UNIDADE DE TERAPIA INTENSIVA</v>
          </cell>
          <cell r="AA2601">
            <v>4</v>
          </cell>
          <cell r="AB2601" t="str">
            <v>MAQ. E EQUIPAMENTOS</v>
          </cell>
          <cell r="AC2601">
            <v>323.586353550296</v>
          </cell>
          <cell r="AD2601" t="str">
            <v>REGULAR</v>
          </cell>
        </row>
        <row r="2602">
          <cell r="X2602">
            <v>8394</v>
          </cell>
          <cell r="Y2602">
            <v>2041112</v>
          </cell>
          <cell r="Z2602" t="str">
            <v>UNIDADE DE TERAPIA INTENSIVA</v>
          </cell>
          <cell r="AA2602">
            <v>4</v>
          </cell>
          <cell r="AB2602" t="str">
            <v>MAQ. E EQUIPAMENTOS</v>
          </cell>
          <cell r="AC2602">
            <v>323.586353550296</v>
          </cell>
          <cell r="AD2602" t="str">
            <v>REGULAR</v>
          </cell>
        </row>
        <row r="2603">
          <cell r="X2603">
            <v>8395</v>
          </cell>
          <cell r="Y2603">
            <v>2041113</v>
          </cell>
          <cell r="Z2603" t="str">
            <v>UNIDADE DE TERAPIA INTENSIVA</v>
          </cell>
          <cell r="AA2603">
            <v>4</v>
          </cell>
          <cell r="AB2603" t="str">
            <v>MAQ. E EQUIPAMENTOS</v>
          </cell>
          <cell r="AC2603">
            <v>323.586353550296</v>
          </cell>
          <cell r="AD2603" t="str">
            <v>REGULAR</v>
          </cell>
        </row>
        <row r="2604">
          <cell r="X2604">
            <v>8396</v>
          </cell>
          <cell r="Y2604">
            <v>2041114</v>
          </cell>
          <cell r="Z2604" t="str">
            <v>UNIDADE DE TERAPIA INTENSIVA</v>
          </cell>
          <cell r="AA2604">
            <v>4</v>
          </cell>
          <cell r="AB2604" t="str">
            <v>MAQ. E EQUIPAMENTOS</v>
          </cell>
          <cell r="AC2604">
            <v>323.586353550296</v>
          </cell>
          <cell r="AD2604" t="str">
            <v>REGULAR</v>
          </cell>
        </row>
        <row r="2605">
          <cell r="X2605">
            <v>8397</v>
          </cell>
          <cell r="Y2605">
            <v>2041115</v>
          </cell>
          <cell r="Z2605" t="str">
            <v>UNIDADE DE TERAPIA INTENSIVA</v>
          </cell>
          <cell r="AA2605">
            <v>4</v>
          </cell>
          <cell r="AB2605" t="str">
            <v>MAQ. E EQUIPAMENTOS</v>
          </cell>
          <cell r="AC2605">
            <v>35.325991672145499</v>
          </cell>
          <cell r="AD2605" t="str">
            <v>BOM</v>
          </cell>
        </row>
        <row r="2606">
          <cell r="X2606">
            <v>8398</v>
          </cell>
          <cell r="Y2606">
            <v>2041116</v>
          </cell>
          <cell r="Z2606" t="str">
            <v>GALPÃO ALMOXARIFADO</v>
          </cell>
          <cell r="AA2606">
            <v>4</v>
          </cell>
          <cell r="AB2606" t="str">
            <v>MAQ. E EQUIPAMENTOS</v>
          </cell>
          <cell r="AC2606">
            <v>35.325991672145499</v>
          </cell>
          <cell r="AD2606" t="str">
            <v>SUCATA</v>
          </cell>
        </row>
        <row r="2607">
          <cell r="X2607">
            <v>8399</v>
          </cell>
          <cell r="Y2607">
            <v>2041117</v>
          </cell>
          <cell r="Z2607" t="str">
            <v>GALPÃO ALMOXARIFADO</v>
          </cell>
          <cell r="AA2607">
            <v>4</v>
          </cell>
          <cell r="AB2607" t="str">
            <v>MAQ. E EQUIPAMENTOS</v>
          </cell>
          <cell r="AC2607">
            <v>35.325991672145499</v>
          </cell>
          <cell r="AD2607" t="str">
            <v>SUCATA</v>
          </cell>
        </row>
        <row r="2608">
          <cell r="X2608">
            <v>8400</v>
          </cell>
          <cell r="Y2608">
            <v>2041118</v>
          </cell>
          <cell r="Z2608" t="str">
            <v>UNIDADE DE TERAPIA INTENSIVA</v>
          </cell>
          <cell r="AA2608">
            <v>4</v>
          </cell>
          <cell r="AB2608" t="str">
            <v>MAQ. E EQUIPAMENTOS</v>
          </cell>
          <cell r="AC2608">
            <v>35.325991672145499</v>
          </cell>
          <cell r="AD2608" t="str">
            <v>BOM</v>
          </cell>
        </row>
        <row r="2609">
          <cell r="X2609">
            <v>8401</v>
          </cell>
          <cell r="Y2609">
            <v>2041119</v>
          </cell>
          <cell r="Z2609" t="str">
            <v>GALPÃO ALMOXARIFADO</v>
          </cell>
          <cell r="AA2609">
            <v>4</v>
          </cell>
          <cell r="AB2609" t="str">
            <v>MAQ. E EQUIPAMENTOS</v>
          </cell>
          <cell r="AC2609">
            <v>35.325991672145499</v>
          </cell>
          <cell r="AD2609" t="str">
            <v>SUCATA</v>
          </cell>
        </row>
        <row r="2610">
          <cell r="X2610">
            <v>8402</v>
          </cell>
          <cell r="Y2610">
            <v>2041120</v>
          </cell>
          <cell r="Z2610" t="str">
            <v>GALPÃO ALMOXARIFADO</v>
          </cell>
          <cell r="AA2610">
            <v>4</v>
          </cell>
          <cell r="AB2610" t="str">
            <v>MAQ. E EQUIPAMENTOS</v>
          </cell>
          <cell r="AC2610">
            <v>35.325991672145499</v>
          </cell>
          <cell r="AD2610" t="str">
            <v>SUCATA</v>
          </cell>
        </row>
        <row r="2611">
          <cell r="X2611">
            <v>8403</v>
          </cell>
          <cell r="Y2611">
            <v>2041121</v>
          </cell>
          <cell r="Z2611" t="str">
            <v>GALPÃO ALMOXARIFADO</v>
          </cell>
          <cell r="AA2611">
            <v>4</v>
          </cell>
          <cell r="AB2611" t="str">
            <v>MAQ. E EQUIPAMENTOS</v>
          </cell>
          <cell r="AC2611">
            <v>35.325991672145499</v>
          </cell>
          <cell r="AD2611" t="str">
            <v>SUCATA</v>
          </cell>
        </row>
        <row r="2612">
          <cell r="X2612">
            <v>8404</v>
          </cell>
          <cell r="Y2612">
            <v>2041122</v>
          </cell>
          <cell r="Z2612" t="str">
            <v>GALPÃO ALMOXARIFADO</v>
          </cell>
          <cell r="AA2612">
            <v>4</v>
          </cell>
          <cell r="AB2612" t="str">
            <v>MAQ. E EQUIPAMENTOS</v>
          </cell>
          <cell r="AC2612">
            <v>35.325991672145499</v>
          </cell>
          <cell r="AD2612" t="str">
            <v>SUCATA</v>
          </cell>
        </row>
        <row r="2613">
          <cell r="X2613">
            <v>8405</v>
          </cell>
          <cell r="Y2613">
            <v>2041123</v>
          </cell>
          <cell r="Z2613" t="str">
            <v>UNIDADE DE TERAPIA INTENSIVA</v>
          </cell>
          <cell r="AA2613">
            <v>4</v>
          </cell>
          <cell r="AB2613" t="str">
            <v>MAQ. E EQUIPAMENTOS</v>
          </cell>
          <cell r="AC2613">
            <v>35.325991672145499</v>
          </cell>
          <cell r="AD2613" t="str">
            <v>BOM</v>
          </cell>
        </row>
        <row r="2614">
          <cell r="X2614">
            <v>8406</v>
          </cell>
          <cell r="Y2614">
            <v>2041124</v>
          </cell>
          <cell r="Z2614" t="str">
            <v>GALPÃO ALMOXARIFADO</v>
          </cell>
          <cell r="AA2614">
            <v>4</v>
          </cell>
          <cell r="AB2614" t="str">
            <v>MAQ. E EQUIPAMENTOS</v>
          </cell>
          <cell r="AC2614">
            <v>35.325991672145499</v>
          </cell>
          <cell r="AD2614" t="str">
            <v>SUCATA</v>
          </cell>
        </row>
        <row r="2615">
          <cell r="X2615">
            <v>8407</v>
          </cell>
          <cell r="Y2615">
            <v>2041125</v>
          </cell>
          <cell r="Z2615" t="str">
            <v>UNIDADE DE TERAPIA INTENSIVA</v>
          </cell>
          <cell r="AA2615">
            <v>4</v>
          </cell>
          <cell r="AB2615" t="str">
            <v>MAQ. E EQUIPAMENTOS</v>
          </cell>
          <cell r="AC2615">
            <v>35.325991672145499</v>
          </cell>
          <cell r="AD2615" t="str">
            <v>BOM</v>
          </cell>
        </row>
        <row r="2616">
          <cell r="X2616">
            <v>8408</v>
          </cell>
          <cell r="Y2616">
            <v>2041126</v>
          </cell>
          <cell r="Z2616" t="str">
            <v>UNIDADE DE TERAPIA INTENSIVA</v>
          </cell>
          <cell r="AA2616">
            <v>4</v>
          </cell>
          <cell r="AB2616" t="str">
            <v>MAQ. E EQUIPAMENTOS</v>
          </cell>
          <cell r="AC2616">
            <v>35.325991672145499</v>
          </cell>
          <cell r="AD2616" t="str">
            <v>BOM</v>
          </cell>
        </row>
        <row r="2617">
          <cell r="X2617">
            <v>8409</v>
          </cell>
          <cell r="Y2617">
            <v>2041127</v>
          </cell>
          <cell r="Z2617" t="str">
            <v>UNIDADE DE TERAPIA INTENSIVA</v>
          </cell>
          <cell r="AA2617">
            <v>4</v>
          </cell>
          <cell r="AB2617" t="str">
            <v>MAQ. E EQUIPAMENTOS</v>
          </cell>
          <cell r="AC2617">
            <v>35.325991672145499</v>
          </cell>
          <cell r="AD2617" t="str">
            <v>BOM</v>
          </cell>
        </row>
        <row r="2618">
          <cell r="X2618">
            <v>8410</v>
          </cell>
          <cell r="Y2618">
            <v>2041128</v>
          </cell>
          <cell r="Z2618" t="str">
            <v>UNIDADE DE TERAPIA INTENSIVA</v>
          </cell>
          <cell r="AA2618">
            <v>4</v>
          </cell>
          <cell r="AB2618" t="str">
            <v>MAQ. E EQUIPAMENTOS</v>
          </cell>
          <cell r="AC2618">
            <v>35.325991672145499</v>
          </cell>
          <cell r="AD2618" t="str">
            <v>BOM</v>
          </cell>
        </row>
        <row r="2619">
          <cell r="X2619">
            <v>8411</v>
          </cell>
          <cell r="Y2619">
            <v>2041129</v>
          </cell>
          <cell r="Z2619" t="str">
            <v>GALPÃO ALMOXARIFADO</v>
          </cell>
          <cell r="AA2619">
            <v>4</v>
          </cell>
          <cell r="AB2619" t="str">
            <v>MAQ. E EQUIPAMENTOS</v>
          </cell>
          <cell r="AC2619">
            <v>35.325991672145499</v>
          </cell>
          <cell r="AD2619" t="str">
            <v>SUCATA</v>
          </cell>
        </row>
        <row r="2620">
          <cell r="X2620">
            <v>8412</v>
          </cell>
          <cell r="Y2620">
            <v>2041130</v>
          </cell>
          <cell r="Z2620" t="str">
            <v>GALPÃO ALMOXARIFADO</v>
          </cell>
          <cell r="AA2620">
            <v>4</v>
          </cell>
          <cell r="AB2620" t="str">
            <v>MAQ. E EQUIPAMENTOS</v>
          </cell>
          <cell r="AC2620">
            <v>35.325991672145499</v>
          </cell>
          <cell r="AD2620" t="str">
            <v>SUCATA</v>
          </cell>
        </row>
        <row r="2621">
          <cell r="X2621">
            <v>8413</v>
          </cell>
          <cell r="Y2621">
            <v>2041131</v>
          </cell>
          <cell r="Z2621" t="str">
            <v>UNIDADE DE TERAPIA INTENSIVA</v>
          </cell>
          <cell r="AA2621">
            <v>4</v>
          </cell>
          <cell r="AB2621" t="str">
            <v>MAQ. E EQUIPAMENTOS</v>
          </cell>
          <cell r="AC2621">
            <v>35.325991672145499</v>
          </cell>
          <cell r="AD2621" t="str">
            <v>BOM</v>
          </cell>
        </row>
        <row r="2622">
          <cell r="X2622">
            <v>8414</v>
          </cell>
          <cell r="Y2622">
            <v>2041132</v>
          </cell>
          <cell r="Z2622" t="str">
            <v>UNIDADE DE TERAPIA INTENSIVA</v>
          </cell>
          <cell r="AA2622">
            <v>4</v>
          </cell>
          <cell r="AB2622" t="str">
            <v>MAQ. E EQUIPAMENTOS</v>
          </cell>
          <cell r="AC2622">
            <v>35.325991672145499</v>
          </cell>
          <cell r="AD2622" t="str">
            <v>BOM</v>
          </cell>
        </row>
        <row r="2623">
          <cell r="X2623">
            <v>8415</v>
          </cell>
          <cell r="Y2623">
            <v>2041133</v>
          </cell>
          <cell r="Z2623" t="str">
            <v>UNIDADE DE TERAPIA INTENSIVA</v>
          </cell>
          <cell r="AA2623">
            <v>4</v>
          </cell>
          <cell r="AB2623" t="str">
            <v>MAQ. E EQUIPAMENTOS</v>
          </cell>
          <cell r="AC2623">
            <v>41.836408338812198</v>
          </cell>
          <cell r="AD2623" t="str">
            <v>BOM</v>
          </cell>
        </row>
        <row r="2624">
          <cell r="X2624">
            <v>8416</v>
          </cell>
          <cell r="Y2624">
            <v>2041134</v>
          </cell>
          <cell r="Z2624" t="str">
            <v>UNIDADE DE TERAPIA INTENSIVA</v>
          </cell>
          <cell r="AA2624">
            <v>4</v>
          </cell>
          <cell r="AB2624" t="str">
            <v>MAQ. E EQUIPAMENTOS</v>
          </cell>
          <cell r="AC2624">
            <v>41.836408338812198</v>
          </cell>
          <cell r="AD2624" t="str">
            <v>BOM</v>
          </cell>
        </row>
        <row r="2625">
          <cell r="X2625">
            <v>8417</v>
          </cell>
          <cell r="Y2625">
            <v>2041135</v>
          </cell>
          <cell r="Z2625" t="str">
            <v>GALPÃO ALMOXARIFADO</v>
          </cell>
          <cell r="AA2625">
            <v>4</v>
          </cell>
          <cell r="AB2625" t="str">
            <v>MAQ. E EQUIPAMENTOS</v>
          </cell>
          <cell r="AC2625">
            <v>41.836408338812198</v>
          </cell>
          <cell r="AD2625" t="str">
            <v>SUCATA</v>
          </cell>
        </row>
        <row r="2626">
          <cell r="X2626">
            <v>8418</v>
          </cell>
          <cell r="Y2626">
            <v>2041136</v>
          </cell>
          <cell r="Z2626" t="str">
            <v>GALPÃO ALMOXARIFADO</v>
          </cell>
          <cell r="AA2626">
            <v>4</v>
          </cell>
          <cell r="AB2626" t="str">
            <v>MAQ. E EQUIPAMENTOS</v>
          </cell>
          <cell r="AC2626">
            <v>41.836408338812198</v>
          </cell>
          <cell r="AD2626" t="str">
            <v>SUCATA</v>
          </cell>
        </row>
        <row r="2627">
          <cell r="X2627">
            <v>8419</v>
          </cell>
          <cell r="Y2627">
            <v>2041137</v>
          </cell>
          <cell r="Z2627" t="str">
            <v>UNIDADE DE TERAPIA INTENSIVA</v>
          </cell>
          <cell r="AA2627">
            <v>4</v>
          </cell>
          <cell r="AB2627" t="str">
            <v>MAQ. E EQUIPAMENTOS</v>
          </cell>
          <cell r="AC2627">
            <v>41.836408338812198</v>
          </cell>
          <cell r="AD2627" t="str">
            <v>BOM</v>
          </cell>
        </row>
        <row r="2628">
          <cell r="X2628">
            <v>8420</v>
          </cell>
          <cell r="Y2628">
            <v>2041138</v>
          </cell>
          <cell r="Z2628" t="str">
            <v>GALPÃO ALMOXARIFADO</v>
          </cell>
          <cell r="AA2628">
            <v>4</v>
          </cell>
          <cell r="AB2628" t="str">
            <v>MAQ. E EQUIPAMENTOS</v>
          </cell>
          <cell r="AC2628">
            <v>41.836408338812198</v>
          </cell>
          <cell r="AD2628" t="str">
            <v>SUCATA</v>
          </cell>
        </row>
        <row r="2629">
          <cell r="X2629">
            <v>8421</v>
          </cell>
          <cell r="Y2629">
            <v>2041139</v>
          </cell>
          <cell r="Z2629" t="str">
            <v>GALPÃO ALMOXARIFADO</v>
          </cell>
          <cell r="AA2629">
            <v>4</v>
          </cell>
          <cell r="AB2629" t="str">
            <v>MAQ. E EQUIPAMENTOS</v>
          </cell>
          <cell r="AC2629">
            <v>41.836408338812198</v>
          </cell>
          <cell r="AD2629" t="str">
            <v>SUCATA</v>
          </cell>
        </row>
        <row r="2630">
          <cell r="X2630">
            <v>8422</v>
          </cell>
          <cell r="Y2630">
            <v>2041140</v>
          </cell>
          <cell r="Z2630" t="str">
            <v>GALPÃO ALMOXARIFADO</v>
          </cell>
          <cell r="AA2630">
            <v>4</v>
          </cell>
          <cell r="AB2630" t="str">
            <v>MAQ. E EQUIPAMENTOS</v>
          </cell>
          <cell r="AC2630">
            <v>41.836408338812198</v>
          </cell>
          <cell r="AD2630" t="str">
            <v>SUCATA</v>
          </cell>
        </row>
        <row r="2631">
          <cell r="X2631">
            <v>8423</v>
          </cell>
          <cell r="Y2631">
            <v>2041141</v>
          </cell>
          <cell r="Z2631" t="str">
            <v>GALPÃO ALMOXARIFADO</v>
          </cell>
          <cell r="AA2631">
            <v>4</v>
          </cell>
          <cell r="AB2631" t="str">
            <v>MAQ. E EQUIPAMENTOS</v>
          </cell>
          <cell r="AC2631">
            <v>41.836408338812198</v>
          </cell>
          <cell r="AD2631" t="str">
            <v>SUCATA</v>
          </cell>
        </row>
        <row r="2632">
          <cell r="X2632">
            <v>8424</v>
          </cell>
          <cell r="Y2632">
            <v>2041142</v>
          </cell>
          <cell r="Z2632" t="str">
            <v>UNIDADE DE TERAPIA INTENSIVA</v>
          </cell>
          <cell r="AA2632">
            <v>4</v>
          </cell>
          <cell r="AB2632" t="str">
            <v>MAQ. E EQUIPAMENTOS</v>
          </cell>
          <cell r="AC2632">
            <v>41.836408338812198</v>
          </cell>
          <cell r="AD2632" t="str">
            <v>BOM</v>
          </cell>
        </row>
        <row r="2633">
          <cell r="X2633">
            <v>8425</v>
          </cell>
          <cell r="Y2633">
            <v>2041143</v>
          </cell>
          <cell r="Z2633" t="str">
            <v>UNIDADE DE TERAPIA INTENSIVA</v>
          </cell>
          <cell r="AA2633">
            <v>4</v>
          </cell>
          <cell r="AB2633" t="str">
            <v>MAQ. E EQUIPAMENTOS</v>
          </cell>
          <cell r="AC2633">
            <v>41.836408338812198</v>
          </cell>
          <cell r="AD2633" t="str">
            <v>BOM</v>
          </cell>
        </row>
        <row r="2634">
          <cell r="X2634">
            <v>8426</v>
          </cell>
          <cell r="Y2634">
            <v>2041144</v>
          </cell>
          <cell r="Z2634" t="str">
            <v>GALPÃO ALMOXARIFADO</v>
          </cell>
          <cell r="AA2634">
            <v>4</v>
          </cell>
          <cell r="AB2634" t="str">
            <v>MAQ. E EQUIPAMENTOS</v>
          </cell>
          <cell r="AC2634">
            <v>41.836408338812198</v>
          </cell>
          <cell r="AD2634" t="str">
            <v>SUCATA</v>
          </cell>
        </row>
        <row r="2635">
          <cell r="X2635">
            <v>8427</v>
          </cell>
          <cell r="Y2635">
            <v>2041145</v>
          </cell>
          <cell r="Z2635" t="str">
            <v>GALPÃO ALMOXARIFADO</v>
          </cell>
          <cell r="AA2635">
            <v>4</v>
          </cell>
          <cell r="AB2635" t="str">
            <v>MAQ. E EQUIPAMENTOS</v>
          </cell>
          <cell r="AC2635">
            <v>41.836408338812198</v>
          </cell>
          <cell r="AD2635" t="str">
            <v>SUCATA</v>
          </cell>
        </row>
        <row r="2636">
          <cell r="X2636">
            <v>8428</v>
          </cell>
          <cell r="Y2636">
            <v>2041146</v>
          </cell>
          <cell r="Z2636" t="str">
            <v>UNIDADE DE TERAPIA INTENSIVA</v>
          </cell>
          <cell r="AA2636">
            <v>4</v>
          </cell>
          <cell r="AB2636" t="str">
            <v>MAQ. E EQUIPAMENTOS</v>
          </cell>
          <cell r="AC2636">
            <v>41.836408338812198</v>
          </cell>
          <cell r="AD2636" t="str">
            <v>BOM</v>
          </cell>
        </row>
        <row r="2637">
          <cell r="X2637">
            <v>8429</v>
          </cell>
          <cell r="Y2637">
            <v>2041147</v>
          </cell>
          <cell r="Z2637" t="str">
            <v>GALPÃO ALMOXARIFADO</v>
          </cell>
          <cell r="AA2637">
            <v>4</v>
          </cell>
          <cell r="AB2637" t="str">
            <v>MAQ. E EQUIPAMENTOS</v>
          </cell>
          <cell r="AC2637">
            <v>41.836408338812198</v>
          </cell>
          <cell r="AD2637" t="str">
            <v>SUCATA</v>
          </cell>
        </row>
        <row r="2638">
          <cell r="X2638">
            <v>8430</v>
          </cell>
          <cell r="Y2638">
            <v>2041148</v>
          </cell>
          <cell r="Z2638" t="str">
            <v>GALPÃO ALMOXARIFADO</v>
          </cell>
          <cell r="AA2638">
            <v>4</v>
          </cell>
          <cell r="AB2638" t="str">
            <v>MAQ. E EQUIPAMENTOS</v>
          </cell>
          <cell r="AC2638">
            <v>41.836408338812198</v>
          </cell>
          <cell r="AD2638" t="str">
            <v>SUCATA</v>
          </cell>
        </row>
        <row r="2639">
          <cell r="X2639">
            <v>8431</v>
          </cell>
          <cell r="Y2639">
            <v>2041149</v>
          </cell>
          <cell r="Z2639" t="str">
            <v>UNIDADE DE TERAPIA INTENSIVA</v>
          </cell>
          <cell r="AA2639">
            <v>4</v>
          </cell>
          <cell r="AB2639" t="str">
            <v>MAQ. E EQUIPAMENTOS</v>
          </cell>
          <cell r="AC2639">
            <v>41.836408338812198</v>
          </cell>
          <cell r="AD2639" t="str">
            <v>BOM</v>
          </cell>
        </row>
        <row r="2640">
          <cell r="X2640">
            <v>8432</v>
          </cell>
          <cell r="Y2640">
            <v>2041150</v>
          </cell>
          <cell r="Z2640" t="str">
            <v>UNIDADE DE TERAPIA INTENSIVA</v>
          </cell>
          <cell r="AA2640">
            <v>4</v>
          </cell>
          <cell r="AB2640" t="str">
            <v>MAQ. E EQUIPAMENTOS</v>
          </cell>
          <cell r="AC2640">
            <v>41.836408338812198</v>
          </cell>
          <cell r="AD2640" t="str">
            <v>BOM</v>
          </cell>
        </row>
        <row r="2641">
          <cell r="X2641">
            <v>8433</v>
          </cell>
          <cell r="Y2641">
            <v>2041151</v>
          </cell>
          <cell r="Z2641" t="str">
            <v>GALPÃO ALMOXARIFADO</v>
          </cell>
          <cell r="AA2641">
            <v>4</v>
          </cell>
          <cell r="AB2641" t="str">
            <v>MAQ. E EQUIPAMENTOS</v>
          </cell>
          <cell r="AC2641">
            <v>41.836408338812198</v>
          </cell>
          <cell r="AD2641" t="str">
            <v>SUCATA</v>
          </cell>
        </row>
        <row r="2642">
          <cell r="X2642">
            <v>8434</v>
          </cell>
          <cell r="Y2642">
            <v>2041152</v>
          </cell>
          <cell r="Z2642" t="str">
            <v>UNIDADE DE TERAPIA INTENSIVA</v>
          </cell>
          <cell r="AA2642">
            <v>4</v>
          </cell>
          <cell r="AB2642" t="str">
            <v>MAQ. E EQUIPAMENTOS</v>
          </cell>
          <cell r="AC2642">
            <v>41.836408338812198</v>
          </cell>
          <cell r="AD2642" t="str">
            <v>BOM</v>
          </cell>
        </row>
        <row r="2643">
          <cell r="X2643">
            <v>8435</v>
          </cell>
          <cell r="Y2643">
            <v>2041153</v>
          </cell>
          <cell r="Z2643" t="str">
            <v>GALPÃO ALMOXARIFADO</v>
          </cell>
          <cell r="AA2643">
            <v>4</v>
          </cell>
          <cell r="AB2643" t="str">
            <v>MAQ. E EQUIPAMENTOS</v>
          </cell>
          <cell r="AC2643">
            <v>41.836408338812198</v>
          </cell>
          <cell r="AD2643" t="str">
            <v>SUCATA</v>
          </cell>
        </row>
        <row r="2644">
          <cell r="X2644">
            <v>8436</v>
          </cell>
          <cell r="Y2644">
            <v>2041154</v>
          </cell>
          <cell r="Z2644" t="str">
            <v>GALPÃO ALMOXARIFADO</v>
          </cell>
          <cell r="AA2644">
            <v>4</v>
          </cell>
          <cell r="AB2644" t="str">
            <v>MAQ. E EQUIPAMENTOS</v>
          </cell>
          <cell r="AC2644">
            <v>41.836408338812198</v>
          </cell>
          <cell r="AD2644" t="str">
            <v>SUCATA</v>
          </cell>
        </row>
        <row r="2645">
          <cell r="X2645">
            <v>8448</v>
          </cell>
          <cell r="Y2645">
            <v>2041155</v>
          </cell>
          <cell r="Z2645" t="str">
            <v>HEMODIALISE / DIÁLISE</v>
          </cell>
          <cell r="AA2645">
            <v>4</v>
          </cell>
          <cell r="AB2645" t="str">
            <v>MAQ. E EQUIPAMENTOS</v>
          </cell>
          <cell r="AC2645">
            <v>41.836408338812198</v>
          </cell>
          <cell r="AD2645" t="str">
            <v>BOM</v>
          </cell>
        </row>
        <row r="2646">
          <cell r="X2646">
            <v>8449</v>
          </cell>
          <cell r="Y2646">
            <v>2041156</v>
          </cell>
          <cell r="Z2646" t="str">
            <v>HEMODIALISE / DIÁLISE</v>
          </cell>
          <cell r="AA2646">
            <v>4</v>
          </cell>
          <cell r="AB2646" t="str">
            <v>MAQ. E EQUIPAMENTOS</v>
          </cell>
          <cell r="AC2646">
            <v>41.836408338812198</v>
          </cell>
          <cell r="AD2646" t="str">
            <v>BOM</v>
          </cell>
        </row>
        <row r="2647">
          <cell r="X2647">
            <v>8450</v>
          </cell>
          <cell r="Y2647">
            <v>2041157</v>
          </cell>
          <cell r="Z2647" t="str">
            <v>CLÍNICA CIRÚRGICA</v>
          </cell>
          <cell r="AA2647">
            <v>4</v>
          </cell>
          <cell r="AB2647" t="str">
            <v>MAQ. E EQUIPAMENTOS</v>
          </cell>
          <cell r="AC2647">
            <v>41.836408338812198</v>
          </cell>
          <cell r="AD2647" t="str">
            <v>BOM</v>
          </cell>
        </row>
        <row r="2648">
          <cell r="X2648">
            <v>8451</v>
          </cell>
          <cell r="Y2648">
            <v>2041158</v>
          </cell>
          <cell r="Z2648" t="str">
            <v>CLÍNICA CIRÚRGICA</v>
          </cell>
          <cell r="AA2648">
            <v>4</v>
          </cell>
          <cell r="AB2648" t="str">
            <v>MAQ. E EQUIPAMENTOS</v>
          </cell>
          <cell r="AC2648">
            <v>41.836408338812198</v>
          </cell>
          <cell r="AD2648" t="str">
            <v>BOM</v>
          </cell>
        </row>
        <row r="2649">
          <cell r="X2649">
            <v>8452</v>
          </cell>
          <cell r="Y2649">
            <v>2041159</v>
          </cell>
          <cell r="Z2649" t="str">
            <v>CLÍNICA CIRÚRGICA</v>
          </cell>
          <cell r="AA2649">
            <v>4</v>
          </cell>
          <cell r="AB2649" t="str">
            <v>MAQ. E EQUIPAMENTOS</v>
          </cell>
          <cell r="AC2649">
            <v>41.836408338812198</v>
          </cell>
          <cell r="AD2649" t="str">
            <v>BOM</v>
          </cell>
        </row>
        <row r="2650">
          <cell r="X2650">
            <v>8453</v>
          </cell>
          <cell r="Y2650">
            <v>2041160</v>
          </cell>
          <cell r="Z2650" t="str">
            <v>CLÍNICA MÉDICA</v>
          </cell>
          <cell r="AA2650">
            <v>4</v>
          </cell>
          <cell r="AB2650" t="str">
            <v>MAQ. E EQUIPAMENTOS</v>
          </cell>
          <cell r="AC2650">
            <v>41.836408338812198</v>
          </cell>
          <cell r="AD2650" t="str">
            <v>BOM</v>
          </cell>
        </row>
        <row r="2651">
          <cell r="X2651">
            <v>8454</v>
          </cell>
          <cell r="Y2651">
            <v>2041161</v>
          </cell>
          <cell r="Z2651" t="str">
            <v>CLÍNICA MÉDICA</v>
          </cell>
          <cell r="AA2651">
            <v>4</v>
          </cell>
          <cell r="AB2651" t="str">
            <v>MAQ. E EQUIPAMENTOS</v>
          </cell>
          <cell r="AC2651">
            <v>41.836408338812198</v>
          </cell>
          <cell r="AD2651" t="str">
            <v>BOM</v>
          </cell>
        </row>
        <row r="2652">
          <cell r="X2652">
            <v>8455</v>
          </cell>
          <cell r="Y2652">
            <v>2041162</v>
          </cell>
          <cell r="Z2652" t="str">
            <v>GALPÃO ALMOXARIFADO</v>
          </cell>
          <cell r="AA2652">
            <v>4</v>
          </cell>
          <cell r="AB2652" t="str">
            <v>MAQ. E EQUIPAMENTOS</v>
          </cell>
          <cell r="AC2652">
            <v>41.836408338812198</v>
          </cell>
          <cell r="AD2652" t="str">
            <v>SUCATA</v>
          </cell>
        </row>
        <row r="2653">
          <cell r="X2653">
            <v>8456</v>
          </cell>
          <cell r="Y2653">
            <v>2041163</v>
          </cell>
          <cell r="Z2653" t="str">
            <v>CLÍNICA MÉDICA</v>
          </cell>
          <cell r="AA2653">
            <v>4</v>
          </cell>
          <cell r="AB2653" t="str">
            <v>MAQ. E EQUIPAMENTOS</v>
          </cell>
          <cell r="AC2653">
            <v>41.836408338812198</v>
          </cell>
          <cell r="AD2653" t="str">
            <v>BOM</v>
          </cell>
        </row>
        <row r="2654">
          <cell r="X2654">
            <v>8458</v>
          </cell>
          <cell r="Y2654">
            <v>2041164</v>
          </cell>
          <cell r="Z2654" t="str">
            <v>AMBULATÓRIO</v>
          </cell>
          <cell r="AA2654">
            <v>4</v>
          </cell>
          <cell r="AB2654" t="str">
            <v>MAQ. E EQUIPAMENTOS</v>
          </cell>
          <cell r="AC2654">
            <v>41.836408338812198</v>
          </cell>
          <cell r="AD2654" t="str">
            <v>BOM</v>
          </cell>
        </row>
        <row r="2655">
          <cell r="X2655" t="str">
            <v> 8437</v>
          </cell>
          <cell r="Y2655">
            <v>2041165</v>
          </cell>
          <cell r="Z2655" t="str">
            <v>CENTRO CIRÚRGICO</v>
          </cell>
          <cell r="AA2655">
            <v>4</v>
          </cell>
          <cell r="AB2655" t="str">
            <v>MAQ. E EQUIPAMENTOS</v>
          </cell>
          <cell r="AC2655">
            <v>41.836408338812198</v>
          </cell>
          <cell r="AD2655" t="str">
            <v>BOM</v>
          </cell>
        </row>
        <row r="2656">
          <cell r="X2656" t="str">
            <v> 8438</v>
          </cell>
          <cell r="Y2656">
            <v>2041166</v>
          </cell>
          <cell r="Z2656" t="str">
            <v>CENTRO CIRÚRGICO</v>
          </cell>
          <cell r="AA2656">
            <v>4</v>
          </cell>
          <cell r="AB2656" t="str">
            <v>MAQ. E EQUIPAMENTOS</v>
          </cell>
          <cell r="AC2656">
            <v>41.836408338812198</v>
          </cell>
          <cell r="AD2656" t="str">
            <v>BOM</v>
          </cell>
        </row>
        <row r="2657">
          <cell r="X2657" t="str">
            <v> 8439</v>
          </cell>
          <cell r="Y2657">
            <v>2041167</v>
          </cell>
          <cell r="Z2657" t="str">
            <v>CENTRO CIRÚRGICO</v>
          </cell>
          <cell r="AA2657">
            <v>4</v>
          </cell>
          <cell r="AB2657" t="str">
            <v>MAQ. E EQUIPAMENTOS</v>
          </cell>
          <cell r="AC2657">
            <v>41.836408338812198</v>
          </cell>
          <cell r="AD2657" t="str">
            <v>BOM</v>
          </cell>
        </row>
        <row r="2658">
          <cell r="X2658" t="str">
            <v> 8440</v>
          </cell>
          <cell r="Y2658">
            <v>2041168</v>
          </cell>
          <cell r="Z2658" t="str">
            <v>CENTRO CIRÚRGICO</v>
          </cell>
          <cell r="AA2658">
            <v>4</v>
          </cell>
          <cell r="AB2658" t="str">
            <v>MAQ. E EQUIPAMENTOS</v>
          </cell>
          <cell r="AC2658">
            <v>41.836408338812198</v>
          </cell>
          <cell r="AD2658" t="str">
            <v>BOM</v>
          </cell>
        </row>
        <row r="2659">
          <cell r="X2659" t="str">
            <v> 8441</v>
          </cell>
          <cell r="Y2659">
            <v>2041169</v>
          </cell>
          <cell r="Z2659" t="str">
            <v>CENTRO CIRÚRGICO</v>
          </cell>
          <cell r="AA2659">
            <v>4</v>
          </cell>
          <cell r="AB2659" t="str">
            <v>MAQ. E EQUIPAMENTOS</v>
          </cell>
          <cell r="AC2659">
            <v>41.836408338812198</v>
          </cell>
          <cell r="AD2659" t="str">
            <v>BOM</v>
          </cell>
        </row>
        <row r="2660">
          <cell r="X2660" t="str">
            <v> 8442</v>
          </cell>
          <cell r="Y2660">
            <v>2041170</v>
          </cell>
          <cell r="Z2660" t="str">
            <v>CENTRO CIRÚRGICO</v>
          </cell>
          <cell r="AA2660">
            <v>4</v>
          </cell>
          <cell r="AB2660" t="str">
            <v>MAQ. E EQUIPAMENTOS</v>
          </cell>
          <cell r="AC2660">
            <v>41.836408338812198</v>
          </cell>
          <cell r="AD2660" t="str">
            <v>BOM</v>
          </cell>
        </row>
        <row r="2661">
          <cell r="X2661" t="str">
            <v> 8443</v>
          </cell>
          <cell r="Y2661">
            <v>2041171</v>
          </cell>
          <cell r="Z2661" t="str">
            <v>CENTRO CIRÚRGICO</v>
          </cell>
          <cell r="AA2661">
            <v>4</v>
          </cell>
          <cell r="AB2661" t="str">
            <v>MAQ. E EQUIPAMENTOS</v>
          </cell>
          <cell r="AC2661">
            <v>41.836408338812198</v>
          </cell>
          <cell r="AD2661" t="str">
            <v>BOM</v>
          </cell>
        </row>
        <row r="2662">
          <cell r="X2662" t="str">
            <v> 8444</v>
          </cell>
          <cell r="Y2662">
            <v>2041172</v>
          </cell>
          <cell r="Z2662" t="str">
            <v>CENTRO CIRÚRGICO</v>
          </cell>
          <cell r="AA2662">
            <v>4</v>
          </cell>
          <cell r="AB2662" t="str">
            <v>MAQ. E EQUIPAMENTOS</v>
          </cell>
          <cell r="AC2662">
            <v>41.836408338812198</v>
          </cell>
          <cell r="AD2662" t="str">
            <v>BOM</v>
          </cell>
        </row>
        <row r="2663">
          <cell r="X2663" t="str">
            <v> 8445</v>
          </cell>
          <cell r="Y2663">
            <v>2041173</v>
          </cell>
          <cell r="Z2663" t="str">
            <v>CENTRO CIRÚRGICO</v>
          </cell>
          <cell r="AA2663">
            <v>4</v>
          </cell>
          <cell r="AB2663" t="str">
            <v>MAQ. E EQUIPAMENTOS</v>
          </cell>
          <cell r="AC2663">
            <v>41.836408338812198</v>
          </cell>
          <cell r="AD2663" t="str">
            <v>BOM</v>
          </cell>
        </row>
        <row r="2664">
          <cell r="X2664" t="str">
            <v> 8446</v>
          </cell>
          <cell r="Y2664">
            <v>2041174</v>
          </cell>
          <cell r="Z2664" t="str">
            <v>CENTRO CIRÚRGICO</v>
          </cell>
          <cell r="AA2664">
            <v>4</v>
          </cell>
          <cell r="AB2664" t="str">
            <v>MAQ. E EQUIPAMENTOS</v>
          </cell>
          <cell r="AC2664">
            <v>41.836408338812198</v>
          </cell>
          <cell r="AD2664" t="str">
            <v>BOM</v>
          </cell>
        </row>
        <row r="2665">
          <cell r="X2665" t="str">
            <v> 8447</v>
          </cell>
          <cell r="Y2665">
            <v>2041175</v>
          </cell>
          <cell r="Z2665" t="str">
            <v>CENTRO CIRÚRGICO</v>
          </cell>
          <cell r="AA2665">
            <v>4</v>
          </cell>
          <cell r="AB2665" t="str">
            <v>MAQ. E EQUIPAMENTOS</v>
          </cell>
          <cell r="AC2665">
            <v>41.836408338812198</v>
          </cell>
          <cell r="AD2665" t="str">
            <v>BOM</v>
          </cell>
        </row>
        <row r="2666">
          <cell r="X2666" t="str">
            <v> 8457</v>
          </cell>
          <cell r="Y2666">
            <v>2041176</v>
          </cell>
          <cell r="Z2666" t="str">
            <v>CENTRO CIRÚRGICO</v>
          </cell>
          <cell r="AA2666">
            <v>4</v>
          </cell>
          <cell r="AB2666" t="str">
            <v>MAQ. E EQUIPAMENTOS</v>
          </cell>
          <cell r="AC2666">
            <v>41.836408338812198</v>
          </cell>
          <cell r="AD2666" t="str">
            <v>BOM</v>
          </cell>
        </row>
        <row r="2667">
          <cell r="X2667">
            <v>8459</v>
          </cell>
          <cell r="Y2667">
            <v>2041177</v>
          </cell>
          <cell r="Z2667" t="str">
            <v>GALPÃO ALMOXARIFADO</v>
          </cell>
          <cell r="AA2667">
            <v>3</v>
          </cell>
          <cell r="AB2667" t="str">
            <v>MÓVEIS E UTENSÍLIOS</v>
          </cell>
          <cell r="AC2667">
            <v>139.52451799802799</v>
          </cell>
          <cell r="AD2667" t="str">
            <v>SUCATA</v>
          </cell>
        </row>
        <row r="2668">
          <cell r="X2668">
            <v>8460</v>
          </cell>
          <cell r="Y2668">
            <v>2041178</v>
          </cell>
          <cell r="Z2668" t="str">
            <v>GALPÃO ALMOXARIFADO</v>
          </cell>
          <cell r="AA2668">
            <v>3</v>
          </cell>
          <cell r="AB2668" t="str">
            <v>MÓVEIS E UTENSÍLIOS</v>
          </cell>
          <cell r="AC2668">
            <v>139.52451799802799</v>
          </cell>
          <cell r="AD2668" t="str">
            <v>SUCATA</v>
          </cell>
        </row>
        <row r="2669">
          <cell r="X2669">
            <v>8461</v>
          </cell>
          <cell r="Y2669">
            <v>2041179</v>
          </cell>
          <cell r="Z2669" t="str">
            <v>GALPÃO ALMOXARIFADO</v>
          </cell>
          <cell r="AA2669">
            <v>3</v>
          </cell>
          <cell r="AB2669" t="str">
            <v>MÓVEIS E UTENSÍLIOS</v>
          </cell>
          <cell r="AC2669">
            <v>139.52451799802799</v>
          </cell>
          <cell r="AD2669" t="str">
            <v>SUCATA</v>
          </cell>
        </row>
        <row r="2670">
          <cell r="X2670">
            <v>8462</v>
          </cell>
          <cell r="Y2670">
            <v>2041180</v>
          </cell>
          <cell r="Z2670" t="str">
            <v>UNIDADE DE TERAPIA INTENSIVA</v>
          </cell>
          <cell r="AA2670">
            <v>3</v>
          </cell>
          <cell r="AB2670" t="str">
            <v>MÓVEIS E UTENSÍLIOS</v>
          </cell>
          <cell r="AC2670">
            <v>139.52451799802799</v>
          </cell>
          <cell r="AD2670" t="str">
            <v>BOM</v>
          </cell>
        </row>
        <row r="2671">
          <cell r="X2671">
            <v>8463</v>
          </cell>
          <cell r="Y2671">
            <v>2041181</v>
          </cell>
          <cell r="Z2671" t="str">
            <v>UNIDADE DE TERAPIA INTENSIVA</v>
          </cell>
          <cell r="AA2671">
            <v>3</v>
          </cell>
          <cell r="AB2671" t="str">
            <v>MÓVEIS E UTENSÍLIOS</v>
          </cell>
          <cell r="AC2671">
            <v>139.52451799802799</v>
          </cell>
          <cell r="AD2671" t="str">
            <v>BOM</v>
          </cell>
        </row>
        <row r="2672">
          <cell r="X2672">
            <v>8464</v>
          </cell>
          <cell r="Y2672">
            <v>2041182</v>
          </cell>
          <cell r="Z2672" t="str">
            <v>GALPÃO ALMOXARIFADO</v>
          </cell>
          <cell r="AA2672">
            <v>3</v>
          </cell>
          <cell r="AB2672" t="str">
            <v>MÓVEIS E UTENSÍLIOS</v>
          </cell>
          <cell r="AC2672">
            <v>139.52451799802799</v>
          </cell>
          <cell r="AD2672" t="str">
            <v>SUCATA</v>
          </cell>
        </row>
        <row r="2673">
          <cell r="X2673">
            <v>8465</v>
          </cell>
          <cell r="Y2673">
            <v>2041183</v>
          </cell>
          <cell r="Z2673" t="str">
            <v>UNIDADE DE TERAPIA INTENSIVA</v>
          </cell>
          <cell r="AA2673">
            <v>3</v>
          </cell>
          <cell r="AB2673" t="str">
            <v>MÓVEIS E UTENSÍLIOS</v>
          </cell>
          <cell r="AC2673">
            <v>139.52451799802799</v>
          </cell>
          <cell r="AD2673" t="str">
            <v>BOM</v>
          </cell>
        </row>
        <row r="2674">
          <cell r="X2674">
            <v>8466</v>
          </cell>
          <cell r="Y2674">
            <v>2041184</v>
          </cell>
          <cell r="Z2674" t="str">
            <v>UNIDADE DE TERAPIA INTENSIVA</v>
          </cell>
          <cell r="AA2674">
            <v>3</v>
          </cell>
          <cell r="AB2674" t="str">
            <v>MÓVEIS E UTENSÍLIOS</v>
          </cell>
          <cell r="AC2674">
            <v>139.52451799802799</v>
          </cell>
          <cell r="AD2674" t="str">
            <v>BOM</v>
          </cell>
        </row>
        <row r="2675">
          <cell r="X2675">
            <v>8467</v>
          </cell>
          <cell r="Y2675">
            <v>2041185</v>
          </cell>
          <cell r="Z2675" t="str">
            <v>UNIDADE DE TERAPIA INTENSIVA</v>
          </cell>
          <cell r="AA2675">
            <v>3</v>
          </cell>
          <cell r="AB2675" t="str">
            <v>MÓVEIS E UTENSÍLIOS</v>
          </cell>
          <cell r="AC2675">
            <v>139.52451799802799</v>
          </cell>
          <cell r="AD2675" t="str">
            <v>BOM</v>
          </cell>
        </row>
        <row r="2676">
          <cell r="X2676">
            <v>8468</v>
          </cell>
          <cell r="Y2676">
            <v>2041186</v>
          </cell>
          <cell r="Z2676" t="str">
            <v>UNIDADE DE TERAPIA INTENSIVA</v>
          </cell>
          <cell r="AA2676">
            <v>3</v>
          </cell>
          <cell r="AB2676" t="str">
            <v>MÓVEIS E UTENSÍLIOS</v>
          </cell>
          <cell r="AC2676">
            <v>139.52451799802799</v>
          </cell>
          <cell r="AD2676" t="str">
            <v>BOM</v>
          </cell>
        </row>
        <row r="2677">
          <cell r="X2677">
            <v>8469</v>
          </cell>
          <cell r="Y2677">
            <v>2041187</v>
          </cell>
          <cell r="Z2677" t="str">
            <v>UNIDADE DE TERAPIA INTENSIVA</v>
          </cell>
          <cell r="AA2677">
            <v>3</v>
          </cell>
          <cell r="AB2677" t="str">
            <v>MÓVEIS E UTENSÍLIOS</v>
          </cell>
          <cell r="AC2677">
            <v>139.52451799802799</v>
          </cell>
          <cell r="AD2677" t="str">
            <v>BOM</v>
          </cell>
        </row>
        <row r="2678">
          <cell r="X2678">
            <v>8470</v>
          </cell>
          <cell r="Y2678">
            <v>2041188</v>
          </cell>
          <cell r="Z2678" t="str">
            <v>UNIDADE DE TERAPIA INTENSIVA</v>
          </cell>
          <cell r="AA2678">
            <v>3</v>
          </cell>
          <cell r="AB2678" t="str">
            <v>MÓVEIS E UTENSÍLIOS</v>
          </cell>
          <cell r="AC2678">
            <v>151.36296194937501</v>
          </cell>
          <cell r="AD2678" t="str">
            <v>BOM</v>
          </cell>
        </row>
        <row r="2679">
          <cell r="X2679">
            <v>8471</v>
          </cell>
          <cell r="Y2679">
            <v>2041189</v>
          </cell>
          <cell r="Z2679" t="str">
            <v>UNIDADE DE TERAPIA INTENSIVA</v>
          </cell>
          <cell r="AA2679">
            <v>3</v>
          </cell>
          <cell r="AB2679" t="str">
            <v>MÓVEIS E UTENSÍLIOS</v>
          </cell>
          <cell r="AC2679">
            <v>151.36296194937501</v>
          </cell>
          <cell r="AD2679" t="str">
            <v>BOM</v>
          </cell>
        </row>
        <row r="2680">
          <cell r="X2680">
            <v>8487</v>
          </cell>
          <cell r="Y2680">
            <v>2041190</v>
          </cell>
          <cell r="Z2680" t="str">
            <v>SDRH</v>
          </cell>
          <cell r="AA2680">
            <v>5</v>
          </cell>
          <cell r="AB2680" t="str">
            <v>MAQ. E EQUIPAMENTOS</v>
          </cell>
          <cell r="AC2680">
            <v>136.102892833662</v>
          </cell>
          <cell r="AD2680" t="str">
            <v>BOM</v>
          </cell>
        </row>
        <row r="2681">
          <cell r="X2681">
            <v>8604</v>
          </cell>
          <cell r="Y2681">
            <v>2041191</v>
          </cell>
          <cell r="Z2681" t="str">
            <v>ROUPARIA</v>
          </cell>
          <cell r="AA2681">
            <v>10</v>
          </cell>
          <cell r="AB2681" t="str">
            <v>MAQ. E EQUIPAMENTOS</v>
          </cell>
          <cell r="AC2681">
            <v>2241.78309226386</v>
          </cell>
          <cell r="AD2681" t="str">
            <v>BOM</v>
          </cell>
        </row>
        <row r="2682">
          <cell r="X2682">
            <v>8473</v>
          </cell>
          <cell r="Y2682">
            <v>2041192</v>
          </cell>
          <cell r="Z2682" t="str">
            <v>CHI – CENTRAL HUMANIZADA DE INTERNAÇÃO</v>
          </cell>
          <cell r="AA2682">
            <v>3</v>
          </cell>
          <cell r="AB2682" t="str">
            <v>EQUIP. DE INFORMÁTICA</v>
          </cell>
          <cell r="AC2682">
            <v>796.39732149901397</v>
          </cell>
          <cell r="AD2682" t="str">
            <v>BOM</v>
          </cell>
        </row>
        <row r="2683">
          <cell r="X2683">
            <v>8474</v>
          </cell>
          <cell r="Y2683">
            <v>2041193</v>
          </cell>
          <cell r="Z2683" t="str">
            <v>APOIO AO DIAGNÓSTICO</v>
          </cell>
          <cell r="AA2683">
            <v>5</v>
          </cell>
          <cell r="AB2683" t="str">
            <v>MAQ. E EQUIPAMENTOS</v>
          </cell>
          <cell r="AC2683">
            <v>959.68881963620402</v>
          </cell>
          <cell r="AD2683" t="str">
            <v>BOM</v>
          </cell>
        </row>
        <row r="2684">
          <cell r="X2684">
            <v>8475</v>
          </cell>
          <cell r="Y2684">
            <v>2041194</v>
          </cell>
          <cell r="Z2684" t="str">
            <v>APOIO AO DIAGNÓSTICO</v>
          </cell>
          <cell r="AA2684">
            <v>5</v>
          </cell>
          <cell r="AB2684" t="str">
            <v>MAQ. E EQUIPAMENTOS</v>
          </cell>
          <cell r="AC2684">
            <v>959.68881963620402</v>
          </cell>
          <cell r="AD2684" t="str">
            <v>BOM</v>
          </cell>
        </row>
        <row r="2685">
          <cell r="X2685">
            <v>8476</v>
          </cell>
          <cell r="Y2685">
            <v>2041195</v>
          </cell>
          <cell r="Z2685" t="str">
            <v>GALPÃO ALMOXARIFADO</v>
          </cell>
          <cell r="AA2685">
            <v>5</v>
          </cell>
          <cell r="AB2685" t="str">
            <v>MAQ. E EQUIPAMENTOS</v>
          </cell>
          <cell r="AC2685">
            <v>266.16970142998002</v>
          </cell>
          <cell r="AD2685" t="str">
            <v>RUIM</v>
          </cell>
        </row>
        <row r="2686">
          <cell r="X2686">
            <v>8477</v>
          </cell>
          <cell r="Y2686">
            <v>2041196</v>
          </cell>
          <cell r="Z2686" t="str">
            <v>GALPÃO ALMOXARIFADO</v>
          </cell>
          <cell r="AA2686">
            <v>5</v>
          </cell>
          <cell r="AB2686" t="str">
            <v>MAQ. E EQUIPAMENTOS</v>
          </cell>
          <cell r="AC2686">
            <v>274.209993096647</v>
          </cell>
          <cell r="AD2686" t="str">
            <v>RUIM</v>
          </cell>
        </row>
        <row r="2687">
          <cell r="X2687">
            <v>8478</v>
          </cell>
          <cell r="Y2687">
            <v>2041197</v>
          </cell>
          <cell r="Z2687" t="str">
            <v>GALPÃO ALMOXARIFADO</v>
          </cell>
          <cell r="AA2687">
            <v>5</v>
          </cell>
          <cell r="AB2687" t="str">
            <v>MAQ. E EQUIPAMENTOS</v>
          </cell>
          <cell r="AC2687">
            <v>274.209993096647</v>
          </cell>
          <cell r="AD2687" t="str">
            <v>RUIM</v>
          </cell>
        </row>
        <row r="2688">
          <cell r="X2688">
            <v>8479</v>
          </cell>
          <cell r="Y2688">
            <v>2041198</v>
          </cell>
          <cell r="Z2688" t="str">
            <v>GALPÃO ALMOXARIFADO</v>
          </cell>
          <cell r="AA2688">
            <v>5</v>
          </cell>
          <cell r="AB2688" t="str">
            <v>MAQ. E EQUIPAMENTOS</v>
          </cell>
          <cell r="AC2688">
            <v>286.33382642997998</v>
          </cell>
          <cell r="AD2688" t="str">
            <v>RUIM</v>
          </cell>
        </row>
        <row r="2689">
          <cell r="X2689">
            <v>8480</v>
          </cell>
          <cell r="Y2689">
            <v>2041199</v>
          </cell>
          <cell r="Z2689" t="str">
            <v>GALPÃO ALMOXARIFADO</v>
          </cell>
          <cell r="AA2689">
            <v>5</v>
          </cell>
          <cell r="AB2689" t="str">
            <v>MAQ. E EQUIPAMENTOS</v>
          </cell>
          <cell r="AC2689">
            <v>286.33382642997998</v>
          </cell>
          <cell r="AD2689" t="str">
            <v>RUIM</v>
          </cell>
        </row>
        <row r="2690">
          <cell r="X2690">
            <v>8481</v>
          </cell>
          <cell r="Y2690">
            <v>2041200</v>
          </cell>
          <cell r="Z2690" t="str">
            <v>GALPÃO ALMOXARIFADO</v>
          </cell>
          <cell r="AA2690">
            <v>5</v>
          </cell>
          <cell r="AB2690" t="str">
            <v>MAQ. E EQUIPAMENTOS</v>
          </cell>
          <cell r="AC2690">
            <v>286.33382642997998</v>
          </cell>
          <cell r="AD2690" t="str">
            <v>RUIM</v>
          </cell>
        </row>
        <row r="2691">
          <cell r="X2691">
            <v>8482</v>
          </cell>
          <cell r="Y2691">
            <v>2041201</v>
          </cell>
          <cell r="Z2691" t="str">
            <v>GALPÃO ALMOXARIFADO</v>
          </cell>
          <cell r="AA2691">
            <v>5</v>
          </cell>
          <cell r="AB2691" t="str">
            <v>MAQ. E EQUIPAMENTOS</v>
          </cell>
          <cell r="AC2691">
            <v>286.33382642997998</v>
          </cell>
          <cell r="AD2691" t="str">
            <v>RUIM</v>
          </cell>
        </row>
        <row r="2692">
          <cell r="X2692">
            <v>8483</v>
          </cell>
          <cell r="Y2692">
            <v>2041202</v>
          </cell>
          <cell r="Z2692" t="str">
            <v>GALPÃO ALMOXARIFADO</v>
          </cell>
          <cell r="AA2692">
            <v>5</v>
          </cell>
          <cell r="AB2692" t="str">
            <v>MAQ. E EQUIPAMENTOS</v>
          </cell>
          <cell r="AC2692">
            <v>286.33382642997998</v>
          </cell>
          <cell r="AD2692" t="str">
            <v>RUIM</v>
          </cell>
        </row>
        <row r="2693">
          <cell r="X2693">
            <v>8484</v>
          </cell>
          <cell r="Y2693">
            <v>2041203</v>
          </cell>
          <cell r="Z2693" t="str">
            <v>GALPÃO ALMOXARIFADO</v>
          </cell>
          <cell r="AA2693">
            <v>5</v>
          </cell>
          <cell r="AB2693" t="str">
            <v>MAQ. E EQUIPAMENTOS</v>
          </cell>
          <cell r="AC2693">
            <v>286.33382642997998</v>
          </cell>
          <cell r="AD2693" t="str">
            <v>RUIM</v>
          </cell>
        </row>
        <row r="2694">
          <cell r="X2694">
            <v>8485</v>
          </cell>
          <cell r="Y2694">
            <v>2041204</v>
          </cell>
          <cell r="Z2694" t="str">
            <v>GALPÃO ALMOXARIFADO</v>
          </cell>
          <cell r="AA2694">
            <v>5</v>
          </cell>
          <cell r="AB2694" t="str">
            <v>MAQ. E EQUIPAMENTOS</v>
          </cell>
          <cell r="AC2694">
            <v>286.33382642997998</v>
          </cell>
          <cell r="AD2694" t="str">
            <v>RUIM</v>
          </cell>
        </row>
        <row r="2695">
          <cell r="X2695">
            <v>8486</v>
          </cell>
          <cell r="Y2695">
            <v>2041205</v>
          </cell>
          <cell r="Z2695" t="str">
            <v>GALPÃO ALMOXARIFADO</v>
          </cell>
          <cell r="AA2695">
            <v>5</v>
          </cell>
          <cell r="AB2695" t="str">
            <v>MAQ. E EQUIPAMENTOS</v>
          </cell>
          <cell r="AC2695">
            <v>286.33382642997998</v>
          </cell>
          <cell r="AD2695" t="str">
            <v>RUIM</v>
          </cell>
        </row>
        <row r="2696">
          <cell r="X2696">
            <v>8488</v>
          </cell>
          <cell r="Y2696">
            <v>2041206</v>
          </cell>
          <cell r="Z2696" t="str">
            <v>HEMODIALISE / DIÁLISE</v>
          </cell>
          <cell r="AA2696">
            <v>10</v>
          </cell>
          <cell r="AB2696" t="str">
            <v>MAQ. E EQUIPAMENTOS</v>
          </cell>
          <cell r="AC2696">
            <v>8124.8767258382604</v>
          </cell>
          <cell r="AD2696" t="str">
            <v>BOM</v>
          </cell>
        </row>
        <row r="2697">
          <cell r="X2697">
            <v>8489</v>
          </cell>
          <cell r="Y2697">
            <v>2041207</v>
          </cell>
          <cell r="Z2697" t="str">
            <v>CENTRO CIRÚRGICO</v>
          </cell>
          <cell r="AA2697">
            <v>10</v>
          </cell>
          <cell r="AB2697" t="str">
            <v>MAQ. E EQUIPAMENTOS</v>
          </cell>
          <cell r="AC2697">
            <v>8124.8767258382604</v>
          </cell>
          <cell r="AD2697" t="str">
            <v>BOM</v>
          </cell>
        </row>
        <row r="2698">
          <cell r="X2698">
            <v>8490</v>
          </cell>
          <cell r="Y2698">
            <v>2041208</v>
          </cell>
          <cell r="Z2698" t="str">
            <v>HEMODIALISE / DIÁLISE</v>
          </cell>
          <cell r="AA2698">
            <v>10</v>
          </cell>
          <cell r="AB2698" t="str">
            <v>MAQ. E EQUIPAMENTOS</v>
          </cell>
          <cell r="AC2698">
            <v>860.28106508875703</v>
          </cell>
          <cell r="AD2698" t="str">
            <v>BOM</v>
          </cell>
        </row>
        <row r="2699">
          <cell r="X2699">
            <v>8491</v>
          </cell>
          <cell r="Y2699">
            <v>2041209</v>
          </cell>
          <cell r="Z2699" t="str">
            <v>APOIO AO DIAGNÓSTICO</v>
          </cell>
          <cell r="AA2699">
            <v>6</v>
          </cell>
          <cell r="AB2699" t="str">
            <v>MÓVEIS E UTENSÍLIOS</v>
          </cell>
          <cell r="AC2699">
            <v>101.909105849795</v>
          </cell>
          <cell r="AD2699" t="str">
            <v>BOM</v>
          </cell>
        </row>
        <row r="2700">
          <cell r="X2700">
            <v>8492</v>
          </cell>
          <cell r="Y2700">
            <v>2041210</v>
          </cell>
          <cell r="Z2700" t="str">
            <v>CLÍNICA MÉDICA</v>
          </cell>
          <cell r="AA2700">
            <v>6</v>
          </cell>
          <cell r="AB2700" t="str">
            <v>MÓVEIS E UTENSÍLIOS</v>
          </cell>
          <cell r="AC2700">
            <v>101.909105849795</v>
          </cell>
          <cell r="AD2700" t="str">
            <v>BOM</v>
          </cell>
        </row>
        <row r="2701">
          <cell r="X2701">
            <v>8493</v>
          </cell>
          <cell r="Y2701">
            <v>2041211</v>
          </cell>
          <cell r="Z2701" t="str">
            <v>CLÍNICA MÉDICA</v>
          </cell>
          <cell r="AA2701">
            <v>6</v>
          </cell>
          <cell r="AB2701" t="str">
            <v>MÓVEIS E UTENSÍLIOS</v>
          </cell>
          <cell r="AC2701">
            <v>101.909105849795</v>
          </cell>
          <cell r="AD2701" t="str">
            <v>BOM</v>
          </cell>
        </row>
        <row r="2702">
          <cell r="X2702">
            <v>8494</v>
          </cell>
          <cell r="Y2702">
            <v>2041212</v>
          </cell>
          <cell r="Z2702" t="str">
            <v>CLÍNICA MÉDICA</v>
          </cell>
          <cell r="AA2702">
            <v>6</v>
          </cell>
          <cell r="AB2702" t="str">
            <v>MÓVEIS E UTENSÍLIOS</v>
          </cell>
          <cell r="AC2702">
            <v>101.909105849795</v>
          </cell>
          <cell r="AD2702" t="str">
            <v>BOM</v>
          </cell>
        </row>
        <row r="2703">
          <cell r="X2703">
            <v>8495</v>
          </cell>
          <cell r="Y2703">
            <v>2041213</v>
          </cell>
          <cell r="Z2703" t="str">
            <v>CLÍNICA MÉDICA</v>
          </cell>
          <cell r="AA2703">
            <v>6</v>
          </cell>
          <cell r="AB2703" t="str">
            <v>MÓVEIS E UTENSÍLIOS</v>
          </cell>
          <cell r="AC2703">
            <v>101.909105849795</v>
          </cell>
          <cell r="AD2703" t="str">
            <v>BOM</v>
          </cell>
        </row>
        <row r="2704">
          <cell r="X2704">
            <v>8496</v>
          </cell>
          <cell r="Y2704">
            <v>2041214</v>
          </cell>
          <cell r="Z2704" t="str">
            <v>CLÍNICA MÉDICA</v>
          </cell>
          <cell r="AA2704">
            <v>6</v>
          </cell>
          <cell r="AB2704" t="str">
            <v>MÓVEIS E UTENSÍLIOS</v>
          </cell>
          <cell r="AC2704">
            <v>101.909105849795</v>
          </cell>
          <cell r="AD2704" t="str">
            <v>BOM</v>
          </cell>
        </row>
        <row r="2705">
          <cell r="X2705">
            <v>8497</v>
          </cell>
          <cell r="Y2705">
            <v>2041215</v>
          </cell>
          <cell r="Z2705" t="str">
            <v>CLÍNICA MÉDICA</v>
          </cell>
          <cell r="AA2705">
            <v>6</v>
          </cell>
          <cell r="AB2705" t="str">
            <v>MÓVEIS E UTENSÍLIOS</v>
          </cell>
          <cell r="AC2705">
            <v>101.909105849795</v>
          </cell>
          <cell r="AD2705" t="str">
            <v>BOM</v>
          </cell>
        </row>
        <row r="2706">
          <cell r="X2706">
            <v>8498</v>
          </cell>
          <cell r="Y2706">
            <v>2041216</v>
          </cell>
          <cell r="Z2706" t="str">
            <v>CLÍNICA MÉDICA</v>
          </cell>
          <cell r="AA2706">
            <v>6</v>
          </cell>
          <cell r="AB2706" t="str">
            <v>MÓVEIS E UTENSÍLIOS</v>
          </cell>
          <cell r="AC2706">
            <v>101.909105849795</v>
          </cell>
          <cell r="AD2706" t="str">
            <v>BOM</v>
          </cell>
        </row>
        <row r="2707">
          <cell r="X2707">
            <v>8499</v>
          </cell>
          <cell r="Y2707">
            <v>2041217</v>
          </cell>
          <cell r="Z2707" t="str">
            <v>CLÍNICA MÉDICA</v>
          </cell>
          <cell r="AA2707">
            <v>6</v>
          </cell>
          <cell r="AB2707" t="str">
            <v>MÓVEIS E UTENSÍLIOS</v>
          </cell>
          <cell r="AC2707">
            <v>101.909105849795</v>
          </cell>
          <cell r="AD2707" t="str">
            <v>BOM</v>
          </cell>
        </row>
        <row r="2708">
          <cell r="X2708">
            <v>8500</v>
          </cell>
          <cell r="Y2708">
            <v>2041218</v>
          </cell>
          <cell r="Z2708" t="str">
            <v>DIÁLISE</v>
          </cell>
          <cell r="AA2708">
            <v>6</v>
          </cell>
          <cell r="AB2708" t="str">
            <v>MÓVEIS E UTENSÍLIOS</v>
          </cell>
          <cell r="AC2708">
            <v>101.909105849795</v>
          </cell>
          <cell r="AD2708" t="str">
            <v>BOM</v>
          </cell>
        </row>
        <row r="2709">
          <cell r="X2709">
            <v>8606</v>
          </cell>
          <cell r="Y2709">
            <v>2041219</v>
          </cell>
          <cell r="Z2709" t="str">
            <v>CLÍNICA MÉDICA</v>
          </cell>
          <cell r="AA2709">
            <v>6</v>
          </cell>
          <cell r="AB2709" t="str">
            <v>MÓVEIS E UTENSÍLIOS</v>
          </cell>
          <cell r="AC2709">
            <v>101.909105849795</v>
          </cell>
          <cell r="AD2709" t="str">
            <v>BOM</v>
          </cell>
        </row>
        <row r="2710">
          <cell r="X2710">
            <v>8607</v>
          </cell>
          <cell r="Y2710">
            <v>2041220</v>
          </cell>
          <cell r="Z2710" t="str">
            <v>CLÍNICA MÉDICA</v>
          </cell>
          <cell r="AA2710">
            <v>6</v>
          </cell>
          <cell r="AB2710" t="str">
            <v>MÓVEIS E UTENSÍLIOS</v>
          </cell>
          <cell r="AC2710">
            <v>101.909105849795</v>
          </cell>
          <cell r="AD2710" t="str">
            <v>BOM</v>
          </cell>
        </row>
        <row r="2711">
          <cell r="X2711">
            <v>8608</v>
          </cell>
          <cell r="Y2711">
            <v>2041221</v>
          </cell>
          <cell r="Z2711" t="str">
            <v>CLÍNICA MÉDICA</v>
          </cell>
          <cell r="AA2711">
            <v>6</v>
          </cell>
          <cell r="AB2711" t="str">
            <v>MÓVEIS E UTENSÍLIOS</v>
          </cell>
          <cell r="AC2711">
            <v>101.909105849795</v>
          </cell>
          <cell r="AD2711" t="str">
            <v>BOM</v>
          </cell>
        </row>
        <row r="2712">
          <cell r="X2712">
            <v>8609</v>
          </cell>
          <cell r="Y2712">
            <v>2041222</v>
          </cell>
          <cell r="Z2712" t="str">
            <v>CLÍNICA MÉDICA</v>
          </cell>
          <cell r="AA2712">
            <v>6</v>
          </cell>
          <cell r="AB2712" t="str">
            <v>MÓVEIS E UTENSÍLIOS</v>
          </cell>
          <cell r="AC2712">
            <v>101.909105849795</v>
          </cell>
          <cell r="AD2712" t="str">
            <v>BOM</v>
          </cell>
        </row>
        <row r="2713">
          <cell r="X2713">
            <v>8610</v>
          </cell>
          <cell r="Y2713">
            <v>2041223</v>
          </cell>
          <cell r="Z2713" t="str">
            <v>CLÍNICA MÉDICA</v>
          </cell>
          <cell r="AA2713">
            <v>6</v>
          </cell>
          <cell r="AB2713" t="str">
            <v>MÓVEIS E UTENSÍLIOS</v>
          </cell>
          <cell r="AC2713">
            <v>101.909105849795</v>
          </cell>
          <cell r="AD2713" t="str">
            <v>BOM</v>
          </cell>
        </row>
        <row r="2714">
          <cell r="X2714">
            <v>8611</v>
          </cell>
          <cell r="Y2714">
            <v>2041224</v>
          </cell>
          <cell r="Z2714" t="str">
            <v>CLÍNICA MÉDICA</v>
          </cell>
          <cell r="AA2714">
            <v>6</v>
          </cell>
          <cell r="AB2714" t="str">
            <v>MÓVEIS E UTENSÍLIOS</v>
          </cell>
          <cell r="AC2714">
            <v>101.909105849795</v>
          </cell>
          <cell r="AD2714" t="str">
            <v>BOM</v>
          </cell>
        </row>
        <row r="2715">
          <cell r="X2715">
            <v>8612</v>
          </cell>
          <cell r="Y2715">
            <v>2041225</v>
          </cell>
          <cell r="Z2715" t="str">
            <v>CLÍNICA MÉDICA</v>
          </cell>
          <cell r="AA2715">
            <v>6</v>
          </cell>
          <cell r="AB2715" t="str">
            <v>MÓVEIS E UTENSÍLIOS</v>
          </cell>
          <cell r="AC2715">
            <v>101.909105849795</v>
          </cell>
          <cell r="AD2715" t="str">
            <v>BOM</v>
          </cell>
        </row>
        <row r="2716">
          <cell r="X2716">
            <v>8613</v>
          </cell>
          <cell r="Y2716">
            <v>2041226</v>
          </cell>
          <cell r="Z2716" t="str">
            <v>CLÍNICA MÉDICA</v>
          </cell>
          <cell r="AA2716">
            <v>6</v>
          </cell>
          <cell r="AB2716" t="str">
            <v>MÓVEIS E UTENSÍLIOS</v>
          </cell>
          <cell r="AC2716">
            <v>101.909105849795</v>
          </cell>
          <cell r="AD2716" t="str">
            <v>BOM</v>
          </cell>
        </row>
        <row r="2717">
          <cell r="X2717">
            <v>8614</v>
          </cell>
          <cell r="Y2717">
            <v>2041227</v>
          </cell>
          <cell r="Z2717" t="str">
            <v>CLÍNICA MÉDICA</v>
          </cell>
          <cell r="AA2717">
            <v>6</v>
          </cell>
          <cell r="AB2717" t="str">
            <v>MÓVEIS E UTENSÍLIOS</v>
          </cell>
          <cell r="AC2717">
            <v>101.909105849795</v>
          </cell>
          <cell r="AD2717" t="str">
            <v>BOM</v>
          </cell>
        </row>
        <row r="2718">
          <cell r="X2718">
            <v>8615</v>
          </cell>
          <cell r="Y2718">
            <v>2041228</v>
          </cell>
          <cell r="Z2718" t="str">
            <v>CLÍNICA MÉDICA</v>
          </cell>
          <cell r="AA2718">
            <v>6</v>
          </cell>
          <cell r="AB2718" t="str">
            <v>MÓVEIS E UTENSÍLIOS</v>
          </cell>
          <cell r="AC2718">
            <v>101.909105849795</v>
          </cell>
          <cell r="AD2718" t="str">
            <v>BOM</v>
          </cell>
        </row>
        <row r="2719">
          <cell r="X2719">
            <v>8616</v>
          </cell>
          <cell r="Y2719">
            <v>2041229</v>
          </cell>
          <cell r="Z2719" t="str">
            <v>CLÍNICA MÉDICA</v>
          </cell>
          <cell r="AA2719">
            <v>6</v>
          </cell>
          <cell r="AB2719" t="str">
            <v>MÓVEIS E UTENSÍLIOS</v>
          </cell>
          <cell r="AC2719">
            <v>101.909105849795</v>
          </cell>
          <cell r="AD2719" t="str">
            <v>BOM</v>
          </cell>
        </row>
        <row r="2720">
          <cell r="X2720">
            <v>8617</v>
          </cell>
          <cell r="Y2720">
            <v>2041230</v>
          </cell>
          <cell r="Z2720" t="str">
            <v>CLÍNICA MÉDICA</v>
          </cell>
          <cell r="AA2720">
            <v>6</v>
          </cell>
          <cell r="AB2720" t="str">
            <v>MÓVEIS E UTENSÍLIOS</v>
          </cell>
          <cell r="AC2720">
            <v>101.909105849795</v>
          </cell>
          <cell r="AD2720" t="str">
            <v>BOM</v>
          </cell>
        </row>
        <row r="2721">
          <cell r="X2721">
            <v>8618</v>
          </cell>
          <cell r="Y2721">
            <v>2041231</v>
          </cell>
          <cell r="Z2721" t="str">
            <v>CLÍNICA MÉDICA</v>
          </cell>
          <cell r="AA2721">
            <v>6</v>
          </cell>
          <cell r="AB2721" t="str">
            <v>MÓVEIS E UTENSÍLIOS</v>
          </cell>
          <cell r="AC2721">
            <v>101.909105849795</v>
          </cell>
          <cell r="AD2721" t="str">
            <v>BOM</v>
          </cell>
        </row>
        <row r="2722">
          <cell r="X2722">
            <v>8619</v>
          </cell>
          <cell r="Y2722">
            <v>2041232</v>
          </cell>
          <cell r="Z2722" t="str">
            <v>CLÍNICA MÉDICA</v>
          </cell>
          <cell r="AA2722">
            <v>6</v>
          </cell>
          <cell r="AB2722" t="str">
            <v>MÓVEIS E UTENSÍLIOS</v>
          </cell>
          <cell r="AC2722">
            <v>101.909105849795</v>
          </cell>
          <cell r="AD2722" t="str">
            <v>BOM</v>
          </cell>
        </row>
        <row r="2723">
          <cell r="X2723">
            <v>8620</v>
          </cell>
          <cell r="Y2723">
            <v>2041233</v>
          </cell>
          <cell r="Z2723" t="str">
            <v>CLÍNICA MÉDICA</v>
          </cell>
          <cell r="AA2723">
            <v>6</v>
          </cell>
          <cell r="AB2723" t="str">
            <v>MÓVEIS E UTENSÍLIOS</v>
          </cell>
          <cell r="AC2723">
            <v>101.909105849795</v>
          </cell>
          <cell r="AD2723" t="str">
            <v>BOM</v>
          </cell>
        </row>
        <row r="2724">
          <cell r="X2724">
            <v>8621</v>
          </cell>
          <cell r="Y2724">
            <v>2041234</v>
          </cell>
          <cell r="Z2724" t="str">
            <v>CLÍNICA MÉDICA</v>
          </cell>
          <cell r="AA2724">
            <v>6</v>
          </cell>
          <cell r="AB2724" t="str">
            <v>MÓVEIS E UTENSÍLIOS</v>
          </cell>
          <cell r="AC2724">
            <v>101.909105849795</v>
          </cell>
          <cell r="AD2724" t="str">
            <v>BOM</v>
          </cell>
        </row>
        <row r="2725">
          <cell r="X2725">
            <v>8622</v>
          </cell>
          <cell r="Y2725">
            <v>2041235</v>
          </cell>
          <cell r="Z2725" t="str">
            <v>CLÍNICA MÉDICA</v>
          </cell>
          <cell r="AA2725">
            <v>6</v>
          </cell>
          <cell r="AB2725" t="str">
            <v>MÓVEIS E UTENSÍLIOS</v>
          </cell>
          <cell r="AC2725">
            <v>101.909105849795</v>
          </cell>
          <cell r="AD2725" t="str">
            <v>BOM</v>
          </cell>
        </row>
        <row r="2726">
          <cell r="X2726">
            <v>8623</v>
          </cell>
          <cell r="Y2726">
            <v>2041236</v>
          </cell>
          <cell r="Z2726" t="str">
            <v>CLÍNICA MÉDICA</v>
          </cell>
          <cell r="AA2726">
            <v>6</v>
          </cell>
          <cell r="AB2726" t="str">
            <v>MÓVEIS E UTENSÍLIOS</v>
          </cell>
          <cell r="AC2726">
            <v>101.909105849795</v>
          </cell>
          <cell r="AD2726" t="str">
            <v>BOM</v>
          </cell>
        </row>
        <row r="2727">
          <cell r="X2727">
            <v>8624</v>
          </cell>
          <cell r="Y2727">
            <v>2041237</v>
          </cell>
          <cell r="Z2727" t="str">
            <v>CLÍNICA MÉDICA</v>
          </cell>
          <cell r="AA2727">
            <v>6</v>
          </cell>
          <cell r="AB2727" t="str">
            <v>MÓVEIS E UTENSÍLIOS</v>
          </cell>
          <cell r="AC2727">
            <v>101.909105849795</v>
          </cell>
          <cell r="AD2727" t="str">
            <v>BOM</v>
          </cell>
        </row>
        <row r="2728">
          <cell r="X2728">
            <v>8625</v>
          </cell>
          <cell r="Y2728">
            <v>2041238</v>
          </cell>
          <cell r="Z2728" t="str">
            <v>CLÍNICA MÉDICA</v>
          </cell>
          <cell r="AA2728">
            <v>6</v>
          </cell>
          <cell r="AB2728" t="str">
            <v>MÓVEIS E UTENSÍLIOS</v>
          </cell>
          <cell r="AC2728">
            <v>101.909105849795</v>
          </cell>
          <cell r="AD2728" t="str">
            <v>BOM</v>
          </cell>
        </row>
        <row r="2729">
          <cell r="X2729">
            <v>8626</v>
          </cell>
          <cell r="Y2729">
            <v>2041239</v>
          </cell>
          <cell r="Z2729" t="str">
            <v>CLÍNICA MÉDICA</v>
          </cell>
          <cell r="AA2729">
            <v>6</v>
          </cell>
          <cell r="AB2729" t="str">
            <v>MÓVEIS E UTENSÍLIOS</v>
          </cell>
          <cell r="AC2729">
            <v>101.909105849795</v>
          </cell>
          <cell r="AD2729" t="str">
            <v>BOM</v>
          </cell>
        </row>
        <row r="2730">
          <cell r="X2730">
            <v>8627</v>
          </cell>
          <cell r="Y2730">
            <v>2041240</v>
          </cell>
          <cell r="Z2730" t="str">
            <v>CLÍNICA MÉDICA</v>
          </cell>
          <cell r="AA2730">
            <v>6</v>
          </cell>
          <cell r="AB2730" t="str">
            <v>MÓVEIS E UTENSÍLIOS</v>
          </cell>
          <cell r="AC2730">
            <v>101.909105849795</v>
          </cell>
          <cell r="AD2730" t="str">
            <v>BOM</v>
          </cell>
        </row>
        <row r="2731">
          <cell r="X2731">
            <v>8628</v>
          </cell>
          <cell r="Y2731">
            <v>2041241</v>
          </cell>
          <cell r="Z2731" t="str">
            <v>CLÍNICA MÉDICA</v>
          </cell>
          <cell r="AA2731">
            <v>6</v>
          </cell>
          <cell r="AB2731" t="str">
            <v>MÓVEIS E UTENSÍLIOS</v>
          </cell>
          <cell r="AC2731">
            <v>101.909105849795</v>
          </cell>
          <cell r="AD2731" t="str">
            <v>BOM</v>
          </cell>
        </row>
        <row r="2732">
          <cell r="X2732">
            <v>8629</v>
          </cell>
          <cell r="Y2732">
            <v>2041242</v>
          </cell>
          <cell r="Z2732" t="str">
            <v>CLÍNICA MÉDICA</v>
          </cell>
          <cell r="AA2732">
            <v>6</v>
          </cell>
          <cell r="AB2732" t="str">
            <v>MÓVEIS E UTENSÍLIOS</v>
          </cell>
          <cell r="AC2732">
            <v>101.909105849795</v>
          </cell>
          <cell r="AD2732" t="str">
            <v>BOM</v>
          </cell>
        </row>
        <row r="2733">
          <cell r="X2733">
            <v>8630</v>
          </cell>
          <cell r="Y2733">
            <v>2041243</v>
          </cell>
          <cell r="Z2733" t="str">
            <v>CLÍNICA MÉDICA</v>
          </cell>
          <cell r="AA2733">
            <v>6</v>
          </cell>
          <cell r="AB2733" t="str">
            <v>MÓVEIS E UTENSÍLIOS</v>
          </cell>
          <cell r="AC2733">
            <v>101.909105849795</v>
          </cell>
          <cell r="AD2733" t="str">
            <v>BOM</v>
          </cell>
        </row>
        <row r="2734">
          <cell r="X2734">
            <v>8631</v>
          </cell>
          <cell r="Y2734">
            <v>2041244</v>
          </cell>
          <cell r="Z2734" t="str">
            <v>CLÍNICA MÉDICA</v>
          </cell>
          <cell r="AA2734">
            <v>6</v>
          </cell>
          <cell r="AB2734" t="str">
            <v>MÓVEIS E UTENSÍLIOS</v>
          </cell>
          <cell r="AC2734">
            <v>101.909105849795</v>
          </cell>
          <cell r="AD2734" t="str">
            <v>BOM</v>
          </cell>
        </row>
        <row r="2735">
          <cell r="X2735">
            <v>8632</v>
          </cell>
          <cell r="Y2735">
            <v>2041245</v>
          </cell>
          <cell r="Z2735" t="str">
            <v>CLÍNICA MÉDICA</v>
          </cell>
          <cell r="AA2735">
            <v>6</v>
          </cell>
          <cell r="AB2735" t="str">
            <v>MÓVEIS E UTENSÍLIOS</v>
          </cell>
          <cell r="AC2735">
            <v>101.909105849795</v>
          </cell>
          <cell r="AD2735" t="str">
            <v>BOM</v>
          </cell>
        </row>
        <row r="2736">
          <cell r="X2736">
            <v>8633</v>
          </cell>
          <cell r="Y2736">
            <v>2041246</v>
          </cell>
          <cell r="Z2736" t="str">
            <v>CLÍNICA MÉDICA</v>
          </cell>
          <cell r="AA2736">
            <v>6</v>
          </cell>
          <cell r="AB2736" t="str">
            <v>MÓVEIS E UTENSÍLIOS</v>
          </cell>
          <cell r="AC2736">
            <v>101.909105849795</v>
          </cell>
          <cell r="AD2736" t="str">
            <v>BOM</v>
          </cell>
        </row>
        <row r="2737">
          <cell r="X2737">
            <v>8634</v>
          </cell>
          <cell r="Y2737">
            <v>2041247</v>
          </cell>
          <cell r="Z2737" t="str">
            <v>DIÁLISE</v>
          </cell>
          <cell r="AA2737">
            <v>6</v>
          </cell>
          <cell r="AB2737" t="str">
            <v>MÓVEIS E UTENSÍLIOS</v>
          </cell>
          <cell r="AC2737">
            <v>101.909105849795</v>
          </cell>
          <cell r="AD2737" t="str">
            <v>BOM</v>
          </cell>
        </row>
        <row r="2738">
          <cell r="X2738">
            <v>8635</v>
          </cell>
          <cell r="Y2738">
            <v>2041248</v>
          </cell>
          <cell r="Z2738" t="str">
            <v>CLÍNICA MÉDICA</v>
          </cell>
          <cell r="AA2738">
            <v>6</v>
          </cell>
          <cell r="AB2738" t="str">
            <v>MÓVEIS E UTENSÍLIOS</v>
          </cell>
          <cell r="AC2738">
            <v>101.909105849795</v>
          </cell>
          <cell r="AD2738" t="str">
            <v>BOM</v>
          </cell>
        </row>
        <row r="2739">
          <cell r="X2739">
            <v>8636</v>
          </cell>
          <cell r="Y2739">
            <v>2041249</v>
          </cell>
          <cell r="Z2739" t="str">
            <v>CLÍNICA CIRÚRGICA</v>
          </cell>
          <cell r="AA2739">
            <v>6</v>
          </cell>
          <cell r="AB2739" t="str">
            <v>MÓVEIS E UTENSÍLIOS</v>
          </cell>
          <cell r="AC2739">
            <v>101.909105849795</v>
          </cell>
          <cell r="AD2739" t="str">
            <v>BOM</v>
          </cell>
        </row>
        <row r="2740">
          <cell r="X2740">
            <v>8637</v>
          </cell>
          <cell r="Y2740">
            <v>2041250</v>
          </cell>
          <cell r="Z2740" t="str">
            <v>CLÍNICA CIRÚRGICA</v>
          </cell>
          <cell r="AA2740">
            <v>6</v>
          </cell>
          <cell r="AB2740" t="str">
            <v>MÓVEIS E UTENSÍLIOS</v>
          </cell>
          <cell r="AC2740">
            <v>101.909105849795</v>
          </cell>
          <cell r="AD2740" t="str">
            <v>BOM</v>
          </cell>
        </row>
        <row r="2741">
          <cell r="X2741">
            <v>8638</v>
          </cell>
          <cell r="Y2741">
            <v>2041251</v>
          </cell>
          <cell r="Z2741" t="str">
            <v>CLÍNICA CIRÚRGICA</v>
          </cell>
          <cell r="AA2741">
            <v>6</v>
          </cell>
          <cell r="AB2741" t="str">
            <v>MÓVEIS E UTENSÍLIOS</v>
          </cell>
          <cell r="AC2741">
            <v>101.909105849795</v>
          </cell>
          <cell r="AD2741" t="str">
            <v>BOM</v>
          </cell>
        </row>
        <row r="2742">
          <cell r="X2742">
            <v>8639</v>
          </cell>
          <cell r="Y2742">
            <v>2041252</v>
          </cell>
          <cell r="Z2742" t="str">
            <v>CLÍNICA CIRÚRGICA</v>
          </cell>
          <cell r="AA2742">
            <v>6</v>
          </cell>
          <cell r="AB2742" t="str">
            <v>MÓVEIS E UTENSÍLIOS</v>
          </cell>
          <cell r="AC2742">
            <v>101.909105849795</v>
          </cell>
          <cell r="AD2742" t="str">
            <v>BOM</v>
          </cell>
        </row>
        <row r="2743">
          <cell r="X2743">
            <v>8640</v>
          </cell>
          <cell r="Y2743">
            <v>2041253</v>
          </cell>
          <cell r="Z2743" t="str">
            <v>CLINICA MEDICA</v>
          </cell>
          <cell r="AA2743">
            <v>6</v>
          </cell>
          <cell r="AB2743" t="str">
            <v>MÓVEIS E UTENSÍLIOS</v>
          </cell>
          <cell r="AC2743">
            <v>101.909105849795</v>
          </cell>
          <cell r="AD2743" t="str">
            <v>BOM</v>
          </cell>
        </row>
        <row r="2744">
          <cell r="X2744">
            <v>8641</v>
          </cell>
          <cell r="Y2744">
            <v>2041254</v>
          </cell>
          <cell r="Z2744" t="str">
            <v>CLÍNICA CIRÚRGICA</v>
          </cell>
          <cell r="AA2744">
            <v>6</v>
          </cell>
          <cell r="AB2744" t="str">
            <v>MÓVEIS E UTENSÍLIOS</v>
          </cell>
          <cell r="AC2744">
            <v>101.909105849795</v>
          </cell>
          <cell r="AD2744" t="str">
            <v>BOM</v>
          </cell>
        </row>
        <row r="2745">
          <cell r="X2745">
            <v>8642</v>
          </cell>
          <cell r="Y2745">
            <v>2041255</v>
          </cell>
          <cell r="Z2745" t="str">
            <v>CLÍNICA CIRÚRGICA</v>
          </cell>
          <cell r="AA2745">
            <v>6</v>
          </cell>
          <cell r="AB2745" t="str">
            <v>MÓVEIS E UTENSÍLIOS</v>
          </cell>
          <cell r="AC2745">
            <v>101.909105849795</v>
          </cell>
          <cell r="AD2745" t="str">
            <v>BOM</v>
          </cell>
        </row>
        <row r="2746">
          <cell r="X2746">
            <v>8643</v>
          </cell>
          <cell r="Y2746">
            <v>2041256</v>
          </cell>
          <cell r="Z2746" t="str">
            <v>CLÍNICA CIRÚRGICA</v>
          </cell>
          <cell r="AA2746">
            <v>6</v>
          </cell>
          <cell r="AB2746" t="str">
            <v>MÓVEIS E UTENSÍLIOS</v>
          </cell>
          <cell r="AC2746">
            <v>101.909105849795</v>
          </cell>
          <cell r="AD2746" t="str">
            <v>BOM</v>
          </cell>
        </row>
        <row r="2747">
          <cell r="X2747">
            <v>8644</v>
          </cell>
          <cell r="Y2747">
            <v>2041257</v>
          </cell>
          <cell r="Z2747" t="str">
            <v>CLÍNICA CIRÚRGICA</v>
          </cell>
          <cell r="AA2747">
            <v>6</v>
          </cell>
          <cell r="AB2747" t="str">
            <v>MÓVEIS E UTENSÍLIOS</v>
          </cell>
          <cell r="AC2747">
            <v>101.909105849795</v>
          </cell>
          <cell r="AD2747" t="str">
            <v>BOM</v>
          </cell>
        </row>
        <row r="2748">
          <cell r="X2748">
            <v>8645</v>
          </cell>
          <cell r="Y2748">
            <v>2041258</v>
          </cell>
          <cell r="Z2748" t="str">
            <v>CLÍNICA CIRÚRGICA</v>
          </cell>
          <cell r="AA2748">
            <v>6</v>
          </cell>
          <cell r="AB2748" t="str">
            <v>MÓVEIS E UTENSÍLIOS</v>
          </cell>
          <cell r="AC2748">
            <v>101.909105849795</v>
          </cell>
          <cell r="AD2748" t="str">
            <v>BOM</v>
          </cell>
        </row>
        <row r="2749">
          <cell r="X2749">
            <v>8646</v>
          </cell>
          <cell r="Y2749">
            <v>2041259</v>
          </cell>
          <cell r="Z2749" t="str">
            <v>CLÍNICA CIRÚRGICA</v>
          </cell>
          <cell r="AA2749">
            <v>6</v>
          </cell>
          <cell r="AB2749" t="str">
            <v>MÓVEIS E UTENSÍLIOS</v>
          </cell>
          <cell r="AC2749">
            <v>101.909105849795</v>
          </cell>
          <cell r="AD2749" t="str">
            <v>BOM</v>
          </cell>
        </row>
        <row r="2750">
          <cell r="X2750">
            <v>8647</v>
          </cell>
          <cell r="Y2750">
            <v>2041260</v>
          </cell>
          <cell r="Z2750" t="str">
            <v>CLÍNICA CIRÚRGICA</v>
          </cell>
          <cell r="AA2750">
            <v>6</v>
          </cell>
          <cell r="AB2750" t="str">
            <v>MÓVEIS E UTENSÍLIOS</v>
          </cell>
          <cell r="AC2750">
            <v>101.909105849795</v>
          </cell>
          <cell r="AD2750" t="str">
            <v>BOM</v>
          </cell>
        </row>
        <row r="2751">
          <cell r="X2751">
            <v>8648</v>
          </cell>
          <cell r="Y2751">
            <v>2041261</v>
          </cell>
          <cell r="Z2751" t="str">
            <v>CLÍNICA CIRÚRGICA</v>
          </cell>
          <cell r="AA2751">
            <v>6</v>
          </cell>
          <cell r="AB2751" t="str">
            <v>MÓVEIS E UTENSÍLIOS</v>
          </cell>
          <cell r="AC2751">
            <v>101.909105849795</v>
          </cell>
          <cell r="AD2751" t="str">
            <v>BOM</v>
          </cell>
        </row>
        <row r="2752">
          <cell r="X2752">
            <v>8649</v>
          </cell>
          <cell r="Y2752">
            <v>2041262</v>
          </cell>
          <cell r="Z2752" t="str">
            <v>CLÍNICA CIRÚRGICA</v>
          </cell>
          <cell r="AA2752">
            <v>6</v>
          </cell>
          <cell r="AB2752" t="str">
            <v>MÓVEIS E UTENSÍLIOS</v>
          </cell>
          <cell r="AC2752">
            <v>101.909105849795</v>
          </cell>
          <cell r="AD2752" t="str">
            <v>BOM</v>
          </cell>
        </row>
        <row r="2753">
          <cell r="X2753">
            <v>8650</v>
          </cell>
          <cell r="Y2753">
            <v>2041263</v>
          </cell>
          <cell r="Z2753" t="str">
            <v>CLÍNICA CIRÚRGICA</v>
          </cell>
          <cell r="AA2753">
            <v>6</v>
          </cell>
          <cell r="AB2753" t="str">
            <v>MÓVEIS E UTENSÍLIOS</v>
          </cell>
          <cell r="AC2753">
            <v>101.909105849795</v>
          </cell>
          <cell r="AD2753" t="str">
            <v>BOM</v>
          </cell>
        </row>
        <row r="2754">
          <cell r="X2754">
            <v>8651</v>
          </cell>
          <cell r="Y2754">
            <v>2041264</v>
          </cell>
          <cell r="Z2754" t="str">
            <v>CLÍNICA CIRÚRGICA</v>
          </cell>
          <cell r="AA2754">
            <v>6</v>
          </cell>
          <cell r="AB2754" t="str">
            <v>MÓVEIS E UTENSÍLIOS</v>
          </cell>
          <cell r="AC2754">
            <v>101.909105849795</v>
          </cell>
          <cell r="AD2754" t="str">
            <v>BOM</v>
          </cell>
        </row>
        <row r="2755">
          <cell r="X2755">
            <v>8652</v>
          </cell>
          <cell r="Y2755">
            <v>2041265</v>
          </cell>
          <cell r="Z2755" t="str">
            <v>CLÍNICA CIRÚRGICA</v>
          </cell>
          <cell r="AA2755">
            <v>6</v>
          </cell>
          <cell r="AB2755" t="str">
            <v>MÓVEIS E UTENSÍLIOS</v>
          </cell>
          <cell r="AC2755">
            <v>101.909105849795</v>
          </cell>
          <cell r="AD2755" t="str">
            <v>BOM</v>
          </cell>
        </row>
        <row r="2756">
          <cell r="X2756">
            <v>8653</v>
          </cell>
          <cell r="Y2756">
            <v>2041266</v>
          </cell>
          <cell r="Z2756" t="str">
            <v>GALPÃO ALMOXARIFADO</v>
          </cell>
          <cell r="AA2756">
            <v>6</v>
          </cell>
          <cell r="AB2756" t="str">
            <v>MÓVEIS E UTENSÍLIOS</v>
          </cell>
          <cell r="AC2756">
            <v>101.909105849795</v>
          </cell>
          <cell r="AD2756" t="str">
            <v>SUCATA</v>
          </cell>
        </row>
        <row r="2757">
          <cell r="X2757">
            <v>8654</v>
          </cell>
          <cell r="Y2757">
            <v>2041267</v>
          </cell>
          <cell r="Z2757" t="str">
            <v>CLÍNICA CIRÚRGICA</v>
          </cell>
          <cell r="AA2757">
            <v>6</v>
          </cell>
          <cell r="AB2757" t="str">
            <v>MÓVEIS E UTENSÍLIOS</v>
          </cell>
          <cell r="AC2757">
            <v>101.909105849795</v>
          </cell>
          <cell r="AD2757" t="str">
            <v>BOM</v>
          </cell>
        </row>
        <row r="2758">
          <cell r="X2758">
            <v>8655</v>
          </cell>
          <cell r="Y2758">
            <v>2041268</v>
          </cell>
          <cell r="Z2758" t="str">
            <v>CLÍNICA CIRÚRGICA</v>
          </cell>
          <cell r="AA2758">
            <v>6</v>
          </cell>
          <cell r="AB2758" t="str">
            <v>MÓVEIS E UTENSÍLIOS</v>
          </cell>
          <cell r="AC2758">
            <v>101.909105849795</v>
          </cell>
          <cell r="AD2758" t="str">
            <v>BOM</v>
          </cell>
        </row>
        <row r="2759">
          <cell r="X2759">
            <v>8656</v>
          </cell>
          <cell r="Y2759">
            <v>2041269</v>
          </cell>
          <cell r="Z2759" t="str">
            <v>CLÍNICA CIRÚRGICA</v>
          </cell>
          <cell r="AA2759">
            <v>6</v>
          </cell>
          <cell r="AB2759" t="str">
            <v>MÓVEIS E UTENSÍLIOS</v>
          </cell>
          <cell r="AC2759">
            <v>101.909105849795</v>
          </cell>
          <cell r="AD2759" t="str">
            <v>BOM</v>
          </cell>
        </row>
        <row r="2760">
          <cell r="X2760">
            <v>8657</v>
          </cell>
          <cell r="Y2760">
            <v>2041270</v>
          </cell>
          <cell r="Z2760" t="str">
            <v>CLÍNICA CIRÚRGICA</v>
          </cell>
          <cell r="AA2760">
            <v>6</v>
          </cell>
          <cell r="AB2760" t="str">
            <v>MÓVEIS E UTENSÍLIOS</v>
          </cell>
          <cell r="AC2760">
            <v>101.909105849795</v>
          </cell>
          <cell r="AD2760" t="str">
            <v>BOM</v>
          </cell>
        </row>
        <row r="2761">
          <cell r="X2761">
            <v>8658</v>
          </cell>
          <cell r="Y2761">
            <v>2041271</v>
          </cell>
          <cell r="Z2761" t="str">
            <v>CLÍNICA CIRÚRGICA</v>
          </cell>
          <cell r="AA2761">
            <v>6</v>
          </cell>
          <cell r="AB2761" t="str">
            <v>MÓVEIS E UTENSÍLIOS</v>
          </cell>
          <cell r="AC2761">
            <v>101.909105849795</v>
          </cell>
          <cell r="AD2761" t="str">
            <v>BOM</v>
          </cell>
        </row>
        <row r="2762">
          <cell r="X2762">
            <v>8659</v>
          </cell>
          <cell r="Y2762">
            <v>2041272</v>
          </cell>
          <cell r="Z2762" t="str">
            <v>CLÍNICA CIRÚRGICA</v>
          </cell>
          <cell r="AA2762">
            <v>6</v>
          </cell>
          <cell r="AB2762" t="str">
            <v>MÓVEIS E UTENSÍLIOS</v>
          </cell>
          <cell r="AC2762">
            <v>101.909105849795</v>
          </cell>
          <cell r="AD2762" t="str">
            <v>BOM</v>
          </cell>
        </row>
        <row r="2763">
          <cell r="X2763">
            <v>8660</v>
          </cell>
          <cell r="Y2763">
            <v>2041273</v>
          </cell>
          <cell r="Z2763" t="str">
            <v>CLÍNICA CIRÚRGICA</v>
          </cell>
          <cell r="AA2763">
            <v>6</v>
          </cell>
          <cell r="AB2763" t="str">
            <v>MÓVEIS E UTENSÍLIOS</v>
          </cell>
          <cell r="AC2763">
            <v>101.909105849795</v>
          </cell>
          <cell r="AD2763" t="str">
            <v>BOM</v>
          </cell>
        </row>
        <row r="2764">
          <cell r="X2764">
            <v>8661</v>
          </cell>
          <cell r="Y2764">
            <v>2041274</v>
          </cell>
          <cell r="Z2764" t="str">
            <v>CLÍNICA CIRÚRGICA</v>
          </cell>
          <cell r="AA2764">
            <v>6</v>
          </cell>
          <cell r="AB2764" t="str">
            <v>MÓVEIS E UTENSÍLIOS</v>
          </cell>
          <cell r="AC2764">
            <v>101.909105849795</v>
          </cell>
          <cell r="AD2764" t="str">
            <v>BOM</v>
          </cell>
        </row>
        <row r="2765">
          <cell r="X2765">
            <v>8662</v>
          </cell>
          <cell r="Y2765">
            <v>2041275</v>
          </cell>
          <cell r="Z2765" t="str">
            <v>CLÍNICA CIRÚRGICA</v>
          </cell>
          <cell r="AA2765">
            <v>6</v>
          </cell>
          <cell r="AB2765" t="str">
            <v>MÓVEIS E UTENSÍLIOS</v>
          </cell>
          <cell r="AC2765">
            <v>101.909105849795</v>
          </cell>
          <cell r="AD2765" t="str">
            <v>BOM</v>
          </cell>
        </row>
        <row r="2766">
          <cell r="X2766">
            <v>8663</v>
          </cell>
          <cell r="Y2766">
            <v>2041276</v>
          </cell>
          <cell r="Z2766" t="str">
            <v>CLÍNICA CIRÚRGICA</v>
          </cell>
          <cell r="AA2766">
            <v>6</v>
          </cell>
          <cell r="AB2766" t="str">
            <v>MÓVEIS E UTENSÍLIOS</v>
          </cell>
          <cell r="AC2766">
            <v>101.909105849795</v>
          </cell>
          <cell r="AD2766" t="str">
            <v>BOM</v>
          </cell>
        </row>
        <row r="2767">
          <cell r="X2767">
            <v>8664</v>
          </cell>
          <cell r="Y2767">
            <v>2041277</v>
          </cell>
          <cell r="Z2767" t="str">
            <v>CLÍNICA CIRÚRGICA</v>
          </cell>
          <cell r="AA2767">
            <v>6</v>
          </cell>
          <cell r="AB2767" t="str">
            <v>MÓVEIS E UTENSÍLIOS</v>
          </cell>
          <cell r="AC2767">
            <v>101.909105849795</v>
          </cell>
          <cell r="AD2767" t="str">
            <v>BOM</v>
          </cell>
        </row>
        <row r="2768">
          <cell r="X2768">
            <v>8665</v>
          </cell>
          <cell r="Y2768">
            <v>2041278</v>
          </cell>
          <cell r="Z2768" t="str">
            <v>CLÍNICA CIRÚRGICA</v>
          </cell>
          <cell r="AA2768">
            <v>6</v>
          </cell>
          <cell r="AB2768" t="str">
            <v>MÓVEIS E UTENSÍLIOS</v>
          </cell>
          <cell r="AC2768">
            <v>101.909105849795</v>
          </cell>
          <cell r="AD2768" t="str">
            <v>BOM</v>
          </cell>
        </row>
        <row r="2769">
          <cell r="X2769">
            <v>8666</v>
          </cell>
          <cell r="Y2769">
            <v>2041279</v>
          </cell>
          <cell r="Z2769" t="str">
            <v>CLÍNICA CIRÚRGICA</v>
          </cell>
          <cell r="AA2769">
            <v>6</v>
          </cell>
          <cell r="AB2769" t="str">
            <v>MÓVEIS E UTENSÍLIOS</v>
          </cell>
          <cell r="AC2769">
            <v>101.909105849795</v>
          </cell>
          <cell r="AD2769" t="str">
            <v>BOM</v>
          </cell>
        </row>
        <row r="2770">
          <cell r="X2770">
            <v>8667</v>
          </cell>
          <cell r="Y2770">
            <v>2041280</v>
          </cell>
          <cell r="Z2770" t="str">
            <v>CLÍNICA CIRÚRGICA</v>
          </cell>
          <cell r="AA2770">
            <v>6</v>
          </cell>
          <cell r="AB2770" t="str">
            <v>MÓVEIS E UTENSÍLIOS</v>
          </cell>
          <cell r="AC2770">
            <v>101.909105849795</v>
          </cell>
          <cell r="AD2770" t="str">
            <v>BOM</v>
          </cell>
        </row>
        <row r="2771">
          <cell r="X2771">
            <v>8668</v>
          </cell>
          <cell r="Y2771">
            <v>2041281</v>
          </cell>
          <cell r="Z2771" t="str">
            <v>CLÍNICA CIRÚRGICA</v>
          </cell>
          <cell r="AA2771">
            <v>6</v>
          </cell>
          <cell r="AB2771" t="str">
            <v>MÓVEIS E UTENSÍLIOS</v>
          </cell>
          <cell r="AC2771">
            <v>101.909105849795</v>
          </cell>
          <cell r="AD2771" t="str">
            <v>BOM</v>
          </cell>
        </row>
        <row r="2772">
          <cell r="X2772">
            <v>8669</v>
          </cell>
          <cell r="Y2772">
            <v>2041282</v>
          </cell>
          <cell r="Z2772" t="str">
            <v>CLÍNICA CIRÚRGICA</v>
          </cell>
          <cell r="AA2772">
            <v>6</v>
          </cell>
          <cell r="AB2772" t="str">
            <v>MÓVEIS E UTENSÍLIOS</v>
          </cell>
          <cell r="AC2772">
            <v>101.909105849795</v>
          </cell>
          <cell r="AD2772" t="str">
            <v>BOM</v>
          </cell>
        </row>
        <row r="2773">
          <cell r="X2773">
            <v>8670</v>
          </cell>
          <cell r="Y2773">
            <v>2041283</v>
          </cell>
          <cell r="Z2773" t="str">
            <v>CLÍNICA CIRÚRGICA</v>
          </cell>
          <cell r="AA2773">
            <v>6</v>
          </cell>
          <cell r="AB2773" t="str">
            <v>MÓVEIS E UTENSÍLIOS</v>
          </cell>
          <cell r="AC2773">
            <v>101.909105849795</v>
          </cell>
          <cell r="AD2773" t="str">
            <v>BOM</v>
          </cell>
        </row>
        <row r="2774">
          <cell r="X2774">
            <v>8671</v>
          </cell>
          <cell r="Y2774">
            <v>2041284</v>
          </cell>
          <cell r="Z2774" t="str">
            <v>CLÍNICA CIRÚRGICA</v>
          </cell>
          <cell r="AA2774">
            <v>6</v>
          </cell>
          <cell r="AB2774" t="str">
            <v>MÓVEIS E UTENSÍLIOS</v>
          </cell>
          <cell r="AC2774">
            <v>101.909105849795</v>
          </cell>
          <cell r="AD2774" t="str">
            <v>BOM</v>
          </cell>
        </row>
        <row r="2775">
          <cell r="X2775">
            <v>8672</v>
          </cell>
          <cell r="Y2775">
            <v>2041285</v>
          </cell>
          <cell r="Z2775" t="str">
            <v>CLÍNICA CIRÚRGICA</v>
          </cell>
          <cell r="AA2775">
            <v>6</v>
          </cell>
          <cell r="AB2775" t="str">
            <v>MÓVEIS E UTENSÍLIOS</v>
          </cell>
          <cell r="AC2775">
            <v>101.909105849795</v>
          </cell>
          <cell r="AD2775" t="str">
            <v>BOM</v>
          </cell>
        </row>
        <row r="2776">
          <cell r="X2776">
            <v>8673</v>
          </cell>
          <cell r="Y2776">
            <v>2041286</v>
          </cell>
          <cell r="Z2776" t="str">
            <v>CLÍNICA CIRÚRGICA</v>
          </cell>
          <cell r="AA2776">
            <v>6</v>
          </cell>
          <cell r="AB2776" t="str">
            <v>MÓVEIS E UTENSÍLIOS</v>
          </cell>
          <cell r="AC2776">
            <v>101.909105849795</v>
          </cell>
          <cell r="AD2776" t="str">
            <v>BOM</v>
          </cell>
        </row>
        <row r="2777">
          <cell r="X2777">
            <v>8674</v>
          </cell>
          <cell r="Y2777">
            <v>2041287</v>
          </cell>
          <cell r="Z2777" t="str">
            <v>CLINICA MEDICA</v>
          </cell>
          <cell r="AA2777">
            <v>6</v>
          </cell>
          <cell r="AB2777" t="str">
            <v>MÓVEIS E UTENSÍLIOS</v>
          </cell>
          <cell r="AC2777">
            <v>101.909105849795</v>
          </cell>
          <cell r="AD2777" t="str">
            <v>BOM</v>
          </cell>
        </row>
        <row r="2778">
          <cell r="X2778">
            <v>8675</v>
          </cell>
          <cell r="Y2778">
            <v>2041288</v>
          </cell>
          <cell r="Z2778" t="str">
            <v>CLÍNICA CIRÚRGICA</v>
          </cell>
          <cell r="AA2778">
            <v>6</v>
          </cell>
          <cell r="AB2778" t="str">
            <v>MÓVEIS E UTENSÍLIOS</v>
          </cell>
          <cell r="AC2778">
            <v>101.909105849795</v>
          </cell>
          <cell r="AD2778" t="str">
            <v>BOM</v>
          </cell>
        </row>
        <row r="2779">
          <cell r="X2779">
            <v>8676</v>
          </cell>
          <cell r="Y2779">
            <v>2041289</v>
          </cell>
          <cell r="Z2779" t="str">
            <v>HEMODIALISE / DIÁLISE</v>
          </cell>
          <cell r="AA2779">
            <v>6</v>
          </cell>
          <cell r="AB2779" t="str">
            <v>MÓVEIS E UTENSÍLIOS</v>
          </cell>
          <cell r="AC2779">
            <v>101.909105849795</v>
          </cell>
          <cell r="AD2779" t="str">
            <v>BOM</v>
          </cell>
        </row>
        <row r="2780">
          <cell r="X2780">
            <v>8677</v>
          </cell>
          <cell r="Y2780">
            <v>2041290</v>
          </cell>
          <cell r="Z2780" t="str">
            <v>HEMODIALISE / DIÁLISE</v>
          </cell>
          <cell r="AA2780">
            <v>6</v>
          </cell>
          <cell r="AB2780" t="str">
            <v>MÓVEIS E UTENSÍLIOS</v>
          </cell>
          <cell r="AC2780">
            <v>101.909105849795</v>
          </cell>
          <cell r="AD2780" t="str">
            <v>BOM</v>
          </cell>
        </row>
        <row r="2781">
          <cell r="X2781">
            <v>8678</v>
          </cell>
          <cell r="Y2781">
            <v>2041291</v>
          </cell>
          <cell r="Z2781" t="str">
            <v>HEMODIALISE / DIÁLISE</v>
          </cell>
          <cell r="AA2781">
            <v>6</v>
          </cell>
          <cell r="AB2781" t="str">
            <v>MÓVEIS E UTENSÍLIOS</v>
          </cell>
          <cell r="AC2781">
            <v>101.909105849795</v>
          </cell>
          <cell r="AD2781" t="str">
            <v>BOM</v>
          </cell>
        </row>
        <row r="2782">
          <cell r="X2782">
            <v>8679</v>
          </cell>
          <cell r="Y2782">
            <v>2041292</v>
          </cell>
          <cell r="Z2782" t="str">
            <v>HEMODIALISE / DIÁLISE</v>
          </cell>
          <cell r="AA2782">
            <v>6</v>
          </cell>
          <cell r="AB2782" t="str">
            <v>MÓVEIS E UTENSÍLIOS</v>
          </cell>
          <cell r="AC2782">
            <v>101.909105849795</v>
          </cell>
          <cell r="AD2782" t="str">
            <v>BOM</v>
          </cell>
        </row>
        <row r="2783">
          <cell r="X2783">
            <v>8680</v>
          </cell>
          <cell r="Y2783">
            <v>2041293</v>
          </cell>
          <cell r="Z2783" t="str">
            <v>HEMODIALISE / DIÁLISE</v>
          </cell>
          <cell r="AA2783">
            <v>6</v>
          </cell>
          <cell r="AB2783" t="str">
            <v>MÓVEIS E UTENSÍLIOS</v>
          </cell>
          <cell r="AC2783">
            <v>101.909105849795</v>
          </cell>
          <cell r="AD2783" t="str">
            <v>BOM</v>
          </cell>
        </row>
        <row r="2784">
          <cell r="X2784">
            <v>8681</v>
          </cell>
          <cell r="Y2784">
            <v>2041294</v>
          </cell>
          <cell r="Z2784" t="str">
            <v>HEMODIALISE / DIÁLISE</v>
          </cell>
          <cell r="AA2784">
            <v>6</v>
          </cell>
          <cell r="AB2784" t="str">
            <v>MÓVEIS E UTENSÍLIOS</v>
          </cell>
          <cell r="AC2784">
            <v>101.909105849795</v>
          </cell>
          <cell r="AD2784" t="str">
            <v>BOM</v>
          </cell>
        </row>
        <row r="2785">
          <cell r="X2785">
            <v>8682</v>
          </cell>
          <cell r="Y2785">
            <v>2041295</v>
          </cell>
          <cell r="Z2785" t="str">
            <v>HEMODIALISE / DIÁLISE</v>
          </cell>
          <cell r="AA2785">
            <v>6</v>
          </cell>
          <cell r="AB2785" t="str">
            <v>MÓVEIS E UTENSÍLIOS</v>
          </cell>
          <cell r="AC2785">
            <v>101.909105849795</v>
          </cell>
          <cell r="AD2785" t="str">
            <v>BOM</v>
          </cell>
        </row>
        <row r="2786">
          <cell r="X2786">
            <v>8702</v>
          </cell>
          <cell r="Y2786">
            <v>2041296</v>
          </cell>
          <cell r="Z2786" t="str">
            <v>ADMINISTRAÇÃO - SEDE</v>
          </cell>
          <cell r="AA2786">
            <v>6</v>
          </cell>
          <cell r="AB2786" t="str">
            <v>MAQ. E EQUIPAMENTOS</v>
          </cell>
          <cell r="AC2786">
            <v>35.921382861608301</v>
          </cell>
          <cell r="AD2786" t="str">
            <v>BOM</v>
          </cell>
        </row>
        <row r="2787">
          <cell r="X2787">
            <v>8703</v>
          </cell>
          <cell r="Y2787">
            <v>2041297</v>
          </cell>
          <cell r="Z2787" t="str">
            <v>CHI – CENTRAL HUMANIZADA DE INTERNAÇÃO</v>
          </cell>
          <cell r="AA2787">
            <v>6</v>
          </cell>
          <cell r="AB2787" t="str">
            <v>MAQ. E EQUIPAMENTOS</v>
          </cell>
          <cell r="AC2787">
            <v>35.921382861608301</v>
          </cell>
          <cell r="AD2787" t="str">
            <v>BOM</v>
          </cell>
        </row>
        <row r="2788">
          <cell r="X2788">
            <v>8704</v>
          </cell>
          <cell r="Y2788">
            <v>2041298</v>
          </cell>
          <cell r="Z2788" t="str">
            <v>GEMAP</v>
          </cell>
          <cell r="AA2788">
            <v>6</v>
          </cell>
          <cell r="AB2788" t="str">
            <v>MAQ. E EQUIPAMENTOS</v>
          </cell>
          <cell r="AC2788">
            <v>35.921382861608301</v>
          </cell>
          <cell r="AD2788" t="str">
            <v>BOM</v>
          </cell>
        </row>
        <row r="2789">
          <cell r="X2789">
            <v>8705</v>
          </cell>
          <cell r="Y2789">
            <v>2041299</v>
          </cell>
          <cell r="Z2789" t="str">
            <v>ADMINISTRAÇÃO - SEDE - GECOL</v>
          </cell>
          <cell r="AA2789">
            <v>6</v>
          </cell>
          <cell r="AB2789" t="str">
            <v>MAQ. E EQUIPAMENTOS</v>
          </cell>
          <cell r="AC2789">
            <v>35.921382861608301</v>
          </cell>
          <cell r="AD2789" t="str">
            <v>BOM</v>
          </cell>
        </row>
        <row r="2790">
          <cell r="X2790">
            <v>8706</v>
          </cell>
          <cell r="Y2790">
            <v>2041300</v>
          </cell>
          <cell r="Z2790" t="str">
            <v>ADMINISTRAÇÃO - SEDE - ALMOXARIFADO</v>
          </cell>
          <cell r="AA2790">
            <v>6</v>
          </cell>
          <cell r="AB2790" t="str">
            <v>MAQ. E EQUIPAMENTOS</v>
          </cell>
          <cell r="AC2790">
            <v>35.921382861608301</v>
          </cell>
          <cell r="AD2790" t="str">
            <v>BOM</v>
          </cell>
        </row>
        <row r="2791">
          <cell r="X2791">
            <v>8707</v>
          </cell>
          <cell r="Y2791">
            <v>2041301</v>
          </cell>
          <cell r="Z2791" t="str">
            <v>ALMOXARIFADO</v>
          </cell>
          <cell r="AA2791">
            <v>6</v>
          </cell>
          <cell r="AB2791" t="str">
            <v>MAQ. E EQUIPAMENTOS</v>
          </cell>
          <cell r="AC2791">
            <v>35.921382861608301</v>
          </cell>
          <cell r="AD2791" t="str">
            <v>BOM</v>
          </cell>
        </row>
        <row r="2792">
          <cell r="X2792">
            <v>8708</v>
          </cell>
          <cell r="Y2792">
            <v>2041302</v>
          </cell>
          <cell r="Z2792" t="str">
            <v>ALMOXARIFADO - ADM</v>
          </cell>
          <cell r="AA2792">
            <v>6</v>
          </cell>
          <cell r="AB2792" t="str">
            <v>MAQ. E EQUIPAMENTOS</v>
          </cell>
          <cell r="AC2792">
            <v>35.921382861608301</v>
          </cell>
          <cell r="AD2792" t="str">
            <v>BOM</v>
          </cell>
        </row>
        <row r="2793">
          <cell r="X2793">
            <v>8709</v>
          </cell>
          <cell r="Y2793">
            <v>2041303</v>
          </cell>
          <cell r="Z2793" t="str">
            <v>OUVIDORIA</v>
          </cell>
          <cell r="AA2793">
            <v>6</v>
          </cell>
          <cell r="AB2793" t="str">
            <v>MAQ. E EQUIPAMENTOS</v>
          </cell>
          <cell r="AC2793">
            <v>35.921382861608301</v>
          </cell>
          <cell r="AD2793" t="str">
            <v>BOM</v>
          </cell>
        </row>
        <row r="2794">
          <cell r="X2794">
            <v>8710</v>
          </cell>
          <cell r="Y2794">
            <v>2041304</v>
          </cell>
          <cell r="Z2794" t="str">
            <v>SETOR DE SEGURANÇA E TRANSPORTE (SALA DOS MOTORISTAS)</v>
          </cell>
          <cell r="AA2794">
            <v>6</v>
          </cell>
          <cell r="AB2794" t="str">
            <v>MAQ. E EQUIPAMENTOS</v>
          </cell>
          <cell r="AC2794">
            <v>35.921382861608301</v>
          </cell>
          <cell r="AD2794" t="str">
            <v>BOM</v>
          </cell>
        </row>
        <row r="2795">
          <cell r="X2795">
            <v>8711</v>
          </cell>
          <cell r="Y2795">
            <v>2041305</v>
          </cell>
          <cell r="Z2795" t="str">
            <v>ALMOXARIFADO – SUCATA</v>
          </cell>
          <cell r="AA2795">
            <v>6</v>
          </cell>
          <cell r="AB2795" t="str">
            <v>MAQ. E EQUIPAMENTOS</v>
          </cell>
          <cell r="AC2795">
            <v>35.921382861608301</v>
          </cell>
          <cell r="AD2795" t="str">
            <v>BOM</v>
          </cell>
        </row>
        <row r="2796">
          <cell r="X2796">
            <v>8712</v>
          </cell>
          <cell r="Y2796">
            <v>2041306</v>
          </cell>
          <cell r="Z2796" t="str">
            <v>FARMÁCIA</v>
          </cell>
          <cell r="AA2796">
            <v>6</v>
          </cell>
          <cell r="AB2796" t="str">
            <v>MAQ. E EQUIPAMENTOS</v>
          </cell>
          <cell r="AC2796">
            <v>35.921382861608301</v>
          </cell>
          <cell r="AD2796" t="str">
            <v>BOM</v>
          </cell>
        </row>
        <row r="2797">
          <cell r="X2797">
            <v>8713</v>
          </cell>
          <cell r="Y2797">
            <v>2041307</v>
          </cell>
          <cell r="Z2797" t="str">
            <v>ROUPARIA</v>
          </cell>
          <cell r="AA2797">
            <v>6</v>
          </cell>
          <cell r="AB2797" t="str">
            <v>MAQ. E EQUIPAMENTOS</v>
          </cell>
          <cell r="AC2797">
            <v>35.921382861608301</v>
          </cell>
          <cell r="AD2797" t="str">
            <v>BOM</v>
          </cell>
        </row>
        <row r="2798">
          <cell r="X2798">
            <v>8714</v>
          </cell>
          <cell r="Y2798">
            <v>2041308</v>
          </cell>
          <cell r="Z2798" t="str">
            <v>COEX - HGG</v>
          </cell>
          <cell r="AA2798">
            <v>6</v>
          </cell>
          <cell r="AB2798" t="str">
            <v>MAQ. E EQUIPAMENTOS</v>
          </cell>
          <cell r="AC2798">
            <v>35.921382861608301</v>
          </cell>
          <cell r="AD2798" t="str">
            <v>BOM</v>
          </cell>
        </row>
        <row r="2799">
          <cell r="X2799">
            <v>8715</v>
          </cell>
          <cell r="Y2799">
            <v>2041309</v>
          </cell>
          <cell r="Z2799" t="str">
            <v>REPOUSO RESIDENTE – CLÍNICA CIRÚRGICA</v>
          </cell>
          <cell r="AA2799">
            <v>6</v>
          </cell>
          <cell r="AB2799" t="str">
            <v>MAQ. E EQUIPAMENTOS</v>
          </cell>
          <cell r="AC2799">
            <v>35.921382861608301</v>
          </cell>
          <cell r="AD2799" t="str">
            <v>BOM</v>
          </cell>
        </row>
        <row r="2800">
          <cell r="X2800">
            <v>8716</v>
          </cell>
          <cell r="Y2800">
            <v>2041310</v>
          </cell>
          <cell r="Z2800" t="str">
            <v>REPOUSO RESIDENTE – CLÍNICA MÉDICA</v>
          </cell>
          <cell r="AA2800">
            <v>6</v>
          </cell>
          <cell r="AB2800" t="str">
            <v>MAQ. E EQUIPAMENTOS</v>
          </cell>
          <cell r="AC2800">
            <v>35.921382861608301</v>
          </cell>
          <cell r="AD2800" t="str">
            <v>BOM</v>
          </cell>
        </row>
        <row r="2801">
          <cell r="X2801">
            <v>8718</v>
          </cell>
          <cell r="Y2801">
            <v>2041311</v>
          </cell>
          <cell r="Z2801" t="str">
            <v>DESAPARECEU</v>
          </cell>
          <cell r="AA2801">
            <v>3</v>
          </cell>
          <cell r="AB2801" t="str">
            <v>EQUIP. DE INFORMÁTICA</v>
          </cell>
          <cell r="AC2801">
            <v>44.091878895463502</v>
          </cell>
          <cell r="AD2801" t="str">
            <v>RUIM</v>
          </cell>
        </row>
        <row r="2802">
          <cell r="X2802">
            <v>8719</v>
          </cell>
          <cell r="Y2802">
            <v>2041312</v>
          </cell>
          <cell r="Z2802" t="str">
            <v>CLINICA CIRURGICA</v>
          </cell>
          <cell r="AA2802">
            <v>6</v>
          </cell>
          <cell r="AB2802" t="str">
            <v>MAQ. E EQUIPAMENTOS</v>
          </cell>
          <cell r="AC2802">
            <v>35.921382861608301</v>
          </cell>
          <cell r="AD2802" t="str">
            <v>BOM</v>
          </cell>
        </row>
        <row r="2803">
          <cell r="X2803">
            <v>8720</v>
          </cell>
          <cell r="Y2803">
            <v>2041313</v>
          </cell>
          <cell r="Z2803" t="str">
            <v>APOIO AO DIAGNÓSTICO</v>
          </cell>
          <cell r="AA2803">
            <v>6</v>
          </cell>
          <cell r="AB2803" t="str">
            <v>MAQ. E EQUIPAMENTOS</v>
          </cell>
          <cell r="AC2803">
            <v>35.921382861608301</v>
          </cell>
          <cell r="AD2803" t="str">
            <v>BOM</v>
          </cell>
        </row>
        <row r="2804">
          <cell r="X2804">
            <v>8721</v>
          </cell>
          <cell r="Y2804">
            <v>2041314</v>
          </cell>
          <cell r="Z2804" t="str">
            <v>AMBULATÓRIO</v>
          </cell>
          <cell r="AA2804">
            <v>6</v>
          </cell>
          <cell r="AB2804" t="str">
            <v>MAQ. E EQUIPAMENTOS</v>
          </cell>
          <cell r="AC2804">
            <v>35.921382861608301</v>
          </cell>
          <cell r="AD2804" t="str">
            <v>BOM</v>
          </cell>
        </row>
        <row r="2805">
          <cell r="X2805">
            <v>8722</v>
          </cell>
          <cell r="Y2805">
            <v>2041315</v>
          </cell>
          <cell r="Z2805" t="str">
            <v>ALMOXARIFADO</v>
          </cell>
          <cell r="AA2805">
            <v>6</v>
          </cell>
          <cell r="AB2805" t="str">
            <v>MAQ. E EQUIPAMENTOS</v>
          </cell>
          <cell r="AC2805">
            <v>35.921382861608301</v>
          </cell>
          <cell r="AD2805" t="str">
            <v>BOM</v>
          </cell>
        </row>
        <row r="2806">
          <cell r="X2806">
            <v>8723</v>
          </cell>
          <cell r="Y2806">
            <v>2041316</v>
          </cell>
          <cell r="Z2806" t="str">
            <v>AMBULATÓRIO</v>
          </cell>
          <cell r="AA2806">
            <v>6</v>
          </cell>
          <cell r="AB2806" t="str">
            <v>MAQ. E EQUIPAMENTOS</v>
          </cell>
          <cell r="AC2806">
            <v>35.921382861608301</v>
          </cell>
          <cell r="AD2806" t="str">
            <v>BOM</v>
          </cell>
        </row>
        <row r="2807">
          <cell r="X2807">
            <v>8724</v>
          </cell>
          <cell r="Y2807">
            <v>2041317</v>
          </cell>
          <cell r="Z2807" t="str">
            <v>ALMOXARIFADO</v>
          </cell>
          <cell r="AA2807">
            <v>6</v>
          </cell>
          <cell r="AB2807" t="str">
            <v>MAQ. E EQUIPAMENTOS</v>
          </cell>
          <cell r="AC2807">
            <v>35.921382861608301</v>
          </cell>
          <cell r="AD2807" t="str">
            <v>BOM</v>
          </cell>
        </row>
        <row r="2808">
          <cell r="X2808">
            <v>8725</v>
          </cell>
          <cell r="Y2808">
            <v>2041318</v>
          </cell>
          <cell r="Z2808" t="str">
            <v>COMITÊ DE ÉTICA</v>
          </cell>
          <cell r="AA2808">
            <v>6</v>
          </cell>
          <cell r="AB2808" t="str">
            <v>MAQ. E EQUIPAMENTOS</v>
          </cell>
          <cell r="AC2808">
            <v>35.921382861608301</v>
          </cell>
          <cell r="AD2808" t="str">
            <v>BOM</v>
          </cell>
        </row>
        <row r="2809">
          <cell r="X2809">
            <v>8726</v>
          </cell>
          <cell r="Y2809">
            <v>2041319</v>
          </cell>
          <cell r="Z2809" t="str">
            <v>COREME</v>
          </cell>
          <cell r="AA2809">
            <v>6</v>
          </cell>
          <cell r="AB2809" t="str">
            <v>MAQ. E EQUIPAMENTOS</v>
          </cell>
          <cell r="AC2809">
            <v>35.921382861608301</v>
          </cell>
          <cell r="AD2809" t="str">
            <v>BOM</v>
          </cell>
        </row>
        <row r="2810">
          <cell r="X2810">
            <v>8727</v>
          </cell>
          <cell r="Y2810">
            <v>2041320</v>
          </cell>
          <cell r="Z2810" t="str">
            <v>REPOUSO STAFF – CLÍNICA MÉDICA</v>
          </cell>
          <cell r="AA2810">
            <v>6</v>
          </cell>
          <cell r="AB2810" t="str">
            <v>MAQ. E EQUIPAMENTOS</v>
          </cell>
          <cell r="AC2810">
            <v>35.921382861608301</v>
          </cell>
          <cell r="AD2810" t="str">
            <v>BOM</v>
          </cell>
        </row>
        <row r="2811">
          <cell r="X2811">
            <v>8728</v>
          </cell>
          <cell r="Y2811">
            <v>2041321</v>
          </cell>
          <cell r="Z2811" t="str">
            <v>REPOUSO MÉDICO – STAFF CLÍNICA CIRÚRGICA</v>
          </cell>
          <cell r="AA2811">
            <v>6</v>
          </cell>
          <cell r="AB2811" t="str">
            <v>MAQ. E EQUIPAMENTOS</v>
          </cell>
          <cell r="AC2811">
            <v>35.921382861608301</v>
          </cell>
          <cell r="AD2811" t="str">
            <v>BOM</v>
          </cell>
        </row>
        <row r="2812">
          <cell r="X2812">
            <v>8729</v>
          </cell>
          <cell r="Y2812">
            <v>2041322</v>
          </cell>
          <cell r="Z2812" t="str">
            <v>UNIDADE DE TERAPIA INTENSIVA</v>
          </cell>
          <cell r="AA2812">
            <v>6</v>
          </cell>
          <cell r="AB2812" t="str">
            <v>MAQ. E EQUIPAMENTOS</v>
          </cell>
          <cell r="AC2812">
            <v>35.921382861608301</v>
          </cell>
          <cell r="AD2812" t="str">
            <v>BOM</v>
          </cell>
        </row>
        <row r="2813">
          <cell r="X2813">
            <v>8730</v>
          </cell>
          <cell r="Y2813">
            <v>2041323</v>
          </cell>
          <cell r="Z2813" t="str">
            <v>HEMODIALISE / DIÁLISE</v>
          </cell>
          <cell r="AA2813">
            <v>6</v>
          </cell>
          <cell r="AB2813" t="str">
            <v>MAQ. E EQUIPAMENTOS</v>
          </cell>
          <cell r="AC2813">
            <v>35.921382861608301</v>
          </cell>
          <cell r="AD2813" t="str">
            <v>BOM</v>
          </cell>
        </row>
        <row r="2814">
          <cell r="X2814">
            <v>8731</v>
          </cell>
          <cell r="Y2814">
            <v>2041324</v>
          </cell>
          <cell r="Z2814" t="str">
            <v>COORDENAÇÃO DE CONDUTORES</v>
          </cell>
          <cell r="AA2814">
            <v>6</v>
          </cell>
          <cell r="AB2814" t="str">
            <v>MAQ. E EQUIPAMENTOS</v>
          </cell>
          <cell r="AC2814">
            <v>35.921382861608301</v>
          </cell>
          <cell r="AD2814" t="str">
            <v>BOM</v>
          </cell>
        </row>
        <row r="2815">
          <cell r="X2815">
            <v>8732</v>
          </cell>
          <cell r="Y2815">
            <v>2041325</v>
          </cell>
          <cell r="Z2815" t="str">
            <v>COREME</v>
          </cell>
          <cell r="AA2815">
            <v>6</v>
          </cell>
          <cell r="AB2815" t="str">
            <v>MAQ. E EQUIPAMENTOS</v>
          </cell>
          <cell r="AC2815">
            <v>35.921382861608301</v>
          </cell>
          <cell r="AD2815" t="str">
            <v>BOM</v>
          </cell>
        </row>
        <row r="2816">
          <cell r="X2816">
            <v>8733</v>
          </cell>
          <cell r="Y2816">
            <v>2041326</v>
          </cell>
          <cell r="Z2816" t="str">
            <v>SALA DE REUNIÃO</v>
          </cell>
          <cell r="AA2816">
            <v>6</v>
          </cell>
          <cell r="AB2816" t="str">
            <v>MAQ. E EQUIPAMENTOS</v>
          </cell>
          <cell r="AC2816">
            <v>35.921382861608301</v>
          </cell>
          <cell r="AD2816" t="str">
            <v>BOM</v>
          </cell>
        </row>
        <row r="2817">
          <cell r="X2817">
            <v>8738</v>
          </cell>
          <cell r="Y2817">
            <v>2041327</v>
          </cell>
          <cell r="Z2817" t="str">
            <v>ASTEC</v>
          </cell>
          <cell r="AA2817">
            <v>5</v>
          </cell>
          <cell r="AB2817" t="str">
            <v>EQUIP. DE INFORMÁTICA</v>
          </cell>
          <cell r="AC2817">
            <v>355.49786763094397</v>
          </cell>
          <cell r="AD2817" t="str">
            <v>BOM</v>
          </cell>
        </row>
        <row r="2818">
          <cell r="X2818">
            <v>8739</v>
          </cell>
          <cell r="Y2818">
            <v>2041328</v>
          </cell>
          <cell r="Z2818" t="str">
            <v>ASTEC</v>
          </cell>
          <cell r="AA2818">
            <v>5</v>
          </cell>
          <cell r="AB2818" t="str">
            <v>EQUIP. DE INFORMÁTICA</v>
          </cell>
          <cell r="AC2818">
            <v>360.16503429724997</v>
          </cell>
          <cell r="AD2818" t="str">
            <v>BOM</v>
          </cell>
        </row>
        <row r="2819">
          <cell r="X2819">
            <v>8740</v>
          </cell>
          <cell r="Y2819">
            <v>2041329</v>
          </cell>
          <cell r="Z2819" t="str">
            <v>ASTEC</v>
          </cell>
          <cell r="AA2819">
            <v>5</v>
          </cell>
          <cell r="AB2819" t="str">
            <v>EQUIP. DE INFORMÁTICA</v>
          </cell>
          <cell r="AC2819">
            <v>360.16503429724997</v>
          </cell>
          <cell r="AD2819" t="str">
            <v>BOM</v>
          </cell>
        </row>
        <row r="2820">
          <cell r="X2820">
            <v>8741</v>
          </cell>
          <cell r="Y2820">
            <v>2041330</v>
          </cell>
          <cell r="Z2820" t="str">
            <v>ASTEC</v>
          </cell>
          <cell r="AA2820">
            <v>5</v>
          </cell>
          <cell r="AB2820" t="str">
            <v>EQUIP. DE INFORMÁTICA</v>
          </cell>
          <cell r="AC2820">
            <v>360.16503429724997</v>
          </cell>
          <cell r="AD2820" t="str">
            <v>BOM</v>
          </cell>
        </row>
        <row r="2821">
          <cell r="X2821">
            <v>8912</v>
          </cell>
          <cell r="Y2821">
            <v>2041331</v>
          </cell>
          <cell r="Z2821" t="str">
            <v>DIRETORIA MULTIDISCIPLINAR</v>
          </cell>
          <cell r="AA2821">
            <v>6</v>
          </cell>
          <cell r="AB2821" t="str">
            <v>MAQ. E EQUIPAMENTOS</v>
          </cell>
          <cell r="AC2821">
            <v>122.02804952724399</v>
          </cell>
          <cell r="AD2821" t="str">
            <v>BOM</v>
          </cell>
        </row>
        <row r="2822">
          <cell r="X2822">
            <v>8913</v>
          </cell>
          <cell r="Y2822">
            <v>2041332</v>
          </cell>
          <cell r="Z2822" t="str">
            <v>FARMÁCIA</v>
          </cell>
          <cell r="AA2822">
            <v>6</v>
          </cell>
          <cell r="AB2822" t="str">
            <v>MAQ. E EQUIPAMENTOS</v>
          </cell>
          <cell r="AC2822">
            <v>122.02804952724399</v>
          </cell>
          <cell r="AD2822" t="str">
            <v>BOM</v>
          </cell>
        </row>
        <row r="2823">
          <cell r="X2823">
            <v>8914</v>
          </cell>
          <cell r="Y2823">
            <v>2041333</v>
          </cell>
          <cell r="Z2823" t="str">
            <v>ADMINISTRAÇÃO - SEDE - COAF</v>
          </cell>
          <cell r="AA2823">
            <v>6</v>
          </cell>
          <cell r="AB2823" t="str">
            <v>MAQ. E EQUIPAMENTOS</v>
          </cell>
          <cell r="AC2823">
            <v>122.02804952724399</v>
          </cell>
          <cell r="AD2823" t="str">
            <v>BOM</v>
          </cell>
        </row>
        <row r="2824">
          <cell r="X2824">
            <v>8009</v>
          </cell>
          <cell r="Y2824">
            <v>2041334</v>
          </cell>
          <cell r="Z2824" t="str">
            <v>CLÍNICA CIRURGICA</v>
          </cell>
          <cell r="AA2824">
            <v>10</v>
          </cell>
          <cell r="AB2824" t="str">
            <v>MÓVEIS E UTENSÍLIOS</v>
          </cell>
          <cell r="AC2824">
            <v>388.125</v>
          </cell>
          <cell r="AD2824" t="str">
            <v>BOM</v>
          </cell>
        </row>
        <row r="2825">
          <cell r="X2825">
            <v>8010</v>
          </cell>
          <cell r="Y2825">
            <v>2041335</v>
          </cell>
          <cell r="Z2825" t="str">
            <v>CLÍNICA CIRURGICA</v>
          </cell>
          <cell r="AA2825">
            <v>10</v>
          </cell>
          <cell r="AB2825" t="str">
            <v>MÓVEIS E UTENSÍLIOS</v>
          </cell>
          <cell r="AC2825">
            <v>388.125</v>
          </cell>
          <cell r="AD2825" t="str">
            <v>BOM</v>
          </cell>
        </row>
        <row r="2826">
          <cell r="X2826">
            <v>8248</v>
          </cell>
          <cell r="Y2826">
            <v>2041336</v>
          </cell>
          <cell r="Z2826" t="str">
            <v>CLÍNICA CIRURGICA</v>
          </cell>
          <cell r="AA2826">
            <v>10</v>
          </cell>
          <cell r="AB2826" t="str">
            <v>MÓVEIS E UTENSÍLIOS</v>
          </cell>
          <cell r="AC2826">
            <v>388.125</v>
          </cell>
          <cell r="AD2826" t="str">
            <v>BOM</v>
          </cell>
        </row>
        <row r="2827">
          <cell r="X2827">
            <v>8249</v>
          </cell>
          <cell r="Y2827">
            <v>2041337</v>
          </cell>
          <cell r="Z2827" t="str">
            <v>HEMODIALISE / DIÁLISE</v>
          </cell>
          <cell r="AA2827">
            <v>10</v>
          </cell>
          <cell r="AB2827" t="str">
            <v>MÓVEIS E UTENSÍLIOS</v>
          </cell>
          <cell r="AC2827">
            <v>388.125</v>
          </cell>
          <cell r="AD2827" t="str">
            <v>BOM</v>
          </cell>
        </row>
        <row r="2828">
          <cell r="X2828">
            <v>8250</v>
          </cell>
          <cell r="Y2828">
            <v>2041338</v>
          </cell>
          <cell r="Z2828" t="str">
            <v>UNIDADE DE TERAPIA INTENSIVA</v>
          </cell>
          <cell r="AA2828">
            <v>10</v>
          </cell>
          <cell r="AB2828" t="str">
            <v>MÓVEIS E UTENSÍLIOS</v>
          </cell>
          <cell r="AC2828">
            <v>388.125</v>
          </cell>
          <cell r="AD2828" t="str">
            <v>BOM</v>
          </cell>
        </row>
        <row r="2829">
          <cell r="X2829">
            <v>8251</v>
          </cell>
          <cell r="Y2829">
            <v>2041339</v>
          </cell>
          <cell r="Z2829" t="str">
            <v>HEMODIALISE / DIÁLISE</v>
          </cell>
          <cell r="AA2829">
            <v>10</v>
          </cell>
          <cell r="AB2829" t="str">
            <v>MÓVEIS E UTENSÍLIOS</v>
          </cell>
          <cell r="AC2829">
            <v>388.125</v>
          </cell>
          <cell r="AD2829" t="str">
            <v>BOM</v>
          </cell>
        </row>
        <row r="2830">
          <cell r="X2830">
            <v>8252</v>
          </cell>
          <cell r="Y2830">
            <v>2041340</v>
          </cell>
          <cell r="Z2830" t="str">
            <v>CLINICA MÉDICA</v>
          </cell>
          <cell r="AA2830">
            <v>10</v>
          </cell>
          <cell r="AB2830" t="str">
            <v>MÓVEIS E UTENSÍLIOS</v>
          </cell>
          <cell r="AC2830">
            <v>388.125</v>
          </cell>
          <cell r="AD2830" t="str">
            <v>BOM</v>
          </cell>
        </row>
        <row r="2831">
          <cell r="X2831">
            <v>8253</v>
          </cell>
          <cell r="Y2831">
            <v>2041341</v>
          </cell>
          <cell r="Z2831" t="str">
            <v>UNIDADE DE TERAPIA INTENSIVA</v>
          </cell>
          <cell r="AA2831">
            <v>10</v>
          </cell>
          <cell r="AB2831" t="str">
            <v>MÓVEIS E UTENSÍLIOS</v>
          </cell>
          <cell r="AC2831">
            <v>388.125</v>
          </cell>
          <cell r="AD2831" t="str">
            <v>BOM</v>
          </cell>
        </row>
        <row r="2832">
          <cell r="X2832">
            <v>8254</v>
          </cell>
          <cell r="Y2832">
            <v>2041342</v>
          </cell>
          <cell r="Z2832" t="str">
            <v>HEMODIALISE / DIÁLISE</v>
          </cell>
          <cell r="AA2832">
            <v>10</v>
          </cell>
          <cell r="AB2832" t="str">
            <v>MÓVEIS E UTENSÍLIOS</v>
          </cell>
          <cell r="AC2832">
            <v>388.125</v>
          </cell>
          <cell r="AD2832" t="str">
            <v>BOM</v>
          </cell>
        </row>
        <row r="2833">
          <cell r="X2833">
            <v>8255</v>
          </cell>
          <cell r="Y2833">
            <v>2041343</v>
          </cell>
          <cell r="Z2833" t="str">
            <v>HEMODIALISE / DIÁLISE</v>
          </cell>
          <cell r="AA2833">
            <v>10</v>
          </cell>
          <cell r="AB2833" t="str">
            <v>MÓVEIS E UTENSÍLIOS</v>
          </cell>
          <cell r="AC2833">
            <v>388.125</v>
          </cell>
          <cell r="AD2833" t="str">
            <v>BOM</v>
          </cell>
        </row>
        <row r="2834">
          <cell r="X2834">
            <v>8256</v>
          </cell>
          <cell r="Y2834">
            <v>2041344</v>
          </cell>
          <cell r="Z2834" t="str">
            <v>CLÍNICA CIRURGICA</v>
          </cell>
          <cell r="AA2834">
            <v>10</v>
          </cell>
          <cell r="AB2834" t="str">
            <v>MÓVEIS E UTENSÍLIOS</v>
          </cell>
          <cell r="AC2834">
            <v>388.125</v>
          </cell>
          <cell r="AD2834" t="str">
            <v>BOM</v>
          </cell>
        </row>
        <row r="2835">
          <cell r="X2835">
            <v>8257</v>
          </cell>
          <cell r="Y2835">
            <v>2041345</v>
          </cell>
          <cell r="Z2835" t="str">
            <v>CLÍNICA CIRURGICA</v>
          </cell>
          <cell r="AA2835">
            <v>10</v>
          </cell>
          <cell r="AB2835" t="str">
            <v>MÓVEIS E UTENSÍLIOS</v>
          </cell>
          <cell r="AC2835">
            <v>388.125</v>
          </cell>
          <cell r="AD2835" t="str">
            <v>BOM</v>
          </cell>
        </row>
        <row r="2836">
          <cell r="X2836">
            <v>8258</v>
          </cell>
          <cell r="Y2836">
            <v>2041346</v>
          </cell>
          <cell r="Z2836" t="str">
            <v>UNIDADE DE TERAPIA INTENSIVA</v>
          </cell>
          <cell r="AA2836">
            <v>10</v>
          </cell>
          <cell r="AB2836" t="str">
            <v>MÓVEIS E UTENSÍLIOS</v>
          </cell>
          <cell r="AC2836">
            <v>388.125</v>
          </cell>
          <cell r="AD2836" t="str">
            <v>BOM</v>
          </cell>
        </row>
        <row r="2837">
          <cell r="X2837">
            <v>8259</v>
          </cell>
          <cell r="Y2837">
            <v>2041347</v>
          </cell>
          <cell r="Z2837" t="str">
            <v>HEMODIALISE / DIÁLISE</v>
          </cell>
          <cell r="AA2837">
            <v>10</v>
          </cell>
          <cell r="AB2837" t="str">
            <v>MÓVEIS E UTENSÍLIOS</v>
          </cell>
          <cell r="AC2837">
            <v>388.125</v>
          </cell>
          <cell r="AD2837" t="str">
            <v>BOM</v>
          </cell>
        </row>
        <row r="2838">
          <cell r="X2838">
            <v>8260</v>
          </cell>
          <cell r="Y2838">
            <v>2041348</v>
          </cell>
          <cell r="Z2838" t="str">
            <v>CLINICA MÉDICA</v>
          </cell>
          <cell r="AA2838">
            <v>10</v>
          </cell>
          <cell r="AB2838" t="str">
            <v>MÓVEIS E UTENSÍLIOS</v>
          </cell>
          <cell r="AC2838">
            <v>388.125</v>
          </cell>
          <cell r="AD2838" t="str">
            <v>BOM</v>
          </cell>
        </row>
        <row r="2839">
          <cell r="X2839">
            <v>8261</v>
          </cell>
          <cell r="Y2839">
            <v>2041349</v>
          </cell>
          <cell r="Z2839" t="str">
            <v>HEMODIALISE / DIÁLISE</v>
          </cell>
          <cell r="AA2839">
            <v>10</v>
          </cell>
          <cell r="AB2839" t="str">
            <v>MÓVEIS E UTENSÍLIOS</v>
          </cell>
          <cell r="AC2839">
            <v>388.125</v>
          </cell>
          <cell r="AD2839" t="str">
            <v>BOM</v>
          </cell>
        </row>
        <row r="2840">
          <cell r="X2840">
            <v>8262</v>
          </cell>
          <cell r="Y2840">
            <v>2041350</v>
          </cell>
          <cell r="Z2840" t="str">
            <v>CLINICA MÉDICA</v>
          </cell>
          <cell r="AA2840">
            <v>10</v>
          </cell>
          <cell r="AB2840" t="str">
            <v>MÓVEIS E UTENSÍLIOS</v>
          </cell>
          <cell r="AC2840">
            <v>388.125</v>
          </cell>
          <cell r="AD2840" t="str">
            <v>BOM</v>
          </cell>
        </row>
        <row r="2841">
          <cell r="X2841">
            <v>8263</v>
          </cell>
          <cell r="Y2841">
            <v>2041351</v>
          </cell>
          <cell r="Z2841" t="str">
            <v>CLINICA MÉDICA</v>
          </cell>
          <cell r="AA2841">
            <v>10</v>
          </cell>
          <cell r="AB2841" t="str">
            <v>MÓVEIS E UTENSÍLIOS</v>
          </cell>
          <cell r="AC2841">
            <v>388.125</v>
          </cell>
          <cell r="AD2841" t="str">
            <v>BOM</v>
          </cell>
        </row>
        <row r="2842">
          <cell r="X2842">
            <v>8264</v>
          </cell>
          <cell r="Y2842">
            <v>2041352</v>
          </cell>
          <cell r="Z2842" t="str">
            <v>CLINICA MÉDICA</v>
          </cell>
          <cell r="AA2842">
            <v>10</v>
          </cell>
          <cell r="AB2842" t="str">
            <v>MÓVEIS E UTENSÍLIOS</v>
          </cell>
          <cell r="AC2842">
            <v>388.125</v>
          </cell>
          <cell r="AD2842" t="str">
            <v>BOM</v>
          </cell>
        </row>
        <row r="2843">
          <cell r="X2843">
            <v>8265</v>
          </cell>
          <cell r="Y2843">
            <v>2041353</v>
          </cell>
          <cell r="Z2843" t="str">
            <v>CLINICA MÉDICA</v>
          </cell>
          <cell r="AA2843">
            <v>10</v>
          </cell>
          <cell r="AB2843" t="str">
            <v>MÓVEIS E UTENSÍLIOS</v>
          </cell>
          <cell r="AC2843">
            <v>388.125</v>
          </cell>
          <cell r="AD2843" t="str">
            <v>BOM</v>
          </cell>
        </row>
        <row r="2844">
          <cell r="X2844">
            <v>8266</v>
          </cell>
          <cell r="Y2844">
            <v>2041354</v>
          </cell>
          <cell r="Z2844" t="str">
            <v>CLINICA MÉDICA</v>
          </cell>
          <cell r="AA2844">
            <v>10</v>
          </cell>
          <cell r="AB2844" t="str">
            <v>MÓVEIS E UTENSÍLIOS</v>
          </cell>
          <cell r="AC2844">
            <v>388.125</v>
          </cell>
          <cell r="AD2844" t="str">
            <v>BOM</v>
          </cell>
        </row>
        <row r="2845">
          <cell r="X2845">
            <v>8267</v>
          </cell>
          <cell r="Y2845">
            <v>2041355</v>
          </cell>
          <cell r="Z2845" t="str">
            <v>CLINICA MÉDICA</v>
          </cell>
          <cell r="AA2845">
            <v>10</v>
          </cell>
          <cell r="AB2845" t="str">
            <v>MÓVEIS E UTENSÍLIOS</v>
          </cell>
          <cell r="AC2845">
            <v>388.125</v>
          </cell>
          <cell r="AD2845" t="str">
            <v>BOM</v>
          </cell>
        </row>
        <row r="2846">
          <cell r="X2846">
            <v>8268</v>
          </cell>
          <cell r="Y2846">
            <v>2041356</v>
          </cell>
          <cell r="Z2846" t="str">
            <v>CLINICA MÉDICA</v>
          </cell>
          <cell r="AA2846">
            <v>10</v>
          </cell>
          <cell r="AB2846" t="str">
            <v>MÓVEIS E UTENSÍLIOS</v>
          </cell>
          <cell r="AC2846">
            <v>388.125</v>
          </cell>
          <cell r="AD2846" t="str">
            <v>BOM</v>
          </cell>
        </row>
        <row r="2847">
          <cell r="X2847">
            <v>8269</v>
          </cell>
          <cell r="Y2847">
            <v>2041357</v>
          </cell>
          <cell r="Z2847" t="str">
            <v>CLINICA MÉDICA</v>
          </cell>
          <cell r="AA2847">
            <v>10</v>
          </cell>
          <cell r="AB2847" t="str">
            <v>MÓVEIS E UTENSÍLIOS</v>
          </cell>
          <cell r="AC2847">
            <v>388.125</v>
          </cell>
          <cell r="AD2847" t="str">
            <v>BOM</v>
          </cell>
        </row>
        <row r="2848">
          <cell r="X2848">
            <v>8270</v>
          </cell>
          <cell r="Y2848">
            <v>2041358</v>
          </cell>
          <cell r="Z2848" t="str">
            <v>UNIDADE DE TERAPIA INTENSIVA</v>
          </cell>
          <cell r="AA2848">
            <v>10</v>
          </cell>
          <cell r="AB2848" t="str">
            <v>MÓVEIS E UTENSÍLIOS</v>
          </cell>
          <cell r="AC2848">
            <v>388.125</v>
          </cell>
          <cell r="AD2848" t="str">
            <v>BOM</v>
          </cell>
        </row>
        <row r="2849">
          <cell r="X2849">
            <v>8271</v>
          </cell>
          <cell r="Y2849">
            <v>2041359</v>
          </cell>
          <cell r="Z2849" t="str">
            <v>CLINICA MÉDICA</v>
          </cell>
          <cell r="AA2849">
            <v>10</v>
          </cell>
          <cell r="AB2849" t="str">
            <v>MÓVEIS E UTENSÍLIOS</v>
          </cell>
          <cell r="AC2849">
            <v>388.125</v>
          </cell>
          <cell r="AD2849" t="str">
            <v>BOM</v>
          </cell>
        </row>
        <row r="2850">
          <cell r="X2850">
            <v>8272</v>
          </cell>
          <cell r="Y2850">
            <v>2041360</v>
          </cell>
          <cell r="Z2850" t="str">
            <v>CLINICA MÉDICA</v>
          </cell>
          <cell r="AA2850">
            <v>10</v>
          </cell>
          <cell r="AB2850" t="str">
            <v>MÓVEIS E UTENSÍLIOS</v>
          </cell>
          <cell r="AC2850">
            <v>388.125</v>
          </cell>
          <cell r="AD2850" t="str">
            <v>BOM</v>
          </cell>
        </row>
        <row r="2851">
          <cell r="X2851">
            <v>8273</v>
          </cell>
          <cell r="Y2851">
            <v>2041361</v>
          </cell>
          <cell r="Z2851" t="str">
            <v>CLINICA MÉDICA</v>
          </cell>
          <cell r="AA2851">
            <v>10</v>
          </cell>
          <cell r="AB2851" t="str">
            <v>MÓVEIS E UTENSÍLIOS</v>
          </cell>
          <cell r="AC2851">
            <v>388.125</v>
          </cell>
          <cell r="AD2851" t="str">
            <v>BOM</v>
          </cell>
        </row>
        <row r="2852">
          <cell r="X2852">
            <v>8274</v>
          </cell>
          <cell r="Y2852">
            <v>2041362</v>
          </cell>
          <cell r="Z2852" t="str">
            <v>CLINICA MÉDICA</v>
          </cell>
          <cell r="AA2852">
            <v>10</v>
          </cell>
          <cell r="AB2852" t="str">
            <v>MÓVEIS E UTENSÍLIOS</v>
          </cell>
          <cell r="AC2852">
            <v>388.125</v>
          </cell>
          <cell r="AD2852" t="str">
            <v>BOM</v>
          </cell>
        </row>
        <row r="2853">
          <cell r="X2853">
            <v>8275</v>
          </cell>
          <cell r="Y2853">
            <v>2041363</v>
          </cell>
          <cell r="Z2853" t="str">
            <v>UNIDADE DE TERAPIA INTENSIVA</v>
          </cell>
          <cell r="AA2853">
            <v>10</v>
          </cell>
          <cell r="AB2853" t="str">
            <v>MÓVEIS E UTENSÍLIOS</v>
          </cell>
          <cell r="AC2853">
            <v>388.125</v>
          </cell>
          <cell r="AD2853" t="str">
            <v>BOM</v>
          </cell>
        </row>
        <row r="2854">
          <cell r="X2854">
            <v>8276</v>
          </cell>
          <cell r="Y2854">
            <v>2041364</v>
          </cell>
          <cell r="Z2854" t="str">
            <v>CLINICA MÉDICA</v>
          </cell>
          <cell r="AA2854">
            <v>10</v>
          </cell>
          <cell r="AB2854" t="str">
            <v>MÓVEIS E UTENSÍLIOS</v>
          </cell>
          <cell r="AC2854">
            <v>388.125</v>
          </cell>
          <cell r="AD2854" t="str">
            <v>BOM</v>
          </cell>
        </row>
        <row r="2855">
          <cell r="X2855">
            <v>8277</v>
          </cell>
          <cell r="Y2855">
            <v>2041365</v>
          </cell>
          <cell r="Z2855" t="str">
            <v>CLINICA MÉDICA</v>
          </cell>
          <cell r="AA2855">
            <v>10</v>
          </cell>
          <cell r="AB2855" t="str">
            <v>MÓVEIS E UTENSÍLIOS</v>
          </cell>
          <cell r="AC2855">
            <v>388.125</v>
          </cell>
          <cell r="AD2855" t="str">
            <v>BOM</v>
          </cell>
        </row>
        <row r="2856">
          <cell r="X2856">
            <v>8278</v>
          </cell>
          <cell r="Y2856">
            <v>2041366</v>
          </cell>
          <cell r="Z2856" t="str">
            <v>CLÍNICA CIRURGICA</v>
          </cell>
          <cell r="AA2856">
            <v>10</v>
          </cell>
          <cell r="AB2856" t="str">
            <v>MÓVEIS E UTENSÍLIOS</v>
          </cell>
          <cell r="AC2856">
            <v>388.125</v>
          </cell>
          <cell r="AD2856" t="str">
            <v>BOM</v>
          </cell>
        </row>
        <row r="2857">
          <cell r="X2857">
            <v>8279</v>
          </cell>
          <cell r="Y2857">
            <v>2041367</v>
          </cell>
          <cell r="Z2857" t="str">
            <v>CLÍNICA CIRURGICA</v>
          </cell>
          <cell r="AA2857">
            <v>10</v>
          </cell>
          <cell r="AB2857" t="str">
            <v>MÓVEIS E UTENSÍLIOS</v>
          </cell>
          <cell r="AC2857">
            <v>388.125</v>
          </cell>
          <cell r="AD2857" t="str">
            <v>BOM</v>
          </cell>
        </row>
        <row r="2858">
          <cell r="X2858">
            <v>8280</v>
          </cell>
          <cell r="Y2858">
            <v>2041368</v>
          </cell>
          <cell r="Z2858" t="str">
            <v>CLINICA MÉDICA</v>
          </cell>
          <cell r="AA2858">
            <v>10</v>
          </cell>
          <cell r="AB2858" t="str">
            <v>MÓVEIS E UTENSÍLIOS</v>
          </cell>
          <cell r="AC2858">
            <v>388.125</v>
          </cell>
          <cell r="AD2858" t="str">
            <v>BOM</v>
          </cell>
        </row>
        <row r="2859">
          <cell r="X2859">
            <v>8281</v>
          </cell>
          <cell r="Y2859">
            <v>2041369</v>
          </cell>
          <cell r="Z2859" t="str">
            <v>UNIDADE DE TERAPIA INTENSIVA</v>
          </cell>
          <cell r="AA2859">
            <v>10</v>
          </cell>
          <cell r="AB2859" t="str">
            <v>MÓVEIS E UTENSÍLIOS</v>
          </cell>
          <cell r="AC2859">
            <v>388.125</v>
          </cell>
          <cell r="AD2859" t="str">
            <v>BOM</v>
          </cell>
        </row>
        <row r="2860">
          <cell r="X2860">
            <v>8282</v>
          </cell>
          <cell r="Y2860">
            <v>2041370</v>
          </cell>
          <cell r="Z2860" t="str">
            <v>CLINICA MÉDICA</v>
          </cell>
          <cell r="AA2860">
            <v>10</v>
          </cell>
          <cell r="AB2860" t="str">
            <v>MÓVEIS E UTENSÍLIOS</v>
          </cell>
          <cell r="AC2860">
            <v>388.125</v>
          </cell>
          <cell r="AD2860" t="str">
            <v>BOM</v>
          </cell>
        </row>
        <row r="2861">
          <cell r="X2861">
            <v>8282</v>
          </cell>
          <cell r="Y2861">
            <v>2041371</v>
          </cell>
          <cell r="Z2861" t="str">
            <v>CLÍNICA CIRURGICA</v>
          </cell>
          <cell r="AA2861">
            <v>10</v>
          </cell>
          <cell r="AB2861" t="str">
            <v>MÓVEIS E UTENSÍLIOS</v>
          </cell>
          <cell r="AC2861">
            <v>388.125</v>
          </cell>
          <cell r="AD2861" t="str">
            <v>BOM</v>
          </cell>
        </row>
        <row r="2862">
          <cell r="X2862">
            <v>8283</v>
          </cell>
          <cell r="Y2862">
            <v>2041372</v>
          </cell>
          <cell r="Z2862" t="str">
            <v>CLINICA MÉDICA</v>
          </cell>
          <cell r="AA2862">
            <v>10</v>
          </cell>
          <cell r="AB2862" t="str">
            <v>MÓVEIS E UTENSÍLIOS</v>
          </cell>
          <cell r="AC2862">
            <v>388.125</v>
          </cell>
          <cell r="AD2862" t="str">
            <v>BOM</v>
          </cell>
        </row>
        <row r="2863">
          <cell r="X2863">
            <v>8284</v>
          </cell>
          <cell r="Y2863">
            <v>2041373</v>
          </cell>
          <cell r="Z2863" t="str">
            <v>CLINICA MÉDICA</v>
          </cell>
          <cell r="AA2863">
            <v>10</v>
          </cell>
          <cell r="AB2863" t="str">
            <v>MÓVEIS E UTENSÍLIOS</v>
          </cell>
          <cell r="AC2863">
            <v>388.125</v>
          </cell>
          <cell r="AD2863" t="str">
            <v>BOM</v>
          </cell>
        </row>
        <row r="2864">
          <cell r="X2864">
            <v>8285</v>
          </cell>
          <cell r="Y2864">
            <v>2041374</v>
          </cell>
          <cell r="Z2864" t="str">
            <v>CLINICA MÉDICA</v>
          </cell>
          <cell r="AA2864">
            <v>10</v>
          </cell>
          <cell r="AB2864" t="str">
            <v>MÓVEIS E UTENSÍLIOS</v>
          </cell>
          <cell r="AC2864">
            <v>388.125</v>
          </cell>
          <cell r="AD2864" t="str">
            <v>BOM</v>
          </cell>
        </row>
        <row r="2865">
          <cell r="X2865">
            <v>8286</v>
          </cell>
          <cell r="Y2865">
            <v>2041375</v>
          </cell>
          <cell r="Z2865" t="str">
            <v>CLÍNICA CIRURGICA</v>
          </cell>
          <cell r="AA2865">
            <v>10</v>
          </cell>
          <cell r="AB2865" t="str">
            <v>MÓVEIS E UTENSÍLIOS</v>
          </cell>
          <cell r="AC2865">
            <v>388.125</v>
          </cell>
          <cell r="AD2865" t="str">
            <v>BOM</v>
          </cell>
        </row>
        <row r="2866">
          <cell r="X2866">
            <v>8287</v>
          </cell>
          <cell r="Y2866">
            <v>2041376</v>
          </cell>
          <cell r="Z2866" t="str">
            <v>CLÍNICA CIRURGICA</v>
          </cell>
          <cell r="AA2866">
            <v>10</v>
          </cell>
          <cell r="AB2866" t="str">
            <v>MÓVEIS E UTENSÍLIOS</v>
          </cell>
          <cell r="AC2866">
            <v>388.125</v>
          </cell>
          <cell r="AD2866" t="str">
            <v>BOM</v>
          </cell>
        </row>
        <row r="2867">
          <cell r="X2867">
            <v>8291</v>
          </cell>
          <cell r="Y2867">
            <v>2041377</v>
          </cell>
          <cell r="Z2867" t="str">
            <v>CLÍNICA CIRURGICA</v>
          </cell>
          <cell r="AA2867">
            <v>10</v>
          </cell>
          <cell r="AB2867" t="str">
            <v>MÓVEIS E UTENSÍLIOS</v>
          </cell>
          <cell r="AC2867">
            <v>388.125</v>
          </cell>
          <cell r="AD2867" t="str">
            <v>BOM</v>
          </cell>
        </row>
        <row r="2868">
          <cell r="X2868">
            <v>8293</v>
          </cell>
          <cell r="Y2868">
            <v>2041378</v>
          </cell>
          <cell r="Z2868" t="str">
            <v>CLÍNICA CIRURGICA</v>
          </cell>
          <cell r="AA2868">
            <v>10</v>
          </cell>
          <cell r="AB2868" t="str">
            <v>MÓVEIS E UTENSÍLIOS</v>
          </cell>
          <cell r="AC2868">
            <v>388.125</v>
          </cell>
          <cell r="AD2868" t="str">
            <v>BOM</v>
          </cell>
        </row>
        <row r="2869">
          <cell r="X2869">
            <v>8294</v>
          </cell>
          <cell r="Y2869">
            <v>2041379</v>
          </cell>
          <cell r="Z2869" t="str">
            <v>CLÍNICA CIRURGICA</v>
          </cell>
          <cell r="AA2869">
            <v>10</v>
          </cell>
          <cell r="AB2869" t="str">
            <v>MÓVEIS E UTENSÍLIOS</v>
          </cell>
          <cell r="AC2869">
            <v>388.125</v>
          </cell>
          <cell r="AD2869" t="str">
            <v>BOM</v>
          </cell>
        </row>
        <row r="2870">
          <cell r="X2870">
            <v>8295</v>
          </cell>
          <cell r="Y2870">
            <v>2041380</v>
          </cell>
          <cell r="Z2870" t="str">
            <v>CLÍNICA CIRURGICA</v>
          </cell>
          <cell r="AA2870">
            <v>10</v>
          </cell>
          <cell r="AB2870" t="str">
            <v>MÓVEIS E UTENSÍLIOS</v>
          </cell>
          <cell r="AC2870">
            <v>388.125</v>
          </cell>
          <cell r="AD2870" t="str">
            <v>BOM</v>
          </cell>
        </row>
        <row r="2871">
          <cell r="X2871">
            <v>8296</v>
          </cell>
          <cell r="Y2871">
            <v>2041381</v>
          </cell>
          <cell r="Z2871" t="str">
            <v>CLÍNICA CIRURGICA</v>
          </cell>
          <cell r="AA2871">
            <v>10</v>
          </cell>
          <cell r="AB2871" t="str">
            <v>MÓVEIS E UTENSÍLIOS</v>
          </cell>
          <cell r="AC2871">
            <v>388.125</v>
          </cell>
          <cell r="AD2871" t="str">
            <v>BOM</v>
          </cell>
        </row>
        <row r="2872">
          <cell r="X2872">
            <v>8297</v>
          </cell>
          <cell r="Y2872">
            <v>2041382</v>
          </cell>
          <cell r="Z2872" t="str">
            <v>CLÍNICA CIRURGICA</v>
          </cell>
          <cell r="AA2872">
            <v>10</v>
          </cell>
          <cell r="AB2872" t="str">
            <v>MÓVEIS E UTENSÍLIOS</v>
          </cell>
          <cell r="AC2872">
            <v>388.125</v>
          </cell>
          <cell r="AD2872" t="str">
            <v>BOM</v>
          </cell>
        </row>
        <row r="2873">
          <cell r="X2873">
            <v>8313</v>
          </cell>
          <cell r="Y2873">
            <v>2041383</v>
          </cell>
          <cell r="Z2873" t="str">
            <v>CLÍNICA MÉDICA</v>
          </cell>
          <cell r="AA2873">
            <v>10</v>
          </cell>
          <cell r="AB2873" t="str">
            <v>MÓVEIS E UTENSÍLIOS</v>
          </cell>
          <cell r="AC2873">
            <v>388.125</v>
          </cell>
          <cell r="AD2873" t="str">
            <v>BOM</v>
          </cell>
        </row>
        <row r="2874">
          <cell r="X2874">
            <v>8314</v>
          </cell>
          <cell r="Y2874">
            <v>2041384</v>
          </cell>
          <cell r="Z2874" t="str">
            <v>CLÍNICA MÉDICA</v>
          </cell>
          <cell r="AA2874">
            <v>10</v>
          </cell>
          <cell r="AB2874" t="str">
            <v>MÓVEIS E UTENSÍLIOS</v>
          </cell>
          <cell r="AC2874">
            <v>388.125</v>
          </cell>
          <cell r="AD2874" t="str">
            <v>BOM</v>
          </cell>
        </row>
        <row r="2875">
          <cell r="X2875">
            <v>8315</v>
          </cell>
          <cell r="Y2875">
            <v>2041385</v>
          </cell>
          <cell r="Z2875" t="str">
            <v>CLÍNICA MÉDICA</v>
          </cell>
          <cell r="AA2875">
            <v>10</v>
          </cell>
          <cell r="AB2875" t="str">
            <v>MÓVEIS E UTENSÍLIOS</v>
          </cell>
          <cell r="AC2875">
            <v>388.125</v>
          </cell>
          <cell r="AD2875" t="str">
            <v>BOM</v>
          </cell>
        </row>
        <row r="2876">
          <cell r="X2876">
            <v>8316</v>
          </cell>
          <cell r="Y2876">
            <v>2041386</v>
          </cell>
          <cell r="Z2876" t="str">
            <v>UNIDADE DE TERAPIA INTENSIVA</v>
          </cell>
          <cell r="AA2876">
            <v>10</v>
          </cell>
          <cell r="AB2876" t="str">
            <v>MÓVEIS E UTENSÍLIOS</v>
          </cell>
          <cell r="AC2876">
            <v>388.125</v>
          </cell>
          <cell r="AD2876" t="str">
            <v>BOM</v>
          </cell>
        </row>
        <row r="2877">
          <cell r="X2877">
            <v>8317</v>
          </cell>
          <cell r="Y2877">
            <v>2041387</v>
          </cell>
          <cell r="Z2877" t="str">
            <v>CLÍNICA MÉDICA</v>
          </cell>
          <cell r="AA2877">
            <v>10</v>
          </cell>
          <cell r="AB2877" t="str">
            <v>MÓVEIS E UTENSÍLIOS</v>
          </cell>
          <cell r="AC2877">
            <v>388.125</v>
          </cell>
          <cell r="AD2877" t="str">
            <v>BOM</v>
          </cell>
        </row>
        <row r="2878">
          <cell r="X2878">
            <v>8318</v>
          </cell>
          <cell r="Y2878">
            <v>2041388</v>
          </cell>
          <cell r="Z2878" t="str">
            <v>CLÍNICA MÉDICA</v>
          </cell>
          <cell r="AA2878">
            <v>10</v>
          </cell>
          <cell r="AB2878" t="str">
            <v>MÓVEIS E UTENSÍLIOS</v>
          </cell>
          <cell r="AC2878">
            <v>388.125</v>
          </cell>
          <cell r="AD2878" t="str">
            <v>BOM</v>
          </cell>
        </row>
        <row r="2879">
          <cell r="X2879">
            <v>8319</v>
          </cell>
          <cell r="Y2879">
            <v>2041389</v>
          </cell>
          <cell r="Z2879" t="str">
            <v>CLÍNICA MÉDICA</v>
          </cell>
          <cell r="AA2879">
            <v>10</v>
          </cell>
          <cell r="AB2879" t="str">
            <v>MÓVEIS E UTENSÍLIOS</v>
          </cell>
          <cell r="AC2879">
            <v>388.125</v>
          </cell>
          <cell r="AD2879" t="str">
            <v>BOM</v>
          </cell>
        </row>
        <row r="2880">
          <cell r="X2880">
            <v>8320</v>
          </cell>
          <cell r="Y2880">
            <v>2041390</v>
          </cell>
          <cell r="Z2880" t="str">
            <v>CLÍNICA MÉDICA</v>
          </cell>
          <cell r="AA2880">
            <v>10</v>
          </cell>
          <cell r="AB2880" t="str">
            <v>MÓVEIS E UTENSÍLIOS</v>
          </cell>
          <cell r="AC2880">
            <v>388.125</v>
          </cell>
          <cell r="AD2880" t="str">
            <v>BOM</v>
          </cell>
        </row>
        <row r="2881">
          <cell r="X2881">
            <v>8321</v>
          </cell>
          <cell r="Y2881">
            <v>2041391</v>
          </cell>
          <cell r="Z2881" t="str">
            <v>UNIDADE DE TERAPIA INTENSIVA</v>
          </cell>
          <cell r="AA2881">
            <v>10</v>
          </cell>
          <cell r="AB2881" t="str">
            <v>MÓVEIS E UTENSÍLIOS</v>
          </cell>
          <cell r="AC2881">
            <v>388.125</v>
          </cell>
          <cell r="AD2881" t="str">
            <v>BOM</v>
          </cell>
        </row>
        <row r="2882">
          <cell r="X2882">
            <v>8322</v>
          </cell>
          <cell r="Y2882">
            <v>2041392</v>
          </cell>
          <cell r="Z2882" t="str">
            <v>CLÍNICA MÉDICA</v>
          </cell>
          <cell r="AA2882">
            <v>10</v>
          </cell>
          <cell r="AB2882" t="str">
            <v>MÓVEIS E UTENSÍLIOS</v>
          </cell>
          <cell r="AC2882">
            <v>388.125</v>
          </cell>
          <cell r="AD2882" t="str">
            <v>BOM</v>
          </cell>
        </row>
        <row r="2883">
          <cell r="X2883">
            <v>8323</v>
          </cell>
          <cell r="Y2883">
            <v>2041393</v>
          </cell>
          <cell r="Z2883" t="str">
            <v>CLÍNICA MÉDICA</v>
          </cell>
          <cell r="AA2883">
            <v>10</v>
          </cell>
          <cell r="AB2883" t="str">
            <v>MÓVEIS E UTENSÍLIOS</v>
          </cell>
          <cell r="AC2883">
            <v>388.125</v>
          </cell>
          <cell r="AD2883" t="str">
            <v>BOM</v>
          </cell>
        </row>
        <row r="2884">
          <cell r="X2884">
            <v>8324</v>
          </cell>
          <cell r="Y2884">
            <v>2041394</v>
          </cell>
          <cell r="Z2884" t="str">
            <v>CLÍNICA MÉDICA</v>
          </cell>
          <cell r="AA2884">
            <v>10</v>
          </cell>
          <cell r="AB2884" t="str">
            <v>MÓVEIS E UTENSÍLIOS</v>
          </cell>
          <cell r="AC2884">
            <v>388.125</v>
          </cell>
          <cell r="AD2884" t="str">
            <v>BOM</v>
          </cell>
        </row>
        <row r="2885">
          <cell r="X2885">
            <v>8325</v>
          </cell>
          <cell r="Y2885">
            <v>2041395</v>
          </cell>
          <cell r="Z2885" t="str">
            <v>CLÍNICA MÉDICA</v>
          </cell>
          <cell r="AA2885">
            <v>10</v>
          </cell>
          <cell r="AB2885" t="str">
            <v>MÓVEIS E UTENSÍLIOS</v>
          </cell>
          <cell r="AC2885">
            <v>388.125</v>
          </cell>
          <cell r="AD2885" t="str">
            <v>BOM</v>
          </cell>
        </row>
        <row r="2886">
          <cell r="X2886">
            <v>8326</v>
          </cell>
          <cell r="Y2886">
            <v>2041396</v>
          </cell>
          <cell r="Z2886" t="str">
            <v>CLÍNICA MÉDICA</v>
          </cell>
          <cell r="AA2886">
            <v>10</v>
          </cell>
          <cell r="AB2886" t="str">
            <v>MÓVEIS E UTENSÍLIOS</v>
          </cell>
          <cell r="AC2886">
            <v>388.125</v>
          </cell>
          <cell r="AD2886" t="str">
            <v>BOM</v>
          </cell>
        </row>
        <row r="2887">
          <cell r="X2887">
            <v>8327</v>
          </cell>
          <cell r="Y2887">
            <v>2041397</v>
          </cell>
          <cell r="Z2887" t="str">
            <v>CLÍNICA MÉDICA</v>
          </cell>
          <cell r="AA2887">
            <v>10</v>
          </cell>
          <cell r="AB2887" t="str">
            <v>MÓVEIS E UTENSÍLIOS</v>
          </cell>
          <cell r="AC2887">
            <v>388.125</v>
          </cell>
          <cell r="AD2887" t="str">
            <v>BOM</v>
          </cell>
        </row>
        <row r="2888">
          <cell r="X2888">
            <v>8328</v>
          </cell>
          <cell r="Y2888">
            <v>2041398</v>
          </cell>
          <cell r="Z2888" t="str">
            <v>CLÍNICA MÉDICA</v>
          </cell>
          <cell r="AA2888">
            <v>10</v>
          </cell>
          <cell r="AB2888" t="str">
            <v>MÓVEIS E UTENSÍLIOS</v>
          </cell>
          <cell r="AC2888">
            <v>388.125</v>
          </cell>
          <cell r="AD2888" t="str">
            <v>BOM</v>
          </cell>
        </row>
        <row r="2889">
          <cell r="X2889">
            <v>8329</v>
          </cell>
          <cell r="Y2889">
            <v>2041399</v>
          </cell>
          <cell r="Z2889" t="str">
            <v>CLÍNICA MÉDICA</v>
          </cell>
          <cell r="AA2889">
            <v>10</v>
          </cell>
          <cell r="AB2889" t="str">
            <v>MÓVEIS E UTENSÍLIOS</v>
          </cell>
          <cell r="AC2889">
            <v>388.125</v>
          </cell>
          <cell r="AD2889" t="str">
            <v>BOM</v>
          </cell>
        </row>
        <row r="2890">
          <cell r="X2890">
            <v>8330</v>
          </cell>
          <cell r="Y2890">
            <v>2041400</v>
          </cell>
          <cell r="Z2890" t="str">
            <v>CLÍNICA MÉDICA</v>
          </cell>
          <cell r="AA2890">
            <v>10</v>
          </cell>
          <cell r="AB2890" t="str">
            <v>MÓVEIS E UTENSÍLIOS</v>
          </cell>
          <cell r="AC2890">
            <v>388.125</v>
          </cell>
          <cell r="AD2890" t="str">
            <v>BOM</v>
          </cell>
        </row>
        <row r="2891">
          <cell r="X2891">
            <v>8331</v>
          </cell>
          <cell r="Y2891">
            <v>2041401</v>
          </cell>
          <cell r="Z2891" t="str">
            <v>CLÍNICA MÉDICA</v>
          </cell>
          <cell r="AA2891">
            <v>10</v>
          </cell>
          <cell r="AB2891" t="str">
            <v>MÓVEIS E UTENSÍLIOS</v>
          </cell>
          <cell r="AC2891">
            <v>388.125</v>
          </cell>
          <cell r="AD2891" t="str">
            <v>BOM</v>
          </cell>
        </row>
        <row r="2892">
          <cell r="X2892">
            <v>8332</v>
          </cell>
          <cell r="Y2892">
            <v>2041402</v>
          </cell>
          <cell r="Z2892" t="str">
            <v>CLÍNICA MÉDICA</v>
          </cell>
          <cell r="AA2892">
            <v>10</v>
          </cell>
          <cell r="AB2892" t="str">
            <v>MÓVEIS E UTENSÍLIOS</v>
          </cell>
          <cell r="AC2892">
            <v>388.125</v>
          </cell>
          <cell r="AD2892" t="str">
            <v>BOM</v>
          </cell>
        </row>
        <row r="2893">
          <cell r="X2893">
            <v>8333</v>
          </cell>
          <cell r="Y2893">
            <v>2041403</v>
          </cell>
          <cell r="Z2893" t="str">
            <v>UNIDADE DE TERAPIA INTENSIVA</v>
          </cell>
          <cell r="AA2893">
            <v>10</v>
          </cell>
          <cell r="AB2893" t="str">
            <v>MÓVEIS E UTENSÍLIOS</v>
          </cell>
          <cell r="AC2893">
            <v>388.125</v>
          </cell>
          <cell r="AD2893" t="str">
            <v>BOM</v>
          </cell>
        </row>
        <row r="2894">
          <cell r="X2894">
            <v>8334</v>
          </cell>
          <cell r="Y2894">
            <v>2041404</v>
          </cell>
          <cell r="Z2894" t="str">
            <v>CLÍNICA CIRURGICA</v>
          </cell>
          <cell r="AA2894">
            <v>10</v>
          </cell>
          <cell r="AB2894" t="str">
            <v>MÓVEIS E UTENSÍLIOS</v>
          </cell>
          <cell r="AC2894">
            <v>388.125</v>
          </cell>
          <cell r="AD2894" t="str">
            <v>BOM</v>
          </cell>
        </row>
        <row r="2895">
          <cell r="X2895">
            <v>8335</v>
          </cell>
          <cell r="Y2895">
            <v>2041405</v>
          </cell>
          <cell r="Z2895" t="str">
            <v>UNIDADE DE TERAPIA INTENSIVA</v>
          </cell>
          <cell r="AA2895">
            <v>10</v>
          </cell>
          <cell r="AB2895" t="str">
            <v>MÓVEIS E UTENSÍLIOS</v>
          </cell>
          <cell r="AC2895">
            <v>388.125</v>
          </cell>
          <cell r="AD2895" t="str">
            <v>BOM</v>
          </cell>
        </row>
        <row r="2896">
          <cell r="X2896">
            <v>8336</v>
          </cell>
          <cell r="Y2896">
            <v>2041406</v>
          </cell>
          <cell r="Z2896" t="str">
            <v>UNIDADE DE TERAPIA INTENSIVA</v>
          </cell>
          <cell r="AA2896">
            <v>10</v>
          </cell>
          <cell r="AB2896" t="str">
            <v>MÓVEIS E UTENSÍLIOS</v>
          </cell>
          <cell r="AC2896">
            <v>388.125</v>
          </cell>
          <cell r="AD2896" t="str">
            <v>BOM</v>
          </cell>
        </row>
        <row r="2897">
          <cell r="X2897">
            <v>8337</v>
          </cell>
          <cell r="Y2897">
            <v>2041407</v>
          </cell>
          <cell r="Z2897" t="str">
            <v>CLÍNICA CIRURGICA</v>
          </cell>
          <cell r="AA2897">
            <v>10</v>
          </cell>
          <cell r="AB2897" t="str">
            <v>MÓVEIS E UTENSÍLIOS</v>
          </cell>
          <cell r="AC2897">
            <v>388.125</v>
          </cell>
          <cell r="AD2897" t="str">
            <v>BOM</v>
          </cell>
        </row>
        <row r="2898">
          <cell r="X2898">
            <v>8338</v>
          </cell>
          <cell r="Y2898">
            <v>2041408</v>
          </cell>
          <cell r="Z2898" t="str">
            <v>CLÍNICA CIRURGICA</v>
          </cell>
          <cell r="AA2898">
            <v>10</v>
          </cell>
          <cell r="AB2898" t="str">
            <v>MÓVEIS E UTENSÍLIOS</v>
          </cell>
          <cell r="AC2898">
            <v>388.125</v>
          </cell>
          <cell r="AD2898" t="str">
            <v>BOM</v>
          </cell>
        </row>
        <row r="2899">
          <cell r="X2899">
            <v>8339</v>
          </cell>
          <cell r="Y2899">
            <v>2041409</v>
          </cell>
          <cell r="Z2899" t="str">
            <v>HEMODIALISE / DIÁLISE</v>
          </cell>
          <cell r="AA2899">
            <v>10</v>
          </cell>
          <cell r="AB2899" t="str">
            <v>MÓVEIS E UTENSÍLIOS</v>
          </cell>
          <cell r="AC2899">
            <v>388.125</v>
          </cell>
          <cell r="AD2899" t="str">
            <v>BOM</v>
          </cell>
        </row>
        <row r="2900">
          <cell r="X2900">
            <v>8339</v>
          </cell>
          <cell r="Y2900">
            <v>2041410</v>
          </cell>
          <cell r="Z2900" t="str">
            <v>CLÍNICA CIRURGICA</v>
          </cell>
          <cell r="AA2900">
            <v>10</v>
          </cell>
          <cell r="AB2900" t="str">
            <v>MÓVEIS E UTENSÍLIOS</v>
          </cell>
          <cell r="AC2900">
            <v>388.125</v>
          </cell>
          <cell r="AD2900" t="str">
            <v>BOM</v>
          </cell>
        </row>
        <row r="2901">
          <cell r="X2901">
            <v>8340</v>
          </cell>
          <cell r="Y2901">
            <v>2041411</v>
          </cell>
          <cell r="Z2901" t="str">
            <v>CLÍNICA CIRURGICA</v>
          </cell>
          <cell r="AA2901">
            <v>10</v>
          </cell>
          <cell r="AB2901" t="str">
            <v>MÓVEIS E UTENSÍLIOS</v>
          </cell>
          <cell r="AC2901">
            <v>388.125</v>
          </cell>
          <cell r="AD2901" t="str">
            <v>BOM</v>
          </cell>
        </row>
        <row r="2902">
          <cell r="X2902">
            <v>8341</v>
          </cell>
          <cell r="Y2902">
            <v>2041412</v>
          </cell>
          <cell r="Z2902" t="str">
            <v>HEMODIALISE / DIÁLISE</v>
          </cell>
          <cell r="AA2902">
            <v>10</v>
          </cell>
          <cell r="AB2902" t="str">
            <v>MÓVEIS E UTENSÍLIOS</v>
          </cell>
          <cell r="AC2902">
            <v>388.125</v>
          </cell>
          <cell r="AD2902" t="str">
            <v>BOM</v>
          </cell>
        </row>
        <row r="2903">
          <cell r="X2903">
            <v>8342</v>
          </cell>
          <cell r="Y2903">
            <v>2041413</v>
          </cell>
          <cell r="Z2903" t="str">
            <v>CLÍNICA CIRURGICA</v>
          </cell>
          <cell r="AA2903">
            <v>10</v>
          </cell>
          <cell r="AB2903" t="str">
            <v>MÓVEIS E UTENSÍLIOS</v>
          </cell>
          <cell r="AC2903">
            <v>388.125</v>
          </cell>
          <cell r="AD2903" t="str">
            <v>BOM</v>
          </cell>
        </row>
        <row r="2904">
          <cell r="X2904">
            <v>8343</v>
          </cell>
          <cell r="Y2904">
            <v>2041414</v>
          </cell>
          <cell r="Z2904" t="str">
            <v>CLÍNICA CIRURGICA</v>
          </cell>
          <cell r="AA2904">
            <v>10</v>
          </cell>
          <cell r="AB2904" t="str">
            <v>MÓVEIS E UTENSÍLIOS</v>
          </cell>
          <cell r="AC2904">
            <v>388.125</v>
          </cell>
          <cell r="AD2904" t="str">
            <v>BOM</v>
          </cell>
        </row>
        <row r="2905">
          <cell r="X2905">
            <v>8344</v>
          </cell>
          <cell r="Y2905">
            <v>2041415</v>
          </cell>
          <cell r="Z2905" t="str">
            <v>CLÍNICA CIRURGICA</v>
          </cell>
          <cell r="AA2905">
            <v>10</v>
          </cell>
          <cell r="AB2905" t="str">
            <v>MÓVEIS E UTENSÍLIOS</v>
          </cell>
          <cell r="AC2905">
            <v>388.125</v>
          </cell>
          <cell r="AD2905" t="str">
            <v>BOM</v>
          </cell>
        </row>
        <row r="2906">
          <cell r="X2906">
            <v>8345</v>
          </cell>
          <cell r="Y2906">
            <v>2041416</v>
          </cell>
          <cell r="Z2906" t="str">
            <v>CLÍNICA CIRURGICA</v>
          </cell>
          <cell r="AA2906">
            <v>10</v>
          </cell>
          <cell r="AB2906" t="str">
            <v>MÓVEIS E UTENSÍLIOS</v>
          </cell>
          <cell r="AC2906">
            <v>388.125</v>
          </cell>
          <cell r="AD2906" t="str">
            <v>BOM</v>
          </cell>
        </row>
        <row r="2907">
          <cell r="X2907">
            <v>8346</v>
          </cell>
          <cell r="Y2907">
            <v>2041417</v>
          </cell>
          <cell r="Z2907" t="str">
            <v>CLÍNICA CIRURGICA</v>
          </cell>
          <cell r="AA2907">
            <v>10</v>
          </cell>
          <cell r="AB2907" t="str">
            <v>MÓVEIS E UTENSÍLIOS</v>
          </cell>
          <cell r="AC2907">
            <v>388.125</v>
          </cell>
          <cell r="AD2907" t="str">
            <v>BOM</v>
          </cell>
        </row>
        <row r="2908">
          <cell r="X2908">
            <v>8347</v>
          </cell>
          <cell r="Y2908">
            <v>2041418</v>
          </cell>
          <cell r="Z2908" t="str">
            <v>UNIDADE DE TERAPIA INTENSIVA</v>
          </cell>
          <cell r="AA2908">
            <v>10</v>
          </cell>
          <cell r="AB2908" t="str">
            <v>MÓVEIS E UTENSÍLIOS</v>
          </cell>
          <cell r="AC2908">
            <v>388.125</v>
          </cell>
          <cell r="AD2908" t="str">
            <v>BOM</v>
          </cell>
        </row>
        <row r="2909">
          <cell r="X2909">
            <v>8348</v>
          </cell>
          <cell r="Y2909">
            <v>2041419</v>
          </cell>
          <cell r="Z2909" t="str">
            <v>UNIDADE DE TERAPIA INTENSIVA</v>
          </cell>
          <cell r="AA2909">
            <v>10</v>
          </cell>
          <cell r="AB2909" t="str">
            <v>MÓVEIS E UTENSÍLIOS</v>
          </cell>
          <cell r="AC2909">
            <v>388.125</v>
          </cell>
          <cell r="AD2909" t="str">
            <v>BOM</v>
          </cell>
        </row>
        <row r="2910">
          <cell r="X2910">
            <v>8349</v>
          </cell>
          <cell r="Y2910">
            <v>2041420</v>
          </cell>
          <cell r="Z2910" t="str">
            <v>CLÍNICA CIRURGICA</v>
          </cell>
          <cell r="AA2910">
            <v>10</v>
          </cell>
          <cell r="AB2910" t="str">
            <v>MÓVEIS E UTENSÍLIOS</v>
          </cell>
          <cell r="AC2910">
            <v>388.125</v>
          </cell>
          <cell r="AD2910" t="str">
            <v>BOM</v>
          </cell>
        </row>
        <row r="2911">
          <cell r="X2911">
            <v>8350</v>
          </cell>
          <cell r="Y2911">
            <v>2041421</v>
          </cell>
          <cell r="Z2911" t="str">
            <v>CLÍNICA CIRURGICA</v>
          </cell>
          <cell r="AA2911">
            <v>10</v>
          </cell>
          <cell r="AB2911" t="str">
            <v>MÓVEIS E UTENSÍLIOS</v>
          </cell>
          <cell r="AC2911">
            <v>388.125</v>
          </cell>
          <cell r="AD2911" t="str">
            <v>BOM</v>
          </cell>
        </row>
        <row r="2912">
          <cell r="X2912">
            <v>8351</v>
          </cell>
          <cell r="Y2912">
            <v>2041422</v>
          </cell>
          <cell r="Z2912" t="str">
            <v>CLÍNICA CIRURGICA</v>
          </cell>
          <cell r="AA2912">
            <v>10</v>
          </cell>
          <cell r="AB2912" t="str">
            <v>MÓVEIS E UTENSÍLIOS</v>
          </cell>
          <cell r="AC2912">
            <v>388.125</v>
          </cell>
          <cell r="AD2912" t="str">
            <v>BOM</v>
          </cell>
        </row>
        <row r="2913">
          <cell r="X2913">
            <v>8352</v>
          </cell>
          <cell r="Y2913">
            <v>2041423</v>
          </cell>
          <cell r="Z2913" t="str">
            <v>CLÍNICA CIRURGICA</v>
          </cell>
          <cell r="AA2913">
            <v>10</v>
          </cell>
          <cell r="AB2913" t="str">
            <v>MÓVEIS E UTENSÍLIOS</v>
          </cell>
          <cell r="AC2913">
            <v>388.125</v>
          </cell>
          <cell r="AD2913" t="str">
            <v>BOM</v>
          </cell>
        </row>
        <row r="2914">
          <cell r="X2914">
            <v>8353</v>
          </cell>
          <cell r="Y2914">
            <v>2041424</v>
          </cell>
          <cell r="Z2914" t="str">
            <v>CLÍNICA CIRURGICA</v>
          </cell>
          <cell r="AA2914">
            <v>10</v>
          </cell>
          <cell r="AB2914" t="str">
            <v>MÓVEIS E UTENSÍLIOS</v>
          </cell>
          <cell r="AC2914">
            <v>388.125</v>
          </cell>
          <cell r="AD2914" t="str">
            <v>BOM</v>
          </cell>
        </row>
        <row r="2915">
          <cell r="X2915">
            <v>8354</v>
          </cell>
          <cell r="Y2915">
            <v>2041425</v>
          </cell>
          <cell r="Z2915" t="str">
            <v>CLÍNICA CIRURGICA</v>
          </cell>
          <cell r="AA2915">
            <v>10</v>
          </cell>
          <cell r="AB2915" t="str">
            <v>MÓVEIS E UTENSÍLIOS</v>
          </cell>
          <cell r="AC2915">
            <v>388.125</v>
          </cell>
          <cell r="AD2915" t="str">
            <v>BOM</v>
          </cell>
        </row>
        <row r="2916">
          <cell r="X2916">
            <v>8364</v>
          </cell>
          <cell r="Y2916">
            <v>2041426</v>
          </cell>
          <cell r="Z2916" t="str">
            <v>CLÍNICA MÉDICA</v>
          </cell>
          <cell r="AA2916">
            <v>10</v>
          </cell>
          <cell r="AB2916" t="str">
            <v>MÓVEIS E UTENSÍLIOS</v>
          </cell>
          <cell r="AC2916">
            <v>388.125</v>
          </cell>
          <cell r="AD2916" t="str">
            <v>BOM</v>
          </cell>
        </row>
        <row r="2917">
          <cell r="X2917">
            <v>8365</v>
          </cell>
          <cell r="Y2917">
            <v>2041427</v>
          </cell>
          <cell r="Z2917" t="str">
            <v>CLÍNICA MÉDICA</v>
          </cell>
          <cell r="AA2917">
            <v>10</v>
          </cell>
          <cell r="AB2917" t="str">
            <v>MÓVEIS E UTENSÍLIOS</v>
          </cell>
          <cell r="AC2917">
            <v>388.125</v>
          </cell>
          <cell r="AD2917" t="str">
            <v>BOM</v>
          </cell>
        </row>
        <row r="2918">
          <cell r="X2918">
            <v>8366</v>
          </cell>
          <cell r="Y2918">
            <v>2041428</v>
          </cell>
          <cell r="Z2918" t="str">
            <v>CLÍNICA MÉDICA</v>
          </cell>
          <cell r="AA2918">
            <v>10</v>
          </cell>
          <cell r="AB2918" t="str">
            <v>MÓVEIS E UTENSÍLIOS</v>
          </cell>
          <cell r="AC2918">
            <v>388.125</v>
          </cell>
          <cell r="AD2918" t="str">
            <v>BOM</v>
          </cell>
        </row>
        <row r="2919">
          <cell r="X2919">
            <v>8367</v>
          </cell>
          <cell r="Y2919">
            <v>2041429</v>
          </cell>
          <cell r="Z2919" t="str">
            <v>HEMODIALISE / DIÁLISE</v>
          </cell>
          <cell r="AA2919">
            <v>10</v>
          </cell>
          <cell r="AB2919" t="str">
            <v>MÓVEIS E UTENSÍLIOS</v>
          </cell>
          <cell r="AC2919">
            <v>388.125</v>
          </cell>
          <cell r="AD2919" t="str">
            <v>BOM</v>
          </cell>
        </row>
        <row r="2920">
          <cell r="X2920">
            <v>8368</v>
          </cell>
          <cell r="Y2920">
            <v>2041430</v>
          </cell>
          <cell r="Z2920" t="str">
            <v>CLÍNICA MÉDICA</v>
          </cell>
          <cell r="AA2920">
            <v>10</v>
          </cell>
          <cell r="AB2920" t="str">
            <v>MÓVEIS E UTENSÍLIOS</v>
          </cell>
          <cell r="AC2920">
            <v>388.125</v>
          </cell>
          <cell r="AD2920" t="str">
            <v>BOM</v>
          </cell>
        </row>
        <row r="2921">
          <cell r="X2921">
            <v>8369</v>
          </cell>
          <cell r="Y2921">
            <v>2041431</v>
          </cell>
          <cell r="Z2921" t="str">
            <v>CLÍNICA CIRÚRGICA</v>
          </cell>
          <cell r="AA2921">
            <v>10</v>
          </cell>
          <cell r="AB2921" t="str">
            <v>MÓVEIS E UTENSÍLIOS</v>
          </cell>
          <cell r="AC2921">
            <v>388.125</v>
          </cell>
          <cell r="AD2921" t="str">
            <v>BOM</v>
          </cell>
        </row>
        <row r="2922">
          <cell r="X2922">
            <v>8370</v>
          </cell>
          <cell r="Y2922">
            <v>2041432</v>
          </cell>
          <cell r="Z2922" t="str">
            <v>CLÍNICA CIRÚRGICA</v>
          </cell>
          <cell r="AA2922">
            <v>10</v>
          </cell>
          <cell r="AB2922" t="str">
            <v>MÓVEIS E UTENSÍLIOS</v>
          </cell>
          <cell r="AC2922">
            <v>388.125</v>
          </cell>
          <cell r="AD2922" t="str">
            <v>BOM</v>
          </cell>
        </row>
        <row r="2923">
          <cell r="X2923">
            <v>8371</v>
          </cell>
          <cell r="Y2923">
            <v>2041433</v>
          </cell>
          <cell r="Z2923" t="str">
            <v>CLÍNICA CIRÚRGICA</v>
          </cell>
          <cell r="AA2923">
            <v>10</v>
          </cell>
          <cell r="AB2923" t="str">
            <v>MÓVEIS E UTENSÍLIOS</v>
          </cell>
          <cell r="AC2923">
            <v>388.125</v>
          </cell>
          <cell r="AD2923" t="str">
            <v>BOM</v>
          </cell>
        </row>
        <row r="2924">
          <cell r="X2924">
            <v>8372</v>
          </cell>
          <cell r="Y2924">
            <v>2041434</v>
          </cell>
          <cell r="Z2924" t="str">
            <v>CLÍNICA CIRÚRGICA</v>
          </cell>
          <cell r="AA2924">
            <v>10</v>
          </cell>
          <cell r="AB2924" t="str">
            <v>MÓVEIS E UTENSÍLIOS</v>
          </cell>
          <cell r="AC2924">
            <v>388.125</v>
          </cell>
          <cell r="AD2924" t="str">
            <v>BOM</v>
          </cell>
        </row>
        <row r="2925">
          <cell r="X2925">
            <v>8373</v>
          </cell>
          <cell r="Y2925">
            <v>2041435</v>
          </cell>
          <cell r="Z2925" t="str">
            <v>HEMODIALISE / DIÁLISE</v>
          </cell>
          <cell r="AA2925">
            <v>10</v>
          </cell>
          <cell r="AB2925" t="str">
            <v>MÓVEIS E UTENSÍLIOS</v>
          </cell>
          <cell r="AC2925">
            <v>388.125</v>
          </cell>
          <cell r="AD2925" t="str">
            <v>BOM</v>
          </cell>
        </row>
        <row r="2926">
          <cell r="X2926">
            <v>8374</v>
          </cell>
          <cell r="Y2926">
            <v>2041436</v>
          </cell>
          <cell r="Z2926" t="str">
            <v>GALPÃO ALMOXARIFADO</v>
          </cell>
          <cell r="AA2926">
            <v>10</v>
          </cell>
          <cell r="AB2926" t="str">
            <v>MÓVEIS E UTENSÍLIOS</v>
          </cell>
          <cell r="AC2926">
            <v>388.125</v>
          </cell>
          <cell r="AD2926" t="str">
            <v>RUIM</v>
          </cell>
        </row>
        <row r="2927">
          <cell r="X2927">
            <v>8375</v>
          </cell>
          <cell r="Y2927">
            <v>2041437</v>
          </cell>
          <cell r="Z2927" t="str">
            <v>HEMODIALISE / DIÁLISE</v>
          </cell>
          <cell r="AA2927">
            <v>10</v>
          </cell>
          <cell r="AB2927" t="str">
            <v>MÓVEIS E UTENSÍLIOS</v>
          </cell>
          <cell r="AC2927">
            <v>388.125</v>
          </cell>
          <cell r="AD2927" t="str">
            <v>BOM</v>
          </cell>
        </row>
        <row r="2928">
          <cell r="X2928">
            <v>8376</v>
          </cell>
          <cell r="Y2928">
            <v>2041438</v>
          </cell>
          <cell r="Z2928" t="str">
            <v>HEMODIALISE / DIÁLISE</v>
          </cell>
          <cell r="AA2928">
            <v>10</v>
          </cell>
          <cell r="AB2928" t="str">
            <v>MÓVEIS E UTENSÍLIOS</v>
          </cell>
          <cell r="AC2928">
            <v>388.125</v>
          </cell>
          <cell r="AD2928" t="str">
            <v>BOM</v>
          </cell>
        </row>
        <row r="2929">
          <cell r="X2929">
            <v>8377</v>
          </cell>
          <cell r="Y2929">
            <v>2041439</v>
          </cell>
          <cell r="Z2929" t="str">
            <v>HEMODIALISE / DIÁLISE</v>
          </cell>
          <cell r="AA2929">
            <v>10</v>
          </cell>
          <cell r="AB2929" t="str">
            <v>MÓVEIS E UTENSÍLIOS</v>
          </cell>
          <cell r="AC2929">
            <v>388.125</v>
          </cell>
          <cell r="AD2929" t="str">
            <v>BOM</v>
          </cell>
        </row>
        <row r="2930">
          <cell r="X2930">
            <v>8378</v>
          </cell>
          <cell r="Y2930">
            <v>2041440</v>
          </cell>
          <cell r="Z2930" t="str">
            <v>HEMODIALISE / DIÁLISE</v>
          </cell>
          <cell r="AA2930">
            <v>10</v>
          </cell>
          <cell r="AB2930" t="str">
            <v>MÓVEIS E UTENSÍLIOS</v>
          </cell>
          <cell r="AC2930">
            <v>388.125</v>
          </cell>
          <cell r="AD2930" t="str">
            <v>BOM</v>
          </cell>
        </row>
        <row r="2931">
          <cell r="X2931">
            <v>8737</v>
          </cell>
          <cell r="Y2931">
            <v>2041441</v>
          </cell>
          <cell r="Z2931" t="str">
            <v>CENTRO CIRÚRGICO</v>
          </cell>
          <cell r="AA2931">
            <v>10</v>
          </cell>
          <cell r="AB2931" t="str">
            <v>MAQ. E EQUIPAMENTOS</v>
          </cell>
          <cell r="AC2931">
            <v>7174.31591058514</v>
          </cell>
          <cell r="AD2931" t="str">
            <v>BOM</v>
          </cell>
        </row>
        <row r="2932">
          <cell r="X2932">
            <v>8759</v>
          </cell>
          <cell r="Y2932">
            <v>2041442</v>
          </cell>
          <cell r="Z2932" t="str">
            <v>GALPÃO ALMOXARIFADO</v>
          </cell>
          <cell r="AA2932">
            <v>8</v>
          </cell>
          <cell r="AB2932" t="str">
            <v>MAQ. E EQUIPAMENTOS</v>
          </cell>
          <cell r="AC2932">
            <v>418.391080429542</v>
          </cell>
          <cell r="AD2932" t="str">
            <v>SUCATA</v>
          </cell>
        </row>
        <row r="2933">
          <cell r="X2933">
            <v>8760</v>
          </cell>
          <cell r="Y2933">
            <v>2041443</v>
          </cell>
          <cell r="Z2933" t="str">
            <v>GALPÃO ALMOXARIFADO</v>
          </cell>
          <cell r="AA2933">
            <v>8</v>
          </cell>
          <cell r="AB2933" t="str">
            <v>MAQ. E EQUIPAMENTOS</v>
          </cell>
          <cell r="AC2933">
            <v>494.53213346482602</v>
          </cell>
          <cell r="AD2933" t="str">
            <v>SUCATA</v>
          </cell>
        </row>
        <row r="2934">
          <cell r="X2934">
            <v>8742</v>
          </cell>
          <cell r="Y2934">
            <v>2041444</v>
          </cell>
          <cell r="Z2934" t="str">
            <v>AMBULATÓRIO – RECEPÇÃO</v>
          </cell>
          <cell r="AA2934">
            <v>10</v>
          </cell>
          <cell r="AB2934" t="str">
            <v>MÓVEIS E UTENSÍLIOS</v>
          </cell>
          <cell r="AC2934">
            <v>174.239960333114</v>
          </cell>
          <cell r="AD2934" t="str">
            <v>BOM</v>
          </cell>
        </row>
        <row r="2935">
          <cell r="X2935">
            <v>8743</v>
          </cell>
          <cell r="Y2935">
            <v>2041445</v>
          </cell>
          <cell r="Z2935" t="str">
            <v>AMBULATÓRIO – RECEPÇÃO</v>
          </cell>
          <cell r="AA2935">
            <v>10</v>
          </cell>
          <cell r="AB2935" t="str">
            <v>MÓVEIS E UTENSÍLIOS</v>
          </cell>
          <cell r="AC2935">
            <v>174.239960333114</v>
          </cell>
          <cell r="AD2935" t="str">
            <v>BOM</v>
          </cell>
        </row>
        <row r="2936">
          <cell r="X2936">
            <v>8744</v>
          </cell>
          <cell r="Y2936">
            <v>2041446</v>
          </cell>
          <cell r="Z2936" t="str">
            <v>AMBULATÓRIO – RECEPÇÃO</v>
          </cell>
          <cell r="AA2936">
            <v>10</v>
          </cell>
          <cell r="AB2936" t="str">
            <v>MÓVEIS E UTENSÍLIOS</v>
          </cell>
          <cell r="AC2936">
            <v>174.239960333114</v>
          </cell>
          <cell r="AD2936" t="str">
            <v>BOM</v>
          </cell>
        </row>
        <row r="2937">
          <cell r="X2937">
            <v>8745</v>
          </cell>
          <cell r="Y2937">
            <v>2041447</v>
          </cell>
          <cell r="Z2937" t="str">
            <v>AMBULATÓRIO – RECEPÇÃO</v>
          </cell>
          <cell r="AA2937">
            <v>10</v>
          </cell>
          <cell r="AB2937" t="str">
            <v>MÓVEIS E UTENSÍLIOS</v>
          </cell>
          <cell r="AC2937">
            <v>174.239960333114</v>
          </cell>
          <cell r="AD2937" t="str">
            <v>BOM</v>
          </cell>
        </row>
        <row r="2938">
          <cell r="X2938">
            <v>8701</v>
          </cell>
          <cell r="Y2938">
            <v>2041448</v>
          </cell>
          <cell r="Z2938" t="str">
            <v>UNIDADE DE TERAPIA INTENSIVA</v>
          </cell>
          <cell r="AA2938">
            <v>8</v>
          </cell>
          <cell r="AB2938" t="str">
            <v>MAQ. E EQUIPAMENTOS</v>
          </cell>
          <cell r="AC2938">
            <v>396.08851084812602</v>
          </cell>
          <cell r="AD2938" t="str">
            <v>BOM</v>
          </cell>
        </row>
        <row r="2939">
          <cell r="X2939">
            <v>8702</v>
          </cell>
          <cell r="Y2939">
            <v>2041449</v>
          </cell>
          <cell r="Z2939" t="str">
            <v>UNIDADE DE TERAPIA INTENSIVA</v>
          </cell>
          <cell r="AA2939">
            <v>8</v>
          </cell>
          <cell r="AB2939" t="str">
            <v>MAQ. E EQUIPAMENTOS</v>
          </cell>
          <cell r="AC2939">
            <v>396.08851084812602</v>
          </cell>
          <cell r="AD2939" t="str">
            <v>BOM</v>
          </cell>
        </row>
        <row r="2940">
          <cell r="X2940">
            <v>8756</v>
          </cell>
          <cell r="Y2940">
            <v>2041450</v>
          </cell>
          <cell r="Z2940" t="str">
            <v>ALMOXARIFADO</v>
          </cell>
          <cell r="AA2940">
            <v>6</v>
          </cell>
          <cell r="AB2940" t="str">
            <v>MÓVEIS E UTENSÍLIOS</v>
          </cell>
          <cell r="AC2940">
            <v>622.21608590839401</v>
          </cell>
          <cell r="AD2940" t="str">
            <v>BOM</v>
          </cell>
        </row>
        <row r="2941">
          <cell r="X2941">
            <v>8757</v>
          </cell>
          <cell r="Y2941">
            <v>2041451</v>
          </cell>
          <cell r="Z2941" t="str">
            <v>ALMOXARIFADO</v>
          </cell>
          <cell r="AA2941">
            <v>6</v>
          </cell>
          <cell r="AB2941" t="str">
            <v>MÓVEIS E UTENSÍLIOS</v>
          </cell>
          <cell r="AC2941">
            <v>622.21608590839401</v>
          </cell>
          <cell r="AD2941" t="str">
            <v>BOM</v>
          </cell>
        </row>
        <row r="2942">
          <cell r="X2942">
            <v>8746</v>
          </cell>
          <cell r="Y2942">
            <v>2041452</v>
          </cell>
          <cell r="Z2942" t="str">
            <v>ASTEC</v>
          </cell>
          <cell r="AA2942">
            <v>3</v>
          </cell>
          <cell r="AB2942" t="str">
            <v>EQUIP. DE INFORMÁTICA</v>
          </cell>
          <cell r="AC2942">
            <v>676.89486668127699</v>
          </cell>
          <cell r="AD2942" t="str">
            <v>BOM</v>
          </cell>
        </row>
        <row r="2943">
          <cell r="X2943">
            <v>8747</v>
          </cell>
          <cell r="Y2943">
            <v>2041453</v>
          </cell>
          <cell r="Z2943" t="str">
            <v>ASTEC</v>
          </cell>
          <cell r="AA2943">
            <v>3</v>
          </cell>
          <cell r="AB2943" t="str">
            <v>EQUIP. DE INFORMÁTICA</v>
          </cell>
          <cell r="AC2943">
            <v>676.89486668127699</v>
          </cell>
          <cell r="AD2943" t="str">
            <v>BOM</v>
          </cell>
        </row>
        <row r="2944">
          <cell r="X2944">
            <v>8748</v>
          </cell>
          <cell r="Y2944">
            <v>2041454</v>
          </cell>
          <cell r="Z2944" t="str">
            <v>ASTEC</v>
          </cell>
          <cell r="AA2944">
            <v>3</v>
          </cell>
          <cell r="AB2944" t="str">
            <v>EQUIP. DE INFORMÁTICA</v>
          </cell>
          <cell r="AC2944">
            <v>676.89486668127699</v>
          </cell>
          <cell r="AD2944" t="str">
            <v>BOM</v>
          </cell>
        </row>
        <row r="2945">
          <cell r="X2945">
            <v>8755</v>
          </cell>
          <cell r="Y2945">
            <v>2041455</v>
          </cell>
          <cell r="Z2945" t="str">
            <v>ASTEC</v>
          </cell>
          <cell r="AA2945">
            <v>3</v>
          </cell>
          <cell r="AB2945" t="str">
            <v>EQUIP. DE INFORMÁTICA</v>
          </cell>
          <cell r="AC2945">
            <v>676.89486668127699</v>
          </cell>
          <cell r="AD2945" t="str">
            <v>BOM</v>
          </cell>
        </row>
        <row r="2946">
          <cell r="X2946">
            <v>8749</v>
          </cell>
          <cell r="Y2946">
            <v>2041456</v>
          </cell>
          <cell r="Z2946" t="str">
            <v>UNIDADE DE TERAPIA INTENSIVA</v>
          </cell>
          <cell r="AA2946">
            <v>3</v>
          </cell>
          <cell r="AB2946" t="str">
            <v>EQUIP. DE INFORMÁTICA</v>
          </cell>
          <cell r="AC2946">
            <v>1036.86015961721</v>
          </cell>
          <cell r="AD2946" t="str">
            <v>BOM</v>
          </cell>
        </row>
        <row r="2947">
          <cell r="X2947">
            <v>8750</v>
          </cell>
          <cell r="Y2947">
            <v>2041457</v>
          </cell>
          <cell r="Z2947" t="str">
            <v>UNIDADE DE TERAPIA INTENSIVA</v>
          </cell>
          <cell r="AA2947">
            <v>3</v>
          </cell>
          <cell r="AB2947" t="str">
            <v>EQUIP. DE INFORMÁTICA</v>
          </cell>
          <cell r="AC2947">
            <v>1036.86015961721</v>
          </cell>
          <cell r="AD2947" t="str">
            <v>BOM</v>
          </cell>
        </row>
        <row r="2948">
          <cell r="X2948">
            <v>8751</v>
          </cell>
          <cell r="Y2948">
            <v>2041458</v>
          </cell>
          <cell r="Z2948" t="str">
            <v>UNIDADE DE TERAPIA INTENSIVA</v>
          </cell>
          <cell r="AA2948">
            <v>3</v>
          </cell>
          <cell r="AB2948" t="str">
            <v>EQUIP. DE INFORMÁTICA</v>
          </cell>
          <cell r="AC2948">
            <v>1036.86015961721</v>
          </cell>
          <cell r="AD2948" t="str">
            <v>BOM</v>
          </cell>
        </row>
        <row r="2949">
          <cell r="X2949">
            <v>8758</v>
          </cell>
          <cell r="Y2949">
            <v>2041459</v>
          </cell>
          <cell r="Z2949" t="str">
            <v>RECEPÇÃO CENTRAL</v>
          </cell>
          <cell r="AA2949">
            <v>6</v>
          </cell>
          <cell r="AB2949" t="str">
            <v>MAQ. E EQUIPAMENTOS</v>
          </cell>
          <cell r="AC2949">
            <v>88.302789648623005</v>
          </cell>
          <cell r="AD2949" t="str">
            <v>BOM</v>
          </cell>
        </row>
        <row r="2950">
          <cell r="X2950">
            <v>8683</v>
          </cell>
          <cell r="Y2950">
            <v>2041460</v>
          </cell>
          <cell r="Z2950" t="str">
            <v>CENTRO CIRÚRGICO</v>
          </cell>
          <cell r="AA2950">
            <v>8</v>
          </cell>
          <cell r="AB2950" t="str">
            <v>MAQ. E EQUIPAMENTOS</v>
          </cell>
          <cell r="AC2950">
            <v>1170.05165221072</v>
          </cell>
          <cell r="AD2950" t="str">
            <v>BOM</v>
          </cell>
        </row>
        <row r="2951">
          <cell r="X2951">
            <v>8684</v>
          </cell>
          <cell r="Y2951">
            <v>2041461</v>
          </cell>
          <cell r="Z2951" t="str">
            <v>CENTRO CIRÚRGICO</v>
          </cell>
          <cell r="AA2951">
            <v>8</v>
          </cell>
          <cell r="AB2951" t="str">
            <v>MAQ. E EQUIPAMENTOS</v>
          </cell>
          <cell r="AC2951">
            <v>1170.05165221072</v>
          </cell>
          <cell r="AD2951" t="str">
            <v>BOM</v>
          </cell>
        </row>
        <row r="2952">
          <cell r="X2952">
            <v>8685</v>
          </cell>
          <cell r="Y2952">
            <v>2041462</v>
          </cell>
          <cell r="Z2952" t="str">
            <v>CENTRAL DE MATERIAL E ESTERILIZAÇÃO</v>
          </cell>
          <cell r="AA2952">
            <v>8</v>
          </cell>
          <cell r="AB2952" t="str">
            <v>MAQ. E EQUIPAMENTOS</v>
          </cell>
          <cell r="AC2952">
            <v>1170.05165221072</v>
          </cell>
          <cell r="AD2952" t="str">
            <v>BOM</v>
          </cell>
        </row>
        <row r="2953">
          <cell r="X2953">
            <v>8686</v>
          </cell>
          <cell r="Y2953">
            <v>2041463</v>
          </cell>
          <cell r="Z2953" t="str">
            <v>CENTRAL DE MATERIAL E ESTERILIZAÇÃO</v>
          </cell>
          <cell r="AA2953">
            <v>8</v>
          </cell>
          <cell r="AB2953" t="str">
            <v>MAQ. E EQUIPAMENTOS</v>
          </cell>
          <cell r="AC2953">
            <v>1170.05165221072</v>
          </cell>
          <cell r="AD2953" t="str">
            <v>BOM</v>
          </cell>
        </row>
        <row r="2954">
          <cell r="X2954">
            <v>8687</v>
          </cell>
          <cell r="Y2954">
            <v>2041464</v>
          </cell>
          <cell r="Z2954" t="str">
            <v>CENTRAL DE MATERIAL E ESTERILIZAÇÃO</v>
          </cell>
          <cell r="AA2954">
            <v>8</v>
          </cell>
          <cell r="AB2954" t="str">
            <v>MAQ. E EQUIPAMENTOS</v>
          </cell>
          <cell r="AC2954">
            <v>1170.05165221072</v>
          </cell>
          <cell r="AD2954" t="str">
            <v>BOM</v>
          </cell>
        </row>
        <row r="2955">
          <cell r="X2955">
            <v>8688</v>
          </cell>
          <cell r="Y2955">
            <v>2041465</v>
          </cell>
          <cell r="Z2955" t="str">
            <v>CENTRAL DE MATERIAL E ESTERILIZAÇÃO</v>
          </cell>
          <cell r="AA2955">
            <v>8</v>
          </cell>
          <cell r="AB2955" t="str">
            <v>MAQ. E EQUIPAMENTOS</v>
          </cell>
          <cell r="AC2955">
            <v>1170.05165221072</v>
          </cell>
          <cell r="AD2955" t="str">
            <v>BOM</v>
          </cell>
        </row>
        <row r="2956">
          <cell r="X2956">
            <v>8689</v>
          </cell>
          <cell r="Y2956">
            <v>2041466</v>
          </cell>
          <cell r="Z2956" t="str">
            <v>AMBULATÓRIO – ALA B</v>
          </cell>
          <cell r="AA2956">
            <v>5</v>
          </cell>
          <cell r="AB2956" t="str">
            <v>MÓVEIS E UTENSÍLIOS</v>
          </cell>
          <cell r="AC2956">
            <v>807.35223537146601</v>
          </cell>
          <cell r="AD2956" t="str">
            <v>BOM</v>
          </cell>
        </row>
        <row r="2957">
          <cell r="X2957">
            <v>8690</v>
          </cell>
          <cell r="Y2957">
            <v>2041467</v>
          </cell>
          <cell r="Z2957" t="str">
            <v>AMBULATÓRIO – ALA B</v>
          </cell>
          <cell r="AA2957">
            <v>5</v>
          </cell>
          <cell r="AB2957" t="str">
            <v>MÓVEIS E UTENSÍLIOS</v>
          </cell>
          <cell r="AC2957">
            <v>807.35223537146601</v>
          </cell>
          <cell r="AD2957" t="str">
            <v>BOM</v>
          </cell>
        </row>
        <row r="2958">
          <cell r="X2958">
            <v>8761</v>
          </cell>
          <cell r="Y2958">
            <v>2041468</v>
          </cell>
          <cell r="Z2958" t="str">
            <v>AMBULATÓRIO – CONSULTÓRIO 35</v>
          </cell>
          <cell r="AA2958">
            <v>5</v>
          </cell>
          <cell r="AB2958" t="str">
            <v>MÓVEIS E UTENSÍLIOS</v>
          </cell>
          <cell r="AC2958">
            <v>97.863412228796804</v>
          </cell>
          <cell r="AD2958" t="str">
            <v>BOM</v>
          </cell>
        </row>
        <row r="2959">
          <cell r="X2959">
            <v>8762</v>
          </cell>
          <cell r="Y2959">
            <v>2041469</v>
          </cell>
          <cell r="Z2959" t="str">
            <v>AMBULATÓRIO – CONSULTÓRIO 35</v>
          </cell>
          <cell r="AA2959">
            <v>5</v>
          </cell>
          <cell r="AB2959" t="str">
            <v>MÓVEIS E UTENSÍLIOS</v>
          </cell>
          <cell r="AC2959">
            <v>97.863412228796804</v>
          </cell>
          <cell r="AD2959" t="str">
            <v>BOM</v>
          </cell>
        </row>
        <row r="2960">
          <cell r="X2960">
            <v>8763</v>
          </cell>
          <cell r="Y2960">
            <v>2041470</v>
          </cell>
          <cell r="Z2960" t="str">
            <v>AMBULATÓRIO – CONSULTÓRIO 33</v>
          </cell>
          <cell r="AA2960">
            <v>5</v>
          </cell>
          <cell r="AB2960" t="str">
            <v>MÓVEIS E UTENSÍLIOS</v>
          </cell>
          <cell r="AC2960">
            <v>110.280078895464</v>
          </cell>
          <cell r="AD2960" t="str">
            <v>BOM</v>
          </cell>
        </row>
        <row r="2961">
          <cell r="X2961">
            <v>8764</v>
          </cell>
          <cell r="Y2961">
            <v>2041471</v>
          </cell>
          <cell r="Z2961" t="str">
            <v>AMBULATÓRIO – CONSULTÓRIO 33</v>
          </cell>
          <cell r="AA2961">
            <v>5</v>
          </cell>
          <cell r="AB2961" t="str">
            <v>MÓVEIS E UTENSÍLIOS</v>
          </cell>
          <cell r="AC2961">
            <v>110.280078895464</v>
          </cell>
          <cell r="AD2961" t="str">
            <v>BOM</v>
          </cell>
        </row>
        <row r="2962">
          <cell r="X2962">
            <v>8765</v>
          </cell>
          <cell r="Y2962">
            <v>2041472</v>
          </cell>
          <cell r="Z2962" t="str">
            <v>AMBULATÓRIO -  SALA APOIO ALA E</v>
          </cell>
          <cell r="AA2962">
            <v>5</v>
          </cell>
          <cell r="AB2962" t="str">
            <v>MÓVEIS E UTENSÍLIOS</v>
          </cell>
          <cell r="AC2962">
            <v>110.280078895464</v>
          </cell>
          <cell r="AD2962" t="str">
            <v>BOM</v>
          </cell>
        </row>
        <row r="2963">
          <cell r="X2963">
            <v>8766</v>
          </cell>
          <cell r="Y2963">
            <v>2041473</v>
          </cell>
          <cell r="Z2963" t="str">
            <v>AMBULATÓRIO – CONSULTÓRIO31</v>
          </cell>
          <cell r="AA2963">
            <v>5</v>
          </cell>
          <cell r="AB2963" t="str">
            <v>MÓVEIS E UTENSÍLIOS</v>
          </cell>
          <cell r="AC2963">
            <v>110.280078895464</v>
          </cell>
          <cell r="AD2963" t="str">
            <v>BOM</v>
          </cell>
        </row>
        <row r="2964">
          <cell r="X2964">
            <v>8767</v>
          </cell>
          <cell r="Y2964">
            <v>2041474</v>
          </cell>
          <cell r="Z2964" t="str">
            <v>AMBULATÓRIO – CONSULTÓRIO31</v>
          </cell>
          <cell r="AA2964">
            <v>5</v>
          </cell>
          <cell r="AB2964" t="str">
            <v>MÓVEIS E UTENSÍLIOS</v>
          </cell>
          <cell r="AC2964">
            <v>110.280078895464</v>
          </cell>
          <cell r="AD2964" t="str">
            <v>BOM</v>
          </cell>
        </row>
        <row r="2965">
          <cell r="X2965">
            <v>8768</v>
          </cell>
          <cell r="Y2965">
            <v>2041475</v>
          </cell>
          <cell r="Z2965" t="str">
            <v>AMBULATÓRIO – CONSULTÓRIO 22</v>
          </cell>
          <cell r="AA2965">
            <v>5</v>
          </cell>
          <cell r="AB2965" t="str">
            <v>MÓVEIS E UTENSÍLIOS</v>
          </cell>
          <cell r="AC2965">
            <v>110.280078895464</v>
          </cell>
          <cell r="AD2965" t="str">
            <v>BOM</v>
          </cell>
        </row>
        <row r="2966">
          <cell r="X2966">
            <v>8769</v>
          </cell>
          <cell r="Y2966">
            <v>2041476</v>
          </cell>
          <cell r="Z2966" t="str">
            <v>AMBULATÓRIO – CONSULTÓRIO 22</v>
          </cell>
          <cell r="AA2966">
            <v>5</v>
          </cell>
          <cell r="AB2966" t="str">
            <v>MÓVEIS E UTENSÍLIOS</v>
          </cell>
          <cell r="AC2966">
            <v>110.280078895464</v>
          </cell>
          <cell r="AD2966" t="str">
            <v>BOM</v>
          </cell>
        </row>
        <row r="2967">
          <cell r="X2967">
            <v>8770</v>
          </cell>
          <cell r="Y2967">
            <v>2041477</v>
          </cell>
          <cell r="Z2967" t="str">
            <v>AMBULATÓRIO – CONSULTÓRIO 29</v>
          </cell>
          <cell r="AA2967">
            <v>5</v>
          </cell>
          <cell r="AB2967" t="str">
            <v>MÓVEIS E UTENSÍLIOS</v>
          </cell>
          <cell r="AC2967">
            <v>110.280078895464</v>
          </cell>
          <cell r="AD2967" t="str">
            <v>BOM</v>
          </cell>
        </row>
        <row r="2968">
          <cell r="X2968">
            <v>8771</v>
          </cell>
          <cell r="Y2968">
            <v>2041478</v>
          </cell>
          <cell r="Z2968" t="str">
            <v>AMBULATÓRIO – CONSULTÓRIO 29</v>
          </cell>
          <cell r="AA2968">
            <v>5</v>
          </cell>
          <cell r="AB2968" t="str">
            <v>MÓVEIS E UTENSÍLIOS</v>
          </cell>
          <cell r="AC2968">
            <v>110.280078895464</v>
          </cell>
          <cell r="AD2968" t="str">
            <v>BOM</v>
          </cell>
        </row>
        <row r="2969">
          <cell r="X2969">
            <v>8772</v>
          </cell>
          <cell r="Y2969">
            <v>2041479</v>
          </cell>
          <cell r="Z2969" t="str">
            <v>AMBULATÓRIO – CONSULTÓRIO 28</v>
          </cell>
          <cell r="AA2969">
            <v>5</v>
          </cell>
          <cell r="AB2969" t="str">
            <v>MÓVEIS E UTENSÍLIOS</v>
          </cell>
          <cell r="AC2969">
            <v>110.280078895464</v>
          </cell>
          <cell r="AD2969" t="str">
            <v>BOM</v>
          </cell>
        </row>
        <row r="2970">
          <cell r="X2970">
            <v>8773</v>
          </cell>
          <cell r="Y2970">
            <v>2041480</v>
          </cell>
          <cell r="Z2970" t="str">
            <v>AMBULATÓRIO – CONSULTÓRIO 27</v>
          </cell>
          <cell r="AA2970">
            <v>5</v>
          </cell>
          <cell r="AB2970" t="str">
            <v>MÓVEIS E UTENSÍLIOS</v>
          </cell>
          <cell r="AC2970">
            <v>110.280078895464</v>
          </cell>
          <cell r="AD2970" t="str">
            <v>BOM</v>
          </cell>
        </row>
        <row r="2971">
          <cell r="X2971">
            <v>8774</v>
          </cell>
          <cell r="Y2971">
            <v>2041481</v>
          </cell>
          <cell r="Z2971" t="str">
            <v>AMBULATÓRIO – CONSULTÓRIO 26</v>
          </cell>
          <cell r="AA2971">
            <v>5</v>
          </cell>
          <cell r="AB2971" t="str">
            <v>MÓVEIS E UTENSÍLIOS</v>
          </cell>
          <cell r="AC2971">
            <v>110.280078895464</v>
          </cell>
          <cell r="AD2971" t="str">
            <v>BOM</v>
          </cell>
        </row>
        <row r="2972">
          <cell r="X2972">
            <v>8775</v>
          </cell>
          <cell r="Y2972">
            <v>2041482</v>
          </cell>
          <cell r="Z2972" t="str">
            <v>AMBULATÓRIO – CONSULTÓRIO 26</v>
          </cell>
          <cell r="AA2972">
            <v>5</v>
          </cell>
          <cell r="AB2972" t="str">
            <v>MÓVEIS E UTENSÍLIOS</v>
          </cell>
          <cell r="AC2972">
            <v>110.280078895464</v>
          </cell>
          <cell r="AD2972" t="str">
            <v>BOM</v>
          </cell>
        </row>
        <row r="2973">
          <cell r="X2973">
            <v>8776</v>
          </cell>
          <cell r="Y2973">
            <v>2041483</v>
          </cell>
          <cell r="Z2973" t="str">
            <v>AMBULATÓRIO – CONSULTÓRIO 25</v>
          </cell>
          <cell r="AA2973">
            <v>5</v>
          </cell>
          <cell r="AB2973" t="str">
            <v>MÓVEIS E UTENSÍLIOS</v>
          </cell>
          <cell r="AC2973">
            <v>110.280078895464</v>
          </cell>
          <cell r="AD2973" t="str">
            <v>BOM</v>
          </cell>
        </row>
        <row r="2974">
          <cell r="X2974">
            <v>8777</v>
          </cell>
          <cell r="Y2974">
            <v>2041484</v>
          </cell>
          <cell r="Z2974" t="str">
            <v>AMBULATÓRIO – CONSULTÓRIO 25</v>
          </cell>
          <cell r="AA2974">
            <v>5</v>
          </cell>
          <cell r="AB2974" t="str">
            <v>MÓVEIS E UTENSÍLIOS</v>
          </cell>
          <cell r="AC2974">
            <v>110.280078895464</v>
          </cell>
          <cell r="AD2974" t="str">
            <v>BOM</v>
          </cell>
        </row>
        <row r="2975">
          <cell r="X2975">
            <v>8778</v>
          </cell>
          <cell r="Y2975">
            <v>2041485</v>
          </cell>
          <cell r="Z2975" t="str">
            <v>AMBULATÓRIO – CONSULTÓRIO 24</v>
          </cell>
          <cell r="AA2975">
            <v>5</v>
          </cell>
          <cell r="AB2975" t="str">
            <v>MÓVEIS E UTENSÍLIOS</v>
          </cell>
          <cell r="AC2975">
            <v>110.280078895464</v>
          </cell>
          <cell r="AD2975" t="str">
            <v>BOM</v>
          </cell>
        </row>
        <row r="2976">
          <cell r="X2976">
            <v>8779</v>
          </cell>
          <cell r="Y2976">
            <v>2041486</v>
          </cell>
          <cell r="Z2976" t="str">
            <v>AMBULATÓRIO – CONSULTÓRIO 24</v>
          </cell>
          <cell r="AA2976">
            <v>5</v>
          </cell>
          <cell r="AB2976" t="str">
            <v>MÓVEIS E UTENSÍLIOS</v>
          </cell>
          <cell r="AC2976">
            <v>110.280078895464</v>
          </cell>
          <cell r="AD2976" t="str">
            <v>BOM</v>
          </cell>
        </row>
        <row r="2977">
          <cell r="X2977">
            <v>8780</v>
          </cell>
          <cell r="Y2977">
            <v>2041487</v>
          </cell>
          <cell r="Z2977" t="str">
            <v>AMBULATÓRIO – CONSULTÓRIO 30</v>
          </cell>
          <cell r="AA2977">
            <v>5</v>
          </cell>
          <cell r="AB2977" t="str">
            <v>MÓVEIS E UTENSÍLIOS</v>
          </cell>
          <cell r="AC2977">
            <v>110.280078895464</v>
          </cell>
          <cell r="AD2977" t="str">
            <v>BOM</v>
          </cell>
        </row>
        <row r="2978">
          <cell r="X2978">
            <v>8781</v>
          </cell>
          <cell r="Y2978">
            <v>2041488</v>
          </cell>
          <cell r="Z2978" t="str">
            <v>AMBULATÓRIO – CONSULTÓRIO 30</v>
          </cell>
          <cell r="AA2978">
            <v>5</v>
          </cell>
          <cell r="AB2978" t="str">
            <v>MÓVEIS E UTENSÍLIOS</v>
          </cell>
          <cell r="AC2978">
            <v>110.280078895464</v>
          </cell>
          <cell r="AD2978" t="str">
            <v>BOM</v>
          </cell>
        </row>
        <row r="2979">
          <cell r="X2979">
            <v>8782</v>
          </cell>
          <cell r="Y2979">
            <v>2041489</v>
          </cell>
          <cell r="Z2979" t="str">
            <v>AMBULATÓRIO – CONSULTÓRIO 34</v>
          </cell>
          <cell r="AA2979">
            <v>5</v>
          </cell>
          <cell r="AB2979" t="str">
            <v>MÓVEIS E UTENSÍLIOS</v>
          </cell>
          <cell r="AC2979">
            <v>110.280078895464</v>
          </cell>
          <cell r="AD2979" t="str">
            <v>BOM</v>
          </cell>
        </row>
        <row r="2980">
          <cell r="X2980">
            <v>8783</v>
          </cell>
          <cell r="Y2980">
            <v>2041490</v>
          </cell>
          <cell r="Z2980" t="str">
            <v>AMBULATÓRIO – CONSULTÓRIO 34</v>
          </cell>
          <cell r="AA2980">
            <v>5</v>
          </cell>
          <cell r="AB2980" t="str">
            <v>MÓVEIS E UTENSÍLIOS</v>
          </cell>
          <cell r="AC2980">
            <v>110.280078895464</v>
          </cell>
          <cell r="AD2980" t="str">
            <v>BOM</v>
          </cell>
        </row>
        <row r="2981">
          <cell r="X2981">
            <v>8784</v>
          </cell>
          <cell r="Y2981">
            <v>2041491</v>
          </cell>
          <cell r="Z2981" t="str">
            <v>AMBULATÓRIO – CONSULTÓRIO 32</v>
          </cell>
          <cell r="AA2981">
            <v>5</v>
          </cell>
          <cell r="AB2981" t="str">
            <v>MÓVEIS E UTENSÍLIOS</v>
          </cell>
          <cell r="AC2981">
            <v>110.280078895464</v>
          </cell>
          <cell r="AD2981" t="str">
            <v>BOM</v>
          </cell>
        </row>
        <row r="2982">
          <cell r="X2982">
            <v>8785</v>
          </cell>
          <cell r="Y2982">
            <v>2041492</v>
          </cell>
          <cell r="Z2982" t="str">
            <v>AMBULATÓRIO – CONSULTORIO 9</v>
          </cell>
          <cell r="AA2982">
            <v>5</v>
          </cell>
          <cell r="AB2982" t="str">
            <v>MÓVEIS E UTENSÍLIOS</v>
          </cell>
          <cell r="AC2982">
            <v>110.280078895464</v>
          </cell>
          <cell r="AD2982" t="str">
            <v>BOM</v>
          </cell>
        </row>
        <row r="2983">
          <cell r="X2983">
            <v>8786</v>
          </cell>
          <cell r="Y2983">
            <v>2041493</v>
          </cell>
          <cell r="Z2983" t="str">
            <v>AMBULATÓRIO – ALA B</v>
          </cell>
          <cell r="AA2983">
            <v>5</v>
          </cell>
          <cell r="AB2983" t="str">
            <v>MÓVEIS E UTENSÍLIOS</v>
          </cell>
          <cell r="AC2983">
            <v>110.280078895464</v>
          </cell>
          <cell r="AD2983" t="str">
            <v>BOM</v>
          </cell>
        </row>
        <row r="2984">
          <cell r="X2984">
            <v>8791</v>
          </cell>
          <cell r="Y2984">
            <v>2041494</v>
          </cell>
          <cell r="Z2984" t="str">
            <v>ALMOXARIFADO</v>
          </cell>
          <cell r="AA2984">
            <v>4</v>
          </cell>
          <cell r="AB2984" t="str">
            <v>MAQ. E EQUIPAMENTOS</v>
          </cell>
          <cell r="AC2984">
            <v>45.172549035722099</v>
          </cell>
          <cell r="AD2984" t="str">
            <v>BOM</v>
          </cell>
        </row>
        <row r="2985">
          <cell r="X2985">
            <v>8792</v>
          </cell>
          <cell r="Y2985">
            <v>2041495</v>
          </cell>
          <cell r="Z2985" t="str">
            <v>ALMOXARIFADO</v>
          </cell>
          <cell r="AA2985">
            <v>4</v>
          </cell>
          <cell r="AB2985" t="str">
            <v>MAQ. E EQUIPAMENTOS</v>
          </cell>
          <cell r="AC2985">
            <v>45.172549035722099</v>
          </cell>
          <cell r="AD2985" t="str">
            <v>BOM</v>
          </cell>
        </row>
        <row r="2986">
          <cell r="X2986">
            <v>8793</v>
          </cell>
          <cell r="Y2986">
            <v>2041496</v>
          </cell>
          <cell r="Z2986" t="str">
            <v>ALMOXARIFADO</v>
          </cell>
          <cell r="AA2986">
            <v>4</v>
          </cell>
          <cell r="AB2986" t="str">
            <v>MAQ. E EQUIPAMENTOS</v>
          </cell>
          <cell r="AC2986">
            <v>45.172549035722099</v>
          </cell>
          <cell r="AD2986" t="str">
            <v>BOM</v>
          </cell>
        </row>
        <row r="2987">
          <cell r="X2987">
            <v>8794</v>
          </cell>
          <cell r="Y2987">
            <v>2041497</v>
          </cell>
          <cell r="Z2987" t="str">
            <v>ALMOXARIFADO</v>
          </cell>
          <cell r="AA2987">
            <v>4</v>
          </cell>
          <cell r="AB2987" t="str">
            <v>MAQ. E EQUIPAMENTOS</v>
          </cell>
          <cell r="AC2987">
            <v>45.172549035722099</v>
          </cell>
          <cell r="AD2987" t="str">
            <v>BOM</v>
          </cell>
        </row>
        <row r="2988">
          <cell r="X2988">
            <v>8795</v>
          </cell>
          <cell r="Y2988">
            <v>2041498</v>
          </cell>
          <cell r="Z2988" t="str">
            <v>ALMOXARIFADO</v>
          </cell>
          <cell r="AA2988">
            <v>4</v>
          </cell>
          <cell r="AB2988" t="str">
            <v>MAQ. E EQUIPAMENTOS</v>
          </cell>
          <cell r="AC2988">
            <v>45.172549035722099</v>
          </cell>
          <cell r="AD2988" t="str">
            <v>BOM</v>
          </cell>
        </row>
        <row r="2989">
          <cell r="X2989">
            <v>8796</v>
          </cell>
          <cell r="Y2989">
            <v>2041499</v>
          </cell>
          <cell r="Z2989" t="str">
            <v>ALMOXARIFADO</v>
          </cell>
          <cell r="AA2989">
            <v>4</v>
          </cell>
          <cell r="AB2989" t="str">
            <v>MAQ. E EQUIPAMENTOS</v>
          </cell>
          <cell r="AC2989">
            <v>45.172549035722099</v>
          </cell>
          <cell r="AD2989" t="str">
            <v>BOM</v>
          </cell>
        </row>
        <row r="2990">
          <cell r="X2990">
            <v>8797</v>
          </cell>
          <cell r="Y2990">
            <v>2041500</v>
          </cell>
          <cell r="Z2990" t="str">
            <v>ALMOXARIFADO</v>
          </cell>
          <cell r="AA2990">
            <v>4</v>
          </cell>
          <cell r="AB2990" t="str">
            <v>MAQ. E EQUIPAMENTOS</v>
          </cell>
          <cell r="AC2990">
            <v>45.172549035722099</v>
          </cell>
          <cell r="AD2990" t="str">
            <v>BOM</v>
          </cell>
        </row>
        <row r="2991">
          <cell r="X2991">
            <v>8798</v>
          </cell>
          <cell r="Y2991">
            <v>2041501</v>
          </cell>
          <cell r="Z2991" t="str">
            <v>ALMOXARIFADO</v>
          </cell>
          <cell r="AA2991">
            <v>4</v>
          </cell>
          <cell r="AB2991" t="str">
            <v>MAQ. E EQUIPAMENTOS</v>
          </cell>
          <cell r="AC2991">
            <v>45.172549035722099</v>
          </cell>
          <cell r="AD2991" t="str">
            <v>BOM</v>
          </cell>
        </row>
        <row r="2992">
          <cell r="X2992">
            <v>8799</v>
          </cell>
          <cell r="Y2992">
            <v>2041502</v>
          </cell>
          <cell r="Z2992" t="str">
            <v>ALMOXARIFADO</v>
          </cell>
          <cell r="AA2992">
            <v>4</v>
          </cell>
          <cell r="AB2992" t="str">
            <v>MAQ. E EQUIPAMENTOS</v>
          </cell>
          <cell r="AC2992">
            <v>45.172549035722099</v>
          </cell>
          <cell r="AD2992" t="str">
            <v>BOM</v>
          </cell>
        </row>
        <row r="2993">
          <cell r="X2993">
            <v>8800</v>
          </cell>
          <cell r="Y2993">
            <v>2041503</v>
          </cell>
          <cell r="Z2993" t="str">
            <v>ALMOXARIFADO</v>
          </cell>
          <cell r="AA2993">
            <v>4</v>
          </cell>
          <cell r="AB2993" t="str">
            <v>MAQ. E EQUIPAMENTOS</v>
          </cell>
          <cell r="AC2993">
            <v>45.172549035722099</v>
          </cell>
          <cell r="AD2993" t="str">
            <v>BOM</v>
          </cell>
        </row>
        <row r="2994">
          <cell r="X2994">
            <v>9910</v>
          </cell>
          <cell r="Y2994">
            <v>2041504</v>
          </cell>
          <cell r="Z2994" t="str">
            <v>ASTEC</v>
          </cell>
          <cell r="AA2994">
            <v>3</v>
          </cell>
          <cell r="AB2994" t="str">
            <v>EQUIP. DE INFORMÁTICA</v>
          </cell>
          <cell r="AC2994">
            <v>39.007232084155198</v>
          </cell>
          <cell r="AD2994" t="str">
            <v>BOM</v>
          </cell>
        </row>
        <row r="2995">
          <cell r="X2995">
            <v>8787</v>
          </cell>
          <cell r="Y2995">
            <v>2041505</v>
          </cell>
          <cell r="Z2995" t="str">
            <v>ROUPARIA</v>
          </cell>
          <cell r="AA2995">
            <v>8</v>
          </cell>
          <cell r="AB2995" t="str">
            <v>MAQ. E EQUIPAMENTOS</v>
          </cell>
          <cell r="AC2995">
            <v>1140.89414858646</v>
          </cell>
          <cell r="AD2995" t="str">
            <v>BOM</v>
          </cell>
        </row>
        <row r="2996">
          <cell r="X2996">
            <v>8788</v>
          </cell>
          <cell r="Y2996">
            <v>2041506</v>
          </cell>
          <cell r="Z2996" t="str">
            <v>ROUPARIA</v>
          </cell>
          <cell r="AA2996">
            <v>8</v>
          </cell>
          <cell r="AB2996" t="str">
            <v>MAQ. E EQUIPAMENTOS</v>
          </cell>
          <cell r="AC2996">
            <v>1140.89414858646</v>
          </cell>
          <cell r="AD2996" t="str">
            <v>BOM</v>
          </cell>
        </row>
        <row r="2997">
          <cell r="X2997">
            <v>8734</v>
          </cell>
          <cell r="Y2997">
            <v>2041507</v>
          </cell>
          <cell r="Z2997" t="str">
            <v>CENTRAL DE MATERIAL E ESTERILIZAÇÃO</v>
          </cell>
          <cell r="AA2997">
            <v>5</v>
          </cell>
          <cell r="AB2997" t="str">
            <v>MAQ. E EQUIPAMENTOS</v>
          </cell>
          <cell r="AC2997">
            <v>1026.80271751041</v>
          </cell>
          <cell r="AD2997" t="str">
            <v>BOM</v>
          </cell>
        </row>
        <row r="2998">
          <cell r="X2998">
            <v>8735</v>
          </cell>
          <cell r="Y2998">
            <v>2041508</v>
          </cell>
          <cell r="Z2998" t="str">
            <v>CENTRAL DE MATERIAL E ESTERILIZAÇÃO</v>
          </cell>
          <cell r="AA2998">
            <v>5</v>
          </cell>
          <cell r="AB2998" t="str">
            <v>MAQ. E EQUIPAMENTOS</v>
          </cell>
          <cell r="AC2998">
            <v>1026.80271751041</v>
          </cell>
          <cell r="AD2998" t="str">
            <v>BOM</v>
          </cell>
        </row>
        <row r="2999">
          <cell r="X2999">
            <v>8859</v>
          </cell>
          <cell r="Y2999">
            <v>2041509</v>
          </cell>
          <cell r="Z2999" t="str">
            <v>LABORATORIO</v>
          </cell>
          <cell r="AA2999">
            <v>10</v>
          </cell>
          <cell r="AB2999" t="str">
            <v>MAQ. E EQUIPAMENTOS</v>
          </cell>
          <cell r="AC2999">
            <v>743.92679903572196</v>
          </cell>
          <cell r="AD2999" t="str">
            <v>BOM</v>
          </cell>
        </row>
        <row r="3000">
          <cell r="X3000">
            <v>8881</v>
          </cell>
          <cell r="Y3000">
            <v>2041510</v>
          </cell>
          <cell r="Z3000" t="str">
            <v>ASTEC</v>
          </cell>
          <cell r="AA3000">
            <v>3</v>
          </cell>
          <cell r="AB3000" t="str">
            <v>EQUIP. DE INFORMÁTICA</v>
          </cell>
          <cell r="AC3000">
            <v>318.98039666885802</v>
          </cell>
          <cell r="AD3000" t="str">
            <v>BOM</v>
          </cell>
        </row>
        <row r="3001">
          <cell r="X3001">
            <v>8821</v>
          </cell>
          <cell r="Y3001">
            <v>2041511</v>
          </cell>
          <cell r="Z3001" t="str">
            <v>UNIDADE DE TERAPIA INTENSIVA</v>
          </cell>
          <cell r="AA3001">
            <v>5</v>
          </cell>
          <cell r="AB3001" t="str">
            <v>MÓVEIS E UTENSÍLIOS</v>
          </cell>
          <cell r="AC3001">
            <v>7413.3683979837797</v>
          </cell>
          <cell r="AD3001" t="str">
            <v>BOM</v>
          </cell>
        </row>
        <row r="3002">
          <cell r="X3002">
            <v>8860</v>
          </cell>
          <cell r="Y3002">
            <v>2041512</v>
          </cell>
          <cell r="Z3002" t="str">
            <v>ASTEC</v>
          </cell>
          <cell r="AA3002">
            <v>3</v>
          </cell>
          <cell r="AB3002" t="str">
            <v>EQUIP. DE INFORMÁTICA</v>
          </cell>
          <cell r="AC3002">
            <v>592.93871904448804</v>
          </cell>
          <cell r="AD3002" t="str">
            <v>BOM</v>
          </cell>
        </row>
        <row r="3003">
          <cell r="X3003">
            <v>8861</v>
          </cell>
          <cell r="Y3003">
            <v>2041513</v>
          </cell>
          <cell r="Z3003" t="str">
            <v>ASTEC</v>
          </cell>
          <cell r="AA3003">
            <v>5</v>
          </cell>
          <cell r="AB3003" t="str">
            <v>EQUIP. DE INFORMÁTICA</v>
          </cell>
          <cell r="AC3003">
            <v>345.613218934911</v>
          </cell>
          <cell r="AD3003" t="str">
            <v>BOM</v>
          </cell>
        </row>
        <row r="3004">
          <cell r="X3004">
            <v>9927</v>
          </cell>
          <cell r="Y3004">
            <v>2041514</v>
          </cell>
          <cell r="Z3004" t="str">
            <v>RECEPÇÃO APOIO AO DIAGNÓSTICO</v>
          </cell>
          <cell r="AA3004">
            <v>10</v>
          </cell>
          <cell r="AB3004" t="str">
            <v>MÓVEIS E UTENSÍLIOS</v>
          </cell>
          <cell r="AC3004">
            <v>1963.24457593688</v>
          </cell>
          <cell r="AD3004" t="str">
            <v>BOM</v>
          </cell>
        </row>
        <row r="3005">
          <cell r="X3005">
            <v>9928</v>
          </cell>
          <cell r="Y3005">
            <v>2041515</v>
          </cell>
          <cell r="Z3005" t="str">
            <v>AMBULATÓRIO – RECEPÇAO</v>
          </cell>
          <cell r="AA3005">
            <v>10</v>
          </cell>
          <cell r="AB3005" t="str">
            <v>MÓVEIS E UTENSÍLIOS</v>
          </cell>
          <cell r="AC3005">
            <v>1967.7195759368799</v>
          </cell>
          <cell r="AD3005" t="str">
            <v>BOM</v>
          </cell>
        </row>
        <row r="3006">
          <cell r="X3006">
            <v>9931</v>
          </cell>
          <cell r="Y3006">
            <v>2041516</v>
          </cell>
          <cell r="Z3006" t="str">
            <v>RECEPÇÃO CENTRAL</v>
          </cell>
          <cell r="AA3006">
            <v>10</v>
          </cell>
          <cell r="AB3006" t="str">
            <v>MÓVEIS E UTENSÍLIOS</v>
          </cell>
          <cell r="AC3006">
            <v>2565.8528174994499</v>
          </cell>
          <cell r="AD3006" t="str">
            <v>BOM</v>
          </cell>
        </row>
        <row r="3007">
          <cell r="X3007">
            <v>9932</v>
          </cell>
          <cell r="Y3007">
            <v>2041517</v>
          </cell>
          <cell r="Z3007" t="str">
            <v>AMBULATÓRIO – RECEPÇAO</v>
          </cell>
          <cell r="AA3007">
            <v>10</v>
          </cell>
          <cell r="AB3007" t="str">
            <v>MÓVEIS E UTENSÍLIOS</v>
          </cell>
          <cell r="AC3007">
            <v>2567.7174008327902</v>
          </cell>
          <cell r="AD3007" t="str">
            <v>BOM</v>
          </cell>
        </row>
        <row r="3008">
          <cell r="X3008">
            <v>9933</v>
          </cell>
          <cell r="Y3008">
            <v>2041518</v>
          </cell>
          <cell r="Z3008" t="str">
            <v>CLINICA MÉDICA</v>
          </cell>
          <cell r="AA3008">
            <v>10</v>
          </cell>
          <cell r="AB3008" t="str">
            <v>MÓVEIS E UTENSÍLIOS</v>
          </cell>
          <cell r="AC3008">
            <v>2567.7174008327902</v>
          </cell>
          <cell r="AD3008" t="str">
            <v>BOM</v>
          </cell>
        </row>
        <row r="3009">
          <cell r="X3009">
            <v>9934</v>
          </cell>
          <cell r="Y3009">
            <v>2041519</v>
          </cell>
          <cell r="Z3009" t="str">
            <v>CLINICA CIRÚRGICA</v>
          </cell>
          <cell r="AA3009">
            <v>10</v>
          </cell>
          <cell r="AB3009" t="str">
            <v>MÓVEIS E UTENSÍLIOS</v>
          </cell>
          <cell r="AC3009">
            <v>2567.7174008327902</v>
          </cell>
          <cell r="AD3009" t="str">
            <v>BOM</v>
          </cell>
        </row>
        <row r="3010">
          <cell r="X3010">
            <v>8822</v>
          </cell>
          <cell r="Y3010">
            <v>2041520</v>
          </cell>
          <cell r="Z3010" t="str">
            <v>CLÍNICA CIRÚRGICA</v>
          </cell>
          <cell r="AA3010">
            <v>8</v>
          </cell>
          <cell r="AB3010" t="str">
            <v>MAQ. E EQUIPAMENTOS</v>
          </cell>
          <cell r="AC3010">
            <v>1185.0354413215</v>
          </cell>
          <cell r="AD3010" t="str">
            <v>BOM</v>
          </cell>
        </row>
        <row r="3011">
          <cell r="X3011">
            <v>8823</v>
          </cell>
          <cell r="Y3011">
            <v>2041521</v>
          </cell>
          <cell r="Z3011" t="str">
            <v>CLÍNICA CIRÚRGICA</v>
          </cell>
          <cell r="AA3011">
            <v>8</v>
          </cell>
          <cell r="AB3011" t="str">
            <v>MAQ. E EQUIPAMENTOS</v>
          </cell>
          <cell r="AC3011">
            <v>1185.0354413215</v>
          </cell>
          <cell r="AD3011" t="str">
            <v>BOM</v>
          </cell>
        </row>
        <row r="3012">
          <cell r="X3012">
            <v>8824</v>
          </cell>
          <cell r="Y3012">
            <v>2041522</v>
          </cell>
          <cell r="Z3012" t="str">
            <v>CLÍNICA CIRÚRGICA</v>
          </cell>
          <cell r="AA3012">
            <v>8</v>
          </cell>
          <cell r="AB3012" t="str">
            <v>MAQ. E EQUIPAMENTOS</v>
          </cell>
          <cell r="AC3012">
            <v>1179.8687746548301</v>
          </cell>
          <cell r="AD3012" t="str">
            <v>BOM</v>
          </cell>
        </row>
        <row r="3013">
          <cell r="X3013">
            <v>8825</v>
          </cell>
          <cell r="Y3013">
            <v>2041523</v>
          </cell>
          <cell r="Z3013" t="str">
            <v>CLÍNICA CIRÚRGICA</v>
          </cell>
          <cell r="AA3013">
            <v>8</v>
          </cell>
          <cell r="AB3013" t="str">
            <v>MAQ. E EQUIPAMENTOS</v>
          </cell>
          <cell r="AC3013">
            <v>1179.8687746548301</v>
          </cell>
          <cell r="AD3013" t="str">
            <v>BOM</v>
          </cell>
        </row>
        <row r="3014">
          <cell r="X3014">
            <v>8826</v>
          </cell>
          <cell r="Y3014">
            <v>2041524</v>
          </cell>
          <cell r="Z3014" t="str">
            <v>CLÍNICA CIRÚRGICA</v>
          </cell>
          <cell r="AA3014">
            <v>8</v>
          </cell>
          <cell r="AB3014" t="str">
            <v>MAQ. E EQUIPAMENTOS</v>
          </cell>
          <cell r="AC3014">
            <v>1179.8687746548301</v>
          </cell>
          <cell r="AD3014" t="str">
            <v>BOM</v>
          </cell>
        </row>
        <row r="3015">
          <cell r="X3015">
            <v>8827</v>
          </cell>
          <cell r="Y3015">
            <v>2041525</v>
          </cell>
          <cell r="Z3015" t="str">
            <v>CLÍNICA CIRÚRGICA</v>
          </cell>
          <cell r="AA3015">
            <v>8</v>
          </cell>
          <cell r="AB3015" t="str">
            <v>MAQ. E EQUIPAMENTOS</v>
          </cell>
          <cell r="AC3015">
            <v>1179.8687746548301</v>
          </cell>
          <cell r="AD3015" t="str">
            <v>BOM</v>
          </cell>
        </row>
        <row r="3016">
          <cell r="X3016">
            <v>8828</v>
          </cell>
          <cell r="Y3016">
            <v>2041526</v>
          </cell>
          <cell r="Z3016" t="str">
            <v>CLÍNICA CIRÚRGICA</v>
          </cell>
          <cell r="AA3016">
            <v>8</v>
          </cell>
          <cell r="AB3016" t="str">
            <v>MAQ. E EQUIPAMENTOS</v>
          </cell>
          <cell r="AC3016">
            <v>1189.0041913215</v>
          </cell>
          <cell r="AD3016" t="str">
            <v>BOM</v>
          </cell>
        </row>
        <row r="3017">
          <cell r="X3017">
            <v>8829</v>
          </cell>
          <cell r="Y3017">
            <v>2041527</v>
          </cell>
          <cell r="Z3017" t="str">
            <v>CLÍNICA CIRÚRGICA</v>
          </cell>
          <cell r="AA3017">
            <v>8</v>
          </cell>
          <cell r="AB3017" t="str">
            <v>MAQ. E EQUIPAMENTOS</v>
          </cell>
          <cell r="AC3017">
            <v>1189.0041913215</v>
          </cell>
          <cell r="AD3017" t="str">
            <v>BOM</v>
          </cell>
        </row>
        <row r="3018">
          <cell r="X3018">
            <v>8830</v>
          </cell>
          <cell r="Y3018">
            <v>2041528</v>
          </cell>
          <cell r="Z3018" t="str">
            <v>CLÍNICA CIRÚRGICA</v>
          </cell>
          <cell r="AA3018">
            <v>8</v>
          </cell>
          <cell r="AB3018" t="str">
            <v>MAQ. E EQUIPAMENTOS</v>
          </cell>
          <cell r="AC3018">
            <v>1189.0041913215</v>
          </cell>
          <cell r="AD3018" t="str">
            <v>BOM</v>
          </cell>
        </row>
        <row r="3019">
          <cell r="X3019">
            <v>8831</v>
          </cell>
          <cell r="Y3019">
            <v>2041529</v>
          </cell>
          <cell r="Z3019" t="str">
            <v>CLÍNICA CIRÚRGICA</v>
          </cell>
          <cell r="AA3019">
            <v>8</v>
          </cell>
          <cell r="AB3019" t="str">
            <v>MAQ. E EQUIPAMENTOS</v>
          </cell>
          <cell r="AC3019">
            <v>1189.0041913215</v>
          </cell>
          <cell r="AD3019" t="str">
            <v>BOM</v>
          </cell>
        </row>
        <row r="3020">
          <cell r="X3020">
            <v>8832</v>
          </cell>
          <cell r="Y3020">
            <v>2041530</v>
          </cell>
          <cell r="Z3020" t="str">
            <v>CLÍNICA CIRÚRGICA</v>
          </cell>
          <cell r="AA3020">
            <v>8</v>
          </cell>
          <cell r="AB3020" t="str">
            <v>MAQ. E EQUIPAMENTOS</v>
          </cell>
          <cell r="AC3020">
            <v>1189.0041913215</v>
          </cell>
          <cell r="AD3020" t="str">
            <v>BOM</v>
          </cell>
        </row>
        <row r="3021">
          <cell r="X3021">
            <v>8833</v>
          </cell>
          <cell r="Y3021">
            <v>2041531</v>
          </cell>
          <cell r="Z3021" t="str">
            <v>CLÍNICA CIRÚRGICA</v>
          </cell>
          <cell r="AA3021">
            <v>8</v>
          </cell>
          <cell r="AB3021" t="str">
            <v>MAQ. E EQUIPAMENTOS</v>
          </cell>
          <cell r="AC3021">
            <v>1189.0041913215</v>
          </cell>
          <cell r="AD3021" t="str">
            <v>BOM</v>
          </cell>
        </row>
        <row r="3022">
          <cell r="X3022">
            <v>8834</v>
          </cell>
          <cell r="Y3022">
            <v>2041532</v>
          </cell>
          <cell r="Z3022" t="str">
            <v>CLÍNICA CIRÚRGICA</v>
          </cell>
          <cell r="AA3022">
            <v>8</v>
          </cell>
          <cell r="AB3022" t="str">
            <v>MAQ. E EQUIPAMENTOS</v>
          </cell>
          <cell r="AC3022">
            <v>1189.0041913215</v>
          </cell>
          <cell r="AD3022" t="str">
            <v>BOM</v>
          </cell>
        </row>
        <row r="3023">
          <cell r="X3023">
            <v>8835</v>
          </cell>
          <cell r="Y3023">
            <v>2041533</v>
          </cell>
          <cell r="Z3023" t="str">
            <v>CLÍNICA CIRÚRGICA</v>
          </cell>
          <cell r="AA3023">
            <v>8</v>
          </cell>
          <cell r="AB3023" t="str">
            <v>MAQ. E EQUIPAMENTOS</v>
          </cell>
          <cell r="AC3023">
            <v>1189.0041913215</v>
          </cell>
          <cell r="AD3023" t="str">
            <v>BOM</v>
          </cell>
        </row>
        <row r="3024">
          <cell r="X3024">
            <v>8836</v>
          </cell>
          <cell r="Y3024">
            <v>2041534</v>
          </cell>
          <cell r="Z3024" t="str">
            <v>CLÍNICA CIRÚRGICA</v>
          </cell>
          <cell r="AA3024">
            <v>8</v>
          </cell>
          <cell r="AB3024" t="str">
            <v>MAQ. E EQUIPAMENTOS</v>
          </cell>
          <cell r="AC3024">
            <v>1189.0041913215</v>
          </cell>
          <cell r="AD3024" t="str">
            <v>BOM</v>
          </cell>
        </row>
        <row r="3025">
          <cell r="X3025">
            <v>8837</v>
          </cell>
          <cell r="Y3025">
            <v>2041535</v>
          </cell>
          <cell r="Z3025" t="str">
            <v>CLÍNICA CIRÚRGICA</v>
          </cell>
          <cell r="AA3025">
            <v>8</v>
          </cell>
          <cell r="AB3025" t="str">
            <v>MAQ. E EQUIPAMENTOS</v>
          </cell>
          <cell r="AC3025">
            <v>1189.0041913215</v>
          </cell>
          <cell r="AD3025" t="str">
            <v>BOM</v>
          </cell>
        </row>
        <row r="3026">
          <cell r="X3026">
            <v>8838</v>
          </cell>
          <cell r="Y3026">
            <v>2041536</v>
          </cell>
          <cell r="Z3026" t="str">
            <v>CLÍNICA CIRÚRGICA</v>
          </cell>
          <cell r="AA3026">
            <v>8</v>
          </cell>
          <cell r="AB3026" t="str">
            <v>MAQ. E EQUIPAMENTOS</v>
          </cell>
          <cell r="AC3026">
            <v>1189.0041913215</v>
          </cell>
          <cell r="AD3026" t="str">
            <v>BOM</v>
          </cell>
        </row>
        <row r="3027">
          <cell r="X3027">
            <v>8839</v>
          </cell>
          <cell r="Y3027">
            <v>2041537</v>
          </cell>
          <cell r="Z3027" t="str">
            <v>CLINICA MÉDICA</v>
          </cell>
          <cell r="AA3027">
            <v>8</v>
          </cell>
          <cell r="AB3027" t="str">
            <v>MAQ. E EQUIPAMENTOS</v>
          </cell>
          <cell r="AC3027">
            <v>1189.0041913215</v>
          </cell>
          <cell r="AD3027" t="str">
            <v>BOM</v>
          </cell>
        </row>
        <row r="3028">
          <cell r="X3028">
            <v>8840</v>
          </cell>
          <cell r="Y3028">
            <v>2041538</v>
          </cell>
          <cell r="Z3028" t="str">
            <v>CLINICA MÉDICA</v>
          </cell>
          <cell r="AA3028">
            <v>8</v>
          </cell>
          <cell r="AB3028" t="str">
            <v>MAQ. E EQUIPAMENTOS</v>
          </cell>
          <cell r="AC3028">
            <v>1189.0041913215</v>
          </cell>
          <cell r="AD3028" t="str">
            <v>BOM</v>
          </cell>
        </row>
        <row r="3029">
          <cell r="X3029">
            <v>8841</v>
          </cell>
          <cell r="Y3029">
            <v>2041539</v>
          </cell>
          <cell r="Z3029" t="str">
            <v>CLINICA MÉDICA</v>
          </cell>
          <cell r="AA3029">
            <v>8</v>
          </cell>
          <cell r="AB3029" t="str">
            <v>MAQ. E EQUIPAMENTOS</v>
          </cell>
          <cell r="AC3029">
            <v>1189.0041913215</v>
          </cell>
          <cell r="AD3029" t="str">
            <v>BOM</v>
          </cell>
        </row>
        <row r="3030">
          <cell r="X3030">
            <v>8842</v>
          </cell>
          <cell r="Y3030">
            <v>2041540</v>
          </cell>
          <cell r="Z3030" t="str">
            <v>CLINICA MÉDICA</v>
          </cell>
          <cell r="AA3030">
            <v>8</v>
          </cell>
          <cell r="AB3030" t="str">
            <v>MAQ. E EQUIPAMENTOS</v>
          </cell>
          <cell r="AC3030">
            <v>1189.0041913215</v>
          </cell>
          <cell r="AD3030" t="str">
            <v>BOM</v>
          </cell>
        </row>
        <row r="3031">
          <cell r="X3031">
            <v>8843</v>
          </cell>
          <cell r="Y3031">
            <v>2041541</v>
          </cell>
          <cell r="Z3031" t="str">
            <v>CLINICA MÉDICA</v>
          </cell>
          <cell r="AA3031">
            <v>8</v>
          </cell>
          <cell r="AB3031" t="str">
            <v>MAQ. E EQUIPAMENTOS</v>
          </cell>
          <cell r="AC3031">
            <v>1189.0041913215</v>
          </cell>
          <cell r="AD3031" t="str">
            <v>BOM</v>
          </cell>
        </row>
        <row r="3032">
          <cell r="X3032">
            <v>8844</v>
          </cell>
          <cell r="Y3032">
            <v>2041542</v>
          </cell>
          <cell r="Z3032" t="str">
            <v>CLINICA MÉDICA</v>
          </cell>
          <cell r="AA3032">
            <v>8</v>
          </cell>
          <cell r="AB3032" t="str">
            <v>MAQ. E EQUIPAMENTOS</v>
          </cell>
          <cell r="AC3032">
            <v>1189.0041913215</v>
          </cell>
          <cell r="AD3032" t="str">
            <v>BOM</v>
          </cell>
        </row>
        <row r="3033">
          <cell r="X3033">
            <v>8845</v>
          </cell>
          <cell r="Y3033">
            <v>2041543</v>
          </cell>
          <cell r="Z3033" t="str">
            <v>CLINICA MÉDICA</v>
          </cell>
          <cell r="AA3033">
            <v>8</v>
          </cell>
          <cell r="AB3033" t="str">
            <v>MAQ. E EQUIPAMENTOS</v>
          </cell>
          <cell r="AC3033">
            <v>1189.0041913215</v>
          </cell>
          <cell r="AD3033" t="str">
            <v>BOM</v>
          </cell>
        </row>
        <row r="3034">
          <cell r="X3034">
            <v>8846</v>
          </cell>
          <cell r="Y3034">
            <v>2041544</v>
          </cell>
          <cell r="Z3034" t="str">
            <v>CLINICA MÉDICA</v>
          </cell>
          <cell r="AA3034">
            <v>8</v>
          </cell>
          <cell r="AB3034" t="str">
            <v>MAQ. E EQUIPAMENTOS</v>
          </cell>
          <cell r="AC3034">
            <v>1189.0041913215</v>
          </cell>
          <cell r="AD3034" t="str">
            <v>BOM</v>
          </cell>
        </row>
        <row r="3035">
          <cell r="X3035">
            <v>8847</v>
          </cell>
          <cell r="Y3035">
            <v>2041545</v>
          </cell>
          <cell r="Z3035" t="str">
            <v>CLINICA MÉDICA</v>
          </cell>
          <cell r="AA3035">
            <v>8</v>
          </cell>
          <cell r="AB3035" t="str">
            <v>MAQ. E EQUIPAMENTOS</v>
          </cell>
          <cell r="AC3035">
            <v>1189.0041913215</v>
          </cell>
          <cell r="AD3035" t="str">
            <v>BOM</v>
          </cell>
        </row>
        <row r="3036">
          <cell r="X3036">
            <v>8848</v>
          </cell>
          <cell r="Y3036">
            <v>2041546</v>
          </cell>
          <cell r="Z3036" t="str">
            <v>CLINICA MÉDICA</v>
          </cell>
          <cell r="AA3036">
            <v>8</v>
          </cell>
          <cell r="AB3036" t="str">
            <v>MAQ. E EQUIPAMENTOS</v>
          </cell>
          <cell r="AC3036">
            <v>1189.0041913215</v>
          </cell>
          <cell r="AD3036" t="str">
            <v>BOM</v>
          </cell>
        </row>
        <row r="3037">
          <cell r="X3037">
            <v>8849</v>
          </cell>
          <cell r="Y3037">
            <v>2041547</v>
          </cell>
          <cell r="Z3037" t="str">
            <v>CLINICA MÉDICA</v>
          </cell>
          <cell r="AA3037">
            <v>8</v>
          </cell>
          <cell r="AB3037" t="str">
            <v>MAQ. E EQUIPAMENTOS</v>
          </cell>
          <cell r="AC3037">
            <v>1189.0041913215</v>
          </cell>
          <cell r="AD3037" t="str">
            <v>BOM</v>
          </cell>
        </row>
        <row r="3038">
          <cell r="X3038">
            <v>8850</v>
          </cell>
          <cell r="Y3038">
            <v>2041548</v>
          </cell>
          <cell r="Z3038" t="str">
            <v>CENTRO DE TERAPIA INTENSIVA</v>
          </cell>
          <cell r="AA3038">
            <v>8</v>
          </cell>
          <cell r="AB3038" t="str">
            <v>MAQ. E EQUIPAMENTOS</v>
          </cell>
          <cell r="AC3038">
            <v>1189.0041913215</v>
          </cell>
          <cell r="AD3038" t="str">
            <v>BOM</v>
          </cell>
        </row>
        <row r="3039">
          <cell r="X3039">
            <v>8851</v>
          </cell>
          <cell r="Y3039">
            <v>2041549</v>
          </cell>
          <cell r="Z3039" t="str">
            <v>CLINICA MÉDICA</v>
          </cell>
          <cell r="AA3039">
            <v>8</v>
          </cell>
          <cell r="AB3039" t="str">
            <v>MAQ. E EQUIPAMENTOS</v>
          </cell>
          <cell r="AC3039">
            <v>1189.0041913215</v>
          </cell>
          <cell r="AD3039" t="str">
            <v>BOM</v>
          </cell>
        </row>
        <row r="3040">
          <cell r="X3040">
            <v>8852</v>
          </cell>
          <cell r="Y3040">
            <v>2041550</v>
          </cell>
          <cell r="Z3040" t="str">
            <v>CLINICA MÉDICA</v>
          </cell>
          <cell r="AA3040">
            <v>8</v>
          </cell>
          <cell r="AB3040" t="str">
            <v>MAQ. E EQUIPAMENTOS</v>
          </cell>
          <cell r="AC3040">
            <v>1189.0041913215</v>
          </cell>
          <cell r="AD3040" t="str">
            <v>BOM</v>
          </cell>
        </row>
        <row r="3041">
          <cell r="X3041">
            <v>8853</v>
          </cell>
          <cell r="Y3041">
            <v>2041551</v>
          </cell>
          <cell r="Z3041" t="str">
            <v>CLINICA MÉDICA</v>
          </cell>
          <cell r="AA3041">
            <v>8</v>
          </cell>
          <cell r="AB3041" t="str">
            <v>MAQ. E EQUIPAMENTOS</v>
          </cell>
          <cell r="AC3041">
            <v>1189.0041913215</v>
          </cell>
          <cell r="AD3041" t="str">
            <v>BOM</v>
          </cell>
        </row>
        <row r="3042">
          <cell r="X3042">
            <v>8854</v>
          </cell>
          <cell r="Y3042">
            <v>2041552</v>
          </cell>
          <cell r="Z3042" t="str">
            <v>CLINICA MÉDICA</v>
          </cell>
          <cell r="AA3042">
            <v>8</v>
          </cell>
          <cell r="AB3042" t="str">
            <v>MAQ. E EQUIPAMENTOS</v>
          </cell>
          <cell r="AC3042">
            <v>1189.0041913215</v>
          </cell>
          <cell r="AD3042" t="str">
            <v>BOM</v>
          </cell>
        </row>
        <row r="3043">
          <cell r="X3043">
            <v>8855</v>
          </cell>
          <cell r="Y3043">
            <v>2041553</v>
          </cell>
          <cell r="Z3043" t="str">
            <v>TRANSPLANTE</v>
          </cell>
          <cell r="AA3043">
            <v>8</v>
          </cell>
          <cell r="AB3043" t="str">
            <v>MAQ. E EQUIPAMENTOS</v>
          </cell>
          <cell r="AC3043">
            <v>1189.0041913215</v>
          </cell>
          <cell r="AD3043" t="str">
            <v>BOM</v>
          </cell>
        </row>
        <row r="3044">
          <cell r="X3044">
            <v>8856</v>
          </cell>
          <cell r="Y3044">
            <v>2041554</v>
          </cell>
          <cell r="Z3044" t="str">
            <v>TRANSPLANTE</v>
          </cell>
          <cell r="AA3044">
            <v>8</v>
          </cell>
          <cell r="AB3044" t="str">
            <v>MAQ. E EQUIPAMENTOS</v>
          </cell>
          <cell r="AC3044">
            <v>1189.0041913215</v>
          </cell>
          <cell r="AD3044" t="str">
            <v>BOM</v>
          </cell>
        </row>
        <row r="3045">
          <cell r="X3045">
            <v>8857</v>
          </cell>
          <cell r="Y3045">
            <v>2041555</v>
          </cell>
          <cell r="Z3045" t="str">
            <v>TRANSPLANTE</v>
          </cell>
          <cell r="AA3045">
            <v>8</v>
          </cell>
          <cell r="AB3045" t="str">
            <v>MAQ. E EQUIPAMENTOS</v>
          </cell>
          <cell r="AC3045">
            <v>1189.0041913215</v>
          </cell>
          <cell r="AD3045" t="str">
            <v>BOM</v>
          </cell>
        </row>
        <row r="3046">
          <cell r="X3046">
            <v>8817</v>
          </cell>
          <cell r="Y3046">
            <v>2041556</v>
          </cell>
          <cell r="Z3046" t="str">
            <v>GALPÃO ALMOXARIFADO</v>
          </cell>
          <cell r="AA3046">
            <v>8</v>
          </cell>
          <cell r="AB3046" t="str">
            <v>MAQ. E EQUIPAMENTOS</v>
          </cell>
          <cell r="AC3046">
            <v>1018.99230906202</v>
          </cell>
          <cell r="AD3046" t="str">
            <v>SUCATA</v>
          </cell>
        </row>
        <row r="3047">
          <cell r="X3047">
            <v>8818</v>
          </cell>
          <cell r="Y3047">
            <v>2041557</v>
          </cell>
          <cell r="Z3047" t="str">
            <v>UNIDADE DE TERAPIA INTENSIVA</v>
          </cell>
          <cell r="AA3047">
            <v>8</v>
          </cell>
          <cell r="AB3047" t="str">
            <v>MAQ. E EQUIPAMENTOS</v>
          </cell>
          <cell r="AC3047">
            <v>1018.99230906202</v>
          </cell>
          <cell r="AD3047" t="str">
            <v>BOM</v>
          </cell>
        </row>
        <row r="3048">
          <cell r="X3048">
            <v>8819</v>
          </cell>
          <cell r="Y3048">
            <v>2041558</v>
          </cell>
          <cell r="Z3048" t="str">
            <v>UNIDADE DE TERAPIA INTENSIVA</v>
          </cell>
          <cell r="AA3048">
            <v>8</v>
          </cell>
          <cell r="AB3048" t="str">
            <v>MAQ. E EQUIPAMENTOS</v>
          </cell>
          <cell r="AC3048">
            <v>1018.99230906202</v>
          </cell>
          <cell r="AD3048" t="str">
            <v>BOM</v>
          </cell>
        </row>
        <row r="3049">
          <cell r="X3049">
            <v>8820</v>
          </cell>
          <cell r="Y3049">
            <v>2041559</v>
          </cell>
          <cell r="Z3049" t="str">
            <v>COORDENAÇÃO DE CONDUTORES</v>
          </cell>
          <cell r="AA3049">
            <v>8</v>
          </cell>
          <cell r="AB3049" t="str">
            <v>MAQ. E EQUIPAMENTOS</v>
          </cell>
          <cell r="AC3049">
            <v>1018.99230906202</v>
          </cell>
          <cell r="AD3049" t="str">
            <v>BOM</v>
          </cell>
        </row>
        <row r="3050">
          <cell r="X3050">
            <v>8862</v>
          </cell>
          <cell r="Y3050">
            <v>2041560</v>
          </cell>
          <cell r="Z3050" t="str">
            <v>CENTRO DE TERAPIA INTENSIVA</v>
          </cell>
          <cell r="AA3050">
            <v>6</v>
          </cell>
          <cell r="AB3050" t="str">
            <v>MÓVEIS E UTENSÍLIOS</v>
          </cell>
          <cell r="AC3050">
            <v>338.188417707648</v>
          </cell>
          <cell r="AD3050" t="str">
            <v>BOM</v>
          </cell>
        </row>
        <row r="3051">
          <cell r="X3051">
            <v>8863</v>
          </cell>
          <cell r="Y3051">
            <v>2041561</v>
          </cell>
          <cell r="Z3051" t="str">
            <v>APOIO AO DIAGNÓSTICO</v>
          </cell>
          <cell r="AA3051">
            <v>6</v>
          </cell>
          <cell r="AB3051" t="str">
            <v>MÓVEIS E UTENSÍLIOS</v>
          </cell>
          <cell r="AC3051">
            <v>191.90664036817901</v>
          </cell>
          <cell r="AD3051" t="str">
            <v>BOM</v>
          </cell>
        </row>
        <row r="3052">
          <cell r="X3052">
            <v>8864</v>
          </cell>
          <cell r="Y3052">
            <v>2041562</v>
          </cell>
          <cell r="Z3052" t="str">
            <v>PSICOLOGIA</v>
          </cell>
          <cell r="AA3052">
            <v>6</v>
          </cell>
          <cell r="AB3052" t="str">
            <v>MÓVEIS E UTENSÍLIOS</v>
          </cell>
          <cell r="AC3052">
            <v>191.90664036817901</v>
          </cell>
          <cell r="AD3052" t="str">
            <v>BOM</v>
          </cell>
        </row>
        <row r="3053">
          <cell r="X3053">
            <v>8865</v>
          </cell>
          <cell r="Y3053">
            <v>2041563</v>
          </cell>
          <cell r="Z3053" t="str">
            <v>CENTRAL DE MATERIAL E ESTERILIZAÇÃO</v>
          </cell>
          <cell r="AA3053">
            <v>6</v>
          </cell>
          <cell r="AB3053" t="str">
            <v>MÓVEIS E UTENSÍLIOS</v>
          </cell>
          <cell r="AC3053">
            <v>191.90664036817901</v>
          </cell>
          <cell r="AD3053" t="str">
            <v>BOM</v>
          </cell>
        </row>
        <row r="3054">
          <cell r="X3054">
            <v>8866</v>
          </cell>
          <cell r="Y3054">
            <v>2041564</v>
          </cell>
          <cell r="Z3054" t="str">
            <v>HEMODIALISE / DIÁLISE</v>
          </cell>
          <cell r="AA3054">
            <v>6</v>
          </cell>
          <cell r="AB3054" t="str">
            <v>MÓVEIS E UTENSÍLIOS</v>
          </cell>
          <cell r="AC3054">
            <v>191.90664036817901</v>
          </cell>
          <cell r="AD3054" t="str">
            <v>BOM</v>
          </cell>
        </row>
        <row r="3055">
          <cell r="X3055">
            <v>8867</v>
          </cell>
          <cell r="Y3055">
            <v>2041565</v>
          </cell>
          <cell r="Z3055" t="str">
            <v>CLINICA MÉDICA</v>
          </cell>
          <cell r="AA3055">
            <v>6</v>
          </cell>
          <cell r="AB3055" t="str">
            <v>MÓVEIS E UTENSÍLIOS</v>
          </cell>
          <cell r="AC3055">
            <v>191.90664036817901</v>
          </cell>
          <cell r="AD3055" t="str">
            <v>BOM</v>
          </cell>
        </row>
        <row r="3056">
          <cell r="X3056">
            <v>8868</v>
          </cell>
          <cell r="Y3056">
            <v>2041566</v>
          </cell>
          <cell r="Z3056" t="str">
            <v>HEMODIALISE / DIÁLISE</v>
          </cell>
          <cell r="AA3056">
            <v>6</v>
          </cell>
          <cell r="AB3056" t="str">
            <v>MÓVEIS E UTENSÍLIOS</v>
          </cell>
          <cell r="AC3056">
            <v>191.90664036817901</v>
          </cell>
          <cell r="AD3056" t="str">
            <v>BOM</v>
          </cell>
        </row>
        <row r="3057">
          <cell r="X3057">
            <v>8869</v>
          </cell>
          <cell r="Y3057">
            <v>2041567</v>
          </cell>
          <cell r="Z3057" t="str">
            <v>CLINICA CIRURGICA</v>
          </cell>
          <cell r="AA3057">
            <v>6</v>
          </cell>
          <cell r="AB3057" t="str">
            <v>MÓVEIS E UTENSÍLIOS</v>
          </cell>
          <cell r="AC3057">
            <v>191.90664036817901</v>
          </cell>
          <cell r="AD3057" t="str">
            <v>BOM</v>
          </cell>
        </row>
        <row r="3058">
          <cell r="X3058">
            <v>8870</v>
          </cell>
          <cell r="Y3058">
            <v>2041568</v>
          </cell>
          <cell r="Z3058" t="str">
            <v>CLINICA CIRURGICA</v>
          </cell>
          <cell r="AA3058">
            <v>6</v>
          </cell>
          <cell r="AB3058" t="str">
            <v>MÓVEIS E UTENSÍLIOS</v>
          </cell>
          <cell r="AC3058">
            <v>191.90664036817901</v>
          </cell>
          <cell r="AD3058" t="str">
            <v>BOM</v>
          </cell>
        </row>
        <row r="3059">
          <cell r="X3059">
            <v>8871</v>
          </cell>
          <cell r="Y3059">
            <v>2041569</v>
          </cell>
          <cell r="Z3059" t="str">
            <v>DIRETORIA DE ENFERMAGEM</v>
          </cell>
          <cell r="AA3059">
            <v>6</v>
          </cell>
          <cell r="AB3059" t="str">
            <v>MÓVEIS E UTENSÍLIOS</v>
          </cell>
          <cell r="AC3059">
            <v>191.90664036817901</v>
          </cell>
          <cell r="AD3059" t="str">
            <v>BOM</v>
          </cell>
        </row>
        <row r="3060">
          <cell r="X3060">
            <v>8872</v>
          </cell>
          <cell r="Y3060">
            <v>2041570</v>
          </cell>
          <cell r="Z3060" t="str">
            <v>CLINICA MÉDICA</v>
          </cell>
          <cell r="AA3060">
            <v>6</v>
          </cell>
          <cell r="AB3060" t="str">
            <v>MÓVEIS E UTENSÍLIOS</v>
          </cell>
          <cell r="AC3060">
            <v>191.90664036817901</v>
          </cell>
          <cell r="AD3060" t="str">
            <v>BOM</v>
          </cell>
        </row>
        <row r="3061">
          <cell r="X3061">
            <v>8873</v>
          </cell>
          <cell r="Y3061">
            <v>2041571</v>
          </cell>
          <cell r="Z3061" t="str">
            <v>CLINICA MÉDICA</v>
          </cell>
          <cell r="AA3061">
            <v>6</v>
          </cell>
          <cell r="AB3061" t="str">
            <v>MÓVEIS E UTENSÍLIOS</v>
          </cell>
          <cell r="AC3061">
            <v>191.90664036817901</v>
          </cell>
          <cell r="AD3061" t="str">
            <v>BOM</v>
          </cell>
        </row>
        <row r="3062">
          <cell r="X3062">
            <v>8875</v>
          </cell>
          <cell r="Y3062">
            <v>2041573</v>
          </cell>
          <cell r="Z3062" t="str">
            <v>CENTRO CIRÚRGICO</v>
          </cell>
          <cell r="AA3062">
            <v>6</v>
          </cell>
          <cell r="AB3062" t="str">
            <v>MÓVEIS E UTENSÍLIOS</v>
          </cell>
          <cell r="AC3062">
            <v>191.90664036817901</v>
          </cell>
          <cell r="AD3062" t="str">
            <v>BOM</v>
          </cell>
        </row>
        <row r="3063">
          <cell r="X3063">
            <v>8876</v>
          </cell>
          <cell r="Y3063">
            <v>2041574</v>
          </cell>
          <cell r="Z3063" t="str">
            <v>CENTRO CIRURGICO - SALA DE REUNIAO</v>
          </cell>
          <cell r="AA3063">
            <v>6</v>
          </cell>
          <cell r="AB3063" t="str">
            <v>MÓVEIS E UTENSÍLIOS</v>
          </cell>
          <cell r="AC3063">
            <v>191.90664036817901</v>
          </cell>
          <cell r="AD3063" t="str">
            <v>BOM</v>
          </cell>
        </row>
        <row r="3064">
          <cell r="X3064">
            <v>8877</v>
          </cell>
          <cell r="Y3064">
            <v>2041575</v>
          </cell>
          <cell r="Z3064" t="str">
            <v>CENTRO DE TERAPIA INTENSIVA</v>
          </cell>
          <cell r="AA3064">
            <v>6</v>
          </cell>
          <cell r="AB3064" t="str">
            <v>MÓVEIS E UTENSÍLIOS</v>
          </cell>
          <cell r="AC3064">
            <v>191.90664036817901</v>
          </cell>
          <cell r="AD3064" t="str">
            <v>BOM</v>
          </cell>
        </row>
        <row r="3065">
          <cell r="X3065">
            <v>8878</v>
          </cell>
          <cell r="Y3065">
            <v>2041576</v>
          </cell>
          <cell r="Z3065" t="str">
            <v>HEMODIALISE / DIÁLISE</v>
          </cell>
          <cell r="AA3065">
            <v>6</v>
          </cell>
          <cell r="AB3065" t="str">
            <v>MÓVEIS E UTENSÍLIOS</v>
          </cell>
          <cell r="AC3065">
            <v>191.90664036817901</v>
          </cell>
          <cell r="AD3065" t="str">
            <v>BOM</v>
          </cell>
        </row>
        <row r="3066">
          <cell r="X3066">
            <v>8879</v>
          </cell>
          <cell r="Y3066">
            <v>2041577</v>
          </cell>
          <cell r="Z3066" t="str">
            <v>CLINICA CIRURGICA</v>
          </cell>
          <cell r="AA3066">
            <v>6</v>
          </cell>
          <cell r="AB3066" t="str">
            <v>MÓVEIS E UTENSÍLIOS</v>
          </cell>
          <cell r="AC3066">
            <v>117.589853166776</v>
          </cell>
          <cell r="AD3066" t="str">
            <v>BOM</v>
          </cell>
        </row>
        <row r="3067">
          <cell r="X3067">
            <v>8880</v>
          </cell>
          <cell r="Y3067">
            <v>2041578</v>
          </cell>
          <cell r="Z3067" t="str">
            <v>CLINICA MÉDICA</v>
          </cell>
          <cell r="AA3067">
            <v>6</v>
          </cell>
          <cell r="AB3067" t="str">
            <v>MÓVEIS E UTENSÍLIOS</v>
          </cell>
          <cell r="AC3067">
            <v>117.589853166776</v>
          </cell>
          <cell r="AD3067" t="str">
            <v>BOM</v>
          </cell>
        </row>
        <row r="3068">
          <cell r="X3068">
            <v>8890</v>
          </cell>
          <cell r="Y3068">
            <v>2041579</v>
          </cell>
          <cell r="Z3068" t="str">
            <v>AMBULATÓRIO – ALA E</v>
          </cell>
          <cell r="AA3068">
            <v>6</v>
          </cell>
          <cell r="AB3068" t="str">
            <v>MÓVEIS E UTENSÍLIOS</v>
          </cell>
          <cell r="AC3068">
            <v>394.56922529037899</v>
          </cell>
          <cell r="AD3068" t="str">
            <v>BOM</v>
          </cell>
        </row>
        <row r="3069">
          <cell r="X3069">
            <v>8858</v>
          </cell>
          <cell r="Y3069">
            <v>2041580</v>
          </cell>
          <cell r="Z3069" t="str">
            <v>UNIDADE DE TERAPIA INTENSIVA</v>
          </cell>
          <cell r="AA3069">
            <v>5</v>
          </cell>
          <cell r="AB3069" t="str">
            <v>MAQ. E EQUIPAMENTOS</v>
          </cell>
          <cell r="AC3069">
            <v>365.244812897217</v>
          </cell>
          <cell r="AD3069" t="str">
            <v>BOM</v>
          </cell>
        </row>
        <row r="3070">
          <cell r="X3070">
            <v>8752</v>
          </cell>
          <cell r="Y3070">
            <v>2041581</v>
          </cell>
          <cell r="Z3070" t="str">
            <v>SETOR DE FISIOTERAPIA</v>
          </cell>
          <cell r="AA3070">
            <v>10</v>
          </cell>
          <cell r="AB3070" t="str">
            <v>MAQ. E EQUIPAMENTOS</v>
          </cell>
          <cell r="AC3070">
            <v>1129.41735327635</v>
          </cell>
          <cell r="AD3070" t="str">
            <v>BOM</v>
          </cell>
        </row>
        <row r="3071">
          <cell r="X3071">
            <v>8753</v>
          </cell>
          <cell r="Y3071">
            <v>2041582</v>
          </cell>
          <cell r="Z3071" t="str">
            <v>SETOR DE FISIOTERAPIA</v>
          </cell>
          <cell r="AA3071">
            <v>10</v>
          </cell>
          <cell r="AB3071" t="str">
            <v>MAQ. E EQUIPAMENTOS</v>
          </cell>
          <cell r="AC3071">
            <v>1129.41735327635</v>
          </cell>
          <cell r="AD3071" t="str">
            <v>BOM</v>
          </cell>
        </row>
        <row r="3072">
          <cell r="X3072">
            <v>8754</v>
          </cell>
          <cell r="Y3072">
            <v>2067875</v>
          </cell>
          <cell r="Z3072" t="str">
            <v>SETOR DE FISIOTERAPIA</v>
          </cell>
          <cell r="AA3072">
            <v>10</v>
          </cell>
          <cell r="AB3072" t="str">
            <v>MAQ. E EQUIPAMENTOS</v>
          </cell>
          <cell r="AC3072">
            <v>1129.41735327635</v>
          </cell>
          <cell r="AD3072" t="str">
            <v>BOM</v>
          </cell>
        </row>
        <row r="3073">
          <cell r="X3073">
            <v>8801</v>
          </cell>
          <cell r="Y3073">
            <v>2041583</v>
          </cell>
          <cell r="Z3073" t="str">
            <v>CLINICA CIRÚRGICA</v>
          </cell>
          <cell r="AA3073">
            <v>10</v>
          </cell>
          <cell r="AB3073" t="str">
            <v>MÓVEIS E UTENSÍLIOS</v>
          </cell>
          <cell r="AC3073">
            <v>302.62535612535601</v>
          </cell>
          <cell r="AD3073" t="str">
            <v>BOM</v>
          </cell>
        </row>
        <row r="3074">
          <cell r="X3074">
            <v>8802</v>
          </cell>
          <cell r="Y3074">
            <v>2041584</v>
          </cell>
          <cell r="Z3074" t="str">
            <v>CLINICA CIRÚRGICA</v>
          </cell>
          <cell r="AA3074">
            <v>10</v>
          </cell>
          <cell r="AB3074" t="str">
            <v>MÓVEIS E UTENSÍLIOS</v>
          </cell>
          <cell r="AC3074">
            <v>302.62535612535601</v>
          </cell>
          <cell r="AD3074" t="str">
            <v>BOM</v>
          </cell>
        </row>
        <row r="3075">
          <cell r="X3075">
            <v>8803</v>
          </cell>
          <cell r="Y3075">
            <v>2041585</v>
          </cell>
          <cell r="Z3075" t="str">
            <v>CLINICA CIRÚRGICA</v>
          </cell>
          <cell r="AA3075">
            <v>10</v>
          </cell>
          <cell r="AB3075" t="str">
            <v>MÓVEIS E UTENSÍLIOS</v>
          </cell>
          <cell r="AC3075">
            <v>302.62535612535601</v>
          </cell>
          <cell r="AD3075" t="str">
            <v>BOM</v>
          </cell>
        </row>
        <row r="3076">
          <cell r="X3076">
            <v>8804</v>
          </cell>
          <cell r="Y3076">
            <v>2041586</v>
          </cell>
          <cell r="Z3076" t="str">
            <v>CLINICA CIRÚRGICA</v>
          </cell>
          <cell r="AA3076">
            <v>10</v>
          </cell>
          <cell r="AB3076" t="str">
            <v>MÓVEIS E UTENSÍLIOS</v>
          </cell>
          <cell r="AC3076">
            <v>302.62535612535601</v>
          </cell>
          <cell r="AD3076" t="str">
            <v>BOM</v>
          </cell>
        </row>
        <row r="3077">
          <cell r="X3077">
            <v>8805</v>
          </cell>
          <cell r="Y3077">
            <v>2041587</v>
          </cell>
          <cell r="Z3077" t="str">
            <v>CLINICA CIRÚRGICA</v>
          </cell>
          <cell r="AA3077">
            <v>10</v>
          </cell>
          <cell r="AB3077" t="str">
            <v>MÓVEIS E UTENSÍLIOS</v>
          </cell>
          <cell r="AC3077">
            <v>302.62535612535601</v>
          </cell>
          <cell r="AD3077" t="str">
            <v>BOM</v>
          </cell>
        </row>
        <row r="3078">
          <cell r="X3078">
            <v>8806</v>
          </cell>
          <cell r="Y3078">
            <v>2041588</v>
          </cell>
          <cell r="Z3078" t="str">
            <v>CLINICA CIRÚRGICA</v>
          </cell>
          <cell r="AA3078">
            <v>10</v>
          </cell>
          <cell r="AB3078" t="str">
            <v>MÓVEIS E UTENSÍLIOS</v>
          </cell>
          <cell r="AC3078">
            <v>302.62535612535601</v>
          </cell>
          <cell r="AD3078" t="str">
            <v>BOM</v>
          </cell>
        </row>
        <row r="3079">
          <cell r="X3079">
            <v>8807</v>
          </cell>
          <cell r="Y3079">
            <v>2041589</v>
          </cell>
          <cell r="Z3079" t="str">
            <v>CLINICA CIRÚRGICA</v>
          </cell>
          <cell r="AA3079">
            <v>10</v>
          </cell>
          <cell r="AB3079" t="str">
            <v>MÓVEIS E UTENSÍLIOS</v>
          </cell>
          <cell r="AC3079">
            <v>302.62535612535601</v>
          </cell>
          <cell r="AD3079" t="str">
            <v>BOM</v>
          </cell>
        </row>
        <row r="3080">
          <cell r="X3080">
            <v>8808</v>
          </cell>
          <cell r="Y3080">
            <v>2041590</v>
          </cell>
          <cell r="Z3080" t="str">
            <v>CLINICA MÉDICA</v>
          </cell>
          <cell r="AA3080">
            <v>10</v>
          </cell>
          <cell r="AB3080" t="str">
            <v>MÓVEIS E UTENSÍLIOS</v>
          </cell>
          <cell r="AC3080">
            <v>302.62535612535601</v>
          </cell>
          <cell r="AD3080" t="str">
            <v>BOM</v>
          </cell>
        </row>
        <row r="3081">
          <cell r="X3081">
            <v>8809</v>
          </cell>
          <cell r="Y3081">
            <v>2041591</v>
          </cell>
          <cell r="Z3081" t="str">
            <v>CLINICA MÉDICA</v>
          </cell>
          <cell r="AA3081">
            <v>10</v>
          </cell>
          <cell r="AB3081" t="str">
            <v>MÓVEIS E UTENSÍLIOS</v>
          </cell>
          <cell r="AC3081">
            <v>302.62535612535601</v>
          </cell>
          <cell r="AD3081" t="str">
            <v>BOM</v>
          </cell>
        </row>
        <row r="3082">
          <cell r="X3082">
            <v>8810</v>
          </cell>
          <cell r="Y3082">
            <v>2041592</v>
          </cell>
          <cell r="Z3082" t="str">
            <v>CLINICA MÉDICA</v>
          </cell>
          <cell r="AA3082">
            <v>10</v>
          </cell>
          <cell r="AB3082" t="str">
            <v>MÓVEIS E UTENSÍLIOS</v>
          </cell>
          <cell r="AC3082">
            <v>302.62535612535601</v>
          </cell>
          <cell r="AD3082" t="str">
            <v>BOM</v>
          </cell>
        </row>
        <row r="3083">
          <cell r="X3083">
            <v>8811</v>
          </cell>
          <cell r="Y3083">
            <v>2041593</v>
          </cell>
          <cell r="Z3083" t="str">
            <v>CLINICA MÉDICA</v>
          </cell>
          <cell r="AA3083">
            <v>10</v>
          </cell>
          <cell r="AB3083" t="str">
            <v>MÓVEIS E UTENSÍLIOS</v>
          </cell>
          <cell r="AC3083">
            <v>302.62535612535601</v>
          </cell>
          <cell r="AD3083" t="str">
            <v>BOM</v>
          </cell>
        </row>
        <row r="3084">
          <cell r="X3084">
            <v>8812</v>
          </cell>
          <cell r="Y3084">
            <v>2041594</v>
          </cell>
          <cell r="Z3084" t="str">
            <v>CLINICA MÉDICA</v>
          </cell>
          <cell r="AA3084">
            <v>10</v>
          </cell>
          <cell r="AB3084" t="str">
            <v>MÓVEIS E UTENSÍLIOS</v>
          </cell>
          <cell r="AC3084">
            <v>302.62535612535601</v>
          </cell>
          <cell r="AD3084" t="str">
            <v>BOM</v>
          </cell>
        </row>
        <row r="3085">
          <cell r="X3085">
            <v>8813</v>
          </cell>
          <cell r="Y3085">
            <v>2041595</v>
          </cell>
          <cell r="Z3085" t="str">
            <v>CLINICA MÉDICA</v>
          </cell>
          <cell r="AA3085">
            <v>10</v>
          </cell>
          <cell r="AB3085" t="str">
            <v>MÓVEIS E UTENSÍLIOS</v>
          </cell>
          <cell r="AC3085">
            <v>302.62535612535601</v>
          </cell>
          <cell r="AD3085" t="str">
            <v>BOM</v>
          </cell>
        </row>
        <row r="3086">
          <cell r="X3086">
            <v>8814</v>
          </cell>
          <cell r="Y3086">
            <v>2041596</v>
          </cell>
          <cell r="Z3086" t="str">
            <v>CLINICA MÉDICA</v>
          </cell>
          <cell r="AA3086">
            <v>10</v>
          </cell>
          <cell r="AB3086" t="str">
            <v>MÓVEIS E UTENSÍLIOS</v>
          </cell>
          <cell r="AC3086">
            <v>302.62535612535601</v>
          </cell>
          <cell r="AD3086" t="str">
            <v>BOM</v>
          </cell>
        </row>
        <row r="3087">
          <cell r="X3087">
            <v>8815</v>
          </cell>
          <cell r="Y3087">
            <v>2041597</v>
          </cell>
          <cell r="Z3087" t="str">
            <v>HEMODIALISE / DIÁLISE</v>
          </cell>
          <cell r="AA3087">
            <v>10</v>
          </cell>
          <cell r="AB3087" t="str">
            <v>MÓVEIS E UTENSÍLIOS</v>
          </cell>
          <cell r="AC3087">
            <v>302.62535612535601</v>
          </cell>
          <cell r="AD3087" t="str">
            <v>BOM</v>
          </cell>
        </row>
        <row r="3088">
          <cell r="X3088">
            <v>8882</v>
          </cell>
          <cell r="Y3088">
            <v>2041598</v>
          </cell>
          <cell r="Z3088" t="str">
            <v>LAVANDERIA</v>
          </cell>
          <cell r="AA3088">
            <v>20</v>
          </cell>
          <cell r="AB3088" t="str">
            <v>MAQ. E EQUIPAMENTOS</v>
          </cell>
          <cell r="AC3088">
            <v>52119.903353057198</v>
          </cell>
          <cell r="AD3088" t="str">
            <v>BOM</v>
          </cell>
        </row>
        <row r="3089">
          <cell r="X3089">
            <v>8881</v>
          </cell>
          <cell r="Y3089">
            <v>2041599</v>
          </cell>
          <cell r="Z3089" t="str">
            <v>CENTRAL DE GASES MEDICINAIS</v>
          </cell>
          <cell r="AA3089">
            <v>10</v>
          </cell>
          <cell r="AB3089" t="str">
            <v>MAQ. E EQUIPAMENTOS</v>
          </cell>
          <cell r="AC3089">
            <v>2508.74603331142</v>
          </cell>
          <cell r="AD3089" t="str">
            <v>BOM</v>
          </cell>
        </row>
        <row r="3090">
          <cell r="X3090">
            <v>10011</v>
          </cell>
          <cell r="Y3090">
            <v>2041600</v>
          </cell>
          <cell r="Z3090" t="str">
            <v>ALMOXARIFADO</v>
          </cell>
          <cell r="AA3090">
            <v>3</v>
          </cell>
          <cell r="AB3090" t="str">
            <v>EQUIP. DE INFORMÁTICA</v>
          </cell>
          <cell r="AC3090">
            <v>750.52638067061105</v>
          </cell>
          <cell r="AD3090" t="str">
            <v>BOM</v>
          </cell>
        </row>
        <row r="3091">
          <cell r="X3091">
            <v>10012</v>
          </cell>
          <cell r="Y3091">
            <v>2041601</v>
          </cell>
          <cell r="Z3091" t="str">
            <v>ALMOXARIFADO</v>
          </cell>
          <cell r="AA3091">
            <v>5</v>
          </cell>
          <cell r="AB3091" t="str">
            <v>EQUIP. DE INFORMÁTICA</v>
          </cell>
          <cell r="AC3091">
            <v>354.75449112426003</v>
          </cell>
          <cell r="AD3091" t="str">
            <v>BOM</v>
          </cell>
        </row>
        <row r="3092">
          <cell r="X3092">
            <v>10013</v>
          </cell>
          <cell r="Y3092">
            <v>2041602</v>
          </cell>
          <cell r="Z3092" t="str">
            <v>AMBULATÓRIO – CONSULTÓRIO 19</v>
          </cell>
          <cell r="AA3092">
            <v>6</v>
          </cell>
          <cell r="AB3092" t="str">
            <v>MÓVEIS E UTENSÍLIOS</v>
          </cell>
          <cell r="AC3092">
            <v>964.46051574256705</v>
          </cell>
          <cell r="AD3092" t="str">
            <v>BOM</v>
          </cell>
        </row>
        <row r="3093">
          <cell r="X3093">
            <v>10014</v>
          </cell>
          <cell r="Y3093">
            <v>2041603</v>
          </cell>
          <cell r="Z3093" t="str">
            <v>ROUPARIA</v>
          </cell>
          <cell r="AA3093">
            <v>6</v>
          </cell>
          <cell r="AB3093" t="str">
            <v>MAQ. E EQUIPAMENTOS</v>
          </cell>
          <cell r="AC3093">
            <v>154.67893929432401</v>
          </cell>
          <cell r="AD3093" t="str">
            <v>BOM</v>
          </cell>
        </row>
        <row r="3094">
          <cell r="X3094">
            <v>10015</v>
          </cell>
          <cell r="Y3094">
            <v>2041604</v>
          </cell>
          <cell r="Z3094" t="str">
            <v>ROUPARIA</v>
          </cell>
          <cell r="AA3094">
            <v>6</v>
          </cell>
          <cell r="AB3094" t="str">
            <v>MAQ. E EQUIPAMENTOS</v>
          </cell>
          <cell r="AC3094">
            <v>154.67893929432401</v>
          </cell>
          <cell r="AD3094" t="str">
            <v>BOM</v>
          </cell>
        </row>
        <row r="3095">
          <cell r="X3095">
            <v>10016</v>
          </cell>
          <cell r="Y3095">
            <v>2041605</v>
          </cell>
          <cell r="Z3095" t="str">
            <v>ROUPARIA</v>
          </cell>
          <cell r="AA3095">
            <v>6</v>
          </cell>
          <cell r="AB3095" t="str">
            <v>MAQ. E EQUIPAMENTOS</v>
          </cell>
          <cell r="AC3095">
            <v>154.67893929432401</v>
          </cell>
          <cell r="AD3095" t="str">
            <v>BOM</v>
          </cell>
        </row>
        <row r="3096">
          <cell r="X3096">
            <v>10017</v>
          </cell>
          <cell r="Y3096">
            <v>2041606</v>
          </cell>
          <cell r="Z3096" t="str">
            <v>ROUPARIA</v>
          </cell>
          <cell r="AA3096">
            <v>6</v>
          </cell>
          <cell r="AB3096" t="str">
            <v>MAQ. E EQUIPAMENTOS</v>
          </cell>
          <cell r="AC3096">
            <v>154.67893929432401</v>
          </cell>
          <cell r="AD3096" t="str">
            <v>BOM</v>
          </cell>
        </row>
        <row r="3097">
          <cell r="X3097">
            <v>10018</v>
          </cell>
          <cell r="Y3097">
            <v>2041607</v>
          </cell>
          <cell r="Z3097" t="str">
            <v>CENTRAL DE MATERIAL E ESTERILIZAÇÃO</v>
          </cell>
          <cell r="AA3097">
            <v>6</v>
          </cell>
          <cell r="AB3097" t="str">
            <v>MAQ. E EQUIPAMENTOS</v>
          </cell>
          <cell r="AC3097">
            <v>154.67893929432401</v>
          </cell>
          <cell r="AD3097" t="str">
            <v>BOM</v>
          </cell>
        </row>
        <row r="3098">
          <cell r="X3098">
            <v>10019</v>
          </cell>
          <cell r="Y3098">
            <v>2041608</v>
          </cell>
          <cell r="Z3098" t="str">
            <v>ROUPARIA</v>
          </cell>
          <cell r="AA3098">
            <v>6</v>
          </cell>
          <cell r="AB3098" t="str">
            <v>MAQ. E EQUIPAMENTOS</v>
          </cell>
          <cell r="AC3098">
            <v>154.67893929432401</v>
          </cell>
          <cell r="AD3098" t="str">
            <v>BOM</v>
          </cell>
        </row>
        <row r="3099">
          <cell r="X3099">
            <v>10021</v>
          </cell>
          <cell r="Y3099">
            <v>2041609</v>
          </cell>
          <cell r="Z3099" t="str">
            <v>AMBULATÓRIO</v>
          </cell>
          <cell r="AA3099">
            <v>3</v>
          </cell>
          <cell r="AB3099" t="str">
            <v>EQUIP. DE INFORMÁTICA</v>
          </cell>
          <cell r="AC3099">
            <v>589.07639820293696</v>
          </cell>
          <cell r="AD3099" t="str">
            <v>BOM</v>
          </cell>
        </row>
        <row r="3100">
          <cell r="X3100">
            <v>10022</v>
          </cell>
          <cell r="Y3100">
            <v>2041610</v>
          </cell>
          <cell r="Z3100" t="str">
            <v>UNIDADE DE TERAPIA INTENSIVA - ALA B</v>
          </cell>
          <cell r="AA3100">
            <v>3</v>
          </cell>
          <cell r="AB3100" t="str">
            <v>EQUIP. DE INFORMÁTICA</v>
          </cell>
          <cell r="AC3100">
            <v>589.07639820293696</v>
          </cell>
          <cell r="AD3100" t="str">
            <v>BOM</v>
          </cell>
        </row>
        <row r="3101">
          <cell r="X3101">
            <v>10023</v>
          </cell>
          <cell r="Y3101">
            <v>2041611</v>
          </cell>
          <cell r="Z3101" t="str">
            <v>UNIDADE DE TERAPIA INTENSIVA - ALA D</v>
          </cell>
          <cell r="AA3101">
            <v>3</v>
          </cell>
          <cell r="AB3101" t="str">
            <v>EQUIP. DE INFORMÁTICA</v>
          </cell>
          <cell r="AC3101">
            <v>589.07639820293696</v>
          </cell>
          <cell r="AD3101" t="str">
            <v>BOM</v>
          </cell>
        </row>
        <row r="3102">
          <cell r="X3102">
            <v>10020</v>
          </cell>
          <cell r="Y3102">
            <v>2041613</v>
          </cell>
          <cell r="Z3102" t="str">
            <v>ALMOXARIFADO</v>
          </cell>
          <cell r="AA3102">
            <v>3</v>
          </cell>
          <cell r="AB3102" t="str">
            <v>EQUIP. DE INFORMÁTICA</v>
          </cell>
          <cell r="AC3102">
            <v>858.31799254876205</v>
          </cell>
          <cell r="AD3102" t="str">
            <v>BOM</v>
          </cell>
        </row>
        <row r="3103">
          <cell r="X3103">
            <v>10025</v>
          </cell>
          <cell r="Y3103">
            <v>2041614</v>
          </cell>
          <cell r="Z3103" t="str">
            <v>DIRETORIA TÉCNICA</v>
          </cell>
          <cell r="AA3103">
            <v>6</v>
          </cell>
          <cell r="AB3103" t="str">
            <v>MAQ. E EQUIPAMENTOS</v>
          </cell>
          <cell r="AC3103">
            <v>118.291264884214</v>
          </cell>
          <cell r="AD3103" t="str">
            <v>BOM</v>
          </cell>
        </row>
        <row r="3104">
          <cell r="X3104">
            <v>10026</v>
          </cell>
          <cell r="Y3104">
            <v>2041615</v>
          </cell>
          <cell r="Z3104" t="str">
            <v>UNIDADE DE TERAPIA INTENSIVA</v>
          </cell>
          <cell r="AA3104">
            <v>6</v>
          </cell>
          <cell r="AB3104" t="str">
            <v>MAQ. E EQUIPAMENTOS</v>
          </cell>
          <cell r="AC3104">
            <v>118.291264884214</v>
          </cell>
          <cell r="AD3104" t="str">
            <v>BOM</v>
          </cell>
        </row>
        <row r="3105">
          <cell r="X3105">
            <v>10027</v>
          </cell>
          <cell r="Y3105">
            <v>2041616</v>
          </cell>
          <cell r="Z3105" t="str">
            <v>ALMOXARIFADO</v>
          </cell>
          <cell r="AA3105">
            <v>6</v>
          </cell>
          <cell r="AB3105" t="str">
            <v>MAQ. E EQUIPAMENTOS</v>
          </cell>
          <cell r="AC3105">
            <v>118.291264884214</v>
          </cell>
          <cell r="AD3105" t="str">
            <v>REGULAR</v>
          </cell>
        </row>
        <row r="3106">
          <cell r="X3106">
            <v>10028</v>
          </cell>
          <cell r="Y3106">
            <v>2041617</v>
          </cell>
          <cell r="Z3106" t="str">
            <v>DEPÓSITO DE LIXO</v>
          </cell>
          <cell r="AA3106">
            <v>10</v>
          </cell>
          <cell r="AB3106" t="str">
            <v>MAQ. E EQUIPAMENTOS</v>
          </cell>
          <cell r="AC3106">
            <v>1326.0207100591699</v>
          </cell>
          <cell r="AD3106" t="str">
            <v>REGULAR</v>
          </cell>
        </row>
        <row r="3107">
          <cell r="X3107">
            <v>10029</v>
          </cell>
          <cell r="Y3107">
            <v>2041618</v>
          </cell>
          <cell r="Z3107" t="str">
            <v>GALPÃO ALMOXARIFADO</v>
          </cell>
          <cell r="AA3107">
            <v>10</v>
          </cell>
          <cell r="AB3107" t="str">
            <v>MAQ. E EQUIPAMENTOS</v>
          </cell>
          <cell r="AC3107">
            <v>1326.0207100591699</v>
          </cell>
          <cell r="AD3107" t="str">
            <v>RUIM</v>
          </cell>
        </row>
        <row r="3108">
          <cell r="X3108">
            <v>8736</v>
          </cell>
          <cell r="Y3108">
            <v>2041619</v>
          </cell>
          <cell r="Z3108" t="str">
            <v>RECEPÇÃO CENTRAL - HALL</v>
          </cell>
          <cell r="AA3108">
            <v>7</v>
          </cell>
          <cell r="AB3108" t="str">
            <v>MAQ. E EQUIPAMENTOS</v>
          </cell>
          <cell r="AC3108">
            <v>1010.71754484831</v>
          </cell>
          <cell r="AD3108" t="str">
            <v>BOM</v>
          </cell>
        </row>
        <row r="3109">
          <cell r="X3109">
            <v>10304</v>
          </cell>
          <cell r="Y3109">
            <v>2041620</v>
          </cell>
          <cell r="Z3109" t="str">
            <v>ALMOXARIFADO</v>
          </cell>
          <cell r="AA3109">
            <v>10</v>
          </cell>
          <cell r="AB3109" t="str">
            <v>MÓVEIS E UTENSÍLIOS</v>
          </cell>
          <cell r="AC3109">
            <v>2602.6701457374502</v>
          </cell>
          <cell r="AD3109" t="str">
            <v>BOM</v>
          </cell>
        </row>
        <row r="3110">
          <cell r="X3110">
            <v>10305</v>
          </cell>
          <cell r="Y3110">
            <v>2041621</v>
          </cell>
          <cell r="Z3110" t="str">
            <v>ALMOXARIFADO</v>
          </cell>
          <cell r="AA3110">
            <v>10</v>
          </cell>
          <cell r="AB3110" t="str">
            <v>MÓVEIS E UTENSÍLIOS</v>
          </cell>
          <cell r="AC3110">
            <v>2602.6701457374502</v>
          </cell>
          <cell r="AD3110" t="str">
            <v>BOM</v>
          </cell>
        </row>
        <row r="3111">
          <cell r="X3111">
            <v>10034</v>
          </cell>
          <cell r="Y3111">
            <v>2041622</v>
          </cell>
          <cell r="Z3111" t="str">
            <v>AMBULATÓRIO – GERÊNCIA</v>
          </cell>
          <cell r="AA3111">
            <v>10</v>
          </cell>
          <cell r="AB3111" t="str">
            <v>MÓVEIS E UTENSÍLIOS</v>
          </cell>
          <cell r="AC3111">
            <v>1774.6449704142001</v>
          </cell>
          <cell r="AD3111" t="str">
            <v>BOM</v>
          </cell>
        </row>
        <row r="3112">
          <cell r="X3112">
            <v>10035</v>
          </cell>
          <cell r="Y3112">
            <v>2041623</v>
          </cell>
          <cell r="Z3112" t="str">
            <v>APOIO AO DIAGNÓSTICO</v>
          </cell>
          <cell r="AA3112">
            <v>10</v>
          </cell>
          <cell r="AB3112" t="str">
            <v>MÓVEIS E UTENSÍLIOS</v>
          </cell>
          <cell r="AC3112">
            <v>422.779674947567</v>
          </cell>
          <cell r="AD3112" t="str">
            <v>BOM</v>
          </cell>
        </row>
        <row r="3113">
          <cell r="X3113">
            <v>10036</v>
          </cell>
          <cell r="Y3113">
            <v>2041624</v>
          </cell>
          <cell r="Z3113" t="str">
            <v>RECEPÇÃO APOIO AO DIAGNÓSTICO</v>
          </cell>
          <cell r="AA3113">
            <v>10</v>
          </cell>
          <cell r="AB3113" t="str">
            <v>MÓVEIS E UTENSÍLIOS</v>
          </cell>
          <cell r="AC3113">
            <v>422.779674947567</v>
          </cell>
          <cell r="AD3113" t="str">
            <v>BOM</v>
          </cell>
        </row>
        <row r="3114">
          <cell r="X3114">
            <v>10039</v>
          </cell>
          <cell r="Y3114">
            <v>2041627</v>
          </cell>
          <cell r="Z3114" t="str">
            <v>RECEPÇÃO APOIO AO DIAGNÓSTICO</v>
          </cell>
          <cell r="AA3114">
            <v>10</v>
          </cell>
          <cell r="AB3114" t="str">
            <v>MÓVEIS E UTENSÍLIOS</v>
          </cell>
          <cell r="AC3114">
            <v>422.779674947567</v>
          </cell>
          <cell r="AD3114" t="str">
            <v>BOM</v>
          </cell>
        </row>
        <row r="3115">
          <cell r="X3115">
            <v>10040</v>
          </cell>
          <cell r="Y3115">
            <v>2041628</v>
          </cell>
          <cell r="Z3115" t="str">
            <v>AMBULATÓRIO – SALA MULTIUSO</v>
          </cell>
          <cell r="AA3115">
            <v>10</v>
          </cell>
          <cell r="AB3115" t="str">
            <v>MÓVEIS E UTENSÍLIOS</v>
          </cell>
          <cell r="AC3115">
            <v>661.93957774490502</v>
          </cell>
          <cell r="AD3115" t="str">
            <v>BOM</v>
          </cell>
        </row>
        <row r="3116">
          <cell r="X3116">
            <v>10041</v>
          </cell>
          <cell r="Y3116">
            <v>2041629</v>
          </cell>
          <cell r="Z3116" t="str">
            <v>AMBULATÓRIO – SALA DE REUNIÃO</v>
          </cell>
          <cell r="AA3116">
            <v>10</v>
          </cell>
          <cell r="AB3116" t="str">
            <v>MÓVEIS E UTENSÍLIOS</v>
          </cell>
          <cell r="AC3116">
            <v>661.93957774490502</v>
          </cell>
          <cell r="AD3116" t="str">
            <v>BOM</v>
          </cell>
        </row>
        <row r="3117">
          <cell r="X3117">
            <v>10042</v>
          </cell>
          <cell r="Y3117">
            <v>2041630</v>
          </cell>
          <cell r="Z3117" t="str">
            <v>AMBULATÓRIO – SALA MULTIUSO</v>
          </cell>
          <cell r="AA3117">
            <v>10</v>
          </cell>
          <cell r="AB3117" t="str">
            <v>MÓVEIS E UTENSÍLIOS</v>
          </cell>
          <cell r="AC3117">
            <v>661.93957774490502</v>
          </cell>
          <cell r="AD3117" t="str">
            <v>BOM</v>
          </cell>
        </row>
        <row r="3118">
          <cell r="X3118">
            <v>10045</v>
          </cell>
          <cell r="Y3118">
            <v>2041633</v>
          </cell>
          <cell r="Z3118" t="str">
            <v>AMBULATÓRIO – SALA MULTIUSO</v>
          </cell>
          <cell r="AA3118">
            <v>10</v>
          </cell>
          <cell r="AB3118" t="str">
            <v>MÓVEIS E UTENSÍLIOS</v>
          </cell>
          <cell r="AC3118">
            <v>661.93957774490502</v>
          </cell>
          <cell r="AD3118" t="str">
            <v>BOM</v>
          </cell>
        </row>
        <row r="3119">
          <cell r="X3119">
            <v>10050</v>
          </cell>
          <cell r="Y3119">
            <v>2041638</v>
          </cell>
          <cell r="Z3119" t="str">
            <v>AMBULATÓRIO – SALA MULTIUSO</v>
          </cell>
          <cell r="AA3119">
            <v>10</v>
          </cell>
          <cell r="AB3119" t="str">
            <v>MÓVEIS E UTENSÍLIOS</v>
          </cell>
          <cell r="AC3119">
            <v>661.93957774490502</v>
          </cell>
          <cell r="AD3119" t="str">
            <v>BOM</v>
          </cell>
        </row>
        <row r="3120">
          <cell r="X3120">
            <v>10051</v>
          </cell>
          <cell r="Y3120">
            <v>2041639</v>
          </cell>
          <cell r="Z3120" t="str">
            <v>AMBULATÓRIO – SALA DE REUNIÃO</v>
          </cell>
          <cell r="AA3120">
            <v>10</v>
          </cell>
          <cell r="AB3120" t="str">
            <v>MÓVEIS E UTENSÍLIOS</v>
          </cell>
          <cell r="AC3120">
            <v>661.93957774490502</v>
          </cell>
          <cell r="AD3120" t="str">
            <v>BOM</v>
          </cell>
        </row>
        <row r="3121">
          <cell r="X3121">
            <v>10052</v>
          </cell>
          <cell r="Y3121">
            <v>2041640</v>
          </cell>
          <cell r="Z3121" t="str">
            <v>AMBULATÓRIO – RECEPÇAO</v>
          </cell>
          <cell r="AA3121">
            <v>10</v>
          </cell>
          <cell r="AB3121" t="str">
            <v>MÓVEIS E UTENSÍLIOS</v>
          </cell>
          <cell r="AC3121">
            <v>661.93957774490502</v>
          </cell>
          <cell r="AD3121" t="str">
            <v>BOM</v>
          </cell>
        </row>
        <row r="3122">
          <cell r="X3122">
            <v>10054</v>
          </cell>
          <cell r="Y3122">
            <v>2041642</v>
          </cell>
          <cell r="Z3122" t="str">
            <v>AMBULATÓRIO – SALA MULTIUSO</v>
          </cell>
          <cell r="AA3122">
            <v>10</v>
          </cell>
          <cell r="AB3122" t="str">
            <v>MÓVEIS E UTENSÍLIOS</v>
          </cell>
          <cell r="AC3122">
            <v>661.93957774490502</v>
          </cell>
          <cell r="AD3122" t="str">
            <v>BOM</v>
          </cell>
        </row>
        <row r="3123">
          <cell r="X3123">
            <v>10057</v>
          </cell>
          <cell r="Y3123">
            <v>2041645</v>
          </cell>
          <cell r="Z3123" t="str">
            <v>AMBULATÓRIO – SALA MULTIUSO</v>
          </cell>
          <cell r="AA3123">
            <v>10</v>
          </cell>
          <cell r="AB3123" t="str">
            <v>MÓVEIS E UTENSÍLIOS</v>
          </cell>
          <cell r="AC3123">
            <v>661.93957774490502</v>
          </cell>
          <cell r="AD3123" t="str">
            <v>BOM</v>
          </cell>
        </row>
        <row r="3124">
          <cell r="X3124">
            <v>10058</v>
          </cell>
          <cell r="Y3124">
            <v>2041646</v>
          </cell>
          <cell r="Z3124" t="str">
            <v>GALPÃO ALMOXARIFADO</v>
          </cell>
          <cell r="AA3124">
            <v>10</v>
          </cell>
          <cell r="AB3124" t="str">
            <v>MÓVEIS E UTENSÍLIOS</v>
          </cell>
          <cell r="AC3124">
            <v>231.96102405999301</v>
          </cell>
          <cell r="AD3124" t="str">
            <v>SUCATA</v>
          </cell>
        </row>
        <row r="3125">
          <cell r="X3125">
            <v>10059</v>
          </cell>
          <cell r="Y3125">
            <v>2041647</v>
          </cell>
          <cell r="Z3125" t="str">
            <v>AMBULATÓRIO – RECEPÇÃO</v>
          </cell>
          <cell r="AA3125">
            <v>10</v>
          </cell>
          <cell r="AB3125" t="str">
            <v>MÓVEIS E UTENSÍLIOS</v>
          </cell>
          <cell r="AC3125">
            <v>231.96102405999301</v>
          </cell>
          <cell r="AD3125" t="str">
            <v>BOM</v>
          </cell>
        </row>
        <row r="3126">
          <cell r="X3126">
            <v>10060</v>
          </cell>
          <cell r="Y3126">
            <v>2041648</v>
          </cell>
          <cell r="Z3126" t="str">
            <v>AMBULATÓRIO – CONSULTÓRIO 34</v>
          </cell>
          <cell r="AA3126">
            <v>10</v>
          </cell>
          <cell r="AB3126" t="str">
            <v>MÓVEIS E UTENSÍLIOS</v>
          </cell>
          <cell r="AC3126">
            <v>231.96102405999301</v>
          </cell>
          <cell r="AD3126" t="str">
            <v>BOM</v>
          </cell>
        </row>
        <row r="3127">
          <cell r="X3127">
            <v>10061</v>
          </cell>
          <cell r="Y3127">
            <v>2041649</v>
          </cell>
          <cell r="Z3127" t="str">
            <v>AMBULATÓRIO – CONSULTÓRIO 27</v>
          </cell>
          <cell r="AA3127">
            <v>10</v>
          </cell>
          <cell r="AB3127" t="str">
            <v>MÓVEIS E UTENSÍLIOS</v>
          </cell>
          <cell r="AC3127">
            <v>231.96102405999301</v>
          </cell>
          <cell r="AD3127" t="str">
            <v>BOM</v>
          </cell>
        </row>
        <row r="3128">
          <cell r="X3128">
            <v>10062</v>
          </cell>
          <cell r="Y3128">
            <v>2041650</v>
          </cell>
          <cell r="Z3128" t="str">
            <v>AMBULATÓRIO – CONSULTÓRIO 25</v>
          </cell>
          <cell r="AA3128">
            <v>10</v>
          </cell>
          <cell r="AB3128" t="str">
            <v>MÓVEIS E UTENSÍLIOS</v>
          </cell>
          <cell r="AC3128">
            <v>231.96102405999301</v>
          </cell>
          <cell r="AD3128" t="str">
            <v>BOM</v>
          </cell>
        </row>
        <row r="3129">
          <cell r="X3129">
            <v>10063</v>
          </cell>
          <cell r="Y3129">
            <v>2041651</v>
          </cell>
          <cell r="Z3129" t="str">
            <v>AMBULATÓRIO -CONSULTÓRIO 32</v>
          </cell>
          <cell r="AA3129">
            <v>10</v>
          </cell>
          <cell r="AB3129" t="str">
            <v>MÓVEIS E UTENSÍLIOS</v>
          </cell>
          <cell r="AC3129">
            <v>231.96102405999301</v>
          </cell>
          <cell r="AD3129" t="str">
            <v>BOM</v>
          </cell>
        </row>
        <row r="3130">
          <cell r="X3130">
            <v>10064</v>
          </cell>
          <cell r="Y3130">
            <v>2041652</v>
          </cell>
          <cell r="Z3130" t="str">
            <v>GALPÃO ALMOXARIFADO</v>
          </cell>
          <cell r="AA3130">
            <v>10</v>
          </cell>
          <cell r="AB3130" t="str">
            <v>MÓVEIS E UTENSÍLIOS</v>
          </cell>
          <cell r="AC3130">
            <v>231.96102405999301</v>
          </cell>
          <cell r="AD3130" t="str">
            <v>SUCATA</v>
          </cell>
        </row>
        <row r="3131">
          <cell r="X3131">
            <v>10065</v>
          </cell>
          <cell r="Y3131">
            <v>2041653</v>
          </cell>
          <cell r="Z3131" t="str">
            <v>AMBULATÓRIO – CONSULTÓRIO 14</v>
          </cell>
          <cell r="AA3131">
            <v>10</v>
          </cell>
          <cell r="AB3131" t="str">
            <v>MÓVEIS E UTENSÍLIOS</v>
          </cell>
          <cell r="AC3131">
            <v>231.96102405999301</v>
          </cell>
          <cell r="AD3131" t="str">
            <v>BOM</v>
          </cell>
        </row>
        <row r="3132">
          <cell r="X3132">
            <v>10066</v>
          </cell>
          <cell r="Y3132">
            <v>2041654</v>
          </cell>
          <cell r="Z3132" t="str">
            <v>AMBULATÓRIO – RECEPÇÃO</v>
          </cell>
          <cell r="AA3132">
            <v>10</v>
          </cell>
          <cell r="AB3132" t="str">
            <v>MÓVEIS E UTENSÍLIOS</v>
          </cell>
          <cell r="AC3132">
            <v>231.96102405999301</v>
          </cell>
          <cell r="AD3132" t="str">
            <v>BOM</v>
          </cell>
        </row>
        <row r="3133">
          <cell r="X3133">
            <v>10067</v>
          </cell>
          <cell r="Y3133">
            <v>2041655</v>
          </cell>
          <cell r="Z3133" t="str">
            <v>GALPÃO ALMOXARIFADO</v>
          </cell>
          <cell r="AA3133">
            <v>10</v>
          </cell>
          <cell r="AB3133" t="str">
            <v>MÓVEIS E UTENSÍLIOS</v>
          </cell>
          <cell r="AC3133">
            <v>231.96102405999301</v>
          </cell>
          <cell r="AD3133" t="str">
            <v>SUCATA</v>
          </cell>
        </row>
        <row r="3134">
          <cell r="X3134">
            <v>10068</v>
          </cell>
          <cell r="Y3134">
            <v>2041656</v>
          </cell>
          <cell r="Z3134" t="str">
            <v>AMBULATÓRIO – RECEPÇÃO</v>
          </cell>
          <cell r="AA3134">
            <v>10</v>
          </cell>
          <cell r="AB3134" t="str">
            <v>MÓVEIS E UTENSÍLIOS</v>
          </cell>
          <cell r="AC3134">
            <v>231.96102405999301</v>
          </cell>
          <cell r="AD3134" t="str">
            <v>BOM</v>
          </cell>
        </row>
        <row r="3135">
          <cell r="X3135">
            <v>10069</v>
          </cell>
          <cell r="Y3135">
            <v>2041657</v>
          </cell>
          <cell r="Z3135" t="str">
            <v>AMBULATÓRIO – RECEPÇÃO</v>
          </cell>
          <cell r="AA3135">
            <v>10</v>
          </cell>
          <cell r="AB3135" t="str">
            <v>MÓVEIS E UTENSÍLIOS</v>
          </cell>
          <cell r="AC3135">
            <v>231.96102405999301</v>
          </cell>
          <cell r="AD3135" t="str">
            <v>BOM</v>
          </cell>
        </row>
        <row r="3136">
          <cell r="X3136">
            <v>10070</v>
          </cell>
          <cell r="Y3136">
            <v>2041658</v>
          </cell>
          <cell r="Z3136" t="str">
            <v>AMBULATÓRIO – CONSULTÓRIO6</v>
          </cell>
          <cell r="AA3136">
            <v>10</v>
          </cell>
          <cell r="AB3136" t="str">
            <v>MÓVEIS E UTENSÍLIOS</v>
          </cell>
          <cell r="AC3136">
            <v>231.96102405999301</v>
          </cell>
          <cell r="AD3136" t="str">
            <v>BOM</v>
          </cell>
        </row>
        <row r="3137">
          <cell r="X3137">
            <v>10071</v>
          </cell>
          <cell r="Y3137">
            <v>2041659</v>
          </cell>
          <cell r="Z3137" t="str">
            <v>AMBULATÓRIO – RECEPÇÃO</v>
          </cell>
          <cell r="AA3137">
            <v>10</v>
          </cell>
          <cell r="AB3137" t="str">
            <v>MÓVEIS E UTENSÍLIOS</v>
          </cell>
          <cell r="AC3137">
            <v>231.96102405999301</v>
          </cell>
          <cell r="AD3137" t="str">
            <v>BOM</v>
          </cell>
        </row>
        <row r="3138">
          <cell r="X3138">
            <v>10072</v>
          </cell>
          <cell r="Y3138">
            <v>2041660</v>
          </cell>
          <cell r="Z3138" t="str">
            <v>AMBULATÓRIO – CONSULTÓRIO 25</v>
          </cell>
          <cell r="AA3138">
            <v>10</v>
          </cell>
          <cell r="AB3138" t="str">
            <v>MÓVEIS E UTENSÍLIOS</v>
          </cell>
          <cell r="AC3138">
            <v>231.96102405999301</v>
          </cell>
          <cell r="AD3138" t="str">
            <v>BOM</v>
          </cell>
        </row>
        <row r="3139">
          <cell r="X3139">
            <v>10073</v>
          </cell>
          <cell r="Y3139">
            <v>2041661</v>
          </cell>
          <cell r="Z3139" t="str">
            <v>AMBULATÓRIO – CONSULTÓRIO 28</v>
          </cell>
          <cell r="AA3139">
            <v>10</v>
          </cell>
          <cell r="AB3139" t="str">
            <v>MÓVEIS E UTENSÍLIOS</v>
          </cell>
          <cell r="AC3139">
            <v>231.96102405999301</v>
          </cell>
          <cell r="AD3139" t="str">
            <v>BOM</v>
          </cell>
        </row>
        <row r="3140">
          <cell r="X3140">
            <v>10074</v>
          </cell>
          <cell r="Y3140">
            <v>2041662</v>
          </cell>
          <cell r="Z3140" t="str">
            <v>AMBULATÓRIO – CONSULTÓRIO 15</v>
          </cell>
          <cell r="AA3140">
            <v>10</v>
          </cell>
          <cell r="AB3140" t="str">
            <v>MÓVEIS E UTENSÍLIOS</v>
          </cell>
          <cell r="AC3140">
            <v>231.96102405999301</v>
          </cell>
          <cell r="AD3140" t="str">
            <v>BOM</v>
          </cell>
        </row>
        <row r="3141">
          <cell r="X3141">
            <v>10075</v>
          </cell>
          <cell r="Y3141">
            <v>2041663</v>
          </cell>
          <cell r="Z3141" t="str">
            <v>AMBULATÓRIO – CONSULTÓRIO 14</v>
          </cell>
          <cell r="AA3141">
            <v>10</v>
          </cell>
          <cell r="AB3141" t="str">
            <v>MÓVEIS E UTENSÍLIOS</v>
          </cell>
          <cell r="AC3141">
            <v>231.96102405999301</v>
          </cell>
          <cell r="AD3141" t="str">
            <v>BOM</v>
          </cell>
        </row>
        <row r="3142">
          <cell r="X3142">
            <v>10076</v>
          </cell>
          <cell r="Y3142">
            <v>2041664</v>
          </cell>
          <cell r="Z3142" t="str">
            <v>AMBULATÓRIO – CONSULTÓRIO 12</v>
          </cell>
          <cell r="AA3142">
            <v>10</v>
          </cell>
          <cell r="AB3142" t="str">
            <v>MÓVEIS E UTENSÍLIOS</v>
          </cell>
          <cell r="AC3142">
            <v>231.96102405999301</v>
          </cell>
          <cell r="AD3142" t="str">
            <v>BOM</v>
          </cell>
        </row>
        <row r="3143">
          <cell r="X3143">
            <v>10077</v>
          </cell>
          <cell r="Y3143">
            <v>2041665</v>
          </cell>
          <cell r="Z3143" t="str">
            <v>AMBULATÓRIO – RECEPÇÃO</v>
          </cell>
          <cell r="AA3143">
            <v>10</v>
          </cell>
          <cell r="AB3143" t="str">
            <v>MÓVEIS E UTENSÍLIOS</v>
          </cell>
          <cell r="AC3143">
            <v>231.96102405999301</v>
          </cell>
          <cell r="AD3143" t="str">
            <v>BOM</v>
          </cell>
        </row>
        <row r="3144">
          <cell r="X3144">
            <v>10078</v>
          </cell>
          <cell r="Y3144">
            <v>2041666</v>
          </cell>
          <cell r="Z3144" t="str">
            <v>AMBULATÓRIO – CONSULTÓRIO 10</v>
          </cell>
          <cell r="AA3144">
            <v>10</v>
          </cell>
          <cell r="AB3144" t="str">
            <v>MÓVEIS E UTENSÍLIOS</v>
          </cell>
          <cell r="AC3144">
            <v>250.838582393162</v>
          </cell>
          <cell r="AD3144" t="str">
            <v>BOM</v>
          </cell>
        </row>
        <row r="3145">
          <cell r="X3145">
            <v>10079</v>
          </cell>
          <cell r="Y3145">
            <v>2041667</v>
          </cell>
          <cell r="Z3145" t="str">
            <v>AMBULATÓRIO – GERÊNCIA</v>
          </cell>
          <cell r="AA3145">
            <v>10</v>
          </cell>
          <cell r="AB3145" t="str">
            <v>MÓVEIS E UTENSÍLIOS</v>
          </cell>
          <cell r="AC3145">
            <v>250.838582393162</v>
          </cell>
          <cell r="AD3145" t="str">
            <v>BOM</v>
          </cell>
        </row>
        <row r="3146">
          <cell r="X3146">
            <v>10080</v>
          </cell>
          <cell r="Y3146">
            <v>2041668</v>
          </cell>
          <cell r="Z3146" t="str">
            <v>AMBULATÓRIO – RECEPÇÃO</v>
          </cell>
          <cell r="AA3146">
            <v>10</v>
          </cell>
          <cell r="AB3146" t="str">
            <v>MÓVEIS E UTENSÍLIOS</v>
          </cell>
          <cell r="AC3146">
            <v>250.838582393162</v>
          </cell>
          <cell r="AD3146" t="str">
            <v>BOM</v>
          </cell>
        </row>
        <row r="3147">
          <cell r="X3147">
            <v>10081</v>
          </cell>
          <cell r="Y3147">
            <v>2041669</v>
          </cell>
          <cell r="Z3147" t="str">
            <v>AMBULATÓRIO – RECEPÇÃO</v>
          </cell>
          <cell r="AA3147">
            <v>10</v>
          </cell>
          <cell r="AB3147" t="str">
            <v>MÓVEIS E UTENSÍLIOS</v>
          </cell>
          <cell r="AC3147">
            <v>250.838582393162</v>
          </cell>
          <cell r="AD3147" t="str">
            <v>BOM</v>
          </cell>
        </row>
        <row r="3148">
          <cell r="X3148">
            <v>10082</v>
          </cell>
          <cell r="Y3148">
            <v>2041670</v>
          </cell>
          <cell r="Z3148" t="str">
            <v>PORTARIA “A'</v>
          </cell>
          <cell r="AA3148">
            <v>10</v>
          </cell>
          <cell r="AB3148" t="str">
            <v>MÓVEIS E UTENSÍLIOS</v>
          </cell>
          <cell r="AC3148">
            <v>250.838582393162</v>
          </cell>
          <cell r="AD3148" t="str">
            <v>BOM</v>
          </cell>
        </row>
        <row r="3149">
          <cell r="X3149">
            <v>10083</v>
          </cell>
          <cell r="Y3149">
            <v>2041671</v>
          </cell>
          <cell r="Z3149" t="str">
            <v>AMBULATÓRO – CONSULTÓRIO 20C</v>
          </cell>
          <cell r="AA3149">
            <v>10</v>
          </cell>
          <cell r="AB3149" t="str">
            <v>MÓVEIS E UTENSÍLIOS</v>
          </cell>
          <cell r="AC3149">
            <v>248.82723239316201</v>
          </cell>
          <cell r="AD3149" t="str">
            <v>BOM</v>
          </cell>
        </row>
        <row r="3150">
          <cell r="X3150">
            <v>10084</v>
          </cell>
          <cell r="Y3150">
            <v>2041672</v>
          </cell>
          <cell r="Z3150" t="str">
            <v>AMBULATÓRIO – RECEPÇÃO</v>
          </cell>
          <cell r="AA3150">
            <v>10</v>
          </cell>
          <cell r="AB3150" t="str">
            <v>MÓVEIS E UTENSÍLIOS</v>
          </cell>
          <cell r="AC3150">
            <v>248.82723239316201</v>
          </cell>
          <cell r="AD3150" t="str">
            <v>BOM</v>
          </cell>
        </row>
        <row r="3151">
          <cell r="X3151">
            <v>10085</v>
          </cell>
          <cell r="Y3151">
            <v>2041673</v>
          </cell>
          <cell r="Z3151" t="str">
            <v>AMBULATÓRIO – RECEPÇÃO</v>
          </cell>
          <cell r="AA3151">
            <v>10</v>
          </cell>
          <cell r="AB3151" t="str">
            <v>MÓVEIS E UTENSÍLIOS</v>
          </cell>
          <cell r="AC3151">
            <v>248.82723239316201</v>
          </cell>
          <cell r="AD3151" t="str">
            <v>BOM</v>
          </cell>
        </row>
        <row r="3152">
          <cell r="X3152">
            <v>10086</v>
          </cell>
          <cell r="Y3152">
            <v>2041674</v>
          </cell>
          <cell r="Z3152" t="str">
            <v>AMBULATÓRIO – RECEPÇÃO</v>
          </cell>
          <cell r="AA3152">
            <v>10</v>
          </cell>
          <cell r="AB3152" t="str">
            <v>MÓVEIS E UTENSÍLIOS</v>
          </cell>
          <cell r="AC3152">
            <v>248.82723239316201</v>
          </cell>
          <cell r="AD3152" t="str">
            <v>BOM</v>
          </cell>
        </row>
        <row r="3153">
          <cell r="X3153">
            <v>10087</v>
          </cell>
          <cell r="Y3153">
            <v>2041675</v>
          </cell>
          <cell r="Z3153" t="str">
            <v>AMBULATÓRIO – CONSULTÓRIO 26</v>
          </cell>
          <cell r="AA3153">
            <v>10</v>
          </cell>
          <cell r="AB3153" t="str">
            <v>MÓVEIS E UTENSÍLIOS</v>
          </cell>
          <cell r="AC3153">
            <v>248.82723239316201</v>
          </cell>
          <cell r="AD3153" t="str">
            <v>BOM</v>
          </cell>
        </row>
        <row r="3154">
          <cell r="X3154">
            <v>10088</v>
          </cell>
          <cell r="Y3154">
            <v>2041676</v>
          </cell>
          <cell r="Z3154" t="str">
            <v>CENTRAL DE MATERIAL E ESTERILIZAÇÃO</v>
          </cell>
          <cell r="AA3154">
            <v>10</v>
          </cell>
          <cell r="AB3154" t="str">
            <v>MÓVEIS E UTENSÍLIOS</v>
          </cell>
          <cell r="AC3154">
            <v>248.82723239316201</v>
          </cell>
          <cell r="AD3154" t="str">
            <v>BOM</v>
          </cell>
        </row>
        <row r="3155">
          <cell r="X3155">
            <v>10089</v>
          </cell>
          <cell r="Y3155">
            <v>2041677</v>
          </cell>
          <cell r="Z3155" t="str">
            <v>CHI – CENTRAL HUMANIZADA DE INTERNAÇÃO</v>
          </cell>
          <cell r="AA3155">
            <v>10</v>
          </cell>
          <cell r="AB3155" t="str">
            <v>MÓVEIS E UTENSÍLIOS</v>
          </cell>
          <cell r="AC3155">
            <v>248.82723239316201</v>
          </cell>
          <cell r="AD3155" t="str">
            <v>BOM</v>
          </cell>
        </row>
        <row r="3156">
          <cell r="X3156">
            <v>10090</v>
          </cell>
          <cell r="Y3156">
            <v>2041678</v>
          </cell>
          <cell r="Z3156" t="str">
            <v>AMBULATÓRIO – RECEPÇÃO</v>
          </cell>
          <cell r="AA3156">
            <v>10</v>
          </cell>
          <cell r="AB3156" t="str">
            <v>MÓVEIS E UTENSÍLIOS</v>
          </cell>
          <cell r="AC3156">
            <v>248.82723239316201</v>
          </cell>
          <cell r="AD3156" t="str">
            <v>BOM</v>
          </cell>
        </row>
        <row r="3157">
          <cell r="X3157">
            <v>10091</v>
          </cell>
          <cell r="Y3157">
            <v>2041679</v>
          </cell>
          <cell r="Z3157" t="str">
            <v>AMBULATÓRIO – CONSULTÓRIO 19</v>
          </cell>
          <cell r="AA3157">
            <v>10</v>
          </cell>
          <cell r="AB3157" t="str">
            <v>MÓVEIS E UTENSÍLIOS</v>
          </cell>
          <cell r="AC3157">
            <v>248.82723239316201</v>
          </cell>
          <cell r="AD3157" t="str">
            <v>BOM</v>
          </cell>
        </row>
        <row r="3158">
          <cell r="X3158">
            <v>10092</v>
          </cell>
          <cell r="Y3158">
            <v>2041680</v>
          </cell>
          <cell r="Z3158" t="str">
            <v>AMBULATÓRIO – GERÊNCIA</v>
          </cell>
          <cell r="AA3158">
            <v>10</v>
          </cell>
          <cell r="AB3158" t="str">
            <v>MÓVEIS E UTENSÍLIOS</v>
          </cell>
          <cell r="AC3158">
            <v>248.82723239316201</v>
          </cell>
          <cell r="AD3158" t="str">
            <v>BOM</v>
          </cell>
        </row>
        <row r="3159">
          <cell r="X3159">
            <v>10093</v>
          </cell>
          <cell r="Y3159">
            <v>2041681</v>
          </cell>
          <cell r="Z3159" t="str">
            <v>AMBULATÓRIO -CONSULTÓRIO 21C</v>
          </cell>
          <cell r="AA3159">
            <v>10</v>
          </cell>
          <cell r="AB3159" t="str">
            <v>MÓVEIS E UTENSÍLIOS</v>
          </cell>
          <cell r="AC3159">
            <v>248.82723239316201</v>
          </cell>
          <cell r="AD3159" t="str">
            <v>BOM</v>
          </cell>
        </row>
        <row r="3160">
          <cell r="X3160">
            <v>10094</v>
          </cell>
          <cell r="Y3160">
            <v>2041682</v>
          </cell>
          <cell r="Z3160" t="str">
            <v>AMBULATÓRIO – CONSULTÓRIO 9</v>
          </cell>
          <cell r="AA3160">
            <v>10</v>
          </cell>
          <cell r="AB3160" t="str">
            <v>MÓVEIS E UTENSÍLIOS</v>
          </cell>
          <cell r="AC3160">
            <v>248.82723239316201</v>
          </cell>
          <cell r="AD3160" t="str">
            <v>BOM</v>
          </cell>
        </row>
        <row r="3161">
          <cell r="X3161">
            <v>10095</v>
          </cell>
          <cell r="Y3161">
            <v>2041683</v>
          </cell>
          <cell r="Z3161" t="str">
            <v>AMBULATÓRIO – GERÊNCIA</v>
          </cell>
          <cell r="AA3161">
            <v>10</v>
          </cell>
          <cell r="AB3161" t="str">
            <v>MÓVEIS E UTENSÍLIOS</v>
          </cell>
          <cell r="AC3161">
            <v>248.82723239316201</v>
          </cell>
          <cell r="AD3161" t="str">
            <v>BOM</v>
          </cell>
        </row>
        <row r="3162">
          <cell r="X3162">
            <v>10096</v>
          </cell>
          <cell r="Y3162">
            <v>2041684</v>
          </cell>
          <cell r="Z3162" t="str">
            <v>AMBULATÓRIO – CONSULTÓRIO 2</v>
          </cell>
          <cell r="AA3162">
            <v>10</v>
          </cell>
          <cell r="AB3162" t="str">
            <v>MÓVEIS E UTENSÍLIOS</v>
          </cell>
          <cell r="AC3162">
            <v>248.82723239316201</v>
          </cell>
          <cell r="AD3162" t="str">
            <v>BOM</v>
          </cell>
        </row>
        <row r="3163">
          <cell r="X3163">
            <v>10097</v>
          </cell>
          <cell r="Y3163">
            <v>2041685</v>
          </cell>
          <cell r="Z3163" t="str">
            <v>CHI - PREPARO DE PACINTE</v>
          </cell>
          <cell r="AA3163">
            <v>10</v>
          </cell>
          <cell r="AB3163" t="str">
            <v>MÓVEIS E UTENSÍLIOS</v>
          </cell>
          <cell r="AC3163">
            <v>248.82723239316201</v>
          </cell>
          <cell r="AD3163" t="str">
            <v>BOM</v>
          </cell>
        </row>
        <row r="3164">
          <cell r="X3164">
            <v>10098</v>
          </cell>
          <cell r="Y3164">
            <v>2041686</v>
          </cell>
          <cell r="Z3164" t="str">
            <v>CENTRAL DE MATERIAL E ESTERILIZAÇÃO</v>
          </cell>
          <cell r="AA3164">
            <v>10</v>
          </cell>
          <cell r="AB3164" t="str">
            <v>MÓVEIS E UTENSÍLIOS</v>
          </cell>
          <cell r="AC3164">
            <v>248.82723239316201</v>
          </cell>
          <cell r="AD3164" t="str">
            <v>BOM</v>
          </cell>
        </row>
        <row r="3165">
          <cell r="X3165">
            <v>10099</v>
          </cell>
          <cell r="Y3165">
            <v>2041687</v>
          </cell>
          <cell r="Z3165" t="str">
            <v>AMBULATÓRIO – GERÊNCIA</v>
          </cell>
          <cell r="AA3165">
            <v>10</v>
          </cell>
          <cell r="AB3165" t="str">
            <v>MÓVEIS E UTENSÍLIOS</v>
          </cell>
          <cell r="AC3165">
            <v>248.82723239316201</v>
          </cell>
          <cell r="AD3165" t="str">
            <v>BOM</v>
          </cell>
        </row>
        <row r="3166">
          <cell r="X3166">
            <v>10100</v>
          </cell>
          <cell r="Y3166">
            <v>2041688</v>
          </cell>
          <cell r="Z3166" t="str">
            <v>CENTRO CIRÚRGICO</v>
          </cell>
          <cell r="AA3166">
            <v>10</v>
          </cell>
          <cell r="AB3166" t="str">
            <v>MÓVEIS E UTENSÍLIOS</v>
          </cell>
          <cell r="AC3166">
            <v>248.82723239316201</v>
          </cell>
          <cell r="AD3166" t="str">
            <v>BOM</v>
          </cell>
        </row>
        <row r="3167">
          <cell r="X3167">
            <v>10101</v>
          </cell>
          <cell r="Y3167">
            <v>2041689</v>
          </cell>
          <cell r="Z3167" t="str">
            <v>AMBULATÓRIO – CONSULTÓRIO 30</v>
          </cell>
          <cell r="AA3167">
            <v>10</v>
          </cell>
          <cell r="AB3167" t="str">
            <v>MÓVEIS E UTENSÍLIOS</v>
          </cell>
          <cell r="AC3167">
            <v>252.43398239316201</v>
          </cell>
          <cell r="AD3167" t="str">
            <v>BOM</v>
          </cell>
        </row>
        <row r="3168">
          <cell r="X3168">
            <v>10102</v>
          </cell>
          <cell r="Y3168">
            <v>2041690</v>
          </cell>
          <cell r="Z3168" t="str">
            <v>AMBULATÓRIO – CONSULTÓRIO 31</v>
          </cell>
          <cell r="AA3168">
            <v>10</v>
          </cell>
          <cell r="AB3168" t="str">
            <v>MÓVEIS E UTENSÍLIOS</v>
          </cell>
          <cell r="AC3168">
            <v>252.43398239316201</v>
          </cell>
          <cell r="AD3168" t="str">
            <v>BOM</v>
          </cell>
        </row>
        <row r="3169">
          <cell r="X3169">
            <v>10103</v>
          </cell>
          <cell r="Y3169">
            <v>2041691</v>
          </cell>
          <cell r="Z3169" t="str">
            <v>AMBULATÓRIO – CONSULTÓRIO 10</v>
          </cell>
          <cell r="AA3169">
            <v>10</v>
          </cell>
          <cell r="AB3169" t="str">
            <v>MÓVEIS E UTENSÍLIOS</v>
          </cell>
          <cell r="AC3169">
            <v>252.43398239316201</v>
          </cell>
          <cell r="AD3169" t="str">
            <v>BOM</v>
          </cell>
        </row>
        <row r="3170">
          <cell r="X3170">
            <v>10104</v>
          </cell>
          <cell r="Y3170">
            <v>2041692</v>
          </cell>
          <cell r="Z3170" t="str">
            <v>APOIO AO DIAGNÓSTICO</v>
          </cell>
          <cell r="AA3170">
            <v>10</v>
          </cell>
          <cell r="AB3170" t="str">
            <v>MÓVEIS E UTENSÍLIOS</v>
          </cell>
          <cell r="AC3170">
            <v>252.43398239316201</v>
          </cell>
          <cell r="AD3170" t="str">
            <v>BOM</v>
          </cell>
        </row>
        <row r="3171">
          <cell r="X3171">
            <v>10105</v>
          </cell>
          <cell r="Y3171">
            <v>2041693</v>
          </cell>
          <cell r="Z3171" t="str">
            <v>AMBULATÓRIO – CONSULTÓRIO 8</v>
          </cell>
          <cell r="AA3171">
            <v>10</v>
          </cell>
          <cell r="AB3171" t="str">
            <v>MÓVEIS E UTENSÍLIOS</v>
          </cell>
          <cell r="AC3171">
            <v>252.43398239316201</v>
          </cell>
          <cell r="AD3171" t="str">
            <v>BOM</v>
          </cell>
        </row>
        <row r="3172">
          <cell r="X3172">
            <v>10106</v>
          </cell>
          <cell r="Y3172">
            <v>2041694</v>
          </cell>
          <cell r="Z3172" t="str">
            <v>AMBULATÓRIO – CONSULTÓRIO 30</v>
          </cell>
          <cell r="AA3172">
            <v>10</v>
          </cell>
          <cell r="AB3172" t="str">
            <v>MÓVEIS E UTENSÍLIOS</v>
          </cell>
          <cell r="AC3172">
            <v>252.43398239316201</v>
          </cell>
          <cell r="AD3172" t="str">
            <v>BOM</v>
          </cell>
        </row>
        <row r="3173">
          <cell r="X3173">
            <v>10107</v>
          </cell>
          <cell r="Y3173">
            <v>2041695</v>
          </cell>
          <cell r="Z3173" t="str">
            <v>AMBULATÓRIO –  SALA DE APOIO ALA D</v>
          </cell>
          <cell r="AA3173">
            <v>10</v>
          </cell>
          <cell r="AB3173" t="str">
            <v>MÓVEIS E UTENSÍLIOS</v>
          </cell>
          <cell r="AC3173">
            <v>252.43398239316201</v>
          </cell>
          <cell r="AD3173" t="str">
            <v>BOM</v>
          </cell>
        </row>
        <row r="3174">
          <cell r="X3174">
            <v>10108</v>
          </cell>
          <cell r="Y3174">
            <v>2041696</v>
          </cell>
          <cell r="Z3174" t="str">
            <v>AMBULATÓRIO – CONSULTÓRIO 26</v>
          </cell>
          <cell r="AA3174">
            <v>10</v>
          </cell>
          <cell r="AB3174" t="str">
            <v>MÓVEIS E UTENSÍLIOS</v>
          </cell>
          <cell r="AC3174">
            <v>252.43398239316201</v>
          </cell>
          <cell r="AD3174" t="str">
            <v>BOM</v>
          </cell>
        </row>
        <row r="3175">
          <cell r="X3175">
            <v>10109</v>
          </cell>
          <cell r="Y3175">
            <v>2041697</v>
          </cell>
          <cell r="Z3175" t="str">
            <v>AMBULATÓRIO – CONSULTÓRIO 9</v>
          </cell>
          <cell r="AA3175">
            <v>10</v>
          </cell>
          <cell r="AB3175" t="str">
            <v>MÓVEIS E UTENSÍLIOS</v>
          </cell>
          <cell r="AC3175">
            <v>252.43398239316201</v>
          </cell>
          <cell r="AD3175" t="str">
            <v>BOM</v>
          </cell>
        </row>
        <row r="3176">
          <cell r="X3176">
            <v>10110</v>
          </cell>
          <cell r="Y3176">
            <v>2041698</v>
          </cell>
          <cell r="Z3176" t="str">
            <v>AMBULATÓRIO – CONSULTÓRIO 6</v>
          </cell>
          <cell r="AA3176">
            <v>10</v>
          </cell>
          <cell r="AB3176" t="str">
            <v>MÓVEIS E UTENSÍLIOS</v>
          </cell>
          <cell r="AC3176">
            <v>252.43398239316201</v>
          </cell>
          <cell r="AD3176" t="str">
            <v>BOM</v>
          </cell>
        </row>
        <row r="3177">
          <cell r="X3177">
            <v>10111</v>
          </cell>
          <cell r="Y3177">
            <v>2041699</v>
          </cell>
          <cell r="Z3177" t="str">
            <v>APOIO AO DIAGNÓSTICO</v>
          </cell>
          <cell r="AA3177">
            <v>10</v>
          </cell>
          <cell r="AB3177" t="str">
            <v>MÓVEIS E UTENSÍLIOS</v>
          </cell>
          <cell r="AC3177">
            <v>252.43398239316201</v>
          </cell>
          <cell r="AD3177" t="str">
            <v>BOM</v>
          </cell>
        </row>
        <row r="3178">
          <cell r="X3178">
            <v>10112</v>
          </cell>
          <cell r="Y3178">
            <v>2041700</v>
          </cell>
          <cell r="Z3178" t="str">
            <v>AMBULATÓRIO – CONSULTÓRIO 25</v>
          </cell>
          <cell r="AA3178">
            <v>10</v>
          </cell>
          <cell r="AB3178" t="str">
            <v>MÓVEIS E UTENSÍLIOS</v>
          </cell>
          <cell r="AC3178">
            <v>252.43398239316201</v>
          </cell>
          <cell r="AD3178" t="str">
            <v>BOM</v>
          </cell>
        </row>
        <row r="3179">
          <cell r="X3179">
            <v>10113</v>
          </cell>
          <cell r="Y3179">
            <v>2041701</v>
          </cell>
          <cell r="Z3179" t="str">
            <v>AMBULATÓRIO – CONSULTÓRIO 36</v>
          </cell>
          <cell r="AA3179">
            <v>10</v>
          </cell>
          <cell r="AB3179" t="str">
            <v>MÓVEIS E UTENSÍLIOS</v>
          </cell>
          <cell r="AC3179">
            <v>252.43398239316201</v>
          </cell>
          <cell r="AD3179" t="str">
            <v>BOM</v>
          </cell>
        </row>
        <row r="3180">
          <cell r="X3180">
            <v>10114</v>
          </cell>
          <cell r="Y3180">
            <v>2041702</v>
          </cell>
          <cell r="Z3180" t="str">
            <v>AMBULATÓRIO – CONSULTÓRIO 30</v>
          </cell>
          <cell r="AA3180">
            <v>10</v>
          </cell>
          <cell r="AB3180" t="str">
            <v>MÓVEIS E UTENSÍLIOS</v>
          </cell>
          <cell r="AC3180">
            <v>252.43398239316201</v>
          </cell>
          <cell r="AD3180" t="str">
            <v>BOM</v>
          </cell>
        </row>
        <row r="3181">
          <cell r="X3181">
            <v>10115</v>
          </cell>
          <cell r="Y3181">
            <v>2041703</v>
          </cell>
          <cell r="Z3181" t="str">
            <v>PORTARIA “A'</v>
          </cell>
          <cell r="AA3181">
            <v>10</v>
          </cell>
          <cell r="AB3181" t="str">
            <v>MÓVEIS E UTENSÍLIOS</v>
          </cell>
          <cell r="AC3181">
            <v>252.43398239316201</v>
          </cell>
          <cell r="AD3181" t="str">
            <v>BOM</v>
          </cell>
        </row>
        <row r="3182">
          <cell r="X3182">
            <v>10116</v>
          </cell>
          <cell r="Y3182">
            <v>2041704</v>
          </cell>
          <cell r="Z3182" t="str">
            <v>AMBULATÓRIO – CONSULTÓRIO 19</v>
          </cell>
          <cell r="AA3182">
            <v>10</v>
          </cell>
          <cell r="AB3182" t="str">
            <v>MÓVEIS E UTENSÍLIOS</v>
          </cell>
          <cell r="AC3182">
            <v>252.43398239316201</v>
          </cell>
          <cell r="AD3182" t="str">
            <v>BOM</v>
          </cell>
        </row>
        <row r="3183">
          <cell r="X3183">
            <v>10117</v>
          </cell>
          <cell r="Y3183">
            <v>2041705</v>
          </cell>
          <cell r="Z3183" t="str">
            <v>AMBULATÓRIO – CONSULTÓRIO 2</v>
          </cell>
          <cell r="AA3183">
            <v>10</v>
          </cell>
          <cell r="AB3183" t="str">
            <v>MÓVEIS E UTENSÍLIOS</v>
          </cell>
          <cell r="AC3183">
            <v>252.43398239316201</v>
          </cell>
          <cell r="AD3183" t="str">
            <v>BOM</v>
          </cell>
        </row>
        <row r="3184">
          <cell r="X3184">
            <v>10118</v>
          </cell>
          <cell r="Y3184">
            <v>2041706</v>
          </cell>
          <cell r="Z3184" t="str">
            <v>AMBULATÓRIO – CONSULTÓRIO 9</v>
          </cell>
          <cell r="AA3184">
            <v>10</v>
          </cell>
          <cell r="AB3184" t="str">
            <v>MÓVEIS E UTENSÍLIOS</v>
          </cell>
          <cell r="AC3184">
            <v>252.43398239316201</v>
          </cell>
          <cell r="AD3184" t="str">
            <v>BOM</v>
          </cell>
        </row>
        <row r="3185">
          <cell r="X3185">
            <v>10119</v>
          </cell>
          <cell r="Y3185">
            <v>2041707</v>
          </cell>
          <cell r="Z3185" t="str">
            <v>AMBULATÓRIO – CONSULTÓRIO 35</v>
          </cell>
          <cell r="AA3185">
            <v>10</v>
          </cell>
          <cell r="AB3185" t="str">
            <v>MÓVEIS E UTENSÍLIOS</v>
          </cell>
          <cell r="AC3185">
            <v>252.43398239316201</v>
          </cell>
          <cell r="AD3185" t="str">
            <v>BOM</v>
          </cell>
        </row>
        <row r="3186">
          <cell r="X3186">
            <v>10120</v>
          </cell>
          <cell r="Y3186">
            <v>2041708</v>
          </cell>
          <cell r="Z3186" t="str">
            <v>AMBULATÓRIO – CONSULTÓRIO 31</v>
          </cell>
          <cell r="AA3186">
            <v>10</v>
          </cell>
          <cell r="AB3186" t="str">
            <v>MÓVEIS E UTENSÍLIOS</v>
          </cell>
          <cell r="AC3186">
            <v>252.43398239316201</v>
          </cell>
          <cell r="AD3186" t="str">
            <v>BOM</v>
          </cell>
        </row>
        <row r="3187">
          <cell r="X3187">
            <v>10121</v>
          </cell>
          <cell r="Y3187">
            <v>2041709</v>
          </cell>
          <cell r="Z3187" t="str">
            <v>AMBULATÓRIO – CONSULTÓRIO 30</v>
          </cell>
          <cell r="AA3187">
            <v>10</v>
          </cell>
          <cell r="AB3187" t="str">
            <v>MÓVEIS E UTENSÍLIOS</v>
          </cell>
          <cell r="AC3187">
            <v>252.26423097649601</v>
          </cell>
          <cell r="AD3187" t="str">
            <v>BOM</v>
          </cell>
        </row>
        <row r="3188">
          <cell r="X3188">
            <v>10122</v>
          </cell>
          <cell r="Y3188">
            <v>2041710</v>
          </cell>
          <cell r="Z3188" t="str">
            <v>AMBULATÓRIO – CONSULTÓRIO 33</v>
          </cell>
          <cell r="AA3188">
            <v>10</v>
          </cell>
          <cell r="AB3188" t="str">
            <v>MÓVEIS E UTENSÍLIOS</v>
          </cell>
          <cell r="AC3188">
            <v>252.26423097649601</v>
          </cell>
          <cell r="AD3188" t="str">
            <v>BOM</v>
          </cell>
        </row>
        <row r="3189">
          <cell r="X3189">
            <v>10123</v>
          </cell>
          <cell r="Y3189">
            <v>2041711</v>
          </cell>
          <cell r="Z3189" t="str">
            <v>AMBULATÓRIO -CONSULTÓRIO 21C</v>
          </cell>
          <cell r="AA3189">
            <v>10</v>
          </cell>
          <cell r="AB3189" t="str">
            <v>MÓVEIS E UTENSÍLIOS</v>
          </cell>
          <cell r="AC3189">
            <v>252.26423097649601</v>
          </cell>
          <cell r="AD3189" t="str">
            <v>BOM</v>
          </cell>
        </row>
        <row r="3190">
          <cell r="X3190">
            <v>10124</v>
          </cell>
          <cell r="Y3190">
            <v>2041712</v>
          </cell>
          <cell r="Z3190" t="str">
            <v>AMBULATÓRIO – CONSULTÓRIO 8</v>
          </cell>
          <cell r="AA3190">
            <v>10</v>
          </cell>
          <cell r="AB3190" t="str">
            <v>MÓVEIS E UTENSÍLIOS</v>
          </cell>
          <cell r="AC3190">
            <v>252.26423097649601</v>
          </cell>
          <cell r="AD3190" t="str">
            <v>BOM</v>
          </cell>
        </row>
        <row r="3191">
          <cell r="X3191">
            <v>10125</v>
          </cell>
          <cell r="Y3191">
            <v>2041713</v>
          </cell>
          <cell r="Z3191" t="str">
            <v>AMBULATÓRIO – CONSULTÓRIO 18</v>
          </cell>
          <cell r="AA3191">
            <v>10</v>
          </cell>
          <cell r="AB3191" t="str">
            <v>MÓVEIS E UTENSÍLIOS</v>
          </cell>
          <cell r="AC3191">
            <v>252.26423097649601</v>
          </cell>
          <cell r="AD3191" t="str">
            <v>BOM</v>
          </cell>
        </row>
        <row r="3192">
          <cell r="X3192">
            <v>10126</v>
          </cell>
          <cell r="Y3192">
            <v>2041714</v>
          </cell>
          <cell r="Z3192" t="str">
            <v>AMBULATÓRIO – GERÊNCIA</v>
          </cell>
          <cell r="AA3192">
            <v>10</v>
          </cell>
          <cell r="AB3192" t="str">
            <v>MÓVEIS E UTENSÍLIOS</v>
          </cell>
          <cell r="AC3192">
            <v>252.26423097649601</v>
          </cell>
          <cell r="AD3192" t="str">
            <v>BOM</v>
          </cell>
        </row>
        <row r="3193">
          <cell r="X3193">
            <v>10127</v>
          </cell>
          <cell r="Y3193">
            <v>2041715</v>
          </cell>
          <cell r="Z3193" t="str">
            <v>AMBULATÓRIO – CONSULTÓRIO 16</v>
          </cell>
          <cell r="AA3193">
            <v>10</v>
          </cell>
          <cell r="AB3193" t="str">
            <v>MÓVEIS E UTENSÍLIOS</v>
          </cell>
          <cell r="AC3193">
            <v>252.26423097649601</v>
          </cell>
          <cell r="AD3193" t="str">
            <v>BOM</v>
          </cell>
        </row>
        <row r="3194">
          <cell r="X3194">
            <v>10128</v>
          </cell>
          <cell r="Y3194">
            <v>2041716</v>
          </cell>
          <cell r="Z3194" t="str">
            <v>AMBULATÓRIO – CONSULTÓRIO 16</v>
          </cell>
          <cell r="AA3194">
            <v>10</v>
          </cell>
          <cell r="AB3194" t="str">
            <v>MÓVEIS E UTENSÍLIOS</v>
          </cell>
          <cell r="AC3194">
            <v>252.26423097649601</v>
          </cell>
          <cell r="AD3194" t="str">
            <v>BOM</v>
          </cell>
        </row>
        <row r="3195">
          <cell r="X3195">
            <v>10129</v>
          </cell>
          <cell r="Y3195">
            <v>2041717</v>
          </cell>
          <cell r="Z3195" t="str">
            <v>AMBULATÓRIO – CONSULTÓRIO 18</v>
          </cell>
          <cell r="AA3195">
            <v>10</v>
          </cell>
          <cell r="AB3195" t="str">
            <v>MÓVEIS E UTENSÍLIOS</v>
          </cell>
          <cell r="AC3195">
            <v>252.26423097649601</v>
          </cell>
          <cell r="AD3195" t="str">
            <v>BOM</v>
          </cell>
        </row>
        <row r="3196">
          <cell r="X3196">
            <v>10130</v>
          </cell>
          <cell r="Y3196">
            <v>2041718</v>
          </cell>
          <cell r="Z3196" t="str">
            <v>AMBULATÓRIO – CONSULTÓRIO 34</v>
          </cell>
          <cell r="AA3196">
            <v>10</v>
          </cell>
          <cell r="AB3196" t="str">
            <v>MÓVEIS E UTENSÍLIOS</v>
          </cell>
          <cell r="AC3196">
            <v>252.26423097649601</v>
          </cell>
          <cell r="AD3196" t="str">
            <v>BOM</v>
          </cell>
        </row>
        <row r="3197">
          <cell r="X3197">
            <v>10131</v>
          </cell>
          <cell r="Y3197">
            <v>2041719</v>
          </cell>
          <cell r="Z3197" t="str">
            <v>AMBULATÓRIO – CONSULTÓRIO 17</v>
          </cell>
          <cell r="AA3197">
            <v>10</v>
          </cell>
          <cell r="AB3197" t="str">
            <v>MÓVEIS E UTENSÍLIOS</v>
          </cell>
          <cell r="AC3197">
            <v>252.26423097649601</v>
          </cell>
          <cell r="AD3197" t="str">
            <v>BOM</v>
          </cell>
        </row>
        <row r="3198">
          <cell r="X3198">
            <v>10132</v>
          </cell>
          <cell r="Y3198">
            <v>2041720</v>
          </cell>
          <cell r="Z3198" t="str">
            <v>AMBULATÓRO – CONSULTÓRIO 20C</v>
          </cell>
          <cell r="AA3198">
            <v>10</v>
          </cell>
          <cell r="AB3198" t="str">
            <v>MÓVEIS E UTENSÍLIOS</v>
          </cell>
          <cell r="AC3198">
            <v>252.26423097649601</v>
          </cell>
          <cell r="AD3198" t="str">
            <v>BOM</v>
          </cell>
        </row>
        <row r="3199">
          <cell r="X3199">
            <v>10133</v>
          </cell>
          <cell r="Y3199">
            <v>2041721</v>
          </cell>
          <cell r="Z3199" t="str">
            <v>AMBULATÓRIO – CONSULTÓRIO 17</v>
          </cell>
          <cell r="AA3199">
            <v>10</v>
          </cell>
          <cell r="AB3199" t="str">
            <v>MÓVEIS E UTENSÍLIOS</v>
          </cell>
          <cell r="AC3199">
            <v>252.26423097649601</v>
          </cell>
          <cell r="AD3199" t="str">
            <v>BOM</v>
          </cell>
        </row>
        <row r="3200">
          <cell r="X3200">
            <v>10135</v>
          </cell>
          <cell r="Y3200">
            <v>2041723</v>
          </cell>
          <cell r="Z3200" t="str">
            <v>RECEPÇÃO APOIO AO DIAGNÓSTICO</v>
          </cell>
          <cell r="AA3200">
            <v>10</v>
          </cell>
          <cell r="AB3200" t="str">
            <v>MÓVEIS E UTENSÍLIOS</v>
          </cell>
          <cell r="AC3200">
            <v>420.74837448734399</v>
          </cell>
          <cell r="AD3200" t="str">
            <v>BOM</v>
          </cell>
        </row>
        <row r="3201">
          <cell r="X3201">
            <v>10138</v>
          </cell>
          <cell r="Y3201">
            <v>2041726</v>
          </cell>
          <cell r="Z3201" t="str">
            <v>AMBULATÓRIO – RECEPÇAO</v>
          </cell>
          <cell r="AA3201">
            <v>10</v>
          </cell>
          <cell r="AB3201" t="str">
            <v>MÓVEIS E UTENSÍLIOS</v>
          </cell>
          <cell r="AC3201">
            <v>420.74837448734399</v>
          </cell>
          <cell r="AD3201" t="str">
            <v>BOM</v>
          </cell>
        </row>
        <row r="3202">
          <cell r="X3202">
            <v>10149</v>
          </cell>
          <cell r="Y3202">
            <v>2041737</v>
          </cell>
          <cell r="Z3202" t="str">
            <v>RECEPÇÃO APOIO AO DIAGNÓSTICO</v>
          </cell>
          <cell r="AA3202">
            <v>10</v>
          </cell>
          <cell r="AB3202" t="str">
            <v>MÓVEIS E UTENSÍLIOS</v>
          </cell>
          <cell r="AC3202">
            <v>420.74837448734399</v>
          </cell>
          <cell r="AD3202" t="str">
            <v>BOM</v>
          </cell>
        </row>
        <row r="3203">
          <cell r="X3203">
            <v>10150</v>
          </cell>
          <cell r="Y3203">
            <v>2041738</v>
          </cell>
          <cell r="Z3203" t="str">
            <v>RECEPÇÃO APOIO AO DIAGNÓSTICO</v>
          </cell>
          <cell r="AA3203">
            <v>10</v>
          </cell>
          <cell r="AB3203" t="str">
            <v>MÓVEIS E UTENSÍLIOS</v>
          </cell>
          <cell r="AC3203">
            <v>420.74837448734399</v>
          </cell>
          <cell r="AD3203" t="str">
            <v>BOM</v>
          </cell>
        </row>
        <row r="3204">
          <cell r="X3204">
            <v>10159</v>
          </cell>
          <cell r="Y3204">
            <v>2041747</v>
          </cell>
          <cell r="Z3204" t="str">
            <v>AMBULATÓRIO – RECEPÇAO</v>
          </cell>
          <cell r="AA3204">
            <v>10</v>
          </cell>
          <cell r="AB3204" t="str">
            <v>MÓVEIS E UTENSÍLIOS</v>
          </cell>
          <cell r="AC3204">
            <v>419.33970923734398</v>
          </cell>
          <cell r="AD3204" t="str">
            <v>BOM</v>
          </cell>
        </row>
        <row r="3205">
          <cell r="X3205">
            <v>10160</v>
          </cell>
          <cell r="Y3205">
            <v>2041748</v>
          </cell>
          <cell r="Z3205" t="str">
            <v>RECEPÇÃO APOIO AO DIAGNÓSTICO</v>
          </cell>
          <cell r="AA3205">
            <v>10</v>
          </cell>
          <cell r="AB3205" t="str">
            <v>MÓVEIS E UTENSÍLIOS</v>
          </cell>
          <cell r="AC3205">
            <v>419.33970923734398</v>
          </cell>
          <cell r="AD3205" t="str">
            <v>BOM</v>
          </cell>
        </row>
        <row r="3206">
          <cell r="X3206">
            <v>10161</v>
          </cell>
          <cell r="Y3206">
            <v>2041749</v>
          </cell>
          <cell r="Z3206" t="str">
            <v>UNIDADE COLETORA DE SANGUE</v>
          </cell>
          <cell r="AA3206">
            <v>10</v>
          </cell>
          <cell r="AB3206" t="str">
            <v>MÓVEIS E UTENSÍLIOS</v>
          </cell>
          <cell r="AC3206">
            <v>419.33970923734398</v>
          </cell>
          <cell r="AD3206" t="str">
            <v>BOM</v>
          </cell>
        </row>
        <row r="3207">
          <cell r="X3207">
            <v>10164</v>
          </cell>
          <cell r="Y3207">
            <v>2041752</v>
          </cell>
          <cell r="Z3207" t="str">
            <v>RECEPÇÃO APOIO AO DIAGNÓSTICO</v>
          </cell>
          <cell r="AA3207">
            <v>10</v>
          </cell>
          <cell r="AB3207" t="str">
            <v>MÓVEIS E UTENSÍLIOS</v>
          </cell>
          <cell r="AC3207">
            <v>419.33970923734398</v>
          </cell>
          <cell r="AD3207" t="str">
            <v>BOM</v>
          </cell>
        </row>
        <row r="3208">
          <cell r="X3208">
            <v>10166</v>
          </cell>
          <cell r="Y3208">
            <v>2041754</v>
          </cell>
          <cell r="Z3208" t="str">
            <v>RECEPÇÃO APOIO AO DIAGNÓSTICO</v>
          </cell>
          <cell r="AA3208">
            <v>10</v>
          </cell>
          <cell r="AB3208" t="str">
            <v>MÓVEIS E UTENSÍLIOS</v>
          </cell>
          <cell r="AC3208">
            <v>419.33970923734398</v>
          </cell>
          <cell r="AD3208" t="str">
            <v>BOM</v>
          </cell>
        </row>
        <row r="3209">
          <cell r="X3209">
            <v>10171</v>
          </cell>
          <cell r="Y3209">
            <v>2041759</v>
          </cell>
          <cell r="Z3209" t="str">
            <v>AMBULATÓRIO – RECEPÇAO</v>
          </cell>
          <cell r="AA3209">
            <v>10</v>
          </cell>
          <cell r="AB3209" t="str">
            <v>MÓVEIS E UTENSÍLIOS</v>
          </cell>
          <cell r="AC3209">
            <v>419.33970923734398</v>
          </cell>
          <cell r="AD3209" t="str">
            <v>BOM</v>
          </cell>
        </row>
        <row r="3210">
          <cell r="X3210">
            <v>10176</v>
          </cell>
          <cell r="Y3210">
            <v>2041764</v>
          </cell>
          <cell r="Z3210" t="str">
            <v>CHI – GUARDA VOLUMES</v>
          </cell>
          <cell r="AA3210">
            <v>10</v>
          </cell>
          <cell r="AB3210" t="str">
            <v>MÓVEIS E UTENSÍLIOS</v>
          </cell>
          <cell r="AC3210">
            <v>419.33970923734398</v>
          </cell>
          <cell r="AD3210" t="str">
            <v>BOM</v>
          </cell>
        </row>
        <row r="3211">
          <cell r="X3211">
            <v>10180</v>
          </cell>
          <cell r="Y3211">
            <v>2041768</v>
          </cell>
          <cell r="Z3211" t="str">
            <v>RECEPÇÃO APOIO AO DIAGNÓSTICO</v>
          </cell>
          <cell r="AA3211">
            <v>10</v>
          </cell>
          <cell r="AB3211" t="str">
            <v>MÓVEIS E UTENSÍLIOS</v>
          </cell>
          <cell r="AC3211">
            <v>419.33970923734398</v>
          </cell>
          <cell r="AD3211" t="str">
            <v>BOM</v>
          </cell>
        </row>
        <row r="3212">
          <cell r="X3212">
            <v>10189</v>
          </cell>
          <cell r="Y3212">
            <v>2041777</v>
          </cell>
          <cell r="Z3212" t="str">
            <v>RECEPÇÃO APOIO AO DIAGNÓSTICO</v>
          </cell>
          <cell r="AA3212">
            <v>10</v>
          </cell>
          <cell r="AB3212" t="str">
            <v>MÓVEIS E UTENSÍLIOS</v>
          </cell>
          <cell r="AC3212">
            <v>419.33970923734398</v>
          </cell>
          <cell r="AD3212" t="str">
            <v>BOM</v>
          </cell>
        </row>
        <row r="3213">
          <cell r="X3213">
            <v>10214</v>
          </cell>
          <cell r="Y3213">
            <v>2041798</v>
          </cell>
          <cell r="Z3213" t="str">
            <v>AMBULATÓRIO – CONSULTÓRIO 3</v>
          </cell>
          <cell r="AA3213">
            <v>10</v>
          </cell>
          <cell r="AB3213" t="str">
            <v>MÓVEIS E UTENSÍLIOS</v>
          </cell>
          <cell r="AC3213">
            <v>269.06272189349102</v>
          </cell>
          <cell r="AD3213" t="str">
            <v>BOM</v>
          </cell>
        </row>
        <row r="3214">
          <cell r="X3214">
            <v>10215</v>
          </cell>
          <cell r="Y3214">
            <v>2041799</v>
          </cell>
          <cell r="Z3214" t="str">
            <v>AMBULATÓRIO – CONSULTÓRIO 3</v>
          </cell>
          <cell r="AA3214">
            <v>10</v>
          </cell>
          <cell r="AB3214" t="str">
            <v>MÓVEIS E UTENSÍLIOS</v>
          </cell>
          <cell r="AC3214">
            <v>269.06272189349102</v>
          </cell>
          <cell r="AD3214" t="str">
            <v>BOM</v>
          </cell>
        </row>
        <row r="3215">
          <cell r="X3215">
            <v>10216</v>
          </cell>
          <cell r="Y3215">
            <v>2041800</v>
          </cell>
          <cell r="Z3215" t="str">
            <v>AMBULATÓRIO –  SALA MULTIUSO</v>
          </cell>
          <cell r="AA3215">
            <v>5</v>
          </cell>
          <cell r="AB3215" t="str">
            <v>MÓVEIS E UTENSÍLIOS</v>
          </cell>
          <cell r="AC3215">
            <v>482.545090948937</v>
          </cell>
          <cell r="AD3215" t="str">
            <v>BOM</v>
          </cell>
        </row>
        <row r="3216">
          <cell r="X3216">
            <v>10217</v>
          </cell>
          <cell r="Y3216">
            <v>2041801</v>
          </cell>
          <cell r="Z3216" t="str">
            <v>ALMOXARIFADO - DISPENSANDO PARA OS RESPECTIVOS LUGARES</v>
          </cell>
          <cell r="AA3216">
            <v>5</v>
          </cell>
          <cell r="AB3216" t="str">
            <v>MÓVEIS E UTENSÍLIOS</v>
          </cell>
          <cell r="AC3216">
            <v>379.94011615165499</v>
          </cell>
          <cell r="AD3216" t="str">
            <v>BOM</v>
          </cell>
        </row>
        <row r="3217">
          <cell r="X3217">
            <v>10218</v>
          </cell>
          <cell r="Y3217">
            <v>2041802</v>
          </cell>
          <cell r="Z3217" t="str">
            <v>ALMOXARIFADO - DISPENSANDO PARA OS RESPECTIVOS LUGARES</v>
          </cell>
          <cell r="AA3217">
            <v>5</v>
          </cell>
          <cell r="AB3217" t="str">
            <v>MÓVEIS E UTENSÍLIOS</v>
          </cell>
          <cell r="AC3217">
            <v>288.659045584046</v>
          </cell>
          <cell r="AD3217" t="str">
            <v>BOM</v>
          </cell>
        </row>
        <row r="3218">
          <cell r="X3218">
            <v>10219</v>
          </cell>
          <cell r="Y3218">
            <v>2041803</v>
          </cell>
          <cell r="Z3218" t="str">
            <v>AMBULATÓRIO – GERÊNCIA</v>
          </cell>
          <cell r="AA3218">
            <v>5</v>
          </cell>
          <cell r="AB3218" t="str">
            <v>MÓVEIS E UTENSÍLIOS</v>
          </cell>
          <cell r="AC3218">
            <v>290.37571225071201</v>
          </cell>
          <cell r="AD3218" t="str">
            <v>BOM</v>
          </cell>
        </row>
        <row r="3219">
          <cell r="X3219">
            <v>10220</v>
          </cell>
          <cell r="Y3219">
            <v>2041804</v>
          </cell>
          <cell r="Z3219" t="str">
            <v>AMBULATÓRIO – SALA MULTIUSO</v>
          </cell>
          <cell r="AA3219">
            <v>5</v>
          </cell>
          <cell r="AB3219" t="str">
            <v>MÓVEIS E UTENSÍLIOS</v>
          </cell>
          <cell r="AC3219">
            <v>290.37571225071201</v>
          </cell>
          <cell r="AD3219" t="str">
            <v>BOM</v>
          </cell>
        </row>
        <row r="3220">
          <cell r="X3220">
            <v>10221</v>
          </cell>
          <cell r="Y3220">
            <v>2041805</v>
          </cell>
          <cell r="Z3220" t="str">
            <v>AMBULATÓRIO – GERÊNCIA</v>
          </cell>
          <cell r="AA3220">
            <v>5</v>
          </cell>
          <cell r="AB3220" t="str">
            <v>MÓVEIS E UTENSÍLIOS</v>
          </cell>
          <cell r="AC3220">
            <v>249.342526846373</v>
          </cell>
          <cell r="AD3220" t="str">
            <v>BOM</v>
          </cell>
        </row>
        <row r="3221">
          <cell r="X3221">
            <v>10222</v>
          </cell>
          <cell r="Y3221">
            <v>2041806</v>
          </cell>
          <cell r="Z3221" t="str">
            <v>AMBULATÓRIO – GERÊNCIA</v>
          </cell>
          <cell r="AA3221">
            <v>5</v>
          </cell>
          <cell r="AB3221" t="str">
            <v>MÓVEIS E UTENSÍLIOS</v>
          </cell>
          <cell r="AC3221">
            <v>218.600880999342</v>
          </cell>
          <cell r="AD3221" t="str">
            <v>BOM</v>
          </cell>
        </row>
        <row r="3222">
          <cell r="X3222">
            <v>10223</v>
          </cell>
          <cell r="Y3222">
            <v>2041807</v>
          </cell>
          <cell r="Z3222" t="str">
            <v>AMBULATÓRIO –  CONSULTÓRIO 7</v>
          </cell>
          <cell r="AA3222">
            <v>5</v>
          </cell>
          <cell r="AB3222" t="str">
            <v>MÓVEIS E UTENSÍLIOS</v>
          </cell>
          <cell r="AC3222">
            <v>216.433421652422</v>
          </cell>
          <cell r="AD3222" t="str">
            <v>BOM</v>
          </cell>
        </row>
        <row r="3223">
          <cell r="X3223">
            <v>10224</v>
          </cell>
          <cell r="Y3223">
            <v>2041808</v>
          </cell>
          <cell r="Z3223" t="str">
            <v>AMBULATÓRIO –  CONSULTÓRIO 7</v>
          </cell>
          <cell r="AA3223">
            <v>5</v>
          </cell>
          <cell r="AB3223" t="str">
            <v>MÓVEIS E UTENSÍLIOS</v>
          </cell>
          <cell r="AC3223">
            <v>215.91908831908799</v>
          </cell>
          <cell r="AD3223" t="str">
            <v>BOM</v>
          </cell>
        </row>
        <row r="3224">
          <cell r="X3224">
            <v>10225</v>
          </cell>
          <cell r="Y3224">
            <v>2041809</v>
          </cell>
          <cell r="Z3224" t="str">
            <v>AMBULATÓRIO – CONSULTÓRIO 8</v>
          </cell>
          <cell r="AA3224">
            <v>5</v>
          </cell>
          <cell r="AB3224" t="str">
            <v>MÓVEIS E UTENSÍLIOS</v>
          </cell>
          <cell r="AC3224">
            <v>209.28959949594599</v>
          </cell>
          <cell r="AD3224" t="str">
            <v>BOM</v>
          </cell>
        </row>
        <row r="3225">
          <cell r="X3225">
            <v>10226</v>
          </cell>
          <cell r="Y3225">
            <v>2041810</v>
          </cell>
          <cell r="Z3225" t="str">
            <v>AMBULATÓRIO – CONSULTÓRIO 8</v>
          </cell>
          <cell r="AA3225">
            <v>5</v>
          </cell>
          <cell r="AB3225" t="str">
            <v>MÓVEIS E UTENSÍLIOS</v>
          </cell>
          <cell r="AC3225">
            <v>209.28959949594599</v>
          </cell>
          <cell r="AD3225" t="str">
            <v>BOM</v>
          </cell>
        </row>
        <row r="3226">
          <cell r="X3226">
            <v>10227</v>
          </cell>
          <cell r="Y3226">
            <v>2041811</v>
          </cell>
          <cell r="Z3226" t="str">
            <v>AMBULATÓRIO – GERÊNCIA</v>
          </cell>
          <cell r="AA3226">
            <v>5</v>
          </cell>
          <cell r="AB3226" t="str">
            <v>MÓVEIS E UTENSÍLIOS</v>
          </cell>
          <cell r="AC3226">
            <v>196.33945704580299</v>
          </cell>
          <cell r="AD3226" t="str">
            <v>BOM</v>
          </cell>
        </row>
        <row r="3227">
          <cell r="X3227">
            <v>10228</v>
          </cell>
          <cell r="Y3227">
            <v>2041812</v>
          </cell>
          <cell r="Z3227" t="str">
            <v>ALMOXARIFADO - DISPENSANDO PARA OS RESPECTIVOS LUGARES</v>
          </cell>
          <cell r="AA3227">
            <v>5</v>
          </cell>
          <cell r="AB3227" t="str">
            <v>MÓVEIS E UTENSÍLIOS</v>
          </cell>
          <cell r="AC3227">
            <v>92.203648915187401</v>
          </cell>
          <cell r="AD3227" t="str">
            <v>BOM</v>
          </cell>
        </row>
        <row r="3228">
          <cell r="X3228">
            <v>10229</v>
          </cell>
          <cell r="Y3228">
            <v>2041813</v>
          </cell>
          <cell r="Z3228" t="str">
            <v>AMBULATÓRIO – SALA MULTIUSO</v>
          </cell>
          <cell r="AA3228">
            <v>5</v>
          </cell>
          <cell r="AB3228" t="str">
            <v>MÓVEIS E UTENSÍLIOS</v>
          </cell>
          <cell r="AC3228">
            <v>90.486982248520704</v>
          </cell>
          <cell r="AD3228" t="str">
            <v>BOM</v>
          </cell>
        </row>
        <row r="3229">
          <cell r="X3229">
            <v>10230</v>
          </cell>
          <cell r="Y3229">
            <v>2041814</v>
          </cell>
          <cell r="Z3229" t="str">
            <v>ALMOXARIFADO - DISPENSANDO PARA OS RESPECTIVOS LUGARES</v>
          </cell>
          <cell r="AA3229">
            <v>5</v>
          </cell>
          <cell r="AB3229" t="str">
            <v>MÓVEIS E UTENSÍLIOS</v>
          </cell>
          <cell r="AC3229">
            <v>238.04334867411799</v>
          </cell>
          <cell r="AD3229" t="str">
            <v>BOM</v>
          </cell>
        </row>
        <row r="3230">
          <cell r="X3230">
            <v>10231</v>
          </cell>
          <cell r="Y3230">
            <v>2041815</v>
          </cell>
          <cell r="Z3230" t="str">
            <v>AMBULATÓRIO – CONSULTÓRIO 6</v>
          </cell>
          <cell r="AA3230">
            <v>5</v>
          </cell>
          <cell r="AB3230" t="str">
            <v>MÓVEIS E UTENSÍLIOS</v>
          </cell>
          <cell r="AC3230">
            <v>210.945485426255</v>
          </cell>
          <cell r="AD3230" t="str">
            <v>BOM</v>
          </cell>
        </row>
        <row r="3231">
          <cell r="X3231">
            <v>10232</v>
          </cell>
          <cell r="Y3231">
            <v>2041816</v>
          </cell>
          <cell r="Z3231" t="str">
            <v>AMBULATÓRIO – CONSULTÓRIO 6</v>
          </cell>
          <cell r="AA3231">
            <v>5</v>
          </cell>
          <cell r="AB3231" t="str">
            <v>MÓVEIS E UTENSÍLIOS</v>
          </cell>
          <cell r="AC3231">
            <v>97.133037475345205</v>
          </cell>
          <cell r="AD3231" t="str">
            <v>BOM</v>
          </cell>
        </row>
        <row r="3232">
          <cell r="X3232">
            <v>10233</v>
          </cell>
          <cell r="Y3232">
            <v>2041817</v>
          </cell>
          <cell r="Z3232" t="str">
            <v>AMBULATÓRIO</v>
          </cell>
          <cell r="AA3232">
            <v>5</v>
          </cell>
          <cell r="AB3232" t="str">
            <v>MÓVEIS E UTENSÍLIOS</v>
          </cell>
          <cell r="AC3232">
            <v>97.133037475345205</v>
          </cell>
          <cell r="AD3232" t="str">
            <v>BOM</v>
          </cell>
        </row>
        <row r="3233">
          <cell r="X3233">
            <v>10234</v>
          </cell>
          <cell r="Y3233">
            <v>2041818</v>
          </cell>
          <cell r="Z3233" t="str">
            <v>AMBULATÓRIO</v>
          </cell>
          <cell r="AA3233">
            <v>5</v>
          </cell>
          <cell r="AB3233" t="str">
            <v>MÓVEIS E UTENSÍLIOS</v>
          </cell>
          <cell r="AC3233">
            <v>249.21001534078499</v>
          </cell>
          <cell r="AD3233" t="str">
            <v>BOM</v>
          </cell>
        </row>
        <row r="3234">
          <cell r="X3234">
            <v>10235</v>
          </cell>
          <cell r="Y3234">
            <v>2041819</v>
          </cell>
          <cell r="Z3234" t="str">
            <v>GALPÃO ALMOXARIFADO</v>
          </cell>
          <cell r="AA3234">
            <v>5</v>
          </cell>
          <cell r="AB3234" t="str">
            <v>MAQ. E EQUIPAMENTOS</v>
          </cell>
          <cell r="AC3234">
            <v>1841.7416831032201</v>
          </cell>
          <cell r="AD3234" t="str">
            <v>BOM</v>
          </cell>
        </row>
        <row r="3235">
          <cell r="X3235">
            <v>8883</v>
          </cell>
          <cell r="Y3235">
            <v>2041820</v>
          </cell>
          <cell r="Z3235" t="str">
            <v>AMBULATÓRIO</v>
          </cell>
          <cell r="AA3235">
            <v>4</v>
          </cell>
          <cell r="AB3235" t="str">
            <v>MÓVEIS E UTENSÍLIOS</v>
          </cell>
          <cell r="AC3235">
            <v>107.666666666667</v>
          </cell>
          <cell r="AD3235" t="str">
            <v>BOM</v>
          </cell>
        </row>
        <row r="3236">
          <cell r="X3236">
            <v>8884</v>
          </cell>
          <cell r="Y3236">
            <v>2041821</v>
          </cell>
          <cell r="Z3236" t="str">
            <v>AMBULATÓRIO – RECEPÇÃO</v>
          </cell>
          <cell r="AA3236">
            <v>4</v>
          </cell>
          <cell r="AB3236" t="str">
            <v>MÓVEIS E UTENSÍLIOS</v>
          </cell>
          <cell r="AC3236">
            <v>107.666666666667</v>
          </cell>
          <cell r="AD3236" t="str">
            <v>BOM</v>
          </cell>
        </row>
        <row r="3237">
          <cell r="X3237">
            <v>8885</v>
          </cell>
          <cell r="Y3237">
            <v>2041822</v>
          </cell>
          <cell r="Z3237" t="str">
            <v>AMBULATÓRIO – RECEPÇÃO</v>
          </cell>
          <cell r="AA3237">
            <v>4</v>
          </cell>
          <cell r="AB3237" t="str">
            <v>MÓVEIS E UTENSÍLIOS</v>
          </cell>
          <cell r="AC3237">
            <v>107.666666666667</v>
          </cell>
          <cell r="AD3237" t="str">
            <v>BOM</v>
          </cell>
        </row>
        <row r="3238">
          <cell r="X3238">
            <v>8886</v>
          </cell>
          <cell r="Y3238">
            <v>2041823</v>
          </cell>
          <cell r="Z3238" t="str">
            <v>AMBULATÓRIO -  SALA APOIO ALA E</v>
          </cell>
          <cell r="AA3238">
            <v>4</v>
          </cell>
          <cell r="AB3238" t="str">
            <v>MÓVEIS E UTENSÍLIOS</v>
          </cell>
          <cell r="AC3238">
            <v>107.666666666667</v>
          </cell>
          <cell r="AD3238" t="str">
            <v>BOM</v>
          </cell>
        </row>
        <row r="3239">
          <cell r="X3239">
            <v>8887</v>
          </cell>
          <cell r="Y3239">
            <v>2041824</v>
          </cell>
          <cell r="Z3239" t="str">
            <v>AMBULATÓRIO</v>
          </cell>
          <cell r="AA3239">
            <v>4</v>
          </cell>
          <cell r="AB3239" t="str">
            <v>MÓVEIS E UTENSÍLIOS</v>
          </cell>
          <cell r="AC3239">
            <v>107.666666666667</v>
          </cell>
          <cell r="AD3239" t="str">
            <v>BOM</v>
          </cell>
        </row>
        <row r="3240">
          <cell r="X3240">
            <v>8888</v>
          </cell>
          <cell r="Y3240">
            <v>2041825</v>
          </cell>
          <cell r="Z3240" t="str">
            <v>AMBULATÓRIO – ALA E</v>
          </cell>
          <cell r="AA3240">
            <v>4</v>
          </cell>
          <cell r="AB3240" t="str">
            <v>MÓVEIS E UTENSÍLIOS</v>
          </cell>
          <cell r="AC3240">
            <v>107.666666666667</v>
          </cell>
          <cell r="AD3240" t="str">
            <v>BOM</v>
          </cell>
        </row>
        <row r="3241">
          <cell r="X3241">
            <v>8889</v>
          </cell>
          <cell r="Y3241">
            <v>2041826</v>
          </cell>
          <cell r="Z3241" t="str">
            <v>AMBULATÓRIO – ALA E</v>
          </cell>
          <cell r="AA3241">
            <v>4</v>
          </cell>
          <cell r="AB3241" t="str">
            <v>MÓVEIS E UTENSÍLIOS</v>
          </cell>
          <cell r="AC3241">
            <v>107.666666666667</v>
          </cell>
          <cell r="AD3241" t="str">
            <v>BOM</v>
          </cell>
        </row>
        <row r="3242">
          <cell r="X3242">
            <v>8891</v>
          </cell>
          <cell r="Y3242">
            <v>2041827</v>
          </cell>
          <cell r="Z3242" t="str">
            <v>SALA DE ACOLHIMENTO CTI</v>
          </cell>
          <cell r="AA3242">
            <v>4</v>
          </cell>
          <cell r="AB3242" t="str">
            <v>MÓVEIS E UTENSÍLIOS</v>
          </cell>
          <cell r="AC3242">
            <v>107.666666666667</v>
          </cell>
          <cell r="AD3242" t="str">
            <v>BOM</v>
          </cell>
        </row>
        <row r="3243">
          <cell r="X3243">
            <v>8892</v>
          </cell>
          <cell r="Y3243">
            <v>2041828</v>
          </cell>
          <cell r="Z3243" t="str">
            <v>AMBULATÓRIO – ALA C</v>
          </cell>
          <cell r="AA3243">
            <v>4</v>
          </cell>
          <cell r="AB3243" t="str">
            <v>MÓVEIS E UTENSÍLIOS</v>
          </cell>
          <cell r="AC3243">
            <v>262.66666666666703</v>
          </cell>
          <cell r="AD3243" t="str">
            <v>BOM</v>
          </cell>
        </row>
        <row r="3244">
          <cell r="X3244">
            <v>8893</v>
          </cell>
          <cell r="Y3244">
            <v>2041829</v>
          </cell>
          <cell r="Z3244" t="str">
            <v>AMBULATÓRIO – ALA D</v>
          </cell>
          <cell r="AA3244">
            <v>4</v>
          </cell>
          <cell r="AB3244" t="str">
            <v>MÓVEIS E UTENSÍLIOS</v>
          </cell>
          <cell r="AC3244">
            <v>262.66666666666703</v>
          </cell>
          <cell r="AD3244" t="str">
            <v>BOM</v>
          </cell>
        </row>
        <row r="3245">
          <cell r="X3245">
            <v>10236</v>
          </cell>
          <cell r="Y3245">
            <v>2041830</v>
          </cell>
          <cell r="Z3245" t="str">
            <v>ALMOXARIFADO</v>
          </cell>
          <cell r="AA3245">
            <v>6</v>
          </cell>
          <cell r="AB3245" t="str">
            <v>MAQ. E EQUIPAMENTOS</v>
          </cell>
          <cell r="AC3245">
            <v>817.41666666666697</v>
          </cell>
          <cell r="AD3245" t="str">
            <v>BOM</v>
          </cell>
        </row>
        <row r="3246">
          <cell r="X3246">
            <v>10237</v>
          </cell>
          <cell r="Y3246">
            <v>2041831</v>
          </cell>
          <cell r="Z3246" t="str">
            <v>AMBULATÓRIO – RECEPÇÃO</v>
          </cell>
          <cell r="AA3246">
            <v>6</v>
          </cell>
          <cell r="AB3246" t="str">
            <v>MAQ. E EQUIPAMENTOS</v>
          </cell>
          <cell r="AC3246">
            <v>817.41666666666697</v>
          </cell>
          <cell r="AD3246" t="str">
            <v>BOM</v>
          </cell>
        </row>
        <row r="3247">
          <cell r="X3247">
            <v>10238</v>
          </cell>
          <cell r="Y3247">
            <v>2041832</v>
          </cell>
          <cell r="Z3247" t="str">
            <v>AMBULATÓRIO – RECEPÇÃO</v>
          </cell>
          <cell r="AA3247">
            <v>6</v>
          </cell>
          <cell r="AB3247" t="str">
            <v>MAQ. E EQUIPAMENTOS</v>
          </cell>
          <cell r="AC3247">
            <v>817.41666666666697</v>
          </cell>
          <cell r="AD3247" t="str">
            <v>BOM</v>
          </cell>
        </row>
        <row r="3248">
          <cell r="X3248">
            <v>10239</v>
          </cell>
          <cell r="Y3248">
            <v>2041833</v>
          </cell>
          <cell r="Z3248" t="str">
            <v>AMBULATÓRIO – RECEPÇÃO</v>
          </cell>
          <cell r="AA3248">
            <v>6</v>
          </cell>
          <cell r="AB3248" t="str">
            <v>MAQ. E EQUIPAMENTOS</v>
          </cell>
          <cell r="AC3248">
            <v>817.41666666666697</v>
          </cell>
          <cell r="AD3248" t="str">
            <v>BOM</v>
          </cell>
        </row>
        <row r="3249">
          <cell r="X3249">
            <v>10240</v>
          </cell>
          <cell r="Y3249">
            <v>2041834</v>
          </cell>
          <cell r="Z3249" t="str">
            <v>HGG</v>
          </cell>
          <cell r="AA3249">
            <v>2</v>
          </cell>
          <cell r="AB3249" t="str">
            <v>MAQ. E EQUIPAMENTOS</v>
          </cell>
          <cell r="AC3249">
            <v>150.416666666667</v>
          </cell>
          <cell r="AD3249" t="str">
            <v>BOM</v>
          </cell>
        </row>
        <row r="3250">
          <cell r="X3250">
            <v>10241</v>
          </cell>
          <cell r="Y3250">
            <v>2041835</v>
          </cell>
          <cell r="Z3250" t="str">
            <v>HGG</v>
          </cell>
          <cell r="AA3250">
            <v>2</v>
          </cell>
          <cell r="AB3250" t="str">
            <v>MAQ. E EQUIPAMENTOS</v>
          </cell>
          <cell r="AC3250">
            <v>150.416666666667</v>
          </cell>
          <cell r="AD3250" t="str">
            <v>BOM</v>
          </cell>
        </row>
        <row r="3251">
          <cell r="X3251">
            <v>10242</v>
          </cell>
          <cell r="Y3251">
            <v>2041836</v>
          </cell>
          <cell r="Z3251" t="str">
            <v>HGG</v>
          </cell>
          <cell r="AA3251">
            <v>2</v>
          </cell>
          <cell r="AB3251" t="str">
            <v>MAQ. E EQUIPAMENTOS</v>
          </cell>
          <cell r="AC3251">
            <v>150.416666666667</v>
          </cell>
          <cell r="AD3251" t="str">
            <v>BOM</v>
          </cell>
        </row>
        <row r="3252">
          <cell r="X3252">
            <v>10243</v>
          </cell>
          <cell r="Y3252">
            <v>2041837</v>
          </cell>
          <cell r="Z3252" t="str">
            <v>RECEPÇÃO CENTRAL</v>
          </cell>
          <cell r="AA3252">
            <v>2</v>
          </cell>
          <cell r="AB3252" t="str">
            <v>MAQ. E EQUIPAMENTOS</v>
          </cell>
          <cell r="AC3252">
            <v>150.416666666667</v>
          </cell>
          <cell r="AD3252" t="str">
            <v>BOM</v>
          </cell>
        </row>
        <row r="3253">
          <cell r="X3253">
            <v>10244</v>
          </cell>
          <cell r="Y3253">
            <v>2041838</v>
          </cell>
          <cell r="Z3253" t="str">
            <v>HGG</v>
          </cell>
          <cell r="AA3253">
            <v>2</v>
          </cell>
          <cell r="AB3253" t="str">
            <v>MAQ. E EQUIPAMENTOS</v>
          </cell>
          <cell r="AC3253">
            <v>150.416666666667</v>
          </cell>
          <cell r="AD3253" t="str">
            <v>BOM</v>
          </cell>
        </row>
        <row r="3254">
          <cell r="X3254">
            <v>10245</v>
          </cell>
          <cell r="Y3254">
            <v>2041839</v>
          </cell>
          <cell r="Z3254" t="str">
            <v>HGG</v>
          </cell>
          <cell r="AA3254">
            <v>2</v>
          </cell>
          <cell r="AB3254" t="str">
            <v>MAQ. E EQUIPAMENTOS</v>
          </cell>
          <cell r="AC3254">
            <v>150.416666666667</v>
          </cell>
          <cell r="AD3254" t="str">
            <v>BOM</v>
          </cell>
        </row>
        <row r="3255">
          <cell r="X3255">
            <v>10246</v>
          </cell>
          <cell r="Y3255">
            <v>2041840</v>
          </cell>
          <cell r="Z3255" t="str">
            <v>HGG</v>
          </cell>
          <cell r="AA3255">
            <v>2</v>
          </cell>
          <cell r="AB3255" t="str">
            <v>MAQ. E EQUIPAMENTOS</v>
          </cell>
          <cell r="AC3255">
            <v>150.416666666667</v>
          </cell>
          <cell r="AD3255" t="str">
            <v>BOM</v>
          </cell>
        </row>
        <row r="3256">
          <cell r="X3256">
            <v>10247</v>
          </cell>
          <cell r="Y3256">
            <v>2041841</v>
          </cell>
          <cell r="Z3256" t="str">
            <v>HGG</v>
          </cell>
          <cell r="AA3256">
            <v>2</v>
          </cell>
          <cell r="AB3256" t="str">
            <v>MAQ. E EQUIPAMENTOS</v>
          </cell>
          <cell r="AC3256">
            <v>150.416666666667</v>
          </cell>
          <cell r="AD3256" t="str">
            <v>BOM</v>
          </cell>
        </row>
        <row r="3257">
          <cell r="X3257">
            <v>10248</v>
          </cell>
          <cell r="Y3257">
            <v>2041842</v>
          </cell>
          <cell r="Z3257" t="str">
            <v>HGG</v>
          </cell>
          <cell r="AA3257">
            <v>2</v>
          </cell>
          <cell r="AB3257" t="str">
            <v>MAQ. E EQUIPAMENTOS</v>
          </cell>
          <cell r="AC3257">
            <v>150.416666666667</v>
          </cell>
          <cell r="AD3257" t="str">
            <v>BOM</v>
          </cell>
        </row>
        <row r="3258">
          <cell r="X3258">
            <v>10250</v>
          </cell>
          <cell r="Y3258">
            <v>2041843</v>
          </cell>
          <cell r="Z3258" t="str">
            <v>GALPÃO ALMOXARIFADO</v>
          </cell>
          <cell r="AA3258">
            <v>2</v>
          </cell>
          <cell r="AB3258" t="str">
            <v>MAQ. E EQUIPAMENTOS</v>
          </cell>
          <cell r="AC3258">
            <v>150.416666666667</v>
          </cell>
          <cell r="AD3258" t="str">
            <v>SUCATA</v>
          </cell>
        </row>
        <row r="3259">
          <cell r="X3259">
            <v>10251</v>
          </cell>
          <cell r="Y3259">
            <v>2041844</v>
          </cell>
          <cell r="Z3259" t="str">
            <v>GALPÃO ALMOXARIFADO</v>
          </cell>
          <cell r="AA3259">
            <v>2</v>
          </cell>
          <cell r="AB3259" t="str">
            <v>MAQ. E EQUIPAMENTOS</v>
          </cell>
          <cell r="AC3259">
            <v>150.416666666667</v>
          </cell>
          <cell r="AD3259" t="str">
            <v>SUCATA</v>
          </cell>
        </row>
        <row r="3260">
          <cell r="X3260">
            <v>10252</v>
          </cell>
          <cell r="Y3260">
            <v>2041845</v>
          </cell>
          <cell r="Z3260" t="str">
            <v>HGG</v>
          </cell>
          <cell r="AA3260">
            <v>2</v>
          </cell>
          <cell r="AB3260" t="str">
            <v>MAQ. E EQUIPAMENTOS</v>
          </cell>
          <cell r="AC3260">
            <v>150.416666666667</v>
          </cell>
          <cell r="AD3260" t="str">
            <v>RUIM</v>
          </cell>
        </row>
        <row r="3261">
          <cell r="X3261">
            <v>10253</v>
          </cell>
          <cell r="Y3261">
            <v>2041846</v>
          </cell>
          <cell r="Z3261" t="str">
            <v>HGG</v>
          </cell>
          <cell r="AA3261">
            <v>2</v>
          </cell>
          <cell r="AB3261" t="str">
            <v>MAQ. E EQUIPAMENTOS</v>
          </cell>
          <cell r="AC3261">
            <v>150.416666666667</v>
          </cell>
          <cell r="AD3261" t="str">
            <v>BOM</v>
          </cell>
        </row>
        <row r="3262">
          <cell r="X3262">
            <v>10254</v>
          </cell>
          <cell r="Y3262">
            <v>2041847</v>
          </cell>
          <cell r="Z3262" t="str">
            <v>HGG</v>
          </cell>
          <cell r="AA3262">
            <v>2</v>
          </cell>
          <cell r="AB3262" t="str">
            <v>MAQ. E EQUIPAMENTOS</v>
          </cell>
          <cell r="AC3262">
            <v>150.416666666667</v>
          </cell>
          <cell r="AD3262" t="str">
            <v>BOM</v>
          </cell>
        </row>
        <row r="3263">
          <cell r="X3263">
            <v>10255</v>
          </cell>
          <cell r="Y3263">
            <v>2041848</v>
          </cell>
          <cell r="Z3263" t="str">
            <v>HGG</v>
          </cell>
          <cell r="AA3263">
            <v>2</v>
          </cell>
          <cell r="AB3263" t="str">
            <v>MAQ. E EQUIPAMENTOS</v>
          </cell>
          <cell r="AC3263">
            <v>150.416666666667</v>
          </cell>
          <cell r="AD3263" t="str">
            <v>BOM</v>
          </cell>
        </row>
        <row r="3264">
          <cell r="X3264">
            <v>10256</v>
          </cell>
          <cell r="Y3264">
            <v>2041849</v>
          </cell>
          <cell r="Z3264" t="str">
            <v>AUDITÓRIO 2</v>
          </cell>
          <cell r="AA3264">
            <v>2</v>
          </cell>
          <cell r="AB3264" t="str">
            <v>MAQ. E EQUIPAMENTOS</v>
          </cell>
          <cell r="AC3264">
            <v>150.416666666667</v>
          </cell>
          <cell r="AD3264" t="str">
            <v>BOM</v>
          </cell>
        </row>
        <row r="3265">
          <cell r="X3265">
            <v>10257</v>
          </cell>
          <cell r="Y3265">
            <v>2041850</v>
          </cell>
          <cell r="Z3265" t="str">
            <v>HGG</v>
          </cell>
          <cell r="AA3265">
            <v>2</v>
          </cell>
          <cell r="AB3265" t="str">
            <v>MAQ. E EQUIPAMENTOS</v>
          </cell>
          <cell r="AC3265">
            <v>150.416666666667</v>
          </cell>
          <cell r="AD3265" t="str">
            <v>BOM</v>
          </cell>
        </row>
        <row r="3266">
          <cell r="X3266">
            <v>10258</v>
          </cell>
          <cell r="Y3266">
            <v>2041851</v>
          </cell>
          <cell r="Z3266" t="str">
            <v>HGG</v>
          </cell>
          <cell r="AA3266">
            <v>2</v>
          </cell>
          <cell r="AB3266" t="str">
            <v>MAQ. E EQUIPAMENTOS</v>
          </cell>
          <cell r="AC3266">
            <v>150.416666666667</v>
          </cell>
          <cell r="AD3266" t="str">
            <v>BOM</v>
          </cell>
        </row>
        <row r="3267">
          <cell r="X3267">
            <v>10259</v>
          </cell>
          <cell r="Y3267">
            <v>2041852</v>
          </cell>
          <cell r="Z3267" t="str">
            <v>HGG</v>
          </cell>
          <cell r="AA3267">
            <v>2</v>
          </cell>
          <cell r="AB3267" t="str">
            <v>MAQ. E EQUIPAMENTOS</v>
          </cell>
          <cell r="AC3267">
            <v>150.416666666667</v>
          </cell>
          <cell r="AD3267" t="str">
            <v>BOM</v>
          </cell>
        </row>
        <row r="3268">
          <cell r="X3268">
            <v>10260</v>
          </cell>
          <cell r="Y3268">
            <v>2041853</v>
          </cell>
          <cell r="Z3268" t="str">
            <v>HGG</v>
          </cell>
          <cell r="AA3268">
            <v>2</v>
          </cell>
          <cell r="AB3268" t="str">
            <v>MAQ. E EQUIPAMENTOS</v>
          </cell>
          <cell r="AC3268">
            <v>150.416666666667</v>
          </cell>
          <cell r="AD3268" t="str">
            <v>BOM</v>
          </cell>
        </row>
        <row r="3269">
          <cell r="X3269">
            <v>10261</v>
          </cell>
          <cell r="Y3269">
            <v>2041854</v>
          </cell>
          <cell r="Z3269" t="str">
            <v>HGG</v>
          </cell>
          <cell r="AA3269">
            <v>2</v>
          </cell>
          <cell r="AB3269" t="str">
            <v>MAQ. E EQUIPAMENTOS</v>
          </cell>
          <cell r="AC3269">
            <v>150.416666666667</v>
          </cell>
          <cell r="AD3269" t="str">
            <v>BOM</v>
          </cell>
        </row>
        <row r="3270">
          <cell r="X3270">
            <v>10262</v>
          </cell>
          <cell r="Y3270">
            <v>2041855</v>
          </cell>
          <cell r="Z3270" t="str">
            <v>HGG</v>
          </cell>
          <cell r="AA3270">
            <v>2</v>
          </cell>
          <cell r="AB3270" t="str">
            <v>MAQ. E EQUIPAMENTOS</v>
          </cell>
          <cell r="AC3270">
            <v>150.416666666667</v>
          </cell>
          <cell r="AD3270" t="str">
            <v>BOM</v>
          </cell>
        </row>
        <row r="3271">
          <cell r="X3271">
            <v>10263</v>
          </cell>
          <cell r="Y3271">
            <v>2041856</v>
          </cell>
          <cell r="Z3271" t="str">
            <v>HGG</v>
          </cell>
          <cell r="AA3271">
            <v>2</v>
          </cell>
          <cell r="AB3271" t="str">
            <v>MAQ. E EQUIPAMENTOS</v>
          </cell>
          <cell r="AC3271">
            <v>150.416666666667</v>
          </cell>
          <cell r="AD3271" t="str">
            <v>BOM</v>
          </cell>
        </row>
        <row r="3272">
          <cell r="X3272">
            <v>10264</v>
          </cell>
          <cell r="Y3272">
            <v>2041857</v>
          </cell>
          <cell r="Z3272" t="str">
            <v>CENTRO CIRURGICO - SALA DE REUNIAO</v>
          </cell>
          <cell r="AA3272">
            <v>2</v>
          </cell>
          <cell r="AB3272" t="str">
            <v>MAQ. E EQUIPAMENTOS</v>
          </cell>
          <cell r="AC3272">
            <v>150.416666666667</v>
          </cell>
          <cell r="AD3272" t="str">
            <v>BOM</v>
          </cell>
        </row>
        <row r="3273">
          <cell r="X3273">
            <v>10265</v>
          </cell>
          <cell r="Y3273">
            <v>2041858</v>
          </cell>
          <cell r="Z3273" t="str">
            <v>HGG</v>
          </cell>
          <cell r="AA3273">
            <v>2</v>
          </cell>
          <cell r="AB3273" t="str">
            <v>MAQ. E EQUIPAMENTOS</v>
          </cell>
          <cell r="AC3273">
            <v>150.416666666667</v>
          </cell>
          <cell r="AD3273" t="str">
            <v>BOM</v>
          </cell>
        </row>
        <row r="3274">
          <cell r="X3274">
            <v>10266</v>
          </cell>
          <cell r="Y3274">
            <v>2041859</v>
          </cell>
          <cell r="Z3274" t="str">
            <v>HGG – CORREDOR DIRETORIAS</v>
          </cell>
          <cell r="AA3274">
            <v>2</v>
          </cell>
          <cell r="AB3274" t="str">
            <v>MAQ. E EQUIPAMENTOS</v>
          </cell>
          <cell r="AC3274">
            <v>150.416666666667</v>
          </cell>
          <cell r="AD3274" t="str">
            <v>BOM</v>
          </cell>
        </row>
        <row r="3275">
          <cell r="X3275">
            <v>10267</v>
          </cell>
          <cell r="Y3275">
            <v>2041860</v>
          </cell>
          <cell r="Z3275" t="str">
            <v>HGG</v>
          </cell>
          <cell r="AA3275">
            <v>2</v>
          </cell>
          <cell r="AB3275" t="str">
            <v>MAQ. E EQUIPAMENTOS</v>
          </cell>
          <cell r="AC3275">
            <v>150.416666666667</v>
          </cell>
          <cell r="AD3275" t="str">
            <v>BOM</v>
          </cell>
        </row>
        <row r="3276">
          <cell r="X3276">
            <v>10268</v>
          </cell>
          <cell r="Y3276">
            <v>2041861</v>
          </cell>
          <cell r="Z3276" t="str">
            <v>HGG</v>
          </cell>
          <cell r="AA3276">
            <v>2</v>
          </cell>
          <cell r="AB3276" t="str">
            <v>MAQ. E EQUIPAMENTOS</v>
          </cell>
          <cell r="AC3276">
            <v>150.416666666667</v>
          </cell>
          <cell r="AD3276" t="str">
            <v>BOM</v>
          </cell>
        </row>
        <row r="3277">
          <cell r="X3277">
            <v>10269</v>
          </cell>
          <cell r="Y3277">
            <v>2041862</v>
          </cell>
          <cell r="Z3277" t="str">
            <v>HGG</v>
          </cell>
          <cell r="AA3277">
            <v>2</v>
          </cell>
          <cell r="AB3277" t="str">
            <v>MAQ. E EQUIPAMENTOS</v>
          </cell>
          <cell r="AC3277">
            <v>150.416666666667</v>
          </cell>
          <cell r="AD3277" t="str">
            <v>BOM</v>
          </cell>
        </row>
        <row r="3278">
          <cell r="X3278">
            <v>10270</v>
          </cell>
          <cell r="Y3278">
            <v>2041863</v>
          </cell>
          <cell r="Z3278" t="str">
            <v>HGG</v>
          </cell>
          <cell r="AA3278">
            <v>2</v>
          </cell>
          <cell r="AB3278" t="str">
            <v>MAQ. E EQUIPAMENTOS</v>
          </cell>
          <cell r="AC3278">
            <v>150.416666666667</v>
          </cell>
          <cell r="AD3278" t="str">
            <v>BOM</v>
          </cell>
        </row>
        <row r="3279">
          <cell r="X3279">
            <v>10271</v>
          </cell>
          <cell r="Y3279">
            <v>2041864</v>
          </cell>
          <cell r="Z3279" t="str">
            <v>HGG</v>
          </cell>
          <cell r="AA3279">
            <v>2</v>
          </cell>
          <cell r="AB3279" t="str">
            <v>MAQ. E EQUIPAMENTOS</v>
          </cell>
          <cell r="AC3279">
            <v>150.416666666667</v>
          </cell>
          <cell r="AD3279" t="str">
            <v>BOM</v>
          </cell>
        </row>
        <row r="3280">
          <cell r="X3280">
            <v>10272</v>
          </cell>
          <cell r="Y3280">
            <v>2041865</v>
          </cell>
          <cell r="Z3280" t="str">
            <v>CALDEIRA</v>
          </cell>
          <cell r="AA3280">
            <v>2</v>
          </cell>
          <cell r="AB3280" t="str">
            <v>MAQ. E EQUIPAMENTOS</v>
          </cell>
          <cell r="AC3280">
            <v>150.416666666667</v>
          </cell>
          <cell r="AD3280" t="str">
            <v>BOM</v>
          </cell>
        </row>
        <row r="3281">
          <cell r="X3281">
            <v>10273</v>
          </cell>
          <cell r="Y3281">
            <v>2041866</v>
          </cell>
          <cell r="Z3281" t="str">
            <v>HGG</v>
          </cell>
          <cell r="AA3281">
            <v>2</v>
          </cell>
          <cell r="AB3281" t="str">
            <v>MAQ. E EQUIPAMENTOS</v>
          </cell>
          <cell r="AC3281">
            <v>150.416666666667</v>
          </cell>
          <cell r="AD3281" t="str">
            <v>BOM</v>
          </cell>
        </row>
        <row r="3282">
          <cell r="X3282">
            <v>10274</v>
          </cell>
          <cell r="Y3282">
            <v>2041867</v>
          </cell>
          <cell r="Z3282" t="str">
            <v>HGG</v>
          </cell>
          <cell r="AA3282">
            <v>2</v>
          </cell>
          <cell r="AB3282" t="str">
            <v>MAQ. E EQUIPAMENTOS</v>
          </cell>
          <cell r="AC3282">
            <v>150.416666666667</v>
          </cell>
          <cell r="AD3282" t="str">
            <v>BOM</v>
          </cell>
        </row>
        <row r="3283">
          <cell r="X3283">
            <v>10275</v>
          </cell>
          <cell r="Y3283">
            <v>2041868</v>
          </cell>
          <cell r="Z3283" t="str">
            <v>GALPÃO ALMOXARIFADO</v>
          </cell>
          <cell r="AA3283">
            <v>2</v>
          </cell>
          <cell r="AB3283" t="str">
            <v>MAQ. E EQUIPAMENTOS</v>
          </cell>
          <cell r="AC3283">
            <v>150.416666666667</v>
          </cell>
          <cell r="AD3283" t="str">
            <v>SUCATA</v>
          </cell>
        </row>
        <row r="3284">
          <cell r="X3284">
            <v>10276</v>
          </cell>
          <cell r="Y3284">
            <v>2041869</v>
          </cell>
          <cell r="Z3284" t="str">
            <v>PORTARIA 'A'</v>
          </cell>
          <cell r="AA3284">
            <v>2</v>
          </cell>
          <cell r="AB3284" t="str">
            <v>MAQ. E EQUIPAMENTOS</v>
          </cell>
          <cell r="AC3284">
            <v>150.416666666667</v>
          </cell>
          <cell r="AD3284" t="str">
            <v>BOM</v>
          </cell>
        </row>
        <row r="3285">
          <cell r="X3285">
            <v>10277</v>
          </cell>
          <cell r="Y3285">
            <v>2041870</v>
          </cell>
          <cell r="Z3285" t="str">
            <v>HGG</v>
          </cell>
          <cell r="AA3285">
            <v>2</v>
          </cell>
          <cell r="AB3285" t="str">
            <v>MAQ. E EQUIPAMENTOS</v>
          </cell>
          <cell r="AC3285">
            <v>150.416666666667</v>
          </cell>
          <cell r="AD3285" t="str">
            <v>BOM</v>
          </cell>
        </row>
        <row r="3286">
          <cell r="X3286">
            <v>10030</v>
          </cell>
          <cell r="Y3286">
            <v>2041871</v>
          </cell>
          <cell r="Z3286" t="str">
            <v>ALMOXARIFADO</v>
          </cell>
          <cell r="AA3286">
            <v>6</v>
          </cell>
          <cell r="AB3286" t="str">
            <v>MAQ. E EQUIPAMENTOS</v>
          </cell>
          <cell r="AC3286">
            <v>346.017377091095</v>
          </cell>
          <cell r="AD3286" t="str">
            <v>BOM</v>
          </cell>
        </row>
        <row r="3287">
          <cell r="X3287">
            <v>10031</v>
          </cell>
          <cell r="Y3287">
            <v>2041872</v>
          </cell>
          <cell r="Z3287" t="str">
            <v>FARMÁCIA</v>
          </cell>
          <cell r="AA3287">
            <v>6</v>
          </cell>
          <cell r="AB3287" t="str">
            <v>MAQ. E EQUIPAMENTOS</v>
          </cell>
          <cell r="AC3287">
            <v>346.017377091095</v>
          </cell>
          <cell r="AD3287" t="str">
            <v>BOM</v>
          </cell>
        </row>
        <row r="3288">
          <cell r="X3288">
            <v>10032</v>
          </cell>
          <cell r="Y3288">
            <v>2041873</v>
          </cell>
          <cell r="Z3288" t="str">
            <v>ALMOXARIFADO</v>
          </cell>
          <cell r="AA3288">
            <v>6</v>
          </cell>
          <cell r="AB3288" t="str">
            <v>MAQ. E EQUIPAMENTOS</v>
          </cell>
          <cell r="AC3288">
            <v>346.017377091095</v>
          </cell>
          <cell r="AD3288" t="str">
            <v>BOM</v>
          </cell>
        </row>
        <row r="3289">
          <cell r="X3289">
            <v>10033</v>
          </cell>
          <cell r="Y3289">
            <v>2041874</v>
          </cell>
          <cell r="Z3289" t="str">
            <v>ALMOXARIFADO</v>
          </cell>
          <cell r="AA3289">
            <v>6</v>
          </cell>
          <cell r="AB3289" t="str">
            <v>MAQ. E EQUIPAMENTOS</v>
          </cell>
          <cell r="AC3289">
            <v>346.017377091095</v>
          </cell>
          <cell r="AD3289" t="str">
            <v>BOM</v>
          </cell>
        </row>
        <row r="3290">
          <cell r="X3290">
            <v>10212</v>
          </cell>
          <cell r="Y3290">
            <v>2041877</v>
          </cell>
          <cell r="Z3290" t="str">
            <v>AMBULATÓRIO – RECEPÇÃO</v>
          </cell>
          <cell r="AA3290">
            <v>6</v>
          </cell>
          <cell r="AB3290" t="str">
            <v>MAQ. E EQUIPAMENTOS</v>
          </cell>
          <cell r="AC3290">
            <v>352.537420556651</v>
          </cell>
          <cell r="AD3290" t="str">
            <v>BOM</v>
          </cell>
        </row>
        <row r="3291">
          <cell r="X3291">
            <v>10213</v>
          </cell>
          <cell r="Y3291">
            <v>2041878</v>
          </cell>
          <cell r="Z3291" t="str">
            <v>AMBULATÓRIO – RECEPÇÃO</v>
          </cell>
          <cell r="AA3291">
            <v>6</v>
          </cell>
          <cell r="AB3291" t="str">
            <v>MAQ. E EQUIPAMENTOS</v>
          </cell>
          <cell r="AC3291">
            <v>1226.00304076266</v>
          </cell>
          <cell r="AD3291" t="str">
            <v>BOM</v>
          </cell>
        </row>
        <row r="3292">
          <cell r="X3292">
            <v>8897</v>
          </cell>
          <cell r="Y3292">
            <v>2041879</v>
          </cell>
          <cell r="Z3292" t="str">
            <v>AUDITÓRIO 2</v>
          </cell>
          <cell r="AA3292">
            <v>5</v>
          </cell>
          <cell r="AB3292" t="str">
            <v>EQUIP. DE INFORMÁTICA</v>
          </cell>
          <cell r="AC3292">
            <v>710.68889217620006</v>
          </cell>
          <cell r="AD3292" t="str">
            <v>BOM</v>
          </cell>
        </row>
        <row r="3293">
          <cell r="X3293">
            <v>8898</v>
          </cell>
          <cell r="Y3293">
            <v>2041880</v>
          </cell>
          <cell r="Z3293" t="str">
            <v>ASTEC</v>
          </cell>
          <cell r="AA3293">
            <v>5</v>
          </cell>
          <cell r="AB3293" t="str">
            <v>EQUIP. DE INFORMÁTICA</v>
          </cell>
          <cell r="AC3293">
            <v>710.68889217620006</v>
          </cell>
          <cell r="AD3293" t="str">
            <v>BOM</v>
          </cell>
        </row>
        <row r="3294">
          <cell r="X3294">
            <v>8894</v>
          </cell>
          <cell r="Y3294">
            <v>2041881</v>
          </cell>
          <cell r="Z3294" t="str">
            <v>COREMU</v>
          </cell>
          <cell r="AA3294">
            <v>10</v>
          </cell>
          <cell r="AB3294" t="str">
            <v>MÓVEIS E UTENSÍLIOS</v>
          </cell>
          <cell r="AC3294">
            <v>339.272218934911</v>
          </cell>
          <cell r="AD3294" t="str">
            <v>BOM</v>
          </cell>
        </row>
        <row r="3295">
          <cell r="X3295">
            <v>8895</v>
          </cell>
          <cell r="Y3295">
            <v>2041882</v>
          </cell>
          <cell r="Z3295" t="str">
            <v>COMITÊ DE ÉTICA</v>
          </cell>
          <cell r="AA3295">
            <v>10</v>
          </cell>
          <cell r="AB3295" t="str">
            <v>MÓVEIS E UTENSÍLIOS</v>
          </cell>
          <cell r="AC3295">
            <v>339.272218934911</v>
          </cell>
          <cell r="AD3295" t="str">
            <v>BOM</v>
          </cell>
        </row>
        <row r="3296">
          <cell r="X3296">
            <v>8896</v>
          </cell>
          <cell r="Y3296">
            <v>2041883</v>
          </cell>
          <cell r="Z3296" t="str">
            <v>COMITÊ DE ÉTICA</v>
          </cell>
          <cell r="AA3296">
            <v>10</v>
          </cell>
          <cell r="AB3296" t="str">
            <v>MÓVEIS E UTENSÍLIOS</v>
          </cell>
          <cell r="AC3296">
            <v>339.272218934911</v>
          </cell>
          <cell r="AD3296" t="str">
            <v>BOM</v>
          </cell>
        </row>
        <row r="3297">
          <cell r="X3297">
            <v>10278</v>
          </cell>
          <cell r="Y3297">
            <v>2041884</v>
          </cell>
          <cell r="Z3297" t="str">
            <v>AMBULATÓRIO – RECEPÇÃO</v>
          </cell>
          <cell r="AA3297">
            <v>10</v>
          </cell>
          <cell r="AB3297" t="str">
            <v>MÓVEIS E UTENSÍLIOS</v>
          </cell>
          <cell r="AC3297">
            <v>17531.065088757401</v>
          </cell>
          <cell r="AD3297" t="str">
            <v>BOM</v>
          </cell>
        </row>
        <row r="3298">
          <cell r="X3298">
            <v>10279</v>
          </cell>
          <cell r="Y3298">
            <v>2041885</v>
          </cell>
          <cell r="Z3298" t="str">
            <v>AMBULATÓRIO</v>
          </cell>
          <cell r="AA3298">
            <v>10</v>
          </cell>
          <cell r="AB3298" t="str">
            <v>MÓVEIS E UTENSÍLIOS</v>
          </cell>
          <cell r="AC3298">
            <v>6928.9447731755399</v>
          </cell>
          <cell r="AD3298" t="str">
            <v>BOM</v>
          </cell>
        </row>
        <row r="3299">
          <cell r="X3299">
            <v>10280</v>
          </cell>
          <cell r="Y3299">
            <v>2041886</v>
          </cell>
          <cell r="Z3299" t="str">
            <v>AMBULATÓRIO</v>
          </cell>
          <cell r="AA3299">
            <v>10</v>
          </cell>
          <cell r="AB3299" t="str">
            <v>MÓVEIS E UTENSÍLIOS</v>
          </cell>
          <cell r="AC3299">
            <v>6678.5009861932904</v>
          </cell>
          <cell r="AD3299" t="str">
            <v>BOM</v>
          </cell>
        </row>
        <row r="3300">
          <cell r="X3300">
            <v>10281</v>
          </cell>
          <cell r="Y3300">
            <v>2041887</v>
          </cell>
          <cell r="Z3300" t="str">
            <v>APOIO AO DIAGNÓSTICO</v>
          </cell>
          <cell r="AA3300">
            <v>10</v>
          </cell>
          <cell r="AB3300" t="str">
            <v>MÓVEIS E UTENSÍLIOS</v>
          </cell>
          <cell r="AC3300">
            <v>6261.0946745562096</v>
          </cell>
          <cell r="AD3300" t="str">
            <v>BOM</v>
          </cell>
        </row>
        <row r="3301">
          <cell r="X3301">
            <v>10282</v>
          </cell>
          <cell r="Y3301">
            <v>2041888</v>
          </cell>
          <cell r="Z3301" t="str">
            <v>GALPÃO ALMOXARIFADO</v>
          </cell>
          <cell r="AA3301">
            <v>10</v>
          </cell>
          <cell r="AB3301" t="str">
            <v>MÓVEIS E UTENSÍLIOS</v>
          </cell>
          <cell r="AC3301">
            <v>4174.0631163708103</v>
          </cell>
          <cell r="AD3301" t="str">
            <v>SUCATA</v>
          </cell>
        </row>
        <row r="3302">
          <cell r="X3302">
            <v>10283</v>
          </cell>
          <cell r="Y3302">
            <v>2041889</v>
          </cell>
          <cell r="Z3302" t="str">
            <v>AMBULATÓRIO</v>
          </cell>
          <cell r="AA3302">
            <v>10</v>
          </cell>
          <cell r="AB3302" t="str">
            <v>MÓVEIS E UTENSÍLIOS</v>
          </cell>
          <cell r="AC3302">
            <v>4507.98816568047</v>
          </cell>
          <cell r="AD3302" t="str">
            <v>BOM</v>
          </cell>
        </row>
        <row r="3303">
          <cell r="X3303">
            <v>10284</v>
          </cell>
          <cell r="Y3303">
            <v>2041890</v>
          </cell>
          <cell r="Z3303" t="str">
            <v>AMBULATÓRIO</v>
          </cell>
          <cell r="AA3303">
            <v>10</v>
          </cell>
          <cell r="AB3303" t="str">
            <v>MÓVEIS E UTENSÍLIOS</v>
          </cell>
          <cell r="AC3303">
            <v>2504.43786982249</v>
          </cell>
          <cell r="AD3303" t="str">
            <v>BOM</v>
          </cell>
        </row>
        <row r="3304">
          <cell r="X3304">
            <v>10292</v>
          </cell>
          <cell r="Y3304">
            <v>2041891</v>
          </cell>
          <cell r="Z3304" t="str">
            <v>AMBULATÓRIO</v>
          </cell>
          <cell r="AA3304">
            <v>10</v>
          </cell>
          <cell r="AB3304" t="str">
            <v>INSTRUMENTAIS CIRURGICOS</v>
          </cell>
          <cell r="AC3304">
            <v>800</v>
          </cell>
          <cell r="AD3304" t="str">
            <v>BOM</v>
          </cell>
        </row>
        <row r="3305">
          <cell r="X3305">
            <v>10290</v>
          </cell>
          <cell r="Y3305">
            <v>2041892</v>
          </cell>
          <cell r="Z3305" t="str">
            <v>CENTRO CIRÚRGICO</v>
          </cell>
          <cell r="AA3305">
            <v>10</v>
          </cell>
          <cell r="AB3305" t="str">
            <v>INSTRUMENTAIS CIRURGICOS</v>
          </cell>
          <cell r="AC3305">
            <v>4700</v>
          </cell>
          <cell r="AD3305" t="str">
            <v>BOM</v>
          </cell>
        </row>
        <row r="3306">
          <cell r="X3306">
            <v>10291</v>
          </cell>
          <cell r="Y3306">
            <v>2041893</v>
          </cell>
          <cell r="Z3306" t="str">
            <v>CENTRO CIRÚRGICO</v>
          </cell>
          <cell r="AA3306">
            <v>10</v>
          </cell>
          <cell r="AB3306" t="str">
            <v>INSTRUMENTAIS CIRURGICOS</v>
          </cell>
          <cell r="AC3306">
            <v>2900</v>
          </cell>
          <cell r="AD3306" t="str">
            <v>BOM</v>
          </cell>
        </row>
        <row r="3307">
          <cell r="X3307">
            <v>8900</v>
          </cell>
          <cell r="Y3307">
            <v>2041894</v>
          </cell>
          <cell r="Z3307" t="str">
            <v>ASTEC</v>
          </cell>
          <cell r="AA3307">
            <v>3</v>
          </cell>
          <cell r="AB3307" t="str">
            <v>EQUIP. DE INFORMÁTICA</v>
          </cell>
          <cell r="AC3307">
            <v>79.290927021696305</v>
          </cell>
          <cell r="AD3307" t="str">
            <v>BOM</v>
          </cell>
        </row>
        <row r="3308">
          <cell r="X3308">
            <v>10285</v>
          </cell>
          <cell r="Y3308">
            <v>2041895</v>
          </cell>
          <cell r="Z3308" t="str">
            <v>ADMINISTRAÇÃO - SEDE - ASTEC</v>
          </cell>
          <cell r="AA3308">
            <v>3</v>
          </cell>
          <cell r="AB3308" t="str">
            <v>EQUIP. DE INFORMÁTICA</v>
          </cell>
          <cell r="AC3308">
            <v>79.290927021696305</v>
          </cell>
          <cell r="AD3308" t="str">
            <v>BOM</v>
          </cell>
        </row>
        <row r="3309">
          <cell r="X3309">
            <v>10286</v>
          </cell>
          <cell r="Y3309">
            <v>2041896</v>
          </cell>
          <cell r="Z3309" t="str">
            <v>ASTEC</v>
          </cell>
          <cell r="AA3309">
            <v>3</v>
          </cell>
          <cell r="AB3309" t="str">
            <v>EQUIP. DE INFORMÁTICA</v>
          </cell>
          <cell r="AC3309">
            <v>79.290927021696305</v>
          </cell>
          <cell r="AD3309" t="str">
            <v>BOM</v>
          </cell>
        </row>
        <row r="3310">
          <cell r="X3310">
            <v>10287</v>
          </cell>
          <cell r="Y3310">
            <v>2041897</v>
          </cell>
          <cell r="Z3310" t="str">
            <v>UNIDADE DE TERAPIA INTENSIVA</v>
          </cell>
          <cell r="AA3310">
            <v>3</v>
          </cell>
          <cell r="AB3310" t="str">
            <v>EQUIP. DE INFORMÁTICA</v>
          </cell>
          <cell r="AC3310">
            <v>79.290927021696305</v>
          </cell>
          <cell r="AD3310" t="str">
            <v>BOM</v>
          </cell>
        </row>
        <row r="3311">
          <cell r="X3311">
            <v>8899</v>
          </cell>
          <cell r="Y3311">
            <v>2041898</v>
          </cell>
          <cell r="Z3311" t="str">
            <v>ASTEC</v>
          </cell>
          <cell r="AA3311">
            <v>2</v>
          </cell>
          <cell r="AB3311" t="str">
            <v>MAQ. E EQUIPAMENTOS</v>
          </cell>
          <cell r="AC3311">
            <v>30.723882314266898</v>
          </cell>
          <cell r="AD3311" t="str">
            <v>BOM</v>
          </cell>
        </row>
        <row r="3312">
          <cell r="X3312">
            <v>10289</v>
          </cell>
          <cell r="Y3312">
            <v>2041899</v>
          </cell>
          <cell r="Z3312" t="str">
            <v>COSURA - ROUPARIA</v>
          </cell>
          <cell r="AA3312">
            <v>6</v>
          </cell>
          <cell r="AB3312" t="str">
            <v>MAQ. E EQUIPAMENTOS</v>
          </cell>
          <cell r="AC3312">
            <v>589.63225947841295</v>
          </cell>
          <cell r="AD3312" t="str">
            <v>BOM</v>
          </cell>
        </row>
        <row r="3313">
          <cell r="X3313">
            <v>10293</v>
          </cell>
          <cell r="Y3313">
            <v>2041900</v>
          </cell>
          <cell r="Z3313" t="str">
            <v>CHI – CONSULTÓRIO MÉDICO</v>
          </cell>
          <cell r="AA3313">
            <v>5</v>
          </cell>
          <cell r="AB3313" t="str">
            <v>MÓVEIS E UTENSÍLIOS</v>
          </cell>
          <cell r="AC3313">
            <v>195.52481919789599</v>
          </cell>
          <cell r="AD3313" t="str">
            <v>BOM</v>
          </cell>
        </row>
        <row r="3314">
          <cell r="X3314">
            <v>10294</v>
          </cell>
          <cell r="Y3314">
            <v>2041901</v>
          </cell>
          <cell r="Z3314" t="str">
            <v>CHI – CONSULTÓRIO MÉDICO</v>
          </cell>
          <cell r="AA3314">
            <v>5</v>
          </cell>
          <cell r="AB3314" t="str">
            <v>MÓVEIS E UTENSÍLIOS</v>
          </cell>
          <cell r="AC3314">
            <v>195.52481919789599</v>
          </cell>
          <cell r="AD3314" t="str">
            <v>BOM</v>
          </cell>
        </row>
        <row r="3315">
          <cell r="X3315">
            <v>10295</v>
          </cell>
          <cell r="Y3315">
            <v>2041902</v>
          </cell>
          <cell r="Z3315" t="str">
            <v>CENTRO CIRÚRGICO</v>
          </cell>
          <cell r="AA3315">
            <v>4</v>
          </cell>
          <cell r="AB3315" t="str">
            <v>MÓVEIS E UTENSÍLIOS</v>
          </cell>
          <cell r="AC3315">
            <v>158.63905325443801</v>
          </cell>
          <cell r="AD3315" t="str">
            <v>BOM</v>
          </cell>
        </row>
        <row r="3316">
          <cell r="X3316">
            <v>10296</v>
          </cell>
          <cell r="Y3316">
            <v>2041903</v>
          </cell>
          <cell r="Z3316" t="str">
            <v>AMBULATÓRO – GERÊNCIA</v>
          </cell>
          <cell r="AA3316">
            <v>4</v>
          </cell>
          <cell r="AB3316" t="str">
            <v>MÓVEIS E UTENSÍLIOS</v>
          </cell>
          <cell r="AC3316">
            <v>158.63905325443801</v>
          </cell>
          <cell r="AD3316" t="str">
            <v>BOM</v>
          </cell>
        </row>
        <row r="3317">
          <cell r="X3317">
            <v>10297</v>
          </cell>
          <cell r="Y3317">
            <v>2041904</v>
          </cell>
          <cell r="Z3317" t="str">
            <v>BIBLIOTECA</v>
          </cell>
          <cell r="AA3317">
            <v>3</v>
          </cell>
          <cell r="AB3317" t="str">
            <v>EQUIP. DE INFORMÁTICA</v>
          </cell>
          <cell r="AC3317">
            <v>87.131163708086802</v>
          </cell>
          <cell r="AD3317" t="str">
            <v>BOM</v>
          </cell>
        </row>
        <row r="3318">
          <cell r="X3318">
            <v>10301</v>
          </cell>
          <cell r="Y3318">
            <v>2041905</v>
          </cell>
          <cell r="Z3318" t="str">
            <v>SALA DE REUNIÃO</v>
          </cell>
          <cell r="AA3318">
            <v>6</v>
          </cell>
          <cell r="AB3318" t="str">
            <v>MAQ. E EQUIPAMENTOS</v>
          </cell>
          <cell r="AC3318">
            <v>907.29192965154505</v>
          </cell>
          <cell r="AD3318" t="str">
            <v>BOM</v>
          </cell>
        </row>
        <row r="3319">
          <cell r="X3319">
            <v>10302</v>
          </cell>
          <cell r="Y3319">
            <v>2041906</v>
          </cell>
          <cell r="Z3319" t="str">
            <v>DIRETORIA DE ENSINO E PESQUISA</v>
          </cell>
          <cell r="AA3319">
            <v>6</v>
          </cell>
          <cell r="AB3319" t="str">
            <v>MAQ. E EQUIPAMENTOS</v>
          </cell>
          <cell r="AC3319">
            <v>907.29192965154505</v>
          </cell>
          <cell r="AD3319" t="str">
            <v>BOM</v>
          </cell>
        </row>
        <row r="3320">
          <cell r="X3320">
            <v>10303</v>
          </cell>
          <cell r="Y3320">
            <v>2041907</v>
          </cell>
          <cell r="Z3320" t="str">
            <v>AMBULATÓRIO – SALA MUTIUSO</v>
          </cell>
          <cell r="AA3320">
            <v>6</v>
          </cell>
          <cell r="AB3320" t="str">
            <v>MAQ. E EQUIPAMENTOS</v>
          </cell>
          <cell r="AC3320">
            <v>907.29192965154505</v>
          </cell>
          <cell r="AD3320" t="str">
            <v>BOM</v>
          </cell>
        </row>
        <row r="3321">
          <cell r="X3321">
            <v>10306</v>
          </cell>
          <cell r="Y3321">
            <v>2041908</v>
          </cell>
          <cell r="Z3321" t="str">
            <v>ASTEC</v>
          </cell>
          <cell r="AA3321">
            <v>4</v>
          </cell>
          <cell r="AB3321" t="str">
            <v>EQUIP. DE INFORMÁTICA</v>
          </cell>
          <cell r="AC3321">
            <v>1518.4658837771201</v>
          </cell>
          <cell r="AD3321" t="str">
            <v>BOM</v>
          </cell>
        </row>
        <row r="3322">
          <cell r="X3322">
            <v>10307</v>
          </cell>
          <cell r="Y3322">
            <v>2041909</v>
          </cell>
          <cell r="Z3322" t="str">
            <v>ASTEC</v>
          </cell>
          <cell r="AA3322">
            <v>4</v>
          </cell>
          <cell r="AB3322" t="str">
            <v>EQUIP. DE INFORMÁTICA</v>
          </cell>
          <cell r="AC3322">
            <v>1518.4658837771201</v>
          </cell>
          <cell r="AD3322" t="str">
            <v>BOM</v>
          </cell>
        </row>
        <row r="3323">
          <cell r="X3323">
            <v>8789</v>
          </cell>
          <cell r="Y3323">
            <v>2041911</v>
          </cell>
          <cell r="Z3323" t="str">
            <v>GALPÃO ALMOXARIFADO</v>
          </cell>
          <cell r="AA3323">
            <v>10</v>
          </cell>
          <cell r="AB3323" t="str">
            <v>MÓVEIS E UTENSÍLIOS</v>
          </cell>
          <cell r="AC3323">
            <v>168.191431076046</v>
          </cell>
          <cell r="AD3323" t="str">
            <v>SUCATA</v>
          </cell>
        </row>
        <row r="3324">
          <cell r="X3324">
            <v>10309</v>
          </cell>
          <cell r="Y3324">
            <v>2041912</v>
          </cell>
          <cell r="Z3324" t="str">
            <v>CENTRO CIRÚRGICO</v>
          </cell>
          <cell r="AA3324">
            <v>5</v>
          </cell>
          <cell r="AB3324" t="str">
            <v>INSTRUMENTAIS CIRURGICOS</v>
          </cell>
          <cell r="AC3324">
            <v>270.34593469208897</v>
          </cell>
          <cell r="AD3324" t="str">
            <v>BOM</v>
          </cell>
        </row>
        <row r="3325">
          <cell r="X3325">
            <v>10310</v>
          </cell>
          <cell r="Y3325">
            <v>2041913</v>
          </cell>
          <cell r="Z3325" t="str">
            <v>CENTRAL DE MATERIAL E ESTERILIZAÇÃO</v>
          </cell>
          <cell r="AA3325">
            <v>10</v>
          </cell>
          <cell r="AB3325" t="str">
            <v>INSTRUMENTAIS CIRURGICOS</v>
          </cell>
          <cell r="AC3325">
            <v>2615.7790927021701</v>
          </cell>
          <cell r="AD3325" t="str">
            <v>BOM</v>
          </cell>
        </row>
        <row r="3326">
          <cell r="X3326">
            <v>10311</v>
          </cell>
          <cell r="Y3326">
            <v>2041914</v>
          </cell>
          <cell r="Z3326" t="str">
            <v>CENTRAL DE MATERIAL E ESTERILIZAÇÃO</v>
          </cell>
          <cell r="AA3326">
            <v>10</v>
          </cell>
          <cell r="AB3326" t="str">
            <v>INSTRUMENTAIS CIRURGICOS</v>
          </cell>
          <cell r="AC3326">
            <v>2615.7790927021701</v>
          </cell>
          <cell r="AD3326" t="str">
            <v>BOM</v>
          </cell>
        </row>
        <row r="3327">
          <cell r="X3327">
            <v>10312</v>
          </cell>
          <cell r="Y3327">
            <v>2041915</v>
          </cell>
          <cell r="Z3327" t="str">
            <v>CENTRAL DE MATERIAL E ESTERILIZAÇÃO</v>
          </cell>
          <cell r="AA3327">
            <v>10</v>
          </cell>
          <cell r="AB3327" t="str">
            <v>INSTRUMENTAIS CIRURGICOS</v>
          </cell>
          <cell r="AC3327">
            <v>2891.1242603550299</v>
          </cell>
          <cell r="AD3327" t="str">
            <v>BOM</v>
          </cell>
        </row>
        <row r="3328">
          <cell r="X3328">
            <v>10313</v>
          </cell>
          <cell r="Y3328">
            <v>2041916</v>
          </cell>
          <cell r="Z3328" t="str">
            <v>CENTRO CIRÚRGICO</v>
          </cell>
          <cell r="AA3328">
            <v>10</v>
          </cell>
          <cell r="AB3328" t="str">
            <v>INSTRUMENTAIS CIRURGICOS</v>
          </cell>
          <cell r="AC3328">
            <v>3212.3602892833701</v>
          </cell>
          <cell r="AD3328" t="str">
            <v>BOM</v>
          </cell>
        </row>
        <row r="3329">
          <cell r="X3329">
            <v>10314</v>
          </cell>
          <cell r="Y3329">
            <v>2041917</v>
          </cell>
          <cell r="Z3329" t="str">
            <v>CENTRO CIRÚRGICO</v>
          </cell>
          <cell r="AA3329">
            <v>10</v>
          </cell>
          <cell r="AB3329" t="str">
            <v>INSTRUMENTAIS CIRURGICOS</v>
          </cell>
          <cell r="AC3329">
            <v>3074.68770545694</v>
          </cell>
          <cell r="AD3329" t="str">
            <v>BOM</v>
          </cell>
        </row>
        <row r="3330">
          <cell r="X3330">
            <v>10315</v>
          </cell>
          <cell r="Y3330">
            <v>2041918</v>
          </cell>
          <cell r="Z3330" t="str">
            <v>CENTRO CIRÚRGICO</v>
          </cell>
          <cell r="AA3330">
            <v>10</v>
          </cell>
          <cell r="AB3330" t="str">
            <v>INSTRUMENTAIS CIRURGICOS</v>
          </cell>
          <cell r="AC3330">
            <v>12849.4411571335</v>
          </cell>
          <cell r="AD3330" t="str">
            <v>BOM</v>
          </cell>
        </row>
        <row r="3331">
          <cell r="X3331">
            <v>10316</v>
          </cell>
          <cell r="Y3331">
            <v>2041919</v>
          </cell>
          <cell r="Z3331" t="str">
            <v>CENTRO CIRÚRGICO</v>
          </cell>
          <cell r="AA3331">
            <v>10</v>
          </cell>
          <cell r="AB3331" t="str">
            <v>INSTRUMENTAIS CIRURGICOS</v>
          </cell>
          <cell r="AC3331">
            <v>4589.08612754767</v>
          </cell>
          <cell r="AD3331" t="str">
            <v>BOM</v>
          </cell>
        </row>
        <row r="3332">
          <cell r="X3332">
            <v>10317</v>
          </cell>
          <cell r="Y3332">
            <v>2041920</v>
          </cell>
          <cell r="Z3332" t="str">
            <v>CENTRO CIRÚRGICO</v>
          </cell>
          <cell r="AA3332">
            <v>10</v>
          </cell>
          <cell r="AB3332" t="str">
            <v>INSTRUMENTAIS CIRURGICOS</v>
          </cell>
          <cell r="AC3332">
            <v>3258.25115055884</v>
          </cell>
          <cell r="AD3332" t="str">
            <v>BOM</v>
          </cell>
        </row>
        <row r="3333">
          <cell r="X3333">
            <v>10318</v>
          </cell>
          <cell r="Y3333">
            <v>2041921</v>
          </cell>
          <cell r="Z3333" t="str">
            <v>CENTRO CIRÚRGICO</v>
          </cell>
          <cell r="AA3333">
            <v>10</v>
          </cell>
          <cell r="AB3333" t="str">
            <v>INSTRUMENTAIS CIRURGICOS</v>
          </cell>
          <cell r="AC3333">
            <v>33497.639526627201</v>
          </cell>
          <cell r="AD3333" t="str">
            <v>BOM</v>
          </cell>
        </row>
        <row r="3334">
          <cell r="X3334">
            <v>10319</v>
          </cell>
          <cell r="Y3334">
            <v>2041922</v>
          </cell>
          <cell r="Z3334" t="str">
            <v>CENTRO CIRÚRGICO</v>
          </cell>
          <cell r="AA3334">
            <v>10</v>
          </cell>
          <cell r="AB3334" t="str">
            <v>INSTRUMENTAIS CIRURGICOS</v>
          </cell>
          <cell r="AC3334">
            <v>10554.898093359599</v>
          </cell>
          <cell r="AD3334" t="str">
            <v>BOM</v>
          </cell>
        </row>
        <row r="3335">
          <cell r="X3335">
            <v>10320</v>
          </cell>
          <cell r="Y3335">
            <v>2041923</v>
          </cell>
          <cell r="Z3335" t="str">
            <v>CENTRO CIRÚRGICO</v>
          </cell>
          <cell r="AA3335">
            <v>10</v>
          </cell>
          <cell r="AB3335" t="str">
            <v>INSTRUMENTAIS CIRURGICOS</v>
          </cell>
          <cell r="AC3335">
            <v>3258.25115055884</v>
          </cell>
          <cell r="AD3335" t="str">
            <v>BOM</v>
          </cell>
        </row>
        <row r="3336">
          <cell r="X3336">
            <v>10322</v>
          </cell>
          <cell r="Y3336">
            <v>2041924</v>
          </cell>
          <cell r="Z3336" t="str">
            <v>CENTRO CIRÚRGICO</v>
          </cell>
          <cell r="AA3336">
            <v>10</v>
          </cell>
          <cell r="AB3336" t="str">
            <v>INSTRUMENTAIS CIRURGICOS</v>
          </cell>
          <cell r="AC3336">
            <v>4589.08612754767</v>
          </cell>
          <cell r="AD3336" t="str">
            <v>BOM</v>
          </cell>
        </row>
        <row r="3337">
          <cell r="X3337">
            <v>10321</v>
          </cell>
          <cell r="Y3337">
            <v>2041925</v>
          </cell>
          <cell r="Z3337" t="str">
            <v>SESMT (AMBULATÓRIO MÉDICO)</v>
          </cell>
          <cell r="AA3337">
            <v>10</v>
          </cell>
          <cell r="AB3337" t="str">
            <v>MAQ. E EQUIPAMENTOS</v>
          </cell>
          <cell r="AC3337">
            <v>1043.2899408283999</v>
          </cell>
          <cell r="AD3337" t="str">
            <v>BOM</v>
          </cell>
        </row>
        <row r="3338">
          <cell r="X3338">
            <v>10329</v>
          </cell>
          <cell r="Y3338">
            <v>2041926</v>
          </cell>
          <cell r="Z3338" t="str">
            <v>AMBULATÓRIO</v>
          </cell>
          <cell r="AA3338">
            <v>10</v>
          </cell>
          <cell r="AB3338" t="str">
            <v>INSTRUMENTAIS CIRURGICOS</v>
          </cell>
          <cell r="AC3338">
            <v>741.26671049747995</v>
          </cell>
          <cell r="AD3338" t="str">
            <v>BOM</v>
          </cell>
        </row>
        <row r="3339">
          <cell r="X3339">
            <v>10330</v>
          </cell>
          <cell r="Y3339">
            <v>2041927</v>
          </cell>
          <cell r="Z3339" t="str">
            <v>CENTRO CIRÚRGICO</v>
          </cell>
          <cell r="AA3339">
            <v>10</v>
          </cell>
          <cell r="AB3339" t="str">
            <v>INSTRUMENTAIS CIRURGICOS</v>
          </cell>
          <cell r="AC3339">
            <v>10216.5242165242</v>
          </cell>
          <cell r="AD3339" t="str">
            <v>BOM</v>
          </cell>
        </row>
        <row r="3340">
          <cell r="X3340">
            <v>10331</v>
          </cell>
          <cell r="Y3340">
            <v>2041928</v>
          </cell>
          <cell r="Z3340" t="str">
            <v>GALPÃO ALMOXARIFADO</v>
          </cell>
          <cell r="AA3340">
            <v>10</v>
          </cell>
          <cell r="AB3340" t="str">
            <v>INSTRUMENTAIS CIRURGICOS</v>
          </cell>
          <cell r="AC3340">
            <v>10216.5242165242</v>
          </cell>
          <cell r="AD3340" t="str">
            <v>BOM</v>
          </cell>
        </row>
        <row r="3341">
          <cell r="X3341">
            <v>10332</v>
          </cell>
          <cell r="Y3341">
            <v>2041929</v>
          </cell>
          <cell r="Z3341" t="str">
            <v>CENTRO CIRÚRGICO</v>
          </cell>
          <cell r="AA3341">
            <v>10</v>
          </cell>
          <cell r="AB3341" t="str">
            <v>INSTRUMENTAIS CIRURGICOS</v>
          </cell>
          <cell r="AC3341">
            <v>42723.6467236467</v>
          </cell>
          <cell r="AD3341" t="str">
            <v>BOM</v>
          </cell>
        </row>
        <row r="3342">
          <cell r="X3342">
            <v>10333</v>
          </cell>
          <cell r="Y3342">
            <v>2041930</v>
          </cell>
          <cell r="Z3342" t="str">
            <v>ALMOXARIFADO – HGG</v>
          </cell>
          <cell r="AA3342">
            <v>3</v>
          </cell>
          <cell r="AB3342" t="str">
            <v>MÓVEIS E UTENSÍLIOS</v>
          </cell>
          <cell r="AC3342">
            <v>79.280809409014495</v>
          </cell>
          <cell r="AD3342" t="str">
            <v>BOM</v>
          </cell>
        </row>
        <row r="3343">
          <cell r="X3343">
            <v>10334</v>
          </cell>
          <cell r="Y3343">
            <v>2041931</v>
          </cell>
          <cell r="Z3343" t="str">
            <v>ALMOXARIFADO – HGG</v>
          </cell>
          <cell r="AA3343">
            <v>3</v>
          </cell>
          <cell r="AB3343" t="str">
            <v>MÓVEIS E UTENSÍLIOS</v>
          </cell>
          <cell r="AC3343">
            <v>79.280809409014495</v>
          </cell>
          <cell r="AD3343" t="str">
            <v>BOM</v>
          </cell>
        </row>
        <row r="3344">
          <cell r="X3344">
            <v>10335</v>
          </cell>
          <cell r="Y3344">
            <v>2041932</v>
          </cell>
          <cell r="Z3344" t="str">
            <v>SESMT (AMBULATÓRIO MÉDICO)</v>
          </cell>
          <cell r="AA3344">
            <v>5</v>
          </cell>
          <cell r="AB3344" t="str">
            <v>MÓVEIS E UTENSÍLIOS</v>
          </cell>
          <cell r="AC3344">
            <v>205.901818978742</v>
          </cell>
          <cell r="AD3344" t="str">
            <v>BOM</v>
          </cell>
        </row>
        <row r="3345">
          <cell r="X3345">
            <v>10323</v>
          </cell>
          <cell r="Y3345">
            <v>2041933</v>
          </cell>
          <cell r="Z3345" t="str">
            <v>CENTRAL DE MATERIAL E ESTERILIZAÇÃO</v>
          </cell>
          <cell r="AA3345">
            <v>10</v>
          </cell>
          <cell r="AB3345" t="str">
            <v>MAQ. E EQUIPAMENTOS</v>
          </cell>
          <cell r="AC3345">
            <v>168.757396449704</v>
          </cell>
          <cell r="AD3345" t="str">
            <v>BOM</v>
          </cell>
        </row>
        <row r="3346">
          <cell r="X3346">
            <v>10324</v>
          </cell>
          <cell r="Y3346">
            <v>2041934</v>
          </cell>
          <cell r="Z3346" t="str">
            <v>CENTRAL DE MATERIAL E ESTERILIZAÇÃO</v>
          </cell>
          <cell r="AA3346">
            <v>10</v>
          </cell>
          <cell r="AB3346" t="str">
            <v>MAQ. E EQUIPAMENTOS</v>
          </cell>
          <cell r="AC3346">
            <v>168.757396449704</v>
          </cell>
          <cell r="AD3346" t="str">
            <v>BOM</v>
          </cell>
        </row>
        <row r="3347">
          <cell r="X3347">
            <v>10325</v>
          </cell>
          <cell r="Y3347">
            <v>2041935</v>
          </cell>
          <cell r="Z3347" t="str">
            <v>CENTRAL DE MATERIAL E ESTERILIZAÇÃO</v>
          </cell>
          <cell r="AA3347">
            <v>10</v>
          </cell>
          <cell r="AB3347" t="str">
            <v>MAQ. E EQUIPAMENTOS</v>
          </cell>
          <cell r="AC3347">
            <v>121.880341880342</v>
          </cell>
          <cell r="AD3347" t="str">
            <v>BOM</v>
          </cell>
        </row>
        <row r="3348">
          <cell r="X3348">
            <v>10326</v>
          </cell>
          <cell r="Y3348">
            <v>2041936</v>
          </cell>
          <cell r="Z3348" t="str">
            <v>CENTRAL DE MATERIAL E ESTERILIZAÇÃO</v>
          </cell>
          <cell r="AA3348">
            <v>10</v>
          </cell>
          <cell r="AB3348" t="str">
            <v>MAQ. E EQUIPAMENTOS</v>
          </cell>
          <cell r="AC3348">
            <v>121.880341880342</v>
          </cell>
          <cell r="AD3348" t="str">
            <v>BOM</v>
          </cell>
        </row>
        <row r="3349">
          <cell r="X3349">
            <v>10327</v>
          </cell>
          <cell r="Y3349">
            <v>2041937</v>
          </cell>
          <cell r="Z3349" t="str">
            <v>CENTRAL DE MATERIAL E ESTERILIZAÇÃO</v>
          </cell>
          <cell r="AA3349">
            <v>10</v>
          </cell>
          <cell r="AB3349" t="str">
            <v>MAQ. E EQUIPAMENTOS</v>
          </cell>
          <cell r="AC3349">
            <v>121.880341880342</v>
          </cell>
          <cell r="AD3349" t="str">
            <v>BOM</v>
          </cell>
        </row>
        <row r="3350">
          <cell r="X3350">
            <v>10288</v>
          </cell>
          <cell r="Y3350">
            <v>2041938</v>
          </cell>
          <cell r="Z3350" t="str">
            <v>HGG</v>
          </cell>
          <cell r="AA3350">
            <v>10</v>
          </cell>
          <cell r="AB3350" t="str">
            <v>MAQ. E EQUIPAMENTOS</v>
          </cell>
          <cell r="AC3350">
            <v>4000</v>
          </cell>
          <cell r="AD3350" t="str">
            <v>BOM</v>
          </cell>
        </row>
        <row r="3351">
          <cell r="X3351">
            <v>10337</v>
          </cell>
          <cell r="Y3351">
            <v>2041939</v>
          </cell>
          <cell r="Z3351" t="str">
            <v>CENTRAL DE MATERIAL E ESTERILIZAÇÃO</v>
          </cell>
          <cell r="AA3351">
            <v>10</v>
          </cell>
          <cell r="AB3351" t="str">
            <v>INSTRUMENTAIS CIRURGICOS</v>
          </cell>
          <cell r="AC3351">
            <v>9969.66837223318</v>
          </cell>
          <cell r="AD3351" t="str">
            <v>BOM</v>
          </cell>
        </row>
        <row r="3352">
          <cell r="X3352">
            <v>10338</v>
          </cell>
          <cell r="Y3352">
            <v>2041940</v>
          </cell>
          <cell r="Z3352" t="str">
            <v>CENTRAL DE MATERIAL E ESTERILIZAÇÃO</v>
          </cell>
          <cell r="AA3352">
            <v>10</v>
          </cell>
          <cell r="AB3352" t="str">
            <v>INSTRUMENTAIS CIRURGICOS</v>
          </cell>
          <cell r="AC3352">
            <v>9969.66837223318</v>
          </cell>
          <cell r="AD3352" t="str">
            <v>BOM</v>
          </cell>
        </row>
        <row r="3353">
          <cell r="X3353">
            <v>10340</v>
          </cell>
          <cell r="Y3353">
            <v>2041941</v>
          </cell>
          <cell r="Z3353" t="str">
            <v>GALPÃO ALMOXARIFADO</v>
          </cell>
          <cell r="AA3353">
            <v>5</v>
          </cell>
          <cell r="AB3353" t="str">
            <v>INSTRUMENTAIS CIRURGICOS</v>
          </cell>
          <cell r="AC3353">
            <v>315.77650668419898</v>
          </cell>
          <cell r="AD3353" t="str">
            <v>RUIM</v>
          </cell>
        </row>
        <row r="3354">
          <cell r="X3354">
            <v>10343</v>
          </cell>
          <cell r="Y3354">
            <v>2041942</v>
          </cell>
          <cell r="Z3354" t="str">
            <v>ASTEC</v>
          </cell>
          <cell r="AA3354">
            <v>5</v>
          </cell>
          <cell r="AB3354" t="str">
            <v>MAQ. E EQUIPAMENTOS</v>
          </cell>
          <cell r="AC3354">
            <v>72.198115275038305</v>
          </cell>
          <cell r="AD3354" t="str">
            <v>BOM</v>
          </cell>
        </row>
        <row r="3355">
          <cell r="X3355">
            <v>10339</v>
          </cell>
          <cell r="Y3355">
            <v>2041943</v>
          </cell>
          <cell r="Z3355" t="str">
            <v>APOIO AO DIAGNÓSTICO</v>
          </cell>
          <cell r="AA3355">
            <v>10</v>
          </cell>
          <cell r="AB3355" t="str">
            <v>INSTRUMENTAIS CIRURGICOS</v>
          </cell>
          <cell r="AC3355">
            <v>16437.7642006356</v>
          </cell>
          <cell r="AD3355" t="str">
            <v>BOM</v>
          </cell>
        </row>
        <row r="3356">
          <cell r="X3356">
            <v>10344</v>
          </cell>
          <cell r="Y3356">
            <v>2041944</v>
          </cell>
          <cell r="Z3356" t="str">
            <v>APOIO AO DIAGNÓSTICO</v>
          </cell>
          <cell r="AA3356">
            <v>10</v>
          </cell>
          <cell r="AB3356" t="str">
            <v>INSTRUMENTAIS CIRURGICOS</v>
          </cell>
          <cell r="AC3356">
            <v>9465.7332615603791</v>
          </cell>
          <cell r="AD3356" t="str">
            <v>BOM</v>
          </cell>
        </row>
        <row r="3357">
          <cell r="X3357">
            <v>10345</v>
          </cell>
          <cell r="Y3357">
            <v>2041945</v>
          </cell>
          <cell r="Z3357" t="str">
            <v>APOIO AO DIAGNÓSTICO</v>
          </cell>
          <cell r="AA3357">
            <v>10</v>
          </cell>
          <cell r="AB3357" t="str">
            <v>INSTRUMENTAIS CIRURGICOS</v>
          </cell>
          <cell r="AC3357">
            <v>32494.99</v>
          </cell>
          <cell r="AD3357" t="str">
            <v>BOM</v>
          </cell>
        </row>
        <row r="3358">
          <cell r="X3358">
            <v>10346</v>
          </cell>
          <cell r="Y3358">
            <v>2041946</v>
          </cell>
          <cell r="Z3358" t="str">
            <v>APOIO AO DIAGNÓSTICO</v>
          </cell>
          <cell r="AA3358">
            <v>10</v>
          </cell>
          <cell r="AB3358" t="str">
            <v>INSTRUMENTAIS CIRURGICOS</v>
          </cell>
          <cell r="AC3358">
            <v>18787.876826649099</v>
          </cell>
          <cell r="AD3358" t="str">
            <v>BOM</v>
          </cell>
        </row>
        <row r="3359">
          <cell r="X3359">
            <v>10347</v>
          </cell>
          <cell r="Y3359">
            <v>2041947</v>
          </cell>
          <cell r="Z3359" t="str">
            <v>APOIO AO DIAGNÓSTICO</v>
          </cell>
          <cell r="AA3359">
            <v>10</v>
          </cell>
          <cell r="AB3359" t="str">
            <v>INSTRUMENTAIS CIRURGICOS</v>
          </cell>
          <cell r="AC3359">
            <v>4730.3389113521798</v>
          </cell>
          <cell r="AD3359" t="str">
            <v>BOM</v>
          </cell>
        </row>
        <row r="3360">
          <cell r="X3360">
            <v>10336</v>
          </cell>
          <cell r="Y3360">
            <v>2041948</v>
          </cell>
          <cell r="Z3360" t="str">
            <v>AMBULATÓRIO</v>
          </cell>
          <cell r="AA3360">
            <v>10</v>
          </cell>
          <cell r="AB3360" t="str">
            <v>INSTRUMENTAIS CIRURGICOS</v>
          </cell>
          <cell r="AC3360">
            <v>2338.5875520490899</v>
          </cell>
          <cell r="AD3360" t="str">
            <v>BOM</v>
          </cell>
        </row>
        <row r="3361">
          <cell r="X3361">
            <v>10341</v>
          </cell>
          <cell r="Y3361">
            <v>2041949</v>
          </cell>
          <cell r="Z3361" t="str">
            <v>APOIO AO DIAGNÓSTICO</v>
          </cell>
          <cell r="AA3361">
            <v>3</v>
          </cell>
          <cell r="AB3361" t="str">
            <v>INSTRUMENTAIS CIRURGICOS</v>
          </cell>
          <cell r="AC3361">
            <v>305.34579589451403</v>
          </cell>
          <cell r="AD3361" t="str">
            <v>BOM</v>
          </cell>
        </row>
        <row r="3362">
          <cell r="X3362">
            <v>10342</v>
          </cell>
          <cell r="Y3362">
            <v>2041950</v>
          </cell>
          <cell r="Z3362" t="str">
            <v>APOIO AO DIAGNÓSTICO</v>
          </cell>
          <cell r="AA3362">
            <v>3</v>
          </cell>
          <cell r="AB3362" t="str">
            <v>INSTRUMENTAIS CIRURGICOS</v>
          </cell>
          <cell r="AC3362">
            <v>386.79396595806799</v>
          </cell>
          <cell r="AD3362" t="str">
            <v>BOM</v>
          </cell>
        </row>
        <row r="3363">
          <cell r="X3363">
            <v>10348</v>
          </cell>
          <cell r="Y3363">
            <v>2041951</v>
          </cell>
          <cell r="Z3363" t="str">
            <v>HGG – 3 ANDAR</v>
          </cell>
          <cell r="AA3363">
            <v>6</v>
          </cell>
          <cell r="AB3363" t="str">
            <v>EQUIP. DE INFORMÁTICA</v>
          </cell>
          <cell r="AC3363">
            <v>220.66419314778301</v>
          </cell>
          <cell r="AD3363" t="str">
            <v>BOM</v>
          </cell>
        </row>
        <row r="3364">
          <cell r="X3364">
            <v>10349</v>
          </cell>
          <cell r="Y3364">
            <v>2041952</v>
          </cell>
          <cell r="Z3364" t="str">
            <v>HGG – 3 ANDAR</v>
          </cell>
          <cell r="AA3364">
            <v>6</v>
          </cell>
          <cell r="AB3364" t="str">
            <v>EQUIP. DE INFORMÁTICA</v>
          </cell>
          <cell r="AC3364">
            <v>220.61798268682901</v>
          </cell>
          <cell r="AD3364" t="str">
            <v>BOM</v>
          </cell>
        </row>
        <row r="3365">
          <cell r="X3365">
            <v>10350</v>
          </cell>
          <cell r="Y3365">
            <v>2041953</v>
          </cell>
          <cell r="Z3365" t="str">
            <v>HGG – 3 ANDAR</v>
          </cell>
          <cell r="AA3365">
            <v>6</v>
          </cell>
          <cell r="AB3365" t="str">
            <v>EQUIP. DE INFORMÁTICA</v>
          </cell>
          <cell r="AC3365">
            <v>220.61798268682901</v>
          </cell>
          <cell r="AD3365" t="str">
            <v>BOM</v>
          </cell>
        </row>
        <row r="3366">
          <cell r="X3366">
            <v>10351</v>
          </cell>
          <cell r="Y3366">
            <v>2041954</v>
          </cell>
          <cell r="Z3366" t="str">
            <v>HGG – 3 ANDAR</v>
          </cell>
          <cell r="AA3366">
            <v>6</v>
          </cell>
          <cell r="AB3366" t="str">
            <v>EQUIP. DE INFORMÁTICA</v>
          </cell>
          <cell r="AC3366">
            <v>220.61798268682901</v>
          </cell>
          <cell r="AD3366" t="str">
            <v>BOM</v>
          </cell>
        </row>
        <row r="3367">
          <cell r="X3367">
            <v>10352</v>
          </cell>
          <cell r="Y3367">
            <v>2041955</v>
          </cell>
          <cell r="Z3367" t="str">
            <v>HGG – 3 ANDAR</v>
          </cell>
          <cell r="AA3367">
            <v>6</v>
          </cell>
          <cell r="AB3367" t="str">
            <v>EQUIP. DE INFORMÁTICA</v>
          </cell>
          <cell r="AC3367">
            <v>220.61798268682901</v>
          </cell>
          <cell r="AD3367" t="str">
            <v>BOM</v>
          </cell>
        </row>
        <row r="3368">
          <cell r="X3368">
            <v>10353</v>
          </cell>
          <cell r="Y3368">
            <v>2041956</v>
          </cell>
          <cell r="Z3368" t="str">
            <v>HGG – 3 ANDAR</v>
          </cell>
          <cell r="AA3368">
            <v>6</v>
          </cell>
          <cell r="AB3368" t="str">
            <v>EQUIP. DE INFORMÁTICA</v>
          </cell>
          <cell r="AC3368">
            <v>220.61798268682901</v>
          </cell>
          <cell r="AD3368" t="str">
            <v>BOM</v>
          </cell>
        </row>
        <row r="3369">
          <cell r="X3369">
            <v>10354</v>
          </cell>
          <cell r="Y3369">
            <v>2041957</v>
          </cell>
          <cell r="Z3369" t="str">
            <v>HGG – 3 ANDAR</v>
          </cell>
          <cell r="AA3369">
            <v>6</v>
          </cell>
          <cell r="AB3369" t="str">
            <v>EQUIP. DE INFORMÁTICA</v>
          </cell>
          <cell r="AC3369">
            <v>220.61798268682901</v>
          </cell>
          <cell r="AD3369" t="str">
            <v>BOM</v>
          </cell>
        </row>
        <row r="3370">
          <cell r="X3370">
            <v>10355</v>
          </cell>
          <cell r="Y3370">
            <v>2041958</v>
          </cell>
          <cell r="Z3370" t="str">
            <v>ADMINISTRAÇÃO - SEDE - ASTEC</v>
          </cell>
          <cell r="AA3370">
            <v>6</v>
          </cell>
          <cell r="AB3370" t="str">
            <v>EQUIP. DE INFORMÁTICA</v>
          </cell>
          <cell r="AC3370">
            <v>220.61798268682901</v>
          </cell>
          <cell r="AD3370" t="str">
            <v>BOM</v>
          </cell>
        </row>
        <row r="3371">
          <cell r="X3371">
            <v>10356</v>
          </cell>
          <cell r="Y3371">
            <v>2041959</v>
          </cell>
          <cell r="Z3371" t="str">
            <v>HGG – 4 ANDAR</v>
          </cell>
          <cell r="AA3371">
            <v>6</v>
          </cell>
          <cell r="AB3371" t="str">
            <v>EQUIP. DE INFORMÁTICA</v>
          </cell>
          <cell r="AC3371">
            <v>220.61798268682901</v>
          </cell>
          <cell r="AD3371" t="str">
            <v>BOM</v>
          </cell>
        </row>
        <row r="3372">
          <cell r="X3372">
            <v>10357</v>
          </cell>
          <cell r="Y3372">
            <v>2041960</v>
          </cell>
          <cell r="Z3372" t="str">
            <v>HGG – 4 ANDAR</v>
          </cell>
          <cell r="AA3372">
            <v>6</v>
          </cell>
          <cell r="AB3372" t="str">
            <v>EQUIP. DE INFORMÁTICA</v>
          </cell>
          <cell r="AC3372">
            <v>220.61798268682901</v>
          </cell>
          <cell r="AD3372" t="str">
            <v>BOM</v>
          </cell>
        </row>
        <row r="3373">
          <cell r="X3373">
            <v>10358</v>
          </cell>
          <cell r="Y3373">
            <v>2041961</v>
          </cell>
          <cell r="Z3373" t="str">
            <v>HGG – 4 ANDAR</v>
          </cell>
          <cell r="AA3373">
            <v>6</v>
          </cell>
          <cell r="AB3373" t="str">
            <v>EQUIP. DE INFORMÁTICA</v>
          </cell>
          <cell r="AC3373">
            <v>220.61798268682901</v>
          </cell>
          <cell r="AD3373" t="str">
            <v>BOM</v>
          </cell>
        </row>
        <row r="3374">
          <cell r="X3374">
            <v>10359</v>
          </cell>
          <cell r="Y3374">
            <v>2041962</v>
          </cell>
          <cell r="Z3374" t="str">
            <v>HGG – 4 ANDAR</v>
          </cell>
          <cell r="AA3374">
            <v>6</v>
          </cell>
          <cell r="AB3374" t="str">
            <v>EQUIP. DE INFORMÁTICA</v>
          </cell>
          <cell r="AC3374">
            <v>220.61798268682901</v>
          </cell>
          <cell r="AD3374" t="str">
            <v>BOM</v>
          </cell>
        </row>
        <row r="3375">
          <cell r="X3375">
            <v>10360</v>
          </cell>
          <cell r="Y3375">
            <v>2041963</v>
          </cell>
          <cell r="Z3375" t="str">
            <v>HGG – 4 ANDAR</v>
          </cell>
          <cell r="AA3375">
            <v>6</v>
          </cell>
          <cell r="AB3375" t="str">
            <v>EQUIP. DE INFORMÁTICA</v>
          </cell>
          <cell r="AC3375">
            <v>220.61798268682901</v>
          </cell>
          <cell r="AD3375" t="str">
            <v>BOM</v>
          </cell>
        </row>
        <row r="3376">
          <cell r="X3376">
            <v>10361</v>
          </cell>
          <cell r="Y3376">
            <v>2041964</v>
          </cell>
          <cell r="Z3376" t="str">
            <v>HGG – 4 ANDAR</v>
          </cell>
          <cell r="AA3376">
            <v>6</v>
          </cell>
          <cell r="AB3376" t="str">
            <v>EQUIP. DE INFORMÁTICA</v>
          </cell>
          <cell r="AC3376">
            <v>220.61798268682901</v>
          </cell>
          <cell r="AD3376" t="str">
            <v>BOM</v>
          </cell>
        </row>
        <row r="3377">
          <cell r="X3377">
            <v>10362</v>
          </cell>
          <cell r="Y3377">
            <v>2041965</v>
          </cell>
          <cell r="Z3377" t="str">
            <v>HGG – 4 ANDAR</v>
          </cell>
          <cell r="AA3377">
            <v>6</v>
          </cell>
          <cell r="AB3377" t="str">
            <v>EQUIP. DE INFORMÁTICA</v>
          </cell>
          <cell r="AC3377">
            <v>220.61798268682901</v>
          </cell>
          <cell r="AD3377" t="str">
            <v>BOM</v>
          </cell>
        </row>
        <row r="3378">
          <cell r="X3378">
            <v>10363</v>
          </cell>
          <cell r="Y3378">
            <v>2041966</v>
          </cell>
          <cell r="Z3378" t="str">
            <v>HGG – 4 ANDAR</v>
          </cell>
          <cell r="AA3378">
            <v>6</v>
          </cell>
          <cell r="AB3378" t="str">
            <v>EQUIP. DE INFORMÁTICA</v>
          </cell>
          <cell r="AC3378">
            <v>220.61798268682901</v>
          </cell>
          <cell r="AD3378" t="str">
            <v>BOM</v>
          </cell>
        </row>
        <row r="3379">
          <cell r="X3379">
            <v>10364</v>
          </cell>
          <cell r="Y3379">
            <v>2041967</v>
          </cell>
          <cell r="Z3379" t="str">
            <v>HGG – 1 ANDAR</v>
          </cell>
          <cell r="AA3379">
            <v>6</v>
          </cell>
          <cell r="AB3379" t="str">
            <v>EQUIP. DE INFORMÁTICA</v>
          </cell>
          <cell r="AC3379">
            <v>220.61798268682901</v>
          </cell>
          <cell r="AD3379" t="str">
            <v>BOM</v>
          </cell>
        </row>
        <row r="3380">
          <cell r="X3380">
            <v>10365</v>
          </cell>
          <cell r="Y3380">
            <v>2041968</v>
          </cell>
          <cell r="Z3380" t="str">
            <v>HGG – 1 ANDAR</v>
          </cell>
          <cell r="AA3380">
            <v>6</v>
          </cell>
          <cell r="AB3380" t="str">
            <v>EQUIP. DE INFORMÁTICA</v>
          </cell>
          <cell r="AC3380">
            <v>220.61798268682901</v>
          </cell>
          <cell r="AD3380" t="str">
            <v>BOM</v>
          </cell>
        </row>
        <row r="3381">
          <cell r="X3381">
            <v>10366</v>
          </cell>
          <cell r="Y3381">
            <v>2041969</v>
          </cell>
          <cell r="Z3381" t="str">
            <v>HGG – 1 ANDAR</v>
          </cell>
          <cell r="AA3381">
            <v>6</v>
          </cell>
          <cell r="AB3381" t="str">
            <v>EQUIP. DE INFORMÁTICA</v>
          </cell>
          <cell r="AC3381">
            <v>220.61798268682901</v>
          </cell>
          <cell r="AD3381" t="str">
            <v>BOM</v>
          </cell>
        </row>
        <row r="3382">
          <cell r="X3382">
            <v>10367</v>
          </cell>
          <cell r="Y3382">
            <v>2041970</v>
          </cell>
          <cell r="Z3382" t="str">
            <v>HGG – 1 ANDAR</v>
          </cell>
          <cell r="AA3382">
            <v>6</v>
          </cell>
          <cell r="AB3382" t="str">
            <v>EQUIP. DE INFORMÁTICA</v>
          </cell>
          <cell r="AC3382">
            <v>220.61798268682901</v>
          </cell>
          <cell r="AD3382" t="str">
            <v>BOM</v>
          </cell>
        </row>
        <row r="3383">
          <cell r="X3383">
            <v>10368</v>
          </cell>
          <cell r="Y3383">
            <v>2041971</v>
          </cell>
          <cell r="Z3383" t="str">
            <v>HGG – 1 ANDAR</v>
          </cell>
          <cell r="AA3383">
            <v>6</v>
          </cell>
          <cell r="AB3383" t="str">
            <v>EQUIP. DE INFORMÁTICA</v>
          </cell>
          <cell r="AC3383">
            <v>220.61798268682901</v>
          </cell>
          <cell r="AD3383" t="str">
            <v>BOM</v>
          </cell>
        </row>
        <row r="3384">
          <cell r="X3384">
            <v>10369</v>
          </cell>
          <cell r="Y3384">
            <v>2041972</v>
          </cell>
          <cell r="Z3384" t="str">
            <v>HGG – 1 ANDAR</v>
          </cell>
          <cell r="AA3384">
            <v>6</v>
          </cell>
          <cell r="AB3384" t="str">
            <v>EQUIP. DE INFORMÁTICA</v>
          </cell>
          <cell r="AC3384">
            <v>220.61798268682901</v>
          </cell>
          <cell r="AD3384" t="str">
            <v>BOM</v>
          </cell>
        </row>
        <row r="3385">
          <cell r="X3385">
            <v>10370</v>
          </cell>
          <cell r="Y3385">
            <v>2041973</v>
          </cell>
          <cell r="Z3385" t="str">
            <v>HGG – 1 ANDAR</v>
          </cell>
          <cell r="AA3385">
            <v>6</v>
          </cell>
          <cell r="AB3385" t="str">
            <v>EQUIP. DE INFORMÁTICA</v>
          </cell>
          <cell r="AC3385">
            <v>220.61798268682901</v>
          </cell>
          <cell r="AD3385" t="str">
            <v>BOM</v>
          </cell>
        </row>
        <row r="3386">
          <cell r="X3386">
            <v>10371</v>
          </cell>
          <cell r="Y3386">
            <v>2041974</v>
          </cell>
          <cell r="Z3386" t="str">
            <v>HGG – 1 ANDAR</v>
          </cell>
          <cell r="AA3386">
            <v>6</v>
          </cell>
          <cell r="AB3386" t="str">
            <v>EQUIP. DE INFORMÁTICA</v>
          </cell>
          <cell r="AC3386">
            <v>220.61798268682901</v>
          </cell>
          <cell r="AD3386" t="str">
            <v>BOM</v>
          </cell>
        </row>
        <row r="3387">
          <cell r="X3387">
            <v>10372</v>
          </cell>
          <cell r="Y3387">
            <v>2041975</v>
          </cell>
          <cell r="Z3387" t="str">
            <v>HGG – 1 ANDAR</v>
          </cell>
          <cell r="AA3387">
            <v>6</v>
          </cell>
          <cell r="AB3387" t="str">
            <v>EQUIP. DE INFORMÁTICA</v>
          </cell>
          <cell r="AC3387">
            <v>220.61798268682901</v>
          </cell>
          <cell r="AD3387" t="str">
            <v>BOM</v>
          </cell>
        </row>
        <row r="3388">
          <cell r="X3388">
            <v>10373</v>
          </cell>
          <cell r="Y3388">
            <v>2041976</v>
          </cell>
          <cell r="Z3388" t="str">
            <v>HGG – 1 ANDAR</v>
          </cell>
          <cell r="AA3388">
            <v>6</v>
          </cell>
          <cell r="AB3388" t="str">
            <v>EQUIP. DE INFORMÁTICA</v>
          </cell>
          <cell r="AC3388">
            <v>220.61798268682901</v>
          </cell>
          <cell r="AD3388" t="str">
            <v>BOM</v>
          </cell>
        </row>
        <row r="3389">
          <cell r="X3389">
            <v>10374</v>
          </cell>
          <cell r="Y3389">
            <v>2041977</v>
          </cell>
          <cell r="Z3389" t="str">
            <v>HGG – 1 ANDAR</v>
          </cell>
          <cell r="AA3389">
            <v>6</v>
          </cell>
          <cell r="AB3389" t="str">
            <v>EQUIP. DE INFORMÁTICA</v>
          </cell>
          <cell r="AC3389">
            <v>220.61798268682901</v>
          </cell>
          <cell r="AD3389" t="str">
            <v>BOM</v>
          </cell>
        </row>
        <row r="3390">
          <cell r="X3390">
            <v>10375</v>
          </cell>
          <cell r="Y3390">
            <v>2041978</v>
          </cell>
          <cell r="Z3390" t="str">
            <v>HGG – TÉRREO</v>
          </cell>
          <cell r="AA3390">
            <v>6</v>
          </cell>
          <cell r="AB3390" t="str">
            <v>EQUIP. DE INFORMÁTICA</v>
          </cell>
          <cell r="AC3390">
            <v>220.61798268682901</v>
          </cell>
          <cell r="AD3390" t="str">
            <v>BOM</v>
          </cell>
        </row>
        <row r="3391">
          <cell r="X3391">
            <v>10376</v>
          </cell>
          <cell r="Y3391">
            <v>2041979</v>
          </cell>
          <cell r="Z3391" t="str">
            <v>ADMINISTRAÇÃO - SEDE - ASTEC</v>
          </cell>
          <cell r="AA3391">
            <v>6</v>
          </cell>
          <cell r="AB3391" t="str">
            <v>EQUIP. DE INFORMÁTICA</v>
          </cell>
          <cell r="AC3391">
            <v>220.61798268682901</v>
          </cell>
          <cell r="AD3391" t="str">
            <v>BOM</v>
          </cell>
        </row>
        <row r="3392">
          <cell r="X3392">
            <v>10377</v>
          </cell>
          <cell r="Y3392">
            <v>2041980</v>
          </cell>
          <cell r="Z3392" t="str">
            <v>HGG – TÉRREO</v>
          </cell>
          <cell r="AA3392">
            <v>6</v>
          </cell>
          <cell r="AB3392" t="str">
            <v>EQUIP. DE INFORMÁTICA</v>
          </cell>
          <cell r="AC3392">
            <v>220.61798268682901</v>
          </cell>
          <cell r="AD3392" t="str">
            <v>BOM</v>
          </cell>
        </row>
        <row r="3393">
          <cell r="X3393">
            <v>10378</v>
          </cell>
          <cell r="Y3393">
            <v>2041981</v>
          </cell>
          <cell r="Z3393" t="str">
            <v>HGG – TÉRREO</v>
          </cell>
          <cell r="AA3393">
            <v>6</v>
          </cell>
          <cell r="AB3393" t="str">
            <v>EQUIP. DE INFORMÁTICA</v>
          </cell>
          <cell r="AC3393">
            <v>220.61798268682901</v>
          </cell>
          <cell r="AD3393" t="str">
            <v>BOM</v>
          </cell>
        </row>
        <row r="3394">
          <cell r="X3394">
            <v>10379</v>
          </cell>
          <cell r="Y3394">
            <v>2041982</v>
          </cell>
          <cell r="Z3394" t="str">
            <v>HGG – TÉRREO</v>
          </cell>
          <cell r="AA3394">
            <v>6</v>
          </cell>
          <cell r="AB3394" t="str">
            <v>EQUIP. DE INFORMÁTICA</v>
          </cell>
          <cell r="AC3394">
            <v>220.61798268682901</v>
          </cell>
          <cell r="AD3394" t="str">
            <v>BOM</v>
          </cell>
        </row>
        <row r="3395">
          <cell r="X3395">
            <v>10380</v>
          </cell>
          <cell r="Y3395">
            <v>2041983</v>
          </cell>
          <cell r="Z3395" t="str">
            <v>HGG – 5 ANDAR</v>
          </cell>
          <cell r="AA3395">
            <v>6</v>
          </cell>
          <cell r="AB3395" t="str">
            <v>EQUIP. DE INFORMÁTICA</v>
          </cell>
          <cell r="AC3395">
            <v>220.61798268682901</v>
          </cell>
          <cell r="AD3395" t="str">
            <v>BOM</v>
          </cell>
        </row>
        <row r="3396">
          <cell r="X3396">
            <v>10381</v>
          </cell>
          <cell r="Y3396">
            <v>2041984</v>
          </cell>
          <cell r="Z3396" t="str">
            <v>HGG – 5 ANDAR</v>
          </cell>
          <cell r="AA3396">
            <v>6</v>
          </cell>
          <cell r="AB3396" t="str">
            <v>EQUIP. DE INFORMÁTICA</v>
          </cell>
          <cell r="AC3396">
            <v>220.61798268682901</v>
          </cell>
          <cell r="AD3396" t="str">
            <v>BOM</v>
          </cell>
        </row>
        <row r="3397">
          <cell r="X3397">
            <v>10382</v>
          </cell>
          <cell r="Y3397">
            <v>2041985</v>
          </cell>
          <cell r="Z3397" t="str">
            <v>HGG – 5 ANDAR</v>
          </cell>
          <cell r="AA3397">
            <v>6</v>
          </cell>
          <cell r="AB3397" t="str">
            <v>EQUIP. DE INFORMÁTICA</v>
          </cell>
          <cell r="AC3397">
            <v>220.61798268682901</v>
          </cell>
          <cell r="AD3397" t="str">
            <v>BOM</v>
          </cell>
        </row>
        <row r="3398">
          <cell r="X3398">
            <v>10383</v>
          </cell>
          <cell r="Y3398">
            <v>2041986</v>
          </cell>
          <cell r="Z3398" t="str">
            <v>ASTEC</v>
          </cell>
          <cell r="AA3398">
            <v>6</v>
          </cell>
          <cell r="AB3398" t="str">
            <v>EQUIP. DE INFORMÁTICA</v>
          </cell>
          <cell r="AC3398">
            <v>220.61798268682901</v>
          </cell>
          <cell r="AD3398" t="str">
            <v>BOM</v>
          </cell>
        </row>
        <row r="3399">
          <cell r="X3399">
            <v>10384</v>
          </cell>
          <cell r="Y3399">
            <v>2041987</v>
          </cell>
          <cell r="Z3399" t="str">
            <v>ASTEC</v>
          </cell>
          <cell r="AA3399">
            <v>6</v>
          </cell>
          <cell r="AB3399" t="str">
            <v>EQUIP. DE INFORMÁTICA</v>
          </cell>
          <cell r="AC3399">
            <v>220.61798268682901</v>
          </cell>
          <cell r="AD3399" t="str">
            <v>BOM</v>
          </cell>
        </row>
        <row r="3400">
          <cell r="X3400">
            <v>10385</v>
          </cell>
          <cell r="Y3400">
            <v>2041988</v>
          </cell>
          <cell r="Z3400" t="str">
            <v>HGG – 2 ANDAR</v>
          </cell>
          <cell r="AA3400">
            <v>6</v>
          </cell>
          <cell r="AB3400" t="str">
            <v>EQUIP. DE INFORMÁTICA</v>
          </cell>
          <cell r="AC3400">
            <v>220.61798268682901</v>
          </cell>
          <cell r="AD3400" t="str">
            <v>BOM</v>
          </cell>
        </row>
        <row r="3401">
          <cell r="X3401">
            <v>10386</v>
          </cell>
          <cell r="Y3401">
            <v>2041989</v>
          </cell>
          <cell r="Z3401" t="str">
            <v>HGG – 2 ANDAR</v>
          </cell>
          <cell r="AA3401">
            <v>6</v>
          </cell>
          <cell r="AB3401" t="str">
            <v>EQUIP. DE INFORMÁTICA</v>
          </cell>
          <cell r="AC3401">
            <v>220.61798268682901</v>
          </cell>
          <cell r="AD3401" t="str">
            <v>BOM</v>
          </cell>
        </row>
        <row r="3402">
          <cell r="X3402">
            <v>10387</v>
          </cell>
          <cell r="Y3402">
            <v>2041990</v>
          </cell>
          <cell r="Z3402" t="str">
            <v>HGG – 2 ANDAR</v>
          </cell>
          <cell r="AA3402">
            <v>6</v>
          </cell>
          <cell r="AB3402" t="str">
            <v>EQUIP. DE INFORMÁTICA</v>
          </cell>
          <cell r="AC3402">
            <v>220.61798268682901</v>
          </cell>
          <cell r="AD3402" t="str">
            <v>BOM</v>
          </cell>
        </row>
        <row r="3403">
          <cell r="X3403">
            <v>10388</v>
          </cell>
          <cell r="Y3403">
            <v>2041991</v>
          </cell>
          <cell r="Z3403" t="str">
            <v>HGG – 2 ANDAR</v>
          </cell>
          <cell r="AA3403">
            <v>6</v>
          </cell>
          <cell r="AB3403" t="str">
            <v>EQUIP. DE INFORMÁTICA</v>
          </cell>
          <cell r="AC3403">
            <v>220.61798268682901</v>
          </cell>
          <cell r="AD3403" t="str">
            <v>BOM</v>
          </cell>
        </row>
        <row r="3404">
          <cell r="X3404">
            <v>10389</v>
          </cell>
          <cell r="Y3404">
            <v>2041992</v>
          </cell>
          <cell r="Z3404" t="str">
            <v>HGG – 2 ANDAR</v>
          </cell>
          <cell r="AA3404">
            <v>6</v>
          </cell>
          <cell r="AB3404" t="str">
            <v>EQUIP. DE INFORMÁTICA</v>
          </cell>
          <cell r="AC3404">
            <v>220.61798268682901</v>
          </cell>
          <cell r="AD3404" t="str">
            <v>BOM</v>
          </cell>
        </row>
        <row r="3405">
          <cell r="X3405">
            <v>10390</v>
          </cell>
          <cell r="Y3405">
            <v>2041993</v>
          </cell>
          <cell r="Z3405" t="str">
            <v>ADMINISTRAÇÃO - SEDE - ASTEC</v>
          </cell>
          <cell r="AA3405">
            <v>6</v>
          </cell>
          <cell r="AB3405" t="str">
            <v>EQUIP. DE INFORMÁTICA</v>
          </cell>
          <cell r="AC3405">
            <v>220.61798268682901</v>
          </cell>
          <cell r="AD3405" t="str">
            <v>BOM</v>
          </cell>
        </row>
        <row r="3406">
          <cell r="X3406">
            <v>10391</v>
          </cell>
          <cell r="Y3406">
            <v>2041994</v>
          </cell>
          <cell r="Z3406" t="str">
            <v>ASTEC</v>
          </cell>
          <cell r="AA3406">
            <v>6</v>
          </cell>
          <cell r="AB3406" t="str">
            <v>EQUIP. DE INFORMÁTICA</v>
          </cell>
          <cell r="AC3406">
            <v>220.61798268682901</v>
          </cell>
          <cell r="AD3406" t="str">
            <v>BOM</v>
          </cell>
        </row>
        <row r="3407">
          <cell r="X3407">
            <v>10392</v>
          </cell>
          <cell r="Y3407">
            <v>2041995</v>
          </cell>
          <cell r="Z3407" t="str">
            <v>ASTEC</v>
          </cell>
          <cell r="AA3407">
            <v>6</v>
          </cell>
          <cell r="AB3407" t="str">
            <v>EQUIP. DE INFORMÁTICA</v>
          </cell>
          <cell r="AC3407">
            <v>220.61798268682901</v>
          </cell>
          <cell r="AD3407" t="str">
            <v>BOM</v>
          </cell>
        </row>
        <row r="3408">
          <cell r="X3408">
            <v>10393</v>
          </cell>
          <cell r="Y3408">
            <v>2041996</v>
          </cell>
          <cell r="Z3408" t="str">
            <v>ASTEC</v>
          </cell>
          <cell r="AA3408">
            <v>6</v>
          </cell>
          <cell r="AB3408" t="str">
            <v>EQUIP. DE INFORMÁTICA</v>
          </cell>
          <cell r="AC3408">
            <v>220.61798268682901</v>
          </cell>
          <cell r="AD3408" t="str">
            <v>BOM</v>
          </cell>
        </row>
        <row r="3409">
          <cell r="X3409">
            <v>10394</v>
          </cell>
          <cell r="Y3409">
            <v>2041997</v>
          </cell>
          <cell r="Z3409" t="str">
            <v>ASTEC</v>
          </cell>
          <cell r="AA3409">
            <v>6</v>
          </cell>
          <cell r="AB3409" t="str">
            <v>EQUIP. DE INFORMÁTICA</v>
          </cell>
          <cell r="AC3409">
            <v>220.61798268682901</v>
          </cell>
          <cell r="AD3409" t="str">
            <v>BOM</v>
          </cell>
        </row>
        <row r="3410">
          <cell r="X3410">
            <v>10395</v>
          </cell>
          <cell r="Y3410">
            <v>2041998</v>
          </cell>
          <cell r="Z3410" t="str">
            <v>CENTRO CIRÚRGICO</v>
          </cell>
          <cell r="AA3410">
            <v>10</v>
          </cell>
          <cell r="AB3410" t="str">
            <v>INSTRUMENTAIS CIRURGICOS</v>
          </cell>
          <cell r="AC3410">
            <v>25714.273401271101</v>
          </cell>
          <cell r="AD3410" t="str">
            <v>BOM</v>
          </cell>
        </row>
        <row r="3411">
          <cell r="X3411">
            <v>10509</v>
          </cell>
          <cell r="Y3411">
            <v>2041999</v>
          </cell>
          <cell r="Z3411" t="str">
            <v>CENTRAL DE MATERIAL E ESTERILIZAÇÃO</v>
          </cell>
          <cell r="AA3411">
            <v>10</v>
          </cell>
          <cell r="AB3411" t="str">
            <v>INSTRUMENTAIS CIRURGICOS</v>
          </cell>
          <cell r="AC3411">
            <v>2715.1318019943001</v>
          </cell>
          <cell r="AD3411" t="str">
            <v>BOM</v>
          </cell>
        </row>
        <row r="3412">
          <cell r="X3412">
            <v>10396</v>
          </cell>
          <cell r="Y3412">
            <v>2042000</v>
          </cell>
          <cell r="Z3412" t="str">
            <v>CENTRAL DE MATERIAL E ESTERILIZAÇÃO</v>
          </cell>
          <cell r="AA3412">
            <v>10</v>
          </cell>
          <cell r="AB3412" t="str">
            <v>INSTRUMENTAIS CIRURGICOS</v>
          </cell>
          <cell r="AC3412">
            <v>2715.1318019943001</v>
          </cell>
          <cell r="AD3412" t="str">
            <v>BOM</v>
          </cell>
        </row>
        <row r="3413">
          <cell r="X3413">
            <v>10397</v>
          </cell>
          <cell r="Y3413">
            <v>2042001</v>
          </cell>
          <cell r="Z3413" t="str">
            <v>CENTRAL DE MATERIAL E ESTERILIZAÇÃO</v>
          </cell>
          <cell r="AA3413">
            <v>10</v>
          </cell>
          <cell r="AB3413" t="str">
            <v>INSTRUMENTAIS CIRURGICOS</v>
          </cell>
          <cell r="AC3413">
            <v>6718.8870742932304</v>
          </cell>
          <cell r="AD3413" t="str">
            <v>BOM</v>
          </cell>
        </row>
        <row r="3414">
          <cell r="X3414">
            <v>10398</v>
          </cell>
          <cell r="Y3414">
            <v>2042002</v>
          </cell>
          <cell r="Z3414" t="str">
            <v>CENTRAL DE MATERIAL E ESTERILIZAÇÃO</v>
          </cell>
          <cell r="AA3414">
            <v>10</v>
          </cell>
          <cell r="AB3414" t="str">
            <v>INSTRUMENTAIS CIRURGICOS</v>
          </cell>
          <cell r="AC3414">
            <v>7613.4873865877698</v>
          </cell>
          <cell r="AD3414" t="str">
            <v>BOM</v>
          </cell>
        </row>
        <row r="3415">
          <cell r="X3415">
            <v>10399</v>
          </cell>
          <cell r="Y3415">
            <v>2042003</v>
          </cell>
          <cell r="Z3415" t="str">
            <v>CENTRAL DE MATERIAL E ESTERILIZAÇÃO</v>
          </cell>
          <cell r="AA3415">
            <v>10</v>
          </cell>
          <cell r="AB3415" t="str">
            <v>INSTRUMENTAIS CIRURGICOS</v>
          </cell>
          <cell r="AC3415">
            <v>7613.4873865877698</v>
          </cell>
          <cell r="AD3415" t="str">
            <v>BOM</v>
          </cell>
        </row>
        <row r="3416">
          <cell r="X3416">
            <v>10400</v>
          </cell>
          <cell r="Y3416">
            <v>2042004</v>
          </cell>
          <cell r="Z3416" t="str">
            <v>CENTRAL DE MATERIAL E ESTERILIZAÇÃO</v>
          </cell>
          <cell r="AA3416">
            <v>10</v>
          </cell>
          <cell r="AB3416" t="str">
            <v>INSTRUMENTAIS CIRURGICOS</v>
          </cell>
          <cell r="AC3416">
            <v>10774.7571488056</v>
          </cell>
          <cell r="AD3416" t="str">
            <v>BOM</v>
          </cell>
        </row>
        <row r="3417">
          <cell r="X3417">
            <v>10401</v>
          </cell>
          <cell r="Y3417">
            <v>2042005</v>
          </cell>
          <cell r="Z3417" t="str">
            <v>CENTRAL DE MATERIAL E ESTERILIZAÇÃO</v>
          </cell>
          <cell r="AA3417">
            <v>10</v>
          </cell>
          <cell r="AB3417" t="str">
            <v>INSTRUMENTAIS CIRURGICOS</v>
          </cell>
          <cell r="AC3417">
            <v>10774.7571488056</v>
          </cell>
          <cell r="AD3417" t="str">
            <v>BOM</v>
          </cell>
        </row>
        <row r="3418">
          <cell r="X3418">
            <v>10402</v>
          </cell>
          <cell r="Y3418">
            <v>2042006</v>
          </cell>
          <cell r="Z3418" t="str">
            <v>CENTRAL DE MATERIAL E ESTERILIZAÇÃO</v>
          </cell>
          <cell r="AA3418">
            <v>10</v>
          </cell>
          <cell r="AB3418" t="str">
            <v>INSTRUMENTAIS CIRURGICOS</v>
          </cell>
          <cell r="AC3418">
            <v>15328.938095551201</v>
          </cell>
          <cell r="AD3418" t="str">
            <v>BOM</v>
          </cell>
        </row>
        <row r="3419">
          <cell r="X3419">
            <v>10403</v>
          </cell>
          <cell r="Y3419">
            <v>2042007</v>
          </cell>
          <cell r="Z3419" t="str">
            <v>CENTRAL DE MATERIAL E ESTERILIZAÇÃO</v>
          </cell>
          <cell r="AA3419">
            <v>10</v>
          </cell>
          <cell r="AB3419" t="str">
            <v>INSTRUMENTAIS CIRURGICOS</v>
          </cell>
          <cell r="AC3419">
            <v>15328.938095551201</v>
          </cell>
          <cell r="AD3419" t="str">
            <v>BOM</v>
          </cell>
        </row>
        <row r="3420">
          <cell r="X3420">
            <v>10404</v>
          </cell>
          <cell r="Y3420">
            <v>2042008</v>
          </cell>
          <cell r="Z3420" t="str">
            <v>CENTRO CIRÚRGICO</v>
          </cell>
          <cell r="AA3420">
            <v>10</v>
          </cell>
          <cell r="AB3420" t="str">
            <v>INSTRUMENTAIS CIRURGICOS</v>
          </cell>
          <cell r="AC3420">
            <v>24417.872014025899</v>
          </cell>
          <cell r="AD3420" t="str">
            <v>BOM</v>
          </cell>
        </row>
        <row r="3421">
          <cell r="X3421">
            <v>10515</v>
          </cell>
          <cell r="Y3421">
            <v>2042009</v>
          </cell>
          <cell r="Z3421" t="str">
            <v>APOIO AO DIAGNÓSTICO</v>
          </cell>
          <cell r="AA3421">
            <v>10</v>
          </cell>
          <cell r="AB3421" t="str">
            <v>INSTRUMENTAIS CIRURGICOS</v>
          </cell>
          <cell r="AC3421">
            <v>15203.0164047776</v>
          </cell>
          <cell r="AD3421" t="str">
            <v>BOM</v>
          </cell>
        </row>
        <row r="3422">
          <cell r="X3422">
            <v>10516</v>
          </cell>
          <cell r="Y3422">
            <v>2042010</v>
          </cell>
          <cell r="Z3422" t="str">
            <v>APOIO AO DIAGNÓSTICO</v>
          </cell>
          <cell r="AA3422">
            <v>10</v>
          </cell>
          <cell r="AB3422" t="str">
            <v>INSTRUMENTAIS CIRURGICOS</v>
          </cell>
          <cell r="AC3422">
            <v>16177.1332237563</v>
          </cell>
          <cell r="AD3422" t="str">
            <v>BOM</v>
          </cell>
        </row>
        <row r="3423">
          <cell r="X3423">
            <v>10517</v>
          </cell>
          <cell r="Y3423">
            <v>2042011</v>
          </cell>
          <cell r="Z3423" t="str">
            <v>APOIO AO DIAGNÓSTICO</v>
          </cell>
          <cell r="AA3423">
            <v>10</v>
          </cell>
          <cell r="AB3423" t="str">
            <v>INSTRUMENTAIS CIRURGICOS</v>
          </cell>
          <cell r="AC3423">
            <v>26876.956835963199</v>
          </cell>
          <cell r="AD3423" t="str">
            <v>BOM</v>
          </cell>
        </row>
        <row r="3424">
          <cell r="X3424">
            <v>10536</v>
          </cell>
          <cell r="Y3424">
            <v>2042012</v>
          </cell>
          <cell r="Z3424" t="str">
            <v>CENTRO CIRÚRGICO</v>
          </cell>
          <cell r="AA3424">
            <v>10</v>
          </cell>
          <cell r="AB3424" t="str">
            <v>INSTRUMENTAIS CIRURGICOS</v>
          </cell>
          <cell r="AC3424">
            <v>14917.4792899408</v>
          </cell>
          <cell r="AD3424" t="str">
            <v>BOM</v>
          </cell>
        </row>
        <row r="3425">
          <cell r="X3425">
            <v>10507</v>
          </cell>
          <cell r="Y3425">
            <v>2042013</v>
          </cell>
          <cell r="Z3425" t="str">
            <v>AUDITÓRIO 2</v>
          </cell>
          <cell r="AA3425">
            <v>10</v>
          </cell>
          <cell r="AB3425" t="str">
            <v>MAQ. E EQUIPAMENTOS</v>
          </cell>
          <cell r="AC3425">
            <v>3132.5005478851599</v>
          </cell>
          <cell r="AD3425" t="str">
            <v>BOM</v>
          </cell>
        </row>
        <row r="3426">
          <cell r="X3426">
            <v>10508</v>
          </cell>
          <cell r="Y3426">
            <v>2042014</v>
          </cell>
          <cell r="Z3426" t="str">
            <v>AUDITÓRIO 2</v>
          </cell>
          <cell r="AA3426">
            <v>10</v>
          </cell>
          <cell r="AB3426" t="str">
            <v>MAQ. E EQUIPAMENTOS</v>
          </cell>
          <cell r="AC3426">
            <v>3132.5005478851599</v>
          </cell>
          <cell r="AD3426" t="str">
            <v>BOM</v>
          </cell>
        </row>
        <row r="3427">
          <cell r="X3427">
            <v>10501</v>
          </cell>
          <cell r="Y3427">
            <v>2042015</v>
          </cell>
          <cell r="Z3427" t="str">
            <v>APOIO AO DIAGNÓSTICO</v>
          </cell>
          <cell r="AA3427">
            <v>10</v>
          </cell>
          <cell r="AB3427" t="str">
            <v>INSTRUMENTAIS CIRURGICOS</v>
          </cell>
          <cell r="AC3427">
            <v>3891.3423959018201</v>
          </cell>
          <cell r="AD3427" t="str">
            <v>BOM</v>
          </cell>
        </row>
        <row r="3428">
          <cell r="X3428">
            <v>10503</v>
          </cell>
          <cell r="Y3428">
            <v>2042016</v>
          </cell>
          <cell r="Z3428" t="str">
            <v>APOIO AO DIAGNÓSTICO</v>
          </cell>
          <cell r="AA3428">
            <v>10</v>
          </cell>
          <cell r="AB3428" t="str">
            <v>INSTRUMENTAIS CIRURGICOS</v>
          </cell>
          <cell r="AC3428">
            <v>14105.673711922</v>
          </cell>
          <cell r="AD3428" t="str">
            <v>BOM</v>
          </cell>
        </row>
        <row r="3429">
          <cell r="X3429">
            <v>10504</v>
          </cell>
          <cell r="Y3429">
            <v>2042017</v>
          </cell>
          <cell r="Z3429" t="str">
            <v>APOIO AO DIAGNÓSTICO</v>
          </cell>
          <cell r="AA3429">
            <v>10</v>
          </cell>
          <cell r="AB3429" t="str">
            <v>INSTRUMENTAIS CIRURGICOS</v>
          </cell>
          <cell r="AC3429">
            <v>14105.673711922</v>
          </cell>
          <cell r="AD3429" t="str">
            <v>BOM</v>
          </cell>
        </row>
        <row r="3430">
          <cell r="X3430">
            <v>10505</v>
          </cell>
          <cell r="Y3430">
            <v>2042018</v>
          </cell>
          <cell r="Z3430" t="str">
            <v>APOIO AO DIAGNÓSTICO</v>
          </cell>
          <cell r="AA3430">
            <v>10</v>
          </cell>
          <cell r="AB3430" t="str">
            <v>INSTRUMENTAIS CIRURGICOS</v>
          </cell>
          <cell r="AC3430">
            <v>9749.0014716195492</v>
          </cell>
          <cell r="AD3430" t="str">
            <v>BOM</v>
          </cell>
        </row>
        <row r="3431">
          <cell r="X3431">
            <v>10506</v>
          </cell>
          <cell r="Y3431">
            <v>2042019</v>
          </cell>
          <cell r="Z3431" t="str">
            <v>APOIO AO DIAGNÓSTICO</v>
          </cell>
          <cell r="AA3431">
            <v>10</v>
          </cell>
          <cell r="AB3431" t="str">
            <v>INSTRUMENTAIS CIRURGICOS</v>
          </cell>
          <cell r="AC3431">
            <v>9749.0014716195492</v>
          </cell>
          <cell r="AD3431" t="str">
            <v>BOM</v>
          </cell>
        </row>
        <row r="3432">
          <cell r="X3432">
            <v>10518</v>
          </cell>
          <cell r="Y3432">
            <v>2042020</v>
          </cell>
          <cell r="Z3432" t="str">
            <v>APOIO AO DIAGNÓSTICO</v>
          </cell>
          <cell r="AA3432">
            <v>10</v>
          </cell>
          <cell r="AB3432" t="str">
            <v>INSTRUMENTAIS CIRURGICOS</v>
          </cell>
          <cell r="AC3432">
            <v>26975.471912667101</v>
          </cell>
          <cell r="AD3432" t="str">
            <v>BOM</v>
          </cell>
        </row>
        <row r="3433">
          <cell r="X3433">
            <v>10519</v>
          </cell>
          <cell r="Y3433">
            <v>2042021</v>
          </cell>
          <cell r="Z3433" t="str">
            <v>APOIO AO DIAGNÓSTICO</v>
          </cell>
          <cell r="AA3433">
            <v>10</v>
          </cell>
          <cell r="AB3433" t="str">
            <v>INSTRUMENTAIS CIRURGICOS</v>
          </cell>
          <cell r="AC3433">
            <v>26975.471912667101</v>
          </cell>
          <cell r="AD3433" t="str">
            <v>BOM</v>
          </cell>
        </row>
        <row r="3434">
          <cell r="X3434">
            <v>10520</v>
          </cell>
          <cell r="Y3434">
            <v>2042022</v>
          </cell>
          <cell r="Z3434" t="str">
            <v>APOIO AO DIAGNÓSTICO</v>
          </cell>
          <cell r="AA3434">
            <v>10</v>
          </cell>
          <cell r="AB3434" t="str">
            <v>INSTRUMENTAIS CIRURGICOS</v>
          </cell>
          <cell r="AC3434">
            <v>11434.1944444444</v>
          </cell>
          <cell r="AD3434" t="str">
            <v>BOM</v>
          </cell>
        </row>
        <row r="3435">
          <cell r="X3435">
            <v>10523</v>
          </cell>
          <cell r="Y3435">
            <v>2042023</v>
          </cell>
          <cell r="Z3435" t="str">
            <v>CENTRO CIRÚRGICO</v>
          </cell>
          <cell r="AA3435">
            <v>10</v>
          </cell>
          <cell r="AB3435" t="str">
            <v>INSTRUMENTAIS CIRURGICOS</v>
          </cell>
          <cell r="AC3435">
            <v>12385.7986828841</v>
          </cell>
          <cell r="AD3435" t="str">
            <v>BOM</v>
          </cell>
        </row>
        <row r="3436">
          <cell r="X3436">
            <v>10524</v>
          </cell>
          <cell r="Y3436">
            <v>2042024</v>
          </cell>
          <cell r="Z3436" t="str">
            <v>CENTRO CIRÚRGICO</v>
          </cell>
          <cell r="AA3436">
            <v>10</v>
          </cell>
          <cell r="AB3436" t="str">
            <v>INSTRUMENTAIS CIRURGICOS</v>
          </cell>
          <cell r="AC3436">
            <v>3506.8687108262102</v>
          </cell>
          <cell r="AD3436" t="str">
            <v>BOM</v>
          </cell>
        </row>
        <row r="3437">
          <cell r="X3437">
            <v>10549</v>
          </cell>
          <cell r="Y3437">
            <v>2042025</v>
          </cell>
          <cell r="Z3437" t="str">
            <v>ASTEC</v>
          </cell>
          <cell r="AA3437">
            <v>5</v>
          </cell>
          <cell r="AB3437" t="str">
            <v>MAQ. E EQUIPAMENTOS</v>
          </cell>
          <cell r="AC3437">
            <v>72.904339250493095</v>
          </cell>
          <cell r="AD3437" t="str">
            <v>BOM</v>
          </cell>
        </row>
        <row r="3438">
          <cell r="X3438">
            <v>10550</v>
          </cell>
          <cell r="Y3438">
            <v>2042026</v>
          </cell>
          <cell r="Z3438" t="str">
            <v>ASTEC</v>
          </cell>
          <cell r="AA3438">
            <v>5</v>
          </cell>
          <cell r="AB3438" t="str">
            <v>MAQ. E EQUIPAMENTOS</v>
          </cell>
          <cell r="AC3438">
            <v>72.904339250493095</v>
          </cell>
          <cell r="AD3438" t="str">
            <v>BOM</v>
          </cell>
        </row>
        <row r="3439">
          <cell r="X3439">
            <v>10551</v>
          </cell>
          <cell r="Y3439">
            <v>2042027</v>
          </cell>
          <cell r="Z3439" t="str">
            <v>ASTEC</v>
          </cell>
          <cell r="AA3439">
            <v>5</v>
          </cell>
          <cell r="AB3439" t="str">
            <v>MAQ. E EQUIPAMENTOS</v>
          </cell>
          <cell r="AC3439">
            <v>72.904339250493095</v>
          </cell>
          <cell r="AD3439" t="str">
            <v>BOM</v>
          </cell>
        </row>
        <row r="3440">
          <cell r="X3440">
            <v>10552</v>
          </cell>
          <cell r="Y3440">
            <v>2042028</v>
          </cell>
          <cell r="Z3440" t="str">
            <v>ASTEC</v>
          </cell>
          <cell r="AA3440">
            <v>5</v>
          </cell>
          <cell r="AB3440" t="str">
            <v>MAQ. E EQUIPAMENTOS</v>
          </cell>
          <cell r="AC3440">
            <v>72.904339250493095</v>
          </cell>
          <cell r="AD3440" t="str">
            <v>BOM</v>
          </cell>
        </row>
        <row r="3441">
          <cell r="X3441">
            <v>10553</v>
          </cell>
          <cell r="Y3441">
            <v>2042029</v>
          </cell>
          <cell r="Z3441" t="str">
            <v>ASTEC</v>
          </cell>
          <cell r="AA3441">
            <v>5</v>
          </cell>
          <cell r="AB3441" t="str">
            <v>MAQ. E EQUIPAMENTOS</v>
          </cell>
          <cell r="AC3441">
            <v>72.904339250493095</v>
          </cell>
          <cell r="AD3441" t="str">
            <v>BOM</v>
          </cell>
        </row>
        <row r="3442">
          <cell r="X3442">
            <v>10554</v>
          </cell>
          <cell r="Y3442">
            <v>2042030</v>
          </cell>
          <cell r="Z3442" t="str">
            <v>ASTEC</v>
          </cell>
          <cell r="AA3442">
            <v>5</v>
          </cell>
          <cell r="AB3442" t="str">
            <v>MAQ. E EQUIPAMENTOS</v>
          </cell>
          <cell r="AC3442">
            <v>72.904339250493095</v>
          </cell>
          <cell r="AD3442" t="str">
            <v>BOM</v>
          </cell>
        </row>
        <row r="3443">
          <cell r="X3443">
            <v>10555</v>
          </cell>
          <cell r="Y3443">
            <v>2042031</v>
          </cell>
          <cell r="Z3443" t="str">
            <v>ASTEC</v>
          </cell>
          <cell r="AA3443">
            <v>5</v>
          </cell>
          <cell r="AB3443" t="str">
            <v>MAQ. E EQUIPAMENTOS</v>
          </cell>
          <cell r="AC3443">
            <v>72.904339250493095</v>
          </cell>
          <cell r="AD3443" t="str">
            <v>BOM</v>
          </cell>
        </row>
        <row r="3444">
          <cell r="X3444">
            <v>10556</v>
          </cell>
          <cell r="Y3444">
            <v>2042032</v>
          </cell>
          <cell r="Z3444" t="str">
            <v>ASTEC</v>
          </cell>
          <cell r="AA3444">
            <v>5</v>
          </cell>
          <cell r="AB3444" t="str">
            <v>MAQ. E EQUIPAMENTOS</v>
          </cell>
          <cell r="AC3444">
            <v>72.904339250493095</v>
          </cell>
          <cell r="AD3444" t="str">
            <v>BOM</v>
          </cell>
        </row>
        <row r="3445">
          <cell r="X3445">
            <v>10557</v>
          </cell>
          <cell r="Y3445">
            <v>2042033</v>
          </cell>
          <cell r="Z3445" t="str">
            <v>CLINICA CIRURGICA</v>
          </cell>
          <cell r="AA3445">
            <v>5</v>
          </cell>
          <cell r="AB3445" t="str">
            <v>MAQ. E EQUIPAMENTOS</v>
          </cell>
          <cell r="AC3445">
            <v>534.63182117028305</v>
          </cell>
          <cell r="AD3445" t="str">
            <v>BOM</v>
          </cell>
        </row>
        <row r="3446">
          <cell r="X3446">
            <v>10558</v>
          </cell>
          <cell r="Y3446">
            <v>2042034</v>
          </cell>
          <cell r="Z3446" t="str">
            <v>ASTEC</v>
          </cell>
          <cell r="AA3446">
            <v>5</v>
          </cell>
          <cell r="AB3446" t="str">
            <v>MAQ. E EQUIPAMENTOS</v>
          </cell>
          <cell r="AC3446">
            <v>534.63182117028305</v>
          </cell>
          <cell r="AD3446" t="str">
            <v>BOM</v>
          </cell>
        </row>
        <row r="3447">
          <cell r="X3447">
            <v>10559</v>
          </cell>
          <cell r="Y3447">
            <v>2042035</v>
          </cell>
          <cell r="Z3447" t="str">
            <v>ASTEC</v>
          </cell>
          <cell r="AA3447">
            <v>5</v>
          </cell>
          <cell r="AB3447" t="str">
            <v>MAQ. E EQUIPAMENTOS</v>
          </cell>
          <cell r="AC3447">
            <v>534.63182117028305</v>
          </cell>
          <cell r="AD3447" t="str">
            <v>BOM</v>
          </cell>
        </row>
        <row r="3448">
          <cell r="X3448">
            <v>10560</v>
          </cell>
          <cell r="Y3448">
            <v>2042036</v>
          </cell>
          <cell r="Z3448" t="str">
            <v>ASTEC</v>
          </cell>
          <cell r="AA3448">
            <v>5</v>
          </cell>
          <cell r="AB3448" t="str">
            <v>MAQ. E EQUIPAMENTOS</v>
          </cell>
          <cell r="AC3448">
            <v>534.63182117028305</v>
          </cell>
          <cell r="AD3448" t="str">
            <v>BOM</v>
          </cell>
        </row>
        <row r="3449">
          <cell r="X3449">
            <v>10561</v>
          </cell>
          <cell r="Y3449">
            <v>2042037</v>
          </cell>
          <cell r="Z3449" t="str">
            <v>ASTEC</v>
          </cell>
          <cell r="AA3449">
            <v>5</v>
          </cell>
          <cell r="AB3449" t="str">
            <v>MAQ. E EQUIPAMENTOS</v>
          </cell>
          <cell r="AC3449">
            <v>534.63182117028305</v>
          </cell>
          <cell r="AD3449" t="str">
            <v>BOM</v>
          </cell>
        </row>
        <row r="3450">
          <cell r="X3450">
            <v>10562</v>
          </cell>
          <cell r="Y3450">
            <v>2042038</v>
          </cell>
          <cell r="Z3450" t="str">
            <v>ASTEC</v>
          </cell>
          <cell r="AA3450">
            <v>5</v>
          </cell>
          <cell r="AB3450" t="str">
            <v>MAQ. E EQUIPAMENTOS</v>
          </cell>
          <cell r="AC3450">
            <v>534.63182117028305</v>
          </cell>
          <cell r="AD3450" t="str">
            <v>BOM</v>
          </cell>
        </row>
        <row r="3451">
          <cell r="X3451">
            <v>10563</v>
          </cell>
          <cell r="Y3451">
            <v>2042039</v>
          </cell>
          <cell r="Z3451" t="str">
            <v>ASTEC</v>
          </cell>
          <cell r="AA3451">
            <v>5</v>
          </cell>
          <cell r="AB3451" t="str">
            <v>MAQ. E EQUIPAMENTOS</v>
          </cell>
          <cell r="AC3451">
            <v>534.63182117028305</v>
          </cell>
          <cell r="AD3451" t="str">
            <v>BOM</v>
          </cell>
        </row>
        <row r="3452">
          <cell r="X3452">
            <v>10564</v>
          </cell>
          <cell r="Y3452">
            <v>2042040</v>
          </cell>
          <cell r="Z3452" t="str">
            <v>CLINICA MÉDICA</v>
          </cell>
          <cell r="AA3452">
            <v>5</v>
          </cell>
          <cell r="AB3452" t="str">
            <v>MAQ. E EQUIPAMENTOS</v>
          </cell>
          <cell r="AC3452">
            <v>534.63182117028305</v>
          </cell>
          <cell r="AD3452" t="str">
            <v>BOM</v>
          </cell>
        </row>
        <row r="3453">
          <cell r="X3453">
            <v>10510</v>
          </cell>
          <cell r="Y3453">
            <v>2042041</v>
          </cell>
          <cell r="Z3453" t="str">
            <v>ASTEC</v>
          </cell>
          <cell r="AA3453">
            <v>3</v>
          </cell>
          <cell r="AB3453" t="str">
            <v>INSTRUMENTAIS CIRURGICOS</v>
          </cell>
          <cell r="AC3453">
            <v>405.85008327854501</v>
          </cell>
          <cell r="AD3453" t="str">
            <v>BOM</v>
          </cell>
        </row>
        <row r="3454">
          <cell r="X3454">
            <v>10511</v>
          </cell>
          <cell r="Y3454">
            <v>2042042</v>
          </cell>
          <cell r="Z3454" t="str">
            <v>ASTEC</v>
          </cell>
          <cell r="AA3454">
            <v>4</v>
          </cell>
          <cell r="AB3454" t="str">
            <v>INSTRUMENTAIS CIRURGICOS</v>
          </cell>
          <cell r="AC3454">
            <v>1064.15898778216</v>
          </cell>
          <cell r="AD3454" t="str">
            <v>BOM</v>
          </cell>
        </row>
        <row r="3455">
          <cell r="X3455">
            <v>10512</v>
          </cell>
          <cell r="Y3455">
            <v>2042043</v>
          </cell>
          <cell r="Z3455" t="str">
            <v>ASTEC</v>
          </cell>
          <cell r="AA3455">
            <v>4</v>
          </cell>
          <cell r="AB3455" t="str">
            <v>INSTRUMENTAIS CIRURGICOS</v>
          </cell>
          <cell r="AC3455">
            <v>1064.15898778216</v>
          </cell>
          <cell r="AD3455" t="str">
            <v>BOM</v>
          </cell>
        </row>
        <row r="3456">
          <cell r="X3456">
            <v>10513</v>
          </cell>
          <cell r="Y3456">
            <v>2042044</v>
          </cell>
          <cell r="Z3456" t="str">
            <v>ASTEC</v>
          </cell>
          <cell r="AA3456">
            <v>5</v>
          </cell>
          <cell r="AB3456" t="str">
            <v>INSTRUMENTAIS CIRURGICOS</v>
          </cell>
          <cell r="AC3456">
            <v>109.995554459785</v>
          </cell>
          <cell r="AD3456" t="str">
            <v>BOM</v>
          </cell>
        </row>
        <row r="3457">
          <cell r="X3457">
            <v>10514</v>
          </cell>
          <cell r="Y3457">
            <v>2042045</v>
          </cell>
          <cell r="Z3457" t="str">
            <v>ASTEC</v>
          </cell>
          <cell r="AA3457">
            <v>5</v>
          </cell>
          <cell r="AB3457" t="str">
            <v>INSTRUMENTAIS CIRURGICOS</v>
          </cell>
          <cell r="AC3457">
            <v>109.995554459785</v>
          </cell>
          <cell r="AD3457" t="str">
            <v>BOM</v>
          </cell>
        </row>
        <row r="3458">
          <cell r="X3458">
            <v>10537</v>
          </cell>
          <cell r="Y3458">
            <v>2042046</v>
          </cell>
          <cell r="Z3458" t="str">
            <v>ÁREA DAS CALDEIRAS - HGG</v>
          </cell>
          <cell r="AA3458">
            <v>25</v>
          </cell>
          <cell r="AB3458" t="str">
            <v>MAQ. E EQUIPAMENTOS</v>
          </cell>
          <cell r="AC3458">
            <v>69716.195485426302</v>
          </cell>
          <cell r="AD3458" t="str">
            <v>BOM</v>
          </cell>
        </row>
        <row r="3459">
          <cell r="X3459">
            <v>10531</v>
          </cell>
          <cell r="Y3459">
            <v>2042047</v>
          </cell>
          <cell r="Z3459" t="str">
            <v>APOIO AO DIAGNÓSTICO</v>
          </cell>
          <cell r="AA3459">
            <v>10</v>
          </cell>
          <cell r="AB3459" t="str">
            <v>INSTRUMENTAIS CIRURGICOS</v>
          </cell>
          <cell r="AC3459">
            <v>18730.263967784402</v>
          </cell>
          <cell r="AD3459" t="str">
            <v>BOM</v>
          </cell>
        </row>
        <row r="3460">
          <cell r="X3460">
            <v>10532</v>
          </cell>
          <cell r="Y3460">
            <v>2042048</v>
          </cell>
          <cell r="Z3460" t="str">
            <v>APOIO AO DIAGNÓSTICO</v>
          </cell>
          <cell r="AA3460">
            <v>10</v>
          </cell>
          <cell r="AB3460" t="str">
            <v>INSTRUMENTAIS CIRURGICOS</v>
          </cell>
          <cell r="AC3460">
            <v>26498.1364464168</v>
          </cell>
          <cell r="AD3460" t="str">
            <v>BOM</v>
          </cell>
        </row>
        <row r="3461">
          <cell r="X3461">
            <v>10533</v>
          </cell>
          <cell r="Y3461">
            <v>2042049</v>
          </cell>
          <cell r="Z3461" t="str">
            <v>APOIO AO DIAGNÓSTICO</v>
          </cell>
          <cell r="AA3461">
            <v>10</v>
          </cell>
          <cell r="AB3461" t="str">
            <v>INSTRUMENTAIS CIRURGICOS</v>
          </cell>
          <cell r="AC3461">
            <v>26059.8978566732</v>
          </cell>
          <cell r="AD3461" t="str">
            <v>BOM</v>
          </cell>
        </row>
        <row r="3462">
          <cell r="X3462">
            <v>10534</v>
          </cell>
          <cell r="Y3462">
            <v>2042050</v>
          </cell>
          <cell r="Z3462" t="str">
            <v>APOIO AO DIAGNÓSTICO</v>
          </cell>
          <cell r="AA3462">
            <v>10</v>
          </cell>
          <cell r="AB3462" t="str">
            <v>INSTRUMENTAIS CIRURGICOS</v>
          </cell>
          <cell r="AC3462">
            <v>87769.151702827105</v>
          </cell>
          <cell r="AD3462" t="str">
            <v>BOM</v>
          </cell>
        </row>
        <row r="3463">
          <cell r="X3463">
            <v>10535</v>
          </cell>
          <cell r="Y3463">
            <v>2042051</v>
          </cell>
          <cell r="Z3463" t="str">
            <v>APOIO AO DIAGNÓSTICO</v>
          </cell>
          <cell r="AA3463">
            <v>10</v>
          </cell>
          <cell r="AB3463" t="str">
            <v>INSTRUMENTAIS CIRURGICOS</v>
          </cell>
          <cell r="AC3463">
            <v>64934.230473372801</v>
          </cell>
          <cell r="AD3463" t="str">
            <v>BOM</v>
          </cell>
        </row>
        <row r="3464">
          <cell r="X3464">
            <v>10538</v>
          </cell>
          <cell r="Y3464">
            <v>2042052</v>
          </cell>
          <cell r="Z3464" t="str">
            <v>HGG</v>
          </cell>
          <cell r="AA3464">
            <v>5</v>
          </cell>
          <cell r="AB3464" t="str">
            <v>MAQ. E EQUIPAMENTOS</v>
          </cell>
          <cell r="AC3464">
            <v>68.8877931185623</v>
          </cell>
          <cell r="AD3464" t="str">
            <v>BOM</v>
          </cell>
        </row>
        <row r="3465">
          <cell r="X3465">
            <v>10539</v>
          </cell>
          <cell r="Y3465">
            <v>2042053</v>
          </cell>
          <cell r="Z3465" t="str">
            <v>HGG</v>
          </cell>
          <cell r="AA3465">
            <v>5</v>
          </cell>
          <cell r="AB3465" t="str">
            <v>MAQ. E EQUIPAMENTOS</v>
          </cell>
          <cell r="AC3465">
            <v>68.8877931185623</v>
          </cell>
          <cell r="AD3465" t="str">
            <v>BOM</v>
          </cell>
        </row>
        <row r="3466">
          <cell r="X3466">
            <v>10540</v>
          </cell>
          <cell r="Y3466">
            <v>2042054</v>
          </cell>
          <cell r="Z3466" t="str">
            <v>HGG</v>
          </cell>
          <cell r="AA3466">
            <v>5</v>
          </cell>
          <cell r="AB3466" t="str">
            <v>MAQ. E EQUIPAMENTOS</v>
          </cell>
          <cell r="AC3466">
            <v>68.8877931185623</v>
          </cell>
          <cell r="AD3466" t="str">
            <v>BOM</v>
          </cell>
        </row>
        <row r="3467">
          <cell r="X3467">
            <v>10541</v>
          </cell>
          <cell r="Y3467">
            <v>2042055</v>
          </cell>
          <cell r="Z3467" t="str">
            <v>HGG</v>
          </cell>
          <cell r="AA3467">
            <v>5</v>
          </cell>
          <cell r="AB3467" t="str">
            <v>MAQ. E EQUIPAMENTOS</v>
          </cell>
          <cell r="AC3467">
            <v>68.8877931185623</v>
          </cell>
          <cell r="AD3467" t="str">
            <v>BOM</v>
          </cell>
        </row>
        <row r="3468">
          <cell r="X3468">
            <v>10542</v>
          </cell>
          <cell r="Y3468">
            <v>2042056</v>
          </cell>
          <cell r="Z3468" t="str">
            <v>HGG</v>
          </cell>
          <cell r="AA3468">
            <v>5</v>
          </cell>
          <cell r="AB3468" t="str">
            <v>MAQ. E EQUIPAMENTOS</v>
          </cell>
          <cell r="AC3468">
            <v>68.8877931185623</v>
          </cell>
          <cell r="AD3468" t="str">
            <v>BOM</v>
          </cell>
        </row>
        <row r="3469">
          <cell r="X3469">
            <v>10546</v>
          </cell>
          <cell r="Y3469">
            <v>2042057</v>
          </cell>
          <cell r="Z3469" t="str">
            <v>ABRIGO DE RESÍDUO COMUM</v>
          </cell>
          <cell r="AA3469">
            <v>3</v>
          </cell>
          <cell r="AB3469" t="str">
            <v>MÓVEIS E UTENSÍLIOS</v>
          </cell>
          <cell r="AC3469">
            <v>1068.1028563079799</v>
          </cell>
          <cell r="AD3469" t="str">
            <v>BOM</v>
          </cell>
        </row>
        <row r="3470">
          <cell r="X3470">
            <v>10547</v>
          </cell>
          <cell r="Y3470">
            <v>2042058</v>
          </cell>
          <cell r="Z3470" t="str">
            <v>NUTRIÇÃO</v>
          </cell>
          <cell r="AA3470">
            <v>5</v>
          </cell>
          <cell r="AB3470" t="str">
            <v>MÓVEIS E UTENSÍLIOS</v>
          </cell>
          <cell r="AC3470">
            <v>458.20315581853998</v>
          </cell>
          <cell r="AD3470" t="str">
            <v>BOM</v>
          </cell>
        </row>
        <row r="3471">
          <cell r="X3471">
            <v>10548</v>
          </cell>
          <cell r="Y3471">
            <v>2042059</v>
          </cell>
          <cell r="Z3471" t="str">
            <v>NUTRIÇÃO</v>
          </cell>
          <cell r="AA3471">
            <v>5</v>
          </cell>
          <cell r="AB3471" t="str">
            <v>MÓVEIS E UTENSÍLIOS</v>
          </cell>
          <cell r="AC3471">
            <v>458.20315581853998</v>
          </cell>
          <cell r="AD3471" t="str">
            <v>BOM</v>
          </cell>
        </row>
        <row r="3472">
          <cell r="X3472">
            <v>10573</v>
          </cell>
          <cell r="Y3472">
            <v>2042060</v>
          </cell>
          <cell r="Z3472" t="str">
            <v>AUDITÓRIO 2</v>
          </cell>
          <cell r="AA3472">
            <v>5</v>
          </cell>
          <cell r="AB3472" t="str">
            <v>MÓVEIS E UTENSÍLIOS</v>
          </cell>
          <cell r="AC3472">
            <v>338.571225071225</v>
          </cell>
          <cell r="AD3472" t="str">
            <v>BOM</v>
          </cell>
        </row>
        <row r="3473">
          <cell r="X3473">
            <v>10574</v>
          </cell>
          <cell r="Y3473">
            <v>2042061</v>
          </cell>
          <cell r="Z3473" t="str">
            <v>AUDITÓRIO 2</v>
          </cell>
          <cell r="AA3473">
            <v>5</v>
          </cell>
          <cell r="AB3473" t="str">
            <v>MÓVEIS E UTENSÍLIOS</v>
          </cell>
          <cell r="AC3473">
            <v>651.77443019942996</v>
          </cell>
          <cell r="AD3473" t="str">
            <v>BOM</v>
          </cell>
        </row>
        <row r="3474">
          <cell r="X3474">
            <v>10575</v>
          </cell>
          <cell r="Y3474">
            <v>2042062</v>
          </cell>
          <cell r="Z3474" t="str">
            <v>AUDITÓRIO 2</v>
          </cell>
          <cell r="AA3474">
            <v>5</v>
          </cell>
          <cell r="AB3474" t="str">
            <v>MÓVEIS E UTENSÍLIOS</v>
          </cell>
          <cell r="AC3474">
            <v>688.30239316239295</v>
          </cell>
          <cell r="AD3474" t="str">
            <v>BOM</v>
          </cell>
        </row>
        <row r="3475">
          <cell r="X3475">
            <v>10576</v>
          </cell>
          <cell r="Y3475">
            <v>2042063</v>
          </cell>
          <cell r="Z3475" t="str">
            <v>AUDITÓRIO 2</v>
          </cell>
          <cell r="AA3475">
            <v>5</v>
          </cell>
          <cell r="AB3475" t="str">
            <v>MÓVEIS E UTENSÍLIOS</v>
          </cell>
          <cell r="AC3475">
            <v>688.30239316239295</v>
          </cell>
          <cell r="AD3475" t="str">
            <v>BOM</v>
          </cell>
        </row>
        <row r="3476">
          <cell r="X3476">
            <v>10577</v>
          </cell>
          <cell r="Y3476">
            <v>2042064</v>
          </cell>
          <cell r="Z3476" t="str">
            <v>AUDITÓRIO 2</v>
          </cell>
          <cell r="AA3476">
            <v>5</v>
          </cell>
          <cell r="AB3476" t="str">
            <v>MÓVEIS E UTENSÍLIOS</v>
          </cell>
          <cell r="AC3476">
            <v>724.80056980056997</v>
          </cell>
          <cell r="AD3476" t="str">
            <v>BOM</v>
          </cell>
        </row>
        <row r="3477">
          <cell r="X3477">
            <v>10578</v>
          </cell>
          <cell r="Y3477">
            <v>2042065</v>
          </cell>
          <cell r="Z3477" t="str">
            <v>AMBULATÓRIO</v>
          </cell>
          <cell r="AA3477">
            <v>10</v>
          </cell>
          <cell r="AB3477" t="str">
            <v>INSTRUMENTAIS CIRURGICOS</v>
          </cell>
          <cell r="AC3477">
            <v>1198.3430856892401</v>
          </cell>
          <cell r="AD3477" t="str">
            <v>BOM</v>
          </cell>
        </row>
        <row r="3478">
          <cell r="X3478">
            <v>10565</v>
          </cell>
          <cell r="Y3478">
            <v>2042066</v>
          </cell>
          <cell r="Z3478" t="str">
            <v>AGÊNCIA TRANSFUSIONAL</v>
          </cell>
          <cell r="AA3478">
            <v>10</v>
          </cell>
          <cell r="AB3478" t="str">
            <v>MAQ. E EQUIPAMENTOS</v>
          </cell>
          <cell r="AC3478">
            <v>1000</v>
          </cell>
          <cell r="AD3478" t="str">
            <v>BOM</v>
          </cell>
        </row>
        <row r="3479">
          <cell r="X3479">
            <v>10566</v>
          </cell>
          <cell r="Y3479">
            <v>2042067</v>
          </cell>
          <cell r="Z3479" t="str">
            <v>CENTRAL DE MATERIAL E ESTERILIZAÇÃO</v>
          </cell>
          <cell r="AA3479">
            <v>10</v>
          </cell>
          <cell r="AB3479" t="str">
            <v>MAQ. E EQUIPAMENTOS</v>
          </cell>
          <cell r="AC3479">
            <v>1000</v>
          </cell>
          <cell r="AD3479" t="str">
            <v>RUIM</v>
          </cell>
        </row>
        <row r="3480">
          <cell r="X3480">
            <v>10567</v>
          </cell>
          <cell r="Y3480">
            <v>2042068</v>
          </cell>
          <cell r="Z3480" t="str">
            <v>CENTRAL DE MATERIAL E ESTERILIZAÇÃO</v>
          </cell>
          <cell r="AA3480">
            <v>10</v>
          </cell>
          <cell r="AB3480" t="str">
            <v>MAQ. E EQUIPAMENTOS</v>
          </cell>
          <cell r="AC3480">
            <v>1000</v>
          </cell>
          <cell r="AD3480" t="str">
            <v>BOM</v>
          </cell>
        </row>
        <row r="3481">
          <cell r="X3481">
            <v>10568</v>
          </cell>
          <cell r="Y3481">
            <v>2042069</v>
          </cell>
          <cell r="Z3481" t="str">
            <v>CENTRAL DE MATERIAL E ESTERILIZAÇÃO</v>
          </cell>
          <cell r="AA3481">
            <v>10</v>
          </cell>
          <cell r="AB3481" t="str">
            <v>MAQ. E EQUIPAMENTOS</v>
          </cell>
          <cell r="AC3481">
            <v>1000</v>
          </cell>
          <cell r="AD3481" t="str">
            <v>BOM</v>
          </cell>
        </row>
        <row r="3482">
          <cell r="X3482">
            <v>10569</v>
          </cell>
          <cell r="Y3482">
            <v>2042070</v>
          </cell>
          <cell r="Z3482" t="str">
            <v>LABORATÓRIO</v>
          </cell>
          <cell r="AA3482">
            <v>10</v>
          </cell>
          <cell r="AB3482" t="str">
            <v>MAQ. E EQUIPAMENTOS</v>
          </cell>
          <cell r="AC3482">
            <v>1000</v>
          </cell>
          <cell r="AD3482" t="str">
            <v>BOM</v>
          </cell>
        </row>
        <row r="3483">
          <cell r="X3483">
            <v>10570</v>
          </cell>
          <cell r="Y3483">
            <v>2042071</v>
          </cell>
          <cell r="Z3483" t="str">
            <v>LABORATÓRIO</v>
          </cell>
          <cell r="AA3483">
            <v>10</v>
          </cell>
          <cell r="AB3483" t="str">
            <v>MAQ. E EQUIPAMENTOS</v>
          </cell>
          <cell r="AC3483">
            <v>1000</v>
          </cell>
          <cell r="AD3483" t="str">
            <v>BOM</v>
          </cell>
        </row>
        <row r="3484">
          <cell r="X3484">
            <v>10571</v>
          </cell>
          <cell r="Y3484">
            <v>2042072</v>
          </cell>
          <cell r="Z3484" t="str">
            <v>CENTRAL DE MATERIAL E ESTERILIZAÇÃO</v>
          </cell>
          <cell r="AA3484">
            <v>10</v>
          </cell>
          <cell r="AB3484" t="str">
            <v>MAQ. E EQUIPAMENTOS</v>
          </cell>
          <cell r="AC3484">
            <v>1000</v>
          </cell>
          <cell r="AD3484" t="str">
            <v>BOM</v>
          </cell>
        </row>
        <row r="3485">
          <cell r="X3485">
            <v>10572</v>
          </cell>
          <cell r="Y3485">
            <v>2042073</v>
          </cell>
          <cell r="Z3485" t="str">
            <v>CENTRAL DE MATERIAL E ESTERILIZAÇÃO</v>
          </cell>
          <cell r="AA3485">
            <v>10</v>
          </cell>
          <cell r="AB3485" t="str">
            <v>MAQ. E EQUIPAMENTOS</v>
          </cell>
          <cell r="AC3485">
            <v>1900</v>
          </cell>
          <cell r="AD3485" t="str">
            <v>BOM</v>
          </cell>
        </row>
        <row r="3486">
          <cell r="X3486">
            <v>10579</v>
          </cell>
          <cell r="Y3486">
            <v>2042074</v>
          </cell>
          <cell r="Z3486" t="str">
            <v>CENTRO CIRURGICO -  RECEPCAO</v>
          </cell>
          <cell r="AA3486">
            <v>7</v>
          </cell>
          <cell r="AB3486" t="str">
            <v>MÓVEIS E UTENSÍLIOS</v>
          </cell>
          <cell r="AC3486">
            <v>130</v>
          </cell>
          <cell r="AD3486" t="str">
            <v>BOM</v>
          </cell>
        </row>
        <row r="3487">
          <cell r="X3487">
            <v>10580</v>
          </cell>
          <cell r="Y3487">
            <v>2042075</v>
          </cell>
          <cell r="Z3487" t="str">
            <v>CENTRO CIRÚRGICO</v>
          </cell>
          <cell r="AA3487">
            <v>7</v>
          </cell>
          <cell r="AB3487" t="str">
            <v>MÓVEIS E UTENSÍLIOS</v>
          </cell>
          <cell r="AC3487">
            <v>130</v>
          </cell>
          <cell r="AD3487" t="str">
            <v>BOM</v>
          </cell>
        </row>
        <row r="3488">
          <cell r="X3488">
            <v>10581</v>
          </cell>
          <cell r="Y3488">
            <v>2042076</v>
          </cell>
          <cell r="Z3488" t="str">
            <v>APOIO AO DIAGNÓSTICO</v>
          </cell>
          <cell r="AA3488">
            <v>7</v>
          </cell>
          <cell r="AB3488" t="str">
            <v>MÓVEIS E UTENSÍLIOS</v>
          </cell>
          <cell r="AC3488">
            <v>130</v>
          </cell>
          <cell r="AD3488" t="str">
            <v>BOM</v>
          </cell>
        </row>
        <row r="3489">
          <cell r="X3489">
            <v>10582</v>
          </cell>
          <cell r="Y3489">
            <v>2042077</v>
          </cell>
          <cell r="Z3489" t="str">
            <v>ALMOXARIFADO</v>
          </cell>
          <cell r="AA3489">
            <v>3</v>
          </cell>
          <cell r="AB3489" t="str">
            <v>EQUIP. DE INFORMÁTICA</v>
          </cell>
          <cell r="AC3489">
            <v>90</v>
          </cell>
          <cell r="AD3489" t="str">
            <v>BOM</v>
          </cell>
        </row>
        <row r="3490">
          <cell r="X3490">
            <v>10521</v>
          </cell>
          <cell r="Y3490">
            <v>2042078</v>
          </cell>
          <cell r="Z3490" t="str">
            <v>AMBULATÓRIO</v>
          </cell>
          <cell r="AA3490">
            <v>10</v>
          </cell>
          <cell r="AB3490" t="str">
            <v>MAQ. E EQUIPAMENTOS</v>
          </cell>
          <cell r="AC3490">
            <v>1500</v>
          </cell>
          <cell r="AD3490" t="str">
            <v>BOM</v>
          </cell>
        </row>
        <row r="3491">
          <cell r="X3491">
            <v>10522</v>
          </cell>
          <cell r="Y3491">
            <v>2042079</v>
          </cell>
          <cell r="Z3491" t="str">
            <v>CENTRO CIRÚRGICO</v>
          </cell>
          <cell r="AA3491">
            <v>10</v>
          </cell>
          <cell r="AB3491" t="str">
            <v>MAQ. E EQUIPAMENTOS</v>
          </cell>
          <cell r="AC3491">
            <v>1400</v>
          </cell>
          <cell r="AD3491" t="str">
            <v>BOM</v>
          </cell>
        </row>
        <row r="3492">
          <cell r="X3492">
            <v>10543</v>
          </cell>
          <cell r="Y3492">
            <v>2042080</v>
          </cell>
          <cell r="Z3492" t="str">
            <v>SESMT</v>
          </cell>
          <cell r="AA3492">
            <v>10</v>
          </cell>
          <cell r="AB3492" t="str">
            <v>MÓVEIS E UTENSÍLIOS</v>
          </cell>
          <cell r="AC3492">
            <v>300</v>
          </cell>
          <cell r="AD3492" t="str">
            <v>BOM</v>
          </cell>
        </row>
        <row r="3493">
          <cell r="X3493">
            <v>10544</v>
          </cell>
          <cell r="Y3493">
            <v>2042081</v>
          </cell>
          <cell r="Z3493" t="str">
            <v>GALPÃO ALMOXARIFADO</v>
          </cell>
          <cell r="AA3493">
            <v>10</v>
          </cell>
          <cell r="AB3493" t="str">
            <v>MÓVEIS E UTENSÍLIOS</v>
          </cell>
          <cell r="AC3493">
            <v>300</v>
          </cell>
          <cell r="AD3493" t="str">
            <v>SUCATA</v>
          </cell>
        </row>
        <row r="3494">
          <cell r="X3494">
            <v>10545</v>
          </cell>
          <cell r="Y3494">
            <v>2042082</v>
          </cell>
          <cell r="Z3494" t="str">
            <v>GALPÃO ALMOXARIFADO</v>
          </cell>
          <cell r="AA3494">
            <v>10</v>
          </cell>
          <cell r="AB3494" t="str">
            <v>MÓVEIS E UTENSÍLIOS</v>
          </cell>
          <cell r="AC3494">
            <v>300</v>
          </cell>
          <cell r="AD3494" t="str">
            <v>REGULAR</v>
          </cell>
        </row>
        <row r="3495">
          <cell r="X3495">
            <v>10587</v>
          </cell>
          <cell r="Y3495">
            <v>2042083</v>
          </cell>
          <cell r="Z3495" t="str">
            <v>CENTRAL DE MATERIAL E ESTERILIZAÇÃO</v>
          </cell>
          <cell r="AA3495">
            <v>12</v>
          </cell>
          <cell r="AB3495" t="str">
            <v>MAQ. E EQUIPAMENTOS</v>
          </cell>
          <cell r="AC3495">
            <v>9000</v>
          </cell>
          <cell r="AD3495" t="str">
            <v>RUIM</v>
          </cell>
        </row>
        <row r="3496">
          <cell r="X3496">
            <v>10588</v>
          </cell>
          <cell r="Y3496">
            <v>2042084</v>
          </cell>
          <cell r="Z3496" t="str">
            <v>ELEVADORES</v>
          </cell>
          <cell r="AA3496">
            <v>3</v>
          </cell>
          <cell r="AB3496" t="str">
            <v>MAQ. E EQUIPAMENTOS</v>
          </cell>
          <cell r="AC3496">
            <v>60</v>
          </cell>
          <cell r="AD3496" t="str">
            <v>BOM</v>
          </cell>
        </row>
        <row r="3497">
          <cell r="X3497">
            <v>10589</v>
          </cell>
          <cell r="Y3497">
            <v>2042085</v>
          </cell>
          <cell r="Z3497" t="str">
            <v>ELEVADORES</v>
          </cell>
          <cell r="AA3497">
            <v>3</v>
          </cell>
          <cell r="AB3497" t="str">
            <v>MAQ. E EQUIPAMENTOS</v>
          </cell>
          <cell r="AC3497">
            <v>60</v>
          </cell>
          <cell r="AD3497" t="str">
            <v>BOM</v>
          </cell>
        </row>
        <row r="3498">
          <cell r="X3498">
            <v>10591</v>
          </cell>
          <cell r="Y3498">
            <v>2042086</v>
          </cell>
          <cell r="Z3498" t="str">
            <v>ELETROENCEFALOGRAMA</v>
          </cell>
          <cell r="AA3498">
            <v>10</v>
          </cell>
          <cell r="AB3498" t="str">
            <v>MAQ. E EQUIPAMENTOS</v>
          </cell>
          <cell r="AC3498">
            <v>650</v>
          </cell>
          <cell r="AD3498" t="str">
            <v>BOM</v>
          </cell>
        </row>
        <row r="3499">
          <cell r="X3499">
            <v>10592</v>
          </cell>
          <cell r="Y3499">
            <v>2042087</v>
          </cell>
          <cell r="Z3499" t="str">
            <v>ECOCARDIOGRAMA</v>
          </cell>
          <cell r="AA3499">
            <v>10</v>
          </cell>
          <cell r="AB3499" t="str">
            <v>MAQ. E EQUIPAMENTOS</v>
          </cell>
          <cell r="AC3499">
            <v>650</v>
          </cell>
          <cell r="AD3499" t="str">
            <v>BOM</v>
          </cell>
        </row>
        <row r="3500">
          <cell r="X3500">
            <v>10593</v>
          </cell>
          <cell r="Y3500">
            <v>2042088</v>
          </cell>
          <cell r="Z3500" t="str">
            <v>COLONOSCOPIA</v>
          </cell>
          <cell r="AA3500">
            <v>10</v>
          </cell>
          <cell r="AB3500" t="str">
            <v>MAQ. E EQUIPAMENTOS</v>
          </cell>
          <cell r="AC3500">
            <v>650</v>
          </cell>
          <cell r="AD3500" t="str">
            <v>BOM</v>
          </cell>
        </row>
        <row r="3501">
          <cell r="X3501">
            <v>10594</v>
          </cell>
          <cell r="Y3501">
            <v>2042089</v>
          </cell>
          <cell r="Z3501" t="str">
            <v>LABORATÓRIO</v>
          </cell>
          <cell r="AA3501">
            <v>10</v>
          </cell>
          <cell r="AB3501" t="str">
            <v>MAQ. E EQUIPAMENTOS</v>
          </cell>
          <cell r="AC3501">
            <v>750</v>
          </cell>
          <cell r="AD3501" t="str">
            <v>BOM</v>
          </cell>
        </row>
        <row r="3502">
          <cell r="X3502">
            <v>10595</v>
          </cell>
          <cell r="Y3502">
            <v>2042090</v>
          </cell>
          <cell r="Z3502" t="str">
            <v>LABORATÓRIO</v>
          </cell>
          <cell r="AA3502">
            <v>10</v>
          </cell>
          <cell r="AB3502" t="str">
            <v>MAQ. E EQUIPAMENTOS</v>
          </cell>
          <cell r="AC3502">
            <v>800</v>
          </cell>
          <cell r="AD3502" t="str">
            <v>BOM</v>
          </cell>
        </row>
        <row r="3503">
          <cell r="X3503">
            <v>10596</v>
          </cell>
          <cell r="Y3503">
            <v>2042091</v>
          </cell>
          <cell r="Z3503" t="str">
            <v>APOIO AO DIAGNÓSTICO</v>
          </cell>
          <cell r="AA3503">
            <v>10</v>
          </cell>
          <cell r="AB3503" t="str">
            <v>MAQ. E EQUIPAMENTOS</v>
          </cell>
          <cell r="AC3503">
            <v>800</v>
          </cell>
          <cell r="AD3503" t="str">
            <v>BOM</v>
          </cell>
        </row>
        <row r="3504">
          <cell r="X3504">
            <v>10597</v>
          </cell>
          <cell r="Y3504">
            <v>2042092</v>
          </cell>
          <cell r="Z3504" t="str">
            <v>AGÊNCIA TRANSFUSIONAL</v>
          </cell>
          <cell r="AA3504">
            <v>10</v>
          </cell>
          <cell r="AB3504" t="str">
            <v>MAQ. E EQUIPAMENTOS</v>
          </cell>
          <cell r="AC3504">
            <v>920</v>
          </cell>
          <cell r="AD3504" t="str">
            <v>BOM</v>
          </cell>
        </row>
        <row r="3505">
          <cell r="X3505">
            <v>10528</v>
          </cell>
          <cell r="Y3505">
            <v>2042093</v>
          </cell>
          <cell r="Z3505" t="str">
            <v>ASTEC</v>
          </cell>
          <cell r="AA3505">
            <v>2</v>
          </cell>
          <cell r="AB3505" t="str">
            <v>EQUIP. DE INFORMÁTICA</v>
          </cell>
          <cell r="AC3505">
            <v>90</v>
          </cell>
          <cell r="AD3505" t="str">
            <v>BOM</v>
          </cell>
        </row>
        <row r="3506">
          <cell r="X3506">
            <v>10529</v>
          </cell>
          <cell r="Y3506">
            <v>2042094</v>
          </cell>
          <cell r="Z3506" t="str">
            <v>ASTEC</v>
          </cell>
          <cell r="AA3506">
            <v>2</v>
          </cell>
          <cell r="AB3506" t="str">
            <v>EQUIP. DE INFORMÁTICA</v>
          </cell>
          <cell r="AC3506">
            <v>90</v>
          </cell>
          <cell r="AD3506" t="str">
            <v>BOM</v>
          </cell>
        </row>
        <row r="3507">
          <cell r="X3507">
            <v>10530</v>
          </cell>
          <cell r="Y3507">
            <v>2042095</v>
          </cell>
          <cell r="Z3507" t="str">
            <v>AUDITÓRIO 2</v>
          </cell>
          <cell r="AA3507">
            <v>10</v>
          </cell>
          <cell r="AB3507" t="str">
            <v>MÓVEIS E UTENSÍLIOS</v>
          </cell>
          <cell r="AC3507">
            <v>330</v>
          </cell>
          <cell r="AD3507" t="str">
            <v>BOM</v>
          </cell>
        </row>
        <row r="3508">
          <cell r="X3508">
            <v>10527</v>
          </cell>
          <cell r="Y3508">
            <v>2042096</v>
          </cell>
          <cell r="Z3508" t="str">
            <v>CLINICA CIRURGICA</v>
          </cell>
          <cell r="AA3508">
            <v>3</v>
          </cell>
          <cell r="AB3508" t="str">
            <v>MAQ. E EQUIPAMENTOS</v>
          </cell>
          <cell r="AC3508">
            <v>157</v>
          </cell>
          <cell r="AD3508" t="str">
            <v>BOM</v>
          </cell>
        </row>
        <row r="3509">
          <cell r="X3509">
            <v>10598</v>
          </cell>
          <cell r="Y3509">
            <v>2042097</v>
          </cell>
          <cell r="Z3509" t="str">
            <v>AUDITÓRIO 2</v>
          </cell>
          <cell r="AA3509">
            <v>4</v>
          </cell>
          <cell r="AB3509" t="str">
            <v>MAQ. E EQUIPAMENTOS</v>
          </cell>
          <cell r="AC3509">
            <v>450</v>
          </cell>
          <cell r="AD3509" t="str">
            <v>BOM</v>
          </cell>
        </row>
        <row r="3510">
          <cell r="X3510">
            <v>10599</v>
          </cell>
          <cell r="Y3510">
            <v>2042098</v>
          </cell>
          <cell r="Z3510" t="str">
            <v>AUDITÓRIO 2</v>
          </cell>
          <cell r="AA3510">
            <v>4</v>
          </cell>
          <cell r="AB3510" t="str">
            <v>MAQ. E EQUIPAMENTOS</v>
          </cell>
          <cell r="AC3510">
            <v>450</v>
          </cell>
          <cell r="AD3510" t="str">
            <v>BOM</v>
          </cell>
        </row>
        <row r="3511">
          <cell r="X3511">
            <v>10407</v>
          </cell>
          <cell r="Y3511">
            <v>2042099</v>
          </cell>
          <cell r="Z3511" t="str">
            <v>DIÁLISE</v>
          </cell>
          <cell r="AA3511">
            <v>10</v>
          </cell>
          <cell r="AB3511" t="str">
            <v>MAQ. E EQUIPAMENTOS</v>
          </cell>
          <cell r="AC3511">
            <v>2600</v>
          </cell>
          <cell r="AD3511" t="str">
            <v>BOM</v>
          </cell>
        </row>
        <row r="3512">
          <cell r="X3512">
            <v>10406</v>
          </cell>
          <cell r="Y3512">
            <v>2042100</v>
          </cell>
          <cell r="Z3512" t="str">
            <v>CLÍNICA MÉDICA</v>
          </cell>
          <cell r="AA3512">
            <v>10</v>
          </cell>
          <cell r="AB3512" t="str">
            <v>MAQ. E EQUIPAMENTOS</v>
          </cell>
          <cell r="AC3512">
            <v>2600</v>
          </cell>
          <cell r="AD3512" t="str">
            <v>BOM</v>
          </cell>
        </row>
        <row r="3513">
          <cell r="X3513">
            <v>10409</v>
          </cell>
          <cell r="Y3513">
            <v>2042101</v>
          </cell>
          <cell r="Z3513" t="str">
            <v>UNIDADE DE TERAPIA INTENSIVA</v>
          </cell>
          <cell r="AA3513">
            <v>10</v>
          </cell>
          <cell r="AB3513" t="str">
            <v>MAQ. E EQUIPAMENTOS</v>
          </cell>
          <cell r="AC3513">
            <v>2600</v>
          </cell>
          <cell r="AD3513" t="str">
            <v>BOM</v>
          </cell>
        </row>
        <row r="3514">
          <cell r="X3514">
            <v>10408</v>
          </cell>
          <cell r="Y3514">
            <v>2042102</v>
          </cell>
          <cell r="Z3514" t="str">
            <v>CLINICA CIRURGICA</v>
          </cell>
          <cell r="AA3514">
            <v>10</v>
          </cell>
          <cell r="AB3514" t="str">
            <v>MAQ. E EQUIPAMENTOS</v>
          </cell>
          <cell r="AC3514">
            <v>2600</v>
          </cell>
          <cell r="AD3514" t="str">
            <v>BOM</v>
          </cell>
        </row>
        <row r="3515">
          <cell r="X3515">
            <v>10410</v>
          </cell>
          <cell r="Y3515">
            <v>2042103</v>
          </cell>
          <cell r="Z3515" t="str">
            <v>UNIDADE DE TERAPIA INTENSIVA</v>
          </cell>
          <cell r="AA3515">
            <v>10</v>
          </cell>
          <cell r="AB3515" t="str">
            <v>MAQ. E EQUIPAMENTOS</v>
          </cell>
          <cell r="AC3515">
            <v>2600</v>
          </cell>
          <cell r="AD3515" t="str">
            <v>BOM</v>
          </cell>
        </row>
        <row r="3516">
          <cell r="X3516">
            <v>10411</v>
          </cell>
          <cell r="Y3516">
            <v>2042104</v>
          </cell>
          <cell r="Z3516" t="str">
            <v>DIÁLISE</v>
          </cell>
          <cell r="AA3516">
            <v>10</v>
          </cell>
          <cell r="AB3516" t="str">
            <v>MAQ. E EQUIPAMENTOS</v>
          </cell>
          <cell r="AC3516">
            <v>2600</v>
          </cell>
          <cell r="AD3516" t="str">
            <v>BOM</v>
          </cell>
        </row>
        <row r="3517">
          <cell r="X3517">
            <v>10600</v>
          </cell>
          <cell r="Y3517">
            <v>2042107</v>
          </cell>
          <cell r="Z3517" t="str">
            <v>ASTEC</v>
          </cell>
          <cell r="AA3517">
            <v>7</v>
          </cell>
          <cell r="AB3517" t="str">
            <v>EQUIP. DE INFORMÁTICA</v>
          </cell>
          <cell r="AC3517">
            <v>300</v>
          </cell>
          <cell r="AD3517" t="str">
            <v>BOM</v>
          </cell>
        </row>
        <row r="3518">
          <cell r="X3518">
            <v>10443</v>
          </cell>
          <cell r="Y3518">
            <v>2042108</v>
          </cell>
          <cell r="Z3518" t="str">
            <v>NUTRIÇÃO</v>
          </cell>
          <cell r="AA3518">
            <v>5</v>
          </cell>
          <cell r="AB3518" t="str">
            <v>MAQ. E EQUIPAMENTOS</v>
          </cell>
          <cell r="AC3518">
            <v>300</v>
          </cell>
          <cell r="AD3518" t="str">
            <v>BOM</v>
          </cell>
        </row>
        <row r="3519">
          <cell r="X3519">
            <v>10444</v>
          </cell>
          <cell r="Y3519">
            <v>2042109</v>
          </cell>
          <cell r="Z3519" t="str">
            <v>NUTRIÇÃO</v>
          </cell>
          <cell r="AA3519">
            <v>5</v>
          </cell>
          <cell r="AB3519" t="str">
            <v>MAQ. E EQUIPAMENTOS</v>
          </cell>
          <cell r="AC3519">
            <v>300</v>
          </cell>
          <cell r="AD3519" t="str">
            <v>BOM</v>
          </cell>
        </row>
        <row r="3520">
          <cell r="X3520">
            <v>10445</v>
          </cell>
          <cell r="Y3520">
            <v>2042110</v>
          </cell>
          <cell r="Z3520" t="str">
            <v>NUTRIÇÃO</v>
          </cell>
          <cell r="AA3520">
            <v>5</v>
          </cell>
          <cell r="AB3520" t="str">
            <v>MAQ. E EQUIPAMENTOS</v>
          </cell>
          <cell r="AC3520">
            <v>300</v>
          </cell>
          <cell r="AD3520" t="str">
            <v>BOM</v>
          </cell>
        </row>
        <row r="3521">
          <cell r="X3521">
            <v>9100</v>
          </cell>
          <cell r="Y3521">
            <v>2042111</v>
          </cell>
          <cell r="Z3521" t="str">
            <v>APOIO AO DIAGNÓSTICO</v>
          </cell>
          <cell r="AA3521">
            <v>7</v>
          </cell>
          <cell r="AB3521" t="str">
            <v>MAQ. E EQUIPAMENTOS</v>
          </cell>
          <cell r="AC3521">
            <v>2700</v>
          </cell>
          <cell r="AD3521" t="str">
            <v>BOM</v>
          </cell>
        </row>
        <row r="3522">
          <cell r="X3522" t="str">
            <v> 10491</v>
          </cell>
          <cell r="Y3522">
            <v>2042112</v>
          </cell>
          <cell r="Z3522" t="str">
            <v>HGG</v>
          </cell>
          <cell r="AA3522">
            <v>5</v>
          </cell>
          <cell r="AB3522" t="str">
            <v>MAQ. E EQUIPAMENTOS</v>
          </cell>
          <cell r="AC3522">
            <v>60</v>
          </cell>
          <cell r="AD3522" t="str">
            <v>BOM</v>
          </cell>
        </row>
        <row r="3523">
          <cell r="X3523" t="str">
            <v> 10492</v>
          </cell>
          <cell r="Y3523">
            <v>2042113</v>
          </cell>
          <cell r="Z3523" t="str">
            <v>HGG</v>
          </cell>
          <cell r="AA3523">
            <v>5</v>
          </cell>
          <cell r="AB3523" t="str">
            <v>MAQ. E EQUIPAMENTOS</v>
          </cell>
          <cell r="AC3523">
            <v>60</v>
          </cell>
          <cell r="AD3523" t="str">
            <v>BOM</v>
          </cell>
        </row>
        <row r="3524">
          <cell r="X3524" t="str">
            <v> 10493</v>
          </cell>
          <cell r="Y3524">
            <v>2042114</v>
          </cell>
          <cell r="Z3524" t="str">
            <v>HGG</v>
          </cell>
          <cell r="AA3524">
            <v>5</v>
          </cell>
          <cell r="AB3524" t="str">
            <v>MAQ. E EQUIPAMENTOS</v>
          </cell>
          <cell r="AC3524">
            <v>60</v>
          </cell>
          <cell r="AD3524" t="str">
            <v>BOM</v>
          </cell>
        </row>
        <row r="3525">
          <cell r="X3525" t="str">
            <v> 10494</v>
          </cell>
          <cell r="Y3525">
            <v>2042115</v>
          </cell>
          <cell r="Z3525" t="str">
            <v>HGG</v>
          </cell>
          <cell r="AA3525">
            <v>5</v>
          </cell>
          <cell r="AB3525" t="str">
            <v>MAQ. E EQUIPAMENTOS</v>
          </cell>
          <cell r="AC3525">
            <v>60</v>
          </cell>
          <cell r="AD3525" t="str">
            <v>BOM</v>
          </cell>
        </row>
        <row r="3526">
          <cell r="X3526" t="str">
            <v> 10495</v>
          </cell>
          <cell r="Y3526">
            <v>2042116</v>
          </cell>
          <cell r="Z3526" t="str">
            <v>HGG</v>
          </cell>
          <cell r="AA3526">
            <v>5</v>
          </cell>
          <cell r="AB3526" t="str">
            <v>MAQ. E EQUIPAMENTOS</v>
          </cell>
          <cell r="AC3526">
            <v>60</v>
          </cell>
          <cell r="AD3526" t="str">
            <v>BOM</v>
          </cell>
        </row>
        <row r="3527">
          <cell r="X3527">
            <v>10483</v>
          </cell>
          <cell r="Y3527">
            <v>2042117</v>
          </cell>
          <cell r="Z3527" t="str">
            <v>ELEVADORES</v>
          </cell>
          <cell r="AA3527">
            <v>3</v>
          </cell>
          <cell r="AB3527" t="str">
            <v>MAQ. E EQUIPAMENTOS</v>
          </cell>
          <cell r="AC3527">
            <v>60</v>
          </cell>
          <cell r="AD3527" t="str">
            <v>BOM</v>
          </cell>
        </row>
        <row r="3528">
          <cell r="X3528">
            <v>10484</v>
          </cell>
          <cell r="Y3528">
            <v>2042118</v>
          </cell>
          <cell r="Z3528" t="str">
            <v>ELEVADORES</v>
          </cell>
          <cell r="AA3528">
            <v>3</v>
          </cell>
          <cell r="AB3528" t="str">
            <v>MAQ. E EQUIPAMENTOS</v>
          </cell>
          <cell r="AC3528">
            <v>60</v>
          </cell>
          <cell r="AD3528" t="str">
            <v>BOM</v>
          </cell>
        </row>
        <row r="3529">
          <cell r="X3529">
            <v>10485</v>
          </cell>
          <cell r="Y3529">
            <v>2042119</v>
          </cell>
          <cell r="Z3529" t="str">
            <v>GERÊNCIA MÉDICA</v>
          </cell>
          <cell r="AA3529">
            <v>10</v>
          </cell>
          <cell r="AB3529" t="str">
            <v>MAQ. E EQUIPAMENTOS</v>
          </cell>
          <cell r="AC3529">
            <v>650</v>
          </cell>
          <cell r="AD3529" t="str">
            <v>BOM</v>
          </cell>
        </row>
        <row r="3530">
          <cell r="X3530">
            <v>10486</v>
          </cell>
          <cell r="Y3530">
            <v>2042120</v>
          </cell>
          <cell r="Z3530" t="str">
            <v>REPOUSO - CONDUTORES</v>
          </cell>
          <cell r="AA3530">
            <v>10</v>
          </cell>
          <cell r="AB3530" t="str">
            <v>MAQ. E EQUIPAMENTOS</v>
          </cell>
          <cell r="AC3530">
            <v>650</v>
          </cell>
          <cell r="AD3530" t="str">
            <v>BOM</v>
          </cell>
        </row>
        <row r="3531">
          <cell r="X3531">
            <v>10487</v>
          </cell>
          <cell r="Y3531">
            <v>2042121</v>
          </cell>
          <cell r="Z3531" t="str">
            <v>REPOUSO - FARMÁCIA</v>
          </cell>
          <cell r="AA3531">
            <v>10</v>
          </cell>
          <cell r="AB3531" t="str">
            <v>MAQ. E EQUIPAMENTOS</v>
          </cell>
          <cell r="AC3531">
            <v>650</v>
          </cell>
          <cell r="AD3531" t="str">
            <v>BOM</v>
          </cell>
        </row>
        <row r="3532">
          <cell r="X3532">
            <v>10448</v>
          </cell>
          <cell r="Y3532">
            <v>2042122</v>
          </cell>
          <cell r="Z3532" t="str">
            <v>UNIDADE DE TERAPIA INTENSIVA</v>
          </cell>
          <cell r="AA3532">
            <v>4</v>
          </cell>
          <cell r="AB3532" t="str">
            <v>MAQ. E EQUIPAMENTOS</v>
          </cell>
          <cell r="AC3532">
            <v>5500</v>
          </cell>
          <cell r="AD3532" t="str">
            <v>BOM</v>
          </cell>
        </row>
        <row r="3533">
          <cell r="X3533">
            <v>9080</v>
          </cell>
          <cell r="Y3533">
            <v>2042123</v>
          </cell>
          <cell r="Z3533" t="str">
            <v>ADMINISTRAÇÃO - SEDE - COAF</v>
          </cell>
          <cell r="AA3533">
            <v>4</v>
          </cell>
          <cell r="AB3533" t="str">
            <v>EQUIP. DE INFORMÁTICA</v>
          </cell>
          <cell r="AC3533">
            <v>1000</v>
          </cell>
          <cell r="AD3533" t="str">
            <v>BOM</v>
          </cell>
        </row>
        <row r="3534">
          <cell r="X3534">
            <v>9081</v>
          </cell>
          <cell r="Y3534">
            <v>2042124</v>
          </cell>
          <cell r="Z3534" t="str">
            <v>ADMINISTRAÇÃO - SEDE - ASCOM</v>
          </cell>
          <cell r="AA3534">
            <v>4</v>
          </cell>
          <cell r="AB3534" t="str">
            <v>EQUIP. DE INFORMÁTICA</v>
          </cell>
          <cell r="AC3534">
            <v>1000</v>
          </cell>
          <cell r="AD3534" t="str">
            <v>BOM</v>
          </cell>
        </row>
        <row r="3535">
          <cell r="X3535">
            <v>10412</v>
          </cell>
          <cell r="Y3535">
            <v>2042125</v>
          </cell>
          <cell r="Z3535" t="str">
            <v>DIRETORIA ADMINISTRATIVA</v>
          </cell>
          <cell r="AA3535">
            <v>4</v>
          </cell>
          <cell r="AB3535" t="str">
            <v>EQUIP. DE INFORMÁTICA</v>
          </cell>
          <cell r="AC3535">
            <v>850</v>
          </cell>
          <cell r="AD3535" t="str">
            <v>BOM</v>
          </cell>
        </row>
        <row r="3536">
          <cell r="X3536">
            <v>10413</v>
          </cell>
          <cell r="Y3536">
            <v>2042126</v>
          </cell>
          <cell r="Z3536" t="str">
            <v>ASTEC</v>
          </cell>
          <cell r="AA3536">
            <v>4</v>
          </cell>
          <cell r="AB3536" t="str">
            <v>EQUIP. DE INFORMÁTICA</v>
          </cell>
          <cell r="AC3536">
            <v>850</v>
          </cell>
          <cell r="AD3536" t="str">
            <v>BOM</v>
          </cell>
        </row>
        <row r="3537">
          <cell r="X3537">
            <v>10414</v>
          </cell>
          <cell r="Y3537">
            <v>2042127</v>
          </cell>
          <cell r="Z3537" t="str">
            <v>AUDITÓRIO 2</v>
          </cell>
          <cell r="AA3537">
            <v>4</v>
          </cell>
          <cell r="AB3537" t="str">
            <v>EQUIP. DE INFORMÁTICA</v>
          </cell>
          <cell r="AC3537">
            <v>850</v>
          </cell>
          <cell r="AD3537" t="str">
            <v>BOM</v>
          </cell>
        </row>
        <row r="3538">
          <cell r="X3538">
            <v>10415</v>
          </cell>
          <cell r="Y3538">
            <v>2042128</v>
          </cell>
          <cell r="Z3538" t="str">
            <v>SALA MULTIUSO I</v>
          </cell>
          <cell r="AA3538">
            <v>4</v>
          </cell>
          <cell r="AB3538" t="str">
            <v>EQUIP. DE INFORMÁTICA</v>
          </cell>
          <cell r="AC3538">
            <v>850</v>
          </cell>
          <cell r="AD3538" t="str">
            <v>BOM</v>
          </cell>
        </row>
        <row r="3539">
          <cell r="X3539">
            <v>10416</v>
          </cell>
          <cell r="Y3539">
            <v>2042129</v>
          </cell>
          <cell r="Z3539" t="str">
            <v>SALA DA FAMÍLIA UTI</v>
          </cell>
          <cell r="AA3539">
            <v>4</v>
          </cell>
          <cell r="AB3539" t="str">
            <v>EQUIP. DE INFORMÁTICA</v>
          </cell>
          <cell r="AC3539">
            <v>850</v>
          </cell>
          <cell r="AD3539" t="str">
            <v>BOM</v>
          </cell>
        </row>
        <row r="3540">
          <cell r="X3540">
            <v>10417</v>
          </cell>
          <cell r="Y3540">
            <v>2042130</v>
          </cell>
          <cell r="Z3540" t="str">
            <v>NUTRIÇÃO</v>
          </cell>
          <cell r="AA3540">
            <v>4</v>
          </cell>
          <cell r="AB3540" t="str">
            <v>EQUIP. DE INFORMÁTICA</v>
          </cell>
          <cell r="AC3540">
            <v>850</v>
          </cell>
          <cell r="AD3540" t="str">
            <v>BOM</v>
          </cell>
        </row>
        <row r="3541">
          <cell r="X3541">
            <v>10418</v>
          </cell>
          <cell r="Y3541">
            <v>2042131</v>
          </cell>
          <cell r="Z3541" t="str">
            <v>TRIAGEM MÉDICA CHI</v>
          </cell>
          <cell r="AA3541">
            <v>4</v>
          </cell>
          <cell r="AB3541" t="str">
            <v>EQUIP. DE INFORMÁTICA</v>
          </cell>
          <cell r="AC3541">
            <v>850</v>
          </cell>
          <cell r="AD3541" t="str">
            <v>BOM</v>
          </cell>
        </row>
        <row r="3542">
          <cell r="X3542">
            <v>10419</v>
          </cell>
          <cell r="Y3542">
            <v>2042132</v>
          </cell>
          <cell r="Z3542" t="str">
            <v>CONSULTÓRIO 08</v>
          </cell>
          <cell r="AA3542">
            <v>4</v>
          </cell>
          <cell r="AB3542" t="str">
            <v>EQUIP. DE INFORMÁTICA</v>
          </cell>
          <cell r="AC3542">
            <v>850</v>
          </cell>
          <cell r="AD3542" t="str">
            <v>BOM</v>
          </cell>
        </row>
        <row r="3543">
          <cell r="X3543">
            <v>10420</v>
          </cell>
          <cell r="Y3543">
            <v>2042133</v>
          </cell>
          <cell r="Z3543" t="str">
            <v>ESCRITÓRIO DE QUALIDADE</v>
          </cell>
          <cell r="AA3543">
            <v>4</v>
          </cell>
          <cell r="AB3543" t="str">
            <v>EQUIP. DE INFORMÁTICA</v>
          </cell>
          <cell r="AC3543">
            <v>850</v>
          </cell>
          <cell r="AD3543" t="str">
            <v>BOM</v>
          </cell>
        </row>
        <row r="3544">
          <cell r="X3544">
            <v>10421</v>
          </cell>
          <cell r="Y3544">
            <v>2042134</v>
          </cell>
          <cell r="Z3544" t="str">
            <v>ASTEC</v>
          </cell>
          <cell r="AA3544">
            <v>4</v>
          </cell>
          <cell r="AB3544" t="str">
            <v>EQUIP. DE INFORMÁTICA</v>
          </cell>
          <cell r="AC3544">
            <v>850</v>
          </cell>
          <cell r="AD3544" t="str">
            <v>BOM</v>
          </cell>
        </row>
        <row r="3545">
          <cell r="X3545">
            <v>10422</v>
          </cell>
          <cell r="Y3545">
            <v>2042135</v>
          </cell>
          <cell r="Z3545" t="str">
            <v>CENTRAL DE RELACIONAMENTO</v>
          </cell>
          <cell r="AA3545">
            <v>4</v>
          </cell>
          <cell r="AB3545" t="str">
            <v>EQUIP. DE INFORMÁTICA</v>
          </cell>
          <cell r="AC3545">
            <v>850</v>
          </cell>
          <cell r="AD3545" t="str">
            <v>BOM</v>
          </cell>
        </row>
        <row r="3546">
          <cell r="X3546">
            <v>10423</v>
          </cell>
          <cell r="Y3546">
            <v>2042136</v>
          </cell>
          <cell r="Z3546" t="str">
            <v>CENTRAL DE RELACIONAMENTO</v>
          </cell>
          <cell r="AA3546">
            <v>4</v>
          </cell>
          <cell r="AB3546" t="str">
            <v>EQUIP. DE INFORMÁTICA</v>
          </cell>
          <cell r="AC3546">
            <v>850</v>
          </cell>
          <cell r="AD3546" t="str">
            <v>BOM</v>
          </cell>
        </row>
        <row r="3547">
          <cell r="X3547">
            <v>10424</v>
          </cell>
          <cell r="Y3547">
            <v>2042137</v>
          </cell>
          <cell r="Z3547" t="str">
            <v>SESMT</v>
          </cell>
          <cell r="AA3547">
            <v>4</v>
          </cell>
          <cell r="AB3547" t="str">
            <v>EQUIP. DE INFORMÁTICA</v>
          </cell>
          <cell r="AC3547">
            <v>850</v>
          </cell>
          <cell r="AD3547" t="str">
            <v>BOM</v>
          </cell>
        </row>
        <row r="3548">
          <cell r="X3548">
            <v>10425</v>
          </cell>
          <cell r="Y3548">
            <v>2042138</v>
          </cell>
          <cell r="Z3548" t="str">
            <v>ASTEC</v>
          </cell>
          <cell r="AA3548">
            <v>4</v>
          </cell>
          <cell r="AB3548" t="str">
            <v>EQUIP. DE INFORMÁTICA</v>
          </cell>
          <cell r="AC3548">
            <v>850</v>
          </cell>
          <cell r="AD3548" t="str">
            <v>RUIM</v>
          </cell>
        </row>
        <row r="3549">
          <cell r="X3549">
            <v>10426</v>
          </cell>
          <cell r="Y3549">
            <v>2042139</v>
          </cell>
          <cell r="Z3549" t="str">
            <v>ALMOXARIFADO – HGG</v>
          </cell>
          <cell r="AA3549">
            <v>4</v>
          </cell>
          <cell r="AB3549" t="str">
            <v>EQUIP. DE INFORMÁTICA</v>
          </cell>
          <cell r="AC3549">
            <v>850</v>
          </cell>
          <cell r="AD3549" t="str">
            <v>BOM</v>
          </cell>
        </row>
        <row r="3550">
          <cell r="X3550">
            <v>9082</v>
          </cell>
          <cell r="Y3550">
            <v>2042140</v>
          </cell>
          <cell r="Z3550" t="str">
            <v>ADMINISTRAÇÃO - SEDE - COAF</v>
          </cell>
          <cell r="AA3550">
            <v>5</v>
          </cell>
          <cell r="AB3550" t="str">
            <v>EQUIP. DE INFORMÁTICA</v>
          </cell>
          <cell r="AC3550">
            <v>360</v>
          </cell>
          <cell r="AD3550" t="str">
            <v>BOM</v>
          </cell>
        </row>
        <row r="3551">
          <cell r="X3551">
            <v>9083</v>
          </cell>
          <cell r="Y3551">
            <v>2042141</v>
          </cell>
          <cell r="Z3551" t="str">
            <v>ADMINISTRAÇÃO - SEDE - ASCOM</v>
          </cell>
          <cell r="AA3551">
            <v>5</v>
          </cell>
          <cell r="AB3551" t="str">
            <v>EQUIP. DE INFORMÁTICA</v>
          </cell>
          <cell r="AC3551">
            <v>360</v>
          </cell>
          <cell r="AD3551" t="str">
            <v>BOM</v>
          </cell>
        </row>
        <row r="3552">
          <cell r="X3552">
            <v>10469</v>
          </cell>
          <cell r="Y3552">
            <v>2042142</v>
          </cell>
          <cell r="Z3552" t="str">
            <v>COORDENAÇÃO DA CTI</v>
          </cell>
          <cell r="AA3552">
            <v>6</v>
          </cell>
          <cell r="AB3552" t="str">
            <v>MAQ. E EQUIPAMENTOS</v>
          </cell>
          <cell r="AC3552">
            <v>500</v>
          </cell>
          <cell r="AD3552" t="str">
            <v>BOM</v>
          </cell>
        </row>
        <row r="3553">
          <cell r="X3553">
            <v>10467</v>
          </cell>
          <cell r="Y3553">
            <v>2042143</v>
          </cell>
          <cell r="Z3553" t="str">
            <v>CORREDOR DIRETORIAS</v>
          </cell>
          <cell r="AA3553">
            <v>10</v>
          </cell>
          <cell r="AB3553" t="str">
            <v>MÓVEIS E UTENSÍLIOS</v>
          </cell>
          <cell r="AC3553">
            <v>330</v>
          </cell>
          <cell r="AD3553" t="str">
            <v>BOM</v>
          </cell>
        </row>
        <row r="3554">
          <cell r="X3554">
            <v>10458</v>
          </cell>
          <cell r="Y3554">
            <v>2042144</v>
          </cell>
          <cell r="Z3554" t="str">
            <v>UTI - FARMÁCIA SATÉLITE</v>
          </cell>
          <cell r="AA3554">
            <v>10</v>
          </cell>
          <cell r="AB3554" t="str">
            <v>MÓVEIS E UTENSÍLIOS</v>
          </cell>
          <cell r="AC3554">
            <v>550</v>
          </cell>
          <cell r="AD3554" t="str">
            <v>BOM</v>
          </cell>
        </row>
        <row r="3555">
          <cell r="X3555">
            <v>10468</v>
          </cell>
          <cell r="Y3555">
            <v>2042145</v>
          </cell>
          <cell r="Z3555" t="str">
            <v>UTI - FARMÁCIA SATÉLITE</v>
          </cell>
          <cell r="AA3555">
            <v>10</v>
          </cell>
          <cell r="AB3555" t="str">
            <v>MÓVEIS E UTENSÍLIOS</v>
          </cell>
          <cell r="AC3555">
            <v>550</v>
          </cell>
          <cell r="AD3555" t="str">
            <v>BOM</v>
          </cell>
        </row>
        <row r="3556">
          <cell r="X3556">
            <v>10478</v>
          </cell>
          <cell r="Y3556">
            <v>2042146</v>
          </cell>
          <cell r="Z3556" t="str">
            <v>UTI - FARMÁCIA SATÉLITE</v>
          </cell>
          <cell r="AA3556">
            <v>10</v>
          </cell>
          <cell r="AB3556" t="str">
            <v>MÓVEIS E UTENSÍLIOS</v>
          </cell>
          <cell r="AC3556">
            <v>320</v>
          </cell>
          <cell r="AD3556" t="str">
            <v>BOM</v>
          </cell>
        </row>
        <row r="3557">
          <cell r="X3557">
            <v>10488</v>
          </cell>
          <cell r="Y3557">
            <v>2042147</v>
          </cell>
          <cell r="Z3557" t="str">
            <v>UTI - FARMÁCIA SATÉLITE</v>
          </cell>
          <cell r="AA3557">
            <v>10</v>
          </cell>
          <cell r="AB3557" t="str">
            <v>MÓVEIS E UTENSÍLIOS</v>
          </cell>
          <cell r="AC3557">
            <v>190</v>
          </cell>
          <cell r="AD3557" t="str">
            <v>BOM</v>
          </cell>
        </row>
        <row r="3558">
          <cell r="X3558">
            <v>10498</v>
          </cell>
          <cell r="Y3558">
            <v>2042148</v>
          </cell>
          <cell r="Z3558" t="str">
            <v>UTI - FARMÁCIA SATÉLITE</v>
          </cell>
          <cell r="AA3558">
            <v>10</v>
          </cell>
          <cell r="AB3558" t="str">
            <v>MÓVEIS E UTENSÍLIOS</v>
          </cell>
          <cell r="AC3558">
            <v>190</v>
          </cell>
          <cell r="AD3558" t="str">
            <v>BOM</v>
          </cell>
        </row>
        <row r="3559">
          <cell r="X3559">
            <v>10499</v>
          </cell>
          <cell r="Y3559">
            <v>2042149</v>
          </cell>
          <cell r="Z3559" t="str">
            <v>UTI - FARMÁCIA SATÉLITE</v>
          </cell>
          <cell r="AA3559">
            <v>10</v>
          </cell>
          <cell r="AB3559" t="str">
            <v>MÓVEIS E UTENSÍLIOS</v>
          </cell>
          <cell r="AC3559">
            <v>190</v>
          </cell>
          <cell r="AD3559" t="str">
            <v>BOM</v>
          </cell>
        </row>
        <row r="3560">
          <cell r="X3560">
            <v>10452</v>
          </cell>
          <cell r="Y3560">
            <v>2042150</v>
          </cell>
          <cell r="Z3560" t="str">
            <v>CENTRO CIRÚRGICO</v>
          </cell>
          <cell r="AA3560">
            <v>3</v>
          </cell>
          <cell r="AB3560" t="str">
            <v>MAQ. E EQUIPAMENTOS</v>
          </cell>
          <cell r="AC3560">
            <v>50</v>
          </cell>
          <cell r="AD3560" t="str">
            <v>BOM</v>
          </cell>
        </row>
        <row r="3561">
          <cell r="X3561">
            <v>10453</v>
          </cell>
          <cell r="Y3561">
            <v>2042151</v>
          </cell>
          <cell r="Z3561" t="str">
            <v>CENTRO CIRÚRGICO</v>
          </cell>
          <cell r="AA3561">
            <v>3</v>
          </cell>
          <cell r="AB3561" t="str">
            <v>MAQ. E EQUIPAMENTOS</v>
          </cell>
          <cell r="AC3561">
            <v>50</v>
          </cell>
          <cell r="AD3561" t="str">
            <v>BOM</v>
          </cell>
        </row>
        <row r="3562">
          <cell r="X3562">
            <v>10454</v>
          </cell>
          <cell r="Y3562">
            <v>2042152</v>
          </cell>
          <cell r="Z3562" t="str">
            <v>CENTRO CIRÚRGICO</v>
          </cell>
          <cell r="AA3562">
            <v>3</v>
          </cell>
          <cell r="AB3562" t="str">
            <v>MAQ. E EQUIPAMENTOS</v>
          </cell>
          <cell r="AC3562">
            <v>50</v>
          </cell>
          <cell r="AD3562" t="str">
            <v>BOM</v>
          </cell>
        </row>
        <row r="3563">
          <cell r="X3563">
            <v>10455</v>
          </cell>
          <cell r="Y3563">
            <v>2042153</v>
          </cell>
          <cell r="Z3563" t="str">
            <v>CENTRO CIRÚRGICO</v>
          </cell>
          <cell r="AA3563">
            <v>3</v>
          </cell>
          <cell r="AB3563" t="str">
            <v>MAQ. E EQUIPAMENTOS</v>
          </cell>
          <cell r="AC3563">
            <v>50</v>
          </cell>
          <cell r="AD3563" t="str">
            <v>BOM</v>
          </cell>
        </row>
        <row r="3564">
          <cell r="X3564">
            <v>10456</v>
          </cell>
          <cell r="Y3564">
            <v>2042154</v>
          </cell>
          <cell r="Z3564" t="str">
            <v>CENTRO CIRÚRGICO</v>
          </cell>
          <cell r="AA3564">
            <v>3</v>
          </cell>
          <cell r="AB3564" t="str">
            <v>MAQ. E EQUIPAMENTOS</v>
          </cell>
          <cell r="AC3564">
            <v>50</v>
          </cell>
          <cell r="AD3564" t="str">
            <v>BOM</v>
          </cell>
        </row>
        <row r="3565">
          <cell r="X3565">
            <v>10457</v>
          </cell>
          <cell r="Y3565">
            <v>2042155</v>
          </cell>
          <cell r="Z3565" t="str">
            <v>CENTRO CIRÚRGICO</v>
          </cell>
          <cell r="AA3565">
            <v>3</v>
          </cell>
          <cell r="AB3565" t="str">
            <v>MAQ. E EQUIPAMENTOS</v>
          </cell>
          <cell r="AC3565">
            <v>50</v>
          </cell>
          <cell r="AD3565" t="str">
            <v>BOM</v>
          </cell>
        </row>
        <row r="3566">
          <cell r="X3566">
            <v>10461</v>
          </cell>
          <cell r="Y3566">
            <v>2042156</v>
          </cell>
          <cell r="Z3566" t="str">
            <v>ALMOXARIFADO – HGG</v>
          </cell>
          <cell r="AA3566">
            <v>3</v>
          </cell>
          <cell r="AB3566" t="str">
            <v>MAQ. E EQUIPAMENTOS</v>
          </cell>
          <cell r="AC3566">
            <v>900</v>
          </cell>
          <cell r="AD3566" t="str">
            <v>BOM</v>
          </cell>
        </row>
        <row r="3567">
          <cell r="X3567">
            <v>10471</v>
          </cell>
          <cell r="Y3567">
            <v>2042157</v>
          </cell>
          <cell r="Z3567" t="str">
            <v>CENTRAL DE MATERIAL E ESTERILIZAÇÃO</v>
          </cell>
          <cell r="AA3567">
            <v>3</v>
          </cell>
          <cell r="AB3567" t="str">
            <v>MAQ. E EQUIPAMENTOS</v>
          </cell>
          <cell r="AC3567">
            <v>2000</v>
          </cell>
          <cell r="AD3567" t="str">
            <v>BOM</v>
          </cell>
        </row>
        <row r="3568">
          <cell r="X3568">
            <v>10462</v>
          </cell>
          <cell r="Y3568">
            <v>2042158</v>
          </cell>
          <cell r="Z3568" t="str">
            <v>CLÍNICA MÉDICA</v>
          </cell>
          <cell r="AA3568">
            <v>10</v>
          </cell>
          <cell r="AB3568" t="str">
            <v>MAQ. E EQUIPAMENTOS</v>
          </cell>
          <cell r="AC3568">
            <v>2600</v>
          </cell>
          <cell r="AD3568" t="str">
            <v>BOM</v>
          </cell>
        </row>
        <row r="3569">
          <cell r="X3569">
            <v>10465</v>
          </cell>
          <cell r="Y3569">
            <v>2042159</v>
          </cell>
          <cell r="Z3569" t="str">
            <v>CLÍNICA MÉDICA</v>
          </cell>
          <cell r="AA3569">
            <v>10</v>
          </cell>
          <cell r="AB3569" t="str">
            <v>MAQ. E EQUIPAMENTOS</v>
          </cell>
          <cell r="AC3569">
            <v>2600</v>
          </cell>
          <cell r="AD3569" t="str">
            <v>BOM</v>
          </cell>
        </row>
        <row r="3570">
          <cell r="X3570">
            <v>10463</v>
          </cell>
          <cell r="Y3570">
            <v>2042160</v>
          </cell>
          <cell r="Z3570" t="str">
            <v>CLÍNICA CIRURGICA</v>
          </cell>
          <cell r="AA3570">
            <v>10</v>
          </cell>
          <cell r="AB3570" t="str">
            <v>MAQ. E EQUIPAMENTOS</v>
          </cell>
          <cell r="AC3570">
            <v>2600</v>
          </cell>
          <cell r="AD3570" t="str">
            <v>BOM</v>
          </cell>
        </row>
        <row r="3571">
          <cell r="X3571">
            <v>10464</v>
          </cell>
          <cell r="Y3571">
            <v>2042161</v>
          </cell>
          <cell r="Z3571" t="str">
            <v>CLÍNICA CIRURGICA</v>
          </cell>
          <cell r="AA3571">
            <v>10</v>
          </cell>
          <cell r="AB3571" t="str">
            <v>MAQ. E EQUIPAMENTOS</v>
          </cell>
          <cell r="AC3571">
            <v>2600</v>
          </cell>
          <cell r="AD3571" t="str">
            <v>BOM</v>
          </cell>
        </row>
        <row r="3572">
          <cell r="X3572">
            <v>10466</v>
          </cell>
          <cell r="Y3572">
            <v>2042162</v>
          </cell>
          <cell r="Z3572" t="str">
            <v>ASTEC</v>
          </cell>
          <cell r="AA3572">
            <v>6</v>
          </cell>
          <cell r="AB3572" t="str">
            <v>EQUIP. DE INFORMÁTICA</v>
          </cell>
          <cell r="AC3572">
            <v>1500</v>
          </cell>
          <cell r="AD3572" t="str">
            <v>BOM</v>
          </cell>
        </row>
        <row r="3573">
          <cell r="X3573">
            <v>10472</v>
          </cell>
          <cell r="Y3573">
            <v>2042163</v>
          </cell>
          <cell r="Z3573" t="str">
            <v>CENTRO CIRÚRGICO</v>
          </cell>
          <cell r="AA3573">
            <v>6</v>
          </cell>
          <cell r="AB3573" t="str">
            <v>MAQ. E EQUIPAMENTOS</v>
          </cell>
          <cell r="AC3573">
            <v>500</v>
          </cell>
          <cell r="AD3573" t="str">
            <v>BOM</v>
          </cell>
        </row>
        <row r="3574">
          <cell r="X3574">
            <v>10476</v>
          </cell>
          <cell r="Y3574">
            <v>2042164</v>
          </cell>
          <cell r="Z3574" t="str">
            <v>APOIO AO DIAGNÓSTICO – FONOAUDIOLOGIA</v>
          </cell>
          <cell r="AA3574">
            <v>3</v>
          </cell>
          <cell r="AB3574" t="str">
            <v>MAQ. E EQUIPAMENTOS</v>
          </cell>
          <cell r="AC3574">
            <v>230</v>
          </cell>
          <cell r="AD3574" t="str">
            <v>BOM</v>
          </cell>
        </row>
        <row r="3575">
          <cell r="X3575">
            <v>10447</v>
          </cell>
          <cell r="Y3575">
            <v>2042165</v>
          </cell>
          <cell r="Z3575" t="str">
            <v>CENTRO CIRÚRGICO</v>
          </cell>
          <cell r="AA3575">
            <v>10</v>
          </cell>
          <cell r="AB3575" t="str">
            <v>INSTRUMENTAIS CIRURGICOS</v>
          </cell>
          <cell r="AC3575">
            <v>32000</v>
          </cell>
          <cell r="AD3575" t="str">
            <v>BOM</v>
          </cell>
        </row>
        <row r="3576">
          <cell r="X3576">
            <v>10451</v>
          </cell>
          <cell r="Y3576">
            <v>2042166</v>
          </cell>
          <cell r="Z3576" t="str">
            <v>CENTRO CIRÚRGICO</v>
          </cell>
          <cell r="AA3576">
            <v>10</v>
          </cell>
          <cell r="AB3576" t="str">
            <v>INSTRUMENTAIS CIRURGICOS</v>
          </cell>
          <cell r="AC3576">
            <v>8800</v>
          </cell>
          <cell r="AD3576" t="str">
            <v>BOM</v>
          </cell>
        </row>
        <row r="3577">
          <cell r="X3577">
            <v>9069</v>
          </cell>
          <cell r="Y3577">
            <v>2042167</v>
          </cell>
          <cell r="Z3577" t="str">
            <v>CENTRO CIRÚRGICO</v>
          </cell>
          <cell r="AA3577">
            <v>10</v>
          </cell>
          <cell r="AB3577" t="str">
            <v>INSTRUMENTAIS CIRURGICOS</v>
          </cell>
          <cell r="AC3577">
            <v>8800</v>
          </cell>
          <cell r="AD3577" t="str">
            <v>BOM</v>
          </cell>
        </row>
        <row r="3578">
          <cell r="X3578">
            <v>10450</v>
          </cell>
          <cell r="Y3578">
            <v>2042168</v>
          </cell>
          <cell r="Z3578" t="str">
            <v>CENTRO CIRÚRGICO</v>
          </cell>
          <cell r="AA3578">
            <v>10</v>
          </cell>
          <cell r="AB3578" t="str">
            <v>INSTRUMENTAIS CIRURGICOS</v>
          </cell>
          <cell r="AC3578">
            <v>4800</v>
          </cell>
          <cell r="AD3578" t="str">
            <v>BOM</v>
          </cell>
        </row>
        <row r="3579">
          <cell r="X3579">
            <v>10449</v>
          </cell>
          <cell r="Y3579">
            <v>2042169</v>
          </cell>
          <cell r="Z3579" t="str">
            <v>CENTRO CIRÚRGICO</v>
          </cell>
          <cell r="AA3579">
            <v>10</v>
          </cell>
          <cell r="AB3579" t="str">
            <v>INSTRUMENTAIS CIRURGICOS</v>
          </cell>
          <cell r="AC3579">
            <v>4800</v>
          </cell>
          <cell r="AD3579" t="str">
            <v>BOM</v>
          </cell>
        </row>
        <row r="3580">
          <cell r="X3580">
            <v>10442</v>
          </cell>
          <cell r="Y3580">
            <v>2042170</v>
          </cell>
          <cell r="Z3580" t="str">
            <v>CENTRO CIRÚRGICO</v>
          </cell>
          <cell r="AA3580">
            <v>10</v>
          </cell>
          <cell r="AB3580" t="str">
            <v>INSTRUMENTAIS CIRURGICOS</v>
          </cell>
          <cell r="AC3580">
            <v>10500</v>
          </cell>
          <cell r="AD3580" t="str">
            <v>BOM</v>
          </cell>
        </row>
        <row r="3581">
          <cell r="X3581">
            <v>10446</v>
          </cell>
          <cell r="Y3581">
            <v>2042171</v>
          </cell>
          <cell r="Z3581" t="str">
            <v>CENTRO CIRÚRGICO</v>
          </cell>
          <cell r="AA3581">
            <v>10</v>
          </cell>
          <cell r="AB3581" t="str">
            <v>INSTRUMENTAIS CIRURGICOS</v>
          </cell>
          <cell r="AC3581">
            <v>27000</v>
          </cell>
          <cell r="AD3581" t="str">
            <v>BOM</v>
          </cell>
        </row>
        <row r="3582">
          <cell r="X3582">
            <v>9067</v>
          </cell>
          <cell r="Y3582">
            <v>2042173</v>
          </cell>
          <cell r="Z3582" t="str">
            <v>CENTRO CIRÚRGICO</v>
          </cell>
          <cell r="AA3582">
            <v>3</v>
          </cell>
          <cell r="AB3582" t="str">
            <v>EQUIP. DE INFORMÁTICA</v>
          </cell>
          <cell r="AC3582">
            <v>610</v>
          </cell>
          <cell r="AD3582" t="str">
            <v>BOM</v>
          </cell>
        </row>
        <row r="3583">
          <cell r="X3583">
            <v>9065</v>
          </cell>
          <cell r="Y3583">
            <v>2042174</v>
          </cell>
          <cell r="Z3583" t="str">
            <v>OUVIDORIA</v>
          </cell>
          <cell r="AA3583">
            <v>3</v>
          </cell>
          <cell r="AB3583" t="str">
            <v>EQUIP. DE INFORMÁTICA</v>
          </cell>
          <cell r="AC3583">
            <v>610</v>
          </cell>
          <cell r="AD3583" t="str">
            <v>BOM</v>
          </cell>
        </row>
        <row r="3584">
          <cell r="X3584">
            <v>9103</v>
          </cell>
          <cell r="Y3584">
            <v>2042175</v>
          </cell>
          <cell r="Z3584" t="str">
            <v>ALMOXARIFADO – HGG</v>
          </cell>
          <cell r="AA3584">
            <v>10</v>
          </cell>
          <cell r="AB3584" t="str">
            <v>EQUIP. DE INFORMÁTICA</v>
          </cell>
          <cell r="AC3584">
            <v>180</v>
          </cell>
          <cell r="AD3584" t="str">
            <v>BOM</v>
          </cell>
        </row>
        <row r="3585">
          <cell r="X3585">
            <v>9104</v>
          </cell>
          <cell r="Y3585">
            <v>2042176</v>
          </cell>
          <cell r="Z3585" t="str">
            <v>CENTRO CIRÚRGICO - SALA DE MÁQUINAS</v>
          </cell>
          <cell r="AA3585">
            <v>10</v>
          </cell>
          <cell r="AB3585" t="str">
            <v>EQUIP. DE INFORMÁTICA</v>
          </cell>
          <cell r="AC3585">
            <v>180</v>
          </cell>
          <cell r="AD3585" t="str">
            <v>BOM</v>
          </cell>
        </row>
        <row r="3586">
          <cell r="X3586">
            <v>9102</v>
          </cell>
          <cell r="Y3586">
            <v>2042177</v>
          </cell>
          <cell r="Z3586" t="str">
            <v>ASTEC</v>
          </cell>
          <cell r="AA3586">
            <v>10</v>
          </cell>
          <cell r="AB3586" t="str">
            <v>EQUIP. DE INFORMÁTICA</v>
          </cell>
          <cell r="AC3586">
            <v>180</v>
          </cell>
          <cell r="AD3586" t="str">
            <v>BOM</v>
          </cell>
        </row>
        <row r="3587">
          <cell r="X3587">
            <v>10483</v>
          </cell>
          <cell r="Y3587">
            <v>2042178</v>
          </cell>
          <cell r="Z3587" t="str">
            <v>CENTRO CIRÚRGICO</v>
          </cell>
          <cell r="AA3587">
            <v>10</v>
          </cell>
          <cell r="AB3587" t="str">
            <v>MAQ. E EQUIPAMENTOS</v>
          </cell>
          <cell r="AC3587">
            <v>1300</v>
          </cell>
          <cell r="AD3587" t="str">
            <v>BOM</v>
          </cell>
        </row>
        <row r="3588">
          <cell r="X3588">
            <v>10484</v>
          </cell>
          <cell r="Y3588">
            <v>2042179</v>
          </cell>
          <cell r="Z3588" t="str">
            <v>CENTRO CIRÚRGICO</v>
          </cell>
          <cell r="AA3588">
            <v>10</v>
          </cell>
          <cell r="AB3588" t="str">
            <v>MAQ. E EQUIPAMENTOS</v>
          </cell>
          <cell r="AC3588">
            <v>1300</v>
          </cell>
          <cell r="AD3588" t="str">
            <v>BOM</v>
          </cell>
        </row>
        <row r="3589">
          <cell r="X3589">
            <v>9101</v>
          </cell>
          <cell r="Y3589">
            <v>2042180</v>
          </cell>
          <cell r="Z3589" t="str">
            <v>REFEITÓRIO DOS TERC.</v>
          </cell>
          <cell r="AA3589">
            <v>3</v>
          </cell>
          <cell r="AB3589" t="str">
            <v>MAQ. E EQUIPAMENTOS</v>
          </cell>
          <cell r="AC3589">
            <v>50</v>
          </cell>
          <cell r="AD3589" t="str">
            <v>BOM</v>
          </cell>
        </row>
        <row r="3590">
          <cell r="X3590">
            <v>10474</v>
          </cell>
          <cell r="Y3590">
            <v>2042181</v>
          </cell>
          <cell r="Z3590" t="str">
            <v>CENTRO CIRÚRGICO</v>
          </cell>
          <cell r="AA3590">
            <v>6</v>
          </cell>
          <cell r="AB3590" t="str">
            <v>MAQ. E EQUIPAMENTOS</v>
          </cell>
          <cell r="AC3590">
            <v>930</v>
          </cell>
          <cell r="AD3590" t="str">
            <v>BOM</v>
          </cell>
        </row>
        <row r="3591">
          <cell r="X3591">
            <v>9109</v>
          </cell>
          <cell r="Y3591">
            <v>2042182</v>
          </cell>
          <cell r="Z3591" t="str">
            <v>APOIO AO DIAGNÓSTICO</v>
          </cell>
          <cell r="AA3591">
            <v>8</v>
          </cell>
          <cell r="AB3591" t="str">
            <v>MAQ. E EQUIPAMENTOS</v>
          </cell>
          <cell r="AC3591">
            <v>930</v>
          </cell>
          <cell r="AD3591" t="str">
            <v>BOM</v>
          </cell>
        </row>
        <row r="3592">
          <cell r="X3592">
            <v>9110</v>
          </cell>
          <cell r="Y3592">
            <v>2042183</v>
          </cell>
          <cell r="Z3592" t="str">
            <v>APOIO AO DIAGNÓSTICO</v>
          </cell>
          <cell r="AA3592">
            <v>8</v>
          </cell>
          <cell r="AB3592" t="str">
            <v>MAQ. E EQUIPAMENTOS</v>
          </cell>
          <cell r="AC3592">
            <v>930</v>
          </cell>
          <cell r="AD3592" t="str">
            <v>BOM</v>
          </cell>
        </row>
        <row r="3593">
          <cell r="X3593">
            <v>9084</v>
          </cell>
          <cell r="Y3593">
            <v>2042184</v>
          </cell>
          <cell r="Z3593" t="str">
            <v>CENTRO CIRÚRGICO</v>
          </cell>
          <cell r="AA3593">
            <v>5</v>
          </cell>
          <cell r="AB3593" t="str">
            <v>MAQ. E EQUIPAMENTOS</v>
          </cell>
          <cell r="AC3593">
            <v>400</v>
          </cell>
          <cell r="AD3593" t="str">
            <v>BOM</v>
          </cell>
        </row>
        <row r="3594">
          <cell r="X3594">
            <v>9111</v>
          </cell>
          <cell r="Y3594">
            <v>2042185</v>
          </cell>
          <cell r="Z3594" t="str">
            <v>UTI</v>
          </cell>
          <cell r="AA3594">
            <v>5</v>
          </cell>
          <cell r="AB3594" t="str">
            <v>MAQ. E EQUIPAMENTOS</v>
          </cell>
          <cell r="AC3594">
            <v>400</v>
          </cell>
          <cell r="AD3594" t="str">
            <v>BOM</v>
          </cell>
        </row>
        <row r="3595">
          <cell r="X3595">
            <v>9114</v>
          </cell>
          <cell r="Y3595">
            <v>2042186</v>
          </cell>
          <cell r="Z3595" t="str">
            <v>AMBULATÓRIO (EVENTOS)</v>
          </cell>
          <cell r="AA3595">
            <v>10</v>
          </cell>
          <cell r="AB3595" t="str">
            <v>MÓVEIS E UTENSÍLIOS</v>
          </cell>
          <cell r="AC3595">
            <v>450</v>
          </cell>
          <cell r="AD3595" t="str">
            <v>BOM</v>
          </cell>
        </row>
        <row r="3596">
          <cell r="X3596">
            <v>9106</v>
          </cell>
          <cell r="Y3596">
            <v>2042187</v>
          </cell>
          <cell r="Z3596" t="str">
            <v>T.I.</v>
          </cell>
          <cell r="AA3596">
            <v>4</v>
          </cell>
          <cell r="AB3596" t="str">
            <v>EQUIP. DE INFORMÁTICA</v>
          </cell>
          <cell r="AC3596">
            <v>1300</v>
          </cell>
          <cell r="AD3596" t="str">
            <v>BOM</v>
          </cell>
        </row>
        <row r="3597">
          <cell r="X3597">
            <v>9112</v>
          </cell>
          <cell r="Y3597">
            <v>2042188</v>
          </cell>
          <cell r="Z3597" t="str">
            <v>GALPÃO ALMOXARIFADO</v>
          </cell>
          <cell r="AA3597">
            <v>10</v>
          </cell>
          <cell r="AB3597" t="str">
            <v>MAQ. E EQUIPAMENTOS</v>
          </cell>
          <cell r="AC3597">
            <v>2000</v>
          </cell>
          <cell r="AD3597" t="str">
            <v>BOM</v>
          </cell>
        </row>
        <row r="3598">
          <cell r="X3598">
            <v>9113</v>
          </cell>
          <cell r="Y3598">
            <v>2042189</v>
          </cell>
          <cell r="Z3598" t="str">
            <v>GALPÃO ALMOXARIFADO</v>
          </cell>
          <cell r="AA3598">
            <v>10</v>
          </cell>
          <cell r="AB3598" t="str">
            <v>MAQ. E EQUIPAMENTOS</v>
          </cell>
          <cell r="AC3598">
            <v>2000</v>
          </cell>
          <cell r="AD3598" t="str">
            <v>BOM</v>
          </cell>
        </row>
        <row r="3599">
          <cell r="X3599">
            <v>9115</v>
          </cell>
          <cell r="Y3599">
            <v>2042190</v>
          </cell>
          <cell r="Z3599" t="str">
            <v>APOIO AO DIAGNÓSTICO</v>
          </cell>
          <cell r="AA3599">
            <v>10</v>
          </cell>
          <cell r="AB3599" t="str">
            <v>MAQ. E EQUIPAMENTOS</v>
          </cell>
          <cell r="AC3599">
            <v>8500</v>
          </cell>
          <cell r="AD3599" t="str">
            <v>BOM</v>
          </cell>
        </row>
        <row r="3600">
          <cell r="X3600">
            <v>9116</v>
          </cell>
          <cell r="Y3600">
            <v>2042191</v>
          </cell>
          <cell r="Z3600" t="str">
            <v>APOIO AO DIAGNÓSTICO</v>
          </cell>
          <cell r="AA3600">
            <v>10</v>
          </cell>
          <cell r="AB3600" t="str">
            <v>MAQ. E EQUIPAMENTOS</v>
          </cell>
          <cell r="AC3600">
            <v>8500</v>
          </cell>
          <cell r="AD3600" t="str">
            <v>BOM</v>
          </cell>
        </row>
        <row r="3601">
          <cell r="X3601">
            <v>9117</v>
          </cell>
          <cell r="Y3601">
            <v>2042192</v>
          </cell>
          <cell r="Z3601" t="str">
            <v>APOIO AO DIAGNÓSTICO</v>
          </cell>
          <cell r="AA3601">
            <v>10</v>
          </cell>
          <cell r="AB3601" t="str">
            <v>MAQ. E EQUIPAMENTOS</v>
          </cell>
          <cell r="AC3601">
            <v>8500</v>
          </cell>
          <cell r="AD3601" t="str">
            <v>BOM</v>
          </cell>
        </row>
        <row r="3602">
          <cell r="X3602">
            <v>9118</v>
          </cell>
          <cell r="Y3602">
            <v>2042193</v>
          </cell>
          <cell r="Z3602" t="str">
            <v>APOIO AO DIAGNÓSTICO</v>
          </cell>
          <cell r="AA3602">
            <v>5</v>
          </cell>
          <cell r="AB3602" t="str">
            <v>MAQ. E EQUIPAMENTOS</v>
          </cell>
          <cell r="AC3602">
            <v>4300</v>
          </cell>
          <cell r="AD3602" t="str">
            <v>BOM</v>
          </cell>
        </row>
        <row r="3603">
          <cell r="X3603">
            <v>9119</v>
          </cell>
          <cell r="Y3603">
            <v>2042194</v>
          </cell>
          <cell r="Z3603" t="str">
            <v>CENTRAL DE MATERIAL E ESTERILIZAÇÃO</v>
          </cell>
          <cell r="AA3603">
            <v>10</v>
          </cell>
          <cell r="AB3603" t="str">
            <v>INSTRUMENTAIS CIRURGICOS</v>
          </cell>
          <cell r="AC3603">
            <v>10500</v>
          </cell>
          <cell r="AD3603" t="str">
            <v>BOM</v>
          </cell>
        </row>
        <row r="3604">
          <cell r="X3604">
            <v>9120</v>
          </cell>
          <cell r="Y3604">
            <v>2042195</v>
          </cell>
          <cell r="Z3604" t="str">
            <v>BIBLIOTECA</v>
          </cell>
          <cell r="AA3604">
            <v>10</v>
          </cell>
          <cell r="AB3604" t="str">
            <v>MÓVEIS E UTENSÍLIOS</v>
          </cell>
          <cell r="AC3604">
            <v>350</v>
          </cell>
          <cell r="AD3604" t="str">
            <v>BOM</v>
          </cell>
        </row>
        <row r="3605">
          <cell r="X3605">
            <v>9122</v>
          </cell>
          <cell r="Y3605">
            <v>2042196</v>
          </cell>
          <cell r="Z3605" t="str">
            <v>CENTRAL DE MATERIAL E ESTERILIZAÇÃO</v>
          </cell>
          <cell r="AA3605">
            <v>10</v>
          </cell>
          <cell r="AB3605" t="str">
            <v>MAQ. E EQUIPAMENTOS</v>
          </cell>
          <cell r="AC3605">
            <v>9000</v>
          </cell>
          <cell r="AD3605" t="str">
            <v>BOM</v>
          </cell>
        </row>
        <row r="3606">
          <cell r="X3606">
            <v>9123</v>
          </cell>
          <cell r="Y3606">
            <v>2042197</v>
          </cell>
          <cell r="Z3606" t="str">
            <v>CENTRO CIRÚRGICO</v>
          </cell>
          <cell r="AA3606">
            <v>5</v>
          </cell>
          <cell r="AB3606" t="str">
            <v>MAQ. E EQUIPAMENTOS</v>
          </cell>
          <cell r="AC3606">
            <v>1200</v>
          </cell>
          <cell r="AD3606" t="str">
            <v>BOM</v>
          </cell>
        </row>
        <row r="3607">
          <cell r="X3607">
            <v>9124</v>
          </cell>
          <cell r="Y3607">
            <v>2042198</v>
          </cell>
          <cell r="Z3607" t="str">
            <v>CENTRAL DE MATERIAL E ESTERILIZAÇÃO</v>
          </cell>
          <cell r="AA3607">
            <v>10</v>
          </cell>
          <cell r="AB3607" t="str">
            <v>MAQ. E EQUIPAMENTOS</v>
          </cell>
          <cell r="AC3607">
            <v>7200</v>
          </cell>
          <cell r="AD3607" t="str">
            <v>BOM</v>
          </cell>
        </row>
        <row r="3608">
          <cell r="X3608">
            <v>9125</v>
          </cell>
          <cell r="Y3608">
            <v>2042199</v>
          </cell>
          <cell r="Z3608" t="str">
            <v>CENTRAL DE MATERIAL E ESTERILIZAÇÃO</v>
          </cell>
          <cell r="AA3608">
            <v>10</v>
          </cell>
          <cell r="AB3608" t="str">
            <v>MAQ. E EQUIPAMENTOS</v>
          </cell>
          <cell r="AC3608">
            <v>17000</v>
          </cell>
          <cell r="AD3608" t="str">
            <v>BOM</v>
          </cell>
        </row>
        <row r="3609">
          <cell r="X3609">
            <v>9105</v>
          </cell>
          <cell r="Y3609">
            <v>2042200</v>
          </cell>
          <cell r="Z3609" t="str">
            <v>T.I.</v>
          </cell>
          <cell r="AA3609">
            <v>5</v>
          </cell>
          <cell r="AB3609" t="str">
            <v>EQUIP. DE INFORMÁTICA</v>
          </cell>
          <cell r="AC3609">
            <v>100</v>
          </cell>
          <cell r="AD3609" t="str">
            <v>BOM</v>
          </cell>
        </row>
        <row r="3610">
          <cell r="X3610">
            <v>9107</v>
          </cell>
          <cell r="Y3610">
            <v>2042201</v>
          </cell>
          <cell r="Z3610" t="str">
            <v>APOIO AO DIAGNÓSTICO</v>
          </cell>
          <cell r="AA3610">
            <v>4</v>
          </cell>
          <cell r="AB3610" t="str">
            <v>EQUIP. DE INFORMÁTICA</v>
          </cell>
          <cell r="AC3610">
            <v>1420</v>
          </cell>
          <cell r="AD3610" t="str">
            <v>BOM</v>
          </cell>
        </row>
        <row r="3611">
          <cell r="X3611">
            <v>9108</v>
          </cell>
          <cell r="Y3611">
            <v>2042202</v>
          </cell>
          <cell r="Z3611" t="str">
            <v>APOIO AO DIAGNÓSTICO</v>
          </cell>
          <cell r="AA3611">
            <v>4</v>
          </cell>
          <cell r="AB3611" t="str">
            <v>EQUIP. DE INFORMÁTICA</v>
          </cell>
          <cell r="AC3611">
            <v>1420</v>
          </cell>
          <cell r="AD3611" t="str">
            <v>BOM</v>
          </cell>
        </row>
        <row r="3612">
          <cell r="X3612">
            <v>9126</v>
          </cell>
          <cell r="Y3612">
            <v>2042203</v>
          </cell>
          <cell r="Z3612" t="str">
            <v>ALMOXARIFADO</v>
          </cell>
          <cell r="AA3612">
            <v>5</v>
          </cell>
          <cell r="AB3612" t="str">
            <v>MAQ. E EQUIPAMENTOS</v>
          </cell>
          <cell r="AC3612">
            <v>200</v>
          </cell>
          <cell r="AD3612" t="str">
            <v>BOM</v>
          </cell>
        </row>
        <row r="3613">
          <cell r="X3613">
            <v>9127</v>
          </cell>
          <cell r="Y3613">
            <v>2042204</v>
          </cell>
          <cell r="Z3613" t="str">
            <v>ALMOXARIFADO</v>
          </cell>
          <cell r="AA3613">
            <v>5</v>
          </cell>
          <cell r="AB3613" t="str">
            <v>MAQ. E EQUIPAMENTOS</v>
          </cell>
          <cell r="AC3613">
            <v>200</v>
          </cell>
          <cell r="AD3613" t="str">
            <v>BOM</v>
          </cell>
        </row>
        <row r="3614">
          <cell r="X3614">
            <v>9129</v>
          </cell>
          <cell r="Y3614">
            <v>2042205</v>
          </cell>
          <cell r="Z3614" t="str">
            <v>AMBULATÓRIO - AMA</v>
          </cell>
          <cell r="AA3614">
            <v>5</v>
          </cell>
          <cell r="AB3614" t="str">
            <v>MAQ. E EQUIPAMENTOS</v>
          </cell>
          <cell r="AC3614">
            <v>1900</v>
          </cell>
          <cell r="AD3614" t="str">
            <v>BOM</v>
          </cell>
        </row>
        <row r="3615">
          <cell r="X3615">
            <v>9128</v>
          </cell>
          <cell r="Y3615">
            <v>2042206</v>
          </cell>
          <cell r="Z3615" t="str">
            <v>AMBULATÓRIO - AMA</v>
          </cell>
          <cell r="AA3615">
            <v>5</v>
          </cell>
          <cell r="AB3615" t="str">
            <v>MAQ. E EQUIPAMENTOS</v>
          </cell>
          <cell r="AC3615">
            <v>1900</v>
          </cell>
          <cell r="AD3615" t="str">
            <v>BOM</v>
          </cell>
        </row>
        <row r="3616">
          <cell r="X3616">
            <v>9130</v>
          </cell>
          <cell r="Y3616">
            <v>2042207</v>
          </cell>
          <cell r="Z3616" t="str">
            <v>AMBULATÓRIO - AMA</v>
          </cell>
          <cell r="AA3616">
            <v>5</v>
          </cell>
          <cell r="AB3616" t="str">
            <v>MAQ. E EQUIPAMENTOS</v>
          </cell>
          <cell r="AC3616">
            <v>650</v>
          </cell>
          <cell r="AD3616" t="str">
            <v>BOM</v>
          </cell>
        </row>
        <row r="3617">
          <cell r="X3617">
            <v>9131</v>
          </cell>
          <cell r="Y3617">
            <v>2042208</v>
          </cell>
          <cell r="Z3617" t="str">
            <v>BIBLIOTECA</v>
          </cell>
          <cell r="AA3617">
            <v>5</v>
          </cell>
          <cell r="AB3617" t="str">
            <v>MÓVEIS E UTENSÍLIOS</v>
          </cell>
          <cell r="AC3617">
            <v>850.75</v>
          </cell>
          <cell r="AD3617" t="str">
            <v>BOM</v>
          </cell>
        </row>
        <row r="3618">
          <cell r="X3618">
            <v>9134</v>
          </cell>
          <cell r="Y3618">
            <v>975375</v>
          </cell>
          <cell r="Z3618" t="str">
            <v>ADMINISTRAÇÃO - SEDE - COEX</v>
          </cell>
          <cell r="AA3618">
            <v>6</v>
          </cell>
          <cell r="AB3618" t="str">
            <v>MAQ. E EQUIPAMENTOS</v>
          </cell>
          <cell r="AC3618">
            <v>95</v>
          </cell>
          <cell r="AD3618" t="str">
            <v>BOM</v>
          </cell>
        </row>
        <row r="3619">
          <cell r="X3619">
            <v>9135</v>
          </cell>
          <cell r="Y3619">
            <v>975376</v>
          </cell>
          <cell r="Z3619" t="str">
            <v>AMBULATÓRIO</v>
          </cell>
          <cell r="AA3619">
            <v>6</v>
          </cell>
          <cell r="AB3619" t="str">
            <v>MAQ. E EQUIPAMENTOS</v>
          </cell>
          <cell r="AC3619">
            <v>95</v>
          </cell>
          <cell r="AD3619" t="str">
            <v>BOM</v>
          </cell>
        </row>
        <row r="3620">
          <cell r="X3620">
            <v>9136</v>
          </cell>
          <cell r="Y3620">
            <v>269293</v>
          </cell>
          <cell r="Z3620" t="str">
            <v>GERÊNCIA MÉDICA</v>
          </cell>
          <cell r="AA3620">
            <v>6</v>
          </cell>
          <cell r="AB3620" t="str">
            <v>MAQ. E EQUIPAMENTOS</v>
          </cell>
          <cell r="AC3620">
            <v>95</v>
          </cell>
          <cell r="AD3620" t="str">
            <v>BOM</v>
          </cell>
        </row>
        <row r="3621">
          <cell r="X3621">
            <v>9137</v>
          </cell>
          <cell r="Y3621">
            <v>975380</v>
          </cell>
          <cell r="Z3621" t="str">
            <v>PORTARIA “A”</v>
          </cell>
          <cell r="AA3621">
            <v>3</v>
          </cell>
          <cell r="AB3621" t="str">
            <v>MAQ. E EQUIPAMENTOS</v>
          </cell>
          <cell r="AC3621">
            <v>60</v>
          </cell>
          <cell r="AD3621" t="str">
            <v>BOM</v>
          </cell>
        </row>
        <row r="3622">
          <cell r="X3622">
            <v>9138</v>
          </cell>
          <cell r="Y3622">
            <v>975381</v>
          </cell>
          <cell r="Z3622" t="str">
            <v>ASTEC</v>
          </cell>
          <cell r="AA3622">
            <v>3</v>
          </cell>
          <cell r="AB3622" t="str">
            <v>MAQ. E EQUIPAMENTOS</v>
          </cell>
          <cell r="AC3622">
            <v>60</v>
          </cell>
          <cell r="AD3622" t="str">
            <v>BOM</v>
          </cell>
        </row>
        <row r="3623">
          <cell r="X3623">
            <v>9139</v>
          </cell>
          <cell r="Y3623">
            <v>2042209</v>
          </cell>
          <cell r="Z3623" t="str">
            <v>ÁREAS COMUNS (CORREDORES)</v>
          </cell>
          <cell r="AA3623">
            <v>3</v>
          </cell>
          <cell r="AB3623" t="str">
            <v>MAQ. E EQUIPAMENTOS</v>
          </cell>
          <cell r="AC3623">
            <v>40</v>
          </cell>
          <cell r="AD3623" t="str">
            <v>BOM</v>
          </cell>
        </row>
        <row r="3624">
          <cell r="X3624">
            <v>9140</v>
          </cell>
          <cell r="Y3624">
            <v>2042210</v>
          </cell>
          <cell r="Z3624" t="str">
            <v>ÁREAS COMUNS (CORREDORES)</v>
          </cell>
          <cell r="AA3624">
            <v>3</v>
          </cell>
          <cell r="AB3624" t="str">
            <v>MAQ. E EQUIPAMENTOS</v>
          </cell>
          <cell r="AC3624">
            <v>40</v>
          </cell>
          <cell r="AD3624" t="str">
            <v>BOM</v>
          </cell>
        </row>
        <row r="3625">
          <cell r="X3625">
            <v>9141</v>
          </cell>
          <cell r="Y3625">
            <v>2042211</v>
          </cell>
          <cell r="Z3625" t="str">
            <v>GALPÃO ALMOXARIFADO</v>
          </cell>
          <cell r="AA3625">
            <v>3</v>
          </cell>
          <cell r="AB3625" t="str">
            <v>MAQ. E EQUIPAMENTOS</v>
          </cell>
          <cell r="AC3625">
            <v>40</v>
          </cell>
          <cell r="AD3625" t="str">
            <v>SUCATA</v>
          </cell>
        </row>
        <row r="3626">
          <cell r="X3626">
            <v>9142</v>
          </cell>
          <cell r="Y3626">
            <v>2042212</v>
          </cell>
          <cell r="Z3626" t="str">
            <v>ÁREAS COMUNS (CORREDORES)</v>
          </cell>
          <cell r="AA3626">
            <v>3</v>
          </cell>
          <cell r="AB3626" t="str">
            <v>MAQ. E EQUIPAMENTOS</v>
          </cell>
          <cell r="AC3626">
            <v>40</v>
          </cell>
          <cell r="AD3626" t="str">
            <v>BOM</v>
          </cell>
        </row>
        <row r="3627">
          <cell r="X3627">
            <v>9143</v>
          </cell>
          <cell r="Y3627">
            <v>2042213</v>
          </cell>
          <cell r="Z3627" t="str">
            <v>ÁREAS COMUNS (CORREDORES)</v>
          </cell>
          <cell r="AA3627">
            <v>3</v>
          </cell>
          <cell r="AB3627" t="str">
            <v>MAQ. E EQUIPAMENTOS</v>
          </cell>
          <cell r="AC3627">
            <v>40</v>
          </cell>
          <cell r="AD3627" t="str">
            <v>BOM</v>
          </cell>
        </row>
        <row r="3628">
          <cell r="X3628">
            <v>9144</v>
          </cell>
          <cell r="Y3628">
            <v>2042214</v>
          </cell>
          <cell r="Z3628" t="str">
            <v>GALPÃO ALMOXARIFADO</v>
          </cell>
          <cell r="AA3628">
            <v>3</v>
          </cell>
          <cell r="AB3628" t="str">
            <v>MAQ. E EQUIPAMENTOS</v>
          </cell>
          <cell r="AC3628">
            <v>40</v>
          </cell>
          <cell r="AD3628" t="str">
            <v>SUCATA</v>
          </cell>
        </row>
        <row r="3629">
          <cell r="X3629">
            <v>9145</v>
          </cell>
          <cell r="Y3629">
            <v>2042215</v>
          </cell>
          <cell r="Z3629" t="str">
            <v>ÁREAS COMUNS (CORREDORES)</v>
          </cell>
          <cell r="AA3629">
            <v>3</v>
          </cell>
          <cell r="AB3629" t="str">
            <v>MAQ. E EQUIPAMENTOS</v>
          </cell>
          <cell r="AC3629">
            <v>40</v>
          </cell>
          <cell r="AD3629" t="str">
            <v>BOM</v>
          </cell>
        </row>
        <row r="3630">
          <cell r="X3630">
            <v>9146</v>
          </cell>
          <cell r="Y3630">
            <v>2042216</v>
          </cell>
          <cell r="Z3630" t="str">
            <v>ÁREAS COMUNS (CORREDORES)</v>
          </cell>
          <cell r="AA3630">
            <v>3</v>
          </cell>
          <cell r="AB3630" t="str">
            <v>MAQ. E EQUIPAMENTOS</v>
          </cell>
          <cell r="AC3630">
            <v>40</v>
          </cell>
          <cell r="AD3630" t="str">
            <v>BOM</v>
          </cell>
        </row>
        <row r="3631">
          <cell r="X3631">
            <v>9147</v>
          </cell>
          <cell r="Y3631">
            <v>2042217</v>
          </cell>
          <cell r="Z3631" t="str">
            <v>ÁREAS COMUNS (CORREDORES)</v>
          </cell>
          <cell r="AA3631">
            <v>3</v>
          </cell>
          <cell r="AB3631" t="str">
            <v>MAQ. E EQUIPAMENTOS</v>
          </cell>
          <cell r="AC3631">
            <v>40</v>
          </cell>
          <cell r="AD3631" t="str">
            <v>BOM</v>
          </cell>
        </row>
        <row r="3632">
          <cell r="X3632">
            <v>9148</v>
          </cell>
          <cell r="Y3632">
            <v>2042218</v>
          </cell>
          <cell r="Z3632" t="str">
            <v>GALPÃO ALMOXARIFADO</v>
          </cell>
          <cell r="AA3632">
            <v>3</v>
          </cell>
          <cell r="AB3632" t="str">
            <v>MAQ. E EQUIPAMENTOS</v>
          </cell>
          <cell r="AC3632">
            <v>40</v>
          </cell>
          <cell r="AD3632" t="str">
            <v>SUCATA</v>
          </cell>
        </row>
        <row r="3633">
          <cell r="X3633">
            <v>9149</v>
          </cell>
          <cell r="Y3633">
            <v>2042219</v>
          </cell>
          <cell r="Z3633" t="str">
            <v>CALDEIRA</v>
          </cell>
          <cell r="AA3633">
            <v>5</v>
          </cell>
          <cell r="AB3633" t="str">
            <v>MAQ. E EQUIPAMENTOS</v>
          </cell>
          <cell r="AC3633">
            <v>35</v>
          </cell>
          <cell r="AD3633" t="str">
            <v>BOM</v>
          </cell>
        </row>
        <row r="3634">
          <cell r="X3634">
            <v>9150</v>
          </cell>
          <cell r="Y3634">
            <v>2042220</v>
          </cell>
          <cell r="Z3634" t="str">
            <v>COPA DOS TERCEIRIZADOS</v>
          </cell>
          <cell r="AA3634">
            <v>5</v>
          </cell>
          <cell r="AB3634" t="str">
            <v>MAQ. E EQUIPAMENTOS</v>
          </cell>
          <cell r="AC3634">
            <v>30</v>
          </cell>
          <cell r="AD3634" t="str">
            <v>BOM</v>
          </cell>
        </row>
        <row r="3635">
          <cell r="X3635">
            <v>9161</v>
          </cell>
          <cell r="Y3635">
            <v>2042221</v>
          </cell>
          <cell r="Z3635" t="str">
            <v>DIRETORIA ADMINISTRATIVA</v>
          </cell>
          <cell r="AA3635">
            <v>10</v>
          </cell>
          <cell r="AB3635" t="str">
            <v>MAQ. E EQUIPAMENTOS</v>
          </cell>
          <cell r="AC3635">
            <v>750</v>
          </cell>
          <cell r="AD3635" t="str">
            <v>BOM</v>
          </cell>
        </row>
        <row r="3636">
          <cell r="X3636">
            <v>9152</v>
          </cell>
          <cell r="Y3636">
            <v>613737</v>
          </cell>
          <cell r="Z3636" t="str">
            <v>GEP</v>
          </cell>
          <cell r="AA3636">
            <v>5</v>
          </cell>
          <cell r="AB3636" t="str">
            <v>MÓVEIS E UTENSÍLIOS</v>
          </cell>
          <cell r="AC3636">
            <v>70</v>
          </cell>
          <cell r="AD3636" t="str">
            <v>BOM</v>
          </cell>
        </row>
        <row r="3637">
          <cell r="X3637">
            <v>9153</v>
          </cell>
          <cell r="Y3637" t="str">
            <v>613738/ 613739</v>
          </cell>
          <cell r="Z3637" t="str">
            <v>CUIDADOS PALIATIVOS - 2 ANDAR</v>
          </cell>
          <cell r="AA3637">
            <v>5</v>
          </cell>
          <cell r="AB3637" t="str">
            <v>MÓVEIS E UTENSÍLIOS</v>
          </cell>
          <cell r="AC3637">
            <v>70</v>
          </cell>
          <cell r="AD3637" t="str">
            <v>BOM</v>
          </cell>
        </row>
        <row r="3638">
          <cell r="X3638">
            <v>9151</v>
          </cell>
          <cell r="Y3638">
            <v>613740</v>
          </cell>
          <cell r="Z3638" t="str">
            <v>UTI ALA C</v>
          </cell>
          <cell r="AA3638">
            <v>6</v>
          </cell>
          <cell r="AB3638" t="str">
            <v>MAQ. E EQUIPAMENTOS</v>
          </cell>
          <cell r="AC3638">
            <v>500</v>
          </cell>
          <cell r="AD3638" t="str">
            <v>BOM</v>
          </cell>
        </row>
        <row r="3639">
          <cell r="X3639">
            <v>9162</v>
          </cell>
          <cell r="Y3639">
            <v>613713</v>
          </cell>
          <cell r="Z3639" t="str">
            <v>SERVIÇO SOCIAL</v>
          </cell>
          <cell r="AA3639">
            <v>3</v>
          </cell>
          <cell r="AB3639" t="str">
            <v>MAQ. E EQUIPAMENTOS</v>
          </cell>
          <cell r="AC3639">
            <v>90</v>
          </cell>
          <cell r="AD3639" t="str">
            <v>BOM</v>
          </cell>
        </row>
        <row r="3640">
          <cell r="X3640">
            <v>9171</v>
          </cell>
          <cell r="Y3640">
            <v>613714</v>
          </cell>
          <cell r="Z3640" t="str">
            <v>SERVIÇO SOCIAL</v>
          </cell>
          <cell r="AA3640">
            <v>3</v>
          </cell>
          <cell r="AB3640" t="str">
            <v>MAQ. E EQUIPAMENTOS</v>
          </cell>
          <cell r="AC3640">
            <v>90</v>
          </cell>
          <cell r="AD3640" t="str">
            <v>BOM</v>
          </cell>
        </row>
        <row r="3641">
          <cell r="X3641">
            <v>9181</v>
          </cell>
          <cell r="Y3641">
            <v>613715</v>
          </cell>
          <cell r="Z3641" t="str">
            <v>SERVIÇO SOCIAL</v>
          </cell>
          <cell r="AA3641">
            <v>3</v>
          </cell>
          <cell r="AB3641" t="str">
            <v>MAQ. E EQUIPAMENTOS</v>
          </cell>
          <cell r="AC3641">
            <v>90</v>
          </cell>
          <cell r="AD3641" t="str">
            <v>BOM</v>
          </cell>
        </row>
        <row r="3642">
          <cell r="X3642">
            <v>9191</v>
          </cell>
          <cell r="Y3642">
            <v>613716</v>
          </cell>
          <cell r="Z3642" t="str">
            <v>SERVIÇO SOCIAL</v>
          </cell>
          <cell r="AA3642">
            <v>3</v>
          </cell>
          <cell r="AB3642" t="str">
            <v>MAQ. E EQUIPAMENTOS</v>
          </cell>
          <cell r="AC3642">
            <v>90</v>
          </cell>
          <cell r="AD3642" t="str">
            <v>BOM</v>
          </cell>
        </row>
        <row r="3643">
          <cell r="X3643">
            <v>9154</v>
          </cell>
          <cell r="Y3643">
            <v>613717</v>
          </cell>
          <cell r="Z3643" t="str">
            <v>GERÊNCIA DE DESENVOLVIMENTO DE PESSOAS</v>
          </cell>
          <cell r="AA3643">
            <v>3</v>
          </cell>
          <cell r="AB3643" t="str">
            <v>EQUIP. DE INFORMÁTICA</v>
          </cell>
          <cell r="AC3643">
            <v>40</v>
          </cell>
          <cell r="AD3643" t="str">
            <v>BOM</v>
          </cell>
        </row>
        <row r="3644">
          <cell r="X3644">
            <v>9167</v>
          </cell>
          <cell r="Y3644">
            <v>2042226</v>
          </cell>
          <cell r="Z3644" t="str">
            <v>HOTELARIA</v>
          </cell>
          <cell r="AA3644">
            <v>3</v>
          </cell>
          <cell r="AB3644" t="str">
            <v>MÓVEIS E UTENSÍLIOS</v>
          </cell>
          <cell r="AC3644">
            <v>130</v>
          </cell>
          <cell r="AD3644" t="str">
            <v>BOM</v>
          </cell>
        </row>
        <row r="3645">
          <cell r="X3645">
            <v>9168</v>
          </cell>
          <cell r="Y3645">
            <v>2042227</v>
          </cell>
          <cell r="Z3645" t="str">
            <v>HOTELARIA</v>
          </cell>
          <cell r="AA3645">
            <v>3</v>
          </cell>
          <cell r="AB3645" t="str">
            <v>MÓVEIS E UTENSÍLIOS</v>
          </cell>
          <cell r="AC3645">
            <v>130</v>
          </cell>
          <cell r="AD3645" t="str">
            <v>BOM</v>
          </cell>
        </row>
        <row r="3646">
          <cell r="X3646">
            <v>9169</v>
          </cell>
          <cell r="Y3646">
            <v>2042228</v>
          </cell>
          <cell r="Z3646" t="str">
            <v>HOTELARIA</v>
          </cell>
          <cell r="AA3646">
            <v>3</v>
          </cell>
          <cell r="AB3646" t="str">
            <v>MÓVEIS E UTENSÍLIOS</v>
          </cell>
          <cell r="AC3646">
            <v>130</v>
          </cell>
          <cell r="AD3646" t="str">
            <v>BOM</v>
          </cell>
        </row>
        <row r="3647">
          <cell r="X3647">
            <v>9170</v>
          </cell>
          <cell r="Y3647">
            <v>2042229</v>
          </cell>
          <cell r="Z3647" t="str">
            <v>HOTELARIA</v>
          </cell>
          <cell r="AA3647">
            <v>3</v>
          </cell>
          <cell r="AB3647" t="str">
            <v>MÓVEIS E UTENSÍLIOS</v>
          </cell>
          <cell r="AC3647">
            <v>130</v>
          </cell>
          <cell r="AD3647" t="str">
            <v>BOM</v>
          </cell>
        </row>
        <row r="3648">
          <cell r="X3648">
            <v>9172</v>
          </cell>
          <cell r="Y3648">
            <v>2042230</v>
          </cell>
          <cell r="Z3648" t="str">
            <v>AUDITÓRIO 2</v>
          </cell>
          <cell r="AA3648">
            <v>3</v>
          </cell>
          <cell r="AB3648" t="str">
            <v>MÓVEIS E UTENSÍLIOS</v>
          </cell>
          <cell r="AC3648">
            <v>350</v>
          </cell>
          <cell r="AD3648" t="str">
            <v>BOM</v>
          </cell>
        </row>
        <row r="3649">
          <cell r="X3649">
            <v>9173</v>
          </cell>
          <cell r="Y3649">
            <v>2042231</v>
          </cell>
          <cell r="Z3649" t="str">
            <v>T.I.</v>
          </cell>
          <cell r="AA3649">
            <v>2</v>
          </cell>
          <cell r="AB3649" t="str">
            <v>EQUIP. DE INFORMÁTICA</v>
          </cell>
          <cell r="AC3649">
            <v>90</v>
          </cell>
          <cell r="AD3649" t="str">
            <v>BOM</v>
          </cell>
        </row>
        <row r="3650">
          <cell r="X3650">
            <v>9174</v>
          </cell>
          <cell r="Y3650">
            <v>2042232</v>
          </cell>
          <cell r="Z3650" t="str">
            <v>T.I.</v>
          </cell>
          <cell r="AA3650">
            <v>2</v>
          </cell>
          <cell r="AB3650" t="str">
            <v>EQUIP. DE INFORMÁTICA</v>
          </cell>
          <cell r="AC3650">
            <v>90</v>
          </cell>
          <cell r="AD3650" t="str">
            <v>BOM</v>
          </cell>
        </row>
        <row r="3651">
          <cell r="X3651">
            <v>9175</v>
          </cell>
          <cell r="Y3651">
            <v>2042233</v>
          </cell>
          <cell r="Z3651" t="str">
            <v>APOIO AO DIAGNÓSTICO</v>
          </cell>
          <cell r="AA3651">
            <v>5</v>
          </cell>
          <cell r="AB3651" t="str">
            <v>MAQ. E EQUIPAMENTOS</v>
          </cell>
          <cell r="AC3651">
            <v>230</v>
          </cell>
          <cell r="AD3651" t="str">
            <v>RUIM</v>
          </cell>
        </row>
        <row r="3652">
          <cell r="X3652">
            <v>9176</v>
          </cell>
          <cell r="Y3652">
            <v>2042234</v>
          </cell>
          <cell r="Z3652" t="str">
            <v>GALPÃO ALMOXARIFADO</v>
          </cell>
          <cell r="AA3652">
            <v>5</v>
          </cell>
          <cell r="AB3652" t="str">
            <v>MAQ. E EQUIPAMENTOS</v>
          </cell>
          <cell r="AC3652">
            <v>230</v>
          </cell>
          <cell r="AD3652" t="str">
            <v>RUIM</v>
          </cell>
        </row>
        <row r="3653">
          <cell r="X3653">
            <v>9177</v>
          </cell>
          <cell r="Y3653">
            <v>2042235</v>
          </cell>
          <cell r="Z3653" t="str">
            <v>CONDUTORES</v>
          </cell>
          <cell r="AA3653">
            <v>5</v>
          </cell>
          <cell r="AB3653" t="str">
            <v>MAQ. E EQUIPAMENTOS</v>
          </cell>
          <cell r="AC3653">
            <v>230</v>
          </cell>
          <cell r="AD3653" t="str">
            <v>REGULAR</v>
          </cell>
        </row>
        <row r="3654">
          <cell r="X3654">
            <v>9178</v>
          </cell>
          <cell r="Y3654">
            <v>2042236</v>
          </cell>
          <cell r="Z3654" t="str">
            <v>GALPÃO ALMOXARIFADO</v>
          </cell>
          <cell r="AA3654">
            <v>5</v>
          </cell>
          <cell r="AB3654" t="str">
            <v>MAQ. E EQUIPAMENTOS</v>
          </cell>
          <cell r="AC3654">
            <v>230</v>
          </cell>
          <cell r="AD3654" t="str">
            <v>RUIM</v>
          </cell>
        </row>
        <row r="3655">
          <cell r="X3655">
            <v>9179</v>
          </cell>
          <cell r="Y3655">
            <v>2042237</v>
          </cell>
          <cell r="Z3655" t="str">
            <v>ECOCARDIOGRAMA</v>
          </cell>
          <cell r="AA3655">
            <v>5</v>
          </cell>
          <cell r="AB3655" t="str">
            <v>MAQ. E EQUIPAMENTOS</v>
          </cell>
          <cell r="AC3655">
            <v>230</v>
          </cell>
          <cell r="AD3655" t="str">
            <v>REGULAR</v>
          </cell>
        </row>
        <row r="3656">
          <cell r="X3656">
            <v>9180</v>
          </cell>
          <cell r="Y3656">
            <v>2042238</v>
          </cell>
          <cell r="Z3656" t="str">
            <v>INTERCORRENCIA</v>
          </cell>
          <cell r="AA3656">
            <v>5</v>
          </cell>
          <cell r="AB3656" t="str">
            <v>MAQ. E EQUIPAMENTOS</v>
          </cell>
          <cell r="AC3656">
            <v>230</v>
          </cell>
          <cell r="AD3656" t="str">
            <v>REGULAR</v>
          </cell>
        </row>
        <row r="3657">
          <cell r="X3657">
            <v>9155</v>
          </cell>
          <cell r="Y3657">
            <v>2042239</v>
          </cell>
          <cell r="Z3657" t="str">
            <v>T.I.</v>
          </cell>
          <cell r="AA3657">
            <v>4</v>
          </cell>
          <cell r="AB3657" t="str">
            <v>EQUIP. DE INFORMÁTICA</v>
          </cell>
          <cell r="AC3657">
            <v>450</v>
          </cell>
          <cell r="AD3657" t="str">
            <v>BOM</v>
          </cell>
        </row>
        <row r="3658">
          <cell r="X3658">
            <v>9156</v>
          </cell>
          <cell r="Y3658">
            <v>2042240</v>
          </cell>
          <cell r="Z3658" t="str">
            <v>T.I.</v>
          </cell>
          <cell r="AA3658">
            <v>4</v>
          </cell>
          <cell r="AB3658" t="str">
            <v>EQUIP. DE INFORMÁTICA</v>
          </cell>
          <cell r="AC3658">
            <v>450</v>
          </cell>
          <cell r="AD3658" t="str">
            <v>BOM</v>
          </cell>
        </row>
        <row r="3659">
          <cell r="X3659">
            <v>9157</v>
          </cell>
          <cell r="Y3659">
            <v>2042241</v>
          </cell>
          <cell r="Z3659" t="str">
            <v>T.I.</v>
          </cell>
          <cell r="AA3659">
            <v>4</v>
          </cell>
          <cell r="AB3659" t="str">
            <v>EQUIP. DE INFORMÁTICA</v>
          </cell>
          <cell r="AC3659">
            <v>450</v>
          </cell>
          <cell r="AD3659" t="str">
            <v>BOM</v>
          </cell>
        </row>
        <row r="3660">
          <cell r="X3660">
            <v>9158</v>
          </cell>
          <cell r="Y3660">
            <v>2042242</v>
          </cell>
          <cell r="Z3660" t="str">
            <v>T.I.</v>
          </cell>
          <cell r="AA3660">
            <v>4</v>
          </cell>
          <cell r="AB3660" t="str">
            <v>EQUIP. DE INFORMÁTICA</v>
          </cell>
          <cell r="AC3660">
            <v>450</v>
          </cell>
          <cell r="AD3660" t="str">
            <v>BOM</v>
          </cell>
        </row>
        <row r="3661">
          <cell r="X3661">
            <v>9159</v>
          </cell>
          <cell r="Y3661">
            <v>2042243</v>
          </cell>
          <cell r="Z3661" t="str">
            <v>T.I.</v>
          </cell>
          <cell r="AA3661">
            <v>4</v>
          </cell>
          <cell r="AB3661" t="str">
            <v>EQUIP. DE INFORMÁTICA</v>
          </cell>
          <cell r="AC3661">
            <v>450</v>
          </cell>
          <cell r="AD3661" t="str">
            <v>BOM</v>
          </cell>
        </row>
        <row r="3662">
          <cell r="X3662">
            <v>9160</v>
          </cell>
          <cell r="Y3662">
            <v>2042244</v>
          </cell>
          <cell r="Z3662" t="str">
            <v>T.I.</v>
          </cell>
          <cell r="AA3662">
            <v>5</v>
          </cell>
          <cell r="AB3662" t="str">
            <v>EQUIP. DE INFORMÁTICA</v>
          </cell>
          <cell r="AC3662">
            <v>120</v>
          </cell>
          <cell r="AD3662" t="str">
            <v>BOM</v>
          </cell>
        </row>
        <row r="3663">
          <cell r="X3663">
            <v>9163</v>
          </cell>
          <cell r="Y3663">
            <v>2042245</v>
          </cell>
          <cell r="Z3663" t="str">
            <v>T.I.</v>
          </cell>
          <cell r="AA3663">
            <v>5</v>
          </cell>
          <cell r="AB3663" t="str">
            <v>EQUIP. DE INFORMÁTICA</v>
          </cell>
          <cell r="AC3663">
            <v>120</v>
          </cell>
          <cell r="AD3663" t="str">
            <v>BOM</v>
          </cell>
        </row>
        <row r="3664">
          <cell r="X3664">
            <v>9164</v>
          </cell>
          <cell r="Y3664">
            <v>2042246</v>
          </cell>
          <cell r="Z3664" t="str">
            <v>T.I.</v>
          </cell>
          <cell r="AA3664">
            <v>5</v>
          </cell>
          <cell r="AB3664" t="str">
            <v>EQUIP. DE INFORMÁTICA</v>
          </cell>
          <cell r="AC3664">
            <v>120</v>
          </cell>
          <cell r="AD3664" t="str">
            <v>BOM</v>
          </cell>
        </row>
        <row r="3665">
          <cell r="X3665">
            <v>9165</v>
          </cell>
          <cell r="Y3665">
            <v>2042247</v>
          </cell>
          <cell r="Z3665" t="str">
            <v>T.I.</v>
          </cell>
          <cell r="AA3665">
            <v>5</v>
          </cell>
          <cell r="AB3665" t="str">
            <v>EQUIP. DE INFORMÁTICA</v>
          </cell>
          <cell r="AC3665">
            <v>120</v>
          </cell>
          <cell r="AD3665" t="str">
            <v>BOM</v>
          </cell>
        </row>
        <row r="3666">
          <cell r="X3666">
            <v>9166</v>
          </cell>
          <cell r="Y3666">
            <v>2042248</v>
          </cell>
          <cell r="Z3666" t="str">
            <v>T.I.</v>
          </cell>
          <cell r="AA3666">
            <v>5</v>
          </cell>
          <cell r="AB3666" t="str">
            <v>EQUIP. DE INFORMÁTICA</v>
          </cell>
          <cell r="AC3666">
            <v>120</v>
          </cell>
          <cell r="AD3666" t="str">
            <v>BOM</v>
          </cell>
        </row>
        <row r="3667">
          <cell r="X3667">
            <v>9182</v>
          </cell>
          <cell r="Y3667">
            <v>613718</v>
          </cell>
          <cell r="Z3667" t="str">
            <v>SAME</v>
          </cell>
          <cell r="AA3667">
            <v>5</v>
          </cell>
          <cell r="AB3667" t="str">
            <v>MAQ. E EQUIPAMENTOS</v>
          </cell>
          <cell r="AC3667">
            <v>40</v>
          </cell>
          <cell r="AD3667" t="str">
            <v>BOM</v>
          </cell>
        </row>
        <row r="3668">
          <cell r="X3668">
            <v>9734</v>
          </cell>
          <cell r="Y3668">
            <v>613719</v>
          </cell>
          <cell r="Z3668" t="str">
            <v>SEXEC</v>
          </cell>
          <cell r="AA3668">
            <v>6</v>
          </cell>
          <cell r="AB3668" t="str">
            <v>MAQ. E EQUIPAMENTOS</v>
          </cell>
          <cell r="AC3668">
            <v>70</v>
          </cell>
          <cell r="AD3668" t="str">
            <v>BOM</v>
          </cell>
        </row>
        <row r="3669">
          <cell r="X3669">
            <v>9735</v>
          </cell>
          <cell r="Y3669">
            <v>613720</v>
          </cell>
          <cell r="Z3669" t="str">
            <v>SEXEC</v>
          </cell>
          <cell r="AA3669">
            <v>6</v>
          </cell>
          <cell r="AB3669" t="str">
            <v>MAQ. E EQUIPAMENTOS</v>
          </cell>
          <cell r="AC3669">
            <v>70</v>
          </cell>
          <cell r="AD3669" t="str">
            <v>BOM</v>
          </cell>
        </row>
        <row r="3670">
          <cell r="X3670">
            <v>9193</v>
          </cell>
          <cell r="Y3670">
            <v>614181</v>
          </cell>
          <cell r="Z3670" t="str">
            <v>APOIO AO DIAGNÓSTICO</v>
          </cell>
          <cell r="AA3670">
            <v>10</v>
          </cell>
          <cell r="AB3670" t="str">
            <v>MAQ. E EQUIPAMENTOS</v>
          </cell>
          <cell r="AC3670">
            <v>1800</v>
          </cell>
          <cell r="AD3670" t="str">
            <v>BOM</v>
          </cell>
        </row>
        <row r="3671">
          <cell r="X3671">
            <v>9192</v>
          </cell>
          <cell r="Y3671">
            <v>2042250</v>
          </cell>
          <cell r="Z3671" t="str">
            <v>ADMINISTRAÇÃO - SEDE - ASCOM</v>
          </cell>
          <cell r="AA3671">
            <v>3</v>
          </cell>
          <cell r="AB3671" t="str">
            <v>EQUIP. DE INFORMÁTICA</v>
          </cell>
          <cell r="AC3671">
            <v>2300</v>
          </cell>
          <cell r="AD3671" t="str">
            <v>BOM</v>
          </cell>
        </row>
        <row r="3672">
          <cell r="X3672">
            <v>9204</v>
          </cell>
          <cell r="Y3672">
            <v>614038</v>
          </cell>
          <cell r="Z3672" t="str">
            <v>CLÍNICA CIRÚRGICA</v>
          </cell>
          <cell r="AA3672">
            <v>6</v>
          </cell>
          <cell r="AB3672" t="str">
            <v>MAQ. E EQUIPAMENTOS</v>
          </cell>
          <cell r="AC3672">
            <v>850</v>
          </cell>
          <cell r="AD3672" t="str">
            <v>BOM</v>
          </cell>
        </row>
        <row r="3673">
          <cell r="X3673">
            <v>9205</v>
          </cell>
          <cell r="Y3673">
            <v>614039</v>
          </cell>
          <cell r="Z3673" t="str">
            <v>CLÍNICA MÉDICA</v>
          </cell>
          <cell r="AA3673">
            <v>6</v>
          </cell>
          <cell r="AB3673" t="str">
            <v>MAQ. E EQUIPAMENTOS</v>
          </cell>
          <cell r="AC3673">
            <v>850</v>
          </cell>
          <cell r="AD3673" t="str">
            <v>BOM</v>
          </cell>
        </row>
        <row r="3674">
          <cell r="X3674">
            <v>9206</v>
          </cell>
          <cell r="Y3674">
            <v>614040</v>
          </cell>
          <cell r="Z3674" t="str">
            <v>DIÁLISE</v>
          </cell>
          <cell r="AA3674">
            <v>6</v>
          </cell>
          <cell r="AB3674" t="str">
            <v>MAQ. E EQUIPAMENTOS</v>
          </cell>
          <cell r="AC3674">
            <v>850</v>
          </cell>
          <cell r="AD3674" t="str">
            <v>BOM</v>
          </cell>
        </row>
        <row r="3675">
          <cell r="X3675">
            <v>9207</v>
          </cell>
          <cell r="Y3675">
            <v>614041</v>
          </cell>
          <cell r="Z3675" t="str">
            <v>CLINICA CIRURGICA</v>
          </cell>
          <cell r="AA3675">
            <v>6</v>
          </cell>
          <cell r="AB3675" t="str">
            <v>MAQ. E EQUIPAMENTOS</v>
          </cell>
          <cell r="AC3675">
            <v>850</v>
          </cell>
          <cell r="AD3675" t="str">
            <v>BOM</v>
          </cell>
        </row>
        <row r="3676">
          <cell r="X3676">
            <v>9208</v>
          </cell>
          <cell r="Y3676">
            <v>614042</v>
          </cell>
          <cell r="Z3676" t="str">
            <v>ALMOXARIFADO</v>
          </cell>
          <cell r="AA3676">
            <v>6</v>
          </cell>
          <cell r="AB3676" t="str">
            <v>MAQ. E EQUIPAMENTOS</v>
          </cell>
          <cell r="AC3676">
            <v>850</v>
          </cell>
          <cell r="AD3676" t="str">
            <v>RUIM</v>
          </cell>
        </row>
        <row r="3677">
          <cell r="X3677">
            <v>9209</v>
          </cell>
          <cell r="Y3677">
            <v>614043</v>
          </cell>
          <cell r="Z3677" t="str">
            <v>DIÁLISE</v>
          </cell>
          <cell r="AA3677">
            <v>6</v>
          </cell>
          <cell r="AB3677" t="str">
            <v>MAQ. E EQUIPAMENTOS</v>
          </cell>
          <cell r="AC3677">
            <v>850</v>
          </cell>
          <cell r="AD3677" t="str">
            <v>BOM</v>
          </cell>
        </row>
        <row r="3678">
          <cell r="X3678">
            <v>9210</v>
          </cell>
          <cell r="Y3678">
            <v>614914</v>
          </cell>
          <cell r="Z3678" t="str">
            <v>BIBLIOTECA</v>
          </cell>
          <cell r="AA3678">
            <v>10</v>
          </cell>
          <cell r="AB3678" t="str">
            <v>MAQ. E EQUIPAMENTOS</v>
          </cell>
          <cell r="AC3678">
            <v>1450</v>
          </cell>
          <cell r="AD3678" t="str">
            <v>BOM</v>
          </cell>
        </row>
        <row r="3679">
          <cell r="X3679">
            <v>9211</v>
          </cell>
          <cell r="Y3679">
            <v>614915</v>
          </cell>
          <cell r="Z3679" t="str">
            <v>BIBLIOTECA</v>
          </cell>
          <cell r="AA3679">
            <v>10</v>
          </cell>
          <cell r="AB3679" t="str">
            <v>MAQ. E EQUIPAMENTOS</v>
          </cell>
          <cell r="AC3679">
            <v>1450</v>
          </cell>
          <cell r="AD3679" t="str">
            <v>BOM</v>
          </cell>
        </row>
        <row r="3680">
          <cell r="X3680">
            <v>9183</v>
          </cell>
          <cell r="Y3680">
            <v>613721</v>
          </cell>
          <cell r="Z3680" t="str">
            <v>RECEPÇÃO CENTRAL - TOTEM DE PESQUISA</v>
          </cell>
          <cell r="AA3680">
            <v>5</v>
          </cell>
          <cell r="AB3680" t="str">
            <v>EQUIP. DE INFORMÁTICA</v>
          </cell>
          <cell r="AC3680">
            <v>200</v>
          </cell>
          <cell r="AD3680" t="str">
            <v>BOM</v>
          </cell>
        </row>
        <row r="3681">
          <cell r="X3681">
            <v>9184</v>
          </cell>
          <cell r="Y3681">
            <v>613722</v>
          </cell>
          <cell r="Z3681" t="str">
            <v>CTI - TOTEM DE PESQUISA</v>
          </cell>
          <cell r="AA3681">
            <v>5</v>
          </cell>
          <cell r="AB3681" t="str">
            <v>EQUIP. DE INFORMÁTICA</v>
          </cell>
          <cell r="AC3681">
            <v>200</v>
          </cell>
          <cell r="AD3681" t="str">
            <v>BOM</v>
          </cell>
        </row>
        <row r="3682">
          <cell r="X3682">
            <v>9185</v>
          </cell>
          <cell r="Y3682">
            <v>613723</v>
          </cell>
          <cell r="Z3682" t="str">
            <v>ASTEC</v>
          </cell>
          <cell r="AA3682">
            <v>5</v>
          </cell>
          <cell r="AB3682" t="str">
            <v>EQUIP. DE INFORMÁTICA</v>
          </cell>
          <cell r="AC3682">
            <v>200</v>
          </cell>
          <cell r="AD3682" t="str">
            <v>BOM</v>
          </cell>
        </row>
        <row r="3683">
          <cell r="X3683">
            <v>9186</v>
          </cell>
          <cell r="Y3683">
            <v>613724</v>
          </cell>
          <cell r="Z3683" t="str">
            <v>GALPÃO ALMOXARIFADO</v>
          </cell>
          <cell r="AA3683">
            <v>5</v>
          </cell>
          <cell r="AB3683" t="str">
            <v>EQUIP. DE INFORMÁTICA</v>
          </cell>
          <cell r="AC3683">
            <v>200</v>
          </cell>
          <cell r="AD3683" t="str">
            <v>RUIM</v>
          </cell>
        </row>
        <row r="3684">
          <cell r="X3684">
            <v>9187</v>
          </cell>
          <cell r="Y3684">
            <v>613725</v>
          </cell>
          <cell r="Z3684" t="str">
            <v>AMBULATORIO - TOTEM DE SENHA</v>
          </cell>
          <cell r="AA3684">
            <v>5</v>
          </cell>
          <cell r="AB3684" t="str">
            <v>EQUIP. DE INFORMÁTICA</v>
          </cell>
          <cell r="AC3684">
            <v>200</v>
          </cell>
          <cell r="AD3684" t="str">
            <v>BOM</v>
          </cell>
        </row>
        <row r="3685">
          <cell r="X3685">
            <v>9188</v>
          </cell>
          <cell r="Y3685">
            <v>613726</v>
          </cell>
          <cell r="Z3685" t="str">
            <v>APOIO E DIAG - TOTEM DE PESQUISA</v>
          </cell>
          <cell r="AA3685">
            <v>5</v>
          </cell>
          <cell r="AB3685" t="str">
            <v>EQUIP. DE INFORMÁTICA</v>
          </cell>
          <cell r="AC3685">
            <v>200</v>
          </cell>
          <cell r="AD3685" t="str">
            <v>BOM</v>
          </cell>
        </row>
        <row r="3686">
          <cell r="X3686">
            <v>9189</v>
          </cell>
          <cell r="Y3686">
            <v>613727</v>
          </cell>
          <cell r="Z3686" t="str">
            <v>APOIO E DIAG - TOTEM DE SENHA</v>
          </cell>
          <cell r="AA3686">
            <v>5</v>
          </cell>
          <cell r="AB3686" t="str">
            <v>EQUIP. DE INFORMÁTICA</v>
          </cell>
          <cell r="AC3686">
            <v>200</v>
          </cell>
          <cell r="AD3686" t="str">
            <v>BOM</v>
          </cell>
        </row>
        <row r="3687">
          <cell r="X3687">
            <v>9190</v>
          </cell>
          <cell r="Y3687">
            <v>613728</v>
          </cell>
          <cell r="Z3687" t="str">
            <v>AMBULATORIO - TOTEM DE PESQUISA</v>
          </cell>
          <cell r="AA3687">
            <v>5</v>
          </cell>
          <cell r="AB3687" t="str">
            <v>EQUIP. DE INFORMÁTICA</v>
          </cell>
          <cell r="AC3687">
            <v>200</v>
          </cell>
          <cell r="AD3687" t="str">
            <v>BOM</v>
          </cell>
        </row>
        <row r="3688">
          <cell r="X3688">
            <v>9194</v>
          </cell>
          <cell r="Y3688">
            <v>613729</v>
          </cell>
          <cell r="Z3688" t="str">
            <v>CLÍNICA CIRÚRGICA</v>
          </cell>
          <cell r="AA3688">
            <v>5</v>
          </cell>
          <cell r="AB3688" t="str">
            <v>EQUIP. DE INFORMÁTICA</v>
          </cell>
          <cell r="AC3688">
            <v>700</v>
          </cell>
          <cell r="AD3688" t="str">
            <v>BOM</v>
          </cell>
        </row>
        <row r="3689">
          <cell r="X3689">
            <v>9195</v>
          </cell>
          <cell r="Y3689">
            <v>613730</v>
          </cell>
          <cell r="Z3689" t="str">
            <v>CLÍNICA CIRÚRGICA</v>
          </cell>
          <cell r="AA3689">
            <v>5</v>
          </cell>
          <cell r="AB3689" t="str">
            <v>EQUIP. DE INFORMÁTICA</v>
          </cell>
          <cell r="AC3689">
            <v>700</v>
          </cell>
          <cell r="AD3689" t="str">
            <v>BOM</v>
          </cell>
        </row>
        <row r="3690">
          <cell r="X3690">
            <v>9196</v>
          </cell>
          <cell r="Y3690">
            <v>613731</v>
          </cell>
          <cell r="Z3690" t="str">
            <v>CLÍNICA CIRÚRGICA</v>
          </cell>
          <cell r="AA3690">
            <v>5</v>
          </cell>
          <cell r="AB3690" t="str">
            <v>EQUIP. DE INFORMÁTICA</v>
          </cell>
          <cell r="AC3690">
            <v>700</v>
          </cell>
          <cell r="AD3690" t="str">
            <v>BOM</v>
          </cell>
        </row>
        <row r="3691">
          <cell r="X3691">
            <v>9197</v>
          </cell>
          <cell r="Y3691">
            <v>613732</v>
          </cell>
          <cell r="Z3691" t="str">
            <v>TRANSPLANTE</v>
          </cell>
          <cell r="AA3691">
            <v>5</v>
          </cell>
          <cell r="AB3691" t="str">
            <v>EQUIP. DE INFORMÁTICA</v>
          </cell>
          <cell r="AC3691">
            <v>700</v>
          </cell>
          <cell r="AD3691" t="str">
            <v>BOM</v>
          </cell>
        </row>
        <row r="3692">
          <cell r="X3692">
            <v>9198</v>
          </cell>
          <cell r="Y3692">
            <v>613733</v>
          </cell>
          <cell r="Z3692" t="str">
            <v>CLÍNICA MÉDICA</v>
          </cell>
          <cell r="AA3692">
            <v>5</v>
          </cell>
          <cell r="AB3692" t="str">
            <v>EQUIP. DE INFORMÁTICA</v>
          </cell>
          <cell r="AC3692">
            <v>700</v>
          </cell>
          <cell r="AD3692" t="str">
            <v>BOM</v>
          </cell>
        </row>
        <row r="3693">
          <cell r="X3693">
            <v>9199</v>
          </cell>
          <cell r="Y3693">
            <v>613734</v>
          </cell>
          <cell r="Z3693" t="str">
            <v>DIÁLISE</v>
          </cell>
          <cell r="AA3693">
            <v>5</v>
          </cell>
          <cell r="AB3693" t="str">
            <v>EQUIP. DE INFORMÁTICA</v>
          </cell>
          <cell r="AC3693">
            <v>700</v>
          </cell>
          <cell r="AD3693" t="str">
            <v>BOM</v>
          </cell>
        </row>
        <row r="3694">
          <cell r="X3694">
            <v>9200</v>
          </cell>
          <cell r="Y3694">
            <v>614180</v>
          </cell>
          <cell r="Z3694" t="str">
            <v>GALPÃO ALMOXARIFADO</v>
          </cell>
          <cell r="AA3694">
            <v>5</v>
          </cell>
          <cell r="AB3694" t="str">
            <v>EQUIP. DE INFORMÁTICA</v>
          </cell>
          <cell r="AC3694">
            <v>180</v>
          </cell>
          <cell r="AD3694" t="str">
            <v>RUIM</v>
          </cell>
        </row>
        <row r="3695">
          <cell r="X3695">
            <v>9201</v>
          </cell>
          <cell r="Y3695">
            <v>614179</v>
          </cell>
          <cell r="Z3695" t="str">
            <v>ADMINISTRAÇÃO - SEDE - ASTEC</v>
          </cell>
          <cell r="AA3695">
            <v>5</v>
          </cell>
          <cell r="AB3695" t="str">
            <v>EQUIP. DE INFORMÁTICA</v>
          </cell>
          <cell r="AC3695">
            <v>35</v>
          </cell>
          <cell r="AD3695" t="str">
            <v>BOM</v>
          </cell>
        </row>
        <row r="3696">
          <cell r="X3696">
            <v>9202</v>
          </cell>
          <cell r="Y3696">
            <v>614178</v>
          </cell>
          <cell r="Z3696" t="str">
            <v>T.I.</v>
          </cell>
          <cell r="AA3696">
            <v>5</v>
          </cell>
          <cell r="AB3696" t="str">
            <v>EQUIP. DE INFORMÁTICA</v>
          </cell>
          <cell r="AC3696">
            <v>35</v>
          </cell>
          <cell r="AD3696" t="str">
            <v>BOM</v>
          </cell>
        </row>
        <row r="3697">
          <cell r="X3697">
            <v>9203</v>
          </cell>
          <cell r="Y3697">
            <v>614177</v>
          </cell>
          <cell r="Z3697" t="str">
            <v>T.I.</v>
          </cell>
          <cell r="AA3697">
            <v>5</v>
          </cell>
          <cell r="AB3697" t="str">
            <v>EQUIP. DE INFORMÁTICA</v>
          </cell>
          <cell r="AC3697">
            <v>35</v>
          </cell>
          <cell r="AD3697" t="str">
            <v>BOM</v>
          </cell>
        </row>
        <row r="3698">
          <cell r="X3698">
            <v>9212</v>
          </cell>
          <cell r="Y3698">
            <v>614419</v>
          </cell>
          <cell r="Z3698" t="str">
            <v>DIRETORIA DE ENFERMAGEM</v>
          </cell>
          <cell r="AA3698">
            <v>10</v>
          </cell>
          <cell r="AB3698" t="str">
            <v>MÓVEIS E UTENSÍLIOS</v>
          </cell>
          <cell r="AC3698">
            <v>150</v>
          </cell>
          <cell r="AD3698" t="str">
            <v>BOM</v>
          </cell>
        </row>
        <row r="3699">
          <cell r="X3699">
            <v>9213</v>
          </cell>
          <cell r="Y3699">
            <v>614420</v>
          </cell>
          <cell r="Z3699" t="str">
            <v>DIRETORIA DE ENFERMAGEM</v>
          </cell>
          <cell r="AA3699">
            <v>10</v>
          </cell>
          <cell r="AB3699" t="str">
            <v>MÓVEIS E UTENSÍLIOS</v>
          </cell>
          <cell r="AC3699">
            <v>150</v>
          </cell>
          <cell r="AD3699" t="str">
            <v>BOM</v>
          </cell>
        </row>
        <row r="3700">
          <cell r="X3700">
            <v>9214</v>
          </cell>
          <cell r="Y3700">
            <v>614421</v>
          </cell>
          <cell r="Z3700" t="str">
            <v>DIRETORIA DE ENFERMAGEM</v>
          </cell>
          <cell r="AA3700">
            <v>10</v>
          </cell>
          <cell r="AB3700" t="str">
            <v>MÓVEIS E UTENSÍLIOS</v>
          </cell>
          <cell r="AC3700">
            <v>150</v>
          </cell>
          <cell r="AD3700" t="str">
            <v>BOM</v>
          </cell>
        </row>
        <row r="3701">
          <cell r="X3701">
            <v>9215</v>
          </cell>
          <cell r="Y3701">
            <v>614422</v>
          </cell>
          <cell r="Z3701" t="str">
            <v>DIRETORIA DE ENFERMAGEM</v>
          </cell>
          <cell r="AA3701">
            <v>10</v>
          </cell>
          <cell r="AB3701" t="str">
            <v>MÓVEIS E UTENSÍLIOS</v>
          </cell>
          <cell r="AC3701">
            <v>150</v>
          </cell>
          <cell r="AD3701" t="str">
            <v>BOM</v>
          </cell>
        </row>
        <row r="3702">
          <cell r="X3702">
            <v>9216</v>
          </cell>
          <cell r="Y3702">
            <v>614423</v>
          </cell>
          <cell r="Z3702" t="str">
            <v>DIRETORIA DE ENFERMAGEM</v>
          </cell>
          <cell r="AA3702">
            <v>10</v>
          </cell>
          <cell r="AB3702" t="str">
            <v>MÓVEIS E UTENSÍLIOS</v>
          </cell>
          <cell r="AC3702">
            <v>150</v>
          </cell>
          <cell r="AD3702" t="str">
            <v>BOM</v>
          </cell>
        </row>
        <row r="3703">
          <cell r="X3703">
            <v>9217</v>
          </cell>
          <cell r="Y3703">
            <v>614424</v>
          </cell>
          <cell r="Z3703" t="str">
            <v>DIRETORIA DE ENFERMAGEM</v>
          </cell>
          <cell r="AA3703">
            <v>10</v>
          </cell>
          <cell r="AB3703" t="str">
            <v>MÓVEIS E UTENSÍLIOS</v>
          </cell>
          <cell r="AC3703">
            <v>150</v>
          </cell>
          <cell r="AD3703" t="str">
            <v>BOM</v>
          </cell>
        </row>
        <row r="3704">
          <cell r="X3704">
            <v>9218</v>
          </cell>
          <cell r="Y3704">
            <v>614425</v>
          </cell>
          <cell r="Z3704" t="str">
            <v>DIRETORIA DE ENFERMAGEM</v>
          </cell>
          <cell r="AA3704">
            <v>10</v>
          </cell>
          <cell r="AB3704" t="str">
            <v>MÓVEIS E UTENSÍLIOS</v>
          </cell>
          <cell r="AC3704">
            <v>150</v>
          </cell>
          <cell r="AD3704" t="str">
            <v>BOM</v>
          </cell>
        </row>
        <row r="3705">
          <cell r="X3705">
            <v>9219</v>
          </cell>
          <cell r="Y3705">
            <v>614426</v>
          </cell>
          <cell r="Z3705" t="str">
            <v>DIRETORIA DE ENFERMAGEM</v>
          </cell>
          <cell r="AA3705">
            <v>10</v>
          </cell>
          <cell r="AB3705" t="str">
            <v>MÓVEIS E UTENSÍLIOS</v>
          </cell>
          <cell r="AC3705">
            <v>150</v>
          </cell>
          <cell r="AD3705" t="str">
            <v>BOM</v>
          </cell>
        </row>
        <row r="3706">
          <cell r="X3706">
            <v>9220</v>
          </cell>
          <cell r="Y3706">
            <v>614427</v>
          </cell>
          <cell r="Z3706" t="str">
            <v>DIRETORIA DE ENFERMAGEM</v>
          </cell>
          <cell r="AA3706">
            <v>10</v>
          </cell>
          <cell r="AB3706" t="str">
            <v>MÓVEIS E UTENSÍLIOS</v>
          </cell>
          <cell r="AC3706">
            <v>150</v>
          </cell>
          <cell r="AD3706" t="str">
            <v>BOM</v>
          </cell>
        </row>
        <row r="3707">
          <cell r="X3707">
            <v>9221</v>
          </cell>
          <cell r="Y3707">
            <v>614428</v>
          </cell>
          <cell r="Z3707" t="str">
            <v>DIRETORIA DE ENFERMAGEM</v>
          </cell>
          <cell r="AA3707">
            <v>10</v>
          </cell>
          <cell r="AB3707" t="str">
            <v>MÓVEIS E UTENSÍLIOS</v>
          </cell>
          <cell r="AC3707">
            <v>150</v>
          </cell>
          <cell r="AD3707" t="str">
            <v>BOM</v>
          </cell>
        </row>
        <row r="3708">
          <cell r="X3708">
            <v>9222</v>
          </cell>
          <cell r="Y3708">
            <v>614429</v>
          </cell>
          <cell r="Z3708" t="str">
            <v>DIRETORIA DE ENFERMAGEM</v>
          </cell>
          <cell r="AA3708">
            <v>10</v>
          </cell>
          <cell r="AB3708" t="str">
            <v>MÓVEIS E UTENSÍLIOS</v>
          </cell>
          <cell r="AC3708">
            <v>150</v>
          </cell>
          <cell r="AD3708" t="str">
            <v>BOM</v>
          </cell>
        </row>
        <row r="3709">
          <cell r="X3709">
            <v>9223</v>
          </cell>
          <cell r="Y3709">
            <v>614430</v>
          </cell>
          <cell r="Z3709" t="str">
            <v>DIRETORIA DE ENFERMAGEM</v>
          </cell>
          <cell r="AA3709">
            <v>10</v>
          </cell>
          <cell r="AB3709" t="str">
            <v>MÓVEIS E UTENSÍLIOS</v>
          </cell>
          <cell r="AC3709">
            <v>150</v>
          </cell>
          <cell r="AD3709" t="str">
            <v>BOM</v>
          </cell>
        </row>
        <row r="3710">
          <cell r="X3710">
            <v>9224</v>
          </cell>
          <cell r="Y3710">
            <v>614431</v>
          </cell>
          <cell r="Z3710" t="str">
            <v>GALPÃO ALMOXARIFADO</v>
          </cell>
          <cell r="AA3710">
            <v>10</v>
          </cell>
          <cell r="AB3710" t="str">
            <v>MÓVEIS E UTENSÍLIOS</v>
          </cell>
          <cell r="AC3710">
            <v>150</v>
          </cell>
          <cell r="AD3710" t="str">
            <v>SUCATA</v>
          </cell>
        </row>
        <row r="3711">
          <cell r="X3711">
            <v>9225</v>
          </cell>
          <cell r="Y3711">
            <v>614432</v>
          </cell>
          <cell r="Z3711" t="str">
            <v>GALPÃO ALMOXARIFADO</v>
          </cell>
          <cell r="AA3711">
            <v>10</v>
          </cell>
          <cell r="AB3711" t="str">
            <v>MÓVEIS E UTENSÍLIOS</v>
          </cell>
          <cell r="AC3711">
            <v>150</v>
          </cell>
          <cell r="AD3711" t="str">
            <v>SUCATA</v>
          </cell>
        </row>
        <row r="3712">
          <cell r="X3712">
            <v>9226</v>
          </cell>
          <cell r="Y3712">
            <v>614433</v>
          </cell>
          <cell r="Z3712" t="str">
            <v>GALPÃO ALMOXARIFADO</v>
          </cell>
          <cell r="AA3712">
            <v>10</v>
          </cell>
          <cell r="AB3712" t="str">
            <v>MÓVEIS E UTENSÍLIOS</v>
          </cell>
          <cell r="AC3712">
            <v>150</v>
          </cell>
          <cell r="AD3712" t="str">
            <v>SUCATA</v>
          </cell>
        </row>
        <row r="3713">
          <cell r="X3713">
            <v>9236</v>
          </cell>
          <cell r="Y3713">
            <v>614417</v>
          </cell>
          <cell r="Z3713" t="str">
            <v>CENTRO CIRÚRGICO</v>
          </cell>
          <cell r="AA3713">
            <v>10</v>
          </cell>
          <cell r="AB3713" t="str">
            <v>INSTRUMENTAIS CIRURGICOS</v>
          </cell>
          <cell r="AC3713">
            <v>2700</v>
          </cell>
          <cell r="AD3713" t="str">
            <v>BOM</v>
          </cell>
        </row>
        <row r="3714">
          <cell r="X3714">
            <v>9237</v>
          </cell>
          <cell r="Y3714">
            <v>614736</v>
          </cell>
          <cell r="Z3714" t="str">
            <v>CENTRO CIRÚRGICO</v>
          </cell>
          <cell r="AA3714">
            <v>10</v>
          </cell>
          <cell r="AB3714" t="str">
            <v>INSTRUMENTAIS CIRURGICOS</v>
          </cell>
          <cell r="AC3714">
            <v>200</v>
          </cell>
          <cell r="AD3714" t="str">
            <v>BOM</v>
          </cell>
        </row>
        <row r="3715">
          <cell r="X3715">
            <v>9235</v>
          </cell>
          <cell r="Y3715">
            <v>614044</v>
          </cell>
          <cell r="Z3715" t="str">
            <v>DIRETORIA DE ENFERMAGEM</v>
          </cell>
          <cell r="AA3715">
            <v>6</v>
          </cell>
          <cell r="AB3715" t="str">
            <v>MAQ. E EQUIPAMENTOS</v>
          </cell>
          <cell r="AC3715">
            <v>70</v>
          </cell>
          <cell r="AD3715" t="str">
            <v>BOM</v>
          </cell>
        </row>
        <row r="3716">
          <cell r="X3716">
            <v>9255</v>
          </cell>
          <cell r="Y3716">
            <v>2042251</v>
          </cell>
          <cell r="Z3716" t="str">
            <v>SALA DE TECNOLOGIA - ADM</v>
          </cell>
          <cell r="AA3716">
            <v>6</v>
          </cell>
          <cell r="AB3716" t="str">
            <v>EQUIP. DE INFORMÁTICA</v>
          </cell>
          <cell r="AC3716">
            <v>3200</v>
          </cell>
          <cell r="AD3716" t="str">
            <v>BOM</v>
          </cell>
        </row>
        <row r="3717">
          <cell r="X3717">
            <v>9256</v>
          </cell>
          <cell r="Y3717">
            <v>2042252</v>
          </cell>
          <cell r="Z3717" t="str">
            <v>T.I.</v>
          </cell>
          <cell r="AA3717">
            <v>6</v>
          </cell>
          <cell r="AB3717" t="str">
            <v>EQUIP. DE INFORMÁTICA</v>
          </cell>
          <cell r="AC3717">
            <v>6500</v>
          </cell>
          <cell r="AD3717" t="str">
            <v>BOM</v>
          </cell>
        </row>
        <row r="3718">
          <cell r="X3718" t="str">
            <v>9239 / 9247</v>
          </cell>
          <cell r="Y3718" t="str">
            <v>613745/ 613753</v>
          </cell>
          <cell r="Z3718" t="str">
            <v>COREMU</v>
          </cell>
          <cell r="AA3718">
            <v>4</v>
          </cell>
          <cell r="AB3718" t="str">
            <v>EQUIP. DE INFORMÁTICA</v>
          </cell>
          <cell r="AC3718">
            <v>1200</v>
          </cell>
          <cell r="AD3718" t="str">
            <v>BOM</v>
          </cell>
        </row>
        <row r="3719">
          <cell r="X3719" t="str">
            <v>9240 / 9248</v>
          </cell>
          <cell r="Y3719" t="str">
            <v>613746/ 613754</v>
          </cell>
          <cell r="Z3719" t="str">
            <v>COREMU</v>
          </cell>
          <cell r="AA3719">
            <v>4</v>
          </cell>
          <cell r="AB3719" t="str">
            <v>EQUIP. DE INFORMÁTICA</v>
          </cell>
          <cell r="AC3719">
            <v>1200</v>
          </cell>
          <cell r="AD3719" t="str">
            <v>BOM</v>
          </cell>
        </row>
        <row r="3720">
          <cell r="X3720" t="str">
            <v>9241 / 9249</v>
          </cell>
          <cell r="Y3720" t="str">
            <v>613747/ 613755</v>
          </cell>
          <cell r="Z3720" t="str">
            <v>EDUCAÇÃO CONTINUADA (FABRÍCIA)</v>
          </cell>
          <cell r="AA3720">
            <v>4</v>
          </cell>
          <cell r="AB3720" t="str">
            <v>EQUIP. DE INFORMÁTICA</v>
          </cell>
          <cell r="AC3720">
            <v>1200</v>
          </cell>
          <cell r="AD3720" t="str">
            <v>BOM</v>
          </cell>
        </row>
        <row r="3721">
          <cell r="X3721" t="str">
            <v>9242 / 9250</v>
          </cell>
          <cell r="Y3721" t="str">
            <v>613748/ 613756</v>
          </cell>
          <cell r="Z3721" t="str">
            <v>GERÊNCIA DE INTERNATO E ESTÁGIO</v>
          </cell>
          <cell r="AA3721">
            <v>4</v>
          </cell>
          <cell r="AB3721" t="str">
            <v>EQUIP. DE INFORMÁTICA</v>
          </cell>
          <cell r="AC3721">
            <v>1200</v>
          </cell>
          <cell r="AD3721" t="str">
            <v>BOM</v>
          </cell>
        </row>
        <row r="3722">
          <cell r="X3722" t="str">
            <v>9243 / 9251</v>
          </cell>
          <cell r="Y3722" t="str">
            <v>613749/ 613757</v>
          </cell>
          <cell r="Z3722" t="str">
            <v>COREMU</v>
          </cell>
          <cell r="AA3722">
            <v>4</v>
          </cell>
          <cell r="AB3722" t="str">
            <v>EQUIP. DE INFORMÁTICA</v>
          </cell>
          <cell r="AC3722">
            <v>1200</v>
          </cell>
          <cell r="AD3722" t="str">
            <v>BOM</v>
          </cell>
        </row>
        <row r="3723">
          <cell r="X3723" t="str">
            <v>9244 / 9252</v>
          </cell>
          <cell r="Y3723" t="str">
            <v>613750/ 613758</v>
          </cell>
          <cell r="Z3723" t="str">
            <v>GERÊNCIA DE INTERNATO E ESTÁGIO</v>
          </cell>
          <cell r="AA3723">
            <v>4</v>
          </cell>
          <cell r="AB3723" t="str">
            <v>EQUIP. DE INFORMÁTICA</v>
          </cell>
          <cell r="AC3723">
            <v>1200</v>
          </cell>
          <cell r="AD3723" t="str">
            <v>BOM</v>
          </cell>
        </row>
        <row r="3724">
          <cell r="X3724" t="str">
            <v>9245 / 9253</v>
          </cell>
          <cell r="Y3724" t="str">
            <v>613751/ 613759</v>
          </cell>
          <cell r="Z3724" t="str">
            <v>DIRETORIA DE ENSINO E PESQUISA</v>
          </cell>
          <cell r="AA3724">
            <v>4</v>
          </cell>
          <cell r="AB3724" t="str">
            <v>EQUIP. DE INFORMÁTICA</v>
          </cell>
          <cell r="AC3724">
            <v>1200</v>
          </cell>
          <cell r="AD3724" t="str">
            <v>BOM</v>
          </cell>
        </row>
        <row r="3725">
          <cell r="X3725" t="str">
            <v>9246 / 9254</v>
          </cell>
          <cell r="Y3725" t="str">
            <v>613752/ 613760</v>
          </cell>
          <cell r="Z3725" t="str">
            <v>DIRETORIA DE ENSINO E PESQUISA</v>
          </cell>
          <cell r="AA3725">
            <v>4</v>
          </cell>
          <cell r="AB3725" t="str">
            <v>EQUIP. DE INFORMÁTICA</v>
          </cell>
          <cell r="AC3725">
            <v>1200</v>
          </cell>
          <cell r="AD3725" t="str">
            <v>BOM</v>
          </cell>
        </row>
        <row r="3726">
          <cell r="X3726">
            <v>9227</v>
          </cell>
          <cell r="Y3726">
            <v>614328</v>
          </cell>
          <cell r="Z3726" t="str">
            <v>COREMU</v>
          </cell>
          <cell r="AA3726">
            <v>10</v>
          </cell>
          <cell r="AB3726" t="str">
            <v>MAQ. E EQUIPAMENTOS</v>
          </cell>
          <cell r="AC3726">
            <v>650</v>
          </cell>
          <cell r="AD3726" t="str">
            <v>BOM</v>
          </cell>
        </row>
        <row r="3727">
          <cell r="X3727">
            <v>9228</v>
          </cell>
          <cell r="Y3727">
            <v>614329</v>
          </cell>
          <cell r="Z3727" t="str">
            <v>GERÊNCIA DE INTERNATO E ESTÁGIO</v>
          </cell>
          <cell r="AA3727">
            <v>10</v>
          </cell>
          <cell r="AB3727" t="str">
            <v>MAQ. E EQUIPAMENTOS</v>
          </cell>
          <cell r="AC3727">
            <v>700</v>
          </cell>
          <cell r="AD3727" t="str">
            <v>BOM</v>
          </cell>
        </row>
        <row r="3728">
          <cell r="X3728">
            <v>9229</v>
          </cell>
          <cell r="Y3728">
            <v>614330</v>
          </cell>
          <cell r="Z3728" t="str">
            <v>COREMU</v>
          </cell>
          <cell r="AA3728">
            <v>10</v>
          </cell>
          <cell r="AB3728" t="str">
            <v>MAQ. E EQUIPAMENTOS</v>
          </cell>
          <cell r="AC3728">
            <v>700</v>
          </cell>
          <cell r="AD3728" t="str">
            <v>BOM</v>
          </cell>
        </row>
        <row r="3729">
          <cell r="X3729">
            <v>9230</v>
          </cell>
          <cell r="Y3729">
            <v>614404</v>
          </cell>
          <cell r="Z3729" t="str">
            <v>FARMÁCIA – DOSE</v>
          </cell>
          <cell r="AA3729">
            <v>10</v>
          </cell>
          <cell r="AB3729" t="str">
            <v>MAQ. E EQUIPAMENTOS</v>
          </cell>
          <cell r="AC3729">
            <v>1800</v>
          </cell>
          <cell r="AD3729" t="str">
            <v>BOM</v>
          </cell>
        </row>
        <row r="3730">
          <cell r="X3730">
            <v>9231</v>
          </cell>
          <cell r="Y3730">
            <v>614400</v>
          </cell>
          <cell r="Z3730" t="str">
            <v>FARMÁCIA – GERÊNCIA</v>
          </cell>
          <cell r="AA3730">
            <v>10</v>
          </cell>
          <cell r="AB3730" t="str">
            <v>MAQ. E EQUIPAMENTOS</v>
          </cell>
          <cell r="AC3730">
            <v>600</v>
          </cell>
          <cell r="AD3730" t="str">
            <v>BOM</v>
          </cell>
        </row>
        <row r="3731">
          <cell r="X3731">
            <v>9232</v>
          </cell>
          <cell r="Y3731">
            <v>614401</v>
          </cell>
          <cell r="Z3731" t="str">
            <v>FATURAMENTO</v>
          </cell>
          <cell r="AA3731">
            <v>10</v>
          </cell>
          <cell r="AB3731" t="str">
            <v>MAQ. E EQUIPAMENTOS</v>
          </cell>
          <cell r="AC3731">
            <v>600</v>
          </cell>
          <cell r="AD3731" t="str">
            <v>BOM</v>
          </cell>
        </row>
        <row r="3732">
          <cell r="X3732">
            <v>9233</v>
          </cell>
          <cell r="Y3732">
            <v>614402</v>
          </cell>
          <cell r="Z3732" t="str">
            <v>FONOAUDIOLOGIA</v>
          </cell>
          <cell r="AA3732">
            <v>10</v>
          </cell>
          <cell r="AB3732" t="str">
            <v>MAQ. E EQUIPAMENTOS</v>
          </cell>
          <cell r="AC3732">
            <v>600</v>
          </cell>
          <cell r="AD3732" t="str">
            <v>BOM</v>
          </cell>
        </row>
        <row r="3733">
          <cell r="X3733">
            <v>9234</v>
          </cell>
          <cell r="Y3733">
            <v>614403</v>
          </cell>
          <cell r="Z3733" t="str">
            <v>FARMÁCIA – GERENCIA</v>
          </cell>
          <cell r="AA3733">
            <v>10</v>
          </cell>
          <cell r="AB3733" t="str">
            <v>MAQ. E EQUIPAMENTOS</v>
          </cell>
          <cell r="AC3733">
            <v>600</v>
          </cell>
          <cell r="AD3733" t="str">
            <v>BOM</v>
          </cell>
        </row>
        <row r="3734">
          <cell r="X3734">
            <v>9238</v>
          </cell>
          <cell r="Y3734">
            <v>2042253</v>
          </cell>
          <cell r="Z3734" t="str">
            <v>NUTRIÇÃO</v>
          </cell>
          <cell r="AA3734">
            <v>10</v>
          </cell>
          <cell r="AB3734" t="str">
            <v>MAQ. E EQUIPAMENTOS</v>
          </cell>
          <cell r="AC3734">
            <v>900</v>
          </cell>
          <cell r="AD3734" t="str">
            <v>BOM</v>
          </cell>
        </row>
        <row r="3735">
          <cell r="X3735">
            <v>9272</v>
          </cell>
          <cell r="Y3735">
            <v>614917</v>
          </cell>
          <cell r="Z3735" t="str">
            <v>T.I.</v>
          </cell>
          <cell r="AA3735">
            <v>3</v>
          </cell>
          <cell r="AB3735" t="str">
            <v>EQUIP. DE INFORMÁTICA</v>
          </cell>
          <cell r="AC3735">
            <v>160</v>
          </cell>
          <cell r="AD3735" t="str">
            <v>BOM</v>
          </cell>
        </row>
        <row r="3736">
          <cell r="X3736">
            <v>9273</v>
          </cell>
          <cell r="Y3736">
            <v>614310</v>
          </cell>
          <cell r="Z3736" t="str">
            <v>T.I.</v>
          </cell>
          <cell r="AA3736">
            <v>2</v>
          </cell>
          <cell r="AB3736" t="str">
            <v>EQUIP. DE INFORMÁTICA</v>
          </cell>
          <cell r="AC3736">
            <v>120</v>
          </cell>
          <cell r="AD3736" t="str">
            <v>BOM</v>
          </cell>
        </row>
        <row r="3737">
          <cell r="X3737">
            <v>9274</v>
          </cell>
          <cell r="Y3737">
            <v>614311</v>
          </cell>
          <cell r="Z3737" t="str">
            <v>T.I.</v>
          </cell>
          <cell r="AA3737">
            <v>2</v>
          </cell>
          <cell r="AB3737" t="str">
            <v>EQUIP. DE INFORMÁTICA</v>
          </cell>
          <cell r="AC3737">
            <v>120</v>
          </cell>
          <cell r="AD3737" t="str">
            <v>BOM</v>
          </cell>
        </row>
        <row r="3738">
          <cell r="X3738">
            <v>9290</v>
          </cell>
          <cell r="Y3738">
            <v>2042254</v>
          </cell>
          <cell r="Z3738" t="str">
            <v>CTI</v>
          </cell>
          <cell r="AA3738">
            <v>10</v>
          </cell>
          <cell r="AB3738" t="str">
            <v>MAQ. E EQUIPAMENTOS</v>
          </cell>
          <cell r="AC3738">
            <v>5500</v>
          </cell>
          <cell r="AD3738" t="str">
            <v>BOM</v>
          </cell>
        </row>
        <row r="3739">
          <cell r="X3739">
            <v>9257</v>
          </cell>
          <cell r="Y3739">
            <v>2042255</v>
          </cell>
          <cell r="Z3739" t="str">
            <v>CLÍNICA MÉDICA</v>
          </cell>
          <cell r="AA3739">
            <v>3</v>
          </cell>
          <cell r="AB3739" t="str">
            <v>MÓVEIS E UTENSÍLIOS</v>
          </cell>
          <cell r="AC3739">
            <v>260</v>
          </cell>
          <cell r="AD3739" t="str">
            <v>BOM</v>
          </cell>
        </row>
        <row r="3740">
          <cell r="X3740">
            <v>9258</v>
          </cell>
          <cell r="Y3740">
            <v>2042256</v>
          </cell>
          <cell r="Z3740" t="str">
            <v>CLÍNICA CIRÚRGICA</v>
          </cell>
          <cell r="AA3740">
            <v>3</v>
          </cell>
          <cell r="AB3740" t="str">
            <v>MÓVEIS E UTENSÍLIOS</v>
          </cell>
          <cell r="AC3740">
            <v>260</v>
          </cell>
          <cell r="AD3740" t="str">
            <v>BOM</v>
          </cell>
        </row>
        <row r="3741">
          <cell r="X3741">
            <v>9259</v>
          </cell>
          <cell r="Y3741">
            <v>2042257</v>
          </cell>
          <cell r="Z3741" t="str">
            <v>DIÁLISE</v>
          </cell>
          <cell r="AA3741">
            <v>3</v>
          </cell>
          <cell r="AB3741" t="str">
            <v>MÓVEIS E UTENSÍLIOS</v>
          </cell>
          <cell r="AC3741">
            <v>260</v>
          </cell>
          <cell r="AD3741" t="str">
            <v>BOM</v>
          </cell>
        </row>
        <row r="3742">
          <cell r="X3742">
            <v>9260</v>
          </cell>
          <cell r="Y3742">
            <v>2042258</v>
          </cell>
          <cell r="Z3742" t="str">
            <v>GALPÃO ALMOXARIFADO</v>
          </cell>
          <cell r="AA3742">
            <v>3</v>
          </cell>
          <cell r="AB3742" t="str">
            <v>MÓVEIS E UTENSÍLIOS</v>
          </cell>
          <cell r="AC3742">
            <v>260</v>
          </cell>
          <cell r="AD3742" t="str">
            <v>SUCATA</v>
          </cell>
        </row>
        <row r="3743">
          <cell r="X3743">
            <v>9261</v>
          </cell>
          <cell r="Y3743">
            <v>2042259</v>
          </cell>
          <cell r="Z3743" t="str">
            <v>CLÍNICA MÉDICA</v>
          </cell>
          <cell r="AA3743">
            <v>3</v>
          </cell>
          <cell r="AB3743" t="str">
            <v>MÓVEIS E UTENSÍLIOS</v>
          </cell>
          <cell r="AC3743">
            <v>260</v>
          </cell>
          <cell r="AD3743" t="str">
            <v>BOM</v>
          </cell>
        </row>
        <row r="3744">
          <cell r="X3744">
            <v>9262</v>
          </cell>
          <cell r="Y3744">
            <v>2042260</v>
          </cell>
          <cell r="Z3744" t="str">
            <v>GALPÃO ALMOXARIFADO</v>
          </cell>
          <cell r="AA3744">
            <v>3</v>
          </cell>
          <cell r="AB3744" t="str">
            <v>MÓVEIS E UTENSÍLIOS</v>
          </cell>
          <cell r="AC3744">
            <v>260</v>
          </cell>
          <cell r="AD3744" t="str">
            <v>SUCATA</v>
          </cell>
        </row>
        <row r="3745">
          <cell r="X3745">
            <v>9265</v>
          </cell>
          <cell r="Y3745">
            <v>2042263</v>
          </cell>
          <cell r="Z3745" t="str">
            <v>CLÍNICA CIRÚRGICA</v>
          </cell>
          <cell r="AA3745">
            <v>3</v>
          </cell>
          <cell r="AB3745" t="str">
            <v>MÓVEIS E UTENSÍLIOS</v>
          </cell>
          <cell r="AC3745">
            <v>260</v>
          </cell>
          <cell r="AD3745" t="str">
            <v>BOM</v>
          </cell>
        </row>
        <row r="3746">
          <cell r="X3746">
            <v>9266</v>
          </cell>
          <cell r="Y3746">
            <v>2042264</v>
          </cell>
          <cell r="Z3746" t="str">
            <v>CLÍNICA MÉDICA</v>
          </cell>
          <cell r="AA3746">
            <v>3</v>
          </cell>
          <cell r="AB3746" t="str">
            <v>MÓVEIS E UTENSÍLIOS</v>
          </cell>
          <cell r="AC3746">
            <v>260</v>
          </cell>
          <cell r="AD3746" t="str">
            <v>BOM</v>
          </cell>
        </row>
        <row r="3747">
          <cell r="X3747">
            <v>9267</v>
          </cell>
          <cell r="Y3747">
            <v>2042265</v>
          </cell>
          <cell r="Z3747" t="str">
            <v>CLÍNICA MÉDICA</v>
          </cell>
          <cell r="AA3747">
            <v>3</v>
          </cell>
          <cell r="AB3747" t="str">
            <v>MÓVEIS E UTENSÍLIOS</v>
          </cell>
          <cell r="AC3747">
            <v>260</v>
          </cell>
          <cell r="AD3747" t="str">
            <v>BOM</v>
          </cell>
        </row>
        <row r="3748">
          <cell r="X3748">
            <v>9268</v>
          </cell>
          <cell r="Y3748">
            <v>2042266</v>
          </cell>
          <cell r="Z3748" t="str">
            <v>GALPÃO ALMOXARIFADO</v>
          </cell>
          <cell r="AA3748">
            <v>3</v>
          </cell>
          <cell r="AB3748" t="str">
            <v>MÓVEIS E UTENSÍLIOS</v>
          </cell>
          <cell r="AC3748">
            <v>260</v>
          </cell>
          <cell r="AD3748" t="str">
            <v>SUCATA</v>
          </cell>
        </row>
        <row r="3749">
          <cell r="X3749">
            <v>9270</v>
          </cell>
          <cell r="Y3749">
            <v>2042268</v>
          </cell>
          <cell r="Z3749" t="str">
            <v>CLÍNICA CIRÚRGICA</v>
          </cell>
          <cell r="AA3749">
            <v>3</v>
          </cell>
          <cell r="AB3749" t="str">
            <v>MÓVEIS E UTENSÍLIOS</v>
          </cell>
          <cell r="AC3749">
            <v>260</v>
          </cell>
          <cell r="AD3749" t="str">
            <v>BOM</v>
          </cell>
        </row>
        <row r="3750">
          <cell r="X3750">
            <v>9271</v>
          </cell>
          <cell r="Y3750">
            <v>2042269</v>
          </cell>
          <cell r="Z3750" t="str">
            <v>GALPÃO ALMOXARIFADO</v>
          </cell>
          <cell r="AA3750">
            <v>3</v>
          </cell>
          <cell r="AB3750" t="str">
            <v>MÓVEIS E UTENSÍLIOS</v>
          </cell>
          <cell r="AC3750">
            <v>260</v>
          </cell>
          <cell r="AD3750" t="str">
            <v>SUCATA</v>
          </cell>
        </row>
        <row r="3751">
          <cell r="X3751">
            <v>9277</v>
          </cell>
          <cell r="Y3751">
            <v>2042270</v>
          </cell>
          <cell r="Z3751" t="str">
            <v>GALPÃO ALMOXARIFADO</v>
          </cell>
          <cell r="AA3751">
            <v>4</v>
          </cell>
          <cell r="AB3751" t="str">
            <v>MÓVEIS E UTENSÍLIOS</v>
          </cell>
          <cell r="AC3751">
            <v>460</v>
          </cell>
          <cell r="AD3751" t="str">
            <v>RUIM</v>
          </cell>
        </row>
        <row r="3752">
          <cell r="X3752">
            <v>9278</v>
          </cell>
          <cell r="Y3752">
            <v>2042271</v>
          </cell>
          <cell r="Z3752" t="str">
            <v>GALPÃO ALMOXARIFADO</v>
          </cell>
          <cell r="AA3752">
            <v>4</v>
          </cell>
          <cell r="AB3752" t="str">
            <v>MÓVEIS E UTENSÍLIOS</v>
          </cell>
          <cell r="AC3752">
            <v>460</v>
          </cell>
          <cell r="AD3752" t="str">
            <v>RUIM</v>
          </cell>
        </row>
        <row r="3753">
          <cell r="X3753">
            <v>9279</v>
          </cell>
          <cell r="Y3753">
            <v>2042272</v>
          </cell>
          <cell r="Z3753" t="str">
            <v>GALPÃO ALMOXARIFADO</v>
          </cell>
          <cell r="AA3753">
            <v>4</v>
          </cell>
          <cell r="AB3753" t="str">
            <v>MÓVEIS E UTENSÍLIOS</v>
          </cell>
          <cell r="AC3753">
            <v>460</v>
          </cell>
          <cell r="AD3753" t="str">
            <v>RUIM</v>
          </cell>
        </row>
        <row r="3754">
          <cell r="X3754">
            <v>9280</v>
          </cell>
          <cell r="Y3754">
            <v>2042273</v>
          </cell>
          <cell r="Z3754" t="str">
            <v>CONDUTORES</v>
          </cell>
          <cell r="AA3754">
            <v>4</v>
          </cell>
          <cell r="AB3754" t="str">
            <v>MÓVEIS E UTENSÍLIOS</v>
          </cell>
          <cell r="AC3754">
            <v>460</v>
          </cell>
          <cell r="AD3754" t="str">
            <v>BOM</v>
          </cell>
        </row>
        <row r="3755">
          <cell r="X3755">
            <v>9275</v>
          </cell>
          <cell r="Y3755">
            <v>2042274</v>
          </cell>
          <cell r="Z3755" t="str">
            <v>CONDUTORES</v>
          </cell>
          <cell r="AA3755">
            <v>4</v>
          </cell>
          <cell r="AB3755" t="str">
            <v>MÓVEIS E UTENSÍLIOS</v>
          </cell>
          <cell r="AC3755">
            <v>680</v>
          </cell>
          <cell r="AD3755" t="str">
            <v>BOM</v>
          </cell>
        </row>
        <row r="3756">
          <cell r="X3756">
            <v>9276</v>
          </cell>
          <cell r="Y3756">
            <v>2042275</v>
          </cell>
          <cell r="Z3756" t="str">
            <v>CONDUTORES</v>
          </cell>
          <cell r="AA3756">
            <v>4</v>
          </cell>
          <cell r="AB3756" t="str">
            <v>MÓVEIS E UTENSÍLIOS</v>
          </cell>
          <cell r="AC3756">
            <v>680</v>
          </cell>
          <cell r="AD3756" t="str">
            <v>BOM</v>
          </cell>
        </row>
        <row r="3757">
          <cell r="X3757">
            <v>9281</v>
          </cell>
          <cell r="Y3757">
            <v>2042276</v>
          </cell>
          <cell r="Z3757" t="str">
            <v>CONDUTORES</v>
          </cell>
          <cell r="AA3757">
            <v>4</v>
          </cell>
          <cell r="AB3757" t="str">
            <v>MÓVEIS E UTENSÍLIOS</v>
          </cell>
          <cell r="AC3757">
            <v>380</v>
          </cell>
          <cell r="AD3757" t="str">
            <v>BOM</v>
          </cell>
        </row>
        <row r="3758">
          <cell r="X3758">
            <v>9282</v>
          </cell>
          <cell r="Y3758">
            <v>2042277</v>
          </cell>
          <cell r="Z3758" t="str">
            <v>GALPÃO ALMOXARIFADO</v>
          </cell>
          <cell r="AA3758">
            <v>4</v>
          </cell>
          <cell r="AB3758" t="str">
            <v>MÓVEIS E UTENSÍLIOS</v>
          </cell>
          <cell r="AC3758">
            <v>380</v>
          </cell>
          <cell r="AD3758" t="str">
            <v>RUIM</v>
          </cell>
        </row>
        <row r="3759">
          <cell r="X3759">
            <v>9283</v>
          </cell>
          <cell r="Y3759">
            <v>2042278</v>
          </cell>
          <cell r="Z3759" t="str">
            <v>CONDUTORES</v>
          </cell>
          <cell r="AA3759">
            <v>4</v>
          </cell>
          <cell r="AB3759" t="str">
            <v>MÓVEIS E UTENSÍLIOS</v>
          </cell>
          <cell r="AC3759">
            <v>380</v>
          </cell>
          <cell r="AD3759" t="str">
            <v>BOM</v>
          </cell>
        </row>
        <row r="3760">
          <cell r="X3760">
            <v>9284</v>
          </cell>
          <cell r="Y3760">
            <v>2042279</v>
          </cell>
          <cell r="Z3760" t="str">
            <v>CONDUTORES</v>
          </cell>
          <cell r="AA3760">
            <v>4</v>
          </cell>
          <cell r="AB3760" t="str">
            <v>MÓVEIS E UTENSÍLIOS</v>
          </cell>
          <cell r="AC3760">
            <v>380</v>
          </cell>
          <cell r="AD3760" t="str">
            <v>BOM</v>
          </cell>
        </row>
        <row r="3761">
          <cell r="X3761">
            <v>9285</v>
          </cell>
          <cell r="Y3761">
            <v>2042280</v>
          </cell>
          <cell r="Z3761" t="str">
            <v>CONDUTORES</v>
          </cell>
          <cell r="AA3761">
            <v>4</v>
          </cell>
          <cell r="AB3761" t="str">
            <v>MÓVEIS E UTENSÍLIOS</v>
          </cell>
          <cell r="AC3761">
            <v>380</v>
          </cell>
          <cell r="AD3761" t="str">
            <v>BOM</v>
          </cell>
        </row>
        <row r="3762">
          <cell r="X3762">
            <v>9286</v>
          </cell>
          <cell r="Y3762">
            <v>2042281</v>
          </cell>
          <cell r="Z3762" t="str">
            <v>CONDUTORES</v>
          </cell>
          <cell r="AA3762">
            <v>4</v>
          </cell>
          <cell r="AB3762" t="str">
            <v>MÓVEIS E UTENSÍLIOS</v>
          </cell>
          <cell r="AC3762">
            <v>380</v>
          </cell>
          <cell r="AD3762" t="str">
            <v>BOM</v>
          </cell>
        </row>
        <row r="3763">
          <cell r="X3763">
            <v>9287</v>
          </cell>
          <cell r="Y3763">
            <v>2042282</v>
          </cell>
          <cell r="Z3763" t="str">
            <v>CONDUTORES</v>
          </cell>
          <cell r="AA3763">
            <v>4</v>
          </cell>
          <cell r="AB3763" t="str">
            <v>MÓVEIS E UTENSÍLIOS</v>
          </cell>
          <cell r="AC3763">
            <v>380</v>
          </cell>
          <cell r="AD3763" t="str">
            <v>BOM</v>
          </cell>
        </row>
        <row r="3764">
          <cell r="X3764">
            <v>9288</v>
          </cell>
          <cell r="Y3764">
            <v>2042283</v>
          </cell>
          <cell r="Z3764" t="str">
            <v>CONDUTORES</v>
          </cell>
          <cell r="AA3764">
            <v>4</v>
          </cell>
          <cell r="AB3764" t="str">
            <v>MÓVEIS E UTENSÍLIOS</v>
          </cell>
          <cell r="AC3764">
            <v>380</v>
          </cell>
          <cell r="AD3764" t="str">
            <v>BOM</v>
          </cell>
        </row>
        <row r="3765">
          <cell r="X3765">
            <v>9289</v>
          </cell>
          <cell r="Y3765">
            <v>2042284</v>
          </cell>
          <cell r="Z3765" t="str">
            <v>CONDUTORES</v>
          </cell>
          <cell r="AA3765">
            <v>4</v>
          </cell>
          <cell r="AB3765" t="str">
            <v>MÓVEIS E UTENSÍLIOS</v>
          </cell>
          <cell r="AC3765">
            <v>380</v>
          </cell>
          <cell r="AD3765" t="str">
            <v>BOM</v>
          </cell>
        </row>
        <row r="3766">
          <cell r="X3766">
            <v>9343</v>
          </cell>
          <cell r="Y3766">
            <v>2042285</v>
          </cell>
          <cell r="Z3766" t="str">
            <v>5º ANDAR</v>
          </cell>
          <cell r="AA3766">
            <v>10</v>
          </cell>
          <cell r="AB3766" t="str">
            <v>MAQ. E EQUIPAMENTOS</v>
          </cell>
          <cell r="AC3766">
            <v>400</v>
          </cell>
          <cell r="AD3766" t="str">
            <v>BOM</v>
          </cell>
        </row>
        <row r="3767">
          <cell r="X3767">
            <v>9344</v>
          </cell>
          <cell r="Y3767">
            <v>2042286</v>
          </cell>
          <cell r="Z3767" t="str">
            <v>COMITÊ DE ÉTICA</v>
          </cell>
          <cell r="AA3767">
            <v>10</v>
          </cell>
          <cell r="AB3767" t="str">
            <v>MAQ. E EQUIPAMENTOS</v>
          </cell>
          <cell r="AC3767">
            <v>400</v>
          </cell>
          <cell r="AD3767" t="str">
            <v>BOM</v>
          </cell>
        </row>
        <row r="3768">
          <cell r="X3768">
            <v>9341</v>
          </cell>
          <cell r="Y3768">
            <v>2042288</v>
          </cell>
          <cell r="Z3768" t="str">
            <v>DIRETORIA DE ENSINO E PESQUISA</v>
          </cell>
          <cell r="AA3768">
            <v>10</v>
          </cell>
          <cell r="AB3768" t="str">
            <v>MAQ. E EQUIPAMENTOS</v>
          </cell>
          <cell r="AC3768">
            <v>450</v>
          </cell>
          <cell r="AD3768" t="str">
            <v>BOM</v>
          </cell>
        </row>
        <row r="3769">
          <cell r="X3769">
            <v>9342</v>
          </cell>
          <cell r="Y3769">
            <v>2042287</v>
          </cell>
          <cell r="Z3769" t="str">
            <v>DIRETORIA DE ENSINO E PESQUISA</v>
          </cell>
          <cell r="AA3769">
            <v>10</v>
          </cell>
          <cell r="AB3769" t="str">
            <v>MAQ. E EQUIPAMENTOS</v>
          </cell>
          <cell r="AC3769">
            <v>450</v>
          </cell>
          <cell r="AD3769" t="str">
            <v>BOM</v>
          </cell>
        </row>
        <row r="3770">
          <cell r="X3770">
            <v>9345</v>
          </cell>
          <cell r="Y3770">
            <v>2042289</v>
          </cell>
          <cell r="Z3770" t="str">
            <v>RUTE / RNP</v>
          </cell>
          <cell r="AA3770">
            <v>10</v>
          </cell>
          <cell r="AB3770" t="str">
            <v>MAQ. E EQUIPAMENTOS</v>
          </cell>
          <cell r="AC3770">
            <v>630</v>
          </cell>
          <cell r="AD3770" t="str">
            <v>BOM</v>
          </cell>
        </row>
        <row r="3771">
          <cell r="X3771">
            <v>9348</v>
          </cell>
          <cell r="Y3771">
            <v>2042290</v>
          </cell>
          <cell r="Z3771" t="str">
            <v>FATURAMENTO</v>
          </cell>
          <cell r="AA3771">
            <v>5</v>
          </cell>
          <cell r="AB3771" t="str">
            <v>EQUIP. DE INFORMÁTICA</v>
          </cell>
          <cell r="AC3771">
            <v>70</v>
          </cell>
          <cell r="AD3771" t="str">
            <v>BOM</v>
          </cell>
        </row>
        <row r="3772">
          <cell r="X3772">
            <v>9353</v>
          </cell>
          <cell r="Y3772">
            <v>614046</v>
          </cell>
          <cell r="Z3772" t="str">
            <v>UTI</v>
          </cell>
          <cell r="AA3772">
            <v>3</v>
          </cell>
          <cell r="AB3772" t="str">
            <v>EQUIP. DE INFORMÁTICA</v>
          </cell>
          <cell r="AC3772">
            <v>55</v>
          </cell>
          <cell r="AD3772" t="str">
            <v>BOM</v>
          </cell>
        </row>
        <row r="3773">
          <cell r="X3773">
            <v>9354</v>
          </cell>
          <cell r="Y3773">
            <v>614047</v>
          </cell>
          <cell r="Z3773" t="str">
            <v>DIRETORIA DE ENFERMAGEM</v>
          </cell>
          <cell r="AA3773">
            <v>3</v>
          </cell>
          <cell r="AB3773" t="str">
            <v>EQUIP. DE INFORMÁTICA</v>
          </cell>
          <cell r="AC3773">
            <v>55</v>
          </cell>
          <cell r="AD3773" t="str">
            <v>BOM</v>
          </cell>
        </row>
        <row r="3774">
          <cell r="X3774">
            <v>9355</v>
          </cell>
          <cell r="Y3774">
            <v>614048</v>
          </cell>
          <cell r="Z3774" t="str">
            <v>ASTEC</v>
          </cell>
          <cell r="AA3774">
            <v>3</v>
          </cell>
          <cell r="AB3774" t="str">
            <v>EQUIP. DE INFORMÁTICA</v>
          </cell>
          <cell r="AC3774">
            <v>55</v>
          </cell>
          <cell r="AD3774" t="str">
            <v>BOM</v>
          </cell>
        </row>
        <row r="3775">
          <cell r="X3775">
            <v>9356</v>
          </cell>
          <cell r="Y3775">
            <v>614049</v>
          </cell>
          <cell r="Z3775" t="str">
            <v>ECOCARDIOGRAMA</v>
          </cell>
          <cell r="AA3775">
            <v>3</v>
          </cell>
          <cell r="AB3775" t="str">
            <v>EQUIP. DE INFORMÁTICA</v>
          </cell>
          <cell r="AC3775">
            <v>55</v>
          </cell>
          <cell r="AD3775" t="str">
            <v>BOM</v>
          </cell>
        </row>
        <row r="3776">
          <cell r="X3776">
            <v>9357</v>
          </cell>
          <cell r="Y3776">
            <v>614050</v>
          </cell>
          <cell r="Z3776" t="str">
            <v>SESMT</v>
          </cell>
          <cell r="AA3776">
            <v>3</v>
          </cell>
          <cell r="AB3776" t="str">
            <v>EQUIP. DE INFORMÁTICA</v>
          </cell>
          <cell r="AC3776">
            <v>55</v>
          </cell>
          <cell r="AD3776" t="str">
            <v>BOM</v>
          </cell>
        </row>
        <row r="3777">
          <cell r="X3777">
            <v>9358</v>
          </cell>
          <cell r="Y3777">
            <v>614051</v>
          </cell>
          <cell r="Z3777" t="str">
            <v>APOIO AO DIAGNÓSTICO</v>
          </cell>
          <cell r="AA3777">
            <v>3</v>
          </cell>
          <cell r="AB3777" t="str">
            <v>EQUIP. DE INFORMÁTICA</v>
          </cell>
          <cell r="AC3777">
            <v>55</v>
          </cell>
          <cell r="AD3777" t="str">
            <v>BOM</v>
          </cell>
        </row>
        <row r="3778">
          <cell r="X3778">
            <v>9359</v>
          </cell>
          <cell r="Y3778">
            <v>614052</v>
          </cell>
          <cell r="Z3778" t="str">
            <v>ASTEC</v>
          </cell>
          <cell r="AA3778">
            <v>3</v>
          </cell>
          <cell r="AB3778" t="str">
            <v>EQUIP. DE INFORMÁTICA</v>
          </cell>
          <cell r="AC3778">
            <v>55</v>
          </cell>
          <cell r="AD3778" t="str">
            <v>BOM</v>
          </cell>
        </row>
        <row r="3779">
          <cell r="X3779">
            <v>9360</v>
          </cell>
          <cell r="Y3779">
            <v>614053</v>
          </cell>
          <cell r="Z3779" t="str">
            <v>DIRETORIA TÉCNICA</v>
          </cell>
          <cell r="AA3779">
            <v>3</v>
          </cell>
          <cell r="AB3779" t="str">
            <v>EQUIP. DE INFORMÁTICA</v>
          </cell>
          <cell r="AC3779">
            <v>55</v>
          </cell>
          <cell r="AD3779" t="str">
            <v>BOM</v>
          </cell>
        </row>
        <row r="3780">
          <cell r="X3780">
            <v>9349</v>
          </cell>
          <cell r="Y3780">
            <v>614054</v>
          </cell>
          <cell r="Z3780" t="str">
            <v>PORTARIA “A'</v>
          </cell>
          <cell r="AA3780">
            <v>5</v>
          </cell>
          <cell r="AB3780" t="str">
            <v>EQUIP. DE INFORMÁTICA</v>
          </cell>
          <cell r="AC3780">
            <v>165</v>
          </cell>
          <cell r="AD3780" t="str">
            <v>BOM</v>
          </cell>
        </row>
        <row r="3781">
          <cell r="X3781">
            <v>9350</v>
          </cell>
          <cell r="Y3781">
            <v>614055</v>
          </cell>
          <cell r="Z3781" t="str">
            <v>ASTEC</v>
          </cell>
          <cell r="AA3781">
            <v>5</v>
          </cell>
          <cell r="AB3781" t="str">
            <v>EQUIP. DE INFORMÁTICA</v>
          </cell>
          <cell r="AC3781">
            <v>165</v>
          </cell>
          <cell r="AD3781" t="str">
            <v>BOM</v>
          </cell>
        </row>
        <row r="3782">
          <cell r="X3782">
            <v>9351</v>
          </cell>
          <cell r="Y3782">
            <v>614056</v>
          </cell>
          <cell r="Z3782" t="str">
            <v>ASTEC</v>
          </cell>
          <cell r="AA3782">
            <v>5</v>
          </cell>
          <cell r="AB3782" t="str">
            <v>EQUIP. DE INFORMÁTICA</v>
          </cell>
          <cell r="AC3782">
            <v>165</v>
          </cell>
          <cell r="AD3782" t="str">
            <v>BOM</v>
          </cell>
        </row>
        <row r="3783">
          <cell r="X3783">
            <v>9352</v>
          </cell>
          <cell r="Y3783">
            <v>614057</v>
          </cell>
          <cell r="Z3783" t="str">
            <v>ASTEC</v>
          </cell>
          <cell r="AA3783">
            <v>5</v>
          </cell>
          <cell r="AB3783" t="str">
            <v>EQUIP. DE INFORMÁTICA</v>
          </cell>
          <cell r="AC3783">
            <v>165</v>
          </cell>
          <cell r="AD3783" t="str">
            <v>BOM</v>
          </cell>
        </row>
        <row r="3784">
          <cell r="X3784">
            <v>9346</v>
          </cell>
          <cell r="Y3784">
            <v>614792</v>
          </cell>
          <cell r="Z3784" t="str">
            <v>ASTEC</v>
          </cell>
          <cell r="AA3784">
            <v>5</v>
          </cell>
          <cell r="AB3784" t="str">
            <v>EQUIP. DE INFORMÁTICA</v>
          </cell>
          <cell r="AC3784">
            <v>700</v>
          </cell>
          <cell r="AD3784" t="str">
            <v>BOM</v>
          </cell>
        </row>
        <row r="3785">
          <cell r="X3785">
            <v>9347</v>
          </cell>
          <cell r="Y3785">
            <v>614793</v>
          </cell>
          <cell r="Z3785" t="str">
            <v>ASTEC</v>
          </cell>
          <cell r="AA3785">
            <v>5</v>
          </cell>
          <cell r="AB3785" t="str">
            <v>EQUIP. DE INFORMÁTICA</v>
          </cell>
          <cell r="AC3785">
            <v>700</v>
          </cell>
          <cell r="AD3785" t="str">
            <v>BOM</v>
          </cell>
        </row>
        <row r="3786">
          <cell r="X3786">
            <v>9363</v>
          </cell>
          <cell r="Y3786">
            <v>614058</v>
          </cell>
          <cell r="Z3786" t="str">
            <v>FONOAUDIOLOGIA</v>
          </cell>
          <cell r="AA3786">
            <v>6</v>
          </cell>
          <cell r="AB3786" t="str">
            <v>MAQ. E EQUIPAMENTOS</v>
          </cell>
          <cell r="AC3786">
            <v>650</v>
          </cell>
          <cell r="AD3786" t="str">
            <v>BOM</v>
          </cell>
        </row>
        <row r="3787">
          <cell r="X3787">
            <v>9362</v>
          </cell>
          <cell r="Y3787">
            <v>614060</v>
          </cell>
          <cell r="Z3787" t="str">
            <v>CENTRO CIRÚRGICO</v>
          </cell>
          <cell r="AA3787">
            <v>6</v>
          </cell>
          <cell r="AB3787" t="str">
            <v>MAQ. E EQUIPAMENTOS</v>
          </cell>
          <cell r="AC3787">
            <v>2200</v>
          </cell>
          <cell r="AD3787" t="str">
            <v>BOM</v>
          </cell>
        </row>
        <row r="3788">
          <cell r="X3788">
            <v>9361</v>
          </cell>
          <cell r="Y3788">
            <v>614061</v>
          </cell>
          <cell r="Z3788" t="str">
            <v>FONOAUDIOLOGIA</v>
          </cell>
          <cell r="AA3788">
            <v>5</v>
          </cell>
          <cell r="AB3788" t="str">
            <v>EQUIP. DE INFORMÁTICA</v>
          </cell>
          <cell r="AC3788">
            <v>750</v>
          </cell>
          <cell r="AD3788" t="str">
            <v>BOM</v>
          </cell>
        </row>
        <row r="3789">
          <cell r="X3789">
            <v>9291</v>
          </cell>
          <cell r="Y3789">
            <v>614127</v>
          </cell>
          <cell r="Z3789" t="str">
            <v>CLÍNICA MÉDICA</v>
          </cell>
          <cell r="AA3789">
            <v>3</v>
          </cell>
          <cell r="AB3789" t="str">
            <v>MÓVEIS E UTENSÍLIOS</v>
          </cell>
          <cell r="AC3789">
            <v>390</v>
          </cell>
          <cell r="AD3789" t="str">
            <v>BOM</v>
          </cell>
        </row>
        <row r="3790">
          <cell r="X3790">
            <v>9292</v>
          </cell>
          <cell r="Y3790">
            <v>614128</v>
          </cell>
          <cell r="Z3790" t="str">
            <v>CLÍNICA MÉDICA</v>
          </cell>
          <cell r="AA3790">
            <v>3</v>
          </cell>
          <cell r="AB3790" t="str">
            <v>MÓVEIS E UTENSÍLIOS</v>
          </cell>
          <cell r="AC3790">
            <v>390</v>
          </cell>
          <cell r="AD3790" t="str">
            <v>BOM</v>
          </cell>
        </row>
        <row r="3791">
          <cell r="X3791">
            <v>9293</v>
          </cell>
          <cell r="Y3791">
            <v>614129</v>
          </cell>
          <cell r="Z3791" t="str">
            <v>CLÍNICA MÉDICA</v>
          </cell>
          <cell r="AA3791">
            <v>3</v>
          </cell>
          <cell r="AB3791" t="str">
            <v>MÓVEIS E UTENSÍLIOS</v>
          </cell>
          <cell r="AC3791">
            <v>390</v>
          </cell>
          <cell r="AD3791" t="str">
            <v>BOM</v>
          </cell>
        </row>
        <row r="3792">
          <cell r="X3792">
            <v>9294</v>
          </cell>
          <cell r="Y3792">
            <v>614130</v>
          </cell>
          <cell r="Z3792" t="str">
            <v>CLÍNICA MÉDICA</v>
          </cell>
          <cell r="AA3792">
            <v>3</v>
          </cell>
          <cell r="AB3792" t="str">
            <v>MÓVEIS E UTENSÍLIOS</v>
          </cell>
          <cell r="AC3792">
            <v>390</v>
          </cell>
          <cell r="AD3792" t="str">
            <v>BOM</v>
          </cell>
        </row>
        <row r="3793">
          <cell r="X3793">
            <v>9295</v>
          </cell>
          <cell r="Y3793">
            <v>614131</v>
          </cell>
          <cell r="Z3793" t="str">
            <v>CLÍNICA MÉDICA</v>
          </cell>
          <cell r="AA3793">
            <v>3</v>
          </cell>
          <cell r="AB3793" t="str">
            <v>MÓVEIS E UTENSÍLIOS</v>
          </cell>
          <cell r="AC3793">
            <v>390</v>
          </cell>
          <cell r="AD3793" t="str">
            <v>BOM</v>
          </cell>
        </row>
        <row r="3794">
          <cell r="X3794">
            <v>9296</v>
          </cell>
          <cell r="Y3794">
            <v>614132</v>
          </cell>
          <cell r="Z3794" t="str">
            <v>CLÍNICA MÉDICA</v>
          </cell>
          <cell r="AA3794">
            <v>3</v>
          </cell>
          <cell r="AB3794" t="str">
            <v>MÓVEIS E UTENSÍLIOS</v>
          </cell>
          <cell r="AC3794">
            <v>390</v>
          </cell>
          <cell r="AD3794" t="str">
            <v>BOM</v>
          </cell>
        </row>
        <row r="3795">
          <cell r="X3795">
            <v>9297</v>
          </cell>
          <cell r="Y3795">
            <v>614133</v>
          </cell>
          <cell r="Z3795" t="str">
            <v>CLÍNICA MÉDICA</v>
          </cell>
          <cell r="AA3795">
            <v>3</v>
          </cell>
          <cell r="AB3795" t="str">
            <v>MÓVEIS E UTENSÍLIOS</v>
          </cell>
          <cell r="AC3795">
            <v>390</v>
          </cell>
          <cell r="AD3795" t="str">
            <v>BOM</v>
          </cell>
        </row>
        <row r="3796">
          <cell r="X3796">
            <v>9298</v>
          </cell>
          <cell r="Y3796">
            <v>614134</v>
          </cell>
          <cell r="Z3796" t="str">
            <v>DIÁLISE</v>
          </cell>
          <cell r="AA3796">
            <v>3</v>
          </cell>
          <cell r="AB3796" t="str">
            <v>MÓVEIS E UTENSÍLIOS</v>
          </cell>
          <cell r="AC3796">
            <v>390</v>
          </cell>
          <cell r="AD3796" t="str">
            <v>BOM</v>
          </cell>
        </row>
        <row r="3797">
          <cell r="X3797">
            <v>9299</v>
          </cell>
          <cell r="Y3797">
            <v>614135</v>
          </cell>
          <cell r="Z3797" t="str">
            <v>CLÍNICA CIRÚRGICA</v>
          </cell>
          <cell r="AA3797">
            <v>3</v>
          </cell>
          <cell r="AB3797" t="str">
            <v>MÓVEIS E UTENSÍLIOS</v>
          </cell>
          <cell r="AC3797">
            <v>390</v>
          </cell>
          <cell r="AD3797" t="str">
            <v>BOM</v>
          </cell>
        </row>
        <row r="3798">
          <cell r="X3798">
            <v>9300</v>
          </cell>
          <cell r="Y3798">
            <v>614136</v>
          </cell>
          <cell r="Z3798" t="str">
            <v>CLÍNICA CIRÚRGICA</v>
          </cell>
          <cell r="AA3798">
            <v>3</v>
          </cell>
          <cell r="AB3798" t="str">
            <v>MÓVEIS E UTENSÍLIOS</v>
          </cell>
          <cell r="AC3798">
            <v>390</v>
          </cell>
          <cell r="AD3798" t="str">
            <v>BOM</v>
          </cell>
        </row>
        <row r="3799">
          <cell r="X3799">
            <v>9301</v>
          </cell>
          <cell r="Y3799">
            <v>614137</v>
          </cell>
          <cell r="Z3799" t="str">
            <v>SALA DOS MOTORISTAS</v>
          </cell>
          <cell r="AA3799">
            <v>3</v>
          </cell>
          <cell r="AB3799" t="str">
            <v>MÓVEIS E UTENSÍLIOS</v>
          </cell>
          <cell r="AC3799">
            <v>390</v>
          </cell>
          <cell r="AD3799" t="str">
            <v>BOM</v>
          </cell>
        </row>
        <row r="3800">
          <cell r="X3800">
            <v>9302</v>
          </cell>
          <cell r="Y3800">
            <v>614138</v>
          </cell>
          <cell r="Z3800" t="str">
            <v>CLÍNICA CIRÚRGICA</v>
          </cell>
          <cell r="AA3800">
            <v>3</v>
          </cell>
          <cell r="AB3800" t="str">
            <v>MÓVEIS E UTENSÍLIOS</v>
          </cell>
          <cell r="AC3800">
            <v>390</v>
          </cell>
          <cell r="AD3800" t="str">
            <v>BOM</v>
          </cell>
        </row>
        <row r="3801">
          <cell r="X3801">
            <v>9303</v>
          </cell>
          <cell r="Y3801">
            <v>614139</v>
          </cell>
          <cell r="Z3801" t="str">
            <v>CLÍNICA CIRÚRGICA</v>
          </cell>
          <cell r="AA3801">
            <v>3</v>
          </cell>
          <cell r="AB3801" t="str">
            <v>MÓVEIS E UTENSÍLIOS</v>
          </cell>
          <cell r="AC3801">
            <v>390</v>
          </cell>
          <cell r="AD3801" t="str">
            <v>BOM</v>
          </cell>
        </row>
        <row r="3802">
          <cell r="X3802">
            <v>9304</v>
          </cell>
          <cell r="Y3802">
            <v>614140</v>
          </cell>
          <cell r="Z3802" t="str">
            <v>CLÍNICA CIRÚRGICA</v>
          </cell>
          <cell r="AA3802">
            <v>3</v>
          </cell>
          <cell r="AB3802" t="str">
            <v>MÓVEIS E UTENSÍLIOS</v>
          </cell>
          <cell r="AC3802">
            <v>390</v>
          </cell>
          <cell r="AD3802" t="str">
            <v>BOM</v>
          </cell>
        </row>
        <row r="3803">
          <cell r="X3803">
            <v>9305</v>
          </cell>
          <cell r="Y3803">
            <v>614141</v>
          </cell>
          <cell r="Z3803" t="str">
            <v>CLÍNICA CIRÚRGICA</v>
          </cell>
          <cell r="AA3803">
            <v>3</v>
          </cell>
          <cell r="AB3803" t="str">
            <v>MÓVEIS E UTENSÍLIOS</v>
          </cell>
          <cell r="AC3803">
            <v>390</v>
          </cell>
          <cell r="AD3803" t="str">
            <v>BOM</v>
          </cell>
        </row>
        <row r="3804">
          <cell r="X3804">
            <v>9306</v>
          </cell>
          <cell r="Y3804">
            <v>614142</v>
          </cell>
          <cell r="Z3804" t="str">
            <v>CLÍNICA CIRÚRGICA</v>
          </cell>
          <cell r="AA3804">
            <v>3</v>
          </cell>
          <cell r="AB3804" t="str">
            <v>MÓVEIS E UTENSÍLIOS</v>
          </cell>
          <cell r="AC3804">
            <v>390</v>
          </cell>
          <cell r="AD3804" t="str">
            <v>BOM</v>
          </cell>
        </row>
        <row r="3805">
          <cell r="X3805">
            <v>9307</v>
          </cell>
          <cell r="Y3805">
            <v>614143</v>
          </cell>
          <cell r="Z3805" t="str">
            <v>CLÍNICA CIRÚRGICA</v>
          </cell>
          <cell r="AA3805">
            <v>3</v>
          </cell>
          <cell r="AB3805" t="str">
            <v>MÓVEIS E UTENSÍLIOS</v>
          </cell>
          <cell r="AC3805">
            <v>390</v>
          </cell>
          <cell r="AD3805" t="str">
            <v>BOM</v>
          </cell>
        </row>
        <row r="3806">
          <cell r="X3806">
            <v>9308</v>
          </cell>
          <cell r="Y3806">
            <v>614144</v>
          </cell>
          <cell r="Z3806" t="str">
            <v>CLÍNICA CIRÚRGICA</v>
          </cell>
          <cell r="AA3806">
            <v>3</v>
          </cell>
          <cell r="AB3806" t="str">
            <v>MÓVEIS E UTENSÍLIOS</v>
          </cell>
          <cell r="AC3806">
            <v>390</v>
          </cell>
          <cell r="AD3806" t="str">
            <v>BOM</v>
          </cell>
        </row>
        <row r="3807">
          <cell r="X3807">
            <v>9309</v>
          </cell>
          <cell r="Y3807">
            <v>614145</v>
          </cell>
          <cell r="Z3807" t="str">
            <v>CTI</v>
          </cell>
          <cell r="AA3807">
            <v>3</v>
          </cell>
          <cell r="AB3807" t="str">
            <v>MÓVEIS E UTENSÍLIOS</v>
          </cell>
          <cell r="AC3807">
            <v>390</v>
          </cell>
          <cell r="AD3807" t="str">
            <v>BOM</v>
          </cell>
        </row>
        <row r="3808">
          <cell r="X3808">
            <v>9310</v>
          </cell>
          <cell r="Y3808">
            <v>614146</v>
          </cell>
          <cell r="Z3808" t="str">
            <v>CLÍNICA CIRÚRGICA</v>
          </cell>
          <cell r="AA3808">
            <v>3</v>
          </cell>
          <cell r="AB3808" t="str">
            <v>MÓVEIS E UTENSÍLIOS</v>
          </cell>
          <cell r="AC3808">
            <v>390</v>
          </cell>
          <cell r="AD3808" t="str">
            <v>BOM</v>
          </cell>
        </row>
        <row r="3809">
          <cell r="X3809">
            <v>9311</v>
          </cell>
          <cell r="Y3809">
            <v>614147</v>
          </cell>
          <cell r="Z3809" t="str">
            <v>CLÍNICA CIRÚRGICA</v>
          </cell>
          <cell r="AA3809">
            <v>3</v>
          </cell>
          <cell r="AB3809" t="str">
            <v>MÓVEIS E UTENSÍLIOS</v>
          </cell>
          <cell r="AC3809">
            <v>390</v>
          </cell>
          <cell r="AD3809" t="str">
            <v>BOM</v>
          </cell>
        </row>
        <row r="3810">
          <cell r="X3810">
            <v>9312</v>
          </cell>
          <cell r="Y3810">
            <v>614148</v>
          </cell>
          <cell r="Z3810" t="str">
            <v>CTI</v>
          </cell>
          <cell r="AA3810">
            <v>3</v>
          </cell>
          <cell r="AB3810" t="str">
            <v>MÓVEIS E UTENSÍLIOS</v>
          </cell>
          <cell r="AC3810">
            <v>390</v>
          </cell>
          <cell r="AD3810" t="str">
            <v>BOM</v>
          </cell>
        </row>
        <row r="3811">
          <cell r="X3811">
            <v>9313</v>
          </cell>
          <cell r="Y3811">
            <v>614149</v>
          </cell>
          <cell r="Z3811" t="str">
            <v>CLÍNICA CIRÚRGICA</v>
          </cell>
          <cell r="AA3811">
            <v>3</v>
          </cell>
          <cell r="AB3811" t="str">
            <v>MÓVEIS E UTENSÍLIOS</v>
          </cell>
          <cell r="AC3811">
            <v>390</v>
          </cell>
          <cell r="AD3811" t="str">
            <v>BOM</v>
          </cell>
        </row>
        <row r="3812">
          <cell r="X3812">
            <v>9314</v>
          </cell>
          <cell r="Y3812">
            <v>614150</v>
          </cell>
          <cell r="Z3812" t="str">
            <v>CTI</v>
          </cell>
          <cell r="AA3812">
            <v>3</v>
          </cell>
          <cell r="AB3812" t="str">
            <v>MÓVEIS E UTENSÍLIOS</v>
          </cell>
          <cell r="AC3812">
            <v>390</v>
          </cell>
          <cell r="AD3812" t="str">
            <v>BOM</v>
          </cell>
        </row>
        <row r="3813">
          <cell r="X3813">
            <v>9315</v>
          </cell>
          <cell r="Y3813">
            <v>614151</v>
          </cell>
          <cell r="Z3813" t="str">
            <v>CLÍNICA CIRÚRGICA</v>
          </cell>
          <cell r="AA3813">
            <v>3</v>
          </cell>
          <cell r="AB3813" t="str">
            <v>MÓVEIS E UTENSÍLIOS</v>
          </cell>
          <cell r="AC3813">
            <v>390</v>
          </cell>
          <cell r="AD3813" t="str">
            <v>BOM</v>
          </cell>
        </row>
        <row r="3814">
          <cell r="X3814">
            <v>9316</v>
          </cell>
          <cell r="Y3814">
            <v>614152</v>
          </cell>
          <cell r="Z3814" t="str">
            <v>CLÍNICA CIRÚRGICA</v>
          </cell>
          <cell r="AA3814">
            <v>3</v>
          </cell>
          <cell r="AB3814" t="str">
            <v>MÓVEIS E UTENSÍLIOS</v>
          </cell>
          <cell r="AC3814">
            <v>390</v>
          </cell>
          <cell r="AD3814" t="str">
            <v>BOM</v>
          </cell>
        </row>
        <row r="3815">
          <cell r="X3815">
            <v>9317</v>
          </cell>
          <cell r="Y3815">
            <v>614153</v>
          </cell>
          <cell r="Z3815" t="str">
            <v>CLÍNICA CIRÚRGICA</v>
          </cell>
          <cell r="AA3815">
            <v>3</v>
          </cell>
          <cell r="AB3815" t="str">
            <v>MÓVEIS E UTENSÍLIOS</v>
          </cell>
          <cell r="AC3815">
            <v>390</v>
          </cell>
          <cell r="AD3815" t="str">
            <v>BOM</v>
          </cell>
        </row>
        <row r="3816">
          <cell r="X3816">
            <v>9318</v>
          </cell>
          <cell r="Y3816">
            <v>614154</v>
          </cell>
          <cell r="Z3816" t="str">
            <v>CLÍNICA CIRÚRGICA</v>
          </cell>
          <cell r="AA3816">
            <v>3</v>
          </cell>
          <cell r="AB3816" t="str">
            <v>MÓVEIS E UTENSÍLIOS</v>
          </cell>
          <cell r="AC3816">
            <v>390</v>
          </cell>
          <cell r="AD3816" t="str">
            <v>BOM</v>
          </cell>
        </row>
        <row r="3817">
          <cell r="X3817">
            <v>9319</v>
          </cell>
          <cell r="Y3817">
            <v>614155</v>
          </cell>
          <cell r="Z3817" t="str">
            <v>CLÍNICA CIRÚRGICA</v>
          </cell>
          <cell r="AA3817">
            <v>3</v>
          </cell>
          <cell r="AB3817" t="str">
            <v>MÓVEIS E UTENSÍLIOS</v>
          </cell>
          <cell r="AC3817">
            <v>390</v>
          </cell>
          <cell r="AD3817" t="str">
            <v>BOM</v>
          </cell>
        </row>
        <row r="3818">
          <cell r="X3818">
            <v>9320</v>
          </cell>
          <cell r="Y3818">
            <v>614156</v>
          </cell>
          <cell r="Z3818" t="str">
            <v>CUIDADOS PALIATIVOS - 2 ANDAR</v>
          </cell>
          <cell r="AA3818">
            <v>3</v>
          </cell>
          <cell r="AB3818" t="str">
            <v>MÓVEIS E UTENSÍLIOS</v>
          </cell>
          <cell r="AC3818">
            <v>390</v>
          </cell>
          <cell r="AD3818" t="str">
            <v>BOM</v>
          </cell>
        </row>
        <row r="3819">
          <cell r="X3819">
            <v>9321</v>
          </cell>
          <cell r="Y3819">
            <v>614157</v>
          </cell>
          <cell r="Z3819" t="str">
            <v>CUIDADOS PALIATIVOS - 2 ANDAR</v>
          </cell>
          <cell r="AA3819">
            <v>3</v>
          </cell>
          <cell r="AB3819" t="str">
            <v>MÓVEIS E UTENSÍLIOS</v>
          </cell>
          <cell r="AC3819">
            <v>390</v>
          </cell>
          <cell r="AD3819" t="str">
            <v>BOM</v>
          </cell>
        </row>
        <row r="3820">
          <cell r="X3820">
            <v>9322</v>
          </cell>
          <cell r="Y3820">
            <v>614158</v>
          </cell>
          <cell r="Z3820" t="str">
            <v>CLÍNICA MÉDICA</v>
          </cell>
          <cell r="AA3820">
            <v>3</v>
          </cell>
          <cell r="AB3820" t="str">
            <v>MÓVEIS E UTENSÍLIOS</v>
          </cell>
          <cell r="AC3820">
            <v>390</v>
          </cell>
          <cell r="AD3820" t="str">
            <v>BOM</v>
          </cell>
        </row>
        <row r="3821">
          <cell r="X3821">
            <v>9323</v>
          </cell>
          <cell r="Y3821">
            <v>614159</v>
          </cell>
          <cell r="Z3821" t="str">
            <v>CLÍNICA MÉDICA</v>
          </cell>
          <cell r="AA3821">
            <v>3</v>
          </cell>
          <cell r="AB3821" t="str">
            <v>MÓVEIS E UTENSÍLIOS</v>
          </cell>
          <cell r="AC3821">
            <v>390</v>
          </cell>
          <cell r="AD3821" t="str">
            <v>BOM</v>
          </cell>
        </row>
        <row r="3822">
          <cell r="X3822">
            <v>9324</v>
          </cell>
          <cell r="Y3822">
            <v>614160</v>
          </cell>
          <cell r="Z3822" t="str">
            <v>CLÍNICA MÉDICA</v>
          </cell>
          <cell r="AA3822">
            <v>3</v>
          </cell>
          <cell r="AB3822" t="str">
            <v>MÓVEIS E UTENSÍLIOS</v>
          </cell>
          <cell r="AC3822">
            <v>390</v>
          </cell>
          <cell r="AD3822" t="str">
            <v>BOM</v>
          </cell>
        </row>
        <row r="3823">
          <cell r="X3823">
            <v>9325</v>
          </cell>
          <cell r="Y3823">
            <v>614161</v>
          </cell>
          <cell r="Z3823" t="str">
            <v>CLÍNICA MÉDICA</v>
          </cell>
          <cell r="AA3823">
            <v>3</v>
          </cell>
          <cell r="AB3823" t="str">
            <v>MÓVEIS E UTENSÍLIOS</v>
          </cell>
          <cell r="AC3823">
            <v>390</v>
          </cell>
          <cell r="AD3823" t="str">
            <v>BOM</v>
          </cell>
        </row>
        <row r="3824">
          <cell r="X3824">
            <v>9326</v>
          </cell>
          <cell r="Y3824">
            <v>614162</v>
          </cell>
          <cell r="Z3824" t="str">
            <v>CLÍNICA MÉDICA</v>
          </cell>
          <cell r="AA3824">
            <v>3</v>
          </cell>
          <cell r="AB3824" t="str">
            <v>MÓVEIS E UTENSÍLIOS</v>
          </cell>
          <cell r="AC3824">
            <v>390</v>
          </cell>
          <cell r="AD3824" t="str">
            <v>BOM</v>
          </cell>
        </row>
        <row r="3825">
          <cell r="X3825">
            <v>9327</v>
          </cell>
          <cell r="Y3825">
            <v>614163</v>
          </cell>
          <cell r="Z3825" t="str">
            <v>CLÍNICA MÉDICA</v>
          </cell>
          <cell r="AA3825">
            <v>3</v>
          </cell>
          <cell r="AB3825" t="str">
            <v>MÓVEIS E UTENSÍLIOS</v>
          </cell>
          <cell r="AC3825">
            <v>390</v>
          </cell>
          <cell r="AD3825" t="str">
            <v>BOM</v>
          </cell>
        </row>
        <row r="3826">
          <cell r="X3826">
            <v>9328</v>
          </cell>
          <cell r="Y3826">
            <v>614164</v>
          </cell>
          <cell r="Z3826" t="str">
            <v>CLÍNICA MÉDICA</v>
          </cell>
          <cell r="AA3826">
            <v>3</v>
          </cell>
          <cell r="AB3826" t="str">
            <v>MÓVEIS E UTENSÍLIOS</v>
          </cell>
          <cell r="AC3826">
            <v>390</v>
          </cell>
          <cell r="AD3826" t="str">
            <v>BOM</v>
          </cell>
        </row>
        <row r="3827">
          <cell r="X3827">
            <v>9329</v>
          </cell>
          <cell r="Y3827">
            <v>614165</v>
          </cell>
          <cell r="Z3827" t="str">
            <v>CLÍNICA MÉDICA</v>
          </cell>
          <cell r="AA3827">
            <v>3</v>
          </cell>
          <cell r="AB3827" t="str">
            <v>MÓVEIS E UTENSÍLIOS</v>
          </cell>
          <cell r="AC3827">
            <v>390</v>
          </cell>
          <cell r="AD3827" t="str">
            <v>BOM</v>
          </cell>
        </row>
        <row r="3828">
          <cell r="X3828">
            <v>9330</v>
          </cell>
          <cell r="Y3828">
            <v>614166</v>
          </cell>
          <cell r="Z3828" t="str">
            <v>CLÍNICA MÉDICA</v>
          </cell>
          <cell r="AA3828">
            <v>3</v>
          </cell>
          <cell r="AB3828" t="str">
            <v>MÓVEIS E UTENSÍLIOS</v>
          </cell>
          <cell r="AC3828">
            <v>390</v>
          </cell>
          <cell r="AD3828" t="str">
            <v>BOM</v>
          </cell>
        </row>
        <row r="3829">
          <cell r="X3829">
            <v>9331</v>
          </cell>
          <cell r="Y3829">
            <v>614167</v>
          </cell>
          <cell r="Z3829" t="str">
            <v>CLÍNICA MÉDICA</v>
          </cell>
          <cell r="AA3829">
            <v>3</v>
          </cell>
          <cell r="AB3829" t="str">
            <v>MÓVEIS E UTENSÍLIOS</v>
          </cell>
          <cell r="AC3829">
            <v>390</v>
          </cell>
          <cell r="AD3829" t="str">
            <v>BOM</v>
          </cell>
        </row>
        <row r="3830">
          <cell r="X3830">
            <v>9332</v>
          </cell>
          <cell r="Y3830">
            <v>614168</v>
          </cell>
          <cell r="Z3830" t="str">
            <v>DIÁLISE</v>
          </cell>
          <cell r="AA3830">
            <v>3</v>
          </cell>
          <cell r="AB3830" t="str">
            <v>MÓVEIS E UTENSÍLIOS</v>
          </cell>
          <cell r="AC3830">
            <v>390</v>
          </cell>
          <cell r="AD3830" t="str">
            <v>BOM</v>
          </cell>
        </row>
        <row r="3831">
          <cell r="X3831">
            <v>9333</v>
          </cell>
          <cell r="Y3831">
            <v>614169</v>
          </cell>
          <cell r="Z3831" t="str">
            <v>DIÁLISE</v>
          </cell>
          <cell r="AA3831">
            <v>3</v>
          </cell>
          <cell r="AB3831" t="str">
            <v>MÓVEIS E UTENSÍLIOS</v>
          </cell>
          <cell r="AC3831">
            <v>390</v>
          </cell>
          <cell r="AD3831" t="str">
            <v>BOM</v>
          </cell>
        </row>
        <row r="3832">
          <cell r="X3832">
            <v>9334</v>
          </cell>
          <cell r="Y3832">
            <v>614170</v>
          </cell>
          <cell r="Z3832" t="str">
            <v>DIÁLISE</v>
          </cell>
          <cell r="AA3832">
            <v>3</v>
          </cell>
          <cell r="AB3832" t="str">
            <v>MÓVEIS E UTENSÍLIOS</v>
          </cell>
          <cell r="AC3832">
            <v>390</v>
          </cell>
          <cell r="AD3832" t="str">
            <v>BOM</v>
          </cell>
        </row>
        <row r="3833">
          <cell r="X3833">
            <v>9335</v>
          </cell>
          <cell r="Y3833">
            <v>614171</v>
          </cell>
          <cell r="Z3833" t="str">
            <v>CLÍNICA MÉDICA</v>
          </cell>
          <cell r="AA3833">
            <v>3</v>
          </cell>
          <cell r="AB3833" t="str">
            <v>MÓVEIS E UTENSÍLIOS</v>
          </cell>
          <cell r="AC3833">
            <v>390</v>
          </cell>
          <cell r="AD3833" t="str">
            <v>BOM</v>
          </cell>
        </row>
        <row r="3834">
          <cell r="X3834">
            <v>9336</v>
          </cell>
          <cell r="Y3834">
            <v>614172</v>
          </cell>
          <cell r="Z3834" t="str">
            <v>DIÁLISE</v>
          </cell>
          <cell r="AA3834">
            <v>3</v>
          </cell>
          <cell r="AB3834" t="str">
            <v>MÓVEIS E UTENSÍLIOS</v>
          </cell>
          <cell r="AC3834">
            <v>390</v>
          </cell>
          <cell r="AD3834" t="str">
            <v>BOM</v>
          </cell>
        </row>
        <row r="3835">
          <cell r="X3835">
            <v>9337</v>
          </cell>
          <cell r="Y3835">
            <v>614173</v>
          </cell>
          <cell r="Z3835" t="str">
            <v>CLÍNICA MÉDICA</v>
          </cell>
          <cell r="AA3835">
            <v>3</v>
          </cell>
          <cell r="AB3835" t="str">
            <v>MÓVEIS E UTENSÍLIOS</v>
          </cell>
          <cell r="AC3835">
            <v>390</v>
          </cell>
          <cell r="AD3835" t="str">
            <v>BOM</v>
          </cell>
        </row>
        <row r="3836">
          <cell r="X3836">
            <v>9338</v>
          </cell>
          <cell r="Y3836">
            <v>614174</v>
          </cell>
          <cell r="Z3836" t="str">
            <v>CLÍNICA MÉDICA</v>
          </cell>
          <cell r="AA3836">
            <v>3</v>
          </cell>
          <cell r="AB3836" t="str">
            <v>MÓVEIS E UTENSÍLIOS</v>
          </cell>
          <cell r="AC3836">
            <v>390</v>
          </cell>
          <cell r="AD3836" t="str">
            <v>BOM</v>
          </cell>
        </row>
        <row r="3837">
          <cell r="X3837">
            <v>9339</v>
          </cell>
          <cell r="Y3837">
            <v>614175</v>
          </cell>
          <cell r="Z3837" t="str">
            <v>CLÍNICA MÉDICA</v>
          </cell>
          <cell r="AA3837">
            <v>3</v>
          </cell>
          <cell r="AB3837" t="str">
            <v>MÓVEIS E UTENSÍLIOS</v>
          </cell>
          <cell r="AC3837">
            <v>390</v>
          </cell>
          <cell r="AD3837" t="str">
            <v>BOM</v>
          </cell>
        </row>
        <row r="3838">
          <cell r="X3838">
            <v>9340</v>
          </cell>
          <cell r="Y3838">
            <v>614176</v>
          </cell>
          <cell r="Z3838" t="str">
            <v>CLÍNICA MÉDICA</v>
          </cell>
          <cell r="AA3838">
            <v>3</v>
          </cell>
          <cell r="AB3838" t="str">
            <v>MÓVEIS E UTENSÍLIOS</v>
          </cell>
          <cell r="AC3838">
            <v>390</v>
          </cell>
          <cell r="AD3838" t="str">
            <v>BOM</v>
          </cell>
        </row>
        <row r="3839">
          <cell r="X3839">
            <v>9364</v>
          </cell>
          <cell r="Y3839">
            <v>614916</v>
          </cell>
          <cell r="Z3839" t="str">
            <v>UTI</v>
          </cell>
          <cell r="AA3839">
            <v>10</v>
          </cell>
          <cell r="AB3839" t="str">
            <v>MAQ. E EQUIPAMENTOS</v>
          </cell>
          <cell r="AC3839">
            <v>3200</v>
          </cell>
          <cell r="AD3839" t="str">
            <v>BOM</v>
          </cell>
        </row>
        <row r="3840">
          <cell r="X3840">
            <v>9366</v>
          </cell>
          <cell r="Y3840">
            <v>828457</v>
          </cell>
          <cell r="Z3840" t="str">
            <v>GALPÃO ALMOXARIFADO</v>
          </cell>
          <cell r="AA3840">
            <v>3</v>
          </cell>
          <cell r="AB3840" t="str">
            <v>MAQ. E EQUIPAMENTOS</v>
          </cell>
          <cell r="AC3840">
            <v>20</v>
          </cell>
          <cell r="AD3840" t="str">
            <v>RUIM</v>
          </cell>
        </row>
        <row r="3841">
          <cell r="X3841">
            <v>9367</v>
          </cell>
          <cell r="Y3841">
            <v>828451</v>
          </cell>
          <cell r="Z3841" t="str">
            <v>APOIO AO DIAGNÓSTICO</v>
          </cell>
          <cell r="AA3841">
            <v>10</v>
          </cell>
          <cell r="AB3841" t="str">
            <v>MAQ. E EQUIPAMENTOS</v>
          </cell>
          <cell r="AC3841">
            <v>450</v>
          </cell>
          <cell r="AD3841" t="str">
            <v>BOM</v>
          </cell>
        </row>
        <row r="3842">
          <cell r="X3842">
            <v>9368</v>
          </cell>
          <cell r="Y3842">
            <v>828452</v>
          </cell>
          <cell r="Z3842" t="str">
            <v>UNIDADE COLETORA DE SANGUE</v>
          </cell>
          <cell r="AA3842">
            <v>10</v>
          </cell>
          <cell r="AB3842" t="str">
            <v>MAQ. E EQUIPAMENTOS</v>
          </cell>
          <cell r="AC3842">
            <v>450</v>
          </cell>
          <cell r="AD3842" t="str">
            <v>BOM</v>
          </cell>
        </row>
        <row r="3843">
          <cell r="X3843">
            <v>9369</v>
          </cell>
          <cell r="Y3843">
            <v>828453</v>
          </cell>
          <cell r="Z3843" t="str">
            <v>UNIDADE COLETORA DE SANGUE</v>
          </cell>
          <cell r="AA3843">
            <v>10</v>
          </cell>
          <cell r="AB3843" t="str">
            <v>MAQ. E EQUIPAMENTOS</v>
          </cell>
          <cell r="AC3843">
            <v>450</v>
          </cell>
          <cell r="AD3843" t="str">
            <v>BOM</v>
          </cell>
        </row>
        <row r="3844">
          <cell r="X3844">
            <v>9370</v>
          </cell>
          <cell r="Y3844">
            <v>828454</v>
          </cell>
          <cell r="Z3844" t="str">
            <v>UNIDADE COLETORA DE SANGUE</v>
          </cell>
          <cell r="AA3844">
            <v>10</v>
          </cell>
          <cell r="AB3844" t="str">
            <v>MAQ. E EQUIPAMENTOS</v>
          </cell>
          <cell r="AC3844">
            <v>450</v>
          </cell>
          <cell r="AD3844" t="str">
            <v>BOM</v>
          </cell>
        </row>
        <row r="3845">
          <cell r="X3845">
            <v>9371</v>
          </cell>
          <cell r="Y3845">
            <v>828455</v>
          </cell>
          <cell r="Z3845" t="str">
            <v>UNIDADE COLETORA DE SANGUE</v>
          </cell>
          <cell r="AA3845">
            <v>10</v>
          </cell>
          <cell r="AB3845" t="str">
            <v>MAQ. E EQUIPAMENTOS</v>
          </cell>
          <cell r="AC3845">
            <v>600</v>
          </cell>
          <cell r="AD3845" t="str">
            <v>BOM</v>
          </cell>
        </row>
        <row r="3846">
          <cell r="X3846">
            <v>9372</v>
          </cell>
          <cell r="Y3846">
            <v>828456</v>
          </cell>
          <cell r="Z3846" t="str">
            <v>UNIDADE COLETORA DE SANGUE</v>
          </cell>
          <cell r="AA3846">
            <v>10</v>
          </cell>
          <cell r="AB3846" t="str">
            <v>MAQ. E EQUIPAMENTOS</v>
          </cell>
          <cell r="AC3846">
            <v>600</v>
          </cell>
          <cell r="AD3846" t="str">
            <v>BOM</v>
          </cell>
        </row>
        <row r="3847">
          <cell r="X3847">
            <v>9373</v>
          </cell>
          <cell r="Y3847">
            <v>828448</v>
          </cell>
          <cell r="Z3847" t="str">
            <v>APOIO AO DIAGNOSTICO – ELETROENCEFALO</v>
          </cell>
          <cell r="AA3847">
            <v>10</v>
          </cell>
          <cell r="AB3847" t="str">
            <v>MAQ. E EQUIPAMENTOS</v>
          </cell>
          <cell r="AC3847">
            <v>600</v>
          </cell>
          <cell r="AD3847" t="str">
            <v>BOM</v>
          </cell>
        </row>
        <row r="3848">
          <cell r="X3848">
            <v>9374</v>
          </cell>
          <cell r="Y3848">
            <v>828449</v>
          </cell>
          <cell r="Z3848" t="str">
            <v>DIÁLISE</v>
          </cell>
          <cell r="AA3848">
            <v>10</v>
          </cell>
          <cell r="AB3848" t="str">
            <v>MAQ. E EQUIPAMENTOS</v>
          </cell>
          <cell r="AC3848">
            <v>600</v>
          </cell>
          <cell r="AD3848" t="str">
            <v>BOM</v>
          </cell>
        </row>
        <row r="3849">
          <cell r="X3849">
            <v>9375</v>
          </cell>
          <cell r="Y3849">
            <v>828450</v>
          </cell>
          <cell r="Z3849" t="str">
            <v>UNIDADE COLETORA DE SANGUE</v>
          </cell>
          <cell r="AA3849">
            <v>10</v>
          </cell>
          <cell r="AB3849" t="str">
            <v>MAQ. E EQUIPAMENTOS</v>
          </cell>
          <cell r="AC3849">
            <v>600</v>
          </cell>
          <cell r="AD3849" t="str">
            <v>BOM</v>
          </cell>
        </row>
        <row r="3850">
          <cell r="X3850">
            <v>9376</v>
          </cell>
          <cell r="Y3850">
            <v>830183</v>
          </cell>
          <cell r="Z3850" t="str">
            <v>HEMODIALISE</v>
          </cell>
          <cell r="AA3850">
            <v>3</v>
          </cell>
          <cell r="AB3850" t="str">
            <v>MAQ. E EQUIPAMENTOS</v>
          </cell>
          <cell r="AC3850">
            <v>2600</v>
          </cell>
          <cell r="AD3850" t="str">
            <v>BOM</v>
          </cell>
        </row>
        <row r="3851">
          <cell r="X3851">
            <v>9393</v>
          </cell>
          <cell r="Y3851">
            <v>810822</v>
          </cell>
          <cell r="Z3851" t="str">
            <v>CHI – CENTRAL HUMANIZADA DE INTERNAÇÃO</v>
          </cell>
          <cell r="AA3851">
            <v>5</v>
          </cell>
          <cell r="AB3851" t="str">
            <v>MAQ. E EQUIPAMENTOS</v>
          </cell>
          <cell r="AC3851">
            <v>230</v>
          </cell>
          <cell r="AD3851" t="str">
            <v>REGULAR</v>
          </cell>
        </row>
        <row r="3852">
          <cell r="X3852">
            <v>9377</v>
          </cell>
          <cell r="Y3852">
            <v>2042291</v>
          </cell>
          <cell r="Z3852" t="str">
            <v>ENGENHARIA CLÍNICA</v>
          </cell>
          <cell r="AA3852">
            <v>10</v>
          </cell>
          <cell r="AB3852" t="str">
            <v>MAQ. E EQUIPAMENTOS</v>
          </cell>
          <cell r="AC3852">
            <v>7500</v>
          </cell>
          <cell r="AD3852" t="str">
            <v>BOM</v>
          </cell>
        </row>
        <row r="3853">
          <cell r="X3853">
            <v>9378</v>
          </cell>
          <cell r="Y3853">
            <v>2042292</v>
          </cell>
          <cell r="Z3853" t="str">
            <v>CENTRO CIRÚRGICO</v>
          </cell>
          <cell r="AA3853">
            <v>10</v>
          </cell>
          <cell r="AB3853" t="str">
            <v>MAQ. E EQUIPAMENTOS</v>
          </cell>
          <cell r="AC3853">
            <v>1500</v>
          </cell>
          <cell r="AD3853" t="str">
            <v>BOM</v>
          </cell>
        </row>
        <row r="3854">
          <cell r="X3854">
            <v>9379</v>
          </cell>
          <cell r="Y3854">
            <v>2042293</v>
          </cell>
          <cell r="Z3854" t="str">
            <v>SALA RUTE RNP</v>
          </cell>
          <cell r="AA3854">
            <v>3</v>
          </cell>
          <cell r="AB3854" t="str">
            <v>MÓVEIS E UTENSÍLIOS</v>
          </cell>
          <cell r="AC3854">
            <v>150</v>
          </cell>
          <cell r="AD3854" t="str">
            <v>BOM</v>
          </cell>
        </row>
        <row r="3855">
          <cell r="X3855">
            <v>9381</v>
          </cell>
          <cell r="Y3855">
            <v>2042295</v>
          </cell>
          <cell r="Z3855" t="str">
            <v>ALMOXARIFADO</v>
          </cell>
          <cell r="AA3855">
            <v>5</v>
          </cell>
          <cell r="AB3855" t="str">
            <v>EQUIP. DE INFORMÁTICA</v>
          </cell>
          <cell r="AC3855">
            <v>1800</v>
          </cell>
          <cell r="AD3855" t="str">
            <v>BOM</v>
          </cell>
        </row>
        <row r="3856">
          <cell r="X3856">
            <v>9382</v>
          </cell>
          <cell r="Y3856">
            <v>2042296</v>
          </cell>
          <cell r="Z3856" t="str">
            <v>FARMÁCIA</v>
          </cell>
          <cell r="AA3856">
            <v>3</v>
          </cell>
          <cell r="AB3856" t="str">
            <v>MÓVEIS E UTENSÍLIOS</v>
          </cell>
          <cell r="AC3856">
            <v>120</v>
          </cell>
          <cell r="AD3856" t="str">
            <v>BOM</v>
          </cell>
        </row>
        <row r="3857">
          <cell r="X3857">
            <v>9383</v>
          </cell>
          <cell r="Y3857">
            <v>2042297</v>
          </cell>
          <cell r="Z3857" t="str">
            <v>FARMÁCIA</v>
          </cell>
          <cell r="AA3857">
            <v>3</v>
          </cell>
          <cell r="AB3857" t="str">
            <v>MÓVEIS E UTENSÍLIOS</v>
          </cell>
          <cell r="AC3857">
            <v>120</v>
          </cell>
          <cell r="AD3857" t="str">
            <v>BOM</v>
          </cell>
        </row>
        <row r="3858">
          <cell r="X3858">
            <v>9384</v>
          </cell>
          <cell r="Y3858">
            <v>2042298</v>
          </cell>
          <cell r="Z3858" t="str">
            <v>FARMÁCIA</v>
          </cell>
          <cell r="AA3858">
            <v>3</v>
          </cell>
          <cell r="AB3858" t="str">
            <v>MÓVEIS E UTENSÍLIOS</v>
          </cell>
          <cell r="AC3858">
            <v>120</v>
          </cell>
          <cell r="AD3858" t="str">
            <v>BOM</v>
          </cell>
        </row>
        <row r="3859">
          <cell r="X3859">
            <v>9385</v>
          </cell>
          <cell r="Y3859">
            <v>2042299</v>
          </cell>
          <cell r="Z3859" t="str">
            <v>FARMÁCIA</v>
          </cell>
          <cell r="AA3859">
            <v>3</v>
          </cell>
          <cell r="AB3859" t="str">
            <v>MÓVEIS E UTENSÍLIOS</v>
          </cell>
          <cell r="AC3859">
            <v>120</v>
          </cell>
          <cell r="AD3859" t="str">
            <v>BOM</v>
          </cell>
        </row>
        <row r="3860">
          <cell r="X3860">
            <v>9386</v>
          </cell>
          <cell r="Y3860">
            <v>2042300</v>
          </cell>
          <cell r="Z3860" t="str">
            <v>FARMÁCIA</v>
          </cell>
          <cell r="AA3860">
            <v>3</v>
          </cell>
          <cell r="AB3860" t="str">
            <v>MÓVEIS E UTENSÍLIOS</v>
          </cell>
          <cell r="AC3860">
            <v>120</v>
          </cell>
          <cell r="AD3860" t="str">
            <v>BOM</v>
          </cell>
        </row>
        <row r="3861">
          <cell r="X3861">
            <v>9387</v>
          </cell>
          <cell r="Y3861">
            <v>2042301</v>
          </cell>
          <cell r="Z3861" t="str">
            <v>FARMÁCIA</v>
          </cell>
          <cell r="AA3861">
            <v>3</v>
          </cell>
          <cell r="AB3861" t="str">
            <v>MÓVEIS E UTENSÍLIOS</v>
          </cell>
          <cell r="AC3861">
            <v>120</v>
          </cell>
          <cell r="AD3861" t="str">
            <v>BOM</v>
          </cell>
        </row>
        <row r="3862">
          <cell r="X3862">
            <v>9388</v>
          </cell>
          <cell r="Y3862">
            <v>2042302</v>
          </cell>
          <cell r="Z3862" t="str">
            <v>CENTRO CIRÚRGICO</v>
          </cell>
          <cell r="AA3862">
            <v>5</v>
          </cell>
          <cell r="AB3862" t="str">
            <v>MAQ. E EQUIPAMENTOS</v>
          </cell>
          <cell r="AC3862">
            <v>650</v>
          </cell>
          <cell r="AD3862" t="str">
            <v>BOM</v>
          </cell>
        </row>
        <row r="3863">
          <cell r="X3863">
            <v>9398</v>
          </cell>
          <cell r="Y3863">
            <v>810825</v>
          </cell>
          <cell r="Z3863" t="str">
            <v>AMBULATÓRIO</v>
          </cell>
          <cell r="AA3863">
            <v>3</v>
          </cell>
          <cell r="AB3863" t="str">
            <v>MÓVEIS E UTENSÍLIOS</v>
          </cell>
          <cell r="AC3863">
            <v>650</v>
          </cell>
          <cell r="AD3863" t="str">
            <v>BOM</v>
          </cell>
        </row>
        <row r="3864">
          <cell r="X3864">
            <v>9399</v>
          </cell>
          <cell r="Y3864">
            <v>810826</v>
          </cell>
          <cell r="Z3864" t="str">
            <v>AMBULATÓRIO</v>
          </cell>
          <cell r="AA3864">
            <v>3</v>
          </cell>
          <cell r="AB3864" t="str">
            <v>MÓVEIS E UTENSÍLIOS</v>
          </cell>
          <cell r="AC3864">
            <v>650</v>
          </cell>
          <cell r="AD3864" t="str">
            <v>BOM</v>
          </cell>
        </row>
        <row r="3865">
          <cell r="X3865">
            <v>9400</v>
          </cell>
          <cell r="Y3865">
            <v>810827</v>
          </cell>
          <cell r="Z3865" t="str">
            <v>AMBULATÓRIO</v>
          </cell>
          <cell r="AA3865">
            <v>3</v>
          </cell>
          <cell r="AB3865" t="str">
            <v>MÓVEIS E UTENSÍLIOS</v>
          </cell>
          <cell r="AC3865">
            <v>650</v>
          </cell>
          <cell r="AD3865" t="str">
            <v>BOM</v>
          </cell>
        </row>
        <row r="3866">
          <cell r="X3866">
            <v>9408</v>
          </cell>
          <cell r="Y3866">
            <v>810830</v>
          </cell>
          <cell r="Z3866" t="str">
            <v>CENTRO CIRÚRGICO</v>
          </cell>
          <cell r="AA3866">
            <v>10</v>
          </cell>
          <cell r="AB3866" t="str">
            <v>INSTRUMENTAIS CIRURGICOS</v>
          </cell>
          <cell r="AC3866">
            <v>2500</v>
          </cell>
          <cell r="AD3866" t="str">
            <v>BOM</v>
          </cell>
        </row>
        <row r="3867">
          <cell r="X3867">
            <v>9407</v>
          </cell>
          <cell r="Y3867">
            <v>810832</v>
          </cell>
          <cell r="Z3867" t="str">
            <v>ESCRITÓRIO DE QUALIDADE</v>
          </cell>
          <cell r="AA3867">
            <v>5</v>
          </cell>
          <cell r="AB3867" t="str">
            <v>MÓVEIS E UTENSÍLIOS</v>
          </cell>
          <cell r="AC3867">
            <v>190</v>
          </cell>
          <cell r="AD3867" t="str">
            <v>BOM</v>
          </cell>
        </row>
        <row r="3868">
          <cell r="X3868">
            <v>9394</v>
          </cell>
          <cell r="Y3868">
            <v>810816</v>
          </cell>
          <cell r="Z3868" t="str">
            <v>HEMODIALISE</v>
          </cell>
          <cell r="AA3868">
            <v>5</v>
          </cell>
          <cell r="AB3868" t="str">
            <v>MAQ. E EQUIPAMENTOS</v>
          </cell>
          <cell r="AC3868">
            <v>230</v>
          </cell>
          <cell r="AD3868" t="str">
            <v>REGULAR</v>
          </cell>
        </row>
        <row r="3869">
          <cell r="X3869">
            <v>9395</v>
          </cell>
          <cell r="Y3869">
            <v>810817</v>
          </cell>
          <cell r="Z3869" t="str">
            <v>CENTRO CIRÚRGICO</v>
          </cell>
          <cell r="AA3869">
            <v>5</v>
          </cell>
          <cell r="AB3869" t="str">
            <v>MAQ. E EQUIPAMENTOS</v>
          </cell>
          <cell r="AC3869">
            <v>230</v>
          </cell>
          <cell r="AD3869" t="str">
            <v>REGULAR</v>
          </cell>
        </row>
        <row r="3870">
          <cell r="X3870">
            <v>9389</v>
          </cell>
          <cell r="Y3870">
            <v>810818</v>
          </cell>
          <cell r="Z3870" t="str">
            <v>CONDUTORES</v>
          </cell>
          <cell r="AA3870">
            <v>5</v>
          </cell>
          <cell r="AB3870" t="str">
            <v>MAQ. E EQUIPAMENTOS</v>
          </cell>
          <cell r="AC3870">
            <v>230</v>
          </cell>
          <cell r="AD3870" t="str">
            <v>REGULAR</v>
          </cell>
        </row>
        <row r="3871">
          <cell r="X3871">
            <v>9390</v>
          </cell>
          <cell r="Y3871">
            <v>810819</v>
          </cell>
          <cell r="Z3871" t="str">
            <v>CLÍNICA MÉDICA</v>
          </cell>
          <cell r="AA3871">
            <v>5</v>
          </cell>
          <cell r="AB3871" t="str">
            <v>MAQ. E EQUIPAMENTOS</v>
          </cell>
          <cell r="AC3871">
            <v>230</v>
          </cell>
          <cell r="AD3871" t="str">
            <v>REGULAR</v>
          </cell>
        </row>
        <row r="3872">
          <cell r="X3872">
            <v>9391</v>
          </cell>
          <cell r="Y3872">
            <v>810820</v>
          </cell>
          <cell r="Z3872" t="str">
            <v>DIRETORIA DE ENFERMAGEM</v>
          </cell>
          <cell r="AA3872">
            <v>5</v>
          </cell>
          <cell r="AB3872" t="str">
            <v>MAQ. E EQUIPAMENTOS</v>
          </cell>
          <cell r="AC3872">
            <v>230</v>
          </cell>
          <cell r="AD3872" t="str">
            <v>REGULAR</v>
          </cell>
        </row>
        <row r="3873">
          <cell r="X3873">
            <v>9392</v>
          </cell>
          <cell r="Y3873">
            <v>810821</v>
          </cell>
          <cell r="Z3873" t="str">
            <v>PORTARIA 'A'</v>
          </cell>
          <cell r="AA3873">
            <v>5</v>
          </cell>
          <cell r="AB3873" t="str">
            <v>MAQ. E EQUIPAMENTOS</v>
          </cell>
          <cell r="AC3873">
            <v>230</v>
          </cell>
          <cell r="AD3873" t="str">
            <v>REGULAR</v>
          </cell>
        </row>
        <row r="3874">
          <cell r="X3874">
            <v>9409</v>
          </cell>
          <cell r="Y3874">
            <v>810829</v>
          </cell>
          <cell r="Z3874" t="str">
            <v>CENTRO CIRÚRGICO</v>
          </cell>
          <cell r="AA3874">
            <v>5</v>
          </cell>
          <cell r="AB3874" t="str">
            <v>MAQ. E EQUIPAMENTOS</v>
          </cell>
          <cell r="AC3874">
            <v>400</v>
          </cell>
          <cell r="AD3874" t="str">
            <v>BOM</v>
          </cell>
        </row>
        <row r="3875">
          <cell r="X3875">
            <v>9396</v>
          </cell>
          <cell r="Y3875">
            <v>810823</v>
          </cell>
          <cell r="Z3875" t="str">
            <v>SESMT</v>
          </cell>
          <cell r="AA3875">
            <v>5</v>
          </cell>
          <cell r="AB3875" t="str">
            <v>MAQ. E EQUIPAMENTOS</v>
          </cell>
          <cell r="AC3875">
            <v>290</v>
          </cell>
          <cell r="AD3875" t="str">
            <v>BOM</v>
          </cell>
        </row>
        <row r="3876">
          <cell r="X3876">
            <v>9397</v>
          </cell>
          <cell r="Y3876">
            <v>810824</v>
          </cell>
          <cell r="Z3876" t="str">
            <v>PORTARIA 'A'</v>
          </cell>
          <cell r="AA3876">
            <v>5</v>
          </cell>
          <cell r="AB3876" t="str">
            <v>MAQ. E EQUIPAMENTOS</v>
          </cell>
          <cell r="AC3876">
            <v>290</v>
          </cell>
          <cell r="AD3876" t="str">
            <v>BOM</v>
          </cell>
        </row>
        <row r="3877">
          <cell r="X3877">
            <v>9401</v>
          </cell>
          <cell r="Y3877">
            <v>810828</v>
          </cell>
          <cell r="Z3877" t="str">
            <v>SALA DA FAMÍLIA</v>
          </cell>
          <cell r="AA3877">
            <v>10</v>
          </cell>
          <cell r="AB3877" t="str">
            <v>MAQ. E EQUIPAMENTOS</v>
          </cell>
          <cell r="AC3877">
            <v>590</v>
          </cell>
          <cell r="AD3877" t="str">
            <v>BOM</v>
          </cell>
        </row>
        <row r="3878">
          <cell r="X3878">
            <v>9402</v>
          </cell>
          <cell r="Y3878">
            <v>810833</v>
          </cell>
          <cell r="Z3878" t="str">
            <v>DIRETORIA DE ENSINO E PESQUISA</v>
          </cell>
          <cell r="AA3878">
            <v>5</v>
          </cell>
          <cell r="AB3878" t="str">
            <v>MÓVEIS E UTENSÍLIOS</v>
          </cell>
          <cell r="AC3878">
            <v>190</v>
          </cell>
          <cell r="AD3878" t="str">
            <v>BOM</v>
          </cell>
        </row>
        <row r="3879">
          <cell r="X3879">
            <v>9403</v>
          </cell>
          <cell r="Y3879">
            <v>810834</v>
          </cell>
          <cell r="Z3879" t="str">
            <v>DIRETORIA DE ENFERMAGEM</v>
          </cell>
          <cell r="AA3879">
            <v>5</v>
          </cell>
          <cell r="AB3879" t="str">
            <v>MÓVEIS E UTENSÍLIOS</v>
          </cell>
          <cell r="AC3879">
            <v>190</v>
          </cell>
          <cell r="AD3879" t="str">
            <v>BOM</v>
          </cell>
        </row>
        <row r="3880">
          <cell r="X3880">
            <v>9404</v>
          </cell>
          <cell r="Y3880">
            <v>810835</v>
          </cell>
          <cell r="Z3880" t="str">
            <v>NUTRIÇÃO</v>
          </cell>
          <cell r="AA3880">
            <v>5</v>
          </cell>
          <cell r="AB3880" t="str">
            <v>MÓVEIS E UTENSÍLIOS</v>
          </cell>
          <cell r="AC3880">
            <v>190</v>
          </cell>
          <cell r="AD3880" t="str">
            <v>BOM</v>
          </cell>
        </row>
        <row r="3881">
          <cell r="X3881">
            <v>9405</v>
          </cell>
          <cell r="Y3881">
            <v>810836</v>
          </cell>
          <cell r="Z3881" t="str">
            <v>DIRETORIA ADMINISTRATIVA</v>
          </cell>
          <cell r="AA3881">
            <v>5</v>
          </cell>
          <cell r="AB3881" t="str">
            <v>MÓVEIS E UTENSÍLIOS</v>
          </cell>
          <cell r="AC3881">
            <v>190</v>
          </cell>
          <cell r="AD3881" t="str">
            <v>BOM</v>
          </cell>
        </row>
        <row r="3882">
          <cell r="X3882">
            <v>9406</v>
          </cell>
          <cell r="Y3882">
            <v>810837</v>
          </cell>
          <cell r="Z3882" t="str">
            <v>DIRETORIA DE ENSINO E PESQUISA</v>
          </cell>
          <cell r="AA3882">
            <v>5</v>
          </cell>
          <cell r="AB3882" t="str">
            <v>MÓVEIS E UTENSÍLIOS</v>
          </cell>
          <cell r="AC3882">
            <v>190</v>
          </cell>
          <cell r="AD3882" t="str">
            <v>BOM</v>
          </cell>
        </row>
        <row r="3883">
          <cell r="X3883">
            <v>9410</v>
          </cell>
          <cell r="Y3883">
            <v>800479</v>
          </cell>
          <cell r="Z3883" t="str">
            <v>CENTRO CIRÚRGICO</v>
          </cell>
          <cell r="AA3883">
            <v>5</v>
          </cell>
          <cell r="AB3883" t="str">
            <v>MAQ. E EQUIPAMENTOS</v>
          </cell>
          <cell r="AC3883">
            <v>2500</v>
          </cell>
          <cell r="AD3883" t="str">
            <v>BOM</v>
          </cell>
        </row>
        <row r="3884">
          <cell r="X3884">
            <v>9412</v>
          </cell>
          <cell r="Y3884">
            <v>800473</v>
          </cell>
          <cell r="Z3884" t="str">
            <v>CONDUTORES</v>
          </cell>
          <cell r="AA3884">
            <v>8</v>
          </cell>
          <cell r="AB3884" t="str">
            <v>MAQ. E EQUIPAMENTOS</v>
          </cell>
          <cell r="AC3884">
            <v>600</v>
          </cell>
          <cell r="AD3884" t="str">
            <v>BOM</v>
          </cell>
        </row>
        <row r="3885">
          <cell r="X3885">
            <v>9413</v>
          </cell>
          <cell r="Y3885">
            <v>800474</v>
          </cell>
          <cell r="Z3885" t="str">
            <v>CLINICA MÉDICA</v>
          </cell>
          <cell r="AA3885">
            <v>8</v>
          </cell>
          <cell r="AB3885" t="str">
            <v>MAQ. E EQUIPAMENTOS</v>
          </cell>
          <cell r="AC3885">
            <v>600</v>
          </cell>
          <cell r="AD3885" t="str">
            <v>BOM</v>
          </cell>
        </row>
        <row r="3886">
          <cell r="X3886">
            <v>9414</v>
          </cell>
          <cell r="Y3886">
            <v>800475</v>
          </cell>
          <cell r="Z3886" t="str">
            <v>AMBULATÓRIO</v>
          </cell>
          <cell r="AA3886">
            <v>3</v>
          </cell>
          <cell r="AB3886" t="str">
            <v>MÓVEIS E UTENSÍLIOS</v>
          </cell>
          <cell r="AC3886">
            <v>700</v>
          </cell>
          <cell r="AD3886" t="str">
            <v>BOM</v>
          </cell>
        </row>
        <row r="3887">
          <cell r="X3887">
            <v>9420</v>
          </cell>
          <cell r="Y3887">
            <v>2042304</v>
          </cell>
          <cell r="Z3887" t="str">
            <v>UNIDADE COLETORA DE SANGUE</v>
          </cell>
          <cell r="AA3887">
            <v>5</v>
          </cell>
          <cell r="AB3887" t="str">
            <v>MAQ. E EQUIPAMENTOS</v>
          </cell>
          <cell r="AC3887">
            <v>490</v>
          </cell>
          <cell r="AD3887" t="str">
            <v>BOM</v>
          </cell>
        </row>
        <row r="3888">
          <cell r="X3888">
            <v>9415</v>
          </cell>
          <cell r="Y3888">
            <v>2042305</v>
          </cell>
          <cell r="Z3888" t="str">
            <v>FARMÁCIA – DOSE</v>
          </cell>
          <cell r="AA3888">
            <v>5</v>
          </cell>
          <cell r="AB3888" t="str">
            <v>MÓVEIS E UTENSÍLIOS</v>
          </cell>
          <cell r="AC3888">
            <v>190</v>
          </cell>
          <cell r="AD3888" t="str">
            <v>BOM</v>
          </cell>
        </row>
        <row r="3889">
          <cell r="X3889">
            <v>9416</v>
          </cell>
          <cell r="Y3889">
            <v>2042306</v>
          </cell>
          <cell r="Z3889" t="str">
            <v>FARMÁCIA – DOSE</v>
          </cell>
          <cell r="AA3889">
            <v>5</v>
          </cell>
          <cell r="AB3889" t="str">
            <v>MÓVEIS E UTENSÍLIOS</v>
          </cell>
          <cell r="AC3889">
            <v>190</v>
          </cell>
          <cell r="AD3889" t="str">
            <v>BOM</v>
          </cell>
        </row>
        <row r="3890">
          <cell r="X3890">
            <v>9417</v>
          </cell>
          <cell r="Y3890">
            <v>2042307</v>
          </cell>
          <cell r="Z3890" t="str">
            <v>FARMÁCIA – DOSE</v>
          </cell>
          <cell r="AA3890">
            <v>5</v>
          </cell>
          <cell r="AB3890" t="str">
            <v>MÓVEIS E UTENSÍLIOS</v>
          </cell>
          <cell r="AC3890">
            <v>190</v>
          </cell>
          <cell r="AD3890" t="str">
            <v>BOM</v>
          </cell>
        </row>
        <row r="3891">
          <cell r="X3891">
            <v>9431</v>
          </cell>
          <cell r="Y3891">
            <v>2042308</v>
          </cell>
          <cell r="Z3891" t="str">
            <v>UNIDADE COLETORA DE SANGUE</v>
          </cell>
          <cell r="AA3891">
            <v>3</v>
          </cell>
          <cell r="AB3891" t="str">
            <v>MAQ. E EQUIPAMENTOS</v>
          </cell>
          <cell r="AC3891">
            <v>60</v>
          </cell>
          <cell r="AD3891" t="str">
            <v>BOM</v>
          </cell>
        </row>
        <row r="3892">
          <cell r="X3892">
            <v>9432</v>
          </cell>
          <cell r="Y3892">
            <v>2042309</v>
          </cell>
          <cell r="Z3892" t="str">
            <v>ASTEC</v>
          </cell>
          <cell r="AA3892">
            <v>3</v>
          </cell>
          <cell r="AB3892" t="str">
            <v>MAQ. E EQUIPAMENTOS</v>
          </cell>
          <cell r="AC3892">
            <v>60</v>
          </cell>
          <cell r="AD3892" t="str">
            <v>BOM</v>
          </cell>
        </row>
        <row r="3893">
          <cell r="X3893">
            <v>9433</v>
          </cell>
          <cell r="Y3893">
            <v>2042310</v>
          </cell>
          <cell r="Z3893" t="str">
            <v>ASTEC</v>
          </cell>
          <cell r="AA3893">
            <v>3</v>
          </cell>
          <cell r="AB3893" t="str">
            <v>MAQ. E EQUIPAMENTOS</v>
          </cell>
          <cell r="AC3893">
            <v>60</v>
          </cell>
          <cell r="AD3893" t="str">
            <v>BOM</v>
          </cell>
        </row>
        <row r="3894">
          <cell r="X3894">
            <v>9434</v>
          </cell>
          <cell r="Y3894">
            <v>2042311</v>
          </cell>
          <cell r="Z3894" t="str">
            <v>ASTEC</v>
          </cell>
          <cell r="AA3894">
            <v>3</v>
          </cell>
          <cell r="AB3894" t="str">
            <v>MAQ. E EQUIPAMENTOS</v>
          </cell>
          <cell r="AC3894">
            <v>60</v>
          </cell>
          <cell r="AD3894" t="str">
            <v>BOM</v>
          </cell>
        </row>
        <row r="3895">
          <cell r="X3895">
            <v>9435</v>
          </cell>
          <cell r="Y3895">
            <v>2042312</v>
          </cell>
          <cell r="Z3895" t="str">
            <v>ASTEC</v>
          </cell>
          <cell r="AA3895">
            <v>3</v>
          </cell>
          <cell r="AB3895" t="str">
            <v>MAQ. E EQUIPAMENTOS</v>
          </cell>
          <cell r="AC3895">
            <v>60</v>
          </cell>
          <cell r="AD3895" t="str">
            <v>BOM</v>
          </cell>
        </row>
        <row r="3896">
          <cell r="X3896">
            <v>9436</v>
          </cell>
          <cell r="Y3896">
            <v>2042313</v>
          </cell>
          <cell r="Z3896" t="str">
            <v>ASTEC</v>
          </cell>
          <cell r="AA3896">
            <v>3</v>
          </cell>
          <cell r="AB3896" t="str">
            <v>MAQ. E EQUIPAMENTOS</v>
          </cell>
          <cell r="AC3896">
            <v>60</v>
          </cell>
          <cell r="AD3896" t="str">
            <v>BOM</v>
          </cell>
        </row>
        <row r="3897">
          <cell r="X3897">
            <v>9437</v>
          </cell>
          <cell r="Y3897">
            <v>2042314</v>
          </cell>
          <cell r="Z3897" t="str">
            <v>ASTEC</v>
          </cell>
          <cell r="AA3897">
            <v>3</v>
          </cell>
          <cell r="AB3897" t="str">
            <v>MAQ. E EQUIPAMENTOS</v>
          </cell>
          <cell r="AC3897">
            <v>60</v>
          </cell>
          <cell r="AD3897" t="str">
            <v>BOM</v>
          </cell>
        </row>
        <row r="3898">
          <cell r="X3898">
            <v>9438</v>
          </cell>
          <cell r="Y3898">
            <v>2042315</v>
          </cell>
          <cell r="Z3898" t="str">
            <v>ASTEC</v>
          </cell>
          <cell r="AA3898">
            <v>3</v>
          </cell>
          <cell r="AB3898" t="str">
            <v>MAQ. E EQUIPAMENTOS</v>
          </cell>
          <cell r="AC3898">
            <v>60</v>
          </cell>
          <cell r="AD3898" t="str">
            <v>BOM</v>
          </cell>
        </row>
        <row r="3899">
          <cell r="X3899">
            <v>9439</v>
          </cell>
          <cell r="Y3899">
            <v>2042316</v>
          </cell>
          <cell r="Z3899" t="str">
            <v>ASTEC</v>
          </cell>
          <cell r="AA3899">
            <v>3</v>
          </cell>
          <cell r="AB3899" t="str">
            <v>MAQ. E EQUIPAMENTOS</v>
          </cell>
          <cell r="AC3899">
            <v>60</v>
          </cell>
          <cell r="AD3899" t="str">
            <v>BOM</v>
          </cell>
        </row>
        <row r="3900">
          <cell r="X3900">
            <v>9440</v>
          </cell>
          <cell r="Y3900">
            <v>2042317</v>
          </cell>
          <cell r="Z3900" t="str">
            <v>ASTEC</v>
          </cell>
          <cell r="AA3900">
            <v>3</v>
          </cell>
          <cell r="AB3900" t="str">
            <v>MAQ. E EQUIPAMENTOS</v>
          </cell>
          <cell r="AC3900">
            <v>60</v>
          </cell>
          <cell r="AD3900" t="str">
            <v>BOM</v>
          </cell>
        </row>
        <row r="3901">
          <cell r="X3901">
            <v>9441</v>
          </cell>
          <cell r="Y3901">
            <v>2042318</v>
          </cell>
          <cell r="Z3901" t="str">
            <v>ASTEC</v>
          </cell>
          <cell r="AA3901">
            <v>3</v>
          </cell>
          <cell r="AB3901" t="str">
            <v>MAQ. E EQUIPAMENTOS</v>
          </cell>
          <cell r="AC3901">
            <v>60</v>
          </cell>
          <cell r="AD3901" t="str">
            <v>BOM</v>
          </cell>
        </row>
        <row r="3902">
          <cell r="X3902">
            <v>9442</v>
          </cell>
          <cell r="Y3902">
            <v>2042319</v>
          </cell>
          <cell r="Z3902" t="str">
            <v>ASTEC</v>
          </cell>
          <cell r="AA3902">
            <v>3</v>
          </cell>
          <cell r="AB3902" t="str">
            <v>MAQ. E EQUIPAMENTOS</v>
          </cell>
          <cell r="AC3902">
            <v>60</v>
          </cell>
          <cell r="AD3902" t="str">
            <v>BOM</v>
          </cell>
        </row>
        <row r="3903">
          <cell r="X3903">
            <v>9443</v>
          </cell>
          <cell r="Y3903">
            <v>2042320</v>
          </cell>
          <cell r="Z3903" t="str">
            <v>ASTEC</v>
          </cell>
          <cell r="AA3903">
            <v>3</v>
          </cell>
          <cell r="AB3903" t="str">
            <v>MAQ. E EQUIPAMENTOS</v>
          </cell>
          <cell r="AC3903">
            <v>60</v>
          </cell>
          <cell r="AD3903" t="str">
            <v>BOM</v>
          </cell>
        </row>
        <row r="3904">
          <cell r="X3904">
            <v>9444</v>
          </cell>
          <cell r="Y3904">
            <v>2042321</v>
          </cell>
          <cell r="Z3904" t="str">
            <v>ASTEC</v>
          </cell>
          <cell r="AA3904">
            <v>3</v>
          </cell>
          <cell r="AB3904" t="str">
            <v>MAQ. E EQUIPAMENTOS</v>
          </cell>
          <cell r="AC3904">
            <v>60</v>
          </cell>
          <cell r="AD3904" t="str">
            <v>BOM</v>
          </cell>
        </row>
        <row r="3905">
          <cell r="X3905">
            <v>9445</v>
          </cell>
          <cell r="Y3905">
            <v>2042322</v>
          </cell>
          <cell r="Z3905" t="str">
            <v>ASTEC</v>
          </cell>
          <cell r="AA3905">
            <v>3</v>
          </cell>
          <cell r="AB3905" t="str">
            <v>MAQ. E EQUIPAMENTOS</v>
          </cell>
          <cell r="AC3905">
            <v>60</v>
          </cell>
          <cell r="AD3905" t="str">
            <v>BOM</v>
          </cell>
        </row>
        <row r="3906">
          <cell r="X3906">
            <v>9446</v>
          </cell>
          <cell r="Y3906">
            <v>2042323</v>
          </cell>
          <cell r="Z3906" t="str">
            <v>ASTEC</v>
          </cell>
          <cell r="AA3906">
            <v>3</v>
          </cell>
          <cell r="AB3906" t="str">
            <v>MAQ. E EQUIPAMENTOS</v>
          </cell>
          <cell r="AC3906">
            <v>60</v>
          </cell>
          <cell r="AD3906" t="str">
            <v>BOM</v>
          </cell>
        </row>
        <row r="3907">
          <cell r="X3907">
            <v>9447</v>
          </cell>
          <cell r="Y3907">
            <v>2042324</v>
          </cell>
          <cell r="Z3907" t="str">
            <v>ASTEC</v>
          </cell>
          <cell r="AA3907">
            <v>3</v>
          </cell>
          <cell r="AB3907" t="str">
            <v>MAQ. E EQUIPAMENTOS</v>
          </cell>
          <cell r="AC3907">
            <v>60</v>
          </cell>
          <cell r="AD3907" t="str">
            <v>BOM</v>
          </cell>
        </row>
        <row r="3908">
          <cell r="X3908">
            <v>9448</v>
          </cell>
          <cell r="Y3908">
            <v>2042325</v>
          </cell>
          <cell r="Z3908" t="str">
            <v>ASTEC</v>
          </cell>
          <cell r="AA3908">
            <v>3</v>
          </cell>
          <cell r="AB3908" t="str">
            <v>MAQ. E EQUIPAMENTOS</v>
          </cell>
          <cell r="AC3908">
            <v>60</v>
          </cell>
          <cell r="AD3908" t="str">
            <v>BOM</v>
          </cell>
        </row>
        <row r="3909">
          <cell r="X3909">
            <v>9449</v>
          </cell>
          <cell r="Y3909">
            <v>2042326</v>
          </cell>
          <cell r="Z3909" t="str">
            <v>ASTEC</v>
          </cell>
          <cell r="AA3909">
            <v>3</v>
          </cell>
          <cell r="AB3909" t="str">
            <v>MAQ. E EQUIPAMENTOS</v>
          </cell>
          <cell r="AC3909">
            <v>60</v>
          </cell>
          <cell r="AD3909" t="str">
            <v>BOM</v>
          </cell>
        </row>
        <row r="3910">
          <cell r="X3910">
            <v>9450</v>
          </cell>
          <cell r="Y3910">
            <v>2042327</v>
          </cell>
          <cell r="Z3910" t="str">
            <v>ASTEC</v>
          </cell>
          <cell r="AA3910">
            <v>3</v>
          </cell>
          <cell r="AB3910" t="str">
            <v>MAQ. E EQUIPAMENTOS</v>
          </cell>
          <cell r="AC3910">
            <v>60</v>
          </cell>
          <cell r="AD3910" t="str">
            <v>BOM</v>
          </cell>
        </row>
        <row r="3911">
          <cell r="X3911">
            <v>9451</v>
          </cell>
          <cell r="Y3911">
            <v>2042328</v>
          </cell>
          <cell r="Z3911" t="str">
            <v>ASTEC</v>
          </cell>
          <cell r="AA3911">
            <v>3</v>
          </cell>
          <cell r="AB3911" t="str">
            <v>MAQ. E EQUIPAMENTOS</v>
          </cell>
          <cell r="AC3911">
            <v>60</v>
          </cell>
          <cell r="AD3911" t="str">
            <v>BOM</v>
          </cell>
        </row>
        <row r="3912">
          <cell r="X3912">
            <v>9452</v>
          </cell>
          <cell r="Y3912">
            <v>2042329</v>
          </cell>
          <cell r="Z3912" t="str">
            <v>ASTEC</v>
          </cell>
          <cell r="AA3912">
            <v>3</v>
          </cell>
          <cell r="AB3912" t="str">
            <v>MAQ. E EQUIPAMENTOS</v>
          </cell>
          <cell r="AC3912">
            <v>60</v>
          </cell>
          <cell r="AD3912" t="str">
            <v>BOM</v>
          </cell>
        </row>
        <row r="3913">
          <cell r="X3913">
            <v>9453</v>
          </cell>
          <cell r="Y3913">
            <v>2042330</v>
          </cell>
          <cell r="Z3913" t="str">
            <v>ASTEC</v>
          </cell>
          <cell r="AA3913">
            <v>3</v>
          </cell>
          <cell r="AB3913" t="str">
            <v>MAQ. E EQUIPAMENTOS</v>
          </cell>
          <cell r="AC3913">
            <v>60</v>
          </cell>
          <cell r="AD3913" t="str">
            <v>BOM</v>
          </cell>
        </row>
        <row r="3914">
          <cell r="X3914">
            <v>9454</v>
          </cell>
          <cell r="Y3914">
            <v>2042331</v>
          </cell>
          <cell r="Z3914" t="str">
            <v>ASTEC</v>
          </cell>
          <cell r="AA3914">
            <v>3</v>
          </cell>
          <cell r="AB3914" t="str">
            <v>MAQ. E EQUIPAMENTOS</v>
          </cell>
          <cell r="AC3914">
            <v>60</v>
          </cell>
          <cell r="AD3914" t="str">
            <v>BOM</v>
          </cell>
        </row>
        <row r="3915">
          <cell r="X3915">
            <v>9455</v>
          </cell>
          <cell r="Y3915">
            <v>2042332</v>
          </cell>
          <cell r="Z3915" t="str">
            <v>ASTEC</v>
          </cell>
          <cell r="AA3915">
            <v>3</v>
          </cell>
          <cell r="AB3915" t="str">
            <v>MAQ. E EQUIPAMENTOS</v>
          </cell>
          <cell r="AC3915">
            <v>60</v>
          </cell>
          <cell r="AD3915" t="str">
            <v>BOM</v>
          </cell>
        </row>
        <row r="3916">
          <cell r="X3916">
            <v>9456</v>
          </cell>
          <cell r="Y3916">
            <v>2042333</v>
          </cell>
          <cell r="Z3916" t="str">
            <v>ASTEC</v>
          </cell>
          <cell r="AA3916">
            <v>3</v>
          </cell>
          <cell r="AB3916" t="str">
            <v>MAQ. E EQUIPAMENTOS</v>
          </cell>
          <cell r="AC3916">
            <v>60</v>
          </cell>
          <cell r="AD3916" t="str">
            <v>BOM</v>
          </cell>
        </row>
        <row r="3917">
          <cell r="X3917">
            <v>9457</v>
          </cell>
          <cell r="Y3917">
            <v>2042334</v>
          </cell>
          <cell r="Z3917" t="str">
            <v>ASTEC</v>
          </cell>
          <cell r="AA3917">
            <v>3</v>
          </cell>
          <cell r="AB3917" t="str">
            <v>MAQ. E EQUIPAMENTOS</v>
          </cell>
          <cell r="AC3917">
            <v>60</v>
          </cell>
          <cell r="AD3917" t="str">
            <v>BOM</v>
          </cell>
        </row>
        <row r="3918">
          <cell r="X3918">
            <v>9418</v>
          </cell>
          <cell r="Y3918">
            <v>2042335</v>
          </cell>
          <cell r="Z3918" t="str">
            <v>SALA DE REUNIÃO</v>
          </cell>
          <cell r="AA3918">
            <v>5</v>
          </cell>
          <cell r="AB3918" t="str">
            <v>MAQ. E EQUIPAMENTOS</v>
          </cell>
          <cell r="AC3918">
            <v>1600</v>
          </cell>
          <cell r="AD3918" t="str">
            <v>BOM</v>
          </cell>
        </row>
        <row r="3919">
          <cell r="X3919">
            <v>9419</v>
          </cell>
          <cell r="Y3919">
            <v>2042336</v>
          </cell>
          <cell r="Z3919" t="str">
            <v>ASTEC</v>
          </cell>
          <cell r="AA3919">
            <v>5</v>
          </cell>
          <cell r="AB3919" t="str">
            <v>MAQ. E EQUIPAMENTOS</v>
          </cell>
          <cell r="AC3919">
            <v>1600</v>
          </cell>
          <cell r="AD3919" t="str">
            <v>BOM</v>
          </cell>
        </row>
        <row r="3920">
          <cell r="X3920">
            <v>9421</v>
          </cell>
          <cell r="Y3920">
            <v>2042337</v>
          </cell>
          <cell r="Z3920" t="str">
            <v>CHI</v>
          </cell>
          <cell r="AA3920">
            <v>6</v>
          </cell>
          <cell r="AB3920" t="str">
            <v>MAQ. E EQUIPAMENTOS</v>
          </cell>
          <cell r="AC3920">
            <v>70</v>
          </cell>
          <cell r="AD3920" t="str">
            <v>BOM</v>
          </cell>
        </row>
        <row r="3921">
          <cell r="X3921">
            <v>9422</v>
          </cell>
          <cell r="Y3921">
            <v>2042338</v>
          </cell>
          <cell r="Z3921" t="str">
            <v>APOIO AO DIAGNÓSTICO</v>
          </cell>
          <cell r="AA3921">
            <v>6</v>
          </cell>
          <cell r="AB3921" t="str">
            <v>MAQ. E EQUIPAMENTOS</v>
          </cell>
          <cell r="AC3921">
            <v>70</v>
          </cell>
          <cell r="AD3921" t="str">
            <v>BOM</v>
          </cell>
        </row>
        <row r="3922">
          <cell r="X3922">
            <v>9423</v>
          </cell>
          <cell r="Y3922">
            <v>2042339</v>
          </cell>
          <cell r="Z3922" t="str">
            <v>CUIDADOS PALIATIVOS - 2 ANDAR</v>
          </cell>
          <cell r="AA3922">
            <v>6</v>
          </cell>
          <cell r="AB3922" t="str">
            <v>MAQ. E EQUIPAMENTOS</v>
          </cell>
          <cell r="AC3922">
            <v>70</v>
          </cell>
          <cell r="AD3922" t="str">
            <v>BOM</v>
          </cell>
        </row>
        <row r="3923">
          <cell r="X3923">
            <v>9424</v>
          </cell>
          <cell r="Y3923">
            <v>2042340</v>
          </cell>
          <cell r="Z3923" t="str">
            <v>CENTRO CIRÚRGICO</v>
          </cell>
          <cell r="AA3923">
            <v>6</v>
          </cell>
          <cell r="AB3923" t="str">
            <v>MAQ. E EQUIPAMENTOS</v>
          </cell>
          <cell r="AC3923">
            <v>70</v>
          </cell>
          <cell r="AD3923" t="str">
            <v>BOM</v>
          </cell>
        </row>
        <row r="3924">
          <cell r="X3924">
            <v>9425</v>
          </cell>
          <cell r="Y3924">
            <v>2042341</v>
          </cell>
          <cell r="Z3924" t="str">
            <v>CLÍNICA MÉDICA</v>
          </cell>
          <cell r="AA3924">
            <v>6</v>
          </cell>
          <cell r="AB3924" t="str">
            <v>MAQ. E EQUIPAMENTOS</v>
          </cell>
          <cell r="AC3924">
            <v>70</v>
          </cell>
          <cell r="AD3924" t="str">
            <v>BOM</v>
          </cell>
        </row>
        <row r="3925">
          <cell r="X3925">
            <v>9426</v>
          </cell>
          <cell r="Y3925">
            <v>2042342</v>
          </cell>
          <cell r="Z3925" t="str">
            <v>CHI</v>
          </cell>
          <cell r="AA3925">
            <v>6</v>
          </cell>
          <cell r="AB3925" t="str">
            <v>MAQ. E EQUIPAMENTOS</v>
          </cell>
          <cell r="AC3925">
            <v>70</v>
          </cell>
          <cell r="AD3925" t="str">
            <v>BOM</v>
          </cell>
        </row>
        <row r="3926">
          <cell r="X3926">
            <v>9460</v>
          </cell>
          <cell r="Y3926">
            <v>800439</v>
          </cell>
          <cell r="Z3926" t="str">
            <v>UNIDADE COLETORA DE SANGUE</v>
          </cell>
          <cell r="AA3926">
            <v>10</v>
          </cell>
          <cell r="AB3926" t="str">
            <v>MÓVEIS E UTENSÍLIOS</v>
          </cell>
          <cell r="AC3926">
            <v>80</v>
          </cell>
          <cell r="AD3926" t="str">
            <v>BOM</v>
          </cell>
        </row>
        <row r="3927">
          <cell r="X3927">
            <v>9461</v>
          </cell>
          <cell r="Y3927">
            <v>800437</v>
          </cell>
          <cell r="Z3927" t="str">
            <v>UNIDADE COLETORA DE SANGUE</v>
          </cell>
          <cell r="AA3927">
            <v>3</v>
          </cell>
          <cell r="AB3927" t="str">
            <v>MÓVEIS E UTENSÍLIOS</v>
          </cell>
          <cell r="AC3927">
            <v>420</v>
          </cell>
          <cell r="AD3927" t="str">
            <v>BOM</v>
          </cell>
        </row>
        <row r="3928">
          <cell r="X3928">
            <v>9462</v>
          </cell>
          <cell r="Y3928">
            <v>800438</v>
          </cell>
          <cell r="Z3928" t="str">
            <v>UNIDADE COLETORA DE SANGUE</v>
          </cell>
          <cell r="AA3928">
            <v>3</v>
          </cell>
          <cell r="AB3928" t="str">
            <v>MÓVEIS E UTENSÍLIOS</v>
          </cell>
          <cell r="AC3928">
            <v>420</v>
          </cell>
          <cell r="AD3928" t="str">
            <v>BOM</v>
          </cell>
        </row>
        <row r="3929">
          <cell r="X3929">
            <v>9463</v>
          </cell>
          <cell r="Y3929">
            <v>800435</v>
          </cell>
          <cell r="Z3929" t="str">
            <v>UNIDADE COLETORA DE SANGUE</v>
          </cell>
          <cell r="AA3929">
            <v>10</v>
          </cell>
          <cell r="AB3929" t="str">
            <v>MAQ. E EQUIPAMENTOS</v>
          </cell>
          <cell r="AC3929">
            <v>520</v>
          </cell>
          <cell r="AD3929" t="str">
            <v>BOM</v>
          </cell>
        </row>
        <row r="3930">
          <cell r="X3930">
            <v>9464</v>
          </cell>
          <cell r="Y3930">
            <v>800436</v>
          </cell>
          <cell r="Z3930" t="str">
            <v>CENTRO CIRÚRGICO</v>
          </cell>
          <cell r="AA3930">
            <v>10</v>
          </cell>
          <cell r="AB3930" t="str">
            <v>MAQ. E EQUIPAMENTOS</v>
          </cell>
          <cell r="AC3930">
            <v>520</v>
          </cell>
          <cell r="AD3930" t="str">
            <v>BOM</v>
          </cell>
        </row>
        <row r="3931">
          <cell r="X3931">
            <v>9477</v>
          </cell>
          <cell r="Y3931">
            <v>800440</v>
          </cell>
          <cell r="Z3931" t="str">
            <v>ADMINISTRAÇÃO - SEDE - ASTEC</v>
          </cell>
          <cell r="AA3931">
            <v>5</v>
          </cell>
          <cell r="AB3931" t="str">
            <v>EQUIP. DE INFORMÁTICA</v>
          </cell>
          <cell r="AC3931">
            <v>600</v>
          </cell>
          <cell r="AD3931" t="str">
            <v>BOM</v>
          </cell>
        </row>
        <row r="3932">
          <cell r="X3932">
            <v>9478</v>
          </cell>
          <cell r="Y3932">
            <v>800441</v>
          </cell>
          <cell r="Z3932" t="str">
            <v>PORTARIA 'A'</v>
          </cell>
          <cell r="AA3932">
            <v>5</v>
          </cell>
          <cell r="AB3932" t="str">
            <v>EQUIP. DE INFORMÁTICA</v>
          </cell>
          <cell r="AC3932">
            <v>600</v>
          </cell>
          <cell r="AD3932" t="str">
            <v>BOM</v>
          </cell>
        </row>
        <row r="3933">
          <cell r="X3933">
            <v>9479</v>
          </cell>
          <cell r="Y3933">
            <v>800442</v>
          </cell>
          <cell r="Z3933" t="str">
            <v>ADMINISTRAÇÃO - SEDE - ASTEC</v>
          </cell>
          <cell r="AA3933">
            <v>5</v>
          </cell>
          <cell r="AB3933" t="str">
            <v>EQUIP. DE INFORMÁTICA</v>
          </cell>
          <cell r="AC3933">
            <v>600</v>
          </cell>
          <cell r="AD3933" t="str">
            <v>BOM</v>
          </cell>
        </row>
        <row r="3934">
          <cell r="X3934">
            <v>9459</v>
          </cell>
          <cell r="Y3934">
            <v>2042343</v>
          </cell>
          <cell r="Z3934" t="str">
            <v>CENTRO CIRÚRGICO</v>
          </cell>
          <cell r="AA3934">
            <v>5</v>
          </cell>
          <cell r="AB3934" t="str">
            <v>MAQ. E EQUIPAMENTOS</v>
          </cell>
          <cell r="AC3934">
            <v>150</v>
          </cell>
          <cell r="AD3934" t="str">
            <v>BOM</v>
          </cell>
        </row>
        <row r="3935">
          <cell r="X3935">
            <v>9458</v>
          </cell>
          <cell r="Y3935">
            <v>2042344</v>
          </cell>
          <cell r="Z3935" t="str">
            <v>ASTEC</v>
          </cell>
          <cell r="AA3935">
            <v>5</v>
          </cell>
          <cell r="AB3935" t="str">
            <v>EQUIP. DE INFORMÁTICA</v>
          </cell>
          <cell r="AC3935">
            <v>1200</v>
          </cell>
          <cell r="AD3935" t="str">
            <v>BOM</v>
          </cell>
        </row>
        <row r="3936">
          <cell r="X3936">
            <v>9470</v>
          </cell>
          <cell r="Y3936">
            <v>2042345</v>
          </cell>
          <cell r="Z3936" t="str">
            <v>CENTRO CIRÚRGICO</v>
          </cell>
          <cell r="AA3936">
            <v>3</v>
          </cell>
          <cell r="AB3936" t="str">
            <v>MÓVEIS E UTENSÍLIOS</v>
          </cell>
          <cell r="AC3936">
            <v>280</v>
          </cell>
          <cell r="AD3936" t="str">
            <v>BOM</v>
          </cell>
        </row>
        <row r="3937">
          <cell r="X3937">
            <v>9465</v>
          </cell>
          <cell r="Y3937">
            <v>2042346</v>
          </cell>
          <cell r="Z3937" t="str">
            <v>BANCO DE SANGUE SALA DE COLETA</v>
          </cell>
          <cell r="AA3937">
            <v>3</v>
          </cell>
          <cell r="AB3937" t="str">
            <v>MÓVEIS E UTENSÍLIOS</v>
          </cell>
          <cell r="AC3937">
            <v>120</v>
          </cell>
          <cell r="AD3937" t="str">
            <v>BOM</v>
          </cell>
        </row>
        <row r="3938">
          <cell r="X3938">
            <v>9466</v>
          </cell>
          <cell r="Y3938">
            <v>2042347</v>
          </cell>
          <cell r="Z3938" t="str">
            <v>UNIDADE COLETORA DE SANGUE</v>
          </cell>
          <cell r="AA3938">
            <v>3</v>
          </cell>
          <cell r="AB3938" t="str">
            <v>MÓVEIS E UTENSÍLIOS</v>
          </cell>
          <cell r="AC3938">
            <v>120</v>
          </cell>
          <cell r="AD3938" t="str">
            <v>BOM</v>
          </cell>
        </row>
        <row r="3939">
          <cell r="X3939">
            <v>9467</v>
          </cell>
          <cell r="Y3939">
            <v>2042348</v>
          </cell>
          <cell r="Z3939" t="str">
            <v>UNIDADE COLETORA DE SANGUE</v>
          </cell>
          <cell r="AA3939">
            <v>3</v>
          </cell>
          <cell r="AB3939" t="str">
            <v>MÓVEIS E UTENSÍLIOS</v>
          </cell>
          <cell r="AC3939">
            <v>120</v>
          </cell>
          <cell r="AD3939" t="str">
            <v>BOM</v>
          </cell>
        </row>
        <row r="3940">
          <cell r="X3940">
            <v>9468</v>
          </cell>
          <cell r="Y3940">
            <v>2042349</v>
          </cell>
          <cell r="Z3940" t="str">
            <v>UNIDADE COLETORA DE SANGUE</v>
          </cell>
          <cell r="AA3940">
            <v>3</v>
          </cell>
          <cell r="AB3940" t="str">
            <v>MÓVEIS E UTENSÍLIOS</v>
          </cell>
          <cell r="AC3940">
            <v>70</v>
          </cell>
          <cell r="AD3940" t="str">
            <v>BOM</v>
          </cell>
        </row>
        <row r="3941">
          <cell r="X3941">
            <v>9469</v>
          </cell>
          <cell r="Y3941">
            <v>2042350</v>
          </cell>
          <cell r="Z3941" t="str">
            <v>UNIDADE COLETORA DE SANGUE</v>
          </cell>
          <cell r="AA3941">
            <v>3</v>
          </cell>
          <cell r="AB3941" t="str">
            <v>MÓVEIS E UTENSÍLIOS</v>
          </cell>
          <cell r="AC3941">
            <v>70</v>
          </cell>
          <cell r="AD3941" t="str">
            <v>BOM</v>
          </cell>
        </row>
        <row r="3942">
          <cell r="X3942">
            <v>9471</v>
          </cell>
          <cell r="Y3942">
            <v>2042351</v>
          </cell>
          <cell r="Z3942" t="str">
            <v>UNIDADE COLETORA DE SANGUE</v>
          </cell>
          <cell r="AA3942">
            <v>5</v>
          </cell>
          <cell r="AB3942" t="str">
            <v>MAQ. E EQUIPAMENTOS</v>
          </cell>
          <cell r="AC3942">
            <v>300</v>
          </cell>
          <cell r="AD3942" t="str">
            <v>BOM</v>
          </cell>
        </row>
        <row r="3943">
          <cell r="X3943">
            <v>9586</v>
          </cell>
          <cell r="Y3943">
            <v>801349</v>
          </cell>
          <cell r="Z3943" t="str">
            <v>ECOCARDIOGRAMA</v>
          </cell>
          <cell r="AA3943">
            <v>10</v>
          </cell>
          <cell r="AB3943" t="str">
            <v>MAQ. E EQUIPAMENTOS</v>
          </cell>
          <cell r="AC3943">
            <v>550</v>
          </cell>
          <cell r="AD3943" t="str">
            <v>BOM</v>
          </cell>
        </row>
        <row r="3944">
          <cell r="X3944">
            <v>9587</v>
          </cell>
          <cell r="Y3944">
            <v>801350</v>
          </cell>
          <cell r="Z3944" t="str">
            <v>REABILITAÇÃO CARDÍACA</v>
          </cell>
          <cell r="AA3944">
            <v>10</v>
          </cell>
          <cell r="AB3944" t="str">
            <v>MAQ. E EQUIPAMENTOS</v>
          </cell>
          <cell r="AC3944">
            <v>550</v>
          </cell>
          <cell r="AD3944" t="str">
            <v>BOM</v>
          </cell>
        </row>
        <row r="3945">
          <cell r="X3945">
            <v>9588</v>
          </cell>
          <cell r="Y3945">
            <v>801351</v>
          </cell>
          <cell r="Z3945" t="str">
            <v>SAME</v>
          </cell>
          <cell r="AA3945">
            <v>10</v>
          </cell>
          <cell r="AB3945" t="str">
            <v>MAQ. E EQUIPAMENTOS</v>
          </cell>
          <cell r="AC3945">
            <v>550</v>
          </cell>
          <cell r="AD3945" t="str">
            <v>BOM</v>
          </cell>
        </row>
        <row r="3946">
          <cell r="X3946">
            <v>9589</v>
          </cell>
          <cell r="Y3946">
            <v>801352</v>
          </cell>
          <cell r="Z3946" t="str">
            <v>TESTE ERGOMÉTRICO</v>
          </cell>
          <cell r="AA3946">
            <v>10</v>
          </cell>
          <cell r="AB3946" t="str">
            <v>MAQ. E EQUIPAMENTOS</v>
          </cell>
          <cell r="AC3946">
            <v>600</v>
          </cell>
          <cell r="AD3946" t="str">
            <v>BOM</v>
          </cell>
        </row>
        <row r="3947">
          <cell r="X3947">
            <v>9590</v>
          </cell>
          <cell r="Y3947">
            <v>801353</v>
          </cell>
          <cell r="Z3947" t="str">
            <v>REABILITAÇÃO CARDÍACA</v>
          </cell>
          <cell r="AA3947">
            <v>10</v>
          </cell>
          <cell r="AB3947" t="str">
            <v>MAQ. E EQUIPAMENTOS</v>
          </cell>
          <cell r="AC3947">
            <v>550</v>
          </cell>
          <cell r="AD3947" t="str">
            <v>BOM</v>
          </cell>
        </row>
        <row r="3948">
          <cell r="X3948">
            <v>9591</v>
          </cell>
          <cell r="Y3948">
            <v>801354</v>
          </cell>
          <cell r="Z3948" t="str">
            <v>REABILITAÇÃO CARDÍACA</v>
          </cell>
          <cell r="AA3948">
            <v>10</v>
          </cell>
          <cell r="AB3948" t="str">
            <v>MAQ. E EQUIPAMENTOS</v>
          </cell>
          <cell r="AC3948">
            <v>3100</v>
          </cell>
          <cell r="AD3948" t="str">
            <v>BOM</v>
          </cell>
        </row>
        <row r="3949">
          <cell r="X3949">
            <v>9571</v>
          </cell>
          <cell r="Y3949">
            <v>801397</v>
          </cell>
          <cell r="Z3949" t="str">
            <v>UNIDADE COLETORA DE SANGUE</v>
          </cell>
          <cell r="AA3949">
            <v>5</v>
          </cell>
          <cell r="AB3949" t="str">
            <v>MÓVEIS E UTENSÍLIOS</v>
          </cell>
          <cell r="AC3949">
            <v>380</v>
          </cell>
          <cell r="AD3949" t="str">
            <v>BOM</v>
          </cell>
        </row>
        <row r="3950">
          <cell r="X3950">
            <v>9572</v>
          </cell>
          <cell r="Y3950">
            <v>801398</v>
          </cell>
          <cell r="Z3950" t="str">
            <v>UNIDADE COLETORA DE SANGUE</v>
          </cell>
          <cell r="AA3950">
            <v>5</v>
          </cell>
          <cell r="AB3950" t="str">
            <v>MÓVEIS E UTENSÍLIOS</v>
          </cell>
          <cell r="AC3950">
            <v>380</v>
          </cell>
          <cell r="AD3950" t="str">
            <v>BOM</v>
          </cell>
        </row>
        <row r="3951">
          <cell r="X3951">
            <v>9573</v>
          </cell>
          <cell r="Y3951">
            <v>801371</v>
          </cell>
          <cell r="Z3951" t="str">
            <v>UNIDADE COLETORA DE SANGUE</v>
          </cell>
          <cell r="AA3951">
            <v>5</v>
          </cell>
          <cell r="AB3951" t="str">
            <v>MÓVEIS E UTENSÍLIOS</v>
          </cell>
          <cell r="AC3951">
            <v>380</v>
          </cell>
          <cell r="AD3951" t="str">
            <v>BOM</v>
          </cell>
        </row>
        <row r="3952">
          <cell r="X3952">
            <v>9574</v>
          </cell>
          <cell r="Y3952">
            <v>801372</v>
          </cell>
          <cell r="Z3952" t="str">
            <v>UNIDADE COLETORA DE SANGUE</v>
          </cell>
          <cell r="AA3952">
            <v>5</v>
          </cell>
          <cell r="AB3952" t="str">
            <v>MÓVEIS E UTENSÍLIOS</v>
          </cell>
          <cell r="AC3952">
            <v>380</v>
          </cell>
          <cell r="AD3952" t="str">
            <v>BOM</v>
          </cell>
        </row>
        <row r="3953">
          <cell r="X3953">
            <v>9575</v>
          </cell>
          <cell r="Y3953">
            <v>801373</v>
          </cell>
          <cell r="Z3953" t="str">
            <v>UNIDADE COLETORA DE SANGUE</v>
          </cell>
          <cell r="AA3953">
            <v>5</v>
          </cell>
          <cell r="AB3953" t="str">
            <v>MÓVEIS E UTENSÍLIOS</v>
          </cell>
          <cell r="AC3953">
            <v>420</v>
          </cell>
          <cell r="AD3953" t="str">
            <v>BOM</v>
          </cell>
        </row>
        <row r="3954">
          <cell r="X3954">
            <v>9576</v>
          </cell>
          <cell r="Y3954">
            <v>801374</v>
          </cell>
          <cell r="Z3954" t="str">
            <v>UNIDADE COLETORA DE SANGUE</v>
          </cell>
          <cell r="AA3954">
            <v>5</v>
          </cell>
          <cell r="AB3954" t="str">
            <v>MÓVEIS E UTENSÍLIOS</v>
          </cell>
          <cell r="AC3954">
            <v>420</v>
          </cell>
          <cell r="AD3954" t="str">
            <v>BOM</v>
          </cell>
        </row>
        <row r="3955">
          <cell r="X3955">
            <v>9577</v>
          </cell>
          <cell r="Y3955">
            <v>801375</v>
          </cell>
          <cell r="Z3955" t="str">
            <v>UNIDADE COLETORA DE SANGUE</v>
          </cell>
          <cell r="AA3955">
            <v>5</v>
          </cell>
          <cell r="AB3955" t="str">
            <v>MÓVEIS E UTENSÍLIOS</v>
          </cell>
          <cell r="AC3955">
            <v>420</v>
          </cell>
          <cell r="AD3955" t="str">
            <v>BOM</v>
          </cell>
        </row>
        <row r="3956">
          <cell r="X3956">
            <v>9578</v>
          </cell>
          <cell r="Y3956">
            <v>801376</v>
          </cell>
          <cell r="Z3956" t="str">
            <v>UNIDADE COLETORA DE SANGUE</v>
          </cell>
          <cell r="AA3956">
            <v>5</v>
          </cell>
          <cell r="AB3956" t="str">
            <v>MÓVEIS E UTENSÍLIOS</v>
          </cell>
          <cell r="AC3956">
            <v>420</v>
          </cell>
          <cell r="AD3956" t="str">
            <v>BOM</v>
          </cell>
        </row>
        <row r="3957">
          <cell r="X3957">
            <v>9579</v>
          </cell>
          <cell r="Y3957">
            <v>801377</v>
          </cell>
          <cell r="Z3957" t="str">
            <v>UNIDADE COLETORA DE SANGUE</v>
          </cell>
          <cell r="AA3957">
            <v>5</v>
          </cell>
          <cell r="AB3957" t="str">
            <v>MÓVEIS E UTENSÍLIOS</v>
          </cell>
          <cell r="AC3957">
            <v>420</v>
          </cell>
          <cell r="AD3957" t="str">
            <v>BOM</v>
          </cell>
        </row>
        <row r="3958">
          <cell r="X3958">
            <v>9580</v>
          </cell>
          <cell r="Y3958">
            <v>801378</v>
          </cell>
          <cell r="Z3958" t="str">
            <v>UNIDADE COLETORA DE SANGUE</v>
          </cell>
          <cell r="AA3958">
            <v>5</v>
          </cell>
          <cell r="AB3958" t="str">
            <v>MÓVEIS E UTENSÍLIOS</v>
          </cell>
          <cell r="AC3958">
            <v>400</v>
          </cell>
          <cell r="AD3958" t="str">
            <v>BOM</v>
          </cell>
        </row>
        <row r="3959">
          <cell r="X3959">
            <v>9581</v>
          </cell>
          <cell r="Y3959">
            <v>801379</v>
          </cell>
          <cell r="Z3959" t="str">
            <v>UNIDADE COLETORA DE SANGUE</v>
          </cell>
          <cell r="AA3959">
            <v>5</v>
          </cell>
          <cell r="AB3959" t="str">
            <v>MÓVEIS E UTENSÍLIOS</v>
          </cell>
          <cell r="AC3959">
            <v>400</v>
          </cell>
          <cell r="AD3959" t="str">
            <v>BOM</v>
          </cell>
        </row>
        <row r="3960">
          <cell r="X3960">
            <v>9582</v>
          </cell>
          <cell r="Y3960">
            <v>801380</v>
          </cell>
          <cell r="Z3960" t="str">
            <v>GALPÃO ALMOXARIFADO</v>
          </cell>
          <cell r="AA3960">
            <v>5</v>
          </cell>
          <cell r="AB3960" t="str">
            <v>MÓVEIS E UTENSÍLIOS</v>
          </cell>
          <cell r="AC3960">
            <v>400</v>
          </cell>
          <cell r="AD3960" t="str">
            <v>SUCATA</v>
          </cell>
        </row>
        <row r="3961">
          <cell r="X3961">
            <v>9583</v>
          </cell>
          <cell r="Y3961">
            <v>801381</v>
          </cell>
          <cell r="Z3961" t="str">
            <v>GALPÃO ALMOXARIFADO</v>
          </cell>
          <cell r="AA3961">
            <v>5</v>
          </cell>
          <cell r="AB3961" t="str">
            <v>MÓVEIS E UTENSÍLIOS</v>
          </cell>
          <cell r="AC3961">
            <v>400</v>
          </cell>
          <cell r="AD3961" t="str">
            <v>SUCATA</v>
          </cell>
        </row>
        <row r="3962">
          <cell r="X3962">
            <v>9584</v>
          </cell>
          <cell r="Y3962">
            <v>801382</v>
          </cell>
          <cell r="Z3962" t="str">
            <v>UNIDADE COLETORA DE SANGUE</v>
          </cell>
          <cell r="AA3962">
            <v>5</v>
          </cell>
          <cell r="AB3962" t="str">
            <v>MÓVEIS E UTENSÍLIOS</v>
          </cell>
          <cell r="AC3962">
            <v>870</v>
          </cell>
          <cell r="AD3962" t="str">
            <v>BOM</v>
          </cell>
        </row>
        <row r="3963">
          <cell r="X3963">
            <v>9585</v>
          </cell>
          <cell r="Y3963">
            <v>801383</v>
          </cell>
          <cell r="Z3963" t="str">
            <v>UNIDADE COLETORA DE SANGUE</v>
          </cell>
          <cell r="AA3963">
            <v>5</v>
          </cell>
          <cell r="AB3963" t="str">
            <v>MÓVEIS E UTENSÍLIOS</v>
          </cell>
          <cell r="AC3963">
            <v>870</v>
          </cell>
          <cell r="AD3963" t="str">
            <v>BOM</v>
          </cell>
        </row>
        <row r="3964">
          <cell r="X3964">
            <v>9592</v>
          </cell>
          <cell r="Y3964">
            <v>801355</v>
          </cell>
          <cell r="Z3964" t="str">
            <v>CENTRO CIRÚRGICO</v>
          </cell>
          <cell r="AA3964">
            <v>5</v>
          </cell>
          <cell r="AB3964" t="str">
            <v>EQUIP. DE INFORMÁTICA</v>
          </cell>
          <cell r="AC3964">
            <v>1800</v>
          </cell>
          <cell r="AD3964" t="str">
            <v>BOM</v>
          </cell>
        </row>
        <row r="3965">
          <cell r="X3965">
            <v>9595</v>
          </cell>
          <cell r="Y3965">
            <v>800453</v>
          </cell>
          <cell r="Z3965" t="str">
            <v>CENTRO CIRÚRGICO</v>
          </cell>
          <cell r="AA3965">
            <v>10</v>
          </cell>
          <cell r="AB3965" t="str">
            <v>MÓVEIS E UTENSÍLIOS</v>
          </cell>
          <cell r="AC3965">
            <v>270</v>
          </cell>
          <cell r="AD3965" t="str">
            <v>BOM</v>
          </cell>
        </row>
        <row r="3966">
          <cell r="X3966">
            <v>9596</v>
          </cell>
          <cell r="Y3966">
            <v>800454</v>
          </cell>
          <cell r="Z3966" t="str">
            <v>CENTRO CIRÚRGICO</v>
          </cell>
          <cell r="AA3966">
            <v>10</v>
          </cell>
          <cell r="AB3966" t="str">
            <v>MÓVEIS E UTENSÍLIOS</v>
          </cell>
          <cell r="AC3966">
            <v>270</v>
          </cell>
          <cell r="AD3966" t="str">
            <v>BOM</v>
          </cell>
        </row>
        <row r="3967">
          <cell r="X3967">
            <v>9597</v>
          </cell>
          <cell r="Y3967">
            <v>800455</v>
          </cell>
          <cell r="Z3967" t="str">
            <v>CENTRO CIRÚRGICO</v>
          </cell>
          <cell r="AA3967">
            <v>10</v>
          </cell>
          <cell r="AB3967" t="str">
            <v>MÓVEIS E UTENSÍLIOS</v>
          </cell>
          <cell r="AC3967">
            <v>270</v>
          </cell>
          <cell r="AD3967" t="str">
            <v>BOM</v>
          </cell>
        </row>
        <row r="3968">
          <cell r="X3968">
            <v>9598</v>
          </cell>
          <cell r="Y3968">
            <v>800456</v>
          </cell>
          <cell r="Z3968" t="str">
            <v>CENTRO CIRÚRGICO</v>
          </cell>
          <cell r="AA3968">
            <v>10</v>
          </cell>
          <cell r="AB3968" t="str">
            <v>MÓVEIS E UTENSÍLIOS</v>
          </cell>
          <cell r="AC3968">
            <v>270</v>
          </cell>
          <cell r="AD3968" t="str">
            <v>BOM</v>
          </cell>
        </row>
        <row r="3969">
          <cell r="X3969">
            <v>9599</v>
          </cell>
          <cell r="Y3969">
            <v>800457</v>
          </cell>
          <cell r="Z3969" t="str">
            <v>CENTRO CIRÚRGICO</v>
          </cell>
          <cell r="AA3969">
            <v>10</v>
          </cell>
          <cell r="AB3969" t="str">
            <v>MÓVEIS E UTENSÍLIOS</v>
          </cell>
          <cell r="AC3969">
            <v>270</v>
          </cell>
          <cell r="AD3969" t="str">
            <v>BOM</v>
          </cell>
        </row>
        <row r="3970">
          <cell r="X3970">
            <v>9600</v>
          </cell>
          <cell r="Y3970">
            <v>800458</v>
          </cell>
          <cell r="Z3970" t="str">
            <v>CENTRO CIRÚRGICO</v>
          </cell>
          <cell r="AA3970">
            <v>10</v>
          </cell>
          <cell r="AB3970" t="str">
            <v>MÓVEIS E UTENSÍLIOS</v>
          </cell>
          <cell r="AC3970">
            <v>270</v>
          </cell>
          <cell r="AD3970" t="str">
            <v>BOM</v>
          </cell>
        </row>
        <row r="3971">
          <cell r="X3971">
            <v>9801</v>
          </cell>
          <cell r="Y3971">
            <v>800459</v>
          </cell>
          <cell r="Z3971" t="str">
            <v>FARMÁCIA</v>
          </cell>
          <cell r="AA3971">
            <v>10</v>
          </cell>
          <cell r="AB3971" t="str">
            <v>MÓVEIS E UTENSÍLIOS</v>
          </cell>
          <cell r="AC3971">
            <v>270</v>
          </cell>
          <cell r="AD3971" t="str">
            <v>BOM</v>
          </cell>
        </row>
        <row r="3972">
          <cell r="X3972">
            <v>9802</v>
          </cell>
          <cell r="Y3972">
            <v>800460</v>
          </cell>
          <cell r="Z3972" t="str">
            <v>FARMÁCIA – DOSE</v>
          </cell>
          <cell r="AA3972">
            <v>10</v>
          </cell>
          <cell r="AB3972" t="str">
            <v>MÓVEIS E UTENSÍLIOS</v>
          </cell>
          <cell r="AC3972">
            <v>270</v>
          </cell>
          <cell r="AD3972" t="str">
            <v>BOM</v>
          </cell>
        </row>
        <row r="3973">
          <cell r="X3973">
            <v>9803</v>
          </cell>
          <cell r="Y3973">
            <v>800461</v>
          </cell>
          <cell r="Z3973" t="str">
            <v>FARMÁCIA – DOSE</v>
          </cell>
          <cell r="AA3973">
            <v>10</v>
          </cell>
          <cell r="AB3973" t="str">
            <v>MÓVEIS E UTENSÍLIOS</v>
          </cell>
          <cell r="AC3973">
            <v>270</v>
          </cell>
          <cell r="AD3973" t="str">
            <v>BOM</v>
          </cell>
        </row>
        <row r="3974">
          <cell r="X3974">
            <v>9804</v>
          </cell>
          <cell r="Y3974">
            <v>800462</v>
          </cell>
          <cell r="Z3974" t="str">
            <v>FARMÁCIA – DOSE</v>
          </cell>
          <cell r="AA3974">
            <v>10</v>
          </cell>
          <cell r="AB3974" t="str">
            <v>MÓVEIS E UTENSÍLIOS</v>
          </cell>
          <cell r="AC3974">
            <v>270</v>
          </cell>
          <cell r="AD3974" t="str">
            <v>BOM</v>
          </cell>
        </row>
        <row r="3975">
          <cell r="X3975">
            <v>9805</v>
          </cell>
          <cell r="Y3975">
            <v>800463</v>
          </cell>
          <cell r="Z3975" t="str">
            <v>FARMÁCIA – DOSE</v>
          </cell>
          <cell r="AA3975">
            <v>10</v>
          </cell>
          <cell r="AB3975" t="str">
            <v>MÓVEIS E UTENSÍLIOS</v>
          </cell>
          <cell r="AC3975">
            <v>270</v>
          </cell>
          <cell r="AD3975" t="str">
            <v>BOM</v>
          </cell>
        </row>
        <row r="3976">
          <cell r="X3976">
            <v>9806</v>
          </cell>
          <cell r="Y3976">
            <v>800464</v>
          </cell>
          <cell r="Z3976" t="str">
            <v>FARMÁCIA – DOSE</v>
          </cell>
          <cell r="AA3976">
            <v>10</v>
          </cell>
          <cell r="AB3976" t="str">
            <v>MÓVEIS E UTENSÍLIOS</v>
          </cell>
          <cell r="AC3976">
            <v>270</v>
          </cell>
          <cell r="AD3976" t="str">
            <v>BOM</v>
          </cell>
        </row>
        <row r="3977">
          <cell r="X3977">
            <v>9807</v>
          </cell>
          <cell r="Y3977">
            <v>800465</v>
          </cell>
          <cell r="Z3977" t="str">
            <v>FARMÁCIA – DOSE</v>
          </cell>
          <cell r="AA3977">
            <v>10</v>
          </cell>
          <cell r="AB3977" t="str">
            <v>MÓVEIS E UTENSÍLIOS</v>
          </cell>
          <cell r="AC3977">
            <v>270</v>
          </cell>
          <cell r="AD3977" t="str">
            <v>BOM</v>
          </cell>
        </row>
        <row r="3978">
          <cell r="X3978">
            <v>9808</v>
          </cell>
          <cell r="Y3978">
            <v>800466</v>
          </cell>
          <cell r="Z3978" t="str">
            <v>FARMÁCIA – DOSE</v>
          </cell>
          <cell r="AA3978">
            <v>10</v>
          </cell>
          <cell r="AB3978" t="str">
            <v>MÓVEIS E UTENSÍLIOS</v>
          </cell>
          <cell r="AC3978">
            <v>270</v>
          </cell>
          <cell r="AD3978" t="str">
            <v>BOM</v>
          </cell>
        </row>
        <row r="3979">
          <cell r="X3979">
            <v>9809</v>
          </cell>
          <cell r="Y3979">
            <v>800467</v>
          </cell>
          <cell r="Z3979" t="str">
            <v>CCIH</v>
          </cell>
          <cell r="AA3979">
            <v>10</v>
          </cell>
          <cell r="AB3979" t="str">
            <v>MÓVEIS E UTENSÍLIOS</v>
          </cell>
          <cell r="AC3979">
            <v>270</v>
          </cell>
          <cell r="AD3979" t="str">
            <v>BOM</v>
          </cell>
        </row>
        <row r="3980">
          <cell r="X3980">
            <v>9810</v>
          </cell>
          <cell r="Y3980">
            <v>800468</v>
          </cell>
          <cell r="Z3980" t="str">
            <v>FARMÁCIA</v>
          </cell>
          <cell r="AA3980">
            <v>10</v>
          </cell>
          <cell r="AB3980" t="str">
            <v>MÓVEIS E UTENSÍLIOS</v>
          </cell>
          <cell r="AC3980">
            <v>270</v>
          </cell>
          <cell r="AD3980" t="str">
            <v>BOM</v>
          </cell>
        </row>
        <row r="3981">
          <cell r="X3981">
            <v>9811</v>
          </cell>
          <cell r="Y3981">
            <v>800469</v>
          </cell>
          <cell r="Z3981" t="str">
            <v>APOIO AO DIAGNÓSTICO</v>
          </cell>
          <cell r="AA3981">
            <v>10</v>
          </cell>
          <cell r="AB3981" t="str">
            <v>MÓVEIS E UTENSÍLIOS</v>
          </cell>
          <cell r="AC3981">
            <v>270</v>
          </cell>
          <cell r="AD3981" t="str">
            <v>BOM</v>
          </cell>
        </row>
        <row r="3982">
          <cell r="X3982">
            <v>9812</v>
          </cell>
          <cell r="Y3982">
            <v>800470</v>
          </cell>
          <cell r="Z3982" t="str">
            <v>APOIO AO DIAGNÓSTICO</v>
          </cell>
          <cell r="AA3982">
            <v>10</v>
          </cell>
          <cell r="AB3982" t="str">
            <v>MÓVEIS E UTENSÍLIOS</v>
          </cell>
          <cell r="AC3982">
            <v>270</v>
          </cell>
          <cell r="AD3982" t="str">
            <v>BOM</v>
          </cell>
        </row>
        <row r="3983">
          <cell r="X3983">
            <v>9813</v>
          </cell>
          <cell r="Y3983">
            <v>800471</v>
          </cell>
          <cell r="Z3983" t="str">
            <v>APOIO AO DIAGNÓSTICO</v>
          </cell>
          <cell r="AA3983">
            <v>10</v>
          </cell>
          <cell r="AB3983" t="str">
            <v>MÓVEIS E UTENSÍLIOS</v>
          </cell>
          <cell r="AC3983">
            <v>270</v>
          </cell>
          <cell r="AD3983" t="str">
            <v>BOM</v>
          </cell>
        </row>
        <row r="3984">
          <cell r="X3984">
            <v>9814</v>
          </cell>
          <cell r="Y3984">
            <v>800472</v>
          </cell>
          <cell r="Z3984" t="str">
            <v>CHI</v>
          </cell>
          <cell r="AA3984">
            <v>10</v>
          </cell>
          <cell r="AB3984" t="str">
            <v>MÓVEIS E UTENSÍLIOS</v>
          </cell>
          <cell r="AC3984">
            <v>270</v>
          </cell>
          <cell r="AD3984" t="str">
            <v>BOM</v>
          </cell>
        </row>
        <row r="3985">
          <cell r="X3985">
            <v>9824</v>
          </cell>
          <cell r="Y3985">
            <v>801346</v>
          </cell>
          <cell r="Z3985" t="str">
            <v>CLÍNICA CIRURGICA</v>
          </cell>
          <cell r="AA3985">
            <v>5</v>
          </cell>
          <cell r="AB3985" t="str">
            <v>MAQ. E EQUIPAMENTOS</v>
          </cell>
          <cell r="AC3985">
            <v>150</v>
          </cell>
          <cell r="AD3985" t="str">
            <v>BOM</v>
          </cell>
        </row>
        <row r="3986">
          <cell r="X3986">
            <v>9825</v>
          </cell>
          <cell r="Y3986">
            <v>801347</v>
          </cell>
          <cell r="Z3986" t="str">
            <v>CLÍNICA CIRURGICA</v>
          </cell>
          <cell r="AA3986">
            <v>5</v>
          </cell>
          <cell r="AB3986" t="str">
            <v>MAQ. E EQUIPAMENTOS</v>
          </cell>
          <cell r="AC3986">
            <v>150</v>
          </cell>
          <cell r="AD3986" t="str">
            <v>BOM</v>
          </cell>
        </row>
        <row r="3987">
          <cell r="X3987">
            <v>9826</v>
          </cell>
          <cell r="Y3987">
            <v>801348</v>
          </cell>
          <cell r="Z3987" t="str">
            <v>CLÍNICA CIRURGICA</v>
          </cell>
          <cell r="AA3987">
            <v>5</v>
          </cell>
          <cell r="AB3987" t="str">
            <v>MAQ. E EQUIPAMENTOS</v>
          </cell>
          <cell r="AC3987">
            <v>150</v>
          </cell>
          <cell r="AD3987" t="str">
            <v>BOM</v>
          </cell>
        </row>
        <row r="3988">
          <cell r="X3988">
            <v>9844</v>
          </cell>
          <cell r="Y3988">
            <v>802406</v>
          </cell>
          <cell r="Z3988" t="str">
            <v>ALMOXARIFADO</v>
          </cell>
          <cell r="AA3988">
            <v>10</v>
          </cell>
          <cell r="AB3988" t="str">
            <v>INSTRUMENTAIS CIRURGICOS</v>
          </cell>
          <cell r="AC3988">
            <v>9800</v>
          </cell>
          <cell r="AD3988" t="str">
            <v>BOM</v>
          </cell>
        </row>
        <row r="3989">
          <cell r="X3989">
            <v>9429</v>
          </cell>
          <cell r="Y3989">
            <v>802407</v>
          </cell>
          <cell r="Z3989" t="str">
            <v>UNIDADE COLETORA DE SANGUE</v>
          </cell>
          <cell r="AA3989">
            <v>5</v>
          </cell>
          <cell r="AB3989" t="str">
            <v>MAQ. E EQUIPAMENTOS</v>
          </cell>
          <cell r="AC3989">
            <v>290</v>
          </cell>
          <cell r="AD3989" t="str">
            <v>BOM</v>
          </cell>
        </row>
        <row r="3990">
          <cell r="X3990">
            <v>9430</v>
          </cell>
          <cell r="Y3990">
            <v>802408</v>
          </cell>
          <cell r="Z3990" t="str">
            <v>UNIDADE COLETORA DE SANGUE</v>
          </cell>
          <cell r="AA3990">
            <v>5</v>
          </cell>
          <cell r="AB3990" t="str">
            <v>MAQ. E EQUIPAMENTOS</v>
          </cell>
          <cell r="AC3990">
            <v>150</v>
          </cell>
          <cell r="AD3990" t="str">
            <v>BOM</v>
          </cell>
        </row>
        <row r="3991">
          <cell r="X3991">
            <v>9472</v>
          </cell>
          <cell r="Y3991">
            <v>801384</v>
          </cell>
          <cell r="Z3991" t="str">
            <v>AUDITÓRIO LUIZ RASSI – HGG</v>
          </cell>
          <cell r="AA3991">
            <v>10</v>
          </cell>
          <cell r="AB3991" t="str">
            <v>MAQ. E EQUIPAMENTOS</v>
          </cell>
          <cell r="AC3991">
            <v>3200</v>
          </cell>
          <cell r="AD3991" t="str">
            <v>BOM</v>
          </cell>
        </row>
        <row r="3992">
          <cell r="X3992">
            <v>9473</v>
          </cell>
          <cell r="Y3992">
            <v>801385</v>
          </cell>
          <cell r="Z3992" t="str">
            <v>AUDITÓRIO LUIZ RASSI – HGG</v>
          </cell>
          <cell r="AA3992">
            <v>10</v>
          </cell>
          <cell r="AB3992" t="str">
            <v>MAQ. E EQUIPAMENTOS</v>
          </cell>
          <cell r="AC3992">
            <v>3200</v>
          </cell>
          <cell r="AD3992" t="str">
            <v>BOM</v>
          </cell>
        </row>
        <row r="3993">
          <cell r="X3993">
            <v>9474</v>
          </cell>
          <cell r="Y3993">
            <v>801386</v>
          </cell>
          <cell r="Z3993" t="str">
            <v>AUDITÓRIO LUIZ RASSI – HGG</v>
          </cell>
          <cell r="AA3993">
            <v>10</v>
          </cell>
          <cell r="AB3993" t="str">
            <v>MAQ. E EQUIPAMENTOS</v>
          </cell>
          <cell r="AC3993">
            <v>3200</v>
          </cell>
          <cell r="AD3993" t="str">
            <v>BOM</v>
          </cell>
        </row>
        <row r="3994">
          <cell r="X3994">
            <v>9475</v>
          </cell>
          <cell r="Y3994">
            <v>801387</v>
          </cell>
          <cell r="Z3994" t="str">
            <v>AUDITÓRIO LUIZ RASSI – HGG</v>
          </cell>
          <cell r="AA3994">
            <v>10</v>
          </cell>
          <cell r="AB3994" t="str">
            <v>MAQ. E EQUIPAMENTOS</v>
          </cell>
          <cell r="AC3994">
            <v>3200</v>
          </cell>
          <cell r="AD3994" t="str">
            <v>BOM</v>
          </cell>
        </row>
        <row r="3995">
          <cell r="X3995">
            <v>9476</v>
          </cell>
          <cell r="Y3995">
            <v>801388</v>
          </cell>
          <cell r="Z3995" t="str">
            <v>FARMÁCIA – CAF</v>
          </cell>
          <cell r="AA3995">
            <v>10</v>
          </cell>
          <cell r="AB3995" t="str">
            <v>MAQ. E EQUIPAMENTOS</v>
          </cell>
          <cell r="AC3995">
            <v>3100</v>
          </cell>
          <cell r="AD3995" t="str">
            <v>BOM</v>
          </cell>
        </row>
        <row r="3996">
          <cell r="X3996">
            <v>9427</v>
          </cell>
          <cell r="Y3996">
            <v>801929</v>
          </cell>
          <cell r="Z3996" t="str">
            <v>UNIDADE COLETORA DE SANGUE</v>
          </cell>
          <cell r="AA3996">
            <v>10</v>
          </cell>
          <cell r="AB3996" t="str">
            <v>MAQ. E EQUIPAMENTOS</v>
          </cell>
          <cell r="AC3996">
            <v>300</v>
          </cell>
          <cell r="AD3996" t="str">
            <v>BOM</v>
          </cell>
        </row>
        <row r="3997">
          <cell r="X3997">
            <v>9428</v>
          </cell>
          <cell r="Y3997">
            <v>801928</v>
          </cell>
          <cell r="Z3997" t="str">
            <v>GALPÃO ALMOXARIFADO</v>
          </cell>
          <cell r="AA3997">
            <v>5</v>
          </cell>
          <cell r="AB3997" t="str">
            <v>MAQ. E EQUIPAMENTOS</v>
          </cell>
          <cell r="AC3997">
            <v>50</v>
          </cell>
          <cell r="AD3997" t="str">
            <v>RUIM</v>
          </cell>
        </row>
        <row r="3998">
          <cell r="X3998">
            <v>9593</v>
          </cell>
          <cell r="Y3998">
            <v>800451</v>
          </cell>
          <cell r="Z3998" t="str">
            <v>ÁREAS COMUNS (CORREDORES)</v>
          </cell>
          <cell r="AA3998">
            <v>5</v>
          </cell>
          <cell r="AB3998" t="str">
            <v>MAQ. E EQUIPAMENTOS</v>
          </cell>
          <cell r="AC3998">
            <v>1200</v>
          </cell>
          <cell r="AD3998" t="str">
            <v>BOM</v>
          </cell>
        </row>
        <row r="3999">
          <cell r="X3999">
            <v>9594</v>
          </cell>
          <cell r="Y3999">
            <v>800452</v>
          </cell>
          <cell r="Z3999" t="str">
            <v>ÁREAS COMUNS (CORREDORES)</v>
          </cell>
          <cell r="AA3999">
            <v>5</v>
          </cell>
          <cell r="AB3999" t="str">
            <v>MAQ. E EQUIPAMENTOS</v>
          </cell>
          <cell r="AC3999">
            <v>1200</v>
          </cell>
          <cell r="AD3999" t="str">
            <v>BOM</v>
          </cell>
        </row>
        <row r="4000">
          <cell r="X4000">
            <v>9816</v>
          </cell>
          <cell r="Y4000">
            <v>800443</v>
          </cell>
          <cell r="Z4000" t="str">
            <v>UNIDADE COLETORA DE SANGUE</v>
          </cell>
          <cell r="AA4000">
            <v>10</v>
          </cell>
          <cell r="AB4000" t="str">
            <v>MÓVEIS E UTENSÍLIOS</v>
          </cell>
          <cell r="AC4000">
            <v>270</v>
          </cell>
          <cell r="AD4000" t="str">
            <v>BOM</v>
          </cell>
        </row>
        <row r="4001">
          <cell r="X4001">
            <v>9817</v>
          </cell>
          <cell r="Y4001">
            <v>800444</v>
          </cell>
          <cell r="Z4001" t="str">
            <v>UNIDADE COLETORA DE SANGUE</v>
          </cell>
          <cell r="AA4001">
            <v>10</v>
          </cell>
          <cell r="AB4001" t="str">
            <v>MÓVEIS E UTENSÍLIOS</v>
          </cell>
          <cell r="AC4001">
            <v>270</v>
          </cell>
          <cell r="AD4001" t="str">
            <v>BOM</v>
          </cell>
        </row>
        <row r="4002">
          <cell r="X4002">
            <v>9818</v>
          </cell>
          <cell r="Y4002">
            <v>800445</v>
          </cell>
          <cell r="Z4002" t="str">
            <v>UNIDADE COLETORA DE SANGUE</v>
          </cell>
          <cell r="AA4002">
            <v>10</v>
          </cell>
          <cell r="AB4002" t="str">
            <v>MÓVEIS E UTENSÍLIOS</v>
          </cell>
          <cell r="AC4002">
            <v>270</v>
          </cell>
          <cell r="AD4002" t="str">
            <v>BOM</v>
          </cell>
        </row>
        <row r="4003">
          <cell r="X4003">
            <v>9819</v>
          </cell>
          <cell r="Y4003">
            <v>800446</v>
          </cell>
          <cell r="Z4003" t="str">
            <v>UNIDADE COLETORA DE SANGUE</v>
          </cell>
          <cell r="AA4003">
            <v>10</v>
          </cell>
          <cell r="AB4003" t="str">
            <v>MÓVEIS E UTENSÍLIOS</v>
          </cell>
          <cell r="AC4003">
            <v>270</v>
          </cell>
          <cell r="AD4003" t="str">
            <v>BOM</v>
          </cell>
        </row>
        <row r="4004">
          <cell r="X4004">
            <v>9820</v>
          </cell>
          <cell r="Y4004">
            <v>800447</v>
          </cell>
          <cell r="Z4004" t="str">
            <v>FARMÁCIA – DOSE</v>
          </cell>
          <cell r="AA4004">
            <v>10</v>
          </cell>
          <cell r="AB4004" t="str">
            <v>MÓVEIS E UTENSÍLIOS</v>
          </cell>
          <cell r="AC4004">
            <v>270</v>
          </cell>
          <cell r="AD4004" t="str">
            <v>BOM</v>
          </cell>
        </row>
        <row r="4005">
          <cell r="X4005">
            <v>9821</v>
          </cell>
          <cell r="Y4005">
            <v>800448</v>
          </cell>
          <cell r="Z4005" t="str">
            <v>UNIDADE COLETORA DE SANGUE</v>
          </cell>
          <cell r="AA4005">
            <v>10</v>
          </cell>
          <cell r="AB4005" t="str">
            <v>MÓVEIS E UTENSÍLIOS</v>
          </cell>
          <cell r="AC4005">
            <v>270</v>
          </cell>
          <cell r="AD4005" t="str">
            <v>BOM</v>
          </cell>
        </row>
        <row r="4006">
          <cell r="X4006">
            <v>9822</v>
          </cell>
          <cell r="Y4006">
            <v>800449</v>
          </cell>
          <cell r="Z4006" t="str">
            <v>UNIDADE COLETORA DE SANGUE</v>
          </cell>
          <cell r="AA4006">
            <v>10</v>
          </cell>
          <cell r="AB4006" t="str">
            <v>MÓVEIS E UTENSÍLIOS</v>
          </cell>
          <cell r="AC4006">
            <v>130</v>
          </cell>
          <cell r="AD4006" t="str">
            <v>BOM</v>
          </cell>
        </row>
        <row r="4007">
          <cell r="X4007">
            <v>9823</v>
          </cell>
          <cell r="Y4007">
            <v>800450</v>
          </cell>
          <cell r="Z4007" t="str">
            <v>CCIH</v>
          </cell>
          <cell r="AA4007">
            <v>10</v>
          </cell>
          <cell r="AB4007" t="str">
            <v>MÓVEIS E UTENSÍLIOS</v>
          </cell>
          <cell r="AC4007">
            <v>130</v>
          </cell>
          <cell r="AD4007" t="str">
            <v>BOM</v>
          </cell>
        </row>
        <row r="4008">
          <cell r="X4008">
            <v>10915</v>
          </cell>
          <cell r="Y4008">
            <v>800340</v>
          </cell>
          <cell r="Z4008" t="str">
            <v>ADMINISTRAÇÃO - SEDE - ASCOM</v>
          </cell>
          <cell r="AA4008">
            <v>3</v>
          </cell>
          <cell r="AB4008" t="str">
            <v>EQUIP. DE INFORMÁTICA</v>
          </cell>
          <cell r="AC4008">
            <v>550</v>
          </cell>
          <cell r="AD4008" t="str">
            <v>BOM</v>
          </cell>
        </row>
        <row r="4009">
          <cell r="X4009">
            <v>10903</v>
          </cell>
          <cell r="Y4009">
            <v>800343</v>
          </cell>
          <cell r="Z4009" t="str">
            <v>ADMINISTRAÇÃO - SEDE - MANUT. PREDIAL</v>
          </cell>
          <cell r="AA4009">
            <v>3</v>
          </cell>
          <cell r="AB4009" t="str">
            <v>EQUIP. DE INFORMÁTICA</v>
          </cell>
          <cell r="AC4009">
            <v>180</v>
          </cell>
          <cell r="AD4009" t="str">
            <v>BOM</v>
          </cell>
        </row>
        <row r="4010">
          <cell r="X4010">
            <v>10904</v>
          </cell>
          <cell r="Y4010">
            <v>800344</v>
          </cell>
          <cell r="Z4010" t="str">
            <v>ADONAI</v>
          </cell>
          <cell r="AA4010">
            <v>3</v>
          </cell>
          <cell r="AB4010" t="str">
            <v>EQUIP. DE INFORMÁTICA</v>
          </cell>
          <cell r="AC4010">
            <v>180</v>
          </cell>
          <cell r="AD4010" t="str">
            <v>BOM</v>
          </cell>
        </row>
        <row r="4011">
          <cell r="X4011">
            <v>10905</v>
          </cell>
          <cell r="Y4011">
            <v>800345</v>
          </cell>
          <cell r="Z4011" t="str">
            <v>ADMINISTRAÇÃO - SEDE - GECOM</v>
          </cell>
          <cell r="AA4011">
            <v>3</v>
          </cell>
          <cell r="AB4011" t="str">
            <v>EQUIP. DE INFORMÁTICA</v>
          </cell>
          <cell r="AC4011">
            <v>180</v>
          </cell>
          <cell r="AD4011" t="str">
            <v>BOM</v>
          </cell>
        </row>
        <row r="4012">
          <cell r="X4012">
            <v>10906</v>
          </cell>
          <cell r="Y4012">
            <v>800346</v>
          </cell>
          <cell r="Z4012" t="str">
            <v>ADMINISTRAÇÃO - SEDE - ASCOM</v>
          </cell>
          <cell r="AA4012">
            <v>3</v>
          </cell>
          <cell r="AB4012" t="str">
            <v>EQUIP. DE INFORMÁTICA</v>
          </cell>
          <cell r="AC4012">
            <v>180</v>
          </cell>
          <cell r="AD4012" t="str">
            <v>BOM</v>
          </cell>
        </row>
        <row r="4013">
          <cell r="X4013">
            <v>10907</v>
          </cell>
          <cell r="Y4013">
            <v>800347</v>
          </cell>
          <cell r="Z4013" t="str">
            <v>CEAD</v>
          </cell>
          <cell r="AA4013">
            <v>3</v>
          </cell>
          <cell r="AB4013" t="str">
            <v>EQUIP. DE INFORMÁTICA</v>
          </cell>
          <cell r="AC4013">
            <v>180</v>
          </cell>
          <cell r="AD4013" t="str">
            <v>BOM</v>
          </cell>
        </row>
        <row r="4014">
          <cell r="X4014">
            <v>10908</v>
          </cell>
          <cell r="Y4014">
            <v>800348</v>
          </cell>
          <cell r="Z4014" t="str">
            <v>U.T.I</v>
          </cell>
          <cell r="AA4014">
            <v>3</v>
          </cell>
          <cell r="AB4014" t="str">
            <v>EQUIP. DE INFORMÁTICA</v>
          </cell>
          <cell r="AC4014">
            <v>180</v>
          </cell>
          <cell r="AD4014" t="str">
            <v>BOM</v>
          </cell>
        </row>
        <row r="4015">
          <cell r="X4015">
            <v>10909</v>
          </cell>
          <cell r="Y4015">
            <v>800349</v>
          </cell>
          <cell r="Z4015" t="str">
            <v>CEAD</v>
          </cell>
          <cell r="AA4015">
            <v>3</v>
          </cell>
          <cell r="AB4015" t="str">
            <v>EQUIP. DE INFORMÁTICA</v>
          </cell>
          <cell r="AC4015">
            <v>180</v>
          </cell>
          <cell r="AD4015" t="str">
            <v>BOM</v>
          </cell>
        </row>
        <row r="4016">
          <cell r="X4016">
            <v>10910</v>
          </cell>
          <cell r="Y4016">
            <v>800350</v>
          </cell>
          <cell r="Z4016" t="str">
            <v>ADMINISTRAÇÃO - SEDE - GRH</v>
          </cell>
          <cell r="AA4016">
            <v>3</v>
          </cell>
          <cell r="AB4016" t="str">
            <v>EQUIP. DE INFORMÁTICA</v>
          </cell>
          <cell r="AC4016">
            <v>180</v>
          </cell>
          <cell r="AD4016" t="str">
            <v>BOM</v>
          </cell>
        </row>
        <row r="4017">
          <cell r="X4017">
            <v>10911</v>
          </cell>
          <cell r="Y4017">
            <v>800351</v>
          </cell>
          <cell r="Z4017" t="str">
            <v>CEAD</v>
          </cell>
          <cell r="AA4017">
            <v>3</v>
          </cell>
          <cell r="AB4017" t="str">
            <v>EQUIP. DE INFORMÁTICA</v>
          </cell>
          <cell r="AC4017">
            <v>180</v>
          </cell>
          <cell r="AD4017" t="str">
            <v>BOM</v>
          </cell>
        </row>
        <row r="4018">
          <cell r="X4018">
            <v>10912</v>
          </cell>
          <cell r="Y4018">
            <v>800352</v>
          </cell>
          <cell r="Z4018" t="str">
            <v>DIRETORIA DE ENSINO E PESQUISA</v>
          </cell>
          <cell r="AA4018">
            <v>3</v>
          </cell>
          <cell r="AB4018" t="str">
            <v>EQUIP. DE INFORMÁTICA</v>
          </cell>
          <cell r="AC4018">
            <v>180</v>
          </cell>
          <cell r="AD4018" t="str">
            <v>BOM</v>
          </cell>
        </row>
        <row r="4019">
          <cell r="X4019">
            <v>10913</v>
          </cell>
          <cell r="Y4019">
            <v>800353</v>
          </cell>
          <cell r="Z4019" t="str">
            <v>ALMOXARIFADO</v>
          </cell>
          <cell r="AA4019">
            <v>3</v>
          </cell>
          <cell r="AB4019" t="str">
            <v>EQUIP. DE INFORMÁTICA</v>
          </cell>
          <cell r="AC4019">
            <v>180</v>
          </cell>
          <cell r="AD4019" t="str">
            <v>RUIM</v>
          </cell>
        </row>
        <row r="4020">
          <cell r="X4020">
            <v>10914</v>
          </cell>
          <cell r="Y4020">
            <v>800354</v>
          </cell>
          <cell r="Z4020" t="str">
            <v>AMBULATORIO AMA</v>
          </cell>
          <cell r="AA4020">
            <v>3</v>
          </cell>
          <cell r="AB4020" t="str">
            <v>EQUIP. DE INFORMÁTICA</v>
          </cell>
          <cell r="AC4020">
            <v>180</v>
          </cell>
          <cell r="AD4020" t="str">
            <v>BOM</v>
          </cell>
        </row>
        <row r="4021">
          <cell r="X4021">
            <v>10827</v>
          </cell>
          <cell r="Y4021">
            <v>2042352</v>
          </cell>
          <cell r="Z4021" t="str">
            <v>ASTEC</v>
          </cell>
          <cell r="AA4021">
            <v>2</v>
          </cell>
          <cell r="AB4021" t="str">
            <v>EQUIP. DE INFORMÁTICA</v>
          </cell>
          <cell r="AC4021">
            <v>11340</v>
          </cell>
          <cell r="AD4021" t="str">
            <v>BOM</v>
          </cell>
        </row>
        <row r="4022">
          <cell r="X4022">
            <v>10831</v>
          </cell>
          <cell r="Y4022">
            <v>2042353</v>
          </cell>
          <cell r="Z4022" t="str">
            <v>FARMÁCIA</v>
          </cell>
          <cell r="AA4022">
            <v>4</v>
          </cell>
          <cell r="AB4022" t="str">
            <v>MÓVEIS E UTENSÍLIOS</v>
          </cell>
          <cell r="AC4022">
            <v>230</v>
          </cell>
          <cell r="AD4022" t="str">
            <v>BOM</v>
          </cell>
        </row>
        <row r="4023">
          <cell r="X4023">
            <v>10832</v>
          </cell>
          <cell r="Y4023">
            <v>2042354</v>
          </cell>
          <cell r="Z4023" t="str">
            <v>FARMÁCIA</v>
          </cell>
          <cell r="AA4023">
            <v>4</v>
          </cell>
          <cell r="AB4023" t="str">
            <v>MÓVEIS E UTENSÍLIOS</v>
          </cell>
          <cell r="AC4023">
            <v>230</v>
          </cell>
          <cell r="AD4023" t="str">
            <v>BOM</v>
          </cell>
        </row>
        <row r="4024">
          <cell r="X4024">
            <v>10833</v>
          </cell>
          <cell r="Y4024">
            <v>2042355</v>
          </cell>
          <cell r="Z4024" t="str">
            <v>FARMÁCIA</v>
          </cell>
          <cell r="AA4024">
            <v>4</v>
          </cell>
          <cell r="AB4024" t="str">
            <v>MÓVEIS E UTENSÍLIOS</v>
          </cell>
          <cell r="AC4024">
            <v>230</v>
          </cell>
          <cell r="AD4024" t="str">
            <v>BOM</v>
          </cell>
        </row>
        <row r="4025">
          <cell r="X4025">
            <v>10834</v>
          </cell>
          <cell r="Y4025">
            <v>2042356</v>
          </cell>
          <cell r="Z4025" t="str">
            <v>FARMÁCIA</v>
          </cell>
          <cell r="AA4025">
            <v>4</v>
          </cell>
          <cell r="AB4025" t="str">
            <v>MÓVEIS E UTENSÍLIOS</v>
          </cell>
          <cell r="AC4025">
            <v>230</v>
          </cell>
          <cell r="AD4025" t="str">
            <v>BOM</v>
          </cell>
        </row>
        <row r="4026">
          <cell r="X4026">
            <v>10835</v>
          </cell>
          <cell r="Y4026">
            <v>2042357</v>
          </cell>
          <cell r="Z4026" t="str">
            <v>FARMÁCIA</v>
          </cell>
          <cell r="AA4026">
            <v>4</v>
          </cell>
          <cell r="AB4026" t="str">
            <v>MÓVEIS E UTENSÍLIOS</v>
          </cell>
          <cell r="AC4026">
            <v>315</v>
          </cell>
          <cell r="AD4026" t="str">
            <v>BOM</v>
          </cell>
        </row>
        <row r="4027">
          <cell r="X4027">
            <v>10836</v>
          </cell>
          <cell r="Y4027">
            <v>2042358</v>
          </cell>
          <cell r="Z4027" t="str">
            <v>FARMÁCIA</v>
          </cell>
          <cell r="AA4027">
            <v>4</v>
          </cell>
          <cell r="AB4027" t="str">
            <v>MÓVEIS E UTENSÍLIOS</v>
          </cell>
          <cell r="AC4027">
            <v>315</v>
          </cell>
          <cell r="AD4027" t="str">
            <v>BOM</v>
          </cell>
        </row>
        <row r="4028">
          <cell r="X4028">
            <v>10837</v>
          </cell>
          <cell r="Y4028">
            <v>2042359</v>
          </cell>
          <cell r="Z4028" t="str">
            <v>FARMÁCIA</v>
          </cell>
          <cell r="AA4028">
            <v>4</v>
          </cell>
          <cell r="AB4028" t="str">
            <v>MÓVEIS E UTENSÍLIOS</v>
          </cell>
          <cell r="AC4028">
            <v>450</v>
          </cell>
          <cell r="AD4028" t="str">
            <v>BOM</v>
          </cell>
        </row>
        <row r="4029">
          <cell r="X4029">
            <v>10838</v>
          </cell>
          <cell r="Y4029">
            <v>2042360</v>
          </cell>
          <cell r="Z4029" t="str">
            <v>FARMÁCIA</v>
          </cell>
          <cell r="AA4029">
            <v>4</v>
          </cell>
          <cell r="AB4029" t="str">
            <v>MÓVEIS E UTENSÍLIOS</v>
          </cell>
          <cell r="AC4029">
            <v>450</v>
          </cell>
          <cell r="AD4029" t="str">
            <v>BOM</v>
          </cell>
        </row>
        <row r="4030">
          <cell r="X4030">
            <v>10839</v>
          </cell>
          <cell r="Y4030">
            <v>2042361</v>
          </cell>
          <cell r="Z4030" t="str">
            <v>FARMÁCIA</v>
          </cell>
          <cell r="AA4030">
            <v>4</v>
          </cell>
          <cell r="AB4030" t="str">
            <v>MÓVEIS E UTENSÍLIOS</v>
          </cell>
          <cell r="AC4030">
            <v>450</v>
          </cell>
          <cell r="AD4030" t="str">
            <v>BOM</v>
          </cell>
        </row>
        <row r="4031">
          <cell r="X4031">
            <v>10840</v>
          </cell>
          <cell r="Y4031">
            <v>2042362</v>
          </cell>
          <cell r="Z4031" t="str">
            <v>FARMÁCIA</v>
          </cell>
          <cell r="AA4031">
            <v>4</v>
          </cell>
          <cell r="AB4031" t="str">
            <v>MÓVEIS E UTENSÍLIOS</v>
          </cell>
          <cell r="AC4031">
            <v>450</v>
          </cell>
          <cell r="AD4031" t="str">
            <v>BOM</v>
          </cell>
        </row>
        <row r="4032">
          <cell r="X4032">
            <v>10828</v>
          </cell>
          <cell r="Y4032">
            <v>779667</v>
          </cell>
          <cell r="Z4032" t="str">
            <v>ASTEC</v>
          </cell>
          <cell r="AA4032">
            <v>2</v>
          </cell>
          <cell r="AB4032" t="str">
            <v>EQUIP. DE INFORMÁTICA</v>
          </cell>
          <cell r="AC4032">
            <v>140</v>
          </cell>
          <cell r="AD4032" t="str">
            <v>BOM</v>
          </cell>
        </row>
        <row r="4033">
          <cell r="X4033">
            <v>10829</v>
          </cell>
          <cell r="Y4033">
            <v>779668</v>
          </cell>
          <cell r="Z4033" t="str">
            <v>ADMINISTRAÇÃO - SEDE - ASTEC</v>
          </cell>
          <cell r="AA4033">
            <v>2</v>
          </cell>
          <cell r="AB4033" t="str">
            <v>EQUIP. DE INFORMÁTICA</v>
          </cell>
          <cell r="AC4033">
            <v>140</v>
          </cell>
          <cell r="AD4033" t="str">
            <v>BOM</v>
          </cell>
        </row>
        <row r="4034">
          <cell r="X4034">
            <v>10830</v>
          </cell>
          <cell r="Y4034">
            <v>779669</v>
          </cell>
          <cell r="Z4034" t="str">
            <v>ASTEC</v>
          </cell>
          <cell r="AA4034">
            <v>2</v>
          </cell>
          <cell r="AB4034" t="str">
            <v>EQUIP. DE INFORMÁTICA</v>
          </cell>
          <cell r="AC4034">
            <v>140</v>
          </cell>
          <cell r="AD4034" t="str">
            <v>BOM</v>
          </cell>
        </row>
        <row r="4035">
          <cell r="X4035">
            <v>9815</v>
          </cell>
          <cell r="Y4035">
            <v>798883</v>
          </cell>
          <cell r="Z4035" t="str">
            <v>AMBULATÓRIO</v>
          </cell>
          <cell r="AA4035">
            <v>10</v>
          </cell>
          <cell r="AB4035" t="str">
            <v>MAQ. E EQUIPAMENTOS</v>
          </cell>
          <cell r="AC4035">
            <v>13500</v>
          </cell>
          <cell r="AD4035" t="str">
            <v>BOM</v>
          </cell>
        </row>
        <row r="4036">
          <cell r="X4036">
            <v>10824</v>
          </cell>
          <cell r="Y4036">
            <v>798926</v>
          </cell>
          <cell r="Z4036" t="str">
            <v>SAME</v>
          </cell>
          <cell r="AA4036">
            <v>5</v>
          </cell>
          <cell r="AB4036" t="str">
            <v>MÓVEIS E UTENSÍLIOS</v>
          </cell>
          <cell r="AC4036">
            <v>720</v>
          </cell>
          <cell r="AD4036" t="str">
            <v>BOM</v>
          </cell>
        </row>
        <row r="4037">
          <cell r="X4037">
            <v>10825</v>
          </cell>
          <cell r="Y4037">
            <v>798927</v>
          </cell>
          <cell r="Z4037" t="str">
            <v>SAME</v>
          </cell>
          <cell r="AA4037">
            <v>5</v>
          </cell>
          <cell r="AB4037" t="str">
            <v>MÓVEIS E UTENSÍLIOS</v>
          </cell>
          <cell r="AC4037">
            <v>720</v>
          </cell>
          <cell r="AD4037" t="str">
            <v>BOM</v>
          </cell>
        </row>
        <row r="4038">
          <cell r="X4038">
            <v>10826</v>
          </cell>
          <cell r="Y4038">
            <v>798928</v>
          </cell>
          <cell r="Z4038" t="str">
            <v>SAME</v>
          </cell>
          <cell r="AA4038">
            <v>5</v>
          </cell>
          <cell r="AB4038" t="str">
            <v>MÓVEIS E UTENSÍLIOS</v>
          </cell>
          <cell r="AC4038">
            <v>170</v>
          </cell>
          <cell r="AD4038" t="str">
            <v>BOM</v>
          </cell>
        </row>
        <row r="4039">
          <cell r="X4039">
            <v>10008</v>
          </cell>
          <cell r="Y4039">
            <v>798929</v>
          </cell>
          <cell r="Z4039" t="str">
            <v>CTI</v>
          </cell>
          <cell r="AA4039">
            <v>4</v>
          </cell>
          <cell r="AB4039" t="str">
            <v>MAQ. E EQUIPAMENTOS</v>
          </cell>
          <cell r="AC4039">
            <v>323.586353550296</v>
          </cell>
          <cell r="AD4039" t="str">
            <v>BOM</v>
          </cell>
        </row>
        <row r="4040">
          <cell r="X4040">
            <v>10009</v>
          </cell>
          <cell r="Y4040">
            <v>798930</v>
          </cell>
          <cell r="Z4040" t="str">
            <v>CTI</v>
          </cell>
          <cell r="AA4040">
            <v>4</v>
          </cell>
          <cell r="AB4040" t="str">
            <v>MAQ. E EQUIPAMENTOS</v>
          </cell>
          <cell r="AC4040">
            <v>323.586353550296</v>
          </cell>
          <cell r="AD4040" t="str">
            <v>BOM</v>
          </cell>
        </row>
        <row r="4041">
          <cell r="X4041">
            <v>10010</v>
          </cell>
          <cell r="Y4041">
            <v>798931</v>
          </cell>
          <cell r="Z4041" t="str">
            <v>CTI</v>
          </cell>
          <cell r="AA4041">
            <v>4</v>
          </cell>
          <cell r="AB4041" t="str">
            <v>MAQ. E EQUIPAMENTOS</v>
          </cell>
          <cell r="AC4041">
            <v>323.586353550296</v>
          </cell>
          <cell r="AD4041" t="str">
            <v>BOM</v>
          </cell>
        </row>
        <row r="4042">
          <cell r="X4042">
            <v>10821</v>
          </cell>
          <cell r="Y4042">
            <v>798932</v>
          </cell>
          <cell r="Z4042" t="str">
            <v>CTI</v>
          </cell>
          <cell r="AA4042">
            <v>4</v>
          </cell>
          <cell r="AB4042" t="str">
            <v>MAQ. E EQUIPAMENTOS</v>
          </cell>
          <cell r="AC4042">
            <v>323.586353550296</v>
          </cell>
          <cell r="AD4042" t="str">
            <v>BOM</v>
          </cell>
        </row>
        <row r="4043">
          <cell r="X4043">
            <v>10822</v>
          </cell>
          <cell r="Y4043">
            <v>798933</v>
          </cell>
          <cell r="Z4043" t="str">
            <v>CTI</v>
          </cell>
          <cell r="AA4043">
            <v>4</v>
          </cell>
          <cell r="AB4043" t="str">
            <v>MAQ. E EQUIPAMENTOS</v>
          </cell>
          <cell r="AC4043">
            <v>323.586353550296</v>
          </cell>
          <cell r="AD4043" t="str">
            <v>BOM</v>
          </cell>
        </row>
        <row r="4044">
          <cell r="X4044">
            <v>10823</v>
          </cell>
          <cell r="Y4044">
            <v>810179</v>
          </cell>
          <cell r="Z4044" t="str">
            <v>REABILITAÇÃO CARDÍACA</v>
          </cell>
          <cell r="AA4044">
            <v>5</v>
          </cell>
          <cell r="AB4044" t="str">
            <v>MAQ. E EQUIPAMENTOS</v>
          </cell>
          <cell r="AC4044">
            <v>12750</v>
          </cell>
          <cell r="AD4044" t="str">
            <v>BOM</v>
          </cell>
        </row>
        <row r="4045">
          <cell r="X4045">
            <v>10852</v>
          </cell>
          <cell r="Y4045">
            <v>780099</v>
          </cell>
          <cell r="Z4045" t="str">
            <v>AMBULATÓRIO</v>
          </cell>
          <cell r="AA4045">
            <v>5</v>
          </cell>
          <cell r="AB4045" t="str">
            <v>MAQ. E EQUIPAMENTOS</v>
          </cell>
          <cell r="AC4045">
            <v>450</v>
          </cell>
          <cell r="AD4045" t="str">
            <v>BOM</v>
          </cell>
        </row>
        <row r="4046">
          <cell r="X4046">
            <v>10853</v>
          </cell>
          <cell r="Y4046">
            <v>780100</v>
          </cell>
          <cell r="Z4046" t="str">
            <v>CENTRO CIRÚRGICO</v>
          </cell>
          <cell r="AA4046">
            <v>5</v>
          </cell>
          <cell r="AB4046" t="str">
            <v>MAQ. E EQUIPAMENTOS</v>
          </cell>
          <cell r="AC4046">
            <v>450</v>
          </cell>
          <cell r="AD4046" t="str">
            <v>BOM</v>
          </cell>
        </row>
        <row r="4047">
          <cell r="X4047">
            <v>10007</v>
          </cell>
          <cell r="Y4047">
            <v>800573</v>
          </cell>
          <cell r="Z4047" t="str">
            <v>CENTRO CIRÚRGICO</v>
          </cell>
          <cell r="AA4047">
            <v>10</v>
          </cell>
          <cell r="AB4047" t="str">
            <v>MAQ. E EQUIPAMENTOS</v>
          </cell>
          <cell r="AC4047">
            <v>1745</v>
          </cell>
          <cell r="AD4047" t="str">
            <v>BOM</v>
          </cell>
        </row>
        <row r="4048">
          <cell r="X4048">
            <v>10841</v>
          </cell>
          <cell r="Y4048">
            <v>779656</v>
          </cell>
          <cell r="Z4048" t="str">
            <v>SESMT</v>
          </cell>
          <cell r="AA4048">
            <v>5</v>
          </cell>
          <cell r="AB4048" t="str">
            <v>MÓVEIS E UTENSÍLIOS</v>
          </cell>
          <cell r="AC4048">
            <v>250</v>
          </cell>
          <cell r="AD4048" t="str">
            <v>BOM</v>
          </cell>
        </row>
        <row r="4049">
          <cell r="X4049">
            <v>10842</v>
          </cell>
          <cell r="Y4049">
            <v>779657</v>
          </cell>
          <cell r="Z4049" t="str">
            <v>SESMT</v>
          </cell>
          <cell r="AA4049">
            <v>5</v>
          </cell>
          <cell r="AB4049" t="str">
            <v>MÓVEIS E UTENSÍLIOS</v>
          </cell>
          <cell r="AC4049">
            <v>250</v>
          </cell>
          <cell r="AD4049" t="str">
            <v>BOM</v>
          </cell>
        </row>
        <row r="4050">
          <cell r="X4050">
            <v>10843</v>
          </cell>
          <cell r="Y4050">
            <v>779658</v>
          </cell>
          <cell r="Z4050" t="str">
            <v>SESMT</v>
          </cell>
          <cell r="AA4050">
            <v>5</v>
          </cell>
          <cell r="AB4050" t="str">
            <v>MÓVEIS E UTENSÍLIOS</v>
          </cell>
          <cell r="AC4050">
            <v>250</v>
          </cell>
          <cell r="AD4050" t="str">
            <v>BOM</v>
          </cell>
        </row>
        <row r="4051">
          <cell r="X4051">
            <v>10844</v>
          </cell>
          <cell r="Y4051">
            <v>779659</v>
          </cell>
          <cell r="Z4051" t="str">
            <v>SESMT</v>
          </cell>
          <cell r="AA4051">
            <v>5</v>
          </cell>
          <cell r="AB4051" t="str">
            <v>MÓVEIS E UTENSÍLIOS</v>
          </cell>
          <cell r="AC4051">
            <v>250</v>
          </cell>
          <cell r="AD4051" t="str">
            <v>BOM</v>
          </cell>
        </row>
        <row r="4052">
          <cell r="X4052">
            <v>10845</v>
          </cell>
          <cell r="Y4052">
            <v>779660</v>
          </cell>
          <cell r="Z4052" t="str">
            <v>SESMT</v>
          </cell>
          <cell r="AA4052">
            <v>5</v>
          </cell>
          <cell r="AB4052" t="str">
            <v>MÓVEIS E UTENSÍLIOS</v>
          </cell>
          <cell r="AC4052">
            <v>250</v>
          </cell>
          <cell r="AD4052" t="str">
            <v>BOM</v>
          </cell>
        </row>
        <row r="4053">
          <cell r="X4053">
            <v>10846</v>
          </cell>
          <cell r="Y4053">
            <v>779661</v>
          </cell>
          <cell r="Z4053" t="str">
            <v>SESMT</v>
          </cell>
          <cell r="AA4053">
            <v>5</v>
          </cell>
          <cell r="AB4053" t="str">
            <v>MÓVEIS E UTENSÍLIOS</v>
          </cell>
          <cell r="AC4053">
            <v>250</v>
          </cell>
          <cell r="AD4053" t="str">
            <v>BOM</v>
          </cell>
        </row>
        <row r="4054">
          <cell r="X4054">
            <v>10847</v>
          </cell>
          <cell r="Y4054">
            <v>779662</v>
          </cell>
          <cell r="Z4054" t="str">
            <v>SESMT</v>
          </cell>
          <cell r="AA4054">
            <v>5</v>
          </cell>
          <cell r="AB4054" t="str">
            <v>MÓVEIS E UTENSÍLIOS</v>
          </cell>
          <cell r="AC4054">
            <v>250</v>
          </cell>
          <cell r="AD4054" t="str">
            <v>BOM</v>
          </cell>
        </row>
        <row r="4055">
          <cell r="X4055">
            <v>10848</v>
          </cell>
          <cell r="Y4055">
            <v>779663</v>
          </cell>
          <cell r="Z4055" t="str">
            <v>SESMT</v>
          </cell>
          <cell r="AA4055">
            <v>5</v>
          </cell>
          <cell r="AB4055" t="str">
            <v>MÓVEIS E UTENSÍLIOS</v>
          </cell>
          <cell r="AC4055">
            <v>250</v>
          </cell>
          <cell r="AD4055" t="str">
            <v>BOM</v>
          </cell>
        </row>
        <row r="4056">
          <cell r="X4056">
            <v>10849</v>
          </cell>
          <cell r="Y4056">
            <v>779664</v>
          </cell>
          <cell r="Z4056" t="str">
            <v>SESMT</v>
          </cell>
          <cell r="AA4056">
            <v>5</v>
          </cell>
          <cell r="AB4056" t="str">
            <v>MÓVEIS E UTENSÍLIOS</v>
          </cell>
          <cell r="AC4056">
            <v>250</v>
          </cell>
          <cell r="AD4056" t="str">
            <v>BOM</v>
          </cell>
        </row>
        <row r="4057">
          <cell r="X4057">
            <v>10850</v>
          </cell>
          <cell r="Y4057">
            <v>779665</v>
          </cell>
          <cell r="Z4057" t="str">
            <v>SESMT</v>
          </cell>
          <cell r="AA4057">
            <v>5</v>
          </cell>
          <cell r="AB4057" t="str">
            <v>MÓVEIS E UTENSÍLIOS</v>
          </cell>
          <cell r="AC4057">
            <v>250</v>
          </cell>
          <cell r="AD4057" t="str">
            <v>BOM</v>
          </cell>
        </row>
        <row r="4058">
          <cell r="X4058">
            <v>10851</v>
          </cell>
          <cell r="Y4058">
            <v>779666</v>
          </cell>
          <cell r="Z4058" t="str">
            <v>SESMT</v>
          </cell>
          <cell r="AA4058">
            <v>5</v>
          </cell>
          <cell r="AB4058" t="str">
            <v>MÓVEIS E UTENSÍLIOS</v>
          </cell>
          <cell r="AC4058">
            <v>250</v>
          </cell>
          <cell r="AD4058" t="str">
            <v>BOM</v>
          </cell>
        </row>
        <row r="4059">
          <cell r="X4059">
            <v>9988</v>
          </cell>
          <cell r="Y4059">
            <v>800574</v>
          </cell>
          <cell r="Z4059" t="str">
            <v>ÁREAS COMUNS (CORREDORES)</v>
          </cell>
          <cell r="AA4059">
            <v>6</v>
          </cell>
          <cell r="AB4059" t="str">
            <v>EQUIP. DE INFORMÁTICA</v>
          </cell>
          <cell r="AC4059">
            <v>220.61798268682901</v>
          </cell>
          <cell r="AD4059" t="str">
            <v>BOM</v>
          </cell>
        </row>
        <row r="4060">
          <cell r="X4060">
            <v>9991</v>
          </cell>
          <cell r="Y4060">
            <v>800575</v>
          </cell>
          <cell r="Z4060" t="str">
            <v>ÁREAS COMUNS (CORREDORES)</v>
          </cell>
          <cell r="AA4060">
            <v>6</v>
          </cell>
          <cell r="AB4060" t="str">
            <v>EQUIP. DE INFORMÁTICA</v>
          </cell>
          <cell r="AC4060">
            <v>220.61798268682901</v>
          </cell>
          <cell r="AD4060" t="str">
            <v>BOM</v>
          </cell>
        </row>
        <row r="4061">
          <cell r="X4061">
            <v>10818</v>
          </cell>
          <cell r="Y4061">
            <v>800576</v>
          </cell>
          <cell r="Z4061" t="str">
            <v>ÁREAS COMUNS (CORREDORES)</v>
          </cell>
          <cell r="AA4061">
            <v>6</v>
          </cell>
          <cell r="AB4061" t="str">
            <v>EQUIP. DE INFORMÁTICA</v>
          </cell>
          <cell r="AC4061">
            <v>220.61798268682901</v>
          </cell>
          <cell r="AD4061" t="str">
            <v>BOM</v>
          </cell>
        </row>
        <row r="4062">
          <cell r="X4062">
            <v>10819</v>
          </cell>
          <cell r="Y4062">
            <v>800577</v>
          </cell>
          <cell r="Z4062" t="str">
            <v>ÁREAS COMUNS (CORREDORES)</v>
          </cell>
          <cell r="AA4062">
            <v>6</v>
          </cell>
          <cell r="AB4062" t="str">
            <v>EQUIP. DE INFORMÁTICA</v>
          </cell>
          <cell r="AC4062">
            <v>220.61798268682901</v>
          </cell>
          <cell r="AD4062" t="str">
            <v>BOM</v>
          </cell>
        </row>
        <row r="4063">
          <cell r="X4063">
            <v>10820</v>
          </cell>
          <cell r="Y4063">
            <v>800578</v>
          </cell>
          <cell r="Z4063" t="str">
            <v>ÁREAS COMUNS (CORREDORES)</v>
          </cell>
          <cell r="AA4063">
            <v>6</v>
          </cell>
          <cell r="AB4063" t="str">
            <v>EQUIP. DE INFORMÁTICA</v>
          </cell>
          <cell r="AC4063">
            <v>220.61798268682901</v>
          </cell>
          <cell r="AD4063" t="str">
            <v>BOM</v>
          </cell>
        </row>
        <row r="4064">
          <cell r="X4064">
            <v>10856</v>
          </cell>
          <cell r="Y4064">
            <v>800572</v>
          </cell>
          <cell r="Z4064" t="str">
            <v>CENTRO CIRÚRGICO</v>
          </cell>
          <cell r="AA4064">
            <v>10</v>
          </cell>
          <cell r="AB4064" t="str">
            <v>MAQ. E EQUIPAMENTOS</v>
          </cell>
          <cell r="AC4064">
            <v>1310</v>
          </cell>
          <cell r="AD4064" t="str">
            <v>BOM</v>
          </cell>
        </row>
        <row r="4065">
          <cell r="X4065">
            <v>10857</v>
          </cell>
          <cell r="Y4065">
            <v>779537</v>
          </cell>
          <cell r="Z4065" t="str">
            <v>ALMOXARIFADO</v>
          </cell>
          <cell r="AA4065">
            <v>6</v>
          </cell>
          <cell r="AB4065" t="str">
            <v>MAQ. E EQUIPAMENTOS</v>
          </cell>
          <cell r="AC4065">
            <v>70</v>
          </cell>
          <cell r="AD4065" t="str">
            <v>BOM</v>
          </cell>
        </row>
        <row r="4066">
          <cell r="X4066">
            <v>10858</v>
          </cell>
          <cell r="Y4066">
            <v>779538</v>
          </cell>
          <cell r="Z4066" t="str">
            <v>SESMT</v>
          </cell>
          <cell r="AA4066">
            <v>6</v>
          </cell>
          <cell r="AB4066" t="str">
            <v>MAQ. E EQUIPAMENTOS</v>
          </cell>
          <cell r="AC4066">
            <v>70</v>
          </cell>
          <cell r="AD4066" t="str">
            <v>BOM</v>
          </cell>
        </row>
        <row r="4067">
          <cell r="X4067">
            <v>10859</v>
          </cell>
          <cell r="Y4067">
            <v>779539</v>
          </cell>
          <cell r="Z4067" t="str">
            <v>ESCRITÓRIO DE QUALIDADE</v>
          </cell>
          <cell r="AA4067">
            <v>6</v>
          </cell>
          <cell r="AB4067" t="str">
            <v>MAQ. E EQUIPAMENTOS</v>
          </cell>
          <cell r="AC4067">
            <v>70</v>
          </cell>
          <cell r="AD4067" t="str">
            <v>BOM</v>
          </cell>
        </row>
        <row r="4068">
          <cell r="X4068">
            <v>10860</v>
          </cell>
          <cell r="Y4068">
            <v>779540</v>
          </cell>
          <cell r="Z4068" t="str">
            <v>NUTRIÇÃO</v>
          </cell>
          <cell r="AA4068">
            <v>6</v>
          </cell>
          <cell r="AB4068" t="str">
            <v>MAQ. E EQUIPAMENTOS</v>
          </cell>
          <cell r="AC4068">
            <v>70</v>
          </cell>
          <cell r="AD4068" t="str">
            <v>BOM</v>
          </cell>
        </row>
        <row r="4069">
          <cell r="X4069">
            <v>10861</v>
          </cell>
          <cell r="Y4069">
            <v>779541</v>
          </cell>
          <cell r="Z4069" t="str">
            <v>CEAD</v>
          </cell>
          <cell r="AA4069">
            <v>6</v>
          </cell>
          <cell r="AB4069" t="str">
            <v>MAQ. E EQUIPAMENTOS</v>
          </cell>
          <cell r="AC4069">
            <v>70</v>
          </cell>
          <cell r="AD4069" t="str">
            <v>BOM</v>
          </cell>
        </row>
        <row r="4070">
          <cell r="X4070">
            <v>10862</v>
          </cell>
          <cell r="Y4070">
            <v>779542</v>
          </cell>
          <cell r="Z4070" t="str">
            <v>ASSESSORIA TÉCNICA</v>
          </cell>
          <cell r="AA4070">
            <v>6</v>
          </cell>
          <cell r="AB4070" t="str">
            <v>MAQ. E EQUIPAMENTOS</v>
          </cell>
          <cell r="AC4070">
            <v>70</v>
          </cell>
          <cell r="AD4070" t="str">
            <v>BOM</v>
          </cell>
        </row>
        <row r="4071">
          <cell r="X4071">
            <v>10863</v>
          </cell>
          <cell r="Y4071">
            <v>779543</v>
          </cell>
          <cell r="Z4071" t="str">
            <v>SESMT</v>
          </cell>
          <cell r="AA4071">
            <v>6</v>
          </cell>
          <cell r="AB4071" t="str">
            <v>MAQ. E EQUIPAMENTOS</v>
          </cell>
          <cell r="AC4071">
            <v>70</v>
          </cell>
          <cell r="AD4071" t="str">
            <v>BOM</v>
          </cell>
        </row>
        <row r="4072">
          <cell r="X4072">
            <v>10864</v>
          </cell>
          <cell r="Y4072">
            <v>779544</v>
          </cell>
          <cell r="Z4072" t="str">
            <v>ALMOXARIFADO</v>
          </cell>
          <cell r="AA4072">
            <v>6</v>
          </cell>
          <cell r="AB4072" t="str">
            <v>MAQ. E EQUIPAMENTOS</v>
          </cell>
          <cell r="AC4072">
            <v>70</v>
          </cell>
          <cell r="AD4072" t="str">
            <v>BOM</v>
          </cell>
        </row>
        <row r="4073">
          <cell r="X4073">
            <v>10865</v>
          </cell>
          <cell r="Y4073">
            <v>779545</v>
          </cell>
          <cell r="Z4073" t="str">
            <v>DIRETORIA ADMINISTRATIVA</v>
          </cell>
          <cell r="AA4073">
            <v>6</v>
          </cell>
          <cell r="AB4073" t="str">
            <v>MAQ. E EQUIPAMENTOS</v>
          </cell>
          <cell r="AC4073">
            <v>70</v>
          </cell>
          <cell r="AD4073" t="str">
            <v>BOM</v>
          </cell>
        </row>
        <row r="4074">
          <cell r="X4074">
            <v>9545</v>
          </cell>
          <cell r="Y4074">
            <v>779708</v>
          </cell>
          <cell r="Z4074" t="str">
            <v>DIRETORIA DE ENFERMAGEM</v>
          </cell>
          <cell r="AA4074">
            <v>4</v>
          </cell>
          <cell r="AB4074" t="str">
            <v>EQUIP. DE INFORMÁTICA</v>
          </cell>
          <cell r="AC4074">
            <v>775</v>
          </cell>
          <cell r="AD4074" t="str">
            <v>BOM</v>
          </cell>
        </row>
        <row r="4075">
          <cell r="X4075">
            <v>9546</v>
          </cell>
          <cell r="Y4075">
            <v>779709</v>
          </cell>
          <cell r="Z4075" t="str">
            <v>DIRETORIA DE ENFERMAGEM</v>
          </cell>
          <cell r="AA4075">
            <v>4</v>
          </cell>
          <cell r="AB4075" t="str">
            <v>EQUIP. DE INFORMÁTICA</v>
          </cell>
          <cell r="AC4075">
            <v>775</v>
          </cell>
          <cell r="AD4075" t="str">
            <v>BOM</v>
          </cell>
        </row>
        <row r="4076">
          <cell r="X4076">
            <v>9547</v>
          </cell>
          <cell r="Y4076">
            <v>779710</v>
          </cell>
          <cell r="Z4076" t="str">
            <v>DIRETORIA DE ENFERMAGEM</v>
          </cell>
          <cell r="AA4076">
            <v>4</v>
          </cell>
          <cell r="AB4076" t="str">
            <v>EQUIP. DE INFORMÁTICA</v>
          </cell>
          <cell r="AC4076">
            <v>775</v>
          </cell>
          <cell r="AD4076" t="str">
            <v>BOM</v>
          </cell>
        </row>
        <row r="4077">
          <cell r="X4077">
            <v>9548</v>
          </cell>
          <cell r="Y4077">
            <v>779711</v>
          </cell>
          <cell r="Z4077" t="str">
            <v>DIRETORIA DE ENFERMAGEM</v>
          </cell>
          <cell r="AA4077">
            <v>4</v>
          </cell>
          <cell r="AB4077" t="str">
            <v>EQUIP. DE INFORMÁTICA</v>
          </cell>
          <cell r="AC4077">
            <v>775</v>
          </cell>
          <cell r="AD4077" t="str">
            <v>BOM</v>
          </cell>
        </row>
        <row r="4078">
          <cell r="X4078">
            <v>9549</v>
          </cell>
          <cell r="Y4078">
            <v>779712</v>
          </cell>
          <cell r="Z4078" t="str">
            <v>DIRETORIA DE ENFERMAGEM</v>
          </cell>
          <cell r="AA4078">
            <v>4</v>
          </cell>
          <cell r="AB4078" t="str">
            <v>EQUIP. DE INFORMÁTICA</v>
          </cell>
          <cell r="AC4078">
            <v>775</v>
          </cell>
          <cell r="AD4078" t="str">
            <v>BOM</v>
          </cell>
        </row>
        <row r="4079">
          <cell r="X4079">
            <v>9550</v>
          </cell>
          <cell r="Y4079">
            <v>779713</v>
          </cell>
          <cell r="Z4079" t="str">
            <v>DIRETORIA DE ENFERMAGEM</v>
          </cell>
          <cell r="AA4079">
            <v>4</v>
          </cell>
          <cell r="AB4079" t="str">
            <v>EQUIP. DE INFORMÁTICA</v>
          </cell>
          <cell r="AC4079">
            <v>775</v>
          </cell>
          <cell r="AD4079" t="str">
            <v>BOM</v>
          </cell>
        </row>
        <row r="4080">
          <cell r="X4080">
            <v>9551</v>
          </cell>
          <cell r="Y4080">
            <v>779714</v>
          </cell>
          <cell r="Z4080" t="str">
            <v>DIRETORIA DE ENFERMAGEM</v>
          </cell>
          <cell r="AA4080">
            <v>4</v>
          </cell>
          <cell r="AB4080" t="str">
            <v>EQUIP. DE INFORMÁTICA</v>
          </cell>
          <cell r="AC4080">
            <v>775</v>
          </cell>
          <cell r="AD4080" t="str">
            <v>BOM</v>
          </cell>
        </row>
        <row r="4081">
          <cell r="X4081">
            <v>9552</v>
          </cell>
          <cell r="Y4081">
            <v>779715</v>
          </cell>
          <cell r="Z4081" t="str">
            <v>DIRETORIA DE ENFERMAGEM</v>
          </cell>
          <cell r="AA4081">
            <v>4</v>
          </cell>
          <cell r="AB4081" t="str">
            <v>EQUIP. DE INFORMÁTICA</v>
          </cell>
          <cell r="AC4081">
            <v>775</v>
          </cell>
          <cell r="AD4081" t="str">
            <v>BOM</v>
          </cell>
        </row>
        <row r="4082">
          <cell r="X4082">
            <v>9553</v>
          </cell>
          <cell r="Y4082">
            <v>779716</v>
          </cell>
          <cell r="Z4082" t="str">
            <v>DIRETORIA DE ENFERMAGEM</v>
          </cell>
          <cell r="AA4082">
            <v>4</v>
          </cell>
          <cell r="AB4082" t="str">
            <v>EQUIP. DE INFORMÁTICA</v>
          </cell>
          <cell r="AC4082">
            <v>775</v>
          </cell>
          <cell r="AD4082" t="str">
            <v>BOM</v>
          </cell>
        </row>
        <row r="4083">
          <cell r="X4083">
            <v>9554</v>
          </cell>
          <cell r="Y4083">
            <v>779717</v>
          </cell>
          <cell r="Z4083" t="str">
            <v>DIRETORIA DE ENFERMAGEM</v>
          </cell>
          <cell r="AA4083">
            <v>4</v>
          </cell>
          <cell r="AB4083" t="str">
            <v>EQUIP. DE INFORMÁTICA</v>
          </cell>
          <cell r="AC4083">
            <v>775</v>
          </cell>
          <cell r="AD4083" t="str">
            <v>BOM</v>
          </cell>
        </row>
        <row r="4084">
          <cell r="X4084">
            <v>9555</v>
          </cell>
          <cell r="Y4084">
            <v>779718</v>
          </cell>
          <cell r="Z4084" t="str">
            <v>DIRETORIA DE ENFERMAGEM</v>
          </cell>
          <cell r="AA4084">
            <v>4</v>
          </cell>
          <cell r="AB4084" t="str">
            <v>EQUIP. DE INFORMÁTICA</v>
          </cell>
          <cell r="AC4084">
            <v>775</v>
          </cell>
          <cell r="AD4084" t="str">
            <v>BOM</v>
          </cell>
        </row>
        <row r="4085">
          <cell r="X4085">
            <v>9556</v>
          </cell>
          <cell r="Y4085">
            <v>779719</v>
          </cell>
          <cell r="Z4085" t="str">
            <v>DIRETORIA DE ENFERMAGEM</v>
          </cell>
          <cell r="AA4085">
            <v>4</v>
          </cell>
          <cell r="AB4085" t="str">
            <v>EQUIP. DE INFORMÁTICA</v>
          </cell>
          <cell r="AC4085">
            <v>775</v>
          </cell>
          <cell r="AD4085" t="str">
            <v>BOM</v>
          </cell>
        </row>
        <row r="4086">
          <cell r="X4086">
            <v>9557</v>
          </cell>
          <cell r="Y4086">
            <v>779720</v>
          </cell>
          <cell r="Z4086" t="str">
            <v>DIRETORIA DE ENFERMAGEM</v>
          </cell>
          <cell r="AA4086">
            <v>4</v>
          </cell>
          <cell r="AB4086" t="str">
            <v>EQUIP. DE INFORMÁTICA</v>
          </cell>
          <cell r="AC4086">
            <v>775</v>
          </cell>
          <cell r="AD4086" t="str">
            <v>BOM</v>
          </cell>
        </row>
        <row r="4087">
          <cell r="X4087">
            <v>9558</v>
          </cell>
          <cell r="Y4087">
            <v>779721</v>
          </cell>
          <cell r="Z4087" t="str">
            <v>DIRETORIA DE ENFERMAGEM</v>
          </cell>
          <cell r="AA4087">
            <v>4</v>
          </cell>
          <cell r="AB4087" t="str">
            <v>EQUIP. DE INFORMÁTICA</v>
          </cell>
          <cell r="AC4087">
            <v>775</v>
          </cell>
          <cell r="AD4087" t="str">
            <v>BOM</v>
          </cell>
        </row>
        <row r="4088">
          <cell r="X4088">
            <v>9559</v>
          </cell>
          <cell r="Y4088">
            <v>779722</v>
          </cell>
          <cell r="Z4088" t="str">
            <v>DIRETORIA DE ENFERMAGEM</v>
          </cell>
          <cell r="AA4088">
            <v>4</v>
          </cell>
          <cell r="AB4088" t="str">
            <v>EQUIP. DE INFORMÁTICA</v>
          </cell>
          <cell r="AC4088">
            <v>775</v>
          </cell>
          <cell r="AD4088" t="str">
            <v>BOM</v>
          </cell>
        </row>
        <row r="4089">
          <cell r="X4089">
            <v>9560</v>
          </cell>
          <cell r="Y4089">
            <v>779723</v>
          </cell>
          <cell r="Z4089" t="str">
            <v>DIRETORIA DE ENFERMAGEM</v>
          </cell>
          <cell r="AA4089">
            <v>4</v>
          </cell>
          <cell r="AB4089" t="str">
            <v>EQUIP. DE INFORMÁTICA</v>
          </cell>
          <cell r="AC4089">
            <v>775</v>
          </cell>
          <cell r="AD4089" t="str">
            <v>BOM</v>
          </cell>
        </row>
        <row r="4090">
          <cell r="X4090">
            <v>9561</v>
          </cell>
          <cell r="Y4090">
            <v>779724</v>
          </cell>
          <cell r="Z4090" t="str">
            <v>DIRETORIA DE ENFERMAGEM</v>
          </cell>
          <cell r="AA4090">
            <v>4</v>
          </cell>
          <cell r="AB4090" t="str">
            <v>EQUIP. DE INFORMÁTICA</v>
          </cell>
          <cell r="AC4090">
            <v>775</v>
          </cell>
          <cell r="AD4090" t="str">
            <v>BOM</v>
          </cell>
        </row>
        <row r="4091">
          <cell r="X4091">
            <v>9562</v>
          </cell>
          <cell r="Y4091">
            <v>779725</v>
          </cell>
          <cell r="Z4091" t="str">
            <v>DIRETORIA DE ENFERMAGEM</v>
          </cell>
          <cell r="AA4091">
            <v>4</v>
          </cell>
          <cell r="AB4091" t="str">
            <v>EQUIP. DE INFORMÁTICA</v>
          </cell>
          <cell r="AC4091">
            <v>775</v>
          </cell>
          <cell r="AD4091" t="str">
            <v>BOM</v>
          </cell>
        </row>
        <row r="4092">
          <cell r="X4092">
            <v>9563</v>
          </cell>
          <cell r="Y4092">
            <v>779726</v>
          </cell>
          <cell r="Z4092" t="str">
            <v>DIRETORIA DE ENFERMAGEM</v>
          </cell>
          <cell r="AA4092">
            <v>4</v>
          </cell>
          <cell r="AB4092" t="str">
            <v>EQUIP. DE INFORMÁTICA</v>
          </cell>
          <cell r="AC4092">
            <v>775</v>
          </cell>
          <cell r="AD4092" t="str">
            <v>BOM</v>
          </cell>
        </row>
        <row r="4093">
          <cell r="X4093">
            <v>9564</v>
          </cell>
          <cell r="Y4093">
            <v>779727</v>
          </cell>
          <cell r="Z4093" t="str">
            <v>DIRETORIA DE ENFERMAGEM</v>
          </cell>
          <cell r="AA4093">
            <v>4</v>
          </cell>
          <cell r="AB4093" t="str">
            <v>EQUIP. DE INFORMÁTICA</v>
          </cell>
          <cell r="AC4093">
            <v>775</v>
          </cell>
          <cell r="AD4093" t="str">
            <v>BOM</v>
          </cell>
        </row>
        <row r="4094">
          <cell r="X4094">
            <v>9565</v>
          </cell>
          <cell r="Y4094">
            <v>779728</v>
          </cell>
          <cell r="Z4094" t="str">
            <v>DIRETORIA DE ENFERMAGEM</v>
          </cell>
          <cell r="AA4094">
            <v>4</v>
          </cell>
          <cell r="AB4094" t="str">
            <v>EQUIP. DE INFORMÁTICA</v>
          </cell>
          <cell r="AC4094">
            <v>775</v>
          </cell>
          <cell r="AD4094" t="str">
            <v>BOM</v>
          </cell>
        </row>
        <row r="4095">
          <cell r="X4095">
            <v>9566</v>
          </cell>
          <cell r="Y4095">
            <v>779729</v>
          </cell>
          <cell r="Z4095" t="str">
            <v>DIRETORIA DE ENFERMAGEM</v>
          </cell>
          <cell r="AA4095">
            <v>4</v>
          </cell>
          <cell r="AB4095" t="str">
            <v>EQUIP. DE INFORMÁTICA</v>
          </cell>
          <cell r="AC4095">
            <v>775</v>
          </cell>
          <cell r="AD4095" t="str">
            <v>BOM</v>
          </cell>
        </row>
        <row r="4096">
          <cell r="X4096">
            <v>9567</v>
          </cell>
          <cell r="Y4096">
            <v>779730</v>
          </cell>
          <cell r="Z4096" t="str">
            <v>DIRETORIA DE ENFERMAGEM</v>
          </cell>
          <cell r="AA4096">
            <v>4</v>
          </cell>
          <cell r="AB4096" t="str">
            <v>EQUIP. DE INFORMÁTICA</v>
          </cell>
          <cell r="AC4096">
            <v>775</v>
          </cell>
          <cell r="AD4096" t="str">
            <v>BOM</v>
          </cell>
        </row>
        <row r="4097">
          <cell r="X4097">
            <v>9568</v>
          </cell>
          <cell r="Y4097">
            <v>779731</v>
          </cell>
          <cell r="Z4097" t="str">
            <v>DIRETORIA DE ENFERMAGEM</v>
          </cell>
          <cell r="AA4097">
            <v>4</v>
          </cell>
          <cell r="AB4097" t="str">
            <v>EQUIP. DE INFORMÁTICA</v>
          </cell>
          <cell r="AC4097">
            <v>775</v>
          </cell>
          <cell r="AD4097" t="str">
            <v>BOM</v>
          </cell>
        </row>
        <row r="4098">
          <cell r="X4098">
            <v>9569</v>
          </cell>
          <cell r="Y4098">
            <v>779732</v>
          </cell>
          <cell r="Z4098" t="str">
            <v>DIRETORIA DE ENFERMAGEM</v>
          </cell>
          <cell r="AA4098">
            <v>4</v>
          </cell>
          <cell r="AB4098" t="str">
            <v>EQUIP. DE INFORMÁTICA</v>
          </cell>
          <cell r="AC4098">
            <v>775</v>
          </cell>
          <cell r="AD4098" t="str">
            <v>BOM</v>
          </cell>
        </row>
        <row r="4099">
          <cell r="X4099">
            <v>9570</v>
          </cell>
          <cell r="Y4099">
            <v>779733</v>
          </cell>
          <cell r="Z4099" t="str">
            <v>DIRETORIA DE ENFERMAGEM</v>
          </cell>
          <cell r="AA4099">
            <v>4</v>
          </cell>
          <cell r="AB4099" t="str">
            <v>EQUIP. DE INFORMÁTICA</v>
          </cell>
          <cell r="AC4099">
            <v>775</v>
          </cell>
          <cell r="AD4099" t="str">
            <v>BOM</v>
          </cell>
        </row>
        <row r="4100">
          <cell r="X4100">
            <v>9480</v>
          </cell>
          <cell r="Y4100">
            <v>779734</v>
          </cell>
          <cell r="Z4100" t="str">
            <v>ASTEC</v>
          </cell>
          <cell r="AA4100">
            <v>4</v>
          </cell>
          <cell r="AB4100" t="str">
            <v>EQUIP. DE INFORMÁTICA</v>
          </cell>
          <cell r="AC4100">
            <v>775</v>
          </cell>
          <cell r="AD4100" t="str">
            <v>BOM</v>
          </cell>
        </row>
        <row r="4101">
          <cell r="X4101">
            <v>9481</v>
          </cell>
          <cell r="Y4101">
            <v>779735</v>
          </cell>
          <cell r="Z4101" t="str">
            <v>ASTEC</v>
          </cell>
          <cell r="AA4101">
            <v>4</v>
          </cell>
          <cell r="AB4101" t="str">
            <v>EQUIP. DE INFORMÁTICA</v>
          </cell>
          <cell r="AC4101">
            <v>775</v>
          </cell>
          <cell r="AD4101" t="str">
            <v>BOM</v>
          </cell>
        </row>
        <row r="4102">
          <cell r="X4102">
            <v>9482</v>
          </cell>
          <cell r="Y4102">
            <v>779736</v>
          </cell>
          <cell r="Z4102" t="str">
            <v>ASTEC</v>
          </cell>
          <cell r="AA4102">
            <v>4</v>
          </cell>
          <cell r="AB4102" t="str">
            <v>EQUIP. DE INFORMÁTICA</v>
          </cell>
          <cell r="AC4102">
            <v>775</v>
          </cell>
          <cell r="AD4102" t="str">
            <v>BOM</v>
          </cell>
        </row>
        <row r="4103">
          <cell r="X4103">
            <v>9484</v>
          </cell>
          <cell r="Y4103">
            <v>779975</v>
          </cell>
          <cell r="Z4103" t="str">
            <v>ASTEC</v>
          </cell>
          <cell r="AA4103">
            <v>3</v>
          </cell>
          <cell r="AB4103" t="str">
            <v>EQUIP. DE INFORMÁTICA</v>
          </cell>
          <cell r="AC4103">
            <v>120</v>
          </cell>
          <cell r="AD4103" t="str">
            <v>BOM</v>
          </cell>
        </row>
        <row r="4104">
          <cell r="X4104">
            <v>9485</v>
          </cell>
          <cell r="Y4104">
            <v>779976</v>
          </cell>
          <cell r="Z4104" t="str">
            <v>ASTEC</v>
          </cell>
          <cell r="AA4104">
            <v>3</v>
          </cell>
          <cell r="AB4104" t="str">
            <v>EQUIP. DE INFORMÁTICA</v>
          </cell>
          <cell r="AC4104">
            <v>120</v>
          </cell>
          <cell r="AD4104" t="str">
            <v>BOM</v>
          </cell>
        </row>
        <row r="4105">
          <cell r="X4105">
            <v>9486</v>
          </cell>
          <cell r="Y4105">
            <v>779977</v>
          </cell>
          <cell r="Z4105" t="str">
            <v>SESMT</v>
          </cell>
          <cell r="AA4105">
            <v>3</v>
          </cell>
          <cell r="AB4105" t="str">
            <v>EQUIP. DE INFORMÁTICA</v>
          </cell>
          <cell r="AC4105">
            <v>120</v>
          </cell>
          <cell r="AD4105" t="str">
            <v>BOM</v>
          </cell>
        </row>
        <row r="4106">
          <cell r="X4106">
            <v>9487</v>
          </cell>
          <cell r="Y4106">
            <v>779978</v>
          </cell>
          <cell r="Z4106" t="str">
            <v>ASTEC</v>
          </cell>
          <cell r="AA4106">
            <v>3</v>
          </cell>
          <cell r="AB4106" t="str">
            <v>EQUIP. DE INFORMÁTICA</v>
          </cell>
          <cell r="AC4106">
            <v>120</v>
          </cell>
          <cell r="AD4106" t="str">
            <v>BOM</v>
          </cell>
        </row>
        <row r="4107">
          <cell r="X4107">
            <v>9488</v>
          </cell>
          <cell r="Y4107">
            <v>779979</v>
          </cell>
          <cell r="Z4107" t="str">
            <v>ASTEC</v>
          </cell>
          <cell r="AA4107">
            <v>3</v>
          </cell>
          <cell r="AB4107" t="str">
            <v>EQUIP. DE INFORMÁTICA</v>
          </cell>
          <cell r="AC4107">
            <v>120</v>
          </cell>
          <cell r="AD4107" t="str">
            <v>BOM</v>
          </cell>
        </row>
        <row r="4108">
          <cell r="X4108">
            <v>9489</v>
          </cell>
          <cell r="Y4108">
            <v>779970</v>
          </cell>
          <cell r="Z4108" t="str">
            <v>ASTEC</v>
          </cell>
          <cell r="AA4108">
            <v>5</v>
          </cell>
          <cell r="AB4108" t="str">
            <v>EQUIP. DE INFORMÁTICA</v>
          </cell>
          <cell r="AC4108">
            <v>165</v>
          </cell>
          <cell r="AD4108" t="str">
            <v>BOM</v>
          </cell>
        </row>
        <row r="4109">
          <cell r="X4109">
            <v>9490</v>
          </cell>
          <cell r="Y4109">
            <v>779971</v>
          </cell>
          <cell r="Z4109" t="str">
            <v>ASTEC</v>
          </cell>
          <cell r="AA4109">
            <v>5</v>
          </cell>
          <cell r="AB4109" t="str">
            <v>EQUIP. DE INFORMÁTICA</v>
          </cell>
          <cell r="AC4109">
            <v>165</v>
          </cell>
          <cell r="AD4109" t="str">
            <v>BOM</v>
          </cell>
        </row>
        <row r="4110">
          <cell r="X4110">
            <v>9491</v>
          </cell>
          <cell r="Y4110">
            <v>779972</v>
          </cell>
          <cell r="Z4110" t="str">
            <v>ESCRITÓRIO DE QUALIDADE</v>
          </cell>
          <cell r="AA4110">
            <v>5</v>
          </cell>
          <cell r="AB4110" t="str">
            <v>EQUIP. DE INFORMÁTICA</v>
          </cell>
          <cell r="AC4110">
            <v>165</v>
          </cell>
          <cell r="AD4110" t="str">
            <v>BOM</v>
          </cell>
        </row>
        <row r="4111">
          <cell r="X4111">
            <v>9492</v>
          </cell>
          <cell r="Y4111">
            <v>779973</v>
          </cell>
          <cell r="Z4111" t="str">
            <v>ESCRITÓRIO DE QUALIDADE</v>
          </cell>
          <cell r="AA4111">
            <v>5</v>
          </cell>
          <cell r="AB4111" t="str">
            <v>EQUIP. DE INFORMÁTICA</v>
          </cell>
          <cell r="AC4111">
            <v>165</v>
          </cell>
          <cell r="AD4111" t="str">
            <v>BOM</v>
          </cell>
        </row>
        <row r="4112">
          <cell r="X4112">
            <v>9493</v>
          </cell>
          <cell r="Y4112">
            <v>779974</v>
          </cell>
          <cell r="Z4112" t="str">
            <v>ESCRITÓRIO DE QUALIDADE</v>
          </cell>
          <cell r="AA4112">
            <v>5</v>
          </cell>
          <cell r="AB4112" t="str">
            <v>EQUIP. DE INFORMÁTICA</v>
          </cell>
          <cell r="AC4112">
            <v>165</v>
          </cell>
          <cell r="AD4112" t="str">
            <v>BOM</v>
          </cell>
        </row>
        <row r="4113">
          <cell r="X4113">
            <v>9494</v>
          </cell>
          <cell r="Y4113">
            <v>779960</v>
          </cell>
          <cell r="Z4113" t="str">
            <v>FARMÁCIA – GERÊNCIA</v>
          </cell>
          <cell r="AA4113">
            <v>5</v>
          </cell>
          <cell r="AB4113" t="str">
            <v>EQUIP. DE INFORMÁTICA</v>
          </cell>
          <cell r="AC4113">
            <v>165</v>
          </cell>
          <cell r="AD4113" t="str">
            <v>BOM</v>
          </cell>
        </row>
        <row r="4114">
          <cell r="X4114">
            <v>9495</v>
          </cell>
          <cell r="Y4114">
            <v>779961</v>
          </cell>
          <cell r="Z4114" t="str">
            <v>ASTEC</v>
          </cell>
          <cell r="AA4114">
            <v>5</v>
          </cell>
          <cell r="AB4114" t="str">
            <v>EQUIP. DE INFORMÁTICA</v>
          </cell>
          <cell r="AC4114">
            <v>165</v>
          </cell>
          <cell r="AD4114" t="str">
            <v>BOM</v>
          </cell>
        </row>
        <row r="4115">
          <cell r="X4115">
            <v>9496</v>
          </cell>
          <cell r="Y4115">
            <v>779962</v>
          </cell>
          <cell r="Z4115" t="str">
            <v>ASTEC</v>
          </cell>
          <cell r="AA4115">
            <v>5</v>
          </cell>
          <cell r="AB4115" t="str">
            <v>EQUIP. DE INFORMÁTICA</v>
          </cell>
          <cell r="AC4115">
            <v>165</v>
          </cell>
          <cell r="AD4115" t="str">
            <v>BOM</v>
          </cell>
        </row>
        <row r="4116">
          <cell r="X4116">
            <v>9497</v>
          </cell>
          <cell r="Y4116">
            <v>779963</v>
          </cell>
          <cell r="Z4116" t="str">
            <v>ASTEC</v>
          </cell>
          <cell r="AA4116">
            <v>5</v>
          </cell>
          <cell r="AB4116" t="str">
            <v>EQUIP. DE INFORMÁTICA</v>
          </cell>
          <cell r="AC4116">
            <v>165</v>
          </cell>
          <cell r="AD4116" t="str">
            <v>BOM</v>
          </cell>
        </row>
        <row r="4117">
          <cell r="X4117">
            <v>9498</v>
          </cell>
          <cell r="Y4117">
            <v>779964</v>
          </cell>
          <cell r="Z4117" t="str">
            <v>ASTEC</v>
          </cell>
          <cell r="AA4117">
            <v>5</v>
          </cell>
          <cell r="AB4117" t="str">
            <v>EQUIP. DE INFORMÁTICA</v>
          </cell>
          <cell r="AC4117">
            <v>165</v>
          </cell>
          <cell r="AD4117" t="str">
            <v>BOM</v>
          </cell>
        </row>
        <row r="4118">
          <cell r="X4118">
            <v>9499</v>
          </cell>
          <cell r="Y4118">
            <v>779965</v>
          </cell>
          <cell r="Z4118" t="str">
            <v>ASTEC</v>
          </cell>
          <cell r="AA4118">
            <v>5</v>
          </cell>
          <cell r="AB4118" t="str">
            <v>EQUIP. DE INFORMÁTICA</v>
          </cell>
          <cell r="AC4118">
            <v>165</v>
          </cell>
          <cell r="AD4118" t="str">
            <v>BOM</v>
          </cell>
        </row>
        <row r="4119">
          <cell r="X4119">
            <v>9500</v>
          </cell>
          <cell r="Y4119">
            <v>779966</v>
          </cell>
          <cell r="Z4119" t="str">
            <v>ASTEC</v>
          </cell>
          <cell r="AA4119">
            <v>5</v>
          </cell>
          <cell r="AB4119" t="str">
            <v>EQUIP. DE INFORMÁTICA</v>
          </cell>
          <cell r="AC4119">
            <v>165</v>
          </cell>
          <cell r="AD4119" t="str">
            <v>BOM</v>
          </cell>
        </row>
        <row r="4120">
          <cell r="X4120">
            <v>9528</v>
          </cell>
          <cell r="Y4120">
            <v>779967</v>
          </cell>
          <cell r="Z4120" t="str">
            <v>ASTEC</v>
          </cell>
          <cell r="AA4120">
            <v>5</v>
          </cell>
          <cell r="AB4120" t="str">
            <v>EQUIP. DE INFORMÁTICA</v>
          </cell>
          <cell r="AC4120">
            <v>165</v>
          </cell>
          <cell r="AD4120" t="str">
            <v>BOM</v>
          </cell>
        </row>
        <row r="4121">
          <cell r="X4121">
            <v>9529</v>
          </cell>
          <cell r="Y4121">
            <v>779968</v>
          </cell>
          <cell r="Z4121" t="str">
            <v>ASTEC</v>
          </cell>
          <cell r="AA4121">
            <v>5</v>
          </cell>
          <cell r="AB4121" t="str">
            <v>EQUIP. DE INFORMÁTICA</v>
          </cell>
          <cell r="AC4121">
            <v>165</v>
          </cell>
          <cell r="AD4121" t="str">
            <v>BOM</v>
          </cell>
        </row>
        <row r="4122">
          <cell r="X4122">
            <v>9530</v>
          </cell>
          <cell r="Y4122">
            <v>779969</v>
          </cell>
          <cell r="Z4122" t="str">
            <v>CHI – ADMINISTRAÇÃO</v>
          </cell>
          <cell r="AA4122">
            <v>5</v>
          </cell>
          <cell r="AB4122" t="str">
            <v>EQUIP. DE INFORMÁTICA</v>
          </cell>
          <cell r="AC4122">
            <v>165</v>
          </cell>
          <cell r="AD4122" t="str">
            <v>REGULAR</v>
          </cell>
        </row>
        <row r="4123">
          <cell r="X4123">
            <v>9535</v>
          </cell>
          <cell r="Y4123">
            <v>779955</v>
          </cell>
          <cell r="Z4123" t="str">
            <v>ASTEC</v>
          </cell>
          <cell r="AA4123">
            <v>4</v>
          </cell>
          <cell r="AB4123" t="str">
            <v>EQUIP. DE INFORMÁTICA</v>
          </cell>
          <cell r="AC4123">
            <v>900</v>
          </cell>
          <cell r="AD4123" t="str">
            <v>BOM</v>
          </cell>
        </row>
        <row r="4124">
          <cell r="X4124">
            <v>9536</v>
          </cell>
          <cell r="Y4124">
            <v>779956</v>
          </cell>
          <cell r="Z4124" t="str">
            <v>SESMT</v>
          </cell>
          <cell r="AA4124">
            <v>4</v>
          </cell>
          <cell r="AB4124" t="str">
            <v>EQUIP. DE INFORMÁTICA</v>
          </cell>
          <cell r="AC4124">
            <v>900</v>
          </cell>
          <cell r="AD4124" t="str">
            <v>BOM</v>
          </cell>
        </row>
        <row r="4125">
          <cell r="X4125">
            <v>9537</v>
          </cell>
          <cell r="Y4125">
            <v>779957</v>
          </cell>
          <cell r="Z4125" t="str">
            <v>ESCRITÓRIO DE QUALIDADE</v>
          </cell>
          <cell r="AA4125">
            <v>4</v>
          </cell>
          <cell r="AB4125" t="str">
            <v>EQUIP. DE INFORMÁTICA</v>
          </cell>
          <cell r="AC4125">
            <v>900</v>
          </cell>
          <cell r="AD4125" t="str">
            <v>BOM</v>
          </cell>
        </row>
        <row r="4126">
          <cell r="X4126">
            <v>9538</v>
          </cell>
          <cell r="Y4126">
            <v>779958</v>
          </cell>
          <cell r="Z4126" t="str">
            <v>ESCRITÓRIO DE QUALIDADE</v>
          </cell>
          <cell r="AA4126">
            <v>4</v>
          </cell>
          <cell r="AB4126" t="str">
            <v>EQUIP. DE INFORMÁTICA</v>
          </cell>
          <cell r="AC4126">
            <v>900</v>
          </cell>
          <cell r="AD4126" t="str">
            <v>BOM</v>
          </cell>
        </row>
        <row r="4127">
          <cell r="X4127">
            <v>9539</v>
          </cell>
          <cell r="Y4127">
            <v>779959</v>
          </cell>
          <cell r="Z4127" t="str">
            <v>ASTEC</v>
          </cell>
          <cell r="AA4127">
            <v>4</v>
          </cell>
          <cell r="AB4127" t="str">
            <v>EQUIP. DE INFORMÁTICA</v>
          </cell>
          <cell r="AC4127">
            <v>900</v>
          </cell>
          <cell r="AD4127" t="str">
            <v>BOM</v>
          </cell>
        </row>
        <row r="4128">
          <cell r="X4128">
            <v>9540</v>
          </cell>
          <cell r="Y4128">
            <v>779950</v>
          </cell>
          <cell r="Z4128" t="str">
            <v>ASTEC</v>
          </cell>
          <cell r="AA4128">
            <v>4</v>
          </cell>
          <cell r="AB4128" t="str">
            <v>EQUIP. DE INFORMÁTICA</v>
          </cell>
          <cell r="AC4128">
            <v>900</v>
          </cell>
          <cell r="AD4128" t="str">
            <v>BOM</v>
          </cell>
        </row>
        <row r="4129">
          <cell r="X4129">
            <v>9541</v>
          </cell>
          <cell r="Y4129">
            <v>779951</v>
          </cell>
          <cell r="Z4129" t="str">
            <v>ESCRITÓRIO DE QUALIDADE</v>
          </cell>
          <cell r="AA4129">
            <v>4</v>
          </cell>
          <cell r="AB4129" t="str">
            <v>EQUIP. DE INFORMÁTICA</v>
          </cell>
          <cell r="AC4129">
            <v>900</v>
          </cell>
          <cell r="AD4129" t="str">
            <v>BOM</v>
          </cell>
        </row>
        <row r="4130">
          <cell r="X4130">
            <v>9542</v>
          </cell>
          <cell r="Y4130">
            <v>779952</v>
          </cell>
          <cell r="Z4130" t="str">
            <v>ASTEC</v>
          </cell>
          <cell r="AA4130">
            <v>4</v>
          </cell>
          <cell r="AB4130" t="str">
            <v>EQUIP. DE INFORMÁTICA</v>
          </cell>
          <cell r="AC4130">
            <v>900</v>
          </cell>
          <cell r="AD4130" t="str">
            <v>BOM</v>
          </cell>
        </row>
        <row r="4131">
          <cell r="X4131">
            <v>9543</v>
          </cell>
          <cell r="Y4131">
            <v>779953</v>
          </cell>
          <cell r="Z4131" t="str">
            <v>ASTEC</v>
          </cell>
          <cell r="AA4131">
            <v>4</v>
          </cell>
          <cell r="AB4131" t="str">
            <v>EQUIP. DE INFORMÁTICA</v>
          </cell>
          <cell r="AC4131">
            <v>900</v>
          </cell>
          <cell r="AD4131" t="str">
            <v>BOM</v>
          </cell>
        </row>
        <row r="4132">
          <cell r="X4132">
            <v>9544</v>
          </cell>
          <cell r="Y4132">
            <v>779954</v>
          </cell>
          <cell r="Z4132" t="str">
            <v>FARMÁCIA – GERÊNCIA</v>
          </cell>
          <cell r="AA4132">
            <v>4</v>
          </cell>
          <cell r="AB4132" t="str">
            <v>EQUIP. DE INFORMÁTICA</v>
          </cell>
          <cell r="AC4132">
            <v>900</v>
          </cell>
          <cell r="AD4132" t="str">
            <v>BOM</v>
          </cell>
        </row>
        <row r="4133">
          <cell r="X4133">
            <v>10886</v>
          </cell>
          <cell r="Y4133">
            <v>779738</v>
          </cell>
          <cell r="Z4133" t="str">
            <v>PORTARIA 'A'</v>
          </cell>
          <cell r="AA4133">
            <v>3</v>
          </cell>
          <cell r="AB4133" t="str">
            <v>EQUIP. DE INFORMÁTICA</v>
          </cell>
          <cell r="AC4133">
            <v>90</v>
          </cell>
          <cell r="AD4133" t="str">
            <v>BOM</v>
          </cell>
        </row>
        <row r="4134">
          <cell r="X4134">
            <v>10887</v>
          </cell>
          <cell r="Y4134">
            <v>779739</v>
          </cell>
          <cell r="Z4134" t="str">
            <v>ALMOXARIFADO</v>
          </cell>
          <cell r="AA4134">
            <v>3</v>
          </cell>
          <cell r="AB4134" t="str">
            <v>EQUIP. DE INFORMÁTICA</v>
          </cell>
          <cell r="AC4134">
            <v>90</v>
          </cell>
          <cell r="AD4134" t="str">
            <v>BOM</v>
          </cell>
        </row>
        <row r="4135">
          <cell r="X4135">
            <v>10888</v>
          </cell>
          <cell r="Y4135">
            <v>779740</v>
          </cell>
          <cell r="Z4135" t="str">
            <v>ASTEC</v>
          </cell>
          <cell r="AA4135">
            <v>3</v>
          </cell>
          <cell r="AB4135" t="str">
            <v>EQUIP. DE INFORMÁTICA</v>
          </cell>
          <cell r="AC4135">
            <v>90</v>
          </cell>
          <cell r="AD4135" t="str">
            <v>BOM</v>
          </cell>
        </row>
        <row r="4136">
          <cell r="X4136">
            <v>10889</v>
          </cell>
          <cell r="Y4136">
            <v>779741</v>
          </cell>
          <cell r="Z4136" t="str">
            <v>ASTEC</v>
          </cell>
          <cell r="AA4136">
            <v>3</v>
          </cell>
          <cell r="AB4136" t="str">
            <v>EQUIP. DE INFORMÁTICA</v>
          </cell>
          <cell r="AC4136">
            <v>90</v>
          </cell>
          <cell r="AD4136" t="str">
            <v>BOM</v>
          </cell>
        </row>
        <row r="4137">
          <cell r="X4137">
            <v>10890</v>
          </cell>
          <cell r="Y4137">
            <v>779742</v>
          </cell>
          <cell r="Z4137" t="str">
            <v>ASTEC</v>
          </cell>
          <cell r="AA4137">
            <v>3</v>
          </cell>
          <cell r="AB4137" t="str">
            <v>EQUIP. DE INFORMÁTICA</v>
          </cell>
          <cell r="AC4137">
            <v>90</v>
          </cell>
          <cell r="AD4137" t="str">
            <v>BOM</v>
          </cell>
        </row>
        <row r="4138">
          <cell r="X4138">
            <v>11000</v>
          </cell>
          <cell r="Y4138">
            <v>2042367</v>
          </cell>
          <cell r="Z4138" t="str">
            <v>5º ANDAR HALL</v>
          </cell>
          <cell r="AA4138">
            <v>6</v>
          </cell>
          <cell r="AB4138" t="str">
            <v>MAQ. E EQUIPAMENTOS</v>
          </cell>
          <cell r="AC4138">
            <v>3300</v>
          </cell>
          <cell r="AD4138" t="str">
            <v>BOM</v>
          </cell>
        </row>
        <row r="4139">
          <cell r="X4139">
            <v>11001</v>
          </cell>
          <cell r="Y4139">
            <v>2042368</v>
          </cell>
          <cell r="Z4139" t="str">
            <v>5º ANDAR HALL</v>
          </cell>
          <cell r="AA4139">
            <v>6</v>
          </cell>
          <cell r="AB4139" t="str">
            <v>MAQ. E EQUIPAMENTOS</v>
          </cell>
          <cell r="AC4139">
            <v>3300</v>
          </cell>
          <cell r="AD4139" t="str">
            <v>BOM</v>
          </cell>
        </row>
        <row r="4140">
          <cell r="X4140">
            <v>11002</v>
          </cell>
          <cell r="Y4140">
            <v>2042369</v>
          </cell>
          <cell r="Z4140" t="str">
            <v>5º ANDAR HALL</v>
          </cell>
          <cell r="AA4140">
            <v>6</v>
          </cell>
          <cell r="AB4140" t="str">
            <v>MAQ. E EQUIPAMENTOS</v>
          </cell>
          <cell r="AC4140">
            <v>3300</v>
          </cell>
          <cell r="AD4140" t="str">
            <v>BOM</v>
          </cell>
        </row>
        <row r="4141">
          <cell r="X4141">
            <v>11003</v>
          </cell>
          <cell r="Y4141">
            <v>2042370</v>
          </cell>
          <cell r="Z4141" t="str">
            <v>5º ANDAR HALL</v>
          </cell>
          <cell r="AA4141">
            <v>6</v>
          </cell>
          <cell r="AB4141" t="str">
            <v>MAQ. E EQUIPAMENTOS</v>
          </cell>
          <cell r="AC4141">
            <v>3300</v>
          </cell>
          <cell r="AD4141" t="str">
            <v>BOM</v>
          </cell>
        </row>
        <row r="4142">
          <cell r="X4142">
            <v>11004</v>
          </cell>
          <cell r="Y4142">
            <v>2042371</v>
          </cell>
          <cell r="Z4142" t="str">
            <v>5º ANDAR HALL</v>
          </cell>
          <cell r="AA4142">
            <v>6</v>
          </cell>
          <cell r="AB4142" t="str">
            <v>MAQ. E EQUIPAMENTOS</v>
          </cell>
          <cell r="AC4142">
            <v>3300</v>
          </cell>
          <cell r="AD4142" t="str">
            <v>BOM</v>
          </cell>
        </row>
        <row r="4143">
          <cell r="X4143">
            <v>11005</v>
          </cell>
          <cell r="Y4143">
            <v>2042372</v>
          </cell>
          <cell r="Z4143" t="str">
            <v>5º ANDAR HALL</v>
          </cell>
          <cell r="AA4143">
            <v>6</v>
          </cell>
          <cell r="AB4143" t="str">
            <v>MAQ. E EQUIPAMENTOS</v>
          </cell>
          <cell r="AC4143">
            <v>3300</v>
          </cell>
          <cell r="AD4143" t="str">
            <v>BOM</v>
          </cell>
        </row>
        <row r="4144">
          <cell r="X4144">
            <v>11006</v>
          </cell>
          <cell r="Y4144">
            <v>2042373</v>
          </cell>
          <cell r="Z4144" t="str">
            <v>5º ANDAR LANCHONETE</v>
          </cell>
          <cell r="AA4144">
            <v>6</v>
          </cell>
          <cell r="AB4144" t="str">
            <v>MAQ. E EQUIPAMENTOS</v>
          </cell>
          <cell r="AC4144">
            <v>1800</v>
          </cell>
          <cell r="AD4144" t="str">
            <v>BOM</v>
          </cell>
        </row>
        <row r="4145">
          <cell r="X4145">
            <v>11007</v>
          </cell>
          <cell r="Y4145">
            <v>2042374</v>
          </cell>
          <cell r="Z4145" t="str">
            <v>5º ANDAR</v>
          </cell>
          <cell r="AA4145">
            <v>6</v>
          </cell>
          <cell r="AB4145" t="str">
            <v>MAQ. E EQUIPAMENTOS</v>
          </cell>
          <cell r="AC4145">
            <v>145</v>
          </cell>
          <cell r="AD4145" t="str">
            <v>BOM</v>
          </cell>
        </row>
        <row r="4146">
          <cell r="X4146">
            <v>11008</v>
          </cell>
          <cell r="Y4146">
            <v>2042375</v>
          </cell>
          <cell r="Z4146" t="str">
            <v>5º ANDAR</v>
          </cell>
          <cell r="AA4146">
            <v>6</v>
          </cell>
          <cell r="AB4146" t="str">
            <v>MAQ. E EQUIPAMENTOS</v>
          </cell>
          <cell r="AC4146">
            <v>145</v>
          </cell>
          <cell r="AD4146" t="str">
            <v>BOM</v>
          </cell>
        </row>
        <row r="4147">
          <cell r="X4147">
            <v>11009</v>
          </cell>
          <cell r="Y4147">
            <v>2042376</v>
          </cell>
          <cell r="Z4147" t="str">
            <v>5º ANDAR</v>
          </cell>
          <cell r="AA4147">
            <v>6</v>
          </cell>
          <cell r="AB4147" t="str">
            <v>MAQ. E EQUIPAMENTOS</v>
          </cell>
          <cell r="AC4147">
            <v>145</v>
          </cell>
          <cell r="AD4147" t="str">
            <v>BOM</v>
          </cell>
        </row>
        <row r="4148">
          <cell r="X4148">
            <v>11010</v>
          </cell>
          <cell r="Y4148">
            <v>2042377</v>
          </cell>
          <cell r="Z4148" t="str">
            <v>5º ANDAR</v>
          </cell>
          <cell r="AA4148">
            <v>6</v>
          </cell>
          <cell r="AB4148" t="str">
            <v>MAQ. E EQUIPAMENTOS</v>
          </cell>
          <cell r="AC4148">
            <v>400</v>
          </cell>
          <cell r="AD4148" t="str">
            <v>BOM</v>
          </cell>
        </row>
        <row r="4149">
          <cell r="X4149">
            <v>11011</v>
          </cell>
          <cell r="Y4149">
            <v>2042378</v>
          </cell>
          <cell r="Z4149" t="str">
            <v>CENTRO CIRÚRGICO</v>
          </cell>
          <cell r="AA4149">
            <v>10</v>
          </cell>
          <cell r="AB4149" t="str">
            <v>MAQ. E EQUIPAMENTOS</v>
          </cell>
          <cell r="AC4149">
            <v>12000</v>
          </cell>
          <cell r="AD4149" t="str">
            <v>BOM</v>
          </cell>
        </row>
        <row r="4150">
          <cell r="X4150">
            <v>10854</v>
          </cell>
          <cell r="Y4150">
            <v>2042379</v>
          </cell>
          <cell r="Z4150" t="str">
            <v>LANCHONETE 5 ANDAR</v>
          </cell>
          <cell r="AA4150">
            <v>6</v>
          </cell>
          <cell r="AB4150" t="str">
            <v>MAQ. E EQUIPAMENTOS</v>
          </cell>
          <cell r="AC4150">
            <v>585</v>
          </cell>
          <cell r="AD4150" t="str">
            <v>BOM</v>
          </cell>
        </row>
        <row r="4151">
          <cell r="X4151">
            <v>10855</v>
          </cell>
          <cell r="Y4151">
            <v>2042380</v>
          </cell>
          <cell r="Z4151" t="str">
            <v>DIRETORIA TÉCNICA</v>
          </cell>
          <cell r="AA4151">
            <v>6</v>
          </cell>
          <cell r="AB4151" t="str">
            <v>MAQ. E EQUIPAMENTOS</v>
          </cell>
          <cell r="AC4151">
            <v>585</v>
          </cell>
          <cell r="AD4151" t="str">
            <v>BOM</v>
          </cell>
        </row>
        <row r="4152">
          <cell r="X4152">
            <v>11012</v>
          </cell>
          <cell r="Y4152">
            <v>2042381</v>
          </cell>
          <cell r="Z4152" t="str">
            <v>CENTRO CIRÚRGICO</v>
          </cell>
          <cell r="AA4152">
            <v>10</v>
          </cell>
          <cell r="AB4152" t="str">
            <v>INSTRUMENTAIS CIRURGICOS</v>
          </cell>
          <cell r="AC4152">
            <v>8800</v>
          </cell>
          <cell r="AD4152" t="str">
            <v>BOM</v>
          </cell>
        </row>
        <row r="4153">
          <cell r="X4153">
            <v>11013</v>
          </cell>
          <cell r="Y4153">
            <v>2042382</v>
          </cell>
          <cell r="Z4153" t="str">
            <v>5º ANDAR</v>
          </cell>
          <cell r="AA4153">
            <v>5</v>
          </cell>
          <cell r="AB4153" t="str">
            <v>MAQ. E EQUIPAMENTOS</v>
          </cell>
          <cell r="AC4153">
            <v>305</v>
          </cell>
          <cell r="AD4153" t="str">
            <v>BOM</v>
          </cell>
        </row>
        <row r="4154">
          <cell r="X4154">
            <v>11014</v>
          </cell>
          <cell r="Y4154">
            <v>2042383</v>
          </cell>
          <cell r="Z4154" t="str">
            <v>CLÍNICA CIRÚRGICA - ALA 1</v>
          </cell>
          <cell r="AA4154">
            <v>5</v>
          </cell>
          <cell r="AB4154" t="str">
            <v>MAQ. E EQUIPAMENTOS</v>
          </cell>
          <cell r="AC4154">
            <v>305</v>
          </cell>
          <cell r="AD4154" t="str">
            <v>BOM</v>
          </cell>
        </row>
        <row r="4155">
          <cell r="X4155">
            <v>11015</v>
          </cell>
          <cell r="Y4155">
            <v>803681</v>
          </cell>
          <cell r="Z4155" t="str">
            <v>REABILITAÇÃO CARDÍACA</v>
          </cell>
          <cell r="AA4155">
            <v>5</v>
          </cell>
          <cell r="AB4155" t="str">
            <v>EQUIP. DE INFORMÁTICA</v>
          </cell>
          <cell r="AC4155">
            <v>630</v>
          </cell>
          <cell r="AD4155" t="str">
            <v>BOM</v>
          </cell>
        </row>
        <row r="4156">
          <cell r="X4156">
            <v>11016</v>
          </cell>
          <cell r="Y4156">
            <v>810138</v>
          </cell>
          <cell r="Z4156" t="str">
            <v>FARMÁCIA – CAF</v>
          </cell>
          <cell r="AA4156">
            <v>4</v>
          </cell>
          <cell r="AB4156" t="str">
            <v>MÓVEIS E UTENSÍLIOS</v>
          </cell>
          <cell r="AC4156">
            <v>370</v>
          </cell>
          <cell r="AD4156" t="str">
            <v>BOM</v>
          </cell>
        </row>
        <row r="4157">
          <cell r="X4157">
            <v>11017</v>
          </cell>
          <cell r="Y4157">
            <v>810139</v>
          </cell>
          <cell r="Z4157" t="str">
            <v>FARMÁCIA – CAF</v>
          </cell>
          <cell r="AA4157">
            <v>4</v>
          </cell>
          <cell r="AB4157" t="str">
            <v>MÓVEIS E UTENSÍLIOS</v>
          </cell>
          <cell r="AC4157">
            <v>370</v>
          </cell>
          <cell r="AD4157" t="str">
            <v>BOM</v>
          </cell>
        </row>
        <row r="4158">
          <cell r="X4158">
            <v>11018</v>
          </cell>
          <cell r="Y4158">
            <v>810140</v>
          </cell>
          <cell r="Z4158" t="str">
            <v>FARMÁCIA – CAF</v>
          </cell>
          <cell r="AA4158">
            <v>4</v>
          </cell>
          <cell r="AB4158" t="str">
            <v>MÓVEIS E UTENSÍLIOS</v>
          </cell>
          <cell r="AC4158">
            <v>370</v>
          </cell>
          <cell r="AD4158" t="str">
            <v>BOM</v>
          </cell>
        </row>
        <row r="4159">
          <cell r="X4159">
            <v>11019</v>
          </cell>
          <cell r="Y4159">
            <v>810141</v>
          </cell>
          <cell r="Z4159" t="str">
            <v>FARMÁCIA – CAF</v>
          </cell>
          <cell r="AA4159">
            <v>4</v>
          </cell>
          <cell r="AB4159" t="str">
            <v>MÓVEIS E UTENSÍLIOS</v>
          </cell>
          <cell r="AC4159">
            <v>370</v>
          </cell>
          <cell r="AD4159" t="str">
            <v>BOM</v>
          </cell>
        </row>
        <row r="4160">
          <cell r="X4160">
            <v>11020</v>
          </cell>
          <cell r="Y4160">
            <v>810142</v>
          </cell>
          <cell r="Z4160" t="str">
            <v>FARMÁCIA – CAF</v>
          </cell>
          <cell r="AA4160">
            <v>4</v>
          </cell>
          <cell r="AB4160" t="str">
            <v>MÓVEIS E UTENSÍLIOS</v>
          </cell>
          <cell r="AC4160">
            <v>370</v>
          </cell>
          <cell r="AD4160" t="str">
            <v>BOM</v>
          </cell>
        </row>
        <row r="4161">
          <cell r="X4161">
            <v>11021</v>
          </cell>
          <cell r="Y4161">
            <v>810143</v>
          </cell>
          <cell r="Z4161" t="str">
            <v>FARMÁCIA – CAF</v>
          </cell>
          <cell r="AA4161">
            <v>4</v>
          </cell>
          <cell r="AB4161" t="str">
            <v>MÓVEIS E UTENSÍLIOS</v>
          </cell>
          <cell r="AC4161">
            <v>370</v>
          </cell>
          <cell r="AD4161" t="str">
            <v>BOM</v>
          </cell>
        </row>
        <row r="4162">
          <cell r="X4162">
            <v>11022</v>
          </cell>
          <cell r="Y4162">
            <v>810144</v>
          </cell>
          <cell r="Z4162" t="str">
            <v>FARMÁCIA – CAF</v>
          </cell>
          <cell r="AA4162">
            <v>4</v>
          </cell>
          <cell r="AB4162" t="str">
            <v>MÓVEIS E UTENSÍLIOS</v>
          </cell>
          <cell r="AC4162">
            <v>370</v>
          </cell>
          <cell r="AD4162" t="str">
            <v>BOM</v>
          </cell>
        </row>
        <row r="4163">
          <cell r="X4163">
            <v>11023</v>
          </cell>
          <cell r="Y4163">
            <v>810145</v>
          </cell>
          <cell r="Z4163" t="str">
            <v>FARMÁCIA – CAF</v>
          </cell>
          <cell r="AA4163">
            <v>4</v>
          </cell>
          <cell r="AB4163" t="str">
            <v>MÓVEIS E UTENSÍLIOS</v>
          </cell>
          <cell r="AC4163">
            <v>370</v>
          </cell>
          <cell r="AD4163" t="str">
            <v>BOM</v>
          </cell>
        </row>
        <row r="4164">
          <cell r="X4164">
            <v>11024</v>
          </cell>
          <cell r="Y4164">
            <v>810146</v>
          </cell>
          <cell r="Z4164" t="str">
            <v>FARMÁCIA – CAF</v>
          </cell>
          <cell r="AA4164">
            <v>4</v>
          </cell>
          <cell r="AB4164" t="str">
            <v>MÓVEIS E UTENSÍLIOS</v>
          </cell>
          <cell r="AC4164">
            <v>370</v>
          </cell>
          <cell r="AD4164" t="str">
            <v>BOM</v>
          </cell>
        </row>
        <row r="4165">
          <cell r="X4165">
            <v>11025</v>
          </cell>
          <cell r="Y4165">
            <v>810147</v>
          </cell>
          <cell r="Z4165" t="str">
            <v>FARMÁCIA – CAF</v>
          </cell>
          <cell r="AA4165">
            <v>4</v>
          </cell>
          <cell r="AB4165" t="str">
            <v>MÓVEIS E UTENSÍLIOS</v>
          </cell>
          <cell r="AC4165">
            <v>370</v>
          </cell>
          <cell r="AD4165" t="str">
            <v>BOM</v>
          </cell>
        </row>
        <row r="4166">
          <cell r="X4166">
            <v>11026</v>
          </cell>
          <cell r="Y4166">
            <v>810148</v>
          </cell>
          <cell r="Z4166" t="str">
            <v>FARMÁCIA – CAF</v>
          </cell>
          <cell r="AA4166">
            <v>4</v>
          </cell>
          <cell r="AB4166" t="str">
            <v>MÓVEIS E UTENSÍLIOS</v>
          </cell>
          <cell r="AC4166">
            <v>370</v>
          </cell>
          <cell r="AD4166" t="str">
            <v>BOM</v>
          </cell>
        </row>
        <row r="4167">
          <cell r="X4167">
            <v>11027</v>
          </cell>
          <cell r="Y4167">
            <v>810149</v>
          </cell>
          <cell r="Z4167" t="str">
            <v>FARMÁCIA – CAF</v>
          </cell>
          <cell r="AA4167">
            <v>4</v>
          </cell>
          <cell r="AB4167" t="str">
            <v>MÓVEIS E UTENSÍLIOS</v>
          </cell>
          <cell r="AC4167">
            <v>370</v>
          </cell>
          <cell r="AD4167" t="str">
            <v>BOM</v>
          </cell>
        </row>
        <row r="4168">
          <cell r="X4168">
            <v>11028</v>
          </cell>
          <cell r="Y4168">
            <v>810150</v>
          </cell>
          <cell r="Z4168" t="str">
            <v>FARMÁCIA – CAF</v>
          </cell>
          <cell r="AA4168">
            <v>4</v>
          </cell>
          <cell r="AB4168" t="str">
            <v>MÓVEIS E UTENSÍLIOS</v>
          </cell>
          <cell r="AC4168">
            <v>370</v>
          </cell>
          <cell r="AD4168" t="str">
            <v>BOM</v>
          </cell>
        </row>
        <row r="4169">
          <cell r="X4169">
            <v>11029</v>
          </cell>
          <cell r="Y4169">
            <v>810151</v>
          </cell>
          <cell r="Z4169" t="str">
            <v>FARMÁCIA – CAF</v>
          </cell>
          <cell r="AA4169">
            <v>4</v>
          </cell>
          <cell r="AB4169" t="str">
            <v>MÓVEIS E UTENSÍLIOS</v>
          </cell>
          <cell r="AC4169">
            <v>370</v>
          </cell>
          <cell r="AD4169" t="str">
            <v>BOM</v>
          </cell>
        </row>
        <row r="4170">
          <cell r="X4170">
            <v>11030</v>
          </cell>
          <cell r="Y4170">
            <v>810152</v>
          </cell>
          <cell r="Z4170" t="str">
            <v>FARMÁCIA – CAF</v>
          </cell>
          <cell r="AA4170">
            <v>4</v>
          </cell>
          <cell r="AB4170" t="str">
            <v>MÓVEIS E UTENSÍLIOS</v>
          </cell>
          <cell r="AC4170">
            <v>370</v>
          </cell>
          <cell r="AD4170" t="str">
            <v>BOM</v>
          </cell>
        </row>
        <row r="4171">
          <cell r="X4171">
            <v>11031</v>
          </cell>
          <cell r="Y4171">
            <v>810153</v>
          </cell>
          <cell r="Z4171" t="str">
            <v>FARMÁCIA – CAF</v>
          </cell>
          <cell r="AA4171">
            <v>4</v>
          </cell>
          <cell r="AB4171" t="str">
            <v>MÓVEIS E UTENSÍLIOS</v>
          </cell>
          <cell r="AC4171">
            <v>370</v>
          </cell>
          <cell r="AD4171" t="str">
            <v>BOM</v>
          </cell>
        </row>
        <row r="4172">
          <cell r="X4172">
            <v>11032</v>
          </cell>
          <cell r="Y4172">
            <v>810154</v>
          </cell>
          <cell r="Z4172" t="str">
            <v>FARMÁCIA – CAF</v>
          </cell>
          <cell r="AA4172">
            <v>4</v>
          </cell>
          <cell r="AB4172" t="str">
            <v>MÓVEIS E UTENSÍLIOS</v>
          </cell>
          <cell r="AC4172">
            <v>370</v>
          </cell>
          <cell r="AD4172" t="str">
            <v>BOM</v>
          </cell>
        </row>
        <row r="4173">
          <cell r="X4173">
            <v>11033</v>
          </cell>
          <cell r="Y4173">
            <v>810155</v>
          </cell>
          <cell r="Z4173" t="str">
            <v>FARMÁCIA – CAF</v>
          </cell>
          <cell r="AA4173">
            <v>4</v>
          </cell>
          <cell r="AB4173" t="str">
            <v>MÓVEIS E UTENSÍLIOS</v>
          </cell>
          <cell r="AC4173">
            <v>370</v>
          </cell>
          <cell r="AD4173" t="str">
            <v>BOM</v>
          </cell>
        </row>
        <row r="4174">
          <cell r="X4174">
            <v>11034</v>
          </cell>
          <cell r="Y4174">
            <v>810156</v>
          </cell>
          <cell r="Z4174" t="str">
            <v>FARMÁCIA – CAF</v>
          </cell>
          <cell r="AA4174">
            <v>4</v>
          </cell>
          <cell r="AB4174" t="str">
            <v>MÓVEIS E UTENSÍLIOS</v>
          </cell>
          <cell r="AC4174">
            <v>370</v>
          </cell>
          <cell r="AD4174" t="str">
            <v>BOM</v>
          </cell>
        </row>
        <row r="4175">
          <cell r="X4175">
            <v>11035</v>
          </cell>
          <cell r="Y4175">
            <v>810157</v>
          </cell>
          <cell r="Z4175" t="str">
            <v>FARMÁCIA – CAF</v>
          </cell>
          <cell r="AA4175">
            <v>4</v>
          </cell>
          <cell r="AB4175" t="str">
            <v>MÓVEIS E UTENSÍLIOS</v>
          </cell>
          <cell r="AC4175">
            <v>370</v>
          </cell>
          <cell r="AD4175" t="str">
            <v>BOM</v>
          </cell>
        </row>
        <row r="4176">
          <cell r="X4176">
            <v>11036</v>
          </cell>
          <cell r="Y4176">
            <v>810158</v>
          </cell>
          <cell r="Z4176" t="str">
            <v>FARMÁCIA – CAF</v>
          </cell>
          <cell r="AA4176">
            <v>4</v>
          </cell>
          <cell r="AB4176" t="str">
            <v>MÓVEIS E UTENSÍLIOS</v>
          </cell>
          <cell r="AC4176">
            <v>370</v>
          </cell>
          <cell r="AD4176" t="str">
            <v>BOM</v>
          </cell>
        </row>
        <row r="4177">
          <cell r="X4177">
            <v>11037</v>
          </cell>
          <cell r="Y4177">
            <v>810159</v>
          </cell>
          <cell r="Z4177" t="str">
            <v>FARMÁCIA – CAF</v>
          </cell>
          <cell r="AA4177">
            <v>4</v>
          </cell>
          <cell r="AB4177" t="str">
            <v>MÓVEIS E UTENSÍLIOS</v>
          </cell>
          <cell r="AC4177">
            <v>370</v>
          </cell>
          <cell r="AD4177" t="str">
            <v>BOM</v>
          </cell>
        </row>
        <row r="4178">
          <cell r="X4178">
            <v>11038</v>
          </cell>
          <cell r="Y4178">
            <v>810160</v>
          </cell>
          <cell r="Z4178" t="str">
            <v>FARMÁCIA – CAF</v>
          </cell>
          <cell r="AA4178">
            <v>4</v>
          </cell>
          <cell r="AB4178" t="str">
            <v>MÓVEIS E UTENSÍLIOS</v>
          </cell>
          <cell r="AC4178">
            <v>370</v>
          </cell>
          <cell r="AD4178" t="str">
            <v>BOM</v>
          </cell>
        </row>
        <row r="4179">
          <cell r="X4179">
            <v>11039</v>
          </cell>
          <cell r="Y4179">
            <v>810161</v>
          </cell>
          <cell r="Z4179" t="str">
            <v>FARMÁCIA – CAF</v>
          </cell>
          <cell r="AA4179">
            <v>4</v>
          </cell>
          <cell r="AB4179" t="str">
            <v>MÓVEIS E UTENSÍLIOS</v>
          </cell>
          <cell r="AC4179">
            <v>370</v>
          </cell>
          <cell r="AD4179" t="str">
            <v>BOM</v>
          </cell>
        </row>
        <row r="4180">
          <cell r="X4180">
            <v>11040</v>
          </cell>
          <cell r="Y4180">
            <v>810162</v>
          </cell>
          <cell r="Z4180" t="str">
            <v>FARMÁCIA – CAF</v>
          </cell>
          <cell r="AA4180">
            <v>4</v>
          </cell>
          <cell r="AB4180" t="str">
            <v>MÓVEIS E UTENSÍLIOS</v>
          </cell>
          <cell r="AC4180">
            <v>370</v>
          </cell>
          <cell r="AD4180" t="str">
            <v>BOM</v>
          </cell>
        </row>
        <row r="4181">
          <cell r="X4181">
            <v>11041</v>
          </cell>
          <cell r="Y4181">
            <v>810163</v>
          </cell>
          <cell r="Z4181" t="str">
            <v>FARMÁCIA – CAF</v>
          </cell>
          <cell r="AA4181">
            <v>4</v>
          </cell>
          <cell r="AB4181" t="str">
            <v>MÓVEIS E UTENSÍLIOS</v>
          </cell>
          <cell r="AC4181">
            <v>370</v>
          </cell>
          <cell r="AD4181" t="str">
            <v>BOM</v>
          </cell>
        </row>
        <row r="4182">
          <cell r="X4182">
            <v>11042</v>
          </cell>
          <cell r="Y4182">
            <v>810164</v>
          </cell>
          <cell r="Z4182" t="str">
            <v>FARMÁCIA – CAF</v>
          </cell>
          <cell r="AA4182">
            <v>4</v>
          </cell>
          <cell r="AB4182" t="str">
            <v>MÓVEIS E UTENSÍLIOS</v>
          </cell>
          <cell r="AC4182">
            <v>370</v>
          </cell>
          <cell r="AD4182" t="str">
            <v>BOM</v>
          </cell>
        </row>
        <row r="4183">
          <cell r="X4183">
            <v>11043</v>
          </cell>
          <cell r="Y4183">
            <v>810165</v>
          </cell>
          <cell r="Z4183" t="str">
            <v>FARMÁCIA – CAF</v>
          </cell>
          <cell r="AA4183">
            <v>4</v>
          </cell>
          <cell r="AB4183" t="str">
            <v>MÓVEIS E UTENSÍLIOS</v>
          </cell>
          <cell r="AC4183">
            <v>370</v>
          </cell>
          <cell r="AD4183" t="str">
            <v>BOM</v>
          </cell>
        </row>
        <row r="4184">
          <cell r="X4184">
            <v>11044</v>
          </cell>
          <cell r="Y4184">
            <v>810166</v>
          </cell>
          <cell r="Z4184" t="str">
            <v>FARMÁCIA – CAF</v>
          </cell>
          <cell r="AA4184">
            <v>4</v>
          </cell>
          <cell r="AB4184" t="str">
            <v>MÓVEIS E UTENSÍLIOS</v>
          </cell>
          <cell r="AC4184">
            <v>230</v>
          </cell>
          <cell r="AD4184" t="str">
            <v>BOM</v>
          </cell>
        </row>
        <row r="4185">
          <cell r="X4185">
            <v>11045</v>
          </cell>
          <cell r="Y4185">
            <v>810167</v>
          </cell>
          <cell r="Z4185" t="str">
            <v>FARMÁCIA – CAF</v>
          </cell>
          <cell r="AA4185">
            <v>4</v>
          </cell>
          <cell r="AB4185" t="str">
            <v>MÓVEIS E UTENSÍLIOS</v>
          </cell>
          <cell r="AC4185">
            <v>230</v>
          </cell>
          <cell r="AD4185" t="str">
            <v>BOM</v>
          </cell>
        </row>
        <row r="4186">
          <cell r="X4186">
            <v>11046</v>
          </cell>
          <cell r="Y4186">
            <v>810168</v>
          </cell>
          <cell r="Z4186" t="str">
            <v>FARMÁCIA – CAF</v>
          </cell>
          <cell r="AA4186">
            <v>4</v>
          </cell>
          <cell r="AB4186" t="str">
            <v>MÓVEIS E UTENSÍLIOS</v>
          </cell>
          <cell r="AC4186">
            <v>230</v>
          </cell>
          <cell r="AD4186" t="str">
            <v>BOM</v>
          </cell>
        </row>
        <row r="4187">
          <cell r="X4187">
            <v>11047</v>
          </cell>
          <cell r="Y4187">
            <v>810169</v>
          </cell>
          <cell r="Z4187" t="str">
            <v>FARMÁCIA – CAF</v>
          </cell>
          <cell r="AA4187">
            <v>4</v>
          </cell>
          <cell r="AB4187" t="str">
            <v>MÓVEIS E UTENSÍLIOS</v>
          </cell>
          <cell r="AC4187">
            <v>230</v>
          </cell>
          <cell r="AD4187" t="str">
            <v>BOM</v>
          </cell>
        </row>
        <row r="4188">
          <cell r="X4188">
            <v>11048</v>
          </cell>
          <cell r="Y4188">
            <v>810170</v>
          </cell>
          <cell r="Z4188" t="str">
            <v>FARMÁCIA – CAF</v>
          </cell>
          <cell r="AA4188">
            <v>4</v>
          </cell>
          <cell r="AB4188" t="str">
            <v>MÓVEIS E UTENSÍLIOS</v>
          </cell>
          <cell r="AC4188">
            <v>230</v>
          </cell>
          <cell r="AD4188" t="str">
            <v>BOM</v>
          </cell>
        </row>
        <row r="4189">
          <cell r="X4189">
            <v>11049</v>
          </cell>
          <cell r="Y4189">
            <v>810171</v>
          </cell>
          <cell r="Z4189" t="str">
            <v>FARMÁCIA – CAF</v>
          </cell>
          <cell r="AA4189">
            <v>4</v>
          </cell>
          <cell r="AB4189" t="str">
            <v>MÓVEIS E UTENSÍLIOS</v>
          </cell>
          <cell r="AC4189">
            <v>230</v>
          </cell>
          <cell r="AD4189" t="str">
            <v>BOM</v>
          </cell>
        </row>
        <row r="4190">
          <cell r="X4190">
            <v>11050</v>
          </cell>
          <cell r="Y4190">
            <v>810172</v>
          </cell>
          <cell r="Z4190" t="str">
            <v>FARMÁCIA – CAF</v>
          </cell>
          <cell r="AA4190">
            <v>4</v>
          </cell>
          <cell r="AB4190" t="str">
            <v>MÓVEIS E UTENSÍLIOS</v>
          </cell>
          <cell r="AC4190">
            <v>230</v>
          </cell>
          <cell r="AD4190" t="str">
            <v>BOM</v>
          </cell>
        </row>
        <row r="4191">
          <cell r="X4191">
            <v>11051</v>
          </cell>
          <cell r="Y4191">
            <v>810173</v>
          </cell>
          <cell r="Z4191" t="str">
            <v>FARMÁCIA – CAF</v>
          </cell>
          <cell r="AA4191">
            <v>4</v>
          </cell>
          <cell r="AB4191" t="str">
            <v>MÓVEIS E UTENSÍLIOS</v>
          </cell>
          <cell r="AC4191">
            <v>230</v>
          </cell>
          <cell r="AD4191" t="str">
            <v>BOM</v>
          </cell>
        </row>
        <row r="4192">
          <cell r="X4192">
            <v>11052</v>
          </cell>
          <cell r="Y4192">
            <v>810174</v>
          </cell>
          <cell r="Z4192" t="str">
            <v>FARMÁCIA – CAF</v>
          </cell>
          <cell r="AA4192">
            <v>4</v>
          </cell>
          <cell r="AB4192" t="str">
            <v>MÓVEIS E UTENSÍLIOS</v>
          </cell>
          <cell r="AC4192">
            <v>230</v>
          </cell>
          <cell r="AD4192" t="str">
            <v>BOM</v>
          </cell>
        </row>
        <row r="4193">
          <cell r="X4193">
            <v>11053</v>
          </cell>
          <cell r="Y4193">
            <v>810175</v>
          </cell>
          <cell r="Z4193" t="str">
            <v>FARMÁCIA – CAF</v>
          </cell>
          <cell r="AA4193">
            <v>4</v>
          </cell>
          <cell r="AB4193" t="str">
            <v>MÓVEIS E UTENSÍLIOS</v>
          </cell>
          <cell r="AC4193">
            <v>230</v>
          </cell>
          <cell r="AD4193" t="str">
            <v>BOM</v>
          </cell>
        </row>
        <row r="4194">
          <cell r="X4194">
            <v>11054</v>
          </cell>
          <cell r="Y4194">
            <v>810176</v>
          </cell>
          <cell r="Z4194" t="str">
            <v>FARMÁCIA – CAF</v>
          </cell>
          <cell r="AA4194">
            <v>4</v>
          </cell>
          <cell r="AB4194" t="str">
            <v>MÓVEIS E UTENSÍLIOS</v>
          </cell>
          <cell r="AC4194">
            <v>230</v>
          </cell>
          <cell r="AD4194" t="str">
            <v>BOM</v>
          </cell>
        </row>
        <row r="4195">
          <cell r="X4195">
            <v>11055</v>
          </cell>
          <cell r="Y4195">
            <v>810177</v>
          </cell>
          <cell r="Z4195" t="str">
            <v>FARMÁCIA – CAF</v>
          </cell>
          <cell r="AA4195">
            <v>4</v>
          </cell>
          <cell r="AB4195" t="str">
            <v>MÓVEIS E UTENSÍLIOS</v>
          </cell>
          <cell r="AC4195">
            <v>230</v>
          </cell>
          <cell r="AD4195" t="str">
            <v>BOM</v>
          </cell>
        </row>
        <row r="4196">
          <cell r="X4196">
            <v>11056</v>
          </cell>
          <cell r="Y4196">
            <v>810178</v>
          </cell>
          <cell r="Z4196" t="str">
            <v>FARMÁCIA – CAF</v>
          </cell>
          <cell r="AA4196">
            <v>4</v>
          </cell>
          <cell r="AB4196" t="str">
            <v>MÓVEIS E UTENSÍLIOS</v>
          </cell>
          <cell r="AC4196">
            <v>230</v>
          </cell>
          <cell r="AD4196" t="str">
            <v>BOM</v>
          </cell>
        </row>
        <row r="4197">
          <cell r="X4197">
            <v>11097</v>
          </cell>
          <cell r="Y4197">
            <v>2042384</v>
          </cell>
          <cell r="Z4197" t="str">
            <v>SESMT</v>
          </cell>
          <cell r="AA4197">
            <v>5</v>
          </cell>
          <cell r="AB4197" t="str">
            <v>MÓVEIS E UTENSÍLIOS</v>
          </cell>
          <cell r="AC4197">
            <v>250</v>
          </cell>
          <cell r="AD4197" t="str">
            <v>BOM</v>
          </cell>
        </row>
        <row r="4198">
          <cell r="X4198">
            <v>11098</v>
          </cell>
          <cell r="Y4198">
            <v>803679</v>
          </cell>
          <cell r="Z4198" t="str">
            <v>REABILITAÇÃO CARDÍACA</v>
          </cell>
          <cell r="AA4198">
            <v>4</v>
          </cell>
          <cell r="AB4198" t="str">
            <v>EQUIP. DE INFORMÁTICA</v>
          </cell>
          <cell r="AC4198">
            <v>1850</v>
          </cell>
          <cell r="AD4198" t="str">
            <v>BOM</v>
          </cell>
        </row>
        <row r="4199">
          <cell r="X4199">
            <v>11099</v>
          </cell>
          <cell r="Y4199">
            <v>803680</v>
          </cell>
          <cell r="Z4199" t="str">
            <v>REABILITAÇÃO CARDÍACA</v>
          </cell>
          <cell r="AA4199">
            <v>4</v>
          </cell>
          <cell r="AB4199" t="str">
            <v>EQUIP. DE INFORMÁTICA</v>
          </cell>
          <cell r="AC4199">
            <v>1850</v>
          </cell>
          <cell r="AD4199" t="str">
            <v>BOM</v>
          </cell>
        </row>
        <row r="4200">
          <cell r="X4200">
            <v>11100</v>
          </cell>
          <cell r="Y4200">
            <v>809210</v>
          </cell>
          <cell r="Z4200" t="str">
            <v>REABILITAÇÃO CARDÍACA</v>
          </cell>
          <cell r="AA4200">
            <v>10</v>
          </cell>
          <cell r="AB4200" t="str">
            <v>MAQ. E EQUIPAMENTOS</v>
          </cell>
          <cell r="AC4200">
            <v>5950</v>
          </cell>
          <cell r="AD4200" t="str">
            <v>BOM</v>
          </cell>
        </row>
        <row r="4201">
          <cell r="X4201">
            <v>11101</v>
          </cell>
          <cell r="Y4201">
            <v>809211</v>
          </cell>
          <cell r="Z4201" t="str">
            <v>REABILITAÇÃO CARDÍACA</v>
          </cell>
          <cell r="AA4201">
            <v>10</v>
          </cell>
          <cell r="AB4201" t="str">
            <v>MAQ. E EQUIPAMENTOS</v>
          </cell>
          <cell r="AC4201">
            <v>5950</v>
          </cell>
          <cell r="AD4201" t="str">
            <v>BOM</v>
          </cell>
        </row>
        <row r="4202">
          <cell r="X4202">
            <v>11102</v>
          </cell>
          <cell r="Y4202">
            <v>809212</v>
          </cell>
          <cell r="Z4202" t="str">
            <v>REABILITAÇÃO CARDÍACA</v>
          </cell>
          <cell r="AA4202">
            <v>10</v>
          </cell>
          <cell r="AB4202" t="str">
            <v>MAQ. E EQUIPAMENTOS</v>
          </cell>
          <cell r="AC4202">
            <v>5950</v>
          </cell>
          <cell r="AD4202" t="str">
            <v>BOM</v>
          </cell>
        </row>
        <row r="4203">
          <cell r="X4203">
            <v>11103</v>
          </cell>
          <cell r="Y4203">
            <v>809213</v>
          </cell>
          <cell r="Z4203" t="str">
            <v>REABILITAÇÃO CARDÍACA</v>
          </cell>
          <cell r="AA4203">
            <v>10</v>
          </cell>
          <cell r="AB4203" t="str">
            <v>MAQ. E EQUIPAMENTOS</v>
          </cell>
          <cell r="AC4203">
            <v>5950</v>
          </cell>
          <cell r="AD4203" t="str">
            <v>BOM</v>
          </cell>
        </row>
        <row r="4204">
          <cell r="X4204">
            <v>11104</v>
          </cell>
          <cell r="Y4204">
            <v>809214</v>
          </cell>
          <cell r="Z4204" t="str">
            <v>REABILITAÇÃO CARDÍACA</v>
          </cell>
          <cell r="AA4204">
            <v>10</v>
          </cell>
          <cell r="AB4204" t="str">
            <v>MAQ. E EQUIPAMENTOS</v>
          </cell>
          <cell r="AC4204">
            <v>5950</v>
          </cell>
          <cell r="AD4204" t="str">
            <v>BOM</v>
          </cell>
        </row>
        <row r="4205">
          <cell r="X4205">
            <v>11105</v>
          </cell>
          <cell r="Y4205">
            <v>809215</v>
          </cell>
          <cell r="Z4205" t="str">
            <v>REABILITAÇÃO CARDÍACA</v>
          </cell>
          <cell r="AA4205">
            <v>10</v>
          </cell>
          <cell r="AB4205" t="str">
            <v>MAQ. E EQUIPAMENTOS</v>
          </cell>
          <cell r="AC4205">
            <v>5950</v>
          </cell>
          <cell r="AD4205" t="str">
            <v>BOM</v>
          </cell>
        </row>
        <row r="4206">
          <cell r="X4206">
            <v>11106</v>
          </cell>
          <cell r="Y4206">
            <v>809216</v>
          </cell>
          <cell r="Z4206" t="str">
            <v>REABILITAÇÃO CARDÍACA</v>
          </cell>
          <cell r="AA4206">
            <v>10</v>
          </cell>
          <cell r="AB4206" t="str">
            <v>MAQ. E EQUIPAMENTOS</v>
          </cell>
          <cell r="AC4206">
            <v>795</v>
          </cell>
          <cell r="AD4206" t="str">
            <v>BOM</v>
          </cell>
        </row>
        <row r="4207">
          <cell r="X4207">
            <v>9845</v>
          </cell>
          <cell r="Y4207">
            <v>2042385</v>
          </cell>
          <cell r="Z4207" t="str">
            <v>CENTRO CIRÚRGICO</v>
          </cell>
          <cell r="AA4207">
            <v>10</v>
          </cell>
          <cell r="AB4207" t="str">
            <v>MAQ. E EQUIPAMENTOS</v>
          </cell>
          <cell r="AC4207">
            <v>1700</v>
          </cell>
          <cell r="AD4207" t="str">
            <v>BOM</v>
          </cell>
        </row>
        <row r="4208">
          <cell r="X4208">
            <v>9846</v>
          </cell>
          <cell r="Y4208">
            <v>2042386</v>
          </cell>
          <cell r="Z4208" t="str">
            <v>CENTRO CIRÚRGICO</v>
          </cell>
          <cell r="AA4208">
            <v>10</v>
          </cell>
          <cell r="AB4208" t="str">
            <v>MAQ. E EQUIPAMENTOS</v>
          </cell>
          <cell r="AC4208">
            <v>29500</v>
          </cell>
          <cell r="AD4208" t="str">
            <v>BOM</v>
          </cell>
        </row>
        <row r="4209">
          <cell r="X4209">
            <v>11114</v>
          </cell>
          <cell r="Y4209">
            <v>2042387</v>
          </cell>
          <cell r="Z4209" t="str">
            <v>5º ANDAR</v>
          </cell>
          <cell r="AA4209">
            <v>5</v>
          </cell>
          <cell r="AB4209" t="str">
            <v>EQUIP. DE INFORMÁTICA</v>
          </cell>
          <cell r="AC4209">
            <v>315</v>
          </cell>
          <cell r="AD4209" t="str">
            <v>BOM</v>
          </cell>
        </row>
        <row r="4210">
          <cell r="X4210">
            <v>11107</v>
          </cell>
          <cell r="Y4210">
            <v>2042388</v>
          </cell>
          <cell r="Z4210" t="str">
            <v>CENTRO CIRÚRGICO</v>
          </cell>
          <cell r="AA4210">
            <v>10</v>
          </cell>
          <cell r="AB4210" t="str">
            <v>MAQ. E EQUIPAMENTOS</v>
          </cell>
          <cell r="AC4210">
            <v>15500</v>
          </cell>
          <cell r="AD4210" t="str">
            <v>BOM</v>
          </cell>
        </row>
        <row r="4211">
          <cell r="X4211">
            <v>11108</v>
          </cell>
          <cell r="Y4211">
            <v>2042389</v>
          </cell>
          <cell r="Z4211" t="str">
            <v>CENTRO CIRÚRGICO</v>
          </cell>
          <cell r="AA4211">
            <v>10</v>
          </cell>
          <cell r="AB4211" t="str">
            <v>MAQ. E EQUIPAMENTOS</v>
          </cell>
          <cell r="AC4211">
            <v>1700</v>
          </cell>
          <cell r="AD4211" t="str">
            <v>BOM</v>
          </cell>
        </row>
        <row r="4212">
          <cell r="X4212">
            <v>11109</v>
          </cell>
          <cell r="Y4212">
            <v>2042390</v>
          </cell>
          <cell r="Z4212" t="str">
            <v>CENTRO CIRÚRGICO</v>
          </cell>
          <cell r="AA4212">
            <v>10</v>
          </cell>
          <cell r="AB4212" t="str">
            <v>MAQ. E EQUIPAMENTOS</v>
          </cell>
          <cell r="AC4212">
            <v>29500</v>
          </cell>
          <cell r="AD4212" t="str">
            <v>BOM</v>
          </cell>
        </row>
        <row r="4213">
          <cell r="X4213">
            <v>11110</v>
          </cell>
          <cell r="Y4213">
            <v>2042391</v>
          </cell>
          <cell r="Z4213" t="str">
            <v>CENTRO CIRÚRGICO</v>
          </cell>
          <cell r="AA4213">
            <v>10</v>
          </cell>
          <cell r="AB4213" t="str">
            <v>MAQ. E EQUIPAMENTOS</v>
          </cell>
          <cell r="AC4213">
            <v>45000</v>
          </cell>
          <cell r="AD4213" t="str">
            <v>BOM</v>
          </cell>
        </row>
        <row r="4214">
          <cell r="X4214">
            <v>11112</v>
          </cell>
          <cell r="Y4214">
            <v>2042392</v>
          </cell>
          <cell r="Z4214" t="str">
            <v>CENTRO CIRÚRGICO</v>
          </cell>
          <cell r="AA4214">
            <v>10</v>
          </cell>
          <cell r="AB4214" t="str">
            <v>MAQ. E EQUIPAMENTOS</v>
          </cell>
          <cell r="AC4214">
            <v>16000</v>
          </cell>
          <cell r="AD4214" t="str">
            <v>BOM</v>
          </cell>
        </row>
        <row r="4215">
          <cell r="X4215">
            <v>11113</v>
          </cell>
          <cell r="Y4215">
            <v>2042393</v>
          </cell>
          <cell r="Z4215" t="str">
            <v>CENTRO CIRÚRGICO</v>
          </cell>
          <cell r="AA4215">
            <v>10</v>
          </cell>
          <cell r="AB4215" t="str">
            <v>MAQ. E EQUIPAMENTOS</v>
          </cell>
          <cell r="AC4215">
            <v>35500</v>
          </cell>
          <cell r="AD4215" t="str">
            <v>BOM</v>
          </cell>
        </row>
        <row r="4216">
          <cell r="X4216">
            <v>9827</v>
          </cell>
          <cell r="Y4216">
            <v>2042394</v>
          </cell>
          <cell r="Z4216" t="str">
            <v>CLINICA MÉDICA</v>
          </cell>
          <cell r="AA4216">
            <v>8</v>
          </cell>
          <cell r="AB4216" t="str">
            <v>MAQ. E EQUIPAMENTOS</v>
          </cell>
          <cell r="AC4216">
            <v>1279.8679999999999</v>
          </cell>
          <cell r="AD4216" t="str">
            <v>BOM</v>
          </cell>
        </row>
        <row r="4217">
          <cell r="X4217">
            <v>9828</v>
          </cell>
          <cell r="Y4217">
            <v>2042395</v>
          </cell>
          <cell r="Z4217" t="str">
            <v>CLINICA MÉDICA</v>
          </cell>
          <cell r="AA4217">
            <v>8</v>
          </cell>
          <cell r="AB4217" t="str">
            <v>MAQ. E EQUIPAMENTOS</v>
          </cell>
          <cell r="AC4217">
            <v>1279.8679999999999</v>
          </cell>
          <cell r="AD4217" t="str">
            <v>BOM</v>
          </cell>
        </row>
        <row r="4218">
          <cell r="X4218">
            <v>9829</v>
          </cell>
          <cell r="Y4218">
            <v>2042396</v>
          </cell>
          <cell r="Z4218" t="str">
            <v>CLINICA MÉDICA</v>
          </cell>
          <cell r="AA4218">
            <v>8</v>
          </cell>
          <cell r="AB4218" t="str">
            <v>MAQ. E EQUIPAMENTOS</v>
          </cell>
          <cell r="AC4218">
            <v>1279.8679999999999</v>
          </cell>
          <cell r="AD4218" t="str">
            <v>BOM</v>
          </cell>
        </row>
        <row r="4219">
          <cell r="X4219">
            <v>9830</v>
          </cell>
          <cell r="Y4219">
            <v>2042397</v>
          </cell>
          <cell r="Z4219" t="str">
            <v>CLINICA MÉDICA</v>
          </cell>
          <cell r="AA4219">
            <v>8</v>
          </cell>
          <cell r="AB4219" t="str">
            <v>MAQ. E EQUIPAMENTOS</v>
          </cell>
          <cell r="AC4219">
            <v>1279.8679999999999</v>
          </cell>
          <cell r="AD4219" t="str">
            <v>BOM</v>
          </cell>
        </row>
        <row r="4220">
          <cell r="X4220">
            <v>9831</v>
          </cell>
          <cell r="Y4220">
            <v>2042398</v>
          </cell>
          <cell r="Z4220" t="str">
            <v>DIÁLISE</v>
          </cell>
          <cell r="AA4220">
            <v>8</v>
          </cell>
          <cell r="AB4220" t="str">
            <v>MAQ. E EQUIPAMENTOS</v>
          </cell>
          <cell r="AC4220">
            <v>1279.8679999999999</v>
          </cell>
          <cell r="AD4220" t="str">
            <v>BOM</v>
          </cell>
        </row>
        <row r="4221">
          <cell r="X4221">
            <v>9832</v>
          </cell>
          <cell r="Y4221">
            <v>2042399</v>
          </cell>
          <cell r="Z4221" t="str">
            <v>CLINICA MÉDICA</v>
          </cell>
          <cell r="AA4221">
            <v>8</v>
          </cell>
          <cell r="AB4221" t="str">
            <v>MAQ. E EQUIPAMENTOS</v>
          </cell>
          <cell r="AC4221">
            <v>1279.8679999999999</v>
          </cell>
          <cell r="AD4221" t="str">
            <v>BOM</v>
          </cell>
        </row>
        <row r="4222">
          <cell r="X4222">
            <v>9833</v>
          </cell>
          <cell r="Y4222">
            <v>2042400</v>
          </cell>
          <cell r="Z4222" t="str">
            <v>CLINICA MÉDICA</v>
          </cell>
          <cell r="AA4222">
            <v>8</v>
          </cell>
          <cell r="AB4222" t="str">
            <v>MAQ. E EQUIPAMENTOS</v>
          </cell>
          <cell r="AC4222">
            <v>1279.8679999999999</v>
          </cell>
          <cell r="AD4222" t="str">
            <v>BOM</v>
          </cell>
        </row>
        <row r="4223">
          <cell r="X4223">
            <v>9834</v>
          </cell>
          <cell r="Y4223">
            <v>2042401</v>
          </cell>
          <cell r="Z4223" t="str">
            <v>CLINICA MÉDICA</v>
          </cell>
          <cell r="AA4223">
            <v>8</v>
          </cell>
          <cell r="AB4223" t="str">
            <v>MAQ. E EQUIPAMENTOS</v>
          </cell>
          <cell r="AC4223">
            <v>1279.8679999999999</v>
          </cell>
          <cell r="AD4223" t="str">
            <v>BOM</v>
          </cell>
        </row>
        <row r="4224">
          <cell r="X4224">
            <v>9897</v>
          </cell>
          <cell r="Y4224">
            <v>2042402</v>
          </cell>
          <cell r="Z4224" t="str">
            <v>UNIDADE COLETORA DE SANGUE</v>
          </cell>
          <cell r="AA4224">
            <v>10</v>
          </cell>
          <cell r="AB4224" t="str">
            <v>MAQ. E EQUIPAMENTOS</v>
          </cell>
          <cell r="AC4224">
            <v>8000</v>
          </cell>
          <cell r="AD4224" t="str">
            <v>BOM</v>
          </cell>
        </row>
        <row r="4225">
          <cell r="X4225">
            <v>9898</v>
          </cell>
          <cell r="Y4225">
            <v>2042403</v>
          </cell>
          <cell r="Z4225" t="str">
            <v>REFEITÓRIO DOS TERC.</v>
          </cell>
          <cell r="AA4225">
            <v>6</v>
          </cell>
          <cell r="AB4225" t="str">
            <v>MAQ. E EQUIPAMENTOS</v>
          </cell>
          <cell r="AC4225">
            <v>502</v>
          </cell>
          <cell r="AD4225" t="str">
            <v>BOM</v>
          </cell>
        </row>
        <row r="4226">
          <cell r="X4226">
            <v>9851</v>
          </cell>
          <cell r="Y4226">
            <v>2042404</v>
          </cell>
          <cell r="Z4226" t="str">
            <v>AMBULATÓRIO</v>
          </cell>
          <cell r="AA4226">
            <v>6</v>
          </cell>
          <cell r="AB4226" t="str">
            <v>MÓVEIS E UTENSÍLIOS</v>
          </cell>
          <cell r="AC4226">
            <v>95</v>
          </cell>
          <cell r="AD4226" t="str">
            <v>BOM</v>
          </cell>
        </row>
        <row r="4227">
          <cell r="X4227">
            <v>9852</v>
          </cell>
          <cell r="Y4227">
            <v>2042405</v>
          </cell>
          <cell r="Z4227" t="str">
            <v>AMBULATÓRIO</v>
          </cell>
          <cell r="AA4227">
            <v>6</v>
          </cell>
          <cell r="AB4227" t="str">
            <v>MÓVEIS E UTENSÍLIOS</v>
          </cell>
          <cell r="AC4227">
            <v>95</v>
          </cell>
          <cell r="AD4227" t="str">
            <v>BOM</v>
          </cell>
        </row>
        <row r="4228">
          <cell r="X4228">
            <v>9853</v>
          </cell>
          <cell r="Y4228">
            <v>2042406</v>
          </cell>
          <cell r="Z4228" t="str">
            <v>AMBULATÓRIO</v>
          </cell>
          <cell r="AA4228">
            <v>6</v>
          </cell>
          <cell r="AB4228" t="str">
            <v>MÓVEIS E UTENSÍLIOS</v>
          </cell>
          <cell r="AC4228">
            <v>95</v>
          </cell>
          <cell r="AD4228" t="str">
            <v>BOM</v>
          </cell>
        </row>
        <row r="4229">
          <cell r="X4229">
            <v>9854</v>
          </cell>
          <cell r="Y4229">
            <v>2042407</v>
          </cell>
          <cell r="Z4229" t="str">
            <v>AMBULATÓRIO</v>
          </cell>
          <cell r="AA4229">
            <v>6</v>
          </cell>
          <cell r="AB4229" t="str">
            <v>MÓVEIS E UTENSÍLIOS</v>
          </cell>
          <cell r="AC4229">
            <v>95</v>
          </cell>
          <cell r="AD4229" t="str">
            <v>BOM</v>
          </cell>
        </row>
        <row r="4230">
          <cell r="X4230">
            <v>9855</v>
          </cell>
          <cell r="Y4230">
            <v>2042408</v>
          </cell>
          <cell r="Z4230" t="str">
            <v>AMBULATÓRIO</v>
          </cell>
          <cell r="AA4230">
            <v>6</v>
          </cell>
          <cell r="AB4230" t="str">
            <v>MÓVEIS E UTENSÍLIOS</v>
          </cell>
          <cell r="AC4230">
            <v>95</v>
          </cell>
          <cell r="AD4230" t="str">
            <v>BOM</v>
          </cell>
        </row>
        <row r="4231">
          <cell r="X4231">
            <v>9856</v>
          </cell>
          <cell r="Y4231">
            <v>2042409</v>
          </cell>
          <cell r="Z4231" t="str">
            <v>AMBULATÓRIO</v>
          </cell>
          <cell r="AA4231">
            <v>6</v>
          </cell>
          <cell r="AB4231" t="str">
            <v>MÓVEIS E UTENSÍLIOS</v>
          </cell>
          <cell r="AC4231">
            <v>95</v>
          </cell>
          <cell r="AD4231" t="str">
            <v>BOM</v>
          </cell>
        </row>
        <row r="4232">
          <cell r="X4232">
            <v>9857</v>
          </cell>
          <cell r="Y4232">
            <v>2042410</v>
          </cell>
          <cell r="Z4232" t="str">
            <v>AMBULATÓRIO</v>
          </cell>
          <cell r="AA4232">
            <v>6</v>
          </cell>
          <cell r="AB4232" t="str">
            <v>MÓVEIS E UTENSÍLIOS</v>
          </cell>
          <cell r="AC4232">
            <v>95</v>
          </cell>
          <cell r="AD4232" t="str">
            <v>BOM</v>
          </cell>
        </row>
        <row r="4233">
          <cell r="X4233">
            <v>9858</v>
          </cell>
          <cell r="Y4233">
            <v>2042411</v>
          </cell>
          <cell r="Z4233" t="str">
            <v>AMBULATÓRIO</v>
          </cell>
          <cell r="AA4233">
            <v>6</v>
          </cell>
          <cell r="AB4233" t="str">
            <v>MÓVEIS E UTENSÍLIOS</v>
          </cell>
          <cell r="AC4233">
            <v>95</v>
          </cell>
          <cell r="AD4233" t="str">
            <v>BOM</v>
          </cell>
        </row>
        <row r="4234">
          <cell r="X4234">
            <v>9859</v>
          </cell>
          <cell r="Y4234">
            <v>2042412</v>
          </cell>
          <cell r="Z4234" t="str">
            <v>AMBULATÓRIO</v>
          </cell>
          <cell r="AA4234">
            <v>6</v>
          </cell>
          <cell r="AB4234" t="str">
            <v>MÓVEIS E UTENSÍLIOS</v>
          </cell>
          <cell r="AC4234">
            <v>95</v>
          </cell>
          <cell r="AD4234" t="str">
            <v>BOM</v>
          </cell>
        </row>
        <row r="4235">
          <cell r="X4235">
            <v>9860</v>
          </cell>
          <cell r="Y4235">
            <v>2042413</v>
          </cell>
          <cell r="Z4235" t="str">
            <v>CLINICA CIRURGICA</v>
          </cell>
          <cell r="AA4235">
            <v>6</v>
          </cell>
          <cell r="AB4235" t="str">
            <v>MÓVEIS E UTENSÍLIOS</v>
          </cell>
          <cell r="AC4235">
            <v>95</v>
          </cell>
          <cell r="AD4235" t="str">
            <v>BOM</v>
          </cell>
        </row>
        <row r="4236">
          <cell r="X4236">
            <v>9861</v>
          </cell>
          <cell r="Y4236">
            <v>2042414</v>
          </cell>
          <cell r="Z4236" t="str">
            <v>CLINICA CIRURGICA</v>
          </cell>
          <cell r="AA4236">
            <v>6</v>
          </cell>
          <cell r="AB4236" t="str">
            <v>MÓVEIS E UTENSÍLIOS</v>
          </cell>
          <cell r="AC4236">
            <v>95</v>
          </cell>
          <cell r="AD4236" t="str">
            <v>BOM</v>
          </cell>
        </row>
        <row r="4237">
          <cell r="X4237">
            <v>9862</v>
          </cell>
          <cell r="Y4237">
            <v>2042415</v>
          </cell>
          <cell r="Z4237" t="str">
            <v>CLINICA CIRURGICA</v>
          </cell>
          <cell r="AA4237">
            <v>6</v>
          </cell>
          <cell r="AB4237" t="str">
            <v>MÓVEIS E UTENSÍLIOS</v>
          </cell>
          <cell r="AC4237">
            <v>95</v>
          </cell>
          <cell r="AD4237" t="str">
            <v>BOM</v>
          </cell>
        </row>
        <row r="4238">
          <cell r="X4238">
            <v>9863</v>
          </cell>
          <cell r="Y4238">
            <v>2042416</v>
          </cell>
          <cell r="Z4238" t="str">
            <v>CLINICA CIRURGICA</v>
          </cell>
          <cell r="AA4238">
            <v>6</v>
          </cell>
          <cell r="AB4238" t="str">
            <v>MÓVEIS E UTENSÍLIOS</v>
          </cell>
          <cell r="AC4238">
            <v>95</v>
          </cell>
          <cell r="AD4238" t="str">
            <v>BOM</v>
          </cell>
        </row>
        <row r="4239">
          <cell r="X4239">
            <v>9864</v>
          </cell>
          <cell r="Y4239">
            <v>2042417</v>
          </cell>
          <cell r="Z4239" t="str">
            <v>CLINICA CIRURGICA</v>
          </cell>
          <cell r="AA4239">
            <v>6</v>
          </cell>
          <cell r="AB4239" t="str">
            <v>MÓVEIS E UTENSÍLIOS</v>
          </cell>
          <cell r="AC4239">
            <v>95</v>
          </cell>
          <cell r="AD4239" t="str">
            <v>BOM</v>
          </cell>
        </row>
        <row r="4240">
          <cell r="X4240">
            <v>9865</v>
          </cell>
          <cell r="Y4240">
            <v>2042418</v>
          </cell>
          <cell r="Z4240" t="str">
            <v>CLINICA CIRURGICA</v>
          </cell>
          <cell r="AA4240">
            <v>6</v>
          </cell>
          <cell r="AB4240" t="str">
            <v>MÓVEIS E UTENSÍLIOS</v>
          </cell>
          <cell r="AC4240">
            <v>95</v>
          </cell>
          <cell r="AD4240" t="str">
            <v>BOM</v>
          </cell>
        </row>
        <row r="4241">
          <cell r="X4241">
            <v>9866</v>
          </cell>
          <cell r="Y4241">
            <v>2042419</v>
          </cell>
          <cell r="Z4241" t="str">
            <v>CLINICA CIRURGICA</v>
          </cell>
          <cell r="AA4241">
            <v>6</v>
          </cell>
          <cell r="AB4241" t="str">
            <v>MÓVEIS E UTENSÍLIOS</v>
          </cell>
          <cell r="AC4241">
            <v>95</v>
          </cell>
          <cell r="AD4241" t="str">
            <v>BOM</v>
          </cell>
        </row>
        <row r="4242">
          <cell r="X4242">
            <v>9867</v>
          </cell>
          <cell r="Y4242">
            <v>2042420</v>
          </cell>
          <cell r="Z4242" t="str">
            <v>CLINICA CIRURGICA</v>
          </cell>
          <cell r="AA4242">
            <v>6</v>
          </cell>
          <cell r="AB4242" t="str">
            <v>MÓVEIS E UTENSÍLIOS</v>
          </cell>
          <cell r="AC4242">
            <v>95</v>
          </cell>
          <cell r="AD4242" t="str">
            <v>BOM</v>
          </cell>
        </row>
        <row r="4243">
          <cell r="X4243">
            <v>9868</v>
          </cell>
          <cell r="Y4243">
            <v>2042421</v>
          </cell>
          <cell r="Z4243" t="str">
            <v>CLINICA CIRURGICA</v>
          </cell>
          <cell r="AA4243">
            <v>6</v>
          </cell>
          <cell r="AB4243" t="str">
            <v>MÓVEIS E UTENSÍLIOS</v>
          </cell>
          <cell r="AC4243">
            <v>95</v>
          </cell>
          <cell r="AD4243" t="str">
            <v>BOM</v>
          </cell>
        </row>
        <row r="4244">
          <cell r="X4244">
            <v>9869</v>
          </cell>
          <cell r="Y4244">
            <v>2042422</v>
          </cell>
          <cell r="Z4244" t="str">
            <v>CLINICA CIRURGICA</v>
          </cell>
          <cell r="AA4244">
            <v>6</v>
          </cell>
          <cell r="AB4244" t="str">
            <v>MÓVEIS E UTENSÍLIOS</v>
          </cell>
          <cell r="AC4244">
            <v>95</v>
          </cell>
          <cell r="AD4244" t="str">
            <v>BOM</v>
          </cell>
        </row>
        <row r="4245">
          <cell r="X4245">
            <v>9870</v>
          </cell>
          <cell r="Y4245">
            <v>2042423</v>
          </cell>
          <cell r="Z4245" t="str">
            <v>CLINICA CIRURGICA</v>
          </cell>
          <cell r="AA4245">
            <v>6</v>
          </cell>
          <cell r="AB4245" t="str">
            <v>MÓVEIS E UTENSÍLIOS</v>
          </cell>
          <cell r="AC4245">
            <v>95</v>
          </cell>
          <cell r="AD4245" t="str">
            <v>BOM</v>
          </cell>
        </row>
        <row r="4246">
          <cell r="X4246">
            <v>9871</v>
          </cell>
          <cell r="Y4246">
            <v>2042434</v>
          </cell>
          <cell r="Z4246" t="str">
            <v>CLINICA CIRURGICA</v>
          </cell>
          <cell r="AA4246">
            <v>6</v>
          </cell>
          <cell r="AB4246" t="str">
            <v>MÓVEIS E UTENSÍLIOS</v>
          </cell>
          <cell r="AC4246">
            <v>95</v>
          </cell>
          <cell r="AD4246" t="str">
            <v>BOM</v>
          </cell>
        </row>
        <row r="4247">
          <cell r="X4247">
            <v>9872</v>
          </cell>
          <cell r="Y4247">
            <v>2042425</v>
          </cell>
          <cell r="Z4247" t="str">
            <v>CLINICA CIRURGICA</v>
          </cell>
          <cell r="AA4247">
            <v>6</v>
          </cell>
          <cell r="AB4247" t="str">
            <v>MÓVEIS E UTENSÍLIOS</v>
          </cell>
          <cell r="AC4247">
            <v>95</v>
          </cell>
          <cell r="AD4247" t="str">
            <v>BOM</v>
          </cell>
        </row>
        <row r="4248">
          <cell r="X4248">
            <v>9873</v>
          </cell>
          <cell r="Y4248">
            <v>2042426</v>
          </cell>
          <cell r="Z4248" t="str">
            <v>CLINICA CIRURGICA</v>
          </cell>
          <cell r="AA4248">
            <v>6</v>
          </cell>
          <cell r="AB4248" t="str">
            <v>MÓVEIS E UTENSÍLIOS</v>
          </cell>
          <cell r="AC4248">
            <v>95</v>
          </cell>
          <cell r="AD4248" t="str">
            <v>BOM</v>
          </cell>
        </row>
        <row r="4249">
          <cell r="X4249">
            <v>9874</v>
          </cell>
          <cell r="Y4249">
            <v>2042427</v>
          </cell>
          <cell r="Z4249" t="str">
            <v>CLINICA CIRURGICA</v>
          </cell>
          <cell r="AA4249">
            <v>6</v>
          </cell>
          <cell r="AB4249" t="str">
            <v>MÓVEIS E UTENSÍLIOS</v>
          </cell>
          <cell r="AC4249">
            <v>95</v>
          </cell>
          <cell r="AD4249" t="str">
            <v>BOM</v>
          </cell>
        </row>
        <row r="4250">
          <cell r="X4250">
            <v>9875</v>
          </cell>
          <cell r="Y4250">
            <v>2042428</v>
          </cell>
          <cell r="Z4250" t="str">
            <v>CLINICA CIRURGICA</v>
          </cell>
          <cell r="AA4250">
            <v>6</v>
          </cell>
          <cell r="AB4250" t="str">
            <v>MÓVEIS E UTENSÍLIOS</v>
          </cell>
          <cell r="AC4250">
            <v>95</v>
          </cell>
          <cell r="AD4250" t="str">
            <v>BOM</v>
          </cell>
        </row>
        <row r="4251">
          <cell r="X4251">
            <v>9876</v>
          </cell>
          <cell r="Y4251">
            <v>2042429</v>
          </cell>
          <cell r="Z4251" t="str">
            <v>CLINICA CIRURGICA</v>
          </cell>
          <cell r="AA4251">
            <v>6</v>
          </cell>
          <cell r="AB4251" t="str">
            <v>MÓVEIS E UTENSÍLIOS</v>
          </cell>
          <cell r="AC4251">
            <v>95</v>
          </cell>
          <cell r="AD4251" t="str">
            <v>BOM</v>
          </cell>
        </row>
        <row r="4252">
          <cell r="X4252">
            <v>9877</v>
          </cell>
          <cell r="Y4252">
            <v>2042430</v>
          </cell>
          <cell r="Z4252" t="str">
            <v>CLINICA CIRURGICA</v>
          </cell>
          <cell r="AA4252">
            <v>6</v>
          </cell>
          <cell r="AB4252" t="str">
            <v>MÓVEIS E UTENSÍLIOS</v>
          </cell>
          <cell r="AC4252">
            <v>95</v>
          </cell>
          <cell r="AD4252" t="str">
            <v>BOM</v>
          </cell>
        </row>
        <row r="4253">
          <cell r="X4253">
            <v>9878</v>
          </cell>
          <cell r="Y4253">
            <v>2042431</v>
          </cell>
          <cell r="Z4253" t="str">
            <v>CLINICA CIRURGICA</v>
          </cell>
          <cell r="AA4253">
            <v>6</v>
          </cell>
          <cell r="AB4253" t="str">
            <v>MÓVEIS E UTENSÍLIOS</v>
          </cell>
          <cell r="AC4253">
            <v>95</v>
          </cell>
          <cell r="AD4253" t="str">
            <v>BOM</v>
          </cell>
        </row>
        <row r="4254">
          <cell r="X4254">
            <v>9879</v>
          </cell>
          <cell r="Y4254">
            <v>2042432</v>
          </cell>
          <cell r="Z4254" t="str">
            <v>CLINICA MÉDICA</v>
          </cell>
          <cell r="AA4254">
            <v>6</v>
          </cell>
          <cell r="AB4254" t="str">
            <v>MÓVEIS E UTENSÍLIOS</v>
          </cell>
          <cell r="AC4254">
            <v>95</v>
          </cell>
          <cell r="AD4254" t="str">
            <v>BOM</v>
          </cell>
        </row>
        <row r="4255">
          <cell r="X4255">
            <v>9880</v>
          </cell>
          <cell r="Y4255">
            <v>2042433</v>
          </cell>
          <cell r="Z4255" t="str">
            <v>CLINICA MÉDICA</v>
          </cell>
          <cell r="AA4255">
            <v>6</v>
          </cell>
          <cell r="AB4255" t="str">
            <v>MÓVEIS E UTENSÍLIOS</v>
          </cell>
          <cell r="AC4255">
            <v>95</v>
          </cell>
          <cell r="AD4255" t="str">
            <v>BOM</v>
          </cell>
        </row>
        <row r="4256">
          <cell r="X4256">
            <v>9881</v>
          </cell>
          <cell r="Y4256">
            <v>2042424</v>
          </cell>
          <cell r="Z4256" t="str">
            <v>CLINICA MÉDICA</v>
          </cell>
          <cell r="AA4256">
            <v>6</v>
          </cell>
          <cell r="AB4256" t="str">
            <v>MÓVEIS E UTENSÍLIOS</v>
          </cell>
          <cell r="AC4256">
            <v>95</v>
          </cell>
          <cell r="AD4256" t="str">
            <v>BOM</v>
          </cell>
        </row>
        <row r="4257">
          <cell r="X4257">
            <v>9882</v>
          </cell>
          <cell r="Y4257">
            <v>2042435</v>
          </cell>
          <cell r="Z4257" t="str">
            <v>CLINICA MÉDICA</v>
          </cell>
          <cell r="AA4257">
            <v>6</v>
          </cell>
          <cell r="AB4257" t="str">
            <v>MÓVEIS E UTENSÍLIOS</v>
          </cell>
          <cell r="AC4257">
            <v>95</v>
          </cell>
          <cell r="AD4257" t="str">
            <v>BOM</v>
          </cell>
        </row>
        <row r="4258">
          <cell r="X4258">
            <v>9883</v>
          </cell>
          <cell r="Y4258">
            <v>2042436</v>
          </cell>
          <cell r="Z4258" t="str">
            <v>CLINICA MÉDICA</v>
          </cell>
          <cell r="AA4258">
            <v>6</v>
          </cell>
          <cell r="AB4258" t="str">
            <v>MÓVEIS E UTENSÍLIOS</v>
          </cell>
          <cell r="AC4258">
            <v>95</v>
          </cell>
          <cell r="AD4258" t="str">
            <v>BOM</v>
          </cell>
        </row>
        <row r="4259">
          <cell r="X4259">
            <v>9884</v>
          </cell>
          <cell r="Y4259">
            <v>2042437</v>
          </cell>
          <cell r="Z4259" t="str">
            <v>CLINICA MÉDICA</v>
          </cell>
          <cell r="AA4259">
            <v>6</v>
          </cell>
          <cell r="AB4259" t="str">
            <v>MÓVEIS E UTENSÍLIOS</v>
          </cell>
          <cell r="AC4259">
            <v>95</v>
          </cell>
          <cell r="AD4259" t="str">
            <v>BOM</v>
          </cell>
        </row>
        <row r="4260">
          <cell r="X4260">
            <v>9885</v>
          </cell>
          <cell r="Y4260">
            <v>2042438</v>
          </cell>
          <cell r="Z4260" t="str">
            <v>CLINICA MÉDICA</v>
          </cell>
          <cell r="AA4260">
            <v>6</v>
          </cell>
          <cell r="AB4260" t="str">
            <v>MÓVEIS E UTENSÍLIOS</v>
          </cell>
          <cell r="AC4260">
            <v>95</v>
          </cell>
          <cell r="AD4260" t="str">
            <v>BOM</v>
          </cell>
        </row>
        <row r="4261">
          <cell r="X4261">
            <v>9886</v>
          </cell>
          <cell r="Y4261">
            <v>2042439</v>
          </cell>
          <cell r="Z4261" t="str">
            <v>CLINICA MÉDICA</v>
          </cell>
          <cell r="AA4261">
            <v>6</v>
          </cell>
          <cell r="AB4261" t="str">
            <v>MÓVEIS E UTENSÍLIOS</v>
          </cell>
          <cell r="AC4261">
            <v>95</v>
          </cell>
          <cell r="AD4261" t="str">
            <v>BOM</v>
          </cell>
        </row>
        <row r="4262">
          <cell r="X4262">
            <v>9887</v>
          </cell>
          <cell r="Y4262">
            <v>2042440</v>
          </cell>
          <cell r="Z4262" t="str">
            <v>CLINICA MÉDICA</v>
          </cell>
          <cell r="AA4262">
            <v>6</v>
          </cell>
          <cell r="AB4262" t="str">
            <v>MÓVEIS E UTENSÍLIOS</v>
          </cell>
          <cell r="AC4262">
            <v>95</v>
          </cell>
          <cell r="AD4262" t="str">
            <v>BOM</v>
          </cell>
        </row>
        <row r="4263">
          <cell r="X4263">
            <v>9888</v>
          </cell>
          <cell r="Y4263">
            <v>2042441</v>
          </cell>
          <cell r="Z4263" t="str">
            <v>DIÁLISE</v>
          </cell>
          <cell r="AA4263">
            <v>6</v>
          </cell>
          <cell r="AB4263" t="str">
            <v>MÓVEIS E UTENSÍLIOS</v>
          </cell>
          <cell r="AC4263">
            <v>95</v>
          </cell>
          <cell r="AD4263" t="str">
            <v>BOM</v>
          </cell>
        </row>
        <row r="4264">
          <cell r="X4264">
            <v>9889</v>
          </cell>
          <cell r="Y4264">
            <v>2042442</v>
          </cell>
          <cell r="Z4264" t="str">
            <v>DIÁLISE</v>
          </cell>
          <cell r="AA4264">
            <v>6</v>
          </cell>
          <cell r="AB4264" t="str">
            <v>MÓVEIS E UTENSÍLIOS</v>
          </cell>
          <cell r="AC4264">
            <v>95</v>
          </cell>
          <cell r="AD4264" t="str">
            <v>BOM</v>
          </cell>
        </row>
        <row r="4265">
          <cell r="X4265">
            <v>9890</v>
          </cell>
          <cell r="Y4265">
            <v>2042443</v>
          </cell>
          <cell r="Z4265" t="str">
            <v>DIÁLISE</v>
          </cell>
          <cell r="AA4265">
            <v>6</v>
          </cell>
          <cell r="AB4265" t="str">
            <v>MÓVEIS E UTENSÍLIOS</v>
          </cell>
          <cell r="AC4265">
            <v>95</v>
          </cell>
          <cell r="AD4265" t="str">
            <v>BOM</v>
          </cell>
        </row>
        <row r="4266">
          <cell r="X4266">
            <v>9891</v>
          </cell>
          <cell r="Y4266">
            <v>2042444</v>
          </cell>
          <cell r="Z4266" t="str">
            <v>GALPÃO ALMOXARIFADO</v>
          </cell>
          <cell r="AA4266">
            <v>6</v>
          </cell>
          <cell r="AB4266" t="str">
            <v>MÓVEIS E UTENSÍLIOS</v>
          </cell>
          <cell r="AC4266">
            <v>95</v>
          </cell>
          <cell r="AD4266" t="str">
            <v>SUCATA</v>
          </cell>
        </row>
        <row r="4267">
          <cell r="X4267">
            <v>9892</v>
          </cell>
          <cell r="Y4267">
            <v>2042445</v>
          </cell>
          <cell r="Z4267" t="str">
            <v>DIÁLISE</v>
          </cell>
          <cell r="AA4267">
            <v>6</v>
          </cell>
          <cell r="AB4267" t="str">
            <v>MÓVEIS E UTENSÍLIOS</v>
          </cell>
          <cell r="AC4267">
            <v>95</v>
          </cell>
          <cell r="AD4267" t="str">
            <v>BOM</v>
          </cell>
        </row>
        <row r="4268">
          <cell r="X4268">
            <v>9893</v>
          </cell>
          <cell r="Y4268">
            <v>2042446</v>
          </cell>
          <cell r="Z4268" t="str">
            <v>GALPÃO ALMOXARIFADO</v>
          </cell>
          <cell r="AA4268">
            <v>6</v>
          </cell>
          <cell r="AB4268" t="str">
            <v>MÓVEIS E UTENSÍLIOS</v>
          </cell>
          <cell r="AC4268">
            <v>95</v>
          </cell>
          <cell r="AD4268" t="str">
            <v>SUCATA</v>
          </cell>
        </row>
        <row r="4269">
          <cell r="X4269">
            <v>9894</v>
          </cell>
          <cell r="Y4269">
            <v>2042447</v>
          </cell>
          <cell r="Z4269" t="str">
            <v>CUIDADOS PALIATIVOS - 2 ANDAR</v>
          </cell>
          <cell r="AA4269">
            <v>6</v>
          </cell>
          <cell r="AB4269" t="str">
            <v>MÓVEIS E UTENSÍLIOS</v>
          </cell>
          <cell r="AC4269">
            <v>95</v>
          </cell>
          <cell r="AD4269" t="str">
            <v>BOM</v>
          </cell>
        </row>
        <row r="4270">
          <cell r="X4270">
            <v>9895</v>
          </cell>
          <cell r="Y4270">
            <v>2042448</v>
          </cell>
          <cell r="Z4270" t="str">
            <v>CUIDADOS PALIATIVOS - 2 ANDAR</v>
          </cell>
          <cell r="AA4270">
            <v>6</v>
          </cell>
          <cell r="AB4270" t="str">
            <v>MÓVEIS E UTENSÍLIOS</v>
          </cell>
          <cell r="AC4270">
            <v>95</v>
          </cell>
          <cell r="AD4270" t="str">
            <v>BOM</v>
          </cell>
        </row>
        <row r="4271">
          <cell r="X4271">
            <v>9896</v>
          </cell>
          <cell r="Y4271">
            <v>2042449</v>
          </cell>
          <cell r="Z4271" t="str">
            <v>CUIDADOS PALIATIVOS - 2 ANDAR</v>
          </cell>
          <cell r="AA4271">
            <v>6</v>
          </cell>
          <cell r="AB4271" t="str">
            <v>MÓVEIS E UTENSÍLIOS</v>
          </cell>
          <cell r="AC4271">
            <v>95</v>
          </cell>
          <cell r="AD4271" t="str">
            <v>BOM</v>
          </cell>
        </row>
        <row r="4272">
          <cell r="X4272">
            <v>9843</v>
          </cell>
          <cell r="Y4272">
            <v>2042450</v>
          </cell>
          <cell r="Z4272" t="str">
            <v>CENTRAL DE GASES MEDICINAIS</v>
          </cell>
          <cell r="AA4272">
            <v>3</v>
          </cell>
          <cell r="AB4272" t="str">
            <v>MAQ. E EQUIPAMENTOS</v>
          </cell>
          <cell r="AC4272">
            <v>6480</v>
          </cell>
          <cell r="AD4272" t="str">
            <v>BOM</v>
          </cell>
        </row>
        <row r="4273">
          <cell r="X4273">
            <v>11115</v>
          </cell>
          <cell r="Y4273">
            <v>2042451</v>
          </cell>
          <cell r="Z4273" t="str">
            <v>LANCHONETE 5 ANDAR</v>
          </cell>
          <cell r="AA4273">
            <v>5</v>
          </cell>
          <cell r="AB4273" t="str">
            <v>MÓVEIS E UTENSÍLIOS</v>
          </cell>
          <cell r="AC4273">
            <v>297</v>
          </cell>
          <cell r="AD4273" t="str">
            <v>BOM</v>
          </cell>
        </row>
        <row r="4274">
          <cell r="X4274">
            <v>11116</v>
          </cell>
          <cell r="Y4274">
            <v>2042452</v>
          </cell>
          <cell r="Z4274" t="str">
            <v>LANCHONETE 5 ANDAR</v>
          </cell>
          <cell r="AA4274">
            <v>5</v>
          </cell>
          <cell r="AB4274" t="str">
            <v>MÓVEIS E UTENSÍLIOS</v>
          </cell>
          <cell r="AC4274">
            <v>370</v>
          </cell>
          <cell r="AD4274" t="str">
            <v>BOM</v>
          </cell>
        </row>
        <row r="4275">
          <cell r="X4275">
            <v>11117</v>
          </cell>
          <cell r="Y4275">
            <v>2042453</v>
          </cell>
          <cell r="Z4275" t="str">
            <v>LANCHONETE 5 ANDAR</v>
          </cell>
          <cell r="AA4275">
            <v>5</v>
          </cell>
          <cell r="AB4275" t="str">
            <v>MÓVEIS E UTENSÍLIOS</v>
          </cell>
          <cell r="AC4275">
            <v>370</v>
          </cell>
          <cell r="AD4275" t="str">
            <v>BOM</v>
          </cell>
        </row>
        <row r="4276">
          <cell r="X4276">
            <v>11118</v>
          </cell>
          <cell r="Y4276">
            <v>2042454</v>
          </cell>
          <cell r="Z4276" t="str">
            <v>LANCHONETE 5 ANDAR</v>
          </cell>
          <cell r="AA4276">
            <v>5</v>
          </cell>
          <cell r="AB4276" t="str">
            <v>MÓVEIS E UTENSÍLIOS</v>
          </cell>
          <cell r="AC4276">
            <v>370</v>
          </cell>
          <cell r="AD4276" t="str">
            <v>BOM</v>
          </cell>
        </row>
        <row r="4277">
          <cell r="X4277">
            <v>11119</v>
          </cell>
          <cell r="Y4277">
            <v>2042455</v>
          </cell>
          <cell r="Z4277" t="str">
            <v>LANCHONETE 5 ANDAR</v>
          </cell>
          <cell r="AA4277">
            <v>5</v>
          </cell>
          <cell r="AB4277" t="str">
            <v>MÓVEIS E UTENSÍLIOS</v>
          </cell>
          <cell r="AC4277">
            <v>875</v>
          </cell>
          <cell r="AD4277" t="str">
            <v>BOM</v>
          </cell>
        </row>
        <row r="4278">
          <cell r="X4278">
            <v>11120</v>
          </cell>
          <cell r="Y4278">
            <v>2042456</v>
          </cell>
          <cell r="Z4278" t="str">
            <v>LANCHONETE 5 ANDAR</v>
          </cell>
          <cell r="AA4278">
            <v>5</v>
          </cell>
          <cell r="AB4278" t="str">
            <v>MÓVEIS E UTENSÍLIOS</v>
          </cell>
          <cell r="AC4278">
            <v>149</v>
          </cell>
          <cell r="AD4278" t="str">
            <v>BOM</v>
          </cell>
        </row>
        <row r="4279">
          <cell r="X4279">
            <v>11121</v>
          </cell>
          <cell r="Y4279">
            <v>2042457</v>
          </cell>
          <cell r="Z4279" t="str">
            <v>LANCHONETE 5 ANDAR</v>
          </cell>
          <cell r="AA4279">
            <v>5</v>
          </cell>
          <cell r="AB4279" t="str">
            <v>MÓVEIS E UTENSÍLIOS</v>
          </cell>
          <cell r="AC4279">
            <v>149</v>
          </cell>
          <cell r="AD4279" t="str">
            <v>BOM</v>
          </cell>
        </row>
        <row r="4280">
          <cell r="X4280">
            <v>11126</v>
          </cell>
          <cell r="Y4280">
            <v>2042458</v>
          </cell>
          <cell r="Z4280" t="str">
            <v>AUDITÓRIO LUIZ RASSI – HGG</v>
          </cell>
          <cell r="AA4280">
            <v>5</v>
          </cell>
          <cell r="AB4280" t="str">
            <v>EQUIP. DE INFORMÁTICA</v>
          </cell>
          <cell r="AC4280">
            <v>2300</v>
          </cell>
          <cell r="AD4280" t="str">
            <v>BOM</v>
          </cell>
        </row>
        <row r="4281">
          <cell r="X4281">
            <v>11127</v>
          </cell>
          <cell r="Y4281">
            <v>2042459</v>
          </cell>
          <cell r="Z4281" t="str">
            <v>AUDITÓRIO LUIZ RASSI – HGG</v>
          </cell>
          <cell r="AA4281">
            <v>5</v>
          </cell>
          <cell r="AB4281" t="str">
            <v>EQUIP. DE INFORMÁTICA</v>
          </cell>
          <cell r="AC4281">
            <v>1450</v>
          </cell>
          <cell r="AD4281" t="str">
            <v>BOM</v>
          </cell>
        </row>
        <row r="4282">
          <cell r="X4282">
            <v>11128</v>
          </cell>
          <cell r="Y4282">
            <v>2042460</v>
          </cell>
          <cell r="Z4282" t="str">
            <v>AUDITÓRIO LUIZ RASSI – HGG</v>
          </cell>
          <cell r="AA4282">
            <v>4</v>
          </cell>
          <cell r="AB4282" t="str">
            <v>MAQ. E EQUIPAMENTOS</v>
          </cell>
          <cell r="AC4282">
            <v>315</v>
          </cell>
          <cell r="AD4282" t="str">
            <v>BOM</v>
          </cell>
        </row>
        <row r="4283">
          <cell r="X4283">
            <v>11129</v>
          </cell>
          <cell r="Y4283">
            <v>2042461</v>
          </cell>
          <cell r="Z4283" t="str">
            <v>AUDITÓRIO LUIZ RASSI – HGG</v>
          </cell>
          <cell r="AA4283">
            <v>4</v>
          </cell>
          <cell r="AB4283" t="str">
            <v>MAQ. E EQUIPAMENTOS</v>
          </cell>
          <cell r="AC4283">
            <v>820</v>
          </cell>
          <cell r="AD4283" t="str">
            <v>BOM</v>
          </cell>
        </row>
        <row r="4284">
          <cell r="X4284">
            <v>11130</v>
          </cell>
          <cell r="Y4284">
            <v>2042462</v>
          </cell>
          <cell r="Z4284" t="str">
            <v>AUDITÓRIO LUIZ RASSI – HGG</v>
          </cell>
          <cell r="AA4284">
            <v>7</v>
          </cell>
          <cell r="AB4284" t="str">
            <v>MAQ. E EQUIPAMENTOS</v>
          </cell>
          <cell r="AC4284">
            <v>325</v>
          </cell>
          <cell r="AD4284" t="str">
            <v>BOM</v>
          </cell>
        </row>
        <row r="4285">
          <cell r="X4285">
            <v>11131</v>
          </cell>
          <cell r="Y4285">
            <v>2042463</v>
          </cell>
          <cell r="Z4285" t="str">
            <v>AUDITÓRIO LUIZ RASSI – HGG</v>
          </cell>
          <cell r="AA4285">
            <v>7</v>
          </cell>
          <cell r="AB4285" t="str">
            <v>MAQ. E EQUIPAMENTOS</v>
          </cell>
          <cell r="AC4285">
            <v>325</v>
          </cell>
          <cell r="AD4285" t="str">
            <v>BOM</v>
          </cell>
        </row>
        <row r="4286">
          <cell r="X4286">
            <v>11132</v>
          </cell>
          <cell r="Y4286">
            <v>2042464</v>
          </cell>
          <cell r="Z4286" t="str">
            <v>AUDITÓRIO LUIZ RASSI – HGG</v>
          </cell>
          <cell r="AA4286">
            <v>7</v>
          </cell>
          <cell r="AB4286" t="str">
            <v>MAQ. E EQUIPAMENTOS</v>
          </cell>
          <cell r="AC4286">
            <v>325</v>
          </cell>
          <cell r="AD4286" t="str">
            <v>BOM</v>
          </cell>
        </row>
        <row r="4287">
          <cell r="X4287">
            <v>11133</v>
          </cell>
          <cell r="Y4287">
            <v>2042465</v>
          </cell>
          <cell r="Z4287" t="str">
            <v>AUDITÓRIO LUIZ RASSI – HGG</v>
          </cell>
          <cell r="AA4287">
            <v>7</v>
          </cell>
          <cell r="AB4287" t="str">
            <v>MAQ. E EQUIPAMENTOS</v>
          </cell>
          <cell r="AC4287">
            <v>325</v>
          </cell>
          <cell r="AD4287" t="str">
            <v>BOM</v>
          </cell>
        </row>
        <row r="4288">
          <cell r="X4288">
            <v>11134</v>
          </cell>
          <cell r="Y4288">
            <v>2042466</v>
          </cell>
          <cell r="Z4288" t="str">
            <v>AUDITÓRIO LUIZ RASSI – HGG</v>
          </cell>
          <cell r="AA4288">
            <v>7</v>
          </cell>
          <cell r="AB4288" t="str">
            <v>MAQ. E EQUIPAMENTOS</v>
          </cell>
          <cell r="AC4288">
            <v>325</v>
          </cell>
          <cell r="AD4288" t="str">
            <v>BOM</v>
          </cell>
        </row>
        <row r="4289">
          <cell r="X4289">
            <v>11135</v>
          </cell>
          <cell r="Y4289">
            <v>2042467</v>
          </cell>
          <cell r="Z4289" t="str">
            <v>AUDITÓRIO LUIZ RASSI – HGG</v>
          </cell>
          <cell r="AA4289">
            <v>7</v>
          </cell>
          <cell r="AB4289" t="str">
            <v>MAQ. E EQUIPAMENTOS</v>
          </cell>
          <cell r="AC4289">
            <v>325</v>
          </cell>
          <cell r="AD4289" t="str">
            <v>BOM</v>
          </cell>
        </row>
        <row r="4290">
          <cell r="X4290">
            <v>11057</v>
          </cell>
          <cell r="Y4290">
            <v>2042468</v>
          </cell>
          <cell r="Z4290" t="str">
            <v>DIRETORIA TÉCNICA</v>
          </cell>
          <cell r="AA4290">
            <v>4</v>
          </cell>
          <cell r="AB4290" t="str">
            <v>EQUIP. DE INFORMÁTICA</v>
          </cell>
          <cell r="AC4290">
            <v>975</v>
          </cell>
          <cell r="AD4290" t="str">
            <v>BOM</v>
          </cell>
        </row>
        <row r="4291">
          <cell r="X4291">
            <v>11058</v>
          </cell>
          <cell r="Y4291">
            <v>2042469</v>
          </cell>
          <cell r="Z4291" t="str">
            <v>NÚCLEO MÉDICO</v>
          </cell>
          <cell r="AA4291">
            <v>4</v>
          </cell>
          <cell r="AB4291" t="str">
            <v>EQUIP. DE INFORMÁTICA</v>
          </cell>
          <cell r="AC4291">
            <v>975</v>
          </cell>
          <cell r="AD4291" t="str">
            <v>BOM</v>
          </cell>
        </row>
        <row r="4292">
          <cell r="X4292">
            <v>11059</v>
          </cell>
          <cell r="Y4292">
            <v>2042470</v>
          </cell>
          <cell r="Z4292" t="str">
            <v>NÚCLEO MÉDICO</v>
          </cell>
          <cell r="AA4292">
            <v>4</v>
          </cell>
          <cell r="AB4292" t="str">
            <v>EQUIP. DE INFORMÁTICA</v>
          </cell>
          <cell r="AC4292">
            <v>975</v>
          </cell>
          <cell r="AD4292" t="str">
            <v>BOM</v>
          </cell>
        </row>
        <row r="4293">
          <cell r="X4293">
            <v>11060</v>
          </cell>
          <cell r="Y4293">
            <v>2042471</v>
          </cell>
          <cell r="Z4293" t="str">
            <v>CHI</v>
          </cell>
          <cell r="AA4293">
            <v>4</v>
          </cell>
          <cell r="AB4293" t="str">
            <v>EQUIP. DE INFORMÁTICA</v>
          </cell>
          <cell r="AC4293">
            <v>975</v>
          </cell>
          <cell r="AD4293" t="str">
            <v>BOM</v>
          </cell>
        </row>
        <row r="4294">
          <cell r="X4294">
            <v>11061</v>
          </cell>
          <cell r="Y4294">
            <v>2042472</v>
          </cell>
          <cell r="Z4294" t="str">
            <v>CUIDADOS PALIATIVOS - 2 ANDAR</v>
          </cell>
          <cell r="AA4294">
            <v>4</v>
          </cell>
          <cell r="AB4294" t="str">
            <v>EQUIP. DE INFORMÁTICA</v>
          </cell>
          <cell r="AC4294">
            <v>975</v>
          </cell>
          <cell r="AD4294" t="str">
            <v>BOM</v>
          </cell>
        </row>
        <row r="4295">
          <cell r="X4295">
            <v>11062</v>
          </cell>
          <cell r="Y4295">
            <v>2042473</v>
          </cell>
          <cell r="Z4295" t="str">
            <v>AMBULATÓRIO RECEPÇÃO</v>
          </cell>
          <cell r="AA4295">
            <v>4</v>
          </cell>
          <cell r="AB4295" t="str">
            <v>EQUIP. DE INFORMÁTICA</v>
          </cell>
          <cell r="AC4295">
            <v>975</v>
          </cell>
          <cell r="AD4295" t="str">
            <v>BOM</v>
          </cell>
        </row>
        <row r="4296">
          <cell r="X4296">
            <v>11063</v>
          </cell>
          <cell r="Y4296">
            <v>2042474</v>
          </cell>
          <cell r="Z4296" t="str">
            <v>CUIDADOS PALIATIVOS - 2 ANDAR</v>
          </cell>
          <cell r="AA4296">
            <v>4</v>
          </cell>
          <cell r="AB4296" t="str">
            <v>EQUIP. DE INFORMÁTICA</v>
          </cell>
          <cell r="AC4296">
            <v>975</v>
          </cell>
          <cell r="AD4296" t="str">
            <v>BOM</v>
          </cell>
        </row>
        <row r="4297">
          <cell r="X4297">
            <v>11064</v>
          </cell>
          <cell r="Y4297">
            <v>2042475</v>
          </cell>
          <cell r="Z4297" t="str">
            <v>ASTEC</v>
          </cell>
          <cell r="AA4297">
            <v>4</v>
          </cell>
          <cell r="AB4297" t="str">
            <v>EQUIP. DE INFORMÁTICA</v>
          </cell>
          <cell r="AC4297">
            <v>975</v>
          </cell>
          <cell r="AD4297" t="str">
            <v>BOM</v>
          </cell>
        </row>
        <row r="4298">
          <cell r="X4298">
            <v>11065</v>
          </cell>
          <cell r="Y4298">
            <v>2042476</v>
          </cell>
          <cell r="Z4298" t="str">
            <v>ASTEC</v>
          </cell>
          <cell r="AA4298">
            <v>4</v>
          </cell>
          <cell r="AB4298" t="str">
            <v>EQUIP. DE INFORMÁTICA</v>
          </cell>
          <cell r="AC4298">
            <v>975</v>
          </cell>
          <cell r="AD4298" t="str">
            <v>BOM</v>
          </cell>
        </row>
        <row r="4299">
          <cell r="X4299">
            <v>11066</v>
          </cell>
          <cell r="Y4299">
            <v>2042477</v>
          </cell>
          <cell r="Z4299" t="str">
            <v>ASTEC</v>
          </cell>
          <cell r="AA4299">
            <v>4</v>
          </cell>
          <cell r="AB4299" t="str">
            <v>EQUIP. DE INFORMÁTICA</v>
          </cell>
          <cell r="AC4299">
            <v>975</v>
          </cell>
          <cell r="AD4299" t="str">
            <v>BOM</v>
          </cell>
        </row>
        <row r="4300">
          <cell r="X4300">
            <v>11067</v>
          </cell>
          <cell r="Y4300">
            <v>2042478</v>
          </cell>
          <cell r="Z4300" t="str">
            <v>ASTEC</v>
          </cell>
          <cell r="AA4300">
            <v>4</v>
          </cell>
          <cell r="AB4300" t="str">
            <v>EQUIP. DE INFORMÁTICA</v>
          </cell>
          <cell r="AC4300">
            <v>975</v>
          </cell>
          <cell r="AD4300" t="str">
            <v>BOM</v>
          </cell>
        </row>
        <row r="4301">
          <cell r="X4301">
            <v>11068</v>
          </cell>
          <cell r="Y4301">
            <v>2042479</v>
          </cell>
          <cell r="Z4301" t="str">
            <v>ASTEC</v>
          </cell>
          <cell r="AA4301">
            <v>4</v>
          </cell>
          <cell r="AB4301" t="str">
            <v>EQUIP. DE INFORMÁTICA</v>
          </cell>
          <cell r="AC4301">
            <v>975</v>
          </cell>
          <cell r="AD4301" t="str">
            <v>BOM</v>
          </cell>
        </row>
        <row r="4302">
          <cell r="X4302">
            <v>11069</v>
          </cell>
          <cell r="Y4302">
            <v>2042480</v>
          </cell>
          <cell r="Z4302" t="str">
            <v>ASTEC</v>
          </cell>
          <cell r="AA4302">
            <v>4</v>
          </cell>
          <cell r="AB4302" t="str">
            <v>EQUIP. DE INFORMÁTICA</v>
          </cell>
          <cell r="AC4302">
            <v>975</v>
          </cell>
          <cell r="AD4302" t="str">
            <v>BOM</v>
          </cell>
        </row>
        <row r="4303">
          <cell r="X4303">
            <v>11070</v>
          </cell>
          <cell r="Y4303">
            <v>2042481</v>
          </cell>
          <cell r="Z4303" t="str">
            <v>FATURAMENTO</v>
          </cell>
          <cell r="AA4303">
            <v>4</v>
          </cell>
          <cell r="AB4303" t="str">
            <v>EQUIP. DE INFORMÁTICA</v>
          </cell>
          <cell r="AC4303">
            <v>975</v>
          </cell>
          <cell r="AD4303" t="str">
            <v>BOM</v>
          </cell>
        </row>
        <row r="4304">
          <cell r="X4304">
            <v>11071</v>
          </cell>
          <cell r="Y4304">
            <v>2042482</v>
          </cell>
          <cell r="Z4304" t="str">
            <v>FATURAMENTO</v>
          </cell>
          <cell r="AA4304">
            <v>4</v>
          </cell>
          <cell r="AB4304" t="str">
            <v>EQUIP. DE INFORMÁTICA</v>
          </cell>
          <cell r="AC4304">
            <v>975</v>
          </cell>
          <cell r="AD4304" t="str">
            <v>BOM</v>
          </cell>
        </row>
        <row r="4305">
          <cell r="X4305">
            <v>11072</v>
          </cell>
          <cell r="Y4305">
            <v>2042483</v>
          </cell>
          <cell r="Z4305" t="str">
            <v>APOIO AO DIAGNOSTICO RECEP</v>
          </cell>
          <cell r="AA4305">
            <v>4</v>
          </cell>
          <cell r="AB4305" t="str">
            <v>EQUIP. DE INFORMÁTICA</v>
          </cell>
          <cell r="AC4305">
            <v>975</v>
          </cell>
          <cell r="AD4305" t="str">
            <v>BOM</v>
          </cell>
        </row>
        <row r="4306">
          <cell r="X4306">
            <v>11073</v>
          </cell>
          <cell r="Y4306">
            <v>2042484</v>
          </cell>
          <cell r="Z4306" t="str">
            <v>ASTEC</v>
          </cell>
          <cell r="AA4306">
            <v>4</v>
          </cell>
          <cell r="AB4306" t="str">
            <v>EQUIP. DE INFORMÁTICA</v>
          </cell>
          <cell r="AC4306">
            <v>975</v>
          </cell>
          <cell r="AD4306" t="str">
            <v>BOM</v>
          </cell>
        </row>
        <row r="4307">
          <cell r="X4307">
            <v>11074</v>
          </cell>
          <cell r="Y4307">
            <v>2042485</v>
          </cell>
          <cell r="Z4307" t="str">
            <v>HEMODIALISE</v>
          </cell>
          <cell r="AA4307">
            <v>4</v>
          </cell>
          <cell r="AB4307" t="str">
            <v>EQUIP. DE INFORMÁTICA</v>
          </cell>
          <cell r="AC4307">
            <v>975</v>
          </cell>
          <cell r="AD4307" t="str">
            <v>BOM</v>
          </cell>
        </row>
        <row r="4308">
          <cell r="X4308">
            <v>11075</v>
          </cell>
          <cell r="Y4308">
            <v>2042486</v>
          </cell>
          <cell r="Z4308" t="str">
            <v>ASTEC</v>
          </cell>
          <cell r="AA4308">
            <v>4</v>
          </cell>
          <cell r="AB4308" t="str">
            <v>EQUIP. DE INFORMÁTICA</v>
          </cell>
          <cell r="AC4308">
            <v>975</v>
          </cell>
          <cell r="AD4308" t="str">
            <v>BOM</v>
          </cell>
        </row>
        <row r="4309">
          <cell r="X4309">
            <v>11076</v>
          </cell>
          <cell r="Y4309">
            <v>2042487</v>
          </cell>
          <cell r="Z4309" t="str">
            <v>AMBULATÓRIO RECEPÇÃO</v>
          </cell>
          <cell r="AA4309">
            <v>4</v>
          </cell>
          <cell r="AB4309" t="str">
            <v>EQUIP. DE INFORMÁTICA</v>
          </cell>
          <cell r="AC4309">
            <v>975</v>
          </cell>
          <cell r="AD4309" t="str">
            <v>BOM</v>
          </cell>
        </row>
        <row r="4310">
          <cell r="X4310">
            <v>11077</v>
          </cell>
          <cell r="Y4310">
            <v>2042488</v>
          </cell>
          <cell r="Z4310" t="str">
            <v>DIRETORIA TÉCNICA</v>
          </cell>
          <cell r="AA4310">
            <v>4</v>
          </cell>
          <cell r="AB4310" t="str">
            <v>EQUIP. DE INFORMÁTICA</v>
          </cell>
          <cell r="AC4310">
            <v>135</v>
          </cell>
          <cell r="AD4310" t="str">
            <v>BOM</v>
          </cell>
        </row>
        <row r="4311">
          <cell r="X4311">
            <v>11078</v>
          </cell>
          <cell r="Y4311">
            <v>2042489</v>
          </cell>
          <cell r="Z4311" t="str">
            <v>ASTEC</v>
          </cell>
          <cell r="AA4311">
            <v>4</v>
          </cell>
          <cell r="AB4311" t="str">
            <v>EQUIP. DE INFORMÁTICA</v>
          </cell>
          <cell r="AC4311">
            <v>135</v>
          </cell>
          <cell r="AD4311" t="str">
            <v>BOM</v>
          </cell>
        </row>
        <row r="4312">
          <cell r="X4312">
            <v>11079</v>
          </cell>
          <cell r="Y4312">
            <v>2042490</v>
          </cell>
          <cell r="Z4312" t="str">
            <v>ASTEC</v>
          </cell>
          <cell r="AA4312">
            <v>4</v>
          </cell>
          <cell r="AB4312" t="str">
            <v>EQUIP. DE INFORMÁTICA</v>
          </cell>
          <cell r="AC4312">
            <v>135</v>
          </cell>
          <cell r="AD4312" t="str">
            <v>BOM</v>
          </cell>
        </row>
        <row r="4313">
          <cell r="X4313">
            <v>11080</v>
          </cell>
          <cell r="Y4313">
            <v>2042491</v>
          </cell>
          <cell r="Z4313" t="str">
            <v>TRIAGEM MÉDICA CHI</v>
          </cell>
          <cell r="AA4313">
            <v>4</v>
          </cell>
          <cell r="AB4313" t="str">
            <v>EQUIP. DE INFORMÁTICA</v>
          </cell>
          <cell r="AC4313">
            <v>135</v>
          </cell>
          <cell r="AD4313" t="str">
            <v>BOM</v>
          </cell>
        </row>
        <row r="4314">
          <cell r="X4314">
            <v>11081</v>
          </cell>
          <cell r="Y4314">
            <v>2042492</v>
          </cell>
          <cell r="Z4314" t="str">
            <v>ASTEC</v>
          </cell>
          <cell r="AA4314">
            <v>4</v>
          </cell>
          <cell r="AB4314" t="str">
            <v>EQUIP. DE INFORMÁTICA</v>
          </cell>
          <cell r="AC4314">
            <v>135</v>
          </cell>
          <cell r="AD4314" t="str">
            <v>BOM</v>
          </cell>
        </row>
        <row r="4315">
          <cell r="X4315">
            <v>11082</v>
          </cell>
          <cell r="Y4315">
            <v>2042493</v>
          </cell>
          <cell r="Z4315" t="str">
            <v>HEMODIALISE</v>
          </cell>
          <cell r="AA4315">
            <v>4</v>
          </cell>
          <cell r="AB4315" t="str">
            <v>EQUIP. DE INFORMÁTICA</v>
          </cell>
          <cell r="AC4315">
            <v>135</v>
          </cell>
          <cell r="AD4315" t="str">
            <v>BOM</v>
          </cell>
        </row>
        <row r="4316">
          <cell r="X4316">
            <v>11083</v>
          </cell>
          <cell r="Y4316">
            <v>2042494</v>
          </cell>
          <cell r="Z4316" t="str">
            <v>ASTEC</v>
          </cell>
          <cell r="AA4316">
            <v>4</v>
          </cell>
          <cell r="AB4316" t="str">
            <v>EQUIP. DE INFORMÁTICA</v>
          </cell>
          <cell r="AC4316">
            <v>135</v>
          </cell>
          <cell r="AD4316" t="str">
            <v>BOM</v>
          </cell>
        </row>
        <row r="4317">
          <cell r="X4317">
            <v>11084</v>
          </cell>
          <cell r="Y4317">
            <v>2042495</v>
          </cell>
          <cell r="Z4317" t="str">
            <v>ASTEC</v>
          </cell>
          <cell r="AA4317">
            <v>4</v>
          </cell>
          <cell r="AB4317" t="str">
            <v>EQUIP. DE INFORMÁTICA</v>
          </cell>
          <cell r="AC4317">
            <v>135</v>
          </cell>
          <cell r="AD4317" t="str">
            <v>BOM</v>
          </cell>
        </row>
        <row r="4318">
          <cell r="X4318">
            <v>11085</v>
          </cell>
          <cell r="Y4318">
            <v>2042496</v>
          </cell>
          <cell r="Z4318" t="str">
            <v>GALPÃO ALMOXARIFADO</v>
          </cell>
          <cell r="AA4318">
            <v>4</v>
          </cell>
          <cell r="AB4318" t="str">
            <v>EQUIP. DE INFORMÁTICA</v>
          </cell>
          <cell r="AC4318">
            <v>135</v>
          </cell>
          <cell r="AD4318" t="str">
            <v>SUCATA</v>
          </cell>
        </row>
        <row r="4319">
          <cell r="X4319">
            <v>11086</v>
          </cell>
          <cell r="Y4319">
            <v>2042497</v>
          </cell>
          <cell r="Z4319" t="str">
            <v>ASTEC</v>
          </cell>
          <cell r="AA4319">
            <v>4</v>
          </cell>
          <cell r="AB4319" t="str">
            <v>EQUIP. DE INFORMÁTICA</v>
          </cell>
          <cell r="AC4319">
            <v>135</v>
          </cell>
          <cell r="AD4319" t="str">
            <v>BOM</v>
          </cell>
        </row>
        <row r="4320">
          <cell r="X4320">
            <v>11087</v>
          </cell>
          <cell r="Y4320">
            <v>2042498</v>
          </cell>
          <cell r="Z4320" t="str">
            <v>ASTEC</v>
          </cell>
          <cell r="AA4320">
            <v>4</v>
          </cell>
          <cell r="AB4320" t="str">
            <v>EQUIP. DE INFORMÁTICA</v>
          </cell>
          <cell r="AC4320">
            <v>135</v>
          </cell>
          <cell r="AD4320" t="str">
            <v>BOM</v>
          </cell>
        </row>
        <row r="4321">
          <cell r="X4321">
            <v>11088</v>
          </cell>
          <cell r="Y4321">
            <v>2042499</v>
          </cell>
          <cell r="Z4321" t="str">
            <v>ASTEC</v>
          </cell>
          <cell r="AA4321">
            <v>4</v>
          </cell>
          <cell r="AB4321" t="str">
            <v>EQUIP. DE INFORMÁTICA</v>
          </cell>
          <cell r="AC4321">
            <v>135</v>
          </cell>
          <cell r="AD4321" t="str">
            <v>BOM</v>
          </cell>
        </row>
        <row r="4322">
          <cell r="X4322">
            <v>11089</v>
          </cell>
          <cell r="Y4322">
            <v>2042500</v>
          </cell>
          <cell r="Z4322" t="str">
            <v>ASTEC</v>
          </cell>
          <cell r="AA4322">
            <v>4</v>
          </cell>
          <cell r="AB4322" t="str">
            <v>EQUIP. DE INFORMÁTICA</v>
          </cell>
          <cell r="AC4322">
            <v>135</v>
          </cell>
          <cell r="AD4322" t="str">
            <v>BOM</v>
          </cell>
        </row>
        <row r="4323">
          <cell r="X4323">
            <v>11090</v>
          </cell>
          <cell r="Y4323">
            <v>2042501</v>
          </cell>
          <cell r="Z4323" t="str">
            <v>FATURAMENTO</v>
          </cell>
          <cell r="AA4323">
            <v>4</v>
          </cell>
          <cell r="AB4323" t="str">
            <v>EQUIP. DE INFORMÁTICA</v>
          </cell>
          <cell r="AC4323">
            <v>135</v>
          </cell>
          <cell r="AD4323" t="str">
            <v>BOM</v>
          </cell>
        </row>
        <row r="4324">
          <cell r="X4324">
            <v>11091</v>
          </cell>
          <cell r="Y4324">
            <v>2042502</v>
          </cell>
          <cell r="Z4324" t="str">
            <v>FATURAMENTO</v>
          </cell>
          <cell r="AA4324">
            <v>4</v>
          </cell>
          <cell r="AB4324" t="str">
            <v>EQUIP. DE INFORMÁTICA</v>
          </cell>
          <cell r="AC4324">
            <v>135</v>
          </cell>
          <cell r="AD4324" t="str">
            <v>BOM</v>
          </cell>
        </row>
        <row r="4325">
          <cell r="X4325">
            <v>11092</v>
          </cell>
          <cell r="Y4325">
            <v>2042503</v>
          </cell>
          <cell r="Z4325" t="str">
            <v>ASTEC</v>
          </cell>
          <cell r="AA4325">
            <v>4</v>
          </cell>
          <cell r="AB4325" t="str">
            <v>EQUIP. DE INFORMÁTICA</v>
          </cell>
          <cell r="AC4325">
            <v>135</v>
          </cell>
          <cell r="AD4325" t="str">
            <v>BOM</v>
          </cell>
        </row>
        <row r="4326">
          <cell r="X4326">
            <v>11093</v>
          </cell>
          <cell r="Y4326">
            <v>2042504</v>
          </cell>
          <cell r="Z4326" t="str">
            <v>ASTEC</v>
          </cell>
          <cell r="AA4326">
            <v>4</v>
          </cell>
          <cell r="AB4326" t="str">
            <v>EQUIP. DE INFORMÁTICA</v>
          </cell>
          <cell r="AC4326">
            <v>135</v>
          </cell>
          <cell r="AD4326" t="str">
            <v>BOM</v>
          </cell>
        </row>
        <row r="4327">
          <cell r="X4327">
            <v>11094</v>
          </cell>
          <cell r="Y4327">
            <v>2042505</v>
          </cell>
          <cell r="Z4327" t="str">
            <v>ASTEC</v>
          </cell>
          <cell r="AA4327">
            <v>4</v>
          </cell>
          <cell r="AB4327" t="str">
            <v>EQUIP. DE INFORMÁTICA</v>
          </cell>
          <cell r="AC4327">
            <v>135</v>
          </cell>
          <cell r="AD4327" t="str">
            <v>BOM</v>
          </cell>
        </row>
        <row r="4328">
          <cell r="X4328">
            <v>11095</v>
          </cell>
          <cell r="Y4328">
            <v>2042506</v>
          </cell>
          <cell r="Z4328" t="str">
            <v>ASTEC</v>
          </cell>
          <cell r="AA4328">
            <v>4</v>
          </cell>
          <cell r="AB4328" t="str">
            <v>EQUIP. DE INFORMÁTICA</v>
          </cell>
          <cell r="AC4328">
            <v>135</v>
          </cell>
          <cell r="AD4328" t="str">
            <v>BOM</v>
          </cell>
        </row>
        <row r="4329">
          <cell r="X4329">
            <v>11096</v>
          </cell>
          <cell r="Y4329">
            <v>2042507</v>
          </cell>
          <cell r="Z4329" t="str">
            <v>ASTEC</v>
          </cell>
          <cell r="AA4329">
            <v>4</v>
          </cell>
          <cell r="AB4329" t="str">
            <v>EQUIP. DE INFORMÁTICA</v>
          </cell>
          <cell r="AC4329">
            <v>135</v>
          </cell>
          <cell r="AD4329" t="str">
            <v>BOM</v>
          </cell>
        </row>
        <row r="4330">
          <cell r="X4330">
            <v>11122</v>
          </cell>
          <cell r="Y4330">
            <v>2042508</v>
          </cell>
          <cell r="Z4330" t="str">
            <v>REABILITAÇÃO CARDÍACA</v>
          </cell>
          <cell r="AA4330">
            <v>7</v>
          </cell>
          <cell r="AB4330" t="str">
            <v>MÓVEIS E UTENSÍLIOS</v>
          </cell>
          <cell r="AC4330">
            <v>216</v>
          </cell>
          <cell r="AD4330" t="str">
            <v>BOM</v>
          </cell>
        </row>
        <row r="4331">
          <cell r="X4331">
            <v>11123</v>
          </cell>
          <cell r="Y4331">
            <v>2042509</v>
          </cell>
          <cell r="Z4331" t="str">
            <v>REABILITAÇÃO CARDÍACA</v>
          </cell>
          <cell r="AA4331">
            <v>7</v>
          </cell>
          <cell r="AB4331" t="str">
            <v>MÓVEIS E UTENSÍLIOS</v>
          </cell>
          <cell r="AC4331">
            <v>216</v>
          </cell>
          <cell r="AD4331" t="str">
            <v>BOM</v>
          </cell>
        </row>
        <row r="4332">
          <cell r="X4332">
            <v>11124</v>
          </cell>
          <cell r="Y4332">
            <v>2042510</v>
          </cell>
          <cell r="Z4332" t="str">
            <v>REABILITAÇÃO CARDÍACA</v>
          </cell>
          <cell r="AA4332">
            <v>7</v>
          </cell>
          <cell r="AB4332" t="str">
            <v>MÓVEIS E UTENSÍLIOS</v>
          </cell>
          <cell r="AC4332">
            <v>216</v>
          </cell>
          <cell r="AD4332" t="str">
            <v>BOM</v>
          </cell>
        </row>
        <row r="4333">
          <cell r="X4333">
            <v>11125</v>
          </cell>
          <cell r="Y4333">
            <v>2042511</v>
          </cell>
          <cell r="Z4333" t="str">
            <v>SESMT</v>
          </cell>
          <cell r="AA4333">
            <v>7</v>
          </cell>
          <cell r="AB4333" t="str">
            <v>MAQ. E EQUIPAMENTOS</v>
          </cell>
          <cell r="AC4333">
            <v>715.18050000000005</v>
          </cell>
          <cell r="AD4333" t="str">
            <v>BOM</v>
          </cell>
        </row>
        <row r="4334">
          <cell r="X4334">
            <v>11136</v>
          </cell>
          <cell r="Y4334">
            <v>2042512</v>
          </cell>
          <cell r="Z4334" t="str">
            <v>REABILITAÇÃO CARDÍACA</v>
          </cell>
          <cell r="AA4334">
            <v>7</v>
          </cell>
          <cell r="AB4334" t="str">
            <v>MAQ. E EQUIPAMENTOS</v>
          </cell>
          <cell r="AC4334">
            <v>75.289500000000004</v>
          </cell>
          <cell r="AD4334" t="str">
            <v>BOM</v>
          </cell>
        </row>
        <row r="4335">
          <cell r="X4335">
            <v>11137</v>
          </cell>
          <cell r="Y4335">
            <v>2042513</v>
          </cell>
          <cell r="Z4335" t="str">
            <v>CENTRO CIRÚRGICO</v>
          </cell>
          <cell r="AA4335">
            <v>10</v>
          </cell>
          <cell r="AB4335" t="str">
            <v>INSTRUMENTAIS CIRURGICOS</v>
          </cell>
          <cell r="AC4335">
            <v>8800</v>
          </cell>
          <cell r="AD4335" t="str">
            <v>BOM</v>
          </cell>
        </row>
        <row r="4336">
          <cell r="X4336">
            <v>9835</v>
          </cell>
          <cell r="Y4336">
            <v>2042514</v>
          </cell>
          <cell r="Z4336" t="str">
            <v>ASTEC</v>
          </cell>
          <cell r="AA4336">
            <v>5</v>
          </cell>
          <cell r="AB4336" t="str">
            <v>EQUIP. DE INFORMÁTICA</v>
          </cell>
          <cell r="AC4336">
            <v>315</v>
          </cell>
          <cell r="AD4336" t="str">
            <v>BOM</v>
          </cell>
        </row>
        <row r="4337">
          <cell r="X4337">
            <v>9836</v>
          </cell>
          <cell r="Y4337">
            <v>2042515</v>
          </cell>
          <cell r="Z4337" t="str">
            <v>ASTEC</v>
          </cell>
          <cell r="AA4337">
            <v>5</v>
          </cell>
          <cell r="AB4337" t="str">
            <v>EQUIP. DE INFORMÁTICA</v>
          </cell>
          <cell r="AC4337">
            <v>315</v>
          </cell>
          <cell r="AD4337" t="str">
            <v>BOM</v>
          </cell>
        </row>
        <row r="4338">
          <cell r="X4338">
            <v>9837</v>
          </cell>
          <cell r="Y4338">
            <v>2042516</v>
          </cell>
          <cell r="Z4338" t="str">
            <v>PORTARIA "A"</v>
          </cell>
          <cell r="AA4338">
            <v>5</v>
          </cell>
          <cell r="AB4338" t="str">
            <v>EQUIP. DE INFORMÁTICA</v>
          </cell>
          <cell r="AC4338">
            <v>315</v>
          </cell>
          <cell r="AD4338" t="str">
            <v>BOM</v>
          </cell>
        </row>
        <row r="4339">
          <cell r="X4339">
            <v>9838</v>
          </cell>
          <cell r="Y4339">
            <v>2042517</v>
          </cell>
          <cell r="Z4339" t="str">
            <v>ASTEC</v>
          </cell>
          <cell r="AA4339">
            <v>5</v>
          </cell>
          <cell r="AB4339" t="str">
            <v>EQUIP. DE INFORMÁTICA</v>
          </cell>
          <cell r="AC4339">
            <v>315</v>
          </cell>
          <cell r="AD4339" t="str">
            <v>BOM</v>
          </cell>
        </row>
        <row r="4340">
          <cell r="X4340">
            <v>9839</v>
          </cell>
          <cell r="Y4340">
            <v>2042518</v>
          </cell>
          <cell r="Z4340" t="str">
            <v>ASTEC</v>
          </cell>
          <cell r="AA4340">
            <v>5</v>
          </cell>
          <cell r="AB4340" t="str">
            <v>EQUIP. DE INFORMÁTICA</v>
          </cell>
          <cell r="AC4340">
            <v>315</v>
          </cell>
          <cell r="AD4340" t="str">
            <v>BOM</v>
          </cell>
        </row>
        <row r="4341">
          <cell r="X4341">
            <v>9840</v>
          </cell>
          <cell r="Y4341">
            <v>2042519</v>
          </cell>
          <cell r="Z4341" t="str">
            <v>ASTEC</v>
          </cell>
          <cell r="AA4341">
            <v>5</v>
          </cell>
          <cell r="AB4341" t="str">
            <v>EQUIP. DE INFORMÁTICA</v>
          </cell>
          <cell r="AC4341">
            <v>315</v>
          </cell>
          <cell r="AD4341" t="str">
            <v>BOM</v>
          </cell>
        </row>
        <row r="4342">
          <cell r="X4342">
            <v>9841</v>
          </cell>
          <cell r="Y4342">
            <v>2042520</v>
          </cell>
          <cell r="Z4342" t="str">
            <v>ASTEC</v>
          </cell>
          <cell r="AA4342">
            <v>5</v>
          </cell>
          <cell r="AB4342" t="str">
            <v>EQUIP. DE INFORMÁTICA</v>
          </cell>
          <cell r="AC4342">
            <v>315</v>
          </cell>
          <cell r="AD4342" t="str">
            <v>BOM</v>
          </cell>
        </row>
        <row r="4343">
          <cell r="X4343">
            <v>9842</v>
          </cell>
          <cell r="Y4343">
            <v>2042521</v>
          </cell>
          <cell r="Z4343" t="str">
            <v>ASTEC</v>
          </cell>
          <cell r="AA4343">
            <v>5</v>
          </cell>
          <cell r="AB4343" t="str">
            <v>EQUIP. DE INFORMÁTICA</v>
          </cell>
          <cell r="AC4343">
            <v>315</v>
          </cell>
          <cell r="AD4343" t="str">
            <v>BOM</v>
          </cell>
        </row>
        <row r="4344">
          <cell r="X4344">
            <v>9797</v>
          </cell>
          <cell r="Y4344">
            <v>2042522</v>
          </cell>
          <cell r="Z4344" t="str">
            <v>CLÍNICA CIRURGICA</v>
          </cell>
          <cell r="AA4344">
            <v>6</v>
          </cell>
          <cell r="AB4344" t="str">
            <v>MÓVEIS E UTENSÍLIOS</v>
          </cell>
          <cell r="AC4344">
            <v>145</v>
          </cell>
          <cell r="AD4344" t="str">
            <v>BOM</v>
          </cell>
        </row>
        <row r="4345">
          <cell r="X4345">
            <v>9798</v>
          </cell>
          <cell r="Y4345">
            <v>2042523</v>
          </cell>
          <cell r="Z4345" t="str">
            <v>CLÍNICA CIRURGICA</v>
          </cell>
          <cell r="AA4345">
            <v>6</v>
          </cell>
          <cell r="AB4345" t="str">
            <v>MÓVEIS E UTENSÍLIOS</v>
          </cell>
          <cell r="AC4345">
            <v>145</v>
          </cell>
          <cell r="AD4345" t="str">
            <v>BOM</v>
          </cell>
        </row>
        <row r="4346">
          <cell r="X4346">
            <v>9799</v>
          </cell>
          <cell r="Y4346">
            <v>2042524</v>
          </cell>
          <cell r="Z4346" t="str">
            <v>CLÍNICA CIRURGICA</v>
          </cell>
          <cell r="AA4346">
            <v>6</v>
          </cell>
          <cell r="AB4346" t="str">
            <v>MÓVEIS E UTENSÍLIOS</v>
          </cell>
          <cell r="AC4346">
            <v>145</v>
          </cell>
          <cell r="AD4346" t="str">
            <v>BOM</v>
          </cell>
        </row>
        <row r="4347">
          <cell r="X4347">
            <v>9800</v>
          </cell>
          <cell r="Y4347">
            <v>2042525</v>
          </cell>
          <cell r="Z4347" t="str">
            <v>CLÍNICA CIRURGICA</v>
          </cell>
          <cell r="AA4347">
            <v>6</v>
          </cell>
          <cell r="AB4347" t="str">
            <v>MÓVEIS E UTENSÍLIOS</v>
          </cell>
          <cell r="AC4347">
            <v>145</v>
          </cell>
          <cell r="AD4347" t="str">
            <v>BOM</v>
          </cell>
        </row>
        <row r="4348">
          <cell r="X4348">
            <v>9965</v>
          </cell>
          <cell r="Y4348">
            <v>2042526</v>
          </cell>
          <cell r="Z4348" t="str">
            <v>CLÍNICA CIRURGICA</v>
          </cell>
          <cell r="AA4348">
            <v>6</v>
          </cell>
          <cell r="AB4348" t="str">
            <v>MÓVEIS E UTENSÍLIOS</v>
          </cell>
          <cell r="AC4348">
            <v>145</v>
          </cell>
          <cell r="AD4348" t="str">
            <v>BOM</v>
          </cell>
        </row>
        <row r="4349">
          <cell r="X4349">
            <v>9966</v>
          </cell>
          <cell r="Y4349">
            <v>2042527</v>
          </cell>
          <cell r="Z4349" t="str">
            <v>CLÍNICA CIRURGICA</v>
          </cell>
          <cell r="AA4349">
            <v>6</v>
          </cell>
          <cell r="AB4349" t="str">
            <v>MÓVEIS E UTENSÍLIOS</v>
          </cell>
          <cell r="AC4349">
            <v>145</v>
          </cell>
          <cell r="AD4349" t="str">
            <v>BOM</v>
          </cell>
        </row>
        <row r="4350">
          <cell r="X4350">
            <v>9780</v>
          </cell>
          <cell r="Y4350">
            <v>2042528</v>
          </cell>
          <cell r="Z4350" t="str">
            <v>CLÍNICA CIRURGICA</v>
          </cell>
          <cell r="AA4350">
            <v>6</v>
          </cell>
          <cell r="AB4350" t="str">
            <v>MÓVEIS E UTENSÍLIOS</v>
          </cell>
          <cell r="AC4350">
            <v>125</v>
          </cell>
          <cell r="AD4350" t="str">
            <v>BOM</v>
          </cell>
        </row>
        <row r="4351">
          <cell r="X4351">
            <v>9781</v>
          </cell>
          <cell r="Y4351">
            <v>2042529</v>
          </cell>
          <cell r="Z4351" t="str">
            <v>CLÍNICA CIRURGICA</v>
          </cell>
          <cell r="AA4351">
            <v>6</v>
          </cell>
          <cell r="AB4351" t="str">
            <v>MÓVEIS E UTENSÍLIOS</v>
          </cell>
          <cell r="AC4351">
            <v>125</v>
          </cell>
          <cell r="AD4351" t="str">
            <v>BOM</v>
          </cell>
        </row>
        <row r="4352">
          <cell r="X4352">
            <v>9782</v>
          </cell>
          <cell r="Y4352">
            <v>2042530</v>
          </cell>
          <cell r="Z4352" t="str">
            <v>GALPÃO ALMOXARIFADO</v>
          </cell>
          <cell r="AA4352">
            <v>6</v>
          </cell>
          <cell r="AB4352" t="str">
            <v>MÓVEIS E UTENSÍLIOS</v>
          </cell>
          <cell r="AC4352">
            <v>125</v>
          </cell>
          <cell r="AD4352" t="str">
            <v>BOM</v>
          </cell>
        </row>
        <row r="4353">
          <cell r="X4353">
            <v>9783</v>
          </cell>
          <cell r="Y4353">
            <v>2042531</v>
          </cell>
          <cell r="Z4353" t="str">
            <v>CLÍNICA CIRURGICA</v>
          </cell>
          <cell r="AA4353">
            <v>6</v>
          </cell>
          <cell r="AB4353" t="str">
            <v>MÓVEIS E UTENSÍLIOS</v>
          </cell>
          <cell r="AC4353">
            <v>125</v>
          </cell>
          <cell r="AD4353" t="str">
            <v>BOM</v>
          </cell>
        </row>
        <row r="4354">
          <cell r="X4354">
            <v>9784</v>
          </cell>
          <cell r="Y4354">
            <v>2042532</v>
          </cell>
          <cell r="Z4354" t="str">
            <v>CLÍNICA CIRURGICA</v>
          </cell>
          <cell r="AA4354">
            <v>6</v>
          </cell>
          <cell r="AB4354" t="str">
            <v>MÓVEIS E UTENSÍLIOS</v>
          </cell>
          <cell r="AC4354">
            <v>125</v>
          </cell>
          <cell r="AD4354" t="str">
            <v>BOM</v>
          </cell>
        </row>
        <row r="4355">
          <cell r="X4355">
            <v>9785</v>
          </cell>
          <cell r="Y4355">
            <v>2042533</v>
          </cell>
          <cell r="Z4355" t="str">
            <v>CLÍNICA CIRURGICA</v>
          </cell>
          <cell r="AA4355">
            <v>6</v>
          </cell>
          <cell r="AB4355" t="str">
            <v>MÓVEIS E UTENSÍLIOS</v>
          </cell>
          <cell r="AC4355">
            <v>125</v>
          </cell>
          <cell r="AD4355" t="str">
            <v>BOM</v>
          </cell>
        </row>
        <row r="4356">
          <cell r="X4356">
            <v>9786</v>
          </cell>
          <cell r="Y4356">
            <v>2042534</v>
          </cell>
          <cell r="Z4356" t="str">
            <v>CLÍNICA CIRURGICA</v>
          </cell>
          <cell r="AA4356">
            <v>6</v>
          </cell>
          <cell r="AB4356" t="str">
            <v>MÓVEIS E UTENSÍLIOS</v>
          </cell>
          <cell r="AC4356">
            <v>125</v>
          </cell>
          <cell r="AD4356" t="str">
            <v>BOM</v>
          </cell>
        </row>
        <row r="4357">
          <cell r="X4357">
            <v>9787</v>
          </cell>
          <cell r="Y4357">
            <v>2042535</v>
          </cell>
          <cell r="Z4357" t="str">
            <v>GALPÃO ALMOXARIFADO</v>
          </cell>
          <cell r="AA4357">
            <v>6</v>
          </cell>
          <cell r="AB4357" t="str">
            <v>MÓVEIS E UTENSÍLIOS</v>
          </cell>
          <cell r="AC4357">
            <v>125</v>
          </cell>
          <cell r="AD4357" t="str">
            <v>SUCATA</v>
          </cell>
        </row>
        <row r="4358">
          <cell r="X4358">
            <v>9788</v>
          </cell>
          <cell r="Y4358">
            <v>2042536</v>
          </cell>
          <cell r="Z4358" t="str">
            <v>CLÍNICA CIRURGICA</v>
          </cell>
          <cell r="AA4358">
            <v>6</v>
          </cell>
          <cell r="AB4358" t="str">
            <v>MÓVEIS E UTENSÍLIOS</v>
          </cell>
          <cell r="AC4358">
            <v>125</v>
          </cell>
          <cell r="AD4358" t="str">
            <v>BOM</v>
          </cell>
        </row>
        <row r="4359">
          <cell r="X4359">
            <v>9789</v>
          </cell>
          <cell r="Y4359">
            <v>2042537</v>
          </cell>
          <cell r="Z4359" t="str">
            <v>CLÍNICA CIRURGICA</v>
          </cell>
          <cell r="AA4359">
            <v>6</v>
          </cell>
          <cell r="AB4359" t="str">
            <v>MÓVEIS E UTENSÍLIOS</v>
          </cell>
          <cell r="AC4359">
            <v>125</v>
          </cell>
          <cell r="AD4359" t="str">
            <v>BOM</v>
          </cell>
        </row>
        <row r="4360">
          <cell r="X4360">
            <v>9790</v>
          </cell>
          <cell r="Y4360">
            <v>2042538</v>
          </cell>
          <cell r="Z4360" t="str">
            <v>GALPÃO ALMOXARIFADO</v>
          </cell>
          <cell r="AA4360">
            <v>6</v>
          </cell>
          <cell r="AB4360" t="str">
            <v>MÓVEIS E UTENSÍLIOS</v>
          </cell>
          <cell r="AC4360">
            <v>125</v>
          </cell>
          <cell r="AD4360" t="str">
            <v>SUCATA</v>
          </cell>
        </row>
        <row r="4361">
          <cell r="X4361">
            <v>9791</v>
          </cell>
          <cell r="Y4361">
            <v>2042539</v>
          </cell>
          <cell r="Z4361" t="str">
            <v>CLÍNICA CIRURGICA</v>
          </cell>
          <cell r="AA4361">
            <v>6</v>
          </cell>
          <cell r="AB4361" t="str">
            <v>MÓVEIS E UTENSÍLIOS</v>
          </cell>
          <cell r="AC4361">
            <v>125</v>
          </cell>
          <cell r="AD4361" t="str">
            <v>BOM</v>
          </cell>
        </row>
        <row r="4362">
          <cell r="X4362">
            <v>9792</v>
          </cell>
          <cell r="Y4362">
            <v>2042540</v>
          </cell>
          <cell r="Z4362" t="str">
            <v>CLÍNICA CIRURGICA</v>
          </cell>
          <cell r="AA4362">
            <v>6</v>
          </cell>
          <cell r="AB4362" t="str">
            <v>MÓVEIS E UTENSÍLIOS</v>
          </cell>
          <cell r="AC4362">
            <v>125</v>
          </cell>
          <cell r="AD4362" t="str">
            <v>BOM</v>
          </cell>
        </row>
        <row r="4363">
          <cell r="X4363">
            <v>9793</v>
          </cell>
          <cell r="Y4363">
            <v>2042541</v>
          </cell>
          <cell r="Z4363" t="str">
            <v>CLÍNICA CIRURGICA</v>
          </cell>
          <cell r="AA4363">
            <v>6</v>
          </cell>
          <cell r="AB4363" t="str">
            <v>MÓVEIS E UTENSÍLIOS</v>
          </cell>
          <cell r="AC4363">
            <v>125</v>
          </cell>
          <cell r="AD4363" t="str">
            <v>BOM</v>
          </cell>
        </row>
        <row r="4364">
          <cell r="X4364">
            <v>9794</v>
          </cell>
          <cell r="Y4364">
            <v>2042542</v>
          </cell>
          <cell r="Z4364" t="str">
            <v>CLÍNICA CIRURGICA</v>
          </cell>
          <cell r="AA4364">
            <v>6</v>
          </cell>
          <cell r="AB4364" t="str">
            <v>MÓVEIS E UTENSÍLIOS</v>
          </cell>
          <cell r="AC4364">
            <v>125</v>
          </cell>
          <cell r="AD4364" t="str">
            <v>BOM</v>
          </cell>
        </row>
        <row r="4365">
          <cell r="X4365">
            <v>9795</v>
          </cell>
          <cell r="Y4365">
            <v>2042543</v>
          </cell>
          <cell r="Z4365" t="str">
            <v>CLÍNICA CIRURGICA</v>
          </cell>
          <cell r="AA4365">
            <v>6</v>
          </cell>
          <cell r="AB4365" t="str">
            <v>MÓVEIS E UTENSÍLIOS</v>
          </cell>
          <cell r="AC4365">
            <v>125</v>
          </cell>
          <cell r="AD4365" t="str">
            <v>BOM</v>
          </cell>
        </row>
        <row r="4366">
          <cell r="X4366">
            <v>9796</v>
          </cell>
          <cell r="Y4366">
            <v>2042544</v>
          </cell>
          <cell r="Z4366" t="str">
            <v>CLÍNICA CIRURGICA</v>
          </cell>
          <cell r="AA4366">
            <v>6</v>
          </cell>
          <cell r="AB4366" t="str">
            <v>MÓVEIS E UTENSÍLIOS</v>
          </cell>
          <cell r="AC4366">
            <v>125</v>
          </cell>
          <cell r="AD4366" t="str">
            <v>BOM</v>
          </cell>
        </row>
        <row r="4367">
          <cell r="X4367">
            <v>8692</v>
          </cell>
          <cell r="Y4367">
            <v>2042545</v>
          </cell>
          <cell r="Z4367" t="str">
            <v>CLÍNICA MÉDICA</v>
          </cell>
          <cell r="AA4367">
            <v>6</v>
          </cell>
          <cell r="AB4367" t="str">
            <v>MÓVEIS E UTENSÍLIOS</v>
          </cell>
          <cell r="AC4367">
            <v>105</v>
          </cell>
          <cell r="AD4367" t="str">
            <v>BOM</v>
          </cell>
        </row>
        <row r="4368">
          <cell r="X4368">
            <v>8693</v>
          </cell>
          <cell r="Y4368">
            <v>2042546</v>
          </cell>
          <cell r="Z4368" t="str">
            <v>CLÍNICA MÉDICA</v>
          </cell>
          <cell r="AA4368">
            <v>6</v>
          </cell>
          <cell r="AB4368" t="str">
            <v>MÓVEIS E UTENSÍLIOS</v>
          </cell>
          <cell r="AC4368">
            <v>105</v>
          </cell>
          <cell r="AD4368" t="str">
            <v>BOM</v>
          </cell>
        </row>
        <row r="4369">
          <cell r="X4369">
            <v>8694</v>
          </cell>
          <cell r="Y4369">
            <v>2042547</v>
          </cell>
          <cell r="Z4369" t="str">
            <v>AMBULATÓRIO</v>
          </cell>
          <cell r="AA4369">
            <v>6</v>
          </cell>
          <cell r="AB4369" t="str">
            <v>MÓVEIS E UTENSÍLIOS</v>
          </cell>
          <cell r="AC4369">
            <v>105</v>
          </cell>
          <cell r="AD4369" t="str">
            <v>BOM</v>
          </cell>
        </row>
        <row r="4370">
          <cell r="X4370">
            <v>8695</v>
          </cell>
          <cell r="Y4370">
            <v>2042548</v>
          </cell>
          <cell r="Z4370" t="str">
            <v>APOIO AO DIAGNÓSTICO</v>
          </cell>
          <cell r="AA4370">
            <v>6</v>
          </cell>
          <cell r="AB4370" t="str">
            <v>MÓVEIS E UTENSÍLIOS</v>
          </cell>
          <cell r="AC4370">
            <v>105</v>
          </cell>
          <cell r="AD4370" t="str">
            <v>BOM</v>
          </cell>
        </row>
        <row r="4371">
          <cell r="X4371">
            <v>8696</v>
          </cell>
          <cell r="Y4371">
            <v>2042549</v>
          </cell>
          <cell r="Z4371" t="str">
            <v>AMBULATÓRIO</v>
          </cell>
          <cell r="AA4371">
            <v>6</v>
          </cell>
          <cell r="AB4371" t="str">
            <v>MÓVEIS E UTENSÍLIOS</v>
          </cell>
          <cell r="AC4371">
            <v>105</v>
          </cell>
          <cell r="AD4371" t="str">
            <v>BOM</v>
          </cell>
        </row>
        <row r="4372">
          <cell r="X4372">
            <v>8697</v>
          </cell>
          <cell r="Y4372">
            <v>2042550</v>
          </cell>
          <cell r="Z4372" t="str">
            <v>GALPÃO ALMOXARIFADO</v>
          </cell>
          <cell r="AA4372">
            <v>6</v>
          </cell>
          <cell r="AB4372" t="str">
            <v>MÓVEIS E UTENSÍLIOS</v>
          </cell>
          <cell r="AC4372">
            <v>105</v>
          </cell>
          <cell r="AD4372" t="str">
            <v>SUCATA</v>
          </cell>
        </row>
        <row r="4373">
          <cell r="X4373">
            <v>8698</v>
          </cell>
          <cell r="Y4373">
            <v>2042551</v>
          </cell>
          <cell r="Z4373" t="str">
            <v>AMBULATÓRIO</v>
          </cell>
          <cell r="AA4373">
            <v>6</v>
          </cell>
          <cell r="AB4373" t="str">
            <v>MÓVEIS E UTENSÍLIOS</v>
          </cell>
          <cell r="AC4373">
            <v>105</v>
          </cell>
          <cell r="AD4373" t="str">
            <v>BOM</v>
          </cell>
        </row>
        <row r="4374">
          <cell r="X4374">
            <v>8699</v>
          </cell>
          <cell r="Y4374">
            <v>2042552</v>
          </cell>
          <cell r="Z4374" t="str">
            <v>AMBULATÓRIO</v>
          </cell>
          <cell r="AA4374">
            <v>6</v>
          </cell>
          <cell r="AB4374" t="str">
            <v>MÓVEIS E UTENSÍLIOS</v>
          </cell>
          <cell r="AC4374">
            <v>105</v>
          </cell>
          <cell r="AD4374" t="str">
            <v>BOM</v>
          </cell>
        </row>
        <row r="4375">
          <cell r="X4375">
            <v>8700</v>
          </cell>
          <cell r="Y4375">
            <v>2042553</v>
          </cell>
          <cell r="Z4375" t="str">
            <v>GALPÃO ALMOXARIFADO</v>
          </cell>
          <cell r="AA4375">
            <v>6</v>
          </cell>
          <cell r="AB4375" t="str">
            <v>MÓVEIS E UTENSÍLIOS</v>
          </cell>
          <cell r="AC4375">
            <v>105</v>
          </cell>
          <cell r="AD4375" t="str">
            <v>SUCATA</v>
          </cell>
        </row>
        <row r="4376">
          <cell r="X4376">
            <v>9923</v>
          </cell>
          <cell r="Y4376">
            <v>2042554</v>
          </cell>
          <cell r="Z4376" t="str">
            <v>GALPÃO ALMOXARIFADO</v>
          </cell>
          <cell r="AA4376">
            <v>6</v>
          </cell>
          <cell r="AB4376" t="str">
            <v>MÓVEIS E UTENSÍLIOS</v>
          </cell>
          <cell r="AC4376">
            <v>105</v>
          </cell>
          <cell r="AD4376" t="str">
            <v>SUCATA</v>
          </cell>
        </row>
        <row r="4377">
          <cell r="X4377">
            <v>11038</v>
          </cell>
          <cell r="Y4377">
            <v>2042555</v>
          </cell>
          <cell r="Z4377" t="str">
            <v>LANCHONETE 5 ANDAR</v>
          </cell>
          <cell r="AA4377">
            <v>5</v>
          </cell>
          <cell r="AB4377" t="str">
            <v>MÓVEIS E UTENSÍLIOS</v>
          </cell>
          <cell r="AC4377">
            <v>175</v>
          </cell>
          <cell r="AD4377" t="str">
            <v>BOM</v>
          </cell>
        </row>
        <row r="4378">
          <cell r="X4378">
            <v>11039</v>
          </cell>
          <cell r="Y4378">
            <v>2042556</v>
          </cell>
          <cell r="Z4378" t="str">
            <v>LANCHONETE 5 ANDAR</v>
          </cell>
          <cell r="AA4378">
            <v>5</v>
          </cell>
          <cell r="AB4378" t="str">
            <v>MÓVEIS E UTENSÍLIOS</v>
          </cell>
          <cell r="AC4378">
            <v>175</v>
          </cell>
          <cell r="AD4378" t="str">
            <v>BOM</v>
          </cell>
        </row>
        <row r="4379">
          <cell r="X4379">
            <v>11040</v>
          </cell>
          <cell r="Y4379">
            <v>2042557</v>
          </cell>
          <cell r="Z4379" t="str">
            <v>LANCHONETE 5 ANDAR</v>
          </cell>
          <cell r="AA4379">
            <v>5</v>
          </cell>
          <cell r="AB4379" t="str">
            <v>MÓVEIS E UTENSÍLIOS</v>
          </cell>
          <cell r="AC4379">
            <v>175</v>
          </cell>
          <cell r="AD4379" t="str">
            <v>BOM</v>
          </cell>
        </row>
        <row r="4380">
          <cell r="X4380">
            <v>11041</v>
          </cell>
          <cell r="Y4380">
            <v>2042558</v>
          </cell>
          <cell r="Z4380" t="str">
            <v>LANCHONETE 5 ANDAR</v>
          </cell>
          <cell r="AA4380">
            <v>5</v>
          </cell>
          <cell r="AB4380" t="str">
            <v>MÓVEIS E UTENSÍLIOS</v>
          </cell>
          <cell r="AC4380">
            <v>175</v>
          </cell>
          <cell r="AD4380" t="str">
            <v>BOM</v>
          </cell>
        </row>
        <row r="4381">
          <cell r="X4381">
            <v>11042</v>
          </cell>
          <cell r="Y4381">
            <v>2042559</v>
          </cell>
          <cell r="Z4381" t="str">
            <v>LANCHONETE 5 ANDAR</v>
          </cell>
          <cell r="AA4381">
            <v>5</v>
          </cell>
          <cell r="AB4381" t="str">
            <v>MÓVEIS E UTENSÍLIOS</v>
          </cell>
          <cell r="AC4381">
            <v>175</v>
          </cell>
          <cell r="AD4381" t="str">
            <v>BOM</v>
          </cell>
        </row>
        <row r="4382">
          <cell r="X4382">
            <v>11143</v>
          </cell>
          <cell r="Y4382">
            <v>2042560</v>
          </cell>
          <cell r="Z4382" t="str">
            <v>DIÁLISE</v>
          </cell>
          <cell r="AA4382">
            <v>6</v>
          </cell>
          <cell r="AB4382" t="str">
            <v>MAQ. E EQUIPAMENTOS</v>
          </cell>
          <cell r="AC4382">
            <v>502</v>
          </cell>
          <cell r="AD4382" t="str">
            <v>BOM</v>
          </cell>
        </row>
        <row r="4383">
          <cell r="X4383">
            <v>11145</v>
          </cell>
          <cell r="Y4383">
            <v>2042561</v>
          </cell>
          <cell r="Z4383" t="str">
            <v>AUDITÓRIO LUIZ RASSI – HGG</v>
          </cell>
          <cell r="AA4383">
            <v>6</v>
          </cell>
          <cell r="AB4383" t="str">
            <v>MÓVEIS E UTENSÍLIOS</v>
          </cell>
          <cell r="AC4383">
            <v>490</v>
          </cell>
          <cell r="AD4383" t="str">
            <v>BOM</v>
          </cell>
        </row>
        <row r="4384">
          <cell r="X4384">
            <v>11146</v>
          </cell>
          <cell r="Y4384">
            <v>2042562</v>
          </cell>
          <cell r="Z4384" t="str">
            <v>AUDITÓRIO LUIZ RASSI – HGG</v>
          </cell>
          <cell r="AA4384">
            <v>6</v>
          </cell>
          <cell r="AB4384" t="str">
            <v>MÓVEIS E UTENSÍLIOS</v>
          </cell>
          <cell r="AC4384">
            <v>490</v>
          </cell>
          <cell r="AD4384" t="str">
            <v>BOM</v>
          </cell>
        </row>
        <row r="4385">
          <cell r="X4385">
            <v>11147</v>
          </cell>
          <cell r="Y4385">
            <v>2042563</v>
          </cell>
          <cell r="Z4385" t="str">
            <v>AUDITÓRIO LUIZ RASSI – HGG</v>
          </cell>
          <cell r="AA4385">
            <v>6</v>
          </cell>
          <cell r="AB4385" t="str">
            <v>MÓVEIS E UTENSÍLIOS</v>
          </cell>
          <cell r="AC4385">
            <v>490</v>
          </cell>
          <cell r="AD4385" t="str">
            <v>BOM</v>
          </cell>
        </row>
        <row r="4386">
          <cell r="X4386">
            <v>11148</v>
          </cell>
          <cell r="Y4386">
            <v>2042564</v>
          </cell>
          <cell r="Z4386" t="str">
            <v>AUDITÓRIO LUIZ RASSI – HGG</v>
          </cell>
          <cell r="AA4386">
            <v>6</v>
          </cell>
          <cell r="AB4386" t="str">
            <v>MÓVEIS E UTENSÍLIOS</v>
          </cell>
          <cell r="AC4386">
            <v>490</v>
          </cell>
          <cell r="AD4386" t="str">
            <v>BOM</v>
          </cell>
        </row>
        <row r="4387">
          <cell r="X4387">
            <v>11149</v>
          </cell>
          <cell r="Y4387">
            <v>2042565</v>
          </cell>
          <cell r="Z4387" t="str">
            <v>AUDITÓRIO LUIZ RASSI – HGG</v>
          </cell>
          <cell r="AA4387">
            <v>6</v>
          </cell>
          <cell r="AB4387" t="str">
            <v>MÓVEIS E UTENSÍLIOS</v>
          </cell>
          <cell r="AC4387">
            <v>490</v>
          </cell>
          <cell r="AD4387" t="str">
            <v>BOM</v>
          </cell>
        </row>
        <row r="4388">
          <cell r="X4388">
            <v>11150</v>
          </cell>
          <cell r="Y4388">
            <v>2042566</v>
          </cell>
          <cell r="Z4388" t="str">
            <v>AUDITÓRIO LUIZ RASSI – HGG</v>
          </cell>
          <cell r="AA4388">
            <v>6</v>
          </cell>
          <cell r="AB4388" t="str">
            <v>MÓVEIS E UTENSÍLIOS</v>
          </cell>
          <cell r="AC4388">
            <v>490</v>
          </cell>
          <cell r="AD4388" t="str">
            <v>BOM</v>
          </cell>
        </row>
        <row r="4389">
          <cell r="X4389">
            <v>11151</v>
          </cell>
          <cell r="Y4389">
            <v>2042567</v>
          </cell>
          <cell r="Z4389" t="str">
            <v>AUDITÓRIO LUIZ RASSI – HGG</v>
          </cell>
          <cell r="AA4389">
            <v>6</v>
          </cell>
          <cell r="AB4389" t="str">
            <v>MÓVEIS E UTENSÍLIOS</v>
          </cell>
          <cell r="AC4389">
            <v>490</v>
          </cell>
          <cell r="AD4389" t="str">
            <v>BOM</v>
          </cell>
        </row>
        <row r="4390">
          <cell r="X4390">
            <v>11152</v>
          </cell>
          <cell r="Y4390">
            <v>2042568</v>
          </cell>
          <cell r="Z4390" t="str">
            <v>AUDITÓRIO LUIZ RASSI – HGG</v>
          </cell>
          <cell r="AA4390">
            <v>6</v>
          </cell>
          <cell r="AB4390" t="str">
            <v>MÓVEIS E UTENSÍLIOS</v>
          </cell>
          <cell r="AC4390">
            <v>490</v>
          </cell>
          <cell r="AD4390" t="str">
            <v>BOM</v>
          </cell>
        </row>
        <row r="4391">
          <cell r="X4391">
            <v>11153</v>
          </cell>
          <cell r="Y4391">
            <v>2042569</v>
          </cell>
          <cell r="Z4391" t="str">
            <v>AUDITÓRIO LUIZ RASSI – HGG</v>
          </cell>
          <cell r="AA4391">
            <v>6</v>
          </cell>
          <cell r="AB4391" t="str">
            <v>MÓVEIS E UTENSÍLIOS</v>
          </cell>
          <cell r="AC4391">
            <v>490</v>
          </cell>
          <cell r="AD4391" t="str">
            <v>BOM</v>
          </cell>
        </row>
        <row r="4392">
          <cell r="X4392">
            <v>11154</v>
          </cell>
          <cell r="Y4392">
            <v>2042570</v>
          </cell>
          <cell r="Z4392" t="str">
            <v>AUDITÓRIO LUIZ RASSI – HGG</v>
          </cell>
          <cell r="AA4392">
            <v>6</v>
          </cell>
          <cell r="AB4392" t="str">
            <v>MÓVEIS E UTENSÍLIOS</v>
          </cell>
          <cell r="AC4392">
            <v>490</v>
          </cell>
          <cell r="AD4392" t="str">
            <v>BOM</v>
          </cell>
        </row>
        <row r="4393">
          <cell r="X4393">
            <v>11155</v>
          </cell>
          <cell r="Y4393">
            <v>2042571</v>
          </cell>
          <cell r="Z4393" t="str">
            <v>AUDITÓRIO LUIZ RASSI – HGG</v>
          </cell>
          <cell r="AA4393">
            <v>6</v>
          </cell>
          <cell r="AB4393" t="str">
            <v>MÓVEIS E UTENSÍLIOS</v>
          </cell>
          <cell r="AC4393">
            <v>490</v>
          </cell>
          <cell r="AD4393" t="str">
            <v>BOM</v>
          </cell>
        </row>
        <row r="4394">
          <cell r="X4394">
            <v>11156</v>
          </cell>
          <cell r="Y4394">
            <v>2042572</v>
          </cell>
          <cell r="Z4394" t="str">
            <v>AUDITÓRIO LUIZ RASSI – HGG</v>
          </cell>
          <cell r="AA4394">
            <v>6</v>
          </cell>
          <cell r="AB4394" t="str">
            <v>MÓVEIS E UTENSÍLIOS</v>
          </cell>
          <cell r="AC4394">
            <v>490</v>
          </cell>
          <cell r="AD4394" t="str">
            <v>BOM</v>
          </cell>
        </row>
        <row r="4395">
          <cell r="X4395">
            <v>11157</v>
          </cell>
          <cell r="Y4395">
            <v>2042573</v>
          </cell>
          <cell r="Z4395" t="str">
            <v>AUDITÓRIO LUIZ RASSI – HGG</v>
          </cell>
          <cell r="AA4395">
            <v>6</v>
          </cell>
          <cell r="AB4395" t="str">
            <v>MÓVEIS E UTENSÍLIOS</v>
          </cell>
          <cell r="AC4395">
            <v>490</v>
          </cell>
          <cell r="AD4395" t="str">
            <v>BOM</v>
          </cell>
        </row>
        <row r="4396">
          <cell r="X4396">
            <v>11158</v>
          </cell>
          <cell r="Y4396">
            <v>2042574</v>
          </cell>
          <cell r="Z4396" t="str">
            <v>AUDITÓRIO LUIZ RASSI – HGG</v>
          </cell>
          <cell r="AA4396">
            <v>6</v>
          </cell>
          <cell r="AB4396" t="str">
            <v>MÓVEIS E UTENSÍLIOS</v>
          </cell>
          <cell r="AC4396">
            <v>490</v>
          </cell>
          <cell r="AD4396" t="str">
            <v>BOM</v>
          </cell>
        </row>
        <row r="4397">
          <cell r="X4397">
            <v>11159</v>
          </cell>
          <cell r="Y4397">
            <v>2042575</v>
          </cell>
          <cell r="Z4397" t="str">
            <v>AUDITÓRIO LUIZ RASSI – HGG</v>
          </cell>
          <cell r="AA4397">
            <v>6</v>
          </cell>
          <cell r="AB4397" t="str">
            <v>MÓVEIS E UTENSÍLIOS</v>
          </cell>
          <cell r="AC4397">
            <v>490</v>
          </cell>
          <cell r="AD4397" t="str">
            <v>BOM</v>
          </cell>
        </row>
        <row r="4398">
          <cell r="X4398">
            <v>11160</v>
          </cell>
          <cell r="Y4398">
            <v>2042576</v>
          </cell>
          <cell r="Z4398" t="str">
            <v>AUDITÓRIO LUIZ RASSI – HGG</v>
          </cell>
          <cell r="AA4398">
            <v>6</v>
          </cell>
          <cell r="AB4398" t="str">
            <v>MÓVEIS E UTENSÍLIOS</v>
          </cell>
          <cell r="AC4398">
            <v>490</v>
          </cell>
          <cell r="AD4398" t="str">
            <v>BOM</v>
          </cell>
        </row>
        <row r="4399">
          <cell r="X4399">
            <v>11161</v>
          </cell>
          <cell r="Y4399">
            <v>2042577</v>
          </cell>
          <cell r="Z4399" t="str">
            <v>AUDITÓRIO LUIZ RASSI – HGG</v>
          </cell>
          <cell r="AA4399">
            <v>6</v>
          </cell>
          <cell r="AB4399" t="str">
            <v>MÓVEIS E UTENSÍLIOS</v>
          </cell>
          <cell r="AC4399">
            <v>490</v>
          </cell>
          <cell r="AD4399" t="str">
            <v>BOM</v>
          </cell>
        </row>
        <row r="4400">
          <cell r="X4400">
            <v>11162</v>
          </cell>
          <cell r="Y4400">
            <v>2042578</v>
          </cell>
          <cell r="Z4400" t="str">
            <v>AUDITÓRIO LUIZ RASSI – HGG</v>
          </cell>
          <cell r="AA4400">
            <v>6</v>
          </cell>
          <cell r="AB4400" t="str">
            <v>MÓVEIS E UTENSÍLIOS</v>
          </cell>
          <cell r="AC4400">
            <v>490</v>
          </cell>
          <cell r="AD4400" t="str">
            <v>BOM</v>
          </cell>
        </row>
        <row r="4401">
          <cell r="X4401">
            <v>11163</v>
          </cell>
          <cell r="Y4401">
            <v>2042579</v>
          </cell>
          <cell r="Z4401" t="str">
            <v>AUDITÓRIO LUIZ RASSI – HGG</v>
          </cell>
          <cell r="AA4401">
            <v>6</v>
          </cell>
          <cell r="AB4401" t="str">
            <v>MÓVEIS E UTENSÍLIOS</v>
          </cell>
          <cell r="AC4401">
            <v>490</v>
          </cell>
          <cell r="AD4401" t="str">
            <v>BOM</v>
          </cell>
        </row>
        <row r="4402">
          <cell r="X4402">
            <v>11164</v>
          </cell>
          <cell r="Y4402">
            <v>2042580</v>
          </cell>
          <cell r="Z4402" t="str">
            <v>AUDITÓRIO LUIZ RASSI – HGG</v>
          </cell>
          <cell r="AA4402">
            <v>6</v>
          </cell>
          <cell r="AB4402" t="str">
            <v>MÓVEIS E UTENSÍLIOS</v>
          </cell>
          <cell r="AC4402">
            <v>490</v>
          </cell>
          <cell r="AD4402" t="str">
            <v>BOM</v>
          </cell>
        </row>
        <row r="4403">
          <cell r="X4403">
            <v>11165</v>
          </cell>
          <cell r="Y4403">
            <v>2042581</v>
          </cell>
          <cell r="Z4403" t="str">
            <v>AUDITÓRIO LUIZ RASSI – HGG</v>
          </cell>
          <cell r="AA4403">
            <v>6</v>
          </cell>
          <cell r="AB4403" t="str">
            <v>MÓVEIS E UTENSÍLIOS</v>
          </cell>
          <cell r="AC4403">
            <v>490</v>
          </cell>
          <cell r="AD4403" t="str">
            <v>BOM</v>
          </cell>
        </row>
        <row r="4404">
          <cell r="X4404">
            <v>11166</v>
          </cell>
          <cell r="Y4404">
            <v>2042582</v>
          </cell>
          <cell r="Z4404" t="str">
            <v>AUDITÓRIO LUIZ RASSI – HGG</v>
          </cell>
          <cell r="AA4404">
            <v>6</v>
          </cell>
          <cell r="AB4404" t="str">
            <v>MÓVEIS E UTENSÍLIOS</v>
          </cell>
          <cell r="AC4404">
            <v>490</v>
          </cell>
          <cell r="AD4404" t="str">
            <v>BOM</v>
          </cell>
        </row>
        <row r="4405">
          <cell r="X4405">
            <v>11167</v>
          </cell>
          <cell r="Y4405">
            <v>2042583</v>
          </cell>
          <cell r="Z4405" t="str">
            <v>AUDITÓRIO LUIZ RASSI – HGG</v>
          </cell>
          <cell r="AA4405">
            <v>6</v>
          </cell>
          <cell r="AB4405" t="str">
            <v>MÓVEIS E UTENSÍLIOS</v>
          </cell>
          <cell r="AC4405">
            <v>490</v>
          </cell>
          <cell r="AD4405" t="str">
            <v>BOM</v>
          </cell>
        </row>
        <row r="4406">
          <cell r="X4406">
            <v>11168</v>
          </cell>
          <cell r="Y4406">
            <v>2042584</v>
          </cell>
          <cell r="Z4406" t="str">
            <v>AUDITÓRIO LUIZ RASSI – HGG</v>
          </cell>
          <cell r="AA4406">
            <v>6</v>
          </cell>
          <cell r="AB4406" t="str">
            <v>MÓVEIS E UTENSÍLIOS</v>
          </cell>
          <cell r="AC4406">
            <v>490</v>
          </cell>
          <cell r="AD4406" t="str">
            <v>BOM</v>
          </cell>
        </row>
        <row r="4407">
          <cell r="X4407">
            <v>11169</v>
          </cell>
          <cell r="Y4407">
            <v>2042585</v>
          </cell>
          <cell r="Z4407" t="str">
            <v>AUDITÓRIO LUIZ RASSI – HGG</v>
          </cell>
          <cell r="AA4407">
            <v>6</v>
          </cell>
          <cell r="AB4407" t="str">
            <v>MÓVEIS E UTENSÍLIOS</v>
          </cell>
          <cell r="AC4407">
            <v>490</v>
          </cell>
          <cell r="AD4407" t="str">
            <v>BOM</v>
          </cell>
        </row>
        <row r="4408">
          <cell r="X4408">
            <v>11170</v>
          </cell>
          <cell r="Y4408">
            <v>2042586</v>
          </cell>
          <cell r="Z4408" t="str">
            <v>AUDITÓRIO LUIZ RASSI – HGG</v>
          </cell>
          <cell r="AA4408">
            <v>6</v>
          </cell>
          <cell r="AB4408" t="str">
            <v>MÓVEIS E UTENSÍLIOS</v>
          </cell>
          <cell r="AC4408">
            <v>490</v>
          </cell>
          <cell r="AD4408" t="str">
            <v>BOM</v>
          </cell>
        </row>
        <row r="4409">
          <cell r="X4409">
            <v>11171</v>
          </cell>
          <cell r="Y4409">
            <v>2042587</v>
          </cell>
          <cell r="Z4409" t="str">
            <v>AUDITÓRIO LUIZ RASSI – HGG</v>
          </cell>
          <cell r="AA4409">
            <v>6</v>
          </cell>
          <cell r="AB4409" t="str">
            <v>MÓVEIS E UTENSÍLIOS</v>
          </cell>
          <cell r="AC4409">
            <v>490</v>
          </cell>
          <cell r="AD4409" t="str">
            <v>BOM</v>
          </cell>
        </row>
        <row r="4410">
          <cell r="X4410">
            <v>11172</v>
          </cell>
          <cell r="Y4410">
            <v>2042588</v>
          </cell>
          <cell r="Z4410" t="str">
            <v>AUDITÓRIO LUIZ RASSI – HGG</v>
          </cell>
          <cell r="AA4410">
            <v>6</v>
          </cell>
          <cell r="AB4410" t="str">
            <v>MÓVEIS E UTENSÍLIOS</v>
          </cell>
          <cell r="AC4410">
            <v>490</v>
          </cell>
          <cell r="AD4410" t="str">
            <v>BOM</v>
          </cell>
        </row>
        <row r="4411">
          <cell r="X4411">
            <v>11173</v>
          </cell>
          <cell r="Y4411">
            <v>2042589</v>
          </cell>
          <cell r="Z4411" t="str">
            <v>AUDITÓRIO LUIZ RASSI – HGG</v>
          </cell>
          <cell r="AA4411">
            <v>6</v>
          </cell>
          <cell r="AB4411" t="str">
            <v>MÓVEIS E UTENSÍLIOS</v>
          </cell>
          <cell r="AC4411">
            <v>490</v>
          </cell>
          <cell r="AD4411" t="str">
            <v>BOM</v>
          </cell>
        </row>
        <row r="4412">
          <cell r="X4412">
            <v>11174</v>
          </cell>
          <cell r="Y4412">
            <v>2042590</v>
          </cell>
          <cell r="Z4412" t="str">
            <v>AUDITÓRIO LUIZ RASSI – HGG</v>
          </cell>
          <cell r="AA4412">
            <v>6</v>
          </cell>
          <cell r="AB4412" t="str">
            <v>MÓVEIS E UTENSÍLIOS</v>
          </cell>
          <cell r="AC4412">
            <v>490</v>
          </cell>
          <cell r="AD4412" t="str">
            <v>BOM</v>
          </cell>
        </row>
        <row r="4413">
          <cell r="X4413">
            <v>11175</v>
          </cell>
          <cell r="Y4413">
            <v>2042591</v>
          </cell>
          <cell r="Z4413" t="str">
            <v>AUDITÓRIO LUIZ RASSI – HGG</v>
          </cell>
          <cell r="AA4413">
            <v>6</v>
          </cell>
          <cell r="AB4413" t="str">
            <v>MÓVEIS E UTENSÍLIOS</v>
          </cell>
          <cell r="AC4413">
            <v>490</v>
          </cell>
          <cell r="AD4413" t="str">
            <v>BOM</v>
          </cell>
        </row>
        <row r="4414">
          <cell r="X4414">
            <v>11176</v>
          </cell>
          <cell r="Y4414">
            <v>2042592</v>
          </cell>
          <cell r="Z4414" t="str">
            <v>AUDITÓRIO LUIZ RASSI – HGG</v>
          </cell>
          <cell r="AA4414">
            <v>6</v>
          </cell>
          <cell r="AB4414" t="str">
            <v>MÓVEIS E UTENSÍLIOS</v>
          </cell>
          <cell r="AC4414">
            <v>490</v>
          </cell>
          <cell r="AD4414" t="str">
            <v>BOM</v>
          </cell>
        </row>
        <row r="4415">
          <cell r="X4415">
            <v>11177</v>
          </cell>
          <cell r="Y4415">
            <v>2042593</v>
          </cell>
          <cell r="Z4415" t="str">
            <v>AUDITÓRIO LUIZ RASSI – HGG</v>
          </cell>
          <cell r="AA4415">
            <v>6</v>
          </cell>
          <cell r="AB4415" t="str">
            <v>MÓVEIS E UTENSÍLIOS</v>
          </cell>
          <cell r="AC4415">
            <v>490</v>
          </cell>
          <cell r="AD4415" t="str">
            <v>BOM</v>
          </cell>
        </row>
        <row r="4416">
          <cell r="X4416">
            <v>11178</v>
          </cell>
          <cell r="Y4416">
            <v>2042594</v>
          </cell>
          <cell r="Z4416" t="str">
            <v>AUDITÓRIO LUIZ RASSI – HGG</v>
          </cell>
          <cell r="AA4416">
            <v>6</v>
          </cell>
          <cell r="AB4416" t="str">
            <v>MÓVEIS E UTENSÍLIOS</v>
          </cell>
          <cell r="AC4416">
            <v>490</v>
          </cell>
          <cell r="AD4416" t="str">
            <v>BOM</v>
          </cell>
        </row>
        <row r="4417">
          <cell r="X4417">
            <v>11179</v>
          </cell>
          <cell r="Y4417">
            <v>2042595</v>
          </cell>
          <cell r="Z4417" t="str">
            <v>AUDITÓRIO LUIZ RASSI – HGG</v>
          </cell>
          <cell r="AA4417">
            <v>6</v>
          </cell>
          <cell r="AB4417" t="str">
            <v>MÓVEIS E UTENSÍLIOS</v>
          </cell>
          <cell r="AC4417">
            <v>490</v>
          </cell>
          <cell r="AD4417" t="str">
            <v>BOM</v>
          </cell>
        </row>
        <row r="4418">
          <cell r="X4418">
            <v>11180</v>
          </cell>
          <cell r="Y4418">
            <v>2042596</v>
          </cell>
          <cell r="Z4418" t="str">
            <v>AUDITÓRIO LUIZ RASSI – HGG</v>
          </cell>
          <cell r="AA4418">
            <v>6</v>
          </cell>
          <cell r="AB4418" t="str">
            <v>MÓVEIS E UTENSÍLIOS</v>
          </cell>
          <cell r="AC4418">
            <v>490</v>
          </cell>
          <cell r="AD4418" t="str">
            <v>BOM</v>
          </cell>
        </row>
        <row r="4419">
          <cell r="X4419">
            <v>11181</v>
          </cell>
          <cell r="Y4419">
            <v>2042597</v>
          </cell>
          <cell r="Z4419" t="str">
            <v>AUDITÓRIO LUIZ RASSI – HGG</v>
          </cell>
          <cell r="AA4419">
            <v>6</v>
          </cell>
          <cell r="AB4419" t="str">
            <v>MÓVEIS E UTENSÍLIOS</v>
          </cell>
          <cell r="AC4419">
            <v>490</v>
          </cell>
          <cell r="AD4419" t="str">
            <v>BOM</v>
          </cell>
        </row>
        <row r="4420">
          <cell r="X4420">
            <v>11182</v>
          </cell>
          <cell r="Y4420">
            <v>2042598</v>
          </cell>
          <cell r="Z4420" t="str">
            <v>AUDITÓRIO LUIZ RASSI – HGG</v>
          </cell>
          <cell r="AA4420">
            <v>6</v>
          </cell>
          <cell r="AB4420" t="str">
            <v>MÓVEIS E UTENSÍLIOS</v>
          </cell>
          <cell r="AC4420">
            <v>490</v>
          </cell>
          <cell r="AD4420" t="str">
            <v>BOM</v>
          </cell>
        </row>
        <row r="4421">
          <cell r="X4421">
            <v>11183</v>
          </cell>
          <cell r="Y4421">
            <v>2042599</v>
          </cell>
          <cell r="Z4421" t="str">
            <v>AUDITÓRIO LUIZ RASSI – HGG</v>
          </cell>
          <cell r="AA4421">
            <v>6</v>
          </cell>
          <cell r="AB4421" t="str">
            <v>MÓVEIS E UTENSÍLIOS</v>
          </cell>
          <cell r="AC4421">
            <v>490</v>
          </cell>
          <cell r="AD4421" t="str">
            <v>BOM</v>
          </cell>
        </row>
        <row r="4422">
          <cell r="X4422">
            <v>11184</v>
          </cell>
          <cell r="Y4422">
            <v>2042600</v>
          </cell>
          <cell r="Z4422" t="str">
            <v>AUDITÓRIO LUIZ RASSI – HGG</v>
          </cell>
          <cell r="AA4422">
            <v>6</v>
          </cell>
          <cell r="AB4422" t="str">
            <v>MÓVEIS E UTENSÍLIOS</v>
          </cell>
          <cell r="AC4422">
            <v>490</v>
          </cell>
          <cell r="AD4422" t="str">
            <v>BOM</v>
          </cell>
        </row>
        <row r="4423">
          <cell r="X4423">
            <v>11185</v>
          </cell>
          <cell r="Y4423">
            <v>2042601</v>
          </cell>
          <cell r="Z4423" t="str">
            <v>AUDITÓRIO LUIZ RASSI – HGG</v>
          </cell>
          <cell r="AA4423">
            <v>6</v>
          </cell>
          <cell r="AB4423" t="str">
            <v>MÓVEIS E UTENSÍLIOS</v>
          </cell>
          <cell r="AC4423">
            <v>490</v>
          </cell>
          <cell r="AD4423" t="str">
            <v>BOM</v>
          </cell>
        </row>
        <row r="4424">
          <cell r="X4424">
            <v>11186</v>
          </cell>
          <cell r="Y4424">
            <v>2042602</v>
          </cell>
          <cell r="Z4424" t="str">
            <v>AUDITÓRIO LUIZ RASSI – HGG</v>
          </cell>
          <cell r="AA4424">
            <v>6</v>
          </cell>
          <cell r="AB4424" t="str">
            <v>MÓVEIS E UTENSÍLIOS</v>
          </cell>
          <cell r="AC4424">
            <v>490</v>
          </cell>
          <cell r="AD4424" t="str">
            <v>BOM</v>
          </cell>
        </row>
        <row r="4425">
          <cell r="X4425">
            <v>11187</v>
          </cell>
          <cell r="Y4425">
            <v>2042603</v>
          </cell>
          <cell r="Z4425" t="str">
            <v>AUDITÓRIO LUIZ RASSI – HGG</v>
          </cell>
          <cell r="AA4425">
            <v>6</v>
          </cell>
          <cell r="AB4425" t="str">
            <v>MÓVEIS E UTENSÍLIOS</v>
          </cell>
          <cell r="AC4425">
            <v>490</v>
          </cell>
          <cell r="AD4425" t="str">
            <v>BOM</v>
          </cell>
        </row>
        <row r="4426">
          <cell r="X4426">
            <v>11188</v>
          </cell>
          <cell r="Y4426">
            <v>2042604</v>
          </cell>
          <cell r="Z4426" t="str">
            <v>AUDITÓRIO LUIZ RASSI – HGG</v>
          </cell>
          <cell r="AA4426">
            <v>6</v>
          </cell>
          <cell r="AB4426" t="str">
            <v>MÓVEIS E UTENSÍLIOS</v>
          </cell>
          <cell r="AC4426">
            <v>490</v>
          </cell>
          <cell r="AD4426" t="str">
            <v>BOM</v>
          </cell>
        </row>
        <row r="4427">
          <cell r="X4427">
            <v>11189</v>
          </cell>
          <cell r="Y4427">
            <v>2042605</v>
          </cell>
          <cell r="Z4427" t="str">
            <v>AUDITÓRIO LUIZ RASSI – HGG</v>
          </cell>
          <cell r="AA4427">
            <v>6</v>
          </cell>
          <cell r="AB4427" t="str">
            <v>MÓVEIS E UTENSÍLIOS</v>
          </cell>
          <cell r="AC4427">
            <v>490</v>
          </cell>
          <cell r="AD4427" t="str">
            <v>BOM</v>
          </cell>
        </row>
        <row r="4428">
          <cell r="X4428">
            <v>11190</v>
          </cell>
          <cell r="Y4428">
            <v>2042606</v>
          </cell>
          <cell r="Z4428" t="str">
            <v>AUDITÓRIO LUIZ RASSI – HGG</v>
          </cell>
          <cell r="AA4428">
            <v>6</v>
          </cell>
          <cell r="AB4428" t="str">
            <v>MÓVEIS E UTENSÍLIOS</v>
          </cell>
          <cell r="AC4428">
            <v>490</v>
          </cell>
          <cell r="AD4428" t="str">
            <v>BOM</v>
          </cell>
        </row>
        <row r="4429">
          <cell r="X4429">
            <v>11191</v>
          </cell>
          <cell r="Y4429">
            <v>2042607</v>
          </cell>
          <cell r="Z4429" t="str">
            <v>AUDITÓRIO LUIZ RASSI – HGG</v>
          </cell>
          <cell r="AA4429">
            <v>6</v>
          </cell>
          <cell r="AB4429" t="str">
            <v>MÓVEIS E UTENSÍLIOS</v>
          </cell>
          <cell r="AC4429">
            <v>490</v>
          </cell>
          <cell r="AD4429" t="str">
            <v>BOM</v>
          </cell>
        </row>
        <row r="4430">
          <cell r="X4430">
            <v>11192</v>
          </cell>
          <cell r="Y4430">
            <v>2042608</v>
          </cell>
          <cell r="Z4430" t="str">
            <v>AUDITÓRIO LUIZ RASSI – HGG</v>
          </cell>
          <cell r="AA4430">
            <v>6</v>
          </cell>
          <cell r="AB4430" t="str">
            <v>MÓVEIS E UTENSÍLIOS</v>
          </cell>
          <cell r="AC4430">
            <v>490</v>
          </cell>
          <cell r="AD4430" t="str">
            <v>BOM</v>
          </cell>
        </row>
        <row r="4431">
          <cell r="X4431">
            <v>11193</v>
          </cell>
          <cell r="Y4431">
            <v>2042609</v>
          </cell>
          <cell r="Z4431" t="str">
            <v>AUDITÓRIO LUIZ RASSI – HGG</v>
          </cell>
          <cell r="AA4431">
            <v>6</v>
          </cell>
          <cell r="AB4431" t="str">
            <v>MÓVEIS E UTENSÍLIOS</v>
          </cell>
          <cell r="AC4431">
            <v>490</v>
          </cell>
          <cell r="AD4431" t="str">
            <v>BOM</v>
          </cell>
        </row>
        <row r="4432">
          <cell r="X4432">
            <v>11194</v>
          </cell>
          <cell r="Y4432">
            <v>2042610</v>
          </cell>
          <cell r="Z4432" t="str">
            <v>AUDITÓRIO LUIZ RASSI – HGG</v>
          </cell>
          <cell r="AA4432">
            <v>6</v>
          </cell>
          <cell r="AB4432" t="str">
            <v>MÓVEIS E UTENSÍLIOS</v>
          </cell>
          <cell r="AC4432">
            <v>490</v>
          </cell>
          <cell r="AD4432" t="str">
            <v>BOM</v>
          </cell>
        </row>
        <row r="4433">
          <cell r="X4433">
            <v>11195</v>
          </cell>
          <cell r="Y4433">
            <v>2042611</v>
          </cell>
          <cell r="Z4433" t="str">
            <v>AUDITÓRIO LUIZ RASSI – HGG</v>
          </cell>
          <cell r="AA4433">
            <v>6</v>
          </cell>
          <cell r="AB4433" t="str">
            <v>MÓVEIS E UTENSÍLIOS</v>
          </cell>
          <cell r="AC4433">
            <v>490</v>
          </cell>
          <cell r="AD4433" t="str">
            <v>BOM</v>
          </cell>
        </row>
        <row r="4434">
          <cell r="X4434">
            <v>11196</v>
          </cell>
          <cell r="Y4434">
            <v>2042612</v>
          </cell>
          <cell r="Z4434" t="str">
            <v>AUDITÓRIO LUIZ RASSI – HGG</v>
          </cell>
          <cell r="AA4434">
            <v>6</v>
          </cell>
          <cell r="AB4434" t="str">
            <v>MÓVEIS E UTENSÍLIOS</v>
          </cell>
          <cell r="AC4434">
            <v>490</v>
          </cell>
          <cell r="AD4434" t="str">
            <v>BOM</v>
          </cell>
        </row>
        <row r="4435">
          <cell r="X4435">
            <v>11197</v>
          </cell>
          <cell r="Y4435">
            <v>2042613</v>
          </cell>
          <cell r="Z4435" t="str">
            <v>AUDITÓRIO LUIZ RASSI – HGG</v>
          </cell>
          <cell r="AA4435">
            <v>6</v>
          </cell>
          <cell r="AB4435" t="str">
            <v>MÓVEIS E UTENSÍLIOS</v>
          </cell>
          <cell r="AC4435">
            <v>490</v>
          </cell>
          <cell r="AD4435" t="str">
            <v>BOM</v>
          </cell>
        </row>
        <row r="4436">
          <cell r="X4436">
            <v>11198</v>
          </cell>
          <cell r="Y4436">
            <v>2042614</v>
          </cell>
          <cell r="Z4436" t="str">
            <v>AUDITÓRIO LUIZ RASSI – HGG</v>
          </cell>
          <cell r="AA4436">
            <v>6</v>
          </cell>
          <cell r="AB4436" t="str">
            <v>MÓVEIS E UTENSÍLIOS</v>
          </cell>
          <cell r="AC4436">
            <v>490</v>
          </cell>
          <cell r="AD4436" t="str">
            <v>BOM</v>
          </cell>
        </row>
        <row r="4437">
          <cell r="X4437">
            <v>11199</v>
          </cell>
          <cell r="Y4437">
            <v>2042615</v>
          </cell>
          <cell r="Z4437" t="str">
            <v>AUDITÓRIO LUIZ RASSI – HGG</v>
          </cell>
          <cell r="AA4437">
            <v>6</v>
          </cell>
          <cell r="AB4437" t="str">
            <v>MÓVEIS E UTENSÍLIOS</v>
          </cell>
          <cell r="AC4437">
            <v>490</v>
          </cell>
          <cell r="AD4437" t="str">
            <v>BOM</v>
          </cell>
        </row>
        <row r="4438">
          <cell r="X4438">
            <v>11200</v>
          </cell>
          <cell r="Y4438">
            <v>2042616</v>
          </cell>
          <cell r="Z4438" t="str">
            <v>AUDITÓRIO LUIZ RASSI – HGG</v>
          </cell>
          <cell r="AA4438">
            <v>6</v>
          </cell>
          <cell r="AB4438" t="str">
            <v>MÓVEIS E UTENSÍLIOS</v>
          </cell>
          <cell r="AC4438">
            <v>490</v>
          </cell>
          <cell r="AD4438" t="str">
            <v>BOM</v>
          </cell>
        </row>
        <row r="4439">
          <cell r="X4439">
            <v>11201</v>
          </cell>
          <cell r="Y4439">
            <v>2042617</v>
          </cell>
          <cell r="Z4439" t="str">
            <v>AUDITÓRIO LUIZ RASSI – HGG</v>
          </cell>
          <cell r="AA4439">
            <v>6</v>
          </cell>
          <cell r="AB4439" t="str">
            <v>MÓVEIS E UTENSÍLIOS</v>
          </cell>
          <cell r="AC4439">
            <v>490</v>
          </cell>
          <cell r="AD4439" t="str">
            <v>BOM</v>
          </cell>
        </row>
        <row r="4440">
          <cell r="X4440">
            <v>11202</v>
          </cell>
          <cell r="Y4440">
            <v>2042618</v>
          </cell>
          <cell r="Z4440" t="str">
            <v>AUDITÓRIO LUIZ RASSI – HGG</v>
          </cell>
          <cell r="AA4440">
            <v>6</v>
          </cell>
          <cell r="AB4440" t="str">
            <v>MÓVEIS E UTENSÍLIOS</v>
          </cell>
          <cell r="AC4440">
            <v>490</v>
          </cell>
          <cell r="AD4440" t="str">
            <v>BOM</v>
          </cell>
        </row>
        <row r="4441">
          <cell r="X4441">
            <v>11203</v>
          </cell>
          <cell r="Y4441">
            <v>2042619</v>
          </cell>
          <cell r="Z4441" t="str">
            <v>AUDITÓRIO LUIZ RASSI – HGG</v>
          </cell>
          <cell r="AA4441">
            <v>6</v>
          </cell>
          <cell r="AB4441" t="str">
            <v>MÓVEIS E UTENSÍLIOS</v>
          </cell>
          <cell r="AC4441">
            <v>490</v>
          </cell>
          <cell r="AD4441" t="str">
            <v>BOM</v>
          </cell>
        </row>
        <row r="4442">
          <cell r="X4442">
            <v>11204</v>
          </cell>
          <cell r="Y4442">
            <v>2042620</v>
          </cell>
          <cell r="Z4442" t="str">
            <v>AUDITÓRIO LUIZ RASSI – HGG</v>
          </cell>
          <cell r="AA4442">
            <v>6</v>
          </cell>
          <cell r="AB4442" t="str">
            <v>MÓVEIS E UTENSÍLIOS</v>
          </cell>
          <cell r="AC4442">
            <v>490</v>
          </cell>
          <cell r="AD4442" t="str">
            <v>BOM</v>
          </cell>
        </row>
        <row r="4443">
          <cell r="X4443">
            <v>11205</v>
          </cell>
          <cell r="Y4443">
            <v>2042621</v>
          </cell>
          <cell r="Z4443" t="str">
            <v>AUDITÓRIO LUIZ RASSI – HGG</v>
          </cell>
          <cell r="AA4443">
            <v>6</v>
          </cell>
          <cell r="AB4443" t="str">
            <v>MÓVEIS E UTENSÍLIOS</v>
          </cell>
          <cell r="AC4443">
            <v>490</v>
          </cell>
          <cell r="AD4443" t="str">
            <v>BOM</v>
          </cell>
        </row>
        <row r="4444">
          <cell r="X4444">
            <v>11206</v>
          </cell>
          <cell r="Y4444">
            <v>2042622</v>
          </cell>
          <cell r="Z4444" t="str">
            <v>AUDITÓRIO LUIZ RASSI – HGG</v>
          </cell>
          <cell r="AA4444">
            <v>6</v>
          </cell>
          <cell r="AB4444" t="str">
            <v>MÓVEIS E UTENSÍLIOS</v>
          </cell>
          <cell r="AC4444">
            <v>490</v>
          </cell>
          <cell r="AD4444" t="str">
            <v>BOM</v>
          </cell>
        </row>
        <row r="4445">
          <cell r="X4445">
            <v>11207</v>
          </cell>
          <cell r="Y4445">
            <v>2042623</v>
          </cell>
          <cell r="Z4445" t="str">
            <v>AUDITÓRIO LUIZ RASSI – HGG</v>
          </cell>
          <cell r="AA4445">
            <v>6</v>
          </cell>
          <cell r="AB4445" t="str">
            <v>MÓVEIS E UTENSÍLIOS</v>
          </cell>
          <cell r="AC4445">
            <v>490</v>
          </cell>
          <cell r="AD4445" t="str">
            <v>BOM</v>
          </cell>
        </row>
        <row r="4446">
          <cell r="X4446">
            <v>11208</v>
          </cell>
          <cell r="Y4446">
            <v>2042624</v>
          </cell>
          <cell r="Z4446" t="str">
            <v>AUDITÓRIO LUIZ RASSI – HGG</v>
          </cell>
          <cell r="AA4446">
            <v>6</v>
          </cell>
          <cell r="AB4446" t="str">
            <v>MÓVEIS E UTENSÍLIOS</v>
          </cell>
          <cell r="AC4446">
            <v>490</v>
          </cell>
          <cell r="AD4446" t="str">
            <v>BOM</v>
          </cell>
        </row>
        <row r="4447">
          <cell r="X4447">
            <v>11209</v>
          </cell>
          <cell r="Y4447">
            <v>2042625</v>
          </cell>
          <cell r="Z4447" t="str">
            <v>AUDITÓRIO LUIZ RASSI – HGG</v>
          </cell>
          <cell r="AA4447">
            <v>6</v>
          </cell>
          <cell r="AB4447" t="str">
            <v>MÓVEIS E UTENSÍLIOS</v>
          </cell>
          <cell r="AC4447">
            <v>490</v>
          </cell>
          <cell r="AD4447" t="str">
            <v>BOM</v>
          </cell>
        </row>
        <row r="4448">
          <cell r="X4448">
            <v>11210</v>
          </cell>
          <cell r="Y4448">
            <v>2042626</v>
          </cell>
          <cell r="Z4448" t="str">
            <v>AUDITÓRIO LUIZ RASSI – HGG</v>
          </cell>
          <cell r="AA4448">
            <v>6</v>
          </cell>
          <cell r="AB4448" t="str">
            <v>MÓVEIS E UTENSÍLIOS</v>
          </cell>
          <cell r="AC4448">
            <v>490</v>
          </cell>
          <cell r="AD4448" t="str">
            <v>BOM</v>
          </cell>
        </row>
        <row r="4449">
          <cell r="X4449">
            <v>11211</v>
          </cell>
          <cell r="Y4449">
            <v>2042627</v>
          </cell>
          <cell r="Z4449" t="str">
            <v>AUDITÓRIO LUIZ RASSI – HGG</v>
          </cell>
          <cell r="AA4449">
            <v>6</v>
          </cell>
          <cell r="AB4449" t="str">
            <v>MÓVEIS E UTENSÍLIOS</v>
          </cell>
          <cell r="AC4449">
            <v>490</v>
          </cell>
          <cell r="AD4449" t="str">
            <v>BOM</v>
          </cell>
        </row>
        <row r="4450">
          <cell r="X4450">
            <v>11212</v>
          </cell>
          <cell r="Y4450">
            <v>2042628</v>
          </cell>
          <cell r="Z4450" t="str">
            <v>AUDITÓRIO LUIZ RASSI – HGG</v>
          </cell>
          <cell r="AA4450">
            <v>6</v>
          </cell>
          <cell r="AB4450" t="str">
            <v>MÓVEIS E UTENSÍLIOS</v>
          </cell>
          <cell r="AC4450">
            <v>490</v>
          </cell>
          <cell r="AD4450" t="str">
            <v>BOM</v>
          </cell>
        </row>
        <row r="4451">
          <cell r="X4451">
            <v>11213</v>
          </cell>
          <cell r="Y4451">
            <v>2042629</v>
          </cell>
          <cell r="Z4451" t="str">
            <v>AUDITÓRIO LUIZ RASSI – HGG</v>
          </cell>
          <cell r="AA4451">
            <v>6</v>
          </cell>
          <cell r="AB4451" t="str">
            <v>MÓVEIS E UTENSÍLIOS</v>
          </cell>
          <cell r="AC4451">
            <v>490</v>
          </cell>
          <cell r="AD4451" t="str">
            <v>BOM</v>
          </cell>
        </row>
        <row r="4452">
          <cell r="X4452">
            <v>11214</v>
          </cell>
          <cell r="Y4452">
            <v>2042630</v>
          </cell>
          <cell r="Z4452" t="str">
            <v>AUDITÓRIO LUIZ RASSI – HGG</v>
          </cell>
          <cell r="AA4452">
            <v>6</v>
          </cell>
          <cell r="AB4452" t="str">
            <v>MÓVEIS E UTENSÍLIOS</v>
          </cell>
          <cell r="AC4452">
            <v>490</v>
          </cell>
          <cell r="AD4452" t="str">
            <v>BOM</v>
          </cell>
        </row>
        <row r="4453">
          <cell r="X4453">
            <v>11215</v>
          </cell>
          <cell r="Y4453">
            <v>2042631</v>
          </cell>
          <cell r="Z4453" t="str">
            <v>AUDITÓRIO LUIZ RASSI – HGG</v>
          </cell>
          <cell r="AA4453">
            <v>6</v>
          </cell>
          <cell r="AB4453" t="str">
            <v>MÓVEIS E UTENSÍLIOS</v>
          </cell>
          <cell r="AC4453">
            <v>490</v>
          </cell>
          <cell r="AD4453" t="str">
            <v>BOM</v>
          </cell>
        </row>
        <row r="4454">
          <cell r="X4454">
            <v>11216</v>
          </cell>
          <cell r="Y4454">
            <v>2042632</v>
          </cell>
          <cell r="Z4454" t="str">
            <v>AUDITÓRIO LUIZ RASSI – HGG</v>
          </cell>
          <cell r="AA4454">
            <v>6</v>
          </cell>
          <cell r="AB4454" t="str">
            <v>MÓVEIS E UTENSÍLIOS</v>
          </cell>
          <cell r="AC4454">
            <v>490</v>
          </cell>
          <cell r="AD4454" t="str">
            <v>BOM</v>
          </cell>
        </row>
        <row r="4455">
          <cell r="X4455">
            <v>11217</v>
          </cell>
          <cell r="Y4455">
            <v>2042633</v>
          </cell>
          <cell r="Z4455" t="str">
            <v>AUDITÓRIO LUIZ RASSI – HGG</v>
          </cell>
          <cell r="AA4455">
            <v>6</v>
          </cell>
          <cell r="AB4455" t="str">
            <v>MÓVEIS E UTENSÍLIOS</v>
          </cell>
          <cell r="AC4455">
            <v>490</v>
          </cell>
          <cell r="AD4455" t="str">
            <v>BOM</v>
          </cell>
        </row>
        <row r="4456">
          <cell r="X4456">
            <v>11218</v>
          </cell>
          <cell r="Y4456">
            <v>2042634</v>
          </cell>
          <cell r="Z4456" t="str">
            <v>AUDITÓRIO LUIZ RASSI – HGG</v>
          </cell>
          <cell r="AA4456">
            <v>6</v>
          </cell>
          <cell r="AB4456" t="str">
            <v>MÓVEIS E UTENSÍLIOS</v>
          </cell>
          <cell r="AC4456">
            <v>490</v>
          </cell>
          <cell r="AD4456" t="str">
            <v>BOM</v>
          </cell>
        </row>
        <row r="4457">
          <cell r="X4457">
            <v>11219</v>
          </cell>
          <cell r="Y4457">
            <v>2042635</v>
          </cell>
          <cell r="Z4457" t="str">
            <v>AUDITÓRIO LUIZ RASSI – HGG</v>
          </cell>
          <cell r="AA4457">
            <v>6</v>
          </cell>
          <cell r="AB4457" t="str">
            <v>MÓVEIS E UTENSÍLIOS</v>
          </cell>
          <cell r="AC4457">
            <v>490</v>
          </cell>
          <cell r="AD4457" t="str">
            <v>BOM</v>
          </cell>
        </row>
        <row r="4458">
          <cell r="X4458">
            <v>11220</v>
          </cell>
          <cell r="Y4458">
            <v>2042636</v>
          </cell>
          <cell r="Z4458" t="str">
            <v>AUDITÓRIO LUIZ RASSI – HGG</v>
          </cell>
          <cell r="AA4458">
            <v>6</v>
          </cell>
          <cell r="AB4458" t="str">
            <v>MÓVEIS E UTENSÍLIOS</v>
          </cell>
          <cell r="AC4458">
            <v>490</v>
          </cell>
          <cell r="AD4458" t="str">
            <v>BOM</v>
          </cell>
        </row>
        <row r="4459">
          <cell r="X4459">
            <v>11221</v>
          </cell>
          <cell r="Y4459">
            <v>2042637</v>
          </cell>
          <cell r="Z4459" t="str">
            <v>AUDITÓRIO LUIZ RASSI – HGG</v>
          </cell>
          <cell r="AA4459">
            <v>6</v>
          </cell>
          <cell r="AB4459" t="str">
            <v>MÓVEIS E UTENSÍLIOS</v>
          </cell>
          <cell r="AC4459">
            <v>490</v>
          </cell>
          <cell r="AD4459" t="str">
            <v>BOM</v>
          </cell>
        </row>
        <row r="4460">
          <cell r="X4460">
            <v>11222</v>
          </cell>
          <cell r="Y4460">
            <v>2042638</v>
          </cell>
          <cell r="Z4460" t="str">
            <v>AUDITÓRIO LUIZ RASSI – HGG</v>
          </cell>
          <cell r="AA4460">
            <v>6</v>
          </cell>
          <cell r="AB4460" t="str">
            <v>MÓVEIS E UTENSÍLIOS</v>
          </cell>
          <cell r="AC4460">
            <v>490</v>
          </cell>
          <cell r="AD4460" t="str">
            <v>BOM</v>
          </cell>
        </row>
        <row r="4461">
          <cell r="X4461">
            <v>11223</v>
          </cell>
          <cell r="Y4461">
            <v>2042639</v>
          </cell>
          <cell r="Z4461" t="str">
            <v>AUDITÓRIO LUIZ RASSI – HGG</v>
          </cell>
          <cell r="AA4461">
            <v>6</v>
          </cell>
          <cell r="AB4461" t="str">
            <v>MÓVEIS E UTENSÍLIOS</v>
          </cell>
          <cell r="AC4461">
            <v>490</v>
          </cell>
          <cell r="AD4461" t="str">
            <v>BOM</v>
          </cell>
        </row>
        <row r="4462">
          <cell r="X4462">
            <v>11224</v>
          </cell>
          <cell r="Y4462">
            <v>2042640</v>
          </cell>
          <cell r="Z4462" t="str">
            <v>AUDITÓRIO LUIZ RASSI – HGG</v>
          </cell>
          <cell r="AA4462">
            <v>6</v>
          </cell>
          <cell r="AB4462" t="str">
            <v>MÓVEIS E UTENSÍLIOS</v>
          </cell>
          <cell r="AC4462">
            <v>490</v>
          </cell>
          <cell r="AD4462" t="str">
            <v>BOM</v>
          </cell>
        </row>
        <row r="4463">
          <cell r="X4463">
            <v>11225</v>
          </cell>
          <cell r="Y4463">
            <v>2042641</v>
          </cell>
          <cell r="Z4463" t="str">
            <v>AUDITÓRIO LUIZ RASSI – HGG</v>
          </cell>
          <cell r="AA4463">
            <v>6</v>
          </cell>
          <cell r="AB4463" t="str">
            <v>MÓVEIS E UTENSÍLIOS</v>
          </cell>
          <cell r="AC4463">
            <v>490</v>
          </cell>
          <cell r="AD4463" t="str">
            <v>BOM</v>
          </cell>
        </row>
        <row r="4464">
          <cell r="X4464">
            <v>11226</v>
          </cell>
          <cell r="Y4464">
            <v>2042642</v>
          </cell>
          <cell r="Z4464" t="str">
            <v>AUDITÓRIO LUIZ RASSI – HGG</v>
          </cell>
          <cell r="AA4464">
            <v>6</v>
          </cell>
          <cell r="AB4464" t="str">
            <v>MÓVEIS E UTENSÍLIOS</v>
          </cell>
          <cell r="AC4464">
            <v>490</v>
          </cell>
          <cell r="AD4464" t="str">
            <v>BOM</v>
          </cell>
        </row>
        <row r="4465">
          <cell r="X4465">
            <v>11227</v>
          </cell>
          <cell r="Y4465">
            <v>2042643</v>
          </cell>
          <cell r="Z4465" t="str">
            <v>AUDITÓRIO LUIZ RASSI – HGG</v>
          </cell>
          <cell r="AA4465">
            <v>6</v>
          </cell>
          <cell r="AB4465" t="str">
            <v>MÓVEIS E UTENSÍLIOS</v>
          </cell>
          <cell r="AC4465">
            <v>490</v>
          </cell>
          <cell r="AD4465" t="str">
            <v>BOM</v>
          </cell>
        </row>
        <row r="4466">
          <cell r="X4466">
            <v>11228</v>
          </cell>
          <cell r="Y4466">
            <v>2042644</v>
          </cell>
          <cell r="Z4466" t="str">
            <v>AUDITÓRIO LUIZ RASSI – HGG</v>
          </cell>
          <cell r="AA4466">
            <v>6</v>
          </cell>
          <cell r="AB4466" t="str">
            <v>MÓVEIS E UTENSÍLIOS</v>
          </cell>
          <cell r="AC4466">
            <v>490</v>
          </cell>
          <cell r="AD4466" t="str">
            <v>BOM</v>
          </cell>
        </row>
        <row r="4467">
          <cell r="X4467">
            <v>11229</v>
          </cell>
          <cell r="Y4467">
            <v>2042645</v>
          </cell>
          <cell r="Z4467" t="str">
            <v>AUDITÓRIO LUIZ RASSI – HGG</v>
          </cell>
          <cell r="AA4467">
            <v>6</v>
          </cell>
          <cell r="AB4467" t="str">
            <v>MÓVEIS E UTENSÍLIOS</v>
          </cell>
          <cell r="AC4467">
            <v>490</v>
          </cell>
          <cell r="AD4467" t="str">
            <v>BOM</v>
          </cell>
        </row>
        <row r="4468">
          <cell r="X4468">
            <v>11230</v>
          </cell>
          <cell r="Y4468">
            <v>2042646</v>
          </cell>
          <cell r="Z4468" t="str">
            <v>AUDITÓRIO LUIZ RASSI – HGG</v>
          </cell>
          <cell r="AA4468">
            <v>6</v>
          </cell>
          <cell r="AB4468" t="str">
            <v>MÓVEIS E UTENSÍLIOS</v>
          </cell>
          <cell r="AC4468">
            <v>490</v>
          </cell>
          <cell r="AD4468" t="str">
            <v>BOM</v>
          </cell>
        </row>
        <row r="4469">
          <cell r="X4469">
            <v>11231</v>
          </cell>
          <cell r="Y4469">
            <v>2042647</v>
          </cell>
          <cell r="Z4469" t="str">
            <v>AUDITÓRIO LUIZ RASSI – HGG</v>
          </cell>
          <cell r="AA4469">
            <v>6</v>
          </cell>
          <cell r="AB4469" t="str">
            <v>MÓVEIS E UTENSÍLIOS</v>
          </cell>
          <cell r="AC4469">
            <v>490</v>
          </cell>
          <cell r="AD4469" t="str">
            <v>BOM</v>
          </cell>
        </row>
        <row r="4470">
          <cell r="X4470">
            <v>11232</v>
          </cell>
          <cell r="Y4470">
            <v>2042648</v>
          </cell>
          <cell r="Z4470" t="str">
            <v>AUDITÓRIO LUIZ RASSI – HGG</v>
          </cell>
          <cell r="AA4470">
            <v>6</v>
          </cell>
          <cell r="AB4470" t="str">
            <v>MÓVEIS E UTENSÍLIOS</v>
          </cell>
          <cell r="AC4470">
            <v>490</v>
          </cell>
          <cell r="AD4470" t="str">
            <v>BOM</v>
          </cell>
        </row>
        <row r="4471">
          <cell r="X4471">
            <v>11233</v>
          </cell>
          <cell r="Y4471">
            <v>2042649</v>
          </cell>
          <cell r="Z4471" t="str">
            <v>AUDITÓRIO LUIZ RASSI – HGG</v>
          </cell>
          <cell r="AA4471">
            <v>6</v>
          </cell>
          <cell r="AB4471" t="str">
            <v>MÓVEIS E UTENSÍLIOS</v>
          </cell>
          <cell r="AC4471">
            <v>490</v>
          </cell>
          <cell r="AD4471" t="str">
            <v>BOM</v>
          </cell>
        </row>
        <row r="4472">
          <cell r="X4472">
            <v>11234</v>
          </cell>
          <cell r="Y4472">
            <v>2042650</v>
          </cell>
          <cell r="Z4472" t="str">
            <v>AUDITÓRIO LUIZ RASSI – HGG</v>
          </cell>
          <cell r="AA4472">
            <v>6</v>
          </cell>
          <cell r="AB4472" t="str">
            <v>MÓVEIS E UTENSÍLIOS</v>
          </cell>
          <cell r="AC4472">
            <v>490</v>
          </cell>
          <cell r="AD4472" t="str">
            <v>BOM</v>
          </cell>
        </row>
        <row r="4473">
          <cell r="X4473">
            <v>11235</v>
          </cell>
          <cell r="Y4473">
            <v>2042651</v>
          </cell>
          <cell r="Z4473" t="str">
            <v>AUDITÓRIO LUIZ RASSI – HGG</v>
          </cell>
          <cell r="AA4473">
            <v>6</v>
          </cell>
          <cell r="AB4473" t="str">
            <v>MÓVEIS E UTENSÍLIOS</v>
          </cell>
          <cell r="AC4473">
            <v>490</v>
          </cell>
          <cell r="AD4473" t="str">
            <v>BOM</v>
          </cell>
        </row>
        <row r="4474">
          <cell r="X4474">
            <v>11236</v>
          </cell>
          <cell r="Y4474">
            <v>2042652</v>
          </cell>
          <cell r="Z4474" t="str">
            <v>AUDITÓRIO LUIZ RASSI – HGG</v>
          </cell>
          <cell r="AA4474">
            <v>6</v>
          </cell>
          <cell r="AB4474" t="str">
            <v>MÓVEIS E UTENSÍLIOS</v>
          </cell>
          <cell r="AC4474">
            <v>490</v>
          </cell>
          <cell r="AD4474" t="str">
            <v>BOM</v>
          </cell>
        </row>
        <row r="4475">
          <cell r="X4475">
            <v>11237</v>
          </cell>
          <cell r="Y4475">
            <v>2042653</v>
          </cell>
          <cell r="Z4475" t="str">
            <v>AUDITÓRIO LUIZ RASSI – HGG</v>
          </cell>
          <cell r="AA4475">
            <v>6</v>
          </cell>
          <cell r="AB4475" t="str">
            <v>MÓVEIS E UTENSÍLIOS</v>
          </cell>
          <cell r="AC4475">
            <v>490</v>
          </cell>
          <cell r="AD4475" t="str">
            <v>BOM</v>
          </cell>
        </row>
        <row r="4476">
          <cell r="X4476">
            <v>11238</v>
          </cell>
          <cell r="Y4476">
            <v>2042654</v>
          </cell>
          <cell r="Z4476" t="str">
            <v>AUDITÓRIO LUIZ RASSI – HGG</v>
          </cell>
          <cell r="AA4476">
            <v>6</v>
          </cell>
          <cell r="AB4476" t="str">
            <v>MÓVEIS E UTENSÍLIOS</v>
          </cell>
          <cell r="AC4476">
            <v>490</v>
          </cell>
          <cell r="AD4476" t="str">
            <v>BOM</v>
          </cell>
        </row>
        <row r="4477">
          <cell r="X4477">
            <v>11239</v>
          </cell>
          <cell r="Y4477">
            <v>2042655</v>
          </cell>
          <cell r="Z4477" t="str">
            <v>AUDITÓRIO LUIZ RASSI – HGG</v>
          </cell>
          <cell r="AA4477">
            <v>6</v>
          </cell>
          <cell r="AB4477" t="str">
            <v>MÓVEIS E UTENSÍLIOS</v>
          </cell>
          <cell r="AC4477">
            <v>490</v>
          </cell>
          <cell r="AD4477" t="str">
            <v>BOM</v>
          </cell>
        </row>
        <row r="4478">
          <cell r="X4478">
            <v>11240</v>
          </cell>
          <cell r="Y4478">
            <v>2042656</v>
          </cell>
          <cell r="Z4478" t="str">
            <v>AUDITÓRIO LUIZ RASSI – HGG</v>
          </cell>
          <cell r="AA4478">
            <v>6</v>
          </cell>
          <cell r="AB4478" t="str">
            <v>MÓVEIS E UTENSÍLIOS</v>
          </cell>
          <cell r="AC4478">
            <v>490</v>
          </cell>
          <cell r="AD4478" t="str">
            <v>BOM</v>
          </cell>
        </row>
        <row r="4479">
          <cell r="X4479">
            <v>11241</v>
          </cell>
          <cell r="Y4479">
            <v>2042657</v>
          </cell>
          <cell r="Z4479" t="str">
            <v>AUDITÓRIO LUIZ RASSI – HGG</v>
          </cell>
          <cell r="AA4479">
            <v>6</v>
          </cell>
          <cell r="AB4479" t="str">
            <v>MÓVEIS E UTENSÍLIOS</v>
          </cell>
          <cell r="AC4479">
            <v>490</v>
          </cell>
          <cell r="AD4479" t="str">
            <v>BOM</v>
          </cell>
        </row>
        <row r="4480">
          <cell r="X4480">
            <v>11242</v>
          </cell>
          <cell r="Y4480">
            <v>2042658</v>
          </cell>
          <cell r="Z4480" t="str">
            <v>AUDITÓRIO LUIZ RASSI – HGG</v>
          </cell>
          <cell r="AA4480">
            <v>6</v>
          </cell>
          <cell r="AB4480" t="str">
            <v>MÓVEIS E UTENSÍLIOS</v>
          </cell>
          <cell r="AC4480">
            <v>490</v>
          </cell>
          <cell r="AD4480" t="str">
            <v>BOM</v>
          </cell>
        </row>
        <row r="4481">
          <cell r="X4481">
            <v>11243</v>
          </cell>
          <cell r="Y4481">
            <v>2042659</v>
          </cell>
          <cell r="Z4481" t="str">
            <v>AUDITÓRIO LUIZ RASSI – HGG</v>
          </cell>
          <cell r="AA4481">
            <v>6</v>
          </cell>
          <cell r="AB4481" t="str">
            <v>MÓVEIS E UTENSÍLIOS</v>
          </cell>
          <cell r="AC4481">
            <v>490</v>
          </cell>
          <cell r="AD4481" t="str">
            <v>BOM</v>
          </cell>
        </row>
        <row r="4482">
          <cell r="X4482">
            <v>11244</v>
          </cell>
          <cell r="Y4482">
            <v>2042660</v>
          </cell>
          <cell r="Z4482" t="str">
            <v>AUDITÓRIO LUIZ RASSI – HGG</v>
          </cell>
          <cell r="AA4482">
            <v>6</v>
          </cell>
          <cell r="AB4482" t="str">
            <v>MÓVEIS E UTENSÍLIOS</v>
          </cell>
          <cell r="AC4482">
            <v>490</v>
          </cell>
          <cell r="AD4482" t="str">
            <v>BOM</v>
          </cell>
        </row>
        <row r="4483">
          <cell r="X4483">
            <v>11245</v>
          </cell>
          <cell r="Y4483">
            <v>2042661</v>
          </cell>
          <cell r="Z4483" t="str">
            <v>AUDITÓRIO LUIZ RASSI – HGG</v>
          </cell>
          <cell r="AA4483">
            <v>6</v>
          </cell>
          <cell r="AB4483" t="str">
            <v>MÓVEIS E UTENSÍLIOS</v>
          </cell>
          <cell r="AC4483">
            <v>490</v>
          </cell>
          <cell r="AD4483" t="str">
            <v>BOM</v>
          </cell>
        </row>
        <row r="4484">
          <cell r="X4484">
            <v>11246</v>
          </cell>
          <cell r="Y4484">
            <v>2042662</v>
          </cell>
          <cell r="Z4484" t="str">
            <v>AUDITÓRIO LUIZ RASSI – HGG</v>
          </cell>
          <cell r="AA4484">
            <v>6</v>
          </cell>
          <cell r="AB4484" t="str">
            <v>MÓVEIS E UTENSÍLIOS</v>
          </cell>
          <cell r="AC4484">
            <v>490</v>
          </cell>
          <cell r="AD4484" t="str">
            <v>BOM</v>
          </cell>
        </row>
        <row r="4485">
          <cell r="X4485">
            <v>11247</v>
          </cell>
          <cell r="Y4485">
            <v>2042663</v>
          </cell>
          <cell r="Z4485" t="str">
            <v>AUDITÓRIO LUIZ RASSI – HGG</v>
          </cell>
          <cell r="AA4485">
            <v>6</v>
          </cell>
          <cell r="AB4485" t="str">
            <v>MÓVEIS E UTENSÍLIOS</v>
          </cell>
          <cell r="AC4485">
            <v>490</v>
          </cell>
          <cell r="AD4485" t="str">
            <v>BOM</v>
          </cell>
        </row>
        <row r="4486">
          <cell r="X4486">
            <v>11248</v>
          </cell>
          <cell r="Y4486">
            <v>2042664</v>
          </cell>
          <cell r="Z4486" t="str">
            <v>AUDITÓRIO LUIZ RASSI – HGG</v>
          </cell>
          <cell r="AA4486">
            <v>6</v>
          </cell>
          <cell r="AB4486" t="str">
            <v>MÓVEIS E UTENSÍLIOS</v>
          </cell>
          <cell r="AC4486">
            <v>490</v>
          </cell>
          <cell r="AD4486" t="str">
            <v>BOM</v>
          </cell>
        </row>
        <row r="4487">
          <cell r="X4487">
            <v>11249</v>
          </cell>
          <cell r="Y4487">
            <v>2042665</v>
          </cell>
          <cell r="Z4487" t="str">
            <v>AUDITÓRIO LUIZ RASSI – HGG</v>
          </cell>
          <cell r="AA4487">
            <v>6</v>
          </cell>
          <cell r="AB4487" t="str">
            <v>MÓVEIS E UTENSÍLIOS</v>
          </cell>
          <cell r="AC4487">
            <v>490</v>
          </cell>
          <cell r="AD4487" t="str">
            <v>BOM</v>
          </cell>
        </row>
        <row r="4488">
          <cell r="X4488">
            <v>11250</v>
          </cell>
          <cell r="Y4488">
            <v>2042666</v>
          </cell>
          <cell r="Z4488" t="str">
            <v>AUDITÓRIO LUIZ RASSI – HGG</v>
          </cell>
          <cell r="AA4488">
            <v>6</v>
          </cell>
          <cell r="AB4488" t="str">
            <v>MÓVEIS E UTENSÍLIOS</v>
          </cell>
          <cell r="AC4488">
            <v>490</v>
          </cell>
          <cell r="AD4488" t="str">
            <v>BOM</v>
          </cell>
        </row>
        <row r="4489">
          <cell r="X4489">
            <v>11251</v>
          </cell>
          <cell r="Y4489">
            <v>2042667</v>
          </cell>
          <cell r="Z4489" t="str">
            <v>AUDITÓRIO LUIZ RASSI – HGG</v>
          </cell>
          <cell r="AA4489">
            <v>6</v>
          </cell>
          <cell r="AB4489" t="str">
            <v>MÓVEIS E UTENSÍLIOS</v>
          </cell>
          <cell r="AC4489">
            <v>490</v>
          </cell>
          <cell r="AD4489" t="str">
            <v>BOM</v>
          </cell>
        </row>
        <row r="4490">
          <cell r="X4490">
            <v>11252</v>
          </cell>
          <cell r="Y4490">
            <v>2042668</v>
          </cell>
          <cell r="Z4490" t="str">
            <v>AUDITÓRIO LUIZ RASSI – HGG</v>
          </cell>
          <cell r="AA4490">
            <v>6</v>
          </cell>
          <cell r="AB4490" t="str">
            <v>MÓVEIS E UTENSÍLIOS</v>
          </cell>
          <cell r="AC4490">
            <v>490</v>
          </cell>
          <cell r="AD4490" t="str">
            <v>BOM</v>
          </cell>
        </row>
        <row r="4491">
          <cell r="X4491">
            <v>11253</v>
          </cell>
          <cell r="Y4491">
            <v>2042669</v>
          </cell>
          <cell r="Z4491" t="str">
            <v>AUDITÓRIO LUIZ RASSI – HGG</v>
          </cell>
          <cell r="AA4491">
            <v>6</v>
          </cell>
          <cell r="AB4491" t="str">
            <v>MÓVEIS E UTENSÍLIOS</v>
          </cell>
          <cell r="AC4491">
            <v>490</v>
          </cell>
          <cell r="AD4491" t="str">
            <v>BOM</v>
          </cell>
        </row>
        <row r="4492">
          <cell r="X4492">
            <v>11254</v>
          </cell>
          <cell r="Y4492">
            <v>2042670</v>
          </cell>
          <cell r="Z4492" t="str">
            <v>AUDITÓRIO LUIZ RASSI – HGG</v>
          </cell>
          <cell r="AA4492">
            <v>6</v>
          </cell>
          <cell r="AB4492" t="str">
            <v>MÓVEIS E UTENSÍLIOS</v>
          </cell>
          <cell r="AC4492">
            <v>490</v>
          </cell>
          <cell r="AD4492" t="str">
            <v>BOM</v>
          </cell>
        </row>
        <row r="4493">
          <cell r="X4493">
            <v>11255</v>
          </cell>
          <cell r="Y4493">
            <v>2042671</v>
          </cell>
          <cell r="Z4493" t="str">
            <v>AUDITÓRIO LUIZ RASSI – HGG</v>
          </cell>
          <cell r="AA4493">
            <v>6</v>
          </cell>
          <cell r="AB4493" t="str">
            <v>MÓVEIS E UTENSÍLIOS</v>
          </cell>
          <cell r="AC4493">
            <v>490</v>
          </cell>
          <cell r="AD4493" t="str">
            <v>BOM</v>
          </cell>
        </row>
        <row r="4494">
          <cell r="X4494">
            <v>11256</v>
          </cell>
          <cell r="Y4494">
            <v>2042672</v>
          </cell>
          <cell r="Z4494" t="str">
            <v>AUDITÓRIO LUIZ RASSI – HGG</v>
          </cell>
          <cell r="AA4494">
            <v>6</v>
          </cell>
          <cell r="AB4494" t="str">
            <v>MÓVEIS E UTENSÍLIOS</v>
          </cell>
          <cell r="AC4494">
            <v>490</v>
          </cell>
          <cell r="AD4494" t="str">
            <v>BOM</v>
          </cell>
        </row>
        <row r="4495">
          <cell r="X4495">
            <v>11257</v>
          </cell>
          <cell r="Y4495">
            <v>2042673</v>
          </cell>
          <cell r="Z4495" t="str">
            <v>AUDITÓRIO LUIZ RASSI – HGG</v>
          </cell>
          <cell r="AA4495">
            <v>6</v>
          </cell>
          <cell r="AB4495" t="str">
            <v>MÓVEIS E UTENSÍLIOS</v>
          </cell>
          <cell r="AC4495">
            <v>490</v>
          </cell>
          <cell r="AD4495" t="str">
            <v>BOM</v>
          </cell>
        </row>
        <row r="4496">
          <cell r="X4496">
            <v>11258</v>
          </cell>
          <cell r="Y4496">
            <v>2042674</v>
          </cell>
          <cell r="Z4496" t="str">
            <v>AUDITÓRIO LUIZ RASSI – HGG</v>
          </cell>
          <cell r="AA4496">
            <v>6</v>
          </cell>
          <cell r="AB4496" t="str">
            <v>MÓVEIS E UTENSÍLIOS</v>
          </cell>
          <cell r="AC4496">
            <v>490</v>
          </cell>
          <cell r="AD4496" t="str">
            <v>BOM</v>
          </cell>
        </row>
        <row r="4497">
          <cell r="X4497">
            <v>11259</v>
          </cell>
          <cell r="Y4497">
            <v>2042675</v>
          </cell>
          <cell r="Z4497" t="str">
            <v>AUDITÓRIO LUIZ RASSI – HGG</v>
          </cell>
          <cell r="AA4497">
            <v>6</v>
          </cell>
          <cell r="AB4497" t="str">
            <v>MÓVEIS E UTENSÍLIOS</v>
          </cell>
          <cell r="AC4497">
            <v>490</v>
          </cell>
          <cell r="AD4497" t="str">
            <v>BOM</v>
          </cell>
        </row>
        <row r="4498">
          <cell r="X4498">
            <v>11260</v>
          </cell>
          <cell r="Y4498">
            <v>2042676</v>
          </cell>
          <cell r="Z4498" t="str">
            <v>AUDITÓRIO LUIZ RASSI – HGG</v>
          </cell>
          <cell r="AA4498">
            <v>6</v>
          </cell>
          <cell r="AB4498" t="str">
            <v>MÓVEIS E UTENSÍLIOS</v>
          </cell>
          <cell r="AC4498">
            <v>490</v>
          </cell>
          <cell r="AD4498" t="str">
            <v>BOM</v>
          </cell>
        </row>
        <row r="4499">
          <cell r="X4499">
            <v>11261</v>
          </cell>
          <cell r="Y4499">
            <v>2042677</v>
          </cell>
          <cell r="Z4499" t="str">
            <v>AUDITÓRIO LUIZ RASSI – HGG</v>
          </cell>
          <cell r="AA4499">
            <v>6</v>
          </cell>
          <cell r="AB4499" t="str">
            <v>MÓVEIS E UTENSÍLIOS</v>
          </cell>
          <cell r="AC4499">
            <v>490</v>
          </cell>
          <cell r="AD4499" t="str">
            <v>BOM</v>
          </cell>
        </row>
        <row r="4500">
          <cell r="X4500">
            <v>11262</v>
          </cell>
          <cell r="Y4500">
            <v>2042678</v>
          </cell>
          <cell r="Z4500" t="str">
            <v>AUDITÓRIO LUIZ RASSI – HGG</v>
          </cell>
          <cell r="AA4500">
            <v>6</v>
          </cell>
          <cell r="AB4500" t="str">
            <v>MÓVEIS E UTENSÍLIOS</v>
          </cell>
          <cell r="AC4500">
            <v>490</v>
          </cell>
          <cell r="AD4500" t="str">
            <v>BOM</v>
          </cell>
        </row>
        <row r="4501">
          <cell r="X4501">
            <v>11263</v>
          </cell>
          <cell r="Y4501">
            <v>2042679</v>
          </cell>
          <cell r="Z4501" t="str">
            <v>AUDITÓRIO LUIZ RASSI – HGG</v>
          </cell>
          <cell r="AA4501">
            <v>6</v>
          </cell>
          <cell r="AB4501" t="str">
            <v>MÓVEIS E UTENSÍLIOS</v>
          </cell>
          <cell r="AC4501">
            <v>955</v>
          </cell>
          <cell r="AD4501" t="str">
            <v>BOM</v>
          </cell>
        </row>
        <row r="4502">
          <cell r="X4502">
            <v>11144</v>
          </cell>
          <cell r="Y4502">
            <v>803088</v>
          </cell>
          <cell r="Z4502" t="str">
            <v>UNIDADE COLETORA DE SANGUE</v>
          </cell>
          <cell r="AA4502">
            <v>3</v>
          </cell>
          <cell r="AB4502" t="str">
            <v>EQUIP. DE INFORMÁTICA</v>
          </cell>
          <cell r="AC4502">
            <v>1900</v>
          </cell>
          <cell r="AD4502" t="str">
            <v>BOM</v>
          </cell>
        </row>
        <row r="4503">
          <cell r="X4503">
            <v>11296</v>
          </cell>
          <cell r="Y4503">
            <v>802447</v>
          </cell>
          <cell r="Z4503" t="str">
            <v>CEAD</v>
          </cell>
          <cell r="AA4503">
            <v>6</v>
          </cell>
          <cell r="AB4503" t="str">
            <v>MAQ. E EQUIPAMENTOS</v>
          </cell>
          <cell r="AC4503">
            <v>3800</v>
          </cell>
          <cell r="AD4503" t="str">
            <v>BOM</v>
          </cell>
        </row>
        <row r="4504">
          <cell r="X4504">
            <v>11294</v>
          </cell>
          <cell r="Y4504">
            <v>802448</v>
          </cell>
          <cell r="Z4504" t="str">
            <v>CEAD</v>
          </cell>
          <cell r="AA4504">
            <v>6</v>
          </cell>
          <cell r="AB4504" t="str">
            <v>MAQ. E EQUIPAMENTOS</v>
          </cell>
          <cell r="AC4504">
            <v>2350</v>
          </cell>
          <cell r="AD4504" t="str">
            <v>BOM</v>
          </cell>
        </row>
        <row r="4505">
          <cell r="X4505">
            <v>11293</v>
          </cell>
          <cell r="Y4505">
            <v>802449</v>
          </cell>
          <cell r="Z4505" t="str">
            <v>CEAD</v>
          </cell>
          <cell r="AA4505">
            <v>6</v>
          </cell>
          <cell r="AB4505" t="str">
            <v>MAQ. E EQUIPAMENTOS</v>
          </cell>
          <cell r="AC4505">
            <v>2645</v>
          </cell>
          <cell r="AD4505" t="str">
            <v>BOM</v>
          </cell>
        </row>
        <row r="4506">
          <cell r="X4506">
            <v>11295</v>
          </cell>
          <cell r="Y4506">
            <v>802450</v>
          </cell>
          <cell r="Z4506" t="str">
            <v>CEAD</v>
          </cell>
          <cell r="AA4506">
            <v>6</v>
          </cell>
          <cell r="AB4506" t="str">
            <v>MAQ. E EQUIPAMENTOS</v>
          </cell>
          <cell r="AC4506">
            <v>4890</v>
          </cell>
          <cell r="AD4506" t="str">
            <v>BOM</v>
          </cell>
        </row>
        <row r="4507">
          <cell r="X4507">
            <v>11299</v>
          </cell>
          <cell r="Y4507">
            <v>803089</v>
          </cell>
          <cell r="Z4507" t="str">
            <v>CEAD</v>
          </cell>
          <cell r="AA4507">
            <v>10</v>
          </cell>
          <cell r="AB4507" t="str">
            <v>MÓVEIS E UTENSÍLIOS</v>
          </cell>
          <cell r="AC4507">
            <v>1000</v>
          </cell>
          <cell r="AD4507" t="str">
            <v>BOM</v>
          </cell>
        </row>
        <row r="4508">
          <cell r="X4508">
            <v>11300</v>
          </cell>
          <cell r="Y4508">
            <v>803090</v>
          </cell>
          <cell r="Z4508" t="str">
            <v>CEAD</v>
          </cell>
          <cell r="AA4508">
            <v>10</v>
          </cell>
          <cell r="AB4508" t="str">
            <v>MÓVEIS E UTENSÍLIOS</v>
          </cell>
          <cell r="AC4508">
            <v>2600</v>
          </cell>
          <cell r="AD4508" t="str">
            <v>BOM</v>
          </cell>
        </row>
        <row r="4509">
          <cell r="X4509">
            <v>11301</v>
          </cell>
          <cell r="Y4509">
            <v>803091</v>
          </cell>
          <cell r="Z4509" t="str">
            <v>CEAD</v>
          </cell>
          <cell r="AA4509">
            <v>10</v>
          </cell>
          <cell r="AB4509" t="str">
            <v>MÓVEIS E UTENSÍLIOS</v>
          </cell>
          <cell r="AC4509">
            <v>750</v>
          </cell>
          <cell r="AD4509" t="str">
            <v>BOM</v>
          </cell>
        </row>
        <row r="4510">
          <cell r="X4510">
            <v>11302</v>
          </cell>
          <cell r="Y4510">
            <v>803092</v>
          </cell>
          <cell r="Z4510" t="str">
            <v>CEAD – SALA PODOLOGIA</v>
          </cell>
          <cell r="AA4510">
            <v>10</v>
          </cell>
          <cell r="AB4510" t="str">
            <v>MÓVEIS E UTENSÍLIOS</v>
          </cell>
          <cell r="AC4510">
            <v>245</v>
          </cell>
          <cell r="AD4510" t="str">
            <v>BOM</v>
          </cell>
        </row>
        <row r="4511">
          <cell r="X4511">
            <v>11297</v>
          </cell>
          <cell r="Y4511">
            <v>802451</v>
          </cell>
          <cell r="Z4511" t="str">
            <v>CENTRO CIRÚRGICO</v>
          </cell>
          <cell r="AA4511">
            <v>5</v>
          </cell>
          <cell r="AB4511" t="str">
            <v>MAQ. E EQUIPAMENTOS</v>
          </cell>
          <cell r="AC4511">
            <v>315</v>
          </cell>
          <cell r="AD4511" t="str">
            <v>REGULAR</v>
          </cell>
        </row>
        <row r="4512">
          <cell r="X4512">
            <v>11298</v>
          </cell>
          <cell r="Y4512">
            <v>802452</v>
          </cell>
          <cell r="Z4512" t="str">
            <v>RECEPÇÃO CENTRAL</v>
          </cell>
          <cell r="AA4512">
            <v>5</v>
          </cell>
          <cell r="AB4512" t="str">
            <v>MAQ. E EQUIPAMENTOS</v>
          </cell>
          <cell r="AC4512">
            <v>315</v>
          </cell>
          <cell r="AD4512" t="str">
            <v>REGULAR</v>
          </cell>
        </row>
        <row r="4513">
          <cell r="X4513">
            <v>11303</v>
          </cell>
          <cell r="Y4513">
            <v>802454</v>
          </cell>
          <cell r="Z4513" t="str">
            <v>NUTRIÇÃO</v>
          </cell>
          <cell r="AA4513">
            <v>10</v>
          </cell>
          <cell r="AB4513" t="str">
            <v>MÓVEIS E UTENSÍLIOS</v>
          </cell>
          <cell r="AC4513">
            <v>2130</v>
          </cell>
          <cell r="AD4513" t="str">
            <v>BOM</v>
          </cell>
        </row>
        <row r="4514">
          <cell r="X4514">
            <v>11304</v>
          </cell>
          <cell r="Y4514">
            <v>802453</v>
          </cell>
          <cell r="Z4514" t="str">
            <v>FARMÁCIA</v>
          </cell>
          <cell r="AA4514">
            <v>10</v>
          </cell>
          <cell r="AB4514" t="str">
            <v>MÓVEIS E UTENSÍLIOS</v>
          </cell>
          <cell r="AC4514">
            <v>1350</v>
          </cell>
          <cell r="AD4514" t="str">
            <v>BOM</v>
          </cell>
        </row>
        <row r="4515">
          <cell r="X4515">
            <v>11305</v>
          </cell>
          <cell r="Y4515">
            <v>802455</v>
          </cell>
          <cell r="Z4515" t="str">
            <v>CEAD</v>
          </cell>
          <cell r="AA4515">
            <v>5</v>
          </cell>
          <cell r="AB4515" t="str">
            <v>EQUIP. DE INFORMÁTICA</v>
          </cell>
          <cell r="AC4515">
            <v>175</v>
          </cell>
          <cell r="AD4515" t="str">
            <v>BOM</v>
          </cell>
        </row>
        <row r="4516">
          <cell r="X4516">
            <v>11306</v>
          </cell>
          <cell r="Y4516">
            <v>802674</v>
          </cell>
          <cell r="Z4516" t="str">
            <v>CEAD</v>
          </cell>
          <cell r="AA4516">
            <v>5</v>
          </cell>
          <cell r="AB4516" t="str">
            <v>EQUIP. DE INFORMÁTICA</v>
          </cell>
          <cell r="AC4516">
            <v>175</v>
          </cell>
          <cell r="AD4516" t="str">
            <v>BOM</v>
          </cell>
        </row>
        <row r="4517">
          <cell r="X4517">
            <v>11307</v>
          </cell>
          <cell r="Y4517">
            <v>802505</v>
          </cell>
          <cell r="Z4517" t="str">
            <v>AMBULATÓRIO ADM</v>
          </cell>
          <cell r="AA4517">
            <v>4</v>
          </cell>
          <cell r="AB4517" t="str">
            <v>EQUIP. DE INFORMÁTICA</v>
          </cell>
          <cell r="AC4517">
            <v>1151</v>
          </cell>
          <cell r="AD4517" t="str">
            <v>BOM</v>
          </cell>
        </row>
        <row r="4518">
          <cell r="X4518">
            <v>11308</v>
          </cell>
          <cell r="Y4518">
            <v>802506</v>
          </cell>
          <cell r="Z4518" t="str">
            <v>CHI GUICHE</v>
          </cell>
          <cell r="AA4518">
            <v>4</v>
          </cell>
          <cell r="AB4518" t="str">
            <v>EQUIP. DE INFORMÁTICA</v>
          </cell>
          <cell r="AC4518">
            <v>1151</v>
          </cell>
          <cell r="AD4518" t="str">
            <v>BOM</v>
          </cell>
        </row>
        <row r="4519">
          <cell r="X4519">
            <v>11309</v>
          </cell>
          <cell r="Y4519">
            <v>802507</v>
          </cell>
          <cell r="Z4519" t="str">
            <v>CHI GUICHE</v>
          </cell>
          <cell r="AA4519">
            <v>4</v>
          </cell>
          <cell r="AB4519" t="str">
            <v>EQUIP. DE INFORMÁTICA</v>
          </cell>
          <cell r="AC4519">
            <v>1151</v>
          </cell>
          <cell r="AD4519" t="str">
            <v>BOM</v>
          </cell>
        </row>
        <row r="4520">
          <cell r="X4520">
            <v>11310</v>
          </cell>
          <cell r="Y4520">
            <v>802508</v>
          </cell>
          <cell r="Z4520" t="str">
            <v>DIRETORIA ADMINISTRATIVA</v>
          </cell>
          <cell r="AA4520">
            <v>4</v>
          </cell>
          <cell r="AB4520" t="str">
            <v>EQUIP. DE INFORMÁTICA</v>
          </cell>
          <cell r="AC4520">
            <v>1151</v>
          </cell>
          <cell r="AD4520" t="str">
            <v>BOM</v>
          </cell>
        </row>
        <row r="4521">
          <cell r="X4521">
            <v>11311</v>
          </cell>
          <cell r="Y4521">
            <v>802509</v>
          </cell>
          <cell r="Z4521" t="str">
            <v>DIRETORIA ADMINISTRATIVA</v>
          </cell>
          <cell r="AA4521">
            <v>4</v>
          </cell>
          <cell r="AB4521" t="str">
            <v>EQUIP. DE INFORMÁTICA</v>
          </cell>
          <cell r="AC4521">
            <v>1151</v>
          </cell>
          <cell r="AD4521" t="str">
            <v>BOM</v>
          </cell>
        </row>
        <row r="4522">
          <cell r="X4522">
            <v>11312</v>
          </cell>
          <cell r="Y4522">
            <v>802510</v>
          </cell>
          <cell r="Z4522" t="str">
            <v>SEGURANÇA ADM</v>
          </cell>
          <cell r="AA4522">
            <v>4</v>
          </cell>
          <cell r="AB4522" t="str">
            <v>EQUIP. DE INFORMÁTICA</v>
          </cell>
          <cell r="AC4522">
            <v>1151</v>
          </cell>
          <cell r="AD4522" t="str">
            <v>BOM</v>
          </cell>
        </row>
        <row r="4523">
          <cell r="X4523">
            <v>11313</v>
          </cell>
          <cell r="Y4523">
            <v>802511</v>
          </cell>
          <cell r="Z4523" t="str">
            <v>APOIO AO DIAGNOSTICO ADM</v>
          </cell>
          <cell r="AA4523">
            <v>4</v>
          </cell>
          <cell r="AB4523" t="str">
            <v>EQUIP. DE INFORMÁTICA</v>
          </cell>
          <cell r="AC4523">
            <v>1151</v>
          </cell>
          <cell r="AD4523" t="str">
            <v>BOM</v>
          </cell>
        </row>
        <row r="4524">
          <cell r="X4524">
            <v>11314</v>
          </cell>
          <cell r="Y4524">
            <v>802512</v>
          </cell>
          <cell r="Z4524" t="str">
            <v>NUTRIÇÃO</v>
          </cell>
          <cell r="AA4524">
            <v>4</v>
          </cell>
          <cell r="AB4524" t="str">
            <v>EQUIP. DE INFORMÁTICA</v>
          </cell>
          <cell r="AC4524">
            <v>1151</v>
          </cell>
          <cell r="AD4524" t="str">
            <v>BOM</v>
          </cell>
        </row>
        <row r="4525">
          <cell r="X4525">
            <v>11315</v>
          </cell>
          <cell r="Y4525">
            <v>802513</v>
          </cell>
          <cell r="Z4525" t="str">
            <v>AMBULATÓRIO ADM</v>
          </cell>
          <cell r="AA4525">
            <v>4</v>
          </cell>
          <cell r="AB4525" t="str">
            <v>EQUIP. DE INFORMÁTICA</v>
          </cell>
          <cell r="AC4525">
            <v>1151</v>
          </cell>
          <cell r="AD4525" t="str">
            <v>BOM</v>
          </cell>
        </row>
        <row r="4526">
          <cell r="X4526">
            <v>11316</v>
          </cell>
          <cell r="Y4526">
            <v>802514</v>
          </cell>
          <cell r="Z4526" t="str">
            <v>SESMT</v>
          </cell>
          <cell r="AA4526">
            <v>4</v>
          </cell>
          <cell r="AB4526" t="str">
            <v>EQUIP. DE INFORMÁTICA</v>
          </cell>
          <cell r="AC4526">
            <v>1151</v>
          </cell>
          <cell r="AD4526" t="str">
            <v>BOM</v>
          </cell>
        </row>
        <row r="4527">
          <cell r="X4527">
            <v>11317</v>
          </cell>
          <cell r="Y4527">
            <v>802515</v>
          </cell>
          <cell r="Z4527" t="str">
            <v>CEAD</v>
          </cell>
          <cell r="AA4527">
            <v>4</v>
          </cell>
          <cell r="AB4527" t="str">
            <v>EQUIP. DE INFORMÁTICA</v>
          </cell>
          <cell r="AC4527">
            <v>1151</v>
          </cell>
          <cell r="AD4527" t="str">
            <v>BOM</v>
          </cell>
        </row>
        <row r="4528">
          <cell r="X4528">
            <v>11318</v>
          </cell>
          <cell r="Y4528">
            <v>802516</v>
          </cell>
          <cell r="Z4528" t="str">
            <v>CEAD</v>
          </cell>
          <cell r="AA4528">
            <v>4</v>
          </cell>
          <cell r="AB4528" t="str">
            <v>EQUIP. DE INFORMÁTICA</v>
          </cell>
          <cell r="AC4528">
            <v>1151</v>
          </cell>
          <cell r="AD4528" t="str">
            <v>BOM</v>
          </cell>
        </row>
        <row r="4529">
          <cell r="X4529">
            <v>11319</v>
          </cell>
          <cell r="Y4529">
            <v>802517</v>
          </cell>
          <cell r="Z4529" t="str">
            <v>CEAD</v>
          </cell>
          <cell r="AA4529">
            <v>4</v>
          </cell>
          <cell r="AB4529" t="str">
            <v>EQUIP. DE INFORMÁTICA</v>
          </cell>
          <cell r="AC4529">
            <v>1151</v>
          </cell>
          <cell r="AD4529" t="str">
            <v>BOM</v>
          </cell>
        </row>
        <row r="4530">
          <cell r="X4530">
            <v>11320</v>
          </cell>
          <cell r="Y4530">
            <v>802518</v>
          </cell>
          <cell r="Z4530" t="str">
            <v>CEAD</v>
          </cell>
          <cell r="AA4530">
            <v>4</v>
          </cell>
          <cell r="AB4530" t="str">
            <v>EQUIP. DE INFORMÁTICA</v>
          </cell>
          <cell r="AC4530">
            <v>1151</v>
          </cell>
          <cell r="AD4530" t="str">
            <v>BOM</v>
          </cell>
        </row>
        <row r="4531">
          <cell r="X4531">
            <v>11321</v>
          </cell>
          <cell r="Y4531">
            <v>802519</v>
          </cell>
          <cell r="Z4531" t="str">
            <v>CEAD</v>
          </cell>
          <cell r="AA4531">
            <v>4</v>
          </cell>
          <cell r="AB4531" t="str">
            <v>EQUIP. DE INFORMÁTICA</v>
          </cell>
          <cell r="AC4531">
            <v>1151</v>
          </cell>
          <cell r="AD4531" t="str">
            <v>BOM</v>
          </cell>
        </row>
        <row r="4532">
          <cell r="X4532">
            <v>11322</v>
          </cell>
          <cell r="Y4532">
            <v>802520</v>
          </cell>
          <cell r="Z4532" t="str">
            <v>CEAD</v>
          </cell>
          <cell r="AA4532">
            <v>4</v>
          </cell>
          <cell r="AB4532" t="str">
            <v>EQUIP. DE INFORMÁTICA</v>
          </cell>
          <cell r="AC4532">
            <v>1151</v>
          </cell>
          <cell r="AD4532" t="str">
            <v>BOM</v>
          </cell>
        </row>
        <row r="4533">
          <cell r="X4533">
            <v>11323</v>
          </cell>
          <cell r="Y4533">
            <v>802521</v>
          </cell>
          <cell r="Z4533" t="str">
            <v>CEAD</v>
          </cell>
          <cell r="AA4533">
            <v>4</v>
          </cell>
          <cell r="AB4533" t="str">
            <v>EQUIP. DE INFORMÁTICA</v>
          </cell>
          <cell r="AC4533">
            <v>1151</v>
          </cell>
          <cell r="AD4533" t="str">
            <v>BOM</v>
          </cell>
        </row>
        <row r="4534">
          <cell r="X4534">
            <v>11324</v>
          </cell>
          <cell r="Y4534">
            <v>802522</v>
          </cell>
          <cell r="Z4534" t="str">
            <v>CEAD</v>
          </cell>
          <cell r="AA4534">
            <v>4</v>
          </cell>
          <cell r="AB4534" t="str">
            <v>EQUIP. DE INFORMÁTICA</v>
          </cell>
          <cell r="AC4534">
            <v>1151</v>
          </cell>
          <cell r="AD4534" t="str">
            <v>BOM</v>
          </cell>
        </row>
        <row r="4535">
          <cell r="X4535">
            <v>11325</v>
          </cell>
          <cell r="Y4535">
            <v>802523</v>
          </cell>
          <cell r="Z4535" t="str">
            <v>CEAD</v>
          </cell>
          <cell r="AA4535">
            <v>4</v>
          </cell>
          <cell r="AB4535" t="str">
            <v>EQUIP. DE INFORMÁTICA</v>
          </cell>
          <cell r="AC4535">
            <v>1151</v>
          </cell>
          <cell r="AD4535" t="str">
            <v>BOM</v>
          </cell>
        </row>
        <row r="4536">
          <cell r="X4536">
            <v>11326</v>
          </cell>
          <cell r="Y4536">
            <v>802524</v>
          </cell>
          <cell r="Z4536" t="str">
            <v>CEAD</v>
          </cell>
          <cell r="AA4536">
            <v>4</v>
          </cell>
          <cell r="AB4536" t="str">
            <v>EQUIP. DE INFORMÁTICA</v>
          </cell>
          <cell r="AC4536">
            <v>1151</v>
          </cell>
          <cell r="AD4536" t="str">
            <v>BOM</v>
          </cell>
        </row>
        <row r="4537">
          <cell r="X4537">
            <v>11327</v>
          </cell>
          <cell r="Y4537">
            <v>802525</v>
          </cell>
          <cell r="Z4537" t="str">
            <v>CEAD</v>
          </cell>
          <cell r="AA4537">
            <v>4</v>
          </cell>
          <cell r="AB4537" t="str">
            <v>EQUIP. DE INFORMÁTICA</v>
          </cell>
          <cell r="AC4537">
            <v>1151</v>
          </cell>
          <cell r="AD4537" t="str">
            <v>BOM</v>
          </cell>
        </row>
        <row r="4538">
          <cell r="X4538">
            <v>11328</v>
          </cell>
          <cell r="Y4538">
            <v>802526</v>
          </cell>
          <cell r="Z4538" t="str">
            <v>CEAD</v>
          </cell>
          <cell r="AA4538">
            <v>4</v>
          </cell>
          <cell r="AB4538" t="str">
            <v>EQUIP. DE INFORMÁTICA</v>
          </cell>
          <cell r="AC4538">
            <v>1151</v>
          </cell>
          <cell r="AD4538" t="str">
            <v>BOM</v>
          </cell>
        </row>
        <row r="4539">
          <cell r="X4539">
            <v>11329</v>
          </cell>
          <cell r="Y4539">
            <v>802527</v>
          </cell>
          <cell r="Z4539" t="str">
            <v>CEAD</v>
          </cell>
          <cell r="AA4539">
            <v>4</v>
          </cell>
          <cell r="AB4539" t="str">
            <v>EQUIP. DE INFORMÁTICA</v>
          </cell>
          <cell r="AC4539">
            <v>1151</v>
          </cell>
          <cell r="AD4539" t="str">
            <v>BOM</v>
          </cell>
        </row>
        <row r="4540">
          <cell r="X4540">
            <v>11330</v>
          </cell>
          <cell r="Y4540">
            <v>802528</v>
          </cell>
          <cell r="Z4540" t="str">
            <v>CEAD</v>
          </cell>
          <cell r="AA4540">
            <v>4</v>
          </cell>
          <cell r="AB4540" t="str">
            <v>EQUIP. DE INFORMÁTICA</v>
          </cell>
          <cell r="AC4540">
            <v>1151</v>
          </cell>
          <cell r="AD4540" t="str">
            <v>BOM</v>
          </cell>
        </row>
        <row r="4541">
          <cell r="X4541">
            <v>11331</v>
          </cell>
          <cell r="Y4541">
            <v>802529</v>
          </cell>
          <cell r="Z4541" t="str">
            <v>CEAD</v>
          </cell>
          <cell r="AA4541">
            <v>4</v>
          </cell>
          <cell r="AB4541" t="str">
            <v>EQUIP. DE INFORMÁTICA</v>
          </cell>
          <cell r="AC4541">
            <v>1151</v>
          </cell>
          <cell r="AD4541" t="str">
            <v>BOM</v>
          </cell>
        </row>
        <row r="4542">
          <cell r="X4542">
            <v>11332</v>
          </cell>
          <cell r="Y4542">
            <v>802530</v>
          </cell>
          <cell r="Z4542" t="str">
            <v>CEAD</v>
          </cell>
          <cell r="AA4542">
            <v>4</v>
          </cell>
          <cell r="AB4542" t="str">
            <v>EQUIP. DE INFORMÁTICA</v>
          </cell>
          <cell r="AC4542">
            <v>1151</v>
          </cell>
          <cell r="AD4542" t="str">
            <v>BOM</v>
          </cell>
        </row>
        <row r="4543">
          <cell r="X4543">
            <v>11333</v>
          </cell>
          <cell r="Y4543">
            <v>802531</v>
          </cell>
          <cell r="Z4543" t="str">
            <v>CEAD</v>
          </cell>
          <cell r="AA4543">
            <v>4</v>
          </cell>
          <cell r="AB4543" t="str">
            <v>EQUIP. DE INFORMÁTICA</v>
          </cell>
          <cell r="AC4543">
            <v>1151</v>
          </cell>
          <cell r="AD4543" t="str">
            <v>BOM</v>
          </cell>
        </row>
        <row r="4544">
          <cell r="X4544">
            <v>11334</v>
          </cell>
          <cell r="Y4544">
            <v>802532</v>
          </cell>
          <cell r="Z4544" t="str">
            <v>CEAD</v>
          </cell>
          <cell r="AA4544">
            <v>4</v>
          </cell>
          <cell r="AB4544" t="str">
            <v>EQUIP. DE INFORMÁTICA</v>
          </cell>
          <cell r="AC4544">
            <v>1151</v>
          </cell>
          <cell r="AD4544" t="str">
            <v>BOM</v>
          </cell>
        </row>
        <row r="4545">
          <cell r="X4545">
            <v>11335</v>
          </cell>
          <cell r="Y4545">
            <v>802533</v>
          </cell>
          <cell r="Z4545" t="str">
            <v>CEAD</v>
          </cell>
          <cell r="AA4545">
            <v>4</v>
          </cell>
          <cell r="AB4545" t="str">
            <v>EQUIP. DE INFORMÁTICA</v>
          </cell>
          <cell r="AC4545">
            <v>1151</v>
          </cell>
          <cell r="AD4545" t="str">
            <v>BOM</v>
          </cell>
        </row>
        <row r="4546">
          <cell r="X4546">
            <v>11336</v>
          </cell>
          <cell r="Y4546">
            <v>802534</v>
          </cell>
          <cell r="Z4546" t="str">
            <v>CEAD</v>
          </cell>
          <cell r="AA4546">
            <v>4</v>
          </cell>
          <cell r="AB4546" t="str">
            <v>EQUIP. DE INFORMÁTICA</v>
          </cell>
          <cell r="AC4546">
            <v>1151</v>
          </cell>
          <cell r="AD4546" t="str">
            <v>BOM</v>
          </cell>
        </row>
        <row r="4547">
          <cell r="X4547">
            <v>11337</v>
          </cell>
          <cell r="Y4547">
            <v>802535</v>
          </cell>
          <cell r="Z4547" t="str">
            <v>CEAD</v>
          </cell>
          <cell r="AA4547">
            <v>4</v>
          </cell>
          <cell r="AB4547" t="str">
            <v>EQUIP. DE INFORMÁTICA</v>
          </cell>
          <cell r="AC4547">
            <v>115</v>
          </cell>
          <cell r="AD4547" t="str">
            <v>BOM</v>
          </cell>
        </row>
        <row r="4548">
          <cell r="X4548">
            <v>11338</v>
          </cell>
          <cell r="Y4548">
            <v>802536</v>
          </cell>
          <cell r="Z4548" t="str">
            <v>CEAD</v>
          </cell>
          <cell r="AA4548">
            <v>4</v>
          </cell>
          <cell r="AB4548" t="str">
            <v>EQUIP. DE INFORMÁTICA</v>
          </cell>
          <cell r="AC4548">
            <v>115</v>
          </cell>
          <cell r="AD4548" t="str">
            <v>BOM</v>
          </cell>
        </row>
        <row r="4549">
          <cell r="X4549">
            <v>11339</v>
          </cell>
          <cell r="Y4549">
            <v>802537</v>
          </cell>
          <cell r="Z4549" t="str">
            <v>CEAD</v>
          </cell>
          <cell r="AA4549">
            <v>4</v>
          </cell>
          <cell r="AB4549" t="str">
            <v>EQUIP. DE INFORMÁTICA</v>
          </cell>
          <cell r="AC4549">
            <v>115</v>
          </cell>
          <cell r="AD4549" t="str">
            <v>BOM</v>
          </cell>
        </row>
        <row r="4550">
          <cell r="X4550">
            <v>11340</v>
          </cell>
          <cell r="Y4550">
            <v>802538</v>
          </cell>
          <cell r="Z4550" t="str">
            <v>TRANSPLANTE</v>
          </cell>
          <cell r="AA4550">
            <v>4</v>
          </cell>
          <cell r="AB4550" t="str">
            <v>EQUIP. DE INFORMÁTICA</v>
          </cell>
          <cell r="AC4550">
            <v>115</v>
          </cell>
          <cell r="AD4550" t="str">
            <v>BOM</v>
          </cell>
        </row>
        <row r="4551">
          <cell r="X4551">
            <v>11341</v>
          </cell>
          <cell r="Y4551">
            <v>802539</v>
          </cell>
          <cell r="Z4551" t="str">
            <v>CEAD</v>
          </cell>
          <cell r="AA4551">
            <v>4</v>
          </cell>
          <cell r="AB4551" t="str">
            <v>EQUIP. DE INFORMÁTICA</v>
          </cell>
          <cell r="AC4551">
            <v>115</v>
          </cell>
          <cell r="AD4551" t="str">
            <v>BOM</v>
          </cell>
        </row>
        <row r="4552">
          <cell r="X4552">
            <v>11342</v>
          </cell>
          <cell r="Y4552">
            <v>802540</v>
          </cell>
          <cell r="Z4552" t="str">
            <v>CEAD</v>
          </cell>
          <cell r="AA4552">
            <v>4</v>
          </cell>
          <cell r="AB4552" t="str">
            <v>EQUIP. DE INFORMÁTICA</v>
          </cell>
          <cell r="AC4552">
            <v>115</v>
          </cell>
          <cell r="AD4552" t="str">
            <v>BOM</v>
          </cell>
        </row>
        <row r="4553">
          <cell r="X4553">
            <v>11343</v>
          </cell>
          <cell r="Y4553">
            <v>802541</v>
          </cell>
          <cell r="Z4553" t="str">
            <v>CEAD</v>
          </cell>
          <cell r="AA4553">
            <v>4</v>
          </cell>
          <cell r="AB4553" t="str">
            <v>EQUIP. DE INFORMÁTICA</v>
          </cell>
          <cell r="AC4553">
            <v>115</v>
          </cell>
          <cell r="AD4553" t="str">
            <v>BOM</v>
          </cell>
        </row>
        <row r="4554">
          <cell r="X4554">
            <v>11344</v>
          </cell>
          <cell r="Y4554">
            <v>802542</v>
          </cell>
          <cell r="Z4554" t="str">
            <v>CEAD</v>
          </cell>
          <cell r="AA4554">
            <v>4</v>
          </cell>
          <cell r="AB4554" t="str">
            <v>EQUIP. DE INFORMÁTICA</v>
          </cell>
          <cell r="AC4554">
            <v>115</v>
          </cell>
          <cell r="AD4554" t="str">
            <v>BOM</v>
          </cell>
        </row>
        <row r="4555">
          <cell r="X4555">
            <v>11345</v>
          </cell>
          <cell r="Y4555">
            <v>802543</v>
          </cell>
          <cell r="Z4555" t="str">
            <v>CEAD</v>
          </cell>
          <cell r="AA4555">
            <v>4</v>
          </cell>
          <cell r="AB4555" t="str">
            <v>EQUIP. DE INFORMÁTICA</v>
          </cell>
          <cell r="AC4555">
            <v>115</v>
          </cell>
          <cell r="AD4555" t="str">
            <v>BOM</v>
          </cell>
        </row>
        <row r="4556">
          <cell r="X4556">
            <v>11346</v>
          </cell>
          <cell r="Y4556">
            <v>802544</v>
          </cell>
          <cell r="Z4556" t="str">
            <v>SESMT</v>
          </cell>
          <cell r="AA4556">
            <v>4</v>
          </cell>
          <cell r="AB4556" t="str">
            <v>EQUIP. DE INFORMÁTICA</v>
          </cell>
          <cell r="AC4556">
            <v>115</v>
          </cell>
          <cell r="AD4556" t="str">
            <v>BOM</v>
          </cell>
        </row>
        <row r="4557">
          <cell r="X4557">
            <v>11347</v>
          </cell>
          <cell r="Y4557">
            <v>802545</v>
          </cell>
          <cell r="Z4557" t="str">
            <v>CEAD</v>
          </cell>
          <cell r="AA4557">
            <v>4</v>
          </cell>
          <cell r="AB4557" t="str">
            <v>EQUIP. DE INFORMÁTICA</v>
          </cell>
          <cell r="AC4557">
            <v>115</v>
          </cell>
          <cell r="AD4557" t="str">
            <v>BOM</v>
          </cell>
        </row>
        <row r="4558">
          <cell r="X4558">
            <v>11348</v>
          </cell>
          <cell r="Y4558">
            <v>802546</v>
          </cell>
          <cell r="Z4558" t="str">
            <v>CEAD</v>
          </cell>
          <cell r="AA4558">
            <v>4</v>
          </cell>
          <cell r="AB4558" t="str">
            <v>EQUIP. DE INFORMÁTICA</v>
          </cell>
          <cell r="AC4558">
            <v>115</v>
          </cell>
          <cell r="AD4558" t="str">
            <v>BOM</v>
          </cell>
        </row>
        <row r="4559">
          <cell r="X4559">
            <v>11349</v>
          </cell>
          <cell r="Y4559">
            <v>802547</v>
          </cell>
          <cell r="Z4559" t="str">
            <v>CEAD</v>
          </cell>
          <cell r="AA4559">
            <v>4</v>
          </cell>
          <cell r="AB4559" t="str">
            <v>EQUIP. DE INFORMÁTICA</v>
          </cell>
          <cell r="AC4559">
            <v>115</v>
          </cell>
          <cell r="AD4559" t="str">
            <v>BOM</v>
          </cell>
        </row>
        <row r="4560">
          <cell r="X4560">
            <v>11350</v>
          </cell>
          <cell r="Y4560">
            <v>802548</v>
          </cell>
          <cell r="Z4560" t="str">
            <v>CEAD</v>
          </cell>
          <cell r="AA4560">
            <v>4</v>
          </cell>
          <cell r="AB4560" t="str">
            <v>EQUIP. DE INFORMÁTICA</v>
          </cell>
          <cell r="AC4560">
            <v>115</v>
          </cell>
          <cell r="AD4560" t="str">
            <v>BOM</v>
          </cell>
        </row>
        <row r="4561">
          <cell r="X4561">
            <v>11351</v>
          </cell>
          <cell r="Y4561">
            <v>802549</v>
          </cell>
          <cell r="Z4561" t="str">
            <v>CEAD</v>
          </cell>
          <cell r="AA4561">
            <v>4</v>
          </cell>
          <cell r="AB4561" t="str">
            <v>EQUIP. DE INFORMÁTICA</v>
          </cell>
          <cell r="AC4561">
            <v>115</v>
          </cell>
          <cell r="AD4561" t="str">
            <v>BOM</v>
          </cell>
        </row>
        <row r="4562">
          <cell r="X4562">
            <v>11352</v>
          </cell>
          <cell r="Y4562">
            <v>802550</v>
          </cell>
          <cell r="Z4562" t="str">
            <v>CEAD</v>
          </cell>
          <cell r="AA4562">
            <v>4</v>
          </cell>
          <cell r="AB4562" t="str">
            <v>EQUIP. DE INFORMÁTICA</v>
          </cell>
          <cell r="AC4562">
            <v>115</v>
          </cell>
          <cell r="AD4562" t="str">
            <v>BOM</v>
          </cell>
        </row>
        <row r="4563">
          <cell r="X4563">
            <v>11353</v>
          </cell>
          <cell r="Y4563">
            <v>802551</v>
          </cell>
          <cell r="Z4563" t="str">
            <v>CEAD</v>
          </cell>
          <cell r="AA4563">
            <v>4</v>
          </cell>
          <cell r="AB4563" t="str">
            <v>EQUIP. DE INFORMÁTICA</v>
          </cell>
          <cell r="AC4563">
            <v>115</v>
          </cell>
          <cell r="AD4563" t="str">
            <v>BOM</v>
          </cell>
        </row>
        <row r="4564">
          <cell r="X4564">
            <v>11354</v>
          </cell>
          <cell r="Y4564">
            <v>802552</v>
          </cell>
          <cell r="Z4564" t="str">
            <v>CEAD</v>
          </cell>
          <cell r="AA4564">
            <v>4</v>
          </cell>
          <cell r="AB4564" t="str">
            <v>EQUIP. DE INFORMÁTICA</v>
          </cell>
          <cell r="AC4564">
            <v>115</v>
          </cell>
          <cell r="AD4564" t="str">
            <v>BOM</v>
          </cell>
        </row>
        <row r="4565">
          <cell r="X4565">
            <v>11355</v>
          </cell>
          <cell r="Y4565">
            <v>802553</v>
          </cell>
          <cell r="Z4565" t="str">
            <v>CEAD</v>
          </cell>
          <cell r="AA4565">
            <v>4</v>
          </cell>
          <cell r="AB4565" t="str">
            <v>EQUIP. DE INFORMÁTICA</v>
          </cell>
          <cell r="AC4565">
            <v>115</v>
          </cell>
          <cell r="AD4565" t="str">
            <v>BOM</v>
          </cell>
        </row>
        <row r="4566">
          <cell r="X4566">
            <v>11356</v>
          </cell>
          <cell r="Y4566">
            <v>802554</v>
          </cell>
          <cell r="Z4566" t="str">
            <v>CEAD</v>
          </cell>
          <cell r="AA4566">
            <v>4</v>
          </cell>
          <cell r="AB4566" t="str">
            <v>EQUIP. DE INFORMÁTICA</v>
          </cell>
          <cell r="AC4566">
            <v>115</v>
          </cell>
          <cell r="AD4566" t="str">
            <v>BOM</v>
          </cell>
        </row>
        <row r="4567">
          <cell r="X4567">
            <v>11357</v>
          </cell>
          <cell r="Y4567">
            <v>802555</v>
          </cell>
          <cell r="Z4567" t="str">
            <v>CEAD</v>
          </cell>
          <cell r="AA4567">
            <v>4</v>
          </cell>
          <cell r="AB4567" t="str">
            <v>EQUIP. DE INFORMÁTICA</v>
          </cell>
          <cell r="AC4567">
            <v>115</v>
          </cell>
          <cell r="AD4567" t="str">
            <v>BOM</v>
          </cell>
        </row>
        <row r="4568">
          <cell r="X4568">
            <v>11358</v>
          </cell>
          <cell r="Y4568">
            <v>802556</v>
          </cell>
          <cell r="Z4568" t="str">
            <v>CEAD</v>
          </cell>
          <cell r="AA4568">
            <v>4</v>
          </cell>
          <cell r="AB4568" t="str">
            <v>EQUIP. DE INFORMÁTICA</v>
          </cell>
          <cell r="AC4568">
            <v>115</v>
          </cell>
          <cell r="AD4568" t="str">
            <v>BOM</v>
          </cell>
        </row>
        <row r="4569">
          <cell r="X4569">
            <v>11359</v>
          </cell>
          <cell r="Y4569">
            <v>802557</v>
          </cell>
          <cell r="Z4569" t="str">
            <v>CEAD</v>
          </cell>
          <cell r="AA4569">
            <v>4</v>
          </cell>
          <cell r="AB4569" t="str">
            <v>EQUIP. DE INFORMÁTICA</v>
          </cell>
          <cell r="AC4569">
            <v>115</v>
          </cell>
          <cell r="AD4569" t="str">
            <v>BOM</v>
          </cell>
        </row>
        <row r="4570">
          <cell r="X4570">
            <v>11360</v>
          </cell>
          <cell r="Y4570">
            <v>802558</v>
          </cell>
          <cell r="Z4570" t="str">
            <v>CEAD</v>
          </cell>
          <cell r="AA4570">
            <v>4</v>
          </cell>
          <cell r="AB4570" t="str">
            <v>EQUIP. DE INFORMÁTICA</v>
          </cell>
          <cell r="AC4570">
            <v>115</v>
          </cell>
          <cell r="AD4570" t="str">
            <v>BOM</v>
          </cell>
        </row>
        <row r="4571">
          <cell r="X4571">
            <v>11361</v>
          </cell>
          <cell r="Y4571">
            <v>802559</v>
          </cell>
          <cell r="Z4571" t="str">
            <v>CEAD</v>
          </cell>
          <cell r="AA4571">
            <v>4</v>
          </cell>
          <cell r="AB4571" t="str">
            <v>EQUIP. DE INFORMÁTICA</v>
          </cell>
          <cell r="AC4571">
            <v>115</v>
          </cell>
          <cell r="AD4571" t="str">
            <v>BOM</v>
          </cell>
        </row>
        <row r="4572">
          <cell r="X4572">
            <v>11362</v>
          </cell>
          <cell r="Y4572">
            <v>802560</v>
          </cell>
          <cell r="Z4572" t="str">
            <v>CEAD</v>
          </cell>
          <cell r="AA4572">
            <v>4</v>
          </cell>
          <cell r="AB4572" t="str">
            <v>EQUIP. DE INFORMÁTICA</v>
          </cell>
          <cell r="AC4572">
            <v>115</v>
          </cell>
          <cell r="AD4572" t="str">
            <v>BOM</v>
          </cell>
        </row>
        <row r="4573">
          <cell r="X4573">
            <v>11363</v>
          </cell>
          <cell r="Y4573">
            <v>802561</v>
          </cell>
          <cell r="Z4573" t="str">
            <v>CEAD</v>
          </cell>
          <cell r="AA4573">
            <v>4</v>
          </cell>
          <cell r="AB4573" t="str">
            <v>EQUIP. DE INFORMÁTICA</v>
          </cell>
          <cell r="AC4573">
            <v>115</v>
          </cell>
          <cell r="AD4573" t="str">
            <v>BOM</v>
          </cell>
        </row>
        <row r="4574">
          <cell r="X4574">
            <v>11364</v>
          </cell>
          <cell r="Y4574">
            <v>802562</v>
          </cell>
          <cell r="Z4574" t="str">
            <v>CEAD</v>
          </cell>
          <cell r="AA4574">
            <v>4</v>
          </cell>
          <cell r="AB4574" t="str">
            <v>EQUIP. DE INFORMÁTICA</v>
          </cell>
          <cell r="AC4574">
            <v>115</v>
          </cell>
          <cell r="AD4574" t="str">
            <v>BOM</v>
          </cell>
        </row>
        <row r="4575">
          <cell r="X4575">
            <v>11365</v>
          </cell>
          <cell r="Y4575">
            <v>802563</v>
          </cell>
          <cell r="Z4575" t="str">
            <v>CEAD</v>
          </cell>
          <cell r="AA4575">
            <v>4</v>
          </cell>
          <cell r="AB4575" t="str">
            <v>EQUIP. DE INFORMÁTICA</v>
          </cell>
          <cell r="AC4575">
            <v>115</v>
          </cell>
          <cell r="AD4575" t="str">
            <v>BOM</v>
          </cell>
        </row>
        <row r="4576">
          <cell r="X4576">
            <v>11366</v>
          </cell>
          <cell r="Y4576">
            <v>802564</v>
          </cell>
          <cell r="Z4576" t="str">
            <v>CEAD</v>
          </cell>
          <cell r="AA4576">
            <v>4</v>
          </cell>
          <cell r="AB4576" t="str">
            <v>EQUIP. DE INFORMÁTICA</v>
          </cell>
          <cell r="AC4576">
            <v>115</v>
          </cell>
          <cell r="AD4576" t="str">
            <v>BOM</v>
          </cell>
        </row>
        <row r="4577">
          <cell r="X4577">
            <v>11367</v>
          </cell>
          <cell r="Y4577">
            <v>802565</v>
          </cell>
          <cell r="Z4577" t="str">
            <v>CEAD</v>
          </cell>
          <cell r="AA4577">
            <v>4</v>
          </cell>
          <cell r="AB4577" t="str">
            <v>EQUIP. DE INFORMÁTICA</v>
          </cell>
          <cell r="AC4577">
            <v>1215</v>
          </cell>
          <cell r="AD4577" t="str">
            <v>BOM</v>
          </cell>
        </row>
        <row r="4578">
          <cell r="X4578">
            <v>11368</v>
          </cell>
          <cell r="Y4578">
            <v>802566</v>
          </cell>
          <cell r="Z4578" t="str">
            <v>ADMINISTRAÇÃO - SEDE - SALA DE REUNIÕES PISO INFERIOR</v>
          </cell>
          <cell r="AA4578">
            <v>4</v>
          </cell>
          <cell r="AB4578" t="str">
            <v>EQUIP. DE INFORMÁTICA</v>
          </cell>
          <cell r="AC4578">
            <v>1215</v>
          </cell>
          <cell r="AD4578" t="str">
            <v>BOM</v>
          </cell>
        </row>
        <row r="4579">
          <cell r="X4579">
            <v>11369</v>
          </cell>
          <cell r="Y4579">
            <v>802457</v>
          </cell>
          <cell r="Z4579" t="str">
            <v>ASTEC</v>
          </cell>
          <cell r="AA4579">
            <v>6</v>
          </cell>
          <cell r="AB4579" t="str">
            <v>EQUIP. DE INFORMÁTICA</v>
          </cell>
          <cell r="AC4579">
            <v>5650</v>
          </cell>
          <cell r="AD4579" t="str">
            <v>BOM</v>
          </cell>
        </row>
        <row r="4580">
          <cell r="X4580">
            <v>11370</v>
          </cell>
          <cell r="Y4580">
            <v>802458</v>
          </cell>
          <cell r="Z4580" t="str">
            <v>CEAD</v>
          </cell>
          <cell r="AA4580">
            <v>6</v>
          </cell>
          <cell r="AB4580" t="str">
            <v>EQUIP. DE INFORMÁTICA</v>
          </cell>
          <cell r="AC4580">
            <v>5650</v>
          </cell>
          <cell r="AD4580" t="str">
            <v>BOM</v>
          </cell>
        </row>
        <row r="4581">
          <cell r="X4581">
            <v>11371</v>
          </cell>
          <cell r="Y4581">
            <v>802459</v>
          </cell>
          <cell r="Z4581" t="str">
            <v>ADMINISTRAÇÃO - SEDE - ASTEC</v>
          </cell>
          <cell r="AA4581">
            <v>6</v>
          </cell>
          <cell r="AB4581" t="str">
            <v>EQUIP. DE INFORMÁTICA</v>
          </cell>
          <cell r="AC4581">
            <v>5650</v>
          </cell>
          <cell r="AD4581" t="str">
            <v>BOM</v>
          </cell>
        </row>
        <row r="4582">
          <cell r="X4582">
            <v>11372</v>
          </cell>
          <cell r="Y4582">
            <v>802460</v>
          </cell>
          <cell r="Z4582" t="str">
            <v>CEAD</v>
          </cell>
          <cell r="AA4582">
            <v>5</v>
          </cell>
          <cell r="AB4582" t="str">
            <v>EQUIP. DE INFORMÁTICA</v>
          </cell>
          <cell r="AC4582">
            <v>280</v>
          </cell>
          <cell r="AD4582" t="str">
            <v>BOM</v>
          </cell>
        </row>
        <row r="4583">
          <cell r="X4583">
            <v>11373</v>
          </cell>
          <cell r="Y4583">
            <v>802461</v>
          </cell>
          <cell r="Z4583" t="str">
            <v>GERÊNCIA DE PESSOAL - HGG</v>
          </cell>
          <cell r="AA4583">
            <v>5</v>
          </cell>
          <cell r="AB4583" t="str">
            <v>EQUIP. DE INFORMÁTICA</v>
          </cell>
          <cell r="AC4583">
            <v>280</v>
          </cell>
          <cell r="AD4583" t="str">
            <v>BOM</v>
          </cell>
        </row>
        <row r="4584">
          <cell r="X4584">
            <v>11374</v>
          </cell>
          <cell r="Y4584">
            <v>802456</v>
          </cell>
          <cell r="Z4584" t="str">
            <v>CEAD</v>
          </cell>
          <cell r="AA4584">
            <v>5</v>
          </cell>
          <cell r="AB4584" t="str">
            <v>EQUIP. DE INFORMÁTICA</v>
          </cell>
          <cell r="AC4584">
            <v>1245</v>
          </cell>
          <cell r="AD4584" t="str">
            <v>BOM</v>
          </cell>
        </row>
        <row r="4585">
          <cell r="X4585">
            <v>11375</v>
          </cell>
          <cell r="Y4585">
            <v>802573</v>
          </cell>
          <cell r="Z4585" t="str">
            <v>CEAD</v>
          </cell>
          <cell r="AA4585">
            <v>5</v>
          </cell>
          <cell r="AB4585" t="str">
            <v>EQUIP. DE INFORMÁTICA</v>
          </cell>
          <cell r="AC4585">
            <v>915</v>
          </cell>
          <cell r="AD4585" t="str">
            <v>BOM</v>
          </cell>
        </row>
        <row r="4586">
          <cell r="X4586">
            <v>11376</v>
          </cell>
          <cell r="Y4586">
            <v>802574</v>
          </cell>
          <cell r="Z4586" t="str">
            <v>CEAD</v>
          </cell>
          <cell r="AA4586">
            <v>3</v>
          </cell>
          <cell r="AB4586" t="str">
            <v>EQUIP. DE INFORMÁTICA</v>
          </cell>
          <cell r="AC4586">
            <v>270</v>
          </cell>
          <cell r="AD4586" t="str">
            <v>BOM</v>
          </cell>
        </row>
        <row r="4587">
          <cell r="X4587">
            <v>11377</v>
          </cell>
          <cell r="Y4587">
            <v>802575</v>
          </cell>
          <cell r="Z4587" t="str">
            <v>ALMOXARIFADO</v>
          </cell>
          <cell r="AA4587">
            <v>3</v>
          </cell>
          <cell r="AB4587" t="str">
            <v>EQUIP. DE INFORMÁTICA</v>
          </cell>
          <cell r="AC4587">
            <v>270</v>
          </cell>
          <cell r="AD4587" t="str">
            <v>BOM</v>
          </cell>
        </row>
        <row r="4588">
          <cell r="X4588">
            <v>11378</v>
          </cell>
          <cell r="Y4588">
            <v>802576</v>
          </cell>
          <cell r="Z4588" t="str">
            <v>CEAD</v>
          </cell>
          <cell r="AA4588">
            <v>5</v>
          </cell>
          <cell r="AB4588" t="str">
            <v>EQUIP. DE INFORMÁTICA</v>
          </cell>
          <cell r="AC4588">
            <v>1450</v>
          </cell>
          <cell r="AD4588" t="str">
            <v>BOM</v>
          </cell>
        </row>
        <row r="4589">
          <cell r="X4589">
            <v>11379</v>
          </cell>
          <cell r="Y4589">
            <v>802577</v>
          </cell>
          <cell r="Z4589" t="str">
            <v>CEAD</v>
          </cell>
          <cell r="AA4589">
            <v>6</v>
          </cell>
          <cell r="AB4589" t="str">
            <v>MAQ. E EQUIPAMENTOS</v>
          </cell>
          <cell r="AC4589">
            <v>55</v>
          </cell>
          <cell r="AD4589" t="str">
            <v>BOM</v>
          </cell>
        </row>
        <row r="4590">
          <cell r="X4590">
            <v>11380</v>
          </cell>
          <cell r="Y4590">
            <v>802462</v>
          </cell>
          <cell r="Z4590" t="str">
            <v>CEAD</v>
          </cell>
          <cell r="AA4590">
            <v>6</v>
          </cell>
          <cell r="AB4590" t="str">
            <v>MAQ. E EQUIPAMENTOS</v>
          </cell>
          <cell r="AC4590">
            <v>985</v>
          </cell>
          <cell r="AD4590" t="str">
            <v>BOM</v>
          </cell>
        </row>
        <row r="4591">
          <cell r="X4591">
            <v>11381</v>
          </cell>
          <cell r="Y4591">
            <v>802463</v>
          </cell>
          <cell r="Z4591" t="str">
            <v>CEAD</v>
          </cell>
          <cell r="AA4591">
            <v>6</v>
          </cell>
          <cell r="AB4591" t="str">
            <v>MAQ. E EQUIPAMENTOS</v>
          </cell>
          <cell r="AC4591">
            <v>985</v>
          </cell>
          <cell r="AD4591" t="str">
            <v>BOM</v>
          </cell>
        </row>
        <row r="4592">
          <cell r="X4592">
            <v>11382</v>
          </cell>
          <cell r="Y4592">
            <v>802464</v>
          </cell>
          <cell r="Z4592" t="str">
            <v>CEAD</v>
          </cell>
          <cell r="AA4592">
            <v>6</v>
          </cell>
          <cell r="AB4592" t="str">
            <v>MAQ. E EQUIPAMENTOS</v>
          </cell>
          <cell r="AC4592">
            <v>1615</v>
          </cell>
          <cell r="AD4592" t="str">
            <v>BOM</v>
          </cell>
        </row>
        <row r="4593">
          <cell r="X4593">
            <v>11383</v>
          </cell>
          <cell r="Y4593">
            <v>802465</v>
          </cell>
          <cell r="Z4593" t="str">
            <v>CEAD</v>
          </cell>
          <cell r="AA4593">
            <v>6</v>
          </cell>
          <cell r="AB4593" t="str">
            <v>MAQ. E EQUIPAMENTOS</v>
          </cell>
          <cell r="AC4593">
            <v>1615</v>
          </cell>
          <cell r="AD4593" t="str">
            <v>BOM</v>
          </cell>
        </row>
        <row r="4594">
          <cell r="X4594">
            <v>11384</v>
          </cell>
          <cell r="Y4594">
            <v>802466</v>
          </cell>
          <cell r="Z4594" t="str">
            <v>CEAD</v>
          </cell>
          <cell r="AA4594">
            <v>6</v>
          </cell>
          <cell r="AB4594" t="str">
            <v>MAQ. E EQUIPAMENTOS</v>
          </cell>
          <cell r="AC4594">
            <v>1615</v>
          </cell>
          <cell r="AD4594" t="str">
            <v>BOM</v>
          </cell>
        </row>
        <row r="4595">
          <cell r="X4595">
            <v>11385</v>
          </cell>
          <cell r="Y4595">
            <v>802578</v>
          </cell>
          <cell r="Z4595" t="str">
            <v>CEAD</v>
          </cell>
          <cell r="AA4595">
            <v>5</v>
          </cell>
          <cell r="AB4595" t="str">
            <v>EQUIP. DE INFORMÁTICA</v>
          </cell>
          <cell r="AC4595">
            <v>1514</v>
          </cell>
          <cell r="AD4595" t="str">
            <v>BOM</v>
          </cell>
        </row>
        <row r="4596">
          <cell r="X4596">
            <v>11386</v>
          </cell>
          <cell r="Y4596">
            <v>802579</v>
          </cell>
          <cell r="Z4596" t="str">
            <v>CEAD</v>
          </cell>
          <cell r="AA4596">
            <v>5</v>
          </cell>
          <cell r="AB4596" t="str">
            <v>EQUIP. DE INFORMÁTICA</v>
          </cell>
          <cell r="AC4596">
            <v>1514</v>
          </cell>
          <cell r="AD4596" t="str">
            <v>BOM</v>
          </cell>
        </row>
        <row r="4597">
          <cell r="X4597">
            <v>11387</v>
          </cell>
          <cell r="Y4597">
            <v>803086</v>
          </cell>
          <cell r="Z4597" t="str">
            <v>CEAD</v>
          </cell>
          <cell r="AA4597">
            <v>3</v>
          </cell>
          <cell r="AB4597" t="str">
            <v>EQUIP. DE INFORMÁTICA</v>
          </cell>
          <cell r="AC4597">
            <v>115</v>
          </cell>
          <cell r="AD4597" t="str">
            <v>BOM</v>
          </cell>
        </row>
        <row r="4598">
          <cell r="X4598">
            <v>11388</v>
          </cell>
          <cell r="Y4598">
            <v>803087</v>
          </cell>
          <cell r="Z4598" t="str">
            <v>CEAD</v>
          </cell>
          <cell r="AA4598">
            <v>3</v>
          </cell>
          <cell r="AB4598" t="str">
            <v>EQUIP. DE INFORMÁTICA</v>
          </cell>
          <cell r="AC4598">
            <v>115</v>
          </cell>
          <cell r="AD4598" t="str">
            <v>BOM</v>
          </cell>
        </row>
        <row r="4599">
          <cell r="X4599">
            <v>11389</v>
          </cell>
          <cell r="Y4599">
            <v>802567</v>
          </cell>
          <cell r="Z4599" t="str">
            <v>REABILITAÇÃO CARDÍACA</v>
          </cell>
          <cell r="AA4599">
            <v>5</v>
          </cell>
          <cell r="AB4599" t="str">
            <v>MÓVEIS E UTENSÍLIOS</v>
          </cell>
          <cell r="AC4599">
            <v>145</v>
          </cell>
          <cell r="AD4599" t="str">
            <v>BOM</v>
          </cell>
        </row>
        <row r="4600">
          <cell r="X4600">
            <v>11390</v>
          </cell>
          <cell r="Y4600">
            <v>802568</v>
          </cell>
          <cell r="Z4600" t="str">
            <v>REABILITAÇÃO CARDÍACA</v>
          </cell>
          <cell r="AA4600">
            <v>5</v>
          </cell>
          <cell r="AB4600" t="str">
            <v>MÓVEIS E UTENSÍLIOS</v>
          </cell>
          <cell r="AC4600">
            <v>135</v>
          </cell>
          <cell r="AD4600" t="str">
            <v>BOM</v>
          </cell>
        </row>
        <row r="4601">
          <cell r="X4601">
            <v>11391</v>
          </cell>
          <cell r="Y4601">
            <v>802569</v>
          </cell>
          <cell r="Z4601" t="str">
            <v>REABILITAÇÃO CARDÍACA</v>
          </cell>
          <cell r="AA4601">
            <v>5</v>
          </cell>
          <cell r="AB4601" t="str">
            <v>MÓVEIS E UTENSÍLIOS</v>
          </cell>
          <cell r="AC4601">
            <v>130.15</v>
          </cell>
          <cell r="AD4601" t="str">
            <v>BOM</v>
          </cell>
        </row>
        <row r="4602">
          <cell r="X4602">
            <v>11392</v>
          </cell>
          <cell r="Y4602">
            <v>802570</v>
          </cell>
          <cell r="Z4602" t="str">
            <v>REABILITAÇÃO CARDÍACA</v>
          </cell>
          <cell r="AA4602">
            <v>5</v>
          </cell>
          <cell r="AB4602" t="str">
            <v>MÓVEIS E UTENSÍLIOS</v>
          </cell>
          <cell r="AC4602">
            <v>130.15</v>
          </cell>
          <cell r="AD4602" t="str">
            <v>BOM</v>
          </cell>
        </row>
        <row r="4603">
          <cell r="X4603">
            <v>11393</v>
          </cell>
          <cell r="Y4603">
            <v>802571</v>
          </cell>
          <cell r="Z4603" t="str">
            <v>REABILITAÇÃO CARDÍACA</v>
          </cell>
          <cell r="AA4603">
            <v>5</v>
          </cell>
          <cell r="AB4603" t="str">
            <v>MÓVEIS E UTENSÍLIOS</v>
          </cell>
          <cell r="AC4603">
            <v>130.15</v>
          </cell>
          <cell r="AD4603" t="str">
            <v>BOM</v>
          </cell>
        </row>
        <row r="4604">
          <cell r="X4604">
            <v>11394</v>
          </cell>
          <cell r="Y4604">
            <v>802572</v>
          </cell>
          <cell r="Z4604" t="str">
            <v>REABILITAÇÃO CARDÍACA</v>
          </cell>
          <cell r="AA4604">
            <v>5</v>
          </cell>
          <cell r="AB4604" t="str">
            <v>MÓVEIS E UTENSÍLIOS</v>
          </cell>
          <cell r="AC4604">
            <v>130.15</v>
          </cell>
          <cell r="AD4604" t="str">
            <v>BOM</v>
          </cell>
        </row>
        <row r="4605">
          <cell r="X4605">
            <v>11264</v>
          </cell>
          <cell r="Y4605">
            <v>822569</v>
          </cell>
          <cell r="Z4605" t="str">
            <v>CEAD</v>
          </cell>
          <cell r="AA4605">
            <v>5</v>
          </cell>
          <cell r="AB4605" t="str">
            <v>MÓVEIS E UTENSÍLIOS</v>
          </cell>
          <cell r="AC4605">
            <v>405</v>
          </cell>
          <cell r="AD4605" t="str">
            <v>BOM</v>
          </cell>
        </row>
        <row r="4606">
          <cell r="X4606">
            <v>11265</v>
          </cell>
          <cell r="Y4606">
            <v>822570</v>
          </cell>
          <cell r="Z4606" t="str">
            <v>CEAD</v>
          </cell>
          <cell r="AA4606">
            <v>5</v>
          </cell>
          <cell r="AB4606" t="str">
            <v>MÓVEIS E UTENSÍLIOS</v>
          </cell>
          <cell r="AC4606">
            <v>405</v>
          </cell>
          <cell r="AD4606" t="str">
            <v>BOM</v>
          </cell>
        </row>
        <row r="4607">
          <cell r="X4607">
            <v>11266</v>
          </cell>
          <cell r="Y4607">
            <v>822571</v>
          </cell>
          <cell r="Z4607" t="str">
            <v>CEAD</v>
          </cell>
          <cell r="AA4607">
            <v>5</v>
          </cell>
          <cell r="AB4607" t="str">
            <v>MÓVEIS E UTENSÍLIOS</v>
          </cell>
          <cell r="AC4607">
            <v>405</v>
          </cell>
          <cell r="AD4607" t="str">
            <v>BOM</v>
          </cell>
        </row>
        <row r="4608">
          <cell r="X4608">
            <v>11267</v>
          </cell>
          <cell r="Y4608">
            <v>822572</v>
          </cell>
          <cell r="Z4608" t="str">
            <v>CEAD</v>
          </cell>
          <cell r="AA4608">
            <v>5</v>
          </cell>
          <cell r="AB4608" t="str">
            <v>MÓVEIS E UTENSÍLIOS</v>
          </cell>
          <cell r="AC4608">
            <v>405</v>
          </cell>
          <cell r="AD4608" t="str">
            <v>BOM</v>
          </cell>
        </row>
        <row r="4609">
          <cell r="X4609">
            <v>11268</v>
          </cell>
          <cell r="Y4609">
            <v>822573</v>
          </cell>
          <cell r="Z4609" t="str">
            <v>CEAD</v>
          </cell>
          <cell r="AA4609">
            <v>5</v>
          </cell>
          <cell r="AB4609" t="str">
            <v>MÓVEIS E UTENSÍLIOS</v>
          </cell>
          <cell r="AC4609">
            <v>405</v>
          </cell>
          <cell r="AD4609" t="str">
            <v>BOM</v>
          </cell>
        </row>
        <row r="4610">
          <cell r="X4610">
            <v>11269</v>
          </cell>
          <cell r="Y4610">
            <v>822574</v>
          </cell>
          <cell r="Z4610" t="str">
            <v>CEAD</v>
          </cell>
          <cell r="AA4610">
            <v>5</v>
          </cell>
          <cell r="AB4610" t="str">
            <v>MÓVEIS E UTENSÍLIOS</v>
          </cell>
          <cell r="AC4610">
            <v>405</v>
          </cell>
          <cell r="AD4610" t="str">
            <v>BOM</v>
          </cell>
        </row>
        <row r="4611">
          <cell r="X4611">
            <v>11270</v>
          </cell>
          <cell r="Y4611">
            <v>822575</v>
          </cell>
          <cell r="Z4611" t="str">
            <v>CEAD</v>
          </cell>
          <cell r="AA4611">
            <v>5</v>
          </cell>
          <cell r="AB4611" t="str">
            <v>MÓVEIS E UTENSÍLIOS</v>
          </cell>
          <cell r="AC4611">
            <v>405</v>
          </cell>
          <cell r="AD4611" t="str">
            <v>BOM</v>
          </cell>
        </row>
        <row r="4612">
          <cell r="X4612">
            <v>11271</v>
          </cell>
          <cell r="Y4612">
            <v>822576</v>
          </cell>
          <cell r="Z4612" t="str">
            <v>CEAD</v>
          </cell>
          <cell r="AA4612">
            <v>5</v>
          </cell>
          <cell r="AB4612" t="str">
            <v>MÓVEIS E UTENSÍLIOS</v>
          </cell>
          <cell r="AC4612">
            <v>405</v>
          </cell>
          <cell r="AD4612" t="str">
            <v>BOM</v>
          </cell>
        </row>
        <row r="4613">
          <cell r="X4613">
            <v>11272</v>
          </cell>
          <cell r="Y4613">
            <v>822577</v>
          </cell>
          <cell r="Z4613" t="str">
            <v>CEAD</v>
          </cell>
          <cell r="AA4613">
            <v>5</v>
          </cell>
          <cell r="AB4613" t="str">
            <v>MÓVEIS E UTENSÍLIOS</v>
          </cell>
          <cell r="AC4613">
            <v>215</v>
          </cell>
          <cell r="AD4613" t="str">
            <v>BOM</v>
          </cell>
        </row>
        <row r="4614">
          <cell r="X4614">
            <v>11273</v>
          </cell>
          <cell r="Y4614">
            <v>822578</v>
          </cell>
          <cell r="Z4614" t="str">
            <v>CEAD</v>
          </cell>
          <cell r="AA4614">
            <v>5</v>
          </cell>
          <cell r="AB4614" t="str">
            <v>MÓVEIS E UTENSÍLIOS</v>
          </cell>
          <cell r="AC4614">
            <v>215</v>
          </cell>
          <cell r="AD4614" t="str">
            <v>BOM</v>
          </cell>
        </row>
        <row r="4615">
          <cell r="X4615">
            <v>11274</v>
          </cell>
          <cell r="Y4615">
            <v>822579</v>
          </cell>
          <cell r="Z4615" t="str">
            <v>CEAD</v>
          </cell>
          <cell r="AA4615">
            <v>5</v>
          </cell>
          <cell r="AB4615" t="str">
            <v>MÓVEIS E UTENSÍLIOS</v>
          </cell>
          <cell r="AC4615">
            <v>215</v>
          </cell>
          <cell r="AD4615" t="str">
            <v>BOM</v>
          </cell>
        </row>
        <row r="4616">
          <cell r="X4616">
            <v>11275</v>
          </cell>
          <cell r="Y4616">
            <v>822580</v>
          </cell>
          <cell r="Z4616" t="str">
            <v>CEAD</v>
          </cell>
          <cell r="AA4616">
            <v>5</v>
          </cell>
          <cell r="AB4616" t="str">
            <v>MÓVEIS E UTENSÍLIOS</v>
          </cell>
          <cell r="AC4616">
            <v>215</v>
          </cell>
          <cell r="AD4616" t="str">
            <v>BOM</v>
          </cell>
        </row>
        <row r="4617">
          <cell r="X4617">
            <v>11276</v>
          </cell>
          <cell r="Y4617">
            <v>822581</v>
          </cell>
          <cell r="Z4617" t="str">
            <v>CEAD</v>
          </cell>
          <cell r="AA4617">
            <v>5</v>
          </cell>
          <cell r="AB4617" t="str">
            <v>MÓVEIS E UTENSÍLIOS</v>
          </cell>
          <cell r="AC4617">
            <v>215</v>
          </cell>
          <cell r="AD4617" t="str">
            <v>BOM</v>
          </cell>
        </row>
        <row r="4618">
          <cell r="X4618">
            <v>11277</v>
          </cell>
          <cell r="Y4618">
            <v>822582</v>
          </cell>
          <cell r="Z4618" t="str">
            <v>CEAD</v>
          </cell>
          <cell r="AA4618">
            <v>5</v>
          </cell>
          <cell r="AB4618" t="str">
            <v>MÓVEIS E UTENSÍLIOS</v>
          </cell>
          <cell r="AC4618">
            <v>450</v>
          </cell>
          <cell r="AD4618" t="str">
            <v>BOM</v>
          </cell>
        </row>
        <row r="4619">
          <cell r="X4619">
            <v>11278</v>
          </cell>
          <cell r="Y4619">
            <v>822583</v>
          </cell>
          <cell r="Z4619" t="str">
            <v>CEAD</v>
          </cell>
          <cell r="AA4619">
            <v>5</v>
          </cell>
          <cell r="AB4619" t="str">
            <v>MÓVEIS E UTENSÍLIOS</v>
          </cell>
          <cell r="AC4619">
            <v>450</v>
          </cell>
          <cell r="AD4619" t="str">
            <v>BOM</v>
          </cell>
        </row>
        <row r="4620">
          <cell r="X4620">
            <v>11279</v>
          </cell>
          <cell r="Y4620">
            <v>822584</v>
          </cell>
          <cell r="Z4620" t="str">
            <v>CEAD</v>
          </cell>
          <cell r="AA4620">
            <v>5</v>
          </cell>
          <cell r="AB4620" t="str">
            <v>MÓVEIS E UTENSÍLIOS</v>
          </cell>
          <cell r="AC4620">
            <v>450</v>
          </cell>
          <cell r="AD4620" t="str">
            <v>BOM</v>
          </cell>
        </row>
        <row r="4621">
          <cell r="X4621">
            <v>11280</v>
          </cell>
          <cell r="Y4621">
            <v>822585</v>
          </cell>
          <cell r="Z4621" t="str">
            <v>CEAD</v>
          </cell>
          <cell r="AA4621">
            <v>5</v>
          </cell>
          <cell r="AB4621" t="str">
            <v>MÓVEIS E UTENSÍLIOS</v>
          </cell>
          <cell r="AC4621">
            <v>450</v>
          </cell>
          <cell r="AD4621" t="str">
            <v>BOM</v>
          </cell>
        </row>
        <row r="4622">
          <cell r="X4622">
            <v>11281</v>
          </cell>
          <cell r="Y4622">
            <v>822586</v>
          </cell>
          <cell r="Z4622" t="str">
            <v>CEAD</v>
          </cell>
          <cell r="AA4622">
            <v>5</v>
          </cell>
          <cell r="AB4622" t="str">
            <v>MÓVEIS E UTENSÍLIOS</v>
          </cell>
          <cell r="AC4622">
            <v>450</v>
          </cell>
          <cell r="AD4622" t="str">
            <v>BOM</v>
          </cell>
        </row>
        <row r="4623">
          <cell r="X4623">
            <v>11282</v>
          </cell>
          <cell r="Y4623">
            <v>822587</v>
          </cell>
          <cell r="Z4623" t="str">
            <v>CEAD</v>
          </cell>
          <cell r="AA4623">
            <v>5</v>
          </cell>
          <cell r="AB4623" t="str">
            <v>MÓVEIS E UTENSÍLIOS</v>
          </cell>
          <cell r="AC4623">
            <v>450</v>
          </cell>
          <cell r="AD4623" t="str">
            <v>BOM</v>
          </cell>
        </row>
        <row r="4624">
          <cell r="X4624">
            <v>11283</v>
          </cell>
          <cell r="Y4624">
            <v>822588</v>
          </cell>
          <cell r="Z4624" t="str">
            <v>CEAD</v>
          </cell>
          <cell r="AA4624">
            <v>5</v>
          </cell>
          <cell r="AB4624" t="str">
            <v>MÓVEIS E UTENSÍLIOS</v>
          </cell>
          <cell r="AC4624">
            <v>450</v>
          </cell>
          <cell r="AD4624" t="str">
            <v>BOM</v>
          </cell>
        </row>
        <row r="4625">
          <cell r="X4625">
            <v>11284</v>
          </cell>
          <cell r="Y4625">
            <v>822589</v>
          </cell>
          <cell r="Z4625" t="str">
            <v>CEAD</v>
          </cell>
          <cell r="AA4625">
            <v>5</v>
          </cell>
          <cell r="AB4625" t="str">
            <v>MÓVEIS E UTENSÍLIOS</v>
          </cell>
          <cell r="AC4625">
            <v>450</v>
          </cell>
          <cell r="AD4625" t="str">
            <v>BOM</v>
          </cell>
        </row>
        <row r="4626">
          <cell r="X4626">
            <v>11285</v>
          </cell>
          <cell r="Y4626">
            <v>822590</v>
          </cell>
          <cell r="Z4626" t="str">
            <v>CEAD</v>
          </cell>
          <cell r="AA4626">
            <v>5</v>
          </cell>
          <cell r="AB4626" t="str">
            <v>MÓVEIS E UTENSÍLIOS</v>
          </cell>
          <cell r="AC4626">
            <v>340</v>
          </cell>
          <cell r="AD4626" t="str">
            <v>BOM</v>
          </cell>
        </row>
        <row r="4627">
          <cell r="X4627">
            <v>11286</v>
          </cell>
          <cell r="Y4627">
            <v>822591</v>
          </cell>
          <cell r="Z4627" t="str">
            <v>CEAD</v>
          </cell>
          <cell r="AA4627">
            <v>5</v>
          </cell>
          <cell r="AB4627" t="str">
            <v>MÓVEIS E UTENSÍLIOS</v>
          </cell>
          <cell r="AC4627">
            <v>340</v>
          </cell>
          <cell r="AD4627" t="str">
            <v>BOM</v>
          </cell>
        </row>
        <row r="4628">
          <cell r="X4628">
            <v>11287</v>
          </cell>
          <cell r="Y4628">
            <v>822592</v>
          </cell>
          <cell r="Z4628" t="str">
            <v>CEAD</v>
          </cell>
          <cell r="AA4628">
            <v>5</v>
          </cell>
          <cell r="AB4628" t="str">
            <v>MÓVEIS E UTENSÍLIOS</v>
          </cell>
          <cell r="AC4628">
            <v>340</v>
          </cell>
          <cell r="AD4628" t="str">
            <v>BOM</v>
          </cell>
        </row>
        <row r="4629">
          <cell r="X4629">
            <v>11288</v>
          </cell>
          <cell r="Y4629">
            <v>822593</v>
          </cell>
          <cell r="Z4629" t="str">
            <v>CEAD</v>
          </cell>
          <cell r="AA4629">
            <v>5</v>
          </cell>
          <cell r="AB4629" t="str">
            <v>MÓVEIS E UTENSÍLIOS</v>
          </cell>
          <cell r="AC4629">
            <v>340</v>
          </cell>
          <cell r="AD4629" t="str">
            <v>BOM</v>
          </cell>
        </row>
        <row r="4630">
          <cell r="X4630">
            <v>11289</v>
          </cell>
          <cell r="Y4630">
            <v>822594</v>
          </cell>
          <cell r="Z4630" t="str">
            <v>REABILITAÇÃO CARDÍACA</v>
          </cell>
          <cell r="AA4630">
            <v>5</v>
          </cell>
          <cell r="AB4630" t="str">
            <v>MÓVEIS E UTENSÍLIOS</v>
          </cell>
          <cell r="AC4630">
            <v>340</v>
          </cell>
          <cell r="AD4630" t="str">
            <v>BOM</v>
          </cell>
        </row>
        <row r="4631">
          <cell r="X4631">
            <v>11290</v>
          </cell>
          <cell r="Y4631">
            <v>822595</v>
          </cell>
          <cell r="Z4631" t="str">
            <v>REABILITAÇÃO CARDÍACA</v>
          </cell>
          <cell r="AA4631">
            <v>5</v>
          </cell>
          <cell r="AB4631" t="str">
            <v>MÓVEIS E UTENSÍLIOS</v>
          </cell>
          <cell r="AC4631">
            <v>340</v>
          </cell>
          <cell r="AD4631" t="str">
            <v>BOM</v>
          </cell>
        </row>
        <row r="4632">
          <cell r="X4632">
            <v>11291</v>
          </cell>
          <cell r="Y4632">
            <v>822596</v>
          </cell>
          <cell r="Z4632" t="str">
            <v>CEAD</v>
          </cell>
          <cell r="AA4632">
            <v>5</v>
          </cell>
          <cell r="AB4632" t="str">
            <v>MÓVEIS E UTENSÍLIOS</v>
          </cell>
          <cell r="AC4632">
            <v>340</v>
          </cell>
          <cell r="AD4632" t="str">
            <v>BOM</v>
          </cell>
        </row>
        <row r="4633">
          <cell r="X4633">
            <v>11292</v>
          </cell>
          <cell r="Y4633">
            <v>822597</v>
          </cell>
          <cell r="Z4633" t="str">
            <v>CEAD</v>
          </cell>
          <cell r="AA4633">
            <v>5</v>
          </cell>
          <cell r="AB4633" t="str">
            <v>MÓVEIS E UTENSÍLIOS</v>
          </cell>
          <cell r="AC4633">
            <v>340</v>
          </cell>
          <cell r="AD4633" t="str">
            <v>BOM</v>
          </cell>
        </row>
        <row r="4634">
          <cell r="X4634">
            <v>11437</v>
          </cell>
          <cell r="Y4634">
            <v>821906</v>
          </cell>
          <cell r="Z4634" t="str">
            <v>CEAD</v>
          </cell>
          <cell r="AA4634">
            <v>5</v>
          </cell>
          <cell r="AB4634" t="str">
            <v>EQUIP. DE INFORMÁTICA</v>
          </cell>
          <cell r="AC4634">
            <v>875.05</v>
          </cell>
          <cell r="AD4634" t="str">
            <v>BOM</v>
          </cell>
        </row>
        <row r="4635">
          <cell r="X4635">
            <v>11395</v>
          </cell>
          <cell r="Y4635">
            <v>821904</v>
          </cell>
          <cell r="Z4635" t="str">
            <v>ADMINISTRAÇÃO - SEDE - GEFIN</v>
          </cell>
          <cell r="AA4635">
            <v>3</v>
          </cell>
          <cell r="AB4635" t="str">
            <v>MAQ. E EQUIPAMENTOS</v>
          </cell>
          <cell r="AC4635">
            <v>191.52</v>
          </cell>
          <cell r="AD4635" t="str">
            <v>BOM</v>
          </cell>
        </row>
        <row r="4636">
          <cell r="X4636">
            <v>11396</v>
          </cell>
          <cell r="Y4636">
            <v>821905</v>
          </cell>
          <cell r="Z4636" t="str">
            <v>ADMINISTRAÇÃO - SEDE - GEFIN</v>
          </cell>
          <cell r="AA4636">
            <v>3</v>
          </cell>
          <cell r="AB4636" t="str">
            <v>MAQ. E EQUIPAMENTOS</v>
          </cell>
          <cell r="AC4636">
            <v>191.52</v>
          </cell>
          <cell r="AD4636" t="str">
            <v>BOM</v>
          </cell>
        </row>
        <row r="4637">
          <cell r="X4637">
            <v>11445</v>
          </cell>
          <cell r="Y4637">
            <v>823764</v>
          </cell>
          <cell r="Z4637" t="str">
            <v>CEAD</v>
          </cell>
          <cell r="AA4637">
            <v>6</v>
          </cell>
          <cell r="AB4637" t="str">
            <v>MÓVEIS E UTENSÍLIOS</v>
          </cell>
          <cell r="AC4637">
            <v>300.14999999999998</v>
          </cell>
          <cell r="AD4637" t="str">
            <v>BOM</v>
          </cell>
        </row>
        <row r="4638">
          <cell r="X4638">
            <v>11443</v>
          </cell>
          <cell r="Y4638">
            <v>823767</v>
          </cell>
          <cell r="Z4638" t="str">
            <v>CEAD</v>
          </cell>
          <cell r="AA4638">
            <v>10</v>
          </cell>
          <cell r="AB4638" t="str">
            <v>MÓVEIS E UTENSÍLIOS</v>
          </cell>
          <cell r="AC4638">
            <v>1845</v>
          </cell>
          <cell r="AD4638" t="str">
            <v>BOM</v>
          </cell>
        </row>
        <row r="4639">
          <cell r="X4639">
            <v>11444</v>
          </cell>
          <cell r="Y4639">
            <v>823768</v>
          </cell>
          <cell r="Z4639" t="str">
            <v>CEAD</v>
          </cell>
          <cell r="AA4639">
            <v>10</v>
          </cell>
          <cell r="AB4639" t="str">
            <v>MAQ. E EQUIPAMENTOS</v>
          </cell>
          <cell r="AC4639">
            <v>3246</v>
          </cell>
          <cell r="AD4639" t="str">
            <v>BOM</v>
          </cell>
        </row>
        <row r="4640">
          <cell r="X4640">
            <v>11441</v>
          </cell>
          <cell r="Y4640">
            <v>823765</v>
          </cell>
          <cell r="Z4640" t="str">
            <v>CEAD</v>
          </cell>
          <cell r="AA4640">
            <v>10</v>
          </cell>
          <cell r="AB4640" t="str">
            <v>MAQ. E EQUIPAMENTOS</v>
          </cell>
          <cell r="AC4640">
            <v>6427.5</v>
          </cell>
          <cell r="AD4640" t="str">
            <v>BOM</v>
          </cell>
        </row>
        <row r="4641">
          <cell r="X4641">
            <v>11442</v>
          </cell>
          <cell r="Y4641">
            <v>823766</v>
          </cell>
          <cell r="Z4641" t="str">
            <v>CEAD</v>
          </cell>
          <cell r="AA4641">
            <v>10</v>
          </cell>
          <cell r="AB4641" t="str">
            <v>MAQ. E EQUIPAMENTOS</v>
          </cell>
          <cell r="AC4641">
            <v>6878</v>
          </cell>
          <cell r="AD4641" t="str">
            <v>BOM</v>
          </cell>
        </row>
        <row r="4642">
          <cell r="X4642">
            <v>11439</v>
          </cell>
          <cell r="Y4642">
            <v>823762</v>
          </cell>
          <cell r="Z4642" t="str">
            <v>CEAD</v>
          </cell>
          <cell r="AA4642">
            <v>10</v>
          </cell>
          <cell r="AB4642" t="str">
            <v>MAQ. E EQUIPAMENTOS</v>
          </cell>
          <cell r="AC4642">
            <v>664.95</v>
          </cell>
          <cell r="AD4642" t="str">
            <v>BOM</v>
          </cell>
        </row>
        <row r="4643">
          <cell r="X4643">
            <v>11440</v>
          </cell>
          <cell r="Y4643">
            <v>823763</v>
          </cell>
          <cell r="Z4643" t="str">
            <v>CEAD</v>
          </cell>
          <cell r="AA4643">
            <v>10</v>
          </cell>
          <cell r="AB4643" t="str">
            <v>MAQ. E EQUIPAMENTOS</v>
          </cell>
          <cell r="AC4643">
            <v>331.04500000000002</v>
          </cell>
          <cell r="AD4643" t="str">
            <v>BOM</v>
          </cell>
        </row>
        <row r="4644">
          <cell r="X4644">
            <v>11446</v>
          </cell>
          <cell r="Y4644">
            <v>821922</v>
          </cell>
          <cell r="Z4644" t="str">
            <v>CEAD</v>
          </cell>
          <cell r="AA4644">
            <v>10</v>
          </cell>
          <cell r="AB4644" t="str">
            <v>MAQ. E EQUIPAMENTOS</v>
          </cell>
          <cell r="AC4644">
            <v>1582.5</v>
          </cell>
          <cell r="AD4644" t="str">
            <v>BOM</v>
          </cell>
        </row>
        <row r="4645">
          <cell r="X4645">
            <v>11447</v>
          </cell>
          <cell r="Y4645">
            <v>821923</v>
          </cell>
          <cell r="Z4645" t="str">
            <v>CEAD</v>
          </cell>
          <cell r="AA4645">
            <v>10</v>
          </cell>
          <cell r="AB4645" t="str">
            <v>MÓVEIS E UTENSÍLIOS</v>
          </cell>
          <cell r="AC4645">
            <v>672</v>
          </cell>
          <cell r="AD4645" t="str">
            <v>BOM</v>
          </cell>
        </row>
        <row r="4646">
          <cell r="X4646">
            <v>11448</v>
          </cell>
          <cell r="Y4646">
            <v>821924</v>
          </cell>
          <cell r="Z4646" t="str">
            <v>CEAD</v>
          </cell>
          <cell r="AA4646">
            <v>10</v>
          </cell>
          <cell r="AB4646" t="str">
            <v>MÓVEIS E UTENSÍLIOS</v>
          </cell>
          <cell r="AC4646">
            <v>410</v>
          </cell>
          <cell r="AD4646" t="str">
            <v>BOM</v>
          </cell>
        </row>
        <row r="4647">
          <cell r="X4647">
            <v>11449</v>
          </cell>
          <cell r="Y4647">
            <v>821925</v>
          </cell>
          <cell r="Z4647" t="str">
            <v>CEAD</v>
          </cell>
          <cell r="AA4647">
            <v>10</v>
          </cell>
          <cell r="AB4647" t="str">
            <v>MÓVEIS E UTENSÍLIOS</v>
          </cell>
          <cell r="AC4647">
            <v>410</v>
          </cell>
          <cell r="AD4647" t="str">
            <v>BOM</v>
          </cell>
        </row>
        <row r="4648">
          <cell r="X4648">
            <v>11450</v>
          </cell>
          <cell r="Y4648">
            <v>821926</v>
          </cell>
          <cell r="Z4648" t="str">
            <v>CEAD</v>
          </cell>
          <cell r="AA4648">
            <v>10</v>
          </cell>
          <cell r="AB4648" t="str">
            <v>MÓVEIS E UTENSÍLIOS</v>
          </cell>
          <cell r="AC4648">
            <v>410</v>
          </cell>
          <cell r="AD4648" t="str">
            <v>BOM</v>
          </cell>
        </row>
        <row r="4649">
          <cell r="X4649">
            <v>11451</v>
          </cell>
          <cell r="Y4649">
            <v>821927</v>
          </cell>
          <cell r="Z4649" t="str">
            <v>CEAD</v>
          </cell>
          <cell r="AA4649">
            <v>10</v>
          </cell>
          <cell r="AB4649" t="str">
            <v>MÓVEIS E UTENSÍLIOS</v>
          </cell>
          <cell r="AC4649">
            <v>410</v>
          </cell>
          <cell r="AD4649" t="str">
            <v>BOM</v>
          </cell>
        </row>
        <row r="4650">
          <cell r="X4650">
            <v>11452</v>
          </cell>
          <cell r="Y4650">
            <v>821928</v>
          </cell>
          <cell r="Z4650" t="str">
            <v>CEAD</v>
          </cell>
          <cell r="AA4650">
            <v>5</v>
          </cell>
          <cell r="AB4650" t="str">
            <v>MÓVEIS E UTENSÍLIOS</v>
          </cell>
          <cell r="AC4650">
            <v>156</v>
          </cell>
          <cell r="AD4650" t="str">
            <v>BOM</v>
          </cell>
        </row>
        <row r="4651">
          <cell r="X4651">
            <v>11453</v>
          </cell>
          <cell r="Y4651">
            <v>821929</v>
          </cell>
          <cell r="Z4651" t="str">
            <v>CEAD</v>
          </cell>
          <cell r="AA4651">
            <v>5</v>
          </cell>
          <cell r="AB4651" t="str">
            <v>MÓVEIS E UTENSÍLIOS</v>
          </cell>
          <cell r="AC4651">
            <v>156</v>
          </cell>
          <cell r="AD4651" t="str">
            <v>BOM</v>
          </cell>
        </row>
        <row r="4652">
          <cell r="X4652">
            <v>11454</v>
          </cell>
          <cell r="Y4652">
            <v>821930</v>
          </cell>
          <cell r="Z4652" t="str">
            <v>CEAD</v>
          </cell>
          <cell r="AA4652">
            <v>5</v>
          </cell>
          <cell r="AB4652" t="str">
            <v>MÓVEIS E UTENSÍLIOS</v>
          </cell>
          <cell r="AC4652">
            <v>156</v>
          </cell>
          <cell r="AD4652" t="str">
            <v>BOM</v>
          </cell>
        </row>
        <row r="4653">
          <cell r="X4653">
            <v>11455</v>
          </cell>
          <cell r="Y4653">
            <v>821931</v>
          </cell>
          <cell r="Z4653" t="str">
            <v>CEAD</v>
          </cell>
          <cell r="AA4653">
            <v>5</v>
          </cell>
          <cell r="AB4653" t="str">
            <v>MÓVEIS E UTENSÍLIOS</v>
          </cell>
          <cell r="AC4653">
            <v>275</v>
          </cell>
          <cell r="AD4653" t="str">
            <v>BOM</v>
          </cell>
        </row>
        <row r="4654">
          <cell r="X4654">
            <v>11456</v>
          </cell>
          <cell r="Y4654">
            <v>821932</v>
          </cell>
          <cell r="Z4654" t="str">
            <v>CEAD</v>
          </cell>
          <cell r="AA4654">
            <v>5</v>
          </cell>
          <cell r="AB4654" t="str">
            <v>MÓVEIS E UTENSÍLIOS</v>
          </cell>
          <cell r="AC4654">
            <v>218.5</v>
          </cell>
          <cell r="AD4654" t="str">
            <v>BOM</v>
          </cell>
        </row>
        <row r="4655">
          <cell r="X4655">
            <v>11457</v>
          </cell>
          <cell r="Y4655">
            <v>821933</v>
          </cell>
          <cell r="Z4655" t="str">
            <v>CEAD</v>
          </cell>
          <cell r="AA4655">
            <v>5</v>
          </cell>
          <cell r="AB4655" t="str">
            <v>MÓVEIS E UTENSÍLIOS</v>
          </cell>
          <cell r="AC4655">
            <v>218.5</v>
          </cell>
          <cell r="AD4655" t="str">
            <v>BOM</v>
          </cell>
        </row>
        <row r="4656">
          <cell r="X4656">
            <v>11458</v>
          </cell>
          <cell r="Y4656">
            <v>821934</v>
          </cell>
          <cell r="Z4656" t="str">
            <v>CEAD</v>
          </cell>
          <cell r="AA4656">
            <v>5</v>
          </cell>
          <cell r="AB4656" t="str">
            <v>MÓVEIS E UTENSÍLIOS</v>
          </cell>
          <cell r="AC4656">
            <v>350</v>
          </cell>
          <cell r="AD4656" t="str">
            <v>BOM</v>
          </cell>
        </row>
        <row r="4657">
          <cell r="X4657">
            <v>11459</v>
          </cell>
          <cell r="Y4657">
            <v>821935</v>
          </cell>
          <cell r="Z4657" t="str">
            <v>CEAD</v>
          </cell>
          <cell r="AA4657">
            <v>5</v>
          </cell>
          <cell r="AB4657" t="str">
            <v>MÓVEIS E UTENSÍLIOS</v>
          </cell>
          <cell r="AC4657">
            <v>350</v>
          </cell>
          <cell r="AD4657" t="str">
            <v>BOM</v>
          </cell>
        </row>
        <row r="4658">
          <cell r="X4658">
            <v>11460</v>
          </cell>
          <cell r="Y4658">
            <v>822266</v>
          </cell>
          <cell r="Z4658" t="str">
            <v>CEAD</v>
          </cell>
          <cell r="AA4658">
            <v>10</v>
          </cell>
          <cell r="AB4658" t="str">
            <v>MAQ. E EQUIPAMENTOS</v>
          </cell>
          <cell r="AC4658">
            <v>1450</v>
          </cell>
          <cell r="AD4658" t="str">
            <v>BOM</v>
          </cell>
        </row>
        <row r="4659">
          <cell r="X4659">
            <v>11461</v>
          </cell>
          <cell r="Y4659">
            <v>822267</v>
          </cell>
          <cell r="Z4659" t="str">
            <v>CEAD</v>
          </cell>
          <cell r="AA4659">
            <v>5</v>
          </cell>
          <cell r="AB4659" t="str">
            <v>MÓVEIS E UTENSÍLIOS</v>
          </cell>
          <cell r="AC4659">
            <v>161.5</v>
          </cell>
          <cell r="AD4659" t="str">
            <v>BOM</v>
          </cell>
        </row>
        <row r="4660">
          <cell r="X4660">
            <v>11462</v>
          </cell>
          <cell r="Y4660">
            <v>823745</v>
          </cell>
          <cell r="Z4660" t="str">
            <v>CEAD</v>
          </cell>
          <cell r="AA4660">
            <v>5</v>
          </cell>
          <cell r="AB4660" t="str">
            <v>MÓVEIS E UTENSÍLIOS</v>
          </cell>
          <cell r="AC4660">
            <v>161.5</v>
          </cell>
          <cell r="AD4660" t="str">
            <v>BOM</v>
          </cell>
        </row>
        <row r="4661">
          <cell r="X4661">
            <v>11463</v>
          </cell>
          <cell r="Y4661">
            <v>823746</v>
          </cell>
          <cell r="Z4661" t="str">
            <v>CEAD</v>
          </cell>
          <cell r="AA4661">
            <v>5</v>
          </cell>
          <cell r="AB4661" t="str">
            <v>MÓVEIS E UTENSÍLIOS</v>
          </cell>
          <cell r="AC4661">
            <v>161.5</v>
          </cell>
          <cell r="AD4661" t="str">
            <v>BOM</v>
          </cell>
        </row>
        <row r="4662">
          <cell r="X4662">
            <v>11464</v>
          </cell>
          <cell r="Y4662">
            <v>823747</v>
          </cell>
          <cell r="Z4662" t="str">
            <v>CEAD</v>
          </cell>
          <cell r="AA4662">
            <v>5</v>
          </cell>
          <cell r="AB4662" t="str">
            <v>MÓVEIS E UTENSÍLIOS</v>
          </cell>
          <cell r="AC4662">
            <v>161.5</v>
          </cell>
          <cell r="AD4662" t="str">
            <v>BOM</v>
          </cell>
        </row>
        <row r="4663">
          <cell r="X4663">
            <v>11465</v>
          </cell>
          <cell r="Y4663">
            <v>823748</v>
          </cell>
          <cell r="Z4663" t="str">
            <v>CEAD</v>
          </cell>
          <cell r="AA4663">
            <v>5</v>
          </cell>
          <cell r="AB4663" t="str">
            <v>MÓVEIS E UTENSÍLIOS</v>
          </cell>
          <cell r="AC4663">
            <v>161.5</v>
          </cell>
          <cell r="AD4663" t="str">
            <v>BOM</v>
          </cell>
        </row>
        <row r="4664">
          <cell r="X4664">
            <v>11466</v>
          </cell>
          <cell r="Y4664">
            <v>823749</v>
          </cell>
          <cell r="Z4664" t="str">
            <v>CEAD</v>
          </cell>
          <cell r="AA4664">
            <v>10</v>
          </cell>
          <cell r="AB4664" t="str">
            <v>MÓVEIS E UTENSÍLIOS</v>
          </cell>
          <cell r="AC4664">
            <v>1100</v>
          </cell>
          <cell r="AD4664" t="str">
            <v>BOM</v>
          </cell>
        </row>
        <row r="4665">
          <cell r="X4665">
            <v>11467</v>
          </cell>
          <cell r="Y4665">
            <v>823750</v>
          </cell>
          <cell r="Z4665" t="str">
            <v>CEAD</v>
          </cell>
          <cell r="AA4665">
            <v>10</v>
          </cell>
          <cell r="AB4665" t="str">
            <v>MÓVEIS E UTENSÍLIOS</v>
          </cell>
          <cell r="AC4665">
            <v>1100</v>
          </cell>
          <cell r="AD4665" t="str">
            <v>BOM</v>
          </cell>
        </row>
        <row r="4666">
          <cell r="X4666">
            <v>11468</v>
          </cell>
          <cell r="Y4666">
            <v>823751</v>
          </cell>
          <cell r="Z4666" t="str">
            <v>CEAD</v>
          </cell>
          <cell r="AA4666">
            <v>10</v>
          </cell>
          <cell r="AB4666" t="str">
            <v>MÓVEIS E UTENSÍLIOS</v>
          </cell>
          <cell r="AC4666">
            <v>1100</v>
          </cell>
          <cell r="AD4666" t="str">
            <v>BOM</v>
          </cell>
        </row>
        <row r="4667">
          <cell r="X4667">
            <v>11469</v>
          </cell>
          <cell r="Y4667">
            <v>823752</v>
          </cell>
          <cell r="Z4667" t="str">
            <v>CEAD</v>
          </cell>
          <cell r="AA4667">
            <v>10</v>
          </cell>
          <cell r="AB4667" t="str">
            <v>MÓVEIS E UTENSÍLIOS</v>
          </cell>
          <cell r="AC4667">
            <v>3577.5</v>
          </cell>
          <cell r="AD4667" t="str">
            <v>BOM</v>
          </cell>
        </row>
        <row r="4668">
          <cell r="X4668">
            <v>11470</v>
          </cell>
          <cell r="Y4668">
            <v>823753</v>
          </cell>
          <cell r="Z4668" t="str">
            <v>CEAD</v>
          </cell>
          <cell r="AA4668">
            <v>10</v>
          </cell>
          <cell r="AB4668" t="str">
            <v>MÓVEIS E UTENSÍLIOS</v>
          </cell>
          <cell r="AC4668">
            <v>3577.5</v>
          </cell>
          <cell r="AD4668" t="str">
            <v>BOM</v>
          </cell>
        </row>
        <row r="4669">
          <cell r="X4669">
            <v>11471</v>
          </cell>
          <cell r="Y4669">
            <v>823754</v>
          </cell>
          <cell r="Z4669" t="str">
            <v>CEAD</v>
          </cell>
          <cell r="AA4669">
            <v>5</v>
          </cell>
          <cell r="AB4669" t="str">
            <v>MÓVEIS E UTENSÍLIOS</v>
          </cell>
          <cell r="AC4669">
            <v>90</v>
          </cell>
          <cell r="AD4669" t="str">
            <v>BOM</v>
          </cell>
        </row>
        <row r="4670">
          <cell r="X4670">
            <v>11472</v>
          </cell>
          <cell r="Y4670">
            <v>823755</v>
          </cell>
          <cell r="Z4670" t="str">
            <v>CEAD</v>
          </cell>
          <cell r="AA4670">
            <v>5</v>
          </cell>
          <cell r="AB4670" t="str">
            <v>MÓVEIS E UTENSÍLIOS</v>
          </cell>
          <cell r="AC4670">
            <v>90</v>
          </cell>
          <cell r="AD4670" t="str">
            <v>BOM</v>
          </cell>
        </row>
        <row r="4671">
          <cell r="X4671">
            <v>11473</v>
          </cell>
          <cell r="Y4671">
            <v>823756</v>
          </cell>
          <cell r="Z4671" t="str">
            <v>CEAD</v>
          </cell>
          <cell r="AA4671">
            <v>10</v>
          </cell>
          <cell r="AB4671" t="str">
            <v>MAQ. E EQUIPAMENTOS</v>
          </cell>
          <cell r="AC4671">
            <v>150</v>
          </cell>
          <cell r="AD4671" t="str">
            <v>BOM</v>
          </cell>
        </row>
        <row r="4672">
          <cell r="X4672">
            <v>11474</v>
          </cell>
          <cell r="Y4672">
            <v>823757</v>
          </cell>
          <cell r="Z4672" t="str">
            <v>CEAD</v>
          </cell>
          <cell r="AA4672">
            <v>10</v>
          </cell>
          <cell r="AB4672" t="str">
            <v>MAQ. E EQUIPAMENTOS</v>
          </cell>
          <cell r="AC4672">
            <v>150</v>
          </cell>
          <cell r="AD4672" t="str">
            <v>BOM</v>
          </cell>
        </row>
        <row r="4673">
          <cell r="X4673">
            <v>11475</v>
          </cell>
          <cell r="Y4673">
            <v>823758</v>
          </cell>
          <cell r="Z4673" t="str">
            <v>CEAD</v>
          </cell>
          <cell r="AA4673">
            <v>10</v>
          </cell>
          <cell r="AB4673" t="str">
            <v>MAQ. E EQUIPAMENTOS</v>
          </cell>
          <cell r="AC4673">
            <v>150</v>
          </cell>
          <cell r="AD4673" t="str">
            <v>BOM</v>
          </cell>
        </row>
        <row r="4674">
          <cell r="X4674">
            <v>11476</v>
          </cell>
          <cell r="Y4674">
            <v>823759</v>
          </cell>
          <cell r="Z4674" t="str">
            <v>CEAD</v>
          </cell>
          <cell r="AA4674">
            <v>10</v>
          </cell>
          <cell r="AB4674" t="str">
            <v>MAQ. E EQUIPAMENTOS</v>
          </cell>
          <cell r="AC4674">
            <v>150</v>
          </cell>
          <cell r="AD4674" t="str">
            <v>BOM</v>
          </cell>
        </row>
        <row r="4675">
          <cell r="X4675">
            <v>11477</v>
          </cell>
          <cell r="Y4675">
            <v>823760</v>
          </cell>
          <cell r="Z4675" t="str">
            <v>CEAD</v>
          </cell>
          <cell r="AA4675">
            <v>5</v>
          </cell>
          <cell r="AB4675" t="str">
            <v>MÓVEIS E UTENSÍLIOS</v>
          </cell>
          <cell r="AC4675">
            <v>296.5</v>
          </cell>
          <cell r="AD4675" t="str">
            <v>BOM</v>
          </cell>
        </row>
        <row r="4676">
          <cell r="X4676">
            <v>11478</v>
          </cell>
          <cell r="Y4676">
            <v>823761</v>
          </cell>
          <cell r="Z4676" t="str">
            <v>CEAD</v>
          </cell>
          <cell r="AA4676">
            <v>5</v>
          </cell>
          <cell r="AB4676" t="str">
            <v>MÓVEIS E UTENSÍLIOS</v>
          </cell>
          <cell r="AC4676">
            <v>296.5</v>
          </cell>
          <cell r="AD4676" t="str">
            <v>BOM</v>
          </cell>
        </row>
        <row r="4677">
          <cell r="X4677">
            <v>11479</v>
          </cell>
          <cell r="Y4677">
            <v>822168</v>
          </cell>
          <cell r="Z4677" t="str">
            <v>CEAD</v>
          </cell>
          <cell r="AA4677">
            <v>5</v>
          </cell>
          <cell r="AB4677" t="str">
            <v>EQUIP. DE INFORMÁTICA</v>
          </cell>
          <cell r="AC4677">
            <v>4561.6949999999997</v>
          </cell>
          <cell r="AD4677" t="str">
            <v>BOM</v>
          </cell>
        </row>
        <row r="4678">
          <cell r="X4678">
            <v>11480</v>
          </cell>
          <cell r="Y4678">
            <v>822169</v>
          </cell>
          <cell r="Z4678" t="str">
            <v>CEAD</v>
          </cell>
          <cell r="AA4678">
            <v>5</v>
          </cell>
          <cell r="AB4678" t="str">
            <v>EQUIP. DE INFORMÁTICA</v>
          </cell>
          <cell r="AC4678">
            <v>1290.9549999999999</v>
          </cell>
          <cell r="AD4678" t="str">
            <v>BOM</v>
          </cell>
        </row>
        <row r="4679">
          <cell r="X4679">
            <v>11481</v>
          </cell>
          <cell r="Y4679">
            <v>822170</v>
          </cell>
          <cell r="Z4679" t="str">
            <v>CEAD</v>
          </cell>
          <cell r="AA4679">
            <v>10</v>
          </cell>
          <cell r="AB4679" t="str">
            <v>MÓVEIS E UTENSÍLIOS</v>
          </cell>
          <cell r="AC4679">
            <v>117</v>
          </cell>
          <cell r="AD4679" t="str">
            <v>BOM</v>
          </cell>
        </row>
        <row r="4680">
          <cell r="X4680">
            <v>11482</v>
          </cell>
          <cell r="Y4680">
            <v>822171</v>
          </cell>
          <cell r="Z4680" t="str">
            <v>CEAD</v>
          </cell>
          <cell r="AA4680">
            <v>10</v>
          </cell>
          <cell r="AB4680" t="str">
            <v>MÓVEIS E UTENSÍLIOS</v>
          </cell>
          <cell r="AC4680">
            <v>117</v>
          </cell>
          <cell r="AD4680" t="str">
            <v>BOM</v>
          </cell>
        </row>
        <row r="4681">
          <cell r="X4681">
            <v>11483</v>
          </cell>
          <cell r="Y4681">
            <v>822172</v>
          </cell>
          <cell r="Z4681" t="str">
            <v>CEAD</v>
          </cell>
          <cell r="AA4681">
            <v>10</v>
          </cell>
          <cell r="AB4681" t="str">
            <v>MÓVEIS E UTENSÍLIOS</v>
          </cell>
          <cell r="AC4681">
            <v>117</v>
          </cell>
          <cell r="AD4681" t="str">
            <v>BOM</v>
          </cell>
        </row>
        <row r="4682">
          <cell r="X4682">
            <v>11484</v>
          </cell>
          <cell r="Y4682">
            <v>822173</v>
          </cell>
          <cell r="Z4682" t="str">
            <v>CEAD</v>
          </cell>
          <cell r="AA4682">
            <v>10</v>
          </cell>
          <cell r="AB4682" t="str">
            <v>MÓVEIS E UTENSÍLIOS</v>
          </cell>
          <cell r="AC4682">
            <v>117</v>
          </cell>
          <cell r="AD4682" t="str">
            <v>BOM</v>
          </cell>
        </row>
        <row r="4683">
          <cell r="X4683">
            <v>11485</v>
          </cell>
          <cell r="Y4683">
            <v>822174</v>
          </cell>
          <cell r="Z4683" t="str">
            <v>CEAD</v>
          </cell>
          <cell r="AA4683">
            <v>10</v>
          </cell>
          <cell r="AB4683" t="str">
            <v>MÓVEIS E UTENSÍLIOS</v>
          </cell>
          <cell r="AC4683">
            <v>117</v>
          </cell>
          <cell r="AD4683" t="str">
            <v>BOM</v>
          </cell>
        </row>
        <row r="4684">
          <cell r="X4684">
            <v>11486</v>
          </cell>
          <cell r="Y4684">
            <v>822175</v>
          </cell>
          <cell r="Z4684" t="str">
            <v>CEAD</v>
          </cell>
          <cell r="AA4684">
            <v>10</v>
          </cell>
          <cell r="AB4684" t="str">
            <v>MÓVEIS E UTENSÍLIOS</v>
          </cell>
          <cell r="AC4684">
            <v>117</v>
          </cell>
          <cell r="AD4684" t="str">
            <v>BOM</v>
          </cell>
        </row>
        <row r="4685">
          <cell r="X4685">
            <v>11487</v>
          </cell>
          <cell r="Y4685">
            <v>822176</v>
          </cell>
          <cell r="Z4685" t="str">
            <v>CEAD</v>
          </cell>
          <cell r="AA4685">
            <v>10</v>
          </cell>
          <cell r="AB4685" t="str">
            <v>MÓVEIS E UTENSÍLIOS</v>
          </cell>
          <cell r="AC4685">
            <v>117</v>
          </cell>
          <cell r="AD4685" t="str">
            <v>BOM</v>
          </cell>
        </row>
        <row r="4686">
          <cell r="X4686">
            <v>11488</v>
          </cell>
          <cell r="Y4686">
            <v>822177</v>
          </cell>
          <cell r="Z4686" t="str">
            <v>CEAD</v>
          </cell>
          <cell r="AA4686">
            <v>10</v>
          </cell>
          <cell r="AB4686" t="str">
            <v>MÓVEIS E UTENSÍLIOS</v>
          </cell>
          <cell r="AC4686">
            <v>117</v>
          </cell>
          <cell r="AD4686" t="str">
            <v>BOM</v>
          </cell>
        </row>
        <row r="4687">
          <cell r="X4687">
            <v>11489</v>
          </cell>
          <cell r="Y4687">
            <v>822178</v>
          </cell>
          <cell r="Z4687" t="str">
            <v>CEAD</v>
          </cell>
          <cell r="AA4687">
            <v>10</v>
          </cell>
          <cell r="AB4687" t="str">
            <v>MÓVEIS E UTENSÍLIOS</v>
          </cell>
          <cell r="AC4687">
            <v>117</v>
          </cell>
          <cell r="AD4687" t="str">
            <v>BOM</v>
          </cell>
        </row>
        <row r="4688">
          <cell r="X4688">
            <v>11490</v>
          </cell>
          <cell r="Y4688">
            <v>822179</v>
          </cell>
          <cell r="Z4688" t="str">
            <v>CEAD</v>
          </cell>
          <cell r="AA4688">
            <v>10</v>
          </cell>
          <cell r="AB4688" t="str">
            <v>MÓVEIS E UTENSÍLIOS</v>
          </cell>
          <cell r="AC4688">
            <v>117</v>
          </cell>
          <cell r="AD4688" t="str">
            <v>BOM</v>
          </cell>
        </row>
        <row r="4689">
          <cell r="X4689">
            <v>11491</v>
          </cell>
          <cell r="Y4689">
            <v>822197</v>
          </cell>
          <cell r="Z4689" t="str">
            <v>LANCHONETE 5 ANDAR</v>
          </cell>
          <cell r="AA4689">
            <v>5</v>
          </cell>
          <cell r="AB4689" t="str">
            <v>MÓVEIS E UTENSÍLIOS</v>
          </cell>
          <cell r="AC4689">
            <v>236.49</v>
          </cell>
          <cell r="AD4689" t="str">
            <v>BOM</v>
          </cell>
        </row>
        <row r="4690">
          <cell r="X4690">
            <v>11492</v>
          </cell>
          <cell r="Y4690">
            <v>822198</v>
          </cell>
          <cell r="Z4690" t="str">
            <v>LANCHONETE 5 ANDAR</v>
          </cell>
          <cell r="AA4690">
            <v>5</v>
          </cell>
          <cell r="AB4690" t="str">
            <v>MÓVEIS E UTENSÍLIOS</v>
          </cell>
          <cell r="AC4690">
            <v>236.49</v>
          </cell>
          <cell r="AD4690" t="str">
            <v>BOM</v>
          </cell>
        </row>
        <row r="4691">
          <cell r="X4691">
            <v>11493</v>
          </cell>
          <cell r="Y4691">
            <v>822199</v>
          </cell>
          <cell r="Z4691" t="str">
            <v>LANCHONETE 5 ANDAR</v>
          </cell>
          <cell r="AA4691">
            <v>5</v>
          </cell>
          <cell r="AB4691" t="str">
            <v>MÓVEIS E UTENSÍLIOS</v>
          </cell>
          <cell r="AC4691">
            <v>236.49</v>
          </cell>
          <cell r="AD4691" t="str">
            <v>BOM</v>
          </cell>
        </row>
        <row r="4692">
          <cell r="X4692">
            <v>11494</v>
          </cell>
          <cell r="Y4692">
            <v>822200</v>
          </cell>
          <cell r="Z4692" t="str">
            <v>LANCHONETE 5 ANDAR</v>
          </cell>
          <cell r="AA4692">
            <v>5</v>
          </cell>
          <cell r="AB4692" t="str">
            <v>MÓVEIS E UTENSÍLIOS</v>
          </cell>
          <cell r="AC4692">
            <v>236.49</v>
          </cell>
          <cell r="AD4692" t="str">
            <v>BOM</v>
          </cell>
        </row>
        <row r="4693">
          <cell r="X4693">
            <v>11495</v>
          </cell>
          <cell r="Y4693">
            <v>822201</v>
          </cell>
          <cell r="Z4693" t="str">
            <v>LANCHONETE 5 ANDAR</v>
          </cell>
          <cell r="AA4693">
            <v>5</v>
          </cell>
          <cell r="AB4693" t="str">
            <v>MÓVEIS E UTENSÍLIOS</v>
          </cell>
          <cell r="AC4693">
            <v>236.49</v>
          </cell>
          <cell r="AD4693" t="str">
            <v>BOM</v>
          </cell>
        </row>
        <row r="4694">
          <cell r="X4694">
            <v>11496</v>
          </cell>
          <cell r="Y4694">
            <v>822180</v>
          </cell>
          <cell r="Z4694" t="str">
            <v>LANCHONETE 5 ANDAR</v>
          </cell>
          <cell r="AA4694">
            <v>5</v>
          </cell>
          <cell r="AB4694" t="str">
            <v>MÓVEIS E UTENSÍLIOS</v>
          </cell>
          <cell r="AC4694">
            <v>348.57499999999999</v>
          </cell>
          <cell r="AD4694" t="str">
            <v>BOM</v>
          </cell>
        </row>
        <row r="4695">
          <cell r="X4695">
            <v>11497</v>
          </cell>
          <cell r="Y4695">
            <v>822181</v>
          </cell>
          <cell r="Z4695" t="str">
            <v>LANCHONETE 5 ANDAR</v>
          </cell>
          <cell r="AA4695">
            <v>5</v>
          </cell>
          <cell r="AB4695" t="str">
            <v>MÓVEIS E UTENSÍLIOS</v>
          </cell>
          <cell r="AC4695">
            <v>348.57499999999999</v>
          </cell>
          <cell r="AD4695" t="str">
            <v>BOM</v>
          </cell>
        </row>
        <row r="4696">
          <cell r="X4696">
            <v>11498</v>
          </cell>
          <cell r="Y4696">
            <v>822182</v>
          </cell>
          <cell r="Z4696" t="str">
            <v>LANCHONETE 5 ANDAR</v>
          </cell>
          <cell r="AA4696">
            <v>5</v>
          </cell>
          <cell r="AB4696" t="str">
            <v>MÓVEIS E UTENSÍLIOS</v>
          </cell>
          <cell r="AC4696">
            <v>348.57499999999999</v>
          </cell>
          <cell r="AD4696" t="str">
            <v>BOM</v>
          </cell>
        </row>
        <row r="4697">
          <cell r="X4697">
            <v>11499</v>
          </cell>
          <cell r="Y4697">
            <v>822183</v>
          </cell>
          <cell r="Z4697" t="str">
            <v>LANCHONETE 5 ANDAR</v>
          </cell>
          <cell r="AA4697">
            <v>5</v>
          </cell>
          <cell r="AB4697" t="str">
            <v>MÓVEIS E UTENSÍLIOS</v>
          </cell>
          <cell r="AC4697">
            <v>348.57499999999999</v>
          </cell>
          <cell r="AD4697" t="str">
            <v>BOM</v>
          </cell>
        </row>
        <row r="4698">
          <cell r="X4698">
            <v>11500</v>
          </cell>
          <cell r="Y4698">
            <v>822184</v>
          </cell>
          <cell r="Z4698" t="str">
            <v>LANCHONETE 5 ANDAR</v>
          </cell>
          <cell r="AA4698">
            <v>5</v>
          </cell>
          <cell r="AB4698" t="str">
            <v>MÓVEIS E UTENSÍLIOS</v>
          </cell>
          <cell r="AC4698">
            <v>348.57499999999999</v>
          </cell>
          <cell r="AD4698" t="str">
            <v>BOM</v>
          </cell>
        </row>
        <row r="4699">
          <cell r="X4699">
            <v>11501</v>
          </cell>
          <cell r="Y4699">
            <v>822185</v>
          </cell>
          <cell r="Z4699" t="str">
            <v>LANCHONETE 5 ANDAR</v>
          </cell>
          <cell r="AA4699">
            <v>5</v>
          </cell>
          <cell r="AB4699" t="str">
            <v>MÓVEIS E UTENSÍLIOS</v>
          </cell>
          <cell r="AC4699">
            <v>348.57499999999999</v>
          </cell>
          <cell r="AD4699" t="str">
            <v>BOM</v>
          </cell>
        </row>
        <row r="4700">
          <cell r="X4700">
            <v>9899</v>
          </cell>
          <cell r="Y4700">
            <v>822195</v>
          </cell>
          <cell r="Z4700" t="str">
            <v>UNIDADE COLETORA DE SANGUE</v>
          </cell>
          <cell r="AA4700">
            <v>5</v>
          </cell>
          <cell r="AB4700" t="str">
            <v>MÓVEIS E UTENSÍLIOS</v>
          </cell>
          <cell r="AC4700">
            <v>233.2</v>
          </cell>
          <cell r="AD4700" t="str">
            <v>BOM</v>
          </cell>
        </row>
        <row r="4701">
          <cell r="X4701">
            <v>9900</v>
          </cell>
          <cell r="Y4701">
            <v>822196</v>
          </cell>
          <cell r="Z4701" t="str">
            <v>UNIDADE COLETORA DE SANGUE</v>
          </cell>
          <cell r="AA4701">
            <v>5</v>
          </cell>
          <cell r="AB4701" t="str">
            <v>MÓVEIS E UTENSÍLIOS</v>
          </cell>
          <cell r="AC4701">
            <v>237.6</v>
          </cell>
          <cell r="AD4701" t="str">
            <v>BOM</v>
          </cell>
        </row>
        <row r="4702">
          <cell r="X4702">
            <v>11502</v>
          </cell>
          <cell r="Y4702">
            <v>823778</v>
          </cell>
          <cell r="Z4702" t="str">
            <v>CEAD</v>
          </cell>
          <cell r="AA4702">
            <v>5</v>
          </cell>
          <cell r="AB4702" t="str">
            <v>MÓVEIS E UTENSÍLIOS</v>
          </cell>
          <cell r="AC4702">
            <v>195</v>
          </cell>
          <cell r="AD4702" t="str">
            <v>BOM</v>
          </cell>
        </row>
        <row r="4703">
          <cell r="X4703">
            <v>11503</v>
          </cell>
          <cell r="Y4703">
            <v>823779</v>
          </cell>
          <cell r="Z4703" t="str">
            <v>CEAD</v>
          </cell>
          <cell r="AA4703">
            <v>5</v>
          </cell>
          <cell r="AB4703" t="str">
            <v>MÓVEIS E UTENSÍLIOS</v>
          </cell>
          <cell r="AC4703">
            <v>195</v>
          </cell>
          <cell r="AD4703" t="str">
            <v>BOM</v>
          </cell>
        </row>
        <row r="4704">
          <cell r="X4704">
            <v>11504</v>
          </cell>
          <cell r="Y4704">
            <v>823780</v>
          </cell>
          <cell r="Z4704" t="str">
            <v>GALPÃO ALMOXARIFADO</v>
          </cell>
          <cell r="AA4704">
            <v>5</v>
          </cell>
          <cell r="AB4704" t="str">
            <v>MÓVEIS E UTENSÍLIOS</v>
          </cell>
          <cell r="AC4704">
            <v>195</v>
          </cell>
          <cell r="AD4704" t="str">
            <v>RUIM</v>
          </cell>
        </row>
        <row r="4705">
          <cell r="X4705">
            <v>11505</v>
          </cell>
          <cell r="Y4705">
            <v>823781</v>
          </cell>
          <cell r="Z4705" t="str">
            <v>CEAD</v>
          </cell>
          <cell r="AA4705">
            <v>5</v>
          </cell>
          <cell r="AB4705" t="str">
            <v>MÓVEIS E UTENSÍLIOS</v>
          </cell>
          <cell r="AC4705">
            <v>195</v>
          </cell>
          <cell r="AD4705" t="str">
            <v>BOM</v>
          </cell>
        </row>
        <row r="4706">
          <cell r="X4706">
            <v>11506</v>
          </cell>
          <cell r="Y4706">
            <v>823782</v>
          </cell>
          <cell r="Z4706" t="str">
            <v>CEAD</v>
          </cell>
          <cell r="AA4706">
            <v>5</v>
          </cell>
          <cell r="AB4706" t="str">
            <v>MÓVEIS E UTENSÍLIOS</v>
          </cell>
          <cell r="AC4706">
            <v>195</v>
          </cell>
          <cell r="AD4706" t="str">
            <v>BOM</v>
          </cell>
        </row>
        <row r="4707">
          <cell r="X4707">
            <v>11507</v>
          </cell>
          <cell r="Y4707">
            <v>823783</v>
          </cell>
          <cell r="Z4707" t="str">
            <v>CEAD</v>
          </cell>
          <cell r="AA4707">
            <v>5</v>
          </cell>
          <cell r="AB4707" t="str">
            <v>MÓVEIS E UTENSÍLIOS</v>
          </cell>
          <cell r="AC4707">
            <v>140</v>
          </cell>
          <cell r="AD4707" t="str">
            <v>BOM</v>
          </cell>
        </row>
        <row r="4708">
          <cell r="X4708">
            <v>11508</v>
          </cell>
          <cell r="Y4708">
            <v>823784</v>
          </cell>
          <cell r="Z4708" t="str">
            <v>CEAD</v>
          </cell>
          <cell r="AA4708">
            <v>5</v>
          </cell>
          <cell r="AB4708" t="str">
            <v>MÓVEIS E UTENSÍLIOS</v>
          </cell>
          <cell r="AC4708">
            <v>140</v>
          </cell>
          <cell r="AD4708" t="str">
            <v>BOM</v>
          </cell>
        </row>
        <row r="4709">
          <cell r="X4709">
            <v>11509</v>
          </cell>
          <cell r="Y4709">
            <v>823785</v>
          </cell>
          <cell r="Z4709" t="str">
            <v>CEAD</v>
          </cell>
          <cell r="AA4709">
            <v>5</v>
          </cell>
          <cell r="AB4709" t="str">
            <v>MÓVEIS E UTENSÍLIOS</v>
          </cell>
          <cell r="AC4709">
            <v>140</v>
          </cell>
          <cell r="AD4709" t="str">
            <v>BOM</v>
          </cell>
        </row>
        <row r="4710">
          <cell r="X4710">
            <v>11510</v>
          </cell>
          <cell r="Y4710">
            <v>823786</v>
          </cell>
          <cell r="Z4710" t="str">
            <v>CEAD</v>
          </cell>
          <cell r="AA4710">
            <v>5</v>
          </cell>
          <cell r="AB4710" t="str">
            <v>MÓVEIS E UTENSÍLIOS</v>
          </cell>
          <cell r="AC4710">
            <v>140</v>
          </cell>
          <cell r="AD4710" t="str">
            <v>BOM</v>
          </cell>
        </row>
        <row r="4711">
          <cell r="X4711">
            <v>11511</v>
          </cell>
          <cell r="Y4711">
            <v>823787</v>
          </cell>
          <cell r="Z4711" t="str">
            <v>CEAD</v>
          </cell>
          <cell r="AA4711">
            <v>5</v>
          </cell>
          <cell r="AB4711" t="str">
            <v>MÓVEIS E UTENSÍLIOS</v>
          </cell>
          <cell r="AC4711">
            <v>140</v>
          </cell>
          <cell r="AD4711" t="str">
            <v>BOM</v>
          </cell>
        </row>
        <row r="4712">
          <cell r="X4712">
            <v>11512</v>
          </cell>
          <cell r="Y4712">
            <v>823788</v>
          </cell>
          <cell r="Z4712" t="str">
            <v>CEAD</v>
          </cell>
          <cell r="AA4712">
            <v>5</v>
          </cell>
          <cell r="AB4712" t="str">
            <v>MÓVEIS E UTENSÍLIOS</v>
          </cell>
          <cell r="AC4712">
            <v>140</v>
          </cell>
          <cell r="AD4712" t="str">
            <v>BOM</v>
          </cell>
        </row>
        <row r="4713">
          <cell r="X4713">
            <v>11513</v>
          </cell>
          <cell r="Y4713">
            <v>823789</v>
          </cell>
          <cell r="Z4713" t="str">
            <v>CEAD</v>
          </cell>
          <cell r="AA4713">
            <v>5</v>
          </cell>
          <cell r="AB4713" t="str">
            <v>MÓVEIS E UTENSÍLIOS</v>
          </cell>
          <cell r="AC4713">
            <v>140</v>
          </cell>
          <cell r="AD4713" t="str">
            <v>BOM</v>
          </cell>
        </row>
        <row r="4714">
          <cell r="X4714">
            <v>11514</v>
          </cell>
          <cell r="Y4714">
            <v>823790</v>
          </cell>
          <cell r="Z4714" t="str">
            <v>CEAD</v>
          </cell>
          <cell r="AA4714">
            <v>5</v>
          </cell>
          <cell r="AB4714" t="str">
            <v>MÓVEIS E UTENSÍLIOS</v>
          </cell>
          <cell r="AC4714">
            <v>140</v>
          </cell>
          <cell r="AD4714" t="str">
            <v>BOM</v>
          </cell>
        </row>
        <row r="4715">
          <cell r="X4715">
            <v>11515</v>
          </cell>
          <cell r="Y4715">
            <v>823791</v>
          </cell>
          <cell r="Z4715" t="str">
            <v>CEAD</v>
          </cell>
          <cell r="AA4715">
            <v>5</v>
          </cell>
          <cell r="AB4715" t="str">
            <v>MÓVEIS E UTENSÍLIOS</v>
          </cell>
          <cell r="AC4715">
            <v>345</v>
          </cell>
          <cell r="AD4715" t="str">
            <v>BOM</v>
          </cell>
        </row>
        <row r="4716">
          <cell r="X4716">
            <v>11516</v>
          </cell>
          <cell r="Y4716">
            <v>823792</v>
          </cell>
          <cell r="Z4716" t="str">
            <v>CEAD</v>
          </cell>
          <cell r="AA4716">
            <v>5</v>
          </cell>
          <cell r="AB4716" t="str">
            <v>MÓVEIS E UTENSÍLIOS</v>
          </cell>
          <cell r="AC4716">
            <v>345</v>
          </cell>
          <cell r="AD4716" t="str">
            <v>BOM</v>
          </cell>
        </row>
        <row r="4717">
          <cell r="X4717">
            <v>11605</v>
          </cell>
          <cell r="Y4717">
            <v>823769</v>
          </cell>
          <cell r="Z4717" t="str">
            <v>GALPÃO ALMOXARIFADO</v>
          </cell>
          <cell r="AA4717">
            <v>10</v>
          </cell>
          <cell r="AB4717" t="str">
            <v>MÓVEIS E UTENSÍLIOS</v>
          </cell>
          <cell r="AC4717">
            <v>420</v>
          </cell>
          <cell r="AD4717" t="str">
            <v>SUCATA</v>
          </cell>
        </row>
        <row r="4718">
          <cell r="X4718">
            <v>11606</v>
          </cell>
          <cell r="Y4718">
            <v>823770</v>
          </cell>
          <cell r="Z4718" t="str">
            <v>AUDITÓRIO LUIZ RASSI – HGG</v>
          </cell>
          <cell r="AA4718">
            <v>10</v>
          </cell>
          <cell r="AB4718" t="str">
            <v>MÓVEIS E UTENSÍLIOS</v>
          </cell>
          <cell r="AC4718">
            <v>420</v>
          </cell>
          <cell r="AD4718" t="str">
            <v>BOM</v>
          </cell>
        </row>
        <row r="4719">
          <cell r="X4719">
            <v>11438</v>
          </cell>
          <cell r="Y4719">
            <v>1792085</v>
          </cell>
          <cell r="Z4719" t="str">
            <v>CEAD</v>
          </cell>
          <cell r="AA4719">
            <v>5</v>
          </cell>
          <cell r="AB4719" t="str">
            <v>MAQ. E EQUIPAMENTOS</v>
          </cell>
          <cell r="AC4719">
            <v>915</v>
          </cell>
          <cell r="AD4719" t="str">
            <v>BOM</v>
          </cell>
        </row>
        <row r="4720">
          <cell r="X4720">
            <v>11614</v>
          </cell>
          <cell r="Y4720">
            <v>1792470</v>
          </cell>
          <cell r="Z4720" t="str">
            <v>CONDUTORES</v>
          </cell>
          <cell r="AA4720">
            <v>5</v>
          </cell>
          <cell r="AB4720" t="str">
            <v>MAQ. E EQUIPAMENTOS</v>
          </cell>
          <cell r="AC4720">
            <v>323.52</v>
          </cell>
          <cell r="AD4720" t="str">
            <v>BOM</v>
          </cell>
        </row>
        <row r="4721">
          <cell r="X4721">
            <v>11609</v>
          </cell>
          <cell r="Y4721">
            <v>1792481</v>
          </cell>
          <cell r="Z4721" t="str">
            <v>CONDUTORES</v>
          </cell>
          <cell r="AA4721">
            <v>4</v>
          </cell>
          <cell r="AB4721" t="str">
            <v>MÓVEIS E UTENSÍLIOS</v>
          </cell>
          <cell r="AC4721">
            <v>511</v>
          </cell>
          <cell r="AD4721" t="str">
            <v>BOM</v>
          </cell>
        </row>
        <row r="4722">
          <cell r="X4722">
            <v>11610</v>
          </cell>
          <cell r="Y4722">
            <v>1792482</v>
          </cell>
          <cell r="Z4722" t="str">
            <v>CEAD</v>
          </cell>
          <cell r="AA4722">
            <v>4</v>
          </cell>
          <cell r="AB4722" t="str">
            <v>MÓVEIS E UTENSÍLIOS</v>
          </cell>
          <cell r="AC4722">
            <v>511</v>
          </cell>
          <cell r="AD4722" t="str">
            <v>BOM</v>
          </cell>
        </row>
        <row r="4723">
          <cell r="X4723">
            <v>11611</v>
          </cell>
          <cell r="Y4723">
            <v>1792483</v>
          </cell>
          <cell r="Z4723" t="str">
            <v>CEAD</v>
          </cell>
          <cell r="AA4723">
            <v>4</v>
          </cell>
          <cell r="AB4723" t="str">
            <v>MÓVEIS E UTENSÍLIOS</v>
          </cell>
          <cell r="AC4723">
            <v>511</v>
          </cell>
          <cell r="AD4723" t="str">
            <v>BOM</v>
          </cell>
        </row>
        <row r="4724">
          <cell r="X4724">
            <v>11612</v>
          </cell>
          <cell r="Y4724">
            <v>1792484</v>
          </cell>
          <cell r="Z4724" t="str">
            <v>CONDUTORES</v>
          </cell>
          <cell r="AA4724">
            <v>4</v>
          </cell>
          <cell r="AB4724" t="str">
            <v>MÓVEIS E UTENSÍLIOS</v>
          </cell>
          <cell r="AC4724">
            <v>1039</v>
          </cell>
          <cell r="AD4724" t="str">
            <v>BOM</v>
          </cell>
        </row>
        <row r="4725">
          <cell r="X4725">
            <v>11613</v>
          </cell>
          <cell r="Y4725">
            <v>1792485</v>
          </cell>
          <cell r="Z4725" t="str">
            <v>CEAD</v>
          </cell>
          <cell r="AA4725">
            <v>4</v>
          </cell>
          <cell r="AB4725" t="str">
            <v>MÓVEIS E UTENSÍLIOS</v>
          </cell>
          <cell r="AC4725">
            <v>1039</v>
          </cell>
          <cell r="AD4725" t="str">
            <v>BOM</v>
          </cell>
        </row>
        <row r="4726">
          <cell r="X4726">
            <v>11625</v>
          </cell>
          <cell r="Y4726">
            <v>1792502</v>
          </cell>
          <cell r="Z4726" t="str">
            <v>T.I.</v>
          </cell>
          <cell r="AA4726">
            <v>10</v>
          </cell>
          <cell r="AB4726" t="str">
            <v>MAQ. E EQUIPAMENTOS</v>
          </cell>
          <cell r="AC4726">
            <v>2831</v>
          </cell>
          <cell r="AD4726" t="str">
            <v>BOM</v>
          </cell>
        </row>
        <row r="4727">
          <cell r="X4727">
            <v>11624</v>
          </cell>
          <cell r="Y4727">
            <v>1792503</v>
          </cell>
          <cell r="Z4727" t="str">
            <v>T.I.</v>
          </cell>
          <cell r="AA4727">
            <v>10</v>
          </cell>
          <cell r="AB4727" t="str">
            <v>MAQ. E EQUIPAMENTOS</v>
          </cell>
          <cell r="AC4727">
            <v>2733</v>
          </cell>
          <cell r="AD4727" t="str">
            <v>BOM</v>
          </cell>
        </row>
        <row r="4728">
          <cell r="X4728">
            <v>11604</v>
          </cell>
          <cell r="Y4728">
            <v>1792504</v>
          </cell>
          <cell r="Z4728" t="str">
            <v>CENTRO CIRÚRGICO</v>
          </cell>
          <cell r="AA4728">
            <v>10</v>
          </cell>
          <cell r="AB4728" t="str">
            <v>INSTRUMENTOS CIRURGICOS</v>
          </cell>
          <cell r="AC4728">
            <v>6553.9549999999999</v>
          </cell>
          <cell r="AD4728" t="str">
            <v>BOM</v>
          </cell>
        </row>
        <row r="4729">
          <cell r="X4729">
            <v>11607</v>
          </cell>
          <cell r="Y4729">
            <v>1793770</v>
          </cell>
          <cell r="Z4729" t="str">
            <v>ADMINISTRAÇÃO - SEDE - ASCOM</v>
          </cell>
          <cell r="AA4729">
            <v>3</v>
          </cell>
          <cell r="AB4729" t="str">
            <v>MAQ. E EQUIPAMENTOS</v>
          </cell>
          <cell r="AC4729">
            <v>1850</v>
          </cell>
          <cell r="AD4729" t="str">
            <v>BOM</v>
          </cell>
        </row>
        <row r="4730">
          <cell r="X4730">
            <v>11629</v>
          </cell>
          <cell r="Y4730">
            <v>1792505</v>
          </cell>
          <cell r="Z4730" t="str">
            <v>LANCHONETE 5 ANDAR</v>
          </cell>
          <cell r="AA4730">
            <v>10</v>
          </cell>
          <cell r="AB4730" t="str">
            <v>MÓVEIS E UTENSÍLIOS</v>
          </cell>
          <cell r="AC4730">
            <v>240.8</v>
          </cell>
          <cell r="AD4730" t="str">
            <v>BOM</v>
          </cell>
        </row>
        <row r="4731">
          <cell r="X4731">
            <v>11630</v>
          </cell>
          <cell r="Y4731">
            <v>1792506</v>
          </cell>
          <cell r="Z4731" t="str">
            <v>LANCHONETE 5 ANDAR</v>
          </cell>
          <cell r="AA4731">
            <v>10</v>
          </cell>
          <cell r="AB4731" t="str">
            <v>MÓVEIS E UTENSÍLIOS</v>
          </cell>
          <cell r="AC4731">
            <v>240.8</v>
          </cell>
          <cell r="AD4731" t="str">
            <v>BOM</v>
          </cell>
        </row>
        <row r="4732">
          <cell r="X4732">
            <v>11631</v>
          </cell>
          <cell r="Y4732">
            <v>1792507</v>
          </cell>
          <cell r="Z4732" t="str">
            <v>LANCHONETE 5 ANDAR</v>
          </cell>
          <cell r="AA4732">
            <v>10</v>
          </cell>
          <cell r="AB4732" t="str">
            <v>MÓVEIS E UTENSÍLIOS</v>
          </cell>
          <cell r="AC4732">
            <v>291.85000000000002</v>
          </cell>
          <cell r="AD4732" t="str">
            <v>BOM</v>
          </cell>
        </row>
        <row r="4733">
          <cell r="X4733">
            <v>11632</v>
          </cell>
          <cell r="Y4733">
            <v>1792508</v>
          </cell>
          <cell r="Z4733" t="str">
            <v>LANCHONETE 5 ANDAR</v>
          </cell>
          <cell r="AA4733">
            <v>10</v>
          </cell>
          <cell r="AB4733" t="str">
            <v>MÓVEIS E UTENSÍLIOS</v>
          </cell>
          <cell r="AC4733">
            <v>291.85000000000002</v>
          </cell>
          <cell r="AD4733" t="str">
            <v>BOM</v>
          </cell>
        </row>
        <row r="4734">
          <cell r="X4734">
            <v>11633</v>
          </cell>
          <cell r="Y4734">
            <v>1792509</v>
          </cell>
          <cell r="Z4734" t="str">
            <v>LANCHONETE 5 ANDAR</v>
          </cell>
          <cell r="AA4734">
            <v>10</v>
          </cell>
          <cell r="AB4734" t="str">
            <v>MÓVEIS E UTENSÍLIOS</v>
          </cell>
          <cell r="AC4734">
            <v>291.85000000000002</v>
          </cell>
          <cell r="AD4734" t="str">
            <v>BOM</v>
          </cell>
        </row>
        <row r="4735">
          <cell r="X4735">
            <v>11634</v>
          </cell>
          <cell r="Y4735">
            <v>1792510</v>
          </cell>
          <cell r="Z4735" t="str">
            <v>LANCHONETE 5 ANDAR</v>
          </cell>
          <cell r="AA4735">
            <v>10</v>
          </cell>
          <cell r="AB4735" t="str">
            <v>MÓVEIS E UTENSÍLIOS</v>
          </cell>
          <cell r="AC4735">
            <v>291.85000000000002</v>
          </cell>
          <cell r="AD4735" t="str">
            <v>BOM</v>
          </cell>
        </row>
        <row r="4736">
          <cell r="X4736">
            <v>11635</v>
          </cell>
          <cell r="Y4736">
            <v>1793431</v>
          </cell>
          <cell r="Z4736" t="str">
            <v>T.I.</v>
          </cell>
          <cell r="AA4736">
            <v>3</v>
          </cell>
          <cell r="AB4736" t="str">
            <v>MAQ. E EQUIPAMENTOS</v>
          </cell>
          <cell r="AC4736">
            <v>280</v>
          </cell>
          <cell r="AD4736" t="str">
            <v>BOM</v>
          </cell>
        </row>
        <row r="4737">
          <cell r="X4737">
            <v>11636</v>
          </cell>
          <cell r="Y4737">
            <v>1794111</v>
          </cell>
          <cell r="Z4737" t="str">
            <v>CENTRO CIRÚRGICO</v>
          </cell>
          <cell r="AA4737">
            <v>10</v>
          </cell>
          <cell r="AB4737" t="str">
            <v>MAQ. E EQUIPAMENTOS</v>
          </cell>
          <cell r="AC4737">
            <v>978</v>
          </cell>
          <cell r="AD4737" t="str">
            <v>BOM</v>
          </cell>
        </row>
        <row r="4738">
          <cell r="X4738">
            <v>11637</v>
          </cell>
          <cell r="Z4738" t="str">
            <v>CEAD</v>
          </cell>
          <cell r="AA4738">
            <v>7</v>
          </cell>
          <cell r="AB4738" t="str">
            <v>MAQ. E EQUIPAMENTOS</v>
          </cell>
          <cell r="AC4738">
            <v>119</v>
          </cell>
          <cell r="AD4738" t="str">
            <v>BOM</v>
          </cell>
        </row>
        <row r="4739">
          <cell r="X4739">
            <v>11638</v>
          </cell>
          <cell r="Y4739">
            <v>1794270</v>
          </cell>
          <cell r="Z4739" t="str">
            <v>CEAD</v>
          </cell>
          <cell r="AA4739">
            <v>7</v>
          </cell>
          <cell r="AB4739" t="str">
            <v>EQUIP. DE INFORMÁTICA</v>
          </cell>
          <cell r="AC4739">
            <v>425</v>
          </cell>
          <cell r="AD4739" t="str">
            <v>BOM</v>
          </cell>
        </row>
        <row r="4740">
          <cell r="X4740">
            <v>11639</v>
          </cell>
          <cell r="Y4740">
            <v>1794271</v>
          </cell>
          <cell r="Z4740" t="str">
            <v>CEAD</v>
          </cell>
          <cell r="AA4740">
            <v>7</v>
          </cell>
          <cell r="AB4740" t="str">
            <v>EQUIP. DE INFORMÁTICA</v>
          </cell>
          <cell r="AC4740">
            <v>254</v>
          </cell>
          <cell r="AD4740" t="str">
            <v>BOM</v>
          </cell>
        </row>
        <row r="4741">
          <cell r="X4741">
            <v>11640</v>
          </cell>
          <cell r="Y4741">
            <v>1794272</v>
          </cell>
          <cell r="Z4741" t="str">
            <v>CEAD</v>
          </cell>
          <cell r="AA4741">
            <v>5</v>
          </cell>
          <cell r="AB4741" t="str">
            <v>MAQ. E EQUIPAMENTOS</v>
          </cell>
          <cell r="AC4741">
            <v>68.5</v>
          </cell>
          <cell r="AD4741" t="str">
            <v>BOM</v>
          </cell>
        </row>
        <row r="4742">
          <cell r="X4742">
            <v>11641</v>
          </cell>
          <cell r="Y4742">
            <v>1794273</v>
          </cell>
          <cell r="Z4742" t="str">
            <v>CEAD</v>
          </cell>
          <cell r="AA4742">
            <v>5</v>
          </cell>
          <cell r="AB4742" t="str">
            <v>MAQ. E EQUIPAMENTOS</v>
          </cell>
          <cell r="AC4742">
            <v>68.5</v>
          </cell>
          <cell r="AD4742" t="str">
            <v>BOM</v>
          </cell>
        </row>
        <row r="4743">
          <cell r="X4743">
            <v>11642</v>
          </cell>
          <cell r="Y4743">
            <v>1794274</v>
          </cell>
          <cell r="Z4743" t="str">
            <v>CEAD</v>
          </cell>
          <cell r="AA4743">
            <v>5</v>
          </cell>
          <cell r="AB4743" t="str">
            <v>MAQ. E EQUIPAMENTOS</v>
          </cell>
          <cell r="AC4743">
            <v>68.5</v>
          </cell>
          <cell r="AD4743" t="str">
            <v>BOM</v>
          </cell>
        </row>
        <row r="4744">
          <cell r="X4744">
            <v>11643</v>
          </cell>
          <cell r="Y4744">
            <v>1794275</v>
          </cell>
          <cell r="Z4744" t="str">
            <v>CEAD</v>
          </cell>
          <cell r="AA4744">
            <v>5</v>
          </cell>
          <cell r="AB4744" t="str">
            <v>MAQ. E EQUIPAMENTOS</v>
          </cell>
          <cell r="AC4744">
            <v>68.5</v>
          </cell>
          <cell r="AD4744" t="str">
            <v>BOM</v>
          </cell>
        </row>
        <row r="4745">
          <cell r="X4745">
            <v>11644</v>
          </cell>
          <cell r="Y4745">
            <v>1794276</v>
          </cell>
          <cell r="Z4745" t="str">
            <v>CEAD</v>
          </cell>
          <cell r="AA4745">
            <v>3</v>
          </cell>
          <cell r="AB4745" t="str">
            <v>MAQ. E EQUIPAMENTOS</v>
          </cell>
          <cell r="AC4745">
            <v>55.945</v>
          </cell>
          <cell r="AD4745" t="str">
            <v>BOM</v>
          </cell>
        </row>
        <row r="4746">
          <cell r="X4746">
            <v>11645</v>
          </cell>
          <cell r="Y4746">
            <v>1794277</v>
          </cell>
          <cell r="Z4746" t="str">
            <v>CEAD</v>
          </cell>
          <cell r="AA4746">
            <v>3</v>
          </cell>
          <cell r="AB4746" t="str">
            <v>MAQ. E EQUIPAMENTOS</v>
          </cell>
          <cell r="AC4746">
            <v>55.945</v>
          </cell>
          <cell r="AD4746" t="str">
            <v>BOM</v>
          </cell>
        </row>
        <row r="4747">
          <cell r="X4747">
            <v>11646</v>
          </cell>
          <cell r="Y4747">
            <v>1794278</v>
          </cell>
          <cell r="Z4747" t="str">
            <v>CEAD</v>
          </cell>
          <cell r="AA4747">
            <v>3</v>
          </cell>
          <cell r="AB4747" t="str">
            <v>MAQ. E EQUIPAMENTOS</v>
          </cell>
          <cell r="AC4747">
            <v>55.945</v>
          </cell>
          <cell r="AD4747" t="str">
            <v>BOM</v>
          </cell>
        </row>
        <row r="4748">
          <cell r="X4748">
            <v>11647</v>
          </cell>
          <cell r="Y4748">
            <v>1794279</v>
          </cell>
          <cell r="Z4748" t="str">
            <v>CEAD</v>
          </cell>
          <cell r="AA4748">
            <v>3</v>
          </cell>
          <cell r="AB4748" t="str">
            <v>MAQ. E EQUIPAMENTOS</v>
          </cell>
          <cell r="AC4748">
            <v>55.945</v>
          </cell>
          <cell r="AD4748" t="str">
            <v>BOM</v>
          </cell>
        </row>
        <row r="4749">
          <cell r="X4749">
            <v>11648</v>
          </cell>
          <cell r="Y4749">
            <v>1794280</v>
          </cell>
          <cell r="Z4749" t="str">
            <v>CEAD</v>
          </cell>
          <cell r="AA4749">
            <v>3</v>
          </cell>
          <cell r="AB4749" t="str">
            <v>MAQ. E EQUIPAMENTOS</v>
          </cell>
          <cell r="AC4749">
            <v>55.945</v>
          </cell>
          <cell r="AD4749" t="str">
            <v>BOM</v>
          </cell>
        </row>
        <row r="4750">
          <cell r="X4750">
            <v>11649</v>
          </cell>
          <cell r="Y4750">
            <v>1794281</v>
          </cell>
          <cell r="Z4750" t="str">
            <v>CEAD</v>
          </cell>
          <cell r="AA4750">
            <v>3</v>
          </cell>
          <cell r="AB4750" t="str">
            <v>MAQ. E EQUIPAMENTOS</v>
          </cell>
          <cell r="AC4750">
            <v>55.945</v>
          </cell>
          <cell r="AD4750" t="str">
            <v>BOM</v>
          </cell>
        </row>
        <row r="4751">
          <cell r="X4751">
            <v>11650</v>
          </cell>
          <cell r="Y4751">
            <v>1794282</v>
          </cell>
          <cell r="Z4751" t="str">
            <v>CEAD</v>
          </cell>
          <cell r="AA4751">
            <v>3</v>
          </cell>
          <cell r="AB4751" t="str">
            <v>MAQ. E EQUIPAMENTOS</v>
          </cell>
          <cell r="AC4751">
            <v>55.945</v>
          </cell>
          <cell r="AD4751" t="str">
            <v>BOM</v>
          </cell>
        </row>
        <row r="4752">
          <cell r="X4752">
            <v>11651</v>
          </cell>
          <cell r="Y4752">
            <v>1794283</v>
          </cell>
          <cell r="Z4752" t="str">
            <v>CEAD</v>
          </cell>
          <cell r="AA4752">
            <v>3</v>
          </cell>
          <cell r="AB4752" t="str">
            <v>MAQ. E EQUIPAMENTOS</v>
          </cell>
          <cell r="AC4752">
            <v>55.945</v>
          </cell>
          <cell r="AD4752" t="str">
            <v>BOM</v>
          </cell>
        </row>
        <row r="4753">
          <cell r="X4753">
            <v>11652</v>
          </cell>
          <cell r="Y4753">
            <v>1794284</v>
          </cell>
          <cell r="Z4753" t="str">
            <v>CEAD</v>
          </cell>
          <cell r="AA4753">
            <v>3</v>
          </cell>
          <cell r="AB4753" t="str">
            <v>MAQ. E EQUIPAMENTOS</v>
          </cell>
          <cell r="AC4753">
            <v>55.945</v>
          </cell>
          <cell r="AD4753" t="str">
            <v>BOM</v>
          </cell>
        </row>
        <row r="4754">
          <cell r="X4754">
            <v>11653</v>
          </cell>
          <cell r="Y4754">
            <v>1794285</v>
          </cell>
          <cell r="Z4754" t="str">
            <v>CEAD</v>
          </cell>
          <cell r="AA4754">
            <v>3</v>
          </cell>
          <cell r="AB4754" t="str">
            <v>MAQ. E EQUIPAMENTOS</v>
          </cell>
          <cell r="AC4754">
            <v>55.945</v>
          </cell>
          <cell r="AD4754" t="str">
            <v>BOM</v>
          </cell>
        </row>
        <row r="4755">
          <cell r="X4755">
            <v>11654</v>
          </cell>
          <cell r="Y4755">
            <v>1794286</v>
          </cell>
          <cell r="Z4755" t="str">
            <v>CEAD</v>
          </cell>
          <cell r="AA4755">
            <v>3</v>
          </cell>
          <cell r="AB4755" t="str">
            <v>MAQ. E EQUIPAMENTOS</v>
          </cell>
          <cell r="AC4755">
            <v>55.945</v>
          </cell>
          <cell r="AD4755" t="str">
            <v>BOM</v>
          </cell>
        </row>
        <row r="4756">
          <cell r="X4756">
            <v>11655</v>
          </cell>
          <cell r="Y4756">
            <v>1794287</v>
          </cell>
          <cell r="Z4756" t="str">
            <v>CEAD</v>
          </cell>
          <cell r="AA4756">
            <v>3</v>
          </cell>
          <cell r="AB4756" t="str">
            <v>MAQ. E EQUIPAMENTOS</v>
          </cell>
          <cell r="AC4756">
            <v>55.945</v>
          </cell>
          <cell r="AD4756" t="str">
            <v>BOM</v>
          </cell>
        </row>
        <row r="4757">
          <cell r="X4757">
            <v>11656</v>
          </cell>
          <cell r="Y4757">
            <v>1794288</v>
          </cell>
          <cell r="Z4757" t="str">
            <v>CEAD</v>
          </cell>
          <cell r="AA4757">
            <v>3</v>
          </cell>
          <cell r="AB4757" t="str">
            <v>MAQ. E EQUIPAMENTOS</v>
          </cell>
          <cell r="AC4757">
            <v>55.945</v>
          </cell>
          <cell r="AD4757" t="str">
            <v>BOM</v>
          </cell>
        </row>
        <row r="4758">
          <cell r="X4758">
            <v>11657</v>
          </cell>
          <cell r="Y4758">
            <v>1794289</v>
          </cell>
          <cell r="Z4758" t="str">
            <v>CEAD</v>
          </cell>
          <cell r="AA4758">
            <v>3</v>
          </cell>
          <cell r="AB4758" t="str">
            <v>MAQ. E EQUIPAMENTOS</v>
          </cell>
          <cell r="AC4758">
            <v>55.945</v>
          </cell>
          <cell r="AD4758" t="str">
            <v>BOM</v>
          </cell>
        </row>
        <row r="4759">
          <cell r="X4759">
            <v>11658</v>
          </cell>
          <cell r="Y4759">
            <v>1794290</v>
          </cell>
          <cell r="Z4759" t="str">
            <v>CEAD</v>
          </cell>
          <cell r="AA4759">
            <v>3</v>
          </cell>
          <cell r="AB4759" t="str">
            <v>MAQ. E EQUIPAMENTOS</v>
          </cell>
          <cell r="AC4759">
            <v>55.945</v>
          </cell>
          <cell r="AD4759" t="str">
            <v>BOM</v>
          </cell>
        </row>
        <row r="4760">
          <cell r="X4760">
            <v>11659</v>
          </cell>
          <cell r="Y4760">
            <v>1794291</v>
          </cell>
          <cell r="Z4760" t="str">
            <v>CEAD</v>
          </cell>
          <cell r="AA4760">
            <v>3</v>
          </cell>
          <cell r="AB4760" t="str">
            <v>MAQ. E EQUIPAMENTOS</v>
          </cell>
          <cell r="AC4760">
            <v>55.945</v>
          </cell>
          <cell r="AD4760" t="str">
            <v>BOM</v>
          </cell>
        </row>
        <row r="4761">
          <cell r="X4761">
            <v>11660</v>
          </cell>
          <cell r="Y4761">
            <v>1794292</v>
          </cell>
          <cell r="Z4761" t="str">
            <v>CEAD</v>
          </cell>
          <cell r="AA4761">
            <v>3</v>
          </cell>
          <cell r="AB4761" t="str">
            <v>MAQ. E EQUIPAMENTOS</v>
          </cell>
          <cell r="AC4761">
            <v>55.945</v>
          </cell>
          <cell r="AD4761" t="str">
            <v>BOM</v>
          </cell>
        </row>
        <row r="4762">
          <cell r="X4762">
            <v>11661</v>
          </cell>
          <cell r="Y4762">
            <v>1794293</v>
          </cell>
          <cell r="Z4762" t="str">
            <v>CEAD</v>
          </cell>
          <cell r="AA4762">
            <v>3</v>
          </cell>
          <cell r="AB4762" t="str">
            <v>MAQ. E EQUIPAMENTOS</v>
          </cell>
          <cell r="AC4762">
            <v>55.945</v>
          </cell>
          <cell r="AD4762" t="str">
            <v>BOM</v>
          </cell>
        </row>
        <row r="4763">
          <cell r="X4763">
            <v>11662</v>
          </cell>
          <cell r="Y4763">
            <v>1794294</v>
          </cell>
          <cell r="Z4763" t="str">
            <v>CEAD</v>
          </cell>
          <cell r="AA4763">
            <v>3</v>
          </cell>
          <cell r="AB4763" t="str">
            <v>MAQ. E EQUIPAMENTOS</v>
          </cell>
          <cell r="AC4763">
            <v>55.945</v>
          </cell>
          <cell r="AD4763" t="str">
            <v>BOM</v>
          </cell>
        </row>
        <row r="4764">
          <cell r="X4764">
            <v>11663</v>
          </cell>
          <cell r="Y4764">
            <v>1794295</v>
          </cell>
          <cell r="Z4764" t="str">
            <v>CEAD</v>
          </cell>
          <cell r="AA4764">
            <v>5</v>
          </cell>
          <cell r="AB4764" t="str">
            <v>MAQ. E EQUIPAMENTOS</v>
          </cell>
          <cell r="AC4764">
            <v>275.5</v>
          </cell>
          <cell r="AD4764" t="str">
            <v>BOM</v>
          </cell>
        </row>
        <row r="4765">
          <cell r="X4765">
            <v>11626</v>
          </cell>
          <cell r="Y4765">
            <v>1793438</v>
          </cell>
          <cell r="Z4765" t="str">
            <v>CEAD</v>
          </cell>
          <cell r="AA4765">
            <v>5</v>
          </cell>
          <cell r="AB4765" t="str">
            <v>MAQ. E EQUIPAMENTOS</v>
          </cell>
          <cell r="AC4765">
            <v>2469.83</v>
          </cell>
          <cell r="AD4765" t="str">
            <v>BOM</v>
          </cell>
        </row>
        <row r="4766">
          <cell r="X4766">
            <v>11627</v>
          </cell>
          <cell r="Y4766">
            <v>1793439</v>
          </cell>
          <cell r="Z4766" t="str">
            <v>CEAD</v>
          </cell>
          <cell r="AA4766">
            <v>5</v>
          </cell>
          <cell r="AB4766" t="str">
            <v>MAQ. E EQUIPAMENTOS</v>
          </cell>
          <cell r="AC4766">
            <v>2469.835</v>
          </cell>
          <cell r="AD4766" t="str">
            <v>BOM</v>
          </cell>
        </row>
        <row r="4767">
          <cell r="X4767">
            <v>11628</v>
          </cell>
          <cell r="Y4767">
            <v>1793440</v>
          </cell>
          <cell r="Z4767" t="str">
            <v>ÁREAS COMUNS (CORREDORES)</v>
          </cell>
          <cell r="AA4767">
            <v>5</v>
          </cell>
          <cell r="AB4767" t="str">
            <v>MAQ. E EQUIPAMENTOS</v>
          </cell>
          <cell r="AC4767">
            <v>2469.835</v>
          </cell>
          <cell r="AD4767" t="str">
            <v>BOM</v>
          </cell>
        </row>
        <row r="4768">
          <cell r="X4768">
            <v>11517</v>
          </cell>
          <cell r="Y4768">
            <v>1793491</v>
          </cell>
          <cell r="Z4768" t="str">
            <v>CEAD</v>
          </cell>
          <cell r="AA4768">
            <v>10</v>
          </cell>
          <cell r="AB4768" t="str">
            <v>MÓVEIS E UTENSÍLIOS</v>
          </cell>
          <cell r="AC4768">
            <v>222.66499999999999</v>
          </cell>
          <cell r="AD4768" t="str">
            <v>BOM</v>
          </cell>
        </row>
        <row r="4769">
          <cell r="X4769">
            <v>11518</v>
          </cell>
          <cell r="Y4769">
            <v>1793492</v>
          </cell>
          <cell r="Z4769" t="str">
            <v>CEAD</v>
          </cell>
          <cell r="AA4769">
            <v>10</v>
          </cell>
          <cell r="AB4769" t="str">
            <v>MÓVEIS E UTENSÍLIOS</v>
          </cell>
          <cell r="AC4769">
            <v>222.66499999999999</v>
          </cell>
          <cell r="AD4769" t="str">
            <v>BOM</v>
          </cell>
        </row>
        <row r="4770">
          <cell r="X4770">
            <v>11519</v>
          </cell>
          <cell r="Y4770">
            <v>1793493</v>
          </cell>
          <cell r="Z4770" t="str">
            <v>CEAD</v>
          </cell>
          <cell r="AA4770">
            <v>10</v>
          </cell>
          <cell r="AB4770" t="str">
            <v>MÓVEIS E UTENSÍLIOS</v>
          </cell>
          <cell r="AC4770">
            <v>222.66499999999999</v>
          </cell>
          <cell r="AD4770" t="str">
            <v>BOM</v>
          </cell>
        </row>
        <row r="4771">
          <cell r="X4771">
            <v>11520</v>
          </cell>
          <cell r="Y4771">
            <v>1793494</v>
          </cell>
          <cell r="Z4771" t="str">
            <v>CEAD</v>
          </cell>
          <cell r="AA4771">
            <v>10</v>
          </cell>
          <cell r="AB4771" t="str">
            <v>MÓVEIS E UTENSÍLIOS</v>
          </cell>
          <cell r="AC4771">
            <v>222.66499999999999</v>
          </cell>
          <cell r="AD4771" t="str">
            <v>BOM</v>
          </cell>
        </row>
        <row r="4772">
          <cell r="X4772">
            <v>11521</v>
          </cell>
          <cell r="Y4772">
            <v>1793495</v>
          </cell>
          <cell r="Z4772" t="str">
            <v>CEAD</v>
          </cell>
          <cell r="AA4772">
            <v>10</v>
          </cell>
          <cell r="AB4772" t="str">
            <v>MÓVEIS E UTENSÍLIOS</v>
          </cell>
          <cell r="AC4772">
            <v>222.66499999999999</v>
          </cell>
          <cell r="AD4772" t="str">
            <v>BOM</v>
          </cell>
        </row>
        <row r="4773">
          <cell r="X4773">
            <v>11522</v>
          </cell>
          <cell r="Y4773">
            <v>1793496</v>
          </cell>
          <cell r="Z4773" t="str">
            <v>CEAD</v>
          </cell>
          <cell r="AA4773">
            <v>10</v>
          </cell>
          <cell r="AB4773" t="str">
            <v>MÓVEIS E UTENSÍLIOS</v>
          </cell>
          <cell r="AC4773">
            <v>222.66499999999999</v>
          </cell>
          <cell r="AD4773" t="str">
            <v>BOM</v>
          </cell>
        </row>
        <row r="4774">
          <cell r="X4774">
            <v>11523</v>
          </cell>
          <cell r="Y4774">
            <v>1793497</v>
          </cell>
          <cell r="Z4774" t="str">
            <v>CEAD</v>
          </cell>
          <cell r="AA4774">
            <v>10</v>
          </cell>
          <cell r="AB4774" t="str">
            <v>MÓVEIS E UTENSÍLIOS</v>
          </cell>
          <cell r="AC4774">
            <v>222.66499999999999</v>
          </cell>
          <cell r="AD4774" t="str">
            <v>BOM</v>
          </cell>
        </row>
        <row r="4775">
          <cell r="X4775">
            <v>11524</v>
          </cell>
          <cell r="Y4775">
            <v>1793498</v>
          </cell>
          <cell r="Z4775" t="str">
            <v>CEAD</v>
          </cell>
          <cell r="AA4775">
            <v>10</v>
          </cell>
          <cell r="AB4775" t="str">
            <v>MÓVEIS E UTENSÍLIOS</v>
          </cell>
          <cell r="AC4775">
            <v>222.66499999999999</v>
          </cell>
          <cell r="AD4775" t="str">
            <v>BOM</v>
          </cell>
        </row>
        <row r="4776">
          <cell r="X4776">
            <v>11525</v>
          </cell>
          <cell r="Y4776">
            <v>1793499</v>
          </cell>
          <cell r="Z4776" t="str">
            <v>CEAD</v>
          </cell>
          <cell r="AA4776">
            <v>10</v>
          </cell>
          <cell r="AB4776" t="str">
            <v>MÓVEIS E UTENSÍLIOS</v>
          </cell>
          <cell r="AC4776">
            <v>222.66499999999999</v>
          </cell>
          <cell r="AD4776" t="str">
            <v>BOM</v>
          </cell>
        </row>
        <row r="4777">
          <cell r="X4777">
            <v>11526</v>
          </cell>
          <cell r="Y4777">
            <v>1793500</v>
          </cell>
          <cell r="Z4777" t="str">
            <v>CEAD</v>
          </cell>
          <cell r="AA4777">
            <v>10</v>
          </cell>
          <cell r="AB4777" t="str">
            <v>MÓVEIS E UTENSÍLIOS</v>
          </cell>
          <cell r="AC4777">
            <v>222.66499999999999</v>
          </cell>
          <cell r="AD4777" t="str">
            <v>BOM</v>
          </cell>
        </row>
        <row r="4778">
          <cell r="X4778">
            <v>11527</v>
          </cell>
          <cell r="Y4778">
            <v>1793501</v>
          </cell>
          <cell r="Z4778" t="str">
            <v>CEAD</v>
          </cell>
          <cell r="AA4778">
            <v>10</v>
          </cell>
          <cell r="AB4778" t="str">
            <v>MÓVEIS E UTENSÍLIOS</v>
          </cell>
          <cell r="AC4778">
            <v>222.66499999999999</v>
          </cell>
          <cell r="AD4778" t="str">
            <v>BOM</v>
          </cell>
        </row>
        <row r="4779">
          <cell r="X4779">
            <v>11528</v>
          </cell>
          <cell r="Y4779">
            <v>1793502</v>
          </cell>
          <cell r="Z4779" t="str">
            <v>CEAD</v>
          </cell>
          <cell r="AA4779">
            <v>10</v>
          </cell>
          <cell r="AB4779" t="str">
            <v>MÓVEIS E UTENSÍLIOS</v>
          </cell>
          <cell r="AC4779">
            <v>222.66499999999999</v>
          </cell>
          <cell r="AD4779" t="str">
            <v>BOM</v>
          </cell>
        </row>
        <row r="4780">
          <cell r="X4780">
            <v>11529</v>
          </cell>
          <cell r="Y4780">
            <v>1793503</v>
          </cell>
          <cell r="Z4780" t="str">
            <v>CEAD</v>
          </cell>
          <cell r="AA4780">
            <v>10</v>
          </cell>
          <cell r="AB4780" t="str">
            <v>MÓVEIS E UTENSÍLIOS</v>
          </cell>
          <cell r="AC4780">
            <v>222.66499999999999</v>
          </cell>
          <cell r="AD4780" t="str">
            <v>BOM</v>
          </cell>
        </row>
        <row r="4781">
          <cell r="X4781">
            <v>11530</v>
          </cell>
          <cell r="Y4781">
            <v>1793504</v>
          </cell>
          <cell r="Z4781" t="str">
            <v>CEAD</v>
          </cell>
          <cell r="AA4781">
            <v>10</v>
          </cell>
          <cell r="AB4781" t="str">
            <v>MÓVEIS E UTENSÍLIOS</v>
          </cell>
          <cell r="AC4781">
            <v>222.66499999999999</v>
          </cell>
          <cell r="AD4781" t="str">
            <v>BOM</v>
          </cell>
        </row>
        <row r="4782">
          <cell r="X4782">
            <v>11531</v>
          </cell>
          <cell r="Y4782">
            <v>1793505</v>
          </cell>
          <cell r="Z4782" t="str">
            <v>CEAD</v>
          </cell>
          <cell r="AA4782">
            <v>10</v>
          </cell>
          <cell r="AB4782" t="str">
            <v>MÓVEIS E UTENSÍLIOS</v>
          </cell>
          <cell r="AC4782">
            <v>222.66499999999999</v>
          </cell>
          <cell r="AD4782" t="str">
            <v>BOM</v>
          </cell>
        </row>
        <row r="4783">
          <cell r="X4783">
            <v>11532</v>
          </cell>
          <cell r="Y4783">
            <v>1793506</v>
          </cell>
          <cell r="Z4783" t="str">
            <v>CEAD</v>
          </cell>
          <cell r="AA4783">
            <v>10</v>
          </cell>
          <cell r="AB4783" t="str">
            <v>MÓVEIS E UTENSÍLIOS</v>
          </cell>
          <cell r="AC4783">
            <v>222.66499999999999</v>
          </cell>
          <cell r="AD4783" t="str">
            <v>BOM</v>
          </cell>
        </row>
        <row r="4784">
          <cell r="X4784">
            <v>11533</v>
          </cell>
          <cell r="Y4784">
            <v>1793507</v>
          </cell>
          <cell r="Z4784" t="str">
            <v>CEAD</v>
          </cell>
          <cell r="AA4784">
            <v>10</v>
          </cell>
          <cell r="AB4784" t="str">
            <v>MÓVEIS E UTENSÍLIOS</v>
          </cell>
          <cell r="AC4784">
            <v>222.66499999999999</v>
          </cell>
          <cell r="AD4784" t="str">
            <v>BOM</v>
          </cell>
        </row>
        <row r="4785">
          <cell r="X4785">
            <v>11534</v>
          </cell>
          <cell r="Y4785">
            <v>1793508</v>
          </cell>
          <cell r="Z4785" t="str">
            <v>CEAD</v>
          </cell>
          <cell r="AA4785">
            <v>10</v>
          </cell>
          <cell r="AB4785" t="str">
            <v>MÓVEIS E UTENSÍLIOS</v>
          </cell>
          <cell r="AC4785">
            <v>222.66499999999999</v>
          </cell>
          <cell r="AD4785" t="str">
            <v>BOM</v>
          </cell>
        </row>
        <row r="4786">
          <cell r="X4786">
            <v>11535</v>
          </cell>
          <cell r="Y4786">
            <v>1793509</v>
          </cell>
          <cell r="Z4786" t="str">
            <v>CEAD</v>
          </cell>
          <cell r="AA4786">
            <v>10</v>
          </cell>
          <cell r="AB4786" t="str">
            <v>MÓVEIS E UTENSÍLIOS</v>
          </cell>
          <cell r="AC4786">
            <v>222.66499999999999</v>
          </cell>
          <cell r="AD4786" t="str">
            <v>BOM</v>
          </cell>
        </row>
        <row r="4787">
          <cell r="X4787">
            <v>11536</v>
          </cell>
          <cell r="Y4787">
            <v>1793510</v>
          </cell>
          <cell r="Z4787" t="str">
            <v>CEAD</v>
          </cell>
          <cell r="AA4787">
            <v>10</v>
          </cell>
          <cell r="AB4787" t="str">
            <v>MÓVEIS E UTENSÍLIOS</v>
          </cell>
          <cell r="AC4787">
            <v>222.66499999999999</v>
          </cell>
          <cell r="AD4787" t="str">
            <v>BOM</v>
          </cell>
        </row>
        <row r="4788">
          <cell r="X4788">
            <v>11537</v>
          </cell>
          <cell r="Y4788">
            <v>1793511</v>
          </cell>
          <cell r="Z4788" t="str">
            <v>CEAD</v>
          </cell>
          <cell r="AA4788">
            <v>10</v>
          </cell>
          <cell r="AB4788" t="str">
            <v>MÓVEIS E UTENSÍLIOS</v>
          </cell>
          <cell r="AC4788">
            <v>222.66499999999999</v>
          </cell>
          <cell r="AD4788" t="str">
            <v>BOM</v>
          </cell>
        </row>
        <row r="4789">
          <cell r="X4789">
            <v>11538</v>
          </cell>
          <cell r="Y4789">
            <v>1793512</v>
          </cell>
          <cell r="Z4789" t="str">
            <v>CEAD</v>
          </cell>
          <cell r="AA4789">
            <v>10</v>
          </cell>
          <cell r="AB4789" t="str">
            <v>MÓVEIS E UTENSÍLIOS</v>
          </cell>
          <cell r="AC4789">
            <v>222.66499999999999</v>
          </cell>
          <cell r="AD4789" t="str">
            <v>BOM</v>
          </cell>
        </row>
        <row r="4790">
          <cell r="X4790">
            <v>11539</v>
          </cell>
          <cell r="Y4790">
            <v>1793513</v>
          </cell>
          <cell r="Z4790" t="str">
            <v>CEAD</v>
          </cell>
          <cell r="AA4790">
            <v>10</v>
          </cell>
          <cell r="AB4790" t="str">
            <v>MÓVEIS E UTENSÍLIOS</v>
          </cell>
          <cell r="AC4790">
            <v>222.66499999999999</v>
          </cell>
          <cell r="AD4790" t="str">
            <v>BOM</v>
          </cell>
        </row>
        <row r="4791">
          <cell r="X4791">
            <v>11540</v>
          </cell>
          <cell r="Y4791">
            <v>1793514</v>
          </cell>
          <cell r="Z4791" t="str">
            <v>CEAD</v>
          </cell>
          <cell r="AA4791">
            <v>10</v>
          </cell>
          <cell r="AB4791" t="str">
            <v>MÓVEIS E UTENSÍLIOS</v>
          </cell>
          <cell r="AC4791">
            <v>222.66499999999999</v>
          </cell>
          <cell r="AD4791" t="str">
            <v>BOM</v>
          </cell>
        </row>
        <row r="4792">
          <cell r="X4792">
            <v>11541</v>
          </cell>
          <cell r="Y4792">
            <v>1793515</v>
          </cell>
          <cell r="Z4792" t="str">
            <v>CEAD</v>
          </cell>
          <cell r="AA4792">
            <v>10</v>
          </cell>
          <cell r="AB4792" t="str">
            <v>MÓVEIS E UTENSÍLIOS</v>
          </cell>
          <cell r="AC4792">
            <v>222.66499999999999</v>
          </cell>
          <cell r="AD4792" t="str">
            <v>BOM</v>
          </cell>
        </row>
        <row r="4793">
          <cell r="X4793">
            <v>11542</v>
          </cell>
          <cell r="Y4793">
            <v>1793516</v>
          </cell>
          <cell r="Z4793" t="str">
            <v>CEAD</v>
          </cell>
          <cell r="AA4793">
            <v>10</v>
          </cell>
          <cell r="AB4793" t="str">
            <v>MÓVEIS E UTENSÍLIOS</v>
          </cell>
          <cell r="AC4793">
            <v>222.66499999999999</v>
          </cell>
          <cell r="AD4793" t="str">
            <v>BOM</v>
          </cell>
        </row>
        <row r="4794">
          <cell r="X4794">
            <v>11543</v>
          </cell>
          <cell r="Y4794">
            <v>1793517</v>
          </cell>
          <cell r="Z4794" t="str">
            <v>CEAD</v>
          </cell>
          <cell r="AA4794">
            <v>10</v>
          </cell>
          <cell r="AB4794" t="str">
            <v>MÓVEIS E UTENSÍLIOS</v>
          </cell>
          <cell r="AC4794">
            <v>222.66499999999999</v>
          </cell>
          <cell r="AD4794" t="str">
            <v>BOM</v>
          </cell>
        </row>
        <row r="4795">
          <cell r="X4795">
            <v>11544</v>
          </cell>
          <cell r="Y4795">
            <v>1793518</v>
          </cell>
          <cell r="Z4795" t="str">
            <v>CEAD</v>
          </cell>
          <cell r="AA4795">
            <v>10</v>
          </cell>
          <cell r="AB4795" t="str">
            <v>MÓVEIS E UTENSÍLIOS</v>
          </cell>
          <cell r="AC4795">
            <v>222.66499999999999</v>
          </cell>
          <cell r="AD4795" t="str">
            <v>BOM</v>
          </cell>
        </row>
        <row r="4796">
          <cell r="X4796">
            <v>11545</v>
          </cell>
          <cell r="Y4796">
            <v>1793519</v>
          </cell>
          <cell r="Z4796" t="str">
            <v>CEAD</v>
          </cell>
          <cell r="AA4796">
            <v>10</v>
          </cell>
          <cell r="AB4796" t="str">
            <v>MÓVEIS E UTENSÍLIOS</v>
          </cell>
          <cell r="AC4796">
            <v>222.66499999999999</v>
          </cell>
          <cell r="AD4796" t="str">
            <v>BOM</v>
          </cell>
        </row>
        <row r="4797">
          <cell r="X4797">
            <v>11546</v>
          </cell>
          <cell r="Y4797">
            <v>1793521</v>
          </cell>
          <cell r="Z4797" t="str">
            <v>CEAD</v>
          </cell>
          <cell r="AA4797">
            <v>10</v>
          </cell>
          <cell r="AB4797" t="str">
            <v>MÓVEIS E UTENSÍLIOS</v>
          </cell>
          <cell r="AC4797">
            <v>222.66499999999999</v>
          </cell>
          <cell r="AD4797" t="str">
            <v>BOM</v>
          </cell>
        </row>
        <row r="4798">
          <cell r="X4798">
            <v>11547</v>
          </cell>
          <cell r="Y4798">
            <v>1793522</v>
          </cell>
          <cell r="Z4798" t="str">
            <v>CEAD</v>
          </cell>
          <cell r="AA4798">
            <v>10</v>
          </cell>
          <cell r="AB4798" t="str">
            <v>MÓVEIS E UTENSÍLIOS</v>
          </cell>
          <cell r="AC4798">
            <v>168.77</v>
          </cell>
          <cell r="AD4798" t="str">
            <v>BOM</v>
          </cell>
        </row>
        <row r="4799">
          <cell r="X4799">
            <v>11548</v>
          </cell>
          <cell r="Y4799">
            <v>1793523</v>
          </cell>
          <cell r="Z4799" t="str">
            <v>CEAD</v>
          </cell>
          <cell r="AA4799">
            <v>10</v>
          </cell>
          <cell r="AB4799" t="str">
            <v>MÓVEIS E UTENSÍLIOS</v>
          </cell>
          <cell r="AC4799">
            <v>168.77</v>
          </cell>
          <cell r="AD4799" t="str">
            <v>BOM</v>
          </cell>
        </row>
        <row r="4800">
          <cell r="X4800">
            <v>11549</v>
          </cell>
          <cell r="Y4800">
            <v>1793524</v>
          </cell>
          <cell r="Z4800" t="str">
            <v>CEAD</v>
          </cell>
          <cell r="AA4800">
            <v>10</v>
          </cell>
          <cell r="AB4800" t="str">
            <v>MÓVEIS E UTENSÍLIOS</v>
          </cell>
          <cell r="AC4800">
            <v>168.77</v>
          </cell>
          <cell r="AD4800" t="str">
            <v>BOM</v>
          </cell>
        </row>
        <row r="4801">
          <cell r="X4801">
            <v>11550</v>
          </cell>
          <cell r="Y4801">
            <v>1793525</v>
          </cell>
          <cell r="Z4801" t="str">
            <v>CEAD</v>
          </cell>
          <cell r="AA4801">
            <v>10</v>
          </cell>
          <cell r="AB4801" t="str">
            <v>MÓVEIS E UTENSÍLIOS</v>
          </cell>
          <cell r="AC4801">
            <v>168.77</v>
          </cell>
          <cell r="AD4801" t="str">
            <v>BOM</v>
          </cell>
        </row>
        <row r="4802">
          <cell r="X4802">
            <v>11551</v>
          </cell>
          <cell r="Y4802">
            <v>1793526</v>
          </cell>
          <cell r="Z4802" t="str">
            <v>CEAD</v>
          </cell>
          <cell r="AA4802">
            <v>10</v>
          </cell>
          <cell r="AB4802" t="str">
            <v>MÓVEIS E UTENSÍLIOS</v>
          </cell>
          <cell r="AC4802">
            <v>168.77</v>
          </cell>
          <cell r="AD4802" t="str">
            <v>BOM</v>
          </cell>
        </row>
        <row r="4803">
          <cell r="X4803">
            <v>11552</v>
          </cell>
          <cell r="Y4803">
            <v>1793527</v>
          </cell>
          <cell r="Z4803" t="str">
            <v>CEAD</v>
          </cell>
          <cell r="AA4803">
            <v>10</v>
          </cell>
          <cell r="AB4803" t="str">
            <v>MÓVEIS E UTENSÍLIOS</v>
          </cell>
          <cell r="AC4803">
            <v>168.77</v>
          </cell>
          <cell r="AD4803" t="str">
            <v>BOM</v>
          </cell>
        </row>
        <row r="4804">
          <cell r="X4804">
            <v>11553</v>
          </cell>
          <cell r="Y4804">
            <v>1793528</v>
          </cell>
          <cell r="Z4804" t="str">
            <v>CEAD</v>
          </cell>
          <cell r="AA4804">
            <v>10</v>
          </cell>
          <cell r="AB4804" t="str">
            <v>MÓVEIS E UTENSÍLIOS</v>
          </cell>
          <cell r="AC4804">
            <v>168.77</v>
          </cell>
          <cell r="AD4804" t="str">
            <v>BOM</v>
          </cell>
        </row>
        <row r="4805">
          <cell r="X4805">
            <v>11554</v>
          </cell>
          <cell r="Y4805">
            <v>1793529</v>
          </cell>
          <cell r="Z4805" t="str">
            <v>CEAD</v>
          </cell>
          <cell r="AA4805">
            <v>10</v>
          </cell>
          <cell r="AB4805" t="str">
            <v>MÓVEIS E UTENSÍLIOS</v>
          </cell>
          <cell r="AC4805">
            <v>168.77</v>
          </cell>
          <cell r="AD4805" t="str">
            <v>BOM</v>
          </cell>
        </row>
        <row r="4806">
          <cell r="X4806">
            <v>11555</v>
          </cell>
          <cell r="Y4806">
            <v>1793530</v>
          </cell>
          <cell r="Z4806" t="str">
            <v>CEAD</v>
          </cell>
          <cell r="AA4806">
            <v>10</v>
          </cell>
          <cell r="AB4806" t="str">
            <v>MÓVEIS E UTENSÍLIOS</v>
          </cell>
          <cell r="AC4806">
            <v>168.77</v>
          </cell>
          <cell r="AD4806" t="str">
            <v>BOM</v>
          </cell>
        </row>
        <row r="4807">
          <cell r="X4807">
            <v>11556</v>
          </cell>
          <cell r="Y4807">
            <v>1793531</v>
          </cell>
          <cell r="Z4807" t="str">
            <v>CEAD</v>
          </cell>
          <cell r="AA4807">
            <v>10</v>
          </cell>
          <cell r="AB4807" t="str">
            <v>MÓVEIS E UTENSÍLIOS</v>
          </cell>
          <cell r="AC4807">
            <v>168.77</v>
          </cell>
          <cell r="AD4807" t="str">
            <v>BOM</v>
          </cell>
        </row>
        <row r="4808">
          <cell r="X4808">
            <v>11557</v>
          </cell>
          <cell r="Y4808">
            <v>1793532</v>
          </cell>
          <cell r="Z4808" t="str">
            <v>CEAD</v>
          </cell>
          <cell r="AA4808">
            <v>10</v>
          </cell>
          <cell r="AB4808" t="str">
            <v>MÓVEIS E UTENSÍLIOS</v>
          </cell>
          <cell r="AC4808">
            <v>168.77</v>
          </cell>
          <cell r="AD4808" t="str">
            <v>BOM</v>
          </cell>
        </row>
        <row r="4809">
          <cell r="X4809">
            <v>11558</v>
          </cell>
          <cell r="Y4809">
            <v>1793533</v>
          </cell>
          <cell r="Z4809" t="str">
            <v>CEAD</v>
          </cell>
          <cell r="AA4809">
            <v>10</v>
          </cell>
          <cell r="AB4809" t="str">
            <v>MÓVEIS E UTENSÍLIOS</v>
          </cell>
          <cell r="AC4809">
            <v>168.77</v>
          </cell>
          <cell r="AD4809" t="str">
            <v>BOM</v>
          </cell>
        </row>
        <row r="4810">
          <cell r="X4810">
            <v>11559</v>
          </cell>
          <cell r="Y4810">
            <v>1793534</v>
          </cell>
          <cell r="Z4810" t="str">
            <v>CEAD</v>
          </cell>
          <cell r="AA4810">
            <v>10</v>
          </cell>
          <cell r="AB4810" t="str">
            <v>MÓVEIS E UTENSÍLIOS</v>
          </cell>
          <cell r="AC4810">
            <v>168.77</v>
          </cell>
          <cell r="AD4810" t="str">
            <v>BOM</v>
          </cell>
        </row>
        <row r="4811">
          <cell r="X4811">
            <v>11560</v>
          </cell>
          <cell r="Y4811">
            <v>1793535</v>
          </cell>
          <cell r="Z4811" t="str">
            <v>CEAD</v>
          </cell>
          <cell r="AA4811">
            <v>10</v>
          </cell>
          <cell r="AB4811" t="str">
            <v>MÓVEIS E UTENSÍLIOS</v>
          </cell>
          <cell r="AC4811">
            <v>168.77</v>
          </cell>
          <cell r="AD4811" t="str">
            <v>BOM</v>
          </cell>
        </row>
        <row r="4812">
          <cell r="X4812">
            <v>11561</v>
          </cell>
          <cell r="Y4812">
            <v>1793536</v>
          </cell>
          <cell r="Z4812" t="str">
            <v>CEAD</v>
          </cell>
          <cell r="AA4812">
            <v>10</v>
          </cell>
          <cell r="AB4812" t="str">
            <v>MÓVEIS E UTENSÍLIOS</v>
          </cell>
          <cell r="AC4812">
            <v>168.77</v>
          </cell>
          <cell r="AD4812" t="str">
            <v>BOM</v>
          </cell>
        </row>
        <row r="4813">
          <cell r="X4813">
            <v>11562</v>
          </cell>
          <cell r="Y4813">
            <v>1793537</v>
          </cell>
          <cell r="Z4813" t="str">
            <v>CEAD</v>
          </cell>
          <cell r="AA4813">
            <v>10</v>
          </cell>
          <cell r="AB4813" t="str">
            <v>MÓVEIS E UTENSÍLIOS</v>
          </cell>
          <cell r="AC4813">
            <v>168.77</v>
          </cell>
          <cell r="AD4813" t="str">
            <v>BOM</v>
          </cell>
        </row>
        <row r="4814">
          <cell r="X4814">
            <v>11563</v>
          </cell>
          <cell r="Y4814">
            <v>1793538</v>
          </cell>
          <cell r="Z4814" t="str">
            <v>CEAD</v>
          </cell>
          <cell r="AA4814">
            <v>10</v>
          </cell>
          <cell r="AB4814" t="str">
            <v>MÓVEIS E UTENSÍLIOS</v>
          </cell>
          <cell r="AC4814">
            <v>168.77</v>
          </cell>
          <cell r="AD4814" t="str">
            <v>BOM</v>
          </cell>
        </row>
        <row r="4815">
          <cell r="X4815">
            <v>11564</v>
          </cell>
          <cell r="Y4815">
            <v>1793539</v>
          </cell>
          <cell r="Z4815" t="str">
            <v>CEAD</v>
          </cell>
          <cell r="AA4815">
            <v>10</v>
          </cell>
          <cell r="AB4815" t="str">
            <v>MÓVEIS E UTENSÍLIOS</v>
          </cell>
          <cell r="AC4815">
            <v>168.77</v>
          </cell>
          <cell r="AD4815" t="str">
            <v>BOM</v>
          </cell>
        </row>
        <row r="4816">
          <cell r="X4816">
            <v>11565</v>
          </cell>
          <cell r="Y4816">
            <v>1793540</v>
          </cell>
          <cell r="Z4816" t="str">
            <v>CEAD</v>
          </cell>
          <cell r="AA4816">
            <v>10</v>
          </cell>
          <cell r="AB4816" t="str">
            <v>MÓVEIS E UTENSÍLIOS</v>
          </cell>
          <cell r="AC4816">
            <v>168.77</v>
          </cell>
          <cell r="AD4816" t="str">
            <v>BOM</v>
          </cell>
        </row>
        <row r="4817">
          <cell r="X4817">
            <v>11566</v>
          </cell>
          <cell r="Y4817">
            <v>1793541</v>
          </cell>
          <cell r="Z4817" t="str">
            <v>CEAD</v>
          </cell>
          <cell r="AA4817">
            <v>10</v>
          </cell>
          <cell r="AB4817" t="str">
            <v>MÓVEIS E UTENSÍLIOS</v>
          </cell>
          <cell r="AC4817">
            <v>168.77</v>
          </cell>
          <cell r="AD4817" t="str">
            <v>BOM</v>
          </cell>
        </row>
        <row r="4818">
          <cell r="X4818">
            <v>11567</v>
          </cell>
          <cell r="Y4818">
            <v>1793542</v>
          </cell>
          <cell r="Z4818" t="str">
            <v>CEAD</v>
          </cell>
          <cell r="AA4818">
            <v>10</v>
          </cell>
          <cell r="AB4818" t="str">
            <v>MÓVEIS E UTENSÍLIOS</v>
          </cell>
          <cell r="AC4818">
            <v>168.77</v>
          </cell>
          <cell r="AD4818" t="str">
            <v>BOM</v>
          </cell>
        </row>
        <row r="4819">
          <cell r="X4819">
            <v>11568</v>
          </cell>
          <cell r="Y4819">
            <v>1793543</v>
          </cell>
          <cell r="Z4819" t="str">
            <v>CEAD</v>
          </cell>
          <cell r="AA4819">
            <v>10</v>
          </cell>
          <cell r="AB4819" t="str">
            <v>MÓVEIS E UTENSÍLIOS</v>
          </cell>
          <cell r="AC4819">
            <v>168.77</v>
          </cell>
          <cell r="AD4819" t="str">
            <v>BOM</v>
          </cell>
        </row>
        <row r="4820">
          <cell r="X4820">
            <v>11569</v>
          </cell>
          <cell r="Y4820">
            <v>1793544</v>
          </cell>
          <cell r="Z4820" t="str">
            <v>CEAD</v>
          </cell>
          <cell r="AA4820">
            <v>10</v>
          </cell>
          <cell r="AB4820" t="str">
            <v>MÓVEIS E UTENSÍLIOS</v>
          </cell>
          <cell r="AC4820">
            <v>349.5</v>
          </cell>
          <cell r="AD4820" t="str">
            <v>BOM</v>
          </cell>
        </row>
        <row r="4821">
          <cell r="X4821">
            <v>11570</v>
          </cell>
          <cell r="Y4821">
            <v>1793545</v>
          </cell>
          <cell r="Z4821" t="str">
            <v>CEAD</v>
          </cell>
          <cell r="AA4821">
            <v>10</v>
          </cell>
          <cell r="AB4821" t="str">
            <v>MÓVEIS E UTENSÍLIOS</v>
          </cell>
          <cell r="AC4821">
            <v>349.5</v>
          </cell>
          <cell r="AD4821" t="str">
            <v>BOM</v>
          </cell>
        </row>
        <row r="4822">
          <cell r="X4822">
            <v>11571</v>
          </cell>
          <cell r="Y4822">
            <v>1793546</v>
          </cell>
          <cell r="Z4822" t="str">
            <v>CEAD</v>
          </cell>
          <cell r="AA4822">
            <v>10</v>
          </cell>
          <cell r="AB4822" t="str">
            <v>MÓVEIS E UTENSÍLIOS</v>
          </cell>
          <cell r="AC4822">
            <v>349.5</v>
          </cell>
          <cell r="AD4822" t="str">
            <v>BOM</v>
          </cell>
        </row>
        <row r="4823">
          <cell r="X4823">
            <v>11572</v>
          </cell>
          <cell r="Y4823">
            <v>1793547</v>
          </cell>
          <cell r="Z4823" t="str">
            <v>CEAD</v>
          </cell>
          <cell r="AA4823">
            <v>10</v>
          </cell>
          <cell r="AB4823" t="str">
            <v>MÓVEIS E UTENSÍLIOS</v>
          </cell>
          <cell r="AC4823">
            <v>349.5</v>
          </cell>
          <cell r="AD4823" t="str">
            <v>BOM</v>
          </cell>
        </row>
        <row r="4824">
          <cell r="X4824">
            <v>11573</v>
          </cell>
          <cell r="Y4824">
            <v>1793548</v>
          </cell>
          <cell r="Z4824" t="str">
            <v>CEAD</v>
          </cell>
          <cell r="AA4824">
            <v>10</v>
          </cell>
          <cell r="AB4824" t="str">
            <v>MÓVEIS E UTENSÍLIOS</v>
          </cell>
          <cell r="AC4824">
            <v>349.5</v>
          </cell>
          <cell r="AD4824" t="str">
            <v>BOM</v>
          </cell>
        </row>
        <row r="4825">
          <cell r="X4825">
            <v>11574</v>
          </cell>
          <cell r="Y4825">
            <v>1793549</v>
          </cell>
          <cell r="Z4825" t="str">
            <v>CEAD</v>
          </cell>
          <cell r="AA4825">
            <v>10</v>
          </cell>
          <cell r="AB4825" t="str">
            <v>MÓVEIS E UTENSÍLIOS</v>
          </cell>
          <cell r="AC4825">
            <v>349.5</v>
          </cell>
          <cell r="AD4825" t="str">
            <v>BOM</v>
          </cell>
        </row>
        <row r="4826">
          <cell r="X4826">
            <v>11575</v>
          </cell>
          <cell r="Y4826">
            <v>1793550</v>
          </cell>
          <cell r="Z4826" t="str">
            <v>CEAD</v>
          </cell>
          <cell r="AA4826">
            <v>10</v>
          </cell>
          <cell r="AB4826" t="str">
            <v>MÓVEIS E UTENSÍLIOS</v>
          </cell>
          <cell r="AC4826">
            <v>349.5</v>
          </cell>
          <cell r="AD4826" t="str">
            <v>BOM</v>
          </cell>
        </row>
        <row r="4827">
          <cell r="X4827">
            <v>11576</v>
          </cell>
          <cell r="Y4827">
            <v>1793551</v>
          </cell>
          <cell r="Z4827" t="str">
            <v>CEAD</v>
          </cell>
          <cell r="AA4827">
            <v>10</v>
          </cell>
          <cell r="AB4827" t="str">
            <v>MÓVEIS E UTENSÍLIOS</v>
          </cell>
          <cell r="AC4827">
            <v>349.5</v>
          </cell>
          <cell r="AD4827" t="str">
            <v>BOM</v>
          </cell>
        </row>
        <row r="4828">
          <cell r="X4828">
            <v>11577</v>
          </cell>
          <cell r="Y4828">
            <v>1793552</v>
          </cell>
          <cell r="Z4828" t="str">
            <v>CEAD</v>
          </cell>
          <cell r="AA4828">
            <v>10</v>
          </cell>
          <cell r="AB4828" t="str">
            <v>MÓVEIS E UTENSÍLIOS</v>
          </cell>
          <cell r="AC4828">
            <v>349.5</v>
          </cell>
          <cell r="AD4828" t="str">
            <v>BOM</v>
          </cell>
        </row>
        <row r="4829">
          <cell r="X4829">
            <v>11578</v>
          </cell>
          <cell r="Y4829">
            <v>1793553</v>
          </cell>
          <cell r="Z4829" t="str">
            <v>CEAD</v>
          </cell>
          <cell r="AA4829">
            <v>10</v>
          </cell>
          <cell r="AB4829" t="str">
            <v>MÓVEIS E UTENSÍLIOS</v>
          </cell>
          <cell r="AC4829">
            <v>349.5</v>
          </cell>
          <cell r="AD4829" t="str">
            <v>BOM</v>
          </cell>
        </row>
        <row r="4830">
          <cell r="X4830">
            <v>11579</v>
          </cell>
          <cell r="Y4830">
            <v>1793554</v>
          </cell>
          <cell r="Z4830" t="str">
            <v>CEAD</v>
          </cell>
          <cell r="AA4830">
            <v>10</v>
          </cell>
          <cell r="AB4830" t="str">
            <v>MÓVEIS E UTENSÍLIOS</v>
          </cell>
          <cell r="AC4830">
            <v>349.5</v>
          </cell>
          <cell r="AD4830" t="str">
            <v>BOM</v>
          </cell>
        </row>
        <row r="4831">
          <cell r="X4831">
            <v>11580</v>
          </cell>
          <cell r="Y4831">
            <v>1793555</v>
          </cell>
          <cell r="Z4831" t="str">
            <v>CEAD</v>
          </cell>
          <cell r="AA4831">
            <v>10</v>
          </cell>
          <cell r="AB4831" t="str">
            <v>MÓVEIS E UTENSÍLIOS</v>
          </cell>
          <cell r="AC4831">
            <v>349.5</v>
          </cell>
          <cell r="AD4831" t="str">
            <v>BOM</v>
          </cell>
        </row>
        <row r="4832">
          <cell r="X4832">
            <v>11581</v>
          </cell>
          <cell r="Y4832">
            <v>1793556</v>
          </cell>
          <cell r="Z4832" t="str">
            <v>CEAD</v>
          </cell>
          <cell r="AA4832">
            <v>10</v>
          </cell>
          <cell r="AB4832" t="str">
            <v>MÓVEIS E UTENSÍLIOS</v>
          </cell>
          <cell r="AC4832">
            <v>349.5</v>
          </cell>
          <cell r="AD4832" t="str">
            <v>BOM</v>
          </cell>
        </row>
        <row r="4833">
          <cell r="X4833">
            <v>11582</v>
          </cell>
          <cell r="Y4833">
            <v>1793557</v>
          </cell>
          <cell r="Z4833" t="str">
            <v>CEAD</v>
          </cell>
          <cell r="AA4833">
            <v>10</v>
          </cell>
          <cell r="AB4833" t="str">
            <v>MÓVEIS E UTENSÍLIOS</v>
          </cell>
          <cell r="AC4833">
            <v>349.5</v>
          </cell>
          <cell r="AD4833" t="str">
            <v>BOM</v>
          </cell>
        </row>
        <row r="4834">
          <cell r="X4834">
            <v>11583</v>
          </cell>
          <cell r="Y4834">
            <v>1793558</v>
          </cell>
          <cell r="Z4834" t="str">
            <v>CEAD</v>
          </cell>
          <cell r="AA4834">
            <v>10</v>
          </cell>
          <cell r="AB4834" t="str">
            <v>MÓVEIS E UTENSÍLIOS</v>
          </cell>
          <cell r="AC4834">
            <v>349.5</v>
          </cell>
          <cell r="AD4834" t="str">
            <v>BOM</v>
          </cell>
        </row>
        <row r="4835">
          <cell r="X4835">
            <v>11584</v>
          </cell>
          <cell r="Y4835">
            <v>1793559</v>
          </cell>
          <cell r="Z4835" t="str">
            <v>CEAD</v>
          </cell>
          <cell r="AA4835">
            <v>10</v>
          </cell>
          <cell r="AB4835" t="str">
            <v>MÓVEIS E UTENSÍLIOS</v>
          </cell>
          <cell r="AC4835">
            <v>349.5</v>
          </cell>
          <cell r="AD4835" t="str">
            <v>BOM</v>
          </cell>
        </row>
        <row r="4836">
          <cell r="X4836">
            <v>11585</v>
          </cell>
          <cell r="Y4836">
            <v>1793560</v>
          </cell>
          <cell r="Z4836" t="str">
            <v>CEAD</v>
          </cell>
          <cell r="AA4836">
            <v>10</v>
          </cell>
          <cell r="AB4836" t="str">
            <v>MÓVEIS E UTENSÍLIOS</v>
          </cell>
          <cell r="AC4836">
            <v>349.5</v>
          </cell>
          <cell r="AD4836" t="str">
            <v>BOM</v>
          </cell>
        </row>
        <row r="4837">
          <cell r="X4837">
            <v>11586</v>
          </cell>
          <cell r="Y4837">
            <v>1793561</v>
          </cell>
          <cell r="Z4837" t="str">
            <v>CEAD</v>
          </cell>
          <cell r="AA4837">
            <v>10</v>
          </cell>
          <cell r="AB4837" t="str">
            <v>MÓVEIS E UTENSÍLIOS</v>
          </cell>
          <cell r="AC4837">
            <v>349.5</v>
          </cell>
          <cell r="AD4837" t="str">
            <v>BOM</v>
          </cell>
        </row>
        <row r="4838">
          <cell r="X4838">
            <v>11587</v>
          </cell>
          <cell r="Y4838">
            <v>1793562</v>
          </cell>
          <cell r="Z4838" t="str">
            <v>CEAD</v>
          </cell>
          <cell r="AA4838">
            <v>10</v>
          </cell>
          <cell r="AB4838" t="str">
            <v>MÓVEIS E UTENSÍLIOS</v>
          </cell>
          <cell r="AC4838">
            <v>349.5</v>
          </cell>
          <cell r="AD4838" t="str">
            <v>BOM</v>
          </cell>
        </row>
        <row r="4839">
          <cell r="X4839">
            <v>11588</v>
          </cell>
          <cell r="Y4839">
            <v>1793563</v>
          </cell>
          <cell r="Z4839" t="str">
            <v>CEAD</v>
          </cell>
          <cell r="AA4839">
            <v>10</v>
          </cell>
          <cell r="AB4839" t="str">
            <v>MÓVEIS E UTENSÍLIOS</v>
          </cell>
          <cell r="AC4839">
            <v>349.5</v>
          </cell>
          <cell r="AD4839" t="str">
            <v>BOM</v>
          </cell>
        </row>
        <row r="4840">
          <cell r="X4840">
            <v>11589</v>
          </cell>
          <cell r="Y4840">
            <v>1793564</v>
          </cell>
          <cell r="Z4840" t="str">
            <v>CEAD</v>
          </cell>
          <cell r="AA4840">
            <v>10</v>
          </cell>
          <cell r="AB4840" t="str">
            <v>MÓVEIS E UTENSÍLIOS</v>
          </cell>
          <cell r="AC4840">
            <v>349.5</v>
          </cell>
          <cell r="AD4840" t="str">
            <v>BOM</v>
          </cell>
        </row>
        <row r="4841">
          <cell r="X4841">
            <v>11590</v>
          </cell>
          <cell r="Y4841">
            <v>1793565</v>
          </cell>
          <cell r="Z4841" t="str">
            <v>CEAD</v>
          </cell>
          <cell r="AA4841">
            <v>10</v>
          </cell>
          <cell r="AB4841" t="str">
            <v>MÓVEIS E UTENSÍLIOS</v>
          </cell>
          <cell r="AC4841">
            <v>349.5</v>
          </cell>
          <cell r="AD4841" t="str">
            <v>BOM</v>
          </cell>
        </row>
        <row r="4842">
          <cell r="X4842">
            <v>11591</v>
          </cell>
          <cell r="Y4842">
            <v>1793479</v>
          </cell>
          <cell r="Z4842" t="str">
            <v>CEAD</v>
          </cell>
          <cell r="AA4842">
            <v>10</v>
          </cell>
          <cell r="AB4842" t="str">
            <v>MÓVEIS E UTENSÍLIOS</v>
          </cell>
          <cell r="AC4842">
            <v>349.5</v>
          </cell>
          <cell r="AD4842" t="str">
            <v>BOM</v>
          </cell>
        </row>
        <row r="4843">
          <cell r="X4843">
            <v>11592</v>
          </cell>
          <cell r="Y4843">
            <v>1793480</v>
          </cell>
          <cell r="Z4843" t="str">
            <v>CEAD</v>
          </cell>
          <cell r="AA4843">
            <v>10</v>
          </cell>
          <cell r="AB4843" t="str">
            <v>MÓVEIS E UTENSÍLIOS</v>
          </cell>
          <cell r="AC4843">
            <v>700</v>
          </cell>
          <cell r="AD4843" t="str">
            <v>BOM</v>
          </cell>
        </row>
        <row r="4844">
          <cell r="X4844">
            <v>11593</v>
          </cell>
          <cell r="Y4844">
            <v>1793481</v>
          </cell>
          <cell r="Z4844" t="str">
            <v>CEAD</v>
          </cell>
          <cell r="AA4844">
            <v>10</v>
          </cell>
          <cell r="AB4844" t="str">
            <v>MÓVEIS E UTENSÍLIOS</v>
          </cell>
          <cell r="AC4844">
            <v>700</v>
          </cell>
          <cell r="AD4844" t="str">
            <v>BOM</v>
          </cell>
        </row>
        <row r="4845">
          <cell r="X4845">
            <v>11594</v>
          </cell>
          <cell r="Y4845">
            <v>1793482</v>
          </cell>
          <cell r="Z4845" t="str">
            <v>CEAD</v>
          </cell>
          <cell r="AA4845">
            <v>10</v>
          </cell>
          <cell r="AB4845" t="str">
            <v>MÓVEIS E UTENSÍLIOS</v>
          </cell>
          <cell r="AC4845">
            <v>700</v>
          </cell>
          <cell r="AD4845" t="str">
            <v>BOM</v>
          </cell>
        </row>
        <row r="4846">
          <cell r="X4846">
            <v>11595</v>
          </cell>
          <cell r="Y4846">
            <v>1793483</v>
          </cell>
          <cell r="Z4846" t="str">
            <v>CEAD</v>
          </cell>
          <cell r="AA4846">
            <v>10</v>
          </cell>
          <cell r="AB4846" t="str">
            <v>MÓVEIS E UTENSÍLIOS</v>
          </cell>
          <cell r="AC4846">
            <v>804.45500000000004</v>
          </cell>
          <cell r="AD4846" t="str">
            <v>BOM</v>
          </cell>
        </row>
        <row r="4847">
          <cell r="X4847">
            <v>11596</v>
          </cell>
          <cell r="Y4847">
            <v>1793484</v>
          </cell>
          <cell r="Z4847" t="str">
            <v>CEAD</v>
          </cell>
          <cell r="AA4847">
            <v>10</v>
          </cell>
          <cell r="AB4847" t="str">
            <v>MÓVEIS E UTENSÍLIOS</v>
          </cell>
          <cell r="AC4847">
            <v>804.45500000000004</v>
          </cell>
          <cell r="AD4847" t="str">
            <v>BOM</v>
          </cell>
        </row>
        <row r="4848">
          <cell r="X4848">
            <v>11597</v>
          </cell>
          <cell r="Y4848">
            <v>1793485</v>
          </cell>
          <cell r="Z4848" t="str">
            <v>CEAD</v>
          </cell>
          <cell r="AA4848">
            <v>10</v>
          </cell>
          <cell r="AB4848" t="str">
            <v>MÓVEIS E UTENSÍLIOS</v>
          </cell>
          <cell r="AC4848">
            <v>804.45500000000004</v>
          </cell>
          <cell r="AD4848" t="str">
            <v>BOM</v>
          </cell>
        </row>
        <row r="4849">
          <cell r="X4849">
            <v>11598</v>
          </cell>
          <cell r="Y4849">
            <v>1793486</v>
          </cell>
          <cell r="Z4849" t="str">
            <v>CEAD</v>
          </cell>
          <cell r="AA4849">
            <v>10</v>
          </cell>
          <cell r="AB4849" t="str">
            <v>MÓVEIS E UTENSÍLIOS</v>
          </cell>
          <cell r="AC4849">
            <v>804.45500000000004</v>
          </cell>
          <cell r="AD4849" t="str">
            <v>BOM</v>
          </cell>
        </row>
        <row r="4850">
          <cell r="X4850">
            <v>11599</v>
          </cell>
          <cell r="Y4850">
            <v>1793487</v>
          </cell>
          <cell r="Z4850" t="str">
            <v>CEAD</v>
          </cell>
          <cell r="AA4850">
            <v>10</v>
          </cell>
          <cell r="AB4850" t="str">
            <v>MÓVEIS E UTENSÍLIOS</v>
          </cell>
          <cell r="AC4850">
            <v>804.45500000000004</v>
          </cell>
          <cell r="AD4850" t="str">
            <v>BOM</v>
          </cell>
        </row>
        <row r="4851">
          <cell r="X4851">
            <v>11600</v>
          </cell>
          <cell r="Y4851">
            <v>1793488</v>
          </cell>
          <cell r="Z4851" t="str">
            <v>CEAD</v>
          </cell>
          <cell r="AA4851">
            <v>10</v>
          </cell>
          <cell r="AB4851" t="str">
            <v>MÓVEIS E UTENSÍLIOS</v>
          </cell>
          <cell r="AC4851">
            <v>804.45500000000004</v>
          </cell>
          <cell r="AD4851" t="str">
            <v>BOM</v>
          </cell>
        </row>
        <row r="4852">
          <cell r="X4852">
            <v>11601</v>
          </cell>
          <cell r="Y4852">
            <v>1793489</v>
          </cell>
          <cell r="Z4852" t="str">
            <v>CEAD</v>
          </cell>
          <cell r="AA4852">
            <v>10</v>
          </cell>
          <cell r="AB4852" t="str">
            <v>MÓVEIS E UTENSÍLIOS</v>
          </cell>
          <cell r="AC4852">
            <v>804.45500000000004</v>
          </cell>
          <cell r="AD4852" t="str">
            <v>BOM</v>
          </cell>
        </row>
        <row r="4853">
          <cell r="X4853">
            <v>11602</v>
          </cell>
          <cell r="Y4853">
            <v>1793490</v>
          </cell>
          <cell r="Z4853" t="str">
            <v>CEAD</v>
          </cell>
          <cell r="AA4853">
            <v>10</v>
          </cell>
          <cell r="AB4853" t="str">
            <v>MÓVEIS E UTENSÍLIOS</v>
          </cell>
          <cell r="AC4853">
            <v>804.45500000000004</v>
          </cell>
          <cell r="AD4853" t="str">
            <v>BOM</v>
          </cell>
        </row>
        <row r="4854">
          <cell r="X4854">
            <v>11603</v>
          </cell>
          <cell r="Y4854">
            <v>1793520</v>
          </cell>
          <cell r="Z4854" t="str">
            <v>CEAD</v>
          </cell>
          <cell r="AA4854">
            <v>10</v>
          </cell>
          <cell r="AB4854" t="str">
            <v>MÓVEIS E UTENSÍLIOS</v>
          </cell>
          <cell r="AC4854">
            <v>804.45500000000004</v>
          </cell>
          <cell r="AD4854" t="str">
            <v>BOM</v>
          </cell>
        </row>
        <row r="4855">
          <cell r="X4855">
            <v>11608</v>
          </cell>
          <cell r="Y4855">
            <v>1793771</v>
          </cell>
          <cell r="Z4855" t="str">
            <v>CEAD</v>
          </cell>
          <cell r="AA4855">
            <v>5</v>
          </cell>
          <cell r="AB4855" t="str">
            <v>MAQ. E EQUIPAMENTOS</v>
          </cell>
          <cell r="AC4855">
            <v>492.13</v>
          </cell>
          <cell r="AD4855" t="str">
            <v>BOM</v>
          </cell>
        </row>
        <row r="4856">
          <cell r="X4856">
            <v>11664</v>
          </cell>
          <cell r="Y4856">
            <v>1796244</v>
          </cell>
          <cell r="Z4856" t="str">
            <v>REABILITAÇÃO CARDÍACA</v>
          </cell>
          <cell r="AA4856">
            <v>10</v>
          </cell>
          <cell r="AB4856" t="str">
            <v>MAQ. E EQUIPAMENTOS</v>
          </cell>
          <cell r="AC4856">
            <v>179</v>
          </cell>
          <cell r="AD4856" t="str">
            <v>BOM</v>
          </cell>
        </row>
        <row r="4857">
          <cell r="X4857">
            <v>11665</v>
          </cell>
          <cell r="Y4857">
            <v>1796245</v>
          </cell>
          <cell r="Z4857" t="str">
            <v>REABILITAÇÃO CARDÍACA</v>
          </cell>
          <cell r="AA4857">
            <v>10</v>
          </cell>
          <cell r="AB4857" t="str">
            <v>MAQ. E EQUIPAMENTOS</v>
          </cell>
          <cell r="AC4857">
            <v>179</v>
          </cell>
          <cell r="AD4857" t="str">
            <v>BOM</v>
          </cell>
        </row>
        <row r="4858">
          <cell r="X4858">
            <v>11666</v>
          </cell>
          <cell r="Y4858">
            <v>1796246</v>
          </cell>
          <cell r="Z4858" t="str">
            <v>REABILITAÇÃO CARDÍACA</v>
          </cell>
          <cell r="AA4858">
            <v>10</v>
          </cell>
          <cell r="AB4858" t="str">
            <v>MAQ. E EQUIPAMENTOS</v>
          </cell>
          <cell r="AC4858">
            <v>179</v>
          </cell>
          <cell r="AD4858" t="str">
            <v>BOM</v>
          </cell>
        </row>
        <row r="4859">
          <cell r="X4859">
            <v>11667</v>
          </cell>
          <cell r="Y4859">
            <v>1796247</v>
          </cell>
          <cell r="Z4859" t="str">
            <v>REABILITAÇÃO CARDÍACA</v>
          </cell>
          <cell r="AA4859">
            <v>10</v>
          </cell>
          <cell r="AB4859" t="str">
            <v>MAQ. E EQUIPAMENTOS</v>
          </cell>
          <cell r="AC4859">
            <v>179</v>
          </cell>
          <cell r="AD4859" t="str">
            <v>BOM</v>
          </cell>
        </row>
        <row r="4860">
          <cell r="X4860">
            <v>11668</v>
          </cell>
          <cell r="Y4860">
            <v>1796248</v>
          </cell>
          <cell r="Z4860" t="str">
            <v>REABILITAÇÃO CARDÍACA</v>
          </cell>
          <cell r="AA4860">
            <v>10</v>
          </cell>
          <cell r="AB4860" t="str">
            <v>MAQ. E EQUIPAMENTOS</v>
          </cell>
          <cell r="AC4860">
            <v>179</v>
          </cell>
          <cell r="AD4860" t="str">
            <v>BOM</v>
          </cell>
        </row>
        <row r="4861">
          <cell r="X4861">
            <v>11669</v>
          </cell>
          <cell r="Y4861">
            <v>1796249</v>
          </cell>
          <cell r="Z4861" t="str">
            <v>REABILITAÇÃO CARDÍACA</v>
          </cell>
          <cell r="AA4861">
            <v>10</v>
          </cell>
          <cell r="AB4861" t="str">
            <v>MAQ. E EQUIPAMENTOS</v>
          </cell>
          <cell r="AC4861">
            <v>179</v>
          </cell>
          <cell r="AD4861" t="str">
            <v>BOM</v>
          </cell>
        </row>
        <row r="4862">
          <cell r="X4862">
            <v>11670</v>
          </cell>
          <cell r="Y4862">
            <v>1796250</v>
          </cell>
          <cell r="Z4862" t="str">
            <v>REABILITAÇÃO CARDÍACA</v>
          </cell>
          <cell r="AA4862">
            <v>10</v>
          </cell>
          <cell r="AB4862" t="str">
            <v>MAQ. E EQUIPAMENTOS</v>
          </cell>
          <cell r="AC4862">
            <v>179</v>
          </cell>
          <cell r="AD4862" t="str">
            <v>BOM</v>
          </cell>
        </row>
        <row r="4863">
          <cell r="X4863">
            <v>11671</v>
          </cell>
          <cell r="Y4863">
            <v>1796251</v>
          </cell>
          <cell r="Z4863" t="str">
            <v>REABILITAÇÃO CARDÍACA</v>
          </cell>
          <cell r="AA4863">
            <v>10</v>
          </cell>
          <cell r="AB4863" t="str">
            <v>MAQ. E EQUIPAMENTOS</v>
          </cell>
          <cell r="AC4863">
            <v>179</v>
          </cell>
          <cell r="AD4863" t="str">
            <v>BOM</v>
          </cell>
        </row>
        <row r="4864">
          <cell r="X4864">
            <v>11672</v>
          </cell>
          <cell r="Y4864">
            <v>1796252</v>
          </cell>
          <cell r="Z4864" t="str">
            <v>REABILITAÇÃO CARDÍACA</v>
          </cell>
          <cell r="AA4864">
            <v>10</v>
          </cell>
          <cell r="AB4864" t="str">
            <v>MAQ. E EQUIPAMENTOS</v>
          </cell>
          <cell r="AC4864">
            <v>179</v>
          </cell>
          <cell r="AD4864" t="str">
            <v>BOM</v>
          </cell>
        </row>
        <row r="4865">
          <cell r="X4865">
            <v>11673</v>
          </cell>
          <cell r="Y4865">
            <v>1796253</v>
          </cell>
          <cell r="Z4865" t="str">
            <v>REABILITAÇÃO CARDÍACA</v>
          </cell>
          <cell r="AA4865">
            <v>10</v>
          </cell>
          <cell r="AB4865" t="str">
            <v>MAQ. E EQUIPAMENTOS</v>
          </cell>
          <cell r="AC4865">
            <v>179</v>
          </cell>
          <cell r="AD4865" t="str">
            <v>BOM</v>
          </cell>
        </row>
        <row r="4866">
          <cell r="X4866">
            <v>11674</v>
          </cell>
          <cell r="Y4866">
            <v>1796254</v>
          </cell>
          <cell r="Z4866" t="str">
            <v>REABILITAÇÃO CARDÍACA</v>
          </cell>
          <cell r="AA4866">
            <v>10</v>
          </cell>
          <cell r="AB4866" t="str">
            <v>MAQ. E EQUIPAMENTOS</v>
          </cell>
          <cell r="AC4866">
            <v>179</v>
          </cell>
          <cell r="AD4866" t="str">
            <v>BOM</v>
          </cell>
        </row>
        <row r="4867">
          <cell r="X4867">
            <v>11675</v>
          </cell>
          <cell r="Y4867">
            <v>1796255</v>
          </cell>
          <cell r="Z4867" t="str">
            <v>REABILITAÇÃO CARDÍACA</v>
          </cell>
          <cell r="AA4867">
            <v>10</v>
          </cell>
          <cell r="AB4867" t="str">
            <v>MAQ. E EQUIPAMENTOS</v>
          </cell>
          <cell r="AC4867">
            <v>179</v>
          </cell>
          <cell r="AD4867" t="str">
            <v>BOM</v>
          </cell>
        </row>
        <row r="4868">
          <cell r="X4868">
            <v>11676</v>
          </cell>
          <cell r="Y4868">
            <v>1796256</v>
          </cell>
          <cell r="Z4868" t="str">
            <v>REABILITAÇÃO CARDÍACA</v>
          </cell>
          <cell r="AA4868">
            <v>10</v>
          </cell>
          <cell r="AB4868" t="str">
            <v>MAQ. E EQUIPAMENTOS</v>
          </cell>
          <cell r="AC4868">
            <v>179</v>
          </cell>
          <cell r="AD4868" t="str">
            <v>BOM</v>
          </cell>
        </row>
        <row r="4869">
          <cell r="X4869">
            <v>11677</v>
          </cell>
          <cell r="Y4869">
            <v>1793772</v>
          </cell>
          <cell r="Z4869" t="str">
            <v>REABILITAÇÃO CARDÍACA</v>
          </cell>
          <cell r="AA4869">
            <v>10</v>
          </cell>
          <cell r="AB4869" t="str">
            <v>MAQ. E EQUIPAMENTOS</v>
          </cell>
          <cell r="AC4869">
            <v>25756.16</v>
          </cell>
          <cell r="AD4869" t="str">
            <v>BOM</v>
          </cell>
        </row>
        <row r="4870">
          <cell r="X4870">
            <v>11678</v>
          </cell>
          <cell r="Y4870" t="str">
            <v>1796385 a 1796389</v>
          </cell>
          <cell r="Z4870" t="str">
            <v>REABILITAÇÃO CARDÍACA</v>
          </cell>
          <cell r="AA4870">
            <v>10</v>
          </cell>
          <cell r="AB4870" t="str">
            <v>MAQ. E EQUIPAMENTOS</v>
          </cell>
          <cell r="AC4870">
            <v>16852.55</v>
          </cell>
          <cell r="AD4870" t="str">
            <v>BOM</v>
          </cell>
        </row>
        <row r="4871">
          <cell r="X4871">
            <v>11679</v>
          </cell>
          <cell r="Y4871">
            <v>1793382</v>
          </cell>
          <cell r="Z4871" t="str">
            <v>ÁREAS COMUNS</v>
          </cell>
          <cell r="AA4871">
            <v>3</v>
          </cell>
          <cell r="AB4871" t="str">
            <v>MAQ. E EQUIPAMENTOS</v>
          </cell>
          <cell r="AC4871" t="str">
            <v>-</v>
          </cell>
          <cell r="AD4871" t="str">
            <v>BOM</v>
          </cell>
        </row>
        <row r="4872">
          <cell r="X4872">
            <v>11680</v>
          </cell>
          <cell r="Y4872">
            <v>1793383</v>
          </cell>
          <cell r="Z4872" t="str">
            <v>ÁREAS COMUNS</v>
          </cell>
          <cell r="AA4872">
            <v>3</v>
          </cell>
          <cell r="AB4872" t="str">
            <v>MAQ. E EQUIPAMENTOS</v>
          </cell>
          <cell r="AC4872" t="str">
            <v>-</v>
          </cell>
          <cell r="AD4872" t="str">
            <v>BOM</v>
          </cell>
        </row>
        <row r="4873">
          <cell r="X4873">
            <v>11681</v>
          </cell>
          <cell r="Y4873">
            <v>1793384</v>
          </cell>
          <cell r="Z4873" t="str">
            <v>ÁREAS COMUNS</v>
          </cell>
          <cell r="AA4873">
            <v>3</v>
          </cell>
          <cell r="AB4873" t="str">
            <v>MAQ. E EQUIPAMENTOS</v>
          </cell>
          <cell r="AC4873" t="str">
            <v>-</v>
          </cell>
          <cell r="AD4873" t="str">
            <v>BOM</v>
          </cell>
        </row>
        <row r="4874">
          <cell r="X4874">
            <v>11682</v>
          </cell>
          <cell r="Y4874">
            <v>1793385</v>
          </cell>
          <cell r="Z4874" t="str">
            <v>ÁREAS COMUNS</v>
          </cell>
          <cell r="AA4874">
            <v>3</v>
          </cell>
          <cell r="AB4874" t="str">
            <v>MAQ. E EQUIPAMENTOS</v>
          </cell>
          <cell r="AC4874" t="str">
            <v>-</v>
          </cell>
          <cell r="AD4874" t="str">
            <v>BOM</v>
          </cell>
        </row>
        <row r="4875">
          <cell r="X4875">
            <v>11683</v>
          </cell>
          <cell r="Y4875">
            <v>1793386</v>
          </cell>
          <cell r="Z4875" t="str">
            <v>ÁREAS COMUNS</v>
          </cell>
          <cell r="AA4875">
            <v>3</v>
          </cell>
          <cell r="AB4875" t="str">
            <v>MAQ. E EQUIPAMENTOS</v>
          </cell>
          <cell r="AC4875" t="str">
            <v>-</v>
          </cell>
          <cell r="AD4875" t="str">
            <v>BOM</v>
          </cell>
        </row>
        <row r="4876">
          <cell r="X4876">
            <v>11684</v>
          </cell>
          <cell r="Y4876">
            <v>1793387</v>
          </cell>
          <cell r="Z4876" t="str">
            <v>ÁREAS COMUNS</v>
          </cell>
          <cell r="AA4876">
            <v>3</v>
          </cell>
          <cell r="AB4876" t="str">
            <v>MAQ. E EQUIPAMENTOS</v>
          </cell>
          <cell r="AC4876" t="str">
            <v>-</v>
          </cell>
          <cell r="AD4876" t="str">
            <v>BOM</v>
          </cell>
        </row>
        <row r="4877">
          <cell r="X4877">
            <v>11685</v>
          </cell>
          <cell r="Y4877">
            <v>1793388</v>
          </cell>
          <cell r="Z4877" t="str">
            <v>ÁREAS COMUNS</v>
          </cell>
          <cell r="AA4877">
            <v>3</v>
          </cell>
          <cell r="AB4877" t="str">
            <v>MAQ. E EQUIPAMENTOS</v>
          </cell>
          <cell r="AC4877" t="str">
            <v>-</v>
          </cell>
          <cell r="AD4877" t="str">
            <v>BOM</v>
          </cell>
        </row>
        <row r="4878">
          <cell r="X4878">
            <v>11686</v>
          </cell>
          <cell r="Y4878">
            <v>1793389</v>
          </cell>
          <cell r="Z4878" t="str">
            <v>ÁREAS COMUNS</v>
          </cell>
          <cell r="AA4878">
            <v>3</v>
          </cell>
          <cell r="AB4878" t="str">
            <v>MAQ. E EQUIPAMENTOS</v>
          </cell>
          <cell r="AC4878" t="str">
            <v>-</v>
          </cell>
          <cell r="AD4878" t="str">
            <v>BOM</v>
          </cell>
        </row>
        <row r="4879">
          <cell r="X4879">
            <v>11687</v>
          </cell>
          <cell r="Y4879">
            <v>1793390</v>
          </cell>
          <cell r="Z4879" t="str">
            <v>ÁREAS COMUNS</v>
          </cell>
          <cell r="AA4879">
            <v>3</v>
          </cell>
          <cell r="AB4879" t="str">
            <v>MAQ. E EQUIPAMENTOS</v>
          </cell>
          <cell r="AC4879" t="str">
            <v>-</v>
          </cell>
          <cell r="AD4879" t="str">
            <v>BOM</v>
          </cell>
        </row>
        <row r="4880">
          <cell r="X4880">
            <v>11688</v>
          </cell>
          <cell r="Y4880">
            <v>1793391</v>
          </cell>
          <cell r="Z4880" t="str">
            <v>ÁREAS COMUNS</v>
          </cell>
          <cell r="AA4880">
            <v>3</v>
          </cell>
          <cell r="AB4880" t="str">
            <v>MAQ. E EQUIPAMENTOS</v>
          </cell>
          <cell r="AC4880" t="str">
            <v>-</v>
          </cell>
          <cell r="AD4880" t="str">
            <v>BOM</v>
          </cell>
        </row>
        <row r="4881">
          <cell r="X4881">
            <v>11689</v>
          </cell>
          <cell r="Y4881">
            <v>1793392</v>
          </cell>
          <cell r="Z4881" t="str">
            <v>ÁREAS COMUNS</v>
          </cell>
          <cell r="AA4881">
            <v>3</v>
          </cell>
          <cell r="AB4881" t="str">
            <v>MAQ. E EQUIPAMENTOS</v>
          </cell>
          <cell r="AC4881" t="str">
            <v>-</v>
          </cell>
          <cell r="AD4881" t="str">
            <v>BOM</v>
          </cell>
        </row>
        <row r="4882">
          <cell r="X4882">
            <v>11690</v>
          </cell>
          <cell r="Y4882">
            <v>1793393</v>
          </cell>
          <cell r="Z4882" t="str">
            <v>ÁREAS COMUNS</v>
          </cell>
          <cell r="AA4882">
            <v>3</v>
          </cell>
          <cell r="AB4882" t="str">
            <v>MAQ. E EQUIPAMENTOS</v>
          </cell>
          <cell r="AC4882" t="str">
            <v>-</v>
          </cell>
          <cell r="AD4882" t="str">
            <v>BOM</v>
          </cell>
        </row>
        <row r="4883">
          <cell r="X4883">
            <v>11691</v>
          </cell>
          <cell r="Y4883">
            <v>1793394</v>
          </cell>
          <cell r="Z4883" t="str">
            <v>ÁREAS COMUNS</v>
          </cell>
          <cell r="AA4883">
            <v>3</v>
          </cell>
          <cell r="AB4883" t="str">
            <v>MAQ. E EQUIPAMENTOS</v>
          </cell>
          <cell r="AC4883" t="str">
            <v>-</v>
          </cell>
          <cell r="AD4883" t="str">
            <v>BOM</v>
          </cell>
        </row>
        <row r="4884">
          <cell r="X4884">
            <v>11692</v>
          </cell>
          <cell r="Y4884">
            <v>1793395</v>
          </cell>
          <cell r="Z4884" t="str">
            <v>ÁREAS COMUNS</v>
          </cell>
          <cell r="AA4884">
            <v>3</v>
          </cell>
          <cell r="AB4884" t="str">
            <v>MAQ. E EQUIPAMENTOS</v>
          </cell>
          <cell r="AC4884" t="str">
            <v>-</v>
          </cell>
          <cell r="AD4884" t="str">
            <v>BOM</v>
          </cell>
        </row>
        <row r="4885">
          <cell r="X4885">
            <v>11693</v>
          </cell>
          <cell r="Y4885">
            <v>1793396</v>
          </cell>
          <cell r="Z4885" t="str">
            <v>ÁREAS COMUNS</v>
          </cell>
          <cell r="AA4885">
            <v>3</v>
          </cell>
          <cell r="AB4885" t="str">
            <v>MAQ. E EQUIPAMENTOS</v>
          </cell>
          <cell r="AC4885" t="str">
            <v>-</v>
          </cell>
          <cell r="AD4885" t="str">
            <v>BOM</v>
          </cell>
        </row>
        <row r="4886">
          <cell r="X4886">
            <v>11694</v>
          </cell>
          <cell r="Y4886">
            <v>1793397</v>
          </cell>
          <cell r="Z4886" t="str">
            <v>ÁREAS COMUNS</v>
          </cell>
          <cell r="AA4886">
            <v>3</v>
          </cell>
          <cell r="AB4886" t="str">
            <v>MAQ. E EQUIPAMENTOS</v>
          </cell>
          <cell r="AC4886" t="str">
            <v>-</v>
          </cell>
          <cell r="AD4886" t="str">
            <v>BOM</v>
          </cell>
        </row>
        <row r="4887">
          <cell r="X4887">
            <v>11695</v>
          </cell>
          <cell r="Y4887">
            <v>1793398</v>
          </cell>
          <cell r="Z4887" t="str">
            <v>ÁREAS COMUNS</v>
          </cell>
          <cell r="AA4887">
            <v>3</v>
          </cell>
          <cell r="AB4887" t="str">
            <v>MAQ. E EQUIPAMENTOS</v>
          </cell>
          <cell r="AC4887" t="str">
            <v>-</v>
          </cell>
          <cell r="AD4887" t="str">
            <v>BOM</v>
          </cell>
        </row>
        <row r="4888">
          <cell r="X4888">
            <v>11696</v>
          </cell>
          <cell r="Y4888">
            <v>1793399</v>
          </cell>
          <cell r="Z4888" t="str">
            <v>ÁREAS COMUNS</v>
          </cell>
          <cell r="AA4888">
            <v>3</v>
          </cell>
          <cell r="AB4888" t="str">
            <v>MAQ. E EQUIPAMENTOS</v>
          </cell>
          <cell r="AC4888" t="str">
            <v>-</v>
          </cell>
          <cell r="AD4888" t="str">
            <v>BOM</v>
          </cell>
        </row>
        <row r="4889">
          <cell r="X4889">
            <v>11697</v>
          </cell>
          <cell r="Y4889">
            <v>1793400</v>
          </cell>
          <cell r="Z4889" t="str">
            <v>ÁREAS COMUNS</v>
          </cell>
          <cell r="AA4889">
            <v>3</v>
          </cell>
          <cell r="AB4889" t="str">
            <v>MAQ. E EQUIPAMENTOS</v>
          </cell>
          <cell r="AC4889" t="str">
            <v>-</v>
          </cell>
          <cell r="AD4889" t="str">
            <v>BOM</v>
          </cell>
        </row>
        <row r="4890">
          <cell r="X4890">
            <v>11698</v>
          </cell>
          <cell r="Y4890">
            <v>1793401</v>
          </cell>
          <cell r="Z4890" t="str">
            <v>ÁREAS COMUNS</v>
          </cell>
          <cell r="AA4890">
            <v>3</v>
          </cell>
          <cell r="AB4890" t="str">
            <v>MAQ. E EQUIPAMENTOS</v>
          </cell>
          <cell r="AC4890" t="str">
            <v>-</v>
          </cell>
          <cell r="AD4890" t="str">
            <v>BOM</v>
          </cell>
        </row>
        <row r="4891">
          <cell r="X4891">
            <v>11699</v>
          </cell>
          <cell r="Y4891">
            <v>1793402</v>
          </cell>
          <cell r="Z4891" t="str">
            <v>ÁREAS COMUNS</v>
          </cell>
          <cell r="AA4891">
            <v>3</v>
          </cell>
          <cell r="AB4891" t="str">
            <v>MAQ. E EQUIPAMENTOS</v>
          </cell>
          <cell r="AC4891" t="str">
            <v>-</v>
          </cell>
          <cell r="AD4891" t="str">
            <v>BOM</v>
          </cell>
        </row>
        <row r="4892">
          <cell r="X4892">
            <v>11700</v>
          </cell>
          <cell r="Y4892">
            <v>1793403</v>
          </cell>
          <cell r="Z4892" t="str">
            <v>ÁREAS COMUNS</v>
          </cell>
          <cell r="AA4892">
            <v>3</v>
          </cell>
          <cell r="AB4892" t="str">
            <v>MAQ. E EQUIPAMENTOS</v>
          </cell>
          <cell r="AC4892" t="str">
            <v>-</v>
          </cell>
          <cell r="AD4892" t="str">
            <v>BOM</v>
          </cell>
        </row>
        <row r="4893">
          <cell r="X4893">
            <v>11701</v>
          </cell>
          <cell r="Y4893">
            <v>1793404</v>
          </cell>
          <cell r="Z4893" t="str">
            <v>ÁREAS COMUNS</v>
          </cell>
          <cell r="AA4893">
            <v>3</v>
          </cell>
          <cell r="AB4893" t="str">
            <v>MAQ. E EQUIPAMENTOS</v>
          </cell>
          <cell r="AC4893" t="str">
            <v>-</v>
          </cell>
          <cell r="AD4893" t="str">
            <v>BOM</v>
          </cell>
        </row>
        <row r="4894">
          <cell r="X4894">
            <v>11702</v>
          </cell>
          <cell r="Y4894">
            <v>1793405</v>
          </cell>
          <cell r="Z4894" t="str">
            <v>ÁREAS COMUNS</v>
          </cell>
          <cell r="AA4894">
            <v>3</v>
          </cell>
          <cell r="AB4894" t="str">
            <v>MAQ. E EQUIPAMENTOS</v>
          </cell>
          <cell r="AC4894" t="str">
            <v>-</v>
          </cell>
          <cell r="AD4894" t="str">
            <v>BOM</v>
          </cell>
        </row>
        <row r="4895">
          <cell r="X4895">
            <v>11703</v>
          </cell>
          <cell r="Y4895">
            <v>1793406</v>
          </cell>
          <cell r="Z4895" t="str">
            <v>ÁREAS COMUNS</v>
          </cell>
          <cell r="AA4895">
            <v>3</v>
          </cell>
          <cell r="AB4895" t="str">
            <v>MAQ. E EQUIPAMENTOS</v>
          </cell>
          <cell r="AC4895" t="str">
            <v>-</v>
          </cell>
          <cell r="AD4895" t="str">
            <v>BOM</v>
          </cell>
        </row>
        <row r="4896">
          <cell r="X4896">
            <v>11704</v>
          </cell>
          <cell r="Y4896">
            <v>1793407</v>
          </cell>
          <cell r="Z4896" t="str">
            <v>ÁREAS COMUNS</v>
          </cell>
          <cell r="AA4896">
            <v>3</v>
          </cell>
          <cell r="AB4896" t="str">
            <v>MAQ. E EQUIPAMENTOS</v>
          </cell>
          <cell r="AC4896" t="str">
            <v>-</v>
          </cell>
          <cell r="AD4896" t="str">
            <v>BOM</v>
          </cell>
        </row>
        <row r="4897">
          <cell r="X4897">
            <v>11705</v>
          </cell>
          <cell r="Y4897">
            <v>1793408</v>
          </cell>
          <cell r="Z4897" t="str">
            <v>ÁREAS COMUNS</v>
          </cell>
          <cell r="AA4897">
            <v>3</v>
          </cell>
          <cell r="AB4897" t="str">
            <v>MAQ. E EQUIPAMENTOS</v>
          </cell>
          <cell r="AC4897" t="str">
            <v>-</v>
          </cell>
          <cell r="AD4897" t="str">
            <v>BOM</v>
          </cell>
        </row>
        <row r="4898">
          <cell r="X4898">
            <v>11706</v>
          </cell>
          <cell r="Y4898">
            <v>1793409</v>
          </cell>
          <cell r="Z4898" t="str">
            <v>ÁREAS COMUNS</v>
          </cell>
          <cell r="AA4898">
            <v>3</v>
          </cell>
          <cell r="AB4898" t="str">
            <v>MAQ. E EQUIPAMENTOS</v>
          </cell>
          <cell r="AC4898" t="str">
            <v>-</v>
          </cell>
          <cell r="AD4898" t="str">
            <v>BOM</v>
          </cell>
        </row>
        <row r="4899">
          <cell r="X4899">
            <v>11707</v>
          </cell>
          <cell r="Y4899">
            <v>1793410</v>
          </cell>
          <cell r="Z4899" t="str">
            <v>ÁREAS COMUNS</v>
          </cell>
          <cell r="AA4899">
            <v>3</v>
          </cell>
          <cell r="AB4899" t="str">
            <v>MAQ. E EQUIPAMENTOS</v>
          </cell>
          <cell r="AC4899" t="str">
            <v>-</v>
          </cell>
          <cell r="AD4899" t="str">
            <v>BOM</v>
          </cell>
        </row>
        <row r="4900">
          <cell r="X4900">
            <v>11708</v>
          </cell>
          <cell r="Y4900">
            <v>1793411</v>
          </cell>
          <cell r="Z4900" t="str">
            <v>ÁREAS COMUNS</v>
          </cell>
          <cell r="AA4900">
            <v>3</v>
          </cell>
          <cell r="AB4900" t="str">
            <v>MAQ. E EQUIPAMENTOS</v>
          </cell>
          <cell r="AC4900" t="str">
            <v>-</v>
          </cell>
          <cell r="AD4900" t="str">
            <v>BOM</v>
          </cell>
        </row>
        <row r="4901">
          <cell r="X4901">
            <v>11709</v>
          </cell>
          <cell r="Y4901">
            <v>1793412</v>
          </cell>
          <cell r="Z4901" t="str">
            <v>ÁREAS COMUNS</v>
          </cell>
          <cell r="AA4901">
            <v>3</v>
          </cell>
          <cell r="AB4901" t="str">
            <v>MAQ. E EQUIPAMENTOS</v>
          </cell>
          <cell r="AC4901" t="str">
            <v>-</v>
          </cell>
          <cell r="AD4901" t="str">
            <v>BOM</v>
          </cell>
        </row>
        <row r="4902">
          <cell r="X4902">
            <v>11710</v>
          </cell>
          <cell r="Y4902">
            <v>1793413</v>
          </cell>
          <cell r="Z4902" t="str">
            <v>ÁREAS COMUNS</v>
          </cell>
          <cell r="AA4902">
            <v>3</v>
          </cell>
          <cell r="AB4902" t="str">
            <v>MAQ. E EQUIPAMENTOS</v>
          </cell>
          <cell r="AC4902" t="str">
            <v>-</v>
          </cell>
          <cell r="AD4902" t="str">
            <v>BOM</v>
          </cell>
        </row>
        <row r="4903">
          <cell r="X4903">
            <v>11711</v>
          </cell>
          <cell r="Y4903">
            <v>1793414</v>
          </cell>
          <cell r="Z4903" t="str">
            <v>ÁREAS COMUNS</v>
          </cell>
          <cell r="AA4903">
            <v>3</v>
          </cell>
          <cell r="AB4903" t="str">
            <v>MAQ. E EQUIPAMENTOS</v>
          </cell>
          <cell r="AC4903" t="str">
            <v>-</v>
          </cell>
          <cell r="AD4903" t="str">
            <v>BOM</v>
          </cell>
        </row>
        <row r="4904">
          <cell r="X4904">
            <v>11712</v>
          </cell>
          <cell r="Y4904">
            <v>1793415</v>
          </cell>
          <cell r="Z4904" t="str">
            <v>ÁREAS COMUNS</v>
          </cell>
          <cell r="AA4904">
            <v>3</v>
          </cell>
          <cell r="AB4904" t="str">
            <v>MAQ. E EQUIPAMENTOS</v>
          </cell>
          <cell r="AC4904" t="str">
            <v>-</v>
          </cell>
          <cell r="AD4904" t="str">
            <v>BOM</v>
          </cell>
        </row>
        <row r="4905">
          <cell r="X4905">
            <v>11713</v>
          </cell>
          <cell r="Y4905">
            <v>1793416</v>
          </cell>
          <cell r="Z4905" t="str">
            <v>ÁREAS COMUNS</v>
          </cell>
          <cell r="AA4905">
            <v>3</v>
          </cell>
          <cell r="AB4905" t="str">
            <v>MAQ. E EQUIPAMENTOS</v>
          </cell>
          <cell r="AC4905" t="str">
            <v>-</v>
          </cell>
          <cell r="AD4905" t="str">
            <v>BOM</v>
          </cell>
        </row>
        <row r="4906">
          <cell r="X4906">
            <v>11714</v>
          </cell>
          <cell r="Y4906">
            <v>1793417</v>
          </cell>
          <cell r="Z4906" t="str">
            <v>ÁREAS COMUNS</v>
          </cell>
          <cell r="AA4906">
            <v>3</v>
          </cell>
          <cell r="AB4906" t="str">
            <v>MAQ. E EQUIPAMENTOS</v>
          </cell>
          <cell r="AC4906" t="str">
            <v>-</v>
          </cell>
          <cell r="AD4906" t="str">
            <v>BOM</v>
          </cell>
        </row>
        <row r="4907">
          <cell r="X4907">
            <v>11715</v>
          </cell>
          <cell r="Y4907">
            <v>1793418</v>
          </cell>
          <cell r="Z4907" t="str">
            <v>ÁREAS COMUNS</v>
          </cell>
          <cell r="AA4907">
            <v>3</v>
          </cell>
          <cell r="AB4907" t="str">
            <v>MAQ. E EQUIPAMENTOS</v>
          </cell>
          <cell r="AC4907" t="str">
            <v>-</v>
          </cell>
          <cell r="AD4907" t="str">
            <v>BOM</v>
          </cell>
        </row>
        <row r="4908">
          <cell r="X4908">
            <v>11716</v>
          </cell>
          <cell r="Y4908">
            <v>1793419</v>
          </cell>
          <cell r="Z4908" t="str">
            <v>ÁREAS COMUNS</v>
          </cell>
          <cell r="AA4908">
            <v>3</v>
          </cell>
          <cell r="AB4908" t="str">
            <v>MAQ. E EQUIPAMENTOS</v>
          </cell>
          <cell r="AC4908" t="str">
            <v>-</v>
          </cell>
          <cell r="AD4908" t="str">
            <v>BOM</v>
          </cell>
        </row>
        <row r="4909">
          <cell r="X4909">
            <v>11717</v>
          </cell>
          <cell r="Y4909">
            <v>1793420</v>
          </cell>
          <cell r="Z4909" t="str">
            <v>ÁREAS COMUNS</v>
          </cell>
          <cell r="AA4909">
            <v>3</v>
          </cell>
          <cell r="AB4909" t="str">
            <v>MAQ. E EQUIPAMENTOS</v>
          </cell>
          <cell r="AC4909" t="str">
            <v>-</v>
          </cell>
          <cell r="AD4909" t="str">
            <v>BOM</v>
          </cell>
        </row>
        <row r="4910">
          <cell r="X4910">
            <v>11718</v>
          </cell>
          <cell r="Y4910">
            <v>1793421</v>
          </cell>
          <cell r="Z4910" t="str">
            <v>ÁREAS COMUNS</v>
          </cell>
          <cell r="AA4910">
            <v>3</v>
          </cell>
          <cell r="AB4910" t="str">
            <v>MAQ. E EQUIPAMENTOS</v>
          </cell>
          <cell r="AC4910" t="str">
            <v>-</v>
          </cell>
          <cell r="AD4910" t="str">
            <v>BOM</v>
          </cell>
        </row>
        <row r="4911">
          <cell r="X4911">
            <v>11719</v>
          </cell>
          <cell r="Y4911">
            <v>1793422</v>
          </cell>
          <cell r="Z4911" t="str">
            <v>ÁREAS COMUNS</v>
          </cell>
          <cell r="AA4911">
            <v>3</v>
          </cell>
          <cell r="AB4911" t="str">
            <v>MAQ. E EQUIPAMENTOS</v>
          </cell>
          <cell r="AC4911" t="str">
            <v>-</v>
          </cell>
          <cell r="AD4911" t="str">
            <v>BOM</v>
          </cell>
        </row>
        <row r="4912">
          <cell r="X4912">
            <v>11720</v>
          </cell>
          <cell r="Y4912">
            <v>1793423</v>
          </cell>
          <cell r="Z4912" t="str">
            <v>ÁREAS COMUNS</v>
          </cell>
          <cell r="AA4912">
            <v>3</v>
          </cell>
          <cell r="AB4912" t="str">
            <v>MAQ. E EQUIPAMENTOS</v>
          </cell>
          <cell r="AC4912" t="str">
            <v>-</v>
          </cell>
          <cell r="AD4912" t="str">
            <v>BOM</v>
          </cell>
        </row>
        <row r="4913">
          <cell r="X4913">
            <v>11721</v>
          </cell>
          <cell r="Y4913">
            <v>1793424</v>
          </cell>
          <cell r="Z4913" t="str">
            <v>ÁREAS COMUNS</v>
          </cell>
          <cell r="AA4913">
            <v>7</v>
          </cell>
          <cell r="AB4913" t="str">
            <v>EQUIP. DE INFORMÁTICA</v>
          </cell>
          <cell r="AC4913">
            <v>432.5</v>
          </cell>
          <cell r="AD4913" t="str">
            <v>BOM</v>
          </cell>
        </row>
        <row r="4914">
          <cell r="X4914">
            <v>11723</v>
          </cell>
          <cell r="Y4914">
            <v>1793425</v>
          </cell>
          <cell r="Z4914" t="str">
            <v>ÁREAS COMUNS</v>
          </cell>
          <cell r="AA4914">
            <v>3</v>
          </cell>
          <cell r="AB4914" t="str">
            <v>MAQ. E EQUIPAMENTOS</v>
          </cell>
          <cell r="AC4914" t="str">
            <v>-</v>
          </cell>
          <cell r="AD4914" t="str">
            <v>BOM</v>
          </cell>
        </row>
        <row r="4915">
          <cell r="X4915">
            <v>11724</v>
          </cell>
          <cell r="Y4915">
            <v>1793426</v>
          </cell>
          <cell r="Z4915" t="str">
            <v>ÁREAS COMUNS</v>
          </cell>
          <cell r="AA4915">
            <v>3</v>
          </cell>
          <cell r="AB4915" t="str">
            <v>MAQ. E EQUIPAMENTOS</v>
          </cell>
          <cell r="AC4915" t="str">
            <v>-</v>
          </cell>
          <cell r="AD4915" t="str">
            <v>BOM</v>
          </cell>
        </row>
        <row r="4916">
          <cell r="X4916">
            <v>11725</v>
          </cell>
          <cell r="Y4916">
            <v>1793427</v>
          </cell>
          <cell r="Z4916" t="str">
            <v>ÁREAS COMUNS</v>
          </cell>
          <cell r="AA4916">
            <v>3</v>
          </cell>
          <cell r="AB4916" t="str">
            <v>MAQ. E EQUIPAMENTOS</v>
          </cell>
          <cell r="AC4916" t="str">
            <v>-</v>
          </cell>
          <cell r="AD4916" t="str">
            <v>BOM</v>
          </cell>
        </row>
        <row r="4917">
          <cell r="X4917">
            <v>11726</v>
          </cell>
          <cell r="Y4917">
            <v>1793428</v>
          </cell>
          <cell r="Z4917" t="str">
            <v>ÁREAS COMUNS</v>
          </cell>
          <cell r="AA4917">
            <v>3</v>
          </cell>
          <cell r="AB4917" t="str">
            <v>MAQ. E EQUIPAMENTOS</v>
          </cell>
          <cell r="AC4917" t="str">
            <v>-</v>
          </cell>
          <cell r="AD4917" t="str">
            <v>BOM</v>
          </cell>
        </row>
        <row r="4918">
          <cell r="X4918">
            <v>11727</v>
          </cell>
          <cell r="Y4918">
            <v>1793429</v>
          </cell>
          <cell r="Z4918" t="str">
            <v>ÁREAS COMUNS</v>
          </cell>
          <cell r="AA4918">
            <v>3</v>
          </cell>
          <cell r="AB4918" t="str">
            <v>MAQ. E EQUIPAMENTOS</v>
          </cell>
          <cell r="AC4918" t="str">
            <v>-</v>
          </cell>
          <cell r="AD4918" t="str">
            <v>BOM</v>
          </cell>
        </row>
        <row r="4919">
          <cell r="X4919">
            <v>11728</v>
          </cell>
          <cell r="Y4919">
            <v>1794971</v>
          </cell>
          <cell r="Z4919" t="str">
            <v>CEAD – AUDITÓRIO</v>
          </cell>
          <cell r="AA4919">
            <v>5</v>
          </cell>
          <cell r="AB4919" t="str">
            <v>MÓVEIS E UTENSÍLIOS</v>
          </cell>
          <cell r="AC4919" t="str">
            <v>-</v>
          </cell>
          <cell r="AD4919" t="str">
            <v>BOM</v>
          </cell>
        </row>
        <row r="4920">
          <cell r="X4920">
            <v>11729</v>
          </cell>
          <cell r="Y4920">
            <v>1794972</v>
          </cell>
          <cell r="Z4920" t="str">
            <v>CEAD – AUDITÓRIO</v>
          </cell>
          <cell r="AA4920">
            <v>5</v>
          </cell>
          <cell r="AB4920" t="str">
            <v>MÓVEIS E UTENSÍLIOS</v>
          </cell>
          <cell r="AC4920" t="str">
            <v>-</v>
          </cell>
          <cell r="AD4920" t="str">
            <v>BOM</v>
          </cell>
        </row>
        <row r="4921">
          <cell r="X4921">
            <v>11730</v>
          </cell>
          <cell r="Y4921">
            <v>1794943</v>
          </cell>
          <cell r="Z4921" t="str">
            <v>CENTRO CIRÚRGICO</v>
          </cell>
          <cell r="AA4921">
            <v>5</v>
          </cell>
          <cell r="AB4921" t="str">
            <v>MÓVEIS E UTENSÍLIOS</v>
          </cell>
          <cell r="AC4921">
            <v>340</v>
          </cell>
          <cell r="AD4921" t="str">
            <v>BOM</v>
          </cell>
        </row>
        <row r="4922">
          <cell r="X4922">
            <v>11731</v>
          </cell>
          <cell r="Y4922">
            <v>1794944</v>
          </cell>
          <cell r="Z4922" t="str">
            <v>CENTRO CIRÚRGICO</v>
          </cell>
          <cell r="AA4922">
            <v>5</v>
          </cell>
          <cell r="AB4922" t="str">
            <v>MÓVEIS E UTENSÍLIOS</v>
          </cell>
          <cell r="AC4922">
            <v>340</v>
          </cell>
          <cell r="AD4922" t="str">
            <v>BOM</v>
          </cell>
        </row>
        <row r="4923">
          <cell r="X4923">
            <v>11732</v>
          </cell>
          <cell r="Y4923">
            <v>1794945</v>
          </cell>
          <cell r="Z4923" t="str">
            <v>CENTRO CIRÚRGICO</v>
          </cell>
          <cell r="AA4923">
            <v>5</v>
          </cell>
          <cell r="AB4923" t="str">
            <v>MÓVEIS E UTENSÍLIOS</v>
          </cell>
          <cell r="AC4923">
            <v>340</v>
          </cell>
          <cell r="AD4923" t="str">
            <v>BOM</v>
          </cell>
        </row>
        <row r="4924">
          <cell r="X4924">
            <v>11733</v>
          </cell>
          <cell r="Y4924">
            <v>1794946</v>
          </cell>
          <cell r="Z4924" t="str">
            <v>CENTRO CIRÚRGICO</v>
          </cell>
          <cell r="AA4924">
            <v>5</v>
          </cell>
          <cell r="AB4924" t="str">
            <v>MÓVEIS E UTENSÍLIOS</v>
          </cell>
          <cell r="AC4924">
            <v>340</v>
          </cell>
          <cell r="AD4924" t="str">
            <v>BOM</v>
          </cell>
        </row>
        <row r="4925">
          <cell r="X4925">
            <v>11734</v>
          </cell>
          <cell r="Y4925">
            <v>1794947</v>
          </cell>
          <cell r="Z4925" t="str">
            <v>CENTRO CIRÚRGICO</v>
          </cell>
          <cell r="AA4925">
            <v>5</v>
          </cell>
          <cell r="AB4925" t="str">
            <v>MÓVEIS E UTENSÍLIOS</v>
          </cell>
          <cell r="AC4925">
            <v>340</v>
          </cell>
          <cell r="AD4925" t="str">
            <v>BOM</v>
          </cell>
        </row>
        <row r="4926">
          <cell r="X4926">
            <v>11735</v>
          </cell>
          <cell r="Y4926">
            <v>1794948</v>
          </cell>
          <cell r="Z4926" t="str">
            <v>CENTRO CIRÚRGICO</v>
          </cell>
          <cell r="AA4926">
            <v>5</v>
          </cell>
          <cell r="AB4926" t="str">
            <v>MÓVEIS E UTENSÍLIOS</v>
          </cell>
          <cell r="AC4926">
            <v>340</v>
          </cell>
          <cell r="AD4926" t="str">
            <v>BOM</v>
          </cell>
        </row>
        <row r="4927">
          <cell r="X4927">
            <v>11736</v>
          </cell>
          <cell r="Y4927">
            <v>1794949</v>
          </cell>
          <cell r="Z4927" t="str">
            <v>CENTRO CIRÚRGICO</v>
          </cell>
          <cell r="AA4927">
            <v>5</v>
          </cell>
          <cell r="AB4927" t="str">
            <v>MÓVEIS E UTENSÍLIOS</v>
          </cell>
          <cell r="AC4927">
            <v>340</v>
          </cell>
          <cell r="AD4927" t="str">
            <v>BOM</v>
          </cell>
        </row>
        <row r="4928">
          <cell r="X4928">
            <v>11737</v>
          </cell>
          <cell r="Y4928">
            <v>1794950</v>
          </cell>
          <cell r="Z4928" t="str">
            <v>CENTRO CIRÚRGICO</v>
          </cell>
          <cell r="AA4928">
            <v>5</v>
          </cell>
          <cell r="AB4928" t="str">
            <v>MÓVEIS E UTENSÍLIOS</v>
          </cell>
          <cell r="AC4928">
            <v>340</v>
          </cell>
          <cell r="AD4928" t="str">
            <v>BOM</v>
          </cell>
        </row>
        <row r="4929">
          <cell r="X4929">
            <v>11738</v>
          </cell>
          <cell r="Y4929">
            <v>1794951</v>
          </cell>
          <cell r="Z4929" t="str">
            <v>CENTRO CIRÚRGICO</v>
          </cell>
          <cell r="AA4929">
            <v>5</v>
          </cell>
          <cell r="AB4929" t="str">
            <v>MÓVEIS E UTENSÍLIOS</v>
          </cell>
          <cell r="AC4929">
            <v>340</v>
          </cell>
          <cell r="AD4929" t="str">
            <v>BOM</v>
          </cell>
        </row>
        <row r="4930">
          <cell r="X4930">
            <v>11739</v>
          </cell>
          <cell r="Y4930">
            <v>1794952</v>
          </cell>
          <cell r="Z4930" t="str">
            <v>CENTRO CIRÚRGICO</v>
          </cell>
          <cell r="AA4930">
            <v>5</v>
          </cell>
          <cell r="AB4930" t="str">
            <v>MÓVEIS E UTENSÍLIOS</v>
          </cell>
          <cell r="AC4930">
            <v>340</v>
          </cell>
          <cell r="AD4930" t="str">
            <v>BOM</v>
          </cell>
        </row>
        <row r="4931">
          <cell r="X4931">
            <v>11740</v>
          </cell>
          <cell r="Y4931">
            <v>1794953</v>
          </cell>
          <cell r="Z4931" t="str">
            <v>CENTRO CIRÚRGICO</v>
          </cell>
          <cell r="AA4931">
            <v>5</v>
          </cell>
          <cell r="AB4931" t="str">
            <v>MÓVEIS E UTENSÍLIOS</v>
          </cell>
          <cell r="AC4931">
            <v>340</v>
          </cell>
          <cell r="AD4931" t="str">
            <v>BOM</v>
          </cell>
        </row>
        <row r="4932">
          <cell r="X4932">
            <v>11741</v>
          </cell>
          <cell r="Y4932">
            <v>1794954</v>
          </cell>
          <cell r="Z4932" t="str">
            <v>CENTRO CIRÚRGICO</v>
          </cell>
          <cell r="AA4932">
            <v>5</v>
          </cell>
          <cell r="AB4932" t="str">
            <v>MÓVEIS E UTENSÍLIOS</v>
          </cell>
          <cell r="AC4932">
            <v>340</v>
          </cell>
          <cell r="AD4932" t="str">
            <v>BOM</v>
          </cell>
        </row>
        <row r="4933">
          <cell r="X4933">
            <v>11742</v>
          </cell>
          <cell r="Y4933">
            <v>1794955</v>
          </cell>
          <cell r="Z4933" t="str">
            <v>CLÍNICA CIRÚRGICA</v>
          </cell>
          <cell r="AA4933">
            <v>6</v>
          </cell>
          <cell r="AB4933" t="str">
            <v>MÓVEIS E UTENSÍLIOS</v>
          </cell>
          <cell r="AC4933">
            <v>101.909105849795</v>
          </cell>
          <cell r="AD4933" t="str">
            <v>BOM</v>
          </cell>
        </row>
        <row r="4934">
          <cell r="X4934">
            <v>11743</v>
          </cell>
          <cell r="Y4934">
            <v>1794956</v>
          </cell>
          <cell r="Z4934" t="str">
            <v>CLÍNICA CIRÚRGICA</v>
          </cell>
          <cell r="AA4934">
            <v>6</v>
          </cell>
          <cell r="AB4934" t="str">
            <v>MÓVEIS E UTENSÍLIOS</v>
          </cell>
          <cell r="AC4934">
            <v>101.909105849795</v>
          </cell>
          <cell r="AD4934" t="str">
            <v>BOM</v>
          </cell>
        </row>
        <row r="4935">
          <cell r="X4935">
            <v>11744</v>
          </cell>
          <cell r="Y4935">
            <v>1794957</v>
          </cell>
          <cell r="Z4935" t="str">
            <v>CLÍNICA CIRÚRGICA</v>
          </cell>
          <cell r="AA4935">
            <v>6</v>
          </cell>
          <cell r="AB4935" t="str">
            <v>MÓVEIS E UTENSÍLIOS</v>
          </cell>
          <cell r="AC4935">
            <v>101.909105849795</v>
          </cell>
          <cell r="AD4935" t="str">
            <v>BOM</v>
          </cell>
        </row>
        <row r="4936">
          <cell r="X4936">
            <v>11745</v>
          </cell>
          <cell r="Y4936">
            <v>1794958</v>
          </cell>
          <cell r="Z4936" t="str">
            <v>CLÍNICA CIRÚRGICA</v>
          </cell>
          <cell r="AA4936">
            <v>6</v>
          </cell>
          <cell r="AB4936" t="str">
            <v>MÓVEIS E UTENSÍLIOS</v>
          </cell>
          <cell r="AC4936">
            <v>101.909105849795</v>
          </cell>
          <cell r="AD4936" t="str">
            <v>BOM</v>
          </cell>
        </row>
        <row r="4937">
          <cell r="X4937">
            <v>11746</v>
          </cell>
          <cell r="Y4937">
            <v>1794959</v>
          </cell>
          <cell r="Z4937" t="str">
            <v>CLÍNICA CIRÚRGICA</v>
          </cell>
          <cell r="AA4937">
            <v>6</v>
          </cell>
          <cell r="AB4937" t="str">
            <v>MÓVEIS E UTENSÍLIOS</v>
          </cell>
          <cell r="AC4937">
            <v>101.909105849795</v>
          </cell>
          <cell r="AD4937" t="str">
            <v>BOM</v>
          </cell>
        </row>
        <row r="4938">
          <cell r="X4938">
            <v>11747</v>
          </cell>
          <cell r="Y4938">
            <v>1794960</v>
          </cell>
          <cell r="Z4938" t="str">
            <v>CLÍNICA CIRÚRGICA</v>
          </cell>
          <cell r="AA4938">
            <v>6</v>
          </cell>
          <cell r="AB4938" t="str">
            <v>MÓVEIS E UTENSÍLIOS</v>
          </cell>
          <cell r="AC4938">
            <v>101.909105849795</v>
          </cell>
          <cell r="AD4938" t="str">
            <v>BOM</v>
          </cell>
        </row>
        <row r="4939">
          <cell r="X4939">
            <v>11748</v>
          </cell>
          <cell r="Y4939">
            <v>1794961</v>
          </cell>
          <cell r="Z4939" t="str">
            <v>CLÍNICA MÉDICA</v>
          </cell>
          <cell r="AA4939">
            <v>6</v>
          </cell>
          <cell r="AB4939" t="str">
            <v>MÓVEIS E UTENSÍLIOS</v>
          </cell>
          <cell r="AC4939">
            <v>101.909105849795</v>
          </cell>
          <cell r="AD4939" t="str">
            <v>BOM</v>
          </cell>
        </row>
        <row r="4940">
          <cell r="X4940">
            <v>11749</v>
          </cell>
          <cell r="Y4940">
            <v>1794962</v>
          </cell>
          <cell r="Z4940" t="str">
            <v>CLÍNICA MÉDICA</v>
          </cell>
          <cell r="AA4940">
            <v>6</v>
          </cell>
          <cell r="AB4940" t="str">
            <v>MÓVEIS E UTENSÍLIOS</v>
          </cell>
          <cell r="AC4940">
            <v>101.909105849795</v>
          </cell>
          <cell r="AD4940" t="str">
            <v>BOM</v>
          </cell>
        </row>
        <row r="4941">
          <cell r="X4941">
            <v>11750</v>
          </cell>
          <cell r="Y4941">
            <v>1794963</v>
          </cell>
          <cell r="Z4941" t="str">
            <v>CLÍNICA MÉDICA</v>
          </cell>
          <cell r="AA4941">
            <v>6</v>
          </cell>
          <cell r="AB4941" t="str">
            <v>MÓVEIS E UTENSÍLIOS</v>
          </cell>
          <cell r="AC4941">
            <v>101.909105849795</v>
          </cell>
          <cell r="AD4941" t="str">
            <v>BOM</v>
          </cell>
        </row>
        <row r="4942">
          <cell r="X4942">
            <v>11751</v>
          </cell>
          <cell r="Y4942">
            <v>1794964</v>
          </cell>
          <cell r="Z4942" t="str">
            <v>CLÍNICA MÉDICA</v>
          </cell>
          <cell r="AA4942">
            <v>6</v>
          </cell>
          <cell r="AB4942" t="str">
            <v>MÓVEIS E UTENSÍLIOS</v>
          </cell>
          <cell r="AC4942">
            <v>101.909105849795</v>
          </cell>
          <cell r="AD4942" t="str">
            <v>BOM</v>
          </cell>
        </row>
        <row r="4943">
          <cell r="X4943">
            <v>11752</v>
          </cell>
          <cell r="Y4943">
            <v>1794965</v>
          </cell>
          <cell r="Z4943" t="str">
            <v>CLÍNICA MÉDICA</v>
          </cell>
          <cell r="AA4943">
            <v>6</v>
          </cell>
          <cell r="AB4943" t="str">
            <v>MÓVEIS E UTENSÍLIOS</v>
          </cell>
          <cell r="AC4943">
            <v>101.909105849795</v>
          </cell>
          <cell r="AD4943" t="str">
            <v>BOM</v>
          </cell>
        </row>
        <row r="4944">
          <cell r="X4944">
            <v>11753</v>
          </cell>
          <cell r="Y4944">
            <v>1876881</v>
          </cell>
          <cell r="Z4944" t="str">
            <v>AMBULATÓRIO</v>
          </cell>
          <cell r="AA4944">
            <v>4</v>
          </cell>
          <cell r="AB4944" t="str">
            <v>EQUIP. DE INFORMÁTICA</v>
          </cell>
          <cell r="AC4944">
            <v>1514</v>
          </cell>
          <cell r="AD4944" t="str">
            <v>BOM</v>
          </cell>
        </row>
        <row r="4945">
          <cell r="X4945">
            <v>11754</v>
          </cell>
          <cell r="Y4945">
            <v>1876882</v>
          </cell>
          <cell r="Z4945" t="str">
            <v>APOIO AO DIAGNÓSTICO</v>
          </cell>
          <cell r="AA4945">
            <v>4</v>
          </cell>
          <cell r="AB4945" t="str">
            <v>EQUIP. DE INFORMÁTICA</v>
          </cell>
          <cell r="AC4945">
            <v>1514</v>
          </cell>
          <cell r="AD4945" t="str">
            <v>BOM</v>
          </cell>
        </row>
        <row r="4946">
          <cell r="X4946">
            <v>11755</v>
          </cell>
          <cell r="Y4946">
            <v>1876883</v>
          </cell>
          <cell r="Z4946" t="str">
            <v>ASTEC</v>
          </cell>
          <cell r="AA4946">
            <v>4</v>
          </cell>
          <cell r="AB4946" t="str">
            <v>EQUIP. DE INFORMÁTICA</v>
          </cell>
          <cell r="AC4946">
            <v>1515</v>
          </cell>
          <cell r="AD4946" t="str">
            <v>BOM</v>
          </cell>
        </row>
        <row r="4947">
          <cell r="X4947">
            <v>11756</v>
          </cell>
          <cell r="Y4947">
            <v>1876884</v>
          </cell>
          <cell r="Z4947" t="str">
            <v>ASTEC</v>
          </cell>
          <cell r="AA4947">
            <v>4</v>
          </cell>
          <cell r="AB4947" t="str">
            <v>EQUIP. DE INFORMÁTICA</v>
          </cell>
          <cell r="AC4947">
            <v>1516</v>
          </cell>
          <cell r="AD4947" t="str">
            <v>BOM</v>
          </cell>
        </row>
        <row r="4948">
          <cell r="X4948">
            <v>11757</v>
          </cell>
          <cell r="Y4948">
            <v>1876885</v>
          </cell>
          <cell r="Z4948" t="str">
            <v>ASTEC</v>
          </cell>
          <cell r="AA4948">
            <v>4</v>
          </cell>
          <cell r="AB4948" t="str">
            <v>EQUIP. DE INFORMÁTICA</v>
          </cell>
          <cell r="AC4948">
            <v>1517</v>
          </cell>
          <cell r="AD4948" t="str">
            <v>BOM</v>
          </cell>
        </row>
        <row r="4949">
          <cell r="X4949">
            <v>11758</v>
          </cell>
          <cell r="Y4949">
            <v>1876886</v>
          </cell>
          <cell r="Z4949" t="str">
            <v>ASTEC</v>
          </cell>
          <cell r="AA4949">
            <v>4</v>
          </cell>
          <cell r="AB4949" t="str">
            <v>EQUIP. DE INFORMÁTICA</v>
          </cell>
          <cell r="AC4949">
            <v>1518</v>
          </cell>
          <cell r="AD4949" t="str">
            <v>BOM</v>
          </cell>
        </row>
        <row r="4950">
          <cell r="X4950">
            <v>11759</v>
          </cell>
          <cell r="Y4950">
            <v>1876887</v>
          </cell>
          <cell r="Z4950" t="str">
            <v>ASTEC</v>
          </cell>
          <cell r="AA4950">
            <v>4</v>
          </cell>
          <cell r="AB4950" t="str">
            <v>EQUIP. DE INFORMÁTICA</v>
          </cell>
          <cell r="AC4950">
            <v>1519</v>
          </cell>
          <cell r="AD4950" t="str">
            <v>BOM</v>
          </cell>
        </row>
        <row r="4951">
          <cell r="X4951">
            <v>11760</v>
          </cell>
          <cell r="Y4951">
            <v>1876888</v>
          </cell>
          <cell r="Z4951" t="str">
            <v>ASTEC</v>
          </cell>
          <cell r="AA4951">
            <v>4</v>
          </cell>
          <cell r="AB4951" t="str">
            <v>EQUIP. DE INFORMÁTICA</v>
          </cell>
          <cell r="AC4951">
            <v>1520</v>
          </cell>
          <cell r="AD4951" t="str">
            <v>BOM</v>
          </cell>
        </row>
        <row r="4952">
          <cell r="X4952">
            <v>11761</v>
          </cell>
          <cell r="Y4952">
            <v>1876889</v>
          </cell>
          <cell r="Z4952" t="str">
            <v>ASTEC</v>
          </cell>
          <cell r="AA4952">
            <v>4</v>
          </cell>
          <cell r="AB4952" t="str">
            <v>EQUIP. DE INFORMÁTICA</v>
          </cell>
          <cell r="AC4952">
            <v>1521</v>
          </cell>
          <cell r="AD4952" t="str">
            <v>BOM</v>
          </cell>
        </row>
        <row r="4953">
          <cell r="X4953">
            <v>11762</v>
          </cell>
          <cell r="Y4953">
            <v>1876890</v>
          </cell>
          <cell r="Z4953" t="str">
            <v>ASTEC</v>
          </cell>
          <cell r="AA4953">
            <v>4</v>
          </cell>
          <cell r="AB4953" t="str">
            <v>EQUIP. DE INFORMÁTICA</v>
          </cell>
          <cell r="AC4953">
            <v>1522</v>
          </cell>
          <cell r="AD4953" t="str">
            <v>BOM</v>
          </cell>
        </row>
        <row r="4954">
          <cell r="X4954">
            <v>11763</v>
          </cell>
          <cell r="Y4954">
            <v>1876891</v>
          </cell>
          <cell r="Z4954" t="str">
            <v>ASTEC</v>
          </cell>
          <cell r="AA4954">
            <v>4</v>
          </cell>
          <cell r="AB4954" t="str">
            <v>EQUIP. DE INFORMÁTICA</v>
          </cell>
          <cell r="AC4954">
            <v>1523</v>
          </cell>
          <cell r="AD4954" t="str">
            <v>BOM</v>
          </cell>
        </row>
        <row r="4955">
          <cell r="X4955">
            <v>11764</v>
          </cell>
          <cell r="Y4955">
            <v>1876892</v>
          </cell>
          <cell r="Z4955" t="str">
            <v>ASTEC</v>
          </cell>
          <cell r="AA4955">
            <v>4</v>
          </cell>
          <cell r="AB4955" t="str">
            <v>EQUIP. DE INFORMÁTICA</v>
          </cell>
          <cell r="AC4955">
            <v>1524</v>
          </cell>
          <cell r="AD4955" t="str">
            <v>BOM</v>
          </cell>
        </row>
        <row r="4956">
          <cell r="X4956">
            <v>11765</v>
          </cell>
          <cell r="Y4956">
            <v>1876893</v>
          </cell>
          <cell r="Z4956" t="str">
            <v>CENTRO CIRÚRGICO</v>
          </cell>
          <cell r="AA4956">
            <v>4</v>
          </cell>
          <cell r="AB4956" t="str">
            <v>EQUIP. DE INFORMÁTICA</v>
          </cell>
          <cell r="AC4956">
            <v>1525</v>
          </cell>
          <cell r="AD4956" t="str">
            <v>BOM</v>
          </cell>
        </row>
        <row r="4957">
          <cell r="X4957">
            <v>11766</v>
          </cell>
          <cell r="Y4957">
            <v>1876894</v>
          </cell>
          <cell r="Z4957" t="str">
            <v>ASTEC</v>
          </cell>
          <cell r="AA4957">
            <v>4</v>
          </cell>
          <cell r="AB4957" t="str">
            <v>EQUIP. DE INFORMÁTICA</v>
          </cell>
          <cell r="AC4957">
            <v>1526</v>
          </cell>
          <cell r="AD4957" t="str">
            <v>BOM</v>
          </cell>
        </row>
        <row r="4958">
          <cell r="X4958">
            <v>11767</v>
          </cell>
          <cell r="Y4958">
            <v>1876895</v>
          </cell>
          <cell r="Z4958" t="str">
            <v>ASTEC</v>
          </cell>
          <cell r="AA4958">
            <v>4</v>
          </cell>
          <cell r="AB4958" t="str">
            <v>EQUIP. DE INFORMÁTICA</v>
          </cell>
          <cell r="AC4958">
            <v>1527</v>
          </cell>
          <cell r="AD4958" t="str">
            <v>BOM</v>
          </cell>
        </row>
        <row r="4959">
          <cell r="X4959">
            <v>11768</v>
          </cell>
          <cell r="Y4959">
            <v>1876896</v>
          </cell>
          <cell r="Z4959" t="str">
            <v>ASTEC</v>
          </cell>
          <cell r="AA4959">
            <v>4</v>
          </cell>
          <cell r="AB4959" t="str">
            <v>EQUIP. DE INFORMÁTICA</v>
          </cell>
          <cell r="AC4959">
            <v>1528</v>
          </cell>
          <cell r="AD4959" t="str">
            <v>BOM</v>
          </cell>
        </row>
        <row r="4960">
          <cell r="X4960">
            <v>11769</v>
          </cell>
          <cell r="Y4960">
            <v>1876897</v>
          </cell>
          <cell r="Z4960" t="str">
            <v>ASTEC</v>
          </cell>
          <cell r="AA4960">
            <v>4</v>
          </cell>
          <cell r="AB4960" t="str">
            <v>EQUIP. DE INFORMÁTICA</v>
          </cell>
          <cell r="AC4960">
            <v>1529</v>
          </cell>
          <cell r="AD4960" t="str">
            <v>BOM</v>
          </cell>
        </row>
        <row r="4961">
          <cell r="X4961">
            <v>11770</v>
          </cell>
          <cell r="Y4961">
            <v>1876898</v>
          </cell>
          <cell r="Z4961" t="str">
            <v>DIRETORIA DE ENFERMAGEM</v>
          </cell>
          <cell r="AA4961">
            <v>4</v>
          </cell>
          <cell r="AB4961" t="str">
            <v>EQUIP. DE INFORMÁTICA</v>
          </cell>
          <cell r="AC4961">
            <v>1530</v>
          </cell>
          <cell r="AD4961" t="str">
            <v>BOM</v>
          </cell>
        </row>
        <row r="4962">
          <cell r="X4962">
            <v>11771</v>
          </cell>
          <cell r="Y4962">
            <v>1876899</v>
          </cell>
          <cell r="Z4962" t="str">
            <v>ASTEC</v>
          </cell>
          <cell r="AA4962">
            <v>4</v>
          </cell>
          <cell r="AB4962" t="str">
            <v>EQUIP. DE INFORMÁTICA</v>
          </cell>
          <cell r="AC4962">
            <v>318.5</v>
          </cell>
          <cell r="AD4962" t="str">
            <v>BOM</v>
          </cell>
        </row>
        <row r="4963">
          <cell r="X4963">
            <v>11772</v>
          </cell>
          <cell r="Y4963">
            <v>1876900</v>
          </cell>
          <cell r="Z4963" t="str">
            <v>ASTEC</v>
          </cell>
          <cell r="AA4963">
            <v>4</v>
          </cell>
          <cell r="AB4963" t="str">
            <v>EQUIP. DE INFORMÁTICA</v>
          </cell>
          <cell r="AC4963">
            <v>318.5</v>
          </cell>
          <cell r="AD4963" t="str">
            <v>BOM</v>
          </cell>
        </row>
        <row r="4964">
          <cell r="X4964">
            <v>11773</v>
          </cell>
          <cell r="Y4964">
            <v>1876901</v>
          </cell>
          <cell r="Z4964" t="str">
            <v>ASTEC</v>
          </cell>
          <cell r="AA4964">
            <v>4</v>
          </cell>
          <cell r="AB4964" t="str">
            <v>EQUIP. DE INFORMÁTICA</v>
          </cell>
          <cell r="AC4964">
            <v>318.5</v>
          </cell>
          <cell r="AD4964" t="str">
            <v>BOM</v>
          </cell>
        </row>
        <row r="4965">
          <cell r="X4965">
            <v>11774</v>
          </cell>
          <cell r="Y4965">
            <v>1876902</v>
          </cell>
          <cell r="Z4965" t="str">
            <v>ASTEC</v>
          </cell>
          <cell r="AA4965">
            <v>4</v>
          </cell>
          <cell r="AB4965" t="str">
            <v>EQUIP. DE INFORMÁTICA</v>
          </cell>
          <cell r="AC4965">
            <v>318.5</v>
          </cell>
          <cell r="AD4965" t="str">
            <v>BOM</v>
          </cell>
        </row>
        <row r="4966">
          <cell r="X4966">
            <v>11775</v>
          </cell>
          <cell r="Y4966">
            <v>1876903</v>
          </cell>
          <cell r="Z4966" t="str">
            <v>ASTEC</v>
          </cell>
          <cell r="AA4966">
            <v>4</v>
          </cell>
          <cell r="AB4966" t="str">
            <v>EQUIP. DE INFORMÁTICA</v>
          </cell>
          <cell r="AC4966">
            <v>318.5</v>
          </cell>
          <cell r="AD4966" t="str">
            <v>BOM</v>
          </cell>
        </row>
        <row r="4967">
          <cell r="X4967">
            <v>11776</v>
          </cell>
          <cell r="Y4967">
            <v>1876904</v>
          </cell>
          <cell r="Z4967" t="str">
            <v>BIBLIOTECA</v>
          </cell>
          <cell r="AA4967">
            <v>4</v>
          </cell>
          <cell r="AB4967" t="str">
            <v>EQUIP. DE INFORMÁTICA</v>
          </cell>
          <cell r="AC4967">
            <v>318.5</v>
          </cell>
          <cell r="AD4967" t="str">
            <v>BOM</v>
          </cell>
        </row>
        <row r="4968">
          <cell r="X4968">
            <v>11777</v>
          </cell>
          <cell r="Y4968">
            <v>1876905</v>
          </cell>
          <cell r="Z4968" t="str">
            <v>ASTEC</v>
          </cell>
          <cell r="AA4968">
            <v>4</v>
          </cell>
          <cell r="AB4968" t="str">
            <v>EQUIP. DE INFORMÁTICA</v>
          </cell>
          <cell r="AC4968">
            <v>318.5</v>
          </cell>
          <cell r="AD4968" t="str">
            <v>BOM</v>
          </cell>
        </row>
        <row r="4969">
          <cell r="X4969">
            <v>11778</v>
          </cell>
          <cell r="Y4969">
            <v>1876906</v>
          </cell>
          <cell r="Z4969" t="str">
            <v>ASTEC</v>
          </cell>
          <cell r="AA4969">
            <v>4</v>
          </cell>
          <cell r="AB4969" t="str">
            <v>EQUIP. DE INFORMÁTICA</v>
          </cell>
          <cell r="AC4969">
            <v>318.5</v>
          </cell>
          <cell r="AD4969" t="str">
            <v>BOM</v>
          </cell>
        </row>
        <row r="4970">
          <cell r="X4970">
            <v>11779</v>
          </cell>
          <cell r="Y4970">
            <v>1876907</v>
          </cell>
          <cell r="Z4970" t="str">
            <v>COREMU</v>
          </cell>
          <cell r="AA4970">
            <v>4</v>
          </cell>
          <cell r="AB4970" t="str">
            <v>EQUIP. DE INFORMÁTICA</v>
          </cell>
          <cell r="AC4970">
            <v>318.5</v>
          </cell>
          <cell r="AD4970" t="str">
            <v>BOM</v>
          </cell>
        </row>
        <row r="4971">
          <cell r="X4971">
            <v>11780</v>
          </cell>
          <cell r="Y4971">
            <v>1876908</v>
          </cell>
          <cell r="Z4971" t="str">
            <v>ASTEC</v>
          </cell>
          <cell r="AA4971">
            <v>4</v>
          </cell>
          <cell r="AB4971" t="str">
            <v>EQUIP. DE INFORMÁTICA</v>
          </cell>
          <cell r="AC4971">
            <v>318.5</v>
          </cell>
          <cell r="AD4971" t="str">
            <v>BOM</v>
          </cell>
        </row>
        <row r="4972">
          <cell r="X4972">
            <v>11781</v>
          </cell>
          <cell r="Y4972">
            <v>1876909</v>
          </cell>
          <cell r="Z4972" t="str">
            <v>ASTEC</v>
          </cell>
          <cell r="AA4972">
            <v>4</v>
          </cell>
          <cell r="AB4972" t="str">
            <v>EQUIP. DE INFORMÁTICA</v>
          </cell>
          <cell r="AC4972">
            <v>318.5</v>
          </cell>
          <cell r="AD4972" t="str">
            <v>BOM</v>
          </cell>
        </row>
        <row r="4973">
          <cell r="X4973">
            <v>11782</v>
          </cell>
          <cell r="Y4973">
            <v>1876910</v>
          </cell>
          <cell r="Z4973" t="str">
            <v>ASTEC</v>
          </cell>
          <cell r="AA4973">
            <v>4</v>
          </cell>
          <cell r="AB4973" t="str">
            <v>EQUIP. DE INFORMÁTICA</v>
          </cell>
          <cell r="AC4973">
            <v>318.5</v>
          </cell>
          <cell r="AD4973" t="str">
            <v>BOM</v>
          </cell>
        </row>
        <row r="4974">
          <cell r="X4974">
            <v>11783</v>
          </cell>
          <cell r="Y4974">
            <v>1876911</v>
          </cell>
          <cell r="Z4974" t="str">
            <v>ADMINISTRAÇÃO - SEDE - ALMOXARIFADO</v>
          </cell>
          <cell r="AA4974">
            <v>5</v>
          </cell>
          <cell r="AB4974" t="str">
            <v>MAQ. E EQUIPAMENTOS</v>
          </cell>
          <cell r="AC4974">
            <v>30</v>
          </cell>
          <cell r="AD4974" t="str">
            <v>BOM</v>
          </cell>
        </row>
        <row r="4975">
          <cell r="X4975">
            <v>11784</v>
          </cell>
          <cell r="Y4975">
            <v>1876912</v>
          </cell>
          <cell r="Z4975" t="str">
            <v>ADMINISTRAÇÃO - SEDE - PÁTIO INTERNO</v>
          </cell>
          <cell r="AA4975">
            <v>5</v>
          </cell>
          <cell r="AB4975" t="str">
            <v>MAQ. E EQUIPAMENTOS</v>
          </cell>
          <cell r="AC4975">
            <v>30</v>
          </cell>
          <cell r="AD4975" t="str">
            <v>BOM</v>
          </cell>
        </row>
        <row r="4976">
          <cell r="X4976">
            <v>11785</v>
          </cell>
          <cell r="Y4976">
            <v>1876913</v>
          </cell>
          <cell r="Z4976" t="str">
            <v>ADMINISTRAÇÃO - SEDE - ASCOM</v>
          </cell>
          <cell r="AA4976">
            <v>5</v>
          </cell>
          <cell r="AB4976" t="str">
            <v>MAQ. E EQUIPAMENTOS</v>
          </cell>
          <cell r="AC4976">
            <v>30</v>
          </cell>
          <cell r="AD4976" t="str">
            <v>BOM</v>
          </cell>
        </row>
        <row r="4977">
          <cell r="X4977">
            <v>11786</v>
          </cell>
          <cell r="Y4977">
            <v>1876914</v>
          </cell>
          <cell r="Z4977" t="str">
            <v>ADMINISTRAÇÃO - SEDE - ASTEC</v>
          </cell>
          <cell r="AA4977">
            <v>5</v>
          </cell>
          <cell r="AB4977" t="str">
            <v>MAQ. E EQUIPAMENTOS</v>
          </cell>
          <cell r="AC4977">
            <v>30</v>
          </cell>
          <cell r="AD4977" t="str">
            <v>BOM</v>
          </cell>
        </row>
        <row r="4978">
          <cell r="X4978">
            <v>11787</v>
          </cell>
          <cell r="Y4978">
            <v>1876915</v>
          </cell>
          <cell r="Z4978" t="str">
            <v>ADMINISTRAÇÃO - SEDE - GESS</v>
          </cell>
          <cell r="AA4978">
            <v>5</v>
          </cell>
          <cell r="AB4978" t="str">
            <v>MAQ. E EQUIPAMENTOS</v>
          </cell>
          <cell r="AC4978">
            <v>30</v>
          </cell>
          <cell r="AD4978" t="str">
            <v>BOM</v>
          </cell>
        </row>
        <row r="4979">
          <cell r="X4979">
            <v>11788</v>
          </cell>
          <cell r="Y4979">
            <v>1876916</v>
          </cell>
          <cell r="Z4979" t="str">
            <v>ADMINISTRAÇÃO - SEDE - GELOG</v>
          </cell>
          <cell r="AA4979">
            <v>5</v>
          </cell>
          <cell r="AB4979" t="str">
            <v>MAQ. E EQUIPAMENTOS</v>
          </cell>
          <cell r="AC4979">
            <v>30</v>
          </cell>
          <cell r="AD4979" t="str">
            <v>BOM</v>
          </cell>
        </row>
        <row r="4980">
          <cell r="X4980">
            <v>11789</v>
          </cell>
          <cell r="Y4980">
            <v>1876917</v>
          </cell>
          <cell r="Z4980" t="str">
            <v>ADMINISTRAÇÃO - SEDE - GELOG</v>
          </cell>
          <cell r="AA4980">
            <v>5</v>
          </cell>
          <cell r="AB4980" t="str">
            <v>MAQ. E EQUIPAMENTOS</v>
          </cell>
          <cell r="AC4980">
            <v>30</v>
          </cell>
          <cell r="AD4980" t="str">
            <v>BOM</v>
          </cell>
        </row>
        <row r="4981">
          <cell r="X4981">
            <v>11790</v>
          </cell>
          <cell r="Y4981">
            <v>1876918</v>
          </cell>
          <cell r="Z4981" t="str">
            <v>ADMINISTRAÇÃO - SEDE - CORREDOR RECEPÇÃO - GEP - ESCADA</v>
          </cell>
          <cell r="AA4981">
            <v>5</v>
          </cell>
          <cell r="AB4981" t="str">
            <v>MAQ. E EQUIPAMENTOS</v>
          </cell>
          <cell r="AC4981">
            <v>30</v>
          </cell>
          <cell r="AD4981" t="str">
            <v>BOM</v>
          </cell>
        </row>
        <row r="4982">
          <cell r="X4982">
            <v>11791</v>
          </cell>
          <cell r="Y4982">
            <v>1876919</v>
          </cell>
          <cell r="Z4982" t="str">
            <v>ADMINISTRAÇÃO - SEDE - GEDOC</v>
          </cell>
          <cell r="AA4982">
            <v>5</v>
          </cell>
          <cell r="AB4982" t="str">
            <v>MAQ. E EQUIPAMENTOS</v>
          </cell>
          <cell r="AC4982">
            <v>30</v>
          </cell>
          <cell r="AD4982" t="str">
            <v>BOM</v>
          </cell>
        </row>
        <row r="4983">
          <cell r="X4983">
            <v>11792</v>
          </cell>
          <cell r="Y4983">
            <v>1876920</v>
          </cell>
          <cell r="Z4983" t="str">
            <v>ADMINISTRAÇÃO - SEDE - CORREDOR PISO SUPERIOR</v>
          </cell>
          <cell r="AA4983">
            <v>5</v>
          </cell>
          <cell r="AB4983" t="str">
            <v>MAQ. E EQUIPAMENTOS</v>
          </cell>
          <cell r="AC4983">
            <v>30</v>
          </cell>
          <cell r="AD4983" t="str">
            <v>BOM</v>
          </cell>
        </row>
        <row r="4984">
          <cell r="X4984">
            <v>11793</v>
          </cell>
          <cell r="Y4984">
            <v>1876921</v>
          </cell>
          <cell r="Z4984" t="str">
            <v>ADMINISTRAÇÃO - SEDE - ASCONI</v>
          </cell>
          <cell r="AA4984">
            <v>5</v>
          </cell>
          <cell r="AB4984" t="str">
            <v>MAQ. E EQUIPAMENTOS</v>
          </cell>
          <cell r="AC4984">
            <v>30</v>
          </cell>
          <cell r="AD4984" t="str">
            <v>BOM</v>
          </cell>
        </row>
        <row r="4985">
          <cell r="X4985">
            <v>11794</v>
          </cell>
          <cell r="Y4985">
            <v>1876922</v>
          </cell>
          <cell r="Z4985" t="str">
            <v>ADMINISTRAÇÃO - SEDE - GEFIN - GECONT</v>
          </cell>
          <cell r="AA4985">
            <v>5</v>
          </cell>
          <cell r="AB4985" t="str">
            <v>MAQ. E EQUIPAMENTOS</v>
          </cell>
          <cell r="AC4985">
            <v>30</v>
          </cell>
          <cell r="AD4985" t="str">
            <v>BOM</v>
          </cell>
        </row>
        <row r="4986">
          <cell r="X4986">
            <v>11795</v>
          </cell>
          <cell r="Y4986">
            <v>1876923</v>
          </cell>
          <cell r="Z4986" t="str">
            <v>ADMINISTRAÇÃO - SEDE - GEFIN - GECONT</v>
          </cell>
          <cell r="AA4986">
            <v>5</v>
          </cell>
          <cell r="AB4986" t="str">
            <v>MAQ. E EQUIPAMENTOS</v>
          </cell>
          <cell r="AC4986">
            <v>30</v>
          </cell>
          <cell r="AD4986" t="str">
            <v>BOM</v>
          </cell>
        </row>
        <row r="4987">
          <cell r="X4987">
            <v>11796</v>
          </cell>
          <cell r="Y4987">
            <v>1876924</v>
          </cell>
          <cell r="Z4987" t="str">
            <v>ADMINISTRAÇÃO - SEDE - ASPLAN - ASPLAN</v>
          </cell>
          <cell r="AA4987">
            <v>5</v>
          </cell>
          <cell r="AB4987" t="str">
            <v>MAQ. E EQUIPAMENTOS</v>
          </cell>
          <cell r="AC4987">
            <v>30</v>
          </cell>
          <cell r="AD4987" t="str">
            <v>BOM</v>
          </cell>
        </row>
        <row r="4988">
          <cell r="X4988">
            <v>11797</v>
          </cell>
          <cell r="Y4988">
            <v>1876925</v>
          </cell>
          <cell r="Z4988" t="str">
            <v>ADMINISTRAÇÃO - SEDE - SALA DE TECNOLOGIA</v>
          </cell>
          <cell r="AA4988">
            <v>5</v>
          </cell>
          <cell r="AB4988" t="str">
            <v>MAQ. E EQUIPAMENTOS</v>
          </cell>
          <cell r="AC4988">
            <v>30</v>
          </cell>
          <cell r="AD4988" t="str">
            <v>BOM</v>
          </cell>
        </row>
        <row r="4989">
          <cell r="X4989">
            <v>11798</v>
          </cell>
          <cell r="Y4989">
            <v>1876926</v>
          </cell>
          <cell r="Z4989" t="str">
            <v>ADMINISTRAÇÃO - SEDE - GECOL</v>
          </cell>
          <cell r="AA4989">
            <v>5</v>
          </cell>
          <cell r="AB4989" t="str">
            <v>MAQ. E EQUIPAMENTOS</v>
          </cell>
          <cell r="AC4989">
            <v>30</v>
          </cell>
          <cell r="AD4989" t="str">
            <v>BOM</v>
          </cell>
        </row>
        <row r="4990">
          <cell r="X4990">
            <v>11799</v>
          </cell>
          <cell r="Y4990">
            <v>1876927</v>
          </cell>
          <cell r="Z4990" t="str">
            <v>ADMINISTRAÇÃO - SEDE - GECOM - GECOL</v>
          </cell>
          <cell r="AA4990">
            <v>5</v>
          </cell>
          <cell r="AB4990" t="str">
            <v>MAQ. E EQUIPAMENTOS</v>
          </cell>
          <cell r="AC4990">
            <v>70</v>
          </cell>
          <cell r="AD4990" t="str">
            <v>BOM</v>
          </cell>
        </row>
        <row r="4991">
          <cell r="X4991">
            <v>11800</v>
          </cell>
          <cell r="Y4991">
            <v>1876928</v>
          </cell>
          <cell r="Z4991" t="str">
            <v>ADMINISTRAÇÃO - SEDE - COAF - GECOM</v>
          </cell>
          <cell r="AA4991">
            <v>5</v>
          </cell>
          <cell r="AB4991" t="str">
            <v>MAQ. E EQUIPAMENTOS</v>
          </cell>
          <cell r="AC4991">
            <v>70</v>
          </cell>
          <cell r="AD4991" t="str">
            <v>BOM</v>
          </cell>
        </row>
        <row r="4992">
          <cell r="X4992">
            <v>11801</v>
          </cell>
          <cell r="Y4992">
            <v>1876929</v>
          </cell>
          <cell r="Z4992" t="str">
            <v>ADMINISTRAÇÃO - SEDE - ENTRADA</v>
          </cell>
          <cell r="AA4992">
            <v>5</v>
          </cell>
          <cell r="AB4992" t="str">
            <v>MAQ. E EQUIPAMENTOS</v>
          </cell>
          <cell r="AC4992">
            <v>70</v>
          </cell>
          <cell r="AD4992" t="str">
            <v>BOM</v>
          </cell>
        </row>
        <row r="4993">
          <cell r="X4993">
            <v>11802</v>
          </cell>
          <cell r="Y4993">
            <v>1876930</v>
          </cell>
          <cell r="Z4993" t="str">
            <v>ADMINISTRAÇÃO - SEDE - ENTRADA</v>
          </cell>
          <cell r="AA4993">
            <v>5</v>
          </cell>
          <cell r="AB4993" t="str">
            <v>MAQ. E EQUIPAMENTOS</v>
          </cell>
          <cell r="AC4993">
            <v>95</v>
          </cell>
          <cell r="AD4993" t="str">
            <v>BOM</v>
          </cell>
        </row>
        <row r="4994">
          <cell r="X4994">
            <v>11803</v>
          </cell>
          <cell r="Y4994">
            <v>1876931</v>
          </cell>
          <cell r="Z4994" t="str">
            <v>ADMINISTRAÇÃO - SEDE - PÁTIO INTERNO</v>
          </cell>
          <cell r="AA4994">
            <v>5</v>
          </cell>
          <cell r="AB4994" t="str">
            <v>MAQ. E EQUIPAMENTOS</v>
          </cell>
          <cell r="AC4994">
            <v>95</v>
          </cell>
          <cell r="AD4994" t="str">
            <v>BOM</v>
          </cell>
        </row>
        <row r="4995">
          <cell r="X4995">
            <v>11722</v>
          </cell>
          <cell r="Y4995" t="str">
            <v>-</v>
          </cell>
          <cell r="Z4995" t="str">
            <v>ÁREAS COMUNS</v>
          </cell>
          <cell r="AA4995">
            <v>5</v>
          </cell>
          <cell r="AB4995" t="str">
            <v>MAQ. E EQUIPAMENTOS</v>
          </cell>
          <cell r="AC4995">
            <v>1166.675</v>
          </cell>
          <cell r="AD4995" t="str">
            <v>BOM</v>
          </cell>
        </row>
        <row r="4996">
          <cell r="X4996">
            <v>11804</v>
          </cell>
          <cell r="Y4996">
            <v>1883809</v>
          </cell>
          <cell r="Z4996" t="str">
            <v>NUTRIÇÃO / LACTÁRIO</v>
          </cell>
          <cell r="AA4996">
            <v>10</v>
          </cell>
          <cell r="AB4996" t="str">
            <v>MAQ. E EQUIPAMENTOS</v>
          </cell>
          <cell r="AC4996">
            <v>692.1</v>
          </cell>
          <cell r="AD4996" t="str">
            <v>BOM</v>
          </cell>
        </row>
        <row r="4997">
          <cell r="X4997">
            <v>11805</v>
          </cell>
          <cell r="Y4997">
            <v>1883810</v>
          </cell>
          <cell r="Z4997" t="str">
            <v>CENTRAL DE RELACIONAMENTO</v>
          </cell>
          <cell r="AA4997">
            <v>4</v>
          </cell>
          <cell r="AB4997" t="str">
            <v>EQUIP. DE INFORMÁTICA</v>
          </cell>
          <cell r="AC4997">
            <v>216.5</v>
          </cell>
          <cell r="AD4997" t="str">
            <v>BOM</v>
          </cell>
        </row>
        <row r="4998">
          <cell r="X4998">
            <v>11806</v>
          </cell>
          <cell r="Y4998">
            <v>1883815</v>
          </cell>
          <cell r="Z4998" t="str">
            <v>ASTEC</v>
          </cell>
          <cell r="AA4998">
            <v>5</v>
          </cell>
          <cell r="AB4998" t="str">
            <v>EQUIP. DE INFORMÁTICA</v>
          </cell>
          <cell r="AC4998">
            <v>949.32500000000005</v>
          </cell>
          <cell r="AD4998" t="str">
            <v>BOM</v>
          </cell>
        </row>
        <row r="4999">
          <cell r="X4999">
            <v>11807</v>
          </cell>
          <cell r="Y4999">
            <v>1883816</v>
          </cell>
          <cell r="Z4999" t="str">
            <v>ASTEC</v>
          </cell>
          <cell r="AA4999">
            <v>5</v>
          </cell>
          <cell r="AB4999" t="str">
            <v>EQUIP. DE INFORMÁTICA</v>
          </cell>
          <cell r="AC4999">
            <v>949.32500000000005</v>
          </cell>
          <cell r="AD4999" t="str">
            <v>BOM</v>
          </cell>
        </row>
        <row r="5000">
          <cell r="X5000">
            <v>11808</v>
          </cell>
          <cell r="Y5000">
            <v>1883817</v>
          </cell>
          <cell r="Z5000" t="str">
            <v>GALPÃO ALMOXARIFADO</v>
          </cell>
          <cell r="AA5000">
            <v>2</v>
          </cell>
          <cell r="AB5000" t="str">
            <v>MAQ. E EQUIPAMENTOS</v>
          </cell>
          <cell r="AC5000" t="str">
            <v>-</v>
          </cell>
          <cell r="AD5000" t="str">
            <v>RUIM</v>
          </cell>
        </row>
        <row r="5001">
          <cell r="X5001">
            <v>11809</v>
          </cell>
          <cell r="Y5001" t="str">
            <v>-</v>
          </cell>
          <cell r="Z5001" t="str">
            <v>CENTRO CIRÚRGICO</v>
          </cell>
          <cell r="AA5001">
            <v>9</v>
          </cell>
          <cell r="AB5001" t="str">
            <v>MAQ. E EQUIPAMENTOS</v>
          </cell>
          <cell r="AC5001">
            <v>6000</v>
          </cell>
          <cell r="AD5001" t="str">
            <v>BOM</v>
          </cell>
        </row>
        <row r="5002">
          <cell r="X5002">
            <v>11810</v>
          </cell>
          <cell r="Y5002">
            <v>1889220</v>
          </cell>
          <cell r="Z5002" t="str">
            <v>CENTRO CIRÚRGICO</v>
          </cell>
          <cell r="AA5002">
            <v>9</v>
          </cell>
          <cell r="AB5002" t="str">
            <v>MAQ. E EQUIPAMENTOS</v>
          </cell>
          <cell r="AC5002">
            <v>57463.65</v>
          </cell>
          <cell r="AD5002" t="str">
            <v>BOM</v>
          </cell>
        </row>
        <row r="5003">
          <cell r="X5003">
            <v>11811</v>
          </cell>
          <cell r="Y5003">
            <v>1889221</v>
          </cell>
          <cell r="Z5003" t="str">
            <v>CENTRO CIRÚRGICO</v>
          </cell>
          <cell r="AA5003">
            <v>10</v>
          </cell>
          <cell r="AB5003" t="str">
            <v>INSTRUMENTAIS CIRURGICOS</v>
          </cell>
          <cell r="AC5003">
            <v>4750</v>
          </cell>
          <cell r="AD5003" t="str">
            <v>BOM</v>
          </cell>
        </row>
        <row r="5004">
          <cell r="X5004">
            <v>11812</v>
          </cell>
          <cell r="Y5004">
            <v>1889171</v>
          </cell>
          <cell r="Z5004" t="str">
            <v>ÁREAS COMUNS</v>
          </cell>
          <cell r="AA5004">
            <v>5</v>
          </cell>
          <cell r="AB5004" t="str">
            <v>EQUIP. DE INFORMÁTICA</v>
          </cell>
          <cell r="AC5004">
            <v>432.5</v>
          </cell>
          <cell r="AD5004" t="str">
            <v>BOM</v>
          </cell>
        </row>
        <row r="5005">
          <cell r="X5005">
            <v>11813</v>
          </cell>
          <cell r="Y5005">
            <v>1889172</v>
          </cell>
          <cell r="Z5005" t="str">
            <v>ÁREAS COMUNS</v>
          </cell>
          <cell r="AA5005">
            <v>5</v>
          </cell>
          <cell r="AB5005" t="str">
            <v>MAQ. E EQUIPAMENTOS</v>
          </cell>
          <cell r="AC5005">
            <v>57.5</v>
          </cell>
          <cell r="AD5005" t="str">
            <v>BOM</v>
          </cell>
        </row>
        <row r="5006">
          <cell r="X5006">
            <v>11814</v>
          </cell>
          <cell r="Y5006">
            <v>1889173</v>
          </cell>
          <cell r="Z5006" t="str">
            <v>ÁREAS COMUNS</v>
          </cell>
          <cell r="AA5006">
            <v>5</v>
          </cell>
          <cell r="AB5006" t="str">
            <v>MAQ. E EQUIPAMENTOS</v>
          </cell>
          <cell r="AC5006">
            <v>57.5</v>
          </cell>
          <cell r="AD5006" t="str">
            <v>BOM</v>
          </cell>
        </row>
        <row r="5007">
          <cell r="X5007">
            <v>11815</v>
          </cell>
          <cell r="Y5007">
            <v>1889174</v>
          </cell>
          <cell r="Z5007" t="str">
            <v>ÁREAS COMUNS</v>
          </cell>
          <cell r="AA5007">
            <v>5</v>
          </cell>
          <cell r="AB5007" t="str">
            <v>MAQ. E EQUIPAMENTOS</v>
          </cell>
          <cell r="AC5007">
            <v>57.5</v>
          </cell>
          <cell r="AD5007" t="str">
            <v>BOM</v>
          </cell>
        </row>
        <row r="5008">
          <cell r="X5008">
            <v>11816</v>
          </cell>
          <cell r="Y5008">
            <v>1889175</v>
          </cell>
          <cell r="Z5008" t="str">
            <v>ÁREAS COMUNS</v>
          </cell>
          <cell r="AA5008">
            <v>5</v>
          </cell>
          <cell r="AB5008" t="str">
            <v>MAQ. E EQUIPAMENTOS</v>
          </cell>
          <cell r="AC5008">
            <v>57.5</v>
          </cell>
          <cell r="AD5008" t="str">
            <v>BOM</v>
          </cell>
        </row>
        <row r="5009">
          <cell r="X5009">
            <v>11817</v>
          </cell>
          <cell r="Y5009">
            <v>1889176</v>
          </cell>
          <cell r="Z5009" t="str">
            <v>ÁREAS COMUNS</v>
          </cell>
          <cell r="AA5009">
            <v>5</v>
          </cell>
          <cell r="AB5009" t="str">
            <v>MAQ. E EQUIPAMENTOS</v>
          </cell>
          <cell r="AC5009">
            <v>57.5</v>
          </cell>
          <cell r="AD5009" t="str">
            <v>BOM</v>
          </cell>
        </row>
        <row r="5010">
          <cell r="X5010">
            <v>11818</v>
          </cell>
          <cell r="Y5010">
            <v>1889177</v>
          </cell>
          <cell r="Z5010" t="str">
            <v>ÁREAS COMUNS</v>
          </cell>
          <cell r="AA5010">
            <v>5</v>
          </cell>
          <cell r="AB5010" t="str">
            <v>MAQ. E EQUIPAMENTOS</v>
          </cell>
          <cell r="AC5010">
            <v>57.5</v>
          </cell>
          <cell r="AD5010" t="str">
            <v>BOM</v>
          </cell>
        </row>
        <row r="5011">
          <cell r="X5011">
            <v>11819</v>
          </cell>
          <cell r="Y5011">
            <v>1889178</v>
          </cell>
          <cell r="Z5011" t="str">
            <v>ÁREAS COMUNS</v>
          </cell>
          <cell r="AA5011">
            <v>5</v>
          </cell>
          <cell r="AB5011" t="str">
            <v>MAQ. E EQUIPAMENTOS</v>
          </cell>
          <cell r="AC5011">
            <v>57.5</v>
          </cell>
          <cell r="AD5011" t="str">
            <v>BOM</v>
          </cell>
        </row>
        <row r="5012">
          <cell r="X5012">
            <v>11820</v>
          </cell>
          <cell r="Y5012">
            <v>1889179</v>
          </cell>
          <cell r="Z5012" t="str">
            <v>ÁREAS COMUNS</v>
          </cell>
          <cell r="AA5012">
            <v>5</v>
          </cell>
          <cell r="AB5012" t="str">
            <v>MAQ. E EQUIPAMENTOS</v>
          </cell>
          <cell r="AC5012">
            <v>57.5</v>
          </cell>
          <cell r="AD5012" t="str">
            <v>BOM</v>
          </cell>
        </row>
        <row r="5013">
          <cell r="X5013">
            <v>11821</v>
          </cell>
          <cell r="Y5013">
            <v>1889180</v>
          </cell>
          <cell r="Z5013" t="str">
            <v>ÁREAS COMUNS</v>
          </cell>
          <cell r="AA5013">
            <v>5</v>
          </cell>
          <cell r="AB5013" t="str">
            <v>MAQ. E EQUIPAMENTOS</v>
          </cell>
          <cell r="AC5013">
            <v>57.5</v>
          </cell>
          <cell r="AD5013" t="str">
            <v>BOM</v>
          </cell>
        </row>
        <row r="5014">
          <cell r="X5014">
            <v>11822</v>
          </cell>
          <cell r="Y5014">
            <v>1889181</v>
          </cell>
          <cell r="Z5014" t="str">
            <v>ÁREAS COMUNS</v>
          </cell>
          <cell r="AA5014">
            <v>5</v>
          </cell>
          <cell r="AB5014" t="str">
            <v>MAQ. E EQUIPAMENTOS</v>
          </cell>
          <cell r="AC5014">
            <v>57.5</v>
          </cell>
          <cell r="AD5014" t="str">
            <v>BOM</v>
          </cell>
        </row>
        <row r="5015">
          <cell r="X5015">
            <v>11823</v>
          </cell>
          <cell r="Y5015">
            <v>1889182</v>
          </cell>
          <cell r="Z5015" t="str">
            <v>ÁREAS COMUNS</v>
          </cell>
          <cell r="AA5015">
            <v>5</v>
          </cell>
          <cell r="AB5015" t="str">
            <v>MAQ. E EQUIPAMENTOS</v>
          </cell>
          <cell r="AC5015">
            <v>57.5</v>
          </cell>
          <cell r="AD5015" t="str">
            <v>BOM</v>
          </cell>
        </row>
        <row r="5016">
          <cell r="X5016">
            <v>11824</v>
          </cell>
          <cell r="Y5016">
            <v>1889183</v>
          </cell>
          <cell r="Z5016" t="str">
            <v>ÁREAS COMUNS</v>
          </cell>
          <cell r="AA5016">
            <v>5</v>
          </cell>
          <cell r="AB5016" t="str">
            <v>MAQ. E EQUIPAMENTOS</v>
          </cell>
          <cell r="AC5016">
            <v>57.5</v>
          </cell>
          <cell r="AD5016" t="str">
            <v>BOM</v>
          </cell>
        </row>
        <row r="5017">
          <cell r="X5017">
            <v>11825</v>
          </cell>
          <cell r="Y5017">
            <v>1889184</v>
          </cell>
          <cell r="Z5017" t="str">
            <v>ÁREAS COMUNS</v>
          </cell>
          <cell r="AA5017">
            <v>5</v>
          </cell>
          <cell r="AB5017" t="str">
            <v>MAQ. E EQUIPAMENTOS</v>
          </cell>
          <cell r="AC5017">
            <v>57.5</v>
          </cell>
          <cell r="AD5017" t="str">
            <v>BOM</v>
          </cell>
        </row>
        <row r="5018">
          <cell r="X5018">
            <v>11826</v>
          </cell>
          <cell r="Y5018">
            <v>1889185</v>
          </cell>
          <cell r="Z5018" t="str">
            <v>ÁREAS COMUNS</v>
          </cell>
          <cell r="AA5018">
            <v>5</v>
          </cell>
          <cell r="AB5018" t="str">
            <v>MAQ. E EQUIPAMENTOS</v>
          </cell>
          <cell r="AC5018">
            <v>57.5</v>
          </cell>
          <cell r="AD5018" t="str">
            <v>BOM</v>
          </cell>
        </row>
        <row r="5019">
          <cell r="X5019">
            <v>11827</v>
          </cell>
          <cell r="Y5019">
            <v>1889186</v>
          </cell>
          <cell r="Z5019" t="str">
            <v>ÁREAS COMUNS</v>
          </cell>
          <cell r="AA5019">
            <v>5</v>
          </cell>
          <cell r="AB5019" t="str">
            <v>MAQ. E EQUIPAMENTOS</v>
          </cell>
          <cell r="AC5019">
            <v>57.5</v>
          </cell>
          <cell r="AD5019" t="str">
            <v>BOM</v>
          </cell>
        </row>
        <row r="5020">
          <cell r="X5020">
            <v>11828</v>
          </cell>
          <cell r="Y5020">
            <v>1889187</v>
          </cell>
          <cell r="Z5020" t="str">
            <v>ÁREAS COMUNS</v>
          </cell>
          <cell r="AA5020">
            <v>5</v>
          </cell>
          <cell r="AB5020" t="str">
            <v>MAQ. E EQUIPAMENTOS</v>
          </cell>
          <cell r="AC5020">
            <v>57.5</v>
          </cell>
          <cell r="AD5020" t="str">
            <v>BOM</v>
          </cell>
        </row>
        <row r="5021">
          <cell r="X5021">
            <v>11829</v>
          </cell>
          <cell r="Y5021">
            <v>1889188</v>
          </cell>
          <cell r="Z5021" t="str">
            <v>ÁREAS COMUNS</v>
          </cell>
          <cell r="AA5021">
            <v>5</v>
          </cell>
          <cell r="AB5021" t="str">
            <v>MAQ. E EQUIPAMENTOS</v>
          </cell>
          <cell r="AC5021">
            <v>57.5</v>
          </cell>
          <cell r="AD5021" t="str">
            <v>BOM</v>
          </cell>
        </row>
        <row r="5022">
          <cell r="X5022">
            <v>11830</v>
          </cell>
          <cell r="Y5022">
            <v>1889189</v>
          </cell>
          <cell r="Z5022" t="str">
            <v>ÁREAS COMUNS</v>
          </cell>
          <cell r="AA5022">
            <v>5</v>
          </cell>
          <cell r="AB5022" t="str">
            <v>MAQ. E EQUIPAMENTOS</v>
          </cell>
          <cell r="AC5022">
            <v>57.5</v>
          </cell>
          <cell r="AD5022" t="str">
            <v>BOM</v>
          </cell>
        </row>
        <row r="5023">
          <cell r="X5023">
            <v>11831</v>
          </cell>
          <cell r="Y5023">
            <v>1889190</v>
          </cell>
          <cell r="Z5023" t="str">
            <v>ÁREAS COMUNS</v>
          </cell>
          <cell r="AA5023">
            <v>5</v>
          </cell>
          <cell r="AB5023" t="str">
            <v>MAQ. E EQUIPAMENTOS</v>
          </cell>
          <cell r="AC5023">
            <v>57.5</v>
          </cell>
          <cell r="AD5023" t="str">
            <v>BOM</v>
          </cell>
        </row>
        <row r="5024">
          <cell r="X5024">
            <v>11832</v>
          </cell>
          <cell r="Y5024">
            <v>1889191</v>
          </cell>
          <cell r="Z5024" t="str">
            <v>ÁREAS COMUNS</v>
          </cell>
          <cell r="AA5024">
            <v>5</v>
          </cell>
          <cell r="AB5024" t="str">
            <v>MAQ. E EQUIPAMENTOS</v>
          </cell>
          <cell r="AC5024">
            <v>57.5</v>
          </cell>
          <cell r="AD5024" t="str">
            <v>BOM</v>
          </cell>
        </row>
        <row r="5025">
          <cell r="X5025">
            <v>11833</v>
          </cell>
          <cell r="Y5025">
            <v>1889192</v>
          </cell>
          <cell r="Z5025" t="str">
            <v>ÁREAS COMUNS</v>
          </cell>
          <cell r="AA5025">
            <v>5</v>
          </cell>
          <cell r="AB5025" t="str">
            <v>MAQ. E EQUIPAMENTOS</v>
          </cell>
          <cell r="AC5025">
            <v>57.5</v>
          </cell>
          <cell r="AD5025" t="str">
            <v>BOM</v>
          </cell>
        </row>
        <row r="5026">
          <cell r="X5026">
            <v>11834</v>
          </cell>
          <cell r="Y5026">
            <v>1892040</v>
          </cell>
          <cell r="Z5026" t="str">
            <v>FARMÁCIA – DOSE</v>
          </cell>
          <cell r="AA5026">
            <v>3</v>
          </cell>
          <cell r="AB5026" t="str">
            <v>MAQ. E EQUIPAMENTOS</v>
          </cell>
          <cell r="AC5026">
            <v>195</v>
          </cell>
          <cell r="AD5026" t="str">
            <v>BOM</v>
          </cell>
        </row>
        <row r="5027">
          <cell r="X5027">
            <v>11835</v>
          </cell>
          <cell r="Y5027">
            <v>1892119</v>
          </cell>
          <cell r="Z5027" t="str">
            <v>CENTRO CIRÚRGICO</v>
          </cell>
          <cell r="AA5027">
            <v>10</v>
          </cell>
          <cell r="AB5027" t="str">
            <v>MÓVEIS E UTENSÍLIOS</v>
          </cell>
          <cell r="AC5027">
            <v>180</v>
          </cell>
          <cell r="AD5027" t="str">
            <v>BOM</v>
          </cell>
        </row>
        <row r="5028">
          <cell r="X5028">
            <v>11836</v>
          </cell>
          <cell r="Y5028">
            <v>1892117</v>
          </cell>
          <cell r="Z5028" t="str">
            <v>CENTRO CIRÚRGICO</v>
          </cell>
          <cell r="AA5028">
            <v>10</v>
          </cell>
          <cell r="AB5028" t="str">
            <v>MÓVEIS E UTENSÍLIOS</v>
          </cell>
          <cell r="AC5028">
            <v>180</v>
          </cell>
          <cell r="AD5028" t="str">
            <v>BOM</v>
          </cell>
        </row>
        <row r="5029">
          <cell r="X5029">
            <v>11837</v>
          </cell>
          <cell r="Y5029">
            <v>1892115</v>
          </cell>
          <cell r="Z5029" t="str">
            <v>CENTRO CIRÚRGICO</v>
          </cell>
          <cell r="AA5029">
            <v>10</v>
          </cell>
          <cell r="AB5029" t="str">
            <v>MÓVEIS E UTENSÍLIOS</v>
          </cell>
          <cell r="AC5029">
            <v>180</v>
          </cell>
          <cell r="AD5029" t="str">
            <v>BOM</v>
          </cell>
        </row>
        <row r="5030">
          <cell r="X5030">
            <v>11838</v>
          </cell>
          <cell r="Y5030">
            <v>1892113</v>
          </cell>
          <cell r="Z5030" t="str">
            <v>CENTRO CIRÚRGICO</v>
          </cell>
          <cell r="AA5030">
            <v>10</v>
          </cell>
          <cell r="AB5030" t="str">
            <v>MÓVEIS E UTENSÍLIOS</v>
          </cell>
          <cell r="AC5030">
            <v>180</v>
          </cell>
          <cell r="AD5030" t="str">
            <v>BOM</v>
          </cell>
        </row>
        <row r="5031">
          <cell r="X5031">
            <v>11839</v>
          </cell>
          <cell r="Y5031">
            <v>1892111</v>
          </cell>
          <cell r="Z5031" t="str">
            <v>CENTRO CIRÚRGICO</v>
          </cell>
          <cell r="AA5031">
            <v>10</v>
          </cell>
          <cell r="AB5031" t="str">
            <v>MÓVEIS E UTENSÍLIOS</v>
          </cell>
          <cell r="AC5031">
            <v>180</v>
          </cell>
          <cell r="AD5031" t="str">
            <v>BOM</v>
          </cell>
        </row>
        <row r="5032">
          <cell r="X5032">
            <v>11840</v>
          </cell>
          <cell r="Y5032">
            <v>1892109</v>
          </cell>
          <cell r="Z5032" t="str">
            <v>CENTRO CIRÚRGICO</v>
          </cell>
          <cell r="AA5032">
            <v>10</v>
          </cell>
          <cell r="AB5032" t="str">
            <v>MÓVEIS E UTENSÍLIOS</v>
          </cell>
          <cell r="AC5032">
            <v>180</v>
          </cell>
          <cell r="AD5032" t="str">
            <v>BOM</v>
          </cell>
        </row>
        <row r="5033">
          <cell r="X5033">
            <v>11841</v>
          </cell>
          <cell r="Y5033">
            <v>1892107</v>
          </cell>
          <cell r="Z5033" t="str">
            <v>CENTRO CIRÚRGICO</v>
          </cell>
          <cell r="AA5033">
            <v>10</v>
          </cell>
          <cell r="AB5033" t="str">
            <v>MÓVEIS E UTENSÍLIOS</v>
          </cell>
          <cell r="AC5033">
            <v>180</v>
          </cell>
          <cell r="AD5033" t="str">
            <v>BOM</v>
          </cell>
        </row>
        <row r="5034">
          <cell r="X5034">
            <v>11842</v>
          </cell>
          <cell r="Y5034">
            <v>1892105</v>
          </cell>
          <cell r="Z5034" t="str">
            <v>CENTRO CIRÚRGICO</v>
          </cell>
          <cell r="AA5034">
            <v>10</v>
          </cell>
          <cell r="AB5034" t="str">
            <v>MÓVEIS E UTENSÍLIOS</v>
          </cell>
          <cell r="AC5034">
            <v>180</v>
          </cell>
          <cell r="AD5034" t="str">
            <v>BOM</v>
          </cell>
        </row>
        <row r="5035">
          <cell r="X5035">
            <v>11843</v>
          </cell>
          <cell r="Y5035">
            <v>1892103</v>
          </cell>
          <cell r="Z5035" t="str">
            <v>CENTRO CIRÚRGICO</v>
          </cell>
          <cell r="AA5035">
            <v>10</v>
          </cell>
          <cell r="AB5035" t="str">
            <v>MÓVEIS E UTENSÍLIOS</v>
          </cell>
          <cell r="AC5035">
            <v>180</v>
          </cell>
          <cell r="AD5035" t="str">
            <v>BOM</v>
          </cell>
        </row>
        <row r="5036">
          <cell r="X5036">
            <v>11844</v>
          </cell>
          <cell r="Y5036">
            <v>1892101</v>
          </cell>
          <cell r="Z5036" t="str">
            <v>CENTRO CIRÚRGICO</v>
          </cell>
          <cell r="AA5036">
            <v>10</v>
          </cell>
          <cell r="AB5036" t="str">
            <v>MÓVEIS E UTENSÍLIOS</v>
          </cell>
          <cell r="AC5036">
            <v>180</v>
          </cell>
          <cell r="AD5036" t="str">
            <v>BOM</v>
          </cell>
        </row>
        <row r="5037">
          <cell r="X5037">
            <v>11845</v>
          </cell>
          <cell r="Y5037">
            <v>1892099</v>
          </cell>
          <cell r="Z5037" t="str">
            <v>CENTRO CIRÚRGICO</v>
          </cell>
          <cell r="AA5037">
            <v>10</v>
          </cell>
          <cell r="AB5037" t="str">
            <v>MÓVEIS E UTENSÍLIOS</v>
          </cell>
          <cell r="AC5037">
            <v>180</v>
          </cell>
          <cell r="AD5037" t="str">
            <v>BOM</v>
          </cell>
        </row>
        <row r="5038">
          <cell r="X5038">
            <v>11846</v>
          </cell>
          <cell r="Y5038">
            <v>1892097</v>
          </cell>
          <cell r="Z5038" t="str">
            <v>CENTRO CIRÚRGICO</v>
          </cell>
          <cell r="AA5038">
            <v>10</v>
          </cell>
          <cell r="AB5038" t="str">
            <v>MÓVEIS E UTENSÍLIOS</v>
          </cell>
          <cell r="AC5038">
            <v>180</v>
          </cell>
          <cell r="AD5038" t="str">
            <v>BOM</v>
          </cell>
        </row>
        <row r="5039">
          <cell r="X5039">
            <v>11847</v>
          </cell>
          <cell r="Y5039">
            <v>1892095</v>
          </cell>
          <cell r="Z5039" t="str">
            <v>CENTRO CIRÚRGICO</v>
          </cell>
          <cell r="AA5039">
            <v>10</v>
          </cell>
          <cell r="AB5039" t="str">
            <v>MÓVEIS E UTENSÍLIOS</v>
          </cell>
          <cell r="AC5039">
            <v>180</v>
          </cell>
          <cell r="AD5039" t="str">
            <v>BOM</v>
          </cell>
        </row>
        <row r="5040">
          <cell r="X5040">
            <v>11848</v>
          </cell>
          <cell r="Y5040">
            <v>1892120</v>
          </cell>
          <cell r="Z5040" t="str">
            <v>CENTRO CIRÚRGICO</v>
          </cell>
          <cell r="AA5040">
            <v>10</v>
          </cell>
          <cell r="AB5040" t="str">
            <v>MÓVEIS E UTENSÍLIOS</v>
          </cell>
          <cell r="AC5040">
            <v>128.5</v>
          </cell>
          <cell r="AD5040" t="str">
            <v>BOM</v>
          </cell>
        </row>
        <row r="5041">
          <cell r="X5041">
            <v>11849</v>
          </cell>
          <cell r="Y5041">
            <v>1892118</v>
          </cell>
          <cell r="Z5041" t="str">
            <v>CENTRO CIRÚRGICO</v>
          </cell>
          <cell r="AA5041">
            <v>10</v>
          </cell>
          <cell r="AB5041" t="str">
            <v>MÓVEIS E UTENSÍLIOS</v>
          </cell>
          <cell r="AC5041">
            <v>128.5</v>
          </cell>
          <cell r="AD5041" t="str">
            <v>BOM</v>
          </cell>
        </row>
        <row r="5042">
          <cell r="X5042">
            <v>11850</v>
          </cell>
          <cell r="Y5042">
            <v>1892116</v>
          </cell>
          <cell r="Z5042" t="str">
            <v>CENTRO CIRÚRGICO</v>
          </cell>
          <cell r="AA5042">
            <v>10</v>
          </cell>
          <cell r="AB5042" t="str">
            <v>MÓVEIS E UTENSÍLIOS</v>
          </cell>
          <cell r="AC5042">
            <v>128.5</v>
          </cell>
          <cell r="AD5042" t="str">
            <v>BOM</v>
          </cell>
        </row>
        <row r="5043">
          <cell r="X5043">
            <v>11851</v>
          </cell>
          <cell r="Y5043">
            <v>1892114</v>
          </cell>
          <cell r="Z5043" t="str">
            <v>CENTRO CIRÚRGICO</v>
          </cell>
          <cell r="AA5043">
            <v>10</v>
          </cell>
          <cell r="AB5043" t="str">
            <v>MÓVEIS E UTENSÍLIOS</v>
          </cell>
          <cell r="AC5043">
            <v>128.5</v>
          </cell>
          <cell r="AD5043" t="str">
            <v>BOM</v>
          </cell>
        </row>
        <row r="5044">
          <cell r="X5044">
            <v>11852</v>
          </cell>
          <cell r="Y5044">
            <v>1892112</v>
          </cell>
          <cell r="Z5044" t="str">
            <v>CENTRO CIRÚRGICO</v>
          </cell>
          <cell r="AA5044">
            <v>10</v>
          </cell>
          <cell r="AB5044" t="str">
            <v>MÓVEIS E UTENSÍLIOS</v>
          </cell>
          <cell r="AC5044">
            <v>128.5</v>
          </cell>
          <cell r="AD5044" t="str">
            <v>BOM</v>
          </cell>
        </row>
        <row r="5045">
          <cell r="X5045">
            <v>11853</v>
          </cell>
          <cell r="Y5045">
            <v>1892110</v>
          </cell>
          <cell r="Z5045" t="str">
            <v>CENTRO CIRÚRGICO</v>
          </cell>
          <cell r="AA5045">
            <v>10</v>
          </cell>
          <cell r="AB5045" t="str">
            <v>MÓVEIS E UTENSÍLIOS</v>
          </cell>
          <cell r="AC5045">
            <v>128.5</v>
          </cell>
          <cell r="AD5045" t="str">
            <v>BOM</v>
          </cell>
        </row>
        <row r="5046">
          <cell r="X5046">
            <v>11854</v>
          </cell>
          <cell r="Y5046">
            <v>1892108</v>
          </cell>
          <cell r="Z5046" t="str">
            <v>CENTRO CIRÚRGICO</v>
          </cell>
          <cell r="AA5046">
            <v>10</v>
          </cell>
          <cell r="AB5046" t="str">
            <v>MÓVEIS E UTENSÍLIOS</v>
          </cell>
          <cell r="AC5046">
            <v>128.5</v>
          </cell>
          <cell r="AD5046" t="str">
            <v>BOM</v>
          </cell>
        </row>
        <row r="5047">
          <cell r="X5047">
            <v>11855</v>
          </cell>
          <cell r="Y5047">
            <v>1892106</v>
          </cell>
          <cell r="Z5047" t="str">
            <v>CENTRO CIRÚRGICO</v>
          </cell>
          <cell r="AA5047">
            <v>10</v>
          </cell>
          <cell r="AB5047" t="str">
            <v>MÓVEIS E UTENSÍLIOS</v>
          </cell>
          <cell r="AC5047">
            <v>128.5</v>
          </cell>
          <cell r="AD5047" t="str">
            <v>BOM</v>
          </cell>
        </row>
        <row r="5048">
          <cell r="X5048">
            <v>11856</v>
          </cell>
          <cell r="Y5048">
            <v>1892104</v>
          </cell>
          <cell r="Z5048" t="str">
            <v>CENTRO CIRÚRGICO</v>
          </cell>
          <cell r="AA5048">
            <v>10</v>
          </cell>
          <cell r="AB5048" t="str">
            <v>MÓVEIS E UTENSÍLIOS</v>
          </cell>
          <cell r="AC5048">
            <v>128.5</v>
          </cell>
          <cell r="AD5048" t="str">
            <v>BOM</v>
          </cell>
        </row>
        <row r="5049">
          <cell r="X5049">
            <v>11857</v>
          </cell>
          <cell r="Y5049">
            <v>1892102</v>
          </cell>
          <cell r="Z5049" t="str">
            <v>CENTRO CIRÚRGICO</v>
          </cell>
          <cell r="AA5049">
            <v>10</v>
          </cell>
          <cell r="AB5049" t="str">
            <v>MÓVEIS E UTENSÍLIOS</v>
          </cell>
          <cell r="AC5049">
            <v>128.5</v>
          </cell>
          <cell r="AD5049" t="str">
            <v>BOM</v>
          </cell>
        </row>
        <row r="5050">
          <cell r="X5050">
            <v>11858</v>
          </cell>
          <cell r="Y5050">
            <v>1892100</v>
          </cell>
          <cell r="Z5050" t="str">
            <v>CENTRO CIRÚRGICO</v>
          </cell>
          <cell r="AA5050">
            <v>10</v>
          </cell>
          <cell r="AB5050" t="str">
            <v>MÓVEIS E UTENSÍLIOS</v>
          </cell>
          <cell r="AC5050">
            <v>128.5</v>
          </cell>
          <cell r="AD5050" t="str">
            <v>BOM</v>
          </cell>
        </row>
        <row r="5051">
          <cell r="X5051">
            <v>11859</v>
          </cell>
          <cell r="Y5051">
            <v>1892098</v>
          </cell>
          <cell r="Z5051" t="str">
            <v>CENTRO CIRÚRGICO</v>
          </cell>
          <cell r="AA5051">
            <v>10</v>
          </cell>
          <cell r="AB5051" t="str">
            <v>MÓVEIS E UTENSÍLIOS</v>
          </cell>
          <cell r="AC5051">
            <v>128.5</v>
          </cell>
          <cell r="AD5051" t="str">
            <v>BOM</v>
          </cell>
        </row>
        <row r="5052">
          <cell r="X5052">
            <v>11860</v>
          </cell>
          <cell r="Y5052">
            <v>1892096</v>
          </cell>
          <cell r="Z5052" t="str">
            <v>CENTRO CIRÚRGICO</v>
          </cell>
          <cell r="AA5052">
            <v>10</v>
          </cell>
          <cell r="AB5052" t="str">
            <v>MÓVEIS E UTENSÍLIOS</v>
          </cell>
          <cell r="AC5052">
            <v>128.5</v>
          </cell>
          <cell r="AD5052" t="str">
            <v>BOM</v>
          </cell>
        </row>
        <row r="5053">
          <cell r="X5053">
            <v>11861</v>
          </cell>
          <cell r="Y5053">
            <v>1892121</v>
          </cell>
          <cell r="Z5053" t="str">
            <v>REPOUSO MÉDICO</v>
          </cell>
          <cell r="AA5053">
            <v>6</v>
          </cell>
          <cell r="AB5053" t="str">
            <v>MÓVEIS E UTENSÍLIOS</v>
          </cell>
          <cell r="AC5053">
            <v>240</v>
          </cell>
          <cell r="AD5053" t="str">
            <v>BOM</v>
          </cell>
        </row>
        <row r="5054">
          <cell r="X5054">
            <v>11862</v>
          </cell>
          <cell r="Y5054">
            <v>1913962</v>
          </cell>
          <cell r="Z5054" t="str">
            <v>FARMÁCIA</v>
          </cell>
          <cell r="AA5054">
            <v>3</v>
          </cell>
          <cell r="AB5054" t="str">
            <v>EQUIP. DE INFORMÁTICA</v>
          </cell>
          <cell r="AC5054">
            <v>570.35500000000002</v>
          </cell>
          <cell r="AD5054" t="str">
            <v>BOM</v>
          </cell>
        </row>
        <row r="5055">
          <cell r="X5055">
            <v>11863</v>
          </cell>
          <cell r="Y5055">
            <v>1913961</v>
          </cell>
          <cell r="Z5055" t="str">
            <v>ALMOXARIFADO</v>
          </cell>
          <cell r="AA5055">
            <v>3</v>
          </cell>
          <cell r="AB5055" t="str">
            <v>EQUIP. DE INFORMÁTICA</v>
          </cell>
          <cell r="AC5055">
            <v>570.35500000000002</v>
          </cell>
          <cell r="AD5055" t="str">
            <v>BOM</v>
          </cell>
        </row>
        <row r="5056">
          <cell r="X5056">
            <v>11864</v>
          </cell>
          <cell r="Y5056">
            <v>1913959</v>
          </cell>
          <cell r="Z5056" t="str">
            <v>CEAD</v>
          </cell>
          <cell r="AA5056">
            <v>3</v>
          </cell>
          <cell r="AB5056" t="str">
            <v>EQUIP. DE INFORMÁTICA</v>
          </cell>
          <cell r="AC5056">
            <v>294.82499999999999</v>
          </cell>
          <cell r="AD5056" t="str">
            <v>BOM</v>
          </cell>
        </row>
        <row r="5057">
          <cell r="X5057">
            <v>11865</v>
          </cell>
          <cell r="Y5057">
            <v>1913960</v>
          </cell>
          <cell r="Z5057" t="str">
            <v>BANCO DE SANGUE</v>
          </cell>
          <cell r="AA5057">
            <v>3</v>
          </cell>
          <cell r="AB5057" t="str">
            <v>EQUIP. DE INFORMÁTICA</v>
          </cell>
          <cell r="AC5057">
            <v>570.35500000000002</v>
          </cell>
          <cell r="AD5057" t="str">
            <v>BOM</v>
          </cell>
        </row>
        <row r="5058">
          <cell r="X5058">
            <v>11866</v>
          </cell>
          <cell r="Y5058">
            <v>1913963</v>
          </cell>
          <cell r="Z5058" t="str">
            <v>CEAD</v>
          </cell>
          <cell r="AA5058">
            <v>5</v>
          </cell>
          <cell r="AB5058" t="str">
            <v>MAQ. E EQUIPAMENTOS</v>
          </cell>
          <cell r="AC5058">
            <v>2517.75</v>
          </cell>
          <cell r="AD5058" t="str">
            <v>BOM</v>
          </cell>
        </row>
        <row r="5059">
          <cell r="X5059">
            <v>11868</v>
          </cell>
          <cell r="Y5059">
            <v>1922179</v>
          </cell>
          <cell r="Z5059" t="str">
            <v>T.I.</v>
          </cell>
          <cell r="AA5059">
            <v>5</v>
          </cell>
          <cell r="AB5059" t="str">
            <v>EQUIP. DE INFORMÁTICA</v>
          </cell>
          <cell r="AC5059">
            <v>7351.76</v>
          </cell>
          <cell r="AD5059" t="str">
            <v>BOM</v>
          </cell>
        </row>
        <row r="5060">
          <cell r="X5060">
            <v>11867</v>
          </cell>
          <cell r="Y5060">
            <v>1922178</v>
          </cell>
          <cell r="Z5060" t="str">
            <v>T.I.</v>
          </cell>
          <cell r="AA5060">
            <v>5</v>
          </cell>
          <cell r="AB5060" t="str">
            <v>MAQ. E EQUIPAMENTOS</v>
          </cell>
          <cell r="AC5060">
            <v>145</v>
          </cell>
          <cell r="AD5060" t="str">
            <v>BOM</v>
          </cell>
        </row>
        <row r="5061">
          <cell r="X5061">
            <v>11869</v>
          </cell>
          <cell r="Y5061">
            <v>1917520</v>
          </cell>
          <cell r="Z5061" t="str">
            <v>ASTEC</v>
          </cell>
          <cell r="AA5061">
            <v>5</v>
          </cell>
          <cell r="AB5061" t="str">
            <v>EQUIP. DE INFORMÁTICA</v>
          </cell>
          <cell r="AC5061">
            <v>342.85</v>
          </cell>
          <cell r="AD5061" t="str">
            <v>BOM</v>
          </cell>
        </row>
        <row r="5062">
          <cell r="X5062">
            <v>11870</v>
          </cell>
          <cell r="Y5062">
            <v>1917521</v>
          </cell>
          <cell r="Z5062" t="str">
            <v>BANCO DE SANGUE</v>
          </cell>
          <cell r="AA5062">
            <v>5</v>
          </cell>
          <cell r="AB5062" t="str">
            <v>EQUIP. DE INFORMÁTICA</v>
          </cell>
          <cell r="AC5062">
            <v>562.47500000000002</v>
          </cell>
          <cell r="AD5062" t="str">
            <v>BOM</v>
          </cell>
        </row>
        <row r="5063">
          <cell r="X5063">
            <v>11871</v>
          </cell>
          <cell r="Y5063">
            <v>1917532</v>
          </cell>
          <cell r="Z5063" t="str">
            <v>T.I.</v>
          </cell>
          <cell r="AA5063">
            <v>5</v>
          </cell>
          <cell r="AB5063" t="str">
            <v>EQUIP. DE INFORMÁTICA</v>
          </cell>
          <cell r="AC5063">
            <v>14902.5</v>
          </cell>
          <cell r="AD5063" t="str">
            <v>BOM</v>
          </cell>
        </row>
        <row r="5064">
          <cell r="X5064">
            <v>11872</v>
          </cell>
          <cell r="Y5064">
            <v>1919036</v>
          </cell>
          <cell r="Z5064" t="str">
            <v>T.I.</v>
          </cell>
          <cell r="AA5064">
            <v>4</v>
          </cell>
          <cell r="AB5064" t="str">
            <v>EQUIP. DE INFORMÁTICA</v>
          </cell>
          <cell r="AC5064">
            <v>893.5</v>
          </cell>
          <cell r="AD5064" t="str">
            <v>BOM</v>
          </cell>
        </row>
        <row r="5065">
          <cell r="X5065">
            <v>11873</v>
          </cell>
          <cell r="Y5065">
            <v>1928015</v>
          </cell>
          <cell r="Z5065" t="str">
            <v>SALA DE MONITORAMENTO</v>
          </cell>
          <cell r="AA5065">
            <v>5</v>
          </cell>
          <cell r="AB5065" t="str">
            <v>MAQ. E EQUIPAMENTOS</v>
          </cell>
          <cell r="AC5065">
            <v>5137.18</v>
          </cell>
          <cell r="AD5065" t="str">
            <v>BOM</v>
          </cell>
        </row>
        <row r="5066">
          <cell r="X5066">
            <v>11874</v>
          </cell>
          <cell r="Y5066">
            <v>1927994</v>
          </cell>
          <cell r="Z5066" t="str">
            <v>REABILITAÇÃO CARDÍACA</v>
          </cell>
          <cell r="AA5066">
            <v>10</v>
          </cell>
          <cell r="AB5066" t="str">
            <v>MAQ. E EQUIPAMENTOS</v>
          </cell>
          <cell r="AC5066">
            <v>2097.62</v>
          </cell>
          <cell r="AD5066" t="str">
            <v>BOM</v>
          </cell>
        </row>
        <row r="5067">
          <cell r="X5067">
            <v>11877</v>
          </cell>
          <cell r="Y5067">
            <v>2248142</v>
          </cell>
          <cell r="Z5067" t="str">
            <v>CLINICA CIRÚRGICA</v>
          </cell>
          <cell r="AA5067">
            <v>3</v>
          </cell>
          <cell r="AB5067" t="str">
            <v>MÓVEIS E UTENSÍLIOS</v>
          </cell>
          <cell r="AC5067">
            <v>199.95</v>
          </cell>
          <cell r="AD5067" t="str">
            <v>BOM</v>
          </cell>
        </row>
        <row r="5068">
          <cell r="X5068">
            <v>11888</v>
          </cell>
          <cell r="Y5068">
            <v>2248143</v>
          </cell>
          <cell r="Z5068" t="str">
            <v>CEAD</v>
          </cell>
          <cell r="AA5068">
            <v>10</v>
          </cell>
          <cell r="AB5068" t="str">
            <v>MAQ. E EQUIPAMENTOS</v>
          </cell>
          <cell r="AC5068">
            <v>486.75</v>
          </cell>
          <cell r="AD5068" t="str">
            <v>BOM</v>
          </cell>
        </row>
        <row r="5069">
          <cell r="X5069">
            <v>11889</v>
          </cell>
          <cell r="Y5069">
            <v>2244858</v>
          </cell>
          <cell r="Z5069" t="str">
            <v>ALMOXARIFADO</v>
          </cell>
          <cell r="AA5069">
            <v>6</v>
          </cell>
          <cell r="AB5069" t="str">
            <v>MAQ. E EQUIPAMENTOS</v>
          </cell>
          <cell r="AC5069">
            <v>295</v>
          </cell>
          <cell r="AD5069" t="str">
            <v>BOM</v>
          </cell>
        </row>
        <row r="5070">
          <cell r="X5070">
            <v>11890</v>
          </cell>
          <cell r="Y5070">
            <v>2248464</v>
          </cell>
          <cell r="Z5070" t="str">
            <v>DIÁLISE</v>
          </cell>
          <cell r="AA5070">
            <v>3</v>
          </cell>
          <cell r="AB5070" t="str">
            <v>MAQ. E EQUIPAMENTOS</v>
          </cell>
          <cell r="AC5070">
            <v>134.5</v>
          </cell>
          <cell r="AD5070" t="str">
            <v>BOM</v>
          </cell>
        </row>
        <row r="5071">
          <cell r="X5071">
            <v>11891</v>
          </cell>
          <cell r="Y5071">
            <v>2248465</v>
          </cell>
          <cell r="Z5071" t="str">
            <v>DIÁLISE</v>
          </cell>
          <cell r="AA5071">
            <v>3</v>
          </cell>
          <cell r="AB5071" t="str">
            <v>MAQ. E EQUIPAMENTOS</v>
          </cell>
          <cell r="AC5071">
            <v>134.5</v>
          </cell>
          <cell r="AD5071" t="str">
            <v>BOM</v>
          </cell>
        </row>
        <row r="5072">
          <cell r="X5072">
            <v>11892</v>
          </cell>
          <cell r="Y5072">
            <v>2248466</v>
          </cell>
          <cell r="Z5072" t="str">
            <v>CUIDADOS PALIATIVOS - 2 ANDAR</v>
          </cell>
          <cell r="AA5072">
            <v>3</v>
          </cell>
          <cell r="AB5072" t="str">
            <v>MAQ. E EQUIPAMENTOS</v>
          </cell>
          <cell r="AC5072">
            <v>134.5</v>
          </cell>
          <cell r="AD5072" t="str">
            <v>BOM</v>
          </cell>
        </row>
        <row r="5073">
          <cell r="X5073">
            <v>11893</v>
          </cell>
          <cell r="Y5073">
            <v>2248467</v>
          </cell>
          <cell r="Z5073" t="str">
            <v>CTI</v>
          </cell>
          <cell r="AA5073">
            <v>3</v>
          </cell>
          <cell r="AB5073" t="str">
            <v>MAQ. E EQUIPAMENTOS</v>
          </cell>
          <cell r="AC5073">
            <v>134.5</v>
          </cell>
          <cell r="AD5073" t="str">
            <v>BOM</v>
          </cell>
        </row>
        <row r="5074">
          <cell r="X5074">
            <v>11894</v>
          </cell>
          <cell r="Y5074">
            <v>2248468</v>
          </cell>
          <cell r="Z5074" t="str">
            <v>CTI</v>
          </cell>
          <cell r="AA5074">
            <v>3</v>
          </cell>
          <cell r="AB5074" t="str">
            <v>MAQ. E EQUIPAMENTOS</v>
          </cell>
          <cell r="AC5074">
            <v>134.5</v>
          </cell>
          <cell r="AD5074" t="str">
            <v>BOM</v>
          </cell>
        </row>
        <row r="5075">
          <cell r="X5075">
            <v>11895</v>
          </cell>
          <cell r="Y5075">
            <v>2248455</v>
          </cell>
          <cell r="Z5075" t="str">
            <v>CLÍNICA MÉDICA</v>
          </cell>
          <cell r="AA5075">
            <v>3</v>
          </cell>
          <cell r="AB5075" t="str">
            <v>MAQ. E EQUIPAMENTOS</v>
          </cell>
          <cell r="AC5075">
            <v>134.5</v>
          </cell>
          <cell r="AD5075" t="str">
            <v>BOM</v>
          </cell>
        </row>
        <row r="5076">
          <cell r="X5076">
            <v>11896</v>
          </cell>
          <cell r="Y5076">
            <v>2248456</v>
          </cell>
          <cell r="Z5076" t="str">
            <v>CLÍNICA MÉDICA</v>
          </cell>
          <cell r="AA5076">
            <v>3</v>
          </cell>
          <cell r="AB5076" t="str">
            <v>MAQ. E EQUIPAMENTOS</v>
          </cell>
          <cell r="AC5076">
            <v>134.5</v>
          </cell>
          <cell r="AD5076" t="str">
            <v>BOM</v>
          </cell>
        </row>
        <row r="5077">
          <cell r="X5077">
            <v>11897</v>
          </cell>
          <cell r="Y5077">
            <v>2248457</v>
          </cell>
          <cell r="Z5077" t="str">
            <v>CLÍNICA MÉDICA</v>
          </cell>
          <cell r="AA5077">
            <v>3</v>
          </cell>
          <cell r="AB5077" t="str">
            <v>MAQ. E EQUIPAMENTOS</v>
          </cell>
          <cell r="AC5077">
            <v>134.5</v>
          </cell>
          <cell r="AD5077" t="str">
            <v>BOM</v>
          </cell>
        </row>
        <row r="5078">
          <cell r="X5078">
            <v>11898</v>
          </cell>
          <cell r="Y5078">
            <v>2248458</v>
          </cell>
          <cell r="Z5078" t="str">
            <v>CLÍNICA MÉDICA</v>
          </cell>
          <cell r="AA5078">
            <v>3</v>
          </cell>
          <cell r="AB5078" t="str">
            <v>MAQ. E EQUIPAMENTOS</v>
          </cell>
          <cell r="AC5078">
            <v>134.5</v>
          </cell>
          <cell r="AD5078" t="str">
            <v>BOM</v>
          </cell>
        </row>
        <row r="5079">
          <cell r="X5079">
            <v>11899</v>
          </cell>
          <cell r="Y5079">
            <v>2248459</v>
          </cell>
          <cell r="Z5079" t="str">
            <v>CLÍNICA MÉDICA</v>
          </cell>
          <cell r="AA5079">
            <v>3</v>
          </cell>
          <cell r="AB5079" t="str">
            <v>MAQ. E EQUIPAMENTOS</v>
          </cell>
          <cell r="AC5079">
            <v>134.5</v>
          </cell>
          <cell r="AD5079" t="str">
            <v>BOM</v>
          </cell>
        </row>
        <row r="5080">
          <cell r="X5080">
            <v>11900</v>
          </cell>
          <cell r="Y5080">
            <v>2248460</v>
          </cell>
          <cell r="Z5080" t="str">
            <v>CLÍNICA MÉDICA</v>
          </cell>
          <cell r="AA5080">
            <v>3</v>
          </cell>
          <cell r="AB5080" t="str">
            <v>MAQ. E EQUIPAMENTOS</v>
          </cell>
          <cell r="AC5080">
            <v>134.5</v>
          </cell>
          <cell r="AD5080" t="str">
            <v>BOM</v>
          </cell>
        </row>
        <row r="5081">
          <cell r="X5081">
            <v>11901</v>
          </cell>
          <cell r="Y5081">
            <v>2248461</v>
          </cell>
          <cell r="Z5081" t="str">
            <v>CLÍNICA MÉDICA</v>
          </cell>
          <cell r="AA5081">
            <v>3</v>
          </cell>
          <cell r="AB5081" t="str">
            <v>MAQ. E EQUIPAMENTOS</v>
          </cell>
          <cell r="AC5081">
            <v>134.5</v>
          </cell>
          <cell r="AD5081" t="str">
            <v>BOM</v>
          </cell>
        </row>
        <row r="5082">
          <cell r="X5082">
            <v>11902</v>
          </cell>
          <cell r="Y5082">
            <v>2248462</v>
          </cell>
          <cell r="Z5082" t="str">
            <v>CLÍNICA MÉDICA</v>
          </cell>
          <cell r="AA5082">
            <v>3</v>
          </cell>
          <cell r="AB5082" t="str">
            <v>MAQ. E EQUIPAMENTOS</v>
          </cell>
          <cell r="AC5082">
            <v>134.5</v>
          </cell>
          <cell r="AD5082" t="str">
            <v>BOM</v>
          </cell>
        </row>
        <row r="5083">
          <cell r="X5083">
            <v>11903</v>
          </cell>
          <cell r="Y5083">
            <v>2248463</v>
          </cell>
          <cell r="Z5083" t="str">
            <v>CLÍNICA MÉDICA</v>
          </cell>
          <cell r="AA5083">
            <v>3</v>
          </cell>
          <cell r="AB5083" t="str">
            <v>MAQ. E EQUIPAMENTOS</v>
          </cell>
          <cell r="AC5083">
            <v>134.5</v>
          </cell>
          <cell r="AD5083" t="str">
            <v>BOM</v>
          </cell>
        </row>
        <row r="5084">
          <cell r="X5084">
            <v>11904</v>
          </cell>
          <cell r="Y5084">
            <v>2248453</v>
          </cell>
          <cell r="Z5084" t="str">
            <v>CLINICA CIRURGICA</v>
          </cell>
          <cell r="AA5084">
            <v>3</v>
          </cell>
          <cell r="AB5084" t="str">
            <v>MAQ. E EQUIPAMENTOS</v>
          </cell>
          <cell r="AC5084">
            <v>134.5</v>
          </cell>
          <cell r="AD5084" t="str">
            <v>BOM</v>
          </cell>
        </row>
        <row r="5085">
          <cell r="X5085">
            <v>11905</v>
          </cell>
          <cell r="Y5085">
            <v>2248454</v>
          </cell>
          <cell r="Z5085" t="str">
            <v>CLINICA CIRURGICA</v>
          </cell>
          <cell r="AA5085">
            <v>3</v>
          </cell>
          <cell r="AB5085" t="str">
            <v>MAQ. E EQUIPAMENTOS</v>
          </cell>
          <cell r="AC5085">
            <v>134.5</v>
          </cell>
          <cell r="AD5085" t="str">
            <v>BOM</v>
          </cell>
        </row>
        <row r="5086">
          <cell r="X5086">
            <v>11906</v>
          </cell>
          <cell r="Y5086">
            <v>2248452</v>
          </cell>
          <cell r="Z5086" t="str">
            <v>CLINICA CIRURGICA</v>
          </cell>
          <cell r="AA5086">
            <v>3</v>
          </cell>
          <cell r="AB5086" t="str">
            <v>MAQ. E EQUIPAMENTOS</v>
          </cell>
          <cell r="AC5086">
            <v>134.5</v>
          </cell>
          <cell r="AD5086" t="str">
            <v>BOM</v>
          </cell>
        </row>
        <row r="5087">
          <cell r="X5087">
            <v>11907</v>
          </cell>
          <cell r="Y5087">
            <v>2248450</v>
          </cell>
          <cell r="Z5087" t="str">
            <v>CLINICA CIRURGICA</v>
          </cell>
          <cell r="AA5087">
            <v>3</v>
          </cell>
          <cell r="AB5087" t="str">
            <v>MAQ. E EQUIPAMENTOS</v>
          </cell>
          <cell r="AC5087">
            <v>134.5</v>
          </cell>
          <cell r="AD5087" t="str">
            <v>BOM</v>
          </cell>
        </row>
        <row r="5088">
          <cell r="X5088">
            <v>11908</v>
          </cell>
          <cell r="Y5088">
            <v>2248451</v>
          </cell>
          <cell r="Z5088" t="str">
            <v>CLINICA CIRURGICA</v>
          </cell>
          <cell r="AA5088">
            <v>3</v>
          </cell>
          <cell r="AB5088" t="str">
            <v>MAQ. E EQUIPAMENTOS</v>
          </cell>
          <cell r="AC5088">
            <v>134.5</v>
          </cell>
          <cell r="AD5088" t="str">
            <v>BOM</v>
          </cell>
        </row>
        <row r="5089">
          <cell r="X5089">
            <v>11909</v>
          </cell>
          <cell r="Y5089" t="str">
            <v>-</v>
          </cell>
          <cell r="Z5089" t="str">
            <v>RECEPÇÃO CENTRAL</v>
          </cell>
          <cell r="AA5089">
            <v>5</v>
          </cell>
          <cell r="AB5089" t="str">
            <v>EQUIP. DE INFORMÁTICA</v>
          </cell>
          <cell r="AC5089">
            <v>649</v>
          </cell>
          <cell r="AD5089" t="str">
            <v>BOM</v>
          </cell>
        </row>
        <row r="5090">
          <cell r="X5090">
            <v>11910</v>
          </cell>
          <cell r="Y5090" t="str">
            <v>-</v>
          </cell>
          <cell r="Z5090" t="str">
            <v>CTI</v>
          </cell>
          <cell r="AA5090">
            <v>5</v>
          </cell>
          <cell r="AB5090" t="str">
            <v>EQUIP. DE INFORMÁTICA</v>
          </cell>
          <cell r="AC5090">
            <v>649</v>
          </cell>
          <cell r="AD5090" t="str">
            <v>BOM</v>
          </cell>
        </row>
        <row r="5091">
          <cell r="X5091">
            <v>11911</v>
          </cell>
          <cell r="Y5091" t="str">
            <v>-</v>
          </cell>
          <cell r="Z5091" t="str">
            <v>T.I.</v>
          </cell>
          <cell r="AA5091">
            <v>5</v>
          </cell>
          <cell r="AB5091" t="str">
            <v>EQUIP. DE INFORMÁTICA</v>
          </cell>
          <cell r="AC5091">
            <v>649</v>
          </cell>
          <cell r="AD5091" t="str">
            <v>BOM</v>
          </cell>
        </row>
        <row r="5092">
          <cell r="X5092">
            <v>11912</v>
          </cell>
          <cell r="Y5092" t="str">
            <v>-</v>
          </cell>
          <cell r="Z5092" t="str">
            <v>CLINICA MÉDICA</v>
          </cell>
          <cell r="AA5092">
            <v>5</v>
          </cell>
          <cell r="AB5092" t="str">
            <v>EQUIP. DE INFORMÁTICA</v>
          </cell>
          <cell r="AC5092">
            <v>649</v>
          </cell>
          <cell r="AD5092" t="str">
            <v>BOM</v>
          </cell>
        </row>
        <row r="5093">
          <cell r="X5093">
            <v>11913</v>
          </cell>
          <cell r="Y5093">
            <v>2266185</v>
          </cell>
          <cell r="Z5093" t="str">
            <v>CENTRAL DE GASES MEDICINAIS</v>
          </cell>
          <cell r="AA5093">
            <v>3</v>
          </cell>
          <cell r="AB5093" t="str">
            <v>MAQ. E EQUIPAMENTOS</v>
          </cell>
          <cell r="AC5093">
            <v>5586.1</v>
          </cell>
          <cell r="AD5093" t="str">
            <v>BOM</v>
          </cell>
        </row>
        <row r="5094">
          <cell r="X5094">
            <v>11952</v>
          </cell>
          <cell r="Y5094">
            <v>2248308</v>
          </cell>
          <cell r="Z5094" t="str">
            <v>GELOG</v>
          </cell>
          <cell r="AA5094">
            <v>4</v>
          </cell>
          <cell r="AB5094" t="str">
            <v>MÓVEIS E UTENSÍLIOS</v>
          </cell>
          <cell r="AC5094">
            <v>708.4</v>
          </cell>
          <cell r="AD5094" t="str">
            <v>BOM</v>
          </cell>
        </row>
        <row r="5095">
          <cell r="X5095">
            <v>11953</v>
          </cell>
          <cell r="Y5095">
            <v>2248309</v>
          </cell>
          <cell r="Z5095" t="str">
            <v>GELOG</v>
          </cell>
          <cell r="AA5095">
            <v>4</v>
          </cell>
          <cell r="AB5095" t="str">
            <v>MÓVEIS E UTENSÍLIOS</v>
          </cell>
          <cell r="AC5095">
            <v>708.4</v>
          </cell>
          <cell r="AD5095" t="str">
            <v>BOM</v>
          </cell>
        </row>
        <row r="5096">
          <cell r="X5096">
            <v>11950</v>
          </cell>
          <cell r="Y5096">
            <v>2248310</v>
          </cell>
          <cell r="Z5096" t="str">
            <v>GELOG</v>
          </cell>
          <cell r="AA5096">
            <v>4</v>
          </cell>
          <cell r="AB5096" t="str">
            <v>MÓVEIS E UTENSÍLIOS</v>
          </cell>
          <cell r="AC5096">
            <v>708.4</v>
          </cell>
          <cell r="AD5096" t="str">
            <v>BOM</v>
          </cell>
        </row>
        <row r="5097">
          <cell r="X5097">
            <v>11951</v>
          </cell>
          <cell r="Y5097">
            <v>2248311</v>
          </cell>
          <cell r="Z5097" t="str">
            <v>GELOG</v>
          </cell>
          <cell r="AA5097">
            <v>4</v>
          </cell>
          <cell r="AB5097" t="str">
            <v>MÓVEIS E UTENSÍLIOS</v>
          </cell>
          <cell r="AC5097">
            <v>708.4</v>
          </cell>
          <cell r="AD5097" t="str">
            <v>BOM</v>
          </cell>
        </row>
        <row r="5098">
          <cell r="X5098">
            <v>11948</v>
          </cell>
          <cell r="Y5098">
            <v>2248312</v>
          </cell>
          <cell r="Z5098" t="str">
            <v>GELOG</v>
          </cell>
          <cell r="AA5098">
            <v>4</v>
          </cell>
          <cell r="AB5098" t="str">
            <v>MÓVEIS E UTENSÍLIOS</v>
          </cell>
          <cell r="AC5098">
            <v>708.4</v>
          </cell>
          <cell r="AD5098" t="str">
            <v>BOM</v>
          </cell>
        </row>
        <row r="5099">
          <cell r="X5099">
            <v>11949</v>
          </cell>
          <cell r="Y5099">
            <v>2248313</v>
          </cell>
          <cell r="Z5099" t="str">
            <v>GELOG</v>
          </cell>
          <cell r="AA5099">
            <v>4</v>
          </cell>
          <cell r="AB5099" t="str">
            <v>MÓVEIS E UTENSÍLIOS</v>
          </cell>
          <cell r="AC5099">
            <v>708.4</v>
          </cell>
          <cell r="AD5099" t="str">
            <v>BOM</v>
          </cell>
        </row>
        <row r="5100">
          <cell r="X5100">
            <v>11946</v>
          </cell>
          <cell r="Y5100">
            <v>2248314</v>
          </cell>
          <cell r="Z5100" t="str">
            <v>GELOG</v>
          </cell>
          <cell r="AA5100">
            <v>4</v>
          </cell>
          <cell r="AB5100" t="str">
            <v>MÓVEIS E UTENSÍLIOS</v>
          </cell>
          <cell r="AC5100">
            <v>708.4</v>
          </cell>
          <cell r="AD5100" t="str">
            <v>BOM</v>
          </cell>
        </row>
        <row r="5101">
          <cell r="X5101">
            <v>11947</v>
          </cell>
          <cell r="Y5101">
            <v>2248315</v>
          </cell>
          <cell r="Z5101" t="str">
            <v>GELOG</v>
          </cell>
          <cell r="AA5101">
            <v>4</v>
          </cell>
          <cell r="AB5101" t="str">
            <v>MÓVEIS E UTENSÍLIOS</v>
          </cell>
          <cell r="AC5101">
            <v>708.4</v>
          </cell>
          <cell r="AD5101" t="str">
            <v>BOM</v>
          </cell>
        </row>
        <row r="5102">
          <cell r="X5102">
            <v>11944</v>
          </cell>
          <cell r="Y5102">
            <v>2248316</v>
          </cell>
          <cell r="Z5102" t="str">
            <v>GELOG</v>
          </cell>
          <cell r="AA5102">
            <v>4</v>
          </cell>
          <cell r="AB5102" t="str">
            <v>MÓVEIS E UTENSÍLIOS</v>
          </cell>
          <cell r="AC5102">
            <v>708.4</v>
          </cell>
          <cell r="AD5102" t="str">
            <v>BOM</v>
          </cell>
        </row>
        <row r="5103">
          <cell r="X5103">
            <v>11945</v>
          </cell>
          <cell r="Y5103">
            <v>2248317</v>
          </cell>
          <cell r="Z5103" t="str">
            <v>GELOG</v>
          </cell>
          <cell r="AA5103">
            <v>4</v>
          </cell>
          <cell r="AB5103" t="str">
            <v>MÓVEIS E UTENSÍLIOS</v>
          </cell>
          <cell r="AC5103">
            <v>708.4</v>
          </cell>
          <cell r="AD5103" t="str">
            <v>BOM</v>
          </cell>
        </row>
        <row r="5104">
          <cell r="X5104">
            <v>11966</v>
          </cell>
          <cell r="Y5104">
            <v>2258161</v>
          </cell>
          <cell r="Z5104" t="str">
            <v>ALMOXARIFADO</v>
          </cell>
          <cell r="AA5104">
            <v>5</v>
          </cell>
          <cell r="AB5104" t="str">
            <v>MAQ. E EQUIPAMENTOS</v>
          </cell>
          <cell r="AC5104">
            <v>267</v>
          </cell>
          <cell r="AD5104" t="str">
            <v>BOM</v>
          </cell>
        </row>
        <row r="5105">
          <cell r="X5105">
            <v>11954</v>
          </cell>
          <cell r="Y5105">
            <v>2258148</v>
          </cell>
          <cell r="Z5105" t="str">
            <v>CONDUTORES</v>
          </cell>
          <cell r="AA5105">
            <v>10</v>
          </cell>
          <cell r="AB5105" t="str">
            <v>MÓVEIS E UTENSÍLIOS</v>
          </cell>
          <cell r="AC5105">
            <v>1185.7149999999999</v>
          </cell>
          <cell r="AD5105" t="str">
            <v>BOM</v>
          </cell>
        </row>
        <row r="5106">
          <cell r="X5106">
            <v>11955</v>
          </cell>
          <cell r="Y5106">
            <v>2258149</v>
          </cell>
          <cell r="Z5106" t="str">
            <v>CONDUTORES</v>
          </cell>
          <cell r="AA5106">
            <v>10</v>
          </cell>
          <cell r="AB5106" t="str">
            <v>MÓVEIS E UTENSÍLIOS</v>
          </cell>
          <cell r="AC5106">
            <v>1185.7149999999999</v>
          </cell>
          <cell r="AD5106" t="str">
            <v>BOM</v>
          </cell>
        </row>
        <row r="5107">
          <cell r="X5107">
            <v>11956</v>
          </cell>
          <cell r="Y5107">
            <v>2258150</v>
          </cell>
          <cell r="Z5107" t="str">
            <v>CONDUTORES</v>
          </cell>
          <cell r="AA5107">
            <v>10</v>
          </cell>
          <cell r="AB5107" t="str">
            <v>MÓVEIS E UTENSÍLIOS</v>
          </cell>
          <cell r="AC5107">
            <v>1185.7149999999999</v>
          </cell>
          <cell r="AD5107" t="str">
            <v>BOM</v>
          </cell>
        </row>
        <row r="5108">
          <cell r="X5108">
            <v>11957</v>
          </cell>
          <cell r="Y5108">
            <v>2258151</v>
          </cell>
          <cell r="Z5108" t="str">
            <v>CONDUTORES</v>
          </cell>
          <cell r="AA5108">
            <v>10</v>
          </cell>
          <cell r="AB5108" t="str">
            <v>MÓVEIS E UTENSÍLIOS</v>
          </cell>
          <cell r="AC5108">
            <v>1185.7149999999999</v>
          </cell>
          <cell r="AD5108" t="str">
            <v>BOM</v>
          </cell>
        </row>
        <row r="5109">
          <cell r="X5109">
            <v>11958</v>
          </cell>
          <cell r="Y5109">
            <v>2258152</v>
          </cell>
          <cell r="Z5109" t="str">
            <v>CONDUTORES</v>
          </cell>
          <cell r="AA5109">
            <v>10</v>
          </cell>
          <cell r="AB5109" t="str">
            <v>MÓVEIS E UTENSÍLIOS</v>
          </cell>
          <cell r="AC5109">
            <v>1185.7149999999999</v>
          </cell>
          <cell r="AD5109" t="str">
            <v>BOM</v>
          </cell>
        </row>
        <row r="5110">
          <cell r="X5110">
            <v>11959</v>
          </cell>
          <cell r="Y5110">
            <v>2258153</v>
          </cell>
          <cell r="Z5110" t="str">
            <v>CENTRO CIRÚRGICO</v>
          </cell>
          <cell r="AA5110">
            <v>10</v>
          </cell>
          <cell r="AB5110" t="str">
            <v>MÓVEIS E UTENSÍLIOS</v>
          </cell>
          <cell r="AC5110">
            <v>1714.2850000000001</v>
          </cell>
          <cell r="AD5110" t="str">
            <v>BOM</v>
          </cell>
        </row>
        <row r="5111">
          <cell r="X5111">
            <v>11960</v>
          </cell>
          <cell r="Y5111">
            <v>2258154</v>
          </cell>
          <cell r="Z5111" t="str">
            <v>CENTRO CIRÚRGICO</v>
          </cell>
          <cell r="AA5111">
            <v>10</v>
          </cell>
          <cell r="AB5111" t="str">
            <v>MÓVEIS E UTENSÍLIOS</v>
          </cell>
          <cell r="AC5111">
            <v>1714.2850000000001</v>
          </cell>
          <cell r="AD5111" t="str">
            <v>BOM</v>
          </cell>
        </row>
        <row r="5112">
          <cell r="X5112">
            <v>11961</v>
          </cell>
          <cell r="Y5112">
            <v>2258155</v>
          </cell>
          <cell r="Z5112" t="str">
            <v>CENTRO CIRÚRGICO</v>
          </cell>
          <cell r="AA5112">
            <v>10</v>
          </cell>
          <cell r="AB5112" t="str">
            <v>MÓVEIS E UTENSÍLIOS</v>
          </cell>
          <cell r="AC5112">
            <v>1714.2850000000001</v>
          </cell>
          <cell r="AD5112" t="str">
            <v>BOM</v>
          </cell>
        </row>
        <row r="5113">
          <cell r="X5113">
            <v>11962</v>
          </cell>
          <cell r="Y5113">
            <v>2258156</v>
          </cell>
          <cell r="Z5113" t="str">
            <v>CENTRO CIRÚRGICO</v>
          </cell>
          <cell r="AA5113">
            <v>10</v>
          </cell>
          <cell r="AB5113" t="str">
            <v>MÓVEIS E UTENSÍLIOS</v>
          </cell>
          <cell r="AC5113">
            <v>1714.2850000000001</v>
          </cell>
          <cell r="AD5113" t="str">
            <v>BOM</v>
          </cell>
        </row>
        <row r="5114">
          <cell r="X5114">
            <v>11963</v>
          </cell>
          <cell r="Y5114">
            <v>2258157</v>
          </cell>
          <cell r="Z5114" t="str">
            <v>CENTRO CIRÚRGICO</v>
          </cell>
          <cell r="AA5114">
            <v>10</v>
          </cell>
          <cell r="AB5114" t="str">
            <v>MÓVEIS E UTENSÍLIOS</v>
          </cell>
          <cell r="AC5114">
            <v>1714.2850000000001</v>
          </cell>
          <cell r="AD5114" t="str">
            <v>BOM</v>
          </cell>
        </row>
        <row r="5115">
          <cell r="X5115">
            <v>11964</v>
          </cell>
          <cell r="Y5115">
            <v>2258158</v>
          </cell>
          <cell r="Z5115" t="str">
            <v>CENTRO CIRÚRGICO</v>
          </cell>
          <cell r="AA5115">
            <v>10</v>
          </cell>
          <cell r="AB5115" t="str">
            <v>MÓVEIS E UTENSÍLIOS</v>
          </cell>
          <cell r="AC5115">
            <v>1714.2850000000001</v>
          </cell>
          <cell r="AD5115" t="str">
            <v>BOM</v>
          </cell>
        </row>
        <row r="5116">
          <cell r="X5116">
            <v>11965</v>
          </cell>
          <cell r="Y5116">
            <v>2258159</v>
          </cell>
          <cell r="Z5116" t="str">
            <v>CENTRO CIRÚRGICO</v>
          </cell>
          <cell r="AA5116">
            <v>10</v>
          </cell>
          <cell r="AB5116" t="str">
            <v>MÓVEIS E UTENSÍLIOS</v>
          </cell>
          <cell r="AC5116">
            <v>1714.2850000000001</v>
          </cell>
          <cell r="AD5116" t="str">
            <v>BOM</v>
          </cell>
        </row>
        <row r="5117">
          <cell r="X5117">
            <v>11967</v>
          </cell>
          <cell r="Y5117">
            <v>2258160</v>
          </cell>
          <cell r="Z5117" t="str">
            <v>DIÁLISE</v>
          </cell>
          <cell r="AA5117">
            <v>10</v>
          </cell>
          <cell r="AB5117" t="str">
            <v>MAQ. E EQUIPAMENTOS</v>
          </cell>
          <cell r="AC5117">
            <v>633.39499999999998</v>
          </cell>
          <cell r="AD5117" t="str">
            <v>BOM</v>
          </cell>
        </row>
        <row r="5118">
          <cell r="X5118">
            <v>11968</v>
          </cell>
          <cell r="Y5118">
            <v>2266120</v>
          </cell>
          <cell r="Z5118" t="str">
            <v>DIÁLISE</v>
          </cell>
          <cell r="AA5118">
            <v>10</v>
          </cell>
          <cell r="AB5118" t="str">
            <v>MAQ. E EQUIPAMENTOS</v>
          </cell>
          <cell r="AC5118">
            <v>856.5</v>
          </cell>
          <cell r="AD5118" t="str">
            <v>BOM</v>
          </cell>
        </row>
        <row r="5119">
          <cell r="X5119">
            <v>11969</v>
          </cell>
          <cell r="Y5119" t="str">
            <v>-</v>
          </cell>
          <cell r="Z5119" t="str">
            <v>CENTRAL DE GASES MEDICINAIS</v>
          </cell>
          <cell r="AA5119">
            <v>5</v>
          </cell>
          <cell r="AB5119" t="str">
            <v>MAQ. E EQUIPAMENTOS</v>
          </cell>
          <cell r="AC5119">
            <v>5586.1</v>
          </cell>
          <cell r="AD5119" t="str">
            <v>BOM</v>
          </cell>
        </row>
        <row r="5120">
          <cell r="X5120">
            <v>11970</v>
          </cell>
          <cell r="Y5120">
            <v>2266173</v>
          </cell>
          <cell r="Z5120" t="str">
            <v>GALPÃO ALMOXARIFADO</v>
          </cell>
          <cell r="AA5120">
            <v>2</v>
          </cell>
          <cell r="AB5120" t="str">
            <v>MAQ. E EQUIPAMENTOS</v>
          </cell>
          <cell r="AC5120">
            <v>165</v>
          </cell>
          <cell r="AD5120" t="str">
            <v>SUCATA</v>
          </cell>
        </row>
        <row r="5121">
          <cell r="X5121">
            <v>11971</v>
          </cell>
          <cell r="Y5121">
            <v>2266182</v>
          </cell>
          <cell r="Z5121" t="str">
            <v>GALPÃO ALMOXARIFADO</v>
          </cell>
          <cell r="AA5121">
            <v>2</v>
          </cell>
          <cell r="AB5121" t="str">
            <v>MAQ. E EQUIPAMENTOS</v>
          </cell>
          <cell r="AC5121">
            <v>165</v>
          </cell>
          <cell r="AD5121" t="str">
            <v>SUCATA</v>
          </cell>
        </row>
        <row r="5122">
          <cell r="X5122">
            <v>11972</v>
          </cell>
          <cell r="Y5122">
            <v>2266174</v>
          </cell>
          <cell r="Z5122" t="str">
            <v>GALPÃO ALMOXARIFADO</v>
          </cell>
          <cell r="AA5122">
            <v>2</v>
          </cell>
          <cell r="AB5122" t="str">
            <v>MAQ. E EQUIPAMENTOS</v>
          </cell>
          <cell r="AC5122">
            <v>165</v>
          </cell>
          <cell r="AD5122" t="str">
            <v>SUCATA</v>
          </cell>
        </row>
        <row r="5123">
          <cell r="X5123">
            <v>11973</v>
          </cell>
          <cell r="Y5123">
            <v>2266175</v>
          </cell>
          <cell r="Z5123" t="str">
            <v>GALPÃO ALMOXARIFADO</v>
          </cell>
          <cell r="AA5123">
            <v>2</v>
          </cell>
          <cell r="AB5123" t="str">
            <v>MAQ. E EQUIPAMENTOS</v>
          </cell>
          <cell r="AC5123">
            <v>165</v>
          </cell>
          <cell r="AD5123" t="str">
            <v>SUCATA</v>
          </cell>
        </row>
        <row r="5124">
          <cell r="X5124">
            <v>11974</v>
          </cell>
          <cell r="Y5124">
            <v>2266180</v>
          </cell>
          <cell r="Z5124" t="str">
            <v>CLÍNICA MÉDICA</v>
          </cell>
          <cell r="AA5124">
            <v>2</v>
          </cell>
          <cell r="AB5124" t="str">
            <v>MAQ. E EQUIPAMENTOS</v>
          </cell>
          <cell r="AC5124">
            <v>165</v>
          </cell>
          <cell r="AD5124" t="str">
            <v>BOM</v>
          </cell>
        </row>
        <row r="5125">
          <cell r="X5125">
            <v>11975</v>
          </cell>
          <cell r="Y5125">
            <v>2266181</v>
          </cell>
          <cell r="Z5125" t="str">
            <v>CLÍNICA MÉDICA</v>
          </cell>
          <cell r="AA5125">
            <v>2</v>
          </cell>
          <cell r="AB5125" t="str">
            <v>MAQ. E EQUIPAMENTOS</v>
          </cell>
          <cell r="AC5125">
            <v>165</v>
          </cell>
          <cell r="AD5125" t="str">
            <v>BOM</v>
          </cell>
        </row>
        <row r="5126">
          <cell r="X5126">
            <v>11976</v>
          </cell>
          <cell r="Y5126">
            <v>2266183</v>
          </cell>
          <cell r="Z5126" t="str">
            <v>SESMT</v>
          </cell>
          <cell r="AA5126">
            <v>2</v>
          </cell>
          <cell r="AB5126" t="str">
            <v>MAQ. E EQUIPAMENTOS</v>
          </cell>
          <cell r="AC5126">
            <v>165</v>
          </cell>
          <cell r="AD5126" t="str">
            <v>BOM</v>
          </cell>
        </row>
        <row r="5127">
          <cell r="X5127">
            <v>11977</v>
          </cell>
          <cell r="Y5127">
            <v>2266184</v>
          </cell>
          <cell r="Z5127" t="str">
            <v>CENTRO CIRÚRGICO</v>
          </cell>
          <cell r="AA5127">
            <v>2</v>
          </cell>
          <cell r="AB5127" t="str">
            <v>MAQ. E EQUIPAMENTOS</v>
          </cell>
          <cell r="AC5127">
            <v>165</v>
          </cell>
          <cell r="AD5127" t="str">
            <v>BOM</v>
          </cell>
        </row>
        <row r="5128">
          <cell r="X5128">
            <v>11978</v>
          </cell>
          <cell r="Y5128">
            <v>2266176</v>
          </cell>
          <cell r="Z5128" t="str">
            <v>HEMODIALISE</v>
          </cell>
          <cell r="AA5128">
            <v>2</v>
          </cell>
          <cell r="AB5128" t="str">
            <v>MAQ. E EQUIPAMENTOS</v>
          </cell>
          <cell r="AC5128">
            <v>165</v>
          </cell>
          <cell r="AD5128" t="str">
            <v>BOM</v>
          </cell>
        </row>
        <row r="5129">
          <cell r="X5129">
            <v>11979</v>
          </cell>
          <cell r="Y5129">
            <v>2266177</v>
          </cell>
          <cell r="Z5129" t="str">
            <v>HEMODIALISE</v>
          </cell>
          <cell r="AA5129">
            <v>2</v>
          </cell>
          <cell r="AB5129" t="str">
            <v>MAQ. E EQUIPAMENTOS</v>
          </cell>
          <cell r="AC5129">
            <v>165</v>
          </cell>
          <cell r="AD5129" t="str">
            <v>BOM</v>
          </cell>
        </row>
        <row r="5130">
          <cell r="X5130">
            <v>11980</v>
          </cell>
          <cell r="Y5130">
            <v>2266178</v>
          </cell>
          <cell r="Z5130" t="str">
            <v>SESMT</v>
          </cell>
          <cell r="AA5130">
            <v>2</v>
          </cell>
          <cell r="AB5130" t="str">
            <v>MAQ. E EQUIPAMENTOS</v>
          </cell>
          <cell r="AC5130">
            <v>165</v>
          </cell>
          <cell r="AD5130" t="str">
            <v>BOM</v>
          </cell>
        </row>
        <row r="5131">
          <cell r="X5131">
            <v>11981</v>
          </cell>
          <cell r="Y5131">
            <v>2266179</v>
          </cell>
          <cell r="Z5131" t="str">
            <v>SESMT</v>
          </cell>
          <cell r="AA5131">
            <v>2</v>
          </cell>
          <cell r="AB5131" t="str">
            <v>MAQ. E EQUIPAMENTOS</v>
          </cell>
          <cell r="AC5131">
            <v>165</v>
          </cell>
          <cell r="AD5131" t="str">
            <v>BOM</v>
          </cell>
        </row>
        <row r="5132">
          <cell r="X5132">
            <v>11982</v>
          </cell>
          <cell r="Y5132">
            <v>2276791</v>
          </cell>
          <cell r="Z5132" t="str">
            <v>CONDUTORES</v>
          </cell>
          <cell r="AA5132">
            <v>5</v>
          </cell>
          <cell r="AB5132" t="str">
            <v>MAQ. E EQUIPAMENTOS</v>
          </cell>
          <cell r="AC5132">
            <v>449.5</v>
          </cell>
          <cell r="AD5132" t="str">
            <v>REGULAR</v>
          </cell>
        </row>
        <row r="5133">
          <cell r="X5133">
            <v>11983</v>
          </cell>
          <cell r="Y5133">
            <v>2276792</v>
          </cell>
          <cell r="Z5133" t="str">
            <v>CONDUTORES</v>
          </cell>
          <cell r="AA5133">
            <v>5</v>
          </cell>
          <cell r="AB5133" t="str">
            <v>MAQ. E EQUIPAMENTOS</v>
          </cell>
          <cell r="AC5133">
            <v>449.5</v>
          </cell>
          <cell r="AD5133" t="str">
            <v>REGULAR</v>
          </cell>
        </row>
        <row r="5134">
          <cell r="X5134">
            <v>11984</v>
          </cell>
          <cell r="Y5134">
            <v>2276793</v>
          </cell>
          <cell r="Z5134" t="str">
            <v>CONDUTORES</v>
          </cell>
          <cell r="AA5134">
            <v>5</v>
          </cell>
          <cell r="AB5134" t="str">
            <v>MAQ. E EQUIPAMENTOS</v>
          </cell>
          <cell r="AC5134">
            <v>449.5</v>
          </cell>
          <cell r="AD5134" t="str">
            <v>REGULAR</v>
          </cell>
        </row>
        <row r="5135">
          <cell r="X5135">
            <v>11985</v>
          </cell>
          <cell r="Y5135">
            <v>2276794</v>
          </cell>
          <cell r="Z5135" t="str">
            <v>CONDUTORES</v>
          </cell>
          <cell r="AA5135">
            <v>5</v>
          </cell>
          <cell r="AB5135" t="str">
            <v>MAQ. E EQUIPAMENTOS</v>
          </cell>
          <cell r="AC5135">
            <v>449.5</v>
          </cell>
          <cell r="AD5135" t="str">
            <v>REGULAR</v>
          </cell>
        </row>
        <row r="5136">
          <cell r="X5136">
            <v>11986</v>
          </cell>
          <cell r="Y5136">
            <v>2276795</v>
          </cell>
          <cell r="Z5136" t="str">
            <v>CONDUTORES</v>
          </cell>
          <cell r="AA5136">
            <v>5</v>
          </cell>
          <cell r="AB5136" t="str">
            <v>MAQ. E EQUIPAMENTOS</v>
          </cell>
          <cell r="AC5136">
            <v>449.5</v>
          </cell>
          <cell r="AD5136" t="str">
            <v>REGULAR</v>
          </cell>
        </row>
        <row r="5137">
          <cell r="X5137">
            <v>11987</v>
          </cell>
          <cell r="Y5137">
            <v>2276796</v>
          </cell>
          <cell r="Z5137" t="str">
            <v>CONDUTORES</v>
          </cell>
          <cell r="AA5137">
            <v>5</v>
          </cell>
          <cell r="AB5137" t="str">
            <v>MAQ. E EQUIPAMENTOS</v>
          </cell>
          <cell r="AC5137">
            <v>449.5</v>
          </cell>
          <cell r="AD5137" t="str">
            <v>REGULAR</v>
          </cell>
        </row>
        <row r="5138">
          <cell r="X5138">
            <v>11988</v>
          </cell>
          <cell r="Y5138">
            <v>2276797</v>
          </cell>
          <cell r="Z5138" t="str">
            <v>CONDUTORES</v>
          </cell>
          <cell r="AA5138">
            <v>5</v>
          </cell>
          <cell r="AB5138" t="str">
            <v>MAQ. E EQUIPAMENTOS</v>
          </cell>
          <cell r="AC5138">
            <v>449.5</v>
          </cell>
          <cell r="AD5138" t="str">
            <v>REGULAR</v>
          </cell>
        </row>
        <row r="5139">
          <cell r="X5139">
            <v>11993</v>
          </cell>
          <cell r="Y5139">
            <v>2277888</v>
          </cell>
          <cell r="Z5139" t="str">
            <v>GEP</v>
          </cell>
          <cell r="AA5139">
            <v>10</v>
          </cell>
          <cell r="AB5139" t="str">
            <v>MÓVEIS E UTENSÍLIOS</v>
          </cell>
          <cell r="AC5139">
            <v>600</v>
          </cell>
          <cell r="AD5139" t="str">
            <v>BOM</v>
          </cell>
        </row>
        <row r="5140">
          <cell r="X5140">
            <v>11994</v>
          </cell>
          <cell r="Y5140">
            <v>2277889</v>
          </cell>
          <cell r="Z5140" t="str">
            <v>GEP</v>
          </cell>
          <cell r="AA5140">
            <v>10</v>
          </cell>
          <cell r="AB5140" t="str">
            <v>MÓVEIS E UTENSÍLIOS</v>
          </cell>
          <cell r="AC5140">
            <v>1300</v>
          </cell>
          <cell r="AD5140" t="str">
            <v>BOM</v>
          </cell>
        </row>
        <row r="5141">
          <cell r="X5141">
            <v>11995</v>
          </cell>
          <cell r="Y5141">
            <v>2277890</v>
          </cell>
          <cell r="Z5141" t="str">
            <v>GEP</v>
          </cell>
          <cell r="AA5141">
            <v>10</v>
          </cell>
          <cell r="AB5141" t="str">
            <v>MÓVEIS E UTENSÍLIOS</v>
          </cell>
          <cell r="AC5141">
            <v>1400</v>
          </cell>
          <cell r="AD5141" t="str">
            <v>BOM</v>
          </cell>
        </row>
        <row r="5142">
          <cell r="X5142">
            <v>12197</v>
          </cell>
          <cell r="Y5142">
            <v>2282135</v>
          </cell>
          <cell r="Z5142" t="str">
            <v>AMBULATÓRIO</v>
          </cell>
          <cell r="AA5142">
            <v>6</v>
          </cell>
          <cell r="AB5142" t="str">
            <v>MAQ. E EQUIPAMENTOS</v>
          </cell>
          <cell r="AC5142">
            <v>877.57</v>
          </cell>
          <cell r="AD5142" t="str">
            <v>BOM</v>
          </cell>
        </row>
        <row r="5143">
          <cell r="X5143">
            <v>12198</v>
          </cell>
          <cell r="Y5143">
            <v>2282136</v>
          </cell>
          <cell r="Z5143" t="str">
            <v>AMBULATÓRIO</v>
          </cell>
          <cell r="AA5143">
            <v>6</v>
          </cell>
          <cell r="AB5143" t="str">
            <v>MAQ. E EQUIPAMENTOS</v>
          </cell>
          <cell r="AC5143">
            <v>877.57</v>
          </cell>
          <cell r="AD5143" t="str">
            <v>BOM</v>
          </cell>
        </row>
        <row r="5144">
          <cell r="X5144">
            <v>12199</v>
          </cell>
          <cell r="Y5144">
            <v>2282137</v>
          </cell>
          <cell r="Z5144" t="str">
            <v>AMBULATÓRIO</v>
          </cell>
          <cell r="AA5144">
            <v>6</v>
          </cell>
          <cell r="AB5144" t="str">
            <v>MAQ. E EQUIPAMENTOS</v>
          </cell>
          <cell r="AC5144">
            <v>877.57</v>
          </cell>
          <cell r="AD5144" t="str">
            <v>BOM</v>
          </cell>
        </row>
        <row r="5145">
          <cell r="X5145">
            <v>12200</v>
          </cell>
          <cell r="Y5145">
            <v>2282138</v>
          </cell>
          <cell r="Z5145" t="str">
            <v>AMBULATÓRIO</v>
          </cell>
          <cell r="AA5145">
            <v>6</v>
          </cell>
          <cell r="AB5145" t="str">
            <v>MAQ. E EQUIPAMENTOS</v>
          </cell>
          <cell r="AC5145">
            <v>877.57</v>
          </cell>
          <cell r="AD5145" t="str">
            <v>BOM</v>
          </cell>
        </row>
        <row r="5146">
          <cell r="X5146">
            <v>12046</v>
          </cell>
          <cell r="Y5146">
            <v>2322500</v>
          </cell>
          <cell r="Z5146" t="str">
            <v>AMBULATÓRIO – GERÊNCIA ALA A</v>
          </cell>
          <cell r="AA5146">
            <v>6</v>
          </cell>
          <cell r="AB5146" t="str">
            <v>EQUIP. DE INFORMÁTICA</v>
          </cell>
          <cell r="AC5146">
            <v>1765.9748</v>
          </cell>
          <cell r="AD5146" t="str">
            <v>BOM</v>
          </cell>
        </row>
        <row r="5147">
          <cell r="X5147">
            <v>12048</v>
          </cell>
          <cell r="Y5147">
            <v>2322501</v>
          </cell>
          <cell r="Z5147" t="str">
            <v>CLÍNICA MÉDICA   ALA 2 –  GERÊNCIA  DE  ENFERMAGEM</v>
          </cell>
          <cell r="AA5147">
            <v>6</v>
          </cell>
          <cell r="AB5147" t="str">
            <v>EQUIP. DE INFORMÁTICA</v>
          </cell>
          <cell r="AC5147">
            <v>1765.9748</v>
          </cell>
          <cell r="AD5147" t="str">
            <v>BOM</v>
          </cell>
        </row>
        <row r="5148">
          <cell r="X5148">
            <v>12049</v>
          </cell>
          <cell r="Y5148">
            <v>2322547</v>
          </cell>
          <cell r="Z5148" t="str">
            <v>CLÍNICA MÉDICA   ALA 2 –  GERÊNCIA  DE  ENFERMAGEM</v>
          </cell>
          <cell r="AA5148">
            <v>6</v>
          </cell>
          <cell r="AB5148" t="str">
            <v>EQUIP. DE INFORMÁTICA</v>
          </cell>
          <cell r="AC5148">
            <v>1765.9748</v>
          </cell>
          <cell r="AD5148" t="str">
            <v>BOM</v>
          </cell>
        </row>
        <row r="5149">
          <cell r="X5149">
            <v>12050</v>
          </cell>
          <cell r="Y5149">
            <v>2322503</v>
          </cell>
          <cell r="Z5149" t="str">
            <v>CHI - NUCLEO ADMINISTRATIVO</v>
          </cell>
          <cell r="AA5149">
            <v>6</v>
          </cell>
          <cell r="AB5149" t="str">
            <v>EQUIP. DE INFORMÁTICA</v>
          </cell>
          <cell r="AC5149">
            <v>1765.9748</v>
          </cell>
          <cell r="AD5149" t="str">
            <v>BOM</v>
          </cell>
        </row>
        <row r="5150">
          <cell r="X5150">
            <v>12051</v>
          </cell>
          <cell r="Y5150">
            <v>2322504</v>
          </cell>
          <cell r="Z5150" t="str">
            <v>NUTRIÇÃO</v>
          </cell>
          <cell r="AA5150">
            <v>6</v>
          </cell>
          <cell r="AB5150" t="str">
            <v>EQUIP. DE INFORMÁTICA</v>
          </cell>
          <cell r="AC5150">
            <v>1765.9748</v>
          </cell>
          <cell r="AD5150" t="str">
            <v>BOM</v>
          </cell>
        </row>
        <row r="5151">
          <cell r="X5151">
            <v>12052</v>
          </cell>
          <cell r="Y5151">
            <v>2322505</v>
          </cell>
          <cell r="Z5151" t="str">
            <v>NUTRIÇÃO</v>
          </cell>
          <cell r="AA5151">
            <v>6</v>
          </cell>
          <cell r="AB5151" t="str">
            <v>EQUIP. DE INFORMÁTICA</v>
          </cell>
          <cell r="AC5151">
            <v>1765.9748</v>
          </cell>
          <cell r="AD5151" t="str">
            <v>BOM</v>
          </cell>
        </row>
        <row r="5152">
          <cell r="X5152">
            <v>12053</v>
          </cell>
          <cell r="Y5152">
            <v>2322506</v>
          </cell>
          <cell r="Z5152" t="str">
            <v>CHI – CENTRAL HUMANIZADA DE INTERNAÇÃO</v>
          </cell>
          <cell r="AA5152">
            <v>6</v>
          </cell>
          <cell r="AB5152" t="str">
            <v>EQUIP. DE INFORMÁTICA</v>
          </cell>
          <cell r="AC5152">
            <v>1765.9748</v>
          </cell>
          <cell r="AD5152" t="str">
            <v>BOM</v>
          </cell>
        </row>
        <row r="5153">
          <cell r="X5153">
            <v>12054</v>
          </cell>
          <cell r="Y5153">
            <v>2322507</v>
          </cell>
          <cell r="Z5153" t="str">
            <v>AMBULATÓRIO – GERÊNCIA ALA A</v>
          </cell>
          <cell r="AA5153">
            <v>6</v>
          </cell>
          <cell r="AB5153" t="str">
            <v>EQUIP. DE INFORMÁTICA</v>
          </cell>
          <cell r="AC5153">
            <v>1765.9748</v>
          </cell>
          <cell r="AD5153" t="str">
            <v>BOM</v>
          </cell>
        </row>
        <row r="5154">
          <cell r="X5154">
            <v>12055</v>
          </cell>
          <cell r="Y5154">
            <v>2322508</v>
          </cell>
          <cell r="Z5154" t="str">
            <v>ESCRITÓRIO DE QUALIDADE</v>
          </cell>
          <cell r="AA5154">
            <v>6</v>
          </cell>
          <cell r="AB5154" t="str">
            <v>EQUIP. DE INFORMÁTICA</v>
          </cell>
          <cell r="AC5154">
            <v>1765.9748</v>
          </cell>
          <cell r="AD5154" t="str">
            <v>BOM</v>
          </cell>
        </row>
        <row r="5155">
          <cell r="X5155">
            <v>12056</v>
          </cell>
          <cell r="Y5155">
            <v>2322509</v>
          </cell>
          <cell r="Z5155" t="str">
            <v>DIRETORIA DE ENFERMAGEM</v>
          </cell>
          <cell r="AA5155">
            <v>6</v>
          </cell>
          <cell r="AB5155" t="str">
            <v>EQUIP. DE INFORMÁTICA</v>
          </cell>
          <cell r="AC5155">
            <v>1765.9748</v>
          </cell>
          <cell r="AD5155" t="str">
            <v>BOM</v>
          </cell>
        </row>
        <row r="5156">
          <cell r="X5156">
            <v>12057</v>
          </cell>
          <cell r="Y5156">
            <v>2322510</v>
          </cell>
          <cell r="Z5156" t="str">
            <v>SAC</v>
          </cell>
          <cell r="AA5156">
            <v>6</v>
          </cell>
          <cell r="AB5156" t="str">
            <v>EQUIP. DE INFORMÁTICA</v>
          </cell>
          <cell r="AC5156">
            <v>1765.9748</v>
          </cell>
          <cell r="AD5156" t="str">
            <v>BOM</v>
          </cell>
        </row>
        <row r="5157">
          <cell r="X5157">
            <v>12058</v>
          </cell>
          <cell r="Y5157">
            <v>2322511</v>
          </cell>
          <cell r="Z5157" t="str">
            <v>CENTRO CIRURGICO – CHEFIA</v>
          </cell>
          <cell r="AA5157">
            <v>6</v>
          </cell>
          <cell r="AB5157" t="str">
            <v>EQUIP. DE INFORMÁTICA</v>
          </cell>
          <cell r="AC5157">
            <v>1765.9748</v>
          </cell>
          <cell r="AD5157" t="str">
            <v>BOM</v>
          </cell>
        </row>
        <row r="5158">
          <cell r="X5158">
            <v>12059</v>
          </cell>
          <cell r="Y5158">
            <v>2322512</v>
          </cell>
          <cell r="Z5158" t="str">
            <v>ALMOXARIFADO</v>
          </cell>
          <cell r="AA5158">
            <v>6</v>
          </cell>
          <cell r="AB5158" t="str">
            <v>EQUIP. DE INFORMÁTICA</v>
          </cell>
          <cell r="AC5158">
            <v>1765.9748</v>
          </cell>
          <cell r="AD5158" t="str">
            <v>BOM</v>
          </cell>
        </row>
        <row r="5159">
          <cell r="X5159">
            <v>12060</v>
          </cell>
          <cell r="Y5159">
            <v>2322513</v>
          </cell>
          <cell r="Z5159" t="str">
            <v>CENTRO CIRURGICO – CHEFIA</v>
          </cell>
          <cell r="AA5159">
            <v>6</v>
          </cell>
          <cell r="AB5159" t="str">
            <v>EQUIP. DE INFORMÁTICA</v>
          </cell>
          <cell r="AC5159">
            <v>1765.9748</v>
          </cell>
          <cell r="AD5159" t="str">
            <v>BOM</v>
          </cell>
        </row>
        <row r="5160">
          <cell r="X5160">
            <v>12061</v>
          </cell>
          <cell r="Y5160">
            <v>2322514</v>
          </cell>
          <cell r="Z5160" t="str">
            <v>CTI – SALA ADMINISTRATIVA</v>
          </cell>
          <cell r="AA5160">
            <v>6</v>
          </cell>
          <cell r="AB5160" t="str">
            <v>EQUIP. DE INFORMÁTICA</v>
          </cell>
          <cell r="AC5160">
            <v>1765.9748</v>
          </cell>
          <cell r="AD5160" t="str">
            <v>BOM</v>
          </cell>
        </row>
        <row r="5161">
          <cell r="X5161">
            <v>12062</v>
          </cell>
          <cell r="Y5161">
            <v>2322515</v>
          </cell>
          <cell r="Z5161" t="str">
            <v>CENTRO CIRÚRGICO - CORREDOR ALA A</v>
          </cell>
          <cell r="AA5161">
            <v>6</v>
          </cell>
          <cell r="AB5161" t="str">
            <v>EQUIP. DE INFORMÁTICA</v>
          </cell>
          <cell r="AC5161">
            <v>1765.9748</v>
          </cell>
          <cell r="AD5161" t="str">
            <v>BOM</v>
          </cell>
        </row>
        <row r="5162">
          <cell r="X5162">
            <v>12063</v>
          </cell>
          <cell r="Y5162">
            <v>2322548</v>
          </cell>
          <cell r="Z5162" t="str">
            <v>CAPELANIA</v>
          </cell>
          <cell r="AA5162">
            <v>6</v>
          </cell>
          <cell r="AB5162" t="str">
            <v>EQUIP. DE INFORMÁTICA</v>
          </cell>
          <cell r="AC5162">
            <v>1765.9748</v>
          </cell>
          <cell r="AD5162" t="str">
            <v>BOM</v>
          </cell>
        </row>
        <row r="5163">
          <cell r="X5163">
            <v>12064</v>
          </cell>
          <cell r="Y5163">
            <v>2322502</v>
          </cell>
          <cell r="Z5163" t="str">
            <v>DIRETORIA DE ENFERMAGEM</v>
          </cell>
          <cell r="AA5163">
            <v>6</v>
          </cell>
          <cell r="AB5163" t="str">
            <v>EQUIP. DE INFORMÁTICA</v>
          </cell>
          <cell r="AC5163">
            <v>1765.9748</v>
          </cell>
          <cell r="AD5163" t="str">
            <v>BOM</v>
          </cell>
        </row>
        <row r="5164">
          <cell r="X5164">
            <v>12065</v>
          </cell>
          <cell r="Y5164">
            <v>2322528</v>
          </cell>
          <cell r="Z5164" t="str">
            <v>CENTRO CIRURGICO - SALA DE REUNIAO</v>
          </cell>
          <cell r="AA5164">
            <v>6</v>
          </cell>
          <cell r="AB5164" t="str">
            <v>EQUIP. DE INFORMÁTICA</v>
          </cell>
          <cell r="AC5164">
            <v>1765.9748</v>
          </cell>
          <cell r="AD5164" t="str">
            <v>BOM</v>
          </cell>
        </row>
        <row r="5165">
          <cell r="X5165">
            <v>12066</v>
          </cell>
          <cell r="Y5165">
            <v>2322516</v>
          </cell>
          <cell r="Z5165" t="str">
            <v>AMBULATÓRIO – GERÊNCIA ALA A</v>
          </cell>
          <cell r="AA5165">
            <v>6</v>
          </cell>
          <cell r="AB5165" t="str">
            <v>EQUIP. DE INFORMÁTICA</v>
          </cell>
          <cell r="AC5165">
            <v>1765.9748</v>
          </cell>
          <cell r="AD5165" t="str">
            <v>BOM</v>
          </cell>
        </row>
        <row r="5166">
          <cell r="X5166">
            <v>12067</v>
          </cell>
          <cell r="Y5166">
            <v>2322517</v>
          </cell>
          <cell r="Z5166" t="str">
            <v>AMBULATÓRIO – GERÊNCIA ENFERMAGEM ALA A</v>
          </cell>
          <cell r="AA5166">
            <v>6</v>
          </cell>
          <cell r="AB5166" t="str">
            <v>EQUIP. DE INFORMÁTICA</v>
          </cell>
          <cell r="AC5166">
            <v>1765.9748</v>
          </cell>
          <cell r="AD5166" t="str">
            <v>BOM</v>
          </cell>
        </row>
        <row r="5167">
          <cell r="X5167">
            <v>12068</v>
          </cell>
          <cell r="Y5167">
            <v>2322518</v>
          </cell>
          <cell r="Z5167" t="str">
            <v>OUVIDORIA</v>
          </cell>
          <cell r="AA5167">
            <v>6</v>
          </cell>
          <cell r="AB5167" t="str">
            <v>EQUIP. DE INFORMÁTICA</v>
          </cell>
          <cell r="AC5167">
            <v>1765.9748</v>
          </cell>
          <cell r="AD5167" t="str">
            <v>BOM</v>
          </cell>
        </row>
        <row r="5168">
          <cell r="X5168">
            <v>12069</v>
          </cell>
          <cell r="Y5168">
            <v>2322519</v>
          </cell>
          <cell r="Z5168" t="str">
            <v>centro cirúrgico – rpa</v>
          </cell>
          <cell r="AA5168">
            <v>6</v>
          </cell>
          <cell r="AB5168" t="str">
            <v>EQUIP. DE INFORMÁTICA</v>
          </cell>
          <cell r="AC5168">
            <v>1765.9748</v>
          </cell>
          <cell r="AD5168" t="str">
            <v>BOM</v>
          </cell>
        </row>
        <row r="5169">
          <cell r="X5169">
            <v>12070</v>
          </cell>
          <cell r="Y5169">
            <v>2322520</v>
          </cell>
          <cell r="Z5169" t="str">
            <v>CHI – CENTRAL HUMANIZADA DE INTERNAÇÃO</v>
          </cell>
          <cell r="AA5169">
            <v>6</v>
          </cell>
          <cell r="AB5169" t="str">
            <v>EQUIP. DE INFORMÁTICA</v>
          </cell>
          <cell r="AC5169">
            <v>1765.9748</v>
          </cell>
          <cell r="AD5169" t="str">
            <v>BOM</v>
          </cell>
        </row>
        <row r="5170">
          <cell r="X5170">
            <v>12071</v>
          </cell>
          <cell r="Y5170">
            <v>2322521</v>
          </cell>
          <cell r="Z5170" t="str">
            <v>ESCRITÓRIO DE QUALIDADE</v>
          </cell>
          <cell r="AA5170">
            <v>6</v>
          </cell>
          <cell r="AB5170" t="str">
            <v>EQUIP. DE INFORMÁTICA</v>
          </cell>
          <cell r="AC5170">
            <v>1765.9748</v>
          </cell>
          <cell r="AD5170" t="str">
            <v>BOM</v>
          </cell>
        </row>
        <row r="5171">
          <cell r="X5171">
            <v>12072</v>
          </cell>
          <cell r="Y5171">
            <v>2322522</v>
          </cell>
          <cell r="Z5171" t="str">
            <v>CCIH</v>
          </cell>
          <cell r="AA5171">
            <v>6</v>
          </cell>
          <cell r="AB5171" t="str">
            <v>EQUIP. DE INFORMÁTICA</v>
          </cell>
          <cell r="AC5171">
            <v>1765.9748</v>
          </cell>
          <cell r="AD5171" t="str">
            <v>BOM</v>
          </cell>
        </row>
        <row r="5172">
          <cell r="X5172">
            <v>12073</v>
          </cell>
          <cell r="Y5172">
            <v>2322523</v>
          </cell>
          <cell r="Z5172" t="str">
            <v>FATURAMENTO</v>
          </cell>
          <cell r="AA5172">
            <v>6</v>
          </cell>
          <cell r="AB5172" t="str">
            <v>EQUIP. DE INFORMÁTICA</v>
          </cell>
          <cell r="AC5172">
            <v>1765.9748</v>
          </cell>
          <cell r="AD5172" t="str">
            <v>BOM</v>
          </cell>
        </row>
        <row r="5173">
          <cell r="X5173">
            <v>12074</v>
          </cell>
          <cell r="Y5173">
            <v>2322524</v>
          </cell>
          <cell r="Z5173" t="str">
            <v>CCIH</v>
          </cell>
          <cell r="AA5173">
            <v>6</v>
          </cell>
          <cell r="AB5173" t="str">
            <v>EQUIP. DE INFORMÁTICA</v>
          </cell>
          <cell r="AC5173">
            <v>1765.9748</v>
          </cell>
          <cell r="AD5173" t="str">
            <v>BOM</v>
          </cell>
        </row>
        <row r="5174">
          <cell r="X5174">
            <v>12075</v>
          </cell>
          <cell r="Y5174">
            <v>2322525</v>
          </cell>
          <cell r="Z5174" t="str">
            <v>CCIH</v>
          </cell>
          <cell r="AA5174">
            <v>6</v>
          </cell>
          <cell r="AB5174" t="str">
            <v>EQUIP. DE INFORMÁTICA</v>
          </cell>
          <cell r="AC5174">
            <v>1765.9748</v>
          </cell>
          <cell r="AD5174" t="str">
            <v>BOM</v>
          </cell>
        </row>
        <row r="5175">
          <cell r="X5175">
            <v>12076</v>
          </cell>
          <cell r="Y5175">
            <v>2322526</v>
          </cell>
          <cell r="Z5175" t="str">
            <v>TRANSPLANTE</v>
          </cell>
          <cell r="AA5175">
            <v>6</v>
          </cell>
          <cell r="AB5175" t="str">
            <v>EQUIP. DE INFORMÁTICA</v>
          </cell>
          <cell r="AC5175">
            <v>1765.9748</v>
          </cell>
          <cell r="AD5175" t="str">
            <v>BOM</v>
          </cell>
        </row>
        <row r="5176">
          <cell r="X5176">
            <v>12077</v>
          </cell>
          <cell r="Y5176">
            <v>2322527</v>
          </cell>
          <cell r="Z5176" t="str">
            <v>CLÍNICA MÉDICA   ALA 2 –  GERÊNCIA  DE  ENFERMAGEM</v>
          </cell>
          <cell r="AA5176">
            <v>6</v>
          </cell>
          <cell r="AB5176" t="str">
            <v>EQUIP. DE INFORMÁTICA</v>
          </cell>
          <cell r="AC5176">
            <v>1765.9748</v>
          </cell>
          <cell r="AD5176" t="str">
            <v>BOM</v>
          </cell>
        </row>
        <row r="5177">
          <cell r="X5177">
            <v>12078</v>
          </cell>
          <cell r="Y5177">
            <v>2322549</v>
          </cell>
          <cell r="Z5177" t="str">
            <v>AMBULATÓRIO – RECEPÇÃO GUICHÊ 03</v>
          </cell>
          <cell r="AA5177">
            <v>6</v>
          </cell>
          <cell r="AB5177" t="str">
            <v>EQUIP. DE INFORMÁTICA</v>
          </cell>
          <cell r="AC5177">
            <v>1765.9748</v>
          </cell>
          <cell r="AD5177" t="str">
            <v>BOM</v>
          </cell>
        </row>
        <row r="5178">
          <cell r="X5178">
            <v>12079</v>
          </cell>
          <cell r="Y5178">
            <v>2322529</v>
          </cell>
          <cell r="Z5178" t="str">
            <v>AMBULATÓRIO – RECEPÇÃO GUICHÊ 09</v>
          </cell>
          <cell r="AA5178">
            <v>6</v>
          </cell>
          <cell r="AB5178" t="str">
            <v>EQUIP. DE INFORMÁTICA</v>
          </cell>
          <cell r="AC5178">
            <v>1765.9748</v>
          </cell>
          <cell r="AD5178" t="str">
            <v>BOM</v>
          </cell>
        </row>
        <row r="5179">
          <cell r="X5179">
            <v>12080</v>
          </cell>
          <cell r="Y5179">
            <v>2322530</v>
          </cell>
          <cell r="Z5179" t="str">
            <v>AMBULATÓRIO – RECEPÇÃO GUICHÊ 05</v>
          </cell>
          <cell r="AA5179">
            <v>6</v>
          </cell>
          <cell r="AB5179" t="str">
            <v>EQUIP. DE INFORMÁTICA</v>
          </cell>
          <cell r="AC5179">
            <v>1765.9748</v>
          </cell>
          <cell r="AD5179" t="str">
            <v>BOM</v>
          </cell>
        </row>
        <row r="5180">
          <cell r="X5180">
            <v>12081</v>
          </cell>
          <cell r="Y5180">
            <v>2322531</v>
          </cell>
          <cell r="Z5180" t="str">
            <v>AMBULATÓRIO – RECEPÇÃO</v>
          </cell>
          <cell r="AA5180">
            <v>6</v>
          </cell>
          <cell r="AB5180" t="str">
            <v>EQUIP. DE INFORMÁTICA</v>
          </cell>
          <cell r="AC5180">
            <v>1765.9748</v>
          </cell>
          <cell r="AD5180" t="str">
            <v>BOM</v>
          </cell>
        </row>
        <row r="5181">
          <cell r="X5181">
            <v>12082</v>
          </cell>
          <cell r="Y5181">
            <v>2322532</v>
          </cell>
          <cell r="Z5181" t="str">
            <v>FATURAMENTO</v>
          </cell>
          <cell r="AA5181">
            <v>6</v>
          </cell>
          <cell r="AB5181" t="str">
            <v>EQUIP. DE INFORMÁTICA</v>
          </cell>
          <cell r="AC5181">
            <v>1765.9748</v>
          </cell>
          <cell r="AD5181" t="str">
            <v>BOM</v>
          </cell>
        </row>
        <row r="5182">
          <cell r="X5182">
            <v>12083</v>
          </cell>
          <cell r="Y5182">
            <v>2322533</v>
          </cell>
          <cell r="Z5182" t="str">
            <v>AMBULATÓRIO – RECEPÇÃO GUICHÊ 06</v>
          </cell>
          <cell r="AA5182">
            <v>6</v>
          </cell>
          <cell r="AB5182" t="str">
            <v>EQUIP. DE INFORMÁTICA</v>
          </cell>
          <cell r="AC5182">
            <v>1765.9748</v>
          </cell>
          <cell r="AD5182" t="str">
            <v>BOM</v>
          </cell>
        </row>
        <row r="5183">
          <cell r="X5183">
            <v>12084</v>
          </cell>
          <cell r="Y5183">
            <v>2322534</v>
          </cell>
          <cell r="Z5183" t="str">
            <v>CHI – GUARDA VOLUMES</v>
          </cell>
          <cell r="AA5183">
            <v>6</v>
          </cell>
          <cell r="AB5183" t="str">
            <v>EQUIP. DE INFORMÁTICA</v>
          </cell>
          <cell r="AC5183">
            <v>1765.9748</v>
          </cell>
          <cell r="AD5183" t="str">
            <v>BOM</v>
          </cell>
        </row>
        <row r="5184">
          <cell r="X5184">
            <v>12085</v>
          </cell>
          <cell r="Y5184">
            <v>2322535</v>
          </cell>
          <cell r="Z5184" t="str">
            <v>ALMOXARIFADO</v>
          </cell>
          <cell r="AA5184">
            <v>6</v>
          </cell>
          <cell r="AB5184" t="str">
            <v>EQUIP. DE INFORMÁTICA</v>
          </cell>
          <cell r="AC5184">
            <v>1765.9748</v>
          </cell>
          <cell r="AD5184" t="str">
            <v>BOM</v>
          </cell>
        </row>
        <row r="5185">
          <cell r="X5185">
            <v>12086</v>
          </cell>
          <cell r="Y5185">
            <v>2322536</v>
          </cell>
          <cell r="Z5185" t="str">
            <v>CENTRO CIRÚRGICO – FARMÁCIA</v>
          </cell>
          <cell r="AA5185">
            <v>6</v>
          </cell>
          <cell r="AB5185" t="str">
            <v>EQUIP. DE INFORMÁTICA</v>
          </cell>
          <cell r="AC5185">
            <v>1765.9748</v>
          </cell>
          <cell r="AD5185" t="str">
            <v>BOM</v>
          </cell>
        </row>
        <row r="5186">
          <cell r="X5186">
            <v>12087</v>
          </cell>
          <cell r="Y5186">
            <v>2322537</v>
          </cell>
          <cell r="Z5186" t="str">
            <v>GERÊNCIA DE DESENVOLVIMENTO DE PESSOAS</v>
          </cell>
          <cell r="AA5186">
            <v>6</v>
          </cell>
          <cell r="AB5186" t="str">
            <v>EQUIP. DE INFORMÁTICA</v>
          </cell>
          <cell r="AC5186">
            <v>1765.9748</v>
          </cell>
          <cell r="AD5186" t="str">
            <v>BOM</v>
          </cell>
        </row>
        <row r="5187">
          <cell r="X5187">
            <v>12088</v>
          </cell>
          <cell r="Y5187">
            <v>2322538</v>
          </cell>
          <cell r="Z5187" t="str">
            <v>HEMODIALISE / DIÁLISE</v>
          </cell>
          <cell r="AA5187">
            <v>6</v>
          </cell>
          <cell r="AB5187" t="str">
            <v>EQUIP. DE INFORMÁTICA</v>
          </cell>
          <cell r="AC5187">
            <v>1765.9748</v>
          </cell>
          <cell r="AD5187" t="str">
            <v>BOM</v>
          </cell>
        </row>
        <row r="5188">
          <cell r="X5188">
            <v>12089</v>
          </cell>
          <cell r="Y5188">
            <v>2322539</v>
          </cell>
          <cell r="Z5188" t="str">
            <v>CENTRO CIRURGICO - SALA DE REUNIAO</v>
          </cell>
          <cell r="AA5188">
            <v>6</v>
          </cell>
          <cell r="AB5188" t="str">
            <v>EQUIP. DE INFORMÁTICA</v>
          </cell>
          <cell r="AC5188">
            <v>1765.9748</v>
          </cell>
          <cell r="AD5188" t="str">
            <v>BOM</v>
          </cell>
        </row>
        <row r="5189">
          <cell r="X5189">
            <v>12090</v>
          </cell>
          <cell r="Y5189">
            <v>2322540</v>
          </cell>
          <cell r="Z5189" t="str">
            <v>FARMÁCIA – DOSE</v>
          </cell>
          <cell r="AA5189">
            <v>6</v>
          </cell>
          <cell r="AB5189" t="str">
            <v>EQUIP. DE INFORMÁTICA</v>
          </cell>
          <cell r="AC5189">
            <v>1765.9748</v>
          </cell>
          <cell r="AD5189" t="str">
            <v>BOM</v>
          </cell>
        </row>
        <row r="5190">
          <cell r="X5190">
            <v>12091</v>
          </cell>
          <cell r="Y5190">
            <v>2322541</v>
          </cell>
          <cell r="Z5190" t="str">
            <v>GERÊNCIA – APOIO AO DIAGNÓSTICO</v>
          </cell>
          <cell r="AA5190">
            <v>6</v>
          </cell>
          <cell r="AB5190" t="str">
            <v>EQUIP. DE INFORMÁTICA</v>
          </cell>
          <cell r="AC5190">
            <v>1765.9748</v>
          </cell>
          <cell r="AD5190" t="str">
            <v>BOM</v>
          </cell>
        </row>
        <row r="5191">
          <cell r="X5191">
            <v>12092</v>
          </cell>
          <cell r="Y5191">
            <v>2322542</v>
          </cell>
          <cell r="Z5191" t="str">
            <v>FATURAMENTO</v>
          </cell>
          <cell r="AA5191">
            <v>6</v>
          </cell>
          <cell r="AB5191" t="str">
            <v>EQUIP. DE INFORMÁTICA</v>
          </cell>
          <cell r="AC5191">
            <v>1765.9748</v>
          </cell>
          <cell r="AD5191" t="str">
            <v>BOM</v>
          </cell>
        </row>
        <row r="5192">
          <cell r="X5192">
            <v>12093</v>
          </cell>
          <cell r="Y5192">
            <v>2322543</v>
          </cell>
          <cell r="Z5192" t="str">
            <v>AMBULATÓRIO – RECEPÇÃO GUICHÊ 01</v>
          </cell>
          <cell r="AA5192">
            <v>6</v>
          </cell>
          <cell r="AB5192" t="str">
            <v>EQUIP. DE INFORMÁTICA</v>
          </cell>
          <cell r="AC5192">
            <v>1765.9748</v>
          </cell>
          <cell r="AD5192" t="str">
            <v>BOM</v>
          </cell>
        </row>
        <row r="5193">
          <cell r="X5193">
            <v>12094</v>
          </cell>
          <cell r="Y5193">
            <v>2322544</v>
          </cell>
          <cell r="Z5193" t="str">
            <v>FATURAMENTO</v>
          </cell>
          <cell r="AA5193">
            <v>6</v>
          </cell>
          <cell r="AB5193" t="str">
            <v>EQUIP. DE INFORMÁTICA</v>
          </cell>
          <cell r="AC5193">
            <v>1765.9748</v>
          </cell>
          <cell r="AD5193" t="str">
            <v>BOM</v>
          </cell>
        </row>
        <row r="5194">
          <cell r="X5194">
            <v>12095</v>
          </cell>
          <cell r="Y5194">
            <v>2322545</v>
          </cell>
          <cell r="Z5194" t="str">
            <v>EQUIPE MULTIPROFISSIONAL</v>
          </cell>
          <cell r="AA5194">
            <v>6</v>
          </cell>
          <cell r="AB5194" t="str">
            <v>EQUIP. DE INFORMÁTICA</v>
          </cell>
          <cell r="AC5194">
            <v>1765.9748</v>
          </cell>
          <cell r="AD5194" t="str">
            <v>BOM</v>
          </cell>
        </row>
        <row r="5195">
          <cell r="X5195">
            <v>12096</v>
          </cell>
          <cell r="Y5195">
            <v>2322546</v>
          </cell>
          <cell r="Z5195" t="str">
            <v>AMBULATÓRIO – RECEPÇÃO GUICHÊ 02</v>
          </cell>
          <cell r="AA5195">
            <v>6</v>
          </cell>
          <cell r="AB5195" t="str">
            <v>EQUIP. DE INFORMÁTICA</v>
          </cell>
          <cell r="AC5195">
            <v>1765.9748</v>
          </cell>
          <cell r="AD5195" t="str">
            <v>BOM</v>
          </cell>
        </row>
        <row r="5196">
          <cell r="X5196">
            <v>12204</v>
          </cell>
          <cell r="Y5196">
            <v>2321630</v>
          </cell>
          <cell r="Z5196" t="str">
            <v>AMBULATÓRIO – ALA A</v>
          </cell>
          <cell r="AA5196">
            <v>6</v>
          </cell>
          <cell r="AB5196" t="str">
            <v>EQUIP. DE INFORMÁTICA</v>
          </cell>
          <cell r="AC5196">
            <v>1473.47</v>
          </cell>
          <cell r="AD5196" t="str">
            <v>BOM</v>
          </cell>
        </row>
        <row r="5197">
          <cell r="X5197">
            <v>12205</v>
          </cell>
          <cell r="Y5197">
            <v>2321631</v>
          </cell>
          <cell r="Z5197" t="str">
            <v>AMBULATÓRIO – ALA B</v>
          </cell>
          <cell r="AA5197">
            <v>6</v>
          </cell>
          <cell r="AB5197" t="str">
            <v>EQUIP. DE INFORMÁTICA</v>
          </cell>
          <cell r="AC5197">
            <v>1473.97</v>
          </cell>
          <cell r="AD5197" t="str">
            <v>BOM</v>
          </cell>
        </row>
        <row r="5198">
          <cell r="X5198">
            <v>12206</v>
          </cell>
          <cell r="Y5198">
            <v>2321632</v>
          </cell>
          <cell r="Z5198" t="str">
            <v>AMBULATÓRIO – ALA C</v>
          </cell>
          <cell r="AA5198">
            <v>6</v>
          </cell>
          <cell r="AB5198" t="str">
            <v>EQUIP. DE INFORMÁTICA</v>
          </cell>
          <cell r="AC5198">
            <v>1474.47</v>
          </cell>
          <cell r="AD5198" t="str">
            <v>BOM</v>
          </cell>
        </row>
        <row r="5199">
          <cell r="X5199">
            <v>12207</v>
          </cell>
          <cell r="Y5199">
            <v>2321633</v>
          </cell>
          <cell r="Z5199" t="str">
            <v>AMBULATÓRIO – ALA D</v>
          </cell>
          <cell r="AA5199">
            <v>6</v>
          </cell>
          <cell r="AB5199" t="str">
            <v>EQUIP. DE INFORMÁTICA</v>
          </cell>
          <cell r="AC5199">
            <v>1474.97</v>
          </cell>
          <cell r="AD5199" t="str">
            <v>BOM</v>
          </cell>
        </row>
        <row r="5200">
          <cell r="X5200">
            <v>12208</v>
          </cell>
          <cell r="Y5200">
            <v>2321634</v>
          </cell>
          <cell r="Z5200" t="str">
            <v>AMBULATÓRIO – ALA E</v>
          </cell>
          <cell r="AA5200">
            <v>6</v>
          </cell>
          <cell r="AB5200" t="str">
            <v>EQUIP. DE INFORMÁTICA</v>
          </cell>
          <cell r="AC5200">
            <v>1475.47</v>
          </cell>
          <cell r="AD5200" t="str">
            <v>BOM</v>
          </cell>
        </row>
        <row r="5201">
          <cell r="X5201">
            <v>11997</v>
          </cell>
          <cell r="Y5201">
            <v>2321740</v>
          </cell>
          <cell r="Z5201" t="str">
            <v>FARMÁCIA – CAF</v>
          </cell>
          <cell r="AA5201">
            <v>6</v>
          </cell>
          <cell r="AB5201" t="str">
            <v>EQUIP. DE INFORMÁTICA</v>
          </cell>
          <cell r="AC5201">
            <v>1765.9748</v>
          </cell>
          <cell r="AD5201" t="str">
            <v>BOM</v>
          </cell>
        </row>
        <row r="5202">
          <cell r="X5202">
            <v>11998</v>
          </cell>
          <cell r="Y5202">
            <v>2321741</v>
          </cell>
          <cell r="Z5202" t="str">
            <v>ASTEC</v>
          </cell>
          <cell r="AA5202">
            <v>6</v>
          </cell>
          <cell r="AB5202" t="str">
            <v>EQUIP. DE INFORMÁTICA</v>
          </cell>
          <cell r="AC5202">
            <v>1765.9748</v>
          </cell>
          <cell r="AD5202" t="str">
            <v>BOM</v>
          </cell>
        </row>
        <row r="5203">
          <cell r="X5203">
            <v>11999</v>
          </cell>
          <cell r="Y5203">
            <v>2321742</v>
          </cell>
          <cell r="Z5203" t="str">
            <v>ENGENHARIA CLINICA</v>
          </cell>
          <cell r="AA5203">
            <v>6</v>
          </cell>
          <cell r="AB5203" t="str">
            <v>EQUIP. DE INFORMÁTICA</v>
          </cell>
          <cell r="AC5203">
            <v>1765.9748</v>
          </cell>
          <cell r="AD5203" t="str">
            <v>BOM</v>
          </cell>
        </row>
        <row r="5204">
          <cell r="X5204">
            <v>12000</v>
          </cell>
          <cell r="Y5204">
            <v>2321743</v>
          </cell>
          <cell r="Z5204" t="str">
            <v>ALMOXARIFADO</v>
          </cell>
          <cell r="AA5204">
            <v>6</v>
          </cell>
          <cell r="AB5204" t="str">
            <v>EQUIP. DE INFORMÁTICA</v>
          </cell>
          <cell r="AC5204">
            <v>1765.9748</v>
          </cell>
          <cell r="AD5204" t="str">
            <v>BOM</v>
          </cell>
        </row>
        <row r="5205">
          <cell r="X5205">
            <v>12001</v>
          </cell>
          <cell r="Y5205">
            <v>2321744</v>
          </cell>
          <cell r="Z5205" t="str">
            <v>ASTEC</v>
          </cell>
          <cell r="AA5205">
            <v>6</v>
          </cell>
          <cell r="AB5205" t="str">
            <v>EQUIP. DE INFORMÁTICA</v>
          </cell>
          <cell r="AC5205">
            <v>1765.9748</v>
          </cell>
          <cell r="AD5205" t="str">
            <v>BOM</v>
          </cell>
        </row>
        <row r="5206">
          <cell r="X5206">
            <v>12002</v>
          </cell>
          <cell r="Y5206">
            <v>2321745</v>
          </cell>
          <cell r="Z5206" t="str">
            <v>UTI - FARMÁCIA SATÉLITE</v>
          </cell>
          <cell r="AA5206">
            <v>6</v>
          </cell>
          <cell r="AB5206" t="str">
            <v>EQUIP. DE INFORMÁTICA</v>
          </cell>
          <cell r="AC5206">
            <v>1765.9748</v>
          </cell>
          <cell r="AD5206" t="str">
            <v>BOM</v>
          </cell>
        </row>
        <row r="5207">
          <cell r="X5207">
            <v>12003</v>
          </cell>
          <cell r="Y5207">
            <v>2321746</v>
          </cell>
          <cell r="Z5207" t="str">
            <v>FARMÁCIA – DOSE</v>
          </cell>
          <cell r="AA5207">
            <v>6</v>
          </cell>
          <cell r="AB5207" t="str">
            <v>EQUIP. DE INFORMÁTICA</v>
          </cell>
          <cell r="AC5207">
            <v>1765.9748</v>
          </cell>
          <cell r="AD5207" t="str">
            <v>BOM</v>
          </cell>
        </row>
        <row r="5208">
          <cell r="X5208">
            <v>12004</v>
          </cell>
          <cell r="Y5208">
            <v>2321747</v>
          </cell>
          <cell r="Z5208" t="str">
            <v>ALMOXARIFADO</v>
          </cell>
          <cell r="AA5208">
            <v>6</v>
          </cell>
          <cell r="AB5208" t="str">
            <v>EQUIP. DE INFORMÁTICA</v>
          </cell>
          <cell r="AC5208">
            <v>1765.9748</v>
          </cell>
          <cell r="AD5208" t="str">
            <v>BOM</v>
          </cell>
        </row>
        <row r="5209">
          <cell r="X5209">
            <v>12005</v>
          </cell>
          <cell r="Y5209">
            <v>2321748</v>
          </cell>
          <cell r="Z5209" t="str">
            <v>ASTEC</v>
          </cell>
          <cell r="AA5209">
            <v>6</v>
          </cell>
          <cell r="AB5209" t="str">
            <v>EQUIP. DE INFORMÁTICA</v>
          </cell>
          <cell r="AC5209">
            <v>1765.9748</v>
          </cell>
          <cell r="AD5209" t="str">
            <v>BOM</v>
          </cell>
        </row>
        <row r="5210">
          <cell r="X5210">
            <v>12006</v>
          </cell>
          <cell r="Y5210">
            <v>2321749</v>
          </cell>
          <cell r="Z5210" t="str">
            <v>SESMT -GERENCIA</v>
          </cell>
          <cell r="AA5210">
            <v>6</v>
          </cell>
          <cell r="AB5210" t="str">
            <v>EQUIP. DE INFORMÁTICA</v>
          </cell>
          <cell r="AC5210">
            <v>1765.9748</v>
          </cell>
          <cell r="AD5210" t="str">
            <v>BOM</v>
          </cell>
        </row>
        <row r="5211">
          <cell r="X5211">
            <v>12007</v>
          </cell>
          <cell r="Y5211">
            <v>2321750</v>
          </cell>
          <cell r="Z5211" t="str">
            <v>PSICOLOGIA</v>
          </cell>
          <cell r="AA5211">
            <v>6</v>
          </cell>
          <cell r="AB5211" t="str">
            <v>EQUIP. DE INFORMÁTICA</v>
          </cell>
          <cell r="AC5211">
            <v>1765.9748</v>
          </cell>
          <cell r="AD5211" t="str">
            <v>BOM</v>
          </cell>
        </row>
        <row r="5212">
          <cell r="X5212">
            <v>12008</v>
          </cell>
          <cell r="Y5212">
            <v>2321751</v>
          </cell>
          <cell r="Z5212" t="str">
            <v>ASTEC</v>
          </cell>
          <cell r="AA5212">
            <v>6</v>
          </cell>
          <cell r="AB5212" t="str">
            <v>EQUIP. DE INFORMÁTICA</v>
          </cell>
          <cell r="AC5212">
            <v>1765.9748</v>
          </cell>
          <cell r="AD5212" t="str">
            <v>BOM</v>
          </cell>
        </row>
        <row r="5213">
          <cell r="X5213">
            <v>12009</v>
          </cell>
          <cell r="Y5213">
            <v>2321786</v>
          </cell>
          <cell r="Z5213" t="str">
            <v>FARMÁCIA – DOSE</v>
          </cell>
          <cell r="AA5213">
            <v>6</v>
          </cell>
          <cell r="AB5213" t="str">
            <v>EQUIP. DE INFORMÁTICA</v>
          </cell>
          <cell r="AC5213">
            <v>1765.9748</v>
          </cell>
          <cell r="AD5213" t="str">
            <v>BOM</v>
          </cell>
        </row>
        <row r="5214">
          <cell r="X5214">
            <v>12010</v>
          </cell>
          <cell r="Y5214">
            <v>2321752</v>
          </cell>
          <cell r="Z5214" t="str">
            <v>DIRETORIA DE ENFERMAGEM</v>
          </cell>
          <cell r="AA5214">
            <v>6</v>
          </cell>
          <cell r="AB5214" t="str">
            <v>EQUIP. DE INFORMÁTICA</v>
          </cell>
          <cell r="AC5214">
            <v>1765.9748</v>
          </cell>
          <cell r="AD5214" t="str">
            <v>BOM</v>
          </cell>
        </row>
        <row r="5215">
          <cell r="X5215">
            <v>12011</v>
          </cell>
          <cell r="Y5215">
            <v>2321753</v>
          </cell>
          <cell r="Z5215" t="str">
            <v>ADMINISTRAÇÃO - SEDE - ASTEC</v>
          </cell>
          <cell r="AA5215">
            <v>6</v>
          </cell>
          <cell r="AB5215" t="str">
            <v>EQUIP. DE INFORMÁTICA</v>
          </cell>
          <cell r="AC5215">
            <v>1765.9748</v>
          </cell>
          <cell r="AD5215" t="str">
            <v>BOM</v>
          </cell>
        </row>
        <row r="5216">
          <cell r="X5216">
            <v>12012</v>
          </cell>
          <cell r="Y5216">
            <v>2321754</v>
          </cell>
          <cell r="Z5216" t="str">
            <v>ALMOXARIFADO</v>
          </cell>
          <cell r="AA5216">
            <v>6</v>
          </cell>
          <cell r="AB5216" t="str">
            <v>EQUIP. DE INFORMÁTICA</v>
          </cell>
          <cell r="AC5216">
            <v>1765.9748</v>
          </cell>
          <cell r="AD5216" t="str">
            <v>BOM</v>
          </cell>
        </row>
        <row r="5217">
          <cell r="X5217">
            <v>12013</v>
          </cell>
          <cell r="Y5217">
            <v>2321755</v>
          </cell>
          <cell r="Z5217" t="str">
            <v>ALMOXARIFADO</v>
          </cell>
          <cell r="AA5217">
            <v>6</v>
          </cell>
          <cell r="AB5217" t="str">
            <v>EQUIP. DE INFORMÁTICA</v>
          </cell>
          <cell r="AC5217">
            <v>1765.9748</v>
          </cell>
          <cell r="AD5217" t="str">
            <v>BOM</v>
          </cell>
        </row>
        <row r="5218">
          <cell r="X5218">
            <v>12014</v>
          </cell>
          <cell r="Y5218">
            <v>2321756</v>
          </cell>
          <cell r="Z5218" t="str">
            <v>EQUIPE MULTIPROFISSIONAL</v>
          </cell>
          <cell r="AA5218">
            <v>6</v>
          </cell>
          <cell r="AB5218" t="str">
            <v>EQUIP. DE INFORMÁTICA</v>
          </cell>
          <cell r="AC5218">
            <v>1765.9748</v>
          </cell>
          <cell r="AD5218" t="str">
            <v>BOM</v>
          </cell>
        </row>
        <row r="5219">
          <cell r="X5219">
            <v>12015</v>
          </cell>
          <cell r="Y5219">
            <v>2321757</v>
          </cell>
          <cell r="Z5219" t="str">
            <v>FARMÁCIA – CAF</v>
          </cell>
          <cell r="AA5219">
            <v>6</v>
          </cell>
          <cell r="AB5219" t="str">
            <v>EQUIP. DE INFORMÁTICA</v>
          </cell>
          <cell r="AC5219">
            <v>1765.9748</v>
          </cell>
          <cell r="AD5219" t="str">
            <v>BOM</v>
          </cell>
        </row>
        <row r="5220">
          <cell r="X5220">
            <v>12016</v>
          </cell>
          <cell r="Y5220">
            <v>2321770</v>
          </cell>
          <cell r="Z5220" t="str">
            <v>GERÊNCIA DE HOTELARIA</v>
          </cell>
          <cell r="AA5220">
            <v>6</v>
          </cell>
          <cell r="AB5220" t="str">
            <v>EQUIP. DE INFORMÁTICA</v>
          </cell>
          <cell r="AC5220">
            <v>1765.9748</v>
          </cell>
          <cell r="AD5220" t="str">
            <v>BOM</v>
          </cell>
        </row>
        <row r="5221">
          <cell r="X5221">
            <v>12017</v>
          </cell>
          <cell r="Y5221">
            <v>2321787</v>
          </cell>
          <cell r="Z5221" t="str">
            <v>FATURAMENTO</v>
          </cell>
          <cell r="AA5221">
            <v>6</v>
          </cell>
          <cell r="AB5221" t="str">
            <v>EQUIP. DE INFORMÁTICA</v>
          </cell>
          <cell r="AC5221">
            <v>1765.9748</v>
          </cell>
          <cell r="AD5221" t="str">
            <v>BOM</v>
          </cell>
        </row>
        <row r="5222">
          <cell r="X5222">
            <v>12018</v>
          </cell>
          <cell r="Y5222">
            <v>2321759</v>
          </cell>
          <cell r="Z5222" t="str">
            <v>GERÊNCIA MANUTENÇÃO PREDIAL</v>
          </cell>
          <cell r="AA5222">
            <v>6</v>
          </cell>
          <cell r="AB5222" t="str">
            <v>EQUIP. DE INFORMÁTICA</v>
          </cell>
          <cell r="AC5222">
            <v>1765.9748</v>
          </cell>
          <cell r="AD5222" t="str">
            <v>BOM</v>
          </cell>
        </row>
        <row r="5223">
          <cell r="X5223">
            <v>12019</v>
          </cell>
          <cell r="Y5223">
            <v>2321760</v>
          </cell>
          <cell r="Z5223" t="str">
            <v>UNIDADE COLETORA DE SANGUE</v>
          </cell>
          <cell r="AA5223">
            <v>6</v>
          </cell>
          <cell r="AB5223" t="str">
            <v>EQUIP. DE INFORMÁTICA</v>
          </cell>
          <cell r="AC5223">
            <v>1765.9748</v>
          </cell>
          <cell r="AD5223" t="str">
            <v>BOM</v>
          </cell>
        </row>
        <row r="5224">
          <cell r="X5224">
            <v>12020</v>
          </cell>
          <cell r="Y5224">
            <v>2321761</v>
          </cell>
          <cell r="Z5224" t="str">
            <v>FARMÁCIA – DOSE</v>
          </cell>
          <cell r="AA5224">
            <v>6</v>
          </cell>
          <cell r="AB5224" t="str">
            <v>EQUIP. DE INFORMÁTICA</v>
          </cell>
          <cell r="AC5224">
            <v>1765.9748</v>
          </cell>
          <cell r="AD5224" t="str">
            <v>BOM</v>
          </cell>
        </row>
        <row r="5225">
          <cell r="X5225">
            <v>12021</v>
          </cell>
          <cell r="Y5225">
            <v>2321762</v>
          </cell>
          <cell r="Z5225" t="str">
            <v>SAME</v>
          </cell>
          <cell r="AA5225">
            <v>6</v>
          </cell>
          <cell r="AB5225" t="str">
            <v>EQUIP. DE INFORMÁTICA</v>
          </cell>
          <cell r="AC5225">
            <v>1765.9748</v>
          </cell>
          <cell r="AD5225" t="str">
            <v>BOM</v>
          </cell>
        </row>
        <row r="5226">
          <cell r="X5226">
            <v>12022</v>
          </cell>
          <cell r="Y5226">
            <v>2321763</v>
          </cell>
          <cell r="Z5226" t="str">
            <v>BANCO DE SANGUE  -TRIAGEM</v>
          </cell>
          <cell r="AA5226">
            <v>6</v>
          </cell>
          <cell r="AB5226" t="str">
            <v>EQUIP. DE INFORMÁTICA</v>
          </cell>
          <cell r="AC5226">
            <v>1765.9748</v>
          </cell>
          <cell r="AD5226" t="str">
            <v>BOM</v>
          </cell>
        </row>
        <row r="5227">
          <cell r="X5227">
            <v>12023</v>
          </cell>
          <cell r="Y5227">
            <v>2321764</v>
          </cell>
          <cell r="Z5227" t="str">
            <v>FARMÁCIA – DOSE</v>
          </cell>
          <cell r="AA5227">
            <v>6</v>
          </cell>
          <cell r="AB5227" t="str">
            <v>EQUIP. DE INFORMÁTICA</v>
          </cell>
          <cell r="AC5227">
            <v>1765.9748</v>
          </cell>
          <cell r="AD5227" t="str">
            <v>BOM</v>
          </cell>
        </row>
        <row r="5228">
          <cell r="X5228">
            <v>12024</v>
          </cell>
          <cell r="Y5228">
            <v>2321765</v>
          </cell>
          <cell r="Z5228" t="str">
            <v>ASTEC</v>
          </cell>
          <cell r="AA5228">
            <v>6</v>
          </cell>
          <cell r="AB5228" t="str">
            <v>EQUIP. DE INFORMÁTICA</v>
          </cell>
          <cell r="AC5228">
            <v>1765.9748</v>
          </cell>
          <cell r="AD5228" t="str">
            <v>BOM</v>
          </cell>
        </row>
        <row r="5229">
          <cell r="X5229">
            <v>12025</v>
          </cell>
          <cell r="Y5229">
            <v>2321766</v>
          </cell>
          <cell r="Z5229" t="str">
            <v>EQUIPE MULTIPROFISSIONAL</v>
          </cell>
          <cell r="AA5229">
            <v>6</v>
          </cell>
          <cell r="AB5229" t="str">
            <v>EQUIP. DE INFORMÁTICA</v>
          </cell>
          <cell r="AC5229">
            <v>1765.9748</v>
          </cell>
          <cell r="AD5229" t="str">
            <v>BOM</v>
          </cell>
        </row>
        <row r="5230">
          <cell r="X5230">
            <v>12026</v>
          </cell>
          <cell r="Y5230">
            <v>2321767</v>
          </cell>
          <cell r="Z5230" t="str">
            <v>GERÊNCIA – APOIO AO DIAGNÓSTICO</v>
          </cell>
          <cell r="AA5230">
            <v>6</v>
          </cell>
          <cell r="AB5230" t="str">
            <v>EQUIP. DE INFORMÁTICA</v>
          </cell>
          <cell r="AC5230">
            <v>1765.9748</v>
          </cell>
          <cell r="AD5230" t="str">
            <v>BOM</v>
          </cell>
        </row>
        <row r="5231">
          <cell r="X5231">
            <v>12027</v>
          </cell>
          <cell r="Y5231">
            <v>2321769</v>
          </cell>
          <cell r="Z5231" t="str">
            <v>FARMÁCIA – CAF</v>
          </cell>
          <cell r="AA5231">
            <v>6</v>
          </cell>
          <cell r="AB5231" t="str">
            <v>EQUIP. DE INFORMÁTICA</v>
          </cell>
          <cell r="AC5231">
            <v>1765.9748</v>
          </cell>
          <cell r="AD5231" t="str">
            <v>BOM</v>
          </cell>
        </row>
        <row r="5232">
          <cell r="X5232">
            <v>12028</v>
          </cell>
          <cell r="Y5232">
            <v>2324768</v>
          </cell>
          <cell r="Z5232" t="str">
            <v>APOIO AO DIAGNÓSTICO RECEPÇÃO</v>
          </cell>
          <cell r="AA5232">
            <v>6</v>
          </cell>
          <cell r="AB5232" t="str">
            <v>EQUIP. DE INFORMÁTICA</v>
          </cell>
          <cell r="AC5232">
            <v>1765.9748</v>
          </cell>
          <cell r="AD5232" t="str">
            <v>BOM</v>
          </cell>
        </row>
        <row r="5233">
          <cell r="X5233">
            <v>12029</v>
          </cell>
          <cell r="Y5233">
            <v>2321771</v>
          </cell>
          <cell r="Z5233" t="str">
            <v>REABILITAÇÃO E FISIOTERAPIA</v>
          </cell>
          <cell r="AA5233">
            <v>6</v>
          </cell>
          <cell r="AB5233" t="str">
            <v>EQUIP. DE INFORMÁTICA</v>
          </cell>
          <cell r="AC5233">
            <v>1765.9748</v>
          </cell>
          <cell r="AD5233" t="str">
            <v>BOM</v>
          </cell>
        </row>
        <row r="5234">
          <cell r="X5234">
            <v>12030</v>
          </cell>
          <cell r="Y5234">
            <v>2321772</v>
          </cell>
          <cell r="Z5234" t="str">
            <v>GERÊNCIA MANUTENÇÃO PREDIAL</v>
          </cell>
          <cell r="AA5234">
            <v>6</v>
          </cell>
          <cell r="AB5234" t="str">
            <v>EQUIP. DE INFORMÁTICA</v>
          </cell>
          <cell r="AC5234">
            <v>1765.9748</v>
          </cell>
          <cell r="AD5234" t="str">
            <v>BOM</v>
          </cell>
        </row>
        <row r="5235">
          <cell r="X5235">
            <v>12031</v>
          </cell>
          <cell r="Y5235">
            <v>2321773</v>
          </cell>
          <cell r="Z5235" t="str">
            <v>APOIO AO DIAGNÓSTICO – RECEPÇÃO</v>
          </cell>
          <cell r="AA5235">
            <v>6</v>
          </cell>
          <cell r="AB5235" t="str">
            <v>EQUIP. DE INFORMÁTICA</v>
          </cell>
          <cell r="AC5235">
            <v>1765.9748</v>
          </cell>
          <cell r="AD5235" t="str">
            <v>BOM</v>
          </cell>
        </row>
        <row r="5236">
          <cell r="X5236">
            <v>12032</v>
          </cell>
          <cell r="Y5236">
            <v>2321774</v>
          </cell>
          <cell r="Z5236" t="str">
            <v>ENGENHARIA CLINICA</v>
          </cell>
          <cell r="AA5236">
            <v>6</v>
          </cell>
          <cell r="AB5236" t="str">
            <v>EQUIP. DE INFORMÁTICA</v>
          </cell>
          <cell r="AC5236">
            <v>1765.9748</v>
          </cell>
          <cell r="AD5236" t="str">
            <v>BOM</v>
          </cell>
        </row>
        <row r="5237">
          <cell r="X5237">
            <v>12033</v>
          </cell>
          <cell r="Y5237">
            <v>2321775</v>
          </cell>
          <cell r="Z5237" t="str">
            <v>APOIO AO DIAGNÓSTICO RECEPÇÃO</v>
          </cell>
          <cell r="AA5237">
            <v>6</v>
          </cell>
          <cell r="AB5237" t="str">
            <v>EQUIP. DE INFORMÁTICA</v>
          </cell>
          <cell r="AC5237">
            <v>1765.9748</v>
          </cell>
          <cell r="AD5237" t="str">
            <v>BOM</v>
          </cell>
        </row>
        <row r="5238">
          <cell r="X5238">
            <v>12034</v>
          </cell>
          <cell r="Y5238">
            <v>2321776</v>
          </cell>
          <cell r="Z5238" t="str">
            <v>CHI - NUCLEO ADMINISTRATIVO</v>
          </cell>
          <cell r="AA5238">
            <v>6</v>
          </cell>
          <cell r="AB5238" t="str">
            <v>EQUIP. DE INFORMÁTICA</v>
          </cell>
          <cell r="AC5238">
            <v>1765.9748</v>
          </cell>
          <cell r="AD5238" t="str">
            <v>BOM</v>
          </cell>
        </row>
        <row r="5239">
          <cell r="X5239">
            <v>12035</v>
          </cell>
          <cell r="Y5239">
            <v>2321777</v>
          </cell>
          <cell r="Z5239" t="str">
            <v>LABORATÓRIO</v>
          </cell>
          <cell r="AA5239">
            <v>6</v>
          </cell>
          <cell r="AB5239" t="str">
            <v>EQUIP. DE INFORMÁTICA</v>
          </cell>
          <cell r="AC5239">
            <v>1765.9748</v>
          </cell>
          <cell r="AD5239" t="str">
            <v>BOM</v>
          </cell>
        </row>
        <row r="5240">
          <cell r="X5240">
            <v>12036</v>
          </cell>
          <cell r="Y5240">
            <v>2321778</v>
          </cell>
          <cell r="Z5240" t="str">
            <v>AMBULATÓRIO – GERÊNCIA ALA A</v>
          </cell>
          <cell r="AA5240">
            <v>6</v>
          </cell>
          <cell r="AB5240" t="str">
            <v>EQUIP. DE INFORMÁTICA</v>
          </cell>
          <cell r="AC5240">
            <v>1765.9748</v>
          </cell>
          <cell r="AD5240" t="str">
            <v>BOM</v>
          </cell>
        </row>
        <row r="5241">
          <cell r="X5241">
            <v>12037</v>
          </cell>
          <cell r="Y5241">
            <v>2321779</v>
          </cell>
          <cell r="Z5241" t="str">
            <v>NUTRIÇÃO</v>
          </cell>
          <cell r="AA5241">
            <v>6</v>
          </cell>
          <cell r="AB5241" t="str">
            <v>EQUIP. DE INFORMÁTICA</v>
          </cell>
          <cell r="AC5241">
            <v>1765.9748</v>
          </cell>
          <cell r="AD5241" t="str">
            <v>BOM</v>
          </cell>
        </row>
        <row r="5242">
          <cell r="X5242">
            <v>12038</v>
          </cell>
          <cell r="Y5242">
            <v>2321780</v>
          </cell>
          <cell r="Z5242" t="str">
            <v>CME</v>
          </cell>
          <cell r="AA5242">
            <v>6</v>
          </cell>
          <cell r="AB5242" t="str">
            <v>EQUIP. DE INFORMÁTICA</v>
          </cell>
          <cell r="AC5242">
            <v>1765.9748</v>
          </cell>
          <cell r="AD5242" t="str">
            <v>BOM</v>
          </cell>
        </row>
        <row r="5243">
          <cell r="X5243">
            <v>12039</v>
          </cell>
          <cell r="Y5243">
            <v>2321781</v>
          </cell>
          <cell r="Z5243" t="str">
            <v>CLÍNICA CIRÚRGICA  ALA 3- SALA ENFERMAGEM</v>
          </cell>
          <cell r="AA5243">
            <v>6</v>
          </cell>
          <cell r="AB5243" t="str">
            <v>EQUIP. DE INFORMÁTICA</v>
          </cell>
          <cell r="AC5243">
            <v>1765.9748</v>
          </cell>
          <cell r="AD5243" t="str">
            <v>BOM</v>
          </cell>
        </row>
        <row r="5244">
          <cell r="X5244">
            <v>12040</v>
          </cell>
          <cell r="Y5244">
            <v>2321782</v>
          </cell>
          <cell r="Z5244" t="str">
            <v>CHI – TRIAGEM MÉDICA</v>
          </cell>
          <cell r="AA5244">
            <v>6</v>
          </cell>
          <cell r="AB5244" t="str">
            <v>EQUIP. DE INFORMÁTICA</v>
          </cell>
          <cell r="AC5244">
            <v>1765.9748</v>
          </cell>
          <cell r="AD5244" t="str">
            <v>BOM</v>
          </cell>
        </row>
        <row r="5245">
          <cell r="X5245">
            <v>12041</v>
          </cell>
          <cell r="Y5245">
            <v>2321788</v>
          </cell>
          <cell r="Z5245" t="str">
            <v>ALMOXARIFADO</v>
          </cell>
          <cell r="AA5245">
            <v>6</v>
          </cell>
          <cell r="AB5245" t="str">
            <v>EQUIP. DE INFORMÁTICA</v>
          </cell>
          <cell r="AC5245">
            <v>1765.9748</v>
          </cell>
          <cell r="AD5245" t="str">
            <v>BOM</v>
          </cell>
        </row>
        <row r="5246">
          <cell r="X5246">
            <v>12042</v>
          </cell>
          <cell r="Y5246">
            <v>2321785</v>
          </cell>
          <cell r="Z5246" t="str">
            <v>CLINICA CIRURGICA</v>
          </cell>
          <cell r="AA5246">
            <v>6</v>
          </cell>
          <cell r="AB5246" t="str">
            <v>EQUIP. DE INFORMÁTICA</v>
          </cell>
          <cell r="AC5246">
            <v>1765.9748</v>
          </cell>
          <cell r="AD5246" t="str">
            <v>BOM</v>
          </cell>
        </row>
        <row r="5247">
          <cell r="X5247">
            <v>12043</v>
          </cell>
          <cell r="Y5247">
            <v>2321789</v>
          </cell>
          <cell r="Z5247" t="str">
            <v>AMBULATÓRIO – RECEPÇÃO GUICHÊ 04</v>
          </cell>
          <cell r="AA5247">
            <v>6</v>
          </cell>
          <cell r="AB5247" t="str">
            <v>EQUIP. DE INFORMÁTICA</v>
          </cell>
          <cell r="AC5247">
            <v>1765.9748</v>
          </cell>
          <cell r="AD5247" t="str">
            <v>BOM</v>
          </cell>
        </row>
        <row r="5248">
          <cell r="X5248">
            <v>12044</v>
          </cell>
          <cell r="Y5248">
            <v>2321783</v>
          </cell>
          <cell r="Z5248" t="str">
            <v>CENTRO CIRÚRGICO – FARMÁCIA</v>
          </cell>
          <cell r="AA5248">
            <v>6</v>
          </cell>
          <cell r="AB5248" t="str">
            <v>EQUIP. DE INFORMÁTICA</v>
          </cell>
          <cell r="AC5248">
            <v>1765.9748</v>
          </cell>
          <cell r="AD5248" t="str">
            <v>BOM</v>
          </cell>
        </row>
        <row r="5249">
          <cell r="X5249">
            <v>12045</v>
          </cell>
          <cell r="Y5249">
            <v>2321784</v>
          </cell>
          <cell r="Z5249" t="str">
            <v>DIRETORIA MULTIPROFISSIONAL</v>
          </cell>
          <cell r="AA5249">
            <v>6</v>
          </cell>
          <cell r="AB5249" t="str">
            <v>EQUIP. DE INFORMÁTICA</v>
          </cell>
          <cell r="AC5249">
            <v>1765.9748</v>
          </cell>
          <cell r="AD5249" t="str">
            <v>BOM</v>
          </cell>
        </row>
        <row r="5250">
          <cell r="X5250">
            <v>12047</v>
          </cell>
          <cell r="Y5250">
            <v>2321758</v>
          </cell>
          <cell r="Z5250" t="str">
            <v>GERÊNCIA MÉDICA</v>
          </cell>
          <cell r="AA5250">
            <v>6</v>
          </cell>
          <cell r="AB5250" t="str">
            <v>EQUIP. DE INFORMÁTICA</v>
          </cell>
          <cell r="AC5250">
            <v>1765.9748</v>
          </cell>
          <cell r="AD5250" t="str">
            <v>BOM</v>
          </cell>
        </row>
        <row r="5251">
          <cell r="X5251">
            <v>12097</v>
          </cell>
          <cell r="Y5251">
            <v>2321790</v>
          </cell>
          <cell r="Z5251" t="str">
            <v>ALMOXARIFADO</v>
          </cell>
          <cell r="AA5251">
            <v>6</v>
          </cell>
          <cell r="AB5251" t="str">
            <v>EQUIP. DE INFORMÁTICA</v>
          </cell>
          <cell r="AC5251">
            <v>380.86</v>
          </cell>
          <cell r="AD5251" t="str">
            <v>BOM</v>
          </cell>
        </row>
        <row r="5252">
          <cell r="X5252">
            <v>12098</v>
          </cell>
          <cell r="Y5252">
            <v>2321791</v>
          </cell>
          <cell r="Z5252" t="str">
            <v>ALMOXARIFADO</v>
          </cell>
          <cell r="AA5252">
            <v>6</v>
          </cell>
          <cell r="AB5252" t="str">
            <v>EQUIP. DE INFORMÁTICA</v>
          </cell>
          <cell r="AC5252">
            <v>380.86</v>
          </cell>
          <cell r="AD5252" t="str">
            <v>BOM</v>
          </cell>
        </row>
        <row r="5253">
          <cell r="X5253">
            <v>12099</v>
          </cell>
          <cell r="Y5253">
            <v>2321792</v>
          </cell>
          <cell r="Z5253" t="str">
            <v>ALMOXARIFADO</v>
          </cell>
          <cell r="AA5253">
            <v>6</v>
          </cell>
          <cell r="AB5253" t="str">
            <v>EQUIP. DE INFORMÁTICA</v>
          </cell>
          <cell r="AC5253">
            <v>380.86</v>
          </cell>
          <cell r="AD5253" t="str">
            <v>BOM</v>
          </cell>
        </row>
        <row r="5254">
          <cell r="X5254">
            <v>12100</v>
          </cell>
          <cell r="Y5254" t="e">
            <v>#VALUE!</v>
          </cell>
          <cell r="Z5254" t="e">
            <v>#VALUE!</v>
          </cell>
          <cell r="AA5254">
            <v>6</v>
          </cell>
          <cell r="AB5254" t="str">
            <v>EQUIP. DE INFORMÁTICA</v>
          </cell>
          <cell r="AC5254">
            <v>380.86</v>
          </cell>
          <cell r="AD5254" t="str">
            <v>BOM</v>
          </cell>
        </row>
        <row r="5255">
          <cell r="X5255">
            <v>12101</v>
          </cell>
          <cell r="Y5255">
            <v>2321794</v>
          </cell>
          <cell r="Z5255" t="str">
            <v>ALMOXARIFADO</v>
          </cell>
          <cell r="AA5255">
            <v>6</v>
          </cell>
          <cell r="AB5255" t="str">
            <v>EQUIP. DE INFORMÁTICA</v>
          </cell>
          <cell r="AC5255">
            <v>380.86</v>
          </cell>
          <cell r="AD5255" t="str">
            <v>BOM</v>
          </cell>
        </row>
        <row r="5256">
          <cell r="X5256">
            <v>12102</v>
          </cell>
          <cell r="Y5256">
            <v>2321795</v>
          </cell>
          <cell r="Z5256" t="str">
            <v>FARMÁCIA – CAF</v>
          </cell>
          <cell r="AA5256">
            <v>6</v>
          </cell>
          <cell r="AB5256" t="str">
            <v>EQUIP. DE INFORMÁTICA</v>
          </cell>
          <cell r="AC5256">
            <v>380.86</v>
          </cell>
          <cell r="AD5256" t="str">
            <v>BOM</v>
          </cell>
        </row>
        <row r="5257">
          <cell r="X5257">
            <v>12103</v>
          </cell>
          <cell r="Y5257">
            <v>2321796</v>
          </cell>
          <cell r="Z5257" t="str">
            <v>ALMOXARIFADO</v>
          </cell>
          <cell r="AA5257">
            <v>6</v>
          </cell>
          <cell r="AB5257" t="str">
            <v>EQUIP. DE INFORMÁTICA</v>
          </cell>
          <cell r="AC5257">
            <v>380.86</v>
          </cell>
          <cell r="AD5257" t="str">
            <v>BOM</v>
          </cell>
        </row>
        <row r="5258">
          <cell r="X5258">
            <v>12104</v>
          </cell>
          <cell r="Y5258">
            <v>2321839</v>
          </cell>
          <cell r="Z5258" t="str">
            <v>FATURAMENTO</v>
          </cell>
          <cell r="AA5258">
            <v>6</v>
          </cell>
          <cell r="AB5258" t="str">
            <v>EQUIP. DE INFORMÁTICA</v>
          </cell>
          <cell r="AC5258">
            <v>380.86</v>
          </cell>
          <cell r="AD5258" t="str">
            <v>BOM</v>
          </cell>
        </row>
        <row r="5259">
          <cell r="X5259">
            <v>12105</v>
          </cell>
          <cell r="Y5259">
            <v>2321797</v>
          </cell>
          <cell r="Z5259" t="str">
            <v>DIRETORIA DE ENFERMAGEM</v>
          </cell>
          <cell r="AA5259">
            <v>6</v>
          </cell>
          <cell r="AB5259" t="str">
            <v>EQUIP. DE INFORMÁTICA</v>
          </cell>
          <cell r="AC5259">
            <v>380.86</v>
          </cell>
          <cell r="AD5259" t="str">
            <v>BOM</v>
          </cell>
        </row>
        <row r="5260">
          <cell r="X5260">
            <v>12106</v>
          </cell>
          <cell r="Y5260">
            <v>2321798</v>
          </cell>
          <cell r="Z5260" t="str">
            <v>FATURAMENTO</v>
          </cell>
          <cell r="AA5260">
            <v>6</v>
          </cell>
          <cell r="AB5260" t="str">
            <v>EQUIP. DE INFORMÁTICA</v>
          </cell>
          <cell r="AC5260">
            <v>380.86</v>
          </cell>
          <cell r="AD5260" t="str">
            <v>BOM</v>
          </cell>
        </row>
        <row r="5261">
          <cell r="X5261">
            <v>12107</v>
          </cell>
          <cell r="Y5261">
            <v>2321799</v>
          </cell>
          <cell r="Z5261" t="str">
            <v>HEMODIALISE / DIÁLISE</v>
          </cell>
          <cell r="AA5261">
            <v>6</v>
          </cell>
          <cell r="AB5261" t="str">
            <v>EQUIP. DE INFORMÁTICA</v>
          </cell>
          <cell r="AC5261">
            <v>380.86</v>
          </cell>
          <cell r="AD5261" t="str">
            <v>BOM</v>
          </cell>
        </row>
        <row r="5262">
          <cell r="X5262">
            <v>12108</v>
          </cell>
          <cell r="Y5262">
            <v>2321800</v>
          </cell>
          <cell r="Z5262" t="str">
            <v>CENTRO CIRÚRGICO – FARMÁCIA</v>
          </cell>
          <cell r="AA5262">
            <v>6</v>
          </cell>
          <cell r="AB5262" t="str">
            <v>EQUIP. DE INFORMÁTICA</v>
          </cell>
          <cell r="AC5262">
            <v>380.86</v>
          </cell>
          <cell r="AD5262" t="str">
            <v>BOM</v>
          </cell>
        </row>
        <row r="5263">
          <cell r="X5263">
            <v>12109</v>
          </cell>
          <cell r="Y5263">
            <v>2321801</v>
          </cell>
          <cell r="Z5263" t="str">
            <v>ALMOXARIFADO</v>
          </cell>
          <cell r="AA5263">
            <v>6</v>
          </cell>
          <cell r="AB5263" t="str">
            <v>EQUIP. DE INFORMÁTICA</v>
          </cell>
          <cell r="AC5263">
            <v>380.86</v>
          </cell>
          <cell r="AD5263" t="str">
            <v>BOM</v>
          </cell>
        </row>
        <row r="5264">
          <cell r="X5264">
            <v>12110</v>
          </cell>
          <cell r="Y5264">
            <v>2321802</v>
          </cell>
          <cell r="Z5264" t="str">
            <v>CENTRO CIRÚRGICO - SALA DE REUNIÃO</v>
          </cell>
          <cell r="AA5264">
            <v>6</v>
          </cell>
          <cell r="AB5264" t="str">
            <v>EQUIP. DE INFORMÁTICA</v>
          </cell>
          <cell r="AC5264">
            <v>380.86</v>
          </cell>
          <cell r="AD5264" t="str">
            <v>BOM</v>
          </cell>
        </row>
        <row r="5265">
          <cell r="X5265">
            <v>12111</v>
          </cell>
          <cell r="Y5265">
            <v>2321803</v>
          </cell>
          <cell r="Z5265" t="str">
            <v>FATURAMENTO</v>
          </cell>
          <cell r="AA5265">
            <v>6</v>
          </cell>
          <cell r="AB5265" t="str">
            <v>EQUIP. DE INFORMÁTICA</v>
          </cell>
          <cell r="AC5265">
            <v>380.86</v>
          </cell>
          <cell r="AD5265" t="str">
            <v>BOM</v>
          </cell>
        </row>
        <row r="5266">
          <cell r="X5266">
            <v>12112</v>
          </cell>
          <cell r="Y5266">
            <v>2321804</v>
          </cell>
          <cell r="Z5266" t="str">
            <v>CHI – CENTRAL HUMANIZADA DE INTERNAÇÃO</v>
          </cell>
          <cell r="AA5266">
            <v>6</v>
          </cell>
          <cell r="AB5266" t="str">
            <v>EQUIP. DE INFORMÁTICA</v>
          </cell>
          <cell r="AC5266">
            <v>380.86</v>
          </cell>
          <cell r="AD5266" t="str">
            <v>BOM</v>
          </cell>
        </row>
        <row r="5267">
          <cell r="X5267">
            <v>12113</v>
          </cell>
          <cell r="Y5267">
            <v>2321805</v>
          </cell>
          <cell r="Z5267" t="str">
            <v>FARMÁCIA – DOSE</v>
          </cell>
          <cell r="AA5267">
            <v>6</v>
          </cell>
          <cell r="AB5267" t="str">
            <v>EQUIP. DE INFORMÁTICA</v>
          </cell>
          <cell r="AC5267">
            <v>380.86</v>
          </cell>
          <cell r="AD5267" t="str">
            <v>BOM</v>
          </cell>
        </row>
        <row r="5268">
          <cell r="X5268">
            <v>12114</v>
          </cell>
          <cell r="Y5268">
            <v>2321806</v>
          </cell>
          <cell r="Z5268" t="str">
            <v>LABORATÓRIO</v>
          </cell>
          <cell r="AA5268">
            <v>6</v>
          </cell>
          <cell r="AB5268" t="str">
            <v>EQUIP. DE INFORMÁTICA</v>
          </cell>
          <cell r="AC5268">
            <v>380.86</v>
          </cell>
          <cell r="AD5268" t="str">
            <v>BOM</v>
          </cell>
        </row>
        <row r="5269">
          <cell r="X5269">
            <v>12115</v>
          </cell>
          <cell r="Y5269">
            <v>2321807</v>
          </cell>
          <cell r="Z5269" t="str">
            <v>ALMOXARIFADO</v>
          </cell>
          <cell r="AA5269">
            <v>6</v>
          </cell>
          <cell r="AB5269" t="str">
            <v>EQUIP. DE INFORMÁTICA</v>
          </cell>
          <cell r="AC5269">
            <v>380.86</v>
          </cell>
          <cell r="AD5269" t="str">
            <v>BOM</v>
          </cell>
        </row>
        <row r="5270">
          <cell r="X5270">
            <v>12116</v>
          </cell>
          <cell r="Y5270">
            <v>2321808</v>
          </cell>
          <cell r="Z5270" t="str">
            <v>CLÍNICA CIRÚRGICA  ALA 3- SALA CARDIOLOGISTA</v>
          </cell>
          <cell r="AA5270">
            <v>6</v>
          </cell>
          <cell r="AB5270" t="str">
            <v>EQUIP. DE INFORMÁTICA</v>
          </cell>
          <cell r="AC5270">
            <v>380.86</v>
          </cell>
          <cell r="AD5270" t="str">
            <v>BOM</v>
          </cell>
        </row>
        <row r="5271">
          <cell r="X5271">
            <v>12117</v>
          </cell>
          <cell r="Y5271">
            <v>2321809</v>
          </cell>
          <cell r="Z5271" t="str">
            <v>CHI – GUARDA VOLUMES</v>
          </cell>
          <cell r="AA5271">
            <v>6</v>
          </cell>
          <cell r="AB5271" t="str">
            <v>EQUIP. DE INFORMÁTICA</v>
          </cell>
          <cell r="AC5271">
            <v>380.86</v>
          </cell>
          <cell r="AD5271" t="str">
            <v>BOM</v>
          </cell>
        </row>
        <row r="5272">
          <cell r="X5272">
            <v>12118</v>
          </cell>
          <cell r="Y5272">
            <v>2321810</v>
          </cell>
          <cell r="Z5272" t="str">
            <v>CENTRO CIRURGICO – CHEFIA</v>
          </cell>
          <cell r="AA5272">
            <v>6</v>
          </cell>
          <cell r="AB5272" t="str">
            <v>EQUIP. DE INFORMÁTICA</v>
          </cell>
          <cell r="AC5272">
            <v>380.86</v>
          </cell>
          <cell r="AD5272" t="str">
            <v>BOM</v>
          </cell>
        </row>
        <row r="5273">
          <cell r="X5273">
            <v>12119</v>
          </cell>
          <cell r="Y5273">
            <v>2321811</v>
          </cell>
          <cell r="Z5273" t="str">
            <v>CENTRO CIRURGICO – CHEFIA</v>
          </cell>
          <cell r="AA5273">
            <v>6</v>
          </cell>
          <cell r="AB5273" t="str">
            <v>EQUIP. DE INFORMÁTICA</v>
          </cell>
          <cell r="AC5273">
            <v>380.86</v>
          </cell>
          <cell r="AD5273" t="str">
            <v>BOM</v>
          </cell>
        </row>
        <row r="5274">
          <cell r="X5274">
            <v>12120</v>
          </cell>
          <cell r="Y5274">
            <v>2321812</v>
          </cell>
          <cell r="Z5274" t="str">
            <v>FARMÁCIA – DOSE</v>
          </cell>
          <cell r="AA5274">
            <v>6</v>
          </cell>
          <cell r="AB5274" t="str">
            <v>EQUIP. DE INFORMÁTICA</v>
          </cell>
          <cell r="AC5274">
            <v>380.86</v>
          </cell>
          <cell r="AD5274" t="str">
            <v>BOM</v>
          </cell>
        </row>
        <row r="5275">
          <cell r="X5275">
            <v>12121</v>
          </cell>
          <cell r="Y5275">
            <v>2321813</v>
          </cell>
          <cell r="Z5275" t="str">
            <v>FARMÁCIA – CAF</v>
          </cell>
          <cell r="AA5275">
            <v>6</v>
          </cell>
          <cell r="AB5275" t="str">
            <v>EQUIP. DE INFORMÁTICA</v>
          </cell>
          <cell r="AC5275">
            <v>380.86</v>
          </cell>
          <cell r="AD5275" t="str">
            <v>BOM</v>
          </cell>
        </row>
        <row r="5276">
          <cell r="X5276">
            <v>12122</v>
          </cell>
          <cell r="Y5276">
            <v>2321814</v>
          </cell>
          <cell r="Z5276" t="str">
            <v>FATURAMENTO</v>
          </cell>
          <cell r="AA5276">
            <v>6</v>
          </cell>
          <cell r="AB5276" t="str">
            <v>EQUIP. DE INFORMÁTICA</v>
          </cell>
          <cell r="AC5276">
            <v>380.86</v>
          </cell>
          <cell r="AD5276" t="str">
            <v>BOM</v>
          </cell>
        </row>
        <row r="5277">
          <cell r="X5277">
            <v>12123</v>
          </cell>
          <cell r="Y5277">
            <v>2321815</v>
          </cell>
          <cell r="Z5277" t="str">
            <v>ALMOXARIFADO</v>
          </cell>
          <cell r="AA5277">
            <v>6</v>
          </cell>
          <cell r="AB5277" t="str">
            <v>EQUIP. DE INFORMÁTICA</v>
          </cell>
          <cell r="AC5277">
            <v>380.86</v>
          </cell>
          <cell r="AD5277" t="str">
            <v>BOM</v>
          </cell>
        </row>
        <row r="5278">
          <cell r="X5278">
            <v>12124</v>
          </cell>
          <cell r="Y5278">
            <v>2321816</v>
          </cell>
          <cell r="Z5278" t="str">
            <v>DIRETORIA DE ENFERMAGEM</v>
          </cell>
          <cell r="AA5278">
            <v>6</v>
          </cell>
          <cell r="AB5278" t="str">
            <v>EQUIP. DE INFORMÁTICA</v>
          </cell>
          <cell r="AC5278">
            <v>380.86</v>
          </cell>
          <cell r="AD5278" t="str">
            <v>BOM</v>
          </cell>
        </row>
        <row r="5279">
          <cell r="X5279">
            <v>12125</v>
          </cell>
          <cell r="Y5279">
            <v>2321817</v>
          </cell>
          <cell r="Z5279" t="str">
            <v>AMBULATÓRIO – RECEPÇÃO GUICHÊ 06</v>
          </cell>
          <cell r="AA5279">
            <v>6</v>
          </cell>
          <cell r="AB5279" t="str">
            <v>EQUIP. DE INFORMÁTICA</v>
          </cell>
          <cell r="AC5279">
            <v>380.86</v>
          </cell>
          <cell r="AD5279" t="str">
            <v>BOM</v>
          </cell>
        </row>
        <row r="5280">
          <cell r="X5280">
            <v>12126</v>
          </cell>
          <cell r="Y5280">
            <v>2321818</v>
          </cell>
          <cell r="Z5280" t="str">
            <v>AMBULATÓRIO – RECEPÇÃO GUICHÊ 02</v>
          </cell>
          <cell r="AA5280">
            <v>6</v>
          </cell>
          <cell r="AB5280" t="str">
            <v>EQUIP. DE INFORMÁTICA</v>
          </cell>
          <cell r="AC5280">
            <v>380.86</v>
          </cell>
          <cell r="AD5280" t="str">
            <v>BOM</v>
          </cell>
        </row>
        <row r="5281">
          <cell r="X5281">
            <v>12127</v>
          </cell>
          <cell r="Y5281">
            <v>2321819</v>
          </cell>
          <cell r="Z5281" t="str">
            <v>EQUIPE MULTIPROFISSIONAL</v>
          </cell>
          <cell r="AA5281">
            <v>6</v>
          </cell>
          <cell r="AB5281" t="str">
            <v>EQUIP. DE INFORMÁTICA</v>
          </cell>
          <cell r="AC5281">
            <v>380.86</v>
          </cell>
          <cell r="AD5281" t="str">
            <v>BOM</v>
          </cell>
        </row>
        <row r="5282">
          <cell r="X5282">
            <v>12128</v>
          </cell>
          <cell r="Y5282">
            <v>2321820</v>
          </cell>
          <cell r="Z5282" t="str">
            <v>CHI - NUCLEO ADMINISTRATIVO</v>
          </cell>
          <cell r="AA5282">
            <v>6</v>
          </cell>
          <cell r="AB5282" t="str">
            <v>EQUIP. DE INFORMÁTICA</v>
          </cell>
          <cell r="AC5282">
            <v>380.86</v>
          </cell>
          <cell r="AD5282" t="str">
            <v>BOM</v>
          </cell>
        </row>
        <row r="5283">
          <cell r="X5283">
            <v>12129</v>
          </cell>
          <cell r="Y5283">
            <v>2321821</v>
          </cell>
          <cell r="Z5283" t="str">
            <v>AMBULATÓRIO – RECEPÇÃO GUICHÊ 04</v>
          </cell>
          <cell r="AA5283">
            <v>6</v>
          </cell>
          <cell r="AB5283" t="str">
            <v>EQUIP. DE INFORMÁTICA</v>
          </cell>
          <cell r="AC5283">
            <v>380.86</v>
          </cell>
          <cell r="AD5283" t="str">
            <v>BOM</v>
          </cell>
        </row>
        <row r="5284">
          <cell r="X5284">
            <v>12130</v>
          </cell>
          <cell r="Y5284">
            <v>2321822</v>
          </cell>
          <cell r="Z5284" t="str">
            <v>ALMOXARIFADO</v>
          </cell>
          <cell r="AA5284">
            <v>6</v>
          </cell>
          <cell r="AB5284" t="str">
            <v>EQUIP. DE INFORMÁTICA</v>
          </cell>
          <cell r="AC5284">
            <v>380.86</v>
          </cell>
          <cell r="AD5284" t="str">
            <v>BOM</v>
          </cell>
        </row>
        <row r="5285">
          <cell r="X5285">
            <v>12131</v>
          </cell>
          <cell r="Y5285">
            <v>2321823</v>
          </cell>
          <cell r="Z5285" t="str">
            <v>CENTRO CIRURGICO – FARMACIA</v>
          </cell>
          <cell r="AA5285">
            <v>6</v>
          </cell>
          <cell r="AB5285" t="str">
            <v>EQUIP. DE INFORMÁTICA</v>
          </cell>
          <cell r="AC5285">
            <v>380.86</v>
          </cell>
          <cell r="AD5285" t="str">
            <v>BOM</v>
          </cell>
        </row>
        <row r="5286">
          <cell r="X5286">
            <v>12132</v>
          </cell>
          <cell r="Y5286">
            <v>2321824</v>
          </cell>
          <cell r="Z5286" t="str">
            <v>TRANSPLANTE</v>
          </cell>
          <cell r="AA5286">
            <v>6</v>
          </cell>
          <cell r="AB5286" t="str">
            <v>EQUIP. DE INFORMÁTICA</v>
          </cell>
          <cell r="AC5286">
            <v>380.86</v>
          </cell>
          <cell r="AD5286" t="str">
            <v>BOM</v>
          </cell>
        </row>
        <row r="5287">
          <cell r="X5287">
            <v>12133</v>
          </cell>
          <cell r="Y5287">
            <v>2321825</v>
          </cell>
          <cell r="Z5287" t="str">
            <v>DIRETORIA MULTIPROFISSIONAL</v>
          </cell>
          <cell r="AA5287">
            <v>6</v>
          </cell>
          <cell r="AB5287" t="str">
            <v>EQUIP. DE INFORMÁTICA</v>
          </cell>
          <cell r="AC5287">
            <v>380.86</v>
          </cell>
          <cell r="AD5287" t="str">
            <v>BOM</v>
          </cell>
        </row>
        <row r="5288">
          <cell r="X5288">
            <v>12134</v>
          </cell>
          <cell r="Y5288">
            <v>2321826</v>
          </cell>
          <cell r="Z5288" t="str">
            <v>CENTRO CIRURGICO - SALA DE REUNIAO</v>
          </cell>
          <cell r="AA5288">
            <v>6</v>
          </cell>
          <cell r="AB5288" t="str">
            <v>EQUIP. DE INFORMÁTICA</v>
          </cell>
          <cell r="AC5288">
            <v>380.86</v>
          </cell>
          <cell r="AD5288" t="str">
            <v>BOM</v>
          </cell>
        </row>
        <row r="5289">
          <cell r="X5289">
            <v>12135</v>
          </cell>
          <cell r="Y5289">
            <v>2321827</v>
          </cell>
          <cell r="Z5289" t="str">
            <v>ALMOXARIFADO</v>
          </cell>
          <cell r="AA5289">
            <v>6</v>
          </cell>
          <cell r="AB5289" t="str">
            <v>EQUIP. DE INFORMÁTICA</v>
          </cell>
          <cell r="AC5289">
            <v>380.86</v>
          </cell>
          <cell r="AD5289" t="str">
            <v>BOM</v>
          </cell>
        </row>
        <row r="5290">
          <cell r="X5290">
            <v>12136</v>
          </cell>
          <cell r="Y5290">
            <v>2321828</v>
          </cell>
          <cell r="Z5290" t="str">
            <v>AMBULATÓRIO – RECEPÇÃO GUICHÊ 03</v>
          </cell>
          <cell r="AA5290">
            <v>6</v>
          </cell>
          <cell r="AB5290" t="str">
            <v>EQUIP. DE INFORMÁTICA</v>
          </cell>
          <cell r="AC5290">
            <v>380.86</v>
          </cell>
          <cell r="AD5290" t="str">
            <v>BOM</v>
          </cell>
        </row>
        <row r="5291">
          <cell r="X5291">
            <v>12137</v>
          </cell>
          <cell r="Y5291">
            <v>2321829</v>
          </cell>
          <cell r="Z5291" t="str">
            <v>CHI - NUCLEO ADMINISTRATIVO</v>
          </cell>
          <cell r="AA5291">
            <v>6</v>
          </cell>
          <cell r="AB5291" t="str">
            <v>EQUIP. DE INFORMÁTICA</v>
          </cell>
          <cell r="AC5291">
            <v>380.86</v>
          </cell>
          <cell r="AD5291" t="str">
            <v>BOM</v>
          </cell>
        </row>
        <row r="5292">
          <cell r="X5292">
            <v>12138</v>
          </cell>
          <cell r="Y5292">
            <v>2321830</v>
          </cell>
          <cell r="Z5292" t="str">
            <v>CHI - NUCLEO ADMINISTRATIVO</v>
          </cell>
          <cell r="AA5292">
            <v>6</v>
          </cell>
          <cell r="AB5292" t="str">
            <v>EQUIP. DE INFORMÁTICA</v>
          </cell>
          <cell r="AC5292">
            <v>380.86</v>
          </cell>
          <cell r="AD5292" t="str">
            <v>BOM</v>
          </cell>
        </row>
        <row r="5293">
          <cell r="X5293">
            <v>12139</v>
          </cell>
          <cell r="Y5293">
            <v>2321831</v>
          </cell>
          <cell r="Z5293" t="str">
            <v>GERÊNCIA DE DESENVOLVIMENTO DE PESSOAS</v>
          </cell>
          <cell r="AA5293">
            <v>6</v>
          </cell>
          <cell r="AB5293" t="str">
            <v>EQUIP. DE INFORMÁTICA</v>
          </cell>
          <cell r="AC5293">
            <v>380.86</v>
          </cell>
          <cell r="AD5293" t="str">
            <v>BOM</v>
          </cell>
        </row>
        <row r="5294">
          <cell r="X5294">
            <v>12140</v>
          </cell>
          <cell r="Y5294">
            <v>2321832</v>
          </cell>
          <cell r="Z5294" t="str">
            <v>AMBULATÓRIO – RECEPÇÃO GUICHÊ 05</v>
          </cell>
          <cell r="AA5294">
            <v>6</v>
          </cell>
          <cell r="AB5294" t="str">
            <v>EQUIP. DE INFORMÁTICA</v>
          </cell>
          <cell r="AC5294">
            <v>380.86</v>
          </cell>
          <cell r="AD5294" t="str">
            <v>BOM</v>
          </cell>
        </row>
        <row r="5295">
          <cell r="X5295">
            <v>12141</v>
          </cell>
          <cell r="Y5295">
            <v>2321833</v>
          </cell>
          <cell r="Z5295" t="str">
            <v>GALPÃO ALMOXARIFADO</v>
          </cell>
          <cell r="AA5295">
            <v>6</v>
          </cell>
          <cell r="AB5295" t="str">
            <v>EQUIP. DE INFORMÁTICA</v>
          </cell>
          <cell r="AC5295">
            <v>380.86</v>
          </cell>
          <cell r="AD5295" t="str">
            <v>BOM</v>
          </cell>
        </row>
        <row r="5296">
          <cell r="X5296">
            <v>12142</v>
          </cell>
          <cell r="Y5296">
            <v>2321834</v>
          </cell>
          <cell r="Z5296" t="str">
            <v>CLÍNICA MÉDICA   ALA 2 –  GERÊNCIA  DE  ENFERMAGEM</v>
          </cell>
          <cell r="AA5296">
            <v>6</v>
          </cell>
          <cell r="AB5296" t="str">
            <v>EQUIP. DE INFORMÁTICA</v>
          </cell>
          <cell r="AC5296">
            <v>380.86</v>
          </cell>
          <cell r="AD5296" t="str">
            <v>BOM</v>
          </cell>
        </row>
        <row r="5297">
          <cell r="X5297">
            <v>12143</v>
          </cell>
          <cell r="Y5297">
            <v>2321835</v>
          </cell>
          <cell r="Z5297" t="str">
            <v>CLÍNICA CIRÚRGICA  ALA 3- SALA ENFERMAGEM</v>
          </cell>
          <cell r="AA5297">
            <v>6</v>
          </cell>
          <cell r="AB5297" t="str">
            <v>EQUIP. DE INFORMÁTICA</v>
          </cell>
          <cell r="AC5297">
            <v>380.86</v>
          </cell>
          <cell r="AD5297" t="str">
            <v>BOM</v>
          </cell>
        </row>
        <row r="5298">
          <cell r="X5298">
            <v>12144</v>
          </cell>
          <cell r="Y5298">
            <v>2321836</v>
          </cell>
          <cell r="Z5298" t="str">
            <v>AMBULATÓRIO – GERÊNCIA ALA A</v>
          </cell>
          <cell r="AA5298">
            <v>6</v>
          </cell>
          <cell r="AB5298" t="str">
            <v>EQUIP. DE INFORMÁTICA</v>
          </cell>
          <cell r="AC5298">
            <v>380.86</v>
          </cell>
          <cell r="AD5298" t="str">
            <v>BOM</v>
          </cell>
        </row>
        <row r="5299">
          <cell r="X5299">
            <v>12145</v>
          </cell>
          <cell r="Y5299">
            <v>2321837</v>
          </cell>
          <cell r="Z5299" t="str">
            <v>FARMÁCIA – CAF</v>
          </cell>
          <cell r="AA5299">
            <v>6</v>
          </cell>
          <cell r="AB5299" t="str">
            <v>EQUIP. DE INFORMÁTICA</v>
          </cell>
          <cell r="AC5299">
            <v>380.86</v>
          </cell>
          <cell r="AD5299" t="str">
            <v>BOM</v>
          </cell>
        </row>
        <row r="5300">
          <cell r="X5300">
            <v>12146</v>
          </cell>
          <cell r="Y5300">
            <v>2322567</v>
          </cell>
          <cell r="Z5300" t="str">
            <v>SAME</v>
          </cell>
          <cell r="AA5300">
            <v>6</v>
          </cell>
          <cell r="AB5300" t="str">
            <v>EQUIP. DE INFORMÁTICA</v>
          </cell>
          <cell r="AC5300">
            <v>380.86</v>
          </cell>
          <cell r="AD5300" t="str">
            <v>BOM</v>
          </cell>
        </row>
        <row r="5301">
          <cell r="X5301">
            <v>12147</v>
          </cell>
          <cell r="Y5301">
            <v>2322550</v>
          </cell>
          <cell r="Z5301" t="str">
            <v>CENTRO CIRÚRGICO - CORREDOR ALA A</v>
          </cell>
          <cell r="AA5301">
            <v>6</v>
          </cell>
          <cell r="AB5301" t="str">
            <v>EQUIP. DE INFORMÁTICA</v>
          </cell>
          <cell r="AC5301">
            <v>380.86</v>
          </cell>
          <cell r="AD5301" t="str">
            <v>BOM</v>
          </cell>
        </row>
        <row r="5302">
          <cell r="X5302">
            <v>12148</v>
          </cell>
          <cell r="Y5302">
            <v>2322551</v>
          </cell>
          <cell r="Z5302" t="str">
            <v>AMBULATÓRIO – GERÊNCIA ALA A</v>
          </cell>
          <cell r="AA5302">
            <v>6</v>
          </cell>
          <cell r="AB5302" t="str">
            <v>EQUIP. DE INFORMÁTICA</v>
          </cell>
          <cell r="AC5302">
            <v>380.86</v>
          </cell>
          <cell r="AD5302" t="str">
            <v>BOM</v>
          </cell>
        </row>
        <row r="5303">
          <cell r="X5303">
            <v>12149</v>
          </cell>
          <cell r="Y5303">
            <v>2322552</v>
          </cell>
          <cell r="Z5303" t="str">
            <v>centro cirúrgico – rpa</v>
          </cell>
          <cell r="AA5303">
            <v>6</v>
          </cell>
          <cell r="AB5303" t="str">
            <v>EQUIP. DE INFORMÁTICA</v>
          </cell>
          <cell r="AC5303">
            <v>380.86</v>
          </cell>
          <cell r="AD5303" t="str">
            <v>BOM</v>
          </cell>
        </row>
        <row r="5304">
          <cell r="X5304">
            <v>12150</v>
          </cell>
          <cell r="Y5304">
            <v>2322553</v>
          </cell>
          <cell r="Z5304" t="str">
            <v>CAPELANIA</v>
          </cell>
          <cell r="AA5304">
            <v>6</v>
          </cell>
          <cell r="AB5304" t="str">
            <v>EQUIP. DE INFORMÁTICA</v>
          </cell>
          <cell r="AC5304">
            <v>380.86</v>
          </cell>
          <cell r="AD5304" t="str">
            <v>BOM</v>
          </cell>
        </row>
        <row r="5305">
          <cell r="X5305">
            <v>12151</v>
          </cell>
          <cell r="Y5305">
            <v>2322554</v>
          </cell>
          <cell r="Z5305" t="str">
            <v>UTI - FARMÁCIA SATÉLITE</v>
          </cell>
          <cell r="AA5305">
            <v>6</v>
          </cell>
          <cell r="AB5305" t="str">
            <v>EQUIP. DE INFORMÁTICA</v>
          </cell>
          <cell r="AC5305">
            <v>380.86</v>
          </cell>
          <cell r="AD5305" t="str">
            <v>BOM</v>
          </cell>
        </row>
        <row r="5306">
          <cell r="X5306">
            <v>12152</v>
          </cell>
          <cell r="Y5306">
            <v>2322555</v>
          </cell>
          <cell r="Z5306" t="str">
            <v>AMBULATÓRIO – GERÊNCIA ENFERMAGEM ALA A</v>
          </cell>
          <cell r="AA5306">
            <v>6</v>
          </cell>
          <cell r="AB5306" t="str">
            <v>EQUIP. DE INFORMÁTICA</v>
          </cell>
          <cell r="AC5306">
            <v>380.86</v>
          </cell>
          <cell r="AD5306" t="str">
            <v>BOM</v>
          </cell>
        </row>
        <row r="5307">
          <cell r="X5307">
            <v>12153</v>
          </cell>
          <cell r="Y5307">
            <v>2322556</v>
          </cell>
          <cell r="Z5307" t="str">
            <v>AMBULATÓRIO – RECEPÇÃO GUICHÊ 07</v>
          </cell>
          <cell r="AA5307">
            <v>6</v>
          </cell>
          <cell r="AB5307" t="str">
            <v>EQUIP. DE INFORMÁTICA</v>
          </cell>
          <cell r="AC5307">
            <v>380.86</v>
          </cell>
          <cell r="AD5307" t="str">
            <v>BOM</v>
          </cell>
        </row>
        <row r="5308">
          <cell r="X5308">
            <v>12154</v>
          </cell>
          <cell r="Y5308">
            <v>2322557</v>
          </cell>
          <cell r="Z5308" t="str">
            <v>AMBULATÓRIO – GERÊNCIA ALA A</v>
          </cell>
          <cell r="AA5308">
            <v>6</v>
          </cell>
          <cell r="AB5308" t="str">
            <v>EQUIP. DE INFORMÁTICA</v>
          </cell>
          <cell r="AC5308">
            <v>380.86</v>
          </cell>
          <cell r="AD5308" t="str">
            <v>BOM</v>
          </cell>
        </row>
        <row r="5309">
          <cell r="X5309">
            <v>12155</v>
          </cell>
          <cell r="Y5309">
            <v>2322558</v>
          </cell>
          <cell r="Z5309" t="str">
            <v>CTI – SALA ADMINISTRATIVA</v>
          </cell>
          <cell r="AA5309">
            <v>6</v>
          </cell>
          <cell r="AB5309" t="str">
            <v>EQUIP. DE INFORMÁTICA</v>
          </cell>
          <cell r="AC5309">
            <v>380.86</v>
          </cell>
          <cell r="AD5309" t="str">
            <v>BOM</v>
          </cell>
        </row>
        <row r="5310">
          <cell r="X5310">
            <v>12156</v>
          </cell>
          <cell r="Y5310">
            <v>2322559</v>
          </cell>
          <cell r="Z5310" t="str">
            <v>OUVIDORIA</v>
          </cell>
          <cell r="AA5310">
            <v>6</v>
          </cell>
          <cell r="AB5310" t="str">
            <v>EQUIP. DE INFORMÁTICA</v>
          </cell>
          <cell r="AC5310">
            <v>380.86</v>
          </cell>
          <cell r="AD5310" t="str">
            <v>BOM</v>
          </cell>
        </row>
        <row r="5311">
          <cell r="X5311">
            <v>12157</v>
          </cell>
          <cell r="Y5311">
            <v>2322560</v>
          </cell>
          <cell r="Z5311" t="str">
            <v>CCIH</v>
          </cell>
          <cell r="AA5311">
            <v>6</v>
          </cell>
          <cell r="AB5311" t="str">
            <v>EQUIP. DE INFORMÁTICA</v>
          </cell>
          <cell r="AC5311">
            <v>380.86</v>
          </cell>
          <cell r="AD5311" t="str">
            <v>BOM</v>
          </cell>
        </row>
        <row r="5312">
          <cell r="X5312">
            <v>12158</v>
          </cell>
          <cell r="Y5312">
            <v>2321750</v>
          </cell>
          <cell r="Z5312" t="str">
            <v>EQUIPE MULTIPROFISSIONAL</v>
          </cell>
          <cell r="AA5312">
            <v>6</v>
          </cell>
          <cell r="AB5312" t="str">
            <v>EQUIP. DE INFORMÁTICA</v>
          </cell>
          <cell r="AC5312">
            <v>380.86</v>
          </cell>
          <cell r="AD5312" t="str">
            <v>BOM</v>
          </cell>
        </row>
        <row r="5313">
          <cell r="X5313">
            <v>12159</v>
          </cell>
          <cell r="Y5313">
            <v>2322561</v>
          </cell>
          <cell r="Z5313" t="str">
            <v>EQUIPE MULTIPROFISSIONAL</v>
          </cell>
          <cell r="AA5313">
            <v>6</v>
          </cell>
          <cell r="AB5313" t="str">
            <v>EQUIP. DE INFORMÁTICA</v>
          </cell>
          <cell r="AC5313">
            <v>380.86</v>
          </cell>
          <cell r="AD5313" t="str">
            <v>BOM</v>
          </cell>
        </row>
        <row r="5314">
          <cell r="X5314">
            <v>12160</v>
          </cell>
          <cell r="Y5314">
            <v>2322563</v>
          </cell>
          <cell r="Z5314" t="str">
            <v>GERÊNCIA – APOIO AO DIAGNÓSTICO</v>
          </cell>
          <cell r="AA5314">
            <v>6</v>
          </cell>
          <cell r="AB5314" t="str">
            <v>EQUIP. DE INFORMÁTICA</v>
          </cell>
          <cell r="AC5314">
            <v>380.86</v>
          </cell>
          <cell r="AD5314" t="str">
            <v>BOM</v>
          </cell>
        </row>
        <row r="5315">
          <cell r="X5315">
            <v>12161</v>
          </cell>
          <cell r="Y5315">
            <v>2322564</v>
          </cell>
          <cell r="Z5315" t="str">
            <v>NUTRIÇÃO</v>
          </cell>
          <cell r="AA5315">
            <v>6</v>
          </cell>
          <cell r="AB5315" t="str">
            <v>EQUIP. DE INFORMÁTICA</v>
          </cell>
          <cell r="AC5315">
            <v>380.86</v>
          </cell>
          <cell r="AD5315" t="str">
            <v>BOM</v>
          </cell>
        </row>
        <row r="5316">
          <cell r="X5316">
            <v>12162</v>
          </cell>
          <cell r="Y5316">
            <v>2322565</v>
          </cell>
          <cell r="Z5316" t="str">
            <v>GERÊNCIA MÉDICA</v>
          </cell>
          <cell r="AA5316">
            <v>6</v>
          </cell>
          <cell r="AB5316" t="str">
            <v>EQUIP. DE INFORMÁTICA</v>
          </cell>
          <cell r="AC5316">
            <v>380.86</v>
          </cell>
          <cell r="AD5316" t="str">
            <v>BOM</v>
          </cell>
        </row>
        <row r="5317">
          <cell r="X5317">
            <v>12163</v>
          </cell>
          <cell r="Y5317">
            <v>2322566</v>
          </cell>
          <cell r="Z5317" t="str">
            <v>ESCRITÓRIO DE QUALIDADE</v>
          </cell>
          <cell r="AA5317">
            <v>6</v>
          </cell>
          <cell r="AB5317" t="str">
            <v>EQUIP. DE INFORMÁTICA</v>
          </cell>
          <cell r="AC5317">
            <v>380.86</v>
          </cell>
          <cell r="AD5317" t="str">
            <v>BOM</v>
          </cell>
        </row>
        <row r="5318">
          <cell r="X5318">
            <v>12164</v>
          </cell>
          <cell r="Y5318">
            <v>2322567</v>
          </cell>
          <cell r="Z5318" t="str">
            <v>SAME</v>
          </cell>
          <cell r="AA5318">
            <v>6</v>
          </cell>
          <cell r="AB5318" t="str">
            <v>EQUIP. DE INFORMÁTICA</v>
          </cell>
          <cell r="AC5318">
            <v>380.86</v>
          </cell>
          <cell r="AD5318" t="str">
            <v>BOM</v>
          </cell>
        </row>
        <row r="5319">
          <cell r="X5319">
            <v>12165</v>
          </cell>
          <cell r="Y5319">
            <v>2322568</v>
          </cell>
          <cell r="Z5319" t="str">
            <v>CCIH</v>
          </cell>
          <cell r="AA5319">
            <v>6</v>
          </cell>
          <cell r="AB5319" t="str">
            <v>EQUIP. DE INFORMÁTICA</v>
          </cell>
          <cell r="AC5319">
            <v>380.86</v>
          </cell>
          <cell r="AD5319" t="str">
            <v>BOM</v>
          </cell>
        </row>
        <row r="5320">
          <cell r="X5320">
            <v>12166</v>
          </cell>
          <cell r="Y5320">
            <v>2322569</v>
          </cell>
          <cell r="Z5320" t="str">
            <v>CCIH</v>
          </cell>
          <cell r="AA5320">
            <v>6</v>
          </cell>
          <cell r="AB5320" t="str">
            <v>EQUIP. DE INFORMÁTICA</v>
          </cell>
          <cell r="AC5320">
            <v>380.86</v>
          </cell>
          <cell r="AD5320" t="str">
            <v>BOM</v>
          </cell>
        </row>
        <row r="5321">
          <cell r="X5321">
            <v>12167</v>
          </cell>
          <cell r="Y5321">
            <v>2322570</v>
          </cell>
          <cell r="Z5321" t="str">
            <v>ESCRITÓRIO DE QUALIDADE</v>
          </cell>
          <cell r="AA5321">
            <v>6</v>
          </cell>
          <cell r="AB5321" t="str">
            <v>EQUIP. DE INFORMÁTICA</v>
          </cell>
          <cell r="AC5321">
            <v>380.86</v>
          </cell>
          <cell r="AD5321" t="str">
            <v>BOM</v>
          </cell>
        </row>
        <row r="5322">
          <cell r="X5322">
            <v>12168</v>
          </cell>
          <cell r="Y5322">
            <v>2322571</v>
          </cell>
          <cell r="Z5322" t="str">
            <v>CLÍNICA MÉDICA   ALA 2 –  GERÊNCIA  DE  ENFERMAGEM</v>
          </cell>
          <cell r="AA5322">
            <v>6</v>
          </cell>
          <cell r="AB5322" t="str">
            <v>EQUIP. DE INFORMÁTICA</v>
          </cell>
          <cell r="AC5322">
            <v>380.86</v>
          </cell>
          <cell r="AD5322" t="str">
            <v>BOM</v>
          </cell>
        </row>
        <row r="5323">
          <cell r="X5323">
            <v>12169</v>
          </cell>
          <cell r="Y5323">
            <v>2322572</v>
          </cell>
          <cell r="Z5323" t="str">
            <v>AMBULATÓRIO – GERÊNCIA ALA A</v>
          </cell>
          <cell r="AA5323">
            <v>6</v>
          </cell>
          <cell r="AB5323" t="str">
            <v>EQUIP. DE INFORMÁTICA</v>
          </cell>
          <cell r="AC5323">
            <v>380.86</v>
          </cell>
          <cell r="AD5323" t="str">
            <v>BOM</v>
          </cell>
        </row>
        <row r="5324">
          <cell r="X5324">
            <v>12170</v>
          </cell>
          <cell r="Y5324">
            <v>2322573</v>
          </cell>
          <cell r="Z5324" t="str">
            <v>CHI - NUCLEO ADMINISTRATIVO</v>
          </cell>
          <cell r="AA5324">
            <v>6</v>
          </cell>
          <cell r="AB5324" t="str">
            <v>EQUIP. DE INFORMÁTICA</v>
          </cell>
          <cell r="AC5324">
            <v>380.86</v>
          </cell>
          <cell r="AD5324" t="str">
            <v>BOM</v>
          </cell>
        </row>
        <row r="5325">
          <cell r="X5325">
            <v>12171</v>
          </cell>
          <cell r="Y5325">
            <v>2322574</v>
          </cell>
          <cell r="Z5325" t="str">
            <v>SAC</v>
          </cell>
          <cell r="AA5325">
            <v>6</v>
          </cell>
          <cell r="AB5325" t="str">
            <v>EQUIP. DE INFORMÁTICA</v>
          </cell>
          <cell r="AC5325">
            <v>380.86</v>
          </cell>
          <cell r="AD5325" t="str">
            <v>BOM</v>
          </cell>
        </row>
        <row r="5326">
          <cell r="X5326">
            <v>12172</v>
          </cell>
          <cell r="Y5326">
            <v>2322575</v>
          </cell>
          <cell r="Z5326" t="str">
            <v>APOIO AO DIAGNÓSTICO RECEPÇÃO</v>
          </cell>
          <cell r="AA5326">
            <v>6</v>
          </cell>
          <cell r="AB5326" t="str">
            <v>EQUIP. DE INFORMÁTICA</v>
          </cell>
          <cell r="AC5326">
            <v>380.86</v>
          </cell>
          <cell r="AD5326" t="str">
            <v>BOM</v>
          </cell>
        </row>
        <row r="5327">
          <cell r="X5327">
            <v>12173</v>
          </cell>
          <cell r="Y5327">
            <v>2322579</v>
          </cell>
          <cell r="Z5327" t="str">
            <v>UNIDADE COLETORA DE SANGUE</v>
          </cell>
          <cell r="AA5327">
            <v>6</v>
          </cell>
          <cell r="AB5327" t="str">
            <v>EQUIP. DE INFORMÁTICA</v>
          </cell>
          <cell r="AC5327">
            <v>380.86</v>
          </cell>
          <cell r="AD5327" t="str">
            <v>BOM</v>
          </cell>
        </row>
        <row r="5328">
          <cell r="X5328">
            <v>12174</v>
          </cell>
          <cell r="Y5328">
            <v>2322577</v>
          </cell>
          <cell r="Z5328" t="str">
            <v>ALMOXARIFADO</v>
          </cell>
          <cell r="AA5328">
            <v>6</v>
          </cell>
          <cell r="AB5328" t="str">
            <v>EQUIP. DE INFORMÁTICA</v>
          </cell>
          <cell r="AC5328">
            <v>380.86</v>
          </cell>
          <cell r="AD5328" t="str">
            <v>BOM</v>
          </cell>
        </row>
        <row r="5329">
          <cell r="X5329">
            <v>12175</v>
          </cell>
          <cell r="Y5329">
            <v>2322578</v>
          </cell>
          <cell r="Z5329" t="str">
            <v>GERÊNCIA MANUTENÇÃO PREDIAL</v>
          </cell>
          <cell r="AA5329">
            <v>6</v>
          </cell>
          <cell r="AB5329" t="str">
            <v>EQUIP. DE INFORMÁTICA</v>
          </cell>
          <cell r="AC5329">
            <v>380.86</v>
          </cell>
          <cell r="AD5329" t="str">
            <v>BOM</v>
          </cell>
        </row>
        <row r="5330">
          <cell r="X5330">
            <v>12176</v>
          </cell>
          <cell r="Y5330">
            <v>2322579</v>
          </cell>
          <cell r="Z5330" t="str">
            <v>APOIO AO DIAGNÓSTICO RECEPÇÃO</v>
          </cell>
          <cell r="AA5330">
            <v>6</v>
          </cell>
          <cell r="AB5330" t="str">
            <v>EQUIP. DE INFORMÁTICA</v>
          </cell>
          <cell r="AC5330">
            <v>380.86</v>
          </cell>
          <cell r="AD5330" t="str">
            <v>BOM</v>
          </cell>
        </row>
        <row r="5331">
          <cell r="X5331">
            <v>12177</v>
          </cell>
          <cell r="Y5331">
            <v>2322580</v>
          </cell>
          <cell r="Z5331" t="str">
            <v>REABILITAÇÃO E FISIOTERAPIA</v>
          </cell>
          <cell r="AA5331">
            <v>6</v>
          </cell>
          <cell r="AB5331" t="str">
            <v>EQUIP. DE INFORMÁTICA</v>
          </cell>
          <cell r="AC5331">
            <v>380.86</v>
          </cell>
          <cell r="AD5331" t="str">
            <v>BOM</v>
          </cell>
        </row>
        <row r="5332">
          <cell r="X5332">
            <v>12178</v>
          </cell>
          <cell r="Y5332">
            <v>2322581</v>
          </cell>
          <cell r="Z5332" t="str">
            <v>AMBULATÓRIO – RECEPÇÃO GUICHÊ 01</v>
          </cell>
          <cell r="AA5332">
            <v>6</v>
          </cell>
          <cell r="AB5332" t="str">
            <v>EQUIP. DE INFORMÁTICA</v>
          </cell>
          <cell r="AC5332">
            <v>380.86</v>
          </cell>
          <cell r="AD5332" t="str">
            <v>BOM</v>
          </cell>
        </row>
        <row r="5333">
          <cell r="X5333">
            <v>12179</v>
          </cell>
          <cell r="Y5333">
            <v>2322582</v>
          </cell>
          <cell r="Z5333" t="str">
            <v>ENGENHARIA CLINICA</v>
          </cell>
          <cell r="AA5333">
            <v>6</v>
          </cell>
          <cell r="AB5333" t="str">
            <v>EQUIP. DE INFORMÁTICA</v>
          </cell>
          <cell r="AC5333">
            <v>380.86</v>
          </cell>
          <cell r="AD5333" t="str">
            <v>BOM</v>
          </cell>
        </row>
        <row r="5334">
          <cell r="X5334">
            <v>12180</v>
          </cell>
          <cell r="Y5334">
            <v>2322583</v>
          </cell>
          <cell r="Z5334" t="str">
            <v>ALMOXARIFADO</v>
          </cell>
          <cell r="AA5334">
            <v>6</v>
          </cell>
          <cell r="AB5334" t="str">
            <v>EQUIP. DE INFORMÁTICA</v>
          </cell>
          <cell r="AC5334">
            <v>380.86</v>
          </cell>
          <cell r="AD5334" t="str">
            <v>BOM</v>
          </cell>
        </row>
        <row r="5335">
          <cell r="X5335">
            <v>12181</v>
          </cell>
          <cell r="Y5335">
            <v>2322584</v>
          </cell>
          <cell r="Z5335" t="str">
            <v>ENGENHARIA CLINICA</v>
          </cell>
          <cell r="AA5335">
            <v>6</v>
          </cell>
          <cell r="AB5335" t="str">
            <v>EQUIP. DE INFORMÁTICA</v>
          </cell>
          <cell r="AC5335">
            <v>380.86</v>
          </cell>
          <cell r="AD5335" t="str">
            <v>BOM</v>
          </cell>
        </row>
        <row r="5336">
          <cell r="X5336">
            <v>12182</v>
          </cell>
          <cell r="Y5336">
            <v>2322585</v>
          </cell>
          <cell r="Z5336" t="str">
            <v>NUTRIÇÃO</v>
          </cell>
          <cell r="AA5336">
            <v>6</v>
          </cell>
          <cell r="AB5336" t="str">
            <v>EQUIP. DE INFORMÁTICA</v>
          </cell>
          <cell r="AC5336">
            <v>380.86</v>
          </cell>
          <cell r="AD5336" t="str">
            <v>BOM</v>
          </cell>
        </row>
        <row r="5337">
          <cell r="X5337">
            <v>12183</v>
          </cell>
          <cell r="Y5337">
            <v>2322586</v>
          </cell>
          <cell r="Z5337" t="str">
            <v>ALMOXARIFADO</v>
          </cell>
          <cell r="AA5337">
            <v>6</v>
          </cell>
          <cell r="AB5337" t="str">
            <v>EQUIP. DE INFORMÁTICA</v>
          </cell>
          <cell r="AC5337">
            <v>380.86</v>
          </cell>
          <cell r="AD5337" t="str">
            <v>BOM</v>
          </cell>
        </row>
        <row r="5338">
          <cell r="X5338">
            <v>12184</v>
          </cell>
          <cell r="Y5338">
            <v>2322587</v>
          </cell>
          <cell r="Z5338" t="str">
            <v>SESMT -GERENCIA</v>
          </cell>
          <cell r="AA5338">
            <v>6</v>
          </cell>
          <cell r="AB5338" t="str">
            <v>EQUIP. DE INFORMÁTICA</v>
          </cell>
          <cell r="AC5338">
            <v>380.86</v>
          </cell>
          <cell r="AD5338" t="str">
            <v>BOM</v>
          </cell>
        </row>
        <row r="5339">
          <cell r="X5339">
            <v>12185</v>
          </cell>
          <cell r="Y5339">
            <v>2322588</v>
          </cell>
          <cell r="Z5339" t="str">
            <v>ALMOXARIFADO</v>
          </cell>
          <cell r="AA5339">
            <v>6</v>
          </cell>
          <cell r="AB5339" t="str">
            <v>EQUIP. DE INFORMÁTICA</v>
          </cell>
          <cell r="AC5339">
            <v>380.86</v>
          </cell>
          <cell r="AD5339" t="str">
            <v>BOM</v>
          </cell>
        </row>
        <row r="5340">
          <cell r="X5340">
            <v>12186</v>
          </cell>
          <cell r="Y5340">
            <v>2322589</v>
          </cell>
          <cell r="Z5340" t="str">
            <v>EQUIPE MULTIPROFISSIONAL</v>
          </cell>
          <cell r="AA5340">
            <v>6</v>
          </cell>
          <cell r="AB5340" t="str">
            <v>EQUIP. DE INFORMÁTICA</v>
          </cell>
          <cell r="AC5340">
            <v>380.86</v>
          </cell>
          <cell r="AD5340" t="str">
            <v>BOM</v>
          </cell>
        </row>
        <row r="5341">
          <cell r="X5341">
            <v>12187</v>
          </cell>
          <cell r="Y5341">
            <v>2322590</v>
          </cell>
          <cell r="Z5341" t="str">
            <v>NUTRIÇÃO</v>
          </cell>
          <cell r="AA5341">
            <v>6</v>
          </cell>
          <cell r="AB5341" t="str">
            <v>EQUIP. DE INFORMÁTICA</v>
          </cell>
          <cell r="AC5341">
            <v>380.86</v>
          </cell>
          <cell r="AD5341" t="str">
            <v>BOM</v>
          </cell>
        </row>
        <row r="5342">
          <cell r="X5342">
            <v>12188</v>
          </cell>
          <cell r="Y5342">
            <v>2322591</v>
          </cell>
          <cell r="Z5342" t="str">
            <v>GERÊNCIA DE HOTELARIA</v>
          </cell>
          <cell r="AA5342">
            <v>6</v>
          </cell>
          <cell r="AB5342" t="str">
            <v>EQUIP. DE INFORMÁTICA</v>
          </cell>
          <cell r="AC5342">
            <v>380.86</v>
          </cell>
          <cell r="AD5342" t="str">
            <v>BOM</v>
          </cell>
        </row>
        <row r="5343">
          <cell r="X5343">
            <v>12189</v>
          </cell>
          <cell r="Y5343">
            <v>2322592</v>
          </cell>
          <cell r="Z5343" t="str">
            <v>BANCO DE SANGUE  -TRIAGEM</v>
          </cell>
          <cell r="AA5343">
            <v>6</v>
          </cell>
          <cell r="AB5343" t="str">
            <v>EQUIP. DE INFORMÁTICA</v>
          </cell>
          <cell r="AC5343">
            <v>380.86</v>
          </cell>
          <cell r="AD5343" t="str">
            <v>BOM</v>
          </cell>
        </row>
        <row r="5344">
          <cell r="X5344">
            <v>12190</v>
          </cell>
          <cell r="Y5344">
            <v>2322593</v>
          </cell>
          <cell r="Z5344" t="str">
            <v>APOIO AO DIAGNÓSTICO – RECEPÇÃO</v>
          </cell>
          <cell r="AA5344">
            <v>6</v>
          </cell>
          <cell r="AB5344" t="str">
            <v>EQUIP. DE INFORMÁTICA</v>
          </cell>
          <cell r="AC5344">
            <v>380.86</v>
          </cell>
          <cell r="AD5344" t="str">
            <v>BOM</v>
          </cell>
        </row>
        <row r="5345">
          <cell r="X5345">
            <v>12191</v>
          </cell>
          <cell r="Y5345">
            <v>2322594</v>
          </cell>
          <cell r="Z5345" t="str">
            <v>GERÊNCIA MANUTENÇÃO PREDIAL</v>
          </cell>
          <cell r="AA5345">
            <v>6</v>
          </cell>
          <cell r="AB5345" t="str">
            <v>EQUIP. DE INFORMÁTICA</v>
          </cell>
          <cell r="AC5345">
            <v>380.86</v>
          </cell>
          <cell r="AD5345" t="str">
            <v>BOM</v>
          </cell>
        </row>
        <row r="5346">
          <cell r="X5346">
            <v>12192</v>
          </cell>
          <cell r="Y5346">
            <v>2322595</v>
          </cell>
          <cell r="Z5346" t="str">
            <v>FARMÁCIA – CAF</v>
          </cell>
          <cell r="AA5346">
            <v>6</v>
          </cell>
          <cell r="AB5346" t="str">
            <v>EQUIP. DE INFORMÁTICA</v>
          </cell>
          <cell r="AC5346">
            <v>380.86</v>
          </cell>
          <cell r="AD5346" t="str">
            <v>BOM</v>
          </cell>
        </row>
        <row r="5347">
          <cell r="X5347">
            <v>12193</v>
          </cell>
          <cell r="Y5347">
            <v>2322596</v>
          </cell>
          <cell r="Z5347" t="str">
            <v>DIRETORIA DE ENFERMAGEM</v>
          </cell>
          <cell r="AA5347">
            <v>6</v>
          </cell>
          <cell r="AB5347" t="str">
            <v>EQUIP. DE INFORMÁTICA</v>
          </cell>
          <cell r="AC5347">
            <v>380.86</v>
          </cell>
          <cell r="AD5347" t="str">
            <v>BOM</v>
          </cell>
        </row>
        <row r="5348">
          <cell r="X5348">
            <v>12194</v>
          </cell>
          <cell r="Y5348">
            <v>2322597</v>
          </cell>
          <cell r="Z5348" t="str">
            <v>FARMÁCIA – CAF</v>
          </cell>
          <cell r="AA5348">
            <v>6</v>
          </cell>
          <cell r="AB5348" t="str">
            <v>EQUIP. DE INFORMÁTICA</v>
          </cell>
          <cell r="AC5348">
            <v>380.86</v>
          </cell>
          <cell r="AD5348" t="str">
            <v>BOM</v>
          </cell>
        </row>
        <row r="5349">
          <cell r="X5349">
            <v>12195</v>
          </cell>
          <cell r="Y5349">
            <v>2322598</v>
          </cell>
          <cell r="Z5349" t="str">
            <v>AMBULATÓRIO – RECEPÇÃO GUICHÊ 08</v>
          </cell>
          <cell r="AA5349">
            <v>6</v>
          </cell>
          <cell r="AB5349" t="str">
            <v>EQUIP. DE INFORMÁTICA</v>
          </cell>
          <cell r="AC5349">
            <v>380.86</v>
          </cell>
          <cell r="AD5349" t="str">
            <v>BOM</v>
          </cell>
        </row>
        <row r="5350">
          <cell r="X5350">
            <v>12196</v>
          </cell>
          <cell r="Y5350">
            <v>2322599</v>
          </cell>
          <cell r="Z5350" t="str">
            <v>FARMÁCIA – CAF</v>
          </cell>
          <cell r="AA5350">
            <v>6</v>
          </cell>
          <cell r="AB5350" t="str">
            <v>EQUIP. DE INFORMÁTICA</v>
          </cell>
          <cell r="AC5350">
            <v>380.86</v>
          </cell>
          <cell r="AD5350" t="str">
            <v>BOM</v>
          </cell>
        </row>
        <row r="5351">
          <cell r="X5351">
            <v>12209</v>
          </cell>
          <cell r="Y5351">
            <v>2321643</v>
          </cell>
          <cell r="Z5351" t="str">
            <v>ALMOXARIFADO</v>
          </cell>
          <cell r="AA5351">
            <v>4</v>
          </cell>
          <cell r="AB5351" t="str">
            <v>MÓVEIS E UTENSÍLIOS</v>
          </cell>
          <cell r="AC5351">
            <v>192.5</v>
          </cell>
          <cell r="AD5351" t="str">
            <v>BOM</v>
          </cell>
        </row>
        <row r="5352">
          <cell r="X5352">
            <v>12216</v>
          </cell>
          <cell r="Y5352">
            <v>2321644</v>
          </cell>
          <cell r="Z5352" t="str">
            <v>ADMINISTRAÇÃO - SEDE - ASCOM</v>
          </cell>
          <cell r="AA5352">
            <v>5</v>
          </cell>
          <cell r="AB5352" t="str">
            <v>MAQ. E EQUIPAMENTOS</v>
          </cell>
          <cell r="AC5352">
            <v>545</v>
          </cell>
          <cell r="AD5352" t="str">
            <v>BOM</v>
          </cell>
        </row>
        <row r="5353">
          <cell r="X5353">
            <v>12215</v>
          </cell>
          <cell r="Y5353">
            <v>2321645</v>
          </cell>
          <cell r="Z5353" t="str">
            <v>ADMINISTRAÇÃO - SEDE - ASCOM</v>
          </cell>
          <cell r="AA5353">
            <v>5</v>
          </cell>
          <cell r="AB5353" t="str">
            <v>MAQ. E EQUIPAMENTOS</v>
          </cell>
          <cell r="AC5353">
            <v>225</v>
          </cell>
          <cell r="AD5353" t="str">
            <v>BOM</v>
          </cell>
        </row>
        <row r="5354">
          <cell r="X5354">
            <v>12214</v>
          </cell>
          <cell r="Y5354">
            <v>2321646</v>
          </cell>
          <cell r="Z5354" t="str">
            <v>ADMINISTRAÇÃO - SEDE - ASCOM</v>
          </cell>
          <cell r="AA5354">
            <v>5</v>
          </cell>
          <cell r="AB5354" t="str">
            <v>MAQ. E EQUIPAMENTOS</v>
          </cell>
          <cell r="AC5354">
            <v>1425</v>
          </cell>
          <cell r="AD5354" t="str">
            <v>BOM</v>
          </cell>
        </row>
        <row r="5355">
          <cell r="X5355">
            <v>12212</v>
          </cell>
          <cell r="Y5355">
            <v>2321647</v>
          </cell>
          <cell r="Z5355" t="str">
            <v>ADMINISTRAÇÃO - SEDE - ASCOM</v>
          </cell>
          <cell r="AA5355">
            <v>5</v>
          </cell>
          <cell r="AB5355" t="str">
            <v>MAQ. E EQUIPAMENTOS</v>
          </cell>
          <cell r="AC5355">
            <v>212.5</v>
          </cell>
          <cell r="AD5355" t="str">
            <v>BOM</v>
          </cell>
        </row>
        <row r="5356">
          <cell r="X5356">
            <v>12201</v>
          </cell>
          <cell r="Y5356">
            <v>2358716</v>
          </cell>
          <cell r="Z5356" t="str">
            <v>GALPÃO ALMOXARIFADO</v>
          </cell>
          <cell r="AA5356">
            <v>2</v>
          </cell>
          <cell r="AB5356" t="str">
            <v>MÓVEIS E UTENSÍLIOS</v>
          </cell>
          <cell r="AC5356">
            <v>200</v>
          </cell>
          <cell r="AD5356" t="str">
            <v>SUCATA</v>
          </cell>
        </row>
        <row r="5357">
          <cell r="X5357">
            <v>12202</v>
          </cell>
          <cell r="Y5357">
            <v>2358717</v>
          </cell>
          <cell r="Z5357" t="str">
            <v>GALPÃO ALMOXARIFADO</v>
          </cell>
          <cell r="AA5357">
            <v>2</v>
          </cell>
          <cell r="AB5357" t="str">
            <v>MÓVEIS E UTENSÍLIOS</v>
          </cell>
          <cell r="AC5357">
            <v>200</v>
          </cell>
          <cell r="AD5357" t="str">
            <v>SUCATA</v>
          </cell>
        </row>
        <row r="5358">
          <cell r="X5358">
            <v>12203</v>
          </cell>
          <cell r="Y5358">
            <v>2358718</v>
          </cell>
          <cell r="Z5358" t="str">
            <v>PORTARIA 'A'</v>
          </cell>
          <cell r="AA5358">
            <v>2</v>
          </cell>
          <cell r="AB5358" t="str">
            <v>MÓVEIS E UTENSÍLIOS</v>
          </cell>
          <cell r="AC5358">
            <v>200</v>
          </cell>
          <cell r="AD5358" t="str">
            <v>BOM</v>
          </cell>
        </row>
        <row r="5359">
          <cell r="X5359">
            <v>12222</v>
          </cell>
          <cell r="Y5359">
            <v>2358719</v>
          </cell>
          <cell r="Z5359" t="str">
            <v>FARMÁCIA</v>
          </cell>
          <cell r="AA5359">
            <v>3</v>
          </cell>
          <cell r="AB5359" t="str">
            <v>MAQ. E EQUIPAMENTOS</v>
          </cell>
          <cell r="AC5359">
            <v>1750</v>
          </cell>
          <cell r="AD5359" t="str">
            <v>BOM</v>
          </cell>
        </row>
        <row r="5360">
          <cell r="X5360">
            <v>12223</v>
          </cell>
          <cell r="Y5360">
            <v>2358720</v>
          </cell>
          <cell r="Z5360" t="str">
            <v>FARMÁCIA</v>
          </cell>
          <cell r="AA5360">
            <v>3</v>
          </cell>
          <cell r="AB5360" t="str">
            <v>MAQ. E EQUIPAMENTOS</v>
          </cell>
          <cell r="AC5360">
            <v>1750</v>
          </cell>
          <cell r="AD5360" t="str">
            <v>BOM</v>
          </cell>
        </row>
        <row r="5361">
          <cell r="X5361">
            <v>12218</v>
          </cell>
          <cell r="Y5361">
            <v>2358721</v>
          </cell>
          <cell r="Z5361" t="str">
            <v>ALMOXARIFADO</v>
          </cell>
          <cell r="AA5361">
            <v>3</v>
          </cell>
          <cell r="AB5361" t="str">
            <v>MAQ. E EQUIPAMENTOS</v>
          </cell>
          <cell r="AC5361">
            <v>260</v>
          </cell>
          <cell r="AD5361" t="str">
            <v>BOM</v>
          </cell>
        </row>
        <row r="5362">
          <cell r="X5362">
            <v>12219</v>
          </cell>
          <cell r="Y5362">
            <v>2358722</v>
          </cell>
          <cell r="Z5362" t="str">
            <v>FARMÁCIA</v>
          </cell>
          <cell r="AA5362">
            <v>3</v>
          </cell>
          <cell r="AB5362" t="str">
            <v>MAQ. E EQUIPAMENTOS</v>
          </cell>
          <cell r="AC5362">
            <v>260</v>
          </cell>
          <cell r="AD5362" t="str">
            <v>BOM</v>
          </cell>
        </row>
        <row r="5363">
          <cell r="X5363">
            <v>12220</v>
          </cell>
          <cell r="Y5363">
            <v>2358723</v>
          </cell>
          <cell r="Z5363" t="str">
            <v>FARMÁCIA</v>
          </cell>
          <cell r="AA5363">
            <v>3</v>
          </cell>
          <cell r="AB5363" t="str">
            <v>MAQ. E EQUIPAMENTOS</v>
          </cell>
          <cell r="AC5363">
            <v>320</v>
          </cell>
          <cell r="AD5363" t="str">
            <v>BOM</v>
          </cell>
        </row>
        <row r="5364">
          <cell r="X5364">
            <v>12221</v>
          </cell>
          <cell r="Y5364">
            <v>2358724</v>
          </cell>
          <cell r="Z5364" t="str">
            <v>FARMÁCIA</v>
          </cell>
          <cell r="AA5364">
            <v>3</v>
          </cell>
          <cell r="AB5364" t="str">
            <v>MAQ. E EQUIPAMENTOS</v>
          </cell>
          <cell r="AC5364">
            <v>320</v>
          </cell>
          <cell r="AD5364" t="str">
            <v>BOM</v>
          </cell>
        </row>
        <row r="5365">
          <cell r="X5365">
            <v>12217</v>
          </cell>
          <cell r="Y5365">
            <v>2358726</v>
          </cell>
          <cell r="Z5365" t="str">
            <v>AGÊNCIA TRANSFUSIONAL</v>
          </cell>
          <cell r="AA5365">
            <v>6</v>
          </cell>
          <cell r="AB5365" t="str">
            <v>MAQ. E EQUIPAMENTOS</v>
          </cell>
          <cell r="AC5365">
            <v>7250</v>
          </cell>
          <cell r="AD5365" t="str">
            <v>BOM</v>
          </cell>
        </row>
        <row r="5366">
          <cell r="X5366">
            <v>12255</v>
          </cell>
          <cell r="Y5366">
            <v>2358725</v>
          </cell>
          <cell r="Z5366" t="str">
            <v>ALMOXARIFADO</v>
          </cell>
          <cell r="AA5366">
            <v>6</v>
          </cell>
          <cell r="AB5366" t="str">
            <v>MAQ. E EQUIPAMENTOS</v>
          </cell>
          <cell r="AC5366">
            <v>1050</v>
          </cell>
          <cell r="AD5366" t="str">
            <v>BOM</v>
          </cell>
        </row>
        <row r="5367">
          <cell r="X5367">
            <v>12224</v>
          </cell>
          <cell r="Y5367">
            <v>2320036</v>
          </cell>
          <cell r="Z5367" t="str">
            <v>ALMOXARIFADO</v>
          </cell>
          <cell r="AA5367">
            <v>2</v>
          </cell>
          <cell r="AB5367" t="str">
            <v>EQUIP. DE INFORMÁTICA</v>
          </cell>
          <cell r="AC5367">
            <v>85</v>
          </cell>
          <cell r="AD5367" t="str">
            <v>BOM</v>
          </cell>
        </row>
        <row r="5368">
          <cell r="X5368">
            <v>12225</v>
          </cell>
          <cell r="Y5368">
            <v>2320033</v>
          </cell>
          <cell r="Z5368" t="str">
            <v>ALMOXARIFADO</v>
          </cell>
          <cell r="AA5368">
            <v>2</v>
          </cell>
          <cell r="AB5368" t="str">
            <v>EQUIP. DE INFORMÁTICA</v>
          </cell>
          <cell r="AC5368">
            <v>85</v>
          </cell>
          <cell r="AD5368" t="str">
            <v>BOM</v>
          </cell>
        </row>
        <row r="5369">
          <cell r="X5369">
            <v>12226</v>
          </cell>
          <cell r="Y5369">
            <v>2320035</v>
          </cell>
          <cell r="Z5369" t="str">
            <v>ALMOXARIFADO</v>
          </cell>
          <cell r="AA5369">
            <v>2</v>
          </cell>
          <cell r="AB5369" t="str">
            <v>EQUIP. DE INFORMÁTICA</v>
          </cell>
          <cell r="AC5369">
            <v>85</v>
          </cell>
          <cell r="AD5369" t="str">
            <v>BOM</v>
          </cell>
        </row>
        <row r="5370">
          <cell r="X5370">
            <v>12227</v>
          </cell>
          <cell r="Y5370">
            <v>2320037</v>
          </cell>
          <cell r="Z5370" t="str">
            <v>ALMOXARIFADO</v>
          </cell>
          <cell r="AA5370">
            <v>2</v>
          </cell>
          <cell r="AB5370" t="str">
            <v>EQUIP. DE INFORMÁTICA</v>
          </cell>
          <cell r="AC5370">
            <v>85</v>
          </cell>
          <cell r="AD5370" t="str">
            <v>BOM</v>
          </cell>
        </row>
        <row r="5371">
          <cell r="X5371">
            <v>12228</v>
          </cell>
          <cell r="Y5371">
            <v>2320039</v>
          </cell>
          <cell r="Z5371" t="str">
            <v>ALMOXARIFADO</v>
          </cell>
          <cell r="AA5371">
            <v>2</v>
          </cell>
          <cell r="AB5371" t="str">
            <v>EQUIP. DE INFORMÁTICA</v>
          </cell>
          <cell r="AC5371">
            <v>85</v>
          </cell>
          <cell r="AD5371" t="str">
            <v>BOM</v>
          </cell>
        </row>
        <row r="5372">
          <cell r="X5372">
            <v>12229</v>
          </cell>
          <cell r="Y5372">
            <v>2320011</v>
          </cell>
          <cell r="Z5372" t="str">
            <v>ALMOXARIFADO</v>
          </cell>
          <cell r="AA5372">
            <v>2</v>
          </cell>
          <cell r="AB5372" t="str">
            <v>EQUIP. DE INFORMÁTICA</v>
          </cell>
          <cell r="AC5372">
            <v>85</v>
          </cell>
          <cell r="AD5372" t="str">
            <v>BOM</v>
          </cell>
        </row>
        <row r="5373">
          <cell r="X5373">
            <v>12230</v>
          </cell>
          <cell r="Y5373">
            <v>2320026</v>
          </cell>
          <cell r="Z5373" t="str">
            <v>ALMOXARIFADO</v>
          </cell>
          <cell r="AA5373">
            <v>2</v>
          </cell>
          <cell r="AB5373" t="str">
            <v>EQUIP. DE INFORMÁTICA</v>
          </cell>
          <cell r="AC5373">
            <v>85</v>
          </cell>
          <cell r="AD5373" t="str">
            <v>BOM</v>
          </cell>
        </row>
        <row r="5374">
          <cell r="X5374">
            <v>12231</v>
          </cell>
          <cell r="Y5374">
            <v>2320019</v>
          </cell>
          <cell r="Z5374" t="str">
            <v>ALMOXARIFADO</v>
          </cell>
          <cell r="AA5374">
            <v>2</v>
          </cell>
          <cell r="AB5374" t="str">
            <v>EQUIP. DE INFORMÁTICA</v>
          </cell>
          <cell r="AC5374">
            <v>85</v>
          </cell>
          <cell r="AD5374" t="str">
            <v>BOM</v>
          </cell>
        </row>
        <row r="5375">
          <cell r="X5375">
            <v>12232</v>
          </cell>
          <cell r="Y5375">
            <v>2320017</v>
          </cell>
          <cell r="Z5375" t="str">
            <v>ALMOXARIFADO</v>
          </cell>
          <cell r="AA5375">
            <v>2</v>
          </cell>
          <cell r="AB5375" t="str">
            <v>EQUIP. DE INFORMÁTICA</v>
          </cell>
          <cell r="AC5375">
            <v>85</v>
          </cell>
          <cell r="AD5375" t="str">
            <v>BOM</v>
          </cell>
        </row>
        <row r="5376">
          <cell r="X5376">
            <v>12233</v>
          </cell>
          <cell r="Y5376">
            <v>2320012</v>
          </cell>
          <cell r="Z5376" t="str">
            <v>ALMOXARIFADO</v>
          </cell>
          <cell r="AA5376">
            <v>2</v>
          </cell>
          <cell r="AB5376" t="str">
            <v>EQUIP. DE INFORMÁTICA</v>
          </cell>
          <cell r="AC5376">
            <v>85</v>
          </cell>
          <cell r="AD5376" t="str">
            <v>BOM</v>
          </cell>
        </row>
        <row r="5377">
          <cell r="X5377">
            <v>12234</v>
          </cell>
          <cell r="Y5377">
            <v>2320013</v>
          </cell>
          <cell r="Z5377" t="str">
            <v>ALMOXARIFADO</v>
          </cell>
          <cell r="AA5377">
            <v>2</v>
          </cell>
          <cell r="AB5377" t="str">
            <v>EQUIP. DE INFORMÁTICA</v>
          </cell>
          <cell r="AC5377">
            <v>85</v>
          </cell>
          <cell r="AD5377" t="str">
            <v>BOM</v>
          </cell>
        </row>
        <row r="5378">
          <cell r="X5378">
            <v>12235</v>
          </cell>
          <cell r="Y5378">
            <v>2320010</v>
          </cell>
          <cell r="Z5378" t="str">
            <v>ALMOXARIFADO</v>
          </cell>
          <cell r="AA5378">
            <v>2</v>
          </cell>
          <cell r="AB5378" t="str">
            <v>EQUIP. DE INFORMÁTICA</v>
          </cell>
          <cell r="AC5378">
            <v>85</v>
          </cell>
          <cell r="AD5378" t="str">
            <v>BOM</v>
          </cell>
        </row>
        <row r="5379">
          <cell r="X5379">
            <v>12236</v>
          </cell>
          <cell r="Y5379">
            <v>2320014</v>
          </cell>
          <cell r="Z5379" t="str">
            <v>ALMOXARIFADO</v>
          </cell>
          <cell r="AA5379">
            <v>2</v>
          </cell>
          <cell r="AB5379" t="str">
            <v>EQUIP. DE INFORMÁTICA</v>
          </cell>
          <cell r="AC5379">
            <v>85</v>
          </cell>
          <cell r="AD5379" t="str">
            <v>BOM</v>
          </cell>
        </row>
        <row r="5380">
          <cell r="X5380">
            <v>12237</v>
          </cell>
          <cell r="Y5380">
            <v>2320015</v>
          </cell>
          <cell r="Z5380" t="str">
            <v>ALMOXARIFADO</v>
          </cell>
          <cell r="AA5380">
            <v>2</v>
          </cell>
          <cell r="AB5380" t="str">
            <v>EQUIP. DE INFORMÁTICA</v>
          </cell>
          <cell r="AC5380">
            <v>85</v>
          </cell>
          <cell r="AD5380" t="str">
            <v>BOM</v>
          </cell>
        </row>
        <row r="5381">
          <cell r="X5381">
            <v>12238</v>
          </cell>
          <cell r="Y5381">
            <v>2320020</v>
          </cell>
          <cell r="Z5381" t="str">
            <v>ALMOXARIFADO</v>
          </cell>
          <cell r="AA5381">
            <v>2</v>
          </cell>
          <cell r="AB5381" t="str">
            <v>EQUIP. DE INFORMÁTICA</v>
          </cell>
          <cell r="AC5381">
            <v>85</v>
          </cell>
          <cell r="AD5381" t="str">
            <v>BOM</v>
          </cell>
        </row>
        <row r="5382">
          <cell r="X5382">
            <v>12239</v>
          </cell>
          <cell r="Y5382">
            <v>2320021</v>
          </cell>
          <cell r="Z5382" t="str">
            <v>ALMOXARIFADO</v>
          </cell>
          <cell r="AA5382">
            <v>2</v>
          </cell>
          <cell r="AB5382" t="str">
            <v>EQUIP. DE INFORMÁTICA</v>
          </cell>
          <cell r="AC5382">
            <v>85</v>
          </cell>
          <cell r="AD5382" t="str">
            <v>BOM</v>
          </cell>
        </row>
        <row r="5383">
          <cell r="X5383">
            <v>12240</v>
          </cell>
          <cell r="Y5383">
            <v>2320032</v>
          </cell>
          <cell r="Z5383" t="str">
            <v>ALMOXARIFADO</v>
          </cell>
          <cell r="AA5383">
            <v>2</v>
          </cell>
          <cell r="AB5383" t="str">
            <v>EQUIP. DE INFORMÁTICA</v>
          </cell>
          <cell r="AC5383">
            <v>85</v>
          </cell>
          <cell r="AD5383" t="str">
            <v>BOM</v>
          </cell>
        </row>
        <row r="5384">
          <cell r="X5384">
            <v>12241</v>
          </cell>
          <cell r="Y5384">
            <v>2320016</v>
          </cell>
          <cell r="Z5384" t="str">
            <v>ALMOXARIFADO</v>
          </cell>
          <cell r="AA5384">
            <v>2</v>
          </cell>
          <cell r="AB5384" t="str">
            <v>EQUIP. DE INFORMÁTICA</v>
          </cell>
          <cell r="AC5384">
            <v>85</v>
          </cell>
          <cell r="AD5384" t="str">
            <v>BOM</v>
          </cell>
        </row>
        <row r="5385">
          <cell r="X5385">
            <v>12242</v>
          </cell>
          <cell r="Y5385">
            <v>2320018</v>
          </cell>
          <cell r="Z5385" t="str">
            <v>ALMOXARIFADO</v>
          </cell>
          <cell r="AA5385">
            <v>2</v>
          </cell>
          <cell r="AB5385" t="str">
            <v>EQUIP. DE INFORMÁTICA</v>
          </cell>
          <cell r="AC5385">
            <v>85</v>
          </cell>
          <cell r="AD5385" t="str">
            <v>BOM</v>
          </cell>
        </row>
        <row r="5386">
          <cell r="X5386">
            <v>12243</v>
          </cell>
          <cell r="Y5386">
            <v>2320027</v>
          </cell>
          <cell r="Z5386" t="str">
            <v>ALMOXARIFADO</v>
          </cell>
          <cell r="AA5386">
            <v>2</v>
          </cell>
          <cell r="AB5386" t="str">
            <v>EQUIP. DE INFORMÁTICA</v>
          </cell>
          <cell r="AC5386">
            <v>85</v>
          </cell>
          <cell r="AD5386" t="str">
            <v>BOM</v>
          </cell>
        </row>
        <row r="5387">
          <cell r="X5387">
            <v>12244</v>
          </cell>
          <cell r="Y5387">
            <v>2320029</v>
          </cell>
          <cell r="Z5387" t="str">
            <v>ALMOXARIFADO</v>
          </cell>
          <cell r="AA5387">
            <v>2</v>
          </cell>
          <cell r="AB5387" t="str">
            <v>EQUIP. DE INFORMÁTICA</v>
          </cell>
          <cell r="AC5387">
            <v>85</v>
          </cell>
          <cell r="AD5387" t="str">
            <v>BOM</v>
          </cell>
        </row>
        <row r="5388">
          <cell r="X5388">
            <v>12245</v>
          </cell>
          <cell r="Y5388">
            <v>2320024</v>
          </cell>
          <cell r="Z5388" t="str">
            <v>ALMOXARIFADO</v>
          </cell>
          <cell r="AA5388">
            <v>2</v>
          </cell>
          <cell r="AB5388" t="str">
            <v>EQUIP. DE INFORMÁTICA</v>
          </cell>
          <cell r="AC5388">
            <v>85</v>
          </cell>
          <cell r="AD5388" t="str">
            <v>BOM</v>
          </cell>
        </row>
        <row r="5389">
          <cell r="X5389">
            <v>12246</v>
          </cell>
          <cell r="Y5389">
            <v>2320022</v>
          </cell>
          <cell r="Z5389" t="str">
            <v>ALMOXARIFADO</v>
          </cell>
          <cell r="AA5389">
            <v>2</v>
          </cell>
          <cell r="AB5389" t="str">
            <v>EQUIP. DE INFORMÁTICA</v>
          </cell>
          <cell r="AC5389">
            <v>85</v>
          </cell>
          <cell r="AD5389" t="str">
            <v>BOM</v>
          </cell>
        </row>
        <row r="5390">
          <cell r="X5390">
            <v>12247</v>
          </cell>
          <cell r="Y5390">
            <v>2320023</v>
          </cell>
          <cell r="Z5390" t="str">
            <v>ALMOXARIFADO</v>
          </cell>
          <cell r="AA5390">
            <v>2</v>
          </cell>
          <cell r="AB5390" t="str">
            <v>EQUIP. DE INFORMÁTICA</v>
          </cell>
          <cell r="AC5390">
            <v>85</v>
          </cell>
          <cell r="AD5390" t="str">
            <v>BOM</v>
          </cell>
        </row>
        <row r="5391">
          <cell r="X5391">
            <v>12248</v>
          </cell>
          <cell r="Y5391">
            <v>2320031</v>
          </cell>
          <cell r="Z5391" t="str">
            <v>ALMOXARIFADO</v>
          </cell>
          <cell r="AA5391">
            <v>2</v>
          </cell>
          <cell r="AB5391" t="str">
            <v>EQUIP. DE INFORMÁTICA</v>
          </cell>
          <cell r="AC5391">
            <v>85</v>
          </cell>
          <cell r="AD5391" t="str">
            <v>BOM</v>
          </cell>
        </row>
        <row r="5392">
          <cell r="X5392">
            <v>12249</v>
          </cell>
          <cell r="Y5392">
            <v>2320025</v>
          </cell>
          <cell r="Z5392" t="str">
            <v>ALMOXARIFADO</v>
          </cell>
          <cell r="AA5392">
            <v>2</v>
          </cell>
          <cell r="AB5392" t="str">
            <v>EQUIP. DE INFORMÁTICA</v>
          </cell>
          <cell r="AC5392">
            <v>85</v>
          </cell>
          <cell r="AD5392" t="str">
            <v>BOM</v>
          </cell>
        </row>
        <row r="5393">
          <cell r="X5393">
            <v>12250</v>
          </cell>
          <cell r="Y5393">
            <v>2320040</v>
          </cell>
          <cell r="Z5393" t="str">
            <v>ALMOXARIFADO</v>
          </cell>
          <cell r="AA5393">
            <v>2</v>
          </cell>
          <cell r="AB5393" t="str">
            <v>EQUIP. DE INFORMÁTICA</v>
          </cell>
          <cell r="AC5393">
            <v>85</v>
          </cell>
          <cell r="AD5393" t="str">
            <v>BOM</v>
          </cell>
        </row>
        <row r="5394">
          <cell r="X5394">
            <v>12251</v>
          </cell>
          <cell r="Y5394">
            <v>2320038</v>
          </cell>
          <cell r="Z5394" t="str">
            <v>ALMOXARIFADO</v>
          </cell>
          <cell r="AA5394">
            <v>2</v>
          </cell>
          <cell r="AB5394" t="str">
            <v>EQUIP. DE INFORMÁTICA</v>
          </cell>
          <cell r="AC5394">
            <v>85</v>
          </cell>
          <cell r="AD5394" t="str">
            <v>BOM</v>
          </cell>
        </row>
        <row r="5395">
          <cell r="X5395">
            <v>12252</v>
          </cell>
          <cell r="Y5395">
            <v>2320034</v>
          </cell>
          <cell r="Z5395" t="str">
            <v>ALMOXARIFADO</v>
          </cell>
          <cell r="AA5395">
            <v>2</v>
          </cell>
          <cell r="AB5395" t="str">
            <v>EQUIP. DE INFORMÁTICA</v>
          </cell>
          <cell r="AC5395">
            <v>85</v>
          </cell>
          <cell r="AD5395" t="str">
            <v>BOM</v>
          </cell>
        </row>
        <row r="5396">
          <cell r="X5396">
            <v>12253</v>
          </cell>
          <cell r="Y5396">
            <v>2320030</v>
          </cell>
          <cell r="Z5396" t="str">
            <v>ALMOXARIFADO</v>
          </cell>
          <cell r="AA5396">
            <v>2</v>
          </cell>
          <cell r="AB5396" t="str">
            <v>EQUIP. DE INFORMÁTICA</v>
          </cell>
          <cell r="AC5396">
            <v>85</v>
          </cell>
          <cell r="AD5396" t="str">
            <v>BOM</v>
          </cell>
        </row>
        <row r="5397">
          <cell r="X5397">
            <v>12254</v>
          </cell>
          <cell r="Y5397">
            <v>2320028</v>
          </cell>
          <cell r="Z5397" t="str">
            <v>ALMOXARIFADO</v>
          </cell>
          <cell r="AA5397">
            <v>2</v>
          </cell>
          <cell r="AB5397" t="str">
            <v>EQUIP. DE INFORMÁTICA</v>
          </cell>
          <cell r="AC5397">
            <v>85</v>
          </cell>
          <cell r="AD5397" t="str">
            <v>BOM</v>
          </cell>
        </row>
        <row r="5398">
          <cell r="X5398">
            <v>12616</v>
          </cell>
          <cell r="Y5398">
            <v>2320242</v>
          </cell>
          <cell r="Z5398" t="str">
            <v>ALMOXARIFADO</v>
          </cell>
          <cell r="AA5398">
            <v>3</v>
          </cell>
          <cell r="AB5398" t="str">
            <v>MAQ. E EQUIPAMENTOS</v>
          </cell>
          <cell r="AC5398">
            <v>497</v>
          </cell>
          <cell r="AD5398" t="str">
            <v>BOM</v>
          </cell>
        </row>
        <row r="5399">
          <cell r="X5399">
            <v>12317</v>
          </cell>
          <cell r="Y5399">
            <v>2320241</v>
          </cell>
          <cell r="Z5399" t="str">
            <v>FARMÁCIA – CAF</v>
          </cell>
          <cell r="AA5399">
            <v>3</v>
          </cell>
          <cell r="AB5399" t="str">
            <v>MAQ. E EQUIPAMENTOS</v>
          </cell>
          <cell r="AC5399">
            <v>497</v>
          </cell>
          <cell r="AD5399" t="str">
            <v>BOM</v>
          </cell>
        </row>
        <row r="5400">
          <cell r="X5400">
            <v>12256</v>
          </cell>
          <cell r="Y5400">
            <v>2320243</v>
          </cell>
          <cell r="Z5400" t="str">
            <v>ALMOXARIFADO</v>
          </cell>
          <cell r="AA5400">
            <v>3</v>
          </cell>
          <cell r="AB5400" t="str">
            <v>MAQ. E EQUIPAMENTOS</v>
          </cell>
          <cell r="AC5400">
            <v>705</v>
          </cell>
          <cell r="AD5400" t="str">
            <v>BOM</v>
          </cell>
        </row>
        <row r="5401">
          <cell r="X5401">
            <v>12257</v>
          </cell>
          <cell r="Y5401">
            <v>2320110</v>
          </cell>
          <cell r="Z5401" t="str">
            <v>AMBULATÓRIO – RECEPÇÃO</v>
          </cell>
          <cell r="AA5401">
            <v>10</v>
          </cell>
          <cell r="AB5401" t="str">
            <v>MÓVEIS E UTENSÍLIOS</v>
          </cell>
          <cell r="AC5401">
            <v>678.5</v>
          </cell>
          <cell r="AD5401" t="str">
            <v>BOM</v>
          </cell>
        </row>
        <row r="5402">
          <cell r="X5402">
            <v>12258</v>
          </cell>
          <cell r="Y5402">
            <v>2320111</v>
          </cell>
          <cell r="Z5402" t="str">
            <v>AMBULATÓRIO – RECEPÇÃO</v>
          </cell>
          <cell r="AA5402">
            <v>10</v>
          </cell>
          <cell r="AB5402" t="str">
            <v>MÓVEIS E UTENSÍLIOS</v>
          </cell>
          <cell r="AC5402">
            <v>678.5</v>
          </cell>
          <cell r="AD5402" t="str">
            <v>BOM</v>
          </cell>
        </row>
        <row r="5403">
          <cell r="X5403">
            <v>12259</v>
          </cell>
          <cell r="Y5403">
            <v>2320112</v>
          </cell>
          <cell r="Z5403" t="str">
            <v>AMBULATÓRIO – RECEPÇÃO</v>
          </cell>
          <cell r="AA5403">
            <v>10</v>
          </cell>
          <cell r="AB5403" t="str">
            <v>MÓVEIS E UTENSÍLIOS</v>
          </cell>
          <cell r="AC5403">
            <v>678.5</v>
          </cell>
          <cell r="AD5403" t="str">
            <v>BOM</v>
          </cell>
        </row>
        <row r="5404">
          <cell r="X5404">
            <v>12260</v>
          </cell>
          <cell r="Y5404">
            <v>2320113</v>
          </cell>
          <cell r="Z5404" t="str">
            <v>AMBULATÓRIO – RECEPÇÃO</v>
          </cell>
          <cell r="AA5404">
            <v>10</v>
          </cell>
          <cell r="AB5404" t="str">
            <v>MÓVEIS E UTENSÍLIOS</v>
          </cell>
          <cell r="AC5404">
            <v>678.5</v>
          </cell>
          <cell r="AD5404" t="str">
            <v>BOM</v>
          </cell>
        </row>
        <row r="5405">
          <cell r="X5405">
            <v>12261</v>
          </cell>
          <cell r="Y5405">
            <v>2320114</v>
          </cell>
          <cell r="Z5405" t="str">
            <v>AMBULATÓRIO – RECEPÇÃO</v>
          </cell>
          <cell r="AA5405">
            <v>10</v>
          </cell>
          <cell r="AB5405" t="str">
            <v>MÓVEIS E UTENSÍLIOS</v>
          </cell>
          <cell r="AC5405">
            <v>678.5</v>
          </cell>
          <cell r="AD5405" t="str">
            <v>BOM</v>
          </cell>
        </row>
        <row r="5406">
          <cell r="X5406">
            <v>12262</v>
          </cell>
          <cell r="Y5406">
            <v>2320115</v>
          </cell>
          <cell r="Z5406" t="str">
            <v>AMBULATÓRIO – RECEPÇÃO</v>
          </cell>
          <cell r="AA5406">
            <v>10</v>
          </cell>
          <cell r="AB5406" t="str">
            <v>MÓVEIS E UTENSÍLIOS</v>
          </cell>
          <cell r="AC5406">
            <v>678.5</v>
          </cell>
          <cell r="AD5406" t="str">
            <v>BOM</v>
          </cell>
        </row>
        <row r="5407">
          <cell r="X5407">
            <v>12263</v>
          </cell>
          <cell r="Y5407">
            <v>2320116</v>
          </cell>
          <cell r="Z5407" t="str">
            <v>AMBULATÓRIO – RECEPÇÃO</v>
          </cell>
          <cell r="AA5407">
            <v>10</v>
          </cell>
          <cell r="AB5407" t="str">
            <v>MÓVEIS E UTENSÍLIOS</v>
          </cell>
          <cell r="AC5407">
            <v>678.5</v>
          </cell>
          <cell r="AD5407" t="str">
            <v>BOM</v>
          </cell>
        </row>
        <row r="5408">
          <cell r="X5408">
            <v>12264</v>
          </cell>
          <cell r="Y5408">
            <v>2320117</v>
          </cell>
          <cell r="Z5408" t="str">
            <v>AMBULATÓRIO – RECEPÇÃO</v>
          </cell>
          <cell r="AA5408">
            <v>10</v>
          </cell>
          <cell r="AB5408" t="str">
            <v>MÓVEIS E UTENSÍLIOS</v>
          </cell>
          <cell r="AC5408">
            <v>678.5</v>
          </cell>
          <cell r="AD5408" t="str">
            <v>BOM</v>
          </cell>
        </row>
        <row r="5409">
          <cell r="X5409">
            <v>12265</v>
          </cell>
          <cell r="Y5409">
            <v>2320118</v>
          </cell>
          <cell r="Z5409" t="str">
            <v>AMBULATÓRIO – RECEPÇÃO</v>
          </cell>
          <cell r="AA5409">
            <v>10</v>
          </cell>
          <cell r="AB5409" t="str">
            <v>MÓVEIS E UTENSÍLIOS</v>
          </cell>
          <cell r="AC5409">
            <v>678.5</v>
          </cell>
          <cell r="AD5409" t="str">
            <v>BOM</v>
          </cell>
        </row>
        <row r="5410">
          <cell r="X5410">
            <v>12266</v>
          </cell>
          <cell r="Y5410">
            <v>2320119</v>
          </cell>
          <cell r="Z5410" t="str">
            <v>AMBULATÓRIO – RECEPÇÃO</v>
          </cell>
          <cell r="AA5410">
            <v>10</v>
          </cell>
          <cell r="AB5410" t="str">
            <v>MÓVEIS E UTENSÍLIOS</v>
          </cell>
          <cell r="AC5410">
            <v>678.5</v>
          </cell>
          <cell r="AD5410" t="str">
            <v>BOM</v>
          </cell>
        </row>
        <row r="5411">
          <cell r="X5411">
            <v>12267</v>
          </cell>
          <cell r="Y5411">
            <v>2320120</v>
          </cell>
          <cell r="Z5411" t="str">
            <v>AMBULATÓRIO – RECEPÇÃO</v>
          </cell>
          <cell r="AA5411">
            <v>10</v>
          </cell>
          <cell r="AB5411" t="str">
            <v>MÓVEIS E UTENSÍLIOS</v>
          </cell>
          <cell r="AC5411">
            <v>678.5</v>
          </cell>
          <cell r="AD5411" t="str">
            <v>BOM</v>
          </cell>
        </row>
        <row r="5412">
          <cell r="X5412">
            <v>12268</v>
          </cell>
          <cell r="Y5412">
            <v>2320121</v>
          </cell>
          <cell r="Z5412" t="str">
            <v>AMBULATÓRIO – RECEPÇÃO</v>
          </cell>
          <cell r="AA5412">
            <v>10</v>
          </cell>
          <cell r="AB5412" t="str">
            <v>MÓVEIS E UTENSÍLIOS</v>
          </cell>
          <cell r="AC5412">
            <v>678.5</v>
          </cell>
          <cell r="AD5412" t="str">
            <v>BOM</v>
          </cell>
        </row>
        <row r="5413">
          <cell r="X5413">
            <v>12269</v>
          </cell>
          <cell r="Y5413">
            <v>2320122</v>
          </cell>
          <cell r="Z5413" t="str">
            <v>AMBULATÓRIO – RECEPÇÃO</v>
          </cell>
          <cell r="AA5413">
            <v>10</v>
          </cell>
          <cell r="AB5413" t="str">
            <v>MÓVEIS E UTENSÍLIOS</v>
          </cell>
          <cell r="AC5413">
            <v>678.5</v>
          </cell>
          <cell r="AD5413" t="str">
            <v>BOM</v>
          </cell>
        </row>
        <row r="5414">
          <cell r="X5414">
            <v>12270</v>
          </cell>
          <cell r="Y5414">
            <v>2320123</v>
          </cell>
          <cell r="Z5414" t="str">
            <v>AMBULATÓRIO – RECEPÇÃO</v>
          </cell>
          <cell r="AA5414">
            <v>10</v>
          </cell>
          <cell r="AB5414" t="str">
            <v>MÓVEIS E UTENSÍLIOS</v>
          </cell>
          <cell r="AC5414">
            <v>678.5</v>
          </cell>
          <cell r="AD5414" t="str">
            <v>BOM</v>
          </cell>
        </row>
        <row r="5415">
          <cell r="X5415">
            <v>12271</v>
          </cell>
          <cell r="Y5415">
            <v>2320124</v>
          </cell>
          <cell r="Z5415" t="str">
            <v>AMBULATÓRIO – RECEPÇÃO</v>
          </cell>
          <cell r="AA5415">
            <v>10</v>
          </cell>
          <cell r="AB5415" t="str">
            <v>MÓVEIS E UTENSÍLIOS</v>
          </cell>
          <cell r="AC5415">
            <v>678.5</v>
          </cell>
          <cell r="AD5415" t="str">
            <v>BOM</v>
          </cell>
        </row>
        <row r="5416">
          <cell r="X5416">
            <v>12272</v>
          </cell>
          <cell r="Y5416">
            <v>2320125</v>
          </cell>
          <cell r="Z5416" t="str">
            <v>AMBULATÓRIO – RECEPÇÃO</v>
          </cell>
          <cell r="AA5416">
            <v>10</v>
          </cell>
          <cell r="AB5416" t="str">
            <v>MÓVEIS E UTENSÍLIOS</v>
          </cell>
          <cell r="AC5416">
            <v>678.5</v>
          </cell>
          <cell r="AD5416" t="str">
            <v>BOM</v>
          </cell>
        </row>
        <row r="5417">
          <cell r="X5417">
            <v>12273</v>
          </cell>
          <cell r="Y5417">
            <v>2320126</v>
          </cell>
          <cell r="Z5417" t="str">
            <v>AMBULATÓRIO – RECEPÇÃO</v>
          </cell>
          <cell r="AA5417">
            <v>10</v>
          </cell>
          <cell r="AB5417" t="str">
            <v>MÓVEIS E UTENSÍLIOS</v>
          </cell>
          <cell r="AC5417">
            <v>678.5</v>
          </cell>
          <cell r="AD5417" t="str">
            <v>BOM</v>
          </cell>
        </row>
        <row r="5418">
          <cell r="X5418">
            <v>12274</v>
          </cell>
          <cell r="Y5418">
            <v>2320127</v>
          </cell>
          <cell r="Z5418" t="str">
            <v>AMBULATÓRIO – RECEPÇÃO</v>
          </cell>
          <cell r="AA5418">
            <v>10</v>
          </cell>
          <cell r="AB5418" t="str">
            <v>MÓVEIS E UTENSÍLIOS</v>
          </cell>
          <cell r="AC5418">
            <v>678.5</v>
          </cell>
          <cell r="AD5418" t="str">
            <v>BOM</v>
          </cell>
        </row>
        <row r="5419">
          <cell r="X5419">
            <v>12275</v>
          </cell>
          <cell r="Y5419">
            <v>2320128</v>
          </cell>
          <cell r="Z5419" t="str">
            <v>AMBULATÓRIO – RECEPÇÃO</v>
          </cell>
          <cell r="AA5419">
            <v>10</v>
          </cell>
          <cell r="AB5419" t="str">
            <v>MÓVEIS E UTENSÍLIOS</v>
          </cell>
          <cell r="AC5419">
            <v>678.5</v>
          </cell>
          <cell r="AD5419" t="str">
            <v>BOM</v>
          </cell>
        </row>
        <row r="5420">
          <cell r="X5420">
            <v>12276</v>
          </cell>
          <cell r="Y5420">
            <v>2320129</v>
          </cell>
          <cell r="Z5420" t="str">
            <v>AMBULATÓRIO – RECEPÇÃO</v>
          </cell>
          <cell r="AA5420">
            <v>10</v>
          </cell>
          <cell r="AB5420" t="str">
            <v>MÓVEIS E UTENSÍLIOS</v>
          </cell>
          <cell r="AC5420">
            <v>678.5</v>
          </cell>
          <cell r="AD5420" t="str">
            <v>BOM</v>
          </cell>
        </row>
        <row r="5421">
          <cell r="X5421">
            <v>12277</v>
          </cell>
          <cell r="Y5421">
            <v>2320130</v>
          </cell>
          <cell r="Z5421" t="str">
            <v>AMBULATÓRIO – RECEPÇÃO</v>
          </cell>
          <cell r="AA5421">
            <v>10</v>
          </cell>
          <cell r="AB5421" t="str">
            <v>MÓVEIS E UTENSÍLIOS</v>
          </cell>
          <cell r="AC5421">
            <v>678.5</v>
          </cell>
          <cell r="AD5421" t="str">
            <v>BOM</v>
          </cell>
        </row>
        <row r="5422">
          <cell r="X5422">
            <v>12278</v>
          </cell>
          <cell r="Y5422">
            <v>2320131</v>
          </cell>
          <cell r="Z5422" t="str">
            <v>AMBULATÓRIO – RECEPÇÃO</v>
          </cell>
          <cell r="AA5422">
            <v>10</v>
          </cell>
          <cell r="AB5422" t="str">
            <v>MÓVEIS E UTENSÍLIOS</v>
          </cell>
          <cell r="AC5422">
            <v>678.5</v>
          </cell>
          <cell r="AD5422" t="str">
            <v>BOM</v>
          </cell>
        </row>
        <row r="5423">
          <cell r="X5423">
            <v>12279</v>
          </cell>
          <cell r="Y5423">
            <v>2320132</v>
          </cell>
          <cell r="Z5423" t="str">
            <v>AMBULATÓRIO – RECEPÇÃO</v>
          </cell>
          <cell r="AA5423">
            <v>10</v>
          </cell>
          <cell r="AB5423" t="str">
            <v>MÓVEIS E UTENSÍLIOS</v>
          </cell>
          <cell r="AC5423">
            <v>678.5</v>
          </cell>
          <cell r="AD5423" t="str">
            <v>BOM</v>
          </cell>
        </row>
        <row r="5424">
          <cell r="X5424">
            <v>12280</v>
          </cell>
          <cell r="Y5424">
            <v>2320133</v>
          </cell>
          <cell r="Z5424" t="str">
            <v>AMBULATÓRIO – RECEPÇÃO</v>
          </cell>
          <cell r="AA5424">
            <v>10</v>
          </cell>
          <cell r="AB5424" t="str">
            <v>MÓVEIS E UTENSÍLIOS</v>
          </cell>
          <cell r="AC5424">
            <v>678.5</v>
          </cell>
          <cell r="AD5424" t="str">
            <v>BOM</v>
          </cell>
        </row>
        <row r="5425">
          <cell r="X5425">
            <v>12281</v>
          </cell>
          <cell r="Y5425">
            <v>2320134</v>
          </cell>
          <cell r="Z5425" t="str">
            <v>AMBULATÓRIO – RECEPÇÃO</v>
          </cell>
          <cell r="AA5425">
            <v>10</v>
          </cell>
          <cell r="AB5425" t="str">
            <v>MÓVEIS E UTENSÍLIOS</v>
          </cell>
          <cell r="AC5425">
            <v>678.5</v>
          </cell>
          <cell r="AD5425" t="str">
            <v>BOM</v>
          </cell>
        </row>
        <row r="5426">
          <cell r="X5426">
            <v>12282</v>
          </cell>
          <cell r="Y5426">
            <v>2320135</v>
          </cell>
          <cell r="Z5426" t="str">
            <v>AMBULATÓRIO – RECEPÇÃO</v>
          </cell>
          <cell r="AA5426">
            <v>10</v>
          </cell>
          <cell r="AB5426" t="str">
            <v>MÓVEIS E UTENSÍLIOS</v>
          </cell>
          <cell r="AC5426">
            <v>678.5</v>
          </cell>
          <cell r="AD5426" t="str">
            <v>BOM</v>
          </cell>
        </row>
        <row r="5427">
          <cell r="X5427">
            <v>12283</v>
          </cell>
          <cell r="Y5427">
            <v>2320136</v>
          </cell>
          <cell r="Z5427" t="str">
            <v>AMBULATÓRIO – RECEPÇÃO</v>
          </cell>
          <cell r="AA5427">
            <v>10</v>
          </cell>
          <cell r="AB5427" t="str">
            <v>MÓVEIS E UTENSÍLIOS</v>
          </cell>
          <cell r="AC5427">
            <v>678.5</v>
          </cell>
          <cell r="AD5427" t="str">
            <v>BOM</v>
          </cell>
        </row>
        <row r="5428">
          <cell r="X5428">
            <v>12284</v>
          </cell>
          <cell r="Y5428">
            <v>2320137</v>
          </cell>
          <cell r="Z5428" t="str">
            <v>AMBULATÓRIO – RECEPÇÃO</v>
          </cell>
          <cell r="AA5428">
            <v>10</v>
          </cell>
          <cell r="AB5428" t="str">
            <v>MÓVEIS E UTENSÍLIOS</v>
          </cell>
          <cell r="AC5428">
            <v>678.5</v>
          </cell>
          <cell r="AD5428" t="str">
            <v>BOM</v>
          </cell>
        </row>
        <row r="5429">
          <cell r="X5429">
            <v>12285</v>
          </cell>
          <cell r="Y5429">
            <v>2320138</v>
          </cell>
          <cell r="Z5429" t="str">
            <v>AMBULATÓRIO – RECEPÇÃO</v>
          </cell>
          <cell r="AA5429">
            <v>10</v>
          </cell>
          <cell r="AB5429" t="str">
            <v>MÓVEIS E UTENSÍLIOS</v>
          </cell>
          <cell r="AC5429">
            <v>678.5</v>
          </cell>
          <cell r="AD5429" t="str">
            <v>BOM</v>
          </cell>
        </row>
        <row r="5430">
          <cell r="X5430">
            <v>12286</v>
          </cell>
          <cell r="Y5430">
            <v>2320139</v>
          </cell>
          <cell r="Z5430" t="str">
            <v>AMBULATÓRIO – RECEPÇÃO</v>
          </cell>
          <cell r="AA5430">
            <v>10</v>
          </cell>
          <cell r="AB5430" t="str">
            <v>MÓVEIS E UTENSÍLIOS</v>
          </cell>
          <cell r="AC5430">
            <v>678.5</v>
          </cell>
          <cell r="AD5430" t="str">
            <v>BOM</v>
          </cell>
        </row>
        <row r="5431">
          <cell r="X5431">
            <v>12287</v>
          </cell>
          <cell r="Y5431">
            <v>2320140</v>
          </cell>
          <cell r="Z5431" t="str">
            <v>AMBULATÓRIO – RECEPÇÃO</v>
          </cell>
          <cell r="AA5431">
            <v>10</v>
          </cell>
          <cell r="AB5431" t="str">
            <v>MÓVEIS E UTENSÍLIOS</v>
          </cell>
          <cell r="AC5431">
            <v>678.5</v>
          </cell>
          <cell r="AD5431" t="str">
            <v>BOM</v>
          </cell>
        </row>
        <row r="5432">
          <cell r="X5432">
            <v>12288</v>
          </cell>
          <cell r="Y5432">
            <v>2320141</v>
          </cell>
          <cell r="Z5432" t="str">
            <v>AMBULATÓRIO – RECEPÇÃO</v>
          </cell>
          <cell r="AA5432">
            <v>10</v>
          </cell>
          <cell r="AB5432" t="str">
            <v>MÓVEIS E UTENSÍLIOS</v>
          </cell>
          <cell r="AC5432">
            <v>678.5</v>
          </cell>
          <cell r="AD5432" t="str">
            <v>BOM</v>
          </cell>
        </row>
        <row r="5433">
          <cell r="X5433">
            <v>12289</v>
          </cell>
          <cell r="Y5433">
            <v>2320142</v>
          </cell>
          <cell r="Z5433" t="str">
            <v>AMBULATÓRIO – RECEPÇÃO</v>
          </cell>
          <cell r="AA5433">
            <v>10</v>
          </cell>
          <cell r="AB5433" t="str">
            <v>MÓVEIS E UTENSÍLIOS</v>
          </cell>
          <cell r="AC5433">
            <v>678.5</v>
          </cell>
          <cell r="AD5433" t="str">
            <v>BOM</v>
          </cell>
        </row>
        <row r="5434">
          <cell r="X5434">
            <v>12290</v>
          </cell>
          <cell r="Y5434">
            <v>2320143</v>
          </cell>
          <cell r="Z5434" t="str">
            <v>AMBULATÓRIO – RECEPÇÃO</v>
          </cell>
          <cell r="AA5434">
            <v>10</v>
          </cell>
          <cell r="AB5434" t="str">
            <v>MÓVEIS E UTENSÍLIOS</v>
          </cell>
          <cell r="AC5434">
            <v>678.5</v>
          </cell>
          <cell r="AD5434" t="str">
            <v>BOM</v>
          </cell>
        </row>
        <row r="5435">
          <cell r="X5435">
            <v>12291</v>
          </cell>
          <cell r="Y5435">
            <v>2320144</v>
          </cell>
          <cell r="Z5435" t="str">
            <v>AMBULATÓRIO – RECEPÇÃO</v>
          </cell>
          <cell r="AA5435">
            <v>10</v>
          </cell>
          <cell r="AB5435" t="str">
            <v>MÓVEIS E UTENSÍLIOS</v>
          </cell>
          <cell r="AC5435">
            <v>678.5</v>
          </cell>
          <cell r="AD5435" t="str">
            <v>BOM</v>
          </cell>
        </row>
        <row r="5436">
          <cell r="X5436">
            <v>12292</v>
          </cell>
          <cell r="Y5436">
            <v>2320145</v>
          </cell>
          <cell r="Z5436" t="str">
            <v>AMBULATÓRIO – RECEPÇÃO</v>
          </cell>
          <cell r="AA5436">
            <v>10</v>
          </cell>
          <cell r="AB5436" t="str">
            <v>MÓVEIS E UTENSÍLIOS</v>
          </cell>
          <cell r="AC5436">
            <v>678.5</v>
          </cell>
          <cell r="AD5436" t="str">
            <v>BOM</v>
          </cell>
        </row>
        <row r="5437">
          <cell r="X5437">
            <v>12293</v>
          </cell>
          <cell r="Y5437">
            <v>2320146</v>
          </cell>
          <cell r="Z5437" t="str">
            <v>AMBULATÓRIO – RECEPÇÃO</v>
          </cell>
          <cell r="AA5437">
            <v>10</v>
          </cell>
          <cell r="AB5437" t="str">
            <v>MÓVEIS E UTENSÍLIOS</v>
          </cell>
          <cell r="AC5437">
            <v>678.5</v>
          </cell>
          <cell r="AD5437" t="str">
            <v>BOM</v>
          </cell>
        </row>
        <row r="5438">
          <cell r="X5438">
            <v>12294</v>
          </cell>
          <cell r="Y5438">
            <v>2320147</v>
          </cell>
          <cell r="Z5438" t="str">
            <v>AMBULATÓRIO – RECEPÇÃO</v>
          </cell>
          <cell r="AA5438">
            <v>10</v>
          </cell>
          <cell r="AB5438" t="str">
            <v>MÓVEIS E UTENSÍLIOS</v>
          </cell>
          <cell r="AC5438">
            <v>678.5</v>
          </cell>
          <cell r="AD5438" t="str">
            <v>BOM</v>
          </cell>
        </row>
        <row r="5439">
          <cell r="X5439">
            <v>12295</v>
          </cell>
          <cell r="Y5439">
            <v>2320148</v>
          </cell>
          <cell r="Z5439" t="str">
            <v>APOIO AO DIAGNÓSTICO – RECEPÇÃO</v>
          </cell>
          <cell r="AA5439">
            <v>10</v>
          </cell>
          <cell r="AB5439" t="str">
            <v>MÓVEIS E UTENSÍLIOS</v>
          </cell>
          <cell r="AC5439">
            <v>678.5</v>
          </cell>
          <cell r="AD5439" t="str">
            <v>BOM</v>
          </cell>
        </row>
        <row r="5440">
          <cell r="X5440">
            <v>12296</v>
          </cell>
          <cell r="Y5440">
            <v>2320149</v>
          </cell>
          <cell r="Z5440" t="str">
            <v>APOIO AO DIAGNÓSTICO – RECEPÇÃO</v>
          </cell>
          <cell r="AA5440">
            <v>10</v>
          </cell>
          <cell r="AB5440" t="str">
            <v>MÓVEIS E UTENSÍLIOS</v>
          </cell>
          <cell r="AC5440">
            <v>678.5</v>
          </cell>
          <cell r="AD5440" t="str">
            <v>BOM</v>
          </cell>
        </row>
        <row r="5441">
          <cell r="X5441">
            <v>12297</v>
          </cell>
          <cell r="Y5441">
            <v>2320150</v>
          </cell>
          <cell r="Z5441" t="str">
            <v>APOIO AO DIAGNÓSTICO – RECEPÇÃO</v>
          </cell>
          <cell r="AA5441">
            <v>10</v>
          </cell>
          <cell r="AB5441" t="str">
            <v>MÓVEIS E UTENSÍLIOS</v>
          </cell>
          <cell r="AC5441">
            <v>678.5</v>
          </cell>
          <cell r="AD5441" t="str">
            <v>BOM</v>
          </cell>
        </row>
        <row r="5442">
          <cell r="X5442">
            <v>12298</v>
          </cell>
          <cell r="Y5442">
            <v>2320151</v>
          </cell>
          <cell r="Z5442" t="str">
            <v>APOIO AO DIAGNÓSTICO – RECEPÇÃO</v>
          </cell>
          <cell r="AA5442">
            <v>10</v>
          </cell>
          <cell r="AB5442" t="str">
            <v>MÓVEIS E UTENSÍLIOS</v>
          </cell>
          <cell r="AC5442">
            <v>678.5</v>
          </cell>
          <cell r="AD5442" t="str">
            <v>BOM</v>
          </cell>
        </row>
        <row r="5443">
          <cell r="X5443">
            <v>12299</v>
          </cell>
          <cell r="Y5443">
            <v>2320152</v>
          </cell>
          <cell r="Z5443" t="str">
            <v>APOIO AO DIAGNÓSTICO – RECEPÇÃO</v>
          </cell>
          <cell r="AA5443">
            <v>10</v>
          </cell>
          <cell r="AB5443" t="str">
            <v>MÓVEIS E UTENSÍLIOS</v>
          </cell>
          <cell r="AC5443">
            <v>678.5</v>
          </cell>
          <cell r="AD5443" t="str">
            <v>BOM</v>
          </cell>
        </row>
        <row r="5444">
          <cell r="X5444">
            <v>12300</v>
          </cell>
          <cell r="Y5444">
            <v>2320153</v>
          </cell>
          <cell r="Z5444" t="str">
            <v>APOIO AO DIAGNÓSTICO – RECEPÇÃO</v>
          </cell>
          <cell r="AA5444">
            <v>10</v>
          </cell>
          <cell r="AB5444" t="str">
            <v>MÓVEIS E UTENSÍLIOS</v>
          </cell>
          <cell r="AC5444">
            <v>678.5</v>
          </cell>
          <cell r="AD5444" t="str">
            <v>BOM</v>
          </cell>
        </row>
        <row r="5445">
          <cell r="X5445">
            <v>12301</v>
          </cell>
          <cell r="Y5445">
            <v>2320154</v>
          </cell>
          <cell r="Z5445" t="str">
            <v>APOIO AO DIAGNÓSTICO – RECEPÇÃO</v>
          </cell>
          <cell r="AA5445">
            <v>10</v>
          </cell>
          <cell r="AB5445" t="str">
            <v>MÓVEIS E UTENSÍLIOS</v>
          </cell>
          <cell r="AC5445">
            <v>678.5</v>
          </cell>
          <cell r="AD5445" t="str">
            <v>BOM</v>
          </cell>
        </row>
        <row r="5446">
          <cell r="X5446">
            <v>12302</v>
          </cell>
          <cell r="Y5446">
            <v>2320155</v>
          </cell>
          <cell r="Z5446" t="str">
            <v>APOIO AO DIAGNÓSTICO – RECEPÇÃO</v>
          </cell>
          <cell r="AA5446">
            <v>10</v>
          </cell>
          <cell r="AB5446" t="str">
            <v>MÓVEIS E UTENSÍLIOS</v>
          </cell>
          <cell r="AC5446">
            <v>678.5</v>
          </cell>
          <cell r="AD5446" t="str">
            <v>BOM</v>
          </cell>
        </row>
        <row r="5447">
          <cell r="X5447">
            <v>12303</v>
          </cell>
          <cell r="Y5447">
            <v>2320156</v>
          </cell>
          <cell r="Z5447" t="str">
            <v>APOIO AO DIAGNÓSTICO – RECEPÇÃO</v>
          </cell>
          <cell r="AA5447">
            <v>10</v>
          </cell>
          <cell r="AB5447" t="str">
            <v>MÓVEIS E UTENSÍLIOS</v>
          </cell>
          <cell r="AC5447">
            <v>678.5</v>
          </cell>
          <cell r="AD5447" t="str">
            <v>BOM</v>
          </cell>
        </row>
        <row r="5448">
          <cell r="X5448">
            <v>12304</v>
          </cell>
          <cell r="Y5448">
            <v>2320157</v>
          </cell>
          <cell r="Z5448" t="str">
            <v>APOIO AO DIAGNÓSTICO – RECEPÇÃO</v>
          </cell>
          <cell r="AA5448">
            <v>10</v>
          </cell>
          <cell r="AB5448" t="str">
            <v>MÓVEIS E UTENSÍLIOS</v>
          </cell>
          <cell r="AC5448">
            <v>678.5</v>
          </cell>
          <cell r="AD5448" t="str">
            <v>BOM</v>
          </cell>
        </row>
        <row r="5449">
          <cell r="X5449">
            <v>12305</v>
          </cell>
          <cell r="Y5449">
            <v>2320158</v>
          </cell>
          <cell r="Z5449" t="str">
            <v>APOIO AO DIAGNÓSTICO – RECEPÇÃO</v>
          </cell>
          <cell r="AA5449">
            <v>10</v>
          </cell>
          <cell r="AB5449" t="str">
            <v>MÓVEIS E UTENSÍLIOS</v>
          </cell>
          <cell r="AC5449">
            <v>678.5</v>
          </cell>
          <cell r="AD5449" t="str">
            <v>BOM</v>
          </cell>
        </row>
        <row r="5450">
          <cell r="X5450">
            <v>12306</v>
          </cell>
          <cell r="Y5450">
            <v>2320159</v>
          </cell>
          <cell r="Z5450" t="str">
            <v>APOIO AO DIAGNÓSTICO – RECEPÇÃO</v>
          </cell>
          <cell r="AA5450">
            <v>10</v>
          </cell>
          <cell r="AB5450" t="str">
            <v>MÓVEIS E UTENSÍLIOS</v>
          </cell>
          <cell r="AC5450">
            <v>678.5</v>
          </cell>
          <cell r="AD5450" t="str">
            <v>BOM</v>
          </cell>
        </row>
        <row r="5451">
          <cell r="X5451">
            <v>12307</v>
          </cell>
          <cell r="Y5451">
            <v>2320160</v>
          </cell>
          <cell r="Z5451" t="str">
            <v>APOIO AO DIAGNÓSTICO – RECEPÇÃO</v>
          </cell>
          <cell r="AA5451">
            <v>10</v>
          </cell>
          <cell r="AB5451" t="str">
            <v>MÓVEIS E UTENSÍLIOS</v>
          </cell>
          <cell r="AC5451">
            <v>678.5</v>
          </cell>
          <cell r="AD5451" t="str">
            <v>BOM</v>
          </cell>
        </row>
        <row r="5452">
          <cell r="X5452">
            <v>12308</v>
          </cell>
          <cell r="Y5452">
            <v>2320161</v>
          </cell>
          <cell r="Z5452" t="str">
            <v>APOIO AO DIAGNÓSTICO – RECEPÇÃO</v>
          </cell>
          <cell r="AA5452">
            <v>10</v>
          </cell>
          <cell r="AB5452" t="str">
            <v>MÓVEIS E UTENSÍLIOS</v>
          </cell>
          <cell r="AC5452">
            <v>678.5</v>
          </cell>
          <cell r="AD5452" t="str">
            <v>BOM</v>
          </cell>
        </row>
        <row r="5453">
          <cell r="X5453">
            <v>12309</v>
          </cell>
          <cell r="Y5453">
            <v>2320162</v>
          </cell>
          <cell r="Z5453" t="str">
            <v>APOIO AO DIAGNÓSTICO – RECEPÇÃO</v>
          </cell>
          <cell r="AA5453">
            <v>10</v>
          </cell>
          <cell r="AB5453" t="str">
            <v>MÓVEIS E UTENSÍLIOS</v>
          </cell>
          <cell r="AC5453">
            <v>678.5</v>
          </cell>
          <cell r="AD5453" t="str">
            <v>BOM</v>
          </cell>
        </row>
        <row r="5454">
          <cell r="X5454">
            <v>12310</v>
          </cell>
          <cell r="Y5454">
            <v>2320163</v>
          </cell>
          <cell r="Z5454" t="str">
            <v>APOIO AO DIAGNÓSTICO – RECEPÇÃO</v>
          </cell>
          <cell r="AA5454">
            <v>10</v>
          </cell>
          <cell r="AB5454" t="str">
            <v>MÓVEIS E UTENSÍLIOS</v>
          </cell>
          <cell r="AC5454">
            <v>678.5</v>
          </cell>
          <cell r="AD5454" t="str">
            <v>BOM</v>
          </cell>
        </row>
        <row r="5455">
          <cell r="X5455">
            <v>12311</v>
          </cell>
          <cell r="Y5455">
            <v>2320164</v>
          </cell>
          <cell r="Z5455" t="str">
            <v>APOIO AO DIAGNÓSTICO – RECEPÇÃO</v>
          </cell>
          <cell r="AA5455">
            <v>10</v>
          </cell>
          <cell r="AB5455" t="str">
            <v>MÓVEIS E UTENSÍLIOS</v>
          </cell>
          <cell r="AC5455">
            <v>678.5</v>
          </cell>
          <cell r="AD5455" t="str">
            <v>BOM</v>
          </cell>
        </row>
        <row r="5456">
          <cell r="X5456">
            <v>12312</v>
          </cell>
          <cell r="Y5456">
            <v>2320165</v>
          </cell>
          <cell r="Z5456" t="str">
            <v>APOIO AO DIAGNÓSTICO – RECEPÇÃO</v>
          </cell>
          <cell r="AA5456">
            <v>10</v>
          </cell>
          <cell r="AB5456" t="str">
            <v>MÓVEIS E UTENSÍLIOS</v>
          </cell>
          <cell r="AC5456">
            <v>678.5</v>
          </cell>
          <cell r="AD5456" t="str">
            <v>BOM</v>
          </cell>
        </row>
        <row r="5457">
          <cell r="X5457">
            <v>12313</v>
          </cell>
          <cell r="Y5457">
            <v>2320166</v>
          </cell>
          <cell r="Z5457" t="str">
            <v>APOIO AO DIAGNÓSTICO – RECEPÇÃO</v>
          </cell>
          <cell r="AA5457">
            <v>10</v>
          </cell>
          <cell r="AB5457" t="str">
            <v>MÓVEIS E UTENSÍLIOS</v>
          </cell>
          <cell r="AC5457">
            <v>678.5</v>
          </cell>
          <cell r="AD5457" t="str">
            <v>BOM</v>
          </cell>
        </row>
        <row r="5458">
          <cell r="X5458">
            <v>12314</v>
          </cell>
          <cell r="Y5458">
            <v>2320167</v>
          </cell>
          <cell r="Z5458" t="str">
            <v>APOIO AO DIAGNÓSTICO – RECEPÇÃO</v>
          </cell>
          <cell r="AA5458">
            <v>10</v>
          </cell>
          <cell r="AB5458" t="str">
            <v>MÓVEIS E UTENSÍLIOS</v>
          </cell>
          <cell r="AC5458">
            <v>678.5</v>
          </cell>
          <cell r="AD5458" t="str">
            <v>BOM</v>
          </cell>
        </row>
        <row r="5459">
          <cell r="X5459">
            <v>12315</v>
          </cell>
          <cell r="Y5459">
            <v>2320168</v>
          </cell>
          <cell r="Z5459" t="str">
            <v>APOIO AO DIAGNÓSTICO – RECEPÇÃO</v>
          </cell>
          <cell r="AA5459">
            <v>10</v>
          </cell>
          <cell r="AB5459" t="str">
            <v>MÓVEIS E UTENSÍLIOS</v>
          </cell>
          <cell r="AC5459">
            <v>678.5</v>
          </cell>
          <cell r="AD5459" t="str">
            <v>BOM</v>
          </cell>
        </row>
        <row r="5460">
          <cell r="X5460">
            <v>12318</v>
          </cell>
          <cell r="Y5460">
            <v>2320202</v>
          </cell>
          <cell r="Z5460" t="str">
            <v>APOIO AO DIAGNÓSTICO – SALA MAMOGRAFIA</v>
          </cell>
          <cell r="AA5460">
            <v>15</v>
          </cell>
          <cell r="AB5460" t="str">
            <v>MAQ. E EQUIPAMENTOS</v>
          </cell>
          <cell r="AC5460">
            <v>464000</v>
          </cell>
          <cell r="AD5460" t="str">
            <v>BOM</v>
          </cell>
        </row>
        <row r="5461">
          <cell r="X5461">
            <v>12373</v>
          </cell>
          <cell r="Y5461">
            <v>2320232</v>
          </cell>
          <cell r="Z5461" t="str">
            <v>AMBULATÓRIO – RECEPÇÃO</v>
          </cell>
          <cell r="AA5461">
            <v>10</v>
          </cell>
          <cell r="AB5461" t="str">
            <v>MÓVEIS E UTENSÍLIOS</v>
          </cell>
          <cell r="AC5461">
            <v>650</v>
          </cell>
          <cell r="AD5461" t="str">
            <v>BOM</v>
          </cell>
        </row>
        <row r="5462">
          <cell r="X5462">
            <v>12379</v>
          </cell>
          <cell r="Y5462">
            <v>2320244</v>
          </cell>
          <cell r="Z5462" t="str">
            <v>CENTRO CIRÚRGICO - SALA DE MÁQUINAS</v>
          </cell>
          <cell r="AA5462">
            <v>3</v>
          </cell>
          <cell r="AB5462" t="str">
            <v>MAQ. E EQUIPAMENTOS</v>
          </cell>
          <cell r="AC5462">
            <v>2332.3249999999998</v>
          </cell>
          <cell r="AD5462" t="str">
            <v>BOM</v>
          </cell>
        </row>
        <row r="5463">
          <cell r="X5463">
            <v>12380</v>
          </cell>
          <cell r="Y5463">
            <v>2320206</v>
          </cell>
          <cell r="Z5463" t="str">
            <v>AMBULATÓRIO</v>
          </cell>
          <cell r="AA5463">
            <v>10</v>
          </cell>
          <cell r="AB5463" t="str">
            <v>MÓVEIS E UTENSÍLIOS</v>
          </cell>
          <cell r="AC5463">
            <v>678.5</v>
          </cell>
          <cell r="AD5463" t="str">
            <v>BOM</v>
          </cell>
        </row>
        <row r="5464">
          <cell r="X5464">
            <v>12381</v>
          </cell>
          <cell r="Y5464">
            <v>2320207</v>
          </cell>
          <cell r="Z5464" t="str">
            <v>AMBULATÓRIO</v>
          </cell>
          <cell r="AA5464">
            <v>10</v>
          </cell>
          <cell r="AB5464" t="str">
            <v>MÓVEIS E UTENSÍLIOS</v>
          </cell>
          <cell r="AC5464">
            <v>678.5</v>
          </cell>
          <cell r="AD5464" t="str">
            <v>BOM</v>
          </cell>
        </row>
        <row r="5465">
          <cell r="X5465">
            <v>12382</v>
          </cell>
          <cell r="Y5465">
            <v>2320208</v>
          </cell>
          <cell r="Z5465" t="str">
            <v>AMBULATÓRIO</v>
          </cell>
          <cell r="AA5465">
            <v>10</v>
          </cell>
          <cell r="AB5465" t="str">
            <v>MÓVEIS E UTENSÍLIOS</v>
          </cell>
          <cell r="AC5465">
            <v>678.5</v>
          </cell>
          <cell r="AD5465" t="str">
            <v>BOM</v>
          </cell>
        </row>
        <row r="5466">
          <cell r="X5466">
            <v>12383</v>
          </cell>
          <cell r="Y5466">
            <v>2320209</v>
          </cell>
          <cell r="Z5466" t="str">
            <v>AMBULATÓRIO</v>
          </cell>
          <cell r="AA5466">
            <v>10</v>
          </cell>
          <cell r="AB5466" t="str">
            <v>MÓVEIS E UTENSÍLIOS</v>
          </cell>
          <cell r="AC5466">
            <v>678.5</v>
          </cell>
          <cell r="AD5466" t="str">
            <v>BOM</v>
          </cell>
        </row>
        <row r="5467">
          <cell r="X5467">
            <v>12384</v>
          </cell>
          <cell r="Y5467">
            <v>2320210</v>
          </cell>
          <cell r="Z5467" t="str">
            <v>AMBULATÓRIO</v>
          </cell>
          <cell r="AA5467">
            <v>10</v>
          </cell>
          <cell r="AB5467" t="str">
            <v>MÓVEIS E UTENSÍLIOS</v>
          </cell>
          <cell r="AC5467">
            <v>678.5</v>
          </cell>
          <cell r="AD5467" t="str">
            <v>BOM</v>
          </cell>
        </row>
        <row r="5468">
          <cell r="X5468">
            <v>12385</v>
          </cell>
          <cell r="Y5468">
            <v>2320211</v>
          </cell>
          <cell r="Z5468" t="str">
            <v>AMBULATÓRIO</v>
          </cell>
          <cell r="AA5468">
            <v>10</v>
          </cell>
          <cell r="AB5468" t="str">
            <v>MÓVEIS E UTENSÍLIOS</v>
          </cell>
          <cell r="AC5468">
            <v>678.5</v>
          </cell>
          <cell r="AD5468" t="str">
            <v>BOM</v>
          </cell>
        </row>
        <row r="5469">
          <cell r="X5469">
            <v>12386</v>
          </cell>
          <cell r="Y5469">
            <v>2320212</v>
          </cell>
          <cell r="Z5469" t="str">
            <v>AMBULATÓRIO</v>
          </cell>
          <cell r="AA5469">
            <v>10</v>
          </cell>
          <cell r="AB5469" t="str">
            <v>MÓVEIS E UTENSÍLIOS</v>
          </cell>
          <cell r="AC5469">
            <v>678.5</v>
          </cell>
          <cell r="AD5469" t="str">
            <v>BOM</v>
          </cell>
        </row>
        <row r="5470">
          <cell r="X5470">
            <v>12387</v>
          </cell>
          <cell r="Y5470">
            <v>2320213</v>
          </cell>
          <cell r="Z5470" t="str">
            <v>AMBULATÓRIO</v>
          </cell>
          <cell r="AA5470">
            <v>10</v>
          </cell>
          <cell r="AB5470" t="str">
            <v>MÓVEIS E UTENSÍLIOS</v>
          </cell>
          <cell r="AC5470">
            <v>678.5</v>
          </cell>
          <cell r="AD5470" t="str">
            <v>BOM</v>
          </cell>
        </row>
        <row r="5471">
          <cell r="X5471">
            <v>12388</v>
          </cell>
          <cell r="Y5471">
            <v>2320214</v>
          </cell>
          <cell r="Z5471" t="str">
            <v>AMBULATÓRIO</v>
          </cell>
          <cell r="AA5471">
            <v>10</v>
          </cell>
          <cell r="AB5471" t="str">
            <v>MÓVEIS E UTENSÍLIOS</v>
          </cell>
          <cell r="AC5471">
            <v>678.5</v>
          </cell>
          <cell r="AD5471" t="str">
            <v>BOM</v>
          </cell>
        </row>
        <row r="5472">
          <cell r="X5472">
            <v>12389</v>
          </cell>
          <cell r="Y5472">
            <v>2320215</v>
          </cell>
          <cell r="Z5472" t="str">
            <v>AMBULATÓRIO</v>
          </cell>
          <cell r="AA5472">
            <v>10</v>
          </cell>
          <cell r="AB5472" t="str">
            <v>MÓVEIS E UTENSÍLIOS</v>
          </cell>
          <cell r="AC5472">
            <v>678.5</v>
          </cell>
          <cell r="AD5472" t="str">
            <v>BOM</v>
          </cell>
        </row>
        <row r="5473">
          <cell r="X5473">
            <v>12390</v>
          </cell>
          <cell r="Y5473">
            <v>2320216</v>
          </cell>
          <cell r="Z5473" t="str">
            <v>AMBULATÓRIO</v>
          </cell>
          <cell r="AA5473">
            <v>10</v>
          </cell>
          <cell r="AB5473" t="str">
            <v>MÓVEIS E UTENSÍLIOS</v>
          </cell>
          <cell r="AC5473">
            <v>678.5</v>
          </cell>
          <cell r="AD5473" t="str">
            <v>BOM</v>
          </cell>
        </row>
        <row r="5474">
          <cell r="X5474">
            <v>12391</v>
          </cell>
          <cell r="Y5474">
            <v>2320217</v>
          </cell>
          <cell r="Z5474" t="str">
            <v>AMBULATÓRIO</v>
          </cell>
          <cell r="AA5474">
            <v>10</v>
          </cell>
          <cell r="AB5474" t="str">
            <v>MÓVEIS E UTENSÍLIOS</v>
          </cell>
          <cell r="AC5474">
            <v>678.5</v>
          </cell>
          <cell r="AD5474" t="str">
            <v>BOM</v>
          </cell>
        </row>
        <row r="5475">
          <cell r="X5475">
            <v>12392</v>
          </cell>
          <cell r="Y5475">
            <v>2320218</v>
          </cell>
          <cell r="Z5475" t="str">
            <v>AMBULATÓRIO</v>
          </cell>
          <cell r="AA5475">
            <v>10</v>
          </cell>
          <cell r="AB5475" t="str">
            <v>MÓVEIS E UTENSÍLIOS</v>
          </cell>
          <cell r="AC5475">
            <v>678.5</v>
          </cell>
          <cell r="AD5475" t="str">
            <v>BOM</v>
          </cell>
        </row>
        <row r="5476">
          <cell r="X5476">
            <v>12393</v>
          </cell>
          <cell r="Y5476">
            <v>2320219</v>
          </cell>
          <cell r="Z5476" t="str">
            <v>AMBULATÓRIO</v>
          </cell>
          <cell r="AA5476">
            <v>10</v>
          </cell>
          <cell r="AB5476" t="str">
            <v>MÓVEIS E UTENSÍLIOS</v>
          </cell>
          <cell r="AC5476">
            <v>678.5</v>
          </cell>
          <cell r="AD5476" t="str">
            <v>BOM</v>
          </cell>
        </row>
        <row r="5477">
          <cell r="X5477">
            <v>12394</v>
          </cell>
          <cell r="Y5477">
            <v>2320220</v>
          </cell>
          <cell r="Z5477" t="str">
            <v>AMBULATÓRIO</v>
          </cell>
          <cell r="AA5477">
            <v>10</v>
          </cell>
          <cell r="AB5477" t="str">
            <v>MÓVEIS E UTENSÍLIOS</v>
          </cell>
          <cell r="AC5477">
            <v>678.5</v>
          </cell>
          <cell r="AD5477" t="str">
            <v>BOM</v>
          </cell>
        </row>
        <row r="5478">
          <cell r="X5478">
            <v>12395</v>
          </cell>
          <cell r="Y5478">
            <v>2320221</v>
          </cell>
          <cell r="Z5478" t="str">
            <v>AMBULATÓRIO</v>
          </cell>
          <cell r="AA5478">
            <v>10</v>
          </cell>
          <cell r="AB5478" t="str">
            <v>MÓVEIS E UTENSÍLIOS</v>
          </cell>
          <cell r="AC5478">
            <v>678.5</v>
          </cell>
          <cell r="AD5478" t="str">
            <v>BOM</v>
          </cell>
        </row>
        <row r="5479">
          <cell r="X5479">
            <v>12396</v>
          </cell>
          <cell r="Y5479">
            <v>2320222</v>
          </cell>
          <cell r="Z5479" t="str">
            <v>AMBULATÓRIO</v>
          </cell>
          <cell r="AA5479">
            <v>10</v>
          </cell>
          <cell r="AB5479" t="str">
            <v>MÓVEIS E UTENSÍLIOS</v>
          </cell>
          <cell r="AC5479">
            <v>678.5</v>
          </cell>
          <cell r="AD5479" t="str">
            <v>BOM</v>
          </cell>
        </row>
        <row r="5480">
          <cell r="X5480">
            <v>12397</v>
          </cell>
          <cell r="Y5480">
            <v>2320223</v>
          </cell>
          <cell r="Z5480" t="str">
            <v>AMBULATÓRIO</v>
          </cell>
          <cell r="AA5480">
            <v>10</v>
          </cell>
          <cell r="AB5480" t="str">
            <v>MÓVEIS E UTENSÍLIOS</v>
          </cell>
          <cell r="AC5480">
            <v>678.5</v>
          </cell>
          <cell r="AD5480" t="str">
            <v>BOM</v>
          </cell>
        </row>
        <row r="5481">
          <cell r="X5481">
            <v>12398</v>
          </cell>
          <cell r="Y5481">
            <v>2320224</v>
          </cell>
          <cell r="Z5481" t="str">
            <v>AMBULATÓRIO</v>
          </cell>
          <cell r="AA5481">
            <v>10</v>
          </cell>
          <cell r="AB5481" t="str">
            <v>MÓVEIS E UTENSÍLIOS</v>
          </cell>
          <cell r="AC5481">
            <v>678.5</v>
          </cell>
          <cell r="AD5481" t="str">
            <v>BOM</v>
          </cell>
        </row>
        <row r="5482">
          <cell r="X5482">
            <v>12399</v>
          </cell>
          <cell r="Y5482">
            <v>2320225</v>
          </cell>
          <cell r="Z5482" t="str">
            <v>AMBULATÓRIO</v>
          </cell>
          <cell r="AA5482">
            <v>10</v>
          </cell>
          <cell r="AB5482" t="str">
            <v>MÓVEIS E UTENSÍLIOS</v>
          </cell>
          <cell r="AC5482">
            <v>678.5</v>
          </cell>
          <cell r="AD5482" t="str">
            <v>BOM</v>
          </cell>
        </row>
        <row r="5483">
          <cell r="X5483">
            <v>12400</v>
          </cell>
          <cell r="Y5483">
            <v>2320226</v>
          </cell>
          <cell r="Z5483" t="str">
            <v>AMBULATÓRIO</v>
          </cell>
          <cell r="AA5483">
            <v>10</v>
          </cell>
          <cell r="AB5483" t="str">
            <v>MÓVEIS E UTENSÍLIOS</v>
          </cell>
          <cell r="AC5483">
            <v>678.5</v>
          </cell>
          <cell r="AD5483" t="str">
            <v>BOM</v>
          </cell>
        </row>
        <row r="5484">
          <cell r="X5484">
            <v>12401</v>
          </cell>
          <cell r="Y5484">
            <v>2320227</v>
          </cell>
          <cell r="Z5484" t="str">
            <v>AMBULATÓRIO</v>
          </cell>
          <cell r="AA5484">
            <v>10</v>
          </cell>
          <cell r="AB5484" t="str">
            <v>MÓVEIS E UTENSÍLIOS</v>
          </cell>
          <cell r="AC5484">
            <v>678.5</v>
          </cell>
          <cell r="AD5484" t="str">
            <v>BOM</v>
          </cell>
        </row>
        <row r="5485">
          <cell r="X5485">
            <v>12402</v>
          </cell>
          <cell r="Y5485">
            <v>2320228</v>
          </cell>
          <cell r="Z5485" t="str">
            <v>AMBULATÓRIO</v>
          </cell>
          <cell r="AA5485">
            <v>10</v>
          </cell>
          <cell r="AB5485" t="str">
            <v>MÓVEIS E UTENSÍLIOS</v>
          </cell>
          <cell r="AC5485">
            <v>678.5</v>
          </cell>
          <cell r="AD5485" t="str">
            <v>BOM</v>
          </cell>
        </row>
        <row r="5486">
          <cell r="X5486">
            <v>12403</v>
          </cell>
          <cell r="Y5486">
            <v>2320229</v>
          </cell>
          <cell r="Z5486" t="str">
            <v>AMBULATÓRIO</v>
          </cell>
          <cell r="AA5486">
            <v>10</v>
          </cell>
          <cell r="AB5486" t="str">
            <v>MÓVEIS E UTENSÍLIOS</v>
          </cell>
          <cell r="AC5486">
            <v>678.5</v>
          </cell>
          <cell r="AD5486" t="str">
            <v>BOM</v>
          </cell>
        </row>
        <row r="5487">
          <cell r="X5487">
            <v>12404</v>
          </cell>
          <cell r="Y5487">
            <v>2320230</v>
          </cell>
          <cell r="Z5487" t="str">
            <v>AMBULATÓRIO</v>
          </cell>
          <cell r="AA5487">
            <v>10</v>
          </cell>
          <cell r="AB5487" t="str">
            <v>MÓVEIS E UTENSÍLIOS</v>
          </cell>
          <cell r="AC5487">
            <v>678.5</v>
          </cell>
          <cell r="AD5487" t="str">
            <v>BOM</v>
          </cell>
        </row>
        <row r="5488">
          <cell r="X5488">
            <v>12405</v>
          </cell>
          <cell r="Y5488">
            <v>2320231</v>
          </cell>
          <cell r="Z5488" t="str">
            <v>AMBULATÓRIO</v>
          </cell>
          <cell r="AA5488">
            <v>10</v>
          </cell>
          <cell r="AB5488" t="str">
            <v>MÓVEIS E UTENSÍLIOS</v>
          </cell>
          <cell r="AC5488">
            <v>678.5</v>
          </cell>
          <cell r="AD5488" t="str">
            <v>BOM</v>
          </cell>
        </row>
        <row r="5489">
          <cell r="X5489">
            <v>6607</v>
          </cell>
          <cell r="Y5489" t="str">
            <v>-</v>
          </cell>
          <cell r="Z5489" t="str">
            <v>ENTRADA - RECEPCAO A</v>
          </cell>
          <cell r="AA5489" t="str">
            <v>INDEFINIDA</v>
          </cell>
          <cell r="AB5489" t="str">
            <v>OBRA DE ARTE</v>
          </cell>
          <cell r="AC5489" t="str">
            <v>-</v>
          </cell>
          <cell r="AD5489" t="str">
            <v>BOM</v>
          </cell>
        </row>
        <row r="5490">
          <cell r="X5490">
            <v>8790</v>
          </cell>
          <cell r="Y5490" t="str">
            <v>-</v>
          </cell>
          <cell r="Z5490" t="str">
            <v>AMBULATÓRIO – RECEPÇÃO</v>
          </cell>
          <cell r="AA5490" t="str">
            <v>INDEFINIDA</v>
          </cell>
          <cell r="AB5490" t="str">
            <v>OBRA DE ARTE</v>
          </cell>
          <cell r="AC5490" t="str">
            <v>-</v>
          </cell>
          <cell r="AD5490" t="str">
            <v>BOM</v>
          </cell>
        </row>
        <row r="5491">
          <cell r="X5491">
            <v>9744</v>
          </cell>
          <cell r="Y5491">
            <v>610739</v>
          </cell>
          <cell r="Z5491" t="str">
            <v>TRANSPLANTE</v>
          </cell>
          <cell r="AA5491" t="str">
            <v>INDEFINIDA</v>
          </cell>
          <cell r="AB5491" t="str">
            <v>OBRA DE ARTE</v>
          </cell>
          <cell r="AC5491" t="str">
            <v>-</v>
          </cell>
          <cell r="AD5491" t="str">
            <v>BOM</v>
          </cell>
        </row>
        <row r="5492">
          <cell r="X5492">
            <v>9745</v>
          </cell>
          <cell r="Y5492">
            <v>610740</v>
          </cell>
          <cell r="Z5492" t="str">
            <v>HEMODIALISE / DIÁLISE</v>
          </cell>
          <cell r="AA5492" t="str">
            <v>INDEFINIDA</v>
          </cell>
          <cell r="AB5492" t="str">
            <v>OBRA DE ARTE</v>
          </cell>
          <cell r="AC5492" t="str">
            <v>-</v>
          </cell>
          <cell r="AD5492" t="str">
            <v>BOM</v>
          </cell>
        </row>
        <row r="5493">
          <cell r="X5493">
            <v>9746</v>
          </cell>
          <cell r="Y5493">
            <v>610741</v>
          </cell>
          <cell r="Z5493" t="str">
            <v>CLM 1</v>
          </cell>
          <cell r="AA5493" t="str">
            <v>INDEFINIDA</v>
          </cell>
          <cell r="AB5493" t="str">
            <v>OBRA DE ARTE</v>
          </cell>
          <cell r="AC5493" t="str">
            <v>-</v>
          </cell>
          <cell r="AD5493" t="str">
            <v>BOM</v>
          </cell>
        </row>
        <row r="5494">
          <cell r="X5494">
            <v>9747</v>
          </cell>
          <cell r="Y5494">
            <v>610742</v>
          </cell>
          <cell r="Z5494" t="str">
            <v>DIRETORIA GERAL</v>
          </cell>
          <cell r="AA5494" t="str">
            <v>INDEFINIDA</v>
          </cell>
          <cell r="AB5494" t="str">
            <v>OBRA DE ARTE</v>
          </cell>
          <cell r="AC5494" t="str">
            <v>-</v>
          </cell>
          <cell r="AD5494" t="str">
            <v>BOM</v>
          </cell>
        </row>
        <row r="5495">
          <cell r="X5495">
            <v>9748</v>
          </cell>
          <cell r="Y5495">
            <v>610743</v>
          </cell>
          <cell r="Z5495" t="str">
            <v>CLM 1</v>
          </cell>
          <cell r="AA5495" t="str">
            <v>INDEFINIDA</v>
          </cell>
          <cell r="AB5495" t="str">
            <v>OBRA DE ARTE</v>
          </cell>
          <cell r="AC5495" t="str">
            <v>-</v>
          </cell>
          <cell r="AD5495" t="str">
            <v>BOM</v>
          </cell>
        </row>
        <row r="5496">
          <cell r="X5496">
            <v>9749</v>
          </cell>
          <cell r="Y5496">
            <v>610744</v>
          </cell>
          <cell r="Z5496" t="str">
            <v>CLM 1</v>
          </cell>
          <cell r="AA5496" t="str">
            <v>INDEFINIDA</v>
          </cell>
          <cell r="AB5496" t="str">
            <v>OBRA DE ARTE</v>
          </cell>
          <cell r="AC5496" t="str">
            <v>-</v>
          </cell>
          <cell r="AD5496" t="str">
            <v>BOM</v>
          </cell>
        </row>
        <row r="5497">
          <cell r="X5497">
            <v>9750</v>
          </cell>
          <cell r="Y5497">
            <v>610745</v>
          </cell>
          <cell r="Z5497" t="str">
            <v>CLM 2</v>
          </cell>
          <cell r="AA5497" t="str">
            <v>INDEFINIDA</v>
          </cell>
          <cell r="AB5497" t="str">
            <v>OBRA DE ARTE</v>
          </cell>
          <cell r="AC5497" t="str">
            <v>-</v>
          </cell>
          <cell r="AD5497" t="str">
            <v>BOM</v>
          </cell>
        </row>
        <row r="5498">
          <cell r="X5498">
            <v>9751</v>
          </cell>
          <cell r="Y5498">
            <v>610746</v>
          </cell>
          <cell r="Z5498" t="str">
            <v>TRANSPLANTE</v>
          </cell>
          <cell r="AA5498" t="str">
            <v>INDEFINIDA</v>
          </cell>
          <cell r="AB5498" t="str">
            <v>OBRA DE ARTE</v>
          </cell>
          <cell r="AC5498" t="str">
            <v>-</v>
          </cell>
          <cell r="AD5498" t="str">
            <v>BOM</v>
          </cell>
        </row>
        <row r="5499">
          <cell r="X5499">
            <v>9752</v>
          </cell>
          <cell r="Y5499">
            <v>610747</v>
          </cell>
          <cell r="Z5499" t="str">
            <v>CLC 2</v>
          </cell>
          <cell r="AA5499" t="str">
            <v>INDEFINIDA</v>
          </cell>
          <cell r="AB5499" t="str">
            <v>OBRA DE ARTE</v>
          </cell>
          <cell r="AC5499" t="str">
            <v>-</v>
          </cell>
          <cell r="AD5499" t="str">
            <v>BOM</v>
          </cell>
        </row>
        <row r="5500">
          <cell r="X5500">
            <v>9753</v>
          </cell>
          <cell r="Y5500">
            <v>610748</v>
          </cell>
          <cell r="Z5500" t="str">
            <v>HGG</v>
          </cell>
          <cell r="AA5500" t="str">
            <v>INDEFINIDA</v>
          </cell>
          <cell r="AB5500" t="str">
            <v>OBRA DE ARTE</v>
          </cell>
          <cell r="AC5500" t="str">
            <v>-</v>
          </cell>
          <cell r="AD5500" t="str">
            <v>BOM</v>
          </cell>
        </row>
        <row r="5501">
          <cell r="X5501">
            <v>9754</v>
          </cell>
          <cell r="Y5501">
            <v>610749</v>
          </cell>
          <cell r="Z5501" t="str">
            <v>DIRETORIA GERAL</v>
          </cell>
          <cell r="AA5501" t="str">
            <v>INDEFINIDA</v>
          </cell>
          <cell r="AB5501" t="str">
            <v>OBRA DE ARTE</v>
          </cell>
          <cell r="AC5501" t="str">
            <v>-</v>
          </cell>
          <cell r="AD5501" t="str">
            <v>BOM</v>
          </cell>
        </row>
        <row r="5502">
          <cell r="X5502">
            <v>9755</v>
          </cell>
          <cell r="Y5502">
            <v>610750</v>
          </cell>
          <cell r="Z5502" t="str">
            <v>TRANSPLANTE</v>
          </cell>
          <cell r="AA5502" t="str">
            <v>INDEFINIDA</v>
          </cell>
          <cell r="AB5502" t="str">
            <v>OBRA DE ARTE</v>
          </cell>
          <cell r="AC5502" t="str">
            <v>-</v>
          </cell>
          <cell r="AD5502" t="str">
            <v>BOM</v>
          </cell>
        </row>
        <row r="5503">
          <cell r="X5503">
            <v>9756</v>
          </cell>
          <cell r="Y5503">
            <v>610751</v>
          </cell>
          <cell r="Z5503" t="str">
            <v>TRANSPLANTE</v>
          </cell>
          <cell r="AA5503" t="str">
            <v>INDEFINIDA</v>
          </cell>
          <cell r="AB5503" t="str">
            <v>OBRA DE ARTE</v>
          </cell>
          <cell r="AC5503" t="str">
            <v>-</v>
          </cell>
          <cell r="AD5503" t="str">
            <v>BOM</v>
          </cell>
        </row>
        <row r="5504">
          <cell r="X5504">
            <v>9757</v>
          </cell>
          <cell r="Y5504">
            <v>610752</v>
          </cell>
          <cell r="Z5504" t="str">
            <v>CLM 3</v>
          </cell>
          <cell r="AA5504" t="str">
            <v>INDEFINIDA</v>
          </cell>
          <cell r="AB5504" t="str">
            <v>OBRA DE ARTE</v>
          </cell>
          <cell r="AC5504" t="str">
            <v>-</v>
          </cell>
          <cell r="AD5504" t="str">
            <v>BOM</v>
          </cell>
        </row>
        <row r="5505">
          <cell r="X5505">
            <v>9758</v>
          </cell>
          <cell r="Y5505">
            <v>610753</v>
          </cell>
          <cell r="Z5505" t="str">
            <v>CLC 3</v>
          </cell>
          <cell r="AA5505" t="str">
            <v>INDEFINIDA</v>
          </cell>
          <cell r="AB5505" t="str">
            <v>OBRA DE ARTE</v>
          </cell>
          <cell r="AC5505" t="str">
            <v>-</v>
          </cell>
          <cell r="AD5505" t="str">
            <v>BOM</v>
          </cell>
        </row>
        <row r="5506">
          <cell r="X5506">
            <v>9759</v>
          </cell>
          <cell r="Y5506">
            <v>610754</v>
          </cell>
          <cell r="Z5506" t="str">
            <v>ESCADA PALIATIVOS</v>
          </cell>
          <cell r="AA5506" t="str">
            <v>INDEFINIDA</v>
          </cell>
          <cell r="AB5506" t="str">
            <v>OBRA DE ARTE</v>
          </cell>
          <cell r="AC5506" t="str">
            <v>-</v>
          </cell>
          <cell r="AD5506" t="str">
            <v>BOM</v>
          </cell>
        </row>
        <row r="5507">
          <cell r="X5507">
            <v>9760</v>
          </cell>
          <cell r="Y5507">
            <v>610755</v>
          </cell>
          <cell r="Z5507" t="str">
            <v>DIRETORIA DE ENFERMAGEM</v>
          </cell>
          <cell r="AA5507" t="str">
            <v>INDEFINIDA</v>
          </cell>
          <cell r="AB5507" t="str">
            <v>OBRA DE ARTE</v>
          </cell>
          <cell r="AC5507" t="str">
            <v>-</v>
          </cell>
          <cell r="AD5507" t="str">
            <v>BOM</v>
          </cell>
        </row>
        <row r="5508">
          <cell r="X5508">
            <v>9761</v>
          </cell>
          <cell r="Y5508">
            <v>610756</v>
          </cell>
          <cell r="Z5508" t="str">
            <v>HGG</v>
          </cell>
          <cell r="AA5508" t="str">
            <v>INDEFINIDA</v>
          </cell>
          <cell r="AB5508" t="str">
            <v>OBRA DE ARTE</v>
          </cell>
          <cell r="AC5508" t="str">
            <v>-</v>
          </cell>
          <cell r="AD5508" t="str">
            <v>BOM</v>
          </cell>
        </row>
        <row r="5509">
          <cell r="X5509">
            <v>9762</v>
          </cell>
          <cell r="Y5509">
            <v>610757</v>
          </cell>
          <cell r="Z5509" t="str">
            <v>CLC 1</v>
          </cell>
          <cell r="AA5509" t="str">
            <v>INDEFINIDA</v>
          </cell>
          <cell r="AB5509" t="str">
            <v>OBRA DE ARTE</v>
          </cell>
          <cell r="AC5509" t="str">
            <v>-</v>
          </cell>
          <cell r="AD5509" t="str">
            <v>BOM</v>
          </cell>
        </row>
        <row r="5510">
          <cell r="X5510">
            <v>9763</v>
          </cell>
          <cell r="Y5510">
            <v>610758</v>
          </cell>
          <cell r="Z5510" t="str">
            <v>TRANSPLANTE</v>
          </cell>
          <cell r="AA5510" t="str">
            <v>INDEFINIDA</v>
          </cell>
          <cell r="AB5510" t="str">
            <v>OBRA DE ARTE</v>
          </cell>
          <cell r="AC5510" t="str">
            <v>-</v>
          </cell>
          <cell r="AD5510" t="str">
            <v>BOM</v>
          </cell>
        </row>
        <row r="5511">
          <cell r="X5511">
            <v>9764</v>
          </cell>
          <cell r="Y5511">
            <v>610759</v>
          </cell>
          <cell r="Z5511" t="str">
            <v>TRANSPLANTE</v>
          </cell>
          <cell r="AA5511" t="str">
            <v>INDEFINIDA</v>
          </cell>
          <cell r="AB5511" t="str">
            <v>OBRA DE ARTE</v>
          </cell>
          <cell r="AC5511" t="str">
            <v>-</v>
          </cell>
          <cell r="AD5511" t="str">
            <v>BOM</v>
          </cell>
        </row>
        <row r="5512">
          <cell r="X5512">
            <v>9765</v>
          </cell>
          <cell r="Y5512">
            <v>610760</v>
          </cell>
          <cell r="Z5512" t="str">
            <v>CLM 1</v>
          </cell>
          <cell r="AA5512" t="str">
            <v>INDEFINIDA</v>
          </cell>
          <cell r="AB5512" t="str">
            <v>OBRA DE ARTE</v>
          </cell>
          <cell r="AC5512" t="str">
            <v>-</v>
          </cell>
          <cell r="AD5512" t="str">
            <v>BOM</v>
          </cell>
        </row>
        <row r="5513">
          <cell r="X5513">
            <v>9766</v>
          </cell>
          <cell r="Y5513">
            <v>610761</v>
          </cell>
          <cell r="Z5513" t="str">
            <v>CLM 1</v>
          </cell>
          <cell r="AA5513" t="str">
            <v>INDEFINIDA</v>
          </cell>
          <cell r="AB5513" t="str">
            <v>OBRA DE ARTE</v>
          </cell>
          <cell r="AC5513" t="str">
            <v>-</v>
          </cell>
          <cell r="AD5513" t="str">
            <v>BOM</v>
          </cell>
        </row>
        <row r="5514">
          <cell r="X5514">
            <v>9767</v>
          </cell>
          <cell r="Y5514">
            <v>610762</v>
          </cell>
          <cell r="Z5514" t="str">
            <v>CLC 2</v>
          </cell>
          <cell r="AA5514" t="str">
            <v>INDEFINIDA</v>
          </cell>
          <cell r="AB5514" t="str">
            <v>OBRA DE ARTE</v>
          </cell>
          <cell r="AC5514" t="str">
            <v>-</v>
          </cell>
          <cell r="AD5514" t="str">
            <v>BOM</v>
          </cell>
        </row>
        <row r="5515">
          <cell r="X5515">
            <v>9768</v>
          </cell>
          <cell r="Y5515">
            <v>610763</v>
          </cell>
          <cell r="Z5515" t="str">
            <v>CLM 3</v>
          </cell>
          <cell r="AA5515" t="str">
            <v>INDEFINIDA</v>
          </cell>
          <cell r="AB5515" t="str">
            <v>OBRA DE ARTE</v>
          </cell>
          <cell r="AC5515" t="str">
            <v>-</v>
          </cell>
          <cell r="AD5515" t="str">
            <v>BOM</v>
          </cell>
        </row>
        <row r="5516">
          <cell r="X5516">
            <v>9769</v>
          </cell>
          <cell r="Y5516">
            <v>610764</v>
          </cell>
          <cell r="Z5516" t="str">
            <v>DIRETORIA GERAL</v>
          </cell>
          <cell r="AA5516" t="str">
            <v>INDEFINIDA</v>
          </cell>
          <cell r="AB5516" t="str">
            <v>OBRA DE ARTE</v>
          </cell>
          <cell r="AC5516" t="str">
            <v>-</v>
          </cell>
          <cell r="AD5516" t="str">
            <v>BOM</v>
          </cell>
        </row>
        <row r="5517">
          <cell r="X5517">
            <v>9770</v>
          </cell>
          <cell r="Y5517">
            <v>610765</v>
          </cell>
          <cell r="Z5517" t="str">
            <v>ESCADA CL CIRURGICA</v>
          </cell>
          <cell r="AA5517" t="str">
            <v>INDEFINIDA</v>
          </cell>
          <cell r="AB5517" t="str">
            <v>OBRA DE ARTE</v>
          </cell>
          <cell r="AC5517" t="str">
            <v>-</v>
          </cell>
          <cell r="AD5517" t="str">
            <v>BOM</v>
          </cell>
        </row>
        <row r="5518">
          <cell r="X5518">
            <v>11615</v>
          </cell>
          <cell r="Y5518">
            <v>1791955</v>
          </cell>
          <cell r="Z5518" t="str">
            <v>CLC 3</v>
          </cell>
          <cell r="AA5518" t="str">
            <v>INDEFINIDA</v>
          </cell>
          <cell r="AB5518" t="str">
            <v>OBRA DE ARTE</v>
          </cell>
          <cell r="AC5518" t="str">
            <v>-</v>
          </cell>
          <cell r="AD5518" t="str">
            <v>BOM</v>
          </cell>
        </row>
        <row r="5519">
          <cell r="X5519">
            <v>11616</v>
          </cell>
          <cell r="Y5519">
            <v>1791952</v>
          </cell>
          <cell r="Z5519" t="str">
            <v>DIRETORIA GERAL</v>
          </cell>
          <cell r="AA5519" t="str">
            <v>INDEFINIDA</v>
          </cell>
          <cell r="AB5519" t="str">
            <v>OBRA DE ARTE</v>
          </cell>
          <cell r="AC5519" t="str">
            <v>-</v>
          </cell>
          <cell r="AD5519" t="str">
            <v>BOM</v>
          </cell>
        </row>
        <row r="5520">
          <cell r="X5520">
            <v>11617</v>
          </cell>
          <cell r="Y5520">
            <v>1791956</v>
          </cell>
          <cell r="Z5520" t="str">
            <v>CLC 1</v>
          </cell>
          <cell r="AA5520" t="str">
            <v>INDEFINIDA</v>
          </cell>
          <cell r="AB5520" t="str">
            <v>OBRA DE ARTE</v>
          </cell>
          <cell r="AC5520" t="str">
            <v>-</v>
          </cell>
          <cell r="AD5520" t="str">
            <v>BOM</v>
          </cell>
        </row>
        <row r="5521">
          <cell r="X5521">
            <v>11618</v>
          </cell>
          <cell r="Y5521">
            <v>1791954</v>
          </cell>
          <cell r="Z5521" t="str">
            <v>TRANSPLANTE</v>
          </cell>
          <cell r="AA5521" t="str">
            <v>INDEFINIDA</v>
          </cell>
          <cell r="AB5521" t="str">
            <v>OBRA DE ARTE</v>
          </cell>
          <cell r="AC5521" t="str">
            <v>-</v>
          </cell>
          <cell r="AD5521" t="str">
            <v>BOM</v>
          </cell>
        </row>
        <row r="5522">
          <cell r="X5522">
            <v>11619</v>
          </cell>
          <cell r="Y5522">
            <v>1791957</v>
          </cell>
          <cell r="Z5522" t="str">
            <v>HGG</v>
          </cell>
          <cell r="AA5522" t="str">
            <v>INDEFINIDA</v>
          </cell>
          <cell r="AB5522" t="str">
            <v>OBRA DE ARTE</v>
          </cell>
          <cell r="AC5522" t="str">
            <v>-</v>
          </cell>
          <cell r="AD5522" t="str">
            <v>BOM</v>
          </cell>
        </row>
        <row r="5523">
          <cell r="X5523">
            <v>11620</v>
          </cell>
          <cell r="Y5523">
            <v>1791953</v>
          </cell>
          <cell r="Z5523" t="str">
            <v>DIRETORIA GERAL</v>
          </cell>
          <cell r="AA5523" t="str">
            <v>INDEFINIDA</v>
          </cell>
          <cell r="AB5523" t="str">
            <v>OBRA DE ARTE</v>
          </cell>
          <cell r="AC5523" t="str">
            <v>-</v>
          </cell>
          <cell r="AD5523" t="str">
            <v>BOM</v>
          </cell>
        </row>
        <row r="5524">
          <cell r="X5524">
            <v>11621</v>
          </cell>
          <cell r="Y5524">
            <v>1791941</v>
          </cell>
          <cell r="Z5524" t="str">
            <v>DIRETORIA GERAL</v>
          </cell>
          <cell r="AA5524" t="str">
            <v>INDEFINIDA</v>
          </cell>
          <cell r="AB5524" t="str">
            <v>OBRA DE ARTE</v>
          </cell>
          <cell r="AC5524" t="str">
            <v>-</v>
          </cell>
          <cell r="AD5524" t="str">
            <v>BOM</v>
          </cell>
        </row>
        <row r="5525">
          <cell r="X5525">
            <v>11622</v>
          </cell>
          <cell r="Y5525">
            <v>1836082</v>
          </cell>
          <cell r="Z5525" t="str">
            <v>CLC 3</v>
          </cell>
          <cell r="AA5525" t="str">
            <v>INDEFINIDA</v>
          </cell>
          <cell r="AB5525" t="str">
            <v>OBRA DE ARTE</v>
          </cell>
          <cell r="AC5525" t="str">
            <v>-</v>
          </cell>
          <cell r="AD5525" t="str">
            <v>BOM</v>
          </cell>
        </row>
        <row r="5526">
          <cell r="X5526">
            <v>11623</v>
          </cell>
          <cell r="Y5526">
            <v>1836081</v>
          </cell>
          <cell r="Z5526" t="str">
            <v>CLM 2</v>
          </cell>
          <cell r="AA5526" t="str">
            <v>INDEFINIDA</v>
          </cell>
          <cell r="AB5526" t="str">
            <v>OBRA DE ARTE</v>
          </cell>
          <cell r="AC5526" t="str">
            <v>-</v>
          </cell>
          <cell r="AD5526" t="str">
            <v>BOM</v>
          </cell>
        </row>
        <row r="5527">
          <cell r="X5527">
            <v>11878</v>
          </cell>
          <cell r="Y5527">
            <v>2244861</v>
          </cell>
          <cell r="Z5527" t="str">
            <v>CLC 3</v>
          </cell>
          <cell r="AA5527" t="str">
            <v>INDEFINIDA</v>
          </cell>
          <cell r="AB5527" t="str">
            <v>OBRA DE ARTE</v>
          </cell>
          <cell r="AC5527" t="str">
            <v>-</v>
          </cell>
          <cell r="AD5527" t="str">
            <v>BOM</v>
          </cell>
        </row>
        <row r="5528">
          <cell r="X5528">
            <v>11879</v>
          </cell>
          <cell r="Y5528">
            <v>2244862</v>
          </cell>
          <cell r="Z5528" t="str">
            <v>CLC 3</v>
          </cell>
          <cell r="AA5528" t="str">
            <v>INDEFINIDA</v>
          </cell>
          <cell r="AB5528" t="str">
            <v>OBRA DE ARTE</v>
          </cell>
          <cell r="AC5528" t="str">
            <v>-</v>
          </cell>
          <cell r="AD5528" t="str">
            <v>BOM</v>
          </cell>
        </row>
        <row r="5529">
          <cell r="X5529">
            <v>11880</v>
          </cell>
          <cell r="Y5529">
            <v>2244876</v>
          </cell>
          <cell r="Z5529" t="str">
            <v>CLC 2</v>
          </cell>
          <cell r="AA5529" t="str">
            <v>INDEFINIDA</v>
          </cell>
          <cell r="AB5529" t="str">
            <v>OBRA DE ARTE</v>
          </cell>
          <cell r="AC5529" t="str">
            <v>-</v>
          </cell>
          <cell r="AD5529" t="str">
            <v>BOM</v>
          </cell>
        </row>
        <row r="5530">
          <cell r="X5530">
            <v>11881</v>
          </cell>
          <cell r="Y5530">
            <v>2244877</v>
          </cell>
          <cell r="Z5530" t="str">
            <v>DIRETORIA GERAL</v>
          </cell>
          <cell r="AA5530" t="str">
            <v>INDEFINIDA</v>
          </cell>
          <cell r="AB5530" t="str">
            <v>OBRA DE ARTE</v>
          </cell>
          <cell r="AC5530" t="str">
            <v>-</v>
          </cell>
          <cell r="AD5530" t="str">
            <v>BOM</v>
          </cell>
        </row>
        <row r="5531">
          <cell r="X5531">
            <v>11882</v>
          </cell>
          <cell r="Y5531">
            <v>2244889</v>
          </cell>
          <cell r="Z5531" t="str">
            <v>DIRETORIA GERAL</v>
          </cell>
          <cell r="AA5531" t="str">
            <v>INDEFINIDA</v>
          </cell>
          <cell r="AB5531" t="str">
            <v>OBRA DE ARTE</v>
          </cell>
          <cell r="AC5531" t="str">
            <v>-</v>
          </cell>
          <cell r="AD5531" t="str">
            <v>BOM</v>
          </cell>
        </row>
        <row r="5532">
          <cell r="X5532">
            <v>11883</v>
          </cell>
          <cell r="Y5532">
            <v>2244894</v>
          </cell>
          <cell r="Z5532" t="str">
            <v>DIRETORIA GERAL</v>
          </cell>
          <cell r="AA5532" t="str">
            <v>INDEFINIDA</v>
          </cell>
          <cell r="AB5532" t="str">
            <v>OBRA DE ARTE</v>
          </cell>
          <cell r="AC5532" t="str">
            <v>-</v>
          </cell>
          <cell r="AD5532" t="str">
            <v>BOM</v>
          </cell>
        </row>
        <row r="5533">
          <cell r="X5533">
            <v>11884</v>
          </cell>
          <cell r="Y5533">
            <v>2244899</v>
          </cell>
          <cell r="Z5533" t="str">
            <v>HGG</v>
          </cell>
          <cell r="AA5533" t="str">
            <v>INDEFINIDA</v>
          </cell>
          <cell r="AB5533" t="str">
            <v>OBRA DE ARTE</v>
          </cell>
          <cell r="AC5533" t="str">
            <v>-</v>
          </cell>
          <cell r="AD5533" t="str">
            <v>BOM</v>
          </cell>
        </row>
        <row r="5534">
          <cell r="X5534">
            <v>11885</v>
          </cell>
          <cell r="Y5534">
            <v>2244902</v>
          </cell>
          <cell r="Z5534" t="str">
            <v>HGG</v>
          </cell>
          <cell r="AA5534" t="str">
            <v>INDEFINIDA</v>
          </cell>
          <cell r="AB5534" t="str">
            <v>OBRA DE ARTE</v>
          </cell>
          <cell r="AC5534" t="str">
            <v>-</v>
          </cell>
          <cell r="AD5534" t="str">
            <v>BOM</v>
          </cell>
        </row>
        <row r="5535">
          <cell r="X5535">
            <v>11886</v>
          </cell>
          <cell r="Y5535">
            <v>2244903</v>
          </cell>
          <cell r="Z5535" t="str">
            <v>DIRETORIA GERAL</v>
          </cell>
          <cell r="AA5535" t="str">
            <v>INDEFINIDA</v>
          </cell>
          <cell r="AB5535" t="str">
            <v>OBRA DE ARTE</v>
          </cell>
          <cell r="AC5535" t="str">
            <v>-</v>
          </cell>
          <cell r="AD5535" t="str">
            <v>BOM</v>
          </cell>
        </row>
        <row r="5536">
          <cell r="X5536">
            <v>11887</v>
          </cell>
          <cell r="Y5536">
            <v>2244907</v>
          </cell>
          <cell r="Z5536" t="str">
            <v>DIRETORIA GERAL</v>
          </cell>
          <cell r="AA5536" t="str">
            <v>INDEFINIDA</v>
          </cell>
          <cell r="AB5536" t="str">
            <v>OBRA DE ARTE</v>
          </cell>
          <cell r="AC5536" t="str">
            <v>-</v>
          </cell>
          <cell r="AD5536" t="str">
            <v>BOM</v>
          </cell>
        </row>
        <row r="5537">
          <cell r="X5537">
            <v>11989</v>
          </cell>
          <cell r="Y5537" t="str">
            <v>-</v>
          </cell>
          <cell r="Z5537" t="str">
            <v>IDTECH SEDE</v>
          </cell>
          <cell r="AA5537" t="str">
            <v>INDEFINIDA</v>
          </cell>
          <cell r="AB5537" t="str">
            <v>OBRA DE ARTE</v>
          </cell>
          <cell r="AC5537" t="str">
            <v>-</v>
          </cell>
          <cell r="AD5537" t="str">
            <v>BOM</v>
          </cell>
        </row>
        <row r="5538">
          <cell r="X5538">
            <v>11990</v>
          </cell>
          <cell r="Y5538" t="str">
            <v>-</v>
          </cell>
          <cell r="Z5538" t="str">
            <v>CEAD –  RECEPÇÃO</v>
          </cell>
          <cell r="AA5538" t="str">
            <v>INDEFINIDA</v>
          </cell>
          <cell r="AB5538" t="str">
            <v>OBRA DE ARTE</v>
          </cell>
          <cell r="AC5538" t="str">
            <v>-</v>
          </cell>
          <cell r="AD5538" t="str">
            <v>BOM</v>
          </cell>
        </row>
        <row r="5539">
          <cell r="X5539">
            <v>11991</v>
          </cell>
          <cell r="Y5539" t="str">
            <v>-</v>
          </cell>
          <cell r="Z5539" t="str">
            <v>CEAD –  RECEPÇÃO</v>
          </cell>
          <cell r="AA5539" t="str">
            <v>INDEFINIDA</v>
          </cell>
          <cell r="AB5539" t="str">
            <v>OBRA DE ARTE</v>
          </cell>
          <cell r="AC5539" t="str">
            <v>-</v>
          </cell>
          <cell r="AD5539" t="str">
            <v>BOM</v>
          </cell>
        </row>
        <row r="5540">
          <cell r="X5540">
            <v>11992</v>
          </cell>
          <cell r="Y5540" t="str">
            <v>-</v>
          </cell>
          <cell r="Z5540" t="str">
            <v>IDTECH SEDE</v>
          </cell>
          <cell r="AA5540" t="str">
            <v>INDEFINIDA</v>
          </cell>
          <cell r="AB5540" t="str">
            <v>OBRA DE ARTE</v>
          </cell>
          <cell r="AC5540" t="str">
            <v>-</v>
          </cell>
          <cell r="AD5540" t="str">
            <v>BOM</v>
          </cell>
        </row>
        <row r="5541">
          <cell r="X5541">
            <v>12210</v>
          </cell>
          <cell r="Y5541" t="str">
            <v>-</v>
          </cell>
          <cell r="Z5541" t="str">
            <v>DIRETORIA GERAL</v>
          </cell>
          <cell r="AA5541" t="str">
            <v>INDEFINIDA</v>
          </cell>
          <cell r="AB5541" t="str">
            <v>OBRA DE ARTE</v>
          </cell>
          <cell r="AC5541" t="str">
            <v>-</v>
          </cell>
          <cell r="AD5541" t="str">
            <v>BOM</v>
          </cell>
        </row>
        <row r="5542">
          <cell r="X5542">
            <v>12211</v>
          </cell>
          <cell r="Y5542" t="str">
            <v>-</v>
          </cell>
          <cell r="Z5542" t="str">
            <v>DIRETORIA GERAL</v>
          </cell>
          <cell r="AA5542" t="str">
            <v>INDEFINIDA</v>
          </cell>
          <cell r="AB5542" t="str">
            <v>OBRA DE ARTE</v>
          </cell>
          <cell r="AC5542" t="str">
            <v>-</v>
          </cell>
          <cell r="AD5542" t="str">
            <v>BOM</v>
          </cell>
        </row>
        <row r="5543">
          <cell r="X5543">
            <v>12406</v>
          </cell>
          <cell r="Y5543">
            <v>2343811</v>
          </cell>
          <cell r="Z5543" t="str">
            <v>AMBULATÓRIO RECEPÇÃO</v>
          </cell>
          <cell r="AA5543">
            <v>3</v>
          </cell>
          <cell r="AB5543" t="str">
            <v>MÓVEIS E UTENSÍLIOS</v>
          </cell>
          <cell r="AC5543">
            <v>297.5</v>
          </cell>
          <cell r="AD5543" t="str">
            <v>BOM</v>
          </cell>
        </row>
        <row r="5544">
          <cell r="X5544">
            <v>12434</v>
          </cell>
          <cell r="Y5544">
            <v>2329952</v>
          </cell>
          <cell r="Z5544" t="str">
            <v>CCIH</v>
          </cell>
          <cell r="AA5544">
            <v>3</v>
          </cell>
          <cell r="AB5544" t="str">
            <v>EQUIP. DE INFORMÁTICA</v>
          </cell>
          <cell r="AC5544">
            <v>457.5</v>
          </cell>
          <cell r="AD5544" t="str">
            <v>BOM</v>
          </cell>
        </row>
        <row r="5545">
          <cell r="X5545">
            <v>12407</v>
          </cell>
          <cell r="Y5545">
            <v>2329958</v>
          </cell>
          <cell r="Z5545" t="str">
            <v>APOIO AO DIAGNÓSTICO – RECEPÇÃO</v>
          </cell>
          <cell r="AA5545">
            <v>10</v>
          </cell>
          <cell r="AB5545" t="str">
            <v>MÓVEIS E UTENSÍLIOS</v>
          </cell>
          <cell r="AC5545">
            <v>698</v>
          </cell>
          <cell r="AD5545" t="str">
            <v>BOM</v>
          </cell>
        </row>
        <row r="5546">
          <cell r="X5546">
            <v>12408</v>
          </cell>
          <cell r="Y5546">
            <v>2329959</v>
          </cell>
          <cell r="Z5546" t="str">
            <v>APOIO AO DIAGNÓSTICO – RECEPÇÃO</v>
          </cell>
          <cell r="AA5546">
            <v>10</v>
          </cell>
          <cell r="AB5546" t="str">
            <v>MÓVEIS E UTENSÍLIOS</v>
          </cell>
          <cell r="AC5546">
            <v>698</v>
          </cell>
          <cell r="AD5546" t="str">
            <v>BOM</v>
          </cell>
        </row>
        <row r="5547">
          <cell r="X5547">
            <v>12409</v>
          </cell>
          <cell r="Y5547">
            <v>2329960</v>
          </cell>
          <cell r="Z5547" t="str">
            <v>APOIO AO DIAGNÓSTICO – RECEPÇÃO</v>
          </cell>
          <cell r="AA5547">
            <v>10</v>
          </cell>
          <cell r="AB5547" t="str">
            <v>MÓVEIS E UTENSÍLIOS</v>
          </cell>
          <cell r="AC5547">
            <v>698</v>
          </cell>
          <cell r="AD5547" t="str">
            <v>BOM</v>
          </cell>
        </row>
        <row r="5548">
          <cell r="X5548">
            <v>12410</v>
          </cell>
          <cell r="Y5548">
            <v>2329961</v>
          </cell>
          <cell r="Z5548" t="str">
            <v>APOIO AO DIAGNÓSTICO – RECEPÇÃO</v>
          </cell>
          <cell r="AA5548">
            <v>10</v>
          </cell>
          <cell r="AB5548" t="str">
            <v>MÓVEIS E UTENSÍLIOS</v>
          </cell>
          <cell r="AC5548">
            <v>698</v>
          </cell>
          <cell r="AD5548" t="str">
            <v>BOM</v>
          </cell>
        </row>
        <row r="5549">
          <cell r="X5549">
            <v>12411</v>
          </cell>
          <cell r="Y5549">
            <v>2329962</v>
          </cell>
          <cell r="Z5549" t="str">
            <v>APOIO AO DIAGNÓSTICO – RECEPÇÃO</v>
          </cell>
          <cell r="AA5549">
            <v>10</v>
          </cell>
          <cell r="AB5549" t="str">
            <v>MÓVEIS E UTENSÍLIOS</v>
          </cell>
          <cell r="AC5549">
            <v>698</v>
          </cell>
          <cell r="AD5549" t="str">
            <v>BOM</v>
          </cell>
        </row>
        <row r="5550">
          <cell r="X5550">
            <v>12412</v>
          </cell>
          <cell r="Y5550">
            <v>2329963</v>
          </cell>
          <cell r="Z5550" t="str">
            <v>APOIO AO DIAGNÓSTICO – RECEPÇÃO</v>
          </cell>
          <cell r="AA5550">
            <v>10</v>
          </cell>
          <cell r="AB5550" t="str">
            <v>MÓVEIS E UTENSÍLIOS</v>
          </cell>
          <cell r="AC5550">
            <v>698</v>
          </cell>
          <cell r="AD5550" t="str">
            <v>BOM</v>
          </cell>
        </row>
        <row r="5551">
          <cell r="X5551">
            <v>12413</v>
          </cell>
          <cell r="Y5551">
            <v>2329964</v>
          </cell>
          <cell r="Z5551" t="str">
            <v>APOIO AO DIAGNÓSTICO – RECEPÇÃO</v>
          </cell>
          <cell r="AA5551">
            <v>10</v>
          </cell>
          <cell r="AB5551" t="str">
            <v>MÓVEIS E UTENSÍLIOS</v>
          </cell>
          <cell r="AC5551">
            <v>698</v>
          </cell>
          <cell r="AD5551" t="str">
            <v>BOM</v>
          </cell>
        </row>
        <row r="5552">
          <cell r="X5552">
            <v>12414</v>
          </cell>
          <cell r="Y5552">
            <v>2329965</v>
          </cell>
          <cell r="Z5552" t="str">
            <v>APOIO AO DIAGNÓSTICO – RECEPÇÃO</v>
          </cell>
          <cell r="AA5552">
            <v>10</v>
          </cell>
          <cell r="AB5552" t="str">
            <v>MÓVEIS E UTENSÍLIOS</v>
          </cell>
          <cell r="AC5552">
            <v>698</v>
          </cell>
          <cell r="AD5552" t="str">
            <v>BOM</v>
          </cell>
        </row>
        <row r="5553">
          <cell r="X5553">
            <v>12415</v>
          </cell>
          <cell r="Y5553">
            <v>2329966</v>
          </cell>
          <cell r="Z5553" t="str">
            <v>APOIO AO DIAGNÓSTICO – RECEPÇÃO</v>
          </cell>
          <cell r="AA5553">
            <v>10</v>
          </cell>
          <cell r="AB5553" t="str">
            <v>MÓVEIS E UTENSÍLIOS</v>
          </cell>
          <cell r="AC5553">
            <v>698</v>
          </cell>
          <cell r="AD5553" t="str">
            <v>BOM</v>
          </cell>
        </row>
        <row r="5554">
          <cell r="X5554">
            <v>12416</v>
          </cell>
          <cell r="Y5554">
            <v>2329967</v>
          </cell>
          <cell r="Z5554" t="str">
            <v>APOIO AO DIAGNÓSTICO – RECEPÇÃO</v>
          </cell>
          <cell r="AA5554">
            <v>10</v>
          </cell>
          <cell r="AB5554" t="str">
            <v>MÓVEIS E UTENSÍLIOS</v>
          </cell>
          <cell r="AC5554">
            <v>698</v>
          </cell>
          <cell r="AD5554" t="str">
            <v>BOM</v>
          </cell>
        </row>
        <row r="5555">
          <cell r="X5555">
            <v>12417</v>
          </cell>
          <cell r="Y5555">
            <v>2329968</v>
          </cell>
          <cell r="Z5555" t="str">
            <v>APOIO AO DIAGNÓSTICO – RECEPÇÃO</v>
          </cell>
          <cell r="AA5555">
            <v>10</v>
          </cell>
          <cell r="AB5555" t="str">
            <v>MÓVEIS E UTENSÍLIOS</v>
          </cell>
          <cell r="AC5555">
            <v>698</v>
          </cell>
          <cell r="AD5555" t="str">
            <v>BOM</v>
          </cell>
        </row>
        <row r="5556">
          <cell r="X5556">
            <v>12418</v>
          </cell>
          <cell r="Y5556">
            <v>2329969</v>
          </cell>
          <cell r="Z5556" t="str">
            <v>APOIO AO DIAGNÓSTICO – RECEPÇÃO</v>
          </cell>
          <cell r="AA5556">
            <v>10</v>
          </cell>
          <cell r="AB5556" t="str">
            <v>MÓVEIS E UTENSÍLIOS</v>
          </cell>
          <cell r="AC5556">
            <v>698</v>
          </cell>
          <cell r="AD5556" t="str">
            <v>BOM</v>
          </cell>
        </row>
        <row r="5557">
          <cell r="X5557">
            <v>12419</v>
          </cell>
          <cell r="Y5557">
            <v>2329970</v>
          </cell>
          <cell r="Z5557" t="str">
            <v>APOIO AO DIAGNÓSTICO – RECEPÇÃO</v>
          </cell>
          <cell r="AA5557">
            <v>10</v>
          </cell>
          <cell r="AB5557" t="str">
            <v>MÓVEIS E UTENSÍLIOS</v>
          </cell>
          <cell r="AC5557">
            <v>698</v>
          </cell>
          <cell r="AD5557" t="str">
            <v>BOM</v>
          </cell>
        </row>
        <row r="5558">
          <cell r="X5558">
            <v>12420</v>
          </cell>
          <cell r="Y5558">
            <v>2329971</v>
          </cell>
          <cell r="Z5558" t="str">
            <v>APOIO AO DIAGNÓSTICO – RECEPÇÃO</v>
          </cell>
          <cell r="AA5558">
            <v>10</v>
          </cell>
          <cell r="AB5558" t="str">
            <v>MÓVEIS E UTENSÍLIOS</v>
          </cell>
          <cell r="AC5558">
            <v>698</v>
          </cell>
          <cell r="AD5558" t="str">
            <v>BOM</v>
          </cell>
        </row>
        <row r="5559">
          <cell r="X5559">
            <v>12421</v>
          </cell>
          <cell r="Y5559">
            <v>2329972</v>
          </cell>
          <cell r="Z5559" t="str">
            <v>APOIO AO DIAGNÓSTICO – RECEPÇÃO</v>
          </cell>
          <cell r="AA5559">
            <v>10</v>
          </cell>
          <cell r="AB5559" t="str">
            <v>MÓVEIS E UTENSÍLIOS</v>
          </cell>
          <cell r="AC5559">
            <v>698</v>
          </cell>
          <cell r="AD5559" t="str">
            <v>BOM</v>
          </cell>
        </row>
        <row r="5560">
          <cell r="X5560">
            <v>12422</v>
          </cell>
          <cell r="Y5560">
            <v>2329973</v>
          </cell>
          <cell r="Z5560" t="str">
            <v>APOIO AO DIAGNÓSTICO – RECEPÇÃO</v>
          </cell>
          <cell r="AA5560">
            <v>10</v>
          </cell>
          <cell r="AB5560" t="str">
            <v>MÓVEIS E UTENSÍLIOS</v>
          </cell>
          <cell r="AC5560">
            <v>698</v>
          </cell>
          <cell r="AD5560" t="str">
            <v>BOM</v>
          </cell>
        </row>
        <row r="5561">
          <cell r="X5561">
            <v>12423</v>
          </cell>
          <cell r="Y5561">
            <v>2329974</v>
          </cell>
          <cell r="Z5561" t="str">
            <v>AMBULATÓRIO – ALA D</v>
          </cell>
          <cell r="AA5561">
            <v>10</v>
          </cell>
          <cell r="AB5561" t="str">
            <v>MÓVEIS E UTENSÍLIOS</v>
          </cell>
          <cell r="AC5561">
            <v>698</v>
          </cell>
          <cell r="AD5561" t="str">
            <v>BOM</v>
          </cell>
        </row>
        <row r="5562">
          <cell r="X5562">
            <v>12424</v>
          </cell>
          <cell r="Y5562">
            <v>2329975</v>
          </cell>
          <cell r="Z5562" t="str">
            <v>AMBULATÓRIO – ALA D</v>
          </cell>
          <cell r="AA5562">
            <v>10</v>
          </cell>
          <cell r="AB5562" t="str">
            <v>MÓVEIS E UTENSÍLIOS</v>
          </cell>
          <cell r="AC5562">
            <v>698</v>
          </cell>
          <cell r="AD5562" t="str">
            <v>BOM</v>
          </cell>
        </row>
        <row r="5563">
          <cell r="X5563">
            <v>12425</v>
          </cell>
          <cell r="Y5563">
            <v>2329976</v>
          </cell>
          <cell r="Z5563" t="str">
            <v>AMBULATÓRIO – ALA D</v>
          </cell>
          <cell r="AA5563">
            <v>10</v>
          </cell>
          <cell r="AB5563" t="str">
            <v>MÓVEIS E UTENSÍLIOS</v>
          </cell>
          <cell r="AC5563">
            <v>698</v>
          </cell>
          <cell r="AD5563" t="str">
            <v>BOM</v>
          </cell>
        </row>
        <row r="5564">
          <cell r="X5564">
            <v>12426</v>
          </cell>
          <cell r="Y5564">
            <v>2329977</v>
          </cell>
          <cell r="Z5564" t="str">
            <v>AMBULATÓRIO – ALA D</v>
          </cell>
          <cell r="AA5564">
            <v>10</v>
          </cell>
          <cell r="AB5564" t="str">
            <v>MÓVEIS E UTENSÍLIOS</v>
          </cell>
          <cell r="AC5564">
            <v>698</v>
          </cell>
          <cell r="AD5564" t="str">
            <v>BOM</v>
          </cell>
        </row>
        <row r="5565">
          <cell r="X5565">
            <v>12427</v>
          </cell>
          <cell r="Y5565">
            <v>2329978</v>
          </cell>
          <cell r="Z5565" t="str">
            <v>AMBULATÓRIO – ALA D</v>
          </cell>
          <cell r="AA5565">
            <v>10</v>
          </cell>
          <cell r="AB5565" t="str">
            <v>MÓVEIS E UTENSÍLIOS</v>
          </cell>
          <cell r="AC5565">
            <v>698</v>
          </cell>
          <cell r="AD5565" t="str">
            <v>BOM</v>
          </cell>
        </row>
        <row r="5566">
          <cell r="X5566">
            <v>12428</v>
          </cell>
          <cell r="Y5566">
            <v>2329979</v>
          </cell>
          <cell r="Z5566" t="str">
            <v>AMBULATÓRIO – ALA D</v>
          </cell>
          <cell r="AA5566">
            <v>10</v>
          </cell>
          <cell r="AB5566" t="str">
            <v>MÓVEIS E UTENSÍLIOS</v>
          </cell>
          <cell r="AC5566">
            <v>698</v>
          </cell>
          <cell r="AD5566" t="str">
            <v>BOM</v>
          </cell>
        </row>
        <row r="5567">
          <cell r="X5567">
            <v>12429</v>
          </cell>
          <cell r="Y5567">
            <v>2329980</v>
          </cell>
          <cell r="Z5567" t="str">
            <v>AMBULATÓRIO – ALA D</v>
          </cell>
          <cell r="AA5567">
            <v>10</v>
          </cell>
          <cell r="AB5567" t="str">
            <v>MÓVEIS E UTENSÍLIOS</v>
          </cell>
          <cell r="AC5567">
            <v>698</v>
          </cell>
          <cell r="AD5567" t="str">
            <v>BOM</v>
          </cell>
        </row>
        <row r="5568">
          <cell r="X5568">
            <v>12430</v>
          </cell>
          <cell r="Y5568">
            <v>2329981</v>
          </cell>
          <cell r="Z5568" t="str">
            <v>AMBULATÓRIO – ALA D</v>
          </cell>
          <cell r="AA5568">
            <v>10</v>
          </cell>
          <cell r="AB5568" t="str">
            <v>MÓVEIS E UTENSÍLIOS</v>
          </cell>
          <cell r="AC5568">
            <v>698</v>
          </cell>
          <cell r="AD5568" t="str">
            <v>BOM</v>
          </cell>
        </row>
        <row r="5569">
          <cell r="X5569">
            <v>12431</v>
          </cell>
          <cell r="Y5569">
            <v>2329982</v>
          </cell>
          <cell r="Z5569" t="str">
            <v>AMBULATÓRIO – ALA D</v>
          </cell>
          <cell r="AA5569">
            <v>10</v>
          </cell>
          <cell r="AB5569" t="str">
            <v>MÓVEIS E UTENSÍLIOS</v>
          </cell>
          <cell r="AC5569">
            <v>698</v>
          </cell>
          <cell r="AD5569" t="str">
            <v>BOM</v>
          </cell>
        </row>
        <row r="5570">
          <cell r="X5570">
            <v>12435</v>
          </cell>
          <cell r="Y5570">
            <v>2329984</v>
          </cell>
          <cell r="Z5570" t="str">
            <v>AMBULATÓRIO – ALA D</v>
          </cell>
          <cell r="AA5570">
            <v>10</v>
          </cell>
          <cell r="AB5570" t="str">
            <v>MÓVEIS E UTENSÍLIOS</v>
          </cell>
          <cell r="AC5570">
            <v>698</v>
          </cell>
          <cell r="AD5570" t="str">
            <v>BOM</v>
          </cell>
        </row>
        <row r="5571">
          <cell r="X5571">
            <v>12436</v>
          </cell>
          <cell r="Y5571">
            <v>2329985</v>
          </cell>
          <cell r="Z5571" t="str">
            <v>AMBULATÓRIO – ALA D</v>
          </cell>
          <cell r="AA5571">
            <v>10</v>
          </cell>
          <cell r="AB5571" t="str">
            <v>MÓVEIS E UTENSÍLIOS</v>
          </cell>
          <cell r="AC5571">
            <v>698</v>
          </cell>
          <cell r="AD5571" t="str">
            <v>BOM</v>
          </cell>
        </row>
        <row r="5572">
          <cell r="X5572">
            <v>12437</v>
          </cell>
          <cell r="Y5572">
            <v>2329986</v>
          </cell>
          <cell r="Z5572" t="str">
            <v>AMBULATÓRIO – ALA D</v>
          </cell>
          <cell r="AA5572">
            <v>10</v>
          </cell>
          <cell r="AB5572" t="str">
            <v>MÓVEIS E UTENSÍLIOS</v>
          </cell>
          <cell r="AC5572">
            <v>698</v>
          </cell>
          <cell r="AD5572" t="str">
            <v>BOM</v>
          </cell>
        </row>
        <row r="5573">
          <cell r="X5573">
            <v>12438</v>
          </cell>
          <cell r="Y5573">
            <v>2329987</v>
          </cell>
          <cell r="Z5573" t="str">
            <v>AMBULATÓRIO – ALA D</v>
          </cell>
          <cell r="AA5573">
            <v>10</v>
          </cell>
          <cell r="AB5573" t="str">
            <v>MÓVEIS E UTENSÍLIOS</v>
          </cell>
          <cell r="AC5573">
            <v>698</v>
          </cell>
          <cell r="AD5573" t="str">
            <v>BOM</v>
          </cell>
        </row>
        <row r="5574">
          <cell r="X5574">
            <v>12439</v>
          </cell>
          <cell r="Y5574">
            <v>2329988</v>
          </cell>
          <cell r="Z5574" t="str">
            <v>AMBULATÓRIO – ALA D</v>
          </cell>
          <cell r="AA5574">
            <v>10</v>
          </cell>
          <cell r="AB5574" t="str">
            <v>MÓVEIS E UTENSÍLIOS</v>
          </cell>
          <cell r="AC5574">
            <v>698</v>
          </cell>
          <cell r="AD5574" t="str">
            <v>BOM</v>
          </cell>
        </row>
        <row r="5575">
          <cell r="X5575">
            <v>12440</v>
          </cell>
          <cell r="Y5575">
            <v>2329989</v>
          </cell>
          <cell r="Z5575" t="str">
            <v>AMBULATÓRIO – ALA E</v>
          </cell>
          <cell r="AA5575">
            <v>10</v>
          </cell>
          <cell r="AB5575" t="str">
            <v>MÓVEIS E UTENSÍLIOS</v>
          </cell>
          <cell r="AC5575">
            <v>698</v>
          </cell>
          <cell r="AD5575" t="str">
            <v>BOM</v>
          </cell>
        </row>
        <row r="5576">
          <cell r="X5576">
            <v>12441</v>
          </cell>
          <cell r="Y5576">
            <v>2329990</v>
          </cell>
          <cell r="Z5576" t="str">
            <v>AMBULATÓRIO – ALA E</v>
          </cell>
          <cell r="AA5576">
            <v>10</v>
          </cell>
          <cell r="AB5576" t="str">
            <v>MÓVEIS E UTENSÍLIOS</v>
          </cell>
          <cell r="AC5576">
            <v>698</v>
          </cell>
          <cell r="AD5576" t="str">
            <v>BOM</v>
          </cell>
        </row>
        <row r="5577">
          <cell r="X5577">
            <v>12442</v>
          </cell>
          <cell r="Y5577">
            <v>2329991</v>
          </cell>
          <cell r="Z5577" t="str">
            <v>AMBULATÓRIO – ALA E</v>
          </cell>
          <cell r="AA5577">
            <v>10</v>
          </cell>
          <cell r="AB5577" t="str">
            <v>MÓVEIS E UTENSÍLIOS</v>
          </cell>
          <cell r="AC5577">
            <v>698</v>
          </cell>
          <cell r="AD5577" t="str">
            <v>BOM</v>
          </cell>
        </row>
        <row r="5578">
          <cell r="X5578">
            <v>12443</v>
          </cell>
          <cell r="Y5578">
            <v>2329992</v>
          </cell>
          <cell r="Z5578" t="str">
            <v>AMBULATÓRIO – ALA E</v>
          </cell>
          <cell r="AA5578">
            <v>10</v>
          </cell>
          <cell r="AB5578" t="str">
            <v>MÓVEIS E UTENSÍLIOS</v>
          </cell>
          <cell r="AC5578">
            <v>698</v>
          </cell>
          <cell r="AD5578" t="str">
            <v>BOM</v>
          </cell>
        </row>
        <row r="5579">
          <cell r="X5579">
            <v>12444</v>
          </cell>
          <cell r="Y5579">
            <v>2329993</v>
          </cell>
          <cell r="Z5579" t="str">
            <v>AMBULATÓRIO – ALA E</v>
          </cell>
          <cell r="AA5579">
            <v>10</v>
          </cell>
          <cell r="AB5579" t="str">
            <v>MÓVEIS E UTENSÍLIOS</v>
          </cell>
          <cell r="AC5579">
            <v>698</v>
          </cell>
          <cell r="AD5579" t="str">
            <v>BOM</v>
          </cell>
        </row>
        <row r="5580">
          <cell r="X5580">
            <v>12445</v>
          </cell>
          <cell r="Y5580">
            <v>2329994</v>
          </cell>
          <cell r="Z5580" t="str">
            <v>AMBULATÓRIO – ALA E</v>
          </cell>
          <cell r="AA5580">
            <v>10</v>
          </cell>
          <cell r="AB5580" t="str">
            <v>MÓVEIS E UTENSÍLIOS</v>
          </cell>
          <cell r="AC5580">
            <v>698</v>
          </cell>
          <cell r="AD5580" t="str">
            <v>BOM</v>
          </cell>
        </row>
        <row r="5581">
          <cell r="X5581">
            <v>12446</v>
          </cell>
          <cell r="Y5581">
            <v>2329995</v>
          </cell>
          <cell r="Z5581" t="str">
            <v>AMBULATÓRIO – ALA E</v>
          </cell>
          <cell r="AA5581">
            <v>10</v>
          </cell>
          <cell r="AB5581" t="str">
            <v>MÓVEIS E UTENSÍLIOS</v>
          </cell>
          <cell r="AC5581">
            <v>698</v>
          </cell>
          <cell r="AD5581" t="str">
            <v>BOM</v>
          </cell>
        </row>
        <row r="5582">
          <cell r="X5582">
            <v>12447</v>
          </cell>
          <cell r="Y5582">
            <v>2329996</v>
          </cell>
          <cell r="Z5582" t="str">
            <v>AMBULATÓRIO – ALA E</v>
          </cell>
          <cell r="AA5582">
            <v>10</v>
          </cell>
          <cell r="AB5582" t="str">
            <v>MÓVEIS E UTENSÍLIOS</v>
          </cell>
          <cell r="AC5582">
            <v>698</v>
          </cell>
          <cell r="AD5582" t="str">
            <v>BOM</v>
          </cell>
        </row>
        <row r="5583">
          <cell r="X5583">
            <v>12448</v>
          </cell>
          <cell r="Y5583">
            <v>2329997</v>
          </cell>
          <cell r="Z5583" t="str">
            <v>AMBULATÓRIO – ALA E</v>
          </cell>
          <cell r="AA5583">
            <v>10</v>
          </cell>
          <cell r="AB5583" t="str">
            <v>MÓVEIS E UTENSÍLIOS</v>
          </cell>
          <cell r="AC5583">
            <v>698</v>
          </cell>
          <cell r="AD5583" t="str">
            <v>BOM</v>
          </cell>
        </row>
        <row r="5584">
          <cell r="X5584">
            <v>12449</v>
          </cell>
          <cell r="Y5584">
            <v>2329998</v>
          </cell>
          <cell r="Z5584" t="str">
            <v>AMBULATÓRIO – ALA E</v>
          </cell>
          <cell r="AA5584">
            <v>10</v>
          </cell>
          <cell r="AB5584" t="str">
            <v>MÓVEIS E UTENSÍLIOS</v>
          </cell>
          <cell r="AC5584">
            <v>698</v>
          </cell>
          <cell r="AD5584" t="str">
            <v>BOM</v>
          </cell>
        </row>
        <row r="5585">
          <cell r="X5585">
            <v>12450</v>
          </cell>
          <cell r="Y5585">
            <v>2329999</v>
          </cell>
          <cell r="Z5585" t="str">
            <v>AMBULATÓRIO – ALA E</v>
          </cell>
          <cell r="AA5585">
            <v>10</v>
          </cell>
          <cell r="AB5585" t="str">
            <v>MÓVEIS E UTENSÍLIOS</v>
          </cell>
          <cell r="AC5585">
            <v>698</v>
          </cell>
          <cell r="AD5585" t="str">
            <v>BOM</v>
          </cell>
        </row>
        <row r="5586">
          <cell r="X5586">
            <v>12451</v>
          </cell>
          <cell r="Y5586">
            <v>233005</v>
          </cell>
          <cell r="Z5586" t="str">
            <v>AMBULATÓRIO – ALA E</v>
          </cell>
          <cell r="AA5586">
            <v>10</v>
          </cell>
          <cell r="AB5586" t="str">
            <v>MÓVEIS E UTENSÍLIOS</v>
          </cell>
          <cell r="AC5586">
            <v>698</v>
          </cell>
          <cell r="AD5586" t="str">
            <v>BOM</v>
          </cell>
        </row>
        <row r="5587">
          <cell r="X5587">
            <v>12452</v>
          </cell>
          <cell r="Y5587">
            <v>2330000</v>
          </cell>
          <cell r="Z5587" t="str">
            <v>APOIO AO DIAGNÓSTICO – RECEPÇÃO</v>
          </cell>
          <cell r="AA5587">
            <v>10</v>
          </cell>
          <cell r="AB5587" t="str">
            <v>MÓVEIS E UTENSÍLIOS</v>
          </cell>
          <cell r="AC5587">
            <v>698</v>
          </cell>
          <cell r="AD5587" t="str">
            <v>BOM</v>
          </cell>
        </row>
        <row r="5588">
          <cell r="X5588">
            <v>12453</v>
          </cell>
          <cell r="Y5588">
            <v>2330001</v>
          </cell>
          <cell r="Z5588" t="str">
            <v>APOIO AO DIAGNÓSTICO – RECEPÇÃO</v>
          </cell>
          <cell r="AA5588">
            <v>10</v>
          </cell>
          <cell r="AB5588" t="str">
            <v>MÓVEIS E UTENSÍLIOS</v>
          </cell>
          <cell r="AC5588">
            <v>698</v>
          </cell>
          <cell r="AD5588" t="str">
            <v>BOM</v>
          </cell>
        </row>
        <row r="5589">
          <cell r="X5589">
            <v>12454</v>
          </cell>
          <cell r="Y5589">
            <v>2330002</v>
          </cell>
          <cell r="Z5589" t="str">
            <v>APOIO AO DIAGNÓSTICO – RECEPÇÃO</v>
          </cell>
          <cell r="AA5589">
            <v>10</v>
          </cell>
          <cell r="AB5589" t="str">
            <v>MÓVEIS E UTENSÍLIOS</v>
          </cell>
          <cell r="AC5589">
            <v>698</v>
          </cell>
          <cell r="AD5589" t="str">
            <v>BOM</v>
          </cell>
        </row>
        <row r="5590">
          <cell r="X5590">
            <v>12455</v>
          </cell>
          <cell r="Y5590">
            <v>2330003</v>
          </cell>
          <cell r="Z5590" t="str">
            <v>APOIO AO DIAGNÓSTICO – RECEPÇÃO</v>
          </cell>
          <cell r="AA5590">
            <v>10</v>
          </cell>
          <cell r="AB5590" t="str">
            <v>MÓVEIS E UTENSÍLIOS</v>
          </cell>
          <cell r="AC5590">
            <v>698</v>
          </cell>
          <cell r="AD5590" t="str">
            <v>BOM</v>
          </cell>
        </row>
        <row r="5591">
          <cell r="X5591">
            <v>12456</v>
          </cell>
          <cell r="Y5591">
            <v>2330004</v>
          </cell>
          <cell r="Z5591" t="str">
            <v>APOIO AO DIAGNÓSTICO – RECEPÇÃO</v>
          </cell>
          <cell r="AA5591">
            <v>10</v>
          </cell>
          <cell r="AB5591" t="str">
            <v>MÓVEIS E UTENSÍLIOS</v>
          </cell>
          <cell r="AC5591">
            <v>698</v>
          </cell>
          <cell r="AD5591" t="str">
            <v>BOM</v>
          </cell>
        </row>
        <row r="5592">
          <cell r="X5592">
            <v>12457</v>
          </cell>
          <cell r="Y5592">
            <v>2330006</v>
          </cell>
          <cell r="Z5592" t="str">
            <v>AMBULATÓRIO – ALA E</v>
          </cell>
          <cell r="AA5592">
            <v>10</v>
          </cell>
          <cell r="AB5592" t="str">
            <v>MÓVEIS E UTENSÍLIOS</v>
          </cell>
          <cell r="AC5592">
            <v>698</v>
          </cell>
          <cell r="AD5592" t="str">
            <v>BOM</v>
          </cell>
        </row>
        <row r="5593">
          <cell r="X5593">
            <v>12458</v>
          </cell>
          <cell r="Y5593">
            <v>2330008</v>
          </cell>
          <cell r="Z5593" t="str">
            <v>APOIO AO DIAGNÓSTICO</v>
          </cell>
          <cell r="AA5593">
            <v>10</v>
          </cell>
          <cell r="AB5593" t="str">
            <v>MÓVEIS E UTENSÍLIOS</v>
          </cell>
          <cell r="AC5593">
            <v>698</v>
          </cell>
          <cell r="AD5593" t="str">
            <v>BOM</v>
          </cell>
        </row>
        <row r="5594">
          <cell r="X5594">
            <v>12459</v>
          </cell>
          <cell r="Y5594">
            <v>2330007</v>
          </cell>
          <cell r="Z5594" t="str">
            <v>APOIO AO DIAGNÓSTICO – RECEPÇÃO</v>
          </cell>
          <cell r="AA5594">
            <v>10</v>
          </cell>
          <cell r="AB5594" t="str">
            <v>MÓVEIS E UTENSÍLIOS</v>
          </cell>
          <cell r="AC5594">
            <v>698</v>
          </cell>
          <cell r="AD5594" t="str">
            <v>BOM</v>
          </cell>
        </row>
        <row r="5595">
          <cell r="X5595">
            <v>12460</v>
          </cell>
          <cell r="Y5595">
            <v>233009</v>
          </cell>
          <cell r="Z5595" t="str">
            <v>APOIO AO DIAGNÓSTICO</v>
          </cell>
          <cell r="AA5595">
            <v>10</v>
          </cell>
          <cell r="AB5595" t="str">
            <v>MÓVEIS E UTENSÍLIOS</v>
          </cell>
          <cell r="AC5595">
            <v>698</v>
          </cell>
          <cell r="AD5595" t="str">
            <v>BOM</v>
          </cell>
        </row>
        <row r="5596">
          <cell r="X5596">
            <v>12461</v>
          </cell>
          <cell r="Y5596">
            <v>233010</v>
          </cell>
          <cell r="Z5596" t="str">
            <v>APOIO AO DIAGNÓSTICO</v>
          </cell>
          <cell r="AA5596">
            <v>10</v>
          </cell>
          <cell r="AB5596" t="str">
            <v>MÓVEIS E UTENSÍLIOS</v>
          </cell>
          <cell r="AC5596">
            <v>698</v>
          </cell>
          <cell r="AD5596" t="str">
            <v>BOM</v>
          </cell>
        </row>
        <row r="5597">
          <cell r="X5597">
            <v>12462</v>
          </cell>
          <cell r="Y5597">
            <v>233011</v>
          </cell>
          <cell r="Z5597" t="str">
            <v>APOIO AO DIAGNÓSTICO</v>
          </cell>
          <cell r="AA5597">
            <v>10</v>
          </cell>
          <cell r="AB5597" t="str">
            <v>MÓVEIS E UTENSÍLIOS</v>
          </cell>
          <cell r="AC5597">
            <v>698</v>
          </cell>
          <cell r="AD5597" t="str">
            <v>BOM</v>
          </cell>
        </row>
        <row r="5598">
          <cell r="X5598">
            <v>12463</v>
          </cell>
          <cell r="Y5598">
            <v>233012</v>
          </cell>
          <cell r="Z5598" t="str">
            <v>APOIO AO DIAGNÓSTICO</v>
          </cell>
          <cell r="AA5598">
            <v>10</v>
          </cell>
          <cell r="AB5598" t="str">
            <v>MÓVEIS E UTENSÍLIOS</v>
          </cell>
          <cell r="AC5598">
            <v>698</v>
          </cell>
          <cell r="AD5598" t="str">
            <v>BOM</v>
          </cell>
        </row>
        <row r="5599">
          <cell r="X5599">
            <v>12464</v>
          </cell>
          <cell r="Y5599">
            <v>233013</v>
          </cell>
          <cell r="Z5599" t="str">
            <v>APOIO AO DIAGNÓSTICO</v>
          </cell>
          <cell r="AA5599">
            <v>10</v>
          </cell>
          <cell r="AB5599" t="str">
            <v>MÓVEIS E UTENSÍLIOS</v>
          </cell>
          <cell r="AC5599">
            <v>698</v>
          </cell>
          <cell r="AD5599" t="str">
            <v>BOM</v>
          </cell>
        </row>
        <row r="5600">
          <cell r="X5600">
            <v>12465</v>
          </cell>
          <cell r="Y5600">
            <v>233014</v>
          </cell>
          <cell r="Z5600" t="str">
            <v>APOIO AO DIAGNÓSTICO</v>
          </cell>
          <cell r="AA5600">
            <v>10</v>
          </cell>
          <cell r="AB5600" t="str">
            <v>MÓVEIS E UTENSÍLIOS</v>
          </cell>
          <cell r="AC5600">
            <v>698</v>
          </cell>
          <cell r="AD5600" t="str">
            <v>BOM</v>
          </cell>
        </row>
        <row r="5601">
          <cell r="X5601">
            <v>12466</v>
          </cell>
          <cell r="Y5601">
            <v>233015</v>
          </cell>
          <cell r="Z5601" t="str">
            <v>APOIO AO DIAGNÓSTICO</v>
          </cell>
          <cell r="AA5601">
            <v>10</v>
          </cell>
          <cell r="AB5601" t="str">
            <v>MÓVEIS E UTENSÍLIOS</v>
          </cell>
          <cell r="AC5601">
            <v>698</v>
          </cell>
          <cell r="AD5601" t="str">
            <v>BOM</v>
          </cell>
        </row>
        <row r="5602">
          <cell r="X5602">
            <v>12467</v>
          </cell>
          <cell r="Y5602">
            <v>2330016</v>
          </cell>
          <cell r="Z5602" t="str">
            <v>APOIO AO DIAGNÓSTICO</v>
          </cell>
          <cell r="AA5602">
            <v>10</v>
          </cell>
          <cell r="AB5602" t="str">
            <v>MÓVEIS E UTENSÍLIOS</v>
          </cell>
          <cell r="AC5602">
            <v>698</v>
          </cell>
          <cell r="AD5602" t="str">
            <v>BOM</v>
          </cell>
        </row>
        <row r="5603">
          <cell r="X5603">
            <v>12468</v>
          </cell>
          <cell r="Y5603">
            <v>2330017</v>
          </cell>
          <cell r="Z5603" t="str">
            <v>APOIO AO DIAGNÓSTICO</v>
          </cell>
          <cell r="AA5603">
            <v>10</v>
          </cell>
          <cell r="AB5603" t="str">
            <v>MÓVEIS E UTENSÍLIOS</v>
          </cell>
          <cell r="AC5603">
            <v>698</v>
          </cell>
          <cell r="AD5603" t="str">
            <v>BOM</v>
          </cell>
        </row>
        <row r="5604">
          <cell r="X5604">
            <v>12469</v>
          </cell>
          <cell r="Y5604">
            <v>2330018</v>
          </cell>
          <cell r="Z5604" t="str">
            <v>APOIO AO DIAGNÓSTICO</v>
          </cell>
          <cell r="AA5604">
            <v>10</v>
          </cell>
          <cell r="AB5604" t="str">
            <v>MÓVEIS E UTENSÍLIOS</v>
          </cell>
          <cell r="AC5604">
            <v>698</v>
          </cell>
          <cell r="AD5604" t="str">
            <v>BOM</v>
          </cell>
        </row>
        <row r="5605">
          <cell r="X5605">
            <v>12470</v>
          </cell>
          <cell r="Y5605">
            <v>2330019</v>
          </cell>
          <cell r="Z5605" t="str">
            <v>APOIO AO DIAGNÓSTICO</v>
          </cell>
          <cell r="AA5605">
            <v>10</v>
          </cell>
          <cell r="AB5605" t="str">
            <v>MÓVEIS E UTENSÍLIOS</v>
          </cell>
          <cell r="AC5605">
            <v>698</v>
          </cell>
          <cell r="AD5605" t="str">
            <v>BOM</v>
          </cell>
        </row>
        <row r="5606">
          <cell r="X5606">
            <v>12471</v>
          </cell>
          <cell r="Y5606">
            <v>2330020</v>
          </cell>
          <cell r="Z5606" t="str">
            <v>APOIO AO DIAGNÓSTICO</v>
          </cell>
          <cell r="AA5606">
            <v>10</v>
          </cell>
          <cell r="AB5606" t="str">
            <v>MÓVEIS E UTENSÍLIOS</v>
          </cell>
          <cell r="AC5606">
            <v>698</v>
          </cell>
          <cell r="AD5606" t="str">
            <v>BOM</v>
          </cell>
        </row>
        <row r="5607">
          <cell r="X5607">
            <v>12472</v>
          </cell>
          <cell r="Y5607">
            <v>2330021</v>
          </cell>
          <cell r="Z5607" t="str">
            <v>APOIO AO DIAGNÓSTICO</v>
          </cell>
          <cell r="AA5607">
            <v>10</v>
          </cell>
          <cell r="AB5607" t="str">
            <v>MÓVEIS E UTENSÍLIOS</v>
          </cell>
          <cell r="AC5607">
            <v>698</v>
          </cell>
          <cell r="AD5607" t="str">
            <v>BOM</v>
          </cell>
        </row>
        <row r="5608">
          <cell r="X5608">
            <v>12473</v>
          </cell>
          <cell r="Y5608">
            <v>2330022</v>
          </cell>
          <cell r="Z5608" t="str">
            <v>APOIO AO DIAGNÓSTICO</v>
          </cell>
          <cell r="AA5608">
            <v>10</v>
          </cell>
          <cell r="AB5608" t="str">
            <v>MÓVEIS E UTENSÍLIOS</v>
          </cell>
          <cell r="AC5608">
            <v>698</v>
          </cell>
          <cell r="AD5608" t="str">
            <v>BOM</v>
          </cell>
        </row>
        <row r="5609">
          <cell r="X5609">
            <v>12474</v>
          </cell>
          <cell r="Y5609">
            <v>2330023</v>
          </cell>
          <cell r="Z5609" t="str">
            <v>APOIO AO DIAGNÓSTICO</v>
          </cell>
          <cell r="AA5609">
            <v>10</v>
          </cell>
          <cell r="AB5609" t="str">
            <v>MÓVEIS E UTENSÍLIOS</v>
          </cell>
          <cell r="AC5609">
            <v>698</v>
          </cell>
          <cell r="AD5609" t="str">
            <v>BOM</v>
          </cell>
        </row>
        <row r="5610">
          <cell r="X5610">
            <v>12433</v>
          </cell>
          <cell r="Y5610">
            <v>2344069</v>
          </cell>
          <cell r="Z5610" t="str">
            <v>U.T.I</v>
          </cell>
          <cell r="AA5610">
            <v>5</v>
          </cell>
          <cell r="AB5610" t="str">
            <v>MAQ. E EQUIPAMENTOS</v>
          </cell>
          <cell r="AC5610">
            <v>36995</v>
          </cell>
          <cell r="AD5610" t="str">
            <v>BOM</v>
          </cell>
        </row>
        <row r="5611">
          <cell r="X5611">
            <v>12432</v>
          </cell>
          <cell r="Y5611">
            <v>2344070</v>
          </cell>
          <cell r="Z5611" t="str">
            <v>CENTRO CIRÚRGICO</v>
          </cell>
          <cell r="AA5611">
            <v>5</v>
          </cell>
          <cell r="AB5611" t="str">
            <v>MAQ. E EQUIPAMENTOS</v>
          </cell>
          <cell r="AC5611">
            <v>34495</v>
          </cell>
          <cell r="AD5611" t="str">
            <v>BOM</v>
          </cell>
        </row>
        <row r="5612">
          <cell r="X5612">
            <v>12479</v>
          </cell>
          <cell r="Y5612">
            <v>2343818</v>
          </cell>
          <cell r="Z5612" t="str">
            <v>GERÊNCIA DE PESSOAL – FREQUÊNCIA</v>
          </cell>
          <cell r="AA5612">
            <v>6</v>
          </cell>
          <cell r="AB5612" t="str">
            <v>MÓVEIS E UTENSÍLIOS</v>
          </cell>
          <cell r="AC5612">
            <v>465</v>
          </cell>
          <cell r="AD5612" t="str">
            <v>BOM</v>
          </cell>
        </row>
        <row r="5613">
          <cell r="X5613">
            <v>12480</v>
          </cell>
          <cell r="Y5613">
            <v>2343819</v>
          </cell>
          <cell r="Z5613" t="str">
            <v>GERÊNCIA DE PESSOAL – FREQUÊNCIA</v>
          </cell>
          <cell r="AA5613">
            <v>6</v>
          </cell>
          <cell r="AB5613" t="str">
            <v>MÓVEIS E UTENSÍLIOS</v>
          </cell>
          <cell r="AC5613">
            <v>465</v>
          </cell>
          <cell r="AD5613" t="str">
            <v>BOM</v>
          </cell>
        </row>
        <row r="5614">
          <cell r="X5614">
            <v>12481</v>
          </cell>
          <cell r="Y5614">
            <v>2343820</v>
          </cell>
          <cell r="Z5614" t="str">
            <v>GERÊNCIA DE PESSOAL – FREQUÊNCIA</v>
          </cell>
          <cell r="AA5614">
            <v>6</v>
          </cell>
          <cell r="AB5614" t="str">
            <v>MÓVEIS E UTENSÍLIOS</v>
          </cell>
          <cell r="AC5614">
            <v>465</v>
          </cell>
          <cell r="AD5614" t="str">
            <v>BOM</v>
          </cell>
        </row>
        <row r="5615">
          <cell r="X5615">
            <v>12482</v>
          </cell>
          <cell r="Y5615">
            <v>2343821</v>
          </cell>
          <cell r="Z5615" t="str">
            <v>GERÊNCIA DE PESSOAL – FREQUÊNCIA</v>
          </cell>
          <cell r="AA5615">
            <v>6</v>
          </cell>
          <cell r="AB5615" t="str">
            <v>MÓVEIS E UTENSÍLIOS</v>
          </cell>
          <cell r="AC5615">
            <v>465</v>
          </cell>
          <cell r="AD5615" t="str">
            <v>BOM</v>
          </cell>
        </row>
        <row r="5616">
          <cell r="X5616">
            <v>12483</v>
          </cell>
          <cell r="Y5616">
            <v>2343822</v>
          </cell>
          <cell r="Z5616" t="str">
            <v>GERÊNCIA DE PESSOAL – FREQUÊNCIA</v>
          </cell>
          <cell r="AA5616">
            <v>6</v>
          </cell>
          <cell r="AB5616" t="str">
            <v>MÓVEIS E UTENSÍLIOS</v>
          </cell>
          <cell r="AC5616">
            <v>465</v>
          </cell>
          <cell r="AD5616" t="str">
            <v>BOM</v>
          </cell>
        </row>
        <row r="5617">
          <cell r="X5617">
            <v>12477</v>
          </cell>
          <cell r="Y5617">
            <v>2343813</v>
          </cell>
          <cell r="Z5617" t="str">
            <v>CUIDADOS PALIATIVOS – ENFERMARIAS</v>
          </cell>
          <cell r="AA5617">
            <v>10</v>
          </cell>
          <cell r="AB5617" t="str">
            <v>MAQ. E EQUIPAMENTOS</v>
          </cell>
          <cell r="AC5617">
            <v>1345</v>
          </cell>
          <cell r="AD5617" t="str">
            <v>BOM</v>
          </cell>
        </row>
        <row r="5618">
          <cell r="X5618">
            <v>12476</v>
          </cell>
          <cell r="Y5618">
            <v>2343814</v>
          </cell>
          <cell r="Z5618" t="str">
            <v>GALPÃO ALMOXARIFADO</v>
          </cell>
          <cell r="AA5618">
            <v>10</v>
          </cell>
          <cell r="AB5618" t="str">
            <v>MAQ. E EQUIPAMENTOS</v>
          </cell>
          <cell r="AC5618">
            <v>1345</v>
          </cell>
          <cell r="AD5618" t="str">
            <v>RUIM</v>
          </cell>
        </row>
        <row r="5619">
          <cell r="X5619">
            <v>12475</v>
          </cell>
          <cell r="Y5619">
            <v>2343815</v>
          </cell>
          <cell r="Z5619" t="str">
            <v>CUIDADOS PALIATIVOS – ENFERMARIAS</v>
          </cell>
          <cell r="AA5619">
            <v>10</v>
          </cell>
          <cell r="AB5619" t="str">
            <v>MAQ. E EQUIPAMENTOS</v>
          </cell>
          <cell r="AC5619">
            <v>950</v>
          </cell>
          <cell r="AD5619" t="str">
            <v>BOM</v>
          </cell>
        </row>
        <row r="5620">
          <cell r="X5620">
            <v>12478</v>
          </cell>
          <cell r="Y5620">
            <v>2343816</v>
          </cell>
          <cell r="Z5620" t="str">
            <v>CUIDADOS PALIATIVOS – ENFERMARIAS</v>
          </cell>
          <cell r="AA5620">
            <v>10</v>
          </cell>
          <cell r="AB5620" t="str">
            <v>MAQ. E EQUIPAMENTOS</v>
          </cell>
          <cell r="AC5620">
            <v>950</v>
          </cell>
          <cell r="AD5620" t="str">
            <v>BOM</v>
          </cell>
        </row>
        <row r="5621">
          <cell r="X5621">
            <v>12484</v>
          </cell>
          <cell r="Y5621">
            <v>2354420</v>
          </cell>
          <cell r="Z5621" t="str">
            <v>NUTRIÇÃO</v>
          </cell>
          <cell r="AA5621">
            <v>5</v>
          </cell>
          <cell r="AB5621" t="str">
            <v>MAQ. E EQUIPAMENTOS</v>
          </cell>
          <cell r="AC5621">
            <v>471</v>
          </cell>
          <cell r="AD5621" t="str">
            <v>BOM</v>
          </cell>
        </row>
        <row r="5622">
          <cell r="X5622">
            <v>12485</v>
          </cell>
          <cell r="Y5622">
            <v>2354421</v>
          </cell>
          <cell r="Z5622" t="str">
            <v>CENTRO CIRÚRGICO – COPA</v>
          </cell>
          <cell r="AA5622">
            <v>6</v>
          </cell>
          <cell r="AB5622" t="str">
            <v>MAQ. E EQUIPAMENTOS</v>
          </cell>
          <cell r="AC5622">
            <v>1285</v>
          </cell>
          <cell r="AD5622" t="str">
            <v>BOM</v>
          </cell>
        </row>
        <row r="5623">
          <cell r="X5623">
            <v>12497</v>
          </cell>
          <cell r="Y5623">
            <v>2354424</v>
          </cell>
          <cell r="Z5623" t="str">
            <v>APOIO AO DIAGNÓSTICO</v>
          </cell>
          <cell r="AA5623">
            <v>6</v>
          </cell>
          <cell r="AB5623" t="str">
            <v>MAQ. E EQUIPAMENTOS</v>
          </cell>
          <cell r="AC5623">
            <v>1075</v>
          </cell>
          <cell r="AD5623" t="str">
            <v>BOM</v>
          </cell>
        </row>
        <row r="5624">
          <cell r="X5624">
            <v>12493</v>
          </cell>
          <cell r="Y5624">
            <v>2354425</v>
          </cell>
          <cell r="Z5624" t="str">
            <v>CHI - NUCLEO ADMINISTRATIVO</v>
          </cell>
          <cell r="AA5624">
            <v>6</v>
          </cell>
          <cell r="AB5624" t="str">
            <v>MAQ. E EQUIPAMENTOS</v>
          </cell>
          <cell r="AC5624">
            <v>94.5</v>
          </cell>
          <cell r="AD5624" t="str">
            <v>BOM</v>
          </cell>
        </row>
        <row r="5625">
          <cell r="X5625">
            <v>12494</v>
          </cell>
          <cell r="Y5625">
            <v>2354426</v>
          </cell>
          <cell r="Z5625" t="str">
            <v>APOIO AO DIAGNÓSTICO</v>
          </cell>
          <cell r="AA5625">
            <v>6</v>
          </cell>
          <cell r="AB5625" t="str">
            <v>MAQ. E EQUIPAMENTOS</v>
          </cell>
          <cell r="AC5625">
            <v>94.5</v>
          </cell>
          <cell r="AD5625" t="str">
            <v>BOM</v>
          </cell>
        </row>
        <row r="5626">
          <cell r="X5626">
            <v>12495</v>
          </cell>
          <cell r="Y5626">
            <v>2354427</v>
          </cell>
          <cell r="Z5626" t="str">
            <v>APOIO AO DIAGNÓSTICO</v>
          </cell>
          <cell r="AA5626">
            <v>6</v>
          </cell>
          <cell r="AB5626" t="str">
            <v>MAQ. E EQUIPAMENTOS</v>
          </cell>
          <cell r="AC5626">
            <v>94.5</v>
          </cell>
          <cell r="AD5626" t="str">
            <v>BOM</v>
          </cell>
        </row>
        <row r="5627">
          <cell r="X5627">
            <v>12496</v>
          </cell>
          <cell r="Y5627">
            <v>2354428</v>
          </cell>
          <cell r="Z5627" t="str">
            <v>CENTRO CIRÚRGICO</v>
          </cell>
          <cell r="AA5627">
            <v>6</v>
          </cell>
          <cell r="AB5627" t="str">
            <v>MAQ. E EQUIPAMENTOS</v>
          </cell>
          <cell r="AC5627">
            <v>94.5</v>
          </cell>
          <cell r="AD5627" t="str">
            <v>BOM</v>
          </cell>
        </row>
        <row r="5628">
          <cell r="X5628">
            <v>12486</v>
          </cell>
          <cell r="Y5628">
            <v>2354306</v>
          </cell>
          <cell r="Z5628" t="str">
            <v>CENTRO CIRÚRGICO - SALAS DE CIRURGIA</v>
          </cell>
          <cell r="AA5628">
            <v>10</v>
          </cell>
          <cell r="AB5628" t="str">
            <v>MAQ. E EQUIPAMENTOS</v>
          </cell>
          <cell r="AC5628">
            <v>1402.5</v>
          </cell>
          <cell r="AD5628" t="str">
            <v>BOM</v>
          </cell>
        </row>
        <row r="5629">
          <cell r="X5629">
            <v>12487</v>
          </cell>
          <cell r="Y5629">
            <v>2354304</v>
          </cell>
          <cell r="Z5629" t="str">
            <v>CENTRO CIRÚRGICO - SALAS DE CIRURGIA</v>
          </cell>
          <cell r="AA5629">
            <v>10</v>
          </cell>
          <cell r="AB5629" t="str">
            <v>MAQ. E EQUIPAMENTOS</v>
          </cell>
          <cell r="AC5629">
            <v>1402.5</v>
          </cell>
          <cell r="AD5629" t="str">
            <v>BOM</v>
          </cell>
        </row>
        <row r="5630">
          <cell r="X5630">
            <v>12488</v>
          </cell>
          <cell r="Y5630">
            <v>2354307</v>
          </cell>
          <cell r="Z5630" t="str">
            <v>CENTRO CIRÚRGICO - SALAS DE CIRURGIA</v>
          </cell>
          <cell r="AA5630">
            <v>10</v>
          </cell>
          <cell r="AB5630" t="str">
            <v>MAQ. E EQUIPAMENTOS</v>
          </cell>
          <cell r="AC5630">
            <v>1402.5</v>
          </cell>
          <cell r="AD5630" t="str">
            <v>BOM</v>
          </cell>
        </row>
        <row r="5631">
          <cell r="X5631">
            <v>12489</v>
          </cell>
          <cell r="Y5631">
            <v>2354305</v>
          </cell>
          <cell r="Z5631" t="str">
            <v>CUIDADOS PALIATIVOS</v>
          </cell>
          <cell r="AA5631">
            <v>10</v>
          </cell>
          <cell r="AB5631" t="str">
            <v>MAQ. E EQUIPAMENTOS</v>
          </cell>
          <cell r="AC5631">
            <v>1402.5</v>
          </cell>
          <cell r="AD5631" t="str">
            <v>BOM</v>
          </cell>
        </row>
        <row r="5632">
          <cell r="X5632">
            <v>12490</v>
          </cell>
          <cell r="Y5632">
            <v>2354308</v>
          </cell>
          <cell r="Z5632" t="str">
            <v>CLINICA MÉDICA  - SALA DE EQUIPAMENTOS</v>
          </cell>
          <cell r="AA5632">
            <v>10</v>
          </cell>
          <cell r="AB5632" t="str">
            <v>MAQ. E EQUIPAMENTOS</v>
          </cell>
          <cell r="AC5632">
            <v>1402.5</v>
          </cell>
          <cell r="AD5632" t="str">
            <v>BOM</v>
          </cell>
        </row>
        <row r="5633">
          <cell r="X5633">
            <v>12491</v>
          </cell>
          <cell r="Y5633">
            <v>2354309</v>
          </cell>
          <cell r="Z5633" t="str">
            <v>CLINICA MÉDICA  - SALA DE EQUIPAMENTOS</v>
          </cell>
          <cell r="AA5633">
            <v>10</v>
          </cell>
          <cell r="AB5633" t="str">
            <v>MAQ. E EQUIPAMENTOS</v>
          </cell>
          <cell r="AC5633">
            <v>1402.5</v>
          </cell>
          <cell r="AD5633" t="str">
            <v>BOM</v>
          </cell>
        </row>
        <row r="5634">
          <cell r="X5634">
            <v>12492</v>
          </cell>
          <cell r="Y5634">
            <v>2354310</v>
          </cell>
          <cell r="Z5634" t="str">
            <v>CLÍNICA CIRÚRGICA – SALA DE EQUIPAMENTOS</v>
          </cell>
          <cell r="AA5634">
            <v>10</v>
          </cell>
          <cell r="AB5634" t="str">
            <v>MAQ. E EQUIPAMENTOS</v>
          </cell>
          <cell r="AC5634">
            <v>1402.5</v>
          </cell>
          <cell r="AD5634" t="str">
            <v>BOM</v>
          </cell>
        </row>
        <row r="5635">
          <cell r="X5635">
            <v>12540</v>
          </cell>
          <cell r="Y5635">
            <v>2354365</v>
          </cell>
          <cell r="Z5635" t="str">
            <v>CENTRO CIRÚRGICO</v>
          </cell>
          <cell r="AA5635">
            <v>10</v>
          </cell>
          <cell r="AB5635" t="str">
            <v>INSTRUMENTAIS CIRURGICOS</v>
          </cell>
          <cell r="AC5635">
            <v>6038.5625</v>
          </cell>
          <cell r="AD5635" t="str">
            <v>BOM</v>
          </cell>
        </row>
        <row r="5636">
          <cell r="X5636">
            <v>12541</v>
          </cell>
          <cell r="Y5636">
            <v>2354366</v>
          </cell>
          <cell r="Z5636" t="str">
            <v>CENTRO CIRÚRGICO</v>
          </cell>
          <cell r="AA5636">
            <v>10</v>
          </cell>
          <cell r="AB5636" t="str">
            <v>INSTRUMENTAIS CIRURGICOS</v>
          </cell>
          <cell r="AC5636">
            <v>6038.5625</v>
          </cell>
          <cell r="AD5636" t="str">
            <v>BOM</v>
          </cell>
        </row>
        <row r="5637">
          <cell r="X5637">
            <v>12542</v>
          </cell>
          <cell r="Y5637">
            <v>2354367</v>
          </cell>
          <cell r="Z5637" t="str">
            <v>CENTRO CIRÚRGICO</v>
          </cell>
          <cell r="AA5637">
            <v>10</v>
          </cell>
          <cell r="AB5637" t="str">
            <v>INSTRUMENTAIS CIRURGICOS</v>
          </cell>
          <cell r="AC5637">
            <v>6038.5625</v>
          </cell>
          <cell r="AD5637" t="str">
            <v>BOM</v>
          </cell>
        </row>
        <row r="5638">
          <cell r="X5638">
            <v>12543</v>
          </cell>
          <cell r="Y5638">
            <v>2354368</v>
          </cell>
          <cell r="Z5638" t="str">
            <v>CENTRO CIRÚRGICO</v>
          </cell>
          <cell r="AA5638">
            <v>10</v>
          </cell>
          <cell r="AB5638" t="str">
            <v>INSTRUMENTAIS CIRURGICOS</v>
          </cell>
          <cell r="AC5638">
            <v>6038.5625</v>
          </cell>
          <cell r="AD5638" t="str">
            <v>BOM</v>
          </cell>
        </row>
        <row r="5639">
          <cell r="X5639">
            <v>12544</v>
          </cell>
          <cell r="Y5639">
            <v>2354356</v>
          </cell>
          <cell r="Z5639" t="str">
            <v>CENTRO CIRÚRGICO</v>
          </cell>
          <cell r="AA5639">
            <v>10</v>
          </cell>
          <cell r="AB5639" t="str">
            <v>MAQ. E EQUIPAMENTOS</v>
          </cell>
          <cell r="AC5639">
            <v>14000</v>
          </cell>
          <cell r="AD5639" t="str">
            <v>BOM</v>
          </cell>
        </row>
        <row r="5640">
          <cell r="X5640">
            <v>12545</v>
          </cell>
          <cell r="Y5640">
            <v>2354357</v>
          </cell>
          <cell r="Z5640" t="str">
            <v>CENTRO CIRÚRGICO</v>
          </cell>
          <cell r="AA5640">
            <v>10</v>
          </cell>
          <cell r="AB5640" t="str">
            <v>MAQ. E EQUIPAMENTOS</v>
          </cell>
          <cell r="AC5640">
            <v>14000</v>
          </cell>
          <cell r="AD5640" t="str">
            <v>BOM</v>
          </cell>
        </row>
        <row r="5641">
          <cell r="X5641">
            <v>12546</v>
          </cell>
          <cell r="Y5641">
            <v>2354358</v>
          </cell>
          <cell r="Z5641" t="str">
            <v>CENTRO CIRÚRGICO</v>
          </cell>
          <cell r="AA5641">
            <v>10</v>
          </cell>
          <cell r="AB5641" t="str">
            <v>MAQ. E EQUIPAMENTOS</v>
          </cell>
          <cell r="AC5641">
            <v>14000</v>
          </cell>
          <cell r="AD5641" t="str">
            <v>BOM</v>
          </cell>
        </row>
        <row r="5642">
          <cell r="X5642">
            <v>12330</v>
          </cell>
          <cell r="Y5642">
            <v>2354449</v>
          </cell>
          <cell r="Z5642" t="str">
            <v>CENTRO CIRÚRGICO VESTIARIO FEMININO</v>
          </cell>
          <cell r="AA5642">
            <v>10</v>
          </cell>
          <cell r="AB5642" t="str">
            <v>MÓVEIS E UTENSÍLIOS</v>
          </cell>
          <cell r="AC5642">
            <v>1181.6958500000001</v>
          </cell>
          <cell r="AD5642" t="str">
            <v>BOM</v>
          </cell>
        </row>
        <row r="5643">
          <cell r="X5643">
            <v>12331</v>
          </cell>
          <cell r="Y5643">
            <v>2354450</v>
          </cell>
          <cell r="Z5643" t="str">
            <v>CENTRO CIRÚRGICO VESTIARIO FEMININO</v>
          </cell>
          <cell r="AA5643">
            <v>10</v>
          </cell>
          <cell r="AB5643" t="str">
            <v>MÓVEIS E UTENSÍLIOS</v>
          </cell>
          <cell r="AC5643">
            <v>1181.6958500000001</v>
          </cell>
          <cell r="AD5643" t="str">
            <v>BOM</v>
          </cell>
        </row>
        <row r="5644">
          <cell r="X5644">
            <v>12332</v>
          </cell>
          <cell r="Y5644">
            <v>2354451</v>
          </cell>
          <cell r="Z5644" t="str">
            <v>CENTRO CIRÚRGICO VESTIARIO FEMININO</v>
          </cell>
          <cell r="AA5644">
            <v>10</v>
          </cell>
          <cell r="AB5644" t="str">
            <v>MÓVEIS E UTENSÍLIOS</v>
          </cell>
          <cell r="AC5644">
            <v>1181.6958500000001</v>
          </cell>
          <cell r="AD5644" t="str">
            <v>BOM</v>
          </cell>
        </row>
        <row r="5645">
          <cell r="X5645">
            <v>12333</v>
          </cell>
          <cell r="Y5645">
            <v>2354452</v>
          </cell>
          <cell r="Z5645" t="str">
            <v>CENTRO CIRÚRGICO VESTIARIO FEMININO</v>
          </cell>
          <cell r="AA5645">
            <v>10</v>
          </cell>
          <cell r="AB5645" t="str">
            <v>MÓVEIS E UTENSÍLIOS</v>
          </cell>
          <cell r="AC5645">
            <v>1181.6958500000001</v>
          </cell>
          <cell r="AD5645" t="str">
            <v>BOM</v>
          </cell>
        </row>
        <row r="5646">
          <cell r="X5646">
            <v>12334</v>
          </cell>
          <cell r="Y5646">
            <v>2354453</v>
          </cell>
          <cell r="Z5646" t="str">
            <v>CENTRO CIRÚRGICO VESTIARIO MASCULINO</v>
          </cell>
          <cell r="AA5646">
            <v>10</v>
          </cell>
          <cell r="AB5646" t="str">
            <v>MÓVEIS E UTENSÍLIOS</v>
          </cell>
          <cell r="AC5646">
            <v>1181.6958500000001</v>
          </cell>
          <cell r="AD5646" t="str">
            <v>BOM</v>
          </cell>
        </row>
        <row r="5647">
          <cell r="X5647">
            <v>12335</v>
          </cell>
          <cell r="Y5647">
            <v>2354454</v>
          </cell>
          <cell r="Z5647" t="str">
            <v>CENTRO CIRÚRGICO VESTIARIO MASCULINO</v>
          </cell>
          <cell r="AA5647">
            <v>10</v>
          </cell>
          <cell r="AB5647" t="str">
            <v>MÓVEIS E UTENSÍLIOS</v>
          </cell>
          <cell r="AC5647">
            <v>1181.6958500000001</v>
          </cell>
          <cell r="AD5647" t="str">
            <v>BOM</v>
          </cell>
        </row>
        <row r="5648">
          <cell r="X5648">
            <v>12336</v>
          </cell>
          <cell r="Y5648">
            <v>2354455</v>
          </cell>
          <cell r="Z5648" t="str">
            <v>UTI VESTIARIO MASCULINO</v>
          </cell>
          <cell r="AA5648">
            <v>10</v>
          </cell>
          <cell r="AB5648" t="str">
            <v>MÓVEIS E UTENSÍLIOS</v>
          </cell>
          <cell r="AC5648">
            <v>1181.6958500000001</v>
          </cell>
          <cell r="AD5648" t="str">
            <v>BOM</v>
          </cell>
        </row>
        <row r="5649">
          <cell r="X5649">
            <v>12337</v>
          </cell>
          <cell r="Y5649">
            <v>2354456</v>
          </cell>
          <cell r="Z5649" t="str">
            <v>CENTRO CIRÚRGICO VESTIARIO MASCULINO</v>
          </cell>
          <cell r="AA5649">
            <v>10</v>
          </cell>
          <cell r="AB5649" t="str">
            <v>MÓVEIS E UTENSÍLIOS</v>
          </cell>
          <cell r="AC5649">
            <v>1181.6958500000001</v>
          </cell>
          <cell r="AD5649" t="str">
            <v>BOM</v>
          </cell>
        </row>
        <row r="5650">
          <cell r="X5650">
            <v>12338</v>
          </cell>
          <cell r="Y5650">
            <v>2354457</v>
          </cell>
          <cell r="Z5650" t="str">
            <v>UTI VESTIARIO FEMININO</v>
          </cell>
          <cell r="AA5650">
            <v>10</v>
          </cell>
          <cell r="AB5650" t="str">
            <v>MÓVEIS E UTENSÍLIOS</v>
          </cell>
          <cell r="AC5650">
            <v>1181.6958500000001</v>
          </cell>
          <cell r="AD5650" t="str">
            <v>BOM</v>
          </cell>
        </row>
        <row r="5651">
          <cell r="X5651">
            <v>12339</v>
          </cell>
          <cell r="Y5651">
            <v>2354458</v>
          </cell>
          <cell r="Z5651" t="str">
            <v>AREAS COMUNS VESTIARIO FEMININO</v>
          </cell>
          <cell r="AA5651">
            <v>10</v>
          </cell>
          <cell r="AB5651" t="str">
            <v>MÓVEIS E UTENSÍLIOS</v>
          </cell>
          <cell r="AC5651">
            <v>1181.6958500000001</v>
          </cell>
          <cell r="AD5651" t="str">
            <v>BOM</v>
          </cell>
        </row>
        <row r="5652">
          <cell r="X5652">
            <v>12340</v>
          </cell>
          <cell r="Y5652">
            <v>2354459</v>
          </cell>
          <cell r="Z5652" t="str">
            <v>AREAS COMUNS VESTIARIO FEMININO</v>
          </cell>
          <cell r="AA5652">
            <v>10</v>
          </cell>
          <cell r="AB5652" t="str">
            <v>MÓVEIS E UTENSÍLIOS</v>
          </cell>
          <cell r="AC5652">
            <v>1181.6958500000001</v>
          </cell>
          <cell r="AD5652" t="str">
            <v>BOM</v>
          </cell>
        </row>
        <row r="5653">
          <cell r="X5653">
            <v>12341</v>
          </cell>
          <cell r="Y5653">
            <v>2354460</v>
          </cell>
          <cell r="Z5653" t="str">
            <v>AREAS COMUNS VESTIARIO FEMININO</v>
          </cell>
          <cell r="AA5653">
            <v>10</v>
          </cell>
          <cell r="AB5653" t="str">
            <v>MÓVEIS E UTENSÍLIOS</v>
          </cell>
          <cell r="AC5653">
            <v>1181.6958500000001</v>
          </cell>
          <cell r="AD5653" t="str">
            <v>BOM</v>
          </cell>
        </row>
        <row r="5654">
          <cell r="X5654">
            <v>12342</v>
          </cell>
          <cell r="Y5654">
            <v>2354461</v>
          </cell>
          <cell r="Z5654" t="str">
            <v>AREAS COMUNS VESTIARIO FEMININO</v>
          </cell>
          <cell r="AA5654">
            <v>10</v>
          </cell>
          <cell r="AB5654" t="str">
            <v>MÓVEIS E UTENSÍLIOS</v>
          </cell>
          <cell r="AC5654">
            <v>1181.6958500000001</v>
          </cell>
          <cell r="AD5654" t="str">
            <v>BOM</v>
          </cell>
        </row>
        <row r="5655">
          <cell r="X5655">
            <v>12343</v>
          </cell>
          <cell r="Y5655">
            <v>2354462</v>
          </cell>
          <cell r="Z5655" t="str">
            <v>AREAS COMUNS VESTIARIO FEMININO</v>
          </cell>
          <cell r="AA5655">
            <v>10</v>
          </cell>
          <cell r="AB5655" t="str">
            <v>MÓVEIS E UTENSÍLIOS</v>
          </cell>
          <cell r="AC5655">
            <v>1181.6958500000001</v>
          </cell>
          <cell r="AD5655" t="str">
            <v>BOM</v>
          </cell>
        </row>
        <row r="5656">
          <cell r="X5656">
            <v>12344</v>
          </cell>
          <cell r="Y5656">
            <v>2354463</v>
          </cell>
          <cell r="Z5656" t="str">
            <v>AREAS COMUNS VESTIARIO FEMININO</v>
          </cell>
          <cell r="AA5656">
            <v>10</v>
          </cell>
          <cell r="AB5656" t="str">
            <v>MÓVEIS E UTENSÍLIOS</v>
          </cell>
          <cell r="AC5656">
            <v>1181.6958500000001</v>
          </cell>
          <cell r="AD5656" t="str">
            <v>BOM</v>
          </cell>
        </row>
        <row r="5657">
          <cell r="X5657">
            <v>12345</v>
          </cell>
          <cell r="Y5657">
            <v>2354464</v>
          </cell>
          <cell r="Z5657" t="str">
            <v>AREAS COMUNS VESTIARIO FEMININO</v>
          </cell>
          <cell r="AA5657">
            <v>10</v>
          </cell>
          <cell r="AB5657" t="str">
            <v>MÓVEIS E UTENSÍLIOS</v>
          </cell>
          <cell r="AC5657">
            <v>1181.6958500000001</v>
          </cell>
          <cell r="AD5657" t="str">
            <v>BOM</v>
          </cell>
        </row>
        <row r="5658">
          <cell r="X5658">
            <v>12346</v>
          </cell>
          <cell r="Y5658">
            <v>2354465</v>
          </cell>
          <cell r="Z5658" t="str">
            <v>AREAS COMUNS VESTIARIO FEMININO</v>
          </cell>
          <cell r="AA5658">
            <v>10</v>
          </cell>
          <cell r="AB5658" t="str">
            <v>MÓVEIS E UTENSÍLIOS</v>
          </cell>
          <cell r="AC5658">
            <v>1181.6958500000001</v>
          </cell>
          <cell r="AD5658" t="str">
            <v>BOM</v>
          </cell>
        </row>
        <row r="5659">
          <cell r="X5659">
            <v>12347</v>
          </cell>
          <cell r="Y5659">
            <v>2354466</v>
          </cell>
          <cell r="Z5659" t="str">
            <v>AREAS COMUNS VESTIARIO FEMININO</v>
          </cell>
          <cell r="AA5659">
            <v>10</v>
          </cell>
          <cell r="AB5659" t="str">
            <v>MÓVEIS E UTENSÍLIOS</v>
          </cell>
          <cell r="AC5659">
            <v>1181.6958500000001</v>
          </cell>
          <cell r="AD5659" t="str">
            <v>BOM</v>
          </cell>
        </row>
        <row r="5660">
          <cell r="X5660">
            <v>12348</v>
          </cell>
          <cell r="Y5660">
            <v>2354467</v>
          </cell>
          <cell r="Z5660" t="str">
            <v>AREAS COMUNS VESTIARIO FEMININO</v>
          </cell>
          <cell r="AA5660">
            <v>10</v>
          </cell>
          <cell r="AB5660" t="str">
            <v>MÓVEIS E UTENSÍLIOS</v>
          </cell>
          <cell r="AC5660">
            <v>1181.6958500000001</v>
          </cell>
          <cell r="AD5660" t="str">
            <v>BOM</v>
          </cell>
        </row>
        <row r="5661">
          <cell r="X5661">
            <v>12349</v>
          </cell>
          <cell r="Y5661">
            <v>2354468</v>
          </cell>
          <cell r="Z5661" t="str">
            <v>AREAS COMUNS VESTIARIO FEMININO</v>
          </cell>
          <cell r="AA5661">
            <v>10</v>
          </cell>
          <cell r="AB5661" t="str">
            <v>MÓVEIS E UTENSÍLIOS</v>
          </cell>
          <cell r="AC5661">
            <v>1181.6958500000001</v>
          </cell>
          <cell r="AD5661" t="str">
            <v>BOM</v>
          </cell>
        </row>
        <row r="5662">
          <cell r="X5662">
            <v>12350</v>
          </cell>
          <cell r="Y5662">
            <v>2354469</v>
          </cell>
          <cell r="Z5662" t="str">
            <v>AREAS COMUNS VESTIARIO FEMININO</v>
          </cell>
          <cell r="AA5662">
            <v>10</v>
          </cell>
          <cell r="AB5662" t="str">
            <v>MÓVEIS E UTENSÍLIOS</v>
          </cell>
          <cell r="AC5662">
            <v>1181.6958500000001</v>
          </cell>
          <cell r="AD5662" t="str">
            <v>BOM</v>
          </cell>
        </row>
        <row r="5663">
          <cell r="X5663">
            <v>12351</v>
          </cell>
          <cell r="Y5663">
            <v>2354470</v>
          </cell>
          <cell r="Z5663" t="str">
            <v>AREAS COMUNS VESTIARIO FEMININO</v>
          </cell>
          <cell r="AA5663">
            <v>10</v>
          </cell>
          <cell r="AB5663" t="str">
            <v>MÓVEIS E UTENSÍLIOS</v>
          </cell>
          <cell r="AC5663">
            <v>1181.6958500000001</v>
          </cell>
          <cell r="AD5663" t="str">
            <v>BOM</v>
          </cell>
        </row>
        <row r="5664">
          <cell r="X5664">
            <v>12352</v>
          </cell>
          <cell r="Y5664">
            <v>2354471</v>
          </cell>
          <cell r="Z5664" t="str">
            <v>AREAS COMUNS VESTIARIO FEMININO</v>
          </cell>
          <cell r="AA5664">
            <v>10</v>
          </cell>
          <cell r="AB5664" t="str">
            <v>MÓVEIS E UTENSÍLIOS</v>
          </cell>
          <cell r="AC5664">
            <v>1181.6958500000001</v>
          </cell>
          <cell r="AD5664" t="str">
            <v>BOM</v>
          </cell>
        </row>
        <row r="5665">
          <cell r="X5665">
            <v>12353</v>
          </cell>
          <cell r="Y5665">
            <v>2354472</v>
          </cell>
          <cell r="Z5665" t="str">
            <v>AREAS COMUNS VESTIARIO FEMININO</v>
          </cell>
          <cell r="AA5665">
            <v>10</v>
          </cell>
          <cell r="AB5665" t="str">
            <v>MÓVEIS E UTENSÍLIOS</v>
          </cell>
          <cell r="AC5665">
            <v>1181.6958500000001</v>
          </cell>
          <cell r="AD5665" t="str">
            <v>BOM</v>
          </cell>
        </row>
        <row r="5666">
          <cell r="X5666">
            <v>12354</v>
          </cell>
          <cell r="Y5666">
            <v>2354473</v>
          </cell>
          <cell r="Z5666" t="str">
            <v>AREAS COMUNS VESTIARIO FEMININO</v>
          </cell>
          <cell r="AA5666">
            <v>10</v>
          </cell>
          <cell r="AB5666" t="str">
            <v>MÓVEIS E UTENSÍLIOS</v>
          </cell>
          <cell r="AC5666">
            <v>1181.6958500000001</v>
          </cell>
          <cell r="AD5666" t="str">
            <v>BOM</v>
          </cell>
        </row>
        <row r="5667">
          <cell r="X5667">
            <v>12355</v>
          </cell>
          <cell r="Y5667">
            <v>2354474</v>
          </cell>
          <cell r="Z5667" t="str">
            <v>AREAS COMUNS VESTIARIO FEMININO</v>
          </cell>
          <cell r="AA5667">
            <v>10</v>
          </cell>
          <cell r="AB5667" t="str">
            <v>MÓVEIS E UTENSÍLIOS</v>
          </cell>
          <cell r="AC5667">
            <v>1181.6958500000001</v>
          </cell>
          <cell r="AD5667" t="str">
            <v>BOM</v>
          </cell>
        </row>
        <row r="5668">
          <cell r="X5668">
            <v>12356</v>
          </cell>
          <cell r="Y5668">
            <v>2354475</v>
          </cell>
          <cell r="Z5668" t="str">
            <v>AREAS COMUNS VESTIARIO MASCULINO</v>
          </cell>
          <cell r="AA5668">
            <v>10</v>
          </cell>
          <cell r="AB5668" t="str">
            <v>MÓVEIS E UTENSÍLIOS</v>
          </cell>
          <cell r="AC5668">
            <v>1181.6958500000001</v>
          </cell>
          <cell r="AD5668" t="str">
            <v>BOM</v>
          </cell>
        </row>
        <row r="5669">
          <cell r="X5669">
            <v>12357</v>
          </cell>
          <cell r="Y5669">
            <v>2354476</v>
          </cell>
          <cell r="Z5669" t="str">
            <v>AREAS COMUNS VESTIARIO MASCULINO</v>
          </cell>
          <cell r="AA5669">
            <v>10</v>
          </cell>
          <cell r="AB5669" t="str">
            <v>MÓVEIS E UTENSÍLIOS</v>
          </cell>
          <cell r="AC5669">
            <v>1181.6958500000001</v>
          </cell>
          <cell r="AD5669" t="str">
            <v>BOM</v>
          </cell>
        </row>
        <row r="5670">
          <cell r="X5670">
            <v>12358</v>
          </cell>
          <cell r="Y5670">
            <v>2354477</v>
          </cell>
          <cell r="Z5670" t="str">
            <v>AREAS COMUNS VESTIARIO MASCULINO</v>
          </cell>
          <cell r="AA5670">
            <v>10</v>
          </cell>
          <cell r="AB5670" t="str">
            <v>MÓVEIS E UTENSÍLIOS</v>
          </cell>
          <cell r="AC5670">
            <v>1181.6958500000001</v>
          </cell>
          <cell r="AD5670" t="str">
            <v>BOM</v>
          </cell>
        </row>
        <row r="5671">
          <cell r="X5671">
            <v>12359</v>
          </cell>
          <cell r="Y5671">
            <v>2354478</v>
          </cell>
          <cell r="Z5671" t="str">
            <v>AREAS COMUNS VESTIARIO MASCULINO</v>
          </cell>
          <cell r="AA5671">
            <v>10</v>
          </cell>
          <cell r="AB5671" t="str">
            <v>MÓVEIS E UTENSÍLIOS</v>
          </cell>
          <cell r="AC5671">
            <v>1181.6958500000001</v>
          </cell>
          <cell r="AD5671" t="str">
            <v>BOM</v>
          </cell>
        </row>
        <row r="5672">
          <cell r="X5672">
            <v>12360</v>
          </cell>
          <cell r="Y5672">
            <v>2354479</v>
          </cell>
          <cell r="Z5672" t="str">
            <v>AREAS COMUNS VESTIARIO MASCULINO</v>
          </cell>
          <cell r="AA5672">
            <v>10</v>
          </cell>
          <cell r="AB5672" t="str">
            <v>MÓVEIS E UTENSÍLIOS</v>
          </cell>
          <cell r="AC5672">
            <v>1181.6958500000001</v>
          </cell>
          <cell r="AD5672" t="str">
            <v>BOM</v>
          </cell>
        </row>
        <row r="5673">
          <cell r="X5673">
            <v>12361</v>
          </cell>
          <cell r="Y5673">
            <v>2354480</v>
          </cell>
          <cell r="Z5673" t="str">
            <v>AREAS COMUNS VESTIARIO MASCULINO</v>
          </cell>
          <cell r="AA5673">
            <v>10</v>
          </cell>
          <cell r="AB5673" t="str">
            <v>MÓVEIS E UTENSÍLIOS</v>
          </cell>
          <cell r="AC5673">
            <v>1181.6958500000001</v>
          </cell>
          <cell r="AD5673" t="str">
            <v>BOM</v>
          </cell>
        </row>
        <row r="5674">
          <cell r="X5674">
            <v>12362</v>
          </cell>
          <cell r="Y5674">
            <v>2354481</v>
          </cell>
          <cell r="Z5674" t="str">
            <v>AREAS COMUNS VESTIARIO MASCULINO</v>
          </cell>
          <cell r="AA5674">
            <v>10</v>
          </cell>
          <cell r="AB5674" t="str">
            <v>MÓVEIS E UTENSÍLIOS</v>
          </cell>
          <cell r="AC5674">
            <v>1181.6958500000001</v>
          </cell>
          <cell r="AD5674" t="str">
            <v>BOM</v>
          </cell>
        </row>
        <row r="5675">
          <cell r="X5675">
            <v>12363</v>
          </cell>
          <cell r="Y5675">
            <v>2354485</v>
          </cell>
          <cell r="Z5675" t="str">
            <v>AREAS COMUNS VESTIARIO MASCULINO</v>
          </cell>
          <cell r="AA5675">
            <v>10</v>
          </cell>
          <cell r="AB5675" t="str">
            <v>MÓVEIS E UTENSÍLIOS</v>
          </cell>
          <cell r="AC5675">
            <v>1181.6958500000001</v>
          </cell>
          <cell r="AD5675" t="str">
            <v>BOM</v>
          </cell>
        </row>
        <row r="5676">
          <cell r="X5676">
            <v>12364</v>
          </cell>
          <cell r="Y5676">
            <v>2354484</v>
          </cell>
          <cell r="Z5676" t="str">
            <v>AREAS COMUNS VESTIARIO MASCULINO</v>
          </cell>
          <cell r="AA5676">
            <v>10</v>
          </cell>
          <cell r="AB5676" t="str">
            <v>MÓVEIS E UTENSÍLIOS</v>
          </cell>
          <cell r="AC5676">
            <v>1181.6958500000001</v>
          </cell>
          <cell r="AD5676" t="str">
            <v>BOM</v>
          </cell>
        </row>
        <row r="5677">
          <cell r="X5677">
            <v>12365</v>
          </cell>
          <cell r="Y5677">
            <v>2354486</v>
          </cell>
          <cell r="Z5677" t="str">
            <v>AREAS COMUNS VESTIARIO FEMININO</v>
          </cell>
          <cell r="AA5677">
            <v>10</v>
          </cell>
          <cell r="AB5677" t="str">
            <v>MÓVEIS E UTENSÍLIOS</v>
          </cell>
          <cell r="AC5677">
            <v>650.5675</v>
          </cell>
          <cell r="AD5677" t="str">
            <v>BOM</v>
          </cell>
        </row>
        <row r="5678">
          <cell r="X5678">
            <v>12366</v>
          </cell>
          <cell r="Y5678">
            <v>2354487</v>
          </cell>
          <cell r="Z5678" t="str">
            <v>CEAD</v>
          </cell>
          <cell r="AA5678">
            <v>10</v>
          </cell>
          <cell r="AB5678" t="str">
            <v>MÓVEIS E UTENSÍLIOS</v>
          </cell>
          <cell r="AC5678">
            <v>650.5675</v>
          </cell>
          <cell r="AD5678" t="str">
            <v>BOM</v>
          </cell>
        </row>
        <row r="5679">
          <cell r="X5679">
            <v>12367</v>
          </cell>
          <cell r="Y5679">
            <v>2354488</v>
          </cell>
          <cell r="Z5679" t="str">
            <v>AREAS COMUNS VESTIARIO FEMININO</v>
          </cell>
          <cell r="AA5679">
            <v>10</v>
          </cell>
          <cell r="AB5679" t="str">
            <v>MÓVEIS E UTENSÍLIOS</v>
          </cell>
          <cell r="AC5679">
            <v>650.5675</v>
          </cell>
          <cell r="AD5679" t="str">
            <v>BOM</v>
          </cell>
        </row>
        <row r="5680">
          <cell r="X5680">
            <v>12368</v>
          </cell>
          <cell r="Y5680">
            <v>2354489</v>
          </cell>
          <cell r="Z5680" t="str">
            <v>AREAS COMUNS VESTIARIO MASCULINO</v>
          </cell>
          <cell r="AA5680">
            <v>10</v>
          </cell>
          <cell r="AB5680" t="str">
            <v>MÓVEIS E UTENSÍLIOS</v>
          </cell>
          <cell r="AC5680">
            <v>650.5675</v>
          </cell>
          <cell r="AD5680" t="str">
            <v>BOM</v>
          </cell>
        </row>
        <row r="5681">
          <cell r="X5681">
            <v>12369</v>
          </cell>
          <cell r="Y5681">
            <v>2354490</v>
          </cell>
          <cell r="Z5681" t="str">
            <v>AREAS COMUNS VESTIARIO MASCULINO</v>
          </cell>
          <cell r="AA5681">
            <v>10</v>
          </cell>
          <cell r="AB5681" t="str">
            <v>MÓVEIS E UTENSÍLIOS</v>
          </cell>
          <cell r="AC5681">
            <v>650.5675</v>
          </cell>
          <cell r="AD5681" t="str">
            <v>BOM</v>
          </cell>
        </row>
        <row r="5682">
          <cell r="X5682">
            <v>12370</v>
          </cell>
          <cell r="Y5682">
            <v>2354491</v>
          </cell>
          <cell r="Z5682" t="str">
            <v>AREAS COMUNS VESTIARIO MASCULINO</v>
          </cell>
          <cell r="AA5682">
            <v>10</v>
          </cell>
          <cell r="AB5682" t="str">
            <v>MÓVEIS E UTENSÍLIOS</v>
          </cell>
          <cell r="AC5682">
            <v>650.5675</v>
          </cell>
          <cell r="AD5682" t="str">
            <v>BOM</v>
          </cell>
        </row>
        <row r="5683">
          <cell r="X5683">
            <v>12371</v>
          </cell>
          <cell r="Y5683">
            <v>2354492</v>
          </cell>
          <cell r="Z5683" t="str">
            <v>AREAS COMUNS VESTIARIO MASCULINO</v>
          </cell>
          <cell r="AA5683">
            <v>10</v>
          </cell>
          <cell r="AB5683" t="str">
            <v>MÓVEIS E UTENSÍLIOS</v>
          </cell>
          <cell r="AC5683">
            <v>650.5675</v>
          </cell>
          <cell r="AD5683" t="str">
            <v>BOM</v>
          </cell>
        </row>
        <row r="5684">
          <cell r="X5684">
            <v>12372</v>
          </cell>
          <cell r="Y5684">
            <v>2354495</v>
          </cell>
          <cell r="Z5684" t="str">
            <v>AREAS COMUNS VESTIARIO MASCULINO</v>
          </cell>
          <cell r="AA5684">
            <v>10</v>
          </cell>
          <cell r="AB5684" t="str">
            <v>MÓVEIS E UTENSÍLIOS</v>
          </cell>
          <cell r="AC5684">
            <v>650.5675</v>
          </cell>
          <cell r="AD5684" t="str">
            <v>BOM</v>
          </cell>
        </row>
        <row r="5685">
          <cell r="X5685">
            <v>12319</v>
          </cell>
          <cell r="Y5685">
            <v>2354483</v>
          </cell>
          <cell r="Z5685" t="str">
            <v>UTI VESTIARIO FEMININO</v>
          </cell>
          <cell r="AA5685">
            <v>10</v>
          </cell>
          <cell r="AB5685" t="str">
            <v>MÓVEIS E UTENSÍLIOS</v>
          </cell>
          <cell r="AC5685">
            <v>930.10874999999999</v>
          </cell>
          <cell r="AD5685" t="str">
            <v>BOM</v>
          </cell>
        </row>
        <row r="5686">
          <cell r="X5686">
            <v>12320</v>
          </cell>
          <cell r="Y5686">
            <v>2354482</v>
          </cell>
          <cell r="Z5686" t="str">
            <v>AREAS COMUNS VESTIARIO MASCULINO</v>
          </cell>
          <cell r="AA5686">
            <v>10</v>
          </cell>
          <cell r="AB5686" t="str">
            <v>MÓVEIS E UTENSÍLIOS</v>
          </cell>
          <cell r="AC5686">
            <v>930.10874999999999</v>
          </cell>
          <cell r="AD5686" t="str">
            <v>BOM</v>
          </cell>
        </row>
        <row r="5687">
          <cell r="X5687">
            <v>12321</v>
          </cell>
          <cell r="Y5687">
            <v>2354493</v>
          </cell>
          <cell r="Z5687" t="str">
            <v>AREAS COMUNS VESTIARIO FEMININO</v>
          </cell>
          <cell r="AA5687">
            <v>10</v>
          </cell>
          <cell r="AB5687" t="str">
            <v>MÓVEIS E UTENSÍLIOS</v>
          </cell>
          <cell r="AC5687">
            <v>930.10874999999999</v>
          </cell>
          <cell r="AD5687" t="str">
            <v>BOM</v>
          </cell>
        </row>
        <row r="5688">
          <cell r="X5688">
            <v>12322</v>
          </cell>
          <cell r="Y5688">
            <v>2354494</v>
          </cell>
          <cell r="Z5688" t="str">
            <v>AREAS COMUNS VESTIARIO MASCULINO</v>
          </cell>
          <cell r="AA5688">
            <v>10</v>
          </cell>
          <cell r="AB5688" t="str">
            <v>MÓVEIS E UTENSÍLIOS</v>
          </cell>
          <cell r="AC5688">
            <v>930.10874999999999</v>
          </cell>
          <cell r="AD5688" t="str">
            <v>BOM</v>
          </cell>
        </row>
        <row r="5689">
          <cell r="X5689">
            <v>12323</v>
          </cell>
          <cell r="Y5689">
            <v>2354496</v>
          </cell>
          <cell r="Z5689" t="str">
            <v>AREAS COMUNS VESTIARIO FEMININO</v>
          </cell>
          <cell r="AA5689">
            <v>10</v>
          </cell>
          <cell r="AB5689" t="str">
            <v>MÓVEIS E UTENSÍLIOS</v>
          </cell>
          <cell r="AC5689">
            <v>316.52429999999998</v>
          </cell>
          <cell r="AD5689" t="str">
            <v>BOM</v>
          </cell>
        </row>
        <row r="5690">
          <cell r="X5690">
            <v>12324</v>
          </cell>
          <cell r="Y5690">
            <v>2354500</v>
          </cell>
          <cell r="Z5690" t="str">
            <v>CEAD</v>
          </cell>
          <cell r="AA5690">
            <v>10</v>
          </cell>
          <cell r="AB5690" t="str">
            <v>MÓVEIS E UTENSÍLIOS</v>
          </cell>
          <cell r="AC5690">
            <v>316.52429999999998</v>
          </cell>
          <cell r="AD5690" t="str">
            <v>BOM</v>
          </cell>
        </row>
        <row r="5691">
          <cell r="X5691">
            <v>12325</v>
          </cell>
          <cell r="Y5691">
            <v>2354497</v>
          </cell>
          <cell r="Z5691" t="str">
            <v>AREAS COMUNS VESTIARIO FEMININO</v>
          </cell>
          <cell r="AA5691">
            <v>10</v>
          </cell>
          <cell r="AB5691" t="str">
            <v>MÓVEIS E UTENSÍLIOS</v>
          </cell>
          <cell r="AC5691">
            <v>316.52429999999998</v>
          </cell>
          <cell r="AD5691" t="str">
            <v>BOM</v>
          </cell>
        </row>
        <row r="5692">
          <cell r="X5692">
            <v>12326</v>
          </cell>
          <cell r="Y5692">
            <v>2354501</v>
          </cell>
          <cell r="Z5692" t="str">
            <v>CENTRO CIRÚRGICO VESTIARIO FEMININO</v>
          </cell>
          <cell r="AA5692">
            <v>10</v>
          </cell>
          <cell r="AB5692" t="str">
            <v>MÓVEIS E UTENSÍLIOS</v>
          </cell>
          <cell r="AC5692">
            <v>316.52429999999998</v>
          </cell>
          <cell r="AD5692" t="str">
            <v>BOM</v>
          </cell>
        </row>
        <row r="5693">
          <cell r="X5693">
            <v>12327</v>
          </cell>
          <cell r="Y5693">
            <v>2354502</v>
          </cell>
          <cell r="Z5693" t="str">
            <v>CENTRO CIRÚRGICO VESTIARIO MASCULINO</v>
          </cell>
          <cell r="AA5693">
            <v>10</v>
          </cell>
          <cell r="AB5693" t="str">
            <v>MÓVEIS E UTENSÍLIOS</v>
          </cell>
          <cell r="AC5693">
            <v>316.52429999999998</v>
          </cell>
          <cell r="AD5693" t="str">
            <v>BOM</v>
          </cell>
        </row>
        <row r="5694">
          <cell r="X5694">
            <v>12328</v>
          </cell>
          <cell r="Y5694">
            <v>2354498</v>
          </cell>
          <cell r="Z5694" t="str">
            <v>AREAS COMUNS VESTIARIO MASCULINO</v>
          </cell>
          <cell r="AA5694">
            <v>10</v>
          </cell>
          <cell r="AB5694" t="str">
            <v>MÓVEIS E UTENSÍLIOS</v>
          </cell>
          <cell r="AC5694">
            <v>316.52429999999998</v>
          </cell>
          <cell r="AD5694" t="str">
            <v>BOM</v>
          </cell>
        </row>
        <row r="5695">
          <cell r="X5695">
            <v>12329</v>
          </cell>
          <cell r="Y5695">
            <v>2354499</v>
          </cell>
          <cell r="Z5695" t="str">
            <v>AREAS COMUNS VESTIARIO MASCULINO</v>
          </cell>
          <cell r="AA5695">
            <v>10</v>
          </cell>
          <cell r="AB5695" t="str">
            <v>MÓVEIS E UTENSÍLIOS</v>
          </cell>
          <cell r="AC5695">
            <v>316.52429999999998</v>
          </cell>
          <cell r="AD5695" t="str">
            <v>BOM</v>
          </cell>
        </row>
        <row r="5696">
          <cell r="X5696">
            <v>12374</v>
          </cell>
          <cell r="Y5696">
            <v>2354429</v>
          </cell>
          <cell r="Z5696" t="str">
            <v>AREAS COMUNS  GUARDA DE UNISSEX</v>
          </cell>
          <cell r="AA5696">
            <v>5</v>
          </cell>
          <cell r="AB5696" t="str">
            <v>MÓVEIS E UTENSÍLIOS</v>
          </cell>
          <cell r="AC5696">
            <v>630</v>
          </cell>
          <cell r="AD5696" t="str">
            <v>BOM</v>
          </cell>
        </row>
        <row r="5697">
          <cell r="X5697">
            <v>12375</v>
          </cell>
          <cell r="Y5697">
            <v>2354430</v>
          </cell>
          <cell r="Z5697" t="str">
            <v>AREAS COMUNS  GUARDA DE UNISSEX</v>
          </cell>
          <cell r="AA5697">
            <v>10</v>
          </cell>
          <cell r="AB5697" t="str">
            <v>MÓVEIS E UTENSÍLIOS</v>
          </cell>
          <cell r="AC5697">
            <v>630</v>
          </cell>
          <cell r="AD5697" t="str">
            <v>BOM</v>
          </cell>
        </row>
        <row r="5698">
          <cell r="X5698">
            <v>12376</v>
          </cell>
          <cell r="Y5698">
            <v>2354431</v>
          </cell>
          <cell r="Z5698" t="str">
            <v>AREAS COMUNS  GUARDA DE UNISSEX</v>
          </cell>
          <cell r="AA5698">
            <v>10</v>
          </cell>
          <cell r="AB5698" t="str">
            <v>MÓVEIS E UTENSÍLIOS</v>
          </cell>
          <cell r="AC5698">
            <v>630</v>
          </cell>
          <cell r="AD5698" t="str">
            <v>BOM</v>
          </cell>
        </row>
        <row r="5699">
          <cell r="X5699">
            <v>12377</v>
          </cell>
          <cell r="Y5699">
            <v>2354432</v>
          </cell>
          <cell r="Z5699" t="str">
            <v>AREAS COMUNS  GUARDA DE UNISSEX</v>
          </cell>
          <cell r="AA5699">
            <v>10</v>
          </cell>
          <cell r="AB5699" t="str">
            <v>MÓVEIS E UTENSÍLIOS</v>
          </cell>
          <cell r="AC5699">
            <v>1730</v>
          </cell>
          <cell r="AD5699" t="str">
            <v>BOM</v>
          </cell>
        </row>
        <row r="5700">
          <cell r="X5700">
            <v>12378</v>
          </cell>
          <cell r="Y5700">
            <v>2354433</v>
          </cell>
          <cell r="Z5700" t="str">
            <v>AREAS COMUNS  GUARDA DE UNISSEX</v>
          </cell>
          <cell r="AA5700">
            <v>10</v>
          </cell>
          <cell r="AB5700" t="str">
            <v>MÓVEIS E UTENSÍLIOS</v>
          </cell>
          <cell r="AC5700">
            <v>1730</v>
          </cell>
          <cell r="AD5700" t="str">
            <v>BOM</v>
          </cell>
        </row>
        <row r="5701">
          <cell r="X5701">
            <v>12527</v>
          </cell>
          <cell r="Y5701">
            <v>2361075</v>
          </cell>
          <cell r="Z5701" t="str">
            <v>CENTRO CIRÚRGICO</v>
          </cell>
          <cell r="AA5701">
            <v>10</v>
          </cell>
          <cell r="AB5701" t="str">
            <v>MAQ. E EQUIPAMENTOS</v>
          </cell>
          <cell r="AC5701">
            <v>27000</v>
          </cell>
          <cell r="AD5701" t="str">
            <v>BOM</v>
          </cell>
        </row>
        <row r="5702">
          <cell r="X5702">
            <v>12528</v>
          </cell>
          <cell r="Y5702">
            <v>2361076</v>
          </cell>
          <cell r="Z5702" t="str">
            <v>CENTRO CIRÚRGICO</v>
          </cell>
          <cell r="AA5702">
            <v>10</v>
          </cell>
          <cell r="AB5702" t="str">
            <v>MAQ. E EQUIPAMENTOS</v>
          </cell>
          <cell r="AC5702">
            <v>27000</v>
          </cell>
          <cell r="AD5702" t="str">
            <v>BOM</v>
          </cell>
        </row>
        <row r="5703">
          <cell r="X5703">
            <v>12529</v>
          </cell>
          <cell r="Y5703">
            <v>2361077</v>
          </cell>
          <cell r="Z5703" t="str">
            <v>CENTRO CIRÚRGICO</v>
          </cell>
          <cell r="AA5703">
            <v>10</v>
          </cell>
          <cell r="AB5703" t="str">
            <v>MAQ. E EQUIPAMENTOS</v>
          </cell>
          <cell r="AC5703">
            <v>27000</v>
          </cell>
          <cell r="AD5703" t="str">
            <v>BOM</v>
          </cell>
        </row>
        <row r="5704">
          <cell r="X5704">
            <v>12530</v>
          </cell>
          <cell r="Y5704">
            <v>2361078</v>
          </cell>
          <cell r="Z5704" t="str">
            <v>CENTRO CIRÚRGICO</v>
          </cell>
          <cell r="AA5704">
            <v>10</v>
          </cell>
          <cell r="AB5704" t="str">
            <v>MAQ. E EQUIPAMENTOS</v>
          </cell>
          <cell r="AC5704">
            <v>27000</v>
          </cell>
          <cell r="AD5704" t="str">
            <v>BOM</v>
          </cell>
        </row>
        <row r="5705">
          <cell r="X5705">
            <v>12531</v>
          </cell>
          <cell r="Y5705">
            <v>2361079</v>
          </cell>
          <cell r="Z5705" t="str">
            <v>CENTRO CIRÚRGICO</v>
          </cell>
          <cell r="AA5705">
            <v>10</v>
          </cell>
          <cell r="AB5705" t="str">
            <v>MAQ. E EQUIPAMENTOS</v>
          </cell>
          <cell r="AC5705">
            <v>27000</v>
          </cell>
          <cell r="AD5705" t="str">
            <v>BOM</v>
          </cell>
        </row>
        <row r="5706">
          <cell r="X5706">
            <v>12532</v>
          </cell>
          <cell r="Y5706">
            <v>2361080</v>
          </cell>
          <cell r="Z5706" t="str">
            <v>CENTRO CIRÚRGICO</v>
          </cell>
          <cell r="AA5706">
            <v>10</v>
          </cell>
          <cell r="AB5706" t="str">
            <v>MAQ. E EQUIPAMENTOS</v>
          </cell>
          <cell r="AC5706">
            <v>27000</v>
          </cell>
          <cell r="AD5706" t="str">
            <v>BOM</v>
          </cell>
        </row>
        <row r="5707">
          <cell r="X5707">
            <v>12533</v>
          </cell>
          <cell r="Y5707">
            <v>2361081</v>
          </cell>
          <cell r="Z5707" t="str">
            <v>CENTRO CIRÚRGICO</v>
          </cell>
          <cell r="AA5707">
            <v>10</v>
          </cell>
          <cell r="AB5707" t="str">
            <v>MAQ. E EQUIPAMENTOS</v>
          </cell>
          <cell r="AC5707">
            <v>27000</v>
          </cell>
          <cell r="AD5707" t="str">
            <v>BOM</v>
          </cell>
        </row>
        <row r="5708">
          <cell r="X5708">
            <v>12534</v>
          </cell>
          <cell r="Y5708">
            <v>2361082</v>
          </cell>
          <cell r="Z5708" t="str">
            <v>CENTRO CIRÚRGICO</v>
          </cell>
          <cell r="AA5708">
            <v>10</v>
          </cell>
          <cell r="AB5708" t="str">
            <v>MAQ. E EQUIPAMENTOS</v>
          </cell>
          <cell r="AC5708">
            <v>27000</v>
          </cell>
          <cell r="AD5708" t="str">
            <v>BOM</v>
          </cell>
        </row>
        <row r="5709">
          <cell r="X5709">
            <v>12535</v>
          </cell>
          <cell r="Y5709">
            <v>2361083</v>
          </cell>
          <cell r="Z5709" t="str">
            <v>CENTRO CIRÚRGICO</v>
          </cell>
          <cell r="AA5709">
            <v>10</v>
          </cell>
          <cell r="AB5709" t="str">
            <v>MAQ. E EQUIPAMENTOS</v>
          </cell>
          <cell r="AC5709">
            <v>27000</v>
          </cell>
          <cell r="AD5709" t="str">
            <v>BOM</v>
          </cell>
        </row>
        <row r="5710">
          <cell r="X5710">
            <v>12536</v>
          </cell>
          <cell r="Y5710">
            <v>2361084</v>
          </cell>
          <cell r="Z5710" t="str">
            <v>CENTRO CIRÚRGICO</v>
          </cell>
          <cell r="AA5710">
            <v>10</v>
          </cell>
          <cell r="AB5710" t="str">
            <v>MAQ. E EQUIPAMENTOS</v>
          </cell>
          <cell r="AC5710">
            <v>27000</v>
          </cell>
          <cell r="AD5710" t="str">
            <v>BOM</v>
          </cell>
        </row>
        <row r="5711">
          <cell r="X5711">
            <v>12537</v>
          </cell>
          <cell r="Y5711">
            <v>2361085</v>
          </cell>
          <cell r="Z5711" t="str">
            <v>CENTRO CIRÚRGICO</v>
          </cell>
          <cell r="AA5711">
            <v>10</v>
          </cell>
          <cell r="AB5711" t="str">
            <v>MAQ. E EQUIPAMENTOS</v>
          </cell>
          <cell r="AC5711">
            <v>27000</v>
          </cell>
          <cell r="AD5711" t="str">
            <v>BOM</v>
          </cell>
        </row>
        <row r="5712">
          <cell r="X5712">
            <v>12538</v>
          </cell>
          <cell r="Y5712">
            <v>2361086</v>
          </cell>
          <cell r="Z5712" t="str">
            <v>CENTRO CIRÚRGICO</v>
          </cell>
          <cell r="AA5712">
            <v>10</v>
          </cell>
          <cell r="AB5712" t="str">
            <v>MAQ. E EQUIPAMENTOS</v>
          </cell>
          <cell r="AC5712">
            <v>27000</v>
          </cell>
          <cell r="AD5712" t="str">
            <v>BOM</v>
          </cell>
        </row>
        <row r="5713">
          <cell r="X5713">
            <v>12552</v>
          </cell>
          <cell r="Y5713">
            <v>2361074</v>
          </cell>
          <cell r="Z5713" t="str">
            <v>CONDUTORES</v>
          </cell>
          <cell r="AA5713">
            <v>3</v>
          </cell>
          <cell r="AB5713" t="str">
            <v>MAQ. E EQUIPAMENTOS</v>
          </cell>
          <cell r="AC5713">
            <v>73</v>
          </cell>
          <cell r="AD5713" t="str">
            <v>BOM</v>
          </cell>
        </row>
        <row r="5714">
          <cell r="X5714">
            <v>12515</v>
          </cell>
          <cell r="Y5714">
            <v>2768871</v>
          </cell>
          <cell r="Z5714" t="str">
            <v>CENTRO CIRÚRGICO</v>
          </cell>
          <cell r="AA5714">
            <v>10</v>
          </cell>
          <cell r="AB5714" t="str">
            <v>MAQ. E EQUIPAMENTOS</v>
          </cell>
          <cell r="AC5714">
            <v>15781.875</v>
          </cell>
          <cell r="AD5714" t="str">
            <v>BOM</v>
          </cell>
        </row>
        <row r="5715">
          <cell r="X5715">
            <v>12516</v>
          </cell>
          <cell r="Y5715">
            <v>2768872</v>
          </cell>
          <cell r="Z5715" t="str">
            <v>CENTRO CIRÚRGICO</v>
          </cell>
          <cell r="AA5715">
            <v>10</v>
          </cell>
          <cell r="AB5715" t="str">
            <v>MAQ. E EQUIPAMENTOS</v>
          </cell>
          <cell r="AC5715">
            <v>15781.875</v>
          </cell>
          <cell r="AD5715" t="str">
            <v>BOM</v>
          </cell>
        </row>
        <row r="5716">
          <cell r="X5716">
            <v>12517</v>
          </cell>
          <cell r="Y5716">
            <v>2768873</v>
          </cell>
          <cell r="Z5716" t="str">
            <v>CENTRO CIRÚRGICO</v>
          </cell>
          <cell r="AA5716">
            <v>10</v>
          </cell>
          <cell r="AB5716" t="str">
            <v>MAQ. E EQUIPAMENTOS</v>
          </cell>
          <cell r="AC5716">
            <v>15781.875</v>
          </cell>
          <cell r="AD5716" t="str">
            <v>BOM</v>
          </cell>
        </row>
        <row r="5717">
          <cell r="X5717">
            <v>12518</v>
          </cell>
          <cell r="Y5717">
            <v>2768874</v>
          </cell>
          <cell r="Z5717" t="str">
            <v>CENTRO CIRÚRGICO</v>
          </cell>
          <cell r="AA5717">
            <v>10</v>
          </cell>
          <cell r="AB5717" t="str">
            <v>MAQ. E EQUIPAMENTOS</v>
          </cell>
          <cell r="AC5717">
            <v>15781.875</v>
          </cell>
          <cell r="AD5717" t="str">
            <v>BOM</v>
          </cell>
        </row>
        <row r="5718">
          <cell r="X5718">
            <v>12507</v>
          </cell>
          <cell r="Y5718">
            <v>2768871</v>
          </cell>
          <cell r="Z5718" t="str">
            <v>CENTRO CIRÚRGICO</v>
          </cell>
          <cell r="AA5718">
            <v>10</v>
          </cell>
          <cell r="AB5718" t="str">
            <v>MAQ. E EQUIPAMENTOS</v>
          </cell>
          <cell r="AC5718">
            <v>24599.47</v>
          </cell>
          <cell r="AD5718" t="str">
            <v>BOM</v>
          </cell>
        </row>
        <row r="5719">
          <cell r="X5719">
            <v>12508</v>
          </cell>
          <cell r="Y5719">
            <v>2768872</v>
          </cell>
          <cell r="Z5719" t="str">
            <v>CENTRO CIRÚRGICO</v>
          </cell>
          <cell r="AA5719">
            <v>10</v>
          </cell>
          <cell r="AB5719" t="str">
            <v>MAQ. E EQUIPAMENTOS</v>
          </cell>
          <cell r="AC5719">
            <v>24599.47</v>
          </cell>
          <cell r="AD5719" t="str">
            <v>BOM</v>
          </cell>
        </row>
        <row r="5720">
          <cell r="X5720">
            <v>12509</v>
          </cell>
          <cell r="Y5720">
            <v>2768873</v>
          </cell>
          <cell r="Z5720" t="str">
            <v>CENTRO CIRÚRGICO</v>
          </cell>
          <cell r="AA5720">
            <v>10</v>
          </cell>
          <cell r="AB5720" t="str">
            <v>MAQ. E EQUIPAMENTOS</v>
          </cell>
          <cell r="AC5720">
            <v>24599.47</v>
          </cell>
          <cell r="AD5720" t="str">
            <v>BOM</v>
          </cell>
        </row>
        <row r="5721">
          <cell r="X5721">
            <v>12510</v>
          </cell>
          <cell r="Y5721">
            <v>2768874</v>
          </cell>
          <cell r="Z5721" t="str">
            <v>CENTRO CIRÚRGICO</v>
          </cell>
          <cell r="AA5721">
            <v>10</v>
          </cell>
          <cell r="AB5721" t="str">
            <v>MAQ. E EQUIPAMENTOS</v>
          </cell>
          <cell r="AC5721">
            <v>24599.47</v>
          </cell>
          <cell r="AD5721" t="str">
            <v>BOM</v>
          </cell>
        </row>
        <row r="5722">
          <cell r="X5722">
            <v>12511</v>
          </cell>
          <cell r="Y5722">
            <v>2768871</v>
          </cell>
          <cell r="Z5722" t="str">
            <v>CENTRO CIRÚRGICO</v>
          </cell>
          <cell r="AA5722">
            <v>10</v>
          </cell>
          <cell r="AB5722" t="str">
            <v>MAQ. E EQUIPAMENTOS</v>
          </cell>
          <cell r="AC5722">
            <v>17073.349999999999</v>
          </cell>
          <cell r="AD5722" t="str">
            <v>BOM</v>
          </cell>
        </row>
        <row r="5723">
          <cell r="X5723">
            <v>12512</v>
          </cell>
          <cell r="Y5723">
            <v>2768872</v>
          </cell>
          <cell r="Z5723" t="str">
            <v>CENTRO CIRÚRGICO</v>
          </cell>
          <cell r="AA5723">
            <v>10</v>
          </cell>
          <cell r="AB5723" t="str">
            <v>MAQ. E EQUIPAMENTOS</v>
          </cell>
          <cell r="AC5723">
            <v>17073.349999999999</v>
          </cell>
          <cell r="AD5723" t="str">
            <v>BOM</v>
          </cell>
        </row>
        <row r="5724">
          <cell r="X5724">
            <v>12513</v>
          </cell>
          <cell r="Y5724">
            <v>2768873</v>
          </cell>
          <cell r="Z5724" t="str">
            <v>CENTRO CIRÚRGICO</v>
          </cell>
          <cell r="AA5724">
            <v>10</v>
          </cell>
          <cell r="AB5724" t="str">
            <v>MAQ. E EQUIPAMENTOS</v>
          </cell>
          <cell r="AC5724">
            <v>17073.349999999999</v>
          </cell>
          <cell r="AD5724" t="str">
            <v>BOM</v>
          </cell>
        </row>
        <row r="5725">
          <cell r="X5725">
            <v>12514</v>
          </cell>
          <cell r="Y5725">
            <v>2768874</v>
          </cell>
          <cell r="Z5725" t="str">
            <v>CENTRO CIRÚRGICO</v>
          </cell>
          <cell r="AA5725">
            <v>10</v>
          </cell>
          <cell r="AB5725" t="str">
            <v>MAQ. E EQUIPAMENTOS</v>
          </cell>
          <cell r="AC5725">
            <v>17073.349999999999</v>
          </cell>
          <cell r="AD5725" t="str">
            <v>BOM</v>
          </cell>
        </row>
        <row r="5726">
          <cell r="X5726">
            <v>12523</v>
          </cell>
          <cell r="Y5726">
            <v>2768871</v>
          </cell>
          <cell r="Z5726" t="str">
            <v>CENTRO CIRÚRGICO</v>
          </cell>
          <cell r="AA5726">
            <v>10</v>
          </cell>
          <cell r="AB5726" t="str">
            <v>MAQ. E EQUIPAMENTOS</v>
          </cell>
          <cell r="AC5726">
            <v>25908.465</v>
          </cell>
          <cell r="AD5726" t="str">
            <v>BOM</v>
          </cell>
        </row>
        <row r="5727">
          <cell r="X5727">
            <v>12524</v>
          </cell>
          <cell r="Y5727">
            <v>2768872</v>
          </cell>
          <cell r="Z5727" t="str">
            <v>CENTRO CIRÚRGICO</v>
          </cell>
          <cell r="AA5727">
            <v>10</v>
          </cell>
          <cell r="AB5727" t="str">
            <v>MAQ. E EQUIPAMENTOS</v>
          </cell>
          <cell r="AC5727">
            <v>25908.465</v>
          </cell>
          <cell r="AD5727" t="str">
            <v>BOM</v>
          </cell>
        </row>
        <row r="5728">
          <cell r="X5728">
            <v>12525</v>
          </cell>
          <cell r="Y5728">
            <v>2768873</v>
          </cell>
          <cell r="Z5728" t="str">
            <v>CENTRO CIRÚRGICO</v>
          </cell>
          <cell r="AA5728">
            <v>10</v>
          </cell>
          <cell r="AB5728" t="str">
            <v>MAQ. E EQUIPAMENTOS</v>
          </cell>
          <cell r="AC5728">
            <v>25908.465</v>
          </cell>
          <cell r="AD5728" t="str">
            <v>BOM</v>
          </cell>
        </row>
        <row r="5729">
          <cell r="X5729">
            <v>12526</v>
          </cell>
          <cell r="Y5729">
            <v>2768874</v>
          </cell>
          <cell r="Z5729" t="str">
            <v>CENTRO CIRÚRGICO</v>
          </cell>
          <cell r="AA5729">
            <v>10</v>
          </cell>
          <cell r="AB5729" t="str">
            <v>MAQ. E EQUIPAMENTOS</v>
          </cell>
          <cell r="AC5729">
            <v>25908.465</v>
          </cell>
          <cell r="AD5729" t="str">
            <v>BOM</v>
          </cell>
        </row>
        <row r="5730">
          <cell r="X5730">
            <v>12519</v>
          </cell>
          <cell r="Y5730">
            <v>2768871</v>
          </cell>
          <cell r="Z5730" t="str">
            <v>CENTRO CIRÚRGICO</v>
          </cell>
          <cell r="AA5730">
            <v>10</v>
          </cell>
          <cell r="AB5730" t="str">
            <v>MAQ. E EQUIPAMENTOS</v>
          </cell>
          <cell r="AC5730">
            <v>14749.25</v>
          </cell>
          <cell r="AD5730" t="str">
            <v>BOM</v>
          </cell>
        </row>
        <row r="5731">
          <cell r="X5731">
            <v>12520</v>
          </cell>
          <cell r="Y5731">
            <v>2768872</v>
          </cell>
          <cell r="Z5731" t="str">
            <v>CENTRO CIRÚRGICO</v>
          </cell>
          <cell r="AA5731">
            <v>10</v>
          </cell>
          <cell r="AB5731" t="str">
            <v>MAQ. E EQUIPAMENTOS</v>
          </cell>
          <cell r="AC5731">
            <v>14749.25</v>
          </cell>
          <cell r="AD5731" t="str">
            <v>BOM</v>
          </cell>
        </row>
        <row r="5732">
          <cell r="X5732">
            <v>12521</v>
          </cell>
          <cell r="Y5732">
            <v>2768873</v>
          </cell>
          <cell r="Z5732" t="str">
            <v>CENTRO CIRÚRGICO</v>
          </cell>
          <cell r="AA5732">
            <v>10</v>
          </cell>
          <cell r="AB5732" t="str">
            <v>MAQ. E EQUIPAMENTOS</v>
          </cell>
          <cell r="AC5732">
            <v>14749.25</v>
          </cell>
          <cell r="AD5732" t="str">
            <v>BOM</v>
          </cell>
        </row>
        <row r="5733">
          <cell r="X5733">
            <v>12522</v>
          </cell>
          <cell r="Y5733">
            <v>2768874</v>
          </cell>
          <cell r="Z5733" t="str">
            <v>CENTRO CIRÚRGICO</v>
          </cell>
          <cell r="AA5733">
            <v>10</v>
          </cell>
          <cell r="AB5733" t="str">
            <v>MAQ. E EQUIPAMENTOS</v>
          </cell>
          <cell r="AC5733">
            <v>14749.25</v>
          </cell>
          <cell r="AD5733" t="str">
            <v>BOM</v>
          </cell>
        </row>
        <row r="5734">
          <cell r="X5734">
            <v>12503</v>
          </cell>
          <cell r="Y5734">
            <v>2768871</v>
          </cell>
          <cell r="Z5734" t="str">
            <v>CENTRO CIRÚRGICO</v>
          </cell>
          <cell r="AA5734">
            <v>10</v>
          </cell>
          <cell r="AB5734" t="str">
            <v>MAQ. E EQUIPAMENTOS</v>
          </cell>
          <cell r="AC5734">
            <v>23168.474999999999</v>
          </cell>
          <cell r="AD5734" t="str">
            <v>BOM</v>
          </cell>
        </row>
        <row r="5735">
          <cell r="X5735">
            <v>12504</v>
          </cell>
          <cell r="Y5735">
            <v>2768872</v>
          </cell>
          <cell r="Z5735" t="str">
            <v>CENTRO CIRÚRGICO</v>
          </cell>
          <cell r="AA5735">
            <v>10</v>
          </cell>
          <cell r="AB5735" t="str">
            <v>MAQ. E EQUIPAMENTOS</v>
          </cell>
          <cell r="AC5735">
            <v>23168.474999999999</v>
          </cell>
          <cell r="AD5735" t="str">
            <v>BOM</v>
          </cell>
        </row>
        <row r="5736">
          <cell r="X5736">
            <v>12505</v>
          </cell>
          <cell r="Y5736">
            <v>2768873</v>
          </cell>
          <cell r="Z5736" t="str">
            <v>CENTRO CIRÚRGICO</v>
          </cell>
          <cell r="AA5736">
            <v>10</v>
          </cell>
          <cell r="AB5736" t="str">
            <v>MAQ. E EQUIPAMENTOS</v>
          </cell>
          <cell r="AC5736">
            <v>23168.474999999999</v>
          </cell>
          <cell r="AD5736" t="str">
            <v>BOM</v>
          </cell>
        </row>
        <row r="5737">
          <cell r="X5737">
            <v>12506</v>
          </cell>
          <cell r="Y5737">
            <v>2768874</v>
          </cell>
          <cell r="Z5737" t="str">
            <v>CENTRO CIRÚRGICO</v>
          </cell>
          <cell r="AA5737">
            <v>10</v>
          </cell>
          <cell r="AB5737" t="str">
            <v>MAQ. E EQUIPAMENTOS</v>
          </cell>
          <cell r="AC5737">
            <v>23168.474999999999</v>
          </cell>
          <cell r="AD5737" t="str">
            <v>BOM</v>
          </cell>
        </row>
        <row r="5738">
          <cell r="X5738">
            <v>12548</v>
          </cell>
          <cell r="Y5738">
            <v>2768871</v>
          </cell>
          <cell r="Z5738" t="str">
            <v>CENTRO CIRÚRGICO</v>
          </cell>
          <cell r="AA5738">
            <v>10</v>
          </cell>
          <cell r="AB5738" t="str">
            <v>INSTRUMENTAIS CIRURGICOS</v>
          </cell>
          <cell r="AC5738">
            <v>5531.04</v>
          </cell>
          <cell r="AD5738" t="str">
            <v>BOM</v>
          </cell>
        </row>
        <row r="5739">
          <cell r="X5739">
            <v>12550</v>
          </cell>
          <cell r="Y5739">
            <v>2768872</v>
          </cell>
          <cell r="Z5739" t="str">
            <v>CENTRO CIRÚRGICO</v>
          </cell>
          <cell r="AA5739">
            <v>10</v>
          </cell>
          <cell r="AB5739" t="str">
            <v>INSTRUMENTAIS CIRURGICOS</v>
          </cell>
          <cell r="AC5739">
            <v>5531.04</v>
          </cell>
          <cell r="AD5739" t="str">
            <v>BOM</v>
          </cell>
        </row>
        <row r="5740">
          <cell r="X5740">
            <v>12549</v>
          </cell>
          <cell r="Y5740">
            <v>2768873</v>
          </cell>
          <cell r="Z5740" t="str">
            <v>CENTRO CIRÚRGICO</v>
          </cell>
          <cell r="AA5740">
            <v>10</v>
          </cell>
          <cell r="AB5740" t="str">
            <v>INSTRUMENTAIS CIRURGICOS</v>
          </cell>
          <cell r="AC5740">
            <v>5531.04</v>
          </cell>
          <cell r="AD5740" t="str">
            <v>BOM</v>
          </cell>
        </row>
        <row r="5741">
          <cell r="X5741">
            <v>12547</v>
          </cell>
          <cell r="Y5741">
            <v>2768874</v>
          </cell>
          <cell r="Z5741" t="str">
            <v>CENTRO CIRÚRGICO</v>
          </cell>
          <cell r="AA5741">
            <v>10</v>
          </cell>
          <cell r="AB5741" t="str">
            <v>INSTRUMENTAIS CIRURGICOS</v>
          </cell>
          <cell r="AC5741">
            <v>5531.04</v>
          </cell>
          <cell r="AD5741" t="str">
            <v>BOM</v>
          </cell>
        </row>
        <row r="5742">
          <cell r="X5742">
            <v>12499</v>
          </cell>
          <cell r="Y5742">
            <v>2768871</v>
          </cell>
          <cell r="Z5742" t="str">
            <v>CENTRO CIRÚRGICO</v>
          </cell>
          <cell r="AA5742">
            <v>10</v>
          </cell>
          <cell r="AB5742" t="str">
            <v>MAQ. E EQUIPAMENTOS</v>
          </cell>
          <cell r="AC5742">
            <v>4438.0749999999998</v>
          </cell>
          <cell r="AD5742" t="str">
            <v>BOM</v>
          </cell>
        </row>
        <row r="5743">
          <cell r="X5743">
            <v>12500</v>
          </cell>
          <cell r="Y5743">
            <v>2768872</v>
          </cell>
          <cell r="Z5743" t="str">
            <v>CENTRO CIRÚRGICO</v>
          </cell>
          <cell r="AA5743">
            <v>10</v>
          </cell>
          <cell r="AB5743" t="str">
            <v>MAQ. E EQUIPAMENTOS</v>
          </cell>
          <cell r="AC5743">
            <v>4438.0749999999998</v>
          </cell>
          <cell r="AD5743" t="str">
            <v>BOM</v>
          </cell>
        </row>
        <row r="5744">
          <cell r="X5744">
            <v>12501</v>
          </cell>
          <cell r="Y5744">
            <v>2768873</v>
          </cell>
          <cell r="Z5744" t="str">
            <v>CENTRO CIRÚRGICO</v>
          </cell>
          <cell r="AA5744">
            <v>10</v>
          </cell>
          <cell r="AB5744" t="str">
            <v>MAQ. E EQUIPAMENTOS</v>
          </cell>
          <cell r="AC5744">
            <v>4438.0749999999998</v>
          </cell>
          <cell r="AD5744" t="str">
            <v>BOM</v>
          </cell>
        </row>
        <row r="5745">
          <cell r="X5745">
            <v>12502</v>
          </cell>
          <cell r="Y5745">
            <v>2768874</v>
          </cell>
          <cell r="Z5745" t="str">
            <v>CENTRO CIRÚRGICO</v>
          </cell>
          <cell r="AA5745">
            <v>10</v>
          </cell>
          <cell r="AB5745" t="str">
            <v>MAQ. E EQUIPAMENTOS</v>
          </cell>
          <cell r="AC5745">
            <v>4438.0749999999998</v>
          </cell>
          <cell r="AD5745" t="str">
            <v>BOM</v>
          </cell>
        </row>
        <row r="5746">
          <cell r="X5746">
            <v>12498</v>
          </cell>
          <cell r="Y5746">
            <v>2361070</v>
          </cell>
          <cell r="Z5746" t="str">
            <v>CENTRO CIRÚRGICO</v>
          </cell>
          <cell r="AA5746">
            <v>10</v>
          </cell>
          <cell r="AB5746" t="str">
            <v>MAQ. E EQUIPAMENTOS</v>
          </cell>
          <cell r="AC5746">
            <v>137500</v>
          </cell>
          <cell r="AD5746" t="str">
            <v>BOM</v>
          </cell>
        </row>
        <row r="5747">
          <cell r="X5747">
            <v>12570</v>
          </cell>
          <cell r="Y5747">
            <v>2399808</v>
          </cell>
          <cell r="Z5747" t="str">
            <v>PORTARIA 'A'</v>
          </cell>
          <cell r="AA5747">
            <v>3</v>
          </cell>
          <cell r="AB5747" t="str">
            <v>MAQ. E EQUIPAMENTOS</v>
          </cell>
          <cell r="AC5747">
            <v>883.97500000000002</v>
          </cell>
          <cell r="AD5747" t="str">
            <v>BOM</v>
          </cell>
        </row>
        <row r="5748">
          <cell r="X5748">
            <v>12569</v>
          </cell>
          <cell r="Y5748">
            <v>2399809</v>
          </cell>
          <cell r="Z5748" t="str">
            <v>ALMOXARIFADO</v>
          </cell>
          <cell r="AA5748">
            <v>3</v>
          </cell>
          <cell r="AB5748" t="str">
            <v>MAQ. E EQUIPAMENTOS</v>
          </cell>
          <cell r="AC5748">
            <v>883.97500000000002</v>
          </cell>
          <cell r="AD5748" t="str">
            <v>BOM</v>
          </cell>
        </row>
        <row r="5749">
          <cell r="X5749">
            <v>12551</v>
          </cell>
          <cell r="Y5749">
            <v>2399725</v>
          </cell>
          <cell r="Z5749" t="str">
            <v>APOIO AO DIAGNÓSTICO – SALA RAIO X</v>
          </cell>
          <cell r="AA5749">
            <v>10</v>
          </cell>
          <cell r="AB5749" t="str">
            <v>MAQ. E EQUIPAMENTOS</v>
          </cell>
          <cell r="AC5749">
            <v>149999.995</v>
          </cell>
          <cell r="AD5749" t="str">
            <v>BOM</v>
          </cell>
        </row>
        <row r="5750">
          <cell r="X5750">
            <v>12571</v>
          </cell>
          <cell r="Y5750">
            <v>2399509</v>
          </cell>
          <cell r="Z5750" t="str">
            <v>CTI – ALA C</v>
          </cell>
          <cell r="AA5750">
            <v>10</v>
          </cell>
          <cell r="AB5750" t="str">
            <v>MAQ. E EQUIPAMENTOS</v>
          </cell>
          <cell r="AC5750">
            <v>6395.35</v>
          </cell>
          <cell r="AD5750" t="str">
            <v>BOM</v>
          </cell>
        </row>
        <row r="5751">
          <cell r="X5751">
            <v>12572</v>
          </cell>
          <cell r="Y5751">
            <v>2399510</v>
          </cell>
          <cell r="Z5751" t="str">
            <v>CTI – ALA C</v>
          </cell>
          <cell r="AA5751">
            <v>10</v>
          </cell>
          <cell r="AB5751" t="str">
            <v>MAQ. E EQUIPAMENTOS</v>
          </cell>
          <cell r="AC5751">
            <v>6395.35</v>
          </cell>
          <cell r="AD5751" t="str">
            <v>BOM</v>
          </cell>
        </row>
        <row r="5752">
          <cell r="X5752">
            <v>12573</v>
          </cell>
          <cell r="Y5752">
            <v>2399511</v>
          </cell>
          <cell r="Z5752" t="str">
            <v>CTI – ALA C</v>
          </cell>
          <cell r="AA5752">
            <v>10</v>
          </cell>
          <cell r="AB5752" t="str">
            <v>MAQ. E EQUIPAMENTOS</v>
          </cell>
          <cell r="AC5752">
            <v>6395.35</v>
          </cell>
          <cell r="AD5752" t="str">
            <v>BOM</v>
          </cell>
        </row>
        <row r="5753">
          <cell r="X5753">
            <v>12574</v>
          </cell>
          <cell r="Y5753">
            <v>2399512</v>
          </cell>
          <cell r="Z5753" t="str">
            <v>CTI – ALA C</v>
          </cell>
          <cell r="AA5753">
            <v>10</v>
          </cell>
          <cell r="AB5753" t="str">
            <v>MAQ. E EQUIPAMENTOS</v>
          </cell>
          <cell r="AC5753">
            <v>6395.35</v>
          </cell>
          <cell r="AD5753" t="str">
            <v>BOM</v>
          </cell>
        </row>
        <row r="5754">
          <cell r="X5754">
            <v>12575</v>
          </cell>
          <cell r="Y5754">
            <v>2399513</v>
          </cell>
          <cell r="Z5754" t="str">
            <v>CTI – ALA C</v>
          </cell>
          <cell r="AA5754">
            <v>10</v>
          </cell>
          <cell r="AB5754" t="str">
            <v>MAQ. E EQUIPAMENTOS</v>
          </cell>
          <cell r="AC5754">
            <v>6395.35</v>
          </cell>
          <cell r="AD5754" t="str">
            <v>BOM</v>
          </cell>
        </row>
        <row r="5755">
          <cell r="X5755">
            <v>12576</v>
          </cell>
          <cell r="Y5755">
            <v>2399514</v>
          </cell>
          <cell r="Z5755" t="str">
            <v>CTI – ALA C</v>
          </cell>
          <cell r="AA5755">
            <v>10</v>
          </cell>
          <cell r="AB5755" t="str">
            <v>MAQ. E EQUIPAMENTOS</v>
          </cell>
          <cell r="AC5755">
            <v>6395.35</v>
          </cell>
          <cell r="AD5755" t="str">
            <v>BOM</v>
          </cell>
        </row>
        <row r="5756">
          <cell r="X5756">
            <v>12577</v>
          </cell>
          <cell r="Y5756">
            <v>2399515</v>
          </cell>
          <cell r="Z5756" t="str">
            <v>CTI – ALA C</v>
          </cell>
          <cell r="AA5756">
            <v>10</v>
          </cell>
          <cell r="AB5756" t="str">
            <v>MAQ. E EQUIPAMENTOS</v>
          </cell>
          <cell r="AC5756">
            <v>6395.35</v>
          </cell>
          <cell r="AD5756" t="str">
            <v>BOM</v>
          </cell>
        </row>
        <row r="5757">
          <cell r="X5757">
            <v>12578</v>
          </cell>
          <cell r="Y5757">
            <v>2399516</v>
          </cell>
          <cell r="Z5757" t="str">
            <v>CTI – ALA C</v>
          </cell>
          <cell r="AA5757">
            <v>10</v>
          </cell>
          <cell r="AB5757" t="str">
            <v>MAQ. E EQUIPAMENTOS</v>
          </cell>
          <cell r="AC5757">
            <v>6395.35</v>
          </cell>
          <cell r="AD5757" t="str">
            <v>BOM</v>
          </cell>
        </row>
        <row r="5758">
          <cell r="X5758">
            <v>12579</v>
          </cell>
          <cell r="Y5758">
            <v>2399517</v>
          </cell>
          <cell r="Z5758" t="str">
            <v>CLINICA MÉDICA  - ALA 3</v>
          </cell>
          <cell r="AA5758">
            <v>10</v>
          </cell>
          <cell r="AB5758" t="str">
            <v>MAQ. E EQUIPAMENTOS</v>
          </cell>
          <cell r="AC5758">
            <v>6395.35</v>
          </cell>
          <cell r="AD5758" t="str">
            <v>BOM</v>
          </cell>
        </row>
        <row r="5759">
          <cell r="X5759">
            <v>12580</v>
          </cell>
          <cell r="Y5759">
            <v>2399518</v>
          </cell>
          <cell r="Z5759" t="str">
            <v>CLINICA MÉDICA  - ALA 3</v>
          </cell>
          <cell r="AA5759">
            <v>10</v>
          </cell>
          <cell r="AB5759" t="str">
            <v>MAQ. E EQUIPAMENTOS</v>
          </cell>
          <cell r="AC5759">
            <v>6395.35</v>
          </cell>
          <cell r="AD5759" t="str">
            <v>BOM</v>
          </cell>
        </row>
        <row r="5760">
          <cell r="X5760">
            <v>12539</v>
          </cell>
          <cell r="Y5760">
            <v>2399792</v>
          </cell>
          <cell r="Z5760" t="str">
            <v>CTI – COPA</v>
          </cell>
          <cell r="AA5760">
            <v>5</v>
          </cell>
          <cell r="AB5760" t="str">
            <v>MAQ. E EQUIPAMENTOS</v>
          </cell>
          <cell r="AC5760">
            <v>599.5</v>
          </cell>
          <cell r="AD5760" t="str">
            <v>BOM</v>
          </cell>
        </row>
        <row r="5761">
          <cell r="X5761">
            <v>12581</v>
          </cell>
          <cell r="Y5761">
            <v>2400133</v>
          </cell>
          <cell r="Z5761" t="str">
            <v>APOIO AO DIAGNÓSTICO</v>
          </cell>
          <cell r="AA5761">
            <v>10</v>
          </cell>
          <cell r="AB5761" t="str">
            <v>MAQ. E EQUIPAMENTOS</v>
          </cell>
          <cell r="AC5761">
            <v>36870.6</v>
          </cell>
          <cell r="AD5761" t="str">
            <v>BOM</v>
          </cell>
        </row>
        <row r="5762">
          <cell r="X5762">
            <v>12653</v>
          </cell>
          <cell r="Y5762">
            <v>2613621</v>
          </cell>
          <cell r="Z5762" t="str">
            <v>CENTRO CIRURGICO - CORREDOR EXTERNO</v>
          </cell>
          <cell r="AA5762">
            <v>6</v>
          </cell>
          <cell r="AB5762" t="str">
            <v>MAQ. E EQUIPAMENTOS</v>
          </cell>
          <cell r="AC5762">
            <v>1595.91</v>
          </cell>
          <cell r="AD5762" t="str">
            <v>BOM</v>
          </cell>
        </row>
        <row r="5763">
          <cell r="X5763">
            <v>12654</v>
          </cell>
          <cell r="Y5763">
            <v>2613622</v>
          </cell>
          <cell r="Z5763" t="str">
            <v>CTI – ALA A</v>
          </cell>
          <cell r="AA5763">
            <v>6</v>
          </cell>
          <cell r="AB5763" t="str">
            <v>MAQ. E EQUIPAMENTOS</v>
          </cell>
          <cell r="AC5763">
            <v>909.47500000000002</v>
          </cell>
          <cell r="AD5763" t="str">
            <v>BOM</v>
          </cell>
        </row>
        <row r="5764">
          <cell r="X5764">
            <v>12655</v>
          </cell>
          <cell r="Y5764">
            <v>2613623</v>
          </cell>
          <cell r="Z5764" t="str">
            <v>CTI – ALA A</v>
          </cell>
          <cell r="AA5764">
            <v>6</v>
          </cell>
          <cell r="AB5764" t="str">
            <v>MAQ. E EQUIPAMENTOS</v>
          </cell>
          <cell r="AC5764">
            <v>909.47500000000002</v>
          </cell>
          <cell r="AD5764" t="str">
            <v>BOM</v>
          </cell>
        </row>
        <row r="5765">
          <cell r="X5765">
            <v>12648</v>
          </cell>
          <cell r="Y5765">
            <v>2613745</v>
          </cell>
          <cell r="Z5765" t="str">
            <v>AMBULATÓRIO – CONSULTÓRIO 3</v>
          </cell>
          <cell r="AA5765">
            <v>5</v>
          </cell>
          <cell r="AB5765" t="str">
            <v>MAQ. E EQUIPAMENTOS</v>
          </cell>
          <cell r="AC5765">
            <v>1860</v>
          </cell>
          <cell r="AD5765" t="str">
            <v>BOM</v>
          </cell>
        </row>
        <row r="5766">
          <cell r="X5766">
            <v>12650</v>
          </cell>
          <cell r="Y5766">
            <v>2613738</v>
          </cell>
          <cell r="Z5766" t="str">
            <v>SETOR DE FISIOTERAPIA</v>
          </cell>
          <cell r="AA5766">
            <v>10</v>
          </cell>
          <cell r="AB5766" t="str">
            <v>MAQ. E EQUIPAMENTOS</v>
          </cell>
          <cell r="AC5766">
            <v>1000</v>
          </cell>
          <cell r="AD5766" t="str">
            <v>BOM</v>
          </cell>
        </row>
        <row r="5767">
          <cell r="X5767">
            <v>12651</v>
          </cell>
          <cell r="Y5767">
            <v>2613739</v>
          </cell>
          <cell r="Z5767" t="str">
            <v>SETOR DE FISIOTERAPIA</v>
          </cell>
          <cell r="AA5767">
            <v>10</v>
          </cell>
          <cell r="AB5767" t="str">
            <v>MAQ. E EQUIPAMENTOS</v>
          </cell>
          <cell r="AC5767">
            <v>1000</v>
          </cell>
          <cell r="AD5767" t="str">
            <v>BOM</v>
          </cell>
        </row>
        <row r="5768">
          <cell r="X5768">
            <v>12652</v>
          </cell>
          <cell r="Y5768">
            <v>2613740</v>
          </cell>
          <cell r="Z5768" t="str">
            <v>SETOR DE FISIOTERAPIA</v>
          </cell>
          <cell r="AA5768">
            <v>10</v>
          </cell>
          <cell r="AB5768" t="str">
            <v>MAQ. E EQUIPAMENTOS</v>
          </cell>
          <cell r="AC5768">
            <v>1000</v>
          </cell>
          <cell r="AD5768" t="str">
            <v>BOM</v>
          </cell>
        </row>
        <row r="5769">
          <cell r="X5769">
            <v>12649</v>
          </cell>
          <cell r="Y5769">
            <v>2613737</v>
          </cell>
          <cell r="Z5769" t="str">
            <v>FARMÁCIA – DOSE</v>
          </cell>
          <cell r="AA5769">
            <v>10</v>
          </cell>
          <cell r="AB5769" t="str">
            <v>MAQ. E EQUIPAMENTOS</v>
          </cell>
          <cell r="AC5769">
            <v>40000</v>
          </cell>
          <cell r="AD5769" t="str">
            <v>BOM</v>
          </cell>
        </row>
        <row r="5770">
          <cell r="X5770">
            <v>12656</v>
          </cell>
          <cell r="Y5770">
            <v>2613627</v>
          </cell>
          <cell r="Z5770" t="str">
            <v>CLÍNICA CIRÚRGICA  ALA 3</v>
          </cell>
          <cell r="AA5770">
            <v>6</v>
          </cell>
          <cell r="AB5770" t="str">
            <v>MAQ. E EQUIPAMENTOS</v>
          </cell>
          <cell r="AC5770">
            <v>1070</v>
          </cell>
          <cell r="AD5770" t="str">
            <v>BOM</v>
          </cell>
        </row>
        <row r="5771">
          <cell r="X5771">
            <v>12657</v>
          </cell>
          <cell r="Y5771">
            <v>2619392</v>
          </cell>
          <cell r="Z5771" t="str">
            <v>AGÊNCIA TRANSFUSIONAL</v>
          </cell>
          <cell r="AA5771">
            <v>10</v>
          </cell>
          <cell r="AB5771" t="str">
            <v>MAQ. E EQUIPAMENTOS</v>
          </cell>
          <cell r="AC5771">
            <v>2200</v>
          </cell>
          <cell r="AD5771" t="str">
            <v>BOM</v>
          </cell>
        </row>
        <row r="5772">
          <cell r="X5772">
            <v>11929</v>
          </cell>
          <cell r="Y5772">
            <v>2464728</v>
          </cell>
          <cell r="Z5772" t="str">
            <v>COREME</v>
          </cell>
          <cell r="AA5772">
            <v>5</v>
          </cell>
          <cell r="AB5772" t="str">
            <v>EQUIPAMENTO DE INFORMÁTICA</v>
          </cell>
          <cell r="AC5772">
            <v>1234.1500000000001</v>
          </cell>
          <cell r="AD5772" t="str">
            <v>BOM</v>
          </cell>
        </row>
        <row r="5773">
          <cell r="X5773">
            <v>11930</v>
          </cell>
          <cell r="Y5773">
            <v>2464729</v>
          </cell>
          <cell r="Z5773" t="str">
            <v>COREME</v>
          </cell>
          <cell r="AA5773">
            <v>5</v>
          </cell>
          <cell r="AB5773" t="str">
            <v>EQUIPAMENTO DE INFORMÁTICA</v>
          </cell>
          <cell r="AC5773">
            <v>1234.1500000000001</v>
          </cell>
          <cell r="AD5773" t="str">
            <v>BOM</v>
          </cell>
        </row>
        <row r="5774">
          <cell r="X5774">
            <v>11931</v>
          </cell>
          <cell r="Y5774">
            <v>2464730</v>
          </cell>
          <cell r="Z5774" t="str">
            <v>BIBLIOTECA</v>
          </cell>
          <cell r="AA5774">
            <v>5</v>
          </cell>
          <cell r="AB5774" t="str">
            <v>EQUIPAMENTO DE INFORMÁTICA</v>
          </cell>
          <cell r="AC5774">
            <v>1234.1500000000001</v>
          </cell>
          <cell r="AD5774" t="str">
            <v>BOM</v>
          </cell>
        </row>
        <row r="5775">
          <cell r="X5775">
            <v>11932</v>
          </cell>
          <cell r="Y5775">
            <v>2464731</v>
          </cell>
          <cell r="Z5775" t="str">
            <v>COMITÊ DE ÉTICA E PESQUISA</v>
          </cell>
          <cell r="AA5775">
            <v>5</v>
          </cell>
          <cell r="AB5775" t="str">
            <v>EQUIPAMENTO DE INFORMÁTICA</v>
          </cell>
          <cell r="AC5775">
            <v>1234.1500000000001</v>
          </cell>
          <cell r="AD5775" t="str">
            <v>BOM</v>
          </cell>
        </row>
        <row r="5776">
          <cell r="X5776">
            <v>11933</v>
          </cell>
          <cell r="Y5776">
            <v>2464732</v>
          </cell>
          <cell r="Z5776" t="str">
            <v>COMITÊ DE ÉTICA E PESQUISA</v>
          </cell>
          <cell r="AA5776">
            <v>5</v>
          </cell>
          <cell r="AB5776" t="str">
            <v>EQUIPAMENTO DE INFORMÁTICA</v>
          </cell>
          <cell r="AC5776">
            <v>1234.1500000000001</v>
          </cell>
          <cell r="AD5776" t="str">
            <v>BOM</v>
          </cell>
        </row>
        <row r="5777">
          <cell r="X5777">
            <v>11934</v>
          </cell>
          <cell r="Y5777">
            <v>2464733</v>
          </cell>
          <cell r="Z5777" t="str">
            <v>CLÍNICA CIRÚRGICA - ALA 03</v>
          </cell>
          <cell r="AA5777">
            <v>5</v>
          </cell>
          <cell r="AB5777" t="str">
            <v>EQUIPAMENTO DE INFORMÁTICA</v>
          </cell>
          <cell r="AC5777">
            <v>1234.1500000000001</v>
          </cell>
          <cell r="AD5777" t="str">
            <v>BOM</v>
          </cell>
        </row>
        <row r="5778">
          <cell r="X5778">
            <v>11935</v>
          </cell>
          <cell r="Y5778">
            <v>2464734</v>
          </cell>
          <cell r="Z5778" t="str">
            <v>CLÍNICA CIRÚRGICA - ALA 03</v>
          </cell>
          <cell r="AA5778">
            <v>5</v>
          </cell>
          <cell r="AB5778" t="str">
            <v>EQUIPAMENTO DE INFORMÁTICA</v>
          </cell>
          <cell r="AC5778">
            <v>1234.1500000000001</v>
          </cell>
          <cell r="AD5778" t="str">
            <v>BOM</v>
          </cell>
        </row>
        <row r="5779">
          <cell r="X5779">
            <v>11936</v>
          </cell>
          <cell r="Y5779">
            <v>2464735</v>
          </cell>
          <cell r="Z5779" t="str">
            <v>CLÍNICA CIRÚRGICA - ALA 01</v>
          </cell>
          <cell r="AA5779">
            <v>5</v>
          </cell>
          <cell r="AB5779" t="str">
            <v>EQUIPAMENTO DE INFORMÁTICA</v>
          </cell>
          <cell r="AC5779">
            <v>1234.1500000000001</v>
          </cell>
          <cell r="AD5779" t="str">
            <v>BOM</v>
          </cell>
        </row>
        <row r="5780">
          <cell r="X5780">
            <v>11937</v>
          </cell>
          <cell r="Y5780">
            <v>2464736</v>
          </cell>
          <cell r="Z5780" t="str">
            <v>CLÍNICA CIRÚRGICA - ALA 02</v>
          </cell>
          <cell r="AA5780">
            <v>5</v>
          </cell>
          <cell r="AB5780" t="str">
            <v>EQUIPAMENTO DE INFORMÁTICA</v>
          </cell>
          <cell r="AC5780">
            <v>1234.1500000000001</v>
          </cell>
          <cell r="AD5780" t="str">
            <v>BOM</v>
          </cell>
        </row>
        <row r="5781">
          <cell r="X5781">
            <v>11938</v>
          </cell>
          <cell r="Y5781">
            <v>2464737</v>
          </cell>
          <cell r="Z5781" t="str">
            <v>CLÍNICA CIRÚRGICA - ALA 02</v>
          </cell>
          <cell r="AA5781">
            <v>5</v>
          </cell>
          <cell r="AB5781" t="str">
            <v>EQUIPAMENTO DE INFORMÁTICA</v>
          </cell>
          <cell r="AC5781">
            <v>1234.1500000000001</v>
          </cell>
          <cell r="AD5781" t="str">
            <v>BOM</v>
          </cell>
        </row>
        <row r="5782">
          <cell r="X5782">
            <v>11939</v>
          </cell>
          <cell r="Y5782">
            <v>2464738</v>
          </cell>
          <cell r="Z5782" t="str">
            <v>CLÍNICA MÉDICA - ALA 01</v>
          </cell>
          <cell r="AA5782">
            <v>5</v>
          </cell>
          <cell r="AB5782" t="str">
            <v>EQUIPAMENTO DE INFORMÁTICA</v>
          </cell>
          <cell r="AC5782">
            <v>1234.1500000000001</v>
          </cell>
          <cell r="AD5782" t="str">
            <v>BOM</v>
          </cell>
        </row>
        <row r="5783">
          <cell r="X5783">
            <v>11940</v>
          </cell>
          <cell r="Y5783">
            <v>2464739</v>
          </cell>
          <cell r="Z5783" t="str">
            <v>CLÍNICA MÉDICA - ALA 01</v>
          </cell>
          <cell r="AA5783">
            <v>5</v>
          </cell>
          <cell r="AB5783" t="str">
            <v>EQUIPAMENTO DE INFORMÁTICA</v>
          </cell>
          <cell r="AC5783">
            <v>1234.1500000000001</v>
          </cell>
          <cell r="AD5783" t="str">
            <v>BOM</v>
          </cell>
        </row>
        <row r="5784">
          <cell r="X5784">
            <v>11941</v>
          </cell>
          <cell r="Y5784">
            <v>2464740</v>
          </cell>
          <cell r="Z5784" t="str">
            <v>CLÍNICA MÉDICA - ALA 02</v>
          </cell>
          <cell r="AA5784">
            <v>5</v>
          </cell>
          <cell r="AB5784" t="str">
            <v>EQUIPAMENTO DE INFORMÁTICA</v>
          </cell>
          <cell r="AC5784">
            <v>1234.1500000000001</v>
          </cell>
          <cell r="AD5784" t="str">
            <v>BOM</v>
          </cell>
        </row>
        <row r="5785">
          <cell r="X5785">
            <v>11942</v>
          </cell>
          <cell r="Y5785">
            <v>2464741</v>
          </cell>
          <cell r="Z5785" t="str">
            <v>CLÍNICA MÉDICA - ALA 03</v>
          </cell>
          <cell r="AA5785">
            <v>5</v>
          </cell>
          <cell r="AB5785" t="str">
            <v>EQUIPAMENTO DE INFORMÁTICA</v>
          </cell>
          <cell r="AC5785">
            <v>1234.1500000000001</v>
          </cell>
          <cell r="AD5785" t="str">
            <v>BOM</v>
          </cell>
        </row>
        <row r="5786">
          <cell r="X5786">
            <v>11943</v>
          </cell>
          <cell r="Y5786">
            <v>2464742</v>
          </cell>
          <cell r="Z5786" t="str">
            <v>CLÍNICA MÉDICA - ALA 03</v>
          </cell>
          <cell r="AA5786">
            <v>5</v>
          </cell>
          <cell r="AB5786" t="str">
            <v>EQUIPAMENTO DE INFORMÁTICA</v>
          </cell>
          <cell r="AC5786">
            <v>1234.1500000000001</v>
          </cell>
          <cell r="AD5786" t="str">
            <v>BOM</v>
          </cell>
        </row>
        <row r="5787">
          <cell r="X5787">
            <v>11914</v>
          </cell>
          <cell r="Y5787">
            <v>2464743</v>
          </cell>
          <cell r="Z5787" t="str">
            <v>COREME</v>
          </cell>
          <cell r="AA5787">
            <v>5</v>
          </cell>
          <cell r="AB5787" t="str">
            <v>EQUIPAMENTO DE INFORMÁTICA</v>
          </cell>
          <cell r="AC5787">
            <v>373.40499999999997</v>
          </cell>
          <cell r="AD5787" t="str">
            <v>BOM</v>
          </cell>
        </row>
        <row r="5788">
          <cell r="X5788">
            <v>11915</v>
          </cell>
          <cell r="Y5788">
            <v>2464744</v>
          </cell>
          <cell r="Z5788" t="str">
            <v>COREME</v>
          </cell>
          <cell r="AA5788">
            <v>5</v>
          </cell>
          <cell r="AB5788" t="str">
            <v>EQUIPAMENTO DE INFORMÁTICA</v>
          </cell>
          <cell r="AC5788">
            <v>373.40499999999997</v>
          </cell>
          <cell r="AD5788" t="str">
            <v>BOM</v>
          </cell>
        </row>
        <row r="5789">
          <cell r="X5789">
            <v>11916</v>
          </cell>
          <cell r="Y5789">
            <v>2464745</v>
          </cell>
          <cell r="Z5789" t="str">
            <v>BIBLIOTECA</v>
          </cell>
          <cell r="AA5789">
            <v>5</v>
          </cell>
          <cell r="AB5789" t="str">
            <v>EQUIPAMENTO DE INFORMÁTICA</v>
          </cell>
          <cell r="AC5789">
            <v>373.40499999999997</v>
          </cell>
          <cell r="AD5789" t="str">
            <v>BOM</v>
          </cell>
        </row>
        <row r="5790">
          <cell r="X5790">
            <v>11917</v>
          </cell>
          <cell r="Y5790">
            <v>2464746</v>
          </cell>
          <cell r="Z5790" t="str">
            <v>COMITÊ DE ÉTICA E PESQUISA</v>
          </cell>
          <cell r="AA5790">
            <v>5</v>
          </cell>
          <cell r="AB5790" t="str">
            <v>EQUIPAMENTO DE INFORMÁTICA</v>
          </cell>
          <cell r="AC5790">
            <v>373.40499999999997</v>
          </cell>
          <cell r="AD5790" t="str">
            <v>BOM</v>
          </cell>
        </row>
        <row r="5791">
          <cell r="X5791">
            <v>11918</v>
          </cell>
          <cell r="Y5791">
            <v>2464747</v>
          </cell>
          <cell r="Z5791" t="str">
            <v>COMITÊ DE ÉTICA E PESQUISA</v>
          </cell>
          <cell r="AA5791">
            <v>5</v>
          </cell>
          <cell r="AB5791" t="str">
            <v>EQUIPAMENTO DE INFORMÁTICA</v>
          </cell>
          <cell r="AC5791">
            <v>373.40499999999997</v>
          </cell>
          <cell r="AD5791" t="str">
            <v>BOM</v>
          </cell>
        </row>
        <row r="5792">
          <cell r="X5792">
            <v>11919</v>
          </cell>
          <cell r="Y5792">
            <v>2464748</v>
          </cell>
          <cell r="Z5792" t="str">
            <v>CLÍNICA CIRÚRGICA - ALA 03</v>
          </cell>
          <cell r="AA5792">
            <v>5</v>
          </cell>
          <cell r="AB5792" t="str">
            <v>EQUIPAMENTO DE INFORMÁTICA</v>
          </cell>
          <cell r="AC5792">
            <v>373.40499999999997</v>
          </cell>
          <cell r="AD5792" t="str">
            <v>BOM</v>
          </cell>
        </row>
        <row r="5793">
          <cell r="X5793">
            <v>11920</v>
          </cell>
          <cell r="Y5793">
            <v>2464749</v>
          </cell>
          <cell r="Z5793" t="str">
            <v>CLÍNICA CIRÚRGICA - ALA 03</v>
          </cell>
          <cell r="AA5793">
            <v>5</v>
          </cell>
          <cell r="AB5793" t="str">
            <v>EQUIPAMENTO DE INFORMÁTICA</v>
          </cell>
          <cell r="AC5793">
            <v>373.40499999999997</v>
          </cell>
          <cell r="AD5793" t="str">
            <v>BOM</v>
          </cell>
        </row>
        <row r="5794">
          <cell r="X5794">
            <v>11921</v>
          </cell>
          <cell r="Y5794">
            <v>2464750</v>
          </cell>
          <cell r="Z5794" t="str">
            <v>CLÍNICA CIRÚRGICA - ALA 01</v>
          </cell>
          <cell r="AA5794">
            <v>5</v>
          </cell>
          <cell r="AB5794" t="str">
            <v>EQUIPAMENTO DE INFORMÁTICA</v>
          </cell>
          <cell r="AC5794">
            <v>373.40499999999997</v>
          </cell>
          <cell r="AD5794" t="str">
            <v>BOM</v>
          </cell>
        </row>
        <row r="5795">
          <cell r="X5795">
            <v>11922</v>
          </cell>
          <cell r="Y5795">
            <v>2464751</v>
          </cell>
          <cell r="Z5795" t="str">
            <v>CLÍNICA CIRÚRGICA - ALA 02</v>
          </cell>
          <cell r="AA5795">
            <v>5</v>
          </cell>
          <cell r="AB5795" t="str">
            <v>EQUIPAMENTO DE INFORMÁTICA</v>
          </cell>
          <cell r="AC5795">
            <v>373.40499999999997</v>
          </cell>
          <cell r="AD5795" t="str">
            <v>BOM</v>
          </cell>
        </row>
        <row r="5796">
          <cell r="X5796">
            <v>11923</v>
          </cell>
          <cell r="Y5796">
            <v>2464752</v>
          </cell>
          <cell r="Z5796" t="str">
            <v>CLÍNICA CIRÚRGICA - ALA 02</v>
          </cell>
          <cell r="AA5796">
            <v>5</v>
          </cell>
          <cell r="AB5796" t="str">
            <v>EQUIPAMENTO DE INFORMÁTICA</v>
          </cell>
          <cell r="AC5796">
            <v>373.40499999999997</v>
          </cell>
          <cell r="AD5796" t="str">
            <v>BOM</v>
          </cell>
        </row>
        <row r="5797">
          <cell r="X5797">
            <v>11924</v>
          </cell>
          <cell r="Y5797">
            <v>2464753</v>
          </cell>
          <cell r="Z5797" t="str">
            <v>CLÍNICA MÉDICA - ALA 01</v>
          </cell>
          <cell r="AA5797">
            <v>5</v>
          </cell>
          <cell r="AB5797" t="str">
            <v>EQUIPAMENTO DE INFORMÁTICA</v>
          </cell>
          <cell r="AC5797">
            <v>373.40499999999997</v>
          </cell>
          <cell r="AD5797" t="str">
            <v>BOM</v>
          </cell>
        </row>
        <row r="5798">
          <cell r="X5798">
            <v>11925</v>
          </cell>
          <cell r="Y5798">
            <v>2464754</v>
          </cell>
          <cell r="Z5798" t="str">
            <v>CLÍNICA MÉDICA - ALA 01</v>
          </cell>
          <cell r="AA5798">
            <v>5</v>
          </cell>
          <cell r="AB5798" t="str">
            <v>EQUIPAMENTO DE INFORMÁTICA</v>
          </cell>
          <cell r="AC5798">
            <v>373.40499999999997</v>
          </cell>
          <cell r="AD5798" t="str">
            <v>BOM</v>
          </cell>
        </row>
        <row r="5799">
          <cell r="X5799">
            <v>11926</v>
          </cell>
          <cell r="Y5799">
            <v>2464755</v>
          </cell>
          <cell r="Z5799" t="str">
            <v>ASTEC</v>
          </cell>
          <cell r="AA5799">
            <v>5</v>
          </cell>
          <cell r="AB5799" t="str">
            <v>EQUIPAMENTO DE INFORMÁTICA</v>
          </cell>
          <cell r="AC5799">
            <v>373.40499999999997</v>
          </cell>
          <cell r="AD5799" t="str">
            <v>BOM</v>
          </cell>
        </row>
        <row r="5800">
          <cell r="X5800">
            <v>11927</v>
          </cell>
          <cell r="Y5800">
            <v>2464756</v>
          </cell>
          <cell r="Z5800" t="str">
            <v>CLÍNICA MÉDICA - ALA 03</v>
          </cell>
          <cell r="AA5800">
            <v>5</v>
          </cell>
          <cell r="AB5800" t="str">
            <v>EQUIPAMENTO DE INFORMÁTICA</v>
          </cell>
          <cell r="AC5800">
            <v>373.40499999999997</v>
          </cell>
          <cell r="AD5800" t="str">
            <v>BOM</v>
          </cell>
        </row>
        <row r="5801">
          <cell r="X5801">
            <v>11928</v>
          </cell>
          <cell r="Y5801">
            <v>2464757</v>
          </cell>
          <cell r="Z5801" t="str">
            <v>ASTEC</v>
          </cell>
          <cell r="AA5801">
            <v>5</v>
          </cell>
          <cell r="AB5801" t="str">
            <v>EQUIPAMENTO DE INFORMÁTICA</v>
          </cell>
          <cell r="AC5801">
            <v>373.40499999999997</v>
          </cell>
          <cell r="AD5801" t="str">
            <v>BOM</v>
          </cell>
        </row>
        <row r="5802">
          <cell r="X5802">
            <v>12658</v>
          </cell>
          <cell r="Y5802" t="str">
            <v>-</v>
          </cell>
          <cell r="Z5802" t="str">
            <v>CENTRO CIRÚRGICO SALA MÉDICOS</v>
          </cell>
          <cell r="AA5802">
            <v>10</v>
          </cell>
          <cell r="AB5802" t="str">
            <v>MÓVEIS E UTENSÍLIOS</v>
          </cell>
          <cell r="AC5802">
            <v>306.5</v>
          </cell>
          <cell r="AD5802" t="str">
            <v>BOM</v>
          </cell>
        </row>
        <row r="5803">
          <cell r="X5803">
            <v>12659</v>
          </cell>
          <cell r="Y5803" t="str">
            <v>-</v>
          </cell>
          <cell r="Z5803" t="str">
            <v>CENTRO CIRÚRGICO SALA MÉDICOS</v>
          </cell>
          <cell r="AA5803">
            <v>10</v>
          </cell>
          <cell r="AB5803" t="str">
            <v>MÓVEIS E UTENSÍLIOS</v>
          </cell>
          <cell r="AC5803">
            <v>306.5</v>
          </cell>
          <cell r="AD5803" t="str">
            <v>BOM</v>
          </cell>
        </row>
        <row r="5804">
          <cell r="X5804">
            <v>12660</v>
          </cell>
          <cell r="Y5804" t="str">
            <v>-</v>
          </cell>
          <cell r="Z5804" t="str">
            <v>CENTRO CIRÚRGICO SALA MÉDICOS</v>
          </cell>
          <cell r="AA5804">
            <v>10</v>
          </cell>
          <cell r="AB5804" t="str">
            <v>MÓVEIS E UTENSÍLIOS</v>
          </cell>
          <cell r="AC5804">
            <v>306.5</v>
          </cell>
          <cell r="AD5804" t="str">
            <v>BOM</v>
          </cell>
        </row>
        <row r="5805">
          <cell r="X5805">
            <v>12661</v>
          </cell>
          <cell r="Y5805" t="str">
            <v>-</v>
          </cell>
          <cell r="Z5805" t="str">
            <v>CENTRO CIRÚRGICO SALA MÉDICOS</v>
          </cell>
          <cell r="AA5805">
            <v>10</v>
          </cell>
          <cell r="AB5805" t="str">
            <v>MÓVEIS E UTENSÍLIOS</v>
          </cell>
          <cell r="AC5805">
            <v>306.5</v>
          </cell>
          <cell r="AD5805" t="str">
            <v>BOM</v>
          </cell>
        </row>
        <row r="5806">
          <cell r="X5806">
            <v>12662</v>
          </cell>
          <cell r="Y5806" t="str">
            <v>-</v>
          </cell>
          <cell r="Z5806" t="str">
            <v>CENTRO CIRÚRGICO SALA MÉDICOS</v>
          </cell>
          <cell r="AA5806">
            <v>10</v>
          </cell>
          <cell r="AB5806" t="str">
            <v>MÓVEIS E UTENSÍLIOS</v>
          </cell>
          <cell r="AC5806">
            <v>306.5</v>
          </cell>
          <cell r="AD5806" t="str">
            <v>BOM</v>
          </cell>
        </row>
        <row r="5807">
          <cell r="X5807">
            <v>12663</v>
          </cell>
          <cell r="Y5807" t="str">
            <v>-</v>
          </cell>
          <cell r="Z5807" t="str">
            <v>CENTRO CIRÚRGICO SALA MÉDICOS</v>
          </cell>
          <cell r="AA5807">
            <v>10</v>
          </cell>
          <cell r="AB5807" t="str">
            <v>MÓVEIS E UTENSÍLIOS</v>
          </cell>
          <cell r="AC5807">
            <v>306.5</v>
          </cell>
          <cell r="AD5807" t="str">
            <v>BOM</v>
          </cell>
        </row>
        <row r="5808">
          <cell r="X5808">
            <v>12664</v>
          </cell>
          <cell r="Y5808" t="str">
            <v>-</v>
          </cell>
          <cell r="Z5808" t="str">
            <v>CENTRO CIRÚRGICO SALA MÉDICOS</v>
          </cell>
          <cell r="AA5808">
            <v>10</v>
          </cell>
          <cell r="AB5808" t="str">
            <v>MÓVEIS E UTENSÍLIOS</v>
          </cell>
          <cell r="AC5808">
            <v>306.5</v>
          </cell>
          <cell r="AD5808" t="str">
            <v>BOM</v>
          </cell>
        </row>
        <row r="5809">
          <cell r="X5809">
            <v>10479</v>
          </cell>
          <cell r="Y5809" t="str">
            <v>-</v>
          </cell>
          <cell r="Z5809" t="str">
            <v>CENTRO CIRÚRGICO</v>
          </cell>
          <cell r="AA5809">
            <v>10</v>
          </cell>
          <cell r="AB5809" t="str">
            <v>MAQ. E EQUIPAMENTOS</v>
          </cell>
          <cell r="AC5809">
            <v>11000</v>
          </cell>
          <cell r="AD5809" t="str">
            <v>BOM</v>
          </cell>
        </row>
        <row r="5810">
          <cell r="X5810">
            <v>10585</v>
          </cell>
          <cell r="Y5810" t="str">
            <v>-</v>
          </cell>
          <cell r="Z5810" t="str">
            <v>AMBULATÓRIO</v>
          </cell>
          <cell r="AA5810">
            <v>10</v>
          </cell>
          <cell r="AB5810" t="str">
            <v>MAQ. E EQUIPAMENTOS</v>
          </cell>
          <cell r="AC5810">
            <v>1700</v>
          </cell>
          <cell r="AD5810" t="str">
            <v>BOM</v>
          </cell>
        </row>
        <row r="5811">
          <cell r="X5811" t="str">
            <v>10583</v>
          </cell>
          <cell r="Y5811" t="str">
            <v>-</v>
          </cell>
          <cell r="Z5811" t="str">
            <v>CENTRO CIRÚRGICO</v>
          </cell>
          <cell r="AA5811">
            <v>10</v>
          </cell>
          <cell r="AB5811" t="str">
            <v>MAQ. E EQUIPAMENTOS</v>
          </cell>
          <cell r="AC5811">
            <v>1700</v>
          </cell>
          <cell r="AD5811" t="str">
            <v>BOM</v>
          </cell>
        </row>
        <row r="5812">
          <cell r="X5812" t="str">
            <v>10584</v>
          </cell>
          <cell r="Y5812" t="str">
            <v>-</v>
          </cell>
          <cell r="Z5812" t="str">
            <v>CENTRO CIRÚRGICO</v>
          </cell>
          <cell r="AA5812">
            <v>10</v>
          </cell>
          <cell r="AB5812" t="str">
            <v>MAQ. E EQUIPAMENTOS</v>
          </cell>
          <cell r="AC5812">
            <v>1700</v>
          </cell>
          <cell r="AD5812" t="str">
            <v>BOM</v>
          </cell>
        </row>
        <row r="5813">
          <cell r="X5813">
            <v>10586</v>
          </cell>
          <cell r="Y5813" t="str">
            <v>-</v>
          </cell>
          <cell r="Z5813" t="str">
            <v>AMBULATÓRIO</v>
          </cell>
          <cell r="AA5813">
            <v>10</v>
          </cell>
          <cell r="AB5813" t="str">
            <v>MAQ. E EQUIPAMENTOS</v>
          </cell>
          <cell r="AC5813">
            <v>260</v>
          </cell>
          <cell r="AD5813" t="str">
            <v>BOM</v>
          </cell>
        </row>
        <row r="5814">
          <cell r="X5814">
            <v>11413</v>
          </cell>
          <cell r="Y5814">
            <v>802596</v>
          </cell>
          <cell r="Z5814" t="str">
            <v>CEAD</v>
          </cell>
          <cell r="AA5814">
            <v>10</v>
          </cell>
          <cell r="AB5814" t="str">
            <v>MAQ. E EQUIPAMENTOS</v>
          </cell>
          <cell r="AC5814">
            <v>576.36</v>
          </cell>
          <cell r="AD5814" t="str">
            <v>BOM</v>
          </cell>
        </row>
        <row r="5815">
          <cell r="X5815">
            <v>11412</v>
          </cell>
          <cell r="Y5815">
            <v>802598</v>
          </cell>
          <cell r="Z5815" t="str">
            <v>CEAD</v>
          </cell>
          <cell r="AA5815">
            <v>10</v>
          </cell>
          <cell r="AB5815" t="str">
            <v>MAQ. E EQUIPAMENTOS</v>
          </cell>
          <cell r="AC5815">
            <v>576.36</v>
          </cell>
          <cell r="AD5815" t="str">
            <v>BOM</v>
          </cell>
        </row>
        <row r="5816">
          <cell r="X5816">
            <v>11411</v>
          </cell>
          <cell r="Y5816">
            <v>802597</v>
          </cell>
          <cell r="Z5816" t="str">
            <v>CEAD</v>
          </cell>
          <cell r="AA5816">
            <v>10</v>
          </cell>
          <cell r="AB5816" t="str">
            <v>MAQ. E EQUIPAMENTOS</v>
          </cell>
          <cell r="AC5816">
            <v>842.58</v>
          </cell>
          <cell r="AD5816" t="str">
            <v>BOM</v>
          </cell>
        </row>
        <row r="5817">
          <cell r="X5817">
            <v>11409</v>
          </cell>
          <cell r="Y5817">
            <v>802599</v>
          </cell>
          <cell r="Z5817" t="str">
            <v>CEAD</v>
          </cell>
          <cell r="AA5817">
            <v>10</v>
          </cell>
          <cell r="AB5817" t="str">
            <v>MAQ. E EQUIPAMENTOS</v>
          </cell>
          <cell r="AC5817">
            <v>842.58</v>
          </cell>
          <cell r="AD5817" t="str">
            <v>BOM</v>
          </cell>
        </row>
        <row r="5818">
          <cell r="X5818">
            <v>11410</v>
          </cell>
          <cell r="Y5818">
            <v>802600</v>
          </cell>
          <cell r="Z5818" t="str">
            <v>CEAD</v>
          </cell>
          <cell r="AA5818">
            <v>10</v>
          </cell>
          <cell r="AB5818" t="str">
            <v>MAQ. E EQUIPAMENTOS</v>
          </cell>
          <cell r="AC5818">
            <v>842.58</v>
          </cell>
          <cell r="AD5818" t="str">
            <v>BOM</v>
          </cell>
        </row>
        <row r="5819">
          <cell r="X5819">
            <v>11414</v>
          </cell>
          <cell r="Y5819">
            <v>802601</v>
          </cell>
          <cell r="Z5819" t="str">
            <v>CEAD</v>
          </cell>
          <cell r="AA5819">
            <v>10</v>
          </cell>
          <cell r="AB5819" t="str">
            <v>MAQ. E EQUIPAMENTOS</v>
          </cell>
          <cell r="AC5819">
            <v>931.32</v>
          </cell>
          <cell r="AD5819" t="str">
            <v>BOM</v>
          </cell>
        </row>
        <row r="5820">
          <cell r="X5820">
            <v>11415</v>
          </cell>
          <cell r="Y5820">
            <v>802602</v>
          </cell>
          <cell r="Z5820" t="str">
            <v>CEAD</v>
          </cell>
          <cell r="AA5820">
            <v>10</v>
          </cell>
          <cell r="AB5820" t="str">
            <v>MAQ. E EQUIPAMENTOS</v>
          </cell>
          <cell r="AC5820">
            <v>931.32</v>
          </cell>
          <cell r="AD5820" t="str">
            <v>BOM</v>
          </cell>
        </row>
        <row r="5821">
          <cell r="X5821">
            <v>11416</v>
          </cell>
          <cell r="Y5821">
            <v>802603</v>
          </cell>
          <cell r="Z5821" t="str">
            <v>CEAD</v>
          </cell>
          <cell r="AA5821">
            <v>10</v>
          </cell>
          <cell r="AB5821" t="str">
            <v>MAQ. E EQUIPAMENTOS</v>
          </cell>
          <cell r="AC5821">
            <v>931.32</v>
          </cell>
          <cell r="AD5821" t="str">
            <v>BOM</v>
          </cell>
        </row>
        <row r="5822">
          <cell r="X5822">
            <v>11417</v>
          </cell>
          <cell r="Y5822">
            <v>802604</v>
          </cell>
          <cell r="Z5822" t="str">
            <v>CEAD</v>
          </cell>
          <cell r="AA5822">
            <v>10</v>
          </cell>
          <cell r="AB5822" t="str">
            <v>MAQ. E EQUIPAMENTOS</v>
          </cell>
          <cell r="AC5822">
            <v>2661.7350000000001</v>
          </cell>
          <cell r="AD5822" t="str">
            <v>BOM</v>
          </cell>
        </row>
        <row r="5823">
          <cell r="X5823">
            <v>11397</v>
          </cell>
          <cell r="Y5823">
            <v>802584</v>
          </cell>
          <cell r="Z5823" t="str">
            <v>CEAD</v>
          </cell>
          <cell r="AA5823">
            <v>10</v>
          </cell>
          <cell r="AB5823" t="str">
            <v>MAQ. E EQUIPAMENTOS</v>
          </cell>
          <cell r="AC5823">
            <v>709.47</v>
          </cell>
          <cell r="AD5823" t="str">
            <v>BOM</v>
          </cell>
        </row>
        <row r="5824">
          <cell r="X5824">
            <v>11398</v>
          </cell>
          <cell r="Y5824">
            <v>802585</v>
          </cell>
          <cell r="Z5824" t="str">
            <v>CEAD</v>
          </cell>
          <cell r="AA5824">
            <v>10</v>
          </cell>
          <cell r="AB5824" t="str">
            <v>MAQ. E EQUIPAMENTOS</v>
          </cell>
          <cell r="AC5824">
            <v>709.47</v>
          </cell>
          <cell r="AD5824" t="str">
            <v>BOM</v>
          </cell>
        </row>
        <row r="5825">
          <cell r="X5825">
            <v>11399</v>
          </cell>
          <cell r="Y5825">
            <v>802586</v>
          </cell>
          <cell r="Z5825" t="str">
            <v>CEAD</v>
          </cell>
          <cell r="AA5825">
            <v>10</v>
          </cell>
          <cell r="AB5825" t="str">
            <v>MAQ. E EQUIPAMENTOS</v>
          </cell>
          <cell r="AC5825">
            <v>709.47</v>
          </cell>
          <cell r="AD5825" t="str">
            <v>BOM</v>
          </cell>
        </row>
        <row r="5826">
          <cell r="X5826">
            <v>11400</v>
          </cell>
          <cell r="Y5826">
            <v>802587</v>
          </cell>
          <cell r="Z5826" t="str">
            <v>CEAD</v>
          </cell>
          <cell r="AA5826">
            <v>10</v>
          </cell>
          <cell r="AB5826" t="str">
            <v>MAQ. E EQUIPAMENTOS</v>
          </cell>
          <cell r="AC5826">
            <v>709.47</v>
          </cell>
          <cell r="AD5826" t="str">
            <v>BOM</v>
          </cell>
        </row>
        <row r="5827">
          <cell r="X5827">
            <v>11401</v>
          </cell>
          <cell r="Y5827">
            <v>802588</v>
          </cell>
          <cell r="Z5827" t="str">
            <v>CEAD</v>
          </cell>
          <cell r="AA5827">
            <v>10</v>
          </cell>
          <cell r="AB5827" t="str">
            <v>MAQ. E EQUIPAMENTOS</v>
          </cell>
          <cell r="AC5827">
            <v>709.47</v>
          </cell>
          <cell r="AD5827" t="str">
            <v>BOM</v>
          </cell>
        </row>
        <row r="5828">
          <cell r="X5828">
            <v>11402</v>
          </cell>
          <cell r="Y5828">
            <v>802589</v>
          </cell>
          <cell r="Z5828" t="str">
            <v>CEAD</v>
          </cell>
          <cell r="AA5828">
            <v>10</v>
          </cell>
          <cell r="AB5828" t="str">
            <v>MAQ. E EQUIPAMENTOS</v>
          </cell>
          <cell r="AC5828">
            <v>709.47</v>
          </cell>
          <cell r="AD5828" t="str">
            <v>BOM</v>
          </cell>
        </row>
        <row r="5829">
          <cell r="X5829">
            <v>11403</v>
          </cell>
          <cell r="Y5829">
            <v>802590</v>
          </cell>
          <cell r="Z5829" t="str">
            <v>CEAD</v>
          </cell>
          <cell r="AA5829">
            <v>10</v>
          </cell>
          <cell r="AB5829" t="str">
            <v>MAQ. E EQUIPAMENTOS</v>
          </cell>
          <cell r="AC5829">
            <v>531.99</v>
          </cell>
          <cell r="AD5829" t="str">
            <v>BOM</v>
          </cell>
        </row>
        <row r="5830">
          <cell r="X5830">
            <v>11404</v>
          </cell>
          <cell r="Y5830">
            <v>802591</v>
          </cell>
          <cell r="Z5830" t="str">
            <v>CEAD</v>
          </cell>
          <cell r="AA5830">
            <v>10</v>
          </cell>
          <cell r="AB5830" t="str">
            <v>MAQ. E EQUIPAMENTOS</v>
          </cell>
          <cell r="AC5830">
            <v>531.99</v>
          </cell>
          <cell r="AD5830" t="str">
            <v>BOM</v>
          </cell>
        </row>
        <row r="5831">
          <cell r="X5831">
            <v>11405</v>
          </cell>
          <cell r="Y5831">
            <v>802592</v>
          </cell>
          <cell r="Z5831" t="str">
            <v>CEAD</v>
          </cell>
          <cell r="AA5831">
            <v>10</v>
          </cell>
          <cell r="AB5831" t="str">
            <v>MAQ. E EQUIPAMENTOS</v>
          </cell>
          <cell r="AC5831">
            <v>531.99</v>
          </cell>
          <cell r="AD5831" t="str">
            <v>BOM</v>
          </cell>
        </row>
        <row r="5832">
          <cell r="X5832">
            <v>11406</v>
          </cell>
          <cell r="Y5832">
            <v>802593</v>
          </cell>
          <cell r="Z5832" t="str">
            <v>CEAD</v>
          </cell>
          <cell r="AA5832">
            <v>10</v>
          </cell>
          <cell r="AB5832" t="str">
            <v>MAQ. E EQUIPAMENTOS</v>
          </cell>
          <cell r="AC5832">
            <v>531.99</v>
          </cell>
          <cell r="AD5832" t="str">
            <v>BOM</v>
          </cell>
        </row>
        <row r="5833">
          <cell r="X5833">
            <v>11407</v>
          </cell>
          <cell r="Y5833">
            <v>802594</v>
          </cell>
          <cell r="Z5833" t="str">
            <v>CEAD</v>
          </cell>
          <cell r="AA5833">
            <v>10</v>
          </cell>
          <cell r="AB5833" t="str">
            <v>MAQ. E EQUIPAMENTOS</v>
          </cell>
          <cell r="AC5833">
            <v>531.99</v>
          </cell>
          <cell r="AD5833" t="str">
            <v>BOM</v>
          </cell>
        </row>
        <row r="5834">
          <cell r="X5834">
            <v>11408</v>
          </cell>
          <cell r="Y5834">
            <v>802595</v>
          </cell>
          <cell r="Z5834" t="str">
            <v>CEAD</v>
          </cell>
          <cell r="AA5834">
            <v>10</v>
          </cell>
          <cell r="AB5834" t="str">
            <v>MAQ. E EQUIPAMENTOS</v>
          </cell>
          <cell r="AC5834">
            <v>531.99</v>
          </cell>
          <cell r="AD5834" t="str">
            <v>BOM</v>
          </cell>
        </row>
        <row r="5835">
          <cell r="X5835">
            <v>11418</v>
          </cell>
          <cell r="Y5835">
            <v>802581</v>
          </cell>
          <cell r="Z5835" t="str">
            <v>CEAD</v>
          </cell>
          <cell r="AA5835">
            <v>10</v>
          </cell>
          <cell r="AB5835" t="str">
            <v>MAQ. E EQUIPAMENTOS</v>
          </cell>
          <cell r="AC5835">
            <v>339.69</v>
          </cell>
          <cell r="AD5835" t="str">
            <v>BOM</v>
          </cell>
        </row>
        <row r="5836">
          <cell r="X5836">
            <v>11419</v>
          </cell>
          <cell r="Y5836">
            <v>802582</v>
          </cell>
          <cell r="Z5836" t="str">
            <v>CEAD</v>
          </cell>
          <cell r="AA5836">
            <v>10</v>
          </cell>
          <cell r="AB5836" t="str">
            <v>MAQ. E EQUIPAMENTOS</v>
          </cell>
          <cell r="AC5836">
            <v>339.69499999999999</v>
          </cell>
          <cell r="AD5836" t="str">
            <v>BOM</v>
          </cell>
        </row>
        <row r="5837">
          <cell r="X5837">
            <v>11420</v>
          </cell>
          <cell r="Y5837">
            <v>802583</v>
          </cell>
          <cell r="Z5837" t="str">
            <v>CEAD</v>
          </cell>
          <cell r="AA5837">
            <v>10</v>
          </cell>
          <cell r="AB5837" t="str">
            <v>MAQ. E EQUIPAMENTOS</v>
          </cell>
          <cell r="AC5837">
            <v>339.69499999999999</v>
          </cell>
          <cell r="AD5837" t="str">
            <v>BOM</v>
          </cell>
        </row>
        <row r="5838">
          <cell r="X5838">
            <v>11436</v>
          </cell>
          <cell r="Y5838">
            <v>802612</v>
          </cell>
          <cell r="Z5838" t="str">
            <v>CEAD</v>
          </cell>
          <cell r="AA5838">
            <v>10</v>
          </cell>
          <cell r="AB5838" t="str">
            <v>MAQ. E EQUIPAMENTOS</v>
          </cell>
          <cell r="AC5838">
            <v>300</v>
          </cell>
          <cell r="AD5838" t="str">
            <v>BOM</v>
          </cell>
        </row>
        <row r="5839">
          <cell r="X5839">
            <v>11425</v>
          </cell>
          <cell r="Y5839">
            <v>802617</v>
          </cell>
          <cell r="Z5839" t="str">
            <v>CEAD</v>
          </cell>
          <cell r="AA5839">
            <v>6</v>
          </cell>
          <cell r="AB5839" t="str">
            <v>MAQ. E EQUIPAMENTOS</v>
          </cell>
          <cell r="AC5839">
            <v>1286</v>
          </cell>
          <cell r="AD5839" t="str">
            <v>BOM</v>
          </cell>
        </row>
        <row r="5840">
          <cell r="X5840">
            <v>11429</v>
          </cell>
          <cell r="Y5840">
            <v>802605</v>
          </cell>
          <cell r="Z5840" t="str">
            <v>CEAD – FARMÁCIA SATÉLITE</v>
          </cell>
          <cell r="AA5840">
            <v>6</v>
          </cell>
          <cell r="AB5840" t="str">
            <v>MAQ. E EQUIPAMENTOS</v>
          </cell>
          <cell r="AC5840">
            <v>460</v>
          </cell>
          <cell r="AD5840" t="str">
            <v>BOM</v>
          </cell>
        </row>
        <row r="5841">
          <cell r="X5841">
            <v>11430</v>
          </cell>
          <cell r="Y5841">
            <v>802606</v>
          </cell>
          <cell r="Z5841" t="str">
            <v>CEAD</v>
          </cell>
          <cell r="AA5841">
            <v>6</v>
          </cell>
          <cell r="AB5841" t="str">
            <v>MAQ. E EQUIPAMENTOS</v>
          </cell>
          <cell r="AC5841">
            <v>490</v>
          </cell>
          <cell r="AD5841" t="str">
            <v>BOM</v>
          </cell>
        </row>
        <row r="5842">
          <cell r="X5842">
            <v>11431</v>
          </cell>
          <cell r="Y5842">
            <v>802607</v>
          </cell>
          <cell r="Z5842" t="str">
            <v>CEAD</v>
          </cell>
          <cell r="AA5842">
            <v>6</v>
          </cell>
          <cell r="AB5842" t="str">
            <v>MAQ. E EQUIPAMENTOS</v>
          </cell>
          <cell r="AC5842">
            <v>490</v>
          </cell>
          <cell r="AD5842" t="str">
            <v>BOM</v>
          </cell>
        </row>
        <row r="5843">
          <cell r="X5843">
            <v>11432</v>
          </cell>
          <cell r="Y5843">
            <v>802608</v>
          </cell>
          <cell r="Z5843" t="str">
            <v>5º ANDAR – ENSINO E PESQUISA</v>
          </cell>
          <cell r="AA5843">
            <v>6</v>
          </cell>
          <cell r="AB5843" t="str">
            <v>MAQ. E EQUIPAMENTOS</v>
          </cell>
          <cell r="AC5843">
            <v>490</v>
          </cell>
          <cell r="AD5843" t="str">
            <v>BOM</v>
          </cell>
        </row>
        <row r="5844">
          <cell r="X5844">
            <v>11427</v>
          </cell>
          <cell r="Y5844">
            <v>802619</v>
          </cell>
          <cell r="Z5844" t="str">
            <v>CEAD</v>
          </cell>
          <cell r="AA5844">
            <v>6</v>
          </cell>
          <cell r="AB5844" t="str">
            <v>MAQ. E EQUIPAMENTOS</v>
          </cell>
          <cell r="AC5844">
            <v>1483.5</v>
          </cell>
          <cell r="AD5844" t="str">
            <v>BOM</v>
          </cell>
        </row>
        <row r="5845">
          <cell r="X5845">
            <v>11426</v>
          </cell>
          <cell r="Y5845">
            <v>802618</v>
          </cell>
          <cell r="Z5845" t="str">
            <v>CEAD</v>
          </cell>
          <cell r="AA5845">
            <v>6</v>
          </cell>
          <cell r="AB5845" t="str">
            <v>MAQ. E EQUIPAMENTOS</v>
          </cell>
          <cell r="AC5845">
            <v>1710</v>
          </cell>
          <cell r="AD5845" t="str">
            <v>BOM</v>
          </cell>
        </row>
        <row r="5846">
          <cell r="X5846">
            <v>11428</v>
          </cell>
          <cell r="Y5846">
            <v>2443011</v>
          </cell>
          <cell r="Z5846" t="str">
            <v>CEAD</v>
          </cell>
          <cell r="AA5846">
            <v>5</v>
          </cell>
          <cell r="AB5846" t="str">
            <v>MAQ. E EQUIPAMENTOS</v>
          </cell>
          <cell r="AC5846">
            <v>225</v>
          </cell>
          <cell r="AD5846" t="str">
            <v>BOM</v>
          </cell>
        </row>
        <row r="5847">
          <cell r="X5847">
            <v>11424</v>
          </cell>
          <cell r="Y5847">
            <v>2443010</v>
          </cell>
          <cell r="Z5847" t="str">
            <v>CEAD</v>
          </cell>
          <cell r="AA5847">
            <v>5</v>
          </cell>
          <cell r="AB5847" t="str">
            <v>MAQ. E EQUIPAMENTOS</v>
          </cell>
          <cell r="AC5847">
            <v>1845</v>
          </cell>
          <cell r="AD5847" t="str">
            <v>BOM</v>
          </cell>
        </row>
        <row r="5848">
          <cell r="X5848">
            <v>11423</v>
          </cell>
          <cell r="Y5848">
            <v>2443009</v>
          </cell>
          <cell r="Z5848" t="str">
            <v>CEAD</v>
          </cell>
          <cell r="AA5848">
            <v>5</v>
          </cell>
          <cell r="AB5848" t="str">
            <v>MAQ. E EQUIPAMENTOS</v>
          </cell>
          <cell r="AC5848">
            <v>1444</v>
          </cell>
          <cell r="AD5848" t="str">
            <v>BOM</v>
          </cell>
        </row>
        <row r="5849">
          <cell r="X5849">
            <v>11422</v>
          </cell>
          <cell r="Y5849">
            <v>2443009</v>
          </cell>
          <cell r="Z5849" t="str">
            <v>CEAD</v>
          </cell>
          <cell r="AA5849">
            <v>5</v>
          </cell>
          <cell r="AB5849" t="str">
            <v>MAQ. E EQUIPAMENTOS</v>
          </cell>
          <cell r="AC5849">
            <v>1590</v>
          </cell>
          <cell r="AD5849" t="str">
            <v>BOM</v>
          </cell>
        </row>
        <row r="5850">
          <cell r="X5850">
            <v>11434</v>
          </cell>
          <cell r="Y5850">
            <v>2443030</v>
          </cell>
          <cell r="Z5850" t="str">
            <v>CEAD</v>
          </cell>
          <cell r="AA5850">
            <v>5</v>
          </cell>
          <cell r="AB5850" t="str">
            <v>MAQ. E EQUIPAMENTOS</v>
          </cell>
          <cell r="AC5850">
            <v>285</v>
          </cell>
          <cell r="AD5850" t="str">
            <v>BOM</v>
          </cell>
        </row>
        <row r="5851">
          <cell r="X5851">
            <v>11433</v>
          </cell>
          <cell r="Y5851">
            <v>2443029</v>
          </cell>
          <cell r="Z5851" t="str">
            <v>CEAD</v>
          </cell>
          <cell r="AA5851">
            <v>5</v>
          </cell>
          <cell r="AB5851" t="str">
            <v>MAQ. E EQUIPAMENTOS</v>
          </cell>
          <cell r="AC5851">
            <v>380</v>
          </cell>
          <cell r="AD5851" t="str">
            <v>BOM</v>
          </cell>
        </row>
        <row r="5852">
          <cell r="X5852">
            <v>11421</v>
          </cell>
          <cell r="Y5852">
            <v>2443007</v>
          </cell>
          <cell r="Z5852" t="str">
            <v>CEAD</v>
          </cell>
          <cell r="AA5852">
            <v>5</v>
          </cell>
          <cell r="AB5852" t="str">
            <v>MAQ. E EQUIPAMENTOS</v>
          </cell>
          <cell r="AC5852">
            <v>1734</v>
          </cell>
          <cell r="AD5852" t="str">
            <v>BOM</v>
          </cell>
        </row>
        <row r="5853">
          <cell r="X5853">
            <v>12676</v>
          </cell>
          <cell r="Y5853" t="str">
            <v>-</v>
          </cell>
          <cell r="Z5853" t="str">
            <v>CENTRO CIRÚRGICO</v>
          </cell>
          <cell r="AA5853">
            <v>10</v>
          </cell>
          <cell r="AB5853" t="str">
            <v>INSTRUMENTAIS CIRURGICOS</v>
          </cell>
          <cell r="AC5853">
            <v>7368.3450000000003</v>
          </cell>
          <cell r="AD5853" t="str">
            <v>BOM</v>
          </cell>
        </row>
        <row r="5854">
          <cell r="X5854">
            <v>12677</v>
          </cell>
          <cell r="Y5854" t="str">
            <v>-</v>
          </cell>
          <cell r="Z5854" t="str">
            <v>CENTRO CIRÚRGICO</v>
          </cell>
          <cell r="AA5854">
            <v>10</v>
          </cell>
          <cell r="AB5854" t="str">
            <v>INSTRUMENTAIS CIRURGICOS</v>
          </cell>
          <cell r="AC5854">
            <v>6187</v>
          </cell>
          <cell r="AD5854" t="str">
            <v>BOM</v>
          </cell>
        </row>
        <row r="5855">
          <cell r="X5855">
            <v>12678</v>
          </cell>
          <cell r="Y5855" t="str">
            <v>-</v>
          </cell>
          <cell r="Z5855" t="str">
            <v>CENTRO CIRÚRGICO</v>
          </cell>
          <cell r="AA5855">
            <v>10</v>
          </cell>
          <cell r="AB5855" t="str">
            <v>INSTRUMENTAIS CIRURGICOS</v>
          </cell>
          <cell r="AC5855">
            <v>6187</v>
          </cell>
          <cell r="AD5855" t="str">
            <v>BOM</v>
          </cell>
        </row>
        <row r="5856">
          <cell r="X5856">
            <v>12675</v>
          </cell>
          <cell r="Y5856">
            <v>2619053</v>
          </cell>
          <cell r="Z5856" t="str">
            <v>APOIO AO DIAGNÓSTICO – SALA RESSONÂNCIA MAGNÉTICA</v>
          </cell>
          <cell r="AA5856">
            <v>10</v>
          </cell>
          <cell r="AB5856" t="str">
            <v>MAQ. E EQUIPAMENTOS</v>
          </cell>
          <cell r="AC5856">
            <v>126047.185</v>
          </cell>
          <cell r="AD5856" t="str">
            <v>BOM</v>
          </cell>
        </row>
        <row r="5857">
          <cell r="X5857">
            <v>12673</v>
          </cell>
          <cell r="Y5857">
            <v>2619290</v>
          </cell>
          <cell r="Z5857" t="str">
            <v>CLÍNICA CIRÚRGICA – SALA DE EQUIPAMENTOS</v>
          </cell>
          <cell r="AA5857">
            <v>5</v>
          </cell>
          <cell r="AB5857" t="str">
            <v>MAQ. E EQUIPAMENTOS</v>
          </cell>
          <cell r="AC5857">
            <v>2862.5050000000001</v>
          </cell>
          <cell r="AD5857" t="str">
            <v>BOM</v>
          </cell>
        </row>
        <row r="5858">
          <cell r="X5858">
            <v>12674</v>
          </cell>
          <cell r="Y5858">
            <v>2619291</v>
          </cell>
          <cell r="Z5858" t="str">
            <v>HEMODIALISE</v>
          </cell>
          <cell r="AA5858">
            <v>10</v>
          </cell>
          <cell r="AB5858" t="str">
            <v>MAQ. E EQUIPAMENTOS</v>
          </cell>
          <cell r="AC5858">
            <v>4527.4399999999996</v>
          </cell>
          <cell r="AD5858" t="str">
            <v>BOM</v>
          </cell>
        </row>
        <row r="5859">
          <cell r="X5859">
            <v>12665</v>
          </cell>
          <cell r="Y5859">
            <v>2619066</v>
          </cell>
          <cell r="Z5859" t="str">
            <v>APOIO AO DIAGNÓSTICO – SALA RESSONÂNCIA MAGNÉTICA</v>
          </cell>
          <cell r="AA5859">
            <v>10</v>
          </cell>
          <cell r="AB5859" t="str">
            <v>MAQ. E EQUIPAMENTOS</v>
          </cell>
          <cell r="AC5859">
            <v>2295</v>
          </cell>
          <cell r="AD5859" t="str">
            <v>BOM</v>
          </cell>
        </row>
        <row r="5860">
          <cell r="X5860">
            <v>12666</v>
          </cell>
          <cell r="Y5860">
            <v>2619067</v>
          </cell>
          <cell r="Z5860" t="str">
            <v>APOIO AO DIAGNÓSTICO – SALA RESSONÂNCIA MAGNÉTICA</v>
          </cell>
          <cell r="AA5860">
            <v>6</v>
          </cell>
          <cell r="AB5860" t="str">
            <v>MAQ. E EQUIPAMENTOS</v>
          </cell>
          <cell r="AC5860">
            <v>239.5</v>
          </cell>
          <cell r="AD5860" t="str">
            <v>BOM</v>
          </cell>
        </row>
        <row r="5861">
          <cell r="X5861">
            <v>12667</v>
          </cell>
          <cell r="Y5861">
            <v>2619068</v>
          </cell>
          <cell r="Z5861" t="str">
            <v>APOIO AO DIAGNÓSTICO – SALA RESSONÂNCIA MAGNÉTICA</v>
          </cell>
          <cell r="AA5861">
            <v>6</v>
          </cell>
          <cell r="AB5861" t="str">
            <v>MAQ. E EQUIPAMENTOS</v>
          </cell>
          <cell r="AC5861">
            <v>239.5</v>
          </cell>
          <cell r="AD5861" t="str">
            <v>BOM</v>
          </cell>
        </row>
        <row r="5862">
          <cell r="X5862">
            <v>12668</v>
          </cell>
          <cell r="Y5862">
            <v>2619069</v>
          </cell>
          <cell r="Z5862" t="str">
            <v>APOIO AO DIAGNÓSTICO – SALA RESSONÂNCIA MAGNÉTICA</v>
          </cell>
          <cell r="AA5862">
            <v>10</v>
          </cell>
          <cell r="AB5862" t="str">
            <v>MAQ. E EQUIPAMENTOS</v>
          </cell>
          <cell r="AC5862">
            <v>2295</v>
          </cell>
          <cell r="AD5862" t="str">
            <v>BOM</v>
          </cell>
        </row>
        <row r="5863">
          <cell r="X5863">
            <v>12669</v>
          </cell>
          <cell r="Y5863">
            <v>2619070</v>
          </cell>
          <cell r="Z5863" t="str">
            <v>APOIO AO DIAGNÓSTICO – SALA RESSONÂNCIA MAGNÉTICA</v>
          </cell>
          <cell r="AA5863">
            <v>6</v>
          </cell>
          <cell r="AB5863" t="str">
            <v>MAQ. E EQUIPAMENTOS</v>
          </cell>
          <cell r="AC5863">
            <v>239.5</v>
          </cell>
          <cell r="AD5863" t="str">
            <v>BOM</v>
          </cell>
        </row>
        <row r="5864">
          <cell r="X5864">
            <v>12670</v>
          </cell>
          <cell r="Y5864">
            <v>2619071</v>
          </cell>
          <cell r="Z5864" t="str">
            <v>APOIO AO DIAGNÓSTICO – SALA RESSONÂNCIA MAGNÉTICA</v>
          </cell>
          <cell r="AA5864">
            <v>6</v>
          </cell>
          <cell r="AB5864" t="str">
            <v>MAQ. E EQUIPAMENTOS</v>
          </cell>
          <cell r="AC5864">
            <v>239.5</v>
          </cell>
          <cell r="AD5864" t="str">
            <v>BOM</v>
          </cell>
        </row>
        <row r="5865">
          <cell r="X5865">
            <v>12679</v>
          </cell>
          <cell r="Y5865" t="str">
            <v>-</v>
          </cell>
          <cell r="Z5865" t="str">
            <v>CENTRO CIRÚRGICO – SALA DE MATERIAL</v>
          </cell>
          <cell r="AA5865">
            <v>10</v>
          </cell>
          <cell r="AB5865" t="str">
            <v>INSTRUMENTAIS CIRURGICOS</v>
          </cell>
          <cell r="AC5865">
            <v>7150</v>
          </cell>
          <cell r="AD5865" t="str">
            <v>BOM</v>
          </cell>
        </row>
        <row r="5866">
          <cell r="X5866">
            <v>12680</v>
          </cell>
          <cell r="Y5866" t="str">
            <v>-</v>
          </cell>
          <cell r="Z5866" t="str">
            <v>CENTRO CIRÚRGICO – SALA DE MATERIAL</v>
          </cell>
          <cell r="AA5866">
            <v>10</v>
          </cell>
          <cell r="AB5866" t="str">
            <v>INSTRUMENTAIS CIRURGICOS</v>
          </cell>
          <cell r="AC5866">
            <v>12900</v>
          </cell>
          <cell r="AD5866" t="str">
            <v>BOM</v>
          </cell>
        </row>
        <row r="5867">
          <cell r="X5867">
            <v>12681</v>
          </cell>
          <cell r="Y5867">
            <v>2619278</v>
          </cell>
          <cell r="Z5867" t="str">
            <v>CENTRO CIRÚRGICO</v>
          </cell>
          <cell r="AA5867">
            <v>10</v>
          </cell>
          <cell r="AB5867" t="str">
            <v>MAQ. E EQUIPAMENTOS</v>
          </cell>
          <cell r="AC5867">
            <v>57250</v>
          </cell>
          <cell r="AD5867" t="str">
            <v>BOM</v>
          </cell>
        </row>
        <row r="5868">
          <cell r="X5868">
            <v>12682</v>
          </cell>
          <cell r="Y5868">
            <v>2619279</v>
          </cell>
          <cell r="Z5868" t="str">
            <v>CENTRO CIRÚRGICO</v>
          </cell>
          <cell r="AA5868">
            <v>10</v>
          </cell>
          <cell r="AB5868" t="str">
            <v>MAQ. E EQUIPAMENTOS</v>
          </cell>
          <cell r="AC5868">
            <v>57250</v>
          </cell>
          <cell r="AD5868" t="str">
            <v>BOM</v>
          </cell>
        </row>
        <row r="5869">
          <cell r="X5869">
            <v>12683</v>
          </cell>
          <cell r="Y5869">
            <v>2619280</v>
          </cell>
          <cell r="Z5869" t="str">
            <v>CENTRO CIRÚRGICO</v>
          </cell>
          <cell r="AA5869">
            <v>10</v>
          </cell>
          <cell r="AB5869" t="str">
            <v>MAQ. E EQUIPAMENTOS</v>
          </cell>
          <cell r="AC5869">
            <v>57250</v>
          </cell>
          <cell r="AD5869" t="str">
            <v>BOM</v>
          </cell>
        </row>
        <row r="5870">
          <cell r="X5870">
            <v>12684</v>
          </cell>
          <cell r="Y5870">
            <v>2619281</v>
          </cell>
          <cell r="Z5870" t="str">
            <v>CENTRO CIRÚRGICO</v>
          </cell>
          <cell r="AA5870">
            <v>10</v>
          </cell>
          <cell r="AB5870" t="str">
            <v>MAQ. E EQUIPAMENTOS</v>
          </cell>
          <cell r="AC5870">
            <v>57250</v>
          </cell>
          <cell r="AD5870" t="str">
            <v>BOM</v>
          </cell>
        </row>
        <row r="5871">
          <cell r="X5871">
            <v>12685</v>
          </cell>
          <cell r="Y5871">
            <v>2619282</v>
          </cell>
          <cell r="Z5871" t="str">
            <v>CENTRO CIRÚRGICO</v>
          </cell>
          <cell r="AA5871">
            <v>10</v>
          </cell>
          <cell r="AB5871" t="str">
            <v>MAQ. E EQUIPAMENTOS</v>
          </cell>
          <cell r="AC5871">
            <v>57250</v>
          </cell>
          <cell r="AD5871" t="str">
            <v>BOM</v>
          </cell>
        </row>
        <row r="5872">
          <cell r="X5872">
            <v>12686</v>
          </cell>
          <cell r="Y5872">
            <v>2619283</v>
          </cell>
          <cell r="Z5872" t="str">
            <v>CENTRO CIRÚRGICO</v>
          </cell>
          <cell r="AA5872">
            <v>10</v>
          </cell>
          <cell r="AB5872" t="str">
            <v>MAQ. E EQUIPAMENTOS</v>
          </cell>
          <cell r="AC5872">
            <v>57250</v>
          </cell>
          <cell r="AD5872" t="str">
            <v>BOM</v>
          </cell>
        </row>
        <row r="5873">
          <cell r="X5873">
            <v>12687</v>
          </cell>
          <cell r="Y5873">
            <v>2619284</v>
          </cell>
          <cell r="Z5873" t="str">
            <v>CENTRO CIRÚRGICO</v>
          </cell>
          <cell r="AA5873">
            <v>10</v>
          </cell>
          <cell r="AB5873" t="str">
            <v>MAQ. E EQUIPAMENTOS</v>
          </cell>
          <cell r="AC5873">
            <v>57250</v>
          </cell>
          <cell r="AD5873" t="str">
            <v>BOM</v>
          </cell>
        </row>
        <row r="5874">
          <cell r="X5874">
            <v>12688</v>
          </cell>
          <cell r="Y5874">
            <v>2619285</v>
          </cell>
          <cell r="Z5874" t="str">
            <v>CENTRO CIRÚRGICO</v>
          </cell>
          <cell r="AA5874">
            <v>10</v>
          </cell>
          <cell r="AB5874" t="str">
            <v>MAQ. E EQUIPAMENTOS</v>
          </cell>
          <cell r="AC5874">
            <v>57250</v>
          </cell>
          <cell r="AD5874" t="str">
            <v>BOM</v>
          </cell>
        </row>
        <row r="5875">
          <cell r="X5875">
            <v>12689</v>
          </cell>
          <cell r="Y5875">
            <v>2619286</v>
          </cell>
          <cell r="Z5875" t="str">
            <v>CENTRO CIRÚRGICO</v>
          </cell>
          <cell r="AA5875">
            <v>10</v>
          </cell>
          <cell r="AB5875" t="str">
            <v>MAQ. E EQUIPAMENTOS</v>
          </cell>
          <cell r="AC5875">
            <v>57250</v>
          </cell>
          <cell r="AD5875" t="str">
            <v>BOM</v>
          </cell>
        </row>
        <row r="5876">
          <cell r="X5876">
            <v>12690</v>
          </cell>
          <cell r="Y5876">
            <v>2619287</v>
          </cell>
          <cell r="Z5876" t="str">
            <v>CENTRO CIRÚRGICO</v>
          </cell>
          <cell r="AA5876">
            <v>10</v>
          </cell>
          <cell r="AB5876" t="str">
            <v>MAQ. E EQUIPAMENTOS</v>
          </cell>
          <cell r="AC5876">
            <v>57250</v>
          </cell>
          <cell r="AD5876" t="str">
            <v>BOM</v>
          </cell>
        </row>
        <row r="5877">
          <cell r="X5877">
            <v>12691</v>
          </cell>
          <cell r="Y5877">
            <v>2619288</v>
          </cell>
          <cell r="Z5877" t="str">
            <v>CENTRO CIRÚRGICO</v>
          </cell>
          <cell r="AA5877">
            <v>10</v>
          </cell>
          <cell r="AB5877" t="str">
            <v>MAQ. E EQUIPAMENTOS</v>
          </cell>
          <cell r="AC5877">
            <v>57250</v>
          </cell>
          <cell r="AD5877" t="str">
            <v>BOM</v>
          </cell>
        </row>
        <row r="5878">
          <cell r="X5878">
            <v>12692</v>
          </cell>
          <cell r="Y5878">
            <v>2619289</v>
          </cell>
          <cell r="Z5878" t="str">
            <v>CENTRO CIRÚRGICO</v>
          </cell>
          <cell r="AA5878">
            <v>10</v>
          </cell>
          <cell r="AB5878" t="str">
            <v>MAQ. E EQUIPAMENTOS</v>
          </cell>
          <cell r="AC5878">
            <v>57250</v>
          </cell>
          <cell r="AD5878" t="str">
            <v>BOM</v>
          </cell>
        </row>
        <row r="5879">
          <cell r="X5879">
            <v>12671</v>
          </cell>
          <cell r="Y5879">
            <v>2619176</v>
          </cell>
          <cell r="Z5879" t="str">
            <v>APOIO AO DIAGNÓSTICO – SALA RESSONÂNCIA MAGNÉTICA</v>
          </cell>
          <cell r="AA5879">
            <v>10</v>
          </cell>
          <cell r="AB5879" t="str">
            <v>MAQ. E EQUIPAMENTOS</v>
          </cell>
          <cell r="AC5879">
            <v>19500</v>
          </cell>
          <cell r="AD5879" t="str">
            <v>BOM</v>
          </cell>
        </row>
        <row r="5880">
          <cell r="X5880">
            <v>12672</v>
          </cell>
          <cell r="Y5880">
            <v>2619177</v>
          </cell>
          <cell r="Z5880" t="str">
            <v>APOIO AO DIAGNÓSTICO – SALA RESSONÂNCIA MAGNÉTICA</v>
          </cell>
          <cell r="AA5880">
            <v>10</v>
          </cell>
          <cell r="AB5880" t="str">
            <v>MAQ. E EQUIPAMENTOS</v>
          </cell>
          <cell r="AC5880">
            <v>19500</v>
          </cell>
          <cell r="AD5880" t="str">
            <v>BOM</v>
          </cell>
        </row>
        <row r="5881">
          <cell r="X5881">
            <v>12694</v>
          </cell>
          <cell r="Y5881">
            <v>2624223</v>
          </cell>
          <cell r="Z5881" t="str">
            <v>SEGURANÇA E TRANSPORTE</v>
          </cell>
          <cell r="AA5881">
            <v>10</v>
          </cell>
          <cell r="AB5881" t="str">
            <v>VEICULOS</v>
          </cell>
          <cell r="AC5881">
            <v>96521.5</v>
          </cell>
          <cell r="AD5881" t="str">
            <v>BOM</v>
          </cell>
        </row>
        <row r="5882">
          <cell r="X5882">
            <v>12695</v>
          </cell>
          <cell r="Y5882">
            <v>2624224</v>
          </cell>
          <cell r="Z5882" t="str">
            <v>SEGURANÇA E TRANSPORTE</v>
          </cell>
          <cell r="AA5882">
            <v>10</v>
          </cell>
          <cell r="AB5882" t="str">
            <v>VEICULOS</v>
          </cell>
          <cell r="AC5882">
            <v>96521.5</v>
          </cell>
          <cell r="AD5882" t="str">
            <v>BOM</v>
          </cell>
        </row>
        <row r="5883">
          <cell r="X5883">
            <v>12693</v>
          </cell>
          <cell r="Y5883">
            <v>2624222</v>
          </cell>
          <cell r="Z5883" t="str">
            <v>5º ANDAR – ENSINO E PESQUISA</v>
          </cell>
          <cell r="AA5883">
            <v>5</v>
          </cell>
          <cell r="AB5883" t="str">
            <v>MAQ. E EQUIPAMENTOS</v>
          </cell>
          <cell r="AC5883">
            <v>1064.1400000000001</v>
          </cell>
          <cell r="AD5883" t="str">
            <v>BOM</v>
          </cell>
        </row>
        <row r="5884">
          <cell r="X5884">
            <v>12582</v>
          </cell>
          <cell r="Y5884">
            <v>2624132</v>
          </cell>
          <cell r="Z5884" t="str">
            <v>APOIO AO DIAGNÓSTICO – RESSONANCIA MAGNETICA</v>
          </cell>
          <cell r="AA5884">
            <v>10</v>
          </cell>
          <cell r="AB5884" t="str">
            <v>MAQ. E EQUIPAMENTOS</v>
          </cell>
          <cell r="AC5884">
            <v>1942666</v>
          </cell>
          <cell r="AD5884" t="str">
            <v>BOM</v>
          </cell>
        </row>
        <row r="5885">
          <cell r="X5885">
            <v>12712</v>
          </cell>
          <cell r="Y5885">
            <v>2671426</v>
          </cell>
          <cell r="Z5885" t="str">
            <v>CENTRAL DE MATERIAL E ESTERILIZAÇÃO</v>
          </cell>
          <cell r="AA5885">
            <v>10</v>
          </cell>
          <cell r="AB5885" t="str">
            <v>INSTRUMENTAIS CIRURGICOS</v>
          </cell>
          <cell r="AC5885">
            <v>6681.96</v>
          </cell>
          <cell r="AD5885" t="str">
            <v>BOM</v>
          </cell>
        </row>
        <row r="5886">
          <cell r="X5886">
            <v>12713</v>
          </cell>
          <cell r="Y5886">
            <v>2671427</v>
          </cell>
          <cell r="Z5886" t="str">
            <v>CENTRAL DE MATERIAL E ESTERILIZAÇÃO</v>
          </cell>
          <cell r="AA5886">
            <v>10</v>
          </cell>
          <cell r="AB5886" t="str">
            <v>INSTRUMENTAIS CIRURGICOS</v>
          </cell>
          <cell r="AC5886">
            <v>6681.96</v>
          </cell>
          <cell r="AD5886" t="str">
            <v>BOM</v>
          </cell>
        </row>
        <row r="5887">
          <cell r="X5887">
            <v>12714</v>
          </cell>
          <cell r="Y5887">
            <v>2671428</v>
          </cell>
          <cell r="Z5887" t="str">
            <v>CENTRAL DE MATERIAL E ESTERILIZAÇÃO</v>
          </cell>
          <cell r="AA5887">
            <v>10</v>
          </cell>
          <cell r="AB5887" t="str">
            <v>INSTRUMENTAIS CIRURGICOS</v>
          </cell>
          <cell r="AC5887">
            <v>6681.96</v>
          </cell>
          <cell r="AD5887" t="str">
            <v>BOM</v>
          </cell>
        </row>
        <row r="5888">
          <cell r="X5888">
            <v>12715</v>
          </cell>
          <cell r="Y5888">
            <v>2622562</v>
          </cell>
          <cell r="Z5888" t="str">
            <v>FARMÁCIA</v>
          </cell>
          <cell r="AA5888">
            <v>5</v>
          </cell>
          <cell r="AB5888" t="str">
            <v>EQUIP. DE INFORMÁTICA</v>
          </cell>
          <cell r="AC5888">
            <v>2574.9349999999999</v>
          </cell>
          <cell r="AD5888" t="str">
            <v>BOM</v>
          </cell>
        </row>
        <row r="5889">
          <cell r="X5889">
            <v>12716</v>
          </cell>
          <cell r="Y5889">
            <v>2672780</v>
          </cell>
          <cell r="Z5889" t="str">
            <v>APOIO AO DIAGNÓSTICO – RESSONANCIA MAGNETICA</v>
          </cell>
          <cell r="AA5889">
            <v>10</v>
          </cell>
          <cell r="AB5889" t="str">
            <v>MAQ. E EQUIPAMENTOS</v>
          </cell>
          <cell r="AC5889">
            <v>219500</v>
          </cell>
          <cell r="AD5889" t="str">
            <v>BOM</v>
          </cell>
        </row>
        <row r="5890">
          <cell r="X5890">
            <v>12717</v>
          </cell>
          <cell r="Y5890">
            <v>2673063</v>
          </cell>
          <cell r="Z5890" t="str">
            <v>DIÁLISE</v>
          </cell>
          <cell r="AA5890">
            <v>3</v>
          </cell>
          <cell r="AB5890" t="str">
            <v>MÓVEIS E UTENSILIOS</v>
          </cell>
          <cell r="AC5890">
            <v>749.5</v>
          </cell>
          <cell r="AD5890" t="str">
            <v>BOM</v>
          </cell>
        </row>
        <row r="5891">
          <cell r="X5891">
            <v>12718</v>
          </cell>
          <cell r="Y5891">
            <v>2673064</v>
          </cell>
          <cell r="Z5891" t="str">
            <v>CLINICA CIRURGICA ALA 1</v>
          </cell>
          <cell r="AA5891">
            <v>3</v>
          </cell>
          <cell r="AB5891" t="str">
            <v>MÓVEIS E UTENSILIOS</v>
          </cell>
          <cell r="AC5891">
            <v>749.5</v>
          </cell>
          <cell r="AD5891" t="str">
            <v>BOM</v>
          </cell>
        </row>
        <row r="5892">
          <cell r="X5892">
            <v>12719</v>
          </cell>
          <cell r="Y5892">
            <v>2673065</v>
          </cell>
          <cell r="Z5892" t="str">
            <v>CLINICA MÉDICA ALA 1</v>
          </cell>
          <cell r="AA5892">
            <v>3</v>
          </cell>
          <cell r="AB5892" t="str">
            <v>MÓVEIS E UTENSILIOS</v>
          </cell>
          <cell r="AC5892">
            <v>749.5</v>
          </cell>
          <cell r="AD5892" t="str">
            <v>BOM</v>
          </cell>
        </row>
        <row r="5893">
          <cell r="X5893">
            <v>12720</v>
          </cell>
          <cell r="Y5893">
            <v>2673067</v>
          </cell>
          <cell r="Z5893" t="str">
            <v>CLINICA CIRURGICA ALA 2</v>
          </cell>
          <cell r="AA5893">
            <v>3</v>
          </cell>
          <cell r="AB5893" t="str">
            <v>MÓVEIS E UTENSILIOS</v>
          </cell>
          <cell r="AC5893">
            <v>749.5</v>
          </cell>
          <cell r="AD5893" t="str">
            <v>BOM</v>
          </cell>
        </row>
        <row r="5894">
          <cell r="X5894">
            <v>12721</v>
          </cell>
          <cell r="Y5894">
            <v>2673066</v>
          </cell>
          <cell r="Z5894" t="str">
            <v>CLINICA MÉDICA ALA 2</v>
          </cell>
          <cell r="AA5894">
            <v>3</v>
          </cell>
          <cell r="AB5894" t="str">
            <v>MÓVEIS E UTENSILIOS</v>
          </cell>
          <cell r="AC5894">
            <v>749.5</v>
          </cell>
          <cell r="AD5894" t="str">
            <v>BOM</v>
          </cell>
        </row>
        <row r="5895">
          <cell r="X5895">
            <v>12722</v>
          </cell>
          <cell r="Y5895">
            <v>2673068</v>
          </cell>
          <cell r="Z5895" t="str">
            <v>CLINICA CIRURGICA ALA 3</v>
          </cell>
          <cell r="AA5895">
            <v>3</v>
          </cell>
          <cell r="AB5895" t="str">
            <v>MÓVEIS E UTENSILIOS</v>
          </cell>
          <cell r="AC5895">
            <v>749.5</v>
          </cell>
          <cell r="AD5895" t="str">
            <v>BOM</v>
          </cell>
        </row>
        <row r="5896">
          <cell r="X5896">
            <v>12723</v>
          </cell>
          <cell r="Y5896">
            <v>2673069</v>
          </cell>
          <cell r="Z5896" t="str">
            <v>CLINICA MÉDICA ALA 3</v>
          </cell>
          <cell r="AA5896">
            <v>3</v>
          </cell>
          <cell r="AB5896" t="str">
            <v>MÓVEIS E UTENSILIOS</v>
          </cell>
          <cell r="AC5896">
            <v>749.5</v>
          </cell>
          <cell r="AD5896" t="str">
            <v>BOM</v>
          </cell>
        </row>
        <row r="5897">
          <cell r="X5897">
            <v>12724</v>
          </cell>
          <cell r="Y5897">
            <v>2673070</v>
          </cell>
          <cell r="Z5897" t="str">
            <v>CUIDADOS PALIATIVOS</v>
          </cell>
          <cell r="AA5897">
            <v>3</v>
          </cell>
          <cell r="AB5897" t="str">
            <v>MÓVEIS E UTENSILIOS</v>
          </cell>
          <cell r="AC5897">
            <v>749.5</v>
          </cell>
          <cell r="AD5897" t="str">
            <v>BOM</v>
          </cell>
        </row>
        <row r="5898">
          <cell r="X5898">
            <v>12725</v>
          </cell>
          <cell r="Y5898">
            <v>2673071</v>
          </cell>
          <cell r="Z5898" t="str">
            <v>CLINICA MÉDICA ALA 3</v>
          </cell>
          <cell r="AA5898">
            <v>3</v>
          </cell>
          <cell r="AB5898" t="str">
            <v>MÓVEIS E UTENSILIOS</v>
          </cell>
          <cell r="AC5898">
            <v>900</v>
          </cell>
          <cell r="AD5898" t="str">
            <v>BOM</v>
          </cell>
        </row>
        <row r="5899">
          <cell r="X5899">
            <v>12726</v>
          </cell>
          <cell r="Y5899">
            <v>2673072</v>
          </cell>
          <cell r="Z5899" t="str">
            <v>CLINICA CIRURGICA ALA 3</v>
          </cell>
          <cell r="AA5899">
            <v>3</v>
          </cell>
          <cell r="AB5899" t="str">
            <v>MÓVEIS E UTENSILIOS</v>
          </cell>
          <cell r="AC5899">
            <v>900</v>
          </cell>
          <cell r="AD5899" t="str">
            <v>BOM</v>
          </cell>
        </row>
        <row r="5900">
          <cell r="X5900">
            <v>12553</v>
          </cell>
          <cell r="Y5900">
            <v>2671442</v>
          </cell>
          <cell r="Z5900" t="str">
            <v>TRANSPLANTE</v>
          </cell>
          <cell r="AA5900">
            <v>3</v>
          </cell>
          <cell r="AB5900" t="str">
            <v>MÓVEIS E UTENSÍLIOS</v>
          </cell>
          <cell r="AC5900">
            <v>390</v>
          </cell>
          <cell r="AD5900" t="str">
            <v>BOM</v>
          </cell>
        </row>
        <row r="5901">
          <cell r="X5901">
            <v>12554</v>
          </cell>
          <cell r="Y5901">
            <v>2671443</v>
          </cell>
          <cell r="Z5901" t="str">
            <v>ALMOXARIFADO</v>
          </cell>
          <cell r="AA5901">
            <v>3</v>
          </cell>
          <cell r="AB5901" t="str">
            <v>MÓVEIS E UTENSÍLIOS</v>
          </cell>
          <cell r="AC5901">
            <v>390</v>
          </cell>
          <cell r="AD5901" t="str">
            <v>BOM</v>
          </cell>
        </row>
        <row r="5902">
          <cell r="X5902">
            <v>12555</v>
          </cell>
          <cell r="Y5902">
            <v>2671444</v>
          </cell>
          <cell r="Z5902" t="str">
            <v>ALMOXARIFADO</v>
          </cell>
          <cell r="AA5902">
            <v>3</v>
          </cell>
          <cell r="AB5902" t="str">
            <v>MÓVEIS E UTENSÍLIOS</v>
          </cell>
          <cell r="AC5902">
            <v>390</v>
          </cell>
          <cell r="AD5902" t="str">
            <v>BOM</v>
          </cell>
        </row>
        <row r="5903">
          <cell r="X5903">
            <v>12556</v>
          </cell>
          <cell r="Y5903">
            <v>2671445</v>
          </cell>
          <cell r="Z5903" t="str">
            <v>TRANSPLANTE</v>
          </cell>
          <cell r="AA5903">
            <v>3</v>
          </cell>
          <cell r="AB5903" t="str">
            <v>MÓVEIS E UTENSÍLIOS</v>
          </cell>
          <cell r="AC5903">
            <v>390</v>
          </cell>
          <cell r="AD5903" t="str">
            <v>BOM</v>
          </cell>
        </row>
        <row r="5904">
          <cell r="X5904">
            <v>12557</v>
          </cell>
          <cell r="Y5904">
            <v>2671446</v>
          </cell>
          <cell r="Z5904" t="str">
            <v>TRANSPLANTE</v>
          </cell>
          <cell r="AA5904">
            <v>3</v>
          </cell>
          <cell r="AB5904" t="str">
            <v>MÓVEIS E UTENSÍLIOS</v>
          </cell>
          <cell r="AC5904">
            <v>390</v>
          </cell>
          <cell r="AD5904" t="str">
            <v>BOM</v>
          </cell>
        </row>
        <row r="5905">
          <cell r="X5905">
            <v>12558</v>
          </cell>
          <cell r="Y5905">
            <v>2671447</v>
          </cell>
          <cell r="Z5905" t="str">
            <v>TRANSPLANTE</v>
          </cell>
          <cell r="AA5905">
            <v>3</v>
          </cell>
          <cell r="AB5905" t="str">
            <v>MÓVEIS E UTENSÍLIOS</v>
          </cell>
          <cell r="AC5905">
            <v>390</v>
          </cell>
          <cell r="AD5905" t="str">
            <v>BOM</v>
          </cell>
        </row>
        <row r="5906">
          <cell r="X5906">
            <v>12559</v>
          </cell>
          <cell r="Y5906">
            <v>2671448</v>
          </cell>
          <cell r="Z5906" t="str">
            <v>TRANSPLANTE</v>
          </cell>
          <cell r="AA5906">
            <v>3</v>
          </cell>
          <cell r="AB5906" t="str">
            <v>MÓVEIS E UTENSÍLIOS</v>
          </cell>
          <cell r="AC5906">
            <v>390</v>
          </cell>
          <cell r="AD5906" t="str">
            <v>BOM</v>
          </cell>
        </row>
        <row r="5907">
          <cell r="X5907">
            <v>12560</v>
          </cell>
          <cell r="Y5907">
            <v>2671449</v>
          </cell>
          <cell r="Z5907" t="str">
            <v>TRANSPLANTE</v>
          </cell>
          <cell r="AA5907">
            <v>3</v>
          </cell>
          <cell r="AB5907" t="str">
            <v>MÓVEIS E UTENSÍLIOS</v>
          </cell>
          <cell r="AC5907">
            <v>390</v>
          </cell>
          <cell r="AD5907" t="str">
            <v>BOM</v>
          </cell>
        </row>
        <row r="5908">
          <cell r="X5908">
            <v>12561</v>
          </cell>
          <cell r="Y5908">
            <v>2671450</v>
          </cell>
          <cell r="Z5908" t="str">
            <v>TRANSPLANTE</v>
          </cell>
          <cell r="AA5908">
            <v>3</v>
          </cell>
          <cell r="AB5908" t="str">
            <v>MÓVEIS E UTENSÍLIOS</v>
          </cell>
          <cell r="AC5908">
            <v>390</v>
          </cell>
          <cell r="AD5908" t="str">
            <v>BOM</v>
          </cell>
        </row>
        <row r="5909">
          <cell r="X5909">
            <v>12562</v>
          </cell>
          <cell r="Y5909">
            <v>2671451</v>
          </cell>
          <cell r="Z5909" t="str">
            <v>TRANSPLANTE</v>
          </cell>
          <cell r="AA5909">
            <v>3</v>
          </cell>
          <cell r="AB5909" t="str">
            <v>MÓVEIS E UTENSÍLIOS</v>
          </cell>
          <cell r="AC5909">
            <v>390</v>
          </cell>
          <cell r="AD5909" t="str">
            <v>BOM</v>
          </cell>
        </row>
        <row r="5910">
          <cell r="X5910">
            <v>12563</v>
          </cell>
          <cell r="Y5910">
            <v>2671452</v>
          </cell>
          <cell r="Z5910" t="str">
            <v>TRANSPLANTE</v>
          </cell>
          <cell r="AA5910">
            <v>3</v>
          </cell>
          <cell r="AB5910" t="str">
            <v>MÓVEIS E UTENSÍLIOS</v>
          </cell>
          <cell r="AC5910">
            <v>390</v>
          </cell>
          <cell r="AD5910" t="str">
            <v>BOM</v>
          </cell>
        </row>
        <row r="5911">
          <cell r="X5911">
            <v>12564</v>
          </cell>
          <cell r="Y5911">
            <v>2671453</v>
          </cell>
          <cell r="Z5911" t="str">
            <v>TRANSPLANTE</v>
          </cell>
          <cell r="AA5911">
            <v>3</v>
          </cell>
          <cell r="AB5911" t="str">
            <v>MÓVEIS E UTENSÍLIOS</v>
          </cell>
          <cell r="AC5911">
            <v>390</v>
          </cell>
          <cell r="AD5911" t="str">
            <v>BOM</v>
          </cell>
        </row>
        <row r="5912">
          <cell r="X5912">
            <v>12565</v>
          </cell>
          <cell r="Y5912">
            <v>2671454</v>
          </cell>
          <cell r="Z5912" t="str">
            <v>TRANSPLANTE</v>
          </cell>
          <cell r="AA5912">
            <v>3</v>
          </cell>
          <cell r="AB5912" t="str">
            <v>MÓVEIS E UTENSÍLIOS</v>
          </cell>
          <cell r="AC5912">
            <v>390</v>
          </cell>
          <cell r="AD5912" t="str">
            <v>BOM</v>
          </cell>
        </row>
        <row r="5913">
          <cell r="X5913">
            <v>12566</v>
          </cell>
          <cell r="Y5913">
            <v>2671455</v>
          </cell>
          <cell r="Z5913" t="str">
            <v>ALMOXARIFADO</v>
          </cell>
          <cell r="AA5913">
            <v>3</v>
          </cell>
          <cell r="AB5913" t="str">
            <v>MÓVEIS E UTENSÍLIOS</v>
          </cell>
          <cell r="AC5913">
            <v>390</v>
          </cell>
          <cell r="AD5913" t="str">
            <v>BOM</v>
          </cell>
        </row>
        <row r="5914">
          <cell r="X5914">
            <v>12567</v>
          </cell>
          <cell r="Y5914">
            <v>2671456</v>
          </cell>
          <cell r="Z5914" t="str">
            <v>TRANSPLANTE</v>
          </cell>
          <cell r="AA5914">
            <v>3</v>
          </cell>
          <cell r="AB5914" t="str">
            <v>MÓVEIS E UTENSÍLIOS</v>
          </cell>
          <cell r="AC5914">
            <v>390</v>
          </cell>
          <cell r="AD5914" t="str">
            <v>BOM</v>
          </cell>
        </row>
        <row r="5915">
          <cell r="X5915">
            <v>12568</v>
          </cell>
          <cell r="Y5915">
            <v>2671457</v>
          </cell>
          <cell r="Z5915" t="str">
            <v>TRANSPLANTE</v>
          </cell>
          <cell r="AA5915">
            <v>3</v>
          </cell>
          <cell r="AB5915" t="str">
            <v>MÓVEIS E UTENSÍLIOS</v>
          </cell>
          <cell r="AC5915">
            <v>390</v>
          </cell>
          <cell r="AD5915" t="str">
            <v>BOM</v>
          </cell>
        </row>
        <row r="5916">
          <cell r="X5916">
            <v>12728</v>
          </cell>
          <cell r="Y5916">
            <v>2701988</v>
          </cell>
          <cell r="Z5916" t="str">
            <v>FARMÁCIA – DOSE</v>
          </cell>
          <cell r="AA5916">
            <v>3</v>
          </cell>
          <cell r="AB5916" t="str">
            <v>EQUIP. DE INFORMÁTICA</v>
          </cell>
          <cell r="AC5916">
            <v>2804.9949999999999</v>
          </cell>
          <cell r="AD5916" t="str">
            <v>BOM</v>
          </cell>
        </row>
        <row r="5917">
          <cell r="X5917">
            <v>12727</v>
          </cell>
          <cell r="Y5917">
            <v>2701989</v>
          </cell>
          <cell r="Z5917" t="str">
            <v>FARMÁCIA – CAF</v>
          </cell>
          <cell r="AA5917">
            <v>3</v>
          </cell>
          <cell r="AB5917" t="str">
            <v>EQUIP. DE INFORMÁTICA</v>
          </cell>
          <cell r="AC5917">
            <v>2804.9949999999999</v>
          </cell>
          <cell r="AD5917" t="str">
            <v>BOM</v>
          </cell>
        </row>
        <row r="5918">
          <cell r="X5918">
            <v>12729</v>
          </cell>
          <cell r="Y5918">
            <v>2701990</v>
          </cell>
          <cell r="Z5918" t="str">
            <v>FARMACIA - CENTRO CIRURGICO</v>
          </cell>
          <cell r="AA5918">
            <v>3</v>
          </cell>
          <cell r="AB5918" t="str">
            <v>EQUIP. DE INFORMÁTICA</v>
          </cell>
          <cell r="AC5918">
            <v>2804.9949999999999</v>
          </cell>
          <cell r="AD5918" t="str">
            <v>BOM</v>
          </cell>
        </row>
        <row r="5919">
          <cell r="X5919">
            <v>12730</v>
          </cell>
          <cell r="Y5919">
            <v>2701986</v>
          </cell>
          <cell r="Z5919" t="str">
            <v>AGÊNCIA TRANSFUSIONAL</v>
          </cell>
          <cell r="AA5919">
            <v>3</v>
          </cell>
          <cell r="AB5919" t="str">
            <v>MÓVEIS E UTENSÍLIOS</v>
          </cell>
          <cell r="AC5919">
            <v>3499.5</v>
          </cell>
          <cell r="AD5919" t="str">
            <v>BOM</v>
          </cell>
        </row>
        <row r="5920">
          <cell r="X5920">
            <v>12731</v>
          </cell>
          <cell r="Y5920">
            <v>2701987</v>
          </cell>
          <cell r="Z5920" t="str">
            <v>AGÊNCIA TRANSFUSIONAL</v>
          </cell>
          <cell r="AA5920">
            <v>3</v>
          </cell>
          <cell r="AB5920" t="str">
            <v>MÓVEIS E UTENSÍLIOS</v>
          </cell>
          <cell r="AC5920">
            <v>3499.5</v>
          </cell>
          <cell r="AD5920" t="str">
            <v>BOM</v>
          </cell>
        </row>
        <row r="5921">
          <cell r="X5921">
            <v>12759</v>
          </cell>
          <cell r="Y5921">
            <v>2701892</v>
          </cell>
          <cell r="Z5921" t="str">
            <v>GALPÃO ALMOXARIFADO</v>
          </cell>
          <cell r="AA5921">
            <v>6</v>
          </cell>
          <cell r="AB5921" t="str">
            <v>MÓVEIS E UTENSILIOS</v>
          </cell>
          <cell r="AC5921">
            <v>175</v>
          </cell>
          <cell r="AD5921" t="str">
            <v>BOM</v>
          </cell>
        </row>
        <row r="5922">
          <cell r="X5922">
            <v>12732</v>
          </cell>
          <cell r="Y5922">
            <v>2701910</v>
          </cell>
          <cell r="Z5922" t="str">
            <v>GALPÃO ALMOXARIFADO</v>
          </cell>
          <cell r="AA5922">
            <v>10</v>
          </cell>
          <cell r="AB5922" t="str">
            <v>MAQ. E EQUIPAMENTOS</v>
          </cell>
          <cell r="AC5922">
            <v>6395.35</v>
          </cell>
          <cell r="AD5922" t="str">
            <v>BOM</v>
          </cell>
        </row>
        <row r="5923">
          <cell r="X5923">
            <v>12733</v>
          </cell>
          <cell r="Y5923">
            <v>2701911</v>
          </cell>
          <cell r="Z5923" t="str">
            <v>GALPÃO ALMOXARIFADO</v>
          </cell>
          <cell r="AA5923">
            <v>10</v>
          </cell>
          <cell r="AB5923" t="str">
            <v>MAQ. E EQUIPAMENTOS</v>
          </cell>
          <cell r="AC5923">
            <v>6395.35</v>
          </cell>
          <cell r="AD5923" t="str">
            <v>BOM</v>
          </cell>
        </row>
        <row r="5924">
          <cell r="X5924">
            <v>12734</v>
          </cell>
          <cell r="Y5924">
            <v>2701912</v>
          </cell>
          <cell r="Z5924" t="str">
            <v>GALPÃO ALMOXARIFADO</v>
          </cell>
          <cell r="AA5924">
            <v>10</v>
          </cell>
          <cell r="AB5924" t="str">
            <v>MAQ. E EQUIPAMENTOS</v>
          </cell>
          <cell r="AC5924">
            <v>6395.35</v>
          </cell>
          <cell r="AD5924" t="str">
            <v>BOM</v>
          </cell>
        </row>
        <row r="5925">
          <cell r="X5925">
            <v>12735</v>
          </cell>
          <cell r="Y5925">
            <v>2701913</v>
          </cell>
          <cell r="Z5925" t="str">
            <v>TRANSPLANTE</v>
          </cell>
          <cell r="AA5925">
            <v>10</v>
          </cell>
          <cell r="AB5925" t="str">
            <v>MAQ. E EQUIPAMENTOS</v>
          </cell>
          <cell r="AC5925">
            <v>6395.35</v>
          </cell>
          <cell r="AD5925" t="str">
            <v>BOM</v>
          </cell>
        </row>
        <row r="5926">
          <cell r="X5926">
            <v>12736</v>
          </cell>
          <cell r="Y5926">
            <v>2701914</v>
          </cell>
          <cell r="Z5926" t="str">
            <v>TRANSPLANTE</v>
          </cell>
          <cell r="AA5926">
            <v>10</v>
          </cell>
          <cell r="AB5926" t="str">
            <v>MAQ. E EQUIPAMENTOS</v>
          </cell>
          <cell r="AC5926">
            <v>6395.35</v>
          </cell>
          <cell r="AD5926" t="str">
            <v>BOM</v>
          </cell>
        </row>
        <row r="5927">
          <cell r="X5927">
            <v>12737</v>
          </cell>
          <cell r="Y5927">
            <v>2701915</v>
          </cell>
          <cell r="Z5927" t="str">
            <v>TRANSPLANTE</v>
          </cell>
          <cell r="AA5927">
            <v>10</v>
          </cell>
          <cell r="AB5927" t="str">
            <v>MAQ. E EQUIPAMENTOS</v>
          </cell>
          <cell r="AC5927">
            <v>6395.35</v>
          </cell>
          <cell r="AD5927" t="str">
            <v>BOM</v>
          </cell>
        </row>
        <row r="5928">
          <cell r="X5928">
            <v>12738</v>
          </cell>
          <cell r="Y5928">
            <v>2701893</v>
          </cell>
          <cell r="Z5928" t="str">
            <v>TRANSPLANTE</v>
          </cell>
          <cell r="AA5928">
            <v>10</v>
          </cell>
          <cell r="AB5928" t="str">
            <v>MAQ. E EQUIPAMENTOS</v>
          </cell>
          <cell r="AC5928">
            <v>6395.35</v>
          </cell>
          <cell r="AD5928" t="str">
            <v>BOM</v>
          </cell>
        </row>
        <row r="5929">
          <cell r="X5929">
            <v>12739</v>
          </cell>
          <cell r="Y5929">
            <v>2701894</v>
          </cell>
          <cell r="Z5929" t="str">
            <v>TRANSPLANTE</v>
          </cell>
          <cell r="AA5929">
            <v>10</v>
          </cell>
          <cell r="AB5929" t="str">
            <v>MAQ. E EQUIPAMENTOS</v>
          </cell>
          <cell r="AC5929">
            <v>6395.35</v>
          </cell>
          <cell r="AD5929" t="str">
            <v>BOM</v>
          </cell>
        </row>
        <row r="5930">
          <cell r="X5930">
            <v>12740</v>
          </cell>
          <cell r="Y5930">
            <v>2701895</v>
          </cell>
          <cell r="Z5930" t="str">
            <v>TRANSPLANTE</v>
          </cell>
          <cell r="AA5930">
            <v>10</v>
          </cell>
          <cell r="AB5930" t="str">
            <v>MAQ. E EQUIPAMENTOS</v>
          </cell>
          <cell r="AC5930">
            <v>6395.35</v>
          </cell>
          <cell r="AD5930" t="str">
            <v>BOM</v>
          </cell>
        </row>
        <row r="5931">
          <cell r="X5931">
            <v>12741</v>
          </cell>
          <cell r="Y5931">
            <v>2701896</v>
          </cell>
          <cell r="Z5931" t="str">
            <v>GALPÃO ALMOXARIFADO</v>
          </cell>
          <cell r="AA5931">
            <v>10</v>
          </cell>
          <cell r="AB5931" t="str">
            <v>MAQ. E EQUIPAMENTOS</v>
          </cell>
          <cell r="AC5931">
            <v>6395.35</v>
          </cell>
          <cell r="AD5931" t="str">
            <v>BOM</v>
          </cell>
        </row>
        <row r="5932">
          <cell r="X5932">
            <v>12742</v>
          </cell>
          <cell r="Y5932">
            <v>2701897</v>
          </cell>
          <cell r="Z5932" t="str">
            <v>GALPÃO ALMOXARIFADO</v>
          </cell>
          <cell r="AA5932">
            <v>10</v>
          </cell>
          <cell r="AB5932" t="str">
            <v>MAQ. E EQUIPAMENTOS</v>
          </cell>
          <cell r="AC5932">
            <v>6395.35</v>
          </cell>
          <cell r="AD5932" t="str">
            <v>BOM</v>
          </cell>
        </row>
        <row r="5933">
          <cell r="X5933">
            <v>12743</v>
          </cell>
          <cell r="Y5933">
            <v>2701898</v>
          </cell>
          <cell r="Z5933" t="str">
            <v>GALPÃO ALMOXARIFADO</v>
          </cell>
          <cell r="AA5933">
            <v>10</v>
          </cell>
          <cell r="AB5933" t="str">
            <v>MAQ. E EQUIPAMENTOS</v>
          </cell>
          <cell r="AC5933">
            <v>6395.35</v>
          </cell>
          <cell r="AD5933" t="str">
            <v>BOM</v>
          </cell>
        </row>
        <row r="5934">
          <cell r="X5934">
            <v>12744</v>
          </cell>
          <cell r="Y5934">
            <v>2701899</v>
          </cell>
          <cell r="Z5934" t="str">
            <v>GALPÃO ALMOXARIFADO</v>
          </cell>
          <cell r="AA5934">
            <v>10</v>
          </cell>
          <cell r="AB5934" t="str">
            <v>MAQ. E EQUIPAMENTOS</v>
          </cell>
          <cell r="AC5934">
            <v>6395.35</v>
          </cell>
          <cell r="AD5934" t="str">
            <v>BOM</v>
          </cell>
        </row>
        <row r="5935">
          <cell r="X5935">
            <v>12745</v>
          </cell>
          <cell r="Y5935">
            <v>2701900</v>
          </cell>
          <cell r="Z5935" t="str">
            <v>TRANSPLANTE</v>
          </cell>
          <cell r="AA5935">
            <v>10</v>
          </cell>
          <cell r="AB5935" t="str">
            <v>MAQ. E EQUIPAMENTOS</v>
          </cell>
          <cell r="AC5935">
            <v>6395.35</v>
          </cell>
          <cell r="AD5935" t="str">
            <v>BOM</v>
          </cell>
        </row>
        <row r="5936">
          <cell r="X5936">
            <v>12746</v>
          </cell>
          <cell r="Y5936">
            <v>2701901</v>
          </cell>
          <cell r="Z5936" t="str">
            <v>GALPÃO ALMOXARIFADO</v>
          </cell>
          <cell r="AA5936">
            <v>10</v>
          </cell>
          <cell r="AB5936" t="str">
            <v>MAQ. E EQUIPAMENTOS</v>
          </cell>
          <cell r="AC5936">
            <v>6395.35</v>
          </cell>
          <cell r="AD5936" t="str">
            <v>BOM</v>
          </cell>
        </row>
        <row r="5937">
          <cell r="X5937">
            <v>12747</v>
          </cell>
          <cell r="Y5937">
            <v>2701902</v>
          </cell>
          <cell r="Z5937" t="str">
            <v>TRANSPLANTE</v>
          </cell>
          <cell r="AA5937">
            <v>10</v>
          </cell>
          <cell r="AB5937" t="str">
            <v>MAQ. E EQUIPAMENTOS</v>
          </cell>
          <cell r="AC5937">
            <v>6395.35</v>
          </cell>
          <cell r="AD5937" t="str">
            <v>BOM</v>
          </cell>
        </row>
        <row r="5938">
          <cell r="X5938">
            <v>12748</v>
          </cell>
          <cell r="Y5938">
            <v>2701903</v>
          </cell>
          <cell r="Z5938" t="str">
            <v>GALPÃO ALMOXARIFADO</v>
          </cell>
          <cell r="AA5938">
            <v>10</v>
          </cell>
          <cell r="AB5938" t="str">
            <v>MAQ. E EQUIPAMENTOS</v>
          </cell>
          <cell r="AC5938">
            <v>6395.35</v>
          </cell>
          <cell r="AD5938" t="str">
            <v>BOM</v>
          </cell>
        </row>
        <row r="5939">
          <cell r="X5939">
            <v>12749</v>
          </cell>
          <cell r="Y5939">
            <v>2701904</v>
          </cell>
          <cell r="Z5939" t="str">
            <v>GALPÃO ALMOXARIFADO</v>
          </cell>
          <cell r="AA5939">
            <v>10</v>
          </cell>
          <cell r="AB5939" t="str">
            <v>MAQ. E EQUIPAMENTOS</v>
          </cell>
          <cell r="AC5939">
            <v>6395.35</v>
          </cell>
          <cell r="AD5939" t="str">
            <v>BOM</v>
          </cell>
        </row>
        <row r="5940">
          <cell r="X5940">
            <v>12750</v>
          </cell>
          <cell r="Y5940">
            <v>2701905</v>
          </cell>
          <cell r="Z5940" t="str">
            <v>TRANSPLANTE</v>
          </cell>
          <cell r="AA5940">
            <v>10</v>
          </cell>
          <cell r="AB5940" t="str">
            <v>MAQ. E EQUIPAMENTOS</v>
          </cell>
          <cell r="AC5940">
            <v>6395.35</v>
          </cell>
          <cell r="AD5940" t="str">
            <v>BOM</v>
          </cell>
        </row>
        <row r="5941">
          <cell r="X5941">
            <v>12751</v>
          </cell>
          <cell r="Y5941">
            <v>2701906</v>
          </cell>
          <cell r="Z5941" t="str">
            <v>GALPÃO ALMOXARIFADO</v>
          </cell>
          <cell r="AA5941">
            <v>10</v>
          </cell>
          <cell r="AB5941" t="str">
            <v>MAQ. E EQUIPAMENTOS</v>
          </cell>
          <cell r="AC5941">
            <v>6395.35</v>
          </cell>
          <cell r="AD5941" t="str">
            <v>BOM</v>
          </cell>
        </row>
        <row r="5942">
          <cell r="X5942">
            <v>12752</v>
          </cell>
          <cell r="Y5942">
            <v>2701907</v>
          </cell>
          <cell r="Z5942" t="str">
            <v>TRANSPLANTE</v>
          </cell>
          <cell r="AA5942">
            <v>10</v>
          </cell>
          <cell r="AB5942" t="str">
            <v>MAQ. E EQUIPAMENTOS</v>
          </cell>
          <cell r="AC5942">
            <v>6395.35</v>
          </cell>
          <cell r="AD5942" t="str">
            <v>BOM</v>
          </cell>
        </row>
        <row r="5943">
          <cell r="X5943">
            <v>12753</v>
          </cell>
          <cell r="Y5943">
            <v>2701908</v>
          </cell>
          <cell r="Z5943" t="str">
            <v>TRANSPLANTE</v>
          </cell>
          <cell r="AA5943">
            <v>10</v>
          </cell>
          <cell r="AB5943" t="str">
            <v>MAQ. E EQUIPAMENTOS</v>
          </cell>
          <cell r="AC5943">
            <v>6395.35</v>
          </cell>
          <cell r="AD5943" t="str">
            <v>BOM</v>
          </cell>
        </row>
        <row r="5944">
          <cell r="X5944">
            <v>12754</v>
          </cell>
          <cell r="Y5944">
            <v>2701909</v>
          </cell>
          <cell r="Z5944" t="str">
            <v>GALPÃO ALMOXARIFADO</v>
          </cell>
          <cell r="AA5944">
            <v>10</v>
          </cell>
          <cell r="AB5944" t="str">
            <v>MAQ. E EQUIPAMENTOS</v>
          </cell>
          <cell r="AC5944">
            <v>6395.35</v>
          </cell>
          <cell r="AD5944" t="str">
            <v>BOM</v>
          </cell>
        </row>
        <row r="5945">
          <cell r="X5945">
            <v>12755</v>
          </cell>
          <cell r="Y5945">
            <v>2701916</v>
          </cell>
          <cell r="Z5945" t="str">
            <v>GALPÃO ALMOXARIFADO</v>
          </cell>
          <cell r="AA5945">
            <v>10</v>
          </cell>
          <cell r="AB5945" t="str">
            <v>MAQ. E EQUIPAMENTOS</v>
          </cell>
          <cell r="AC5945">
            <v>6395.35</v>
          </cell>
          <cell r="AD5945" t="str">
            <v>BOM</v>
          </cell>
        </row>
        <row r="5946">
          <cell r="X5946">
            <v>12756</v>
          </cell>
          <cell r="Y5946">
            <v>2701917</v>
          </cell>
          <cell r="Z5946" t="str">
            <v>TRANSPLANTE</v>
          </cell>
          <cell r="AA5946">
            <v>10</v>
          </cell>
          <cell r="AB5946" t="str">
            <v>MAQ. E EQUIPAMENTOS</v>
          </cell>
          <cell r="AC5946">
            <v>6395.35</v>
          </cell>
          <cell r="AD5946" t="str">
            <v>BOM</v>
          </cell>
        </row>
        <row r="5947">
          <cell r="X5947">
            <v>12757</v>
          </cell>
          <cell r="Y5947">
            <v>2701918</v>
          </cell>
          <cell r="Z5947" t="str">
            <v>TRANSPLANTE</v>
          </cell>
          <cell r="AA5947">
            <v>10</v>
          </cell>
          <cell r="AB5947" t="str">
            <v>MAQ. E EQUIPAMENTOS</v>
          </cell>
          <cell r="AC5947">
            <v>6395.35</v>
          </cell>
          <cell r="AD5947" t="str">
            <v>BOM</v>
          </cell>
        </row>
        <row r="5948">
          <cell r="X5948">
            <v>12758</v>
          </cell>
          <cell r="Y5948">
            <v>2701919</v>
          </cell>
          <cell r="Z5948" t="str">
            <v>TRANSPLANTE</v>
          </cell>
          <cell r="AA5948">
            <v>10</v>
          </cell>
          <cell r="AB5948" t="str">
            <v>MAQ. E EQUIPAMENTOS</v>
          </cell>
          <cell r="AC5948">
            <v>6395.35</v>
          </cell>
          <cell r="AD5948" t="str">
            <v>BOM</v>
          </cell>
        </row>
        <row r="5949">
          <cell r="X5949">
            <v>12604</v>
          </cell>
          <cell r="Y5949">
            <v>2701921</v>
          </cell>
          <cell r="Z5949" t="str">
            <v>ALMOXARIFADO</v>
          </cell>
          <cell r="AA5949">
            <v>10</v>
          </cell>
          <cell r="AB5949" t="str">
            <v>MAQ. E EQUIPAMENTOS</v>
          </cell>
          <cell r="AC5949">
            <v>6395.35</v>
          </cell>
          <cell r="AD5949" t="str">
            <v>BOM</v>
          </cell>
        </row>
        <row r="5950">
          <cell r="X5950">
            <v>12605</v>
          </cell>
          <cell r="Y5950">
            <v>2701922</v>
          </cell>
          <cell r="Z5950" t="str">
            <v>ALMOXARIFADO</v>
          </cell>
          <cell r="AA5950">
            <v>10</v>
          </cell>
          <cell r="AB5950" t="str">
            <v>MAQ. E EQUIPAMENTOS</v>
          </cell>
          <cell r="AC5950">
            <v>6395.35</v>
          </cell>
          <cell r="AD5950" t="str">
            <v>BOM</v>
          </cell>
        </row>
        <row r="5951">
          <cell r="X5951">
            <v>12606</v>
          </cell>
          <cell r="Y5951">
            <v>2701923</v>
          </cell>
          <cell r="Z5951" t="str">
            <v>ALMOXARIFADO</v>
          </cell>
          <cell r="AA5951">
            <v>10</v>
          </cell>
          <cell r="AB5951" t="str">
            <v>MAQ. E EQUIPAMENTOS</v>
          </cell>
          <cell r="AC5951">
            <v>6395.35</v>
          </cell>
          <cell r="AD5951" t="str">
            <v>BOM</v>
          </cell>
        </row>
        <row r="5952">
          <cell r="X5952">
            <v>12607</v>
          </cell>
          <cell r="Y5952">
            <v>2701924</v>
          </cell>
          <cell r="Z5952" t="str">
            <v>ALMOXARIFADO</v>
          </cell>
          <cell r="AA5952">
            <v>10</v>
          </cell>
          <cell r="AB5952" t="str">
            <v>MAQ. E EQUIPAMENTOS</v>
          </cell>
          <cell r="AC5952">
            <v>6395.35</v>
          </cell>
          <cell r="AD5952" t="str">
            <v>BOM</v>
          </cell>
        </row>
        <row r="5953">
          <cell r="X5953">
            <v>12608</v>
          </cell>
          <cell r="Y5953">
            <v>2701925</v>
          </cell>
          <cell r="Z5953" t="str">
            <v>ALMOXARIFADO</v>
          </cell>
          <cell r="AA5953">
            <v>10</v>
          </cell>
          <cell r="AB5953" t="str">
            <v>MAQ. E EQUIPAMENTOS</v>
          </cell>
          <cell r="AC5953">
            <v>6395.35</v>
          </cell>
          <cell r="AD5953" t="str">
            <v>BOM</v>
          </cell>
        </row>
        <row r="5954">
          <cell r="X5954">
            <v>12609</v>
          </cell>
          <cell r="Y5954">
            <v>2701926</v>
          </cell>
          <cell r="Z5954" t="str">
            <v>ALMOXARIFADO</v>
          </cell>
          <cell r="AA5954">
            <v>10</v>
          </cell>
          <cell r="AB5954" t="str">
            <v>MAQ. E EQUIPAMENTOS</v>
          </cell>
          <cell r="AC5954">
            <v>6395.35</v>
          </cell>
          <cell r="AD5954" t="str">
            <v>BOM</v>
          </cell>
        </row>
        <row r="5955">
          <cell r="X5955">
            <v>12610</v>
          </cell>
          <cell r="Y5955">
            <v>2701927</v>
          </cell>
          <cell r="Z5955" t="str">
            <v>ALMOXARIFADO</v>
          </cell>
          <cell r="AA5955">
            <v>10</v>
          </cell>
          <cell r="AB5955" t="str">
            <v>MAQ. E EQUIPAMENTOS</v>
          </cell>
          <cell r="AC5955">
            <v>6395.35</v>
          </cell>
          <cell r="AD5955" t="str">
            <v>BOM</v>
          </cell>
        </row>
        <row r="5956">
          <cell r="X5956">
            <v>12611</v>
          </cell>
          <cell r="Y5956">
            <v>2701928</v>
          </cell>
          <cell r="Z5956" t="str">
            <v>ALMOXARIFADO</v>
          </cell>
          <cell r="AA5956">
            <v>10</v>
          </cell>
          <cell r="AB5956" t="str">
            <v>MAQ. E EQUIPAMENTOS</v>
          </cell>
          <cell r="AC5956">
            <v>6395.35</v>
          </cell>
          <cell r="AD5956" t="str">
            <v>BOM</v>
          </cell>
        </row>
        <row r="5957">
          <cell r="X5957">
            <v>12612</v>
          </cell>
          <cell r="Y5957">
            <v>2701929</v>
          </cell>
          <cell r="Z5957" t="str">
            <v>ALMOXARIFADO</v>
          </cell>
          <cell r="AA5957">
            <v>10</v>
          </cell>
          <cell r="AB5957" t="str">
            <v>MAQ. E EQUIPAMENTOS</v>
          </cell>
          <cell r="AC5957">
            <v>6395.35</v>
          </cell>
          <cell r="AD5957" t="str">
            <v>BOM</v>
          </cell>
        </row>
        <row r="5958">
          <cell r="X5958">
            <v>12613</v>
          </cell>
          <cell r="Y5958">
            <v>2701930</v>
          </cell>
          <cell r="Z5958" t="str">
            <v>ALMOXARIFADO</v>
          </cell>
          <cell r="AA5958">
            <v>10</v>
          </cell>
          <cell r="AB5958" t="str">
            <v>MAQ. E EQUIPAMENTOS</v>
          </cell>
          <cell r="AC5958">
            <v>6395.35</v>
          </cell>
          <cell r="AD5958" t="str">
            <v>BOM</v>
          </cell>
        </row>
        <row r="5959">
          <cell r="X5959">
            <v>12614</v>
          </cell>
          <cell r="Y5959">
            <v>2701931</v>
          </cell>
          <cell r="Z5959" t="str">
            <v>ALMOXARIFADO</v>
          </cell>
          <cell r="AA5959">
            <v>10</v>
          </cell>
          <cell r="AB5959" t="str">
            <v>MAQ. E EQUIPAMENTOS</v>
          </cell>
          <cell r="AC5959">
            <v>6395.35</v>
          </cell>
          <cell r="AD5959" t="str">
            <v>BOM</v>
          </cell>
        </row>
        <row r="5960">
          <cell r="X5960">
            <v>12615</v>
          </cell>
          <cell r="Y5960">
            <v>2701932</v>
          </cell>
          <cell r="Z5960" t="str">
            <v>ALMOXARIFADO</v>
          </cell>
          <cell r="AA5960">
            <v>10</v>
          </cell>
          <cell r="AB5960" t="str">
            <v>MAQ. E EQUIPAMENTOS</v>
          </cell>
          <cell r="AC5960">
            <v>6395.35</v>
          </cell>
          <cell r="AD5960" t="str">
            <v>BOM</v>
          </cell>
        </row>
        <row r="5961">
          <cell r="X5961">
            <v>12616</v>
          </cell>
          <cell r="Y5961">
            <v>2701933</v>
          </cell>
          <cell r="Z5961" t="str">
            <v>ALMOXARIFADO</v>
          </cell>
          <cell r="AA5961">
            <v>10</v>
          </cell>
          <cell r="AB5961" t="str">
            <v>MAQ. E EQUIPAMENTOS</v>
          </cell>
          <cell r="AC5961">
            <v>6395.35</v>
          </cell>
          <cell r="AD5961" t="str">
            <v>BOM</v>
          </cell>
        </row>
        <row r="5962">
          <cell r="X5962">
            <v>12617</v>
          </cell>
          <cell r="Y5962">
            <v>2701934</v>
          </cell>
          <cell r="Z5962" t="str">
            <v>ALMOXARIFADO</v>
          </cell>
          <cell r="AA5962">
            <v>10</v>
          </cell>
          <cell r="AB5962" t="str">
            <v>MAQ. E EQUIPAMENTOS</v>
          </cell>
          <cell r="AC5962">
            <v>6395.35</v>
          </cell>
          <cell r="AD5962" t="str">
            <v>BOM</v>
          </cell>
        </row>
        <row r="5963">
          <cell r="X5963">
            <v>12618</v>
          </cell>
          <cell r="Y5963">
            <v>2701935</v>
          </cell>
          <cell r="Z5963" t="str">
            <v>ALMOXARIFADO</v>
          </cell>
          <cell r="AA5963">
            <v>10</v>
          </cell>
          <cell r="AB5963" t="str">
            <v>MAQ. E EQUIPAMENTOS</v>
          </cell>
          <cell r="AC5963">
            <v>6395.35</v>
          </cell>
          <cell r="AD5963" t="str">
            <v>BOM</v>
          </cell>
        </row>
        <row r="5964">
          <cell r="X5964">
            <v>12619</v>
          </cell>
          <cell r="Y5964">
            <v>2701936</v>
          </cell>
          <cell r="Z5964" t="str">
            <v>ALMOXARIFADO</v>
          </cell>
          <cell r="AA5964">
            <v>10</v>
          </cell>
          <cell r="AB5964" t="str">
            <v>MAQ. E EQUIPAMENTOS</v>
          </cell>
          <cell r="AC5964">
            <v>6395.35</v>
          </cell>
          <cell r="AD5964" t="str">
            <v>BOM</v>
          </cell>
        </row>
        <row r="5965">
          <cell r="X5965">
            <v>12620</v>
          </cell>
          <cell r="Y5965">
            <v>2701937</v>
          </cell>
          <cell r="Z5965" t="str">
            <v>ALMOXARIFADO</v>
          </cell>
          <cell r="AA5965">
            <v>10</v>
          </cell>
          <cell r="AB5965" t="str">
            <v>MAQ. E EQUIPAMENTOS</v>
          </cell>
          <cell r="AC5965">
            <v>6395.35</v>
          </cell>
          <cell r="AD5965" t="str">
            <v>BOM</v>
          </cell>
        </row>
        <row r="5966">
          <cell r="X5966">
            <v>12621</v>
          </cell>
          <cell r="Y5966">
            <v>2701938</v>
          </cell>
          <cell r="Z5966" t="str">
            <v>ALMOXARIFADO</v>
          </cell>
          <cell r="AA5966">
            <v>10</v>
          </cell>
          <cell r="AB5966" t="str">
            <v>MAQ. E EQUIPAMENTOS</v>
          </cell>
          <cell r="AC5966">
            <v>6395.35</v>
          </cell>
          <cell r="AD5966" t="str">
            <v>BOM</v>
          </cell>
        </row>
        <row r="5967">
          <cell r="X5967">
            <v>12622</v>
          </cell>
          <cell r="Y5967">
            <v>2701939</v>
          </cell>
          <cell r="Z5967" t="str">
            <v>ALMOXARIFADO</v>
          </cell>
          <cell r="AA5967">
            <v>10</v>
          </cell>
          <cell r="AB5967" t="str">
            <v>MAQ. E EQUIPAMENTOS</v>
          </cell>
          <cell r="AC5967">
            <v>6395.35</v>
          </cell>
          <cell r="AD5967" t="str">
            <v>BOM</v>
          </cell>
        </row>
        <row r="5968">
          <cell r="X5968">
            <v>12623</v>
          </cell>
          <cell r="Y5968">
            <v>2701940</v>
          </cell>
          <cell r="Z5968" t="str">
            <v>ALMOXARIFADO</v>
          </cell>
          <cell r="AA5968">
            <v>10</v>
          </cell>
          <cell r="AB5968" t="str">
            <v>MAQ. E EQUIPAMENTOS</v>
          </cell>
          <cell r="AC5968">
            <v>6395.35</v>
          </cell>
          <cell r="AD5968" t="str">
            <v>BOM</v>
          </cell>
        </row>
        <row r="5969">
          <cell r="X5969">
            <v>12624</v>
          </cell>
          <cell r="Y5969">
            <v>2701941</v>
          </cell>
          <cell r="Z5969" t="str">
            <v>ALMOXARIFADO</v>
          </cell>
          <cell r="AA5969">
            <v>10</v>
          </cell>
          <cell r="AB5969" t="str">
            <v>MAQ. E EQUIPAMENTOS</v>
          </cell>
          <cell r="AC5969">
            <v>6395.35</v>
          </cell>
          <cell r="AD5969" t="str">
            <v>BOM</v>
          </cell>
        </row>
        <row r="5970">
          <cell r="X5970">
            <v>12583</v>
          </cell>
          <cell r="Y5970">
            <v>2701962</v>
          </cell>
          <cell r="Z5970" t="str">
            <v>ALMOXARIFADO</v>
          </cell>
          <cell r="AA5970">
            <v>10</v>
          </cell>
          <cell r="AB5970" t="str">
            <v>MAQ. E EQUIPAMENTOS</v>
          </cell>
          <cell r="AC5970">
            <v>6395.35</v>
          </cell>
          <cell r="AD5970" t="str">
            <v>BOM</v>
          </cell>
        </row>
        <row r="5971">
          <cell r="X5971">
            <v>12584</v>
          </cell>
          <cell r="Y5971">
            <v>2701942</v>
          </cell>
          <cell r="Z5971" t="str">
            <v>ALMOXARIFADO</v>
          </cell>
          <cell r="AA5971">
            <v>10</v>
          </cell>
          <cell r="AB5971" t="str">
            <v>MAQ. E EQUIPAMENTOS</v>
          </cell>
          <cell r="AC5971">
            <v>6395.35</v>
          </cell>
          <cell r="AD5971" t="str">
            <v>BOM</v>
          </cell>
        </row>
        <row r="5972">
          <cell r="X5972">
            <v>12585</v>
          </cell>
          <cell r="Y5972">
            <v>2701943</v>
          </cell>
          <cell r="Z5972" t="str">
            <v>ALMOXARIFADO</v>
          </cell>
          <cell r="AA5972">
            <v>10</v>
          </cell>
          <cell r="AB5972" t="str">
            <v>MAQ. E EQUIPAMENTOS</v>
          </cell>
          <cell r="AC5972">
            <v>6395.35</v>
          </cell>
          <cell r="AD5972" t="str">
            <v>BOM</v>
          </cell>
        </row>
        <row r="5973">
          <cell r="X5973">
            <v>12586</v>
          </cell>
          <cell r="Y5973">
            <v>2701944</v>
          </cell>
          <cell r="Z5973" t="str">
            <v>ALMOXARIFADO</v>
          </cell>
          <cell r="AA5973">
            <v>10</v>
          </cell>
          <cell r="AB5973" t="str">
            <v>MAQ. E EQUIPAMENTOS</v>
          </cell>
          <cell r="AC5973">
            <v>6395.35</v>
          </cell>
          <cell r="AD5973" t="str">
            <v>BOM</v>
          </cell>
        </row>
        <row r="5974">
          <cell r="X5974">
            <v>12587</v>
          </cell>
          <cell r="Y5974">
            <v>2701945</v>
          </cell>
          <cell r="Z5974" t="str">
            <v>ALMOXARIFADO</v>
          </cell>
          <cell r="AA5974">
            <v>10</v>
          </cell>
          <cell r="AB5974" t="str">
            <v>MAQ. E EQUIPAMENTOS</v>
          </cell>
          <cell r="AC5974">
            <v>6395.35</v>
          </cell>
          <cell r="AD5974" t="str">
            <v>BOM</v>
          </cell>
        </row>
        <row r="5975">
          <cell r="X5975">
            <v>12588</v>
          </cell>
          <cell r="Y5975">
            <v>2701946</v>
          </cell>
          <cell r="Z5975" t="str">
            <v>ALMOXARIFADO</v>
          </cell>
          <cell r="AA5975">
            <v>10</v>
          </cell>
          <cell r="AB5975" t="str">
            <v>MAQ. E EQUIPAMENTOS</v>
          </cell>
          <cell r="AC5975">
            <v>6395.35</v>
          </cell>
          <cell r="AD5975" t="str">
            <v>BOM</v>
          </cell>
        </row>
        <row r="5976">
          <cell r="X5976">
            <v>12589</v>
          </cell>
          <cell r="Y5976">
            <v>2701947</v>
          </cell>
          <cell r="Z5976" t="str">
            <v>ALMOXARIFADO</v>
          </cell>
          <cell r="AA5976">
            <v>10</v>
          </cell>
          <cell r="AB5976" t="str">
            <v>MAQ. E EQUIPAMENTOS</v>
          </cell>
          <cell r="AC5976">
            <v>6395.35</v>
          </cell>
          <cell r="AD5976" t="str">
            <v>BOM</v>
          </cell>
        </row>
        <row r="5977">
          <cell r="X5977">
            <v>12590</v>
          </cell>
          <cell r="Y5977">
            <v>2701948</v>
          </cell>
          <cell r="Z5977" t="str">
            <v>ALMOXARIFADO</v>
          </cell>
          <cell r="AA5977">
            <v>10</v>
          </cell>
          <cell r="AB5977" t="str">
            <v>MAQ. E EQUIPAMENTOS</v>
          </cell>
          <cell r="AC5977">
            <v>6395.35</v>
          </cell>
          <cell r="AD5977" t="str">
            <v>BOM</v>
          </cell>
        </row>
        <row r="5978">
          <cell r="X5978">
            <v>12591</v>
          </cell>
          <cell r="Y5978">
            <v>2701949</v>
          </cell>
          <cell r="Z5978" t="str">
            <v>ALMOXARIFADO</v>
          </cell>
          <cell r="AA5978">
            <v>10</v>
          </cell>
          <cell r="AB5978" t="str">
            <v>MAQ. E EQUIPAMENTOS</v>
          </cell>
          <cell r="AC5978">
            <v>6395.35</v>
          </cell>
          <cell r="AD5978" t="str">
            <v>BOM</v>
          </cell>
        </row>
        <row r="5979">
          <cell r="X5979">
            <v>12592</v>
          </cell>
          <cell r="Y5979">
            <v>2701950</v>
          </cell>
          <cell r="Z5979" t="str">
            <v>ALMOXARIFADO</v>
          </cell>
          <cell r="AA5979">
            <v>10</v>
          </cell>
          <cell r="AB5979" t="str">
            <v>MAQ. E EQUIPAMENTOS</v>
          </cell>
          <cell r="AC5979">
            <v>6395.35</v>
          </cell>
          <cell r="AD5979" t="str">
            <v>BOM</v>
          </cell>
        </row>
        <row r="5980">
          <cell r="X5980">
            <v>12593</v>
          </cell>
          <cell r="Y5980">
            <v>2701951</v>
          </cell>
          <cell r="Z5980" t="str">
            <v>ALMOXARIFADO</v>
          </cell>
          <cell r="AA5980">
            <v>10</v>
          </cell>
          <cell r="AB5980" t="str">
            <v>MAQ. E EQUIPAMENTOS</v>
          </cell>
          <cell r="AC5980">
            <v>6395.35</v>
          </cell>
          <cell r="AD5980" t="str">
            <v>BOM</v>
          </cell>
        </row>
        <row r="5981">
          <cell r="X5981">
            <v>12594</v>
          </cell>
          <cell r="Y5981">
            <v>2701952</v>
          </cell>
          <cell r="Z5981" t="str">
            <v>ALMOXARIFADO</v>
          </cell>
          <cell r="AA5981">
            <v>10</v>
          </cell>
          <cell r="AB5981" t="str">
            <v>MAQ. E EQUIPAMENTOS</v>
          </cell>
          <cell r="AC5981">
            <v>6395.35</v>
          </cell>
          <cell r="AD5981" t="str">
            <v>BOM</v>
          </cell>
        </row>
        <row r="5982">
          <cell r="X5982">
            <v>12595</v>
          </cell>
          <cell r="Y5982">
            <v>2701953</v>
          </cell>
          <cell r="Z5982" t="str">
            <v>ALMOXARIFADO</v>
          </cell>
          <cell r="AA5982">
            <v>10</v>
          </cell>
          <cell r="AB5982" t="str">
            <v>MAQ. E EQUIPAMENTOS</v>
          </cell>
          <cell r="AC5982">
            <v>6395.35</v>
          </cell>
          <cell r="AD5982" t="str">
            <v>BOM</v>
          </cell>
        </row>
        <row r="5983">
          <cell r="X5983">
            <v>12596</v>
          </cell>
          <cell r="Y5983">
            <v>2701954</v>
          </cell>
          <cell r="Z5983" t="str">
            <v>ALMOXARIFADO</v>
          </cell>
          <cell r="AA5983">
            <v>10</v>
          </cell>
          <cell r="AB5983" t="str">
            <v>MAQ. E EQUIPAMENTOS</v>
          </cell>
          <cell r="AC5983">
            <v>6395.35</v>
          </cell>
          <cell r="AD5983" t="str">
            <v>BOM</v>
          </cell>
        </row>
        <row r="5984">
          <cell r="X5984">
            <v>12597</v>
          </cell>
          <cell r="Y5984">
            <v>2701955</v>
          </cell>
          <cell r="Z5984" t="str">
            <v>ALMOXARIFADO</v>
          </cell>
          <cell r="AA5984">
            <v>10</v>
          </cell>
          <cell r="AB5984" t="str">
            <v>MAQ. E EQUIPAMENTOS</v>
          </cell>
          <cell r="AC5984">
            <v>6395.35</v>
          </cell>
          <cell r="AD5984" t="str">
            <v>BOM</v>
          </cell>
        </row>
        <row r="5985">
          <cell r="X5985">
            <v>12598</v>
          </cell>
          <cell r="Y5985">
            <v>2701956</v>
          </cell>
          <cell r="Z5985" t="str">
            <v>ALMOXARIFADO</v>
          </cell>
          <cell r="AA5985">
            <v>10</v>
          </cell>
          <cell r="AB5985" t="str">
            <v>MAQ. E EQUIPAMENTOS</v>
          </cell>
          <cell r="AC5985">
            <v>6395.35</v>
          </cell>
          <cell r="AD5985" t="str">
            <v>BOM</v>
          </cell>
        </row>
        <row r="5986">
          <cell r="X5986">
            <v>12599</v>
          </cell>
          <cell r="Y5986">
            <v>2701957</v>
          </cell>
          <cell r="Z5986" t="str">
            <v>ALMOXARIFADO</v>
          </cell>
          <cell r="AA5986">
            <v>10</v>
          </cell>
          <cell r="AB5986" t="str">
            <v>MAQ. E EQUIPAMENTOS</v>
          </cell>
          <cell r="AC5986">
            <v>6395.35</v>
          </cell>
          <cell r="AD5986" t="str">
            <v>BOM</v>
          </cell>
        </row>
        <row r="5987">
          <cell r="X5987">
            <v>12600</v>
          </cell>
          <cell r="Y5987">
            <v>2701958</v>
          </cell>
          <cell r="Z5987" t="str">
            <v>ALMOXARIFADO</v>
          </cell>
          <cell r="AA5987">
            <v>10</v>
          </cell>
          <cell r="AB5987" t="str">
            <v>MAQ. E EQUIPAMENTOS</v>
          </cell>
          <cell r="AC5987">
            <v>6395.35</v>
          </cell>
          <cell r="AD5987" t="str">
            <v>BOM</v>
          </cell>
        </row>
        <row r="5988">
          <cell r="X5988">
            <v>12601</v>
          </cell>
          <cell r="Y5988">
            <v>2701959</v>
          </cell>
          <cell r="Z5988" t="str">
            <v>ALMOXARIFADO</v>
          </cell>
          <cell r="AA5988">
            <v>10</v>
          </cell>
          <cell r="AB5988" t="str">
            <v>MAQ. E EQUIPAMENTOS</v>
          </cell>
          <cell r="AC5988">
            <v>6395.35</v>
          </cell>
          <cell r="AD5988" t="str">
            <v>BOM</v>
          </cell>
        </row>
        <row r="5989">
          <cell r="X5989">
            <v>12602</v>
          </cell>
          <cell r="Y5989">
            <v>2701960</v>
          </cell>
          <cell r="Z5989" t="str">
            <v>ALMOXARIFADO</v>
          </cell>
          <cell r="AA5989">
            <v>10</v>
          </cell>
          <cell r="AB5989" t="str">
            <v>MAQ. E EQUIPAMENTOS</v>
          </cell>
          <cell r="AC5989">
            <v>6395.35</v>
          </cell>
          <cell r="AD5989" t="str">
            <v>BOM</v>
          </cell>
        </row>
        <row r="5990">
          <cell r="X5990">
            <v>12603</v>
          </cell>
          <cell r="Y5990">
            <v>2701962</v>
          </cell>
          <cell r="Z5990" t="str">
            <v>ALMOXARIFADO</v>
          </cell>
          <cell r="AA5990">
            <v>10</v>
          </cell>
          <cell r="AB5990" t="str">
            <v>MAQ. E EQUIPAMENTOS</v>
          </cell>
          <cell r="AC5990">
            <v>6395.35</v>
          </cell>
          <cell r="AD5990" t="str">
            <v>BOM</v>
          </cell>
        </row>
        <row r="5991">
          <cell r="X5991">
            <v>12625</v>
          </cell>
          <cell r="Y5991">
            <v>2701963</v>
          </cell>
          <cell r="Z5991" t="str">
            <v>ALMOXARIFADO</v>
          </cell>
          <cell r="AA5991">
            <v>10</v>
          </cell>
          <cell r="AB5991" t="str">
            <v>MAQ. E EQUIPAMENTOS</v>
          </cell>
          <cell r="AC5991">
            <v>6395.35</v>
          </cell>
          <cell r="AD5991" t="str">
            <v>BOM</v>
          </cell>
        </row>
        <row r="5992">
          <cell r="X5992">
            <v>12626</v>
          </cell>
          <cell r="Y5992">
            <v>2701964</v>
          </cell>
          <cell r="Z5992" t="str">
            <v>ALMOXARIFADO</v>
          </cell>
          <cell r="AA5992">
            <v>10</v>
          </cell>
          <cell r="AB5992" t="str">
            <v>MAQ. E EQUIPAMENTOS</v>
          </cell>
          <cell r="AC5992">
            <v>6395.35</v>
          </cell>
          <cell r="AD5992" t="str">
            <v>BOM</v>
          </cell>
        </row>
        <row r="5993">
          <cell r="X5993">
            <v>12627</v>
          </cell>
          <cell r="Y5993">
            <v>2701965</v>
          </cell>
          <cell r="Z5993" t="str">
            <v>ALMOXARIFADO</v>
          </cell>
          <cell r="AA5993">
            <v>10</v>
          </cell>
          <cell r="AB5993" t="str">
            <v>MAQ. E EQUIPAMENTOS</v>
          </cell>
          <cell r="AC5993">
            <v>6395.35</v>
          </cell>
          <cell r="AD5993" t="str">
            <v>BOM</v>
          </cell>
        </row>
        <row r="5994">
          <cell r="X5994">
            <v>12628</v>
          </cell>
          <cell r="Y5994">
            <v>2701966</v>
          </cell>
          <cell r="Z5994" t="str">
            <v>ALMOXARIFADO</v>
          </cell>
          <cell r="AA5994">
            <v>10</v>
          </cell>
          <cell r="AB5994" t="str">
            <v>MAQ. E EQUIPAMENTOS</v>
          </cell>
          <cell r="AC5994">
            <v>6395.35</v>
          </cell>
          <cell r="AD5994" t="str">
            <v>BOM</v>
          </cell>
        </row>
        <row r="5995">
          <cell r="X5995">
            <v>12629</v>
          </cell>
          <cell r="Y5995">
            <v>2701967</v>
          </cell>
          <cell r="Z5995" t="str">
            <v>ALMOXARIFADO</v>
          </cell>
          <cell r="AA5995">
            <v>10</v>
          </cell>
          <cell r="AB5995" t="str">
            <v>MAQ. E EQUIPAMENTOS</v>
          </cell>
          <cell r="AC5995">
            <v>6395.35</v>
          </cell>
          <cell r="AD5995" t="str">
            <v>BOM</v>
          </cell>
        </row>
        <row r="5996">
          <cell r="X5996">
            <v>12630</v>
          </cell>
          <cell r="Y5996">
            <v>2701968</v>
          </cell>
          <cell r="Z5996" t="str">
            <v>ALMOXARIFADO</v>
          </cell>
          <cell r="AA5996">
            <v>10</v>
          </cell>
          <cell r="AB5996" t="str">
            <v>MAQ. E EQUIPAMENTOS</v>
          </cell>
          <cell r="AC5996">
            <v>6395.35</v>
          </cell>
          <cell r="AD5996" t="str">
            <v>BOM</v>
          </cell>
        </row>
        <row r="5997">
          <cell r="X5997">
            <v>12631</v>
          </cell>
          <cell r="Y5997">
            <v>2701969</v>
          </cell>
          <cell r="Z5997" t="str">
            <v>ALMOXARIFADO</v>
          </cell>
          <cell r="AA5997">
            <v>10</v>
          </cell>
          <cell r="AB5997" t="str">
            <v>MAQ. E EQUIPAMENTOS</v>
          </cell>
          <cell r="AC5997">
            <v>6395.35</v>
          </cell>
          <cell r="AD5997" t="str">
            <v>BOM</v>
          </cell>
        </row>
        <row r="5998">
          <cell r="X5998">
            <v>12632</v>
          </cell>
          <cell r="Y5998">
            <v>2701970</v>
          </cell>
          <cell r="Z5998" t="str">
            <v>ALMOXARIFADO</v>
          </cell>
          <cell r="AA5998">
            <v>10</v>
          </cell>
          <cell r="AB5998" t="str">
            <v>MAQ. E EQUIPAMENTOS</v>
          </cell>
          <cell r="AC5998">
            <v>6395.35</v>
          </cell>
          <cell r="AD5998" t="str">
            <v>BOM</v>
          </cell>
        </row>
        <row r="5999">
          <cell r="X5999">
            <v>12633</v>
          </cell>
          <cell r="Y5999">
            <v>2701971</v>
          </cell>
          <cell r="Z5999" t="str">
            <v>ALMOXARIFADO</v>
          </cell>
          <cell r="AA5999">
            <v>10</v>
          </cell>
          <cell r="AB5999" t="str">
            <v>MAQ. E EQUIPAMENTOS</v>
          </cell>
          <cell r="AC5999">
            <v>6395.35</v>
          </cell>
          <cell r="AD5999" t="str">
            <v>BOM</v>
          </cell>
        </row>
        <row r="6000">
          <cell r="X6000">
            <v>12634</v>
          </cell>
          <cell r="Y6000">
            <v>2701972</v>
          </cell>
          <cell r="Z6000" t="str">
            <v>ALMOXARIFADO</v>
          </cell>
          <cell r="AA6000">
            <v>10</v>
          </cell>
          <cell r="AB6000" t="str">
            <v>MAQ. E EQUIPAMENTOS</v>
          </cell>
          <cell r="AC6000">
            <v>6395.35</v>
          </cell>
          <cell r="AD6000" t="str">
            <v>BOM</v>
          </cell>
        </row>
        <row r="6001">
          <cell r="X6001">
            <v>12635</v>
          </cell>
          <cell r="Y6001">
            <v>2701973</v>
          </cell>
          <cell r="Z6001" t="str">
            <v>ALMOXARIFADO</v>
          </cell>
          <cell r="AA6001">
            <v>10</v>
          </cell>
          <cell r="AB6001" t="str">
            <v>MAQ. E EQUIPAMENTOS</v>
          </cell>
          <cell r="AC6001">
            <v>6395.35</v>
          </cell>
          <cell r="AD6001" t="str">
            <v>BOM</v>
          </cell>
        </row>
        <row r="6002">
          <cell r="X6002">
            <v>12636</v>
          </cell>
          <cell r="Y6002">
            <v>2701974</v>
          </cell>
          <cell r="Z6002" t="str">
            <v>ALMOXARIFADO</v>
          </cell>
          <cell r="AA6002">
            <v>10</v>
          </cell>
          <cell r="AB6002" t="str">
            <v>MAQ. E EQUIPAMENTOS</v>
          </cell>
          <cell r="AC6002">
            <v>6395.35</v>
          </cell>
          <cell r="AD6002" t="str">
            <v>BOM</v>
          </cell>
        </row>
        <row r="6003">
          <cell r="X6003">
            <v>12637</v>
          </cell>
          <cell r="Y6003">
            <v>2701975</v>
          </cell>
          <cell r="Z6003" t="str">
            <v>ALMOXARIFADO</v>
          </cell>
          <cell r="AA6003">
            <v>10</v>
          </cell>
          <cell r="AB6003" t="str">
            <v>MAQ. E EQUIPAMENTOS</v>
          </cell>
          <cell r="AC6003">
            <v>6395.35</v>
          </cell>
          <cell r="AD6003" t="str">
            <v>BOM</v>
          </cell>
        </row>
        <row r="6004">
          <cell r="X6004">
            <v>12638</v>
          </cell>
          <cell r="Y6004">
            <v>2701976</v>
          </cell>
          <cell r="Z6004" t="str">
            <v>ALMOXARIFADO</v>
          </cell>
          <cell r="AA6004">
            <v>10</v>
          </cell>
          <cell r="AB6004" t="str">
            <v>MAQ. E EQUIPAMENTOS</v>
          </cell>
          <cell r="AC6004">
            <v>6395.35</v>
          </cell>
          <cell r="AD6004" t="str">
            <v>BOM</v>
          </cell>
        </row>
        <row r="6005">
          <cell r="X6005">
            <v>12639</v>
          </cell>
          <cell r="Y6005">
            <v>2701977</v>
          </cell>
          <cell r="Z6005" t="str">
            <v>ALMOXARIFADO</v>
          </cell>
          <cell r="AA6005">
            <v>10</v>
          </cell>
          <cell r="AB6005" t="str">
            <v>MAQ. E EQUIPAMENTOS</v>
          </cell>
          <cell r="AC6005">
            <v>6395.35</v>
          </cell>
          <cell r="AD6005" t="str">
            <v>BOM</v>
          </cell>
        </row>
        <row r="6006">
          <cell r="X6006">
            <v>12640</v>
          </cell>
          <cell r="Y6006">
            <v>2701978</v>
          </cell>
          <cell r="Z6006" t="str">
            <v>ALMOXARIFADO</v>
          </cell>
          <cell r="AA6006">
            <v>10</v>
          </cell>
          <cell r="AB6006" t="str">
            <v>MAQ. E EQUIPAMENTOS</v>
          </cell>
          <cell r="AC6006">
            <v>6395.35</v>
          </cell>
          <cell r="AD6006" t="str">
            <v>BOM</v>
          </cell>
        </row>
        <row r="6007">
          <cell r="X6007">
            <v>12641</v>
          </cell>
          <cell r="Y6007">
            <v>2701979</v>
          </cell>
          <cell r="Z6007" t="str">
            <v>ALMOXARIFADO</v>
          </cell>
          <cell r="AA6007">
            <v>10</v>
          </cell>
          <cell r="AB6007" t="str">
            <v>MAQ. E EQUIPAMENTOS</v>
          </cell>
          <cell r="AC6007">
            <v>6395.35</v>
          </cell>
          <cell r="AD6007" t="str">
            <v>BOM</v>
          </cell>
        </row>
        <row r="6008">
          <cell r="X6008">
            <v>12642</v>
          </cell>
          <cell r="Y6008">
            <v>2701980</v>
          </cell>
          <cell r="Z6008" t="str">
            <v>ALMOXARIFADO</v>
          </cell>
          <cell r="AA6008">
            <v>10</v>
          </cell>
          <cell r="AB6008" t="str">
            <v>MAQ. E EQUIPAMENTOS</v>
          </cell>
          <cell r="AC6008">
            <v>6395.35</v>
          </cell>
          <cell r="AD6008" t="str">
            <v>BOM</v>
          </cell>
        </row>
        <row r="6009">
          <cell r="X6009">
            <v>12643</v>
          </cell>
          <cell r="Y6009">
            <v>2701981</v>
          </cell>
          <cell r="Z6009" t="str">
            <v>ALMOXARIFADO</v>
          </cell>
          <cell r="AA6009">
            <v>10</v>
          </cell>
          <cell r="AB6009" t="str">
            <v>MAQ. E EQUIPAMENTOS</v>
          </cell>
          <cell r="AC6009">
            <v>6395.35</v>
          </cell>
          <cell r="AD6009" t="str">
            <v>BOM</v>
          </cell>
        </row>
        <row r="6010">
          <cell r="X6010">
            <v>12644</v>
          </cell>
          <cell r="Y6010">
            <v>2701982</v>
          </cell>
          <cell r="Z6010" t="str">
            <v>ALMOXARIFADO</v>
          </cell>
          <cell r="AA6010">
            <v>10</v>
          </cell>
          <cell r="AB6010" t="str">
            <v>MAQ. E EQUIPAMENTOS</v>
          </cell>
          <cell r="AC6010">
            <v>6395.35</v>
          </cell>
          <cell r="AD6010" t="str">
            <v>BOM</v>
          </cell>
        </row>
        <row r="6011">
          <cell r="X6011">
            <v>12645</v>
          </cell>
          <cell r="Y6011">
            <v>2701983</v>
          </cell>
          <cell r="Z6011" t="str">
            <v>ALMOXARIFADO</v>
          </cell>
          <cell r="AA6011">
            <v>10</v>
          </cell>
          <cell r="AB6011" t="str">
            <v>MAQ. E EQUIPAMENTOS</v>
          </cell>
          <cell r="AC6011">
            <v>6395.35</v>
          </cell>
          <cell r="AD6011" t="str">
            <v>BOM</v>
          </cell>
        </row>
        <row r="6012">
          <cell r="X6012">
            <v>12646</v>
          </cell>
          <cell r="Y6012">
            <v>2701984</v>
          </cell>
          <cell r="Z6012" t="str">
            <v>ALMOXARIFADO</v>
          </cell>
          <cell r="AA6012">
            <v>10</v>
          </cell>
          <cell r="AB6012" t="str">
            <v>MAQ. E EQUIPAMENTOS</v>
          </cell>
          <cell r="AC6012">
            <v>6395.35</v>
          </cell>
          <cell r="AD6012" t="str">
            <v>BOM</v>
          </cell>
        </row>
        <row r="6013">
          <cell r="X6013">
            <v>12647</v>
          </cell>
          <cell r="Y6013">
            <v>2701985</v>
          </cell>
          <cell r="Z6013" t="str">
            <v>ALMOXARIFADO</v>
          </cell>
          <cell r="AA6013">
            <v>10</v>
          </cell>
          <cell r="AB6013" t="str">
            <v>MAQ. E EQUIPAMENTOS</v>
          </cell>
          <cell r="AC6013">
            <v>6395.35</v>
          </cell>
          <cell r="AD6013" t="str">
            <v>BOM</v>
          </cell>
        </row>
        <row r="6014">
          <cell r="X6014">
            <v>12696</v>
          </cell>
          <cell r="Y6014" t="str">
            <v>-</v>
          </cell>
          <cell r="Z6014" t="str">
            <v>AGÊNCIA TRANSFUSIONAL</v>
          </cell>
          <cell r="AA6014">
            <v>10</v>
          </cell>
          <cell r="AB6014" t="str">
            <v>MÓVEIS E UTENSÍLIOS</v>
          </cell>
          <cell r="AC6014">
            <v>656</v>
          </cell>
          <cell r="AD6014" t="str">
            <v>BOM</v>
          </cell>
        </row>
        <row r="6015">
          <cell r="X6015">
            <v>12697</v>
          </cell>
          <cell r="Y6015" t="str">
            <v>-</v>
          </cell>
          <cell r="Z6015" t="str">
            <v>AGÊNCIA TRANSFUSIONAL</v>
          </cell>
          <cell r="AA6015">
            <v>10</v>
          </cell>
          <cell r="AB6015" t="str">
            <v>MÓVEIS E UTENSÍLIOS</v>
          </cell>
          <cell r="AC6015">
            <v>656</v>
          </cell>
          <cell r="AD6015" t="str">
            <v>BOM</v>
          </cell>
        </row>
        <row r="6016">
          <cell r="X6016">
            <v>12698</v>
          </cell>
          <cell r="Y6016" t="str">
            <v>-</v>
          </cell>
          <cell r="Z6016" t="str">
            <v>CENTRO CIRÚRGICO - SALAS DE CIRURGIA</v>
          </cell>
          <cell r="AA6016">
            <v>10</v>
          </cell>
          <cell r="AB6016" t="str">
            <v>MÓVEIS E UTENSÍLIOS</v>
          </cell>
          <cell r="AC6016">
            <v>138.42500000000001</v>
          </cell>
          <cell r="AD6016" t="str">
            <v>BOM</v>
          </cell>
        </row>
        <row r="6017">
          <cell r="X6017">
            <v>12699</v>
          </cell>
          <cell r="Y6017" t="str">
            <v>-</v>
          </cell>
          <cell r="Z6017" t="str">
            <v>CENTRO CIRÚRGICO - SALAS DE CIRURGIA</v>
          </cell>
          <cell r="AA6017">
            <v>10</v>
          </cell>
          <cell r="AB6017" t="str">
            <v>MÓVEIS E UTENSÍLIOS</v>
          </cell>
          <cell r="AC6017">
            <v>138.42500000000001</v>
          </cell>
          <cell r="AD6017" t="str">
            <v>BOM</v>
          </cell>
        </row>
        <row r="6018">
          <cell r="X6018">
            <v>12700</v>
          </cell>
          <cell r="Y6018" t="str">
            <v>-</v>
          </cell>
          <cell r="Z6018" t="str">
            <v>CENTRO CIRÚRGICO - SALAS DE CIRURGIA</v>
          </cell>
          <cell r="AA6018">
            <v>10</v>
          </cell>
          <cell r="AB6018" t="str">
            <v>MÓVEIS E UTENSÍLIOS</v>
          </cell>
          <cell r="AC6018">
            <v>138.42500000000001</v>
          </cell>
          <cell r="AD6018" t="str">
            <v>BOM</v>
          </cell>
        </row>
        <row r="6019">
          <cell r="X6019">
            <v>12701</v>
          </cell>
          <cell r="Y6019" t="str">
            <v>-</v>
          </cell>
          <cell r="Z6019" t="str">
            <v>CENTRO CIRÚRGICO - SALAS DE CIRURGIA</v>
          </cell>
          <cell r="AA6019">
            <v>10</v>
          </cell>
          <cell r="AB6019" t="str">
            <v>MÓVEIS E UTENSÍLIOS</v>
          </cell>
          <cell r="AC6019">
            <v>138.42500000000001</v>
          </cell>
          <cell r="AD6019" t="str">
            <v>BOM</v>
          </cell>
        </row>
        <row r="6020">
          <cell r="X6020">
            <v>12702</v>
          </cell>
          <cell r="Y6020" t="str">
            <v>-</v>
          </cell>
          <cell r="Z6020" t="str">
            <v>CENTRO CIRÚRGICO - SALAS DE CIRURGIA</v>
          </cell>
          <cell r="AA6020">
            <v>10</v>
          </cell>
          <cell r="AB6020" t="str">
            <v>MÓVEIS E UTENSÍLIOS</v>
          </cell>
          <cell r="AC6020">
            <v>138.42500000000001</v>
          </cell>
          <cell r="AD6020" t="str">
            <v>BOM</v>
          </cell>
        </row>
        <row r="6021">
          <cell r="X6021">
            <v>12703</v>
          </cell>
          <cell r="Y6021" t="str">
            <v>-</v>
          </cell>
          <cell r="Z6021" t="str">
            <v>CENTRO CIRÚRGICO - SALAS DE CIRURGIA</v>
          </cell>
          <cell r="AA6021">
            <v>10</v>
          </cell>
          <cell r="AB6021" t="str">
            <v>MÓVEIS E UTENSÍLIOS</v>
          </cell>
          <cell r="AC6021">
            <v>138.42500000000001</v>
          </cell>
          <cell r="AD6021" t="str">
            <v>BOM</v>
          </cell>
        </row>
        <row r="6022">
          <cell r="X6022">
            <v>12704</v>
          </cell>
          <cell r="Y6022" t="str">
            <v>-</v>
          </cell>
          <cell r="Z6022" t="str">
            <v>CENTRO CIRÚRGICO - SALAS DE CIRURGIA</v>
          </cell>
          <cell r="AA6022">
            <v>10</v>
          </cell>
          <cell r="AB6022" t="str">
            <v>MÓVEIS E UTENSÍLIOS</v>
          </cell>
          <cell r="AC6022">
            <v>138.42500000000001</v>
          </cell>
          <cell r="AD6022" t="str">
            <v>BOM</v>
          </cell>
        </row>
        <row r="6023">
          <cell r="X6023">
            <v>12705</v>
          </cell>
          <cell r="Y6023" t="str">
            <v>-</v>
          </cell>
          <cell r="Z6023" t="str">
            <v>CENTRO CIRÚRGICO - SALAS DE CIRURGIA</v>
          </cell>
          <cell r="AA6023">
            <v>10</v>
          </cell>
          <cell r="AB6023" t="str">
            <v>MÓVEIS E UTENSÍLIOS</v>
          </cell>
          <cell r="AC6023">
            <v>138.42500000000001</v>
          </cell>
          <cell r="AD6023" t="str">
            <v>BOM</v>
          </cell>
        </row>
        <row r="6024">
          <cell r="X6024">
            <v>12706</v>
          </cell>
          <cell r="Y6024" t="str">
            <v>-</v>
          </cell>
          <cell r="Z6024" t="str">
            <v>CENTRO CIRÚRGICO - SALAS DE CIRURGIA</v>
          </cell>
          <cell r="AA6024">
            <v>10</v>
          </cell>
          <cell r="AB6024" t="str">
            <v>MÓVEIS E UTENSÍLIOS</v>
          </cell>
          <cell r="AC6024">
            <v>138.42500000000001</v>
          </cell>
          <cell r="AD6024" t="str">
            <v>BOM</v>
          </cell>
        </row>
        <row r="6025">
          <cell r="X6025">
            <v>12707</v>
          </cell>
          <cell r="Y6025" t="str">
            <v>-</v>
          </cell>
          <cell r="Z6025" t="str">
            <v>CENTRO CIRÚRGICO - SALAS DE CIRURGIA</v>
          </cell>
          <cell r="AA6025">
            <v>10</v>
          </cell>
          <cell r="AB6025" t="str">
            <v>MÓVEIS E UTENSÍLIOS</v>
          </cell>
          <cell r="AC6025">
            <v>138.42500000000001</v>
          </cell>
          <cell r="AD6025" t="str">
            <v>BOM</v>
          </cell>
        </row>
        <row r="6026">
          <cell r="X6026">
            <v>12708</v>
          </cell>
          <cell r="Y6026" t="str">
            <v>-</v>
          </cell>
          <cell r="Z6026" t="str">
            <v>CENTRO CIRÚRGICO - SALAS DE CIRURGIA</v>
          </cell>
          <cell r="AA6026">
            <v>10</v>
          </cell>
          <cell r="AB6026" t="str">
            <v>MÓVEIS E UTENSÍLIOS</v>
          </cell>
          <cell r="AC6026">
            <v>138.42500000000001</v>
          </cell>
          <cell r="AD6026" t="str">
            <v>BOM</v>
          </cell>
        </row>
        <row r="6027">
          <cell r="X6027">
            <v>12709</v>
          </cell>
          <cell r="Y6027" t="str">
            <v>-</v>
          </cell>
          <cell r="Z6027" t="str">
            <v>CENTRO CIRÚRGICO - SALAS DE CIRURGIA</v>
          </cell>
          <cell r="AA6027">
            <v>10</v>
          </cell>
          <cell r="AB6027" t="str">
            <v>MÓVEIS E UTENSÍLIOS</v>
          </cell>
          <cell r="AC6027">
            <v>138.42500000000001</v>
          </cell>
          <cell r="AD6027" t="str">
            <v>BOM</v>
          </cell>
        </row>
        <row r="6028">
          <cell r="X6028">
            <v>12710</v>
          </cell>
          <cell r="Y6028" t="str">
            <v>-</v>
          </cell>
          <cell r="Z6028" t="str">
            <v>CENTRO CIRÚRGICO - SALAS DE CIRURGIA</v>
          </cell>
          <cell r="AA6028">
            <v>10</v>
          </cell>
          <cell r="AB6028" t="str">
            <v>MÓVEIS E UTENSÍLIOS</v>
          </cell>
          <cell r="AC6028">
            <v>138.42500000000001</v>
          </cell>
          <cell r="AD6028" t="str">
            <v>BOM</v>
          </cell>
        </row>
        <row r="6029">
          <cell r="X6029">
            <v>12711</v>
          </cell>
          <cell r="Y6029" t="str">
            <v>-</v>
          </cell>
          <cell r="Z6029" t="str">
            <v>CENTRO CIRÚRGICO - SALAS DE CIRURGIA</v>
          </cell>
          <cell r="AA6029">
            <v>10</v>
          </cell>
          <cell r="AB6029" t="str">
            <v>MÓVEIS E UTENSÍLIOS</v>
          </cell>
          <cell r="AC6029">
            <v>138.42500000000001</v>
          </cell>
          <cell r="AD6029" t="str">
            <v>BOM</v>
          </cell>
        </row>
        <row r="6030">
          <cell r="X6030">
            <v>12760</v>
          </cell>
          <cell r="Y6030" t="str">
            <v>-</v>
          </cell>
          <cell r="Z6030" t="str">
            <v>CENTRO CIRÚRGICO – SALA DE EQUIPAMENTOS</v>
          </cell>
          <cell r="AA6030">
            <v>10</v>
          </cell>
          <cell r="AB6030" t="str">
            <v>MAQ. E EQUIPAMENTOS</v>
          </cell>
          <cell r="AC6030">
            <v>19000</v>
          </cell>
          <cell r="AD6030" t="str">
            <v>BOM</v>
          </cell>
        </row>
        <row r="6031">
          <cell r="X6031">
            <v>12761</v>
          </cell>
          <cell r="Y6031" t="str">
            <v>-</v>
          </cell>
          <cell r="Z6031" t="str">
            <v>GALPÃO ALMOXARIFADO</v>
          </cell>
          <cell r="AA6031">
            <v>6</v>
          </cell>
          <cell r="AB6031" t="str">
            <v>MÓVEIS E UTENSILIOS</v>
          </cell>
          <cell r="AC6031">
            <v>176.55</v>
          </cell>
          <cell r="AD6031" t="str">
            <v>BOM</v>
          </cell>
        </row>
        <row r="6032">
          <cell r="X6032">
            <v>12762</v>
          </cell>
          <cell r="Y6032" t="str">
            <v>-</v>
          </cell>
          <cell r="Z6032" t="str">
            <v>GALPÃO ALMOXARIFADO</v>
          </cell>
          <cell r="AA6032">
            <v>6</v>
          </cell>
          <cell r="AB6032" t="str">
            <v>MÓVEIS E UTENSILIOS</v>
          </cell>
          <cell r="AC6032">
            <v>176.55</v>
          </cell>
          <cell r="AD6032" t="str">
            <v>BOM</v>
          </cell>
        </row>
        <row r="6033">
          <cell r="X6033">
            <v>12763</v>
          </cell>
          <cell r="Y6033" t="str">
            <v>-</v>
          </cell>
          <cell r="Z6033" t="str">
            <v>GALPÃO ALMOXARIFADO</v>
          </cell>
          <cell r="AA6033">
            <v>6</v>
          </cell>
          <cell r="AB6033" t="str">
            <v>MÓVEIS E UTENSILIOS</v>
          </cell>
          <cell r="AC6033">
            <v>176.55</v>
          </cell>
          <cell r="AD6033" t="str">
            <v>BOM</v>
          </cell>
        </row>
        <row r="6034">
          <cell r="X6034">
            <v>12764</v>
          </cell>
          <cell r="Y6034" t="str">
            <v>-</v>
          </cell>
          <cell r="Z6034" t="str">
            <v>GALPÃO ALMOXARIFADO</v>
          </cell>
          <cell r="AA6034">
            <v>6</v>
          </cell>
          <cell r="AB6034" t="str">
            <v>MÓVEIS E UTENSILIOS</v>
          </cell>
          <cell r="AC6034">
            <v>176.55</v>
          </cell>
          <cell r="AD6034" t="str">
            <v>BOM</v>
          </cell>
        </row>
        <row r="6035">
          <cell r="X6035">
            <v>12765</v>
          </cell>
          <cell r="Y6035" t="str">
            <v>-</v>
          </cell>
          <cell r="Z6035" t="str">
            <v>GALPÃO ALMOXARIFADO</v>
          </cell>
          <cell r="AA6035">
            <v>6</v>
          </cell>
          <cell r="AB6035" t="str">
            <v>MÓVEIS E UTENSILIOS</v>
          </cell>
          <cell r="AC6035">
            <v>176.55</v>
          </cell>
          <cell r="AD6035" t="str">
            <v>BOM</v>
          </cell>
        </row>
        <row r="6036">
          <cell r="X6036">
            <v>12766</v>
          </cell>
          <cell r="Y6036" t="str">
            <v>-</v>
          </cell>
          <cell r="Z6036" t="str">
            <v>GALPÃO ALMOXARIFADO</v>
          </cell>
          <cell r="AA6036">
            <v>6</v>
          </cell>
          <cell r="AB6036" t="str">
            <v>MÓVEIS E UTENSILIOS</v>
          </cell>
          <cell r="AC6036">
            <v>176.55</v>
          </cell>
          <cell r="AD6036" t="str">
            <v>BOM</v>
          </cell>
        </row>
        <row r="6037">
          <cell r="X6037">
            <v>12767</v>
          </cell>
          <cell r="Y6037" t="str">
            <v>-</v>
          </cell>
          <cell r="Z6037" t="str">
            <v>GALPÃO ALMOXARIFADO</v>
          </cell>
          <cell r="AA6037">
            <v>6</v>
          </cell>
          <cell r="AB6037" t="str">
            <v>MÓVEIS E UTENSILIOS</v>
          </cell>
          <cell r="AC6037">
            <v>176.55</v>
          </cell>
          <cell r="AD6037" t="str">
            <v>BOM</v>
          </cell>
        </row>
        <row r="6038">
          <cell r="X6038">
            <v>12768</v>
          </cell>
          <cell r="Y6038" t="str">
            <v>-</v>
          </cell>
          <cell r="Z6038" t="str">
            <v>GALPÃO ALMOXARIFADO</v>
          </cell>
          <cell r="AA6038">
            <v>6</v>
          </cell>
          <cell r="AB6038" t="str">
            <v>MÓVEIS E UTENSILIOS</v>
          </cell>
          <cell r="AC6038">
            <v>176.55</v>
          </cell>
          <cell r="AD6038" t="str">
            <v>BOM</v>
          </cell>
        </row>
        <row r="6039">
          <cell r="X6039">
            <v>12769</v>
          </cell>
          <cell r="Y6039" t="str">
            <v>-</v>
          </cell>
          <cell r="Z6039" t="str">
            <v>TRANSPLANTE</v>
          </cell>
          <cell r="AA6039">
            <v>6</v>
          </cell>
          <cell r="AB6039" t="str">
            <v>MÓVEIS E UTENSILIOS</v>
          </cell>
          <cell r="AC6039">
            <v>176.55</v>
          </cell>
          <cell r="AD6039" t="str">
            <v>BOM</v>
          </cell>
        </row>
        <row r="6040">
          <cell r="X6040">
            <v>12770</v>
          </cell>
          <cell r="Y6040" t="str">
            <v>-</v>
          </cell>
          <cell r="Z6040" t="str">
            <v>GALPÃO ALMOXARIFADO</v>
          </cell>
          <cell r="AA6040">
            <v>6</v>
          </cell>
          <cell r="AB6040" t="str">
            <v>MÓVEIS E UTENSILIOS</v>
          </cell>
          <cell r="AC6040">
            <v>176.55</v>
          </cell>
          <cell r="AD6040" t="str">
            <v>BOM</v>
          </cell>
        </row>
        <row r="6041">
          <cell r="X6041">
            <v>12771</v>
          </cell>
          <cell r="Y6041" t="str">
            <v>-</v>
          </cell>
          <cell r="Z6041" t="str">
            <v>GALPÃO ALMOXARIFADO</v>
          </cell>
          <cell r="AA6041">
            <v>6</v>
          </cell>
          <cell r="AB6041" t="str">
            <v>MÓVEIS E UTENSILIOS</v>
          </cell>
          <cell r="AC6041">
            <v>176.55</v>
          </cell>
          <cell r="AD6041" t="str">
            <v>BOM</v>
          </cell>
        </row>
        <row r="6042">
          <cell r="X6042">
            <v>12772</v>
          </cell>
          <cell r="Y6042" t="str">
            <v>-</v>
          </cell>
          <cell r="Z6042" t="str">
            <v>GALPÃO ALMOXARIFADO</v>
          </cell>
          <cell r="AA6042">
            <v>6</v>
          </cell>
          <cell r="AB6042" t="str">
            <v>MÓVEIS E UTENSILIOS</v>
          </cell>
          <cell r="AC6042">
            <v>176.55</v>
          </cell>
          <cell r="AD6042" t="str">
            <v>BOM</v>
          </cell>
        </row>
        <row r="6043">
          <cell r="X6043">
            <v>12773</v>
          </cell>
          <cell r="Y6043" t="str">
            <v>-</v>
          </cell>
          <cell r="Z6043" t="str">
            <v>GALPÃO ALMOXARIFADO</v>
          </cell>
          <cell r="AA6043">
            <v>6</v>
          </cell>
          <cell r="AB6043" t="str">
            <v>MÓVEIS E UTENSILIOS</v>
          </cell>
          <cell r="AC6043">
            <v>176.55</v>
          </cell>
          <cell r="AD6043" t="str">
            <v>BOM</v>
          </cell>
        </row>
        <row r="6044">
          <cell r="X6044">
            <v>12774</v>
          </cell>
          <cell r="Y6044" t="str">
            <v>-</v>
          </cell>
          <cell r="Z6044" t="str">
            <v>GALPÃO ALMOXARIFADO</v>
          </cell>
          <cell r="AA6044">
            <v>6</v>
          </cell>
          <cell r="AB6044" t="str">
            <v>MÓVEIS E UTENSILIOS</v>
          </cell>
          <cell r="AC6044">
            <v>176.55</v>
          </cell>
          <cell r="AD6044" t="str">
            <v>BOM</v>
          </cell>
        </row>
        <row r="6045">
          <cell r="X6045">
            <v>12775</v>
          </cell>
          <cell r="Y6045" t="str">
            <v>-</v>
          </cell>
          <cell r="Z6045" t="str">
            <v>GALPÃO ALMOXARIFADO</v>
          </cell>
          <cell r="AA6045">
            <v>6</v>
          </cell>
          <cell r="AB6045" t="str">
            <v>MÓVEIS E UTENSILIOS</v>
          </cell>
          <cell r="AC6045">
            <v>176.55</v>
          </cell>
          <cell r="AD6045" t="str">
            <v>BOM</v>
          </cell>
        </row>
        <row r="6046">
          <cell r="X6046">
            <v>12776</v>
          </cell>
          <cell r="Y6046" t="str">
            <v>-</v>
          </cell>
          <cell r="Z6046" t="str">
            <v>GALPÃO ALMOXARIFADO</v>
          </cell>
          <cell r="AA6046">
            <v>6</v>
          </cell>
          <cell r="AB6046" t="str">
            <v>MÓVEIS E UTENSILIOS</v>
          </cell>
          <cell r="AC6046">
            <v>176.55</v>
          </cell>
          <cell r="AD6046" t="str">
            <v>BOM</v>
          </cell>
        </row>
        <row r="6047">
          <cell r="X6047">
            <v>12777</v>
          </cell>
          <cell r="Y6047" t="str">
            <v>-</v>
          </cell>
          <cell r="Z6047" t="str">
            <v>GALPÃO ALMOXARIFADO</v>
          </cell>
          <cell r="AA6047">
            <v>6</v>
          </cell>
          <cell r="AB6047" t="str">
            <v>MÓVEIS E UTENSILIOS</v>
          </cell>
          <cell r="AC6047">
            <v>176.55</v>
          </cell>
          <cell r="AD6047" t="str">
            <v>BOM</v>
          </cell>
        </row>
        <row r="6048">
          <cell r="X6048">
            <v>12778</v>
          </cell>
          <cell r="Y6048" t="str">
            <v>-</v>
          </cell>
          <cell r="Z6048" t="str">
            <v>GALPÃO ALMOXARIFADO</v>
          </cell>
          <cell r="AA6048">
            <v>6</v>
          </cell>
          <cell r="AB6048" t="str">
            <v>MÓVEIS E UTENSILIOS</v>
          </cell>
          <cell r="AC6048">
            <v>176.55</v>
          </cell>
          <cell r="AD6048" t="str">
            <v>BOM</v>
          </cell>
        </row>
        <row r="6049">
          <cell r="X6049">
            <v>12779</v>
          </cell>
          <cell r="Y6049" t="str">
            <v>-</v>
          </cell>
          <cell r="Z6049" t="str">
            <v>GALPÃO ALMOXARIFADO</v>
          </cell>
          <cell r="AA6049">
            <v>6</v>
          </cell>
          <cell r="AB6049" t="str">
            <v>MÓVEIS E UTENSILIOS</v>
          </cell>
          <cell r="AC6049">
            <v>176.55</v>
          </cell>
          <cell r="AD6049" t="str">
            <v>BOM</v>
          </cell>
        </row>
        <row r="6050">
          <cell r="X6050">
            <v>12780</v>
          </cell>
          <cell r="Y6050" t="str">
            <v>-</v>
          </cell>
          <cell r="Z6050" t="str">
            <v>GALPÃO ALMOXARIFADO</v>
          </cell>
          <cell r="AA6050">
            <v>6</v>
          </cell>
          <cell r="AB6050" t="str">
            <v>MÓVEIS E UTENSILIOS</v>
          </cell>
          <cell r="AC6050">
            <v>176.55</v>
          </cell>
          <cell r="AD6050" t="str">
            <v>BOM</v>
          </cell>
        </row>
        <row r="6051">
          <cell r="X6051">
            <v>12797</v>
          </cell>
          <cell r="Y6051">
            <v>2754356</v>
          </cell>
          <cell r="Z6051" t="str">
            <v>GALPÃO ALMOXARIFADO</v>
          </cell>
          <cell r="AA6051">
            <v>6</v>
          </cell>
          <cell r="AB6051" t="str">
            <v>MAQ. E EQUIPAMENTOS</v>
          </cell>
          <cell r="AC6051">
            <v>13000</v>
          </cell>
          <cell r="AD6051" t="str">
            <v>BOM</v>
          </cell>
        </row>
        <row r="6052">
          <cell r="X6052">
            <v>12798</v>
          </cell>
          <cell r="Y6052">
            <v>2754357</v>
          </cell>
          <cell r="Z6052" t="str">
            <v>GALPÃO ALMOXARIFADO</v>
          </cell>
          <cell r="AA6052">
            <v>6</v>
          </cell>
          <cell r="AB6052" t="str">
            <v>MAQ. E EQUIPAMENTOS</v>
          </cell>
          <cell r="AC6052">
            <v>13000</v>
          </cell>
          <cell r="AD6052" t="str">
            <v>BOM</v>
          </cell>
        </row>
        <row r="6053">
          <cell r="X6053">
            <v>12799</v>
          </cell>
          <cell r="Y6053">
            <v>2754358</v>
          </cell>
          <cell r="Z6053" t="str">
            <v>GALPÃO ALMOXARIFADO</v>
          </cell>
          <cell r="AA6053">
            <v>6</v>
          </cell>
          <cell r="AB6053" t="str">
            <v>MAQ. E EQUIPAMENTOS</v>
          </cell>
          <cell r="AC6053">
            <v>13000</v>
          </cell>
          <cell r="AD6053" t="str">
            <v>BOM</v>
          </cell>
        </row>
        <row r="6054">
          <cell r="X6054">
            <v>12800</v>
          </cell>
          <cell r="Y6054">
            <v>2754359</v>
          </cell>
          <cell r="Z6054" t="str">
            <v>GALPÃO ALMOXARIFADO</v>
          </cell>
          <cell r="AA6054">
            <v>6</v>
          </cell>
          <cell r="AB6054" t="str">
            <v>MAQ. E EQUIPAMENTOS</v>
          </cell>
          <cell r="AC6054">
            <v>13000</v>
          </cell>
          <cell r="AD6054" t="str">
            <v>BOM</v>
          </cell>
        </row>
        <row r="6055">
          <cell r="X6055">
            <v>12781</v>
          </cell>
          <cell r="Y6055">
            <v>2754330</v>
          </cell>
          <cell r="Z6055" t="str">
            <v>GALPÃO ALMOXARIFADO</v>
          </cell>
          <cell r="AA6055">
            <v>6</v>
          </cell>
          <cell r="AB6055" t="str">
            <v>MAQ. E EQUIPAMENTOS</v>
          </cell>
          <cell r="AC6055">
            <v>6395.35</v>
          </cell>
          <cell r="AD6055" t="str">
            <v>BOM</v>
          </cell>
        </row>
        <row r="6056">
          <cell r="X6056">
            <v>12782</v>
          </cell>
          <cell r="Y6056">
            <v>2754333</v>
          </cell>
          <cell r="Z6056" t="str">
            <v>TRANSPLANTE</v>
          </cell>
          <cell r="AA6056">
            <v>6</v>
          </cell>
          <cell r="AB6056" t="str">
            <v>MAQ. E EQUIPAMENTOS</v>
          </cell>
          <cell r="AC6056">
            <v>6395.35</v>
          </cell>
          <cell r="AD6056" t="str">
            <v>BOM</v>
          </cell>
        </row>
        <row r="6057">
          <cell r="X6057">
            <v>12783</v>
          </cell>
          <cell r="Y6057">
            <v>2754334</v>
          </cell>
          <cell r="Z6057" t="str">
            <v>GALPÃO ALMOXARIFADO</v>
          </cell>
          <cell r="AA6057">
            <v>6</v>
          </cell>
          <cell r="AB6057" t="str">
            <v>MAQ. E EQUIPAMENTOS</v>
          </cell>
          <cell r="AC6057">
            <v>6395.35</v>
          </cell>
          <cell r="AD6057" t="str">
            <v>BOM</v>
          </cell>
        </row>
        <row r="6058">
          <cell r="X6058">
            <v>12784</v>
          </cell>
          <cell r="Y6058">
            <v>2754332</v>
          </cell>
          <cell r="Z6058" t="str">
            <v>GALPÃO ALMOXARIFADO</v>
          </cell>
          <cell r="AA6058">
            <v>6</v>
          </cell>
          <cell r="AB6058" t="str">
            <v>MAQ. E EQUIPAMENTOS</v>
          </cell>
          <cell r="AC6058">
            <v>6395.35</v>
          </cell>
          <cell r="AD6058" t="str">
            <v>BOM</v>
          </cell>
        </row>
        <row r="6059">
          <cell r="X6059">
            <v>12785</v>
          </cell>
          <cell r="Y6059">
            <v>2754331</v>
          </cell>
          <cell r="Z6059" t="str">
            <v>TRANSPLANTE</v>
          </cell>
          <cell r="AA6059">
            <v>6</v>
          </cell>
          <cell r="AB6059" t="str">
            <v>MAQ. E EQUIPAMENTOS</v>
          </cell>
          <cell r="AC6059">
            <v>6395.35</v>
          </cell>
          <cell r="AD6059" t="str">
            <v>BOM</v>
          </cell>
        </row>
        <row r="6060">
          <cell r="X6060">
            <v>12786</v>
          </cell>
          <cell r="Y6060">
            <v>2754328</v>
          </cell>
          <cell r="Z6060" t="str">
            <v>TRANSPLANTE</v>
          </cell>
          <cell r="AA6060">
            <v>6</v>
          </cell>
          <cell r="AB6060" t="str">
            <v>MAQ. E EQUIPAMENTOS</v>
          </cell>
          <cell r="AC6060">
            <v>6395.35</v>
          </cell>
          <cell r="AD6060" t="str">
            <v>BOM</v>
          </cell>
        </row>
        <row r="6061">
          <cell r="X6061">
            <v>12787</v>
          </cell>
          <cell r="Y6061">
            <v>2754327</v>
          </cell>
          <cell r="Z6061" t="str">
            <v>TRANSPLANTE</v>
          </cell>
          <cell r="AA6061">
            <v>6</v>
          </cell>
          <cell r="AB6061" t="str">
            <v>MAQ. E EQUIPAMENTOS</v>
          </cell>
          <cell r="AC6061">
            <v>6395.35</v>
          </cell>
          <cell r="AD6061" t="str">
            <v>BOM</v>
          </cell>
        </row>
        <row r="6062">
          <cell r="X6062">
            <v>12788</v>
          </cell>
          <cell r="Y6062">
            <v>2754326</v>
          </cell>
          <cell r="Z6062" t="str">
            <v>TRANSPLANTE</v>
          </cell>
          <cell r="AA6062">
            <v>6</v>
          </cell>
          <cell r="AB6062" t="str">
            <v>MAQ. E EQUIPAMENTOS</v>
          </cell>
          <cell r="AC6062">
            <v>6395.35</v>
          </cell>
          <cell r="AD6062" t="str">
            <v>BOM</v>
          </cell>
        </row>
        <row r="6063">
          <cell r="X6063">
            <v>12789</v>
          </cell>
          <cell r="Y6063">
            <v>2754325</v>
          </cell>
          <cell r="Z6063" t="str">
            <v>GALPÃO ALMOXARIFADO</v>
          </cell>
          <cell r="AA6063">
            <v>6</v>
          </cell>
          <cell r="AB6063" t="str">
            <v>MAQ. E EQUIPAMENTOS</v>
          </cell>
          <cell r="AC6063">
            <v>6395.35</v>
          </cell>
          <cell r="AD6063" t="str">
            <v>BOM</v>
          </cell>
        </row>
        <row r="6064">
          <cell r="X6064">
            <v>12790</v>
          </cell>
          <cell r="Y6064">
            <v>2754324</v>
          </cell>
          <cell r="Z6064" t="str">
            <v>TRANSPLANTE</v>
          </cell>
          <cell r="AA6064">
            <v>6</v>
          </cell>
          <cell r="AB6064" t="str">
            <v>MAQ. E EQUIPAMENTOS</v>
          </cell>
          <cell r="AC6064">
            <v>6395.35</v>
          </cell>
          <cell r="AD6064" t="str">
            <v>BOM</v>
          </cell>
        </row>
        <row r="6065">
          <cell r="X6065">
            <v>12791</v>
          </cell>
          <cell r="Y6065">
            <v>2754323</v>
          </cell>
          <cell r="Z6065" t="str">
            <v>TRANSPLANTE</v>
          </cell>
          <cell r="AA6065">
            <v>6</v>
          </cell>
          <cell r="AB6065" t="str">
            <v>MAQ. E EQUIPAMENTOS</v>
          </cell>
          <cell r="AC6065">
            <v>6395.35</v>
          </cell>
          <cell r="AD6065" t="str">
            <v>BOM</v>
          </cell>
        </row>
        <row r="6066">
          <cell r="X6066">
            <v>12792</v>
          </cell>
          <cell r="Y6066">
            <v>2754322</v>
          </cell>
          <cell r="Z6066" t="str">
            <v>TRANSPLANTE</v>
          </cell>
          <cell r="AA6066">
            <v>6</v>
          </cell>
          <cell r="AB6066" t="str">
            <v>MAQ. E EQUIPAMENTOS</v>
          </cell>
          <cell r="AC6066">
            <v>6395.35</v>
          </cell>
          <cell r="AD6066" t="str">
            <v>BOM</v>
          </cell>
        </row>
        <row r="6067">
          <cell r="X6067">
            <v>12793</v>
          </cell>
          <cell r="Y6067">
            <v>2754321</v>
          </cell>
          <cell r="Z6067" t="str">
            <v>TRANSPLANTE</v>
          </cell>
          <cell r="AA6067">
            <v>6</v>
          </cell>
          <cell r="AB6067" t="str">
            <v>MAQ. E EQUIPAMENTOS</v>
          </cell>
          <cell r="AC6067">
            <v>6395.35</v>
          </cell>
          <cell r="AD6067" t="str">
            <v>BOM</v>
          </cell>
        </row>
        <row r="6068">
          <cell r="X6068">
            <v>12794</v>
          </cell>
          <cell r="Y6068">
            <v>2754320</v>
          </cell>
          <cell r="Z6068" t="str">
            <v>TRANSPLANTE</v>
          </cell>
          <cell r="AA6068">
            <v>6</v>
          </cell>
          <cell r="AB6068" t="str">
            <v>MAQ. E EQUIPAMENTOS</v>
          </cell>
          <cell r="AC6068">
            <v>6395.35</v>
          </cell>
          <cell r="AD6068" t="str">
            <v>BOM</v>
          </cell>
        </row>
        <row r="6069">
          <cell r="X6069">
            <v>12795</v>
          </cell>
          <cell r="Y6069">
            <v>2754329</v>
          </cell>
          <cell r="Z6069" t="str">
            <v>TRANSPLANTE</v>
          </cell>
          <cell r="AA6069">
            <v>6</v>
          </cell>
          <cell r="AB6069" t="str">
            <v>MAQ. E EQUIPAMENTOS</v>
          </cell>
          <cell r="AC6069">
            <v>6395.35</v>
          </cell>
          <cell r="AD6069" t="str">
            <v>BOM</v>
          </cell>
        </row>
        <row r="6070">
          <cell r="X6070">
            <v>12796</v>
          </cell>
          <cell r="Y6070">
            <v>2754335</v>
          </cell>
          <cell r="Z6070" t="str">
            <v>GALPÃO ALMOXARIFADO</v>
          </cell>
          <cell r="AA6070">
            <v>6</v>
          </cell>
          <cell r="AB6070" t="str">
            <v>MAQ. E EQUIPAMENTOS</v>
          </cell>
          <cell r="AC6070">
            <v>6395.35</v>
          </cell>
          <cell r="AD6070" t="str">
            <v>BOM</v>
          </cell>
        </row>
        <row r="6071">
          <cell r="X6071">
            <v>12801</v>
          </cell>
          <cell r="Y6071">
            <v>2755320</v>
          </cell>
          <cell r="Z6071" t="str">
            <v>CENTRAL DE MATERIAL E ESTERILIZAÇÃO</v>
          </cell>
          <cell r="AA6071">
            <v>10</v>
          </cell>
          <cell r="AB6071" t="str">
            <v>INSTRUMENTAIS CIRURGICOS</v>
          </cell>
          <cell r="AC6071">
            <v>1987.425</v>
          </cell>
          <cell r="AD6071" t="str">
            <v>BOM</v>
          </cell>
        </row>
        <row r="6072">
          <cell r="X6072">
            <v>12802</v>
          </cell>
          <cell r="Y6072">
            <v>2755321</v>
          </cell>
          <cell r="Z6072" t="str">
            <v>CENTRAL DE MATERIAL E ESTERILIZAÇÃO</v>
          </cell>
          <cell r="AA6072">
            <v>10</v>
          </cell>
          <cell r="AB6072" t="str">
            <v>INSTRUMENTAIS CIRURGICOS</v>
          </cell>
          <cell r="AC6072">
            <v>1987.425</v>
          </cell>
          <cell r="AD6072" t="str">
            <v>BOM</v>
          </cell>
        </row>
        <row r="6073">
          <cell r="X6073">
            <v>12806</v>
          </cell>
          <cell r="Y6073" t="str">
            <v>-</v>
          </cell>
          <cell r="Z6073" t="str">
            <v>APOIO AO DIAGNÓSTICO – SALA MAMOGRAFIA</v>
          </cell>
          <cell r="AA6073">
            <v>6</v>
          </cell>
          <cell r="AB6073" t="str">
            <v>MÓVEIS E UTENSÍLIOS</v>
          </cell>
          <cell r="AC6073">
            <v>555</v>
          </cell>
          <cell r="AD6073" t="str">
            <v>BOM</v>
          </cell>
        </row>
        <row r="6074">
          <cell r="X6074">
            <v>12807</v>
          </cell>
          <cell r="Y6074" t="str">
            <v>-</v>
          </cell>
          <cell r="Z6074" t="str">
            <v>APOIO AO DIAGNÓSTICO – SALA MAMOGRAFIA</v>
          </cell>
          <cell r="AA6074">
            <v>6</v>
          </cell>
          <cell r="AB6074" t="str">
            <v>MÓVEIS E UTENSÍLIOS</v>
          </cell>
          <cell r="AC6074">
            <v>555</v>
          </cell>
          <cell r="AD6074" t="str">
            <v>BOM</v>
          </cell>
        </row>
        <row r="6075">
          <cell r="X6075">
            <v>12808</v>
          </cell>
          <cell r="Y6075" t="str">
            <v>-</v>
          </cell>
          <cell r="Z6075" t="str">
            <v>APOIO AO DIAGNÓSTICO –ULTRASSOM</v>
          </cell>
          <cell r="AA6075">
            <v>6</v>
          </cell>
          <cell r="AB6075" t="str">
            <v>MÓVEIS E UTENSÍLIOS</v>
          </cell>
          <cell r="AC6075">
            <v>188.75</v>
          </cell>
          <cell r="AD6075" t="str">
            <v>BOM</v>
          </cell>
        </row>
        <row r="6076">
          <cell r="X6076">
            <v>12809</v>
          </cell>
          <cell r="Y6076" t="str">
            <v>-</v>
          </cell>
          <cell r="Z6076" t="str">
            <v>APOIO AO DIAGNÓSTICO –ULTRASSOM</v>
          </cell>
          <cell r="AA6076">
            <v>6</v>
          </cell>
          <cell r="AB6076" t="str">
            <v>MÓVEIS E UTENSÍLIOS</v>
          </cell>
          <cell r="AC6076">
            <v>188.75</v>
          </cell>
          <cell r="AD6076" t="str">
            <v>BOM</v>
          </cell>
        </row>
        <row r="6077">
          <cell r="X6077">
            <v>12810</v>
          </cell>
          <cell r="Y6077" t="str">
            <v>-</v>
          </cell>
          <cell r="Z6077" t="str">
            <v>SALA DE COMANDO</v>
          </cell>
          <cell r="AA6077">
            <v>6</v>
          </cell>
          <cell r="AB6077" t="str">
            <v>MÓVEIS E UTENSÍLIOS</v>
          </cell>
          <cell r="AC6077">
            <v>365</v>
          </cell>
          <cell r="AD6077" t="str">
            <v>BOM</v>
          </cell>
        </row>
        <row r="6078">
          <cell r="X6078">
            <v>12803</v>
          </cell>
          <cell r="Y6078">
            <v>2755325</v>
          </cell>
          <cell r="Z6078" t="str">
            <v>NECROTERIO</v>
          </cell>
          <cell r="AA6078">
            <v>10</v>
          </cell>
          <cell r="AB6078" t="str">
            <v>MAQ. E EQUIPAMENTOS</v>
          </cell>
          <cell r="AC6078">
            <v>37000</v>
          </cell>
          <cell r="AD6078" t="str">
            <v>BOM</v>
          </cell>
        </row>
        <row r="6079">
          <cell r="X6079">
            <v>12815</v>
          </cell>
          <cell r="Y6079" t="str">
            <v>-</v>
          </cell>
          <cell r="Z6079" t="str">
            <v>APOIO AO DIAGNÓSTICO</v>
          </cell>
          <cell r="AA6079">
            <v>6</v>
          </cell>
          <cell r="AB6079" t="str">
            <v>MAQ. E EQUIPAMENTOS</v>
          </cell>
          <cell r="AC6079">
            <v>1855</v>
          </cell>
          <cell r="AD6079" t="str">
            <v>BOM</v>
          </cell>
        </row>
        <row r="6080">
          <cell r="X6080">
            <v>12816</v>
          </cell>
          <cell r="Y6080">
            <v>2755439</v>
          </cell>
          <cell r="Z6080" t="str">
            <v>CENTRAL DE MATERIAL E ESTERILIZAÇÃO</v>
          </cell>
          <cell r="AA6080">
            <v>10</v>
          </cell>
          <cell r="AB6080" t="str">
            <v>INSTRUMENTAIS CIRURGICOS</v>
          </cell>
          <cell r="AC6080">
            <v>22637.94</v>
          </cell>
          <cell r="AD6080" t="str">
            <v>BOM</v>
          </cell>
        </row>
        <row r="6081">
          <cell r="X6081">
            <v>12817</v>
          </cell>
          <cell r="Y6081">
            <v>2755439</v>
          </cell>
          <cell r="Z6081" t="str">
            <v>CENTRAL DE MATERIAL E ESTERILIZAÇÃO</v>
          </cell>
          <cell r="AA6081">
            <v>10</v>
          </cell>
          <cell r="AB6081" t="str">
            <v>INSTRUMENTAIS CIRURGICOS</v>
          </cell>
          <cell r="AC6081">
            <v>6254.3850000000002</v>
          </cell>
          <cell r="AD6081" t="str">
            <v>BOM</v>
          </cell>
        </row>
        <row r="6082">
          <cell r="X6082">
            <v>12818</v>
          </cell>
          <cell r="Y6082">
            <v>2755439</v>
          </cell>
          <cell r="Z6082" t="str">
            <v>CENTRAL DE MATERIAL E ESTERILIZAÇÃO</v>
          </cell>
          <cell r="AA6082">
            <v>10</v>
          </cell>
          <cell r="AB6082" t="str">
            <v>INSTRUMENTAIS CIRURGICOS</v>
          </cell>
          <cell r="AC6082">
            <v>984.96</v>
          </cell>
          <cell r="AD6082" t="str">
            <v>BOM</v>
          </cell>
        </row>
        <row r="6083">
          <cell r="X6083">
            <v>12819</v>
          </cell>
          <cell r="Y6083">
            <v>2755439</v>
          </cell>
          <cell r="Z6083" t="str">
            <v>CENTRAL DE MATERIAL E ESTERILIZAÇÃO</v>
          </cell>
          <cell r="AA6083">
            <v>10</v>
          </cell>
          <cell r="AB6083" t="str">
            <v>INSTRUMENTAIS CIRURGICOS</v>
          </cell>
          <cell r="AC6083">
            <v>3795.6849999999999</v>
          </cell>
          <cell r="AD6083" t="str">
            <v>BOM</v>
          </cell>
        </row>
        <row r="6084">
          <cell r="X6084">
            <v>12820</v>
          </cell>
          <cell r="Y6084">
            <v>2755439</v>
          </cell>
          <cell r="Z6084" t="str">
            <v>CENTRAL DE MATERIAL E ESTERILIZAÇÃO</v>
          </cell>
          <cell r="AA6084">
            <v>10</v>
          </cell>
          <cell r="AB6084" t="str">
            <v>INSTRUMENTAIS CIRURGICOS</v>
          </cell>
          <cell r="AC6084">
            <v>3026.1849999999999</v>
          </cell>
          <cell r="AD6084" t="str">
            <v>BOM</v>
          </cell>
        </row>
        <row r="6085">
          <cell r="X6085">
            <v>12821</v>
          </cell>
          <cell r="Y6085">
            <v>2755439</v>
          </cell>
          <cell r="Z6085" t="str">
            <v>CENTRAL DE MATERIAL E ESTERILIZAÇÃO</v>
          </cell>
          <cell r="AA6085">
            <v>10</v>
          </cell>
          <cell r="AB6085" t="str">
            <v>INSTRUMENTAIS CIRURGICOS</v>
          </cell>
          <cell r="AC6085">
            <v>4457.97</v>
          </cell>
          <cell r="AD6085" t="str">
            <v>BOM</v>
          </cell>
        </row>
        <row r="6086">
          <cell r="X6086">
            <v>12822</v>
          </cell>
          <cell r="Y6086">
            <v>2755439</v>
          </cell>
          <cell r="Z6086" t="str">
            <v>CENTRAL DE MATERIAL E ESTERILIZAÇÃO</v>
          </cell>
          <cell r="AA6086">
            <v>10</v>
          </cell>
          <cell r="AB6086" t="str">
            <v>INSTRUMENTAIS CIRURGICOS</v>
          </cell>
          <cell r="AC6086">
            <v>4000.8850000000002</v>
          </cell>
          <cell r="AD6086" t="str">
            <v>BOM</v>
          </cell>
        </row>
        <row r="6087">
          <cell r="X6087">
            <v>12823</v>
          </cell>
          <cell r="Y6087">
            <v>2755439</v>
          </cell>
          <cell r="Z6087" t="str">
            <v>CENTRAL DE MATERIAL E ESTERILIZAÇÃO</v>
          </cell>
          <cell r="AA6087">
            <v>10</v>
          </cell>
          <cell r="AB6087" t="str">
            <v>INSTRUMENTAIS CIRURGICOS</v>
          </cell>
          <cell r="AC6087">
            <v>4308.6850000000004</v>
          </cell>
          <cell r="AD6087" t="str">
            <v>BOM</v>
          </cell>
        </row>
        <row r="6088">
          <cell r="X6088">
            <v>12811</v>
          </cell>
          <cell r="Y6088">
            <v>2756159</v>
          </cell>
          <cell r="Z6088" t="str">
            <v>PSICOLOGIA – CTI</v>
          </cell>
          <cell r="AA6088">
            <v>6</v>
          </cell>
          <cell r="AB6088" t="str">
            <v>MAQ. E EQUIPAMENTOS</v>
          </cell>
          <cell r="AC6088">
            <v>712.97500000000002</v>
          </cell>
          <cell r="AD6088" t="str">
            <v>BOM</v>
          </cell>
        </row>
        <row r="6089">
          <cell r="X6089">
            <v>12812</v>
          </cell>
          <cell r="Y6089">
            <v>2756160</v>
          </cell>
          <cell r="Z6089" t="str">
            <v>CUIDADOS PALIATIVOS</v>
          </cell>
          <cell r="AA6089">
            <v>6</v>
          </cell>
          <cell r="AB6089" t="str">
            <v>MAQ. E EQUIPAMENTOS</v>
          </cell>
          <cell r="AC6089">
            <v>712.97500000000002</v>
          </cell>
          <cell r="AD6089" t="str">
            <v>BOM</v>
          </cell>
        </row>
        <row r="6090">
          <cell r="X6090">
            <v>12813</v>
          </cell>
          <cell r="Y6090">
            <v>2756161</v>
          </cell>
          <cell r="Z6090" t="str">
            <v>ADMINISTRAÇÃO - SEDE - SEXEC</v>
          </cell>
          <cell r="AA6090">
            <v>6</v>
          </cell>
          <cell r="AB6090" t="str">
            <v>MAQ. E EQUIPAMENTOS</v>
          </cell>
          <cell r="AC6090">
            <v>712.97500000000002</v>
          </cell>
          <cell r="AD6090" t="str">
            <v>BOM</v>
          </cell>
        </row>
        <row r="6091">
          <cell r="X6091">
            <v>12814</v>
          </cell>
          <cell r="Y6091">
            <v>2756162</v>
          </cell>
          <cell r="Z6091" t="str">
            <v>CHI – CENTRAL HUMANIZADA DE INTERNAÇÃO</v>
          </cell>
          <cell r="AA6091">
            <v>6</v>
          </cell>
          <cell r="AB6091" t="str">
            <v>MAQ. E EQUIPAMENTOS</v>
          </cell>
          <cell r="AC6091">
            <v>712.97500000000002</v>
          </cell>
          <cell r="AD6091" t="str">
            <v>BOM</v>
          </cell>
        </row>
        <row r="6092">
          <cell r="X6092">
            <v>12824</v>
          </cell>
          <cell r="Y6092">
            <v>2756176</v>
          </cell>
          <cell r="Z6092" t="str">
            <v>CONDUTORES</v>
          </cell>
          <cell r="AA6092">
            <v>6</v>
          </cell>
          <cell r="AB6092" t="str">
            <v>MÓVEIS E UTENSILIOS</v>
          </cell>
          <cell r="AC6092">
            <v>840</v>
          </cell>
          <cell r="AD6092" t="str">
            <v>BOM</v>
          </cell>
        </row>
        <row r="6093">
          <cell r="X6093">
            <v>12825</v>
          </cell>
          <cell r="Y6093">
            <v>2756177</v>
          </cell>
          <cell r="Z6093" t="str">
            <v>TRANSPLANTE</v>
          </cell>
          <cell r="AA6093">
            <v>6</v>
          </cell>
          <cell r="AB6093" t="str">
            <v>MÓVEIS E UTENSILIOS</v>
          </cell>
          <cell r="AC6093">
            <v>840</v>
          </cell>
          <cell r="AD6093" t="str">
            <v>BOM</v>
          </cell>
        </row>
        <row r="6094">
          <cell r="X6094">
            <v>12826</v>
          </cell>
          <cell r="Y6094">
            <v>2756178</v>
          </cell>
          <cell r="Z6094" t="str">
            <v>CONDUTORES</v>
          </cell>
          <cell r="AA6094">
            <v>6</v>
          </cell>
          <cell r="AB6094" t="str">
            <v>MÓVEIS E UTENSILIOS</v>
          </cell>
          <cell r="AC6094">
            <v>840</v>
          </cell>
          <cell r="AD6094" t="str">
            <v>BOM</v>
          </cell>
        </row>
        <row r="6095">
          <cell r="X6095">
            <v>12827</v>
          </cell>
          <cell r="Y6095">
            <v>2756179</v>
          </cell>
          <cell r="Z6095" t="str">
            <v>CONDUTORES</v>
          </cell>
          <cell r="AA6095">
            <v>6</v>
          </cell>
          <cell r="AB6095" t="str">
            <v>MÓVEIS E UTENSILIOS</v>
          </cell>
          <cell r="AC6095">
            <v>840</v>
          </cell>
          <cell r="AD6095" t="str">
            <v>BOM</v>
          </cell>
        </row>
        <row r="6096">
          <cell r="X6096">
            <v>12828</v>
          </cell>
          <cell r="Y6096">
            <v>2756180</v>
          </cell>
          <cell r="Z6096" t="str">
            <v>CONDUTORES</v>
          </cell>
          <cell r="AA6096">
            <v>6</v>
          </cell>
          <cell r="AB6096" t="str">
            <v>MAQ. E EQUIPAMENTOS</v>
          </cell>
          <cell r="AC6096">
            <v>840</v>
          </cell>
          <cell r="AD6096" t="str">
            <v>BOM</v>
          </cell>
        </row>
        <row r="6097">
          <cell r="X6097">
            <v>12836</v>
          </cell>
          <cell r="Y6097">
            <v>2756163</v>
          </cell>
          <cell r="Z6097" t="str">
            <v>ADMINISTRAÇÃO - SEDE – GECOM</v>
          </cell>
          <cell r="AA6097">
            <v>6</v>
          </cell>
          <cell r="AB6097" t="str">
            <v>EQUIP. DE INFORMÁTICA</v>
          </cell>
          <cell r="AC6097">
            <v>699</v>
          </cell>
          <cell r="AD6097" t="str">
            <v>BOM</v>
          </cell>
        </row>
        <row r="6098">
          <cell r="X6098">
            <v>12837</v>
          </cell>
          <cell r="Y6098">
            <v>2756164</v>
          </cell>
          <cell r="Z6098" t="str">
            <v>ADMINISTRAÇÃO - SEDE – GECOM</v>
          </cell>
          <cell r="AA6098">
            <v>6</v>
          </cell>
          <cell r="AB6098" t="str">
            <v>EQUIP. DE INFORMÁTICA</v>
          </cell>
          <cell r="AC6098">
            <v>699</v>
          </cell>
          <cell r="AD6098" t="str">
            <v>BOM</v>
          </cell>
        </row>
        <row r="6099">
          <cell r="X6099">
            <v>12835</v>
          </cell>
          <cell r="Y6099">
            <v>2756165</v>
          </cell>
          <cell r="Z6099" t="str">
            <v>ADMINISTRAÇÃO - SEDE – ASCOM</v>
          </cell>
          <cell r="AA6099">
            <v>6</v>
          </cell>
          <cell r="AB6099" t="str">
            <v>EQUIP. DE INFORMÁTICA</v>
          </cell>
          <cell r="AC6099">
            <v>699</v>
          </cell>
          <cell r="AD6099" t="str">
            <v>BOM</v>
          </cell>
        </row>
        <row r="6100">
          <cell r="X6100">
            <v>12834</v>
          </cell>
          <cell r="Y6100">
            <v>2756166</v>
          </cell>
          <cell r="Z6100" t="str">
            <v>ADMINISTRAÇÃO - SEDE – ASCOM</v>
          </cell>
          <cell r="AA6100">
            <v>6</v>
          </cell>
          <cell r="AB6100" t="str">
            <v>EQUIP. DE INFORMÁTICA</v>
          </cell>
          <cell r="AC6100">
            <v>699</v>
          </cell>
          <cell r="AD6100" t="str">
            <v>BOM</v>
          </cell>
        </row>
        <row r="6101">
          <cell r="X6101">
            <v>12833</v>
          </cell>
          <cell r="Y6101">
            <v>2756167</v>
          </cell>
          <cell r="Z6101" t="str">
            <v>ADMINISTRAÇÃO - SEDE – GEP</v>
          </cell>
          <cell r="AA6101">
            <v>6</v>
          </cell>
          <cell r="AB6101" t="str">
            <v>EQUIP. DE INFORMÁTICA</v>
          </cell>
          <cell r="AC6101">
            <v>699</v>
          </cell>
          <cell r="AD6101" t="str">
            <v>BOM</v>
          </cell>
        </row>
        <row r="6102">
          <cell r="X6102">
            <v>12832</v>
          </cell>
          <cell r="Y6102">
            <v>2756168</v>
          </cell>
          <cell r="Z6102" t="str">
            <v>ADMINISTRAÇÃO - SEDE – GEP</v>
          </cell>
          <cell r="AA6102">
            <v>6</v>
          </cell>
          <cell r="AB6102" t="str">
            <v>EQUIP. DE INFORMÁTICA</v>
          </cell>
          <cell r="AC6102">
            <v>699</v>
          </cell>
          <cell r="AD6102" t="str">
            <v>BOM</v>
          </cell>
        </row>
        <row r="6103">
          <cell r="X6103">
            <v>12830</v>
          </cell>
          <cell r="Y6103">
            <v>2756169</v>
          </cell>
          <cell r="Z6103" t="str">
            <v>ADMINISTRAÇÃO - SEDE – SEXEC</v>
          </cell>
          <cell r="AA6103">
            <v>6</v>
          </cell>
          <cell r="AB6103" t="str">
            <v>EQUIP. DE INFORMÁTICA</v>
          </cell>
          <cell r="AC6103">
            <v>699</v>
          </cell>
          <cell r="AD6103" t="str">
            <v>BOM</v>
          </cell>
        </row>
        <row r="6104">
          <cell r="X6104">
            <v>12831</v>
          </cell>
          <cell r="Y6104">
            <v>2756170</v>
          </cell>
          <cell r="Z6104" t="str">
            <v>ADMINISTRAÇÃO - SEDE – SEXEC</v>
          </cell>
          <cell r="AA6104">
            <v>6</v>
          </cell>
          <cell r="AB6104" t="str">
            <v>EQUIP. DE INFORMÁTICA</v>
          </cell>
          <cell r="AC6104">
            <v>699</v>
          </cell>
          <cell r="AD6104" t="str">
            <v>BOM</v>
          </cell>
        </row>
        <row r="6105">
          <cell r="X6105">
            <v>12829</v>
          </cell>
          <cell r="Y6105">
            <v>2756171</v>
          </cell>
          <cell r="Z6105" t="str">
            <v>ADMINISTRAÇÃO - SEDE – SEXEC</v>
          </cell>
          <cell r="AA6105">
            <v>6</v>
          </cell>
          <cell r="AB6105" t="str">
            <v>EQUIP. DE INFORMÁTICA</v>
          </cell>
          <cell r="AC6105">
            <v>699</v>
          </cell>
          <cell r="AD6105" t="str">
            <v>BOM</v>
          </cell>
        </row>
        <row r="6106">
          <cell r="X6106">
            <v>12838</v>
          </cell>
          <cell r="Y6106">
            <v>2819285</v>
          </cell>
          <cell r="Z6106" t="str">
            <v>APOIO AO DIAGNOSTICO – ELETROCARDIOGRAMA</v>
          </cell>
          <cell r="AA6106">
            <v>6</v>
          </cell>
          <cell r="AB6106" t="str">
            <v>MAQ. E EQUIPAMENTOS</v>
          </cell>
          <cell r="AC6106">
            <v>4100</v>
          </cell>
          <cell r="AD6106" t="str">
            <v>BOM</v>
          </cell>
        </row>
        <row r="6107">
          <cell r="X6107">
            <v>12839</v>
          </cell>
          <cell r="Y6107">
            <v>2819286</v>
          </cell>
          <cell r="Z6107" t="str">
            <v>APOIO AO DIAGNOSTICO – ELETROCARDIOGRAMA</v>
          </cell>
          <cell r="AA6107">
            <v>6</v>
          </cell>
          <cell r="AB6107" t="str">
            <v>MAQ. E EQUIPAMENTOS</v>
          </cell>
          <cell r="AC6107">
            <v>4100</v>
          </cell>
          <cell r="AD6107" t="str">
            <v>BOM</v>
          </cell>
        </row>
        <row r="6108">
          <cell r="X6108">
            <v>12840</v>
          </cell>
          <cell r="Y6108">
            <v>2819287</v>
          </cell>
          <cell r="Z6108" t="str">
            <v>RECEPÇÃO CENTRAL</v>
          </cell>
          <cell r="AA6108">
            <v>6</v>
          </cell>
          <cell r="AB6108" t="str">
            <v>MAQ. E EQUIPAMENTOS</v>
          </cell>
          <cell r="AC6108">
            <v>444.495</v>
          </cell>
          <cell r="AD6108" t="str">
            <v>BOM</v>
          </cell>
        </row>
        <row r="6109">
          <cell r="X6109">
            <v>12841</v>
          </cell>
          <cell r="Y6109">
            <v>2819288</v>
          </cell>
          <cell r="Z6109" t="str">
            <v>PORTARIA 'A'</v>
          </cell>
          <cell r="AA6109">
            <v>6</v>
          </cell>
          <cell r="AB6109" t="str">
            <v>MAQ. E EQUIPAMENTOS</v>
          </cell>
          <cell r="AC6109">
            <v>444.495</v>
          </cell>
          <cell r="AD6109" t="str">
            <v>BOM</v>
          </cell>
        </row>
        <row r="6110">
          <cell r="X6110">
            <v>12842</v>
          </cell>
          <cell r="Y6110">
            <v>2819289</v>
          </cell>
          <cell r="Z6110" t="str">
            <v>ALMOXARIFADO</v>
          </cell>
          <cell r="AA6110">
            <v>6</v>
          </cell>
          <cell r="AB6110" t="str">
            <v>MAQ. E EQUIPAMENTOS</v>
          </cell>
          <cell r="AC6110">
            <v>444.495</v>
          </cell>
          <cell r="AD6110" t="str">
            <v>BOM</v>
          </cell>
        </row>
        <row r="6111">
          <cell r="X6111">
            <v>12843</v>
          </cell>
          <cell r="Y6111">
            <v>2819290</v>
          </cell>
          <cell r="Z6111" t="str">
            <v>ALMOXARIFADO</v>
          </cell>
          <cell r="AA6111">
            <v>6</v>
          </cell>
          <cell r="AB6111" t="str">
            <v>MAQ. E EQUIPAMENTOS</v>
          </cell>
          <cell r="AC6111">
            <v>444.495</v>
          </cell>
          <cell r="AD6111" t="str">
            <v>BOM</v>
          </cell>
        </row>
        <row r="6112">
          <cell r="X6112">
            <v>12844</v>
          </cell>
          <cell r="Y6112">
            <v>2819291</v>
          </cell>
          <cell r="Z6112" t="str">
            <v>CLÍNICA MÉDICA  – ALA 2</v>
          </cell>
          <cell r="AA6112">
            <v>6</v>
          </cell>
          <cell r="AB6112" t="str">
            <v>MAQ. E EQUIPAMENTOS</v>
          </cell>
          <cell r="AC6112">
            <v>444.495</v>
          </cell>
          <cell r="AD6112" t="str">
            <v>BOM</v>
          </cell>
        </row>
        <row r="6113">
          <cell r="X6113">
            <v>12845</v>
          </cell>
          <cell r="Y6113">
            <v>2819292</v>
          </cell>
          <cell r="Z6113" t="str">
            <v>CLINICA CIRURGICA ALA 2</v>
          </cell>
          <cell r="AA6113">
            <v>6</v>
          </cell>
          <cell r="AB6113" t="str">
            <v>MAQ. E EQUIPAMENTOS</v>
          </cell>
          <cell r="AC6113">
            <v>444.495</v>
          </cell>
          <cell r="AD6113" t="str">
            <v>BOM</v>
          </cell>
        </row>
        <row r="6114">
          <cell r="X6114">
            <v>12846</v>
          </cell>
          <cell r="Y6114">
            <v>2819293</v>
          </cell>
          <cell r="Z6114" t="str">
            <v>TRANSPLANTE</v>
          </cell>
          <cell r="AA6114">
            <v>6</v>
          </cell>
          <cell r="AB6114" t="str">
            <v>MAQ. E EQUIPAMENTOS</v>
          </cell>
          <cell r="AC6114">
            <v>444.495</v>
          </cell>
          <cell r="AD6114" t="str">
            <v>BOM</v>
          </cell>
        </row>
        <row r="6115">
          <cell r="X6115">
            <v>12847</v>
          </cell>
          <cell r="Y6115">
            <v>2819294</v>
          </cell>
          <cell r="Z6115" t="str">
            <v>TRANSPLANTE</v>
          </cell>
          <cell r="AA6115">
            <v>6</v>
          </cell>
          <cell r="AB6115" t="str">
            <v>MAQ. E EQUIPAMENTOS</v>
          </cell>
          <cell r="AC6115">
            <v>444.495</v>
          </cell>
          <cell r="AD6115" t="str">
            <v>BOM</v>
          </cell>
        </row>
        <row r="6116">
          <cell r="X6116">
            <v>12848</v>
          </cell>
          <cell r="Y6116">
            <v>2819295</v>
          </cell>
          <cell r="Z6116" t="str">
            <v>5º ANDAR – ENSINO E PESQUISA</v>
          </cell>
          <cell r="AA6116">
            <v>6</v>
          </cell>
          <cell r="AB6116" t="str">
            <v>MAQ. E EQUIPAMENTOS</v>
          </cell>
          <cell r="AC6116">
            <v>444.495</v>
          </cell>
          <cell r="AD6116" t="str">
            <v>BOM</v>
          </cell>
        </row>
        <row r="6117">
          <cell r="X6117">
            <v>12849</v>
          </cell>
          <cell r="Y6117">
            <v>2819296</v>
          </cell>
          <cell r="Z6117" t="str">
            <v>APOIO AO DIAGNÓSTICO – SALA DE COLETA EXAMES</v>
          </cell>
          <cell r="AA6117">
            <v>6</v>
          </cell>
          <cell r="AB6117" t="str">
            <v>MÓVEIS E UTENSILIOS</v>
          </cell>
          <cell r="AC6117">
            <v>472.5</v>
          </cell>
          <cell r="AD6117" t="str">
            <v>BOM</v>
          </cell>
        </row>
        <row r="6118">
          <cell r="X6118">
            <v>12850</v>
          </cell>
          <cell r="Y6118">
            <v>2819297</v>
          </cell>
          <cell r="Z6118" t="str">
            <v>APOIO AO DIAGNÓSTICO – SALA DE COLETA EXAMES</v>
          </cell>
          <cell r="AA6118">
            <v>6</v>
          </cell>
          <cell r="AB6118" t="str">
            <v>MÓVEIS E UTENSILIOS</v>
          </cell>
          <cell r="AC6118">
            <v>472.5</v>
          </cell>
          <cell r="AD6118" t="str">
            <v>BOM</v>
          </cell>
        </row>
        <row r="6119">
          <cell r="X6119">
            <v>12851</v>
          </cell>
          <cell r="Y6119">
            <v>2819298</v>
          </cell>
          <cell r="Z6119" t="str">
            <v>APOIO AO DIAGNÓSTICO – SALA DE COLETA EXAMES</v>
          </cell>
          <cell r="AA6119">
            <v>6</v>
          </cell>
          <cell r="AB6119" t="str">
            <v>MÓVEIS E UTENSILIOS</v>
          </cell>
          <cell r="AC6119">
            <v>472.5</v>
          </cell>
          <cell r="AD6119" t="str">
            <v>BOM</v>
          </cell>
        </row>
        <row r="6120">
          <cell r="X6120">
            <v>12852</v>
          </cell>
          <cell r="Y6120">
            <v>2819299</v>
          </cell>
          <cell r="Z6120" t="str">
            <v>APOIO AO DIAGNÓSTICO – SALA DE COLETA EXAMES</v>
          </cell>
          <cell r="AA6120">
            <v>6</v>
          </cell>
          <cell r="AB6120" t="str">
            <v>MÓVEIS E UTENSILIOS</v>
          </cell>
          <cell r="AC6120">
            <v>472.5</v>
          </cell>
          <cell r="AD6120" t="str">
            <v>BOM</v>
          </cell>
        </row>
        <row r="6121">
          <cell r="X6121">
            <v>12895</v>
          </cell>
          <cell r="Y6121">
            <v>2819335</v>
          </cell>
          <cell r="Z6121" t="str">
            <v>CTI CLINICA ALA A</v>
          </cell>
          <cell r="AA6121">
            <v>6</v>
          </cell>
          <cell r="AB6121" t="str">
            <v>EQUIP. DE INFORMÁTICA</v>
          </cell>
          <cell r="AC6121">
            <v>2060.33</v>
          </cell>
          <cell r="AD6121" t="str">
            <v>BOM</v>
          </cell>
        </row>
        <row r="6122">
          <cell r="X6122">
            <v>12896</v>
          </cell>
          <cell r="Y6122">
            <v>2819336</v>
          </cell>
          <cell r="Z6122" t="str">
            <v>CTI CLINICA ALA B</v>
          </cell>
          <cell r="AA6122">
            <v>6</v>
          </cell>
          <cell r="AB6122" t="str">
            <v>EQUIP. DE INFORMÁTICA</v>
          </cell>
          <cell r="AC6122">
            <v>2060.33</v>
          </cell>
          <cell r="AD6122" t="str">
            <v>BOM</v>
          </cell>
        </row>
        <row r="6123">
          <cell r="X6123">
            <v>12897</v>
          </cell>
          <cell r="Y6123">
            <v>2819337</v>
          </cell>
          <cell r="Z6123" t="str">
            <v>CTI CLINICA ALA C</v>
          </cell>
          <cell r="AA6123">
            <v>6</v>
          </cell>
          <cell r="AB6123" t="str">
            <v>EQUIP. DE INFORMÁTICA</v>
          </cell>
          <cell r="AC6123">
            <v>2060.33</v>
          </cell>
          <cell r="AD6123" t="str">
            <v>BOM</v>
          </cell>
        </row>
        <row r="6124">
          <cell r="X6124">
            <v>12898</v>
          </cell>
          <cell r="Y6124">
            <v>2819338</v>
          </cell>
          <cell r="Z6124" t="str">
            <v>TRANSPLANTE</v>
          </cell>
          <cell r="AA6124">
            <v>6</v>
          </cell>
          <cell r="AB6124" t="str">
            <v>EQUIP. DE INFORMÁTICA</v>
          </cell>
          <cell r="AC6124">
            <v>2060.33</v>
          </cell>
          <cell r="AD6124" t="str">
            <v>BOM</v>
          </cell>
        </row>
        <row r="6125">
          <cell r="X6125">
            <v>12899</v>
          </cell>
          <cell r="Y6125">
            <v>2819339</v>
          </cell>
          <cell r="Z6125" t="str">
            <v>TRANSPLANTE</v>
          </cell>
          <cell r="AA6125">
            <v>6</v>
          </cell>
          <cell r="AB6125" t="str">
            <v>EQUIP. DE INFORMÁTICA</v>
          </cell>
          <cell r="AC6125">
            <v>2060.33</v>
          </cell>
          <cell r="AD6125" t="str">
            <v>BOM</v>
          </cell>
        </row>
        <row r="6126">
          <cell r="X6126">
            <v>12900</v>
          </cell>
          <cell r="Y6126">
            <v>2819340</v>
          </cell>
          <cell r="Z6126" t="str">
            <v>TRANSPLANTE</v>
          </cell>
          <cell r="AA6126">
            <v>6</v>
          </cell>
          <cell r="AB6126" t="str">
            <v>EQUIP. DE INFORMÁTICA</v>
          </cell>
          <cell r="AC6126">
            <v>2060.33</v>
          </cell>
          <cell r="AD6126" t="str">
            <v>BOM</v>
          </cell>
        </row>
        <row r="6127">
          <cell r="X6127">
            <v>12901</v>
          </cell>
          <cell r="Y6127">
            <v>2819341</v>
          </cell>
          <cell r="Z6127" t="str">
            <v>COREME</v>
          </cell>
          <cell r="AA6127">
            <v>6</v>
          </cell>
          <cell r="AB6127" t="str">
            <v>EQUIP. DE INFORMÁTICA</v>
          </cell>
          <cell r="AC6127">
            <v>2060.33</v>
          </cell>
          <cell r="AD6127" t="str">
            <v>BOM</v>
          </cell>
        </row>
        <row r="6128">
          <cell r="X6128">
            <v>12879</v>
          </cell>
          <cell r="Y6128">
            <v>2819328</v>
          </cell>
          <cell r="Z6128" t="str">
            <v>CTI CLINICA ALA A</v>
          </cell>
          <cell r="AA6128">
            <v>6</v>
          </cell>
          <cell r="AB6128" t="str">
            <v>EQUIP. DE INFORMÁTICA</v>
          </cell>
          <cell r="AC6128">
            <v>551.04999999999995</v>
          </cell>
          <cell r="AD6128" t="str">
            <v>BOM</v>
          </cell>
        </row>
        <row r="6129">
          <cell r="X6129">
            <v>12880</v>
          </cell>
          <cell r="Y6129">
            <v>2819329</v>
          </cell>
          <cell r="Z6129" t="str">
            <v>CTI CLINICA ALA B</v>
          </cell>
          <cell r="AA6129">
            <v>6</v>
          </cell>
          <cell r="AB6129" t="str">
            <v>EQUIP. DE INFORMÁTICA</v>
          </cell>
          <cell r="AC6129">
            <v>551.04999999999995</v>
          </cell>
          <cell r="AD6129" t="str">
            <v>BOM</v>
          </cell>
        </row>
        <row r="6130">
          <cell r="X6130">
            <v>12881</v>
          </cell>
          <cell r="Y6130">
            <v>2819330</v>
          </cell>
          <cell r="Z6130" t="str">
            <v>CTI CLINICA ALA C</v>
          </cell>
          <cell r="AA6130">
            <v>6</v>
          </cell>
          <cell r="AB6130" t="str">
            <v>EQUIP. DE INFORMÁTICA</v>
          </cell>
          <cell r="AC6130">
            <v>551.04999999999995</v>
          </cell>
          <cell r="AD6130" t="str">
            <v>BOM</v>
          </cell>
        </row>
        <row r="6131">
          <cell r="X6131">
            <v>12882</v>
          </cell>
          <cell r="Y6131">
            <v>2819331</v>
          </cell>
          <cell r="Z6131" t="str">
            <v>TRANSPLANTE</v>
          </cell>
          <cell r="AA6131">
            <v>6</v>
          </cell>
          <cell r="AB6131" t="str">
            <v>EQUIP. DE INFORMÁTICA</v>
          </cell>
          <cell r="AC6131">
            <v>551.04999999999995</v>
          </cell>
          <cell r="AD6131" t="str">
            <v>BOM</v>
          </cell>
        </row>
        <row r="6132">
          <cell r="X6132">
            <v>12883</v>
          </cell>
          <cell r="Y6132">
            <v>2819332</v>
          </cell>
          <cell r="Z6132" t="str">
            <v>TRANSPLANTE</v>
          </cell>
          <cell r="AA6132">
            <v>6</v>
          </cell>
          <cell r="AB6132" t="str">
            <v>EQUIP. DE INFORMÁTICA</v>
          </cell>
          <cell r="AC6132">
            <v>551.04999999999995</v>
          </cell>
          <cell r="AD6132" t="str">
            <v>BOM</v>
          </cell>
        </row>
        <row r="6133">
          <cell r="X6133">
            <v>12884</v>
          </cell>
          <cell r="Y6133">
            <v>2819333</v>
          </cell>
          <cell r="Z6133" t="str">
            <v>TRANSPLANTE</v>
          </cell>
          <cell r="AA6133">
            <v>6</v>
          </cell>
          <cell r="AB6133" t="str">
            <v>EQUIP. DE INFORMÁTICA</v>
          </cell>
          <cell r="AC6133">
            <v>551.04999999999995</v>
          </cell>
          <cell r="AD6133" t="str">
            <v>BOM</v>
          </cell>
        </row>
        <row r="6134">
          <cell r="X6134">
            <v>12885</v>
          </cell>
          <cell r="Y6134">
            <v>2819334</v>
          </cell>
          <cell r="Z6134" t="str">
            <v>COREME</v>
          </cell>
          <cell r="AA6134">
            <v>6</v>
          </cell>
          <cell r="AB6134" t="str">
            <v>EQUIP. DE INFORMÁTICA</v>
          </cell>
          <cell r="AC6134">
            <v>551.04999999999995</v>
          </cell>
          <cell r="AD6134" t="str">
            <v>BOM</v>
          </cell>
        </row>
        <row r="6135">
          <cell r="X6135">
            <v>12886</v>
          </cell>
          <cell r="Y6135">
            <v>2819300</v>
          </cell>
          <cell r="Z6135" t="str">
            <v>ALMOXARIFADO</v>
          </cell>
          <cell r="AA6135">
            <v>6</v>
          </cell>
          <cell r="AB6135" t="str">
            <v>EQUIP. DE INFORMÁTICA</v>
          </cell>
          <cell r="AC6135">
            <v>1820</v>
          </cell>
          <cell r="AD6135" t="str">
            <v>BOM</v>
          </cell>
        </row>
        <row r="6136">
          <cell r="X6136">
            <v>12887</v>
          </cell>
          <cell r="Y6136">
            <v>2819301</v>
          </cell>
          <cell r="Z6136" t="str">
            <v>ALMOXARIFADO</v>
          </cell>
          <cell r="AA6136">
            <v>6</v>
          </cell>
          <cell r="AB6136" t="str">
            <v>EQUIP. DE INFORMÁTICA</v>
          </cell>
          <cell r="AC6136">
            <v>1820</v>
          </cell>
          <cell r="AD6136" t="str">
            <v>BOM</v>
          </cell>
        </row>
        <row r="6137">
          <cell r="X6137">
            <v>12888</v>
          </cell>
          <cell r="Y6137">
            <v>2819302</v>
          </cell>
          <cell r="Z6137" t="str">
            <v>ALMOXARIFADO</v>
          </cell>
          <cell r="AA6137">
            <v>6</v>
          </cell>
          <cell r="AB6137" t="str">
            <v>EQUIP. DE INFORMÁTICA</v>
          </cell>
          <cell r="AC6137">
            <v>1820</v>
          </cell>
          <cell r="AD6137" t="str">
            <v>BOM</v>
          </cell>
        </row>
        <row r="6138">
          <cell r="X6138">
            <v>12889</v>
          </cell>
          <cell r="Y6138">
            <v>2819303</v>
          </cell>
          <cell r="Z6138" t="str">
            <v>ALMOXARIFADO</v>
          </cell>
          <cell r="AA6138">
            <v>6</v>
          </cell>
          <cell r="AB6138" t="str">
            <v>EQUIP. DE INFORMÁTICA</v>
          </cell>
          <cell r="AC6138">
            <v>1820</v>
          </cell>
          <cell r="AD6138" t="str">
            <v>BOM</v>
          </cell>
        </row>
        <row r="6139">
          <cell r="X6139">
            <v>12890</v>
          </cell>
          <cell r="Y6139">
            <v>2819304</v>
          </cell>
          <cell r="Z6139" t="str">
            <v>ALMOXARIFADO</v>
          </cell>
          <cell r="AA6139">
            <v>6</v>
          </cell>
          <cell r="AB6139" t="str">
            <v>EQUIP. DE INFORMÁTICA</v>
          </cell>
          <cell r="AC6139">
            <v>1820</v>
          </cell>
          <cell r="AD6139" t="str">
            <v>BOM</v>
          </cell>
        </row>
        <row r="6140">
          <cell r="X6140">
            <v>12891</v>
          </cell>
          <cell r="Y6140">
            <v>2819305</v>
          </cell>
          <cell r="Z6140" t="str">
            <v>ALMOXARIFADO</v>
          </cell>
          <cell r="AA6140">
            <v>6</v>
          </cell>
          <cell r="AB6140" t="str">
            <v>EQUIP. DE INFORMÁTICA</v>
          </cell>
          <cell r="AC6140">
            <v>1820</v>
          </cell>
          <cell r="AD6140" t="str">
            <v>BOM</v>
          </cell>
        </row>
        <row r="6141">
          <cell r="X6141">
            <v>12892</v>
          </cell>
          <cell r="Y6141">
            <v>2819306</v>
          </cell>
          <cell r="Z6141" t="str">
            <v>ALMOXARIFADO</v>
          </cell>
          <cell r="AA6141">
            <v>6</v>
          </cell>
          <cell r="AB6141" t="str">
            <v>EQUIP. DE INFORMÁTICA</v>
          </cell>
          <cell r="AC6141">
            <v>1820</v>
          </cell>
          <cell r="AD6141" t="str">
            <v>BOM</v>
          </cell>
        </row>
        <row r="6142">
          <cell r="X6142">
            <v>12893</v>
          </cell>
          <cell r="Y6142">
            <v>2819307</v>
          </cell>
          <cell r="Z6142" t="str">
            <v>ALMOXARIFADO</v>
          </cell>
          <cell r="AA6142">
            <v>6</v>
          </cell>
          <cell r="AB6142" t="str">
            <v>EQUIP. DE INFORMÁTICA</v>
          </cell>
          <cell r="AC6142">
            <v>1820</v>
          </cell>
          <cell r="AD6142" t="str">
            <v>BOM</v>
          </cell>
        </row>
        <row r="6143">
          <cell r="X6143">
            <v>12894</v>
          </cell>
          <cell r="Y6143">
            <v>2819308</v>
          </cell>
          <cell r="Z6143" t="str">
            <v>ALMOXARIFADO</v>
          </cell>
          <cell r="AA6143">
            <v>6</v>
          </cell>
          <cell r="AB6143" t="str">
            <v>EQUIP. DE INFORMÁTICA</v>
          </cell>
          <cell r="AC6143">
            <v>1820</v>
          </cell>
          <cell r="AD6143" t="str">
            <v>BOM</v>
          </cell>
        </row>
        <row r="6144">
          <cell r="X6144">
            <v>12902</v>
          </cell>
          <cell r="Y6144">
            <v>2819309</v>
          </cell>
          <cell r="Z6144" t="str">
            <v>ALMOXARIFADO</v>
          </cell>
          <cell r="AA6144">
            <v>6</v>
          </cell>
          <cell r="AB6144" t="str">
            <v>EQUIP. DE INFORMÁTICA</v>
          </cell>
          <cell r="AC6144">
            <v>1820</v>
          </cell>
          <cell r="AD6144" t="str">
            <v>BOM</v>
          </cell>
        </row>
        <row r="6145">
          <cell r="X6145">
            <v>12903</v>
          </cell>
          <cell r="Y6145">
            <v>2819310</v>
          </cell>
          <cell r="Z6145" t="str">
            <v>ALMOXARIFADO</v>
          </cell>
          <cell r="AA6145">
            <v>6</v>
          </cell>
          <cell r="AB6145" t="str">
            <v>EQUIP. DE INFORMÁTICA</v>
          </cell>
          <cell r="AC6145">
            <v>1820</v>
          </cell>
          <cell r="AD6145" t="str">
            <v>BOM</v>
          </cell>
        </row>
        <row r="6146">
          <cell r="X6146">
            <v>12904</v>
          </cell>
          <cell r="Y6146">
            <v>2819311</v>
          </cell>
          <cell r="Z6146" t="str">
            <v>ALMOXARIFADO</v>
          </cell>
          <cell r="AA6146">
            <v>6</v>
          </cell>
          <cell r="AB6146" t="str">
            <v>EQUIP. DE INFORMÁTICA</v>
          </cell>
          <cell r="AC6146">
            <v>1820</v>
          </cell>
          <cell r="AD6146" t="str">
            <v>BOM</v>
          </cell>
        </row>
        <row r="6147">
          <cell r="X6147">
            <v>12905</v>
          </cell>
          <cell r="Y6147">
            <v>2819312</v>
          </cell>
          <cell r="Z6147" t="str">
            <v>ALMOXARIFADO</v>
          </cell>
          <cell r="AA6147">
            <v>6</v>
          </cell>
          <cell r="AB6147" t="str">
            <v>EQUIP. DE INFORMÁTICA</v>
          </cell>
          <cell r="AC6147">
            <v>1820</v>
          </cell>
          <cell r="AD6147" t="str">
            <v>BOM</v>
          </cell>
        </row>
        <row r="6148">
          <cell r="X6148">
            <v>12906</v>
          </cell>
          <cell r="Y6148">
            <v>2819313</v>
          </cell>
          <cell r="Z6148" t="str">
            <v>ALMOXARIFADO</v>
          </cell>
          <cell r="AA6148">
            <v>6</v>
          </cell>
          <cell r="AB6148" t="str">
            <v>EQUIP. DE INFORMÁTICA</v>
          </cell>
          <cell r="AC6148">
            <v>1820</v>
          </cell>
          <cell r="AD6148" t="str">
            <v>BOM</v>
          </cell>
        </row>
        <row r="6149">
          <cell r="X6149">
            <v>12907</v>
          </cell>
          <cell r="Y6149">
            <v>2819314</v>
          </cell>
          <cell r="Z6149" t="str">
            <v>ALMOXARIFADO</v>
          </cell>
          <cell r="AA6149">
            <v>6</v>
          </cell>
          <cell r="AB6149" t="str">
            <v>EQUIP. DE INFORMÁTICA</v>
          </cell>
          <cell r="AC6149">
            <v>1820</v>
          </cell>
          <cell r="AD6149" t="str">
            <v>BOM</v>
          </cell>
        </row>
        <row r="6150">
          <cell r="X6150">
            <v>12908</v>
          </cell>
          <cell r="Y6150">
            <v>2819315</v>
          </cell>
          <cell r="Z6150" t="str">
            <v>ALMOXARIFADO</v>
          </cell>
          <cell r="AA6150">
            <v>6</v>
          </cell>
          <cell r="AB6150" t="str">
            <v>EQUIP. DE INFORMÁTICA</v>
          </cell>
          <cell r="AC6150">
            <v>1820</v>
          </cell>
          <cell r="AD6150" t="str">
            <v>BOM</v>
          </cell>
        </row>
        <row r="6151">
          <cell r="X6151">
            <v>12909</v>
          </cell>
          <cell r="Y6151">
            <v>2819316</v>
          </cell>
          <cell r="Z6151" t="str">
            <v>ALMOXARIFADO</v>
          </cell>
          <cell r="AA6151">
            <v>6</v>
          </cell>
          <cell r="AB6151" t="str">
            <v>EQUIP. DE INFORMÁTICA</v>
          </cell>
          <cell r="AC6151">
            <v>1820</v>
          </cell>
          <cell r="AD6151" t="str">
            <v>BOM</v>
          </cell>
        </row>
        <row r="6152">
          <cell r="X6152">
            <v>12910</v>
          </cell>
          <cell r="Y6152">
            <v>2819317</v>
          </cell>
          <cell r="Z6152" t="str">
            <v>ALMOXARIFADO</v>
          </cell>
          <cell r="AA6152">
            <v>6</v>
          </cell>
          <cell r="AB6152" t="str">
            <v>EQUIP. DE INFORMÁTICA</v>
          </cell>
          <cell r="AC6152">
            <v>1820</v>
          </cell>
          <cell r="AD6152" t="str">
            <v>BOM</v>
          </cell>
        </row>
        <row r="6153">
          <cell r="X6153">
            <v>12911</v>
          </cell>
          <cell r="Y6153">
            <v>2819318</v>
          </cell>
          <cell r="Z6153" t="str">
            <v>ALMOXARIFADO</v>
          </cell>
          <cell r="AA6153">
            <v>6</v>
          </cell>
          <cell r="AB6153" t="str">
            <v>EQUIP. DE INFORMÁTICA</v>
          </cell>
          <cell r="AC6153">
            <v>1820</v>
          </cell>
          <cell r="AD6153" t="str">
            <v>BOM</v>
          </cell>
        </row>
        <row r="6154">
          <cell r="X6154">
            <v>12912</v>
          </cell>
          <cell r="Y6154">
            <v>2819319</v>
          </cell>
          <cell r="Z6154" t="str">
            <v>ALMOXARIFADO</v>
          </cell>
          <cell r="AA6154">
            <v>6</v>
          </cell>
          <cell r="AB6154" t="str">
            <v>EQUIP. DE INFORMÁTICA</v>
          </cell>
          <cell r="AC6154">
            <v>1820</v>
          </cell>
          <cell r="AD6154" t="str">
            <v>BOM</v>
          </cell>
        </row>
        <row r="6155">
          <cell r="X6155">
            <v>12913</v>
          </cell>
          <cell r="Y6155">
            <v>2819320</v>
          </cell>
          <cell r="Z6155" t="str">
            <v>ALMOXARIFADO</v>
          </cell>
          <cell r="AA6155">
            <v>6</v>
          </cell>
          <cell r="AB6155" t="str">
            <v>EQUIP. DE INFORMÁTICA</v>
          </cell>
          <cell r="AC6155">
            <v>1820</v>
          </cell>
          <cell r="AD6155" t="str">
            <v>BOM</v>
          </cell>
        </row>
        <row r="6156">
          <cell r="X6156">
            <v>12914</v>
          </cell>
          <cell r="Y6156">
            <v>2819321</v>
          </cell>
          <cell r="Z6156" t="str">
            <v>ALMOXARIFADO</v>
          </cell>
          <cell r="AA6156">
            <v>6</v>
          </cell>
          <cell r="AB6156" t="str">
            <v>EQUIP. DE INFORMÁTICA</v>
          </cell>
          <cell r="AC6156">
            <v>1820</v>
          </cell>
          <cell r="AD6156" t="str">
            <v>BOM</v>
          </cell>
        </row>
        <row r="6157">
          <cell r="X6157">
            <v>12915</v>
          </cell>
          <cell r="Y6157">
            <v>2819322</v>
          </cell>
          <cell r="Z6157" t="str">
            <v>ALMOXARIFADO</v>
          </cell>
          <cell r="AA6157">
            <v>6</v>
          </cell>
          <cell r="AB6157" t="str">
            <v>EQUIP. DE INFORMÁTICA</v>
          </cell>
          <cell r="AC6157">
            <v>1820</v>
          </cell>
          <cell r="AD6157" t="str">
            <v>BOM</v>
          </cell>
        </row>
        <row r="6158">
          <cell r="X6158">
            <v>12916</v>
          </cell>
          <cell r="Y6158">
            <v>2819323</v>
          </cell>
          <cell r="Z6158" t="str">
            <v>ALMOXARIFADO</v>
          </cell>
          <cell r="AA6158">
            <v>6</v>
          </cell>
          <cell r="AB6158" t="str">
            <v>EQUIP. DE INFORMÁTICA</v>
          </cell>
          <cell r="AC6158">
            <v>1820</v>
          </cell>
          <cell r="AD6158" t="str">
            <v>BOM</v>
          </cell>
        </row>
        <row r="6159">
          <cell r="X6159">
            <v>12917</v>
          </cell>
          <cell r="Y6159">
            <v>2819324</v>
          </cell>
          <cell r="Z6159" t="str">
            <v>ALMOXARIFADO</v>
          </cell>
          <cell r="AA6159">
            <v>6</v>
          </cell>
          <cell r="AB6159" t="str">
            <v>EQUIP. DE INFORMÁTICA</v>
          </cell>
          <cell r="AC6159">
            <v>1820</v>
          </cell>
          <cell r="AD6159" t="str">
            <v>BOM</v>
          </cell>
        </row>
        <row r="6160">
          <cell r="X6160">
            <v>12918</v>
          </cell>
          <cell r="Y6160">
            <v>2819325</v>
          </cell>
          <cell r="Z6160" t="str">
            <v>ALMOXARIFADO</v>
          </cell>
          <cell r="AA6160">
            <v>6</v>
          </cell>
          <cell r="AB6160" t="str">
            <v>EQUIP. DE INFORMÁTICA</v>
          </cell>
          <cell r="AC6160">
            <v>1820</v>
          </cell>
          <cell r="AD6160" t="str">
            <v>BOM</v>
          </cell>
        </row>
        <row r="6161">
          <cell r="X6161">
            <v>12919</v>
          </cell>
          <cell r="Y6161">
            <v>2819326</v>
          </cell>
          <cell r="Z6161" t="str">
            <v>ALMOXARIFADO</v>
          </cell>
          <cell r="AA6161">
            <v>6</v>
          </cell>
          <cell r="AB6161" t="str">
            <v>EQUIP. DE INFORMÁTICA</v>
          </cell>
          <cell r="AC6161">
            <v>1820</v>
          </cell>
          <cell r="AD6161" t="str">
            <v>BOM</v>
          </cell>
        </row>
        <row r="6162">
          <cell r="X6162">
            <v>12920</v>
          </cell>
          <cell r="Y6162">
            <v>2819327</v>
          </cell>
          <cell r="Z6162" t="str">
            <v>ALMOXARIFADO</v>
          </cell>
          <cell r="AA6162">
            <v>6</v>
          </cell>
          <cell r="AB6162" t="str">
            <v>EQUIP. DE INFORMÁTICA</v>
          </cell>
          <cell r="AC6162">
            <v>1820</v>
          </cell>
          <cell r="AD6162" t="str">
            <v>BOM</v>
          </cell>
        </row>
        <row r="6163">
          <cell r="X6163">
            <v>12854</v>
          </cell>
          <cell r="Y6163">
            <v>2819371</v>
          </cell>
          <cell r="Z6163" t="str">
            <v>PORTARIA 'A'</v>
          </cell>
          <cell r="AA6163">
            <v>6</v>
          </cell>
          <cell r="AB6163" t="str">
            <v>MAQ. E EQUIPAMENTOS</v>
          </cell>
          <cell r="AC6163">
            <v>5825</v>
          </cell>
          <cell r="AD6163" t="str">
            <v>BOM</v>
          </cell>
        </row>
        <row r="6164">
          <cell r="X6164">
            <v>12855</v>
          </cell>
          <cell r="Y6164">
            <v>2819372</v>
          </cell>
          <cell r="Z6164" t="str">
            <v>PORTARIA 'D'</v>
          </cell>
          <cell r="AA6164">
            <v>6</v>
          </cell>
          <cell r="AB6164" t="str">
            <v>MAQ. E EQUIPAMENTOS</v>
          </cell>
          <cell r="AC6164">
            <v>5825</v>
          </cell>
          <cell r="AD6164" t="str">
            <v>BOM</v>
          </cell>
        </row>
        <row r="6165">
          <cell r="X6165">
            <v>12856</v>
          </cell>
          <cell r="Y6165">
            <v>2819373</v>
          </cell>
          <cell r="Z6165" t="str">
            <v>PORTARIA 'A'</v>
          </cell>
          <cell r="AA6165">
            <v>6</v>
          </cell>
          <cell r="AB6165" t="str">
            <v>MAQ. E EQUIPAMENTOS</v>
          </cell>
          <cell r="AC6165">
            <v>5825</v>
          </cell>
          <cell r="AD6165" t="str">
            <v>BOM</v>
          </cell>
        </row>
        <row r="6166">
          <cell r="X6166">
            <v>12921</v>
          </cell>
          <cell r="Y6166">
            <v>2819375</v>
          </cell>
          <cell r="Z6166" t="str">
            <v>GERÊNCIA DE PESSOAL – HGG</v>
          </cell>
          <cell r="AA6166">
            <v>3</v>
          </cell>
          <cell r="AB6166" t="str">
            <v>EQUIP. DE INFORMÁTICA</v>
          </cell>
          <cell r="AC6166">
            <v>425</v>
          </cell>
          <cell r="AD6166" t="str">
            <v>BOM</v>
          </cell>
        </row>
        <row r="6167">
          <cell r="X6167">
            <v>12922</v>
          </cell>
          <cell r="Y6167">
            <v>2819374</v>
          </cell>
          <cell r="Z6167" t="str">
            <v>GERÊNCIA DE PESSOAL – HGG</v>
          </cell>
          <cell r="AA6167">
            <v>3</v>
          </cell>
          <cell r="AB6167" t="str">
            <v>EQUIP. DE INFORMÁTICA</v>
          </cell>
          <cell r="AC6167">
            <v>225</v>
          </cell>
          <cell r="AD6167" t="str">
            <v>BOM</v>
          </cell>
        </row>
        <row r="6168">
          <cell r="X6168">
            <v>12938</v>
          </cell>
          <cell r="Y6168">
            <v>2819385</v>
          </cell>
          <cell r="Z6168" t="str">
            <v>FARMÁCIA – DOSE</v>
          </cell>
          <cell r="AA6168">
            <v>6</v>
          </cell>
          <cell r="AB6168" t="str">
            <v>MAQ. E EQUIPAMENTOS</v>
          </cell>
          <cell r="AC6168">
            <v>2037.5</v>
          </cell>
          <cell r="AD6168" t="str">
            <v>BOM</v>
          </cell>
        </row>
        <row r="6169">
          <cell r="X6169">
            <v>12939</v>
          </cell>
          <cell r="Y6169">
            <v>2819386</v>
          </cell>
          <cell r="Z6169" t="str">
            <v>NUTRIÇÃO</v>
          </cell>
          <cell r="AA6169">
            <v>6</v>
          </cell>
          <cell r="AB6169" t="str">
            <v>MAQ. E EQUIPAMENTOS</v>
          </cell>
          <cell r="AC6169">
            <v>2037.5</v>
          </cell>
          <cell r="AD6169" t="str">
            <v>BOM</v>
          </cell>
        </row>
        <row r="6170">
          <cell r="X6170">
            <v>12933</v>
          </cell>
          <cell r="Y6170">
            <v>2819380</v>
          </cell>
          <cell r="Z6170" t="str">
            <v>CLINICA CIRURGICA</v>
          </cell>
          <cell r="AA6170">
            <v>6</v>
          </cell>
          <cell r="AB6170" t="str">
            <v>MAQ. E EQUIPAMENTOS</v>
          </cell>
          <cell r="AC6170">
            <v>785</v>
          </cell>
          <cell r="AD6170" t="str">
            <v>BOM</v>
          </cell>
        </row>
        <row r="6171">
          <cell r="X6171">
            <v>12934</v>
          </cell>
          <cell r="Y6171">
            <v>2819381</v>
          </cell>
          <cell r="Z6171" t="str">
            <v>CLINICA CIRURGICA</v>
          </cell>
          <cell r="AA6171">
            <v>6</v>
          </cell>
          <cell r="AB6171" t="str">
            <v>MAQ. E EQUIPAMENTOS</v>
          </cell>
          <cell r="AC6171">
            <v>785</v>
          </cell>
          <cell r="AD6171" t="str">
            <v>BOM</v>
          </cell>
        </row>
        <row r="6172">
          <cell r="X6172">
            <v>12935</v>
          </cell>
          <cell r="Y6172">
            <v>2819382</v>
          </cell>
          <cell r="Z6172" t="str">
            <v>CLINICA MÉDICA</v>
          </cell>
          <cell r="AA6172">
            <v>6</v>
          </cell>
          <cell r="AB6172" t="str">
            <v>MAQ. E EQUIPAMENTOS</v>
          </cell>
          <cell r="AC6172">
            <v>785</v>
          </cell>
          <cell r="AD6172" t="str">
            <v>BOM</v>
          </cell>
        </row>
        <row r="6173">
          <cell r="X6173">
            <v>12936</v>
          </cell>
          <cell r="Y6173">
            <v>2819383</v>
          </cell>
          <cell r="Z6173" t="str">
            <v>HEMODIALISE</v>
          </cell>
          <cell r="AA6173">
            <v>6</v>
          </cell>
          <cell r="AB6173" t="str">
            <v>MAQ. E EQUIPAMENTOS</v>
          </cell>
          <cell r="AC6173">
            <v>785</v>
          </cell>
          <cell r="AD6173" t="str">
            <v>BOM</v>
          </cell>
        </row>
        <row r="6174">
          <cell r="X6174">
            <v>12937</v>
          </cell>
          <cell r="Y6174">
            <v>2819384</v>
          </cell>
          <cell r="Z6174" t="str">
            <v>TRANSPLANTE</v>
          </cell>
          <cell r="AA6174">
            <v>6</v>
          </cell>
          <cell r="AB6174" t="str">
            <v>MAQ. E EQUIPAMENTOS</v>
          </cell>
          <cell r="AC6174">
            <v>785</v>
          </cell>
          <cell r="AD6174" t="str">
            <v>BOM</v>
          </cell>
        </row>
        <row r="6175">
          <cell r="X6175">
            <v>12960</v>
          </cell>
          <cell r="Y6175">
            <v>2819402</v>
          </cell>
          <cell r="Z6175" t="str">
            <v>APOIO AO DIAGNÓSTICO – SALA DE COLETA EXAMES</v>
          </cell>
          <cell r="AA6175">
            <v>10</v>
          </cell>
          <cell r="AB6175" t="str">
            <v>MÓVEIS E UTENSÍLIOS</v>
          </cell>
          <cell r="AC6175">
            <v>550</v>
          </cell>
          <cell r="AD6175" t="str">
            <v>BOM</v>
          </cell>
        </row>
        <row r="6176">
          <cell r="X6176">
            <v>12961</v>
          </cell>
          <cell r="Y6176">
            <v>2819403</v>
          </cell>
          <cell r="Z6176" t="str">
            <v>APOIO AO DIAGNÓSTICO – SALA DE COLETA EXAMES</v>
          </cell>
          <cell r="AA6176">
            <v>10</v>
          </cell>
          <cell r="AB6176" t="str">
            <v>MÓVEIS E UTENSÍLIOS</v>
          </cell>
          <cell r="AC6176">
            <v>350</v>
          </cell>
          <cell r="AD6176" t="str">
            <v>BOM</v>
          </cell>
        </row>
        <row r="6177">
          <cell r="X6177">
            <v>12962</v>
          </cell>
          <cell r="Y6177">
            <v>2819404</v>
          </cell>
          <cell r="Z6177" t="str">
            <v>APOIO AO DIAGNÓSTICO – SALA DE COLETA EXAMES</v>
          </cell>
          <cell r="AA6177">
            <v>10</v>
          </cell>
          <cell r="AB6177" t="str">
            <v>MÓVEIS E UTENSÍLIOS</v>
          </cell>
          <cell r="AC6177">
            <v>350</v>
          </cell>
          <cell r="AD6177" t="str">
            <v>BOM</v>
          </cell>
        </row>
        <row r="6178">
          <cell r="X6178">
            <v>12963</v>
          </cell>
          <cell r="Y6178">
            <v>2819405</v>
          </cell>
          <cell r="Z6178" t="str">
            <v>APOIO AO DIAGNÓSTICO – SALA DE COLETA EXAMES</v>
          </cell>
          <cell r="AA6178">
            <v>10</v>
          </cell>
          <cell r="AB6178" t="str">
            <v>MÓVEIS E UTENSÍLIOS</v>
          </cell>
          <cell r="AC6178">
            <v>350</v>
          </cell>
          <cell r="AD6178" t="str">
            <v>BOM</v>
          </cell>
        </row>
        <row r="6179">
          <cell r="X6179">
            <v>12964</v>
          </cell>
          <cell r="Y6179">
            <v>2819406</v>
          </cell>
          <cell r="Z6179" t="str">
            <v>APOIO AO DIAGNÓSTICO – SALA DE COLETA EXAMES</v>
          </cell>
          <cell r="AA6179">
            <v>10</v>
          </cell>
          <cell r="AB6179" t="str">
            <v>MÓVEIS E UTENSÍLIOS</v>
          </cell>
          <cell r="AC6179">
            <v>350</v>
          </cell>
          <cell r="AD6179" t="str">
            <v>BOM</v>
          </cell>
        </row>
        <row r="6180">
          <cell r="X6180">
            <v>12965</v>
          </cell>
          <cell r="Y6180">
            <v>2819407</v>
          </cell>
          <cell r="Z6180" t="str">
            <v>CENTRO CIRÚRGICO –  HEMODINÂMICA</v>
          </cell>
          <cell r="AA6180">
            <v>10</v>
          </cell>
          <cell r="AB6180" t="str">
            <v>MÓVEIS E UTENSÍLIOS</v>
          </cell>
          <cell r="AC6180">
            <v>725</v>
          </cell>
          <cell r="AD6180" t="str">
            <v>BOM</v>
          </cell>
        </row>
        <row r="6181">
          <cell r="X6181">
            <v>12970</v>
          </cell>
          <cell r="Y6181">
            <v>2819408</v>
          </cell>
          <cell r="Z6181" t="str">
            <v>APOIO AO DIAGNÓSTICO – SALA DE COLETA EXAMES</v>
          </cell>
          <cell r="AA6181">
            <v>10</v>
          </cell>
          <cell r="AB6181" t="str">
            <v>MÓVEIS E UTENSÍLIOS</v>
          </cell>
          <cell r="AC6181">
            <v>325</v>
          </cell>
          <cell r="AD6181" t="str">
            <v>BOM</v>
          </cell>
        </row>
        <row r="6182">
          <cell r="X6182">
            <v>12923</v>
          </cell>
          <cell r="Y6182">
            <v>2819392</v>
          </cell>
          <cell r="Z6182" t="str">
            <v>ALMOXARIFADO</v>
          </cell>
          <cell r="AA6182">
            <v>6</v>
          </cell>
          <cell r="AB6182" t="str">
            <v>MÓVEIS E UTENSÍLIOS</v>
          </cell>
          <cell r="AC6182">
            <v>649.5</v>
          </cell>
          <cell r="AD6182" t="str">
            <v>BOM</v>
          </cell>
        </row>
        <row r="6183">
          <cell r="X6183">
            <v>12924</v>
          </cell>
          <cell r="Y6183">
            <v>2819393</v>
          </cell>
          <cell r="Z6183" t="str">
            <v>UTI - FARMÁCIA SATÉLITE</v>
          </cell>
          <cell r="AA6183">
            <v>6</v>
          </cell>
          <cell r="AB6183" t="str">
            <v>MÓVEIS E UTENSÍLIOS</v>
          </cell>
          <cell r="AC6183">
            <v>649.5</v>
          </cell>
          <cell r="AD6183" t="str">
            <v>BOM</v>
          </cell>
        </row>
        <row r="6184">
          <cell r="X6184">
            <v>12925</v>
          </cell>
          <cell r="Y6184">
            <v>2819394</v>
          </cell>
          <cell r="Z6184" t="str">
            <v>ALMOXARIFADO</v>
          </cell>
          <cell r="AA6184">
            <v>6</v>
          </cell>
          <cell r="AB6184" t="str">
            <v>MÓVEIS E UTENSÍLIOS</v>
          </cell>
          <cell r="AC6184">
            <v>649.5</v>
          </cell>
          <cell r="AD6184" t="str">
            <v>BOM</v>
          </cell>
        </row>
        <row r="6185">
          <cell r="X6185">
            <v>12926</v>
          </cell>
          <cell r="Y6185">
            <v>2819395</v>
          </cell>
          <cell r="Z6185" t="str">
            <v>ALMOXARIFADO</v>
          </cell>
          <cell r="AA6185">
            <v>6</v>
          </cell>
          <cell r="AB6185" t="str">
            <v>MÓVEIS E UTENSÍLIOS</v>
          </cell>
          <cell r="AC6185">
            <v>649.5</v>
          </cell>
          <cell r="AD6185" t="str">
            <v>BOM</v>
          </cell>
        </row>
        <row r="6186">
          <cell r="X6186">
            <v>12927</v>
          </cell>
          <cell r="Y6186">
            <v>2819396</v>
          </cell>
          <cell r="Z6186" t="str">
            <v>TRANSPLANTE</v>
          </cell>
          <cell r="AA6186">
            <v>6</v>
          </cell>
          <cell r="AB6186" t="str">
            <v>MÓVEIS E UTENSÍLIOS</v>
          </cell>
          <cell r="AC6186">
            <v>649.5</v>
          </cell>
          <cell r="AD6186" t="str">
            <v>BOM</v>
          </cell>
        </row>
        <row r="6187">
          <cell r="X6187">
            <v>12928</v>
          </cell>
          <cell r="Y6187">
            <v>2819397</v>
          </cell>
          <cell r="Z6187" t="str">
            <v>ALMOXARIFADO</v>
          </cell>
          <cell r="AA6187">
            <v>6</v>
          </cell>
          <cell r="AB6187" t="str">
            <v>MÓVEIS E UTENSÍLIOS</v>
          </cell>
          <cell r="AC6187">
            <v>649.5</v>
          </cell>
          <cell r="AD6187" t="str">
            <v>BOM</v>
          </cell>
        </row>
        <row r="6188">
          <cell r="X6188">
            <v>12929</v>
          </cell>
          <cell r="Y6188">
            <v>2819398</v>
          </cell>
          <cell r="Z6188" t="str">
            <v>CLINICA CIRURGICA</v>
          </cell>
          <cell r="AA6188">
            <v>6</v>
          </cell>
          <cell r="AB6188" t="str">
            <v>MÓVEIS E UTENSÍLIOS</v>
          </cell>
          <cell r="AC6188">
            <v>649.5</v>
          </cell>
          <cell r="AD6188" t="str">
            <v>BOM</v>
          </cell>
        </row>
        <row r="6189">
          <cell r="X6189">
            <v>12930</v>
          </cell>
          <cell r="Y6189">
            <v>2819399</v>
          </cell>
          <cell r="Z6189" t="str">
            <v>APOIO AO DIAGNÓSTICO</v>
          </cell>
          <cell r="AA6189">
            <v>6</v>
          </cell>
          <cell r="AB6189" t="str">
            <v>MÓVEIS E UTENSÍLIOS</v>
          </cell>
          <cell r="AC6189">
            <v>649.5</v>
          </cell>
          <cell r="AD6189" t="str">
            <v>BOM</v>
          </cell>
        </row>
        <row r="6190">
          <cell r="X6190">
            <v>12931</v>
          </cell>
          <cell r="Y6190">
            <v>2819400</v>
          </cell>
          <cell r="Z6190" t="str">
            <v>CLINICA MEDICA</v>
          </cell>
          <cell r="AA6190">
            <v>6</v>
          </cell>
          <cell r="AB6190" t="str">
            <v>MÓVEIS E UTENSÍLIOS</v>
          </cell>
          <cell r="AC6190">
            <v>649.5</v>
          </cell>
          <cell r="AD6190" t="str">
            <v>BOM</v>
          </cell>
        </row>
        <row r="6191">
          <cell r="X6191">
            <v>12932</v>
          </cell>
          <cell r="Y6191">
            <v>2819401</v>
          </cell>
          <cell r="Z6191" t="str">
            <v>ALMOXARIFADO</v>
          </cell>
          <cell r="AA6191">
            <v>6</v>
          </cell>
          <cell r="AB6191" t="str">
            <v>MÓVEIS E UTENSÍLIOS</v>
          </cell>
          <cell r="AC6191">
            <v>649.5</v>
          </cell>
          <cell r="AD6191" t="str">
            <v>BOM</v>
          </cell>
        </row>
        <row r="6192">
          <cell r="X6192">
            <v>12860</v>
          </cell>
          <cell r="Y6192">
            <v>2902555</v>
          </cell>
          <cell r="Z6192" t="str">
            <v>TRANSPLANTE</v>
          </cell>
          <cell r="AA6192">
            <v>6</v>
          </cell>
          <cell r="AB6192" t="str">
            <v>MÓVEIS E UTENSÍLIOS</v>
          </cell>
          <cell r="AC6192">
            <v>880</v>
          </cell>
          <cell r="AD6192" t="str">
            <v>BOM</v>
          </cell>
        </row>
        <row r="6193">
          <cell r="X6193">
            <v>12861</v>
          </cell>
          <cell r="Y6193">
            <v>2902556</v>
          </cell>
          <cell r="Z6193" t="str">
            <v>TRANSPLANTE</v>
          </cell>
          <cell r="AA6193">
            <v>6</v>
          </cell>
          <cell r="AB6193" t="str">
            <v>MÓVEIS E UTENSÍLIOS</v>
          </cell>
          <cell r="AC6193">
            <v>880</v>
          </cell>
          <cell r="AD6193" t="str">
            <v>BOM</v>
          </cell>
        </row>
        <row r="6194">
          <cell r="X6194">
            <v>12862</v>
          </cell>
          <cell r="Y6194">
            <v>2902557</v>
          </cell>
          <cell r="Z6194" t="str">
            <v>TRANSPLANTE</v>
          </cell>
          <cell r="AA6194">
            <v>6</v>
          </cell>
          <cell r="AB6194" t="str">
            <v>MÓVEIS E UTENSÍLIOS</v>
          </cell>
          <cell r="AC6194">
            <v>880</v>
          </cell>
          <cell r="AD6194" t="str">
            <v>BOM</v>
          </cell>
        </row>
        <row r="6195">
          <cell r="X6195">
            <v>12863</v>
          </cell>
          <cell r="Y6195">
            <v>2902558</v>
          </cell>
          <cell r="Z6195" t="str">
            <v>TRANSPLANTE</v>
          </cell>
          <cell r="AA6195">
            <v>6</v>
          </cell>
          <cell r="AB6195" t="str">
            <v>MÓVEIS E UTENSÍLIOS</v>
          </cell>
          <cell r="AC6195">
            <v>880</v>
          </cell>
          <cell r="AD6195" t="str">
            <v>BOM</v>
          </cell>
        </row>
        <row r="6196">
          <cell r="X6196">
            <v>12864</v>
          </cell>
          <cell r="Y6196">
            <v>2902549</v>
          </cell>
          <cell r="Z6196" t="str">
            <v>TRANSPLANTE</v>
          </cell>
          <cell r="AA6196">
            <v>6</v>
          </cell>
          <cell r="AB6196" t="str">
            <v>MÓVEIS E UTENSÍLIOS</v>
          </cell>
          <cell r="AC6196">
            <v>880</v>
          </cell>
          <cell r="AD6196" t="str">
            <v>BOM</v>
          </cell>
        </row>
        <row r="6197">
          <cell r="X6197">
            <v>12865</v>
          </cell>
          <cell r="Y6197">
            <v>2902559</v>
          </cell>
          <cell r="Z6197" t="str">
            <v>TRANSPLANTE</v>
          </cell>
          <cell r="AA6197">
            <v>6</v>
          </cell>
          <cell r="AB6197" t="str">
            <v>MÓVEIS E UTENSÍLIOS</v>
          </cell>
          <cell r="AC6197">
            <v>880</v>
          </cell>
          <cell r="AD6197" t="str">
            <v>BOM</v>
          </cell>
        </row>
        <row r="6198">
          <cell r="X6198">
            <v>12866</v>
          </cell>
          <cell r="Y6198">
            <v>2902550</v>
          </cell>
          <cell r="Z6198" t="str">
            <v>TRANSPLANTE</v>
          </cell>
          <cell r="AA6198">
            <v>6</v>
          </cell>
          <cell r="AB6198" t="str">
            <v>MÓVEIS E UTENSÍLIOS</v>
          </cell>
          <cell r="AC6198">
            <v>880</v>
          </cell>
          <cell r="AD6198" t="str">
            <v>BOM</v>
          </cell>
        </row>
        <row r="6199">
          <cell r="X6199">
            <v>12867</v>
          </cell>
          <cell r="Y6199">
            <v>2902560</v>
          </cell>
          <cell r="Z6199" t="str">
            <v>TRANSPLANTE</v>
          </cell>
          <cell r="AA6199">
            <v>6</v>
          </cell>
          <cell r="AB6199" t="str">
            <v>MÓVEIS E UTENSÍLIOS</v>
          </cell>
          <cell r="AC6199">
            <v>880</v>
          </cell>
          <cell r="AD6199" t="str">
            <v>BOM</v>
          </cell>
        </row>
        <row r="6200">
          <cell r="X6200">
            <v>12868</v>
          </cell>
          <cell r="Y6200">
            <v>2902561</v>
          </cell>
          <cell r="Z6200" t="str">
            <v>TRANSPLANTE</v>
          </cell>
          <cell r="AA6200">
            <v>6</v>
          </cell>
          <cell r="AB6200" t="str">
            <v>MÓVEIS E UTENSÍLIOS</v>
          </cell>
          <cell r="AC6200">
            <v>880</v>
          </cell>
          <cell r="AD6200" t="str">
            <v>BOM</v>
          </cell>
        </row>
        <row r="6201">
          <cell r="X6201">
            <v>12869</v>
          </cell>
          <cell r="Y6201">
            <v>2902551</v>
          </cell>
          <cell r="Z6201" t="str">
            <v>TRANSPLANTE</v>
          </cell>
          <cell r="AA6201">
            <v>6</v>
          </cell>
          <cell r="AB6201" t="str">
            <v>MÓVEIS E UTENSÍLIOS</v>
          </cell>
          <cell r="AC6201">
            <v>880</v>
          </cell>
          <cell r="AD6201" t="str">
            <v>BOM</v>
          </cell>
        </row>
        <row r="6202">
          <cell r="X6202">
            <v>12870</v>
          </cell>
          <cell r="Y6202">
            <v>2902562</v>
          </cell>
          <cell r="Z6202" t="str">
            <v>TRANSPLANTE</v>
          </cell>
          <cell r="AA6202">
            <v>6</v>
          </cell>
          <cell r="AB6202" t="str">
            <v>MÓVEIS E UTENSÍLIOS</v>
          </cell>
          <cell r="AC6202">
            <v>880</v>
          </cell>
          <cell r="AD6202" t="str">
            <v>BOM</v>
          </cell>
        </row>
        <row r="6203">
          <cell r="X6203">
            <v>12871</v>
          </cell>
          <cell r="Y6203">
            <v>2902563</v>
          </cell>
          <cell r="Z6203" t="str">
            <v>TRANSPLANTE</v>
          </cell>
          <cell r="AA6203">
            <v>6</v>
          </cell>
          <cell r="AB6203" t="str">
            <v>MÓVEIS E UTENSÍLIOS</v>
          </cell>
          <cell r="AC6203">
            <v>880</v>
          </cell>
          <cell r="AD6203" t="str">
            <v>BOM</v>
          </cell>
        </row>
        <row r="6204">
          <cell r="X6204">
            <v>12872</v>
          </cell>
          <cell r="Y6204">
            <v>2902552</v>
          </cell>
          <cell r="Z6204" t="str">
            <v>TRANSPLANTE</v>
          </cell>
          <cell r="AA6204">
            <v>6</v>
          </cell>
          <cell r="AB6204" t="str">
            <v>MÓVEIS E UTENSÍLIOS</v>
          </cell>
          <cell r="AC6204">
            <v>880</v>
          </cell>
          <cell r="AD6204" t="str">
            <v>BOM</v>
          </cell>
        </row>
        <row r="6205">
          <cell r="X6205">
            <v>12873</v>
          </cell>
          <cell r="Y6205">
            <v>2902564</v>
          </cell>
          <cell r="Z6205" t="str">
            <v>TRANSPLANTE</v>
          </cell>
          <cell r="AA6205">
            <v>6</v>
          </cell>
          <cell r="AB6205" t="str">
            <v>MÓVEIS E UTENSÍLIOS</v>
          </cell>
          <cell r="AC6205">
            <v>880</v>
          </cell>
          <cell r="AD6205" t="str">
            <v>BOM</v>
          </cell>
        </row>
        <row r="6206">
          <cell r="X6206">
            <v>12874</v>
          </cell>
          <cell r="Y6206">
            <v>2902565</v>
          </cell>
          <cell r="Z6206" t="str">
            <v>TRANSPLANTE</v>
          </cell>
          <cell r="AA6206">
            <v>6</v>
          </cell>
          <cell r="AB6206" t="str">
            <v>MÓVEIS E UTENSÍLIOS</v>
          </cell>
          <cell r="AC6206">
            <v>880</v>
          </cell>
          <cell r="AD6206" t="str">
            <v>BOM</v>
          </cell>
        </row>
        <row r="6207">
          <cell r="X6207">
            <v>12875</v>
          </cell>
          <cell r="Y6207">
            <v>2902566</v>
          </cell>
          <cell r="Z6207" t="str">
            <v>TRANSPLANTE</v>
          </cell>
          <cell r="AA6207">
            <v>6</v>
          </cell>
          <cell r="AB6207" t="str">
            <v>MÓVEIS E UTENSÍLIOS</v>
          </cell>
          <cell r="AC6207">
            <v>880</v>
          </cell>
          <cell r="AD6207" t="str">
            <v>BOM</v>
          </cell>
        </row>
        <row r="6208">
          <cell r="X6208">
            <v>12876</v>
          </cell>
          <cell r="Y6208">
            <v>2902567</v>
          </cell>
          <cell r="Z6208" t="str">
            <v>TRANSPLANTE</v>
          </cell>
          <cell r="AA6208">
            <v>6</v>
          </cell>
          <cell r="AB6208" t="str">
            <v>MÓVEIS E UTENSÍLIOS</v>
          </cell>
          <cell r="AC6208">
            <v>880</v>
          </cell>
          <cell r="AD6208" t="str">
            <v>BOM</v>
          </cell>
        </row>
        <row r="6209">
          <cell r="X6209">
            <v>12877</v>
          </cell>
          <cell r="Y6209">
            <v>2902553</v>
          </cell>
          <cell r="Z6209" t="str">
            <v>TRANSPLANTE</v>
          </cell>
          <cell r="AA6209">
            <v>6</v>
          </cell>
          <cell r="AB6209" t="str">
            <v>MÓVEIS E UTENSÍLIOS</v>
          </cell>
          <cell r="AC6209">
            <v>880</v>
          </cell>
          <cell r="AD6209" t="str">
            <v>BOM</v>
          </cell>
        </row>
        <row r="6210">
          <cell r="X6210">
            <v>12878</v>
          </cell>
          <cell r="Y6210">
            <v>2902554</v>
          </cell>
          <cell r="Z6210" t="str">
            <v>TRANSPLANTE</v>
          </cell>
          <cell r="AA6210">
            <v>6</v>
          </cell>
          <cell r="AB6210" t="str">
            <v>MÓVEIS E UTENSÍLIOS</v>
          </cell>
          <cell r="AC6210">
            <v>880</v>
          </cell>
          <cell r="AD6210" t="str">
            <v>BOM</v>
          </cell>
        </row>
        <row r="6211">
          <cell r="X6211">
            <v>12971</v>
          </cell>
          <cell r="Y6211">
            <v>2819389</v>
          </cell>
          <cell r="Z6211" t="str">
            <v>NUTRIÇÃO- COPA</v>
          </cell>
          <cell r="AA6211">
            <v>6</v>
          </cell>
          <cell r="AB6211" t="str">
            <v>MAQ. E EQUIPAMENTOS</v>
          </cell>
          <cell r="AC6211">
            <v>2037.5</v>
          </cell>
          <cell r="AD6211" t="str">
            <v>BOM</v>
          </cell>
        </row>
        <row r="6212">
          <cell r="X6212">
            <v>12972</v>
          </cell>
          <cell r="Y6212">
            <v>2902571</v>
          </cell>
          <cell r="Z6212" t="str">
            <v>TRANSPLANTE</v>
          </cell>
          <cell r="AA6212">
            <v>6</v>
          </cell>
          <cell r="AB6212" t="str">
            <v>MAQ. E EQUIPAMENTOS</v>
          </cell>
          <cell r="AC6212">
            <v>6450</v>
          </cell>
          <cell r="AD6212" t="str">
            <v>BOM</v>
          </cell>
        </row>
        <row r="6213">
          <cell r="X6213">
            <v>12973</v>
          </cell>
          <cell r="Y6213">
            <v>2902572</v>
          </cell>
          <cell r="Z6213" t="str">
            <v>TRANSPLANTE</v>
          </cell>
          <cell r="AA6213">
            <v>6</v>
          </cell>
          <cell r="AB6213" t="str">
            <v>MAQ. E EQUIPAMENTOS</v>
          </cell>
          <cell r="AC6213">
            <v>6450</v>
          </cell>
          <cell r="AD6213" t="str">
            <v>BOM</v>
          </cell>
        </row>
        <row r="6214">
          <cell r="X6214">
            <v>12974</v>
          </cell>
          <cell r="Y6214">
            <v>2902573</v>
          </cell>
          <cell r="Z6214" t="str">
            <v>TRANSPLANTE</v>
          </cell>
          <cell r="AA6214">
            <v>6</v>
          </cell>
          <cell r="AB6214" t="str">
            <v>MAQ. E EQUIPAMENTOS</v>
          </cell>
          <cell r="AC6214">
            <v>6450</v>
          </cell>
          <cell r="AD6214" t="str">
            <v>BOM</v>
          </cell>
        </row>
        <row r="6215">
          <cell r="X6215">
            <v>12975</v>
          </cell>
          <cell r="Y6215">
            <v>2902574</v>
          </cell>
          <cell r="Z6215" t="str">
            <v>TRANSPLANTE</v>
          </cell>
          <cell r="AA6215">
            <v>6</v>
          </cell>
          <cell r="AB6215" t="str">
            <v>MAQ. E EQUIPAMENTOS</v>
          </cell>
          <cell r="AC6215">
            <v>6450</v>
          </cell>
          <cell r="AD6215" t="str">
            <v>BOM</v>
          </cell>
        </row>
        <row r="6216">
          <cell r="X6216">
            <v>12976</v>
          </cell>
          <cell r="Y6216">
            <v>2902575</v>
          </cell>
          <cell r="Z6216" t="str">
            <v>TRANSPLANTE</v>
          </cell>
          <cell r="AA6216">
            <v>6</v>
          </cell>
          <cell r="AB6216" t="str">
            <v>MAQ. E EQUIPAMENTOS</v>
          </cell>
          <cell r="AC6216">
            <v>6450</v>
          </cell>
          <cell r="AD6216" t="str">
            <v>BOM</v>
          </cell>
        </row>
        <row r="6217">
          <cell r="X6217">
            <v>12977</v>
          </cell>
          <cell r="Y6217">
            <v>2902576</v>
          </cell>
          <cell r="Z6217" t="str">
            <v>TRANSPLANTE</v>
          </cell>
          <cell r="AA6217">
            <v>6</v>
          </cell>
          <cell r="AB6217" t="str">
            <v>MAQ. E EQUIPAMENTOS</v>
          </cell>
          <cell r="AC6217">
            <v>6450</v>
          </cell>
          <cell r="AD6217" t="str">
            <v>BOM</v>
          </cell>
        </row>
        <row r="6218">
          <cell r="X6218">
            <v>12978</v>
          </cell>
          <cell r="Y6218">
            <v>2903991</v>
          </cell>
          <cell r="Z6218" t="str">
            <v>CENTRAL DE MATERIAL E ESTERILIZAÇÃO</v>
          </cell>
          <cell r="AA6218">
            <v>10</v>
          </cell>
          <cell r="AB6218" t="str">
            <v>INSTRUMENTAIS CIRURGICOS</v>
          </cell>
          <cell r="AC6218">
            <v>602.79150000000004</v>
          </cell>
          <cell r="AD6218" t="str">
            <v>BOM</v>
          </cell>
        </row>
        <row r="6219">
          <cell r="X6219">
            <v>12979</v>
          </cell>
          <cell r="Y6219">
            <v>2903991</v>
          </cell>
          <cell r="Z6219" t="str">
            <v>CENTRAL DE MATERIAL E ESTERILIZAÇÃO</v>
          </cell>
          <cell r="AA6219">
            <v>10</v>
          </cell>
          <cell r="AB6219" t="str">
            <v>INSTRUMENTAIS CIRURGICOS</v>
          </cell>
          <cell r="AC6219">
            <v>602.79150000000004</v>
          </cell>
          <cell r="AD6219" t="str">
            <v>BOM</v>
          </cell>
        </row>
        <row r="6220">
          <cell r="X6220">
            <v>12980</v>
          </cell>
          <cell r="Y6220">
            <v>2903991</v>
          </cell>
          <cell r="Z6220" t="str">
            <v>CENTRAL DE MATERIAL E ESTERILIZAÇÃO</v>
          </cell>
          <cell r="AA6220">
            <v>10</v>
          </cell>
          <cell r="AB6220" t="str">
            <v>INSTRUMENTAIS CIRURGICOS</v>
          </cell>
          <cell r="AC6220">
            <v>602.79150000000004</v>
          </cell>
          <cell r="AD6220" t="str">
            <v>BOM</v>
          </cell>
        </row>
        <row r="6221">
          <cell r="X6221">
            <v>12981</v>
          </cell>
          <cell r="Y6221">
            <v>2903991</v>
          </cell>
          <cell r="Z6221" t="str">
            <v>CENTRAL DE MATERIAL E ESTERILIZAÇÃO</v>
          </cell>
          <cell r="AA6221">
            <v>10</v>
          </cell>
          <cell r="AB6221" t="str">
            <v>INSTRUMENTAIS CIRURGICOS</v>
          </cell>
          <cell r="AC6221">
            <v>602.79</v>
          </cell>
          <cell r="AD6221" t="str">
            <v>BOM</v>
          </cell>
        </row>
        <row r="6222">
          <cell r="X6222">
            <v>12982</v>
          </cell>
          <cell r="Y6222">
            <v>2900392</v>
          </cell>
          <cell r="Z6222" t="str">
            <v>CENTRAL DE MATERIAL E ESTERILIZAÇÃO</v>
          </cell>
          <cell r="AA6222">
            <v>10</v>
          </cell>
          <cell r="AB6222" t="str">
            <v>INSTRUMENTAIS CIRURGICOS</v>
          </cell>
          <cell r="AC6222">
            <v>733.19</v>
          </cell>
          <cell r="AD6222" t="str">
            <v>BOM</v>
          </cell>
        </row>
        <row r="6223">
          <cell r="X6223">
            <v>12983</v>
          </cell>
          <cell r="Y6223">
            <v>2900392</v>
          </cell>
          <cell r="Z6223" t="str">
            <v>CENTRAL DE MATERIAL E ESTERILIZAÇÃO</v>
          </cell>
          <cell r="AA6223">
            <v>10</v>
          </cell>
          <cell r="AB6223" t="str">
            <v>INSTRUMENTAIS CIRURGICOS</v>
          </cell>
          <cell r="AC6223">
            <v>733.19</v>
          </cell>
          <cell r="AD6223" t="str">
            <v>BOM</v>
          </cell>
        </row>
        <row r="6224">
          <cell r="X6224">
            <v>12984</v>
          </cell>
          <cell r="Y6224">
            <v>2900392</v>
          </cell>
          <cell r="Z6224" t="str">
            <v>CENTRAL DE MATERIAL E ESTERILIZAÇÃO</v>
          </cell>
          <cell r="AA6224">
            <v>10</v>
          </cell>
          <cell r="AB6224" t="str">
            <v>INSTRUMENTAIS CIRURGICOS</v>
          </cell>
          <cell r="AC6224">
            <v>733.19</v>
          </cell>
          <cell r="AD6224" t="str">
            <v>BOM</v>
          </cell>
        </row>
        <row r="6225">
          <cell r="X6225">
            <v>12985</v>
          </cell>
          <cell r="Y6225">
            <v>2903991</v>
          </cell>
          <cell r="Z6225" t="str">
            <v>CENTRAL DE MATERIAL E ESTERILIZAÇÃO</v>
          </cell>
          <cell r="AA6225">
            <v>10</v>
          </cell>
          <cell r="AB6225" t="str">
            <v>INSTRUMENTAIS CIRURGICOS</v>
          </cell>
          <cell r="AC6225">
            <v>908.12</v>
          </cell>
          <cell r="AD6225" t="str">
            <v>BOM</v>
          </cell>
        </row>
        <row r="6226">
          <cell r="X6226">
            <v>12986</v>
          </cell>
          <cell r="Y6226">
            <v>2900392</v>
          </cell>
          <cell r="Z6226" t="str">
            <v>CENTRAL DE MATERIAL E ESTERILIZAÇÃO</v>
          </cell>
          <cell r="AA6226">
            <v>10</v>
          </cell>
          <cell r="AB6226" t="str">
            <v>INSTRUMENTAIS CIRURGICOS</v>
          </cell>
          <cell r="AC6226">
            <v>908.12</v>
          </cell>
          <cell r="AD6226" t="str">
            <v>BOM</v>
          </cell>
        </row>
        <row r="6227">
          <cell r="X6227">
            <v>12987</v>
          </cell>
          <cell r="Y6227">
            <v>2903991</v>
          </cell>
          <cell r="Z6227" t="str">
            <v>CENTRAL DE MATERIAL E ESTERILIZAÇÃO</v>
          </cell>
          <cell r="AA6227">
            <v>10</v>
          </cell>
          <cell r="AB6227" t="str">
            <v>INSTRUMENTAIS CIRURGICOS</v>
          </cell>
          <cell r="AC6227">
            <v>1064.9324999999999</v>
          </cell>
          <cell r="AD6227" t="str">
            <v>BOM</v>
          </cell>
        </row>
        <row r="6228">
          <cell r="X6228">
            <v>12988</v>
          </cell>
          <cell r="Y6228">
            <v>2900392</v>
          </cell>
          <cell r="Z6228" t="str">
            <v>CENTRAL DE MATERIAL E ESTERILIZAÇÃO</v>
          </cell>
          <cell r="AA6228">
            <v>10</v>
          </cell>
          <cell r="AB6228" t="str">
            <v>INSTRUMENTAIS CIRURGICOS</v>
          </cell>
          <cell r="AC6228">
            <v>1064.9324999999999</v>
          </cell>
          <cell r="AD6228" t="str">
            <v>BOM</v>
          </cell>
        </row>
        <row r="6229">
          <cell r="X6229">
            <v>12989</v>
          </cell>
          <cell r="Y6229">
            <v>2903991</v>
          </cell>
          <cell r="Z6229" t="str">
            <v>CENTRAL DE MATERIAL E ESTERILIZAÇÃO</v>
          </cell>
          <cell r="AA6229">
            <v>10</v>
          </cell>
          <cell r="AB6229" t="str">
            <v>INSTRUMENTAIS CIRURGICOS</v>
          </cell>
          <cell r="AC6229">
            <v>991.39250000000004</v>
          </cell>
          <cell r="AD6229" t="str">
            <v>BOM</v>
          </cell>
        </row>
        <row r="6230">
          <cell r="X6230">
            <v>12990</v>
          </cell>
          <cell r="Y6230">
            <v>2903991</v>
          </cell>
          <cell r="Z6230" t="str">
            <v>CENTRAL DE MATERIAL E ESTERILIZAÇÃO</v>
          </cell>
          <cell r="AA6230">
            <v>10</v>
          </cell>
          <cell r="AB6230" t="str">
            <v>INSTRUMENTAIS CIRURGICOS</v>
          </cell>
          <cell r="AC6230">
            <v>991.39250000000004</v>
          </cell>
          <cell r="AD6230" t="str">
            <v>BOM</v>
          </cell>
        </row>
        <row r="6231">
          <cell r="X6231">
            <v>12991</v>
          </cell>
          <cell r="Y6231">
            <v>2900392</v>
          </cell>
          <cell r="Z6231" t="str">
            <v>CENTRAL DE MATERIAL E ESTERILIZAÇÃO</v>
          </cell>
          <cell r="AA6231">
            <v>10</v>
          </cell>
          <cell r="AB6231" t="str">
            <v>INSTRUMENTAIS CIRURGICOS</v>
          </cell>
          <cell r="AC6231">
            <v>991.39250000000004</v>
          </cell>
          <cell r="AD6231" t="str">
            <v>BOM</v>
          </cell>
        </row>
        <row r="6232">
          <cell r="X6232">
            <v>12992</v>
          </cell>
          <cell r="Y6232">
            <v>2900392</v>
          </cell>
          <cell r="Z6232" t="str">
            <v>CENTRAL DE MATERIAL E ESTERILIZAÇÃO</v>
          </cell>
          <cell r="AA6232">
            <v>10</v>
          </cell>
          <cell r="AB6232" t="str">
            <v>INSTRUMENTAIS CIRURGICOS</v>
          </cell>
          <cell r="AC6232">
            <v>991.39250000000004</v>
          </cell>
          <cell r="AD6232" t="str">
            <v>BOM</v>
          </cell>
        </row>
        <row r="6233">
          <cell r="X6233">
            <v>12993</v>
          </cell>
          <cell r="Y6233">
            <v>2903991</v>
          </cell>
          <cell r="Z6233" t="str">
            <v>CENTRAL DE MATERIAL E ESTERILIZAÇÃO</v>
          </cell>
          <cell r="AA6233">
            <v>10</v>
          </cell>
          <cell r="AB6233" t="str">
            <v>INSTRUMENTAIS CIRURGICOS</v>
          </cell>
          <cell r="AC6233">
            <v>622.88750000000005</v>
          </cell>
          <cell r="AD6233" t="str">
            <v>BOM</v>
          </cell>
        </row>
        <row r="6234">
          <cell r="X6234">
            <v>12994</v>
          </cell>
          <cell r="Y6234">
            <v>2900392</v>
          </cell>
          <cell r="Z6234" t="str">
            <v>CENTRAL DE MATERIAL E ESTERILIZAÇÃO</v>
          </cell>
          <cell r="AA6234">
            <v>10</v>
          </cell>
          <cell r="AB6234" t="str">
            <v>INSTRUMENTAIS CIRURGICOS</v>
          </cell>
          <cell r="AC6234">
            <v>622.88750000000005</v>
          </cell>
          <cell r="AD6234" t="str">
            <v>BOM</v>
          </cell>
        </row>
        <row r="6235">
          <cell r="X6235">
            <v>12995</v>
          </cell>
          <cell r="Y6235">
            <v>2903991</v>
          </cell>
          <cell r="Z6235" t="str">
            <v>CENTRAL DE MATERIAL E ESTERILIZAÇÃO</v>
          </cell>
          <cell r="AA6235">
            <v>10</v>
          </cell>
          <cell r="AB6235" t="str">
            <v>INSTRUMENTAIS CIRURGICOS</v>
          </cell>
          <cell r="AC6235">
            <v>1196.8575000000001</v>
          </cell>
          <cell r="AD6235" t="str">
            <v>BOM</v>
          </cell>
        </row>
        <row r="6236">
          <cell r="X6236">
            <v>12996</v>
          </cell>
          <cell r="Y6236">
            <v>2900392</v>
          </cell>
          <cell r="Z6236" t="str">
            <v>CENTRAL DE MATERIAL E ESTERILIZAÇÃO</v>
          </cell>
          <cell r="AA6236">
            <v>10</v>
          </cell>
          <cell r="AB6236" t="str">
            <v>INSTRUMENTAIS CIRURGICOS</v>
          </cell>
          <cell r="AC6236">
            <v>1196.8575000000001</v>
          </cell>
          <cell r="AD6236" t="str">
            <v>BOM</v>
          </cell>
        </row>
        <row r="6237">
          <cell r="X6237">
            <v>12997</v>
          </cell>
          <cell r="Y6237">
            <v>2903991</v>
          </cell>
          <cell r="Z6237" t="str">
            <v>CENTRAL DE MATERIAL E ESTERILIZAÇÃO</v>
          </cell>
          <cell r="AA6237">
            <v>10</v>
          </cell>
          <cell r="AB6237" t="str">
            <v>INSTRUMENTAIS CIRURGICOS</v>
          </cell>
          <cell r="AC6237">
            <v>241.11500000000001</v>
          </cell>
          <cell r="AD6237" t="str">
            <v>BOM</v>
          </cell>
        </row>
        <row r="6238">
          <cell r="X6238">
            <v>12998</v>
          </cell>
          <cell r="Y6238">
            <v>2903991</v>
          </cell>
          <cell r="Z6238" t="str">
            <v>CENTRAL DE MATERIAL E ESTERILIZAÇÃO</v>
          </cell>
          <cell r="AA6238">
            <v>10</v>
          </cell>
          <cell r="AB6238" t="str">
            <v>INSTRUMENTAIS CIRURGICOS</v>
          </cell>
          <cell r="AC6238">
            <v>241.11500000000001</v>
          </cell>
          <cell r="AD6238" t="str">
            <v>BOM</v>
          </cell>
        </row>
        <row r="6239">
          <cell r="X6239">
            <v>12999</v>
          </cell>
          <cell r="Y6239">
            <v>2903991</v>
          </cell>
          <cell r="Z6239" t="str">
            <v>CENTRAL DE MATERIAL E ESTERILIZAÇÃO</v>
          </cell>
          <cell r="AA6239">
            <v>10</v>
          </cell>
          <cell r="AB6239" t="str">
            <v>INSTRUMENTAIS CIRURGICOS</v>
          </cell>
          <cell r="AC6239">
            <v>241.11500000000001</v>
          </cell>
          <cell r="AD6239" t="str">
            <v>BOM</v>
          </cell>
        </row>
        <row r="6240">
          <cell r="X6240">
            <v>13000</v>
          </cell>
          <cell r="Y6240">
            <v>2903991</v>
          </cell>
          <cell r="Z6240" t="str">
            <v>CENTRAL DE MATERIAL E ESTERILIZAÇÃO</v>
          </cell>
          <cell r="AA6240">
            <v>10</v>
          </cell>
          <cell r="AB6240" t="str">
            <v>INSTRUMENTAIS CIRURGICOS</v>
          </cell>
          <cell r="AC6240">
            <v>241.11500000000001</v>
          </cell>
          <cell r="AD6240" t="str">
            <v>BOM</v>
          </cell>
        </row>
        <row r="6241">
          <cell r="X6241">
            <v>13001</v>
          </cell>
          <cell r="Y6241">
            <v>2900392</v>
          </cell>
          <cell r="Z6241" t="str">
            <v>CENTRAL DE MATERIAL E ESTERILIZAÇÃO</v>
          </cell>
          <cell r="AA6241">
            <v>10</v>
          </cell>
          <cell r="AB6241" t="str">
            <v>INSTRUMENTAIS CIRURGICOS</v>
          </cell>
          <cell r="AC6241">
            <v>241.11500000000001</v>
          </cell>
          <cell r="AD6241" t="str">
            <v>BOM</v>
          </cell>
        </row>
        <row r="6242">
          <cell r="X6242">
            <v>13002</v>
          </cell>
          <cell r="Y6242">
            <v>2900392</v>
          </cell>
          <cell r="Z6242" t="str">
            <v>CENTRAL DE MATERIAL E ESTERILIZAÇÃO</v>
          </cell>
          <cell r="AA6242">
            <v>10</v>
          </cell>
          <cell r="AB6242" t="str">
            <v>INSTRUMENTAIS CIRURGICOS</v>
          </cell>
          <cell r="AC6242">
            <v>241.11500000000001</v>
          </cell>
          <cell r="AD6242" t="str">
            <v>BOM</v>
          </cell>
        </row>
        <row r="6243">
          <cell r="X6243">
            <v>13003</v>
          </cell>
          <cell r="Y6243">
            <v>2900392</v>
          </cell>
          <cell r="Z6243" t="str">
            <v>CENTRAL DE MATERIAL E ESTERILIZAÇÃO</v>
          </cell>
          <cell r="AA6243">
            <v>10</v>
          </cell>
          <cell r="AB6243" t="str">
            <v>INSTRUMENTAIS CIRURGICOS</v>
          </cell>
          <cell r="AC6243">
            <v>241.11500000000001</v>
          </cell>
          <cell r="AD6243" t="str">
            <v>BOM</v>
          </cell>
        </row>
        <row r="6244">
          <cell r="X6244">
            <v>13004</v>
          </cell>
          <cell r="Y6244">
            <v>2900392</v>
          </cell>
          <cell r="Z6244" t="str">
            <v>CENTRAL DE MATERIAL E ESTERILIZAÇÃO</v>
          </cell>
          <cell r="AA6244">
            <v>10</v>
          </cell>
          <cell r="AB6244" t="str">
            <v>INSTRUMENTAIS CIRURGICOS</v>
          </cell>
          <cell r="AC6244">
            <v>241.11500000000001</v>
          </cell>
          <cell r="AD6244" t="str">
            <v>BOM</v>
          </cell>
        </row>
        <row r="6245">
          <cell r="X6245">
            <v>13005</v>
          </cell>
          <cell r="Y6245">
            <v>2903991</v>
          </cell>
          <cell r="Z6245" t="str">
            <v>CENTRAL DE MATERIAL E ESTERILIZAÇÃO</v>
          </cell>
          <cell r="AA6245">
            <v>10</v>
          </cell>
          <cell r="AB6245" t="str">
            <v>INSTRUMENTAIS CIRURGICOS</v>
          </cell>
          <cell r="AC6245">
            <v>968.34249999999997</v>
          </cell>
          <cell r="AD6245" t="str">
            <v>BOM</v>
          </cell>
        </row>
        <row r="6246">
          <cell r="X6246">
            <v>13006</v>
          </cell>
          <cell r="Y6246">
            <v>2900392</v>
          </cell>
          <cell r="Z6246" t="str">
            <v>CENTRAL DE MATERIAL E ESTERILIZAÇÃO</v>
          </cell>
          <cell r="AA6246">
            <v>10</v>
          </cell>
          <cell r="AB6246" t="str">
            <v>INSTRUMENTAIS CIRURGICOS</v>
          </cell>
          <cell r="AC6246">
            <v>968.34249999999997</v>
          </cell>
          <cell r="AD6246" t="str">
            <v>BOM</v>
          </cell>
        </row>
        <row r="6247">
          <cell r="X6247">
            <v>13007</v>
          </cell>
          <cell r="Y6247">
            <v>2903991</v>
          </cell>
          <cell r="Z6247" t="str">
            <v>CENTRAL DE MATERIAL E ESTERILIZAÇÃO</v>
          </cell>
          <cell r="AA6247">
            <v>10</v>
          </cell>
          <cell r="AB6247" t="str">
            <v>INSTRUMENTAIS CIRURGICOS</v>
          </cell>
          <cell r="AC6247">
            <v>908.11595</v>
          </cell>
          <cell r="AD6247" t="str">
            <v>BOM</v>
          </cell>
        </row>
        <row r="6248">
          <cell r="X6248">
            <v>13008</v>
          </cell>
          <cell r="Y6248">
            <v>2903991</v>
          </cell>
          <cell r="Z6248" t="str">
            <v>CENTRAL DE MATERIAL E ESTERILIZAÇÃO</v>
          </cell>
          <cell r="AA6248">
            <v>10</v>
          </cell>
          <cell r="AB6248" t="str">
            <v>INSTRUMENTAIS CIRURGICOS</v>
          </cell>
          <cell r="AC6248">
            <v>908.11595</v>
          </cell>
          <cell r="AD6248" t="str">
            <v>BOM</v>
          </cell>
        </row>
        <row r="6249">
          <cell r="X6249">
            <v>13009</v>
          </cell>
          <cell r="Y6249">
            <v>2903991</v>
          </cell>
          <cell r="Z6249" t="str">
            <v>CENTRAL DE MATERIAL E ESTERILIZAÇÃO</v>
          </cell>
          <cell r="AA6249">
            <v>10</v>
          </cell>
          <cell r="AB6249" t="str">
            <v>INSTRUMENTAIS CIRURGICOS</v>
          </cell>
          <cell r="AC6249">
            <v>908.11595</v>
          </cell>
          <cell r="AD6249" t="str">
            <v>BOM</v>
          </cell>
        </row>
        <row r="6250">
          <cell r="X6250">
            <v>13010</v>
          </cell>
          <cell r="Y6250">
            <v>2903991</v>
          </cell>
          <cell r="Z6250" t="str">
            <v>CENTRAL DE MATERIAL E ESTERILIZAÇÃO</v>
          </cell>
          <cell r="AA6250">
            <v>10</v>
          </cell>
          <cell r="AB6250" t="str">
            <v>INSTRUMENTAIS CIRURGICOS</v>
          </cell>
          <cell r="AC6250">
            <v>908.11595</v>
          </cell>
          <cell r="AD6250" t="str">
            <v>BOM</v>
          </cell>
        </row>
        <row r="6251">
          <cell r="X6251">
            <v>13011</v>
          </cell>
          <cell r="Y6251">
            <v>2900392</v>
          </cell>
          <cell r="Z6251" t="str">
            <v>CENTRAL DE MATERIAL E ESTERILIZAÇÃO</v>
          </cell>
          <cell r="AA6251">
            <v>10</v>
          </cell>
          <cell r="AB6251" t="str">
            <v>INSTRUMENTAIS CIRURGICOS</v>
          </cell>
          <cell r="AC6251">
            <v>908.11595</v>
          </cell>
          <cell r="AD6251" t="str">
            <v>BOM</v>
          </cell>
        </row>
        <row r="6252">
          <cell r="X6252">
            <v>13012</v>
          </cell>
          <cell r="Y6252">
            <v>2900392</v>
          </cell>
          <cell r="Z6252" t="str">
            <v>CENTRAL DE MATERIAL E ESTERILIZAÇÃO</v>
          </cell>
          <cell r="AA6252">
            <v>10</v>
          </cell>
          <cell r="AB6252" t="str">
            <v>INSTRUMENTAIS CIRURGICOS</v>
          </cell>
          <cell r="AC6252">
            <v>908.11595</v>
          </cell>
          <cell r="AD6252" t="str">
            <v>BOM</v>
          </cell>
        </row>
        <row r="6253">
          <cell r="X6253">
            <v>13013</v>
          </cell>
          <cell r="Y6253">
            <v>2900392</v>
          </cell>
          <cell r="Z6253" t="str">
            <v>CENTRAL DE MATERIAL E ESTERILIZAÇÃO</v>
          </cell>
          <cell r="AA6253">
            <v>10</v>
          </cell>
          <cell r="AB6253" t="str">
            <v>INSTRUMENTAIS CIRURGICOS</v>
          </cell>
          <cell r="AC6253">
            <v>908.11595</v>
          </cell>
          <cell r="AD6253" t="str">
            <v>BOM</v>
          </cell>
        </row>
        <row r="6254">
          <cell r="X6254">
            <v>13014</v>
          </cell>
          <cell r="Y6254">
            <v>2900392</v>
          </cell>
          <cell r="Z6254" t="str">
            <v>CENTRAL DE MATERIAL E ESTERILIZAÇÃO</v>
          </cell>
          <cell r="AA6254">
            <v>10</v>
          </cell>
          <cell r="AB6254" t="str">
            <v>INSTRUMENTAIS CIRURGICOS</v>
          </cell>
          <cell r="AC6254">
            <v>908.11595</v>
          </cell>
          <cell r="AD6254" t="str">
            <v>BOM</v>
          </cell>
        </row>
        <row r="6255">
          <cell r="X6255">
            <v>13015</v>
          </cell>
          <cell r="Y6255">
            <v>2903991</v>
          </cell>
          <cell r="Z6255" t="str">
            <v>CENTRAL DE MATERIAL E ESTERILIZAÇÃO</v>
          </cell>
          <cell r="AA6255">
            <v>10</v>
          </cell>
          <cell r="AB6255" t="str">
            <v>INSTRUMENTAIS CIRURGICOS</v>
          </cell>
          <cell r="AC6255">
            <v>968.34249999999997</v>
          </cell>
          <cell r="AD6255" t="str">
            <v>BOM</v>
          </cell>
        </row>
        <row r="6256">
          <cell r="X6256">
            <v>13016</v>
          </cell>
          <cell r="Y6256">
            <v>2900392</v>
          </cell>
          <cell r="Z6256" t="str">
            <v>CENTRAL DE MATERIAL E ESTERILIZAÇÃO</v>
          </cell>
          <cell r="AA6256">
            <v>10</v>
          </cell>
          <cell r="AB6256" t="str">
            <v>INSTRUMENTAIS CIRURGICOS</v>
          </cell>
          <cell r="AC6256">
            <v>968.34249999999997</v>
          </cell>
          <cell r="AD6256" t="str">
            <v>BOM</v>
          </cell>
        </row>
        <row r="6257">
          <cell r="X6257">
            <v>13017</v>
          </cell>
          <cell r="Y6257">
            <v>2903991</v>
          </cell>
          <cell r="Z6257" t="str">
            <v>CENTRAL DE MATERIAL E ESTERILIZAÇÃO</v>
          </cell>
          <cell r="AA6257">
            <v>10</v>
          </cell>
          <cell r="AB6257" t="str">
            <v>INSTRUMENTAIS CIRURGICOS</v>
          </cell>
          <cell r="AC6257">
            <v>899.90499999999997</v>
          </cell>
          <cell r="AD6257" t="str">
            <v>BOM</v>
          </cell>
        </row>
        <row r="6258">
          <cell r="X6258">
            <v>13018</v>
          </cell>
          <cell r="Y6258">
            <v>2900392</v>
          </cell>
          <cell r="Z6258" t="str">
            <v>CENTRAL DE MATERIAL E ESTERILIZAÇÃO</v>
          </cell>
          <cell r="AA6258">
            <v>10</v>
          </cell>
          <cell r="AB6258" t="str">
            <v>INSTRUMENTAIS CIRURGICOS</v>
          </cell>
          <cell r="AC6258">
            <v>899.90499999999997</v>
          </cell>
          <cell r="AD6258" t="str">
            <v>BOM</v>
          </cell>
        </row>
        <row r="6259">
          <cell r="X6259">
            <v>13019</v>
          </cell>
          <cell r="Y6259">
            <v>2903991</v>
          </cell>
          <cell r="Z6259" t="str">
            <v>CENTRAL DE MATERIAL E ESTERILIZAÇÃO</v>
          </cell>
          <cell r="AA6259">
            <v>10</v>
          </cell>
          <cell r="AB6259" t="str">
            <v>INSTRUMENTAIS CIRURGICOS</v>
          </cell>
          <cell r="AC6259">
            <v>70.319999999999993</v>
          </cell>
          <cell r="AD6259" t="str">
            <v>BOM</v>
          </cell>
        </row>
        <row r="6260">
          <cell r="X6260">
            <v>13020</v>
          </cell>
          <cell r="Y6260">
            <v>2900392</v>
          </cell>
          <cell r="Z6260" t="str">
            <v>CENTRAL DE MATERIAL E ESTERILIZAÇÃO</v>
          </cell>
          <cell r="AA6260">
            <v>10</v>
          </cell>
          <cell r="AB6260" t="str">
            <v>INSTRUMENTAIS CIRURGICOS</v>
          </cell>
          <cell r="AC6260">
            <v>70.319999999999993</v>
          </cell>
          <cell r="AD6260" t="str">
            <v>BOM</v>
          </cell>
        </row>
        <row r="6261">
          <cell r="X6261">
            <v>13021</v>
          </cell>
          <cell r="Y6261">
            <v>2903991</v>
          </cell>
          <cell r="Z6261" t="str">
            <v>CENTRAL DE MATERIAL E ESTERILIZAÇÃO</v>
          </cell>
          <cell r="AA6261">
            <v>10</v>
          </cell>
          <cell r="AB6261" t="str">
            <v>INSTRUMENTAIS CIRURGICOS</v>
          </cell>
          <cell r="AC6261">
            <v>899.90499999999997</v>
          </cell>
          <cell r="AD6261" t="str">
            <v>BOM</v>
          </cell>
        </row>
        <row r="6262">
          <cell r="X6262">
            <v>13022</v>
          </cell>
          <cell r="Y6262">
            <v>2900392</v>
          </cell>
          <cell r="Z6262" t="str">
            <v>CENTRAL DE MATERIAL E ESTERILIZAÇÃO</v>
          </cell>
          <cell r="AA6262">
            <v>10</v>
          </cell>
          <cell r="AB6262" t="str">
            <v>INSTRUMENTAIS CIRURGICOS</v>
          </cell>
          <cell r="AC6262">
            <v>899.90499999999997</v>
          </cell>
          <cell r="AD6262" t="str">
            <v>BOM</v>
          </cell>
        </row>
        <row r="6263">
          <cell r="X6263">
            <v>13023</v>
          </cell>
          <cell r="Y6263">
            <v>2903991</v>
          </cell>
          <cell r="Z6263" t="str">
            <v>CENTRAL DE MATERIAL E ESTERILIZAÇÃO</v>
          </cell>
          <cell r="AA6263">
            <v>10</v>
          </cell>
          <cell r="AB6263" t="str">
            <v>INSTRUMENTAIS CIRURGICOS</v>
          </cell>
          <cell r="AC6263">
            <v>733.19</v>
          </cell>
          <cell r="AD6263" t="str">
            <v>BOM</v>
          </cell>
        </row>
        <row r="6264">
          <cell r="X6264">
            <v>13024</v>
          </cell>
          <cell r="Y6264">
            <v>2903991</v>
          </cell>
          <cell r="Z6264" t="str">
            <v>CENTRAL DE MATERIAL E ESTERILIZAÇÃO</v>
          </cell>
          <cell r="AA6264">
            <v>10</v>
          </cell>
          <cell r="AB6264" t="str">
            <v>INSTRUMENTAIS CIRURGICOS</v>
          </cell>
          <cell r="AC6264">
            <v>733.19</v>
          </cell>
          <cell r="AD6264" t="str">
            <v>BOM</v>
          </cell>
        </row>
        <row r="6265">
          <cell r="X6265">
            <v>13025</v>
          </cell>
          <cell r="Y6265">
            <v>2900392</v>
          </cell>
          <cell r="Z6265" t="str">
            <v>CENTRAL DE MATERIAL E ESTERILIZAÇÃO</v>
          </cell>
          <cell r="AA6265">
            <v>10</v>
          </cell>
          <cell r="AB6265" t="str">
            <v>INSTRUMENTAIS CIRURGICOS</v>
          </cell>
          <cell r="AC6265">
            <v>733.19</v>
          </cell>
          <cell r="AD6265" t="str">
            <v>BOM</v>
          </cell>
        </row>
        <row r="6266">
          <cell r="X6266">
            <v>13042</v>
          </cell>
          <cell r="Y6266">
            <v>2902593</v>
          </cell>
          <cell r="Z6266" t="str">
            <v>TRANSPLANTE</v>
          </cell>
          <cell r="AA6266">
            <v>6</v>
          </cell>
          <cell r="AB6266" t="str">
            <v>MOVEIS E UTENSILIOS</v>
          </cell>
          <cell r="AC6266">
            <v>425</v>
          </cell>
          <cell r="AD6266" t="str">
            <v>BOM</v>
          </cell>
        </row>
        <row r="6267">
          <cell r="X6267">
            <v>13043</v>
          </cell>
          <cell r="Y6267">
            <v>2902594</v>
          </cell>
          <cell r="Z6267" t="str">
            <v>TRANSPLANTE</v>
          </cell>
          <cell r="AA6267">
            <v>6</v>
          </cell>
          <cell r="AB6267" t="str">
            <v>MOVEIS E UTENSILIOS</v>
          </cell>
          <cell r="AC6267">
            <v>425</v>
          </cell>
          <cell r="AD6267" t="str">
            <v>BOM</v>
          </cell>
        </row>
        <row r="6268">
          <cell r="X6268">
            <v>13044</v>
          </cell>
          <cell r="Y6268">
            <v>2902595</v>
          </cell>
          <cell r="Z6268" t="str">
            <v>MANUTENÇÃO PREDIAL</v>
          </cell>
          <cell r="AA6268">
            <v>6</v>
          </cell>
          <cell r="AB6268" t="str">
            <v>MOVEIS E UTENSILIOS</v>
          </cell>
          <cell r="AC6268">
            <v>425</v>
          </cell>
          <cell r="AD6268" t="str">
            <v>BOM</v>
          </cell>
        </row>
        <row r="6269">
          <cell r="X6269">
            <v>13045</v>
          </cell>
          <cell r="Y6269">
            <v>2902596</v>
          </cell>
          <cell r="Z6269" t="str">
            <v>MANUTENÇÃO PREDIAL</v>
          </cell>
          <cell r="AA6269">
            <v>6</v>
          </cell>
          <cell r="AB6269" t="str">
            <v>MOVEIS E UTENSILIOS</v>
          </cell>
          <cell r="AC6269">
            <v>425</v>
          </cell>
          <cell r="AD6269" t="str">
            <v>BOM</v>
          </cell>
        </row>
        <row r="6270">
          <cell r="X6270">
            <v>13046</v>
          </cell>
          <cell r="Y6270">
            <v>2902586</v>
          </cell>
          <cell r="Z6270" t="str">
            <v>TRANSPLANTE</v>
          </cell>
          <cell r="AA6270">
            <v>6</v>
          </cell>
          <cell r="AB6270" t="str">
            <v>MOVEIS E UTENSILIOS</v>
          </cell>
          <cell r="AC6270">
            <v>450</v>
          </cell>
          <cell r="AD6270" t="str">
            <v>BOM</v>
          </cell>
        </row>
        <row r="6271">
          <cell r="X6271">
            <v>13047</v>
          </cell>
          <cell r="Y6271">
            <v>2902587</v>
          </cell>
          <cell r="Z6271" t="str">
            <v>TRANSPLANTE</v>
          </cell>
          <cell r="AA6271">
            <v>6</v>
          </cell>
          <cell r="AB6271" t="str">
            <v>MOVEIS E UTENSILIOS</v>
          </cell>
          <cell r="AC6271">
            <v>450</v>
          </cell>
          <cell r="AD6271" t="str">
            <v>BOM</v>
          </cell>
        </row>
        <row r="6272">
          <cell r="X6272">
            <v>13048</v>
          </cell>
          <cell r="Y6272">
            <v>2902588</v>
          </cell>
          <cell r="Z6272" t="str">
            <v>TRANSPLANTE</v>
          </cell>
          <cell r="AA6272">
            <v>6</v>
          </cell>
          <cell r="AB6272" t="str">
            <v>MOVEIS E UTENSILIOS</v>
          </cell>
          <cell r="AC6272">
            <v>450</v>
          </cell>
          <cell r="AD6272" t="str">
            <v>BOM</v>
          </cell>
        </row>
        <row r="6273">
          <cell r="X6273">
            <v>13049</v>
          </cell>
          <cell r="Y6273">
            <v>2902589</v>
          </cell>
          <cell r="Z6273" t="str">
            <v>TRANSPLANTE</v>
          </cell>
          <cell r="AA6273">
            <v>6</v>
          </cell>
          <cell r="AB6273" t="str">
            <v>MOVEIS E UTENSILIOS</v>
          </cell>
          <cell r="AC6273">
            <v>450</v>
          </cell>
          <cell r="AD6273" t="str">
            <v>BOM</v>
          </cell>
        </row>
        <row r="6274">
          <cell r="X6274">
            <v>13050</v>
          </cell>
          <cell r="Y6274">
            <v>2902590</v>
          </cell>
          <cell r="Z6274" t="str">
            <v>TRANSPLANTE</v>
          </cell>
          <cell r="AA6274">
            <v>6</v>
          </cell>
          <cell r="AB6274" t="str">
            <v>MOVEIS E UTENSILIOS</v>
          </cell>
          <cell r="AC6274">
            <v>450</v>
          </cell>
          <cell r="AD6274" t="str">
            <v>BOM</v>
          </cell>
        </row>
        <row r="6275">
          <cell r="X6275">
            <v>13051</v>
          </cell>
          <cell r="Y6275">
            <v>2902591</v>
          </cell>
          <cell r="Z6275" t="str">
            <v>TRANSPLANTE</v>
          </cell>
          <cell r="AA6275">
            <v>6</v>
          </cell>
          <cell r="AB6275" t="str">
            <v>MOVEIS E UTENSILIOS</v>
          </cell>
          <cell r="AC6275">
            <v>450</v>
          </cell>
          <cell r="AD6275" t="str">
            <v>BOM</v>
          </cell>
        </row>
        <row r="6276">
          <cell r="X6276">
            <v>13053</v>
          </cell>
          <cell r="Y6276">
            <v>2902592</v>
          </cell>
          <cell r="Z6276" t="str">
            <v>TRANSPLANTE</v>
          </cell>
          <cell r="AA6276">
            <v>6</v>
          </cell>
          <cell r="AB6276" t="str">
            <v>MOVEIS E UTENSILIOS</v>
          </cell>
          <cell r="AC6276">
            <v>450</v>
          </cell>
          <cell r="AD6276" t="str">
            <v>BOM</v>
          </cell>
        </row>
        <row r="6277">
          <cell r="X6277">
            <v>13036</v>
          </cell>
          <cell r="Y6277">
            <v>2902610</v>
          </cell>
          <cell r="Z6277" t="str">
            <v>TRANSPLANTE</v>
          </cell>
          <cell r="AA6277">
            <v>6</v>
          </cell>
          <cell r="AB6277" t="str">
            <v>MÓVEIS E UTENSÍLIOS</v>
          </cell>
          <cell r="AC6277">
            <v>250</v>
          </cell>
          <cell r="AD6277" t="str">
            <v>BOM</v>
          </cell>
        </row>
        <row r="6278">
          <cell r="X6278">
            <v>13037</v>
          </cell>
          <cell r="Y6278">
            <v>2902611</v>
          </cell>
          <cell r="Z6278" t="str">
            <v>TRANSPLANTE</v>
          </cell>
          <cell r="AA6278">
            <v>6</v>
          </cell>
          <cell r="AB6278" t="str">
            <v>MÓVEIS E UTENSÍLIOS</v>
          </cell>
          <cell r="AC6278">
            <v>250</v>
          </cell>
          <cell r="AD6278" t="str">
            <v>BOM</v>
          </cell>
        </row>
        <row r="6279">
          <cell r="X6279">
            <v>13026</v>
          </cell>
          <cell r="Y6279">
            <v>2902600</v>
          </cell>
          <cell r="Z6279" t="str">
            <v>TRANSPLANTE</v>
          </cell>
          <cell r="AA6279">
            <v>6</v>
          </cell>
          <cell r="AB6279" t="str">
            <v>MÓVEIS E UTENSÍLIOS</v>
          </cell>
          <cell r="AC6279">
            <v>350</v>
          </cell>
          <cell r="AD6279" t="str">
            <v>BOM</v>
          </cell>
        </row>
        <row r="6280">
          <cell r="X6280">
            <v>13027</v>
          </cell>
          <cell r="Y6280">
            <v>2902601</v>
          </cell>
          <cell r="Z6280" t="str">
            <v>TRANSPLANTE</v>
          </cell>
          <cell r="AA6280">
            <v>6</v>
          </cell>
          <cell r="AB6280" t="str">
            <v>MÓVEIS E UTENSÍLIOS</v>
          </cell>
          <cell r="AC6280">
            <v>350</v>
          </cell>
          <cell r="AD6280" t="str">
            <v>BOM</v>
          </cell>
        </row>
        <row r="6281">
          <cell r="X6281">
            <v>13028</v>
          </cell>
          <cell r="Y6281">
            <v>2902602</v>
          </cell>
          <cell r="Z6281" t="str">
            <v>TRANSPLANTE</v>
          </cell>
          <cell r="AA6281">
            <v>6</v>
          </cell>
          <cell r="AB6281" t="str">
            <v>MÓVEIS E UTENSÍLIOS</v>
          </cell>
          <cell r="AC6281">
            <v>350</v>
          </cell>
          <cell r="AD6281" t="str">
            <v>BOM</v>
          </cell>
        </row>
        <row r="6282">
          <cell r="X6282">
            <v>13029</v>
          </cell>
          <cell r="Y6282">
            <v>2902603</v>
          </cell>
          <cell r="Z6282" t="str">
            <v>TRANSPLANTE</v>
          </cell>
          <cell r="AA6282">
            <v>6</v>
          </cell>
          <cell r="AB6282" t="str">
            <v>MÓVEIS E UTENSÍLIOS</v>
          </cell>
          <cell r="AC6282">
            <v>350</v>
          </cell>
          <cell r="AD6282" t="str">
            <v>BOM</v>
          </cell>
        </row>
        <row r="6283">
          <cell r="X6283">
            <v>13030</v>
          </cell>
          <cell r="Y6283">
            <v>2902604</v>
          </cell>
          <cell r="Z6283" t="str">
            <v>TRANSPLANTE</v>
          </cell>
          <cell r="AA6283">
            <v>6</v>
          </cell>
          <cell r="AB6283" t="str">
            <v>MÓVEIS E UTENSÍLIOS</v>
          </cell>
          <cell r="AC6283">
            <v>350</v>
          </cell>
          <cell r="AD6283" t="str">
            <v>BOM</v>
          </cell>
        </row>
        <row r="6284">
          <cell r="X6284">
            <v>13031</v>
          </cell>
          <cell r="Y6284">
            <v>2902605</v>
          </cell>
          <cell r="Z6284" t="str">
            <v>TRANSPLANTE</v>
          </cell>
          <cell r="AA6284">
            <v>6</v>
          </cell>
          <cell r="AB6284" t="str">
            <v>MÓVEIS E UTENSÍLIOS</v>
          </cell>
          <cell r="AC6284">
            <v>350</v>
          </cell>
          <cell r="AD6284" t="str">
            <v>BOM</v>
          </cell>
        </row>
        <row r="6285">
          <cell r="X6285">
            <v>13032</v>
          </cell>
          <cell r="Y6285">
            <v>2902606</v>
          </cell>
          <cell r="Z6285" t="str">
            <v>TRANSPLANTE</v>
          </cell>
          <cell r="AA6285">
            <v>6</v>
          </cell>
          <cell r="AB6285" t="str">
            <v>MÓVEIS E UTENSÍLIOS</v>
          </cell>
          <cell r="AC6285">
            <v>350</v>
          </cell>
          <cell r="AD6285" t="str">
            <v>BOM</v>
          </cell>
        </row>
        <row r="6286">
          <cell r="X6286">
            <v>13033</v>
          </cell>
          <cell r="Y6286">
            <v>2902607</v>
          </cell>
          <cell r="Z6286" t="str">
            <v>TRANSPLANTE</v>
          </cell>
          <cell r="AA6286">
            <v>6</v>
          </cell>
          <cell r="AB6286" t="str">
            <v>MÓVEIS E UTENSÍLIOS</v>
          </cell>
          <cell r="AC6286">
            <v>350</v>
          </cell>
          <cell r="AD6286" t="str">
            <v>BOM</v>
          </cell>
        </row>
        <row r="6287">
          <cell r="X6287">
            <v>13034</v>
          </cell>
          <cell r="Y6287">
            <v>2902608</v>
          </cell>
          <cell r="Z6287" t="str">
            <v>TRANSPLANTE</v>
          </cell>
          <cell r="AA6287">
            <v>6</v>
          </cell>
          <cell r="AB6287" t="str">
            <v>MÓVEIS E UTENSÍLIOS</v>
          </cell>
          <cell r="AC6287">
            <v>350</v>
          </cell>
          <cell r="AD6287" t="str">
            <v>BOM</v>
          </cell>
        </row>
        <row r="6288">
          <cell r="X6288">
            <v>13035</v>
          </cell>
          <cell r="Y6288">
            <v>2902609</v>
          </cell>
          <cell r="Z6288" t="str">
            <v>TRANSPLANTE</v>
          </cell>
          <cell r="AA6288">
            <v>6</v>
          </cell>
          <cell r="AB6288" t="str">
            <v>MÓVEIS E UTENSÍLIOS</v>
          </cell>
          <cell r="AC6288">
            <v>350</v>
          </cell>
          <cell r="AD6288" t="str">
            <v>BOM</v>
          </cell>
        </row>
        <row r="6289">
          <cell r="X6289">
            <v>13038</v>
          </cell>
          <cell r="Y6289">
            <v>2902612</v>
          </cell>
          <cell r="Z6289" t="str">
            <v>TRANSPLANTE</v>
          </cell>
          <cell r="AA6289">
            <v>6</v>
          </cell>
          <cell r="AB6289" t="str">
            <v>MÓVEIS E UTENSÍLIOS</v>
          </cell>
          <cell r="AC6289">
            <v>450</v>
          </cell>
          <cell r="AD6289" t="str">
            <v>BOM</v>
          </cell>
        </row>
        <row r="6290">
          <cell r="X6290">
            <v>13039</v>
          </cell>
          <cell r="Y6290">
            <v>2902613</v>
          </cell>
          <cell r="Z6290" t="str">
            <v>TRANSPLANTE</v>
          </cell>
          <cell r="AA6290">
            <v>6</v>
          </cell>
          <cell r="AB6290" t="str">
            <v>MÓVEIS E UTENSÍLIOS</v>
          </cell>
          <cell r="AC6290">
            <v>450</v>
          </cell>
          <cell r="AD6290" t="str">
            <v>BOM</v>
          </cell>
        </row>
        <row r="6291">
          <cell r="X6291">
            <v>13040</v>
          </cell>
          <cell r="Y6291">
            <v>2902614</v>
          </cell>
          <cell r="Z6291" t="str">
            <v>TRANSPLANTE</v>
          </cell>
          <cell r="AA6291">
            <v>6</v>
          </cell>
          <cell r="AB6291" t="str">
            <v>MÓVEIS E UTENSÍLIOS</v>
          </cell>
          <cell r="AC6291">
            <v>450</v>
          </cell>
          <cell r="AD6291" t="str">
            <v>BOM</v>
          </cell>
        </row>
        <row r="6292">
          <cell r="X6292">
            <v>13041</v>
          </cell>
          <cell r="Y6292">
            <v>2902615</v>
          </cell>
          <cell r="Z6292" t="str">
            <v>TRANSPLANTE</v>
          </cell>
          <cell r="AA6292">
            <v>6</v>
          </cell>
          <cell r="AB6292" t="str">
            <v>MÓVEIS E UTENSÍLIOS</v>
          </cell>
          <cell r="AC6292">
            <v>450</v>
          </cell>
          <cell r="AD6292" t="str">
            <v>BOM</v>
          </cell>
        </row>
        <row r="6293">
          <cell r="X6293">
            <v>13067</v>
          </cell>
          <cell r="Y6293">
            <v>2902680</v>
          </cell>
          <cell r="Z6293" t="str">
            <v>ASTEC</v>
          </cell>
          <cell r="AA6293">
            <v>6</v>
          </cell>
          <cell r="AB6293" t="str">
            <v>EQUIP. DE INFORMÁTICA</v>
          </cell>
          <cell r="AC6293">
            <v>3643</v>
          </cell>
          <cell r="AD6293" t="str">
            <v>BOM</v>
          </cell>
        </row>
        <row r="6294">
          <cell r="X6294">
            <v>13068</v>
          </cell>
          <cell r="Y6294">
            <v>2902681</v>
          </cell>
          <cell r="Z6294" t="str">
            <v>ASTEC</v>
          </cell>
          <cell r="AA6294">
            <v>6</v>
          </cell>
          <cell r="AB6294" t="str">
            <v>EQUIP. DE INFORMÁTICA</v>
          </cell>
          <cell r="AC6294">
            <v>3643</v>
          </cell>
          <cell r="AD6294" t="str">
            <v>BOM</v>
          </cell>
        </row>
        <row r="6295">
          <cell r="X6295">
            <v>13069</v>
          </cell>
          <cell r="Y6295">
            <v>2902682</v>
          </cell>
          <cell r="Z6295" t="str">
            <v>ASTEC</v>
          </cell>
          <cell r="AA6295">
            <v>6</v>
          </cell>
          <cell r="AB6295" t="str">
            <v>EQUIP. DE INFORMÁTICA</v>
          </cell>
          <cell r="AC6295">
            <v>3643</v>
          </cell>
          <cell r="AD6295" t="str">
            <v>BOM</v>
          </cell>
        </row>
        <row r="6296">
          <cell r="X6296">
            <v>13059</v>
          </cell>
          <cell r="Y6296">
            <v>2902910</v>
          </cell>
          <cell r="Z6296" t="str">
            <v>TRANSPLANTE</v>
          </cell>
          <cell r="AA6296">
            <v>6</v>
          </cell>
          <cell r="AB6296" t="str">
            <v>EQUIP. DE INFORMÁTICA</v>
          </cell>
          <cell r="AC6296">
            <v>2102</v>
          </cell>
          <cell r="AD6296" t="str">
            <v>BOM</v>
          </cell>
        </row>
        <row r="6297">
          <cell r="X6297">
            <v>13060</v>
          </cell>
          <cell r="Y6297">
            <v>2902911</v>
          </cell>
          <cell r="Z6297" t="str">
            <v>AUDITÓRIO LUIZ RASSI – HGG</v>
          </cell>
          <cell r="AA6297">
            <v>6</v>
          </cell>
          <cell r="AB6297" t="str">
            <v>EQUIP. DE INFORMÁTICA</v>
          </cell>
          <cell r="AC6297">
            <v>2102</v>
          </cell>
          <cell r="AD6297" t="str">
            <v>BOM</v>
          </cell>
        </row>
        <row r="6298">
          <cell r="X6298">
            <v>13061</v>
          </cell>
          <cell r="Y6298">
            <v>2902912</v>
          </cell>
          <cell r="Z6298" t="str">
            <v>TRANSPLANTE</v>
          </cell>
          <cell r="AA6298">
            <v>6</v>
          </cell>
          <cell r="AB6298" t="str">
            <v>EQUIP. DE INFORMÁTICA</v>
          </cell>
          <cell r="AC6298">
            <v>2102</v>
          </cell>
          <cell r="AD6298" t="str">
            <v>BOM</v>
          </cell>
        </row>
        <row r="6299">
          <cell r="X6299">
            <v>13062</v>
          </cell>
          <cell r="Y6299">
            <v>2902913</v>
          </cell>
          <cell r="Z6299" t="str">
            <v>SALA DE REUNIÃO</v>
          </cell>
          <cell r="AA6299">
            <v>6</v>
          </cell>
          <cell r="AB6299" t="str">
            <v>EQUIP. DE INFORMÁTICA</v>
          </cell>
          <cell r="AC6299">
            <v>2102</v>
          </cell>
          <cell r="AD6299" t="str">
            <v>BOM</v>
          </cell>
        </row>
        <row r="6300">
          <cell r="X6300">
            <v>13063</v>
          </cell>
          <cell r="Y6300">
            <v>2902914</v>
          </cell>
          <cell r="Z6300" t="str">
            <v>TRANSPLANTE</v>
          </cell>
          <cell r="AA6300">
            <v>6</v>
          </cell>
          <cell r="AB6300" t="str">
            <v>EQUIP. DE INFORMÁTICA</v>
          </cell>
          <cell r="AC6300">
            <v>540</v>
          </cell>
          <cell r="AD6300" t="str">
            <v>BOM</v>
          </cell>
        </row>
        <row r="6301">
          <cell r="X6301">
            <v>13064</v>
          </cell>
          <cell r="Y6301">
            <v>2902915</v>
          </cell>
          <cell r="Z6301" t="str">
            <v>SALA DE REUNIÃO</v>
          </cell>
          <cell r="AA6301">
            <v>6</v>
          </cell>
          <cell r="AB6301" t="str">
            <v>EQUIP. DE INFORMÁTICA</v>
          </cell>
          <cell r="AC6301">
            <v>540</v>
          </cell>
          <cell r="AD6301" t="str">
            <v>BOM</v>
          </cell>
        </row>
        <row r="6302">
          <cell r="X6302">
            <v>13065</v>
          </cell>
          <cell r="Y6302">
            <v>2902916</v>
          </cell>
          <cell r="Z6302" t="str">
            <v>TRANSPLANTE</v>
          </cell>
          <cell r="AA6302">
            <v>6</v>
          </cell>
          <cell r="AB6302" t="str">
            <v>EQUIP. DE INFORMÁTICA</v>
          </cell>
          <cell r="AC6302">
            <v>540</v>
          </cell>
          <cell r="AD6302" t="str">
            <v>BOM</v>
          </cell>
        </row>
        <row r="6303">
          <cell r="X6303">
            <v>13066</v>
          </cell>
          <cell r="Y6303">
            <v>2902917</v>
          </cell>
          <cell r="Z6303" t="str">
            <v>AUDITÓRIO LUIZ RASSI – HGG</v>
          </cell>
          <cell r="AA6303">
            <v>6</v>
          </cell>
          <cell r="AB6303" t="str">
            <v>EQUIP. DE INFORMÁTICA</v>
          </cell>
          <cell r="AC6303">
            <v>540</v>
          </cell>
          <cell r="AD6303" t="str">
            <v>BOM</v>
          </cell>
        </row>
        <row r="6304">
          <cell r="X6304">
            <v>13057</v>
          </cell>
          <cell r="Y6304">
            <v>2904070</v>
          </cell>
          <cell r="Z6304" t="str">
            <v>TRANSPLANTE</v>
          </cell>
          <cell r="AA6304">
            <v>10</v>
          </cell>
          <cell r="AB6304" t="str">
            <v>MÓVEIS E UTENSÍLIOS</v>
          </cell>
          <cell r="AC6304">
            <v>1050</v>
          </cell>
          <cell r="AD6304" t="str">
            <v>BOM</v>
          </cell>
        </row>
        <row r="6305">
          <cell r="X6305">
            <v>13058</v>
          </cell>
          <cell r="Y6305">
            <v>2904071</v>
          </cell>
          <cell r="Z6305" t="str">
            <v>TRANSPLANTE</v>
          </cell>
          <cell r="AA6305">
            <v>10</v>
          </cell>
          <cell r="AB6305" t="str">
            <v>MÓVEIS E UTENSÍLIOS</v>
          </cell>
          <cell r="AC6305">
            <v>1050</v>
          </cell>
          <cell r="AD6305" t="str">
            <v>BOM</v>
          </cell>
        </row>
        <row r="6306">
          <cell r="X6306">
            <v>13054</v>
          </cell>
          <cell r="Y6306">
            <v>2904072</v>
          </cell>
          <cell r="Z6306" t="str">
            <v>TRANSPLANTE</v>
          </cell>
          <cell r="AA6306">
            <v>10</v>
          </cell>
          <cell r="AB6306" t="str">
            <v>MÓVEIS E UTENSÍLIOS</v>
          </cell>
          <cell r="AC6306">
            <v>1000</v>
          </cell>
          <cell r="AD6306" t="str">
            <v>BOM</v>
          </cell>
        </row>
        <row r="6307">
          <cell r="X6307">
            <v>13052</v>
          </cell>
          <cell r="Y6307">
            <v>2904073</v>
          </cell>
          <cell r="Z6307" t="str">
            <v>TRANSPLANTE</v>
          </cell>
          <cell r="AA6307">
            <v>10</v>
          </cell>
          <cell r="AB6307" t="str">
            <v>MÓVEIS E UTENSÍLIOS</v>
          </cell>
          <cell r="AC6307">
            <v>1315</v>
          </cell>
          <cell r="AD6307" t="str">
            <v>BOM</v>
          </cell>
        </row>
        <row r="6308">
          <cell r="X6308">
            <v>13055</v>
          </cell>
          <cell r="Y6308">
            <v>2904074</v>
          </cell>
          <cell r="Z6308" t="str">
            <v>TRANSPLANTE</v>
          </cell>
          <cell r="AA6308">
            <v>10</v>
          </cell>
          <cell r="AB6308" t="str">
            <v>MÓVEIS E UTENSÍLIOS</v>
          </cell>
          <cell r="AC6308">
            <v>1285</v>
          </cell>
          <cell r="AD6308" t="str">
            <v>BOM</v>
          </cell>
        </row>
        <row r="6309">
          <cell r="X6309">
            <v>13056</v>
          </cell>
          <cell r="Y6309">
            <v>2904075</v>
          </cell>
          <cell r="Z6309" t="str">
            <v>TRANSPLANTE</v>
          </cell>
          <cell r="AA6309">
            <v>10</v>
          </cell>
          <cell r="AB6309" t="str">
            <v>MÓVEIS E UTENSÍLIOS</v>
          </cell>
          <cell r="AC6309">
            <v>1800</v>
          </cell>
          <cell r="AD6309" t="str">
            <v>BOM</v>
          </cell>
        </row>
        <row r="6310">
          <cell r="X6310">
            <v>13070</v>
          </cell>
          <cell r="Y6310">
            <v>2903704</v>
          </cell>
          <cell r="Z6310" t="str">
            <v>DIRETORIA ADMINISTRATIVA</v>
          </cell>
          <cell r="AA6310">
            <v>6</v>
          </cell>
          <cell r="AB6310" t="str">
            <v>MAQ. E EQUIPAMENTOS</v>
          </cell>
          <cell r="AC6310">
            <v>90</v>
          </cell>
          <cell r="AD6310" t="str">
            <v>BOM</v>
          </cell>
        </row>
        <row r="6311">
          <cell r="X6311">
            <v>13071</v>
          </cell>
          <cell r="Y6311">
            <v>2903705</v>
          </cell>
          <cell r="Z6311" t="str">
            <v>DIRETORIA ADMINISTRATIVA</v>
          </cell>
          <cell r="AA6311">
            <v>6</v>
          </cell>
          <cell r="AB6311" t="str">
            <v>MAQ. E EQUIPAMENTOS</v>
          </cell>
          <cell r="AC6311">
            <v>90</v>
          </cell>
          <cell r="AD6311" t="str">
            <v>BOM</v>
          </cell>
        </row>
        <row r="6312">
          <cell r="X6312">
            <v>13072</v>
          </cell>
          <cell r="Y6312">
            <v>2903706</v>
          </cell>
          <cell r="Z6312" t="str">
            <v>DIRETORIA ADMINISTRATIVA</v>
          </cell>
          <cell r="AA6312">
            <v>6</v>
          </cell>
          <cell r="AB6312" t="str">
            <v>MAQ. E EQUIPAMENTOS</v>
          </cell>
          <cell r="AC6312">
            <v>90</v>
          </cell>
          <cell r="AD6312" t="str">
            <v>BOM</v>
          </cell>
        </row>
        <row r="6313">
          <cell r="X6313">
            <v>13073</v>
          </cell>
          <cell r="Y6313">
            <v>2903707</v>
          </cell>
          <cell r="Z6313" t="str">
            <v>ASTEC</v>
          </cell>
          <cell r="AA6313">
            <v>6</v>
          </cell>
          <cell r="AB6313" t="str">
            <v>MAQ. E EQUIPAMENTOS</v>
          </cell>
          <cell r="AC6313">
            <v>90</v>
          </cell>
          <cell r="AD6313" t="str">
            <v>BOM</v>
          </cell>
        </row>
        <row r="6314">
          <cell r="X6314">
            <v>13074</v>
          </cell>
          <cell r="Y6314">
            <v>2903708</v>
          </cell>
          <cell r="Z6314" t="str">
            <v>ASTEC</v>
          </cell>
          <cell r="AA6314">
            <v>6</v>
          </cell>
          <cell r="AB6314" t="str">
            <v>MAQ. E EQUIPAMENTOS</v>
          </cell>
          <cell r="AC6314">
            <v>90</v>
          </cell>
          <cell r="AD6314" t="str">
            <v>BOM</v>
          </cell>
        </row>
        <row r="6315">
          <cell r="X6315">
            <v>13075</v>
          </cell>
          <cell r="Y6315">
            <v>2903709</v>
          </cell>
          <cell r="Z6315" t="str">
            <v>TRANSPLANTE</v>
          </cell>
          <cell r="AA6315">
            <v>6</v>
          </cell>
          <cell r="AB6315" t="str">
            <v>MAQ. E EQUIPAMENTOS</v>
          </cell>
          <cell r="AC6315">
            <v>90</v>
          </cell>
          <cell r="AD6315" t="str">
            <v>BOM</v>
          </cell>
        </row>
        <row r="6316">
          <cell r="X6316">
            <v>13076</v>
          </cell>
          <cell r="Y6316">
            <v>2903710</v>
          </cell>
          <cell r="Z6316" t="str">
            <v>TRANSPLANTE</v>
          </cell>
          <cell r="AA6316">
            <v>6</v>
          </cell>
          <cell r="AB6316" t="str">
            <v>MAQ. E EQUIPAMENTOS</v>
          </cell>
          <cell r="AC6316">
            <v>90</v>
          </cell>
          <cell r="AD6316" t="str">
            <v>BOM</v>
          </cell>
        </row>
        <row r="6317">
          <cell r="X6317">
            <v>13077</v>
          </cell>
          <cell r="Y6317">
            <v>2903711</v>
          </cell>
          <cell r="Z6317" t="str">
            <v>SESMT</v>
          </cell>
          <cell r="AA6317">
            <v>6</v>
          </cell>
          <cell r="AB6317" t="str">
            <v>MAQ. E EQUIPAMENTOS</v>
          </cell>
          <cell r="AC6317">
            <v>90</v>
          </cell>
          <cell r="AD6317" t="str">
            <v>BOM</v>
          </cell>
        </row>
        <row r="6318">
          <cell r="X6318">
            <v>13078</v>
          </cell>
          <cell r="Y6318">
            <v>2903712</v>
          </cell>
          <cell r="Z6318" t="str">
            <v>AGÊNCIA TRANSFUSIONAL</v>
          </cell>
          <cell r="AA6318">
            <v>6</v>
          </cell>
          <cell r="AB6318" t="str">
            <v>MAQ. E EQUIPAMENTOS</v>
          </cell>
          <cell r="AC6318">
            <v>90</v>
          </cell>
          <cell r="AD6318" t="str">
            <v>BOM</v>
          </cell>
        </row>
        <row r="6319">
          <cell r="X6319">
            <v>13079</v>
          </cell>
          <cell r="Y6319">
            <v>2903713</v>
          </cell>
          <cell r="Z6319" t="str">
            <v>CENTRAL DE MATERIAL E ESTERILIZAÇÃO</v>
          </cell>
          <cell r="AA6319">
            <v>6</v>
          </cell>
          <cell r="AB6319" t="str">
            <v>MAQ. E EQUIPAMENTOS</v>
          </cell>
          <cell r="AC6319">
            <v>90</v>
          </cell>
          <cell r="AD6319" t="str">
            <v>BOM</v>
          </cell>
        </row>
        <row r="6320">
          <cell r="X6320">
            <v>13080</v>
          </cell>
          <cell r="Y6320">
            <v>2903714</v>
          </cell>
          <cell r="Z6320" t="str">
            <v>ALMOXARIFADO</v>
          </cell>
          <cell r="AA6320">
            <v>6</v>
          </cell>
          <cell r="AB6320" t="str">
            <v>MAQ. E EQUIPAMENTOS</v>
          </cell>
          <cell r="AC6320">
            <v>90</v>
          </cell>
          <cell r="AD6320" t="str">
            <v>BOM</v>
          </cell>
        </row>
        <row r="6321">
          <cell r="X6321">
            <v>13081</v>
          </cell>
          <cell r="Y6321">
            <v>2903727</v>
          </cell>
          <cell r="Z6321" t="str">
            <v>ADMINISTRAÇÃO - SEDE - GEP</v>
          </cell>
          <cell r="AA6321">
            <v>6</v>
          </cell>
          <cell r="AB6321" t="str">
            <v>MAQ. E EQUIPAMENTOS</v>
          </cell>
          <cell r="AC6321">
            <v>360</v>
          </cell>
          <cell r="AD6321" t="str">
            <v>BOM</v>
          </cell>
        </row>
        <row r="6322">
          <cell r="X6322">
            <v>13082</v>
          </cell>
          <cell r="Y6322">
            <v>2903728</v>
          </cell>
          <cell r="Z6322" t="str">
            <v>ADMINISTRAÇÃO - SEDE - GEP</v>
          </cell>
          <cell r="AA6322">
            <v>6</v>
          </cell>
          <cell r="AB6322" t="str">
            <v>MAQ. E EQUIPAMENTOS</v>
          </cell>
          <cell r="AC6322">
            <v>360</v>
          </cell>
          <cell r="AD6322" t="str">
            <v>BOM</v>
          </cell>
        </row>
        <row r="6323">
          <cell r="X6323">
            <v>13083</v>
          </cell>
          <cell r="Y6323">
            <v>2903729</v>
          </cell>
          <cell r="Z6323" t="str">
            <v>ADMINISTRAÇÃO - SEDE - GEP</v>
          </cell>
          <cell r="AA6323">
            <v>6</v>
          </cell>
          <cell r="AB6323" t="str">
            <v>MAQ. E EQUIPAMENTOS</v>
          </cell>
          <cell r="AC6323">
            <v>360</v>
          </cell>
          <cell r="AD6323" t="str">
            <v>BOM</v>
          </cell>
        </row>
        <row r="6324">
          <cell r="X6324">
            <v>13084</v>
          </cell>
          <cell r="Y6324">
            <v>2903730</v>
          </cell>
          <cell r="Z6324" t="str">
            <v>ADMINISTRAÇÃO - SEDE - GEP</v>
          </cell>
          <cell r="AA6324">
            <v>6</v>
          </cell>
          <cell r="AB6324" t="str">
            <v>MAQ. E EQUIPAMENTOS</v>
          </cell>
          <cell r="AC6324">
            <v>360</v>
          </cell>
          <cell r="AD6324" t="str">
            <v>BOM</v>
          </cell>
        </row>
        <row r="6325">
          <cell r="X6325">
            <v>13091</v>
          </cell>
          <cell r="Y6325">
            <v>2960621</v>
          </cell>
          <cell r="Z6325" t="str">
            <v>CENTRO CIRÚRGICO –  HEMODINÂMICA</v>
          </cell>
          <cell r="AA6325">
            <v>6</v>
          </cell>
          <cell r="AB6325" t="str">
            <v>MAQ. E EQUIPAMENTOS</v>
          </cell>
          <cell r="AC6325">
            <v>41090.25</v>
          </cell>
          <cell r="AD6325" t="str">
            <v>BOM</v>
          </cell>
        </row>
        <row r="6326">
          <cell r="X6326">
            <v>13092</v>
          </cell>
          <cell r="Y6326">
            <v>2960622</v>
          </cell>
          <cell r="Z6326" t="str">
            <v>CENTRO CIRÚRGICO –  HEMODINÂMICA</v>
          </cell>
          <cell r="AA6326">
            <v>6</v>
          </cell>
          <cell r="AB6326" t="str">
            <v>MAQ. E EQUIPAMENTOS</v>
          </cell>
          <cell r="AC6326">
            <v>38639.425000000003</v>
          </cell>
          <cell r="AD6326" t="str">
            <v>BOM</v>
          </cell>
        </row>
        <row r="6327">
          <cell r="X6327">
            <v>13093</v>
          </cell>
          <cell r="Y6327" t="str">
            <v>-</v>
          </cell>
          <cell r="Z6327" t="str">
            <v>APOIO AO DIAGNÓSTICO</v>
          </cell>
          <cell r="AA6327">
            <v>2</v>
          </cell>
          <cell r="AB6327" t="str">
            <v>MOVEIS E UTENSILIOS</v>
          </cell>
          <cell r="AC6327">
            <v>1000</v>
          </cell>
          <cell r="AD6327" t="str">
            <v>BOM</v>
          </cell>
        </row>
        <row r="6328">
          <cell r="X6328">
            <v>13094</v>
          </cell>
          <cell r="Y6328" t="str">
            <v>-</v>
          </cell>
          <cell r="Z6328" t="str">
            <v>APOIO AO DIAGNÓSTICO</v>
          </cell>
          <cell r="AA6328">
            <v>2</v>
          </cell>
          <cell r="AB6328" t="str">
            <v>MOVEIS E UTENSILIOS</v>
          </cell>
          <cell r="AC6328">
            <v>550</v>
          </cell>
          <cell r="AD6328" t="str">
            <v>BOM</v>
          </cell>
        </row>
        <row r="6329">
          <cell r="X6329">
            <v>13090</v>
          </cell>
          <cell r="Y6329">
            <v>2941461</v>
          </cell>
          <cell r="Z6329" t="str">
            <v>TRANSPLANTE</v>
          </cell>
          <cell r="AA6329">
            <v>2</v>
          </cell>
          <cell r="AB6329" t="str">
            <v>MOVEIS E UTENSILIOS</v>
          </cell>
          <cell r="AC6329">
            <v>489.46</v>
          </cell>
          <cell r="AD6329" t="str">
            <v>BOM</v>
          </cell>
        </row>
        <row r="6330">
          <cell r="X6330">
            <v>13089</v>
          </cell>
          <cell r="Y6330">
            <v>2941462</v>
          </cell>
          <cell r="Z6330" t="str">
            <v>TRANSPLANTE</v>
          </cell>
          <cell r="AA6330">
            <v>2</v>
          </cell>
          <cell r="AB6330" t="str">
            <v>MOVEIS E UTENSILIOS</v>
          </cell>
          <cell r="AC6330">
            <v>489.46</v>
          </cell>
          <cell r="AD6330" t="str">
            <v>BOM</v>
          </cell>
        </row>
        <row r="6331">
          <cell r="X6331">
            <v>13088</v>
          </cell>
          <cell r="Y6331">
            <v>2941463</v>
          </cell>
          <cell r="Z6331" t="str">
            <v>TRANSPLANTE</v>
          </cell>
          <cell r="AA6331">
            <v>2</v>
          </cell>
          <cell r="AB6331" t="str">
            <v>MOVEIS E UTENSILIOS</v>
          </cell>
          <cell r="AC6331">
            <v>489.46</v>
          </cell>
          <cell r="AD6331" t="str">
            <v>BOM</v>
          </cell>
        </row>
        <row r="6332">
          <cell r="X6332">
            <v>13087</v>
          </cell>
          <cell r="Y6332">
            <v>2941464</v>
          </cell>
          <cell r="Z6332" t="str">
            <v>TRANSPLANTE</v>
          </cell>
          <cell r="AA6332">
            <v>2</v>
          </cell>
          <cell r="AB6332" t="str">
            <v>MOVEIS E UTENSILIOS</v>
          </cell>
          <cell r="AC6332">
            <v>489.46</v>
          </cell>
          <cell r="AD6332" t="str">
            <v>BOM</v>
          </cell>
        </row>
        <row r="6333">
          <cell r="X6333">
            <v>13086</v>
          </cell>
          <cell r="Y6333">
            <v>2941465</v>
          </cell>
          <cell r="Z6333" t="str">
            <v>TRANSPLANTE</v>
          </cell>
          <cell r="AA6333">
            <v>2</v>
          </cell>
          <cell r="AB6333" t="str">
            <v>MOVEIS E UTENSILIOS</v>
          </cell>
          <cell r="AC6333">
            <v>489.46</v>
          </cell>
          <cell r="AD6333" t="str">
            <v>BOM</v>
          </cell>
        </row>
        <row r="6334">
          <cell r="X6334">
            <v>13085</v>
          </cell>
          <cell r="Y6334">
            <v>2941466</v>
          </cell>
          <cell r="Z6334" t="str">
            <v>TRANSPLANTE</v>
          </cell>
          <cell r="AA6334">
            <v>2</v>
          </cell>
          <cell r="AB6334" t="str">
            <v>MOVEIS E UTENSILIOS</v>
          </cell>
          <cell r="AC6334">
            <v>489.46</v>
          </cell>
          <cell r="AD6334" t="str">
            <v>BOM</v>
          </cell>
        </row>
        <row r="6335">
          <cell r="X6335">
            <v>12853</v>
          </cell>
          <cell r="Y6335" t="str">
            <v>-</v>
          </cell>
          <cell r="Z6335" t="str">
            <v>CENTRO CIRÚRGICO - SALAS DE CIRURGIA</v>
          </cell>
          <cell r="AA6335">
            <v>10</v>
          </cell>
          <cell r="AB6335" t="str">
            <v>MAQ. E EQUIPAMENTOS</v>
          </cell>
          <cell r="AC6335">
            <v>28986.5</v>
          </cell>
          <cell r="AD6335" t="str">
            <v>BOM</v>
          </cell>
        </row>
        <row r="6336">
          <cell r="X6336">
            <v>12940</v>
          </cell>
          <cell r="Y6336" t="str">
            <v>-</v>
          </cell>
          <cell r="Z6336" t="str">
            <v>CENTRO CIRÚRGICO</v>
          </cell>
          <cell r="AA6336">
            <v>10</v>
          </cell>
          <cell r="AB6336" t="str">
            <v>MAQ. E EQUIPAMENTOS</v>
          </cell>
          <cell r="AC6336">
            <v>9913.9449999999997</v>
          </cell>
          <cell r="AD6336" t="str">
            <v>BOM</v>
          </cell>
        </row>
        <row r="6337">
          <cell r="X6337">
            <v>12941</v>
          </cell>
          <cell r="Y6337" t="str">
            <v>-</v>
          </cell>
          <cell r="Z6337" t="str">
            <v>CENTRO CIRÚRGICO</v>
          </cell>
          <cell r="AA6337">
            <v>10</v>
          </cell>
          <cell r="AB6337" t="str">
            <v>MAQ. E EQUIPAMENTOS</v>
          </cell>
          <cell r="AC6337">
            <v>9913.9449999999997</v>
          </cell>
          <cell r="AD6337" t="str">
            <v>BOM</v>
          </cell>
        </row>
        <row r="6338">
          <cell r="X6338">
            <v>12942</v>
          </cell>
          <cell r="Y6338" t="str">
            <v>-</v>
          </cell>
          <cell r="Z6338" t="str">
            <v>CENTRO CIRÚRGICO</v>
          </cell>
          <cell r="AA6338">
            <v>10</v>
          </cell>
          <cell r="AB6338" t="str">
            <v>MAQ. E EQUIPAMENTOS</v>
          </cell>
          <cell r="AC6338">
            <v>9913.9449999999997</v>
          </cell>
          <cell r="AD6338" t="str">
            <v>BOM</v>
          </cell>
        </row>
        <row r="6339">
          <cell r="X6339">
            <v>12943</v>
          </cell>
          <cell r="Y6339" t="str">
            <v>-</v>
          </cell>
          <cell r="Z6339" t="str">
            <v>CENTRO CIRÚRGICO</v>
          </cell>
          <cell r="AA6339">
            <v>10</v>
          </cell>
          <cell r="AB6339" t="str">
            <v>MAQ. E EQUIPAMENTOS</v>
          </cell>
          <cell r="AC6339">
            <v>9913.9449999999997</v>
          </cell>
          <cell r="AD6339" t="str">
            <v>BOM</v>
          </cell>
        </row>
        <row r="6340">
          <cell r="X6340">
            <v>12944</v>
          </cell>
          <cell r="Y6340">
            <v>2937339</v>
          </cell>
          <cell r="Z6340" t="str">
            <v>TRANSPLANTE</v>
          </cell>
          <cell r="AA6340">
            <v>10</v>
          </cell>
          <cell r="AB6340" t="str">
            <v>MAQ. E EQUIPAMENTOS</v>
          </cell>
          <cell r="AC6340">
            <v>9913.9449999999997</v>
          </cell>
          <cell r="AD6340" t="str">
            <v>BOM</v>
          </cell>
        </row>
        <row r="6341">
          <cell r="X6341">
            <v>12945</v>
          </cell>
          <cell r="Y6341" t="str">
            <v>-</v>
          </cell>
          <cell r="Z6341" t="str">
            <v>CENTRO CIRÚRGICO</v>
          </cell>
          <cell r="AA6341">
            <v>10</v>
          </cell>
          <cell r="AB6341" t="str">
            <v>MAQ. E EQUIPAMENTOS</v>
          </cell>
          <cell r="AC6341">
            <v>9913.9449999999997</v>
          </cell>
          <cell r="AD6341" t="str">
            <v>BOM</v>
          </cell>
        </row>
        <row r="6342">
          <cell r="X6342">
            <v>12946</v>
          </cell>
          <cell r="Y6342" t="str">
            <v>-</v>
          </cell>
          <cell r="Z6342" t="str">
            <v>CENTRO CIRÚRGICO</v>
          </cell>
          <cell r="AA6342">
            <v>10</v>
          </cell>
          <cell r="AB6342" t="str">
            <v>MAQ. E EQUIPAMENTOS</v>
          </cell>
          <cell r="AC6342">
            <v>9913.9449999999997</v>
          </cell>
          <cell r="AD6342" t="str">
            <v>BOM</v>
          </cell>
        </row>
        <row r="6343">
          <cell r="X6343">
            <v>12947</v>
          </cell>
          <cell r="Y6343">
            <v>2937342</v>
          </cell>
          <cell r="Z6343" t="str">
            <v>TRANSPLANTE</v>
          </cell>
          <cell r="AA6343">
            <v>10</v>
          </cell>
          <cell r="AB6343" t="str">
            <v>MAQ. E EQUIPAMENTOS</v>
          </cell>
          <cell r="AC6343">
            <v>9913.9449999999997</v>
          </cell>
          <cell r="AD6343" t="str">
            <v>BOM</v>
          </cell>
        </row>
        <row r="6344">
          <cell r="X6344">
            <v>12948</v>
          </cell>
          <cell r="Y6344" t="str">
            <v>-</v>
          </cell>
          <cell r="Z6344" t="str">
            <v>CENTRO CIRÚRGICO</v>
          </cell>
          <cell r="AA6344">
            <v>10</v>
          </cell>
          <cell r="AB6344" t="str">
            <v>MAQ. E EQUIPAMENTOS</v>
          </cell>
          <cell r="AC6344">
            <v>9913.9449999999997</v>
          </cell>
          <cell r="AD6344" t="str">
            <v>BOM</v>
          </cell>
        </row>
        <row r="6345">
          <cell r="X6345">
            <v>12949</v>
          </cell>
          <cell r="Y6345" t="str">
            <v>-</v>
          </cell>
          <cell r="Z6345" t="str">
            <v>ALMOXARIFADO</v>
          </cell>
          <cell r="AA6345">
            <v>10</v>
          </cell>
          <cell r="AB6345" t="str">
            <v>MAQ. E EQUIPAMENTOS</v>
          </cell>
          <cell r="AC6345">
            <v>9913.9449999999997</v>
          </cell>
          <cell r="AD6345" t="str">
            <v>BOM</v>
          </cell>
        </row>
        <row r="6346">
          <cell r="X6346">
            <v>12950</v>
          </cell>
          <cell r="Y6346" t="str">
            <v>-</v>
          </cell>
          <cell r="Z6346" t="str">
            <v>ALMOXARIFADO</v>
          </cell>
          <cell r="AA6346">
            <v>10</v>
          </cell>
          <cell r="AB6346" t="str">
            <v>MAQ. E EQUIPAMENTOS</v>
          </cell>
          <cell r="AC6346">
            <v>9913.9449999999997</v>
          </cell>
          <cell r="AD6346" t="str">
            <v>BOM</v>
          </cell>
        </row>
        <row r="6347">
          <cell r="X6347">
            <v>12951</v>
          </cell>
          <cell r="Y6347" t="str">
            <v>-</v>
          </cell>
          <cell r="Z6347" t="str">
            <v>CENTRO CIRÚRGICO</v>
          </cell>
          <cell r="AA6347">
            <v>10</v>
          </cell>
          <cell r="AB6347" t="str">
            <v>MAQ. E EQUIPAMENTOS</v>
          </cell>
          <cell r="AC6347">
            <v>9913.9449999999997</v>
          </cell>
          <cell r="AD6347" t="str">
            <v>BOM</v>
          </cell>
        </row>
        <row r="6348">
          <cell r="X6348">
            <v>12952</v>
          </cell>
          <cell r="Y6348" t="str">
            <v>-</v>
          </cell>
          <cell r="Z6348" t="str">
            <v>CENTRO CIRÚRGICO</v>
          </cell>
          <cell r="AA6348">
            <v>10</v>
          </cell>
          <cell r="AB6348" t="str">
            <v>MAQ. E EQUIPAMENTOS</v>
          </cell>
          <cell r="AC6348">
            <v>9913.9449999999997</v>
          </cell>
          <cell r="AD6348" t="str">
            <v>BOM</v>
          </cell>
        </row>
        <row r="6349">
          <cell r="X6349">
            <v>12953</v>
          </cell>
          <cell r="Y6349">
            <v>2937348</v>
          </cell>
          <cell r="Z6349" t="str">
            <v>TRANSPLANTE</v>
          </cell>
          <cell r="AA6349">
            <v>10</v>
          </cell>
          <cell r="AB6349" t="str">
            <v>MAQ. E EQUIPAMENTOS</v>
          </cell>
          <cell r="AC6349">
            <v>9913.9449999999997</v>
          </cell>
          <cell r="AD6349" t="str">
            <v>BOM</v>
          </cell>
        </row>
        <row r="6350">
          <cell r="X6350">
            <v>12954</v>
          </cell>
          <cell r="Y6350" t="str">
            <v>-</v>
          </cell>
          <cell r="Z6350" t="str">
            <v>ALMOXARIFADO</v>
          </cell>
          <cell r="AA6350">
            <v>10</v>
          </cell>
          <cell r="AB6350" t="str">
            <v>MAQ. E EQUIPAMENTOS</v>
          </cell>
          <cell r="AC6350">
            <v>9913.9449999999997</v>
          </cell>
          <cell r="AD6350" t="str">
            <v>BOM</v>
          </cell>
        </row>
        <row r="6351">
          <cell r="X6351">
            <v>12955</v>
          </cell>
          <cell r="Y6351" t="str">
            <v>-</v>
          </cell>
          <cell r="Z6351" t="str">
            <v>ALMOXARIFADO</v>
          </cell>
          <cell r="AA6351">
            <v>10</v>
          </cell>
          <cell r="AB6351" t="str">
            <v>MAQ. E EQUIPAMENTOS</v>
          </cell>
          <cell r="AC6351">
            <v>9913.9449999999997</v>
          </cell>
          <cell r="AD6351" t="str">
            <v>BOM</v>
          </cell>
        </row>
        <row r="6352">
          <cell r="X6352">
            <v>12956</v>
          </cell>
          <cell r="Y6352">
            <v>2937351</v>
          </cell>
          <cell r="Z6352" t="str">
            <v>TRANSPLANTE</v>
          </cell>
          <cell r="AA6352">
            <v>10</v>
          </cell>
          <cell r="AB6352" t="str">
            <v>MAQ. E EQUIPAMENTOS</v>
          </cell>
          <cell r="AC6352">
            <v>9913.9449999999997</v>
          </cell>
          <cell r="AD6352" t="str">
            <v>BOM</v>
          </cell>
        </row>
        <row r="6353">
          <cell r="X6353">
            <v>12957</v>
          </cell>
          <cell r="Y6353">
            <v>2937352</v>
          </cell>
          <cell r="Z6353" t="str">
            <v>TRANSPLANTE</v>
          </cell>
          <cell r="AA6353">
            <v>10</v>
          </cell>
          <cell r="AB6353" t="str">
            <v>MAQ. E EQUIPAMENTOS</v>
          </cell>
          <cell r="AC6353">
            <v>9913.9449999999997</v>
          </cell>
          <cell r="AD6353" t="str">
            <v>BOM</v>
          </cell>
        </row>
        <row r="6354">
          <cell r="X6354">
            <v>12958</v>
          </cell>
          <cell r="Y6354">
            <v>2937353</v>
          </cell>
          <cell r="Z6354" t="str">
            <v>TRANSPLANTE</v>
          </cell>
          <cell r="AA6354">
            <v>10</v>
          </cell>
          <cell r="AB6354" t="str">
            <v>MAQ. E EQUIPAMENTOS</v>
          </cell>
          <cell r="AC6354">
            <v>9913.9449999999997</v>
          </cell>
          <cell r="AD6354" t="str">
            <v>BOM</v>
          </cell>
        </row>
        <row r="6355">
          <cell r="X6355">
            <v>12959</v>
          </cell>
          <cell r="Y6355" t="str">
            <v>-</v>
          </cell>
          <cell r="Z6355" t="str">
            <v>ALMOXARIFADO</v>
          </cell>
          <cell r="AA6355">
            <v>10</v>
          </cell>
          <cell r="AB6355" t="str">
            <v>MAQ. E EQUIPAMENTOS</v>
          </cell>
          <cell r="AC6355">
            <v>9913.9449999999997</v>
          </cell>
          <cell r="AD6355" t="str">
            <v>BOM</v>
          </cell>
        </row>
        <row r="6356">
          <cell r="X6356">
            <v>12857</v>
          </cell>
          <cell r="Y6356" t="str">
            <v>-</v>
          </cell>
          <cell r="Z6356" t="str">
            <v>URODINÂMICA</v>
          </cell>
          <cell r="AA6356">
            <v>10</v>
          </cell>
          <cell r="AB6356" t="str">
            <v>MAQ. E EQUIPAMENTOS</v>
          </cell>
          <cell r="AC6356">
            <v>104410</v>
          </cell>
          <cell r="AD6356" t="str">
            <v>BOM</v>
          </cell>
        </row>
        <row r="6357">
          <cell r="X6357">
            <v>12858</v>
          </cell>
          <cell r="Y6357" t="str">
            <v>-</v>
          </cell>
          <cell r="Z6357" t="str">
            <v>ULTRASSONOGRAFIA</v>
          </cell>
          <cell r="AA6357">
            <v>10</v>
          </cell>
          <cell r="AB6357" t="str">
            <v>MAQ. E EQUIPAMENTOS</v>
          </cell>
          <cell r="AC6357">
            <v>104410</v>
          </cell>
          <cell r="AD6357" t="str">
            <v>BOM</v>
          </cell>
        </row>
        <row r="6358">
          <cell r="X6358">
            <v>12859</v>
          </cell>
          <cell r="Y6358" t="str">
            <v>-</v>
          </cell>
          <cell r="Z6358" t="str">
            <v>ECOCARDIOGRAMA</v>
          </cell>
          <cell r="AA6358">
            <v>10</v>
          </cell>
          <cell r="AB6358" t="str">
            <v>MAQ. E EQUIPAMENTOS</v>
          </cell>
          <cell r="AC6358">
            <v>104410</v>
          </cell>
          <cell r="AD6358" t="str">
            <v>BOM</v>
          </cell>
        </row>
        <row r="6359">
          <cell r="X6359">
            <v>12805</v>
          </cell>
          <cell r="Y6359">
            <v>2937781</v>
          </cell>
          <cell r="Z6359" t="str">
            <v>APOIO AO DIAGNÓSTICO – TOMOGRAFIA</v>
          </cell>
          <cell r="AA6359">
            <v>10</v>
          </cell>
          <cell r="AB6359" t="str">
            <v>MAQ. E EQUIPAMENTOS</v>
          </cell>
          <cell r="AC6359">
            <v>834179.5</v>
          </cell>
          <cell r="AD6359" t="str">
            <v>BOM</v>
          </cell>
        </row>
        <row r="6360">
          <cell r="X6360">
            <v>13101</v>
          </cell>
          <cell r="Y6360" t="str">
            <v>-</v>
          </cell>
          <cell r="Z6360" t="str">
            <v>TRANSPLANTE</v>
          </cell>
          <cell r="AA6360">
            <v>11</v>
          </cell>
          <cell r="AB6360" t="str">
            <v>MAQ. E EQUIPAMENTOS</v>
          </cell>
          <cell r="AC6360">
            <v>1075</v>
          </cell>
          <cell r="AD6360" t="str">
            <v>BOM</v>
          </cell>
        </row>
        <row r="6361">
          <cell r="X6361">
            <v>13102</v>
          </cell>
          <cell r="Y6361" t="str">
            <v>-</v>
          </cell>
          <cell r="Z6361" t="str">
            <v>TRANSPLANTE</v>
          </cell>
          <cell r="AA6361">
            <v>11</v>
          </cell>
          <cell r="AB6361" t="str">
            <v>MAQ. E EQUIPAMENTOS</v>
          </cell>
          <cell r="AC6361">
            <v>1075</v>
          </cell>
          <cell r="AD6361" t="str">
            <v>BOM</v>
          </cell>
        </row>
        <row r="6362">
          <cell r="X6362">
            <v>13103</v>
          </cell>
          <cell r="Y6362" t="str">
            <v>-</v>
          </cell>
          <cell r="Z6362" t="str">
            <v>TRANSPLANTE</v>
          </cell>
          <cell r="AA6362">
            <v>11</v>
          </cell>
          <cell r="AB6362" t="str">
            <v>MAQ. E EQUIPAMENTOS</v>
          </cell>
          <cell r="AC6362">
            <v>1075</v>
          </cell>
          <cell r="AD6362" t="str">
            <v>BOM</v>
          </cell>
        </row>
        <row r="6363">
          <cell r="X6363">
            <v>13104</v>
          </cell>
          <cell r="Y6363" t="str">
            <v>-</v>
          </cell>
          <cell r="Z6363" t="str">
            <v>TRANSPLANTE</v>
          </cell>
          <cell r="AA6363">
            <v>11</v>
          </cell>
          <cell r="AB6363" t="str">
            <v>MAQ. E EQUIPAMENTOS</v>
          </cell>
          <cell r="AC6363">
            <v>1075</v>
          </cell>
          <cell r="AD6363" t="str">
            <v>BOM</v>
          </cell>
        </row>
        <row r="6364">
          <cell r="X6364">
            <v>13105</v>
          </cell>
          <cell r="Y6364" t="str">
            <v>-</v>
          </cell>
          <cell r="Z6364" t="str">
            <v>TRANSPLANTE</v>
          </cell>
          <cell r="AA6364">
            <v>11</v>
          </cell>
          <cell r="AB6364" t="str">
            <v>MAQ. E EQUIPAMENTOS</v>
          </cell>
          <cell r="AC6364">
            <v>1075</v>
          </cell>
          <cell r="AD6364" t="str">
            <v>BOM</v>
          </cell>
        </row>
        <row r="6365">
          <cell r="X6365">
            <v>13106</v>
          </cell>
          <cell r="Y6365" t="str">
            <v>-</v>
          </cell>
          <cell r="Z6365" t="str">
            <v>TRANSPLANTE</v>
          </cell>
          <cell r="AA6365">
            <v>11</v>
          </cell>
          <cell r="AB6365" t="str">
            <v>MAQ. E EQUIPAMENTOS</v>
          </cell>
          <cell r="AC6365">
            <v>1075</v>
          </cell>
          <cell r="AD6365" t="str">
            <v>BOM</v>
          </cell>
        </row>
        <row r="6366">
          <cell r="X6366">
            <v>13107</v>
          </cell>
          <cell r="Y6366" t="str">
            <v>-</v>
          </cell>
          <cell r="Z6366" t="str">
            <v>TRANSPLANTE</v>
          </cell>
          <cell r="AA6366">
            <v>11</v>
          </cell>
          <cell r="AB6366" t="str">
            <v>MAQ. E EQUIPAMENTOS</v>
          </cell>
          <cell r="AC6366">
            <v>1075</v>
          </cell>
          <cell r="AD6366" t="str">
            <v>BOM</v>
          </cell>
        </row>
        <row r="6367">
          <cell r="X6367">
            <v>13108</v>
          </cell>
          <cell r="Y6367" t="str">
            <v>-</v>
          </cell>
          <cell r="Z6367" t="str">
            <v>TRANSPLANTE</v>
          </cell>
          <cell r="AA6367">
            <v>11</v>
          </cell>
          <cell r="AB6367" t="str">
            <v>MAQ. E EQUIPAMENTOS</v>
          </cell>
          <cell r="AC6367">
            <v>1075</v>
          </cell>
          <cell r="AD6367" t="str">
            <v>BOM</v>
          </cell>
        </row>
        <row r="6368">
          <cell r="X6368">
            <v>13100</v>
          </cell>
          <cell r="Y6368">
            <v>2938621</v>
          </cell>
          <cell r="Z6368" t="str">
            <v>APOIO AO DIAGNÓSTICO – SALA DE COMANDO TOMOGRAFIA</v>
          </cell>
          <cell r="AA6368">
            <v>10</v>
          </cell>
          <cell r="AB6368" t="str">
            <v>MAQ. E EQUIPAMENTOS</v>
          </cell>
          <cell r="AC6368">
            <v>233810</v>
          </cell>
          <cell r="AD6368" t="str">
            <v>BOM</v>
          </cell>
        </row>
        <row r="6369">
          <cell r="X6369">
            <v>13095</v>
          </cell>
          <cell r="Y6369">
            <v>2938633</v>
          </cell>
          <cell r="Z6369" t="str">
            <v>TRANSPLANTE</v>
          </cell>
          <cell r="AA6369">
            <v>10</v>
          </cell>
          <cell r="AB6369" t="str">
            <v>MAQ. E EQUIPAMENTOS</v>
          </cell>
          <cell r="AC6369">
            <v>6395.35</v>
          </cell>
          <cell r="AD6369" t="str">
            <v>BOM</v>
          </cell>
        </row>
        <row r="6370">
          <cell r="X6370">
            <v>13096</v>
          </cell>
          <cell r="Y6370">
            <v>2938634</v>
          </cell>
          <cell r="Z6370" t="str">
            <v>TRANSPLANTE</v>
          </cell>
          <cell r="AA6370">
            <v>10</v>
          </cell>
          <cell r="AB6370" t="str">
            <v>MAQ. E EQUIPAMENTOS</v>
          </cell>
          <cell r="AC6370">
            <v>6395.35</v>
          </cell>
          <cell r="AD6370" t="str">
            <v>BOM</v>
          </cell>
        </row>
        <row r="6371">
          <cell r="X6371">
            <v>13097</v>
          </cell>
          <cell r="Y6371">
            <v>2938635</v>
          </cell>
          <cell r="Z6371" t="str">
            <v>TRANSPLANTE</v>
          </cell>
          <cell r="AA6371">
            <v>10</v>
          </cell>
          <cell r="AB6371" t="str">
            <v>MAQ. E EQUIPAMENTOS</v>
          </cell>
          <cell r="AC6371">
            <v>6395.35</v>
          </cell>
          <cell r="AD6371" t="str">
            <v>BOM</v>
          </cell>
        </row>
        <row r="6372">
          <cell r="X6372">
            <v>13098</v>
          </cell>
          <cell r="Y6372">
            <v>2938636</v>
          </cell>
          <cell r="Z6372" t="str">
            <v>TRANSPLANTE</v>
          </cell>
          <cell r="AA6372">
            <v>10</v>
          </cell>
          <cell r="AB6372" t="str">
            <v>MAQ. E EQUIPAMENTOS</v>
          </cell>
          <cell r="AC6372">
            <v>6395.35</v>
          </cell>
          <cell r="AD6372" t="str">
            <v>BOM</v>
          </cell>
        </row>
        <row r="6373">
          <cell r="X6373">
            <v>13099</v>
          </cell>
          <cell r="Y6373">
            <v>2938637</v>
          </cell>
          <cell r="Z6373" t="str">
            <v>TRANSPLANTE</v>
          </cell>
          <cell r="AA6373">
            <v>10</v>
          </cell>
          <cell r="AB6373" t="str">
            <v>MAQ. E EQUIPAMENTOS</v>
          </cell>
          <cell r="AC6373">
            <v>6395.35</v>
          </cell>
          <cell r="AD6373" t="str">
            <v>BOM</v>
          </cell>
        </row>
        <row r="6374">
          <cell r="X6374">
            <v>13176</v>
          </cell>
          <cell r="Y6374">
            <v>2941349</v>
          </cell>
          <cell r="Z6374" t="str">
            <v>TRANSPLANTE</v>
          </cell>
          <cell r="AA6374">
            <v>10</v>
          </cell>
          <cell r="AB6374" t="str">
            <v>MAQ. E EQUIPAMENTOS</v>
          </cell>
          <cell r="AC6374">
            <v>999.5</v>
          </cell>
          <cell r="AD6374" t="str">
            <v>BOM</v>
          </cell>
        </row>
        <row r="6375">
          <cell r="X6375">
            <v>13144</v>
          </cell>
          <cell r="Y6375">
            <v>2941317</v>
          </cell>
          <cell r="Z6375" t="str">
            <v>TRANSPLANTE</v>
          </cell>
          <cell r="AA6375">
            <v>10</v>
          </cell>
          <cell r="AB6375" t="str">
            <v>MAQ. E EQUIPAMENTOS</v>
          </cell>
          <cell r="AC6375">
            <v>953</v>
          </cell>
          <cell r="AD6375" t="str">
            <v>BOM</v>
          </cell>
        </row>
        <row r="6376">
          <cell r="X6376">
            <v>13145</v>
          </cell>
          <cell r="Y6376">
            <v>2941318</v>
          </cell>
          <cell r="Z6376" t="str">
            <v>TRANSPLANTE</v>
          </cell>
          <cell r="AA6376">
            <v>10</v>
          </cell>
          <cell r="AB6376" t="str">
            <v>MAQ. E EQUIPAMENTOS</v>
          </cell>
          <cell r="AC6376">
            <v>953</v>
          </cell>
          <cell r="AD6376" t="str">
            <v>BOM</v>
          </cell>
        </row>
        <row r="6377">
          <cell r="X6377">
            <v>13146</v>
          </cell>
          <cell r="Y6377">
            <v>2941319</v>
          </cell>
          <cell r="Z6377" t="str">
            <v>TRANSPLANTE</v>
          </cell>
          <cell r="AA6377">
            <v>10</v>
          </cell>
          <cell r="AB6377" t="str">
            <v>MAQ. E EQUIPAMENTOS</v>
          </cell>
          <cell r="AC6377">
            <v>953</v>
          </cell>
          <cell r="AD6377" t="str">
            <v>BOM</v>
          </cell>
        </row>
        <row r="6378">
          <cell r="X6378">
            <v>13147</v>
          </cell>
          <cell r="Y6378">
            <v>2941320</v>
          </cell>
          <cell r="Z6378" t="str">
            <v>TRANSPLANTE</v>
          </cell>
          <cell r="AA6378">
            <v>10</v>
          </cell>
          <cell r="AB6378" t="str">
            <v>MAQ. E EQUIPAMENTOS</v>
          </cell>
          <cell r="AC6378">
            <v>953</v>
          </cell>
          <cell r="AD6378" t="str">
            <v>BOM</v>
          </cell>
        </row>
        <row r="6379">
          <cell r="X6379">
            <v>13148</v>
          </cell>
          <cell r="Y6379">
            <v>2941321</v>
          </cell>
          <cell r="Z6379" t="str">
            <v>TRANSPLANTE</v>
          </cell>
          <cell r="AA6379">
            <v>10</v>
          </cell>
          <cell r="AB6379" t="str">
            <v>MAQ. E EQUIPAMENTOS</v>
          </cell>
          <cell r="AC6379">
            <v>953</v>
          </cell>
          <cell r="AD6379" t="str">
            <v>BOM</v>
          </cell>
        </row>
        <row r="6380">
          <cell r="X6380">
            <v>13149</v>
          </cell>
          <cell r="Y6380">
            <v>2941322</v>
          </cell>
          <cell r="Z6380" t="str">
            <v>TRANSPLANTE</v>
          </cell>
          <cell r="AA6380">
            <v>10</v>
          </cell>
          <cell r="AB6380" t="str">
            <v>MAQ. E EQUIPAMENTOS</v>
          </cell>
          <cell r="AC6380">
            <v>953</v>
          </cell>
          <cell r="AD6380" t="str">
            <v>BOM</v>
          </cell>
        </row>
        <row r="6381">
          <cell r="X6381">
            <v>13150</v>
          </cell>
          <cell r="Y6381">
            <v>2941323</v>
          </cell>
          <cell r="Z6381" t="str">
            <v>TRANSPLANTE</v>
          </cell>
          <cell r="AA6381">
            <v>10</v>
          </cell>
          <cell r="AB6381" t="str">
            <v>MAQ. E EQUIPAMENTOS</v>
          </cell>
          <cell r="AC6381">
            <v>953</v>
          </cell>
          <cell r="AD6381" t="str">
            <v>BOM</v>
          </cell>
        </row>
        <row r="6382">
          <cell r="X6382">
            <v>13151</v>
          </cell>
          <cell r="Y6382">
            <v>2941324</v>
          </cell>
          <cell r="Z6382" t="str">
            <v>TRANSPLANTE</v>
          </cell>
          <cell r="AA6382">
            <v>10</v>
          </cell>
          <cell r="AB6382" t="str">
            <v>MAQ. E EQUIPAMENTOS</v>
          </cell>
          <cell r="AC6382">
            <v>953</v>
          </cell>
          <cell r="AD6382" t="str">
            <v>BOM</v>
          </cell>
        </row>
        <row r="6383">
          <cell r="X6383">
            <v>13152</v>
          </cell>
          <cell r="Y6383">
            <v>2941325</v>
          </cell>
          <cell r="Z6383" t="str">
            <v>TRANSPLANTE</v>
          </cell>
          <cell r="AA6383">
            <v>10</v>
          </cell>
          <cell r="AB6383" t="str">
            <v>MAQ. E EQUIPAMENTOS</v>
          </cell>
          <cell r="AC6383">
            <v>953</v>
          </cell>
          <cell r="AD6383" t="str">
            <v>BOM</v>
          </cell>
        </row>
        <row r="6384">
          <cell r="X6384">
            <v>13153</v>
          </cell>
          <cell r="Y6384">
            <v>2941326</v>
          </cell>
          <cell r="Z6384" t="str">
            <v>TRANSPLANTE</v>
          </cell>
          <cell r="AA6384">
            <v>10</v>
          </cell>
          <cell r="AB6384" t="str">
            <v>MAQ. E EQUIPAMENTOS</v>
          </cell>
          <cell r="AC6384">
            <v>953</v>
          </cell>
          <cell r="AD6384" t="str">
            <v>BOM</v>
          </cell>
        </row>
        <row r="6385">
          <cell r="X6385">
            <v>13154</v>
          </cell>
          <cell r="Y6385">
            <v>2941327</v>
          </cell>
          <cell r="Z6385" t="str">
            <v>TRANSPLANTE</v>
          </cell>
          <cell r="AA6385">
            <v>10</v>
          </cell>
          <cell r="AB6385" t="str">
            <v>MAQ. E EQUIPAMENTOS</v>
          </cell>
          <cell r="AC6385">
            <v>953</v>
          </cell>
          <cell r="AD6385" t="str">
            <v>BOM</v>
          </cell>
        </row>
        <row r="6386">
          <cell r="X6386">
            <v>13155</v>
          </cell>
          <cell r="Y6386">
            <v>2941328</v>
          </cell>
          <cell r="Z6386" t="str">
            <v>TRANSPLANTE</v>
          </cell>
          <cell r="AA6386">
            <v>10</v>
          </cell>
          <cell r="AB6386" t="str">
            <v>MAQ. E EQUIPAMENTOS</v>
          </cell>
          <cell r="AC6386">
            <v>953</v>
          </cell>
          <cell r="AD6386" t="str">
            <v>BOM</v>
          </cell>
        </row>
        <row r="6387">
          <cell r="X6387">
            <v>13156</v>
          </cell>
          <cell r="Y6387">
            <v>2941329</v>
          </cell>
          <cell r="Z6387" t="str">
            <v>TRANSPLANTE</v>
          </cell>
          <cell r="AA6387">
            <v>10</v>
          </cell>
          <cell r="AB6387" t="str">
            <v>MAQ. E EQUIPAMENTOS</v>
          </cell>
          <cell r="AC6387">
            <v>953</v>
          </cell>
          <cell r="AD6387" t="str">
            <v>BOM</v>
          </cell>
        </row>
        <row r="6388">
          <cell r="X6388">
            <v>13157</v>
          </cell>
          <cell r="Y6388">
            <v>2941330</v>
          </cell>
          <cell r="Z6388" t="str">
            <v>TRANSPLANTE</v>
          </cell>
          <cell r="AA6388">
            <v>10</v>
          </cell>
          <cell r="AB6388" t="str">
            <v>MAQ. E EQUIPAMENTOS</v>
          </cell>
          <cell r="AC6388">
            <v>953</v>
          </cell>
          <cell r="AD6388" t="str">
            <v>BOM</v>
          </cell>
        </row>
        <row r="6389">
          <cell r="X6389">
            <v>13158</v>
          </cell>
          <cell r="Y6389">
            <v>2941331</v>
          </cell>
          <cell r="Z6389" t="str">
            <v>TRANSPLANTE</v>
          </cell>
          <cell r="AA6389">
            <v>10</v>
          </cell>
          <cell r="AB6389" t="str">
            <v>MAQ. E EQUIPAMENTOS</v>
          </cell>
          <cell r="AC6389">
            <v>953</v>
          </cell>
          <cell r="AD6389" t="str">
            <v>BOM</v>
          </cell>
        </row>
        <row r="6390">
          <cell r="X6390">
            <v>13159</v>
          </cell>
          <cell r="Y6390">
            <v>2941332</v>
          </cell>
          <cell r="Z6390" t="str">
            <v>TRANSPLANTE</v>
          </cell>
          <cell r="AA6390">
            <v>10</v>
          </cell>
          <cell r="AB6390" t="str">
            <v>MAQ. E EQUIPAMENTOS</v>
          </cell>
          <cell r="AC6390">
            <v>953</v>
          </cell>
          <cell r="AD6390" t="str">
            <v>BOM</v>
          </cell>
        </row>
        <row r="6391">
          <cell r="X6391">
            <v>13160</v>
          </cell>
          <cell r="Y6391">
            <v>2941333</v>
          </cell>
          <cell r="Z6391" t="str">
            <v>TRANSPLANTE</v>
          </cell>
          <cell r="AA6391">
            <v>10</v>
          </cell>
          <cell r="AB6391" t="str">
            <v>MAQ. E EQUIPAMENTOS</v>
          </cell>
          <cell r="AC6391">
            <v>953</v>
          </cell>
          <cell r="AD6391" t="str">
            <v>BOM</v>
          </cell>
        </row>
        <row r="6392">
          <cell r="X6392">
            <v>13161</v>
          </cell>
          <cell r="Y6392">
            <v>2941334</v>
          </cell>
          <cell r="Z6392" t="str">
            <v>TRANSPLANTE</v>
          </cell>
          <cell r="AA6392">
            <v>10</v>
          </cell>
          <cell r="AB6392" t="str">
            <v>MAQ. E EQUIPAMENTOS</v>
          </cell>
          <cell r="AC6392">
            <v>953</v>
          </cell>
          <cell r="AD6392" t="str">
            <v>BOM</v>
          </cell>
        </row>
        <row r="6393">
          <cell r="X6393">
            <v>13162</v>
          </cell>
          <cell r="Y6393">
            <v>2941335</v>
          </cell>
          <cell r="Z6393" t="str">
            <v>TRANSPLANTE</v>
          </cell>
          <cell r="AA6393">
            <v>10</v>
          </cell>
          <cell r="AB6393" t="str">
            <v>MAQ. E EQUIPAMENTOS</v>
          </cell>
          <cell r="AC6393">
            <v>953</v>
          </cell>
          <cell r="AD6393" t="str">
            <v>BOM</v>
          </cell>
        </row>
        <row r="6394">
          <cell r="X6394">
            <v>13163</v>
          </cell>
          <cell r="Y6394">
            <v>2941336</v>
          </cell>
          <cell r="Z6394" t="str">
            <v>TRANSPLANTE</v>
          </cell>
          <cell r="AA6394">
            <v>10</v>
          </cell>
          <cell r="AB6394" t="str">
            <v>MAQ. E EQUIPAMENTOS</v>
          </cell>
          <cell r="AC6394">
            <v>953</v>
          </cell>
          <cell r="AD6394" t="str">
            <v>BOM</v>
          </cell>
        </row>
        <row r="6395">
          <cell r="X6395">
            <v>13164</v>
          </cell>
          <cell r="Y6395">
            <v>2941337</v>
          </cell>
          <cell r="Z6395" t="str">
            <v>TRANSPLANTE</v>
          </cell>
          <cell r="AA6395">
            <v>10</v>
          </cell>
          <cell r="AB6395" t="str">
            <v>MAQ. E EQUIPAMENTOS</v>
          </cell>
          <cell r="AC6395">
            <v>953</v>
          </cell>
          <cell r="AD6395" t="str">
            <v>BOM</v>
          </cell>
        </row>
        <row r="6396">
          <cell r="X6396">
            <v>13165</v>
          </cell>
          <cell r="Y6396">
            <v>2941338</v>
          </cell>
          <cell r="Z6396" t="str">
            <v>TRANSPLANTE</v>
          </cell>
          <cell r="AA6396">
            <v>10</v>
          </cell>
          <cell r="AB6396" t="str">
            <v>MAQ. E EQUIPAMENTOS</v>
          </cell>
          <cell r="AC6396">
            <v>953</v>
          </cell>
          <cell r="AD6396" t="str">
            <v>BOM</v>
          </cell>
        </row>
        <row r="6397">
          <cell r="X6397">
            <v>13166</v>
          </cell>
          <cell r="Y6397">
            <v>2941339</v>
          </cell>
          <cell r="Z6397" t="str">
            <v>TRANSPLANTE</v>
          </cell>
          <cell r="AA6397">
            <v>10</v>
          </cell>
          <cell r="AB6397" t="str">
            <v>MAQ. E EQUIPAMENTOS</v>
          </cell>
          <cell r="AC6397">
            <v>953</v>
          </cell>
          <cell r="AD6397" t="str">
            <v>BOM</v>
          </cell>
        </row>
        <row r="6398">
          <cell r="X6398">
            <v>13167</v>
          </cell>
          <cell r="Y6398">
            <v>2941340</v>
          </cell>
          <cell r="Z6398" t="str">
            <v>TRANSPLANTE</v>
          </cell>
          <cell r="AA6398">
            <v>10</v>
          </cell>
          <cell r="AB6398" t="str">
            <v>MAQ. E EQUIPAMENTOS</v>
          </cell>
          <cell r="AC6398">
            <v>953</v>
          </cell>
          <cell r="AD6398" t="str">
            <v>BOM</v>
          </cell>
        </row>
        <row r="6399">
          <cell r="X6399">
            <v>13168</v>
          </cell>
          <cell r="Y6399">
            <v>2941341</v>
          </cell>
          <cell r="Z6399" t="str">
            <v>TRANSPLANTE</v>
          </cell>
          <cell r="AA6399">
            <v>10</v>
          </cell>
          <cell r="AB6399" t="str">
            <v>MAQ. E EQUIPAMENTOS</v>
          </cell>
          <cell r="AC6399">
            <v>953</v>
          </cell>
          <cell r="AD6399" t="str">
            <v>BOM</v>
          </cell>
        </row>
        <row r="6400">
          <cell r="X6400">
            <v>13169</v>
          </cell>
          <cell r="Y6400">
            <v>2941342</v>
          </cell>
          <cell r="Z6400" t="str">
            <v>TRANSPLANTE</v>
          </cell>
          <cell r="AA6400">
            <v>10</v>
          </cell>
          <cell r="AB6400" t="str">
            <v>MAQ. E EQUIPAMENTOS</v>
          </cell>
          <cell r="AC6400">
            <v>953</v>
          </cell>
          <cell r="AD6400" t="str">
            <v>BOM</v>
          </cell>
        </row>
        <row r="6401">
          <cell r="X6401">
            <v>13170</v>
          </cell>
          <cell r="Y6401">
            <v>2941343</v>
          </cell>
          <cell r="Z6401" t="str">
            <v>TRANSPLANTE</v>
          </cell>
          <cell r="AA6401">
            <v>10</v>
          </cell>
          <cell r="AB6401" t="str">
            <v>MAQ. E EQUIPAMENTOS</v>
          </cell>
          <cell r="AC6401">
            <v>953</v>
          </cell>
          <cell r="AD6401" t="str">
            <v>BOM</v>
          </cell>
        </row>
        <row r="6402">
          <cell r="X6402">
            <v>13171</v>
          </cell>
          <cell r="Y6402">
            <v>2941344</v>
          </cell>
          <cell r="Z6402" t="str">
            <v>TRANSPLANTE</v>
          </cell>
          <cell r="AA6402">
            <v>10</v>
          </cell>
          <cell r="AB6402" t="str">
            <v>MAQ. E EQUIPAMENTOS</v>
          </cell>
          <cell r="AC6402">
            <v>953</v>
          </cell>
          <cell r="AD6402" t="str">
            <v>BOM</v>
          </cell>
        </row>
        <row r="6403">
          <cell r="X6403">
            <v>13172</v>
          </cell>
          <cell r="Y6403">
            <v>2941345</v>
          </cell>
          <cell r="Z6403" t="str">
            <v>TRANSPLANTE</v>
          </cell>
          <cell r="AA6403">
            <v>10</v>
          </cell>
          <cell r="AB6403" t="str">
            <v>MAQ. E EQUIPAMENTOS</v>
          </cell>
          <cell r="AC6403">
            <v>953</v>
          </cell>
          <cell r="AD6403" t="str">
            <v>BOM</v>
          </cell>
        </row>
        <row r="6404">
          <cell r="X6404">
            <v>13173</v>
          </cell>
          <cell r="Y6404">
            <v>2941346</v>
          </cell>
          <cell r="Z6404" t="str">
            <v>TRANSPLANTE</v>
          </cell>
          <cell r="AA6404">
            <v>10</v>
          </cell>
          <cell r="AB6404" t="str">
            <v>MAQ. E EQUIPAMENTOS</v>
          </cell>
          <cell r="AC6404">
            <v>953</v>
          </cell>
          <cell r="AD6404" t="str">
            <v>BOM</v>
          </cell>
        </row>
        <row r="6405">
          <cell r="X6405">
            <v>13174</v>
          </cell>
          <cell r="Y6405">
            <v>2941347</v>
          </cell>
          <cell r="Z6405" t="str">
            <v>TRANSPLANTE</v>
          </cell>
          <cell r="AA6405">
            <v>10</v>
          </cell>
          <cell r="AB6405" t="str">
            <v>MAQ. E EQUIPAMENTOS</v>
          </cell>
          <cell r="AC6405">
            <v>953</v>
          </cell>
          <cell r="AD6405" t="str">
            <v>BOM</v>
          </cell>
        </row>
        <row r="6406">
          <cell r="X6406">
            <v>13175</v>
          </cell>
          <cell r="Y6406">
            <v>2941348</v>
          </cell>
          <cell r="Z6406" t="str">
            <v>TRANSPLANTE</v>
          </cell>
          <cell r="AA6406">
            <v>10</v>
          </cell>
          <cell r="AB6406" t="str">
            <v>MAQ. E EQUIPAMENTOS</v>
          </cell>
          <cell r="AC6406">
            <v>953</v>
          </cell>
          <cell r="AD6406" t="str">
            <v>BOM</v>
          </cell>
        </row>
        <row r="6407">
          <cell r="X6407">
            <v>13143</v>
          </cell>
          <cell r="Y6407" t="str">
            <v>-</v>
          </cell>
          <cell r="Z6407" t="str">
            <v>CENTRO CIRÚRGICO –  HEMODINÂMICA</v>
          </cell>
          <cell r="AA6407">
            <v>10</v>
          </cell>
          <cell r="AB6407" t="str">
            <v>MAQ. E EQUIPAMENTOS</v>
          </cell>
          <cell r="AC6407">
            <v>29201.325000000001</v>
          </cell>
          <cell r="AD6407" t="str">
            <v>BOM</v>
          </cell>
        </row>
        <row r="6408">
          <cell r="X6408">
            <v>13177</v>
          </cell>
          <cell r="Y6408" t="str">
            <v>-</v>
          </cell>
          <cell r="Z6408" t="str">
            <v>GERÊNCIA DE DESENVOLVIMENTO DE PESSOAS</v>
          </cell>
          <cell r="AA6408">
            <v>10</v>
          </cell>
          <cell r="AB6408" t="str">
            <v>MAQ. E EQUIPAMENTOS</v>
          </cell>
          <cell r="AC6408">
            <v>974.45</v>
          </cell>
          <cell r="AD6408" t="str">
            <v>BOM</v>
          </cell>
        </row>
        <row r="6409">
          <cell r="X6409">
            <v>13133</v>
          </cell>
          <cell r="Y6409">
            <v>2960686</v>
          </cell>
          <cell r="Z6409" t="str">
            <v>TRANSPLANTE</v>
          </cell>
          <cell r="AA6409">
            <v>6</v>
          </cell>
          <cell r="AB6409" t="str">
            <v>MÓVEIS E UTENSÍLIOS</v>
          </cell>
          <cell r="AC6409">
            <v>1956.5</v>
          </cell>
          <cell r="AD6409" t="str">
            <v>BOM</v>
          </cell>
        </row>
        <row r="6410">
          <cell r="X6410">
            <v>13134</v>
          </cell>
          <cell r="Y6410">
            <v>2960687</v>
          </cell>
          <cell r="Z6410" t="str">
            <v>TRANSPLANTE</v>
          </cell>
          <cell r="AA6410">
            <v>6</v>
          </cell>
          <cell r="AB6410" t="str">
            <v>MÓVEIS E UTENSÍLIOS</v>
          </cell>
          <cell r="AC6410">
            <v>1956.5</v>
          </cell>
          <cell r="AD6410" t="str">
            <v>BOM</v>
          </cell>
        </row>
        <row r="6411">
          <cell r="X6411">
            <v>13135</v>
          </cell>
          <cell r="Y6411">
            <v>2960688</v>
          </cell>
          <cell r="Z6411" t="str">
            <v>TRANSPLANTE</v>
          </cell>
          <cell r="AA6411">
            <v>6</v>
          </cell>
          <cell r="AB6411" t="str">
            <v>MÓVEIS E UTENSÍLIOS</v>
          </cell>
          <cell r="AC6411">
            <v>1956.5</v>
          </cell>
          <cell r="AD6411" t="str">
            <v>BOM</v>
          </cell>
        </row>
        <row r="6412">
          <cell r="X6412">
            <v>13136</v>
          </cell>
          <cell r="Y6412">
            <v>2960689</v>
          </cell>
          <cell r="Z6412" t="str">
            <v>TRANSPLANTE</v>
          </cell>
          <cell r="AA6412">
            <v>6</v>
          </cell>
          <cell r="AB6412" t="str">
            <v>MÓVEIS E UTENSÍLIOS</v>
          </cell>
          <cell r="AC6412">
            <v>1956.5</v>
          </cell>
          <cell r="AD6412" t="str">
            <v>BOM</v>
          </cell>
        </row>
        <row r="6413">
          <cell r="X6413">
            <v>13137</v>
          </cell>
          <cell r="Y6413">
            <v>2960680</v>
          </cell>
          <cell r="Z6413" t="str">
            <v>TRANSPLANTE</v>
          </cell>
          <cell r="AA6413">
            <v>6</v>
          </cell>
          <cell r="AB6413" t="str">
            <v>MÓVEIS E UTENSÍLIOS</v>
          </cell>
          <cell r="AC6413">
            <v>1283</v>
          </cell>
          <cell r="AD6413" t="str">
            <v>BOM</v>
          </cell>
        </row>
        <row r="6414">
          <cell r="X6414">
            <v>13138</v>
          </cell>
          <cell r="Y6414">
            <v>2960681</v>
          </cell>
          <cell r="Z6414" t="str">
            <v>TRANSPLANTE</v>
          </cell>
          <cell r="AA6414">
            <v>6</v>
          </cell>
          <cell r="AB6414" t="str">
            <v>MÓVEIS E UTENSÍLIOS</v>
          </cell>
          <cell r="AC6414">
            <v>1283</v>
          </cell>
          <cell r="AD6414" t="str">
            <v>BOM</v>
          </cell>
        </row>
        <row r="6415">
          <cell r="X6415">
            <v>13139</v>
          </cell>
          <cell r="Y6415">
            <v>2960682</v>
          </cell>
          <cell r="Z6415" t="str">
            <v>TRANSPLANTE</v>
          </cell>
          <cell r="AA6415">
            <v>6</v>
          </cell>
          <cell r="AB6415" t="str">
            <v>MÓVEIS E UTENSÍLIOS</v>
          </cell>
          <cell r="AC6415">
            <v>1283</v>
          </cell>
          <cell r="AD6415" t="str">
            <v>BOM</v>
          </cell>
        </row>
        <row r="6416">
          <cell r="X6416">
            <v>13140</v>
          </cell>
          <cell r="Y6416">
            <v>2960683</v>
          </cell>
          <cell r="Z6416" t="str">
            <v>TRANSPLANTE</v>
          </cell>
          <cell r="AA6416">
            <v>6</v>
          </cell>
          <cell r="AB6416" t="str">
            <v>MÓVEIS E UTENSÍLIOS</v>
          </cell>
          <cell r="AC6416">
            <v>1283</v>
          </cell>
          <cell r="AD6416" t="str">
            <v>BOM</v>
          </cell>
        </row>
        <row r="6417">
          <cell r="X6417">
            <v>13141</v>
          </cell>
          <cell r="Y6417">
            <v>2960684</v>
          </cell>
          <cell r="Z6417" t="str">
            <v>TRANSPLANTE</v>
          </cell>
          <cell r="AA6417">
            <v>6</v>
          </cell>
          <cell r="AB6417" t="str">
            <v>MÓVEIS E UTENSÍLIOS</v>
          </cell>
          <cell r="AC6417">
            <v>1283</v>
          </cell>
          <cell r="AD6417" t="str">
            <v>BOM</v>
          </cell>
        </row>
        <row r="6418">
          <cell r="X6418">
            <v>13142</v>
          </cell>
          <cell r="Y6418">
            <v>2960685</v>
          </cell>
          <cell r="Z6418" t="str">
            <v>TRANSPLANTE</v>
          </cell>
          <cell r="AA6418">
            <v>6</v>
          </cell>
          <cell r="AB6418" t="str">
            <v>MÓVEIS E UTENSÍLIOS</v>
          </cell>
          <cell r="AC6418">
            <v>1283</v>
          </cell>
          <cell r="AD6418" t="str">
            <v>BOM</v>
          </cell>
        </row>
        <row r="6419">
          <cell r="X6419">
            <v>13180</v>
          </cell>
          <cell r="Y6419">
            <v>2961168</v>
          </cell>
          <cell r="Z6419" t="str">
            <v>TRANSPLANTE</v>
          </cell>
          <cell r="AA6419">
            <v>6</v>
          </cell>
          <cell r="AB6419" t="str">
            <v>MAQ. E EQUIPAMENTOS</v>
          </cell>
          <cell r="AC6419">
            <v>1042.5</v>
          </cell>
          <cell r="AD6419" t="str">
            <v>BOM</v>
          </cell>
        </row>
        <row r="6420">
          <cell r="X6420">
            <v>13181</v>
          </cell>
          <cell r="Y6420">
            <v>2961169</v>
          </cell>
          <cell r="Z6420" t="str">
            <v>TRANSPLANTE</v>
          </cell>
          <cell r="AA6420">
            <v>6</v>
          </cell>
          <cell r="AB6420" t="str">
            <v>MAQ. E EQUIPAMENTOS</v>
          </cell>
          <cell r="AC6420">
            <v>1042.5</v>
          </cell>
          <cell r="AD6420" t="str">
            <v>BOM</v>
          </cell>
        </row>
        <row r="6421">
          <cell r="X6421">
            <v>13182</v>
          </cell>
          <cell r="Y6421">
            <v>2961170</v>
          </cell>
          <cell r="Z6421" t="str">
            <v>TRANSPLANTE</v>
          </cell>
          <cell r="AA6421">
            <v>6</v>
          </cell>
          <cell r="AB6421" t="str">
            <v>MAQ. E EQUIPAMENTOS</v>
          </cell>
          <cell r="AC6421">
            <v>1042.5</v>
          </cell>
          <cell r="AD6421" t="str">
            <v>BOM</v>
          </cell>
        </row>
        <row r="6422">
          <cell r="X6422">
            <v>13183</v>
          </cell>
          <cell r="Y6422">
            <v>2961171</v>
          </cell>
          <cell r="Z6422" t="str">
            <v>TRANSPLANTE</v>
          </cell>
          <cell r="AA6422">
            <v>6</v>
          </cell>
          <cell r="AB6422" t="str">
            <v>MAQ. E EQUIPAMENTOS</v>
          </cell>
          <cell r="AC6422">
            <v>1042.5</v>
          </cell>
          <cell r="AD6422" t="str">
            <v>BOM</v>
          </cell>
        </row>
        <row r="6423">
          <cell r="X6423">
            <v>13184</v>
          </cell>
          <cell r="Y6423">
            <v>2961172</v>
          </cell>
          <cell r="Z6423" t="str">
            <v>TRANSPLANTE</v>
          </cell>
          <cell r="AA6423">
            <v>6</v>
          </cell>
          <cell r="AB6423" t="str">
            <v>MAQ. E EQUIPAMENTOS</v>
          </cell>
          <cell r="AC6423">
            <v>1042.5</v>
          </cell>
          <cell r="AD6423" t="str">
            <v>BOM</v>
          </cell>
        </row>
        <row r="6424">
          <cell r="X6424">
            <v>13185</v>
          </cell>
          <cell r="Y6424">
            <v>2961173</v>
          </cell>
          <cell r="Z6424" t="str">
            <v>TRANSPLANTE</v>
          </cell>
          <cell r="AA6424">
            <v>6</v>
          </cell>
          <cell r="AB6424" t="str">
            <v>MAQ. E EQUIPAMENTOS</v>
          </cell>
          <cell r="AC6424">
            <v>1042.5</v>
          </cell>
          <cell r="AD6424" t="str">
            <v>BOM</v>
          </cell>
        </row>
        <row r="6425">
          <cell r="X6425">
            <v>13186</v>
          </cell>
          <cell r="Y6425">
            <v>2961174</v>
          </cell>
          <cell r="Z6425" t="str">
            <v>TRANSPLANTE</v>
          </cell>
          <cell r="AA6425">
            <v>6</v>
          </cell>
          <cell r="AB6425" t="str">
            <v>MAQ. E EQUIPAMENTOS</v>
          </cell>
          <cell r="AC6425">
            <v>1042.5</v>
          </cell>
          <cell r="AD6425" t="str">
            <v>BOM</v>
          </cell>
        </row>
        <row r="6426">
          <cell r="X6426">
            <v>13188</v>
          </cell>
          <cell r="Y6426">
            <v>2961138</v>
          </cell>
          <cell r="Z6426" t="str">
            <v>HEMODINAMICA</v>
          </cell>
          <cell r="AA6426">
            <v>6</v>
          </cell>
          <cell r="AB6426" t="str">
            <v>MOVEIS E UTENSILIOS</v>
          </cell>
          <cell r="AC6426">
            <v>2500</v>
          </cell>
          <cell r="AD6426" t="str">
            <v>BOM</v>
          </cell>
        </row>
        <row r="6427">
          <cell r="X6427">
            <v>13189</v>
          </cell>
          <cell r="Y6427">
            <v>2961139</v>
          </cell>
          <cell r="Z6427" t="str">
            <v>HEMODINAMICA</v>
          </cell>
          <cell r="AA6427">
            <v>6</v>
          </cell>
          <cell r="AB6427" t="str">
            <v>MOVEIS E UTENSILIOS</v>
          </cell>
          <cell r="AC6427">
            <v>500</v>
          </cell>
          <cell r="AD6427" t="str">
            <v>BOM</v>
          </cell>
        </row>
        <row r="6428">
          <cell r="X6428">
            <v>13197</v>
          </cell>
          <cell r="Y6428">
            <v>2961153</v>
          </cell>
          <cell r="Z6428" t="str">
            <v>TRANSPLANTE</v>
          </cell>
          <cell r="AA6428">
            <v>6</v>
          </cell>
          <cell r="AB6428" t="str">
            <v>MOVEIS E UTENSILIOS</v>
          </cell>
          <cell r="AC6428">
            <v>675</v>
          </cell>
          <cell r="AD6428" t="str">
            <v>BOM</v>
          </cell>
        </row>
        <row r="6429">
          <cell r="X6429">
            <v>13198</v>
          </cell>
          <cell r="Y6429">
            <v>2961154</v>
          </cell>
          <cell r="Z6429" t="str">
            <v>TRANSPLANTE</v>
          </cell>
          <cell r="AA6429">
            <v>6</v>
          </cell>
          <cell r="AB6429" t="str">
            <v>MOVEIS E UTENSILIOS</v>
          </cell>
          <cell r="AC6429">
            <v>675</v>
          </cell>
          <cell r="AD6429" t="str">
            <v>BOM</v>
          </cell>
        </row>
        <row r="6430">
          <cell r="X6430">
            <v>13199</v>
          </cell>
          <cell r="Y6430">
            <v>2961155</v>
          </cell>
          <cell r="Z6430" t="str">
            <v>TRANSPLANTE</v>
          </cell>
          <cell r="AA6430">
            <v>6</v>
          </cell>
          <cell r="AB6430" t="str">
            <v>MOVEIS E UTENSILIOS</v>
          </cell>
          <cell r="AC6430">
            <v>675</v>
          </cell>
          <cell r="AD6430" t="str">
            <v>BOM</v>
          </cell>
        </row>
        <row r="6431">
          <cell r="X6431">
            <v>13200</v>
          </cell>
          <cell r="Y6431">
            <v>2961156</v>
          </cell>
          <cell r="Z6431" t="str">
            <v>TRANSPLANTE</v>
          </cell>
          <cell r="AA6431">
            <v>6</v>
          </cell>
          <cell r="AB6431" t="str">
            <v>MOVEIS E UTENSILIOS</v>
          </cell>
          <cell r="AC6431">
            <v>675</v>
          </cell>
          <cell r="AD6431" t="str">
            <v>BOM</v>
          </cell>
        </row>
        <row r="6432">
          <cell r="X6432">
            <v>13201</v>
          </cell>
          <cell r="Y6432">
            <v>2961157</v>
          </cell>
          <cell r="Z6432" t="str">
            <v>TRANSPLANTE</v>
          </cell>
          <cell r="AA6432">
            <v>6</v>
          </cell>
          <cell r="AB6432" t="str">
            <v>MOVEIS E UTENSILIOS</v>
          </cell>
          <cell r="AC6432">
            <v>675</v>
          </cell>
          <cell r="AD6432" t="str">
            <v>BOM</v>
          </cell>
        </row>
        <row r="6433">
          <cell r="X6433">
            <v>13202</v>
          </cell>
          <cell r="Y6433">
            <v>2961158</v>
          </cell>
          <cell r="Z6433" t="str">
            <v>TRANSPLANTE</v>
          </cell>
          <cell r="AA6433">
            <v>6</v>
          </cell>
          <cell r="AB6433" t="str">
            <v>MOVEIS E UTENSILIOS</v>
          </cell>
          <cell r="AC6433">
            <v>745</v>
          </cell>
          <cell r="AD6433" t="str">
            <v>BOM</v>
          </cell>
        </row>
        <row r="6434">
          <cell r="X6434">
            <v>13203</v>
          </cell>
          <cell r="Y6434">
            <v>2961159</v>
          </cell>
          <cell r="Z6434" t="str">
            <v>TRANSPLANTE</v>
          </cell>
          <cell r="AA6434">
            <v>6</v>
          </cell>
          <cell r="AB6434" t="str">
            <v>MOVEIS E UTENSILIOS</v>
          </cell>
          <cell r="AC6434">
            <v>745</v>
          </cell>
          <cell r="AD6434" t="str">
            <v>BOM</v>
          </cell>
        </row>
        <row r="6435">
          <cell r="X6435">
            <v>13204</v>
          </cell>
          <cell r="Y6435">
            <v>2961160</v>
          </cell>
          <cell r="Z6435" t="str">
            <v>TRANSPLANTE</v>
          </cell>
          <cell r="AA6435">
            <v>6</v>
          </cell>
          <cell r="AB6435" t="str">
            <v>MOVEIS E UTENSILIOS</v>
          </cell>
          <cell r="AC6435">
            <v>745</v>
          </cell>
          <cell r="AD6435" t="str">
            <v>BOM</v>
          </cell>
        </row>
        <row r="6436">
          <cell r="X6436">
            <v>13205</v>
          </cell>
          <cell r="Y6436">
            <v>2961161</v>
          </cell>
          <cell r="Z6436" t="str">
            <v>TRANSPLANTE</v>
          </cell>
          <cell r="AA6436">
            <v>6</v>
          </cell>
          <cell r="AB6436" t="str">
            <v>MOVEIS E UTENSILIOS</v>
          </cell>
          <cell r="AC6436">
            <v>745</v>
          </cell>
          <cell r="AD6436" t="str">
            <v>BOM</v>
          </cell>
        </row>
        <row r="6437">
          <cell r="X6437">
            <v>13206</v>
          </cell>
          <cell r="Y6437">
            <v>2961162</v>
          </cell>
          <cell r="Z6437" t="str">
            <v>TRANSPLANTE</v>
          </cell>
          <cell r="AA6437">
            <v>6</v>
          </cell>
          <cell r="AB6437" t="str">
            <v>MOVEIS E UTENSILIOS</v>
          </cell>
          <cell r="AC6437">
            <v>745</v>
          </cell>
          <cell r="AD6437" t="str">
            <v>BOM</v>
          </cell>
        </row>
        <row r="6438">
          <cell r="X6438">
            <v>13208</v>
          </cell>
          <cell r="Y6438">
            <v>2961131</v>
          </cell>
          <cell r="Z6438" t="str">
            <v>FISIOTERAPIA</v>
          </cell>
          <cell r="AA6438">
            <v>10</v>
          </cell>
          <cell r="AB6438" t="str">
            <v>MAQ. E EQUIPAMENTOS</v>
          </cell>
          <cell r="AC6438">
            <v>200</v>
          </cell>
          <cell r="AD6438" t="str">
            <v>BOM</v>
          </cell>
        </row>
        <row r="6439">
          <cell r="X6439">
            <v>13209</v>
          </cell>
          <cell r="Y6439">
            <v>2961132</v>
          </cell>
          <cell r="Z6439" t="str">
            <v>FISIOTERAPIA</v>
          </cell>
          <cell r="AA6439">
            <v>10</v>
          </cell>
          <cell r="AB6439" t="str">
            <v>MAQ. E EQUIPAMENTOS</v>
          </cell>
          <cell r="AC6439">
            <v>200</v>
          </cell>
          <cell r="AD6439" t="str">
            <v>BOM</v>
          </cell>
        </row>
        <row r="6440">
          <cell r="X6440">
            <v>13210</v>
          </cell>
          <cell r="Y6440">
            <v>2961130</v>
          </cell>
          <cell r="Z6440" t="str">
            <v>CENTRO CIRÚRGICO – SALA DE EQUIPAMENTOS</v>
          </cell>
          <cell r="AA6440">
            <v>10</v>
          </cell>
          <cell r="AB6440" t="str">
            <v>MAQ. E EQUIPAMENTOS</v>
          </cell>
          <cell r="AC6440">
            <v>6257</v>
          </cell>
          <cell r="AD6440" t="str">
            <v>BOM</v>
          </cell>
        </row>
        <row r="6441">
          <cell r="X6441">
            <v>13187</v>
          </cell>
          <cell r="Y6441">
            <v>2961245</v>
          </cell>
          <cell r="Z6441" t="str">
            <v>SEGURANÇA E TRANSPORTE</v>
          </cell>
          <cell r="AA6441">
            <v>10</v>
          </cell>
          <cell r="AB6441" t="str">
            <v>VEICULOS</v>
          </cell>
          <cell r="AC6441">
            <v>115250</v>
          </cell>
          <cell r="AD6441" t="str">
            <v>BOM</v>
          </cell>
        </row>
        <row r="6442">
          <cell r="X6442">
            <v>13212</v>
          </cell>
          <cell r="Y6442">
            <v>2961203</v>
          </cell>
          <cell r="Z6442" t="str">
            <v>TRANSPLANTE</v>
          </cell>
          <cell r="AA6442">
            <v>5</v>
          </cell>
          <cell r="AB6442" t="str">
            <v>EQUIP. DE INFORMÁTICA</v>
          </cell>
          <cell r="AC6442">
            <v>1049.95</v>
          </cell>
          <cell r="AD6442" t="str">
            <v>BOM</v>
          </cell>
        </row>
        <row r="6443">
          <cell r="X6443">
            <v>13213</v>
          </cell>
          <cell r="Y6443">
            <v>2961204</v>
          </cell>
          <cell r="Z6443" t="str">
            <v>TRANSPLANTE</v>
          </cell>
          <cell r="AA6443">
            <v>5</v>
          </cell>
          <cell r="AB6443" t="str">
            <v>EQUIP. DE INFORMÁTICA</v>
          </cell>
          <cell r="AC6443">
            <v>1449.95</v>
          </cell>
          <cell r="AD6443" t="str">
            <v>BOM</v>
          </cell>
        </row>
        <row r="6444">
          <cell r="X6444">
            <v>13214</v>
          </cell>
          <cell r="Y6444">
            <v>2961205</v>
          </cell>
          <cell r="Z6444" t="str">
            <v>TRANSPLANTE</v>
          </cell>
          <cell r="AA6444">
            <v>5</v>
          </cell>
          <cell r="AB6444" t="str">
            <v>EQUIP. DE INFORMÁTICA</v>
          </cell>
          <cell r="AC6444">
            <v>547.38</v>
          </cell>
          <cell r="AD6444" t="str">
            <v>BOM</v>
          </cell>
        </row>
        <row r="6445">
          <cell r="X6445">
            <v>13215</v>
          </cell>
          <cell r="Y6445">
            <v>2961206</v>
          </cell>
          <cell r="Z6445" t="str">
            <v>TRANSPLANTE</v>
          </cell>
          <cell r="AA6445">
            <v>5</v>
          </cell>
          <cell r="AB6445" t="str">
            <v>EQUIP. DE INFORMÁTICA</v>
          </cell>
          <cell r="AC6445">
            <v>200.07499999999999</v>
          </cell>
          <cell r="AD6445" t="str">
            <v>BOM</v>
          </cell>
        </row>
        <row r="6446">
          <cell r="X6446">
            <v>13216</v>
          </cell>
          <cell r="Y6446">
            <v>2961207</v>
          </cell>
          <cell r="Z6446" t="str">
            <v>TRANSPLANTE</v>
          </cell>
          <cell r="AA6446">
            <v>5</v>
          </cell>
          <cell r="AB6446" t="str">
            <v>EQUIP. DE INFORMÁTICA</v>
          </cell>
          <cell r="AC6446">
            <v>200.07499999999999</v>
          </cell>
          <cell r="AD6446" t="str">
            <v>BOM</v>
          </cell>
        </row>
        <row r="6447">
          <cell r="X6447">
            <v>13217</v>
          </cell>
          <cell r="Y6447">
            <v>2961208</v>
          </cell>
          <cell r="Z6447" t="str">
            <v>TRANSPLANTE</v>
          </cell>
          <cell r="AA6447">
            <v>5</v>
          </cell>
          <cell r="AB6447" t="str">
            <v>EQUIP. DE INFORMÁTICA</v>
          </cell>
          <cell r="AC6447">
            <v>200.07499999999999</v>
          </cell>
          <cell r="AD6447" t="str">
            <v>BOM</v>
          </cell>
        </row>
        <row r="6448">
          <cell r="X6448">
            <v>13218</v>
          </cell>
          <cell r="Y6448">
            <v>2961209</v>
          </cell>
          <cell r="Z6448" t="str">
            <v>TRANSPLANTE</v>
          </cell>
          <cell r="AA6448">
            <v>5</v>
          </cell>
          <cell r="AB6448" t="str">
            <v>EQUIP. DE INFORMÁTICA</v>
          </cell>
          <cell r="AC6448">
            <v>200.07499999999999</v>
          </cell>
          <cell r="AD6448" t="str">
            <v>BOM</v>
          </cell>
        </row>
        <row r="6449">
          <cell r="X6449">
            <v>13219</v>
          </cell>
          <cell r="Y6449">
            <v>2961210</v>
          </cell>
          <cell r="Z6449" t="str">
            <v>TRANSPLANTE</v>
          </cell>
          <cell r="AA6449">
            <v>5</v>
          </cell>
          <cell r="AB6449" t="str">
            <v>EQUIP. DE INFORMÁTICA</v>
          </cell>
          <cell r="AC6449">
            <v>200.07499999999999</v>
          </cell>
          <cell r="AD6449" t="str">
            <v>BOM</v>
          </cell>
        </row>
        <row r="6450">
          <cell r="X6450">
            <v>13220</v>
          </cell>
          <cell r="Y6450">
            <v>2961211</v>
          </cell>
          <cell r="Z6450" t="str">
            <v>TRANSPLANTE</v>
          </cell>
          <cell r="AA6450">
            <v>5</v>
          </cell>
          <cell r="AB6450" t="str">
            <v>EQUIP. DE INFORMÁTICA</v>
          </cell>
          <cell r="AC6450">
            <v>200.07499999999999</v>
          </cell>
          <cell r="AD6450" t="str">
            <v>BOM</v>
          </cell>
        </row>
        <row r="6451">
          <cell r="X6451">
            <v>13221</v>
          </cell>
          <cell r="Y6451">
            <v>2961212</v>
          </cell>
          <cell r="Z6451" t="str">
            <v>TRANSPLANTE</v>
          </cell>
          <cell r="AA6451">
            <v>5</v>
          </cell>
          <cell r="AB6451" t="str">
            <v>EQUIP. DE INFORMÁTICA</v>
          </cell>
          <cell r="AC6451">
            <v>200.07499999999999</v>
          </cell>
          <cell r="AD6451" t="str">
            <v>BOM</v>
          </cell>
        </row>
        <row r="6452">
          <cell r="X6452">
            <v>13222</v>
          </cell>
          <cell r="Y6452">
            <v>2961213</v>
          </cell>
          <cell r="Z6452" t="str">
            <v>TRANSPLANTE</v>
          </cell>
          <cell r="AA6452">
            <v>5</v>
          </cell>
          <cell r="AB6452" t="str">
            <v>EQUIP. DE INFORMÁTICA</v>
          </cell>
          <cell r="AC6452">
            <v>200.07499999999999</v>
          </cell>
          <cell r="AD6452" t="str">
            <v>BOM</v>
          </cell>
        </row>
        <row r="6453">
          <cell r="X6453">
            <v>13223</v>
          </cell>
          <cell r="Y6453">
            <v>2961214</v>
          </cell>
          <cell r="Z6453" t="str">
            <v>TRANSPLANTE</v>
          </cell>
          <cell r="AA6453">
            <v>5</v>
          </cell>
          <cell r="AB6453" t="str">
            <v>EQUIP. DE INFORMÁTICA</v>
          </cell>
          <cell r="AC6453">
            <v>200.07499999999999</v>
          </cell>
          <cell r="AD6453" t="str">
            <v>BOM</v>
          </cell>
        </row>
        <row r="6454">
          <cell r="X6454">
            <v>13224</v>
          </cell>
          <cell r="Y6454">
            <v>2961215</v>
          </cell>
          <cell r="Z6454" t="str">
            <v>TRANSPLANTE</v>
          </cell>
          <cell r="AA6454">
            <v>5</v>
          </cell>
          <cell r="AB6454" t="str">
            <v>EQUIP. DE INFORMÁTICA</v>
          </cell>
          <cell r="AC6454">
            <v>200.07499999999999</v>
          </cell>
          <cell r="AD6454" t="str">
            <v>BOM</v>
          </cell>
        </row>
        <row r="6455">
          <cell r="X6455">
            <v>13225</v>
          </cell>
          <cell r="Y6455">
            <v>2961216</v>
          </cell>
          <cell r="Z6455" t="str">
            <v>TRANSPLANTE</v>
          </cell>
          <cell r="AA6455">
            <v>5</v>
          </cell>
          <cell r="AB6455" t="str">
            <v>EQUIP. DE INFORMÁTICA</v>
          </cell>
          <cell r="AC6455">
            <v>200.07499999999999</v>
          </cell>
          <cell r="AD6455" t="str">
            <v>BOM</v>
          </cell>
        </row>
        <row r="6456">
          <cell r="X6456">
            <v>13226</v>
          </cell>
          <cell r="Y6456">
            <v>2961217</v>
          </cell>
          <cell r="Z6456" t="str">
            <v>TRANSPLANTE</v>
          </cell>
          <cell r="AA6456">
            <v>5</v>
          </cell>
          <cell r="AB6456" t="str">
            <v>EQUIP. DE INFORMÁTICA</v>
          </cell>
          <cell r="AC6456">
            <v>200.07499999999999</v>
          </cell>
          <cell r="AD6456" t="str">
            <v>BOM</v>
          </cell>
        </row>
        <row r="6457">
          <cell r="X6457">
            <v>13228</v>
          </cell>
          <cell r="Y6457">
            <v>2961218</v>
          </cell>
          <cell r="Z6457" t="str">
            <v>GALPÃO ALMOXARIFADO</v>
          </cell>
          <cell r="AA6457">
            <v>5</v>
          </cell>
          <cell r="AB6457" t="str">
            <v>EQUIP. DE INFORMÁTICA</v>
          </cell>
          <cell r="AC6457">
            <v>384.8</v>
          </cell>
          <cell r="AD6457" t="str">
            <v>BOM</v>
          </cell>
        </row>
        <row r="6458">
          <cell r="X6458">
            <v>13229</v>
          </cell>
          <cell r="Y6458">
            <v>2961218</v>
          </cell>
          <cell r="Z6458" t="str">
            <v>TRANSPLANTE</v>
          </cell>
          <cell r="AA6458">
            <v>5</v>
          </cell>
          <cell r="AB6458" t="str">
            <v>EQUIP. DE INFORMÁTICA</v>
          </cell>
          <cell r="AC6458">
            <v>589.95000000000005</v>
          </cell>
          <cell r="AD6458" t="str">
            <v>BOM</v>
          </cell>
        </row>
        <row r="6459">
          <cell r="X6459">
            <v>13227</v>
          </cell>
          <cell r="Y6459" t="str">
            <v>-</v>
          </cell>
          <cell r="Z6459" t="str">
            <v>CENTRO CIRÚRGICO –  HEMODINÂMICA</v>
          </cell>
          <cell r="AA6459">
            <v>5</v>
          </cell>
          <cell r="AB6459" t="str">
            <v>EQUIP. DE INFORMÁTICA</v>
          </cell>
          <cell r="AC6459">
            <v>560</v>
          </cell>
          <cell r="AD6459" t="str">
            <v>BOM</v>
          </cell>
        </row>
        <row r="6460">
          <cell r="X6460">
            <v>13207</v>
          </cell>
          <cell r="Y6460" t="str">
            <v>-</v>
          </cell>
          <cell r="Z6460" t="str">
            <v>AUDITÓRIO LUIZ RASSI – HGG</v>
          </cell>
          <cell r="AA6460">
            <v>5</v>
          </cell>
          <cell r="AB6460" t="str">
            <v>MAQ. E EQUIPAMENTOS</v>
          </cell>
          <cell r="AC6460">
            <v>599.5</v>
          </cell>
          <cell r="AD6460" t="str">
            <v>BOM</v>
          </cell>
        </row>
        <row r="6461">
          <cell r="X6461">
            <v>13211</v>
          </cell>
          <cell r="Y6461" t="str">
            <v>-</v>
          </cell>
          <cell r="Z6461" t="str">
            <v>CENTRO CIRÚRGICO - SALAS DE CIRURGIA</v>
          </cell>
          <cell r="AA6461">
            <v>10</v>
          </cell>
          <cell r="AB6461" t="str">
            <v>MAQ. E EQUIPAMENTOS</v>
          </cell>
          <cell r="AC6461">
            <v>638400</v>
          </cell>
          <cell r="AD6461" t="str">
            <v>BOM</v>
          </cell>
        </row>
        <row r="6462">
          <cell r="X6462">
            <v>13230</v>
          </cell>
          <cell r="Y6462" t="str">
            <v>-</v>
          </cell>
          <cell r="Z6462" t="str">
            <v>TRANSPLANTE</v>
          </cell>
          <cell r="AA6462">
            <v>8</v>
          </cell>
          <cell r="AB6462" t="str">
            <v>MAQ. E EQUIPAMENTOS</v>
          </cell>
          <cell r="AC6462">
            <v>2105.7777999999998</v>
          </cell>
          <cell r="AD6462" t="str">
            <v>BOM</v>
          </cell>
        </row>
        <row r="6463">
          <cell r="X6463">
            <v>13231</v>
          </cell>
          <cell r="Y6463" t="str">
            <v>-</v>
          </cell>
          <cell r="Z6463" t="str">
            <v>TRANSPLANTE</v>
          </cell>
          <cell r="AA6463">
            <v>8</v>
          </cell>
          <cell r="AB6463" t="str">
            <v>MAQ. E EQUIPAMENTOS</v>
          </cell>
          <cell r="AC6463">
            <v>2105.7777999999998</v>
          </cell>
          <cell r="AD6463" t="str">
            <v>BOM</v>
          </cell>
        </row>
        <row r="6464">
          <cell r="X6464">
            <v>13232</v>
          </cell>
          <cell r="Y6464" t="str">
            <v>-</v>
          </cell>
          <cell r="Z6464" t="str">
            <v>GALPÃO ALMOXARIFADO</v>
          </cell>
          <cell r="AA6464">
            <v>8</v>
          </cell>
          <cell r="AB6464" t="str">
            <v>MAQ. E EQUIPAMENTOS</v>
          </cell>
          <cell r="AC6464">
            <v>2105.7777999999998</v>
          </cell>
          <cell r="AD6464" t="str">
            <v>BOM</v>
          </cell>
        </row>
        <row r="6465">
          <cell r="X6465">
            <v>13233</v>
          </cell>
          <cell r="Y6465" t="str">
            <v>-</v>
          </cell>
          <cell r="Z6465" t="str">
            <v>GALPÃO ALMOXARIFADO</v>
          </cell>
          <cell r="AA6465">
            <v>8</v>
          </cell>
          <cell r="AB6465" t="str">
            <v>MAQ. E EQUIPAMENTOS</v>
          </cell>
          <cell r="AC6465">
            <v>2105.7777999999998</v>
          </cell>
          <cell r="AD6465" t="str">
            <v>BOM</v>
          </cell>
        </row>
        <row r="6466">
          <cell r="X6466">
            <v>13234</v>
          </cell>
          <cell r="Y6466" t="str">
            <v>-</v>
          </cell>
          <cell r="Z6466" t="str">
            <v>TRANSPLANTE</v>
          </cell>
          <cell r="AA6466">
            <v>8</v>
          </cell>
          <cell r="AB6466" t="str">
            <v>MAQ. E EQUIPAMENTOS</v>
          </cell>
          <cell r="AC6466">
            <v>2105.7777999999998</v>
          </cell>
          <cell r="AD6466" t="str">
            <v>BOM</v>
          </cell>
        </row>
        <row r="6467">
          <cell r="X6467">
            <v>13235</v>
          </cell>
          <cell r="Y6467" t="str">
            <v>-</v>
          </cell>
          <cell r="Z6467" t="str">
            <v>TRANSPLANTE</v>
          </cell>
          <cell r="AA6467">
            <v>8</v>
          </cell>
          <cell r="AB6467" t="str">
            <v>MAQ. E EQUIPAMENTOS</v>
          </cell>
          <cell r="AC6467">
            <v>2105.7777999999998</v>
          </cell>
          <cell r="AD6467" t="str">
            <v>BOM</v>
          </cell>
        </row>
        <row r="6468">
          <cell r="X6468">
            <v>13236</v>
          </cell>
          <cell r="Y6468" t="str">
            <v>-</v>
          </cell>
          <cell r="Z6468" t="str">
            <v>GALPÃO ALMOXARIFADO</v>
          </cell>
          <cell r="AA6468">
            <v>8</v>
          </cell>
          <cell r="AB6468" t="str">
            <v>MAQ. E EQUIPAMENTOS</v>
          </cell>
          <cell r="AC6468">
            <v>2105.7777999999998</v>
          </cell>
          <cell r="AD6468" t="str">
            <v>BOM</v>
          </cell>
        </row>
        <row r="6469">
          <cell r="X6469">
            <v>13237</v>
          </cell>
          <cell r="Y6469" t="str">
            <v>-</v>
          </cell>
          <cell r="Z6469" t="str">
            <v>GALPÃO ALMOXARIFADO</v>
          </cell>
          <cell r="AA6469">
            <v>8</v>
          </cell>
          <cell r="AB6469" t="str">
            <v>MAQ. E EQUIPAMENTOS</v>
          </cell>
          <cell r="AC6469">
            <v>2105.7777999999998</v>
          </cell>
          <cell r="AD6469" t="str">
            <v>BOM</v>
          </cell>
        </row>
        <row r="6470">
          <cell r="X6470">
            <v>13238</v>
          </cell>
          <cell r="Y6470" t="str">
            <v>-</v>
          </cell>
          <cell r="Z6470" t="str">
            <v>GALPÃO ALMOXARIFADO</v>
          </cell>
          <cell r="AA6470">
            <v>8</v>
          </cell>
          <cell r="AB6470" t="str">
            <v>MAQ. E EQUIPAMENTOS</v>
          </cell>
          <cell r="AC6470">
            <v>2105.7777999999998</v>
          </cell>
          <cell r="AD6470" t="str">
            <v>BOM</v>
          </cell>
        </row>
        <row r="6471">
          <cell r="X6471">
            <v>13239</v>
          </cell>
          <cell r="Y6471" t="str">
            <v>-</v>
          </cell>
          <cell r="Z6471" t="str">
            <v>GALPÃO ALMOXARIFADO</v>
          </cell>
          <cell r="AA6471">
            <v>8</v>
          </cell>
          <cell r="AB6471" t="str">
            <v>MAQ. E EQUIPAMENTOS</v>
          </cell>
          <cell r="AC6471">
            <v>2105.7777999999998</v>
          </cell>
          <cell r="AD6471" t="str">
            <v>BOM</v>
          </cell>
        </row>
        <row r="6472">
          <cell r="X6472">
            <v>13240</v>
          </cell>
          <cell r="Y6472" t="str">
            <v>-</v>
          </cell>
          <cell r="Z6472" t="str">
            <v>GALPÃO ALMOXARIFADO</v>
          </cell>
          <cell r="AA6472">
            <v>8</v>
          </cell>
          <cell r="AB6472" t="str">
            <v>MAQ. E EQUIPAMENTOS</v>
          </cell>
          <cell r="AC6472">
            <v>2105.7777999999998</v>
          </cell>
          <cell r="AD6472" t="str">
            <v>BOM</v>
          </cell>
        </row>
        <row r="6473">
          <cell r="X6473">
            <v>13241</v>
          </cell>
          <cell r="Y6473" t="str">
            <v>-</v>
          </cell>
          <cell r="Z6473" t="str">
            <v>GALPÃO ALMOXARIFADO</v>
          </cell>
          <cell r="AA6473">
            <v>8</v>
          </cell>
          <cell r="AB6473" t="str">
            <v>MAQ. E EQUIPAMENTOS</v>
          </cell>
          <cell r="AC6473">
            <v>2105.7777999999998</v>
          </cell>
          <cell r="AD6473" t="str">
            <v>BOM</v>
          </cell>
        </row>
        <row r="6474">
          <cell r="X6474">
            <v>13242</v>
          </cell>
          <cell r="Y6474" t="str">
            <v>-</v>
          </cell>
          <cell r="Z6474" t="str">
            <v>GALPÃO ALMOXARIFADO</v>
          </cell>
          <cell r="AA6474">
            <v>8</v>
          </cell>
          <cell r="AB6474" t="str">
            <v>MAQ. E EQUIPAMENTOS</v>
          </cell>
          <cell r="AC6474">
            <v>2105.7777999999998</v>
          </cell>
          <cell r="AD6474" t="str">
            <v>BOM</v>
          </cell>
        </row>
        <row r="6475">
          <cell r="X6475">
            <v>13243</v>
          </cell>
          <cell r="Y6475" t="str">
            <v>-</v>
          </cell>
          <cell r="Z6475" t="str">
            <v>GALPÃO ALMOXARIFADO</v>
          </cell>
          <cell r="AA6475">
            <v>8</v>
          </cell>
          <cell r="AB6475" t="str">
            <v>MAQ. E EQUIPAMENTOS</v>
          </cell>
          <cell r="AC6475">
            <v>2105.7777999999998</v>
          </cell>
          <cell r="AD6475" t="str">
            <v>BOM</v>
          </cell>
        </row>
        <row r="6476">
          <cell r="X6476">
            <v>13244</v>
          </cell>
          <cell r="Y6476" t="str">
            <v>-</v>
          </cell>
          <cell r="Z6476" t="str">
            <v>GALPÃO ALMOXARIFADO</v>
          </cell>
          <cell r="AA6476">
            <v>8</v>
          </cell>
          <cell r="AB6476" t="str">
            <v>MAQ. E EQUIPAMENTOS</v>
          </cell>
          <cell r="AC6476">
            <v>2105.7777999999998</v>
          </cell>
          <cell r="AD6476" t="str">
            <v>BOM</v>
          </cell>
        </row>
        <row r="6477">
          <cell r="X6477">
            <v>13245</v>
          </cell>
          <cell r="Y6477" t="str">
            <v>-</v>
          </cell>
          <cell r="Z6477" t="str">
            <v>GALPÃO ALMOXARIFADO</v>
          </cell>
          <cell r="AA6477">
            <v>8</v>
          </cell>
          <cell r="AB6477" t="str">
            <v>MAQ. E EQUIPAMENTOS</v>
          </cell>
          <cell r="AC6477">
            <v>2105.7777999999998</v>
          </cell>
          <cell r="AD6477" t="str">
            <v>BOM</v>
          </cell>
        </row>
        <row r="6478">
          <cell r="X6478">
            <v>13246</v>
          </cell>
          <cell r="Y6478" t="str">
            <v>-</v>
          </cell>
          <cell r="Z6478" t="str">
            <v>GALPÃO ALMOXARIFADO</v>
          </cell>
          <cell r="AA6478">
            <v>8</v>
          </cell>
          <cell r="AB6478" t="str">
            <v>MAQ. E EQUIPAMENTOS</v>
          </cell>
          <cell r="AC6478">
            <v>2105.7777999999998</v>
          </cell>
          <cell r="AD6478" t="str">
            <v>BOM</v>
          </cell>
        </row>
        <row r="6479">
          <cell r="X6479">
            <v>13247</v>
          </cell>
          <cell r="Y6479" t="str">
            <v>-</v>
          </cell>
          <cell r="Z6479" t="str">
            <v>GALPÃO ALMOXARIFADO</v>
          </cell>
          <cell r="AA6479">
            <v>8</v>
          </cell>
          <cell r="AB6479" t="str">
            <v>MAQ. E EQUIPAMENTOS</v>
          </cell>
          <cell r="AC6479">
            <v>2105.7777999999998</v>
          </cell>
          <cell r="AD6479" t="str">
            <v>BOM</v>
          </cell>
        </row>
        <row r="6480">
          <cell r="X6480">
            <v>13248</v>
          </cell>
          <cell r="Y6480" t="str">
            <v>-</v>
          </cell>
          <cell r="Z6480" t="str">
            <v>GALPÃO ALMOXARIFADO</v>
          </cell>
          <cell r="AA6480">
            <v>8</v>
          </cell>
          <cell r="AB6480" t="str">
            <v>MAQ. E EQUIPAMENTOS</v>
          </cell>
          <cell r="AC6480">
            <v>2105.7777999999998</v>
          </cell>
          <cell r="AD6480" t="str">
            <v>BOM</v>
          </cell>
        </row>
        <row r="6481">
          <cell r="X6481">
            <v>13249</v>
          </cell>
          <cell r="Y6481" t="str">
            <v>-</v>
          </cell>
          <cell r="Z6481" t="str">
            <v>GALPÃO ALMOXARIFADO</v>
          </cell>
          <cell r="AA6481">
            <v>8</v>
          </cell>
          <cell r="AB6481" t="str">
            <v>MAQ. E EQUIPAMENTOS</v>
          </cell>
          <cell r="AC6481">
            <v>2105.7777999999998</v>
          </cell>
          <cell r="AD6481" t="str">
            <v>BOM</v>
          </cell>
        </row>
        <row r="6482">
          <cell r="X6482">
            <v>13250</v>
          </cell>
          <cell r="Y6482" t="str">
            <v>-</v>
          </cell>
          <cell r="Z6482" t="str">
            <v>GALPÃO ALMOXARIFADO</v>
          </cell>
          <cell r="AA6482">
            <v>8</v>
          </cell>
          <cell r="AB6482" t="str">
            <v>MAQ. E EQUIPAMENTOS</v>
          </cell>
          <cell r="AC6482">
            <v>2105.7777999999998</v>
          </cell>
          <cell r="AD6482" t="str">
            <v>BOM</v>
          </cell>
        </row>
        <row r="6483">
          <cell r="X6483">
            <v>13251</v>
          </cell>
          <cell r="Y6483" t="str">
            <v>-</v>
          </cell>
          <cell r="Z6483" t="str">
            <v>GALPÃO ALMOXARIFADO</v>
          </cell>
          <cell r="AA6483">
            <v>8</v>
          </cell>
          <cell r="AB6483" t="str">
            <v>MAQ. E EQUIPAMENTOS</v>
          </cell>
          <cell r="AC6483">
            <v>2105.7777999999998</v>
          </cell>
          <cell r="AD6483" t="str">
            <v>BOM</v>
          </cell>
        </row>
        <row r="6484">
          <cell r="X6484">
            <v>13252</v>
          </cell>
          <cell r="Y6484" t="str">
            <v>-</v>
          </cell>
          <cell r="Z6484" t="str">
            <v>GALPÃO ALMOXARIFADO</v>
          </cell>
          <cell r="AA6484">
            <v>8</v>
          </cell>
          <cell r="AB6484" t="str">
            <v>MAQ. E EQUIPAMENTOS</v>
          </cell>
          <cell r="AC6484">
            <v>2105.7777999999998</v>
          </cell>
          <cell r="AD6484" t="str">
            <v>BOM</v>
          </cell>
        </row>
        <row r="6485">
          <cell r="X6485">
            <v>13253</v>
          </cell>
          <cell r="Y6485" t="str">
            <v>-</v>
          </cell>
          <cell r="Z6485" t="str">
            <v>GALPÃO ALMOXARIFADO</v>
          </cell>
          <cell r="AA6485">
            <v>8</v>
          </cell>
          <cell r="AB6485" t="str">
            <v>MAQ. E EQUIPAMENTOS</v>
          </cell>
          <cell r="AC6485">
            <v>2105.7777999999998</v>
          </cell>
          <cell r="AD6485" t="str">
            <v>BOM</v>
          </cell>
        </row>
        <row r="6486">
          <cell r="X6486">
            <v>13254</v>
          </cell>
          <cell r="Y6486" t="str">
            <v>-</v>
          </cell>
          <cell r="Z6486" t="str">
            <v>GALPÃO ALMOXARIFADO</v>
          </cell>
          <cell r="AA6486">
            <v>8</v>
          </cell>
          <cell r="AB6486" t="str">
            <v>MAQ. E EQUIPAMENTOS</v>
          </cell>
          <cell r="AC6486">
            <v>2105.7777999999998</v>
          </cell>
          <cell r="AD6486" t="str">
            <v>BOM</v>
          </cell>
        </row>
        <row r="6487">
          <cell r="X6487">
            <v>13255</v>
          </cell>
          <cell r="Y6487" t="str">
            <v>-</v>
          </cell>
          <cell r="Z6487" t="str">
            <v>GALPÃO ALMOXARIFADO</v>
          </cell>
          <cell r="AA6487">
            <v>8</v>
          </cell>
          <cell r="AB6487" t="str">
            <v>MAQ. E EQUIPAMENTOS</v>
          </cell>
          <cell r="AC6487">
            <v>2105.7777999999998</v>
          </cell>
          <cell r="AD6487" t="str">
            <v>BOM</v>
          </cell>
        </row>
        <row r="6488">
          <cell r="X6488">
            <v>13256</v>
          </cell>
          <cell r="Y6488" t="str">
            <v>-</v>
          </cell>
          <cell r="Z6488" t="str">
            <v>GALPÃO ALMOXARIFADO</v>
          </cell>
          <cell r="AA6488">
            <v>8</v>
          </cell>
          <cell r="AB6488" t="str">
            <v>MAQ. E EQUIPAMENTOS</v>
          </cell>
          <cell r="AC6488">
            <v>2105.7777999999998</v>
          </cell>
          <cell r="AD6488" t="str">
            <v>BOM</v>
          </cell>
        </row>
        <row r="6489">
          <cell r="X6489">
            <v>13257</v>
          </cell>
          <cell r="Y6489" t="str">
            <v>-</v>
          </cell>
          <cell r="Z6489" t="str">
            <v>GALPÃO ALMOXARIFADO</v>
          </cell>
          <cell r="AA6489">
            <v>8</v>
          </cell>
          <cell r="AB6489" t="str">
            <v>MAQ. E EQUIPAMENTOS</v>
          </cell>
          <cell r="AC6489">
            <v>2105.7777999999998</v>
          </cell>
          <cell r="AD6489" t="str">
            <v>BOM</v>
          </cell>
        </row>
        <row r="6490">
          <cell r="X6490">
            <v>13258</v>
          </cell>
          <cell r="Y6490" t="str">
            <v>-</v>
          </cell>
          <cell r="Z6490" t="str">
            <v>GALPÃO ALMOXARIFADO</v>
          </cell>
          <cell r="AA6490">
            <v>8</v>
          </cell>
          <cell r="AB6490" t="str">
            <v>MAQ. E EQUIPAMENTOS</v>
          </cell>
          <cell r="AC6490">
            <v>2105.7777999999998</v>
          </cell>
          <cell r="AD6490" t="str">
            <v>BOM</v>
          </cell>
        </row>
        <row r="6491">
          <cell r="X6491">
            <v>13259</v>
          </cell>
          <cell r="Y6491" t="str">
            <v>-</v>
          </cell>
          <cell r="Z6491" t="str">
            <v>GALPÃO ALMOXARIFADO</v>
          </cell>
          <cell r="AA6491">
            <v>8</v>
          </cell>
          <cell r="AB6491" t="str">
            <v>MAQ. E EQUIPAMENTOS</v>
          </cell>
          <cell r="AC6491">
            <v>2105.7777999999998</v>
          </cell>
          <cell r="AD6491" t="str">
            <v>BOM</v>
          </cell>
        </row>
        <row r="6492">
          <cell r="X6492">
            <v>13260</v>
          </cell>
          <cell r="Y6492" t="str">
            <v>-</v>
          </cell>
          <cell r="Z6492" t="str">
            <v>GALPÃO ALMOXARIFADO</v>
          </cell>
          <cell r="AA6492">
            <v>8</v>
          </cell>
          <cell r="AB6492" t="str">
            <v>MAQ. E EQUIPAMENTOS</v>
          </cell>
          <cell r="AC6492">
            <v>2105.7777999999998</v>
          </cell>
          <cell r="AD6492" t="str">
            <v>BOM</v>
          </cell>
        </row>
        <row r="6493">
          <cell r="X6493">
            <v>13261</v>
          </cell>
          <cell r="Y6493" t="str">
            <v>-</v>
          </cell>
          <cell r="Z6493" t="str">
            <v>GALPÃO ALMOXARIFADO</v>
          </cell>
          <cell r="AA6493">
            <v>8</v>
          </cell>
          <cell r="AB6493" t="str">
            <v>MAQ. E EQUIPAMENTOS</v>
          </cell>
          <cell r="AC6493">
            <v>2105.7777999999998</v>
          </cell>
          <cell r="AD6493" t="str">
            <v>BOM</v>
          </cell>
        </row>
        <row r="6494">
          <cell r="X6494">
            <v>13262</v>
          </cell>
          <cell r="Y6494" t="str">
            <v>-</v>
          </cell>
          <cell r="Z6494" t="str">
            <v>GALPÃO ALMOXARIFADO</v>
          </cell>
          <cell r="AA6494">
            <v>8</v>
          </cell>
          <cell r="AB6494" t="str">
            <v>MAQ. E EQUIPAMENTOS</v>
          </cell>
          <cell r="AC6494">
            <v>2105.7777999999998</v>
          </cell>
          <cell r="AD6494" t="str">
            <v>BOM</v>
          </cell>
        </row>
        <row r="6495">
          <cell r="X6495">
            <v>13263</v>
          </cell>
          <cell r="Y6495" t="str">
            <v>-</v>
          </cell>
          <cell r="Z6495" t="str">
            <v>GALPÃO ALMOXARIFADO</v>
          </cell>
          <cell r="AA6495">
            <v>8</v>
          </cell>
          <cell r="AB6495" t="str">
            <v>MAQ. E EQUIPAMENTOS</v>
          </cell>
          <cell r="AC6495">
            <v>2105.7777999999998</v>
          </cell>
          <cell r="AD6495" t="str">
            <v>BOM</v>
          </cell>
        </row>
        <row r="6496">
          <cell r="X6496">
            <v>13264</v>
          </cell>
          <cell r="Y6496" t="str">
            <v>-</v>
          </cell>
          <cell r="Z6496" t="str">
            <v>GALPÃO ALMOXARIFADO</v>
          </cell>
          <cell r="AA6496">
            <v>8</v>
          </cell>
          <cell r="AB6496" t="str">
            <v>MAQ. E EQUIPAMENTOS</v>
          </cell>
          <cell r="AC6496">
            <v>2105.7777999999998</v>
          </cell>
          <cell r="AD6496" t="str">
            <v>BOM</v>
          </cell>
        </row>
        <row r="6497">
          <cell r="X6497">
            <v>13265</v>
          </cell>
          <cell r="Y6497" t="str">
            <v>-</v>
          </cell>
          <cell r="Z6497" t="str">
            <v>GALPÃO ALMOXARIFADO</v>
          </cell>
          <cell r="AA6497">
            <v>8</v>
          </cell>
          <cell r="AB6497" t="str">
            <v>MAQ. E EQUIPAMENTOS</v>
          </cell>
          <cell r="AC6497">
            <v>2105.7777999999998</v>
          </cell>
          <cell r="AD6497" t="str">
            <v>BOM</v>
          </cell>
        </row>
        <row r="6498">
          <cell r="X6498">
            <v>13266</v>
          </cell>
          <cell r="Y6498" t="str">
            <v>-</v>
          </cell>
          <cell r="Z6498" t="str">
            <v>GALPÃO ALMOXARIFADO</v>
          </cell>
          <cell r="AA6498">
            <v>8</v>
          </cell>
          <cell r="AB6498" t="str">
            <v>MAQ. E EQUIPAMENTOS</v>
          </cell>
          <cell r="AC6498">
            <v>2105.7777999999998</v>
          </cell>
          <cell r="AD6498" t="str">
            <v>BOM</v>
          </cell>
        </row>
        <row r="6499">
          <cell r="X6499">
            <v>13267</v>
          </cell>
          <cell r="Y6499" t="str">
            <v>-</v>
          </cell>
          <cell r="Z6499" t="str">
            <v>GALPÃO ALMOXARIFADO</v>
          </cell>
          <cell r="AA6499">
            <v>8</v>
          </cell>
          <cell r="AB6499" t="str">
            <v>MAQ. E EQUIPAMENTOS</v>
          </cell>
          <cell r="AC6499">
            <v>2105.7777999999998</v>
          </cell>
          <cell r="AD6499" t="str">
            <v>BOM</v>
          </cell>
        </row>
        <row r="6500">
          <cell r="X6500">
            <v>13268</v>
          </cell>
          <cell r="Y6500" t="str">
            <v>-</v>
          </cell>
          <cell r="Z6500" t="str">
            <v>GALPÃO ALMOXARIFADO</v>
          </cell>
          <cell r="AA6500">
            <v>8</v>
          </cell>
          <cell r="AB6500" t="str">
            <v>MAQ. E EQUIPAMENTOS</v>
          </cell>
          <cell r="AC6500">
            <v>2105.7777999999998</v>
          </cell>
          <cell r="AD6500" t="str">
            <v>BOM</v>
          </cell>
        </row>
        <row r="6501">
          <cell r="X6501">
            <v>13269</v>
          </cell>
          <cell r="Y6501" t="str">
            <v>-</v>
          </cell>
          <cell r="Z6501" t="str">
            <v>GALPÃO ALMOXARIFADO</v>
          </cell>
          <cell r="AA6501">
            <v>8</v>
          </cell>
          <cell r="AB6501" t="str">
            <v>MAQ. E EQUIPAMENTOS</v>
          </cell>
          <cell r="AC6501">
            <v>2105.7777999999998</v>
          </cell>
          <cell r="AD6501" t="str">
            <v>BOM</v>
          </cell>
        </row>
        <row r="6502">
          <cell r="X6502">
            <v>13270</v>
          </cell>
          <cell r="Y6502" t="str">
            <v>-</v>
          </cell>
          <cell r="Z6502" t="str">
            <v>GALPÃO ALMOXARIFADO</v>
          </cell>
          <cell r="AA6502">
            <v>8</v>
          </cell>
          <cell r="AB6502" t="str">
            <v>MAQ. E EQUIPAMENTOS</v>
          </cell>
          <cell r="AC6502">
            <v>2105.7777999999998</v>
          </cell>
          <cell r="AD6502" t="str">
            <v>BOM</v>
          </cell>
        </row>
        <row r="6503">
          <cell r="X6503">
            <v>13271</v>
          </cell>
          <cell r="Y6503" t="str">
            <v>-</v>
          </cell>
          <cell r="Z6503" t="str">
            <v>GALPÃO ALMOXARIFADO</v>
          </cell>
          <cell r="AA6503">
            <v>8</v>
          </cell>
          <cell r="AB6503" t="str">
            <v>MAQ. E EQUIPAMENTOS</v>
          </cell>
          <cell r="AC6503">
            <v>2105.7777999999998</v>
          </cell>
          <cell r="AD6503" t="str">
            <v>BOM</v>
          </cell>
        </row>
        <row r="6504">
          <cell r="X6504">
            <v>13272</v>
          </cell>
          <cell r="Y6504" t="str">
            <v>-</v>
          </cell>
          <cell r="Z6504" t="str">
            <v>GALPÃO ALMOXARIFADO</v>
          </cell>
          <cell r="AA6504">
            <v>8</v>
          </cell>
          <cell r="AB6504" t="str">
            <v>MAQ. E EQUIPAMENTOS</v>
          </cell>
          <cell r="AC6504">
            <v>2105.7777999999998</v>
          </cell>
          <cell r="AD6504" t="str">
            <v>BOM</v>
          </cell>
        </row>
        <row r="6505">
          <cell r="X6505">
            <v>13273</v>
          </cell>
          <cell r="Y6505" t="str">
            <v>-</v>
          </cell>
          <cell r="Z6505" t="str">
            <v>GALPÃO ALMOXARIFADO</v>
          </cell>
          <cell r="AA6505">
            <v>8</v>
          </cell>
          <cell r="AB6505" t="str">
            <v>MAQ. E EQUIPAMENTOS</v>
          </cell>
          <cell r="AC6505">
            <v>2105.7777999999998</v>
          </cell>
          <cell r="AD6505" t="str">
            <v>BOM</v>
          </cell>
        </row>
        <row r="6506">
          <cell r="X6506">
            <v>13274</v>
          </cell>
          <cell r="Y6506" t="str">
            <v>-</v>
          </cell>
          <cell r="Z6506" t="str">
            <v>GALPÃO ALMOXARIFADO</v>
          </cell>
          <cell r="AA6506">
            <v>8</v>
          </cell>
          <cell r="AB6506" t="str">
            <v>MAQ. E EQUIPAMENTOS</v>
          </cell>
          <cell r="AC6506">
            <v>2105.7777999999998</v>
          </cell>
          <cell r="AD6506" t="str">
            <v>BOM</v>
          </cell>
        </row>
        <row r="6507">
          <cell r="X6507">
            <v>13178</v>
          </cell>
          <cell r="Y6507" t="str">
            <v>-</v>
          </cell>
          <cell r="Z6507" t="str">
            <v>SUBESTAÇÃO ELETRICA</v>
          </cell>
          <cell r="AA6507">
            <v>20</v>
          </cell>
          <cell r="AB6507" t="str">
            <v>MAQ. E EQUIPAMENTOS</v>
          </cell>
          <cell r="AC6507">
            <v>51442</v>
          </cell>
          <cell r="AD6507" t="str">
            <v>BOM</v>
          </cell>
        </row>
        <row r="6508">
          <cell r="X6508">
            <v>13179</v>
          </cell>
          <cell r="Y6508" t="str">
            <v>-</v>
          </cell>
          <cell r="Z6508" t="str">
            <v>SUBESTAÇÃO ELETRICA</v>
          </cell>
          <cell r="AA6508">
            <v>20</v>
          </cell>
          <cell r="AB6508" t="str">
            <v>MAQ. E EQUIPAMENTOS</v>
          </cell>
          <cell r="AC6508">
            <v>51442</v>
          </cell>
          <cell r="AD6508" t="str">
            <v>BOM</v>
          </cell>
        </row>
        <row r="6509">
          <cell r="X6509">
            <v>13281</v>
          </cell>
          <cell r="Y6509" t="str">
            <v>-</v>
          </cell>
          <cell r="Z6509" t="str">
            <v>FISIOTERAPIA</v>
          </cell>
          <cell r="AA6509">
            <v>8</v>
          </cell>
          <cell r="AB6509" t="str">
            <v>MOVEIS E UTENSILIOS</v>
          </cell>
          <cell r="AC6509">
            <v>25.95</v>
          </cell>
          <cell r="AD6509" t="str">
            <v>BOM</v>
          </cell>
        </row>
        <row r="6510">
          <cell r="X6510">
            <v>13280</v>
          </cell>
          <cell r="Y6510" t="str">
            <v>-</v>
          </cell>
          <cell r="Z6510" t="str">
            <v>FISIOTERAPIA</v>
          </cell>
          <cell r="AA6510">
            <v>8</v>
          </cell>
          <cell r="AB6510" t="str">
            <v>MOVEIS E UTENSILIOS</v>
          </cell>
          <cell r="AC6510">
            <v>25.95</v>
          </cell>
          <cell r="AD6510" t="str">
            <v>BOM</v>
          </cell>
        </row>
        <row r="6511">
          <cell r="X6511">
            <v>13284</v>
          </cell>
          <cell r="Y6511" t="str">
            <v>-</v>
          </cell>
          <cell r="Z6511" t="str">
            <v>FISIOTERAPIA</v>
          </cell>
          <cell r="AA6511">
            <v>8</v>
          </cell>
          <cell r="AB6511" t="str">
            <v>MOVEIS E UTENSILIOS</v>
          </cell>
          <cell r="AC6511">
            <v>39.72</v>
          </cell>
          <cell r="AD6511" t="str">
            <v>BOM</v>
          </cell>
        </row>
        <row r="6512">
          <cell r="X6512">
            <v>13285</v>
          </cell>
          <cell r="Y6512" t="str">
            <v>-</v>
          </cell>
          <cell r="Z6512" t="str">
            <v>FISIOTERAPIA</v>
          </cell>
          <cell r="AA6512">
            <v>8</v>
          </cell>
          <cell r="AB6512" t="str">
            <v>MOVEIS E UTENSILIOS</v>
          </cell>
          <cell r="AC6512">
            <v>39.72</v>
          </cell>
          <cell r="AD6512" t="str">
            <v>BOM</v>
          </cell>
        </row>
        <row r="6513">
          <cell r="X6513">
            <v>13290</v>
          </cell>
          <cell r="Y6513" t="str">
            <v>-</v>
          </cell>
          <cell r="Z6513" t="str">
            <v>FISIOTERAPIA</v>
          </cell>
          <cell r="AA6513">
            <v>8</v>
          </cell>
          <cell r="AB6513" t="str">
            <v>MOVEIS E UTENSILIOS</v>
          </cell>
          <cell r="AC6513">
            <v>87</v>
          </cell>
          <cell r="AD6513" t="str">
            <v>BOM</v>
          </cell>
        </row>
        <row r="6514">
          <cell r="X6514">
            <v>13293</v>
          </cell>
          <cell r="Y6514" t="str">
            <v>-</v>
          </cell>
          <cell r="Z6514" t="str">
            <v>FISIOTERAPIA</v>
          </cell>
          <cell r="AA6514">
            <v>8</v>
          </cell>
          <cell r="AB6514" t="str">
            <v>MOVEIS E UTENSILIOS</v>
          </cell>
          <cell r="AC6514">
            <v>87</v>
          </cell>
          <cell r="AD6514" t="str">
            <v>BOM</v>
          </cell>
        </row>
        <row r="6515">
          <cell r="X6515">
            <v>13278</v>
          </cell>
          <cell r="Y6515" t="str">
            <v>-</v>
          </cell>
          <cell r="Z6515" t="str">
            <v>FISIOTERAPIA</v>
          </cell>
          <cell r="AA6515">
            <v>8</v>
          </cell>
          <cell r="AB6515" t="str">
            <v>MOVEIS E UTENSILIOS</v>
          </cell>
          <cell r="AC6515">
            <v>15.6</v>
          </cell>
          <cell r="AD6515" t="str">
            <v>BOM</v>
          </cell>
        </row>
        <row r="6516">
          <cell r="X6516">
            <v>13279</v>
          </cell>
          <cell r="Y6516" t="str">
            <v>-</v>
          </cell>
          <cell r="Z6516" t="str">
            <v>FISIOTERAPIA</v>
          </cell>
          <cell r="AA6516">
            <v>8</v>
          </cell>
          <cell r="AB6516" t="str">
            <v>MOVEIS E UTENSILIOS</v>
          </cell>
          <cell r="AC6516">
            <v>15.6</v>
          </cell>
          <cell r="AD6516" t="str">
            <v>BOM</v>
          </cell>
        </row>
        <row r="6517">
          <cell r="X6517">
            <v>13289</v>
          </cell>
          <cell r="Y6517" t="str">
            <v>-</v>
          </cell>
          <cell r="Z6517" t="str">
            <v>FISIOTERAPIA</v>
          </cell>
          <cell r="AA6517">
            <v>8</v>
          </cell>
          <cell r="AB6517" t="str">
            <v>MOVEIS E UTENSILIOS</v>
          </cell>
          <cell r="AC6517">
            <v>98.495000000000005</v>
          </cell>
          <cell r="AD6517" t="str">
            <v>BOM</v>
          </cell>
        </row>
        <row r="6518">
          <cell r="X6518">
            <v>13288</v>
          </cell>
          <cell r="Y6518" t="str">
            <v>-</v>
          </cell>
          <cell r="Z6518" t="str">
            <v>FISIOTERAPIA</v>
          </cell>
          <cell r="AA6518">
            <v>8</v>
          </cell>
          <cell r="AB6518" t="str">
            <v>MOVEIS E UTENSILIOS</v>
          </cell>
          <cell r="AC6518">
            <v>98.495000000000005</v>
          </cell>
          <cell r="AD6518" t="str">
            <v>BOM</v>
          </cell>
        </row>
        <row r="6519">
          <cell r="X6519">
            <v>13287</v>
          </cell>
          <cell r="Y6519" t="str">
            <v>-</v>
          </cell>
          <cell r="Z6519" t="str">
            <v>FISIOTERAPIA</v>
          </cell>
          <cell r="AA6519">
            <v>8</v>
          </cell>
          <cell r="AB6519" t="str">
            <v>MOVEIS E UTENSILIOS</v>
          </cell>
          <cell r="AC6519">
            <v>65.451300000000003</v>
          </cell>
          <cell r="AD6519" t="str">
            <v>BOM</v>
          </cell>
        </row>
        <row r="6520">
          <cell r="X6520">
            <v>13286</v>
          </cell>
          <cell r="Y6520" t="str">
            <v>-</v>
          </cell>
          <cell r="Z6520" t="str">
            <v>FISIOTERAPIA</v>
          </cell>
          <cell r="AA6520">
            <v>8</v>
          </cell>
          <cell r="AB6520" t="str">
            <v>MOVEIS E UTENSILIOS</v>
          </cell>
          <cell r="AC6520">
            <v>65.45</v>
          </cell>
          <cell r="AD6520" t="str">
            <v>BOM</v>
          </cell>
        </row>
        <row r="6521">
          <cell r="X6521">
            <v>13294</v>
          </cell>
          <cell r="Y6521" t="str">
            <v>-</v>
          </cell>
          <cell r="Z6521" t="str">
            <v>LABORATÓRIO REPOUSO</v>
          </cell>
          <cell r="AA6521">
            <v>6</v>
          </cell>
          <cell r="AB6521" t="str">
            <v>MAQ. E EQUIPAMENTOS</v>
          </cell>
          <cell r="AC6521">
            <v>1015.535</v>
          </cell>
          <cell r="AD6521" t="str">
            <v>BOM</v>
          </cell>
        </row>
        <row r="6522">
          <cell r="X6522">
            <v>13295</v>
          </cell>
          <cell r="Y6522" t="str">
            <v>-</v>
          </cell>
          <cell r="Z6522" t="str">
            <v>LABORATÓRIO TRIAGEM</v>
          </cell>
          <cell r="AA6522">
            <v>6</v>
          </cell>
          <cell r="AB6522" t="str">
            <v>MAQ. E EQUIPAMENTOS</v>
          </cell>
          <cell r="AC6522">
            <v>1015.535</v>
          </cell>
          <cell r="AD6522" t="str">
            <v>BOM</v>
          </cell>
        </row>
        <row r="6523">
          <cell r="X6523">
            <v>13296</v>
          </cell>
          <cell r="Y6523" t="str">
            <v>-</v>
          </cell>
          <cell r="Z6523" t="str">
            <v>LABORATÓRIO GERENCIA</v>
          </cell>
          <cell r="AA6523">
            <v>6</v>
          </cell>
          <cell r="AB6523" t="str">
            <v>MAQ. E EQUIPAMENTOS</v>
          </cell>
          <cell r="AC6523">
            <v>1015.54</v>
          </cell>
          <cell r="AD6523" t="str">
            <v>BOM</v>
          </cell>
        </row>
        <row r="6524">
          <cell r="X6524">
            <v>13297</v>
          </cell>
          <cell r="Y6524" t="str">
            <v>-</v>
          </cell>
          <cell r="Z6524" t="str">
            <v>LABORATÓRIO URINALISE</v>
          </cell>
          <cell r="AA6524">
            <v>6</v>
          </cell>
          <cell r="AB6524" t="str">
            <v>MAQ. E EQUIPAMENTOS</v>
          </cell>
          <cell r="AC6524">
            <v>1015.54</v>
          </cell>
          <cell r="AD6524" t="str">
            <v>BOM</v>
          </cell>
        </row>
        <row r="6525">
          <cell r="X6525">
            <v>13298</v>
          </cell>
          <cell r="Y6525" t="str">
            <v>-</v>
          </cell>
          <cell r="Z6525" t="str">
            <v>LABORATÓRIO RECEPÇÃO</v>
          </cell>
          <cell r="AA6525">
            <v>6</v>
          </cell>
          <cell r="AB6525" t="str">
            <v>MAQ. E EQUIPAMENTOS</v>
          </cell>
          <cell r="AC6525">
            <v>1484.46</v>
          </cell>
          <cell r="AD6525" t="str">
            <v>BOM</v>
          </cell>
        </row>
        <row r="6526">
          <cell r="X6526">
            <v>13299</v>
          </cell>
          <cell r="Y6526" t="str">
            <v>-</v>
          </cell>
          <cell r="Z6526" t="str">
            <v>LABORATÓRIO HEMATOLOGIA</v>
          </cell>
          <cell r="AA6526">
            <v>6</v>
          </cell>
          <cell r="AB6526" t="str">
            <v>MAQ. E EQUIPAMENTOS</v>
          </cell>
          <cell r="AC6526">
            <v>1484.46</v>
          </cell>
          <cell r="AD6526" t="str">
            <v>BOM</v>
          </cell>
        </row>
        <row r="6527">
          <cell r="X6527">
            <v>13300</v>
          </cell>
          <cell r="Y6527" t="str">
            <v>-</v>
          </cell>
          <cell r="Z6527" t="str">
            <v>LABORATÓRIO MICROBIOLOGIA</v>
          </cell>
          <cell r="AA6527">
            <v>6</v>
          </cell>
          <cell r="AB6527" t="str">
            <v>MAQ. E EQUIPAMENTOS</v>
          </cell>
          <cell r="AC6527">
            <v>1484.4649999999999</v>
          </cell>
          <cell r="AD6527" t="str">
            <v>BOM</v>
          </cell>
        </row>
        <row r="6528">
          <cell r="X6528">
            <v>13301</v>
          </cell>
          <cell r="Y6528" t="str">
            <v>-</v>
          </cell>
          <cell r="Z6528" t="str">
            <v>LABORATÓRIO BIOQUIMICA</v>
          </cell>
          <cell r="AA6528">
            <v>6</v>
          </cell>
          <cell r="AB6528" t="str">
            <v>MAQ. E EQUIPAMENTOS</v>
          </cell>
          <cell r="AC6528">
            <v>1484.4649999999999</v>
          </cell>
          <cell r="AD6528" t="str">
            <v>BOM</v>
          </cell>
        </row>
        <row r="6529">
          <cell r="X6529">
            <v>13302</v>
          </cell>
          <cell r="Y6529" t="str">
            <v>-</v>
          </cell>
          <cell r="Z6529" t="str">
            <v>FARMÁCIA – DOSE</v>
          </cell>
          <cell r="AA6529">
            <v>6</v>
          </cell>
          <cell r="AB6529" t="str">
            <v>EQUIP. DE INFORMÁTICA</v>
          </cell>
          <cell r="AC6529">
            <v>1735</v>
          </cell>
          <cell r="AD6529" t="str">
            <v>BOM</v>
          </cell>
        </row>
        <row r="6530">
          <cell r="X6530">
            <v>13303</v>
          </cell>
          <cell r="Y6530" t="str">
            <v>-</v>
          </cell>
          <cell r="Z6530" t="str">
            <v>FARMÁCIA – DOSE</v>
          </cell>
          <cell r="AA6530">
            <v>6</v>
          </cell>
          <cell r="AB6530" t="str">
            <v>EQUIP. DE INFORMÁTICA</v>
          </cell>
          <cell r="AC6530">
            <v>1735</v>
          </cell>
          <cell r="AD6530" t="str">
            <v>BOM</v>
          </cell>
        </row>
        <row r="6531">
          <cell r="X6531">
            <v>13304</v>
          </cell>
          <cell r="Y6531" t="str">
            <v>-</v>
          </cell>
          <cell r="Z6531" t="str">
            <v>FARMÁCIA – DOSE</v>
          </cell>
          <cell r="AA6531">
            <v>6</v>
          </cell>
          <cell r="AB6531" t="str">
            <v>EQUIP. DE INFORMÁTICA</v>
          </cell>
          <cell r="AC6531">
            <v>1735</v>
          </cell>
          <cell r="AD6531" t="str">
            <v>BOM</v>
          </cell>
        </row>
        <row r="6532">
          <cell r="X6532">
            <v>13305</v>
          </cell>
          <cell r="Y6532" t="str">
            <v>-</v>
          </cell>
          <cell r="Z6532" t="str">
            <v>FARMÁCIA – DOSE</v>
          </cell>
          <cell r="AA6532">
            <v>6</v>
          </cell>
          <cell r="AB6532" t="str">
            <v>EQUIP. DE INFORMÁTICA</v>
          </cell>
          <cell r="AC6532">
            <v>1735</v>
          </cell>
          <cell r="AD6532" t="str">
            <v>BOM</v>
          </cell>
        </row>
        <row r="6533">
          <cell r="X6533">
            <v>13306</v>
          </cell>
          <cell r="Y6533" t="str">
            <v>-</v>
          </cell>
          <cell r="Z6533" t="str">
            <v>FARMÁCIA – DOSE</v>
          </cell>
          <cell r="AA6533">
            <v>6</v>
          </cell>
          <cell r="AB6533" t="str">
            <v>EQUIP. DE INFORMÁTICA</v>
          </cell>
          <cell r="AC6533">
            <v>1735</v>
          </cell>
          <cell r="AD6533" t="str">
            <v>BOM</v>
          </cell>
        </row>
        <row r="6534">
          <cell r="X6534">
            <v>13307</v>
          </cell>
          <cell r="Y6534" t="str">
            <v>-</v>
          </cell>
          <cell r="Z6534" t="str">
            <v>FARMÁCIA – DOSE</v>
          </cell>
          <cell r="AA6534">
            <v>6</v>
          </cell>
          <cell r="AB6534" t="str">
            <v>EQUIP. DE INFORMÁTICA</v>
          </cell>
          <cell r="AC6534">
            <v>1735</v>
          </cell>
          <cell r="AD6534" t="str">
            <v>BOM</v>
          </cell>
        </row>
        <row r="6535">
          <cell r="X6535">
            <v>13319</v>
          </cell>
          <cell r="Y6535" t="str">
            <v>-</v>
          </cell>
          <cell r="Z6535" t="str">
            <v>ALMOXARIFADO</v>
          </cell>
          <cell r="AA6535">
            <v>6</v>
          </cell>
          <cell r="AB6535" t="str">
            <v>EQUIP. DE INFORMÁTICA</v>
          </cell>
          <cell r="AC6535">
            <v>65.180000000000007</v>
          </cell>
          <cell r="AD6535" t="str">
            <v>BOM</v>
          </cell>
        </row>
        <row r="6536">
          <cell r="X6536">
            <v>13320</v>
          </cell>
          <cell r="Y6536" t="str">
            <v>-</v>
          </cell>
          <cell r="Z6536" t="str">
            <v>ALMOXARIFADO</v>
          </cell>
          <cell r="AA6536">
            <v>6</v>
          </cell>
          <cell r="AB6536" t="str">
            <v>EQUIP. DE INFORMÁTICA</v>
          </cell>
          <cell r="AC6536">
            <v>65.180000000000007</v>
          </cell>
          <cell r="AD6536" t="str">
            <v>BOM</v>
          </cell>
        </row>
        <row r="6537">
          <cell r="X6537">
            <v>13321</v>
          </cell>
          <cell r="Y6537" t="str">
            <v>-</v>
          </cell>
          <cell r="Z6537" t="str">
            <v>ALMOXARIFADO</v>
          </cell>
          <cell r="AA6537">
            <v>6</v>
          </cell>
          <cell r="AB6537" t="str">
            <v>EQUIP. DE INFORMÁTICA</v>
          </cell>
          <cell r="AC6537">
            <v>65.180000000000007</v>
          </cell>
          <cell r="AD6537" t="str">
            <v>BOM</v>
          </cell>
        </row>
        <row r="6538">
          <cell r="X6538">
            <v>13322</v>
          </cell>
          <cell r="Y6538" t="str">
            <v>-</v>
          </cell>
          <cell r="Z6538" t="str">
            <v>ALMOXARIFADO</v>
          </cell>
          <cell r="AA6538">
            <v>6</v>
          </cell>
          <cell r="AB6538" t="str">
            <v>EQUIP. DE INFORMÁTICA</v>
          </cell>
          <cell r="AC6538">
            <v>65.180000000000007</v>
          </cell>
          <cell r="AD6538" t="str">
            <v>BOM</v>
          </cell>
        </row>
        <row r="6539">
          <cell r="X6539">
            <v>13323</v>
          </cell>
          <cell r="Y6539" t="str">
            <v>-</v>
          </cell>
          <cell r="Z6539" t="str">
            <v>ALMOXARIFADO</v>
          </cell>
          <cell r="AA6539">
            <v>6</v>
          </cell>
          <cell r="AB6539" t="str">
            <v>EQUIP. DE INFORMÁTICA</v>
          </cell>
          <cell r="AC6539">
            <v>65.180000000000007</v>
          </cell>
          <cell r="AD6539" t="str">
            <v>BOM</v>
          </cell>
        </row>
        <row r="6540">
          <cell r="X6540">
            <v>13324</v>
          </cell>
          <cell r="Y6540" t="str">
            <v>-</v>
          </cell>
          <cell r="Z6540" t="str">
            <v>ALMOXARIFADO</v>
          </cell>
          <cell r="AA6540">
            <v>6</v>
          </cell>
          <cell r="AB6540" t="str">
            <v>EQUIP. DE INFORMÁTICA</v>
          </cell>
          <cell r="AC6540">
            <v>65.180000000000007</v>
          </cell>
          <cell r="AD6540" t="str">
            <v>BOM</v>
          </cell>
        </row>
        <row r="6541">
          <cell r="X6541">
            <v>13325</v>
          </cell>
          <cell r="Y6541" t="str">
            <v>-</v>
          </cell>
          <cell r="Z6541" t="str">
            <v>ALMOXARIFADO</v>
          </cell>
          <cell r="AA6541">
            <v>6</v>
          </cell>
          <cell r="AB6541" t="str">
            <v>EQUIP. DE INFORMÁTICA</v>
          </cell>
          <cell r="AC6541">
            <v>65.180000000000007</v>
          </cell>
          <cell r="AD6541" t="str">
            <v>BOM</v>
          </cell>
        </row>
        <row r="6542">
          <cell r="X6542">
            <v>13326</v>
          </cell>
          <cell r="Y6542" t="str">
            <v>-</v>
          </cell>
          <cell r="Z6542" t="str">
            <v>ALMOXARIFADO</v>
          </cell>
          <cell r="AA6542">
            <v>6</v>
          </cell>
          <cell r="AB6542" t="str">
            <v>EQUIP. DE INFORMÁTICA</v>
          </cell>
          <cell r="AC6542">
            <v>65.180000000000007</v>
          </cell>
          <cell r="AD6542" t="str">
            <v>BOM</v>
          </cell>
        </row>
        <row r="6543">
          <cell r="X6543">
            <v>13327</v>
          </cell>
          <cell r="Y6543" t="str">
            <v>-</v>
          </cell>
          <cell r="Z6543" t="str">
            <v>ALMOXARIFADO</v>
          </cell>
          <cell r="AA6543">
            <v>6</v>
          </cell>
          <cell r="AB6543" t="str">
            <v>EQUIP. DE INFORMÁTICA</v>
          </cell>
          <cell r="AC6543">
            <v>65.180000000000007</v>
          </cell>
          <cell r="AD6543" t="str">
            <v>BOM</v>
          </cell>
        </row>
        <row r="6544">
          <cell r="X6544">
            <v>13328</v>
          </cell>
          <cell r="Y6544" t="str">
            <v>-</v>
          </cell>
          <cell r="Z6544" t="str">
            <v>ALMOXARIFADO</v>
          </cell>
          <cell r="AA6544">
            <v>6</v>
          </cell>
          <cell r="AB6544" t="str">
            <v>EQUIP. DE INFORMÁTICA</v>
          </cell>
          <cell r="AC6544">
            <v>65.180000000000007</v>
          </cell>
          <cell r="AD6544" t="str">
            <v>BOM</v>
          </cell>
        </row>
        <row r="6545">
          <cell r="X6545">
            <v>13329</v>
          </cell>
          <cell r="Y6545" t="str">
            <v>-</v>
          </cell>
          <cell r="Z6545" t="str">
            <v>ALMOXARIFADO</v>
          </cell>
          <cell r="AA6545">
            <v>6</v>
          </cell>
          <cell r="AB6545" t="str">
            <v>EQUIP. DE INFORMÁTICA</v>
          </cell>
          <cell r="AC6545">
            <v>65.180000000000007</v>
          </cell>
          <cell r="AD6545" t="str">
            <v>BOM</v>
          </cell>
        </row>
        <row r="6546">
          <cell r="X6546">
            <v>13330</v>
          </cell>
          <cell r="Y6546" t="str">
            <v>-</v>
          </cell>
          <cell r="Z6546" t="str">
            <v>ALMOXARIFADO</v>
          </cell>
          <cell r="AA6546">
            <v>6</v>
          </cell>
          <cell r="AB6546" t="str">
            <v>EQUIP. DE INFORMÁTICA</v>
          </cell>
          <cell r="AC6546">
            <v>65.180000000000007</v>
          </cell>
          <cell r="AD6546" t="str">
            <v>BOM</v>
          </cell>
        </row>
        <row r="6547">
          <cell r="X6547">
            <v>13331</v>
          </cell>
          <cell r="Y6547" t="str">
            <v>-</v>
          </cell>
          <cell r="Z6547" t="str">
            <v>ALMOXARIFADO</v>
          </cell>
          <cell r="AA6547">
            <v>6</v>
          </cell>
          <cell r="AB6547" t="str">
            <v>EQUIP. DE INFORMÁTICA</v>
          </cell>
          <cell r="AC6547">
            <v>65.180000000000007</v>
          </cell>
          <cell r="AD6547" t="str">
            <v>BOM</v>
          </cell>
        </row>
        <row r="6548">
          <cell r="X6548">
            <v>13332</v>
          </cell>
          <cell r="Y6548" t="str">
            <v>-</v>
          </cell>
          <cell r="Z6548" t="str">
            <v>ALMOXARIFADO</v>
          </cell>
          <cell r="AA6548">
            <v>6</v>
          </cell>
          <cell r="AB6548" t="str">
            <v>EQUIP. DE INFORMÁTICA</v>
          </cell>
          <cell r="AC6548">
            <v>65.180000000000007</v>
          </cell>
          <cell r="AD6548" t="str">
            <v>BOM</v>
          </cell>
        </row>
        <row r="6549">
          <cell r="X6549">
            <v>13333</v>
          </cell>
          <cell r="Y6549" t="str">
            <v>-</v>
          </cell>
          <cell r="Z6549" t="str">
            <v>ALMOXARIFADO</v>
          </cell>
          <cell r="AA6549">
            <v>6</v>
          </cell>
          <cell r="AB6549" t="str">
            <v>EQUIP. DE INFORMÁTICA</v>
          </cell>
          <cell r="AC6549">
            <v>65.180000000000007</v>
          </cell>
          <cell r="AD6549" t="str">
            <v>BOM</v>
          </cell>
        </row>
        <row r="6550">
          <cell r="X6550">
            <v>13334</v>
          </cell>
          <cell r="Y6550" t="str">
            <v>-</v>
          </cell>
          <cell r="Z6550" t="str">
            <v>ALMOXARIFADO</v>
          </cell>
          <cell r="AA6550">
            <v>6</v>
          </cell>
          <cell r="AB6550" t="str">
            <v>EQUIP. DE INFORMÁTICA</v>
          </cell>
          <cell r="AC6550">
            <v>65.180000000000007</v>
          </cell>
          <cell r="AD6550" t="str">
            <v>BOM</v>
          </cell>
        </row>
        <row r="6551">
          <cell r="X6551">
            <v>13335</v>
          </cell>
          <cell r="Y6551" t="str">
            <v>-</v>
          </cell>
          <cell r="Z6551" t="str">
            <v>ALMOXARIFADO</v>
          </cell>
          <cell r="AA6551">
            <v>6</v>
          </cell>
          <cell r="AB6551" t="str">
            <v>EQUIP. DE INFORMÁTICA</v>
          </cell>
          <cell r="AC6551">
            <v>65.180000000000007</v>
          </cell>
          <cell r="AD6551" t="str">
            <v>BOM</v>
          </cell>
        </row>
        <row r="6552">
          <cell r="X6552">
            <v>13336</v>
          </cell>
          <cell r="Y6552" t="str">
            <v>-</v>
          </cell>
          <cell r="Z6552" t="str">
            <v>ALMOXARIFADO</v>
          </cell>
          <cell r="AA6552">
            <v>6</v>
          </cell>
          <cell r="AB6552" t="str">
            <v>EQUIP. DE INFORMÁTICA</v>
          </cell>
          <cell r="AC6552">
            <v>65.180000000000007</v>
          </cell>
          <cell r="AD6552" t="str">
            <v>BOM</v>
          </cell>
        </row>
        <row r="6553">
          <cell r="X6553">
            <v>13337</v>
          </cell>
          <cell r="Y6553" t="str">
            <v>-</v>
          </cell>
          <cell r="Z6553" t="str">
            <v>ALMOXARIFADO</v>
          </cell>
          <cell r="AA6553">
            <v>6</v>
          </cell>
          <cell r="AB6553" t="str">
            <v>EQUIP. DE INFORMÁTICA</v>
          </cell>
          <cell r="AC6553">
            <v>65.180000000000007</v>
          </cell>
          <cell r="AD6553" t="str">
            <v>BOM</v>
          </cell>
        </row>
        <row r="6554">
          <cell r="X6554">
            <v>13338</v>
          </cell>
          <cell r="Y6554" t="str">
            <v>-</v>
          </cell>
          <cell r="Z6554" t="str">
            <v>ALMOXARIFADO</v>
          </cell>
          <cell r="AA6554">
            <v>6</v>
          </cell>
          <cell r="AB6554" t="str">
            <v>EQUIP. DE INFORMÁTICA</v>
          </cell>
          <cell r="AC6554">
            <v>65.180000000000007</v>
          </cell>
          <cell r="AD6554" t="str">
            <v>BOM</v>
          </cell>
        </row>
        <row r="6555">
          <cell r="X6555">
            <v>13339</v>
          </cell>
          <cell r="Y6555" t="str">
            <v>-</v>
          </cell>
          <cell r="Z6555" t="str">
            <v>ALMOXARIFADO</v>
          </cell>
          <cell r="AA6555">
            <v>6</v>
          </cell>
          <cell r="AB6555" t="str">
            <v>EQUIP. DE INFORMÁTICA</v>
          </cell>
          <cell r="AC6555">
            <v>65.180000000000007</v>
          </cell>
          <cell r="AD6555" t="str">
            <v>BOM</v>
          </cell>
        </row>
        <row r="6556">
          <cell r="X6556">
            <v>13340</v>
          </cell>
          <cell r="Y6556" t="str">
            <v>-</v>
          </cell>
          <cell r="Z6556" t="str">
            <v>ALMOXARIFADO</v>
          </cell>
          <cell r="AA6556">
            <v>6</v>
          </cell>
          <cell r="AB6556" t="str">
            <v>EQUIP. DE INFORMÁTICA</v>
          </cell>
          <cell r="AC6556">
            <v>65.180000000000007</v>
          </cell>
          <cell r="AD6556" t="str">
            <v>BOM</v>
          </cell>
        </row>
        <row r="6557">
          <cell r="X6557">
            <v>13341</v>
          </cell>
          <cell r="Y6557" t="str">
            <v>-</v>
          </cell>
          <cell r="Z6557" t="str">
            <v>ALMOXARIFADO</v>
          </cell>
          <cell r="AA6557">
            <v>6</v>
          </cell>
          <cell r="AB6557" t="str">
            <v>EQUIP. DE INFORMÁTICA</v>
          </cell>
          <cell r="AC6557">
            <v>65.180000000000007</v>
          </cell>
          <cell r="AD6557" t="str">
            <v>BOM</v>
          </cell>
        </row>
        <row r="6558">
          <cell r="X6558">
            <v>13342</v>
          </cell>
          <cell r="Y6558" t="str">
            <v>-</v>
          </cell>
          <cell r="Z6558" t="str">
            <v>ALMOXARIFADO</v>
          </cell>
          <cell r="AA6558">
            <v>6</v>
          </cell>
          <cell r="AB6558" t="str">
            <v>EQUIP. DE INFORMÁTICA</v>
          </cell>
          <cell r="AC6558">
            <v>65.180000000000007</v>
          </cell>
          <cell r="AD6558" t="str">
            <v>BOM</v>
          </cell>
        </row>
        <row r="6559">
          <cell r="X6559">
            <v>13343</v>
          </cell>
          <cell r="Y6559" t="str">
            <v>-</v>
          </cell>
          <cell r="Z6559" t="str">
            <v>ALMOXARIFADO</v>
          </cell>
          <cell r="AA6559">
            <v>6</v>
          </cell>
          <cell r="AB6559" t="str">
            <v>EQUIP. DE INFORMÁTICA</v>
          </cell>
          <cell r="AC6559">
            <v>65.180000000000007</v>
          </cell>
          <cell r="AD6559" t="str">
            <v>BOM</v>
          </cell>
        </row>
        <row r="6560">
          <cell r="X6560">
            <v>13344</v>
          </cell>
          <cell r="Y6560" t="str">
            <v>-</v>
          </cell>
          <cell r="Z6560" t="str">
            <v>ALMOXARIFADO</v>
          </cell>
          <cell r="AA6560">
            <v>6</v>
          </cell>
          <cell r="AB6560" t="str">
            <v>EQUIP. DE INFORMÁTICA</v>
          </cell>
          <cell r="AC6560">
            <v>65.180000000000007</v>
          </cell>
          <cell r="AD6560" t="str">
            <v>BOM</v>
          </cell>
        </row>
        <row r="6561">
          <cell r="X6561">
            <v>13345</v>
          </cell>
          <cell r="Y6561" t="str">
            <v>-</v>
          </cell>
          <cell r="Z6561" t="str">
            <v>ALMOXARIFADO</v>
          </cell>
          <cell r="AA6561">
            <v>6</v>
          </cell>
          <cell r="AB6561" t="str">
            <v>EQUIP. DE INFORMÁTICA</v>
          </cell>
          <cell r="AC6561">
            <v>65.180000000000007</v>
          </cell>
          <cell r="AD6561" t="str">
            <v>BOM</v>
          </cell>
        </row>
        <row r="6562">
          <cell r="X6562">
            <v>13346</v>
          </cell>
          <cell r="Y6562" t="str">
            <v>-</v>
          </cell>
          <cell r="Z6562" t="str">
            <v>ALMOXARIFADO</v>
          </cell>
          <cell r="AA6562">
            <v>6</v>
          </cell>
          <cell r="AB6562" t="str">
            <v>EQUIP. DE INFORMÁTICA</v>
          </cell>
          <cell r="AC6562">
            <v>65.180000000000007</v>
          </cell>
          <cell r="AD6562" t="str">
            <v>BOM</v>
          </cell>
        </row>
        <row r="6563">
          <cell r="X6563">
            <v>13347</v>
          </cell>
          <cell r="Y6563" t="str">
            <v>-</v>
          </cell>
          <cell r="Z6563" t="str">
            <v>ALMOXARIFADO</v>
          </cell>
          <cell r="AA6563">
            <v>6</v>
          </cell>
          <cell r="AB6563" t="str">
            <v>EQUIP. DE INFORMÁTICA</v>
          </cell>
          <cell r="AC6563">
            <v>65.180000000000007</v>
          </cell>
          <cell r="AD6563" t="str">
            <v>BOM</v>
          </cell>
        </row>
        <row r="6564">
          <cell r="X6564">
            <v>13348</v>
          </cell>
          <cell r="Y6564" t="str">
            <v>-</v>
          </cell>
          <cell r="Z6564" t="str">
            <v>ALMOXARIFADO</v>
          </cell>
          <cell r="AA6564">
            <v>6</v>
          </cell>
          <cell r="AB6564" t="str">
            <v>EQUIP. DE INFORMÁTICA</v>
          </cell>
          <cell r="AC6564">
            <v>65.180000000000007</v>
          </cell>
          <cell r="AD6564" t="str">
            <v>BOM</v>
          </cell>
        </row>
        <row r="6565">
          <cell r="X6565">
            <v>13349</v>
          </cell>
          <cell r="Y6565" t="str">
            <v>-</v>
          </cell>
          <cell r="Z6565" t="str">
            <v>ALMOXARIFADO</v>
          </cell>
          <cell r="AA6565">
            <v>6</v>
          </cell>
          <cell r="AB6565" t="str">
            <v>EQUIP. DE INFORMÁTICA</v>
          </cell>
          <cell r="AC6565">
            <v>65.180000000000007</v>
          </cell>
          <cell r="AD6565" t="str">
            <v>BOM</v>
          </cell>
        </row>
        <row r="6566">
          <cell r="X6566">
            <v>13350</v>
          </cell>
          <cell r="Y6566" t="str">
            <v>-</v>
          </cell>
          <cell r="Z6566" t="str">
            <v>ALMOXARIFADO</v>
          </cell>
          <cell r="AA6566">
            <v>6</v>
          </cell>
          <cell r="AB6566" t="str">
            <v>EQUIP. DE INFORMÁTICA</v>
          </cell>
          <cell r="AC6566">
            <v>65.180000000000007</v>
          </cell>
          <cell r="AD6566" t="str">
            <v>BOM</v>
          </cell>
        </row>
        <row r="6567">
          <cell r="X6567">
            <v>13351</v>
          </cell>
          <cell r="Y6567" t="str">
            <v>-</v>
          </cell>
          <cell r="Z6567" t="str">
            <v>ALMOXARIFADO</v>
          </cell>
          <cell r="AA6567">
            <v>6</v>
          </cell>
          <cell r="AB6567" t="str">
            <v>EQUIP. DE INFORMÁTICA</v>
          </cell>
          <cell r="AC6567">
            <v>65.180000000000007</v>
          </cell>
          <cell r="AD6567" t="str">
            <v>BOM</v>
          </cell>
        </row>
        <row r="6568">
          <cell r="X6568">
            <v>13352</v>
          </cell>
          <cell r="Y6568" t="str">
            <v>-</v>
          </cell>
          <cell r="Z6568" t="str">
            <v>ALMOXARIFADO</v>
          </cell>
          <cell r="AA6568">
            <v>6</v>
          </cell>
          <cell r="AB6568" t="str">
            <v>EQUIP. DE INFORMÁTICA</v>
          </cell>
          <cell r="AC6568">
            <v>65.180000000000007</v>
          </cell>
          <cell r="AD6568" t="str">
            <v>BOM</v>
          </cell>
        </row>
        <row r="6569">
          <cell r="X6569">
            <v>13353</v>
          </cell>
          <cell r="Y6569" t="str">
            <v>-</v>
          </cell>
          <cell r="Z6569" t="str">
            <v>ALMOXARIFADO</v>
          </cell>
          <cell r="AA6569">
            <v>6</v>
          </cell>
          <cell r="AB6569" t="str">
            <v>EQUIP. DE INFORMÁTICA</v>
          </cell>
          <cell r="AC6569">
            <v>65.180000000000007</v>
          </cell>
          <cell r="AD6569" t="str">
            <v>BOM</v>
          </cell>
        </row>
        <row r="6570">
          <cell r="X6570">
            <v>13354</v>
          </cell>
          <cell r="Y6570" t="str">
            <v>-</v>
          </cell>
          <cell r="Z6570" t="str">
            <v>ALMOXARIFADO</v>
          </cell>
          <cell r="AA6570">
            <v>6</v>
          </cell>
          <cell r="AB6570" t="str">
            <v>EQUIP. DE INFORMÁTICA</v>
          </cell>
          <cell r="AC6570">
            <v>65.180000000000007</v>
          </cell>
          <cell r="AD6570" t="str">
            <v>BOM</v>
          </cell>
        </row>
        <row r="6571">
          <cell r="X6571">
            <v>13355</v>
          </cell>
          <cell r="Y6571" t="str">
            <v>-</v>
          </cell>
          <cell r="Z6571" t="str">
            <v>ALMOXARIFADO</v>
          </cell>
          <cell r="AA6571">
            <v>6</v>
          </cell>
          <cell r="AB6571" t="str">
            <v>EQUIP. DE INFORMÁTICA</v>
          </cell>
          <cell r="AC6571">
            <v>65.180000000000007</v>
          </cell>
          <cell r="AD6571" t="str">
            <v>BOM</v>
          </cell>
        </row>
        <row r="6572">
          <cell r="X6572">
            <v>13356</v>
          </cell>
          <cell r="Y6572" t="str">
            <v>-</v>
          </cell>
          <cell r="Z6572" t="str">
            <v>ALMOXARIFADO</v>
          </cell>
          <cell r="AA6572">
            <v>6</v>
          </cell>
          <cell r="AB6572" t="str">
            <v>EQUIP. DE INFORMÁTICA</v>
          </cell>
          <cell r="AC6572">
            <v>65.180000000000007</v>
          </cell>
          <cell r="AD6572" t="str">
            <v>BOM</v>
          </cell>
        </row>
        <row r="6573">
          <cell r="X6573">
            <v>13357</v>
          </cell>
          <cell r="Y6573" t="str">
            <v>-</v>
          </cell>
          <cell r="Z6573" t="str">
            <v>ALMOXARIFADO</v>
          </cell>
          <cell r="AA6573">
            <v>6</v>
          </cell>
          <cell r="AB6573" t="str">
            <v>EQUIP. DE INFORMÁTICA</v>
          </cell>
          <cell r="AC6573">
            <v>65.180000000000007</v>
          </cell>
          <cell r="AD6573" t="str">
            <v>BOM</v>
          </cell>
        </row>
        <row r="6574">
          <cell r="X6574">
            <v>13358</v>
          </cell>
          <cell r="Y6574" t="str">
            <v>-</v>
          </cell>
          <cell r="Z6574" t="str">
            <v>ALMOXARIFADO</v>
          </cell>
          <cell r="AA6574">
            <v>6</v>
          </cell>
          <cell r="AB6574" t="str">
            <v>EQUIP. DE INFORMÁTICA</v>
          </cell>
          <cell r="AC6574">
            <v>65.180000000000007</v>
          </cell>
          <cell r="AD6574" t="str">
            <v>BOM</v>
          </cell>
        </row>
        <row r="6575">
          <cell r="X6575">
            <v>13359</v>
          </cell>
          <cell r="Y6575" t="str">
            <v>-</v>
          </cell>
          <cell r="Z6575" t="str">
            <v>ALMOXARIFADO</v>
          </cell>
          <cell r="AA6575">
            <v>6</v>
          </cell>
          <cell r="AB6575" t="str">
            <v>EQUIP. DE INFORMÁTICA</v>
          </cell>
          <cell r="AC6575">
            <v>65.180000000000007</v>
          </cell>
          <cell r="AD6575" t="str">
            <v>BOM</v>
          </cell>
        </row>
        <row r="6576">
          <cell r="X6576">
            <v>13360</v>
          </cell>
          <cell r="Y6576" t="str">
            <v>-</v>
          </cell>
          <cell r="Z6576" t="str">
            <v>ALMOXARIFADO</v>
          </cell>
          <cell r="AA6576">
            <v>6</v>
          </cell>
          <cell r="AB6576" t="str">
            <v>EQUIP. DE INFORMÁTICA</v>
          </cell>
          <cell r="AC6576">
            <v>65.180000000000007</v>
          </cell>
          <cell r="AD6576" t="str">
            <v>BOM</v>
          </cell>
        </row>
        <row r="6577">
          <cell r="X6577">
            <v>13361</v>
          </cell>
          <cell r="Y6577" t="str">
            <v>-</v>
          </cell>
          <cell r="Z6577" t="str">
            <v>ALMOXARIFADO</v>
          </cell>
          <cell r="AA6577">
            <v>6</v>
          </cell>
          <cell r="AB6577" t="str">
            <v>EQUIP. DE INFORMÁTICA</v>
          </cell>
          <cell r="AC6577">
            <v>65.180000000000007</v>
          </cell>
          <cell r="AD6577" t="str">
            <v>BOM</v>
          </cell>
        </row>
        <row r="6578">
          <cell r="X6578">
            <v>13362</v>
          </cell>
          <cell r="Y6578" t="str">
            <v>-</v>
          </cell>
          <cell r="Z6578" t="str">
            <v>ALMOXARIFADO</v>
          </cell>
          <cell r="AA6578">
            <v>6</v>
          </cell>
          <cell r="AB6578" t="str">
            <v>EQUIP. DE INFORMÁTICA</v>
          </cell>
          <cell r="AC6578">
            <v>65.180000000000007</v>
          </cell>
          <cell r="AD6578" t="str">
            <v>BOM</v>
          </cell>
        </row>
        <row r="6579">
          <cell r="X6579">
            <v>13363</v>
          </cell>
          <cell r="Y6579" t="str">
            <v>-</v>
          </cell>
          <cell r="Z6579" t="str">
            <v>ALMOXARIFADO</v>
          </cell>
          <cell r="AA6579">
            <v>6</v>
          </cell>
          <cell r="AB6579" t="str">
            <v>EQUIP. DE INFORMÁTICA</v>
          </cell>
          <cell r="AC6579">
            <v>65.180000000000007</v>
          </cell>
          <cell r="AD6579" t="str">
            <v>BOM</v>
          </cell>
        </row>
        <row r="6580">
          <cell r="X6580">
            <v>13365</v>
          </cell>
          <cell r="Y6580" t="str">
            <v>-</v>
          </cell>
          <cell r="Z6580" t="str">
            <v>LABORATÓRIO</v>
          </cell>
          <cell r="AA6580">
            <v>6</v>
          </cell>
          <cell r="AB6580" t="str">
            <v>MOVEIS E UTENSILIOS</v>
          </cell>
          <cell r="AC6580">
            <v>407.5</v>
          </cell>
          <cell r="AD6580" t="str">
            <v>BOM</v>
          </cell>
        </row>
        <row r="6581">
          <cell r="X6581">
            <v>13366</v>
          </cell>
          <cell r="Y6581" t="str">
            <v>-</v>
          </cell>
          <cell r="Z6581" t="str">
            <v>LABORATÓRIO</v>
          </cell>
          <cell r="AA6581">
            <v>6</v>
          </cell>
          <cell r="AB6581" t="str">
            <v>MOVEIS E UTENSILIOS</v>
          </cell>
          <cell r="AC6581">
            <v>407.5</v>
          </cell>
          <cell r="AD6581" t="str">
            <v>BOM</v>
          </cell>
        </row>
        <row r="6582">
          <cell r="X6582">
            <v>13367</v>
          </cell>
          <cell r="Y6582" t="str">
            <v>-</v>
          </cell>
          <cell r="Z6582" t="str">
            <v>LABORATÓRIO</v>
          </cell>
          <cell r="AA6582">
            <v>6</v>
          </cell>
          <cell r="AB6582" t="str">
            <v>MOVEIS E UTENSILIOS</v>
          </cell>
          <cell r="AC6582">
            <v>407.5</v>
          </cell>
          <cell r="AD6582" t="str">
            <v>BOM</v>
          </cell>
        </row>
        <row r="6583">
          <cell r="X6583">
            <v>13368</v>
          </cell>
          <cell r="Y6583" t="str">
            <v>-</v>
          </cell>
          <cell r="Z6583" t="str">
            <v>LABORATÓRIO</v>
          </cell>
          <cell r="AA6583">
            <v>6</v>
          </cell>
          <cell r="AB6583" t="str">
            <v>MOVEIS E UTENSILIOS</v>
          </cell>
          <cell r="AC6583">
            <v>407.5</v>
          </cell>
          <cell r="AD6583" t="str">
            <v>BOM</v>
          </cell>
        </row>
        <row r="6584">
          <cell r="X6584">
            <v>13369</v>
          </cell>
          <cell r="Y6584" t="str">
            <v>-</v>
          </cell>
          <cell r="Z6584" t="str">
            <v>LABORATÓRIO</v>
          </cell>
          <cell r="AA6584">
            <v>6</v>
          </cell>
          <cell r="AB6584" t="str">
            <v>MOVEIS E UTENSILIOS</v>
          </cell>
          <cell r="AC6584">
            <v>407.5</v>
          </cell>
          <cell r="AD6584" t="str">
            <v>BOM</v>
          </cell>
        </row>
        <row r="6585">
          <cell r="X6585">
            <v>13370</v>
          </cell>
          <cell r="Y6585" t="str">
            <v>-</v>
          </cell>
          <cell r="Z6585" t="str">
            <v>LABORATÓRIO</v>
          </cell>
          <cell r="AA6585">
            <v>6</v>
          </cell>
          <cell r="AB6585" t="str">
            <v>MOVEIS E UTENSILIOS</v>
          </cell>
          <cell r="AC6585">
            <v>407.5</v>
          </cell>
          <cell r="AD6585" t="str">
            <v>BOM</v>
          </cell>
        </row>
        <row r="6586">
          <cell r="X6586">
            <v>13371</v>
          </cell>
          <cell r="Y6586" t="str">
            <v>-</v>
          </cell>
          <cell r="Z6586" t="str">
            <v>LABORATÓRIO</v>
          </cell>
          <cell r="AA6586">
            <v>6</v>
          </cell>
          <cell r="AB6586" t="str">
            <v>MOVEIS E UTENSILIOS</v>
          </cell>
          <cell r="AC6586">
            <v>407.5</v>
          </cell>
          <cell r="AD6586" t="str">
            <v>BOM</v>
          </cell>
        </row>
        <row r="6587">
          <cell r="X6587">
            <v>13372</v>
          </cell>
          <cell r="Y6587" t="str">
            <v>-</v>
          </cell>
          <cell r="Z6587" t="str">
            <v>LABORATÓRIO</v>
          </cell>
          <cell r="AA6587">
            <v>6</v>
          </cell>
          <cell r="AB6587" t="str">
            <v>MOVEIS E UTENSILIOS</v>
          </cell>
          <cell r="AC6587">
            <v>407.5</v>
          </cell>
          <cell r="AD6587" t="str">
            <v>BOM</v>
          </cell>
        </row>
        <row r="6588">
          <cell r="X6588">
            <v>13373</v>
          </cell>
          <cell r="Y6588" t="str">
            <v>-</v>
          </cell>
          <cell r="Z6588" t="str">
            <v>LABORATÓRIO</v>
          </cell>
          <cell r="AA6588">
            <v>6</v>
          </cell>
          <cell r="AB6588" t="str">
            <v>MOVEIS E UTENSILIOS</v>
          </cell>
          <cell r="AC6588">
            <v>407.5</v>
          </cell>
          <cell r="AD6588" t="str">
            <v>BOM</v>
          </cell>
        </row>
        <row r="6589">
          <cell r="X6589">
            <v>13374</v>
          </cell>
          <cell r="Y6589" t="str">
            <v>-</v>
          </cell>
          <cell r="Z6589" t="str">
            <v>LABORATÓRIO</v>
          </cell>
          <cell r="AA6589">
            <v>6</v>
          </cell>
          <cell r="AB6589" t="str">
            <v>MOVEIS E UTENSILIOS</v>
          </cell>
          <cell r="AC6589">
            <v>322.5</v>
          </cell>
          <cell r="AD6589" t="str">
            <v>BOM</v>
          </cell>
        </row>
        <row r="6590">
          <cell r="X6590">
            <v>13375</v>
          </cell>
          <cell r="Y6590" t="str">
            <v>-</v>
          </cell>
          <cell r="Z6590" t="str">
            <v>LABORATÓRIO</v>
          </cell>
          <cell r="AA6590">
            <v>6</v>
          </cell>
          <cell r="AB6590" t="str">
            <v>MOVEIS E UTENSILIOS</v>
          </cell>
          <cell r="AC6590">
            <v>322.5</v>
          </cell>
          <cell r="AD6590" t="str">
            <v>BOM</v>
          </cell>
        </row>
        <row r="6591">
          <cell r="X6591">
            <v>13376</v>
          </cell>
          <cell r="Y6591" t="str">
            <v>-</v>
          </cell>
          <cell r="Z6591" t="str">
            <v>LABORATÓRIO</v>
          </cell>
          <cell r="AA6591">
            <v>6</v>
          </cell>
          <cell r="AB6591" t="str">
            <v>MOVEIS E UTENSILIOS</v>
          </cell>
          <cell r="AC6591">
            <v>322.5</v>
          </cell>
          <cell r="AD6591" t="str">
            <v>BOM</v>
          </cell>
        </row>
        <row r="6592">
          <cell r="X6592">
            <v>13377</v>
          </cell>
          <cell r="Y6592" t="str">
            <v>-</v>
          </cell>
          <cell r="Z6592" t="str">
            <v>LABORATÓRIO</v>
          </cell>
          <cell r="AA6592">
            <v>6</v>
          </cell>
          <cell r="AB6592" t="str">
            <v>MOVEIS E UTENSILIOS</v>
          </cell>
          <cell r="AC6592">
            <v>322.5</v>
          </cell>
          <cell r="AD6592" t="str">
            <v>BOM</v>
          </cell>
        </row>
        <row r="6593">
          <cell r="X6593">
            <v>13378</v>
          </cell>
          <cell r="Y6593" t="str">
            <v>-</v>
          </cell>
          <cell r="Z6593" t="str">
            <v>LABORATÓRIO</v>
          </cell>
          <cell r="AA6593">
            <v>6</v>
          </cell>
          <cell r="AB6593" t="str">
            <v>MOVEIS E UTENSILIOS</v>
          </cell>
          <cell r="AC6593">
            <v>322.5</v>
          </cell>
          <cell r="AD6593" t="str">
            <v>BOM</v>
          </cell>
        </row>
        <row r="6594">
          <cell r="X6594">
            <v>13379</v>
          </cell>
          <cell r="Y6594" t="str">
            <v>-</v>
          </cell>
          <cell r="Z6594" t="str">
            <v>ALMOXARIFADO</v>
          </cell>
          <cell r="AA6594">
            <v>6</v>
          </cell>
          <cell r="AB6594" t="str">
            <v>MAQ. E EQUIPAMENTOS</v>
          </cell>
          <cell r="AC6594">
            <v>5036.3195999999998</v>
          </cell>
          <cell r="AD6594" t="str">
            <v>BOM</v>
          </cell>
        </row>
        <row r="6595">
          <cell r="X6595">
            <v>13380</v>
          </cell>
          <cell r="Y6595" t="str">
            <v>-</v>
          </cell>
          <cell r="Z6595" t="str">
            <v>ALMOXARIFADO</v>
          </cell>
          <cell r="AA6595">
            <v>6</v>
          </cell>
          <cell r="AB6595" t="str">
            <v>MAQ. E EQUIPAMENTOS</v>
          </cell>
          <cell r="AC6595">
            <v>5036.3195999999998</v>
          </cell>
          <cell r="AD6595" t="str">
            <v>BOM</v>
          </cell>
        </row>
        <row r="6596">
          <cell r="X6596">
            <v>13381</v>
          </cell>
          <cell r="Y6596" t="str">
            <v>-</v>
          </cell>
          <cell r="Z6596" t="str">
            <v>TRANSPLANTE</v>
          </cell>
          <cell r="AA6596">
            <v>6</v>
          </cell>
          <cell r="AB6596" t="str">
            <v>MAQ. E EQUIPAMENTOS</v>
          </cell>
          <cell r="AC6596">
            <v>1158.5</v>
          </cell>
          <cell r="AD6596" t="str">
            <v>BOM</v>
          </cell>
        </row>
        <row r="6597">
          <cell r="X6597">
            <v>13387</v>
          </cell>
          <cell r="Y6597" t="str">
            <v>-</v>
          </cell>
          <cell r="Z6597" t="str">
            <v>LABORATÓRIO</v>
          </cell>
          <cell r="AA6597">
            <v>6</v>
          </cell>
          <cell r="AB6597" t="str">
            <v>MOVEIS E UTENSILIOS</v>
          </cell>
          <cell r="AC6597">
            <v>420</v>
          </cell>
          <cell r="AD6597" t="str">
            <v>BOM</v>
          </cell>
        </row>
        <row r="6598">
          <cell r="X6598">
            <v>13388</v>
          </cell>
          <cell r="Y6598" t="str">
            <v>-</v>
          </cell>
          <cell r="Z6598" t="str">
            <v>LABORATÓRIO</v>
          </cell>
          <cell r="AA6598">
            <v>6</v>
          </cell>
          <cell r="AB6598" t="str">
            <v>MOVEIS E UTENSILIOS</v>
          </cell>
          <cell r="AC6598">
            <v>420</v>
          </cell>
          <cell r="AD6598" t="str">
            <v>BOM</v>
          </cell>
        </row>
        <row r="6599">
          <cell r="X6599">
            <v>13389</v>
          </cell>
          <cell r="Y6599" t="str">
            <v>-</v>
          </cell>
          <cell r="Z6599" t="str">
            <v>LABORATÓRIO</v>
          </cell>
          <cell r="AA6599">
            <v>6</v>
          </cell>
          <cell r="AB6599" t="str">
            <v>MOVEIS E UTENSILIOS</v>
          </cell>
          <cell r="AC6599">
            <v>420</v>
          </cell>
          <cell r="AD6599" t="str">
            <v>BOM</v>
          </cell>
        </row>
        <row r="6600">
          <cell r="X6600">
            <v>13390</v>
          </cell>
          <cell r="Y6600" t="str">
            <v>-</v>
          </cell>
          <cell r="Z6600" t="str">
            <v>LABORATÓRIO</v>
          </cell>
          <cell r="AA6600">
            <v>6</v>
          </cell>
          <cell r="AB6600" t="str">
            <v>MOVEIS E UTENSILIOS</v>
          </cell>
          <cell r="AC6600">
            <v>435</v>
          </cell>
          <cell r="AD6600" t="str">
            <v>BOM</v>
          </cell>
        </row>
        <row r="6601">
          <cell r="X6601">
            <v>13391</v>
          </cell>
          <cell r="Y6601" t="str">
            <v>-</v>
          </cell>
          <cell r="Z6601" t="str">
            <v>LABORATÓRIO</v>
          </cell>
          <cell r="AA6601">
            <v>6</v>
          </cell>
          <cell r="AB6601" t="str">
            <v>MOVEIS E UTENSILIOS</v>
          </cell>
          <cell r="AC6601">
            <v>435</v>
          </cell>
          <cell r="AD6601" t="str">
            <v>BOM</v>
          </cell>
        </row>
        <row r="6602">
          <cell r="X6602">
            <v>13392</v>
          </cell>
          <cell r="Y6602" t="str">
            <v>-</v>
          </cell>
          <cell r="Z6602" t="str">
            <v>LABORATÓRIO</v>
          </cell>
          <cell r="AA6602">
            <v>6</v>
          </cell>
          <cell r="AB6602" t="str">
            <v>MOVEIS E UTENSILIOS</v>
          </cell>
          <cell r="AC6602">
            <v>435</v>
          </cell>
          <cell r="AD6602" t="str">
            <v>BOM</v>
          </cell>
        </row>
        <row r="6603">
          <cell r="X6603">
            <v>13393</v>
          </cell>
          <cell r="Y6603" t="str">
            <v>-</v>
          </cell>
          <cell r="Z6603" t="str">
            <v>LABORATÓRIO</v>
          </cell>
          <cell r="AA6603">
            <v>6</v>
          </cell>
          <cell r="AB6603" t="str">
            <v>MOVEIS E UTENSILIOS</v>
          </cell>
          <cell r="AC6603">
            <v>435</v>
          </cell>
          <cell r="AD6603" t="str">
            <v>BOM</v>
          </cell>
        </row>
        <row r="6604">
          <cell r="X6604">
            <v>13394</v>
          </cell>
          <cell r="Y6604" t="str">
            <v>-</v>
          </cell>
          <cell r="Z6604" t="str">
            <v>LABORATÓRIO</v>
          </cell>
          <cell r="AA6604">
            <v>6</v>
          </cell>
          <cell r="AB6604" t="str">
            <v>MOVEIS E UTENSILIOS</v>
          </cell>
          <cell r="AC6604">
            <v>435</v>
          </cell>
          <cell r="AD6604" t="str">
            <v>BOM</v>
          </cell>
        </row>
        <row r="6605">
          <cell r="X6605">
            <v>13411</v>
          </cell>
          <cell r="Y6605" t="str">
            <v>-</v>
          </cell>
          <cell r="Z6605" t="str">
            <v>SUBESTAÇÃO ELETRICA</v>
          </cell>
          <cell r="AA6605">
            <v>20</v>
          </cell>
          <cell r="AB6605" t="str">
            <v>MAQ. E EQUIPAMENTOS</v>
          </cell>
          <cell r="AC6605">
            <v>134390</v>
          </cell>
          <cell r="AD6605" t="str">
            <v>BOM</v>
          </cell>
        </row>
        <row r="6606">
          <cell r="X6606">
            <v>13395</v>
          </cell>
          <cell r="Y6606" t="str">
            <v>-</v>
          </cell>
          <cell r="Z6606" t="str">
            <v>FISIOTERAPIA</v>
          </cell>
          <cell r="AA6606">
            <v>6</v>
          </cell>
          <cell r="AB6606" t="str">
            <v>MAQ. E EQUIPAMENTOS</v>
          </cell>
          <cell r="AC6606">
            <v>224.5</v>
          </cell>
          <cell r="AD6606" t="str">
            <v>BOM</v>
          </cell>
        </row>
        <row r="6607">
          <cell r="X6607">
            <v>13396</v>
          </cell>
          <cell r="Y6607" t="str">
            <v>-</v>
          </cell>
          <cell r="Z6607" t="str">
            <v>FISIOTERAPIA</v>
          </cell>
          <cell r="AA6607">
            <v>6</v>
          </cell>
          <cell r="AB6607" t="str">
            <v>MAQ. E EQUIPAMENTOS</v>
          </cell>
          <cell r="AC6607">
            <v>224.5</v>
          </cell>
          <cell r="AD6607" t="str">
            <v>BOM</v>
          </cell>
        </row>
        <row r="6608">
          <cell r="X6608">
            <v>13397</v>
          </cell>
          <cell r="Y6608" t="str">
            <v>-</v>
          </cell>
          <cell r="Z6608" t="str">
            <v>FISIOTERAPIA</v>
          </cell>
          <cell r="AA6608">
            <v>6</v>
          </cell>
          <cell r="AB6608" t="str">
            <v>MAQ. E EQUIPAMENTOS</v>
          </cell>
          <cell r="AC6608">
            <v>224.5</v>
          </cell>
          <cell r="AD6608" t="str">
            <v>BOM</v>
          </cell>
        </row>
        <row r="6609">
          <cell r="X6609">
            <v>13398</v>
          </cell>
          <cell r="Y6609" t="str">
            <v>-</v>
          </cell>
          <cell r="Z6609" t="str">
            <v>FISIOTERAPIA</v>
          </cell>
          <cell r="AA6609">
            <v>6</v>
          </cell>
          <cell r="AB6609" t="str">
            <v>MAQ. E EQUIPAMENTOS</v>
          </cell>
          <cell r="AC6609">
            <v>224.5</v>
          </cell>
          <cell r="AD6609" t="str">
            <v>BOM</v>
          </cell>
        </row>
        <row r="6610">
          <cell r="X6610">
            <v>13399</v>
          </cell>
          <cell r="Y6610" t="str">
            <v>-</v>
          </cell>
          <cell r="Z6610" t="str">
            <v>FISIOTERAPIA</v>
          </cell>
          <cell r="AA6610">
            <v>6</v>
          </cell>
          <cell r="AB6610" t="str">
            <v>MAQ. E EQUIPAMENTOS</v>
          </cell>
          <cell r="AC6610">
            <v>224.5</v>
          </cell>
          <cell r="AD6610" t="str">
            <v>BOM</v>
          </cell>
        </row>
        <row r="6611">
          <cell r="X6611">
            <v>13400</v>
          </cell>
          <cell r="Y6611" t="str">
            <v>-</v>
          </cell>
          <cell r="Z6611" t="str">
            <v>FISIOTERAPIA</v>
          </cell>
          <cell r="AA6611">
            <v>6</v>
          </cell>
          <cell r="AB6611" t="str">
            <v>MAQ. E EQUIPAMENTOS</v>
          </cell>
          <cell r="AC6611">
            <v>224.5</v>
          </cell>
          <cell r="AD6611" t="str">
            <v>BOM</v>
          </cell>
        </row>
        <row r="6612">
          <cell r="X6612">
            <v>13401</v>
          </cell>
          <cell r="Y6612" t="str">
            <v>-</v>
          </cell>
          <cell r="Z6612" t="str">
            <v>FISIOTERAPIA</v>
          </cell>
          <cell r="AA6612">
            <v>6</v>
          </cell>
          <cell r="AB6612" t="str">
            <v>MAQ. E EQUIPAMENTOS</v>
          </cell>
          <cell r="AC6612">
            <v>224.5</v>
          </cell>
          <cell r="AD6612" t="str">
            <v>BOM</v>
          </cell>
        </row>
        <row r="6613">
          <cell r="X6613">
            <v>13402</v>
          </cell>
          <cell r="Y6613" t="str">
            <v>-</v>
          </cell>
          <cell r="Z6613" t="str">
            <v>FISIOTERAPIA</v>
          </cell>
          <cell r="AA6613">
            <v>6</v>
          </cell>
          <cell r="AB6613" t="str">
            <v>MAQ. E EQUIPAMENTOS</v>
          </cell>
          <cell r="AC6613">
            <v>224.5</v>
          </cell>
          <cell r="AD6613" t="str">
            <v>BOM</v>
          </cell>
        </row>
        <row r="6614">
          <cell r="X6614">
            <v>13403</v>
          </cell>
          <cell r="Y6614" t="str">
            <v>-</v>
          </cell>
          <cell r="Z6614" t="str">
            <v>FISIOTERAPIA</v>
          </cell>
          <cell r="AA6614">
            <v>6</v>
          </cell>
          <cell r="AB6614" t="str">
            <v>MAQ. E EQUIPAMENTOS</v>
          </cell>
          <cell r="AC6614">
            <v>224.5</v>
          </cell>
          <cell r="AD6614" t="str">
            <v>BOM</v>
          </cell>
        </row>
        <row r="6615">
          <cell r="X6615">
            <v>13404</v>
          </cell>
          <cell r="Y6615" t="str">
            <v>-</v>
          </cell>
          <cell r="Z6615" t="str">
            <v>FISIOTERAPIA</v>
          </cell>
          <cell r="AA6615">
            <v>6</v>
          </cell>
          <cell r="AB6615" t="str">
            <v>MAQ. E EQUIPAMENTOS</v>
          </cell>
          <cell r="AC6615">
            <v>224.5</v>
          </cell>
          <cell r="AD6615" t="str">
            <v>BOM</v>
          </cell>
        </row>
        <row r="6616">
          <cell r="X6616">
            <v>13405</v>
          </cell>
          <cell r="Y6616" t="str">
            <v>-</v>
          </cell>
          <cell r="Z6616" t="str">
            <v>FISIOTERAPIA</v>
          </cell>
          <cell r="AA6616">
            <v>6</v>
          </cell>
          <cell r="AB6616" t="str">
            <v>MAQ. E EQUIPAMENTOS</v>
          </cell>
          <cell r="AC6616">
            <v>224.5</v>
          </cell>
          <cell r="AD6616" t="str">
            <v>BOM</v>
          </cell>
        </row>
        <row r="6617">
          <cell r="X6617">
            <v>13406</v>
          </cell>
          <cell r="Y6617" t="str">
            <v>-</v>
          </cell>
          <cell r="Z6617" t="str">
            <v>FISIOTERAPIA</v>
          </cell>
          <cell r="AA6617">
            <v>6</v>
          </cell>
          <cell r="AB6617" t="str">
            <v>MAQ. E EQUIPAMENTOS</v>
          </cell>
          <cell r="AC6617">
            <v>224.5</v>
          </cell>
          <cell r="AD6617" t="str">
            <v>BOM</v>
          </cell>
        </row>
        <row r="6618">
          <cell r="X6618">
            <v>13407</v>
          </cell>
          <cell r="Y6618" t="str">
            <v>-</v>
          </cell>
          <cell r="Z6618" t="str">
            <v>FISIOTERAPIA</v>
          </cell>
          <cell r="AA6618">
            <v>6</v>
          </cell>
          <cell r="AB6618" t="str">
            <v>MAQ. E EQUIPAMENTOS</v>
          </cell>
          <cell r="AC6618">
            <v>224.5</v>
          </cell>
          <cell r="AD6618" t="str">
            <v>BOM</v>
          </cell>
        </row>
        <row r="6619">
          <cell r="X6619">
            <v>13408</v>
          </cell>
          <cell r="Y6619" t="str">
            <v>-</v>
          </cell>
          <cell r="Z6619" t="str">
            <v>FISIOTERAPIA</v>
          </cell>
          <cell r="AA6619">
            <v>6</v>
          </cell>
          <cell r="AB6619" t="str">
            <v>MAQ. E EQUIPAMENTOS</v>
          </cell>
          <cell r="AC6619">
            <v>224.5</v>
          </cell>
          <cell r="AD6619" t="str">
            <v>BOM</v>
          </cell>
        </row>
        <row r="6620">
          <cell r="X6620">
            <v>13409</v>
          </cell>
          <cell r="Y6620" t="str">
            <v>-</v>
          </cell>
          <cell r="Z6620" t="str">
            <v>FISIOTERAPIA</v>
          </cell>
          <cell r="AA6620">
            <v>6</v>
          </cell>
          <cell r="AB6620" t="str">
            <v>MAQ. E EQUIPAMENTOS</v>
          </cell>
          <cell r="AC6620">
            <v>224.5</v>
          </cell>
          <cell r="AD6620" t="str">
            <v>BOM</v>
          </cell>
        </row>
        <row r="6621">
          <cell r="X6621">
            <v>13410</v>
          </cell>
          <cell r="Y6621" t="str">
            <v>-</v>
          </cell>
          <cell r="Z6621" t="str">
            <v>FISIOTERAPIA</v>
          </cell>
          <cell r="AA6621">
            <v>6</v>
          </cell>
          <cell r="AB6621" t="str">
            <v>MAQ. E EQUIPAMENTOS</v>
          </cell>
          <cell r="AC6621">
            <v>224.5</v>
          </cell>
          <cell r="AD6621" t="str">
            <v>BOM</v>
          </cell>
        </row>
        <row r="6622">
          <cell r="X6622">
            <v>13412</v>
          </cell>
          <cell r="Y6622" t="str">
            <v>-</v>
          </cell>
          <cell r="Z6622" t="str">
            <v>LABORATÓRIO</v>
          </cell>
          <cell r="AA6622">
            <v>6</v>
          </cell>
          <cell r="AB6622" t="str">
            <v>MOVEIS E UTENSILIOS</v>
          </cell>
          <cell r="AC6622">
            <v>119.995</v>
          </cell>
          <cell r="AD6622" t="str">
            <v>BOM</v>
          </cell>
        </row>
        <row r="6623">
          <cell r="X6623">
            <v>13413</v>
          </cell>
          <cell r="Y6623" t="str">
            <v>-</v>
          </cell>
          <cell r="Z6623" t="str">
            <v>LABORATÓRIO</v>
          </cell>
          <cell r="AA6623">
            <v>6</v>
          </cell>
          <cell r="AB6623" t="str">
            <v>MOVEIS E UTENSILIOS</v>
          </cell>
          <cell r="AC6623">
            <v>120.21</v>
          </cell>
          <cell r="AD6623" t="str">
            <v>BOM</v>
          </cell>
        </row>
        <row r="6624">
          <cell r="X6624">
            <v>13414</v>
          </cell>
          <cell r="Y6624" t="str">
            <v>-</v>
          </cell>
          <cell r="Z6624" t="str">
            <v>LABORATÓRIO</v>
          </cell>
          <cell r="AA6624">
            <v>6</v>
          </cell>
          <cell r="AB6624" t="str">
            <v>MOVEIS E UTENSILIOS</v>
          </cell>
          <cell r="AC6624">
            <v>120.21</v>
          </cell>
          <cell r="AD6624" t="str">
            <v>BOM</v>
          </cell>
        </row>
        <row r="6625">
          <cell r="X6625">
            <v>13415</v>
          </cell>
          <cell r="Y6625" t="str">
            <v>-</v>
          </cell>
          <cell r="Z6625" t="str">
            <v>LABORATÓRIO</v>
          </cell>
          <cell r="AA6625">
            <v>6</v>
          </cell>
          <cell r="AB6625" t="str">
            <v>MAQ. E EQUIPAMENTOS</v>
          </cell>
          <cell r="AC6625">
            <v>1118.2550000000001</v>
          </cell>
          <cell r="AD6625" t="str">
            <v>BOM</v>
          </cell>
        </row>
        <row r="6626">
          <cell r="X6626">
            <v>13275</v>
          </cell>
          <cell r="Y6626" t="str">
            <v>-</v>
          </cell>
          <cell r="Z6626" t="str">
            <v>IDTECH SEDE</v>
          </cell>
          <cell r="AA6626" t="str">
            <v>INDEFINIDA</v>
          </cell>
          <cell r="AB6626" t="str">
            <v>OBRA DE ARTE</v>
          </cell>
          <cell r="AC6626">
            <v>500</v>
          </cell>
          <cell r="AD6626" t="str">
            <v>BOM</v>
          </cell>
        </row>
        <row r="6627">
          <cell r="X6627">
            <v>13276</v>
          </cell>
          <cell r="Y6627" t="str">
            <v>-</v>
          </cell>
          <cell r="Z6627" t="str">
            <v>IDTECH SEDE</v>
          </cell>
          <cell r="AA6627" t="str">
            <v>INDEFINIDA</v>
          </cell>
          <cell r="AB6627" t="str">
            <v>OBRA DE ARTE</v>
          </cell>
          <cell r="AC6627">
            <v>1500</v>
          </cell>
          <cell r="AD6627" t="str">
            <v>BOM</v>
          </cell>
        </row>
        <row r="6628">
          <cell r="X6628">
            <v>13277</v>
          </cell>
          <cell r="Y6628" t="str">
            <v>-</v>
          </cell>
          <cell r="Z6628" t="str">
            <v>IDTECH SEDE</v>
          </cell>
          <cell r="AA6628" t="str">
            <v>INDEFINIDA</v>
          </cell>
          <cell r="AB6628" t="str">
            <v>OBRA DE ARTE</v>
          </cell>
          <cell r="AC6628">
            <v>1500</v>
          </cell>
          <cell r="AD6628" t="str">
            <v>BOM</v>
          </cell>
        </row>
        <row r="6629">
          <cell r="X6629">
            <v>13364</v>
          </cell>
          <cell r="Y6629" t="str">
            <v>-</v>
          </cell>
          <cell r="Z6629" t="str">
            <v>APOIO AO DIAGNÓSTICO ECOCARDIOGRAMA</v>
          </cell>
          <cell r="AA6629">
            <v>6</v>
          </cell>
          <cell r="AB6629" t="str">
            <v>MAQ. E EQUIPAMENTOS</v>
          </cell>
          <cell r="AC6629">
            <v>10995</v>
          </cell>
          <cell r="AD6629" t="str">
            <v>BOM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8721"/>
  <sheetViews>
    <sheetView showGridLines="0" tabSelected="1" view="pageBreakPreview" zoomScale="68" zoomScaleNormal="55" zoomScaleSheetLayoutView="68" zoomScalePageLayoutView="75" workbookViewId="0">
      <pane ySplit="4" topLeftCell="A5" activePane="bottomLeft" state="frozen"/>
      <selection pane="bottomLeft" activeCell="A2" sqref="A2:S2"/>
    </sheetView>
  </sheetViews>
  <sheetFormatPr defaultColWidth="8.7109375" defaultRowHeight="15" x14ac:dyDescent="0.25"/>
  <cols>
    <col min="1" max="1" width="16" customWidth="1"/>
    <col min="2" max="2" width="8.85546875" customWidth="1"/>
    <col min="3" max="3" width="15.28515625" customWidth="1"/>
    <col min="4" max="4" width="22.85546875" customWidth="1"/>
    <col min="5" max="5" width="14.85546875" customWidth="1"/>
    <col min="6" max="6" width="13.42578125" customWidth="1"/>
    <col min="7" max="7" width="13.140625" customWidth="1"/>
    <col min="8" max="8" width="15.5703125" style="1" customWidth="1"/>
    <col min="9" max="9" width="11.5703125" hidden="1" customWidth="1"/>
    <col min="10" max="10" width="21.85546875" customWidth="1"/>
    <col min="12" max="12" width="12.5703125" customWidth="1"/>
    <col min="13" max="13" width="14.140625" customWidth="1"/>
    <col min="14" max="14" width="13" customWidth="1"/>
    <col min="18" max="18" width="11.7109375" customWidth="1"/>
    <col min="19" max="19" width="18.42578125" style="1" customWidth="1"/>
  </cols>
  <sheetData>
    <row r="1" spans="1:1024" s="2" customFormat="1" ht="79.150000000000006" customHeight="1" x14ac:dyDescent="0.25">
      <c r="A1" s="156"/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AMG1"/>
      <c r="AMH1"/>
      <c r="AMI1"/>
      <c r="AMJ1"/>
    </row>
    <row r="2" spans="1:1024" ht="65.45" customHeight="1" x14ac:dyDescent="0.25">
      <c r="A2" s="156" t="s">
        <v>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</row>
    <row r="3" spans="1:1024" s="2" customFormat="1" ht="30" customHeight="1" x14ac:dyDescent="0.25">
      <c r="A3" s="157" t="s">
        <v>2299</v>
      </c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AMG3"/>
      <c r="AMH3"/>
      <c r="AMI3"/>
      <c r="AMJ3"/>
    </row>
    <row r="4" spans="1:1024" s="2" customFormat="1" ht="66.599999999999994" customHeight="1" x14ac:dyDescent="0.25">
      <c r="A4" s="3" t="s">
        <v>1</v>
      </c>
      <c r="B4" s="4" t="s">
        <v>2</v>
      </c>
      <c r="C4" s="4" t="s">
        <v>3</v>
      </c>
      <c r="D4" s="5" t="s">
        <v>4</v>
      </c>
      <c r="E4" s="5" t="s">
        <v>5</v>
      </c>
      <c r="F4" s="5" t="s">
        <v>6</v>
      </c>
      <c r="G4" s="6" t="s">
        <v>7</v>
      </c>
      <c r="H4" s="7" t="s">
        <v>8</v>
      </c>
      <c r="I4" s="6" t="s">
        <v>9</v>
      </c>
      <c r="J4" s="5" t="s">
        <v>10</v>
      </c>
      <c r="K4" s="4" t="s">
        <v>11</v>
      </c>
      <c r="L4" s="5" t="s">
        <v>12</v>
      </c>
      <c r="M4" s="6" t="s">
        <v>13</v>
      </c>
      <c r="N4" s="3" t="s">
        <v>14</v>
      </c>
      <c r="O4" s="3" t="s">
        <v>15</v>
      </c>
      <c r="P4" s="8" t="s">
        <v>16</v>
      </c>
      <c r="Q4" s="3" t="s">
        <v>17</v>
      </c>
      <c r="R4" s="3" t="s">
        <v>18</v>
      </c>
      <c r="S4" s="9" t="s">
        <v>19</v>
      </c>
      <c r="AMG4"/>
      <c r="AMH4"/>
      <c r="AMI4"/>
      <c r="AMJ4"/>
    </row>
    <row r="5" spans="1:1024" s="2" customFormat="1" ht="38.25" x14ac:dyDescent="0.25">
      <c r="A5" s="10" t="s">
        <v>20</v>
      </c>
      <c r="B5" s="11">
        <v>5153</v>
      </c>
      <c r="C5" s="10">
        <f>VLOOKUP(B5,[1]Planilha8!$X$4:$Y$6629,2,0)</f>
        <v>2038477</v>
      </c>
      <c r="D5" s="12" t="s">
        <v>21</v>
      </c>
      <c r="E5" s="12" t="str">
        <f>VLOOKUP(B5,[1]Planilha8!$X$4:$Z$6629,3,0)</f>
        <v>FARMÁCIA</v>
      </c>
      <c r="F5" s="12" t="str">
        <f>VLOOKUP(B5,[1]Planilha8!$X$4:$AD$6629,7,0)</f>
        <v>BOM</v>
      </c>
      <c r="G5" s="13">
        <v>41082</v>
      </c>
      <c r="H5" s="14">
        <v>42.87</v>
      </c>
      <c r="I5" s="15" t="s">
        <v>22</v>
      </c>
      <c r="J5" s="16" t="s">
        <v>23</v>
      </c>
      <c r="K5" s="17">
        <v>2631</v>
      </c>
      <c r="L5" s="18">
        <v>2012001273</v>
      </c>
      <c r="M5" s="19">
        <v>43465</v>
      </c>
      <c r="N5" s="20">
        <v>41.369549999999997</v>
      </c>
      <c r="O5" s="21">
        <v>0.5</v>
      </c>
      <c r="P5" s="22">
        <v>4.1666666666666699E-2</v>
      </c>
      <c r="Q5" s="23">
        <v>0</v>
      </c>
      <c r="R5" s="24">
        <v>41.369549999999997</v>
      </c>
      <c r="S5" s="25">
        <v>1.5004499999999701</v>
      </c>
      <c r="AMG5"/>
      <c r="AMH5"/>
      <c r="AMI5"/>
      <c r="AMJ5"/>
    </row>
    <row r="6" spans="1:1024" s="2" customFormat="1" ht="38.25" x14ac:dyDescent="0.25">
      <c r="A6" s="10" t="s">
        <v>20</v>
      </c>
      <c r="B6" s="11">
        <v>5154</v>
      </c>
      <c r="C6" s="10">
        <f>VLOOKUP(B6,[1]Planilha8!$X$4:$Y$6629,2,0)</f>
        <v>2038478</v>
      </c>
      <c r="D6" s="12" t="s">
        <v>24</v>
      </c>
      <c r="E6" s="12" t="str">
        <f>VLOOKUP(B6,[1]Planilha8!$X$4:$Z$6629,3,0)</f>
        <v>FARMÁCIA</v>
      </c>
      <c r="F6" s="12" t="str">
        <f>VLOOKUP(B6,[1]Planilha8!$X$4:$AD$6629,7,0)</f>
        <v>REGULAR</v>
      </c>
      <c r="G6" s="13">
        <v>41082</v>
      </c>
      <c r="H6" s="14">
        <v>42.87</v>
      </c>
      <c r="I6" s="15" t="s">
        <v>22</v>
      </c>
      <c r="J6" s="16" t="s">
        <v>23</v>
      </c>
      <c r="K6" s="17">
        <v>2631</v>
      </c>
      <c r="L6" s="18">
        <v>2012001273</v>
      </c>
      <c r="M6" s="19">
        <v>43465</v>
      </c>
      <c r="N6" s="20">
        <v>41.369549999999997</v>
      </c>
      <c r="O6" s="21">
        <v>0.5</v>
      </c>
      <c r="P6" s="22">
        <v>4.1666666666666699E-2</v>
      </c>
      <c r="Q6" s="23">
        <v>0</v>
      </c>
      <c r="R6" s="24">
        <v>41.369549999999997</v>
      </c>
      <c r="S6" s="25">
        <v>1.5004499999999701</v>
      </c>
      <c r="AMG6"/>
      <c r="AMH6"/>
      <c r="AMI6"/>
      <c r="AMJ6"/>
    </row>
    <row r="7" spans="1:1024" s="2" customFormat="1" ht="38.25" x14ac:dyDescent="0.25">
      <c r="A7" s="10" t="s">
        <v>20</v>
      </c>
      <c r="B7" s="11">
        <v>5155</v>
      </c>
      <c r="C7" s="10">
        <f>VLOOKUP(B7,[1]Planilha8!$X$4:$Y$6629,2,0)</f>
        <v>2038479</v>
      </c>
      <c r="D7" s="12" t="s">
        <v>25</v>
      </c>
      <c r="E7" s="12" t="str">
        <f>VLOOKUP(B7,[1]Planilha8!$X$4:$Z$6629,3,0)</f>
        <v>FARMÁCIA</v>
      </c>
      <c r="F7" s="12" t="str">
        <f>VLOOKUP(B7,[1]Planilha8!$X$4:$AD$6629,7,0)</f>
        <v>REGULAR</v>
      </c>
      <c r="G7" s="13">
        <v>41082</v>
      </c>
      <c r="H7" s="14">
        <v>42.87</v>
      </c>
      <c r="I7" s="15" t="s">
        <v>22</v>
      </c>
      <c r="J7" s="16" t="s">
        <v>23</v>
      </c>
      <c r="K7" s="17">
        <v>2631</v>
      </c>
      <c r="L7" s="18">
        <v>2012001273</v>
      </c>
      <c r="M7" s="19">
        <v>43465</v>
      </c>
      <c r="N7" s="20">
        <v>41.369549999999997</v>
      </c>
      <c r="O7" s="21">
        <v>0.5</v>
      </c>
      <c r="P7" s="22">
        <v>4.1666666666666699E-2</v>
      </c>
      <c r="Q7" s="23">
        <v>0</v>
      </c>
      <c r="R7" s="24">
        <v>41.369549999999997</v>
      </c>
      <c r="S7" s="25">
        <v>1.5004499999999701</v>
      </c>
      <c r="AMG7"/>
      <c r="AMH7"/>
      <c r="AMI7"/>
      <c r="AMJ7"/>
    </row>
    <row r="8" spans="1:1024" s="2" customFormat="1" ht="38.25" x14ac:dyDescent="0.25">
      <c r="A8" s="10" t="s">
        <v>20</v>
      </c>
      <c r="B8" s="11">
        <v>5156</v>
      </c>
      <c r="C8" s="10">
        <f>VLOOKUP(B8,[1]Planilha8!$X$4:$Y$6629,2,0)</f>
        <v>2038480</v>
      </c>
      <c r="D8" s="12" t="s">
        <v>26</v>
      </c>
      <c r="E8" s="12" t="str">
        <f>VLOOKUP(B8,[1]Planilha8!$X$4:$Z$6629,3,0)</f>
        <v>FARMÁCIA</v>
      </c>
      <c r="F8" s="12" t="str">
        <f>VLOOKUP(B8,[1]Planilha8!$X$4:$AD$6629,7,0)</f>
        <v>REGULAR</v>
      </c>
      <c r="G8" s="13">
        <v>41082</v>
      </c>
      <c r="H8" s="14">
        <v>42.87</v>
      </c>
      <c r="I8" s="15" t="s">
        <v>22</v>
      </c>
      <c r="J8" s="16" t="s">
        <v>23</v>
      </c>
      <c r="K8" s="17">
        <v>2631</v>
      </c>
      <c r="L8" s="18">
        <v>2012001273</v>
      </c>
      <c r="M8" s="19">
        <v>43465</v>
      </c>
      <c r="N8" s="20">
        <v>41.369549999999997</v>
      </c>
      <c r="O8" s="21">
        <v>0.5</v>
      </c>
      <c r="P8" s="22">
        <v>4.1666666666666699E-2</v>
      </c>
      <c r="Q8" s="23">
        <v>0</v>
      </c>
      <c r="R8" s="24">
        <v>41.369549999999997</v>
      </c>
      <c r="S8" s="25">
        <v>1.5004499999999701</v>
      </c>
      <c r="AMG8"/>
      <c r="AMH8"/>
      <c r="AMI8"/>
      <c r="AMJ8"/>
    </row>
    <row r="9" spans="1:1024" s="2" customFormat="1" ht="76.5" x14ac:dyDescent="0.25">
      <c r="A9" s="10" t="s">
        <v>20</v>
      </c>
      <c r="B9" s="11">
        <v>5135</v>
      </c>
      <c r="C9" s="10">
        <f>VLOOKUP(B9,[1]Planilha8!$X$4:$Y$6629,2,0)</f>
        <v>2038507</v>
      </c>
      <c r="D9" s="12" t="s">
        <v>27</v>
      </c>
      <c r="E9" s="12" t="str">
        <f>VLOOKUP(B9,[1]Planilha8!$X$4:$Z$6629,3,0)</f>
        <v>ALMOXARIFADO</v>
      </c>
      <c r="F9" s="12" t="str">
        <f>VLOOKUP(B9,[1]Planilha8!$X$4:$AD$6629,7,0)</f>
        <v>REGULAR</v>
      </c>
      <c r="G9" s="13">
        <v>41096</v>
      </c>
      <c r="H9" s="14">
        <v>3100</v>
      </c>
      <c r="I9" s="15" t="s">
        <v>22</v>
      </c>
      <c r="J9" s="16" t="s">
        <v>28</v>
      </c>
      <c r="K9" s="17">
        <v>1121</v>
      </c>
      <c r="L9" s="18">
        <v>2012001556</v>
      </c>
      <c r="M9" s="19">
        <v>43465</v>
      </c>
      <c r="N9" s="20">
        <v>2892.5163817665102</v>
      </c>
      <c r="O9" s="21">
        <v>1</v>
      </c>
      <c r="P9" s="22">
        <v>8.3333333333333301E-2</v>
      </c>
      <c r="Q9" s="23">
        <v>0</v>
      </c>
      <c r="R9" s="24">
        <v>2892.5163817665102</v>
      </c>
      <c r="S9" s="25">
        <v>207.48361823349299</v>
      </c>
      <c r="AMG9"/>
      <c r="AMH9"/>
      <c r="AMI9"/>
      <c r="AMJ9"/>
    </row>
    <row r="10" spans="1:1024" s="2" customFormat="1" ht="76.5" x14ac:dyDescent="0.25">
      <c r="A10" s="10" t="s">
        <v>20</v>
      </c>
      <c r="B10" s="11">
        <v>5136</v>
      </c>
      <c r="C10" s="10">
        <f>VLOOKUP(B10,[1]Planilha8!$X$4:$Y$6629,2,0)</f>
        <v>2038508</v>
      </c>
      <c r="D10" s="12" t="s">
        <v>27</v>
      </c>
      <c r="E10" s="12" t="str">
        <f>VLOOKUP(B10,[1]Planilha8!$X$4:$Z$6629,3,0)</f>
        <v>CLINICA MÉDICA</v>
      </c>
      <c r="F10" s="12" t="str">
        <f>VLOOKUP(B10,[1]Planilha8!$X$4:$AD$6629,7,0)</f>
        <v>REGULAR</v>
      </c>
      <c r="G10" s="13">
        <v>41096</v>
      </c>
      <c r="H10" s="14">
        <v>3100</v>
      </c>
      <c r="I10" s="15" t="s">
        <v>22</v>
      </c>
      <c r="J10" s="16" t="s">
        <v>28</v>
      </c>
      <c r="K10" s="17">
        <v>1121</v>
      </c>
      <c r="L10" s="18">
        <v>2012001556</v>
      </c>
      <c r="M10" s="19">
        <v>43465</v>
      </c>
      <c r="N10" s="20">
        <v>2892.5163817665102</v>
      </c>
      <c r="O10" s="21">
        <v>1</v>
      </c>
      <c r="P10" s="22">
        <v>8.3333333333333301E-2</v>
      </c>
      <c r="Q10" s="23">
        <v>0</v>
      </c>
      <c r="R10" s="24">
        <v>2892.5163817665102</v>
      </c>
      <c r="S10" s="25">
        <v>207.48361823349299</v>
      </c>
      <c r="AMG10"/>
      <c r="AMH10"/>
      <c r="AMI10"/>
      <c r="AMJ10"/>
    </row>
    <row r="11" spans="1:1024" s="2" customFormat="1" ht="76.5" x14ac:dyDescent="0.25">
      <c r="A11" s="10" t="s">
        <v>20</v>
      </c>
      <c r="B11" s="11">
        <v>5137</v>
      </c>
      <c r="C11" s="10">
        <f>VLOOKUP(B11,[1]Planilha8!$X$4:$Y$6629,2,0)</f>
        <v>2038509</v>
      </c>
      <c r="D11" s="12" t="s">
        <v>27</v>
      </c>
      <c r="E11" s="12" t="str">
        <f>VLOOKUP(B11,[1]Planilha8!$X$4:$Z$6629,3,0)</f>
        <v>ALMOXARIFADO</v>
      </c>
      <c r="F11" s="12" t="str">
        <f>VLOOKUP(B11,[1]Planilha8!$X$4:$AD$6629,7,0)</f>
        <v>REGULAR</v>
      </c>
      <c r="G11" s="13">
        <v>41096</v>
      </c>
      <c r="H11" s="14">
        <v>3100</v>
      </c>
      <c r="I11" s="15" t="s">
        <v>22</v>
      </c>
      <c r="J11" s="16" t="s">
        <v>28</v>
      </c>
      <c r="K11" s="17">
        <v>1121</v>
      </c>
      <c r="L11" s="18">
        <v>2012001556</v>
      </c>
      <c r="M11" s="19">
        <v>43465</v>
      </c>
      <c r="N11" s="20">
        <v>2892.5163817665102</v>
      </c>
      <c r="O11" s="21">
        <v>1</v>
      </c>
      <c r="P11" s="22">
        <v>8.3333333333333301E-2</v>
      </c>
      <c r="Q11" s="23">
        <v>0</v>
      </c>
      <c r="R11" s="24">
        <v>2892.5163817665102</v>
      </c>
      <c r="S11" s="25">
        <v>207.48361823349299</v>
      </c>
      <c r="AMG11"/>
      <c r="AMH11"/>
      <c r="AMI11"/>
      <c r="AMJ11"/>
    </row>
    <row r="12" spans="1:1024" s="2" customFormat="1" ht="76.5" x14ac:dyDescent="0.25">
      <c r="A12" s="10" t="s">
        <v>20</v>
      </c>
      <c r="B12" s="11">
        <v>5138</v>
      </c>
      <c r="C12" s="10">
        <f>VLOOKUP(B12,[1]Planilha8!$X$4:$Y$6629,2,0)</f>
        <v>2038510</v>
      </c>
      <c r="D12" s="12" t="s">
        <v>27</v>
      </c>
      <c r="E12" s="12" t="str">
        <f>VLOOKUP(B12,[1]Planilha8!$X$4:$Z$6629,3,0)</f>
        <v>CLÍNICA MÉDICA</v>
      </c>
      <c r="F12" s="12" t="str">
        <f>VLOOKUP(B12,[1]Planilha8!$X$4:$AD$6629,7,0)</f>
        <v>REGULAR</v>
      </c>
      <c r="G12" s="13">
        <v>41096</v>
      </c>
      <c r="H12" s="14">
        <v>3100</v>
      </c>
      <c r="I12" s="15" t="s">
        <v>22</v>
      </c>
      <c r="J12" s="16" t="s">
        <v>28</v>
      </c>
      <c r="K12" s="17">
        <v>1121</v>
      </c>
      <c r="L12" s="18">
        <v>2012001556</v>
      </c>
      <c r="M12" s="19">
        <v>43465</v>
      </c>
      <c r="N12" s="20">
        <v>2892.5163817665102</v>
      </c>
      <c r="O12" s="21">
        <v>1</v>
      </c>
      <c r="P12" s="22">
        <v>8.3333333333333301E-2</v>
      </c>
      <c r="Q12" s="23">
        <v>0</v>
      </c>
      <c r="R12" s="24">
        <v>2892.5163817665102</v>
      </c>
      <c r="S12" s="25">
        <v>207.48361823349299</v>
      </c>
      <c r="AMG12"/>
      <c r="AMH12"/>
      <c r="AMI12"/>
      <c r="AMJ12"/>
    </row>
    <row r="13" spans="1:1024" s="2" customFormat="1" ht="38.25" x14ac:dyDescent="0.25">
      <c r="A13" s="10" t="s">
        <v>20</v>
      </c>
      <c r="B13" s="11">
        <v>5145</v>
      </c>
      <c r="C13" s="10">
        <f>VLOOKUP(B13,[1]Planilha8!$X$4:$Y$6629,2,0)</f>
        <v>2038525</v>
      </c>
      <c r="D13" s="12" t="s">
        <v>29</v>
      </c>
      <c r="E13" s="12" t="str">
        <f>VLOOKUP(B13,[1]Planilha8!$X$4:$Z$6629,3,0)</f>
        <v>GALPÃO ALMOXARIFADO</v>
      </c>
      <c r="F13" s="12" t="str">
        <f>VLOOKUP(B13,[1]Planilha8!$X$4:$AD$6629,7,0)</f>
        <v>REGULAR</v>
      </c>
      <c r="G13" s="13">
        <v>41102</v>
      </c>
      <c r="H13" s="14">
        <v>115</v>
      </c>
      <c r="I13" s="15" t="s">
        <v>22</v>
      </c>
      <c r="J13" s="16" t="s">
        <v>30</v>
      </c>
      <c r="K13" s="17">
        <v>71</v>
      </c>
      <c r="L13" s="18">
        <v>2012001509</v>
      </c>
      <c r="M13" s="19">
        <v>43465</v>
      </c>
      <c r="N13" s="20">
        <v>110.97499999999999</v>
      </c>
      <c r="O13" s="21">
        <v>0.5</v>
      </c>
      <c r="P13" s="22">
        <v>4.1666666666666699E-2</v>
      </c>
      <c r="Q13" s="23">
        <v>0</v>
      </c>
      <c r="R13" s="24">
        <v>110.97499999999999</v>
      </c>
      <c r="S13" s="25">
        <v>4.0250000000000101</v>
      </c>
      <c r="AMG13"/>
      <c r="AMH13"/>
      <c r="AMI13"/>
      <c r="AMJ13"/>
    </row>
    <row r="14" spans="1:1024" s="2" customFormat="1" ht="76.5" x14ac:dyDescent="0.25">
      <c r="A14" s="10" t="s">
        <v>20</v>
      </c>
      <c r="B14" s="11">
        <v>6194</v>
      </c>
      <c r="C14" s="10">
        <f>VLOOKUP(B14,[1]Planilha8!$X$4:$Y$6629,2,0)</f>
        <v>2038623</v>
      </c>
      <c r="D14" s="12" t="s">
        <v>31</v>
      </c>
      <c r="E14" s="12" t="str">
        <f>VLOOKUP(B14,[1]Planilha8!$X$4:$Z$6629,3,0)</f>
        <v>ASTEC</v>
      </c>
      <c r="F14" s="12" t="str">
        <f>VLOOKUP(B14,[1]Planilha8!$X$4:$AD$6629,7,0)</f>
        <v>BOM</v>
      </c>
      <c r="G14" s="13">
        <v>41127</v>
      </c>
      <c r="H14" s="14">
        <v>9787.6200000000008</v>
      </c>
      <c r="I14" s="15" t="s">
        <v>22</v>
      </c>
      <c r="J14" s="16" t="s">
        <v>32</v>
      </c>
      <c r="K14" s="17" t="s">
        <v>33</v>
      </c>
      <c r="L14" s="18">
        <v>2012000647</v>
      </c>
      <c r="M14" s="19">
        <v>43465</v>
      </c>
      <c r="N14" s="20">
        <v>9352.7540914533693</v>
      </c>
      <c r="O14" s="21">
        <v>1</v>
      </c>
      <c r="P14" s="22">
        <v>8.3333333333333301E-2</v>
      </c>
      <c r="Q14" s="23">
        <v>0</v>
      </c>
      <c r="R14" s="24">
        <v>9352.7540914533693</v>
      </c>
      <c r="S14" s="25">
        <v>434.86590854663001</v>
      </c>
      <c r="AMG14"/>
      <c r="AMH14"/>
      <c r="AMI14"/>
      <c r="AMJ14"/>
    </row>
    <row r="15" spans="1:1024" s="2" customFormat="1" ht="25.5" x14ac:dyDescent="0.25">
      <c r="A15" s="10" t="s">
        <v>20</v>
      </c>
      <c r="B15" s="11">
        <v>6195</v>
      </c>
      <c r="C15" s="10">
        <f>VLOOKUP(B15,[1]Planilha8!$X$4:$Y$6629,2,0)</f>
        <v>2038624</v>
      </c>
      <c r="D15" s="12" t="s">
        <v>34</v>
      </c>
      <c r="E15" s="12" t="str">
        <f>VLOOKUP(B15,[1]Planilha8!$X$4:$Z$6629,3,0)</f>
        <v>ASTEC</v>
      </c>
      <c r="F15" s="12" t="str">
        <f>VLOOKUP(B15,[1]Planilha8!$X$4:$AD$6629,7,0)</f>
        <v>BOM</v>
      </c>
      <c r="G15" s="13">
        <v>41127</v>
      </c>
      <c r="H15" s="14">
        <v>20524.554285714301</v>
      </c>
      <c r="I15" s="15" t="s">
        <v>22</v>
      </c>
      <c r="J15" s="16" t="s">
        <v>32</v>
      </c>
      <c r="K15" s="17" t="s">
        <v>35</v>
      </c>
      <c r="L15" s="18">
        <v>2012000647</v>
      </c>
      <c r="M15" s="19">
        <v>43465</v>
      </c>
      <c r="N15" s="20">
        <v>19612.644245584899</v>
      </c>
      <c r="O15" s="21">
        <v>1</v>
      </c>
      <c r="P15" s="22">
        <v>8.3333333333333301E-2</v>
      </c>
      <c r="Q15" s="23">
        <v>0</v>
      </c>
      <c r="R15" s="24">
        <v>19612.644245584899</v>
      </c>
      <c r="S15" s="25">
        <v>911.91004012943495</v>
      </c>
      <c r="AMG15"/>
      <c r="AMH15"/>
      <c r="AMI15"/>
      <c r="AMJ15"/>
    </row>
    <row r="16" spans="1:1024" s="2" customFormat="1" ht="51" x14ac:dyDescent="0.25">
      <c r="A16" s="10" t="s">
        <v>20</v>
      </c>
      <c r="B16" s="11">
        <v>6206</v>
      </c>
      <c r="C16" s="10">
        <f>VLOOKUP(B16,[1]Planilha8!$X$4:$Y$6629,2,0)</f>
        <v>2038625</v>
      </c>
      <c r="D16" s="12" t="s">
        <v>36</v>
      </c>
      <c r="E16" s="12" t="str">
        <f>VLOOKUP(B16,[1]Planilha8!$X$4:$Z$6629,3,0)</f>
        <v>GALPÃO ALMOXARIFADO</v>
      </c>
      <c r="F16" s="12" t="str">
        <f>VLOOKUP(B16,[1]Planilha8!$X$4:$AD$6629,7,0)</f>
        <v>BOM</v>
      </c>
      <c r="G16" s="13">
        <v>41127</v>
      </c>
      <c r="H16" s="14">
        <v>506.20857142857102</v>
      </c>
      <c r="I16" s="15" t="s">
        <v>22</v>
      </c>
      <c r="J16" s="16" t="s">
        <v>32</v>
      </c>
      <c r="K16" s="17">
        <v>2699484</v>
      </c>
      <c r="L16" s="18">
        <v>2012000647</v>
      </c>
      <c r="M16" s="19">
        <v>43465</v>
      </c>
      <c r="N16" s="20">
        <v>311.46249039479</v>
      </c>
      <c r="O16" s="21">
        <v>0.25</v>
      </c>
      <c r="P16" s="22">
        <v>2.0833333333333301E-2</v>
      </c>
      <c r="Q16" s="23">
        <v>10.546011904761899</v>
      </c>
      <c r="R16" s="24">
        <v>322.00850229955199</v>
      </c>
      <c r="S16" s="25">
        <v>184.200069129019</v>
      </c>
      <c r="AMG16"/>
      <c r="AMH16"/>
      <c r="AMI16"/>
      <c r="AMJ16"/>
    </row>
    <row r="17" spans="1:1024" s="2" customFormat="1" ht="51" x14ac:dyDescent="0.25">
      <c r="A17" s="10" t="s">
        <v>20</v>
      </c>
      <c r="B17" s="11">
        <v>6207</v>
      </c>
      <c r="C17" s="10">
        <f>VLOOKUP(B17,[1]Planilha8!$X$4:$Y$6629,2,0)</f>
        <v>2038626</v>
      </c>
      <c r="D17" s="12" t="s">
        <v>36</v>
      </c>
      <c r="E17" s="12" t="str">
        <f>VLOOKUP(B17,[1]Planilha8!$X$4:$Z$6629,3,0)</f>
        <v>DIÁLISE</v>
      </c>
      <c r="F17" s="12" t="str">
        <f>VLOOKUP(B17,[1]Planilha8!$X$4:$AD$6629,7,0)</f>
        <v>BOM</v>
      </c>
      <c r="G17" s="13">
        <v>41127</v>
      </c>
      <c r="H17" s="14">
        <v>506.20857142857102</v>
      </c>
      <c r="I17" s="15" t="s">
        <v>22</v>
      </c>
      <c r="J17" s="16" t="s">
        <v>32</v>
      </c>
      <c r="K17" s="17">
        <v>2699484</v>
      </c>
      <c r="L17" s="18">
        <v>2012000647</v>
      </c>
      <c r="M17" s="19">
        <v>43465</v>
      </c>
      <c r="N17" s="20">
        <v>311.46249039479</v>
      </c>
      <c r="O17" s="21">
        <v>0.25</v>
      </c>
      <c r="P17" s="22">
        <v>2.0833333333333301E-2</v>
      </c>
      <c r="Q17" s="23">
        <v>10.546011904761899</v>
      </c>
      <c r="R17" s="24">
        <v>322.00850229955199</v>
      </c>
      <c r="S17" s="25">
        <v>184.200069129019</v>
      </c>
      <c r="AMG17"/>
      <c r="AMH17"/>
      <c r="AMI17"/>
      <c r="AMJ17"/>
    </row>
    <row r="18" spans="1:1024" s="2" customFormat="1" ht="51" x14ac:dyDescent="0.25">
      <c r="A18" s="10" t="s">
        <v>20</v>
      </c>
      <c r="B18" s="11">
        <v>6208</v>
      </c>
      <c r="C18" s="10">
        <f>VLOOKUP(B18,[1]Planilha8!$X$4:$Y$6629,2,0)</f>
        <v>2038627</v>
      </c>
      <c r="D18" s="12" t="s">
        <v>36</v>
      </c>
      <c r="E18" s="12" t="str">
        <f>VLOOKUP(B18,[1]Planilha8!$X$4:$Z$6629,3,0)</f>
        <v>ASTEC</v>
      </c>
      <c r="F18" s="12" t="str">
        <f>VLOOKUP(B18,[1]Planilha8!$X$4:$AD$6629,7,0)</f>
        <v>BOM</v>
      </c>
      <c r="G18" s="13">
        <v>41127</v>
      </c>
      <c r="H18" s="14">
        <v>506.20857142857102</v>
      </c>
      <c r="I18" s="15" t="s">
        <v>22</v>
      </c>
      <c r="J18" s="16" t="s">
        <v>32</v>
      </c>
      <c r="K18" s="17">
        <v>2699484</v>
      </c>
      <c r="L18" s="18">
        <v>2012000647</v>
      </c>
      <c r="M18" s="19">
        <v>43465</v>
      </c>
      <c r="N18" s="20">
        <v>311.46249039479</v>
      </c>
      <c r="O18" s="21">
        <v>0.25</v>
      </c>
      <c r="P18" s="22">
        <v>2.0833333333333301E-2</v>
      </c>
      <c r="Q18" s="23">
        <v>10.546011904761899</v>
      </c>
      <c r="R18" s="24">
        <v>322.00850229955199</v>
      </c>
      <c r="S18" s="25">
        <v>184.200069129019</v>
      </c>
      <c r="AMG18"/>
      <c r="AMH18"/>
      <c r="AMI18"/>
      <c r="AMJ18"/>
    </row>
    <row r="19" spans="1:1024" s="2" customFormat="1" ht="51" x14ac:dyDescent="0.25">
      <c r="A19" s="10" t="s">
        <v>20</v>
      </c>
      <c r="B19" s="11">
        <v>6209</v>
      </c>
      <c r="C19" s="10">
        <f>VLOOKUP(B19,[1]Planilha8!$X$4:$Y$6629,2,0)</f>
        <v>2038628</v>
      </c>
      <c r="D19" s="12" t="s">
        <v>36</v>
      </c>
      <c r="E19" s="12" t="str">
        <f>VLOOKUP(B19,[1]Planilha8!$X$4:$Z$6629,3,0)</f>
        <v>DIÁLISE</v>
      </c>
      <c r="F19" s="12" t="str">
        <f>VLOOKUP(B19,[1]Planilha8!$X$4:$AD$6629,7,0)</f>
        <v>BOM</v>
      </c>
      <c r="G19" s="13">
        <v>41127</v>
      </c>
      <c r="H19" s="14">
        <v>506.20857142857102</v>
      </c>
      <c r="I19" s="15" t="s">
        <v>22</v>
      </c>
      <c r="J19" s="16" t="s">
        <v>32</v>
      </c>
      <c r="K19" s="17">
        <v>2699484</v>
      </c>
      <c r="L19" s="18">
        <v>2012000647</v>
      </c>
      <c r="M19" s="19">
        <v>43465</v>
      </c>
      <c r="N19" s="20">
        <v>311.46249039479</v>
      </c>
      <c r="O19" s="21">
        <v>0.25</v>
      </c>
      <c r="P19" s="22">
        <v>2.0833333333333301E-2</v>
      </c>
      <c r="Q19" s="23">
        <v>10.546011904761899</v>
      </c>
      <c r="R19" s="24">
        <v>322.00850229955199</v>
      </c>
      <c r="S19" s="25">
        <v>184.200069129019</v>
      </c>
      <c r="AMG19"/>
      <c r="AMH19"/>
      <c r="AMI19"/>
      <c r="AMJ19"/>
    </row>
    <row r="20" spans="1:1024" s="2" customFormat="1" ht="51" x14ac:dyDescent="0.25">
      <c r="A20" s="10" t="s">
        <v>20</v>
      </c>
      <c r="B20" s="11">
        <v>6210</v>
      </c>
      <c r="C20" s="10">
        <f>VLOOKUP(B20,[1]Planilha8!$X$4:$Y$6629,2,0)</f>
        <v>2038629</v>
      </c>
      <c r="D20" s="12" t="s">
        <v>36</v>
      </c>
      <c r="E20" s="12" t="str">
        <f>VLOOKUP(B20,[1]Planilha8!$X$4:$Z$6629,3,0)</f>
        <v>GALPÃO ALMOXARIFADO</v>
      </c>
      <c r="F20" s="12" t="str">
        <f>VLOOKUP(B20,[1]Planilha8!$X$4:$AD$6629,7,0)</f>
        <v>BOM</v>
      </c>
      <c r="G20" s="13">
        <v>41127</v>
      </c>
      <c r="H20" s="14">
        <v>506.20857142857102</v>
      </c>
      <c r="I20" s="15" t="s">
        <v>22</v>
      </c>
      <c r="J20" s="16" t="s">
        <v>32</v>
      </c>
      <c r="K20" s="17">
        <v>2699484</v>
      </c>
      <c r="L20" s="18">
        <v>2012000647</v>
      </c>
      <c r="M20" s="19">
        <v>43465</v>
      </c>
      <c r="N20" s="20">
        <v>311.46249039479</v>
      </c>
      <c r="O20" s="21">
        <v>0.25</v>
      </c>
      <c r="P20" s="22">
        <v>2.0833333333333301E-2</v>
      </c>
      <c r="Q20" s="23">
        <v>10.546011904761899</v>
      </c>
      <c r="R20" s="24">
        <v>322.00850229955199</v>
      </c>
      <c r="S20" s="25">
        <v>184.200069129019</v>
      </c>
      <c r="AMG20"/>
      <c r="AMH20"/>
      <c r="AMI20"/>
      <c r="AMJ20"/>
    </row>
    <row r="21" spans="1:1024" s="2" customFormat="1" ht="51" x14ac:dyDescent="0.25">
      <c r="A21" s="10" t="s">
        <v>20</v>
      </c>
      <c r="B21" s="11">
        <v>6211</v>
      </c>
      <c r="C21" s="10">
        <f>VLOOKUP(B21,[1]Planilha8!$X$4:$Y$6629,2,0)</f>
        <v>2038630</v>
      </c>
      <c r="D21" s="12" t="s">
        <v>36</v>
      </c>
      <c r="E21" s="12" t="str">
        <f>VLOOKUP(B21,[1]Planilha8!$X$4:$Z$6629,3,0)</f>
        <v>GALPÃO ALMOXARIFADO</v>
      </c>
      <c r="F21" s="12" t="str">
        <f>VLOOKUP(B21,[1]Planilha8!$X$4:$AD$6629,7,0)</f>
        <v>BOM</v>
      </c>
      <c r="G21" s="13">
        <v>41127</v>
      </c>
      <c r="H21" s="14">
        <v>506.20857142857102</v>
      </c>
      <c r="I21" s="15" t="s">
        <v>22</v>
      </c>
      <c r="J21" s="16" t="s">
        <v>32</v>
      </c>
      <c r="K21" s="17">
        <v>2699484</v>
      </c>
      <c r="L21" s="18">
        <v>2012000647</v>
      </c>
      <c r="M21" s="19">
        <v>43465</v>
      </c>
      <c r="N21" s="20">
        <v>311.46249039479</v>
      </c>
      <c r="O21" s="21">
        <v>0.25</v>
      </c>
      <c r="P21" s="22">
        <v>2.0833333333333301E-2</v>
      </c>
      <c r="Q21" s="23">
        <v>10.546011904761899</v>
      </c>
      <c r="R21" s="24">
        <v>322.00850229955199</v>
      </c>
      <c r="S21" s="25">
        <v>184.200069129019</v>
      </c>
      <c r="AMG21"/>
      <c r="AMH21"/>
      <c r="AMI21"/>
      <c r="AMJ21"/>
    </row>
    <row r="22" spans="1:1024" s="2" customFormat="1" ht="51" x14ac:dyDescent="0.25">
      <c r="A22" s="10" t="s">
        <v>20</v>
      </c>
      <c r="B22" s="11">
        <v>6212</v>
      </c>
      <c r="C22" s="10">
        <f>VLOOKUP(B22,[1]Planilha8!$X$4:$Y$6629,2,0)</f>
        <v>2038631</v>
      </c>
      <c r="D22" s="12" t="s">
        <v>36</v>
      </c>
      <c r="E22" s="12" t="str">
        <f>VLOOKUP(B22,[1]Planilha8!$X$4:$Z$6629,3,0)</f>
        <v>ADMINISTRAÇÃO - SEDE - ASCONI</v>
      </c>
      <c r="F22" s="12" t="str">
        <f>VLOOKUP(B22,[1]Planilha8!$X$4:$AD$6629,7,0)</f>
        <v>BOM</v>
      </c>
      <c r="G22" s="13">
        <v>41127</v>
      </c>
      <c r="H22" s="14">
        <v>506.20857142857102</v>
      </c>
      <c r="I22" s="15" t="s">
        <v>22</v>
      </c>
      <c r="J22" s="16" t="s">
        <v>32</v>
      </c>
      <c r="K22" s="17">
        <v>2699484</v>
      </c>
      <c r="L22" s="18">
        <v>2012000647</v>
      </c>
      <c r="M22" s="19">
        <v>43465</v>
      </c>
      <c r="N22" s="20">
        <v>311.46249039479</v>
      </c>
      <c r="O22" s="21">
        <v>0.25</v>
      </c>
      <c r="P22" s="22">
        <v>2.0833333333333301E-2</v>
      </c>
      <c r="Q22" s="23">
        <v>10.546011904761899</v>
      </c>
      <c r="R22" s="24">
        <v>322.00850229955199</v>
      </c>
      <c r="S22" s="25">
        <v>184.200069129019</v>
      </c>
      <c r="AMG22"/>
      <c r="AMH22"/>
      <c r="AMI22"/>
      <c r="AMJ22"/>
    </row>
    <row r="23" spans="1:1024" s="2" customFormat="1" ht="63.75" x14ac:dyDescent="0.25">
      <c r="A23" s="10" t="s">
        <v>20</v>
      </c>
      <c r="B23" s="11">
        <v>6370</v>
      </c>
      <c r="C23" s="10">
        <f>VLOOKUP(B23,[1]Planilha8!$X$4:$Y$6629,2,0)</f>
        <v>2038632</v>
      </c>
      <c r="D23" s="12" t="s">
        <v>37</v>
      </c>
      <c r="E23" s="12" t="str">
        <f>VLOOKUP(B23,[1]Planilha8!$X$4:$Z$6629,3,0)</f>
        <v>ASTEC</v>
      </c>
      <c r="F23" s="12" t="str">
        <f>VLOOKUP(B23,[1]Planilha8!$X$4:$AD$6629,7,0)</f>
        <v>BOM</v>
      </c>
      <c r="G23" s="13">
        <v>41127</v>
      </c>
      <c r="H23" s="14">
        <v>1009.1936363636401</v>
      </c>
      <c r="I23" s="15" t="s">
        <v>22</v>
      </c>
      <c r="J23" s="16" t="s">
        <v>32</v>
      </c>
      <c r="K23" s="17">
        <v>2698022</v>
      </c>
      <c r="L23" s="18">
        <v>2012000647</v>
      </c>
      <c r="M23" s="19">
        <v>43465</v>
      </c>
      <c r="N23" s="20">
        <v>964.354961836352</v>
      </c>
      <c r="O23" s="21">
        <v>1</v>
      </c>
      <c r="P23" s="22">
        <v>8.3333333333333301E-2</v>
      </c>
      <c r="Q23" s="23">
        <v>0</v>
      </c>
      <c r="R23" s="24">
        <v>964.354961836352</v>
      </c>
      <c r="S23" s="25">
        <v>44.838674527288397</v>
      </c>
      <c r="AMG23"/>
      <c r="AMH23"/>
      <c r="AMI23"/>
      <c r="AMJ23"/>
    </row>
    <row r="24" spans="1:1024" s="2" customFormat="1" ht="63.75" x14ac:dyDescent="0.25">
      <c r="A24" s="10" t="s">
        <v>20</v>
      </c>
      <c r="B24" s="11">
        <v>6371</v>
      </c>
      <c r="C24" s="10">
        <f>VLOOKUP(B24,[1]Planilha8!$X$4:$Y$6629,2,0)</f>
        <v>2038633</v>
      </c>
      <c r="D24" s="12" t="s">
        <v>37</v>
      </c>
      <c r="E24" s="12" t="str">
        <f>VLOOKUP(B24,[1]Planilha8!$X$4:$Z$6629,3,0)</f>
        <v>ASTEC</v>
      </c>
      <c r="F24" s="12" t="str">
        <f>VLOOKUP(B24,[1]Planilha8!$X$4:$AD$6629,7,0)</f>
        <v>BOM</v>
      </c>
      <c r="G24" s="13">
        <v>41127</v>
      </c>
      <c r="H24" s="14">
        <v>1009.1936363636401</v>
      </c>
      <c r="I24" s="15" t="s">
        <v>22</v>
      </c>
      <c r="J24" s="16" t="s">
        <v>32</v>
      </c>
      <c r="K24" s="17">
        <v>2698022</v>
      </c>
      <c r="L24" s="18">
        <v>2012000647</v>
      </c>
      <c r="M24" s="19">
        <v>43465</v>
      </c>
      <c r="N24" s="20">
        <v>964.354961836352</v>
      </c>
      <c r="O24" s="21">
        <v>1</v>
      </c>
      <c r="P24" s="22">
        <v>8.3333333333333301E-2</v>
      </c>
      <c r="Q24" s="23">
        <v>0</v>
      </c>
      <c r="R24" s="24">
        <v>964.354961836352</v>
      </c>
      <c r="S24" s="25">
        <v>44.838674527288397</v>
      </c>
      <c r="AMG24"/>
      <c r="AMH24"/>
      <c r="AMI24"/>
      <c r="AMJ24"/>
    </row>
    <row r="25" spans="1:1024" s="2" customFormat="1" ht="63.75" x14ac:dyDescent="0.25">
      <c r="A25" s="10" t="s">
        <v>20</v>
      </c>
      <c r="B25" s="11">
        <v>6372</v>
      </c>
      <c r="C25" s="10">
        <f>VLOOKUP(B25,[1]Planilha8!$X$4:$Y$6629,2,0)</f>
        <v>2038634</v>
      </c>
      <c r="D25" s="12" t="s">
        <v>37</v>
      </c>
      <c r="E25" s="12" t="str">
        <f>VLOOKUP(B25,[1]Planilha8!$X$4:$Z$6629,3,0)</f>
        <v>ASTEC</v>
      </c>
      <c r="F25" s="12" t="str">
        <f>VLOOKUP(B25,[1]Planilha8!$X$4:$AD$6629,7,0)</f>
        <v>BOM</v>
      </c>
      <c r="G25" s="13">
        <v>41127</v>
      </c>
      <c r="H25" s="14">
        <v>1009.1936363636401</v>
      </c>
      <c r="I25" s="15" t="s">
        <v>22</v>
      </c>
      <c r="J25" s="16" t="s">
        <v>32</v>
      </c>
      <c r="K25" s="17">
        <v>2698022</v>
      </c>
      <c r="L25" s="18">
        <v>2012000647</v>
      </c>
      <c r="M25" s="19">
        <v>43465</v>
      </c>
      <c r="N25" s="20">
        <v>964.354961836352</v>
      </c>
      <c r="O25" s="21">
        <v>1</v>
      </c>
      <c r="P25" s="22">
        <v>8.3333333333333301E-2</v>
      </c>
      <c r="Q25" s="23">
        <v>0</v>
      </c>
      <c r="R25" s="24">
        <v>964.354961836352</v>
      </c>
      <c r="S25" s="25">
        <v>44.838674527288397</v>
      </c>
      <c r="AMG25"/>
      <c r="AMH25"/>
      <c r="AMI25"/>
      <c r="AMJ25"/>
    </row>
    <row r="26" spans="1:1024" s="2" customFormat="1" ht="63.75" x14ac:dyDescent="0.25">
      <c r="A26" s="10" t="s">
        <v>20</v>
      </c>
      <c r="B26" s="11">
        <v>6373</v>
      </c>
      <c r="C26" s="10">
        <f>VLOOKUP(B26,[1]Planilha8!$X$4:$Y$6629,2,0)</f>
        <v>2038635</v>
      </c>
      <c r="D26" s="12" t="s">
        <v>37</v>
      </c>
      <c r="E26" s="12" t="str">
        <f>VLOOKUP(B26,[1]Planilha8!$X$4:$Z$6629,3,0)</f>
        <v>AMBULATÓRIO – CONSULTÓRIO 16</v>
      </c>
      <c r="F26" s="12" t="str">
        <f>VLOOKUP(B26,[1]Planilha8!$X$4:$AD$6629,7,0)</f>
        <v>BOM</v>
      </c>
      <c r="G26" s="13">
        <v>41127</v>
      </c>
      <c r="H26" s="14">
        <v>1009.1936363636401</v>
      </c>
      <c r="I26" s="15" t="s">
        <v>22</v>
      </c>
      <c r="J26" s="16" t="s">
        <v>32</v>
      </c>
      <c r="K26" s="17">
        <v>2698022</v>
      </c>
      <c r="L26" s="18">
        <v>2012000647</v>
      </c>
      <c r="M26" s="19">
        <v>43465</v>
      </c>
      <c r="N26" s="20">
        <v>964.354961836352</v>
      </c>
      <c r="O26" s="21">
        <v>1</v>
      </c>
      <c r="P26" s="22">
        <v>8.3333333333333301E-2</v>
      </c>
      <c r="Q26" s="23">
        <v>0</v>
      </c>
      <c r="R26" s="24">
        <v>964.354961836352</v>
      </c>
      <c r="S26" s="25">
        <v>44.838674527288397</v>
      </c>
      <c r="AMG26"/>
      <c r="AMH26"/>
      <c r="AMI26"/>
      <c r="AMJ26"/>
    </row>
    <row r="27" spans="1:1024" s="2" customFormat="1" ht="63.75" x14ac:dyDescent="0.25">
      <c r="A27" s="10" t="s">
        <v>20</v>
      </c>
      <c r="B27" s="11">
        <v>6374</v>
      </c>
      <c r="C27" s="10">
        <f>VLOOKUP(B27,[1]Planilha8!$X$4:$Y$6629,2,0)</f>
        <v>2038636</v>
      </c>
      <c r="D27" s="12" t="s">
        <v>37</v>
      </c>
      <c r="E27" s="12" t="str">
        <f>VLOOKUP(B27,[1]Planilha8!$X$4:$Z$6629,3,0)</f>
        <v>ASTEC</v>
      </c>
      <c r="F27" s="12" t="str">
        <f>VLOOKUP(B27,[1]Planilha8!$X$4:$AD$6629,7,0)</f>
        <v>BOM</v>
      </c>
      <c r="G27" s="13">
        <v>41127</v>
      </c>
      <c r="H27" s="14">
        <v>1009.1936363636401</v>
      </c>
      <c r="I27" s="15" t="s">
        <v>22</v>
      </c>
      <c r="J27" s="16" t="s">
        <v>32</v>
      </c>
      <c r="K27" s="17">
        <v>2698022</v>
      </c>
      <c r="L27" s="18">
        <v>2012000647</v>
      </c>
      <c r="M27" s="19">
        <v>43465</v>
      </c>
      <c r="N27" s="20">
        <v>964.354961836352</v>
      </c>
      <c r="O27" s="21">
        <v>1</v>
      </c>
      <c r="P27" s="22">
        <v>8.3333333333333301E-2</v>
      </c>
      <c r="Q27" s="23">
        <v>0</v>
      </c>
      <c r="R27" s="24">
        <v>964.354961836352</v>
      </c>
      <c r="S27" s="25">
        <v>44.838674527288397</v>
      </c>
      <c r="AMG27"/>
      <c r="AMH27"/>
      <c r="AMI27"/>
      <c r="AMJ27"/>
    </row>
    <row r="28" spans="1:1024" s="2" customFormat="1" ht="63.75" x14ac:dyDescent="0.25">
      <c r="A28" s="10" t="s">
        <v>20</v>
      </c>
      <c r="B28" s="11">
        <v>6375</v>
      </c>
      <c r="C28" s="10">
        <f>VLOOKUP(B28,[1]Planilha8!$X$4:$Y$6629,2,0)</f>
        <v>2038637</v>
      </c>
      <c r="D28" s="12" t="s">
        <v>37</v>
      </c>
      <c r="E28" s="12" t="str">
        <f>VLOOKUP(B28,[1]Planilha8!$X$4:$Z$6629,3,0)</f>
        <v>ASTEC</v>
      </c>
      <c r="F28" s="12" t="str">
        <f>VLOOKUP(B28,[1]Planilha8!$X$4:$AD$6629,7,0)</f>
        <v>BOM</v>
      </c>
      <c r="G28" s="13">
        <v>41127</v>
      </c>
      <c r="H28" s="14">
        <v>1009.1936363636401</v>
      </c>
      <c r="I28" s="15" t="s">
        <v>22</v>
      </c>
      <c r="J28" s="16" t="s">
        <v>32</v>
      </c>
      <c r="K28" s="17">
        <v>2698022</v>
      </c>
      <c r="L28" s="18">
        <v>2012000647</v>
      </c>
      <c r="M28" s="19">
        <v>43465</v>
      </c>
      <c r="N28" s="20">
        <v>964.354961836352</v>
      </c>
      <c r="O28" s="21">
        <v>1</v>
      </c>
      <c r="P28" s="22">
        <v>8.3333333333333301E-2</v>
      </c>
      <c r="Q28" s="23">
        <v>0</v>
      </c>
      <c r="R28" s="24">
        <v>964.354961836352</v>
      </c>
      <c r="S28" s="25">
        <v>44.838674527288397</v>
      </c>
      <c r="AMG28"/>
      <c r="AMH28"/>
      <c r="AMI28"/>
      <c r="AMJ28"/>
    </row>
    <row r="29" spans="1:1024" s="2" customFormat="1" ht="63.75" x14ac:dyDescent="0.25">
      <c r="A29" s="10" t="s">
        <v>20</v>
      </c>
      <c r="B29" s="11">
        <v>6376</v>
      </c>
      <c r="C29" s="10">
        <f>VLOOKUP(B29,[1]Planilha8!$X$4:$Y$6629,2,0)</f>
        <v>2038638</v>
      </c>
      <c r="D29" s="12" t="s">
        <v>37</v>
      </c>
      <c r="E29" s="12" t="str">
        <f>VLOOKUP(B29,[1]Planilha8!$X$4:$Z$6629,3,0)</f>
        <v>ASTEC</v>
      </c>
      <c r="F29" s="12" t="str">
        <f>VLOOKUP(B29,[1]Planilha8!$X$4:$AD$6629,7,0)</f>
        <v>BOM</v>
      </c>
      <c r="G29" s="13">
        <v>41127</v>
      </c>
      <c r="H29" s="14">
        <v>1009.1936363636401</v>
      </c>
      <c r="I29" s="15" t="s">
        <v>22</v>
      </c>
      <c r="J29" s="16" t="s">
        <v>32</v>
      </c>
      <c r="K29" s="17">
        <v>2698022</v>
      </c>
      <c r="L29" s="18">
        <v>2012000647</v>
      </c>
      <c r="M29" s="19">
        <v>43465</v>
      </c>
      <c r="N29" s="20">
        <v>964.354961836352</v>
      </c>
      <c r="O29" s="21">
        <v>1</v>
      </c>
      <c r="P29" s="22">
        <v>8.3333333333333301E-2</v>
      </c>
      <c r="Q29" s="23">
        <v>0</v>
      </c>
      <c r="R29" s="24">
        <v>964.354961836352</v>
      </c>
      <c r="S29" s="25">
        <v>44.838674527288397</v>
      </c>
      <c r="AMG29"/>
      <c r="AMH29"/>
      <c r="AMI29"/>
      <c r="AMJ29"/>
    </row>
    <row r="30" spans="1:1024" s="2" customFormat="1" ht="63.75" x14ac:dyDescent="0.25">
      <c r="A30" s="10" t="s">
        <v>20</v>
      </c>
      <c r="B30" s="11">
        <v>6377</v>
      </c>
      <c r="C30" s="10">
        <f>VLOOKUP(B30,[1]Planilha8!$X$4:$Y$6629,2,0)</f>
        <v>2038639</v>
      </c>
      <c r="D30" s="12" t="s">
        <v>37</v>
      </c>
      <c r="E30" s="12" t="str">
        <f>VLOOKUP(B30,[1]Planilha8!$X$4:$Z$6629,3,0)</f>
        <v>ASTEC</v>
      </c>
      <c r="F30" s="12" t="str">
        <f>VLOOKUP(B30,[1]Planilha8!$X$4:$AD$6629,7,0)</f>
        <v>BOM</v>
      </c>
      <c r="G30" s="13">
        <v>41127</v>
      </c>
      <c r="H30" s="14">
        <v>1009.1936363636401</v>
      </c>
      <c r="I30" s="15" t="s">
        <v>22</v>
      </c>
      <c r="J30" s="16" t="s">
        <v>32</v>
      </c>
      <c r="K30" s="17">
        <v>2698022</v>
      </c>
      <c r="L30" s="18">
        <v>2012000647</v>
      </c>
      <c r="M30" s="19">
        <v>43465</v>
      </c>
      <c r="N30" s="20">
        <v>964.354961836352</v>
      </c>
      <c r="O30" s="21">
        <v>1</v>
      </c>
      <c r="P30" s="22">
        <v>8.3333333333333301E-2</v>
      </c>
      <c r="Q30" s="23">
        <v>0</v>
      </c>
      <c r="R30" s="24">
        <v>964.354961836352</v>
      </c>
      <c r="S30" s="25">
        <v>44.838674527288397</v>
      </c>
      <c r="AMG30"/>
      <c r="AMH30"/>
      <c r="AMI30"/>
      <c r="AMJ30"/>
    </row>
    <row r="31" spans="1:1024" s="2" customFormat="1" ht="63.75" x14ac:dyDescent="0.25">
      <c r="A31" s="10" t="s">
        <v>20</v>
      </c>
      <c r="B31" s="11">
        <v>6378</v>
      </c>
      <c r="C31" s="10">
        <f>VLOOKUP(B31,[1]Planilha8!$X$4:$Y$6629,2,0)</f>
        <v>2038640</v>
      </c>
      <c r="D31" s="12" t="s">
        <v>37</v>
      </c>
      <c r="E31" s="12" t="str">
        <f>VLOOKUP(B31,[1]Planilha8!$X$4:$Z$6629,3,0)</f>
        <v>ASTEC</v>
      </c>
      <c r="F31" s="12" t="str">
        <f>VLOOKUP(B31,[1]Planilha8!$X$4:$AD$6629,7,0)</f>
        <v>BOM</v>
      </c>
      <c r="G31" s="13">
        <v>41127</v>
      </c>
      <c r="H31" s="14">
        <v>1009.1936363636401</v>
      </c>
      <c r="I31" s="15" t="s">
        <v>22</v>
      </c>
      <c r="J31" s="16" t="s">
        <v>32</v>
      </c>
      <c r="K31" s="17">
        <v>2698022</v>
      </c>
      <c r="L31" s="18">
        <v>2012000647</v>
      </c>
      <c r="M31" s="19">
        <v>43465</v>
      </c>
      <c r="N31" s="20">
        <v>964.354961836352</v>
      </c>
      <c r="O31" s="21">
        <v>1</v>
      </c>
      <c r="P31" s="22">
        <v>8.3333333333333301E-2</v>
      </c>
      <c r="Q31" s="23">
        <v>0</v>
      </c>
      <c r="R31" s="24">
        <v>964.354961836352</v>
      </c>
      <c r="S31" s="25">
        <v>44.838674527288397</v>
      </c>
      <c r="AMG31"/>
      <c r="AMH31"/>
      <c r="AMI31"/>
      <c r="AMJ31"/>
    </row>
    <row r="32" spans="1:1024" s="2" customFormat="1" ht="63.75" x14ac:dyDescent="0.25">
      <c r="A32" s="10" t="s">
        <v>20</v>
      </c>
      <c r="B32" s="11">
        <v>6379</v>
      </c>
      <c r="C32" s="10">
        <f>VLOOKUP(B32,[1]Planilha8!$X$4:$Y$6629,2,0)</f>
        <v>2038641</v>
      </c>
      <c r="D32" s="12" t="s">
        <v>37</v>
      </c>
      <c r="E32" s="12" t="str">
        <f>VLOOKUP(B32,[1]Planilha8!$X$4:$Z$6629,3,0)</f>
        <v>ASTEC</v>
      </c>
      <c r="F32" s="12" t="str">
        <f>VLOOKUP(B32,[1]Planilha8!$X$4:$AD$6629,7,0)</f>
        <v>BOM</v>
      </c>
      <c r="G32" s="13">
        <v>41127</v>
      </c>
      <c r="H32" s="14">
        <v>1009.1936363636401</v>
      </c>
      <c r="I32" s="15" t="s">
        <v>22</v>
      </c>
      <c r="J32" s="16" t="s">
        <v>32</v>
      </c>
      <c r="K32" s="17">
        <v>2698022</v>
      </c>
      <c r="L32" s="18">
        <v>2012000647</v>
      </c>
      <c r="M32" s="19">
        <v>43465</v>
      </c>
      <c r="N32" s="20">
        <v>964.354961836352</v>
      </c>
      <c r="O32" s="21">
        <v>1</v>
      </c>
      <c r="P32" s="22">
        <v>8.3333333333333301E-2</v>
      </c>
      <c r="Q32" s="23">
        <v>0</v>
      </c>
      <c r="R32" s="24">
        <v>964.354961836352</v>
      </c>
      <c r="S32" s="25">
        <v>44.838674527288397</v>
      </c>
      <c r="AMG32"/>
      <c r="AMH32"/>
      <c r="AMI32"/>
      <c r="AMJ32"/>
    </row>
    <row r="33" spans="1:1024" s="2" customFormat="1" ht="63.75" x14ac:dyDescent="0.25">
      <c r="A33" s="10" t="s">
        <v>20</v>
      </c>
      <c r="B33" s="11">
        <v>6380</v>
      </c>
      <c r="C33" s="10">
        <f>VLOOKUP(B33,[1]Planilha8!$X$4:$Y$6629,2,0)</f>
        <v>2038642</v>
      </c>
      <c r="D33" s="12" t="s">
        <v>37</v>
      </c>
      <c r="E33" s="12" t="str">
        <f>VLOOKUP(B33,[1]Planilha8!$X$4:$Z$6629,3,0)</f>
        <v>ADMINISTRAÇÃO - SEDE - ASTEC</v>
      </c>
      <c r="F33" s="12" t="str">
        <f>VLOOKUP(B33,[1]Planilha8!$X$4:$AD$6629,7,0)</f>
        <v>BOM</v>
      </c>
      <c r="G33" s="13">
        <v>41127</v>
      </c>
      <c r="H33" s="14">
        <v>1009.1936363636401</v>
      </c>
      <c r="I33" s="15" t="s">
        <v>22</v>
      </c>
      <c r="J33" s="16" t="s">
        <v>32</v>
      </c>
      <c r="K33" s="17">
        <v>2698022</v>
      </c>
      <c r="L33" s="18">
        <v>2012000647</v>
      </c>
      <c r="M33" s="19">
        <v>43465</v>
      </c>
      <c r="N33" s="20">
        <v>964.354961836352</v>
      </c>
      <c r="O33" s="21">
        <v>1</v>
      </c>
      <c r="P33" s="22">
        <v>8.3333333333333301E-2</v>
      </c>
      <c r="Q33" s="23">
        <v>0</v>
      </c>
      <c r="R33" s="24">
        <v>964.354961836352</v>
      </c>
      <c r="S33" s="25">
        <v>44.838674527288397</v>
      </c>
      <c r="AMG33"/>
      <c r="AMH33"/>
      <c r="AMI33"/>
      <c r="AMJ33"/>
    </row>
    <row r="34" spans="1:1024" s="2" customFormat="1" ht="76.5" x14ac:dyDescent="0.25">
      <c r="A34" s="10" t="s">
        <v>20</v>
      </c>
      <c r="B34" s="11">
        <v>6189</v>
      </c>
      <c r="C34" s="10">
        <f>VLOOKUP(B34,[1]Planilha8!$X$4:$Y$6629,2,0)</f>
        <v>2038644</v>
      </c>
      <c r="D34" s="12" t="s">
        <v>31</v>
      </c>
      <c r="E34" s="12" t="str">
        <f>VLOOKUP(B34,[1]Planilha8!$X$4:$Z$6629,3,0)</f>
        <v>ASTEC</v>
      </c>
      <c r="F34" s="12" t="str">
        <f>VLOOKUP(B34,[1]Planilha8!$X$4:$AD$6629,7,0)</f>
        <v>BOM</v>
      </c>
      <c r="G34" s="13">
        <v>41129</v>
      </c>
      <c r="H34" s="14">
        <v>7855.0392857142897</v>
      </c>
      <c r="I34" s="15" t="s">
        <v>22</v>
      </c>
      <c r="J34" s="16" t="s">
        <v>32</v>
      </c>
      <c r="K34" s="17" t="s">
        <v>38</v>
      </c>
      <c r="L34" s="18">
        <v>2012000647</v>
      </c>
      <c r="M34" s="19">
        <v>43465</v>
      </c>
      <c r="N34" s="20">
        <v>7500.4435663922404</v>
      </c>
      <c r="O34" s="21">
        <v>1</v>
      </c>
      <c r="P34" s="22">
        <v>8.3333333333333301E-2</v>
      </c>
      <c r="Q34" s="23">
        <v>0</v>
      </c>
      <c r="R34" s="24">
        <v>7500.4435663922404</v>
      </c>
      <c r="S34" s="25">
        <v>354.59571932204699</v>
      </c>
      <c r="AMG34"/>
      <c r="AMH34"/>
      <c r="AMI34"/>
      <c r="AMJ34"/>
    </row>
    <row r="35" spans="1:1024" s="2" customFormat="1" ht="76.5" x14ac:dyDescent="0.25">
      <c r="A35" s="10" t="s">
        <v>20</v>
      </c>
      <c r="B35" s="11">
        <v>6190</v>
      </c>
      <c r="C35" s="10">
        <f>VLOOKUP(B35,[1]Planilha8!$X$4:$Y$6629,2,0)</f>
        <v>2038645</v>
      </c>
      <c r="D35" s="12" t="s">
        <v>31</v>
      </c>
      <c r="E35" s="12" t="str">
        <f>VLOOKUP(B35,[1]Planilha8!$X$4:$Z$6629,3,0)</f>
        <v>ASTEC</v>
      </c>
      <c r="F35" s="12" t="str">
        <f>VLOOKUP(B35,[1]Planilha8!$X$4:$AD$6629,7,0)</f>
        <v>REGULAR</v>
      </c>
      <c r="G35" s="13">
        <v>41129</v>
      </c>
      <c r="H35" s="14">
        <v>7855.0392857142897</v>
      </c>
      <c r="I35" s="15" t="s">
        <v>22</v>
      </c>
      <c r="J35" s="16" t="s">
        <v>32</v>
      </c>
      <c r="K35" s="17" t="s">
        <v>38</v>
      </c>
      <c r="L35" s="18">
        <v>2012000647</v>
      </c>
      <c r="M35" s="19">
        <v>43465</v>
      </c>
      <c r="N35" s="20">
        <v>7500.4435663922404</v>
      </c>
      <c r="O35" s="21">
        <v>1</v>
      </c>
      <c r="P35" s="22">
        <v>8.3333333333333301E-2</v>
      </c>
      <c r="Q35" s="23">
        <v>0</v>
      </c>
      <c r="R35" s="24">
        <v>7500.4435663922404</v>
      </c>
      <c r="S35" s="25">
        <v>354.59571932204699</v>
      </c>
      <c r="AMG35"/>
      <c r="AMH35"/>
      <c r="AMI35"/>
      <c r="AMJ35"/>
    </row>
    <row r="36" spans="1:1024" s="2" customFormat="1" ht="76.5" x14ac:dyDescent="0.25">
      <c r="A36" s="10" t="s">
        <v>20</v>
      </c>
      <c r="B36" s="11">
        <v>6191</v>
      </c>
      <c r="C36" s="10">
        <f>VLOOKUP(B36,[1]Planilha8!$X$4:$Y$6629,2,0)</f>
        <v>2038646</v>
      </c>
      <c r="D36" s="12" t="s">
        <v>31</v>
      </c>
      <c r="E36" s="12" t="str">
        <f>VLOOKUP(B36,[1]Planilha8!$X$4:$Z$6629,3,0)</f>
        <v>ASTEC</v>
      </c>
      <c r="F36" s="12" t="str">
        <f>VLOOKUP(B36,[1]Planilha8!$X$4:$AD$6629,7,0)</f>
        <v>REGULAR</v>
      </c>
      <c r="G36" s="13">
        <v>41129</v>
      </c>
      <c r="H36" s="14">
        <v>7855.0392857142897</v>
      </c>
      <c r="I36" s="15" t="s">
        <v>22</v>
      </c>
      <c r="J36" s="16" t="s">
        <v>32</v>
      </c>
      <c r="K36" s="17" t="s">
        <v>38</v>
      </c>
      <c r="L36" s="18">
        <v>2012000647</v>
      </c>
      <c r="M36" s="19">
        <v>43465</v>
      </c>
      <c r="N36" s="20">
        <v>7500.4435663922404</v>
      </c>
      <c r="O36" s="21">
        <v>1</v>
      </c>
      <c r="P36" s="22">
        <v>8.3333333333333301E-2</v>
      </c>
      <c r="Q36" s="23">
        <v>0</v>
      </c>
      <c r="R36" s="24">
        <v>7500.4435663922404</v>
      </c>
      <c r="S36" s="25">
        <v>354.59571932204699</v>
      </c>
      <c r="AMG36"/>
      <c r="AMH36"/>
      <c r="AMI36"/>
      <c r="AMJ36"/>
    </row>
    <row r="37" spans="1:1024" s="2" customFormat="1" ht="76.5" x14ac:dyDescent="0.25">
      <c r="A37" s="10" t="s">
        <v>20</v>
      </c>
      <c r="B37" s="11">
        <v>6192</v>
      </c>
      <c r="C37" s="10">
        <f>VLOOKUP(B37,[1]Planilha8!$X$4:$Y$6629,2,0)</f>
        <v>2038647</v>
      </c>
      <c r="D37" s="12" t="s">
        <v>31</v>
      </c>
      <c r="E37" s="12" t="str">
        <f>VLOOKUP(B37,[1]Planilha8!$X$4:$Z$6629,3,0)</f>
        <v>ASTEC</v>
      </c>
      <c r="F37" s="12" t="str">
        <f>VLOOKUP(B37,[1]Planilha8!$X$4:$AD$6629,7,0)</f>
        <v>REGULAR</v>
      </c>
      <c r="G37" s="13">
        <v>41129</v>
      </c>
      <c r="H37" s="14">
        <v>7855.0392857142897</v>
      </c>
      <c r="I37" s="15" t="s">
        <v>22</v>
      </c>
      <c r="J37" s="16" t="s">
        <v>32</v>
      </c>
      <c r="K37" s="17" t="s">
        <v>38</v>
      </c>
      <c r="L37" s="18">
        <v>2012000647</v>
      </c>
      <c r="M37" s="19">
        <v>43465</v>
      </c>
      <c r="N37" s="20">
        <v>7500.4435663922404</v>
      </c>
      <c r="O37" s="21">
        <v>1</v>
      </c>
      <c r="P37" s="22">
        <v>8.3333333333333301E-2</v>
      </c>
      <c r="Q37" s="23">
        <v>0</v>
      </c>
      <c r="R37" s="24">
        <v>7500.4435663922404</v>
      </c>
      <c r="S37" s="25">
        <v>354.59571932204699</v>
      </c>
      <c r="AMG37"/>
      <c r="AMH37"/>
      <c r="AMI37"/>
      <c r="AMJ37"/>
    </row>
    <row r="38" spans="1:1024" s="2" customFormat="1" ht="76.5" x14ac:dyDescent="0.25">
      <c r="A38" s="10" t="s">
        <v>20</v>
      </c>
      <c r="B38" s="11">
        <v>6193</v>
      </c>
      <c r="C38" s="10">
        <f>VLOOKUP(B38,[1]Planilha8!$X$4:$Y$6629,2,0)</f>
        <v>2038648</v>
      </c>
      <c r="D38" s="12" t="s">
        <v>31</v>
      </c>
      <c r="E38" s="12" t="str">
        <f>VLOOKUP(B38,[1]Planilha8!$X$4:$Z$6629,3,0)</f>
        <v>ASTEC</v>
      </c>
      <c r="F38" s="12" t="str">
        <f>VLOOKUP(B38,[1]Planilha8!$X$4:$AD$6629,7,0)</f>
        <v>REGULAR</v>
      </c>
      <c r="G38" s="13">
        <v>41129</v>
      </c>
      <c r="H38" s="14">
        <v>9536.1742857142908</v>
      </c>
      <c r="I38" s="15" t="s">
        <v>22</v>
      </c>
      <c r="J38" s="16" t="s">
        <v>32</v>
      </c>
      <c r="K38" s="17" t="s">
        <v>39</v>
      </c>
      <c r="L38" s="18">
        <v>2012000647</v>
      </c>
      <c r="M38" s="19">
        <v>43465</v>
      </c>
      <c r="N38" s="20">
        <v>9105.6880134720795</v>
      </c>
      <c r="O38" s="21">
        <v>1</v>
      </c>
      <c r="P38" s="22">
        <v>8.3333333333333301E-2</v>
      </c>
      <c r="Q38" s="23">
        <v>0</v>
      </c>
      <c r="R38" s="24">
        <v>9105.6880134720795</v>
      </c>
      <c r="S38" s="25">
        <v>430.48627224220797</v>
      </c>
      <c r="AMG38"/>
      <c r="AMH38"/>
      <c r="AMI38"/>
      <c r="AMJ38"/>
    </row>
    <row r="39" spans="1:1024" s="2" customFormat="1" ht="178.5" x14ac:dyDescent="0.25">
      <c r="A39" s="10" t="s">
        <v>20</v>
      </c>
      <c r="B39" s="11">
        <v>6009</v>
      </c>
      <c r="C39" s="10">
        <f>VLOOKUP(B39,[1]Planilha8!$X$4:$Y$6629,2,0)</f>
        <v>2038671</v>
      </c>
      <c r="D39" s="12" t="s">
        <v>40</v>
      </c>
      <c r="E39" s="12" t="str">
        <f>VLOOKUP(B39,[1]Planilha8!$X$4:$Z$6629,3,0)</f>
        <v>AMBULATÓRIO – CONSULTÓRIO 5</v>
      </c>
      <c r="F39" s="12" t="str">
        <f>VLOOKUP(B39,[1]Planilha8!$X$4:$AD$6629,7,0)</f>
        <v>REGULAR</v>
      </c>
      <c r="G39" s="13">
        <v>41141</v>
      </c>
      <c r="H39" s="14">
        <v>1607.66711111111</v>
      </c>
      <c r="I39" s="15" t="s">
        <v>22</v>
      </c>
      <c r="J39" s="16" t="s">
        <v>32</v>
      </c>
      <c r="K39" s="17">
        <v>2741293</v>
      </c>
      <c r="L39" s="18">
        <v>2012001801</v>
      </c>
      <c r="M39" s="19">
        <v>43465</v>
      </c>
      <c r="N39" s="20">
        <v>1528.22270643247</v>
      </c>
      <c r="O39" s="21">
        <v>1</v>
      </c>
      <c r="P39" s="22">
        <v>8.3333333333333301E-2</v>
      </c>
      <c r="Q39" s="23">
        <v>0</v>
      </c>
      <c r="R39" s="24">
        <v>1528.22270643247</v>
      </c>
      <c r="S39" s="25">
        <v>79.444404678636403</v>
      </c>
      <c r="AMG39"/>
      <c r="AMH39"/>
      <c r="AMI39"/>
      <c r="AMJ39"/>
    </row>
    <row r="40" spans="1:1024" s="2" customFormat="1" ht="178.5" x14ac:dyDescent="0.25">
      <c r="A40" s="10" t="s">
        <v>20</v>
      </c>
      <c r="B40" s="11">
        <v>6010</v>
      </c>
      <c r="C40" s="10">
        <f>VLOOKUP(B40,[1]Planilha8!$X$4:$Y$6629,2,0)</f>
        <v>2038672</v>
      </c>
      <c r="D40" s="12" t="s">
        <v>40</v>
      </c>
      <c r="E40" s="12" t="str">
        <f>VLOOKUP(B40,[1]Planilha8!$X$4:$Z$6629,3,0)</f>
        <v>AMBULATÓRIO – CONSULTÓRIO 12</v>
      </c>
      <c r="F40" s="12" t="str">
        <f>VLOOKUP(B40,[1]Planilha8!$X$4:$AD$6629,7,0)</f>
        <v>REGULAR</v>
      </c>
      <c r="G40" s="13">
        <v>41141</v>
      </c>
      <c r="H40" s="14">
        <v>1607.66711111111</v>
      </c>
      <c r="I40" s="15" t="s">
        <v>22</v>
      </c>
      <c r="J40" s="16" t="s">
        <v>32</v>
      </c>
      <c r="K40" s="17">
        <v>2741293</v>
      </c>
      <c r="L40" s="18">
        <v>2012001801</v>
      </c>
      <c r="M40" s="19">
        <v>43465</v>
      </c>
      <c r="N40" s="20">
        <v>1528.22270643247</v>
      </c>
      <c r="O40" s="21">
        <v>1</v>
      </c>
      <c r="P40" s="22">
        <v>8.3333333333333301E-2</v>
      </c>
      <c r="Q40" s="23">
        <v>0</v>
      </c>
      <c r="R40" s="24">
        <v>1528.22270643247</v>
      </c>
      <c r="S40" s="25">
        <v>79.444404678636403</v>
      </c>
      <c r="AMG40"/>
      <c r="AMH40"/>
      <c r="AMI40"/>
      <c r="AMJ40"/>
    </row>
    <row r="41" spans="1:1024" s="2" customFormat="1" ht="178.5" x14ac:dyDescent="0.25">
      <c r="A41" s="10" t="s">
        <v>20</v>
      </c>
      <c r="B41" s="11">
        <v>6011</v>
      </c>
      <c r="C41" s="10">
        <f>VLOOKUP(B41,[1]Planilha8!$X$4:$Y$6629,2,0)</f>
        <v>2038673</v>
      </c>
      <c r="D41" s="12" t="s">
        <v>40</v>
      </c>
      <c r="E41" s="12" t="str">
        <f>VLOOKUP(B41,[1]Planilha8!$X$4:$Z$6629,3,0)</f>
        <v>AMBULATÓRIO – CONSULTÓRIO 9</v>
      </c>
      <c r="F41" s="12" t="str">
        <f>VLOOKUP(B41,[1]Planilha8!$X$4:$AD$6629,7,0)</f>
        <v>REGULAR</v>
      </c>
      <c r="G41" s="13">
        <v>41141</v>
      </c>
      <c r="H41" s="14">
        <v>1607.66711111111</v>
      </c>
      <c r="I41" s="15" t="s">
        <v>22</v>
      </c>
      <c r="J41" s="16" t="s">
        <v>32</v>
      </c>
      <c r="K41" s="17">
        <v>2741293</v>
      </c>
      <c r="L41" s="18">
        <v>2012001801</v>
      </c>
      <c r="M41" s="19">
        <v>43465</v>
      </c>
      <c r="N41" s="20">
        <v>1528.22270643247</v>
      </c>
      <c r="O41" s="21">
        <v>1</v>
      </c>
      <c r="P41" s="22">
        <v>8.3333333333333301E-2</v>
      </c>
      <c r="Q41" s="23">
        <v>0</v>
      </c>
      <c r="R41" s="24">
        <v>1528.22270643247</v>
      </c>
      <c r="S41" s="25">
        <v>79.444404678636403</v>
      </c>
      <c r="AMG41"/>
      <c r="AMH41"/>
      <c r="AMI41"/>
      <c r="AMJ41"/>
    </row>
    <row r="42" spans="1:1024" s="2" customFormat="1" ht="178.5" x14ac:dyDescent="0.25">
      <c r="A42" s="10" t="s">
        <v>20</v>
      </c>
      <c r="B42" s="11">
        <v>6012</v>
      </c>
      <c r="C42" s="10">
        <f>VLOOKUP(B42,[1]Planilha8!$X$4:$Y$6629,2,0)</f>
        <v>2038674</v>
      </c>
      <c r="D42" s="12" t="s">
        <v>40</v>
      </c>
      <c r="E42" s="12" t="str">
        <f>VLOOKUP(B42,[1]Planilha8!$X$4:$Z$6629,3,0)</f>
        <v>AMBULATÓRIO – CONSULTÓRIO 17</v>
      </c>
      <c r="F42" s="12" t="str">
        <f>VLOOKUP(B42,[1]Planilha8!$X$4:$AD$6629,7,0)</f>
        <v>REGULAR</v>
      </c>
      <c r="G42" s="13">
        <v>41141</v>
      </c>
      <c r="H42" s="14">
        <v>1607.66711111111</v>
      </c>
      <c r="I42" s="15" t="s">
        <v>22</v>
      </c>
      <c r="J42" s="16" t="s">
        <v>32</v>
      </c>
      <c r="K42" s="17">
        <v>2741293</v>
      </c>
      <c r="L42" s="18">
        <v>2012001801</v>
      </c>
      <c r="M42" s="19">
        <v>43465</v>
      </c>
      <c r="N42" s="20">
        <v>1528.22270643247</v>
      </c>
      <c r="O42" s="21">
        <v>1</v>
      </c>
      <c r="P42" s="22">
        <v>8.3333333333333301E-2</v>
      </c>
      <c r="Q42" s="23">
        <v>0</v>
      </c>
      <c r="R42" s="24">
        <v>1528.22270643247</v>
      </c>
      <c r="S42" s="25">
        <v>79.444404678636403</v>
      </c>
      <c r="AMG42"/>
      <c r="AMH42"/>
      <c r="AMI42"/>
      <c r="AMJ42"/>
    </row>
    <row r="43" spans="1:1024" s="2" customFormat="1" ht="178.5" x14ac:dyDescent="0.25">
      <c r="A43" s="10" t="s">
        <v>20</v>
      </c>
      <c r="B43" s="11">
        <v>6013</v>
      </c>
      <c r="C43" s="10">
        <f>VLOOKUP(B43,[1]Planilha8!$X$4:$Y$6629,2,0)</f>
        <v>2038675</v>
      </c>
      <c r="D43" s="12" t="s">
        <v>40</v>
      </c>
      <c r="E43" s="12" t="str">
        <f>VLOOKUP(B43,[1]Planilha8!$X$4:$Z$6629,3,0)</f>
        <v>AMBULATÓRIO – CONSULTÓRIO 30</v>
      </c>
      <c r="F43" s="12" t="str">
        <f>VLOOKUP(B43,[1]Planilha8!$X$4:$AD$6629,7,0)</f>
        <v>REGULAR</v>
      </c>
      <c r="G43" s="13">
        <v>41141</v>
      </c>
      <c r="H43" s="14">
        <v>1607.66711111111</v>
      </c>
      <c r="I43" s="15" t="s">
        <v>22</v>
      </c>
      <c r="J43" s="16" t="s">
        <v>32</v>
      </c>
      <c r="K43" s="17">
        <v>2741293</v>
      </c>
      <c r="L43" s="18">
        <v>2012001801</v>
      </c>
      <c r="M43" s="19">
        <v>43465</v>
      </c>
      <c r="N43" s="20">
        <v>1528.22270643247</v>
      </c>
      <c r="O43" s="21">
        <v>1</v>
      </c>
      <c r="P43" s="22">
        <v>8.3333333333333301E-2</v>
      </c>
      <c r="Q43" s="23">
        <v>0</v>
      </c>
      <c r="R43" s="24">
        <v>1528.22270643247</v>
      </c>
      <c r="S43" s="25">
        <v>79.444404678636403</v>
      </c>
      <c r="AMG43"/>
      <c r="AMH43"/>
      <c r="AMI43"/>
      <c r="AMJ43"/>
    </row>
    <row r="44" spans="1:1024" s="2" customFormat="1" ht="178.5" x14ac:dyDescent="0.25">
      <c r="A44" s="10" t="s">
        <v>20</v>
      </c>
      <c r="B44" s="11">
        <v>6014</v>
      </c>
      <c r="C44" s="10">
        <f>VLOOKUP(B44,[1]Planilha8!$X$4:$Y$6629,2,0)</f>
        <v>2038676</v>
      </c>
      <c r="D44" s="12" t="s">
        <v>40</v>
      </c>
      <c r="E44" s="12" t="str">
        <f>VLOOKUP(B44,[1]Planilha8!$X$4:$Z$6629,3,0)</f>
        <v>AMBULATÓRIO – CONSULTÓRIO 27</v>
      </c>
      <c r="F44" s="12" t="str">
        <f>VLOOKUP(B44,[1]Planilha8!$X$4:$AD$6629,7,0)</f>
        <v>REGULAR</v>
      </c>
      <c r="G44" s="13">
        <v>41141</v>
      </c>
      <c r="H44" s="14">
        <v>1607.66711111111</v>
      </c>
      <c r="I44" s="15" t="s">
        <v>22</v>
      </c>
      <c r="J44" s="16" t="s">
        <v>32</v>
      </c>
      <c r="K44" s="17">
        <v>2741293</v>
      </c>
      <c r="L44" s="18">
        <v>2012001801</v>
      </c>
      <c r="M44" s="19">
        <v>43465</v>
      </c>
      <c r="N44" s="20">
        <v>1528.22270643247</v>
      </c>
      <c r="O44" s="21">
        <v>1</v>
      </c>
      <c r="P44" s="22">
        <v>8.3333333333333301E-2</v>
      </c>
      <c r="Q44" s="23">
        <v>0</v>
      </c>
      <c r="R44" s="24">
        <v>1528.22270643247</v>
      </c>
      <c r="S44" s="25">
        <v>79.444404678636403</v>
      </c>
      <c r="AMG44"/>
      <c r="AMH44"/>
      <c r="AMI44"/>
      <c r="AMJ44"/>
    </row>
    <row r="45" spans="1:1024" s="2" customFormat="1" ht="178.5" x14ac:dyDescent="0.25">
      <c r="A45" s="10" t="s">
        <v>20</v>
      </c>
      <c r="B45" s="11">
        <v>6015</v>
      </c>
      <c r="C45" s="10">
        <f>VLOOKUP(B45,[1]Planilha8!$X$4:$Y$6629,2,0)</f>
        <v>2038677</v>
      </c>
      <c r="D45" s="12" t="s">
        <v>40</v>
      </c>
      <c r="E45" s="12" t="str">
        <f>VLOOKUP(B45,[1]Planilha8!$X$4:$Z$6629,3,0)</f>
        <v>AMBULATÓRIO – CONSULTÓRIO 36</v>
      </c>
      <c r="F45" s="12" t="str">
        <f>VLOOKUP(B45,[1]Planilha8!$X$4:$AD$6629,7,0)</f>
        <v>REGULAR</v>
      </c>
      <c r="G45" s="13">
        <v>41141</v>
      </c>
      <c r="H45" s="14">
        <v>1607.66711111111</v>
      </c>
      <c r="I45" s="15" t="s">
        <v>22</v>
      </c>
      <c r="J45" s="16" t="s">
        <v>32</v>
      </c>
      <c r="K45" s="17">
        <v>2741293</v>
      </c>
      <c r="L45" s="18">
        <v>2012001801</v>
      </c>
      <c r="M45" s="19">
        <v>43465</v>
      </c>
      <c r="N45" s="20">
        <v>1528.22270643247</v>
      </c>
      <c r="O45" s="21">
        <v>1</v>
      </c>
      <c r="P45" s="22">
        <v>8.3333333333333301E-2</v>
      </c>
      <c r="Q45" s="23">
        <v>0</v>
      </c>
      <c r="R45" s="24">
        <v>1528.22270643247</v>
      </c>
      <c r="S45" s="25">
        <v>79.444404678636403</v>
      </c>
      <c r="AMG45"/>
      <c r="AMH45"/>
      <c r="AMI45"/>
      <c r="AMJ45"/>
    </row>
    <row r="46" spans="1:1024" s="2" customFormat="1" ht="178.5" x14ac:dyDescent="0.25">
      <c r="A46" s="10" t="s">
        <v>20</v>
      </c>
      <c r="B46" s="11">
        <v>6016</v>
      </c>
      <c r="C46" s="10">
        <f>VLOOKUP(B46,[1]Planilha8!$X$4:$Y$6629,2,0)</f>
        <v>2038678</v>
      </c>
      <c r="D46" s="12" t="s">
        <v>40</v>
      </c>
      <c r="E46" s="12" t="str">
        <f>VLOOKUP(B46,[1]Planilha8!$X$4:$Z$6629,3,0)</f>
        <v>AMBULATORIO - CONSULTORIO 35</v>
      </c>
      <c r="F46" s="12" t="str">
        <f>VLOOKUP(B46,[1]Planilha8!$X$4:$AD$6629,7,0)</f>
        <v>REGULAR</v>
      </c>
      <c r="G46" s="13">
        <v>41141</v>
      </c>
      <c r="H46" s="14">
        <v>1607.66711111111</v>
      </c>
      <c r="I46" s="15" t="s">
        <v>22</v>
      </c>
      <c r="J46" s="16" t="s">
        <v>32</v>
      </c>
      <c r="K46" s="17">
        <v>2741293</v>
      </c>
      <c r="L46" s="18">
        <v>2012001801</v>
      </c>
      <c r="M46" s="19">
        <v>43465</v>
      </c>
      <c r="N46" s="20">
        <v>1528.22270643247</v>
      </c>
      <c r="O46" s="21">
        <v>1</v>
      </c>
      <c r="P46" s="22">
        <v>8.3333333333333301E-2</v>
      </c>
      <c r="Q46" s="23">
        <v>0</v>
      </c>
      <c r="R46" s="24">
        <v>1528.22270643247</v>
      </c>
      <c r="S46" s="25">
        <v>79.444404678636403</v>
      </c>
      <c r="AMG46"/>
      <c r="AMH46"/>
      <c r="AMI46"/>
      <c r="AMJ46"/>
    </row>
    <row r="47" spans="1:1024" s="2" customFormat="1" ht="178.5" x14ac:dyDescent="0.25">
      <c r="A47" s="10" t="s">
        <v>20</v>
      </c>
      <c r="B47" s="11">
        <v>6017</v>
      </c>
      <c r="C47" s="10">
        <f>VLOOKUP(B47,[1]Planilha8!$X$4:$Y$6629,2,0)</f>
        <v>2038679</v>
      </c>
      <c r="D47" s="12" t="s">
        <v>40</v>
      </c>
      <c r="E47" s="12" t="str">
        <f>VLOOKUP(B47,[1]Planilha8!$X$4:$Z$6629,3,0)</f>
        <v>AMBULATÓRIO – CONSULTÓRIO 24</v>
      </c>
      <c r="F47" s="12" t="str">
        <f>VLOOKUP(B47,[1]Planilha8!$X$4:$AD$6629,7,0)</f>
        <v>REGULAR</v>
      </c>
      <c r="G47" s="13">
        <v>41141</v>
      </c>
      <c r="H47" s="14">
        <v>1607.66711111111</v>
      </c>
      <c r="I47" s="15" t="s">
        <v>22</v>
      </c>
      <c r="J47" s="16" t="s">
        <v>32</v>
      </c>
      <c r="K47" s="17">
        <v>2741293</v>
      </c>
      <c r="L47" s="18">
        <v>2012001801</v>
      </c>
      <c r="M47" s="19">
        <v>43465</v>
      </c>
      <c r="N47" s="20">
        <v>1528.22270643247</v>
      </c>
      <c r="O47" s="21">
        <v>1</v>
      </c>
      <c r="P47" s="22">
        <v>8.3333333333333301E-2</v>
      </c>
      <c r="Q47" s="23">
        <v>0</v>
      </c>
      <c r="R47" s="24">
        <v>1528.22270643247</v>
      </c>
      <c r="S47" s="25">
        <v>79.444404678636403</v>
      </c>
      <c r="AMG47"/>
      <c r="AMH47"/>
      <c r="AMI47"/>
      <c r="AMJ47"/>
    </row>
    <row r="48" spans="1:1024" s="2" customFormat="1" ht="178.5" x14ac:dyDescent="0.25">
      <c r="A48" s="10" t="s">
        <v>20</v>
      </c>
      <c r="B48" s="11">
        <v>6018</v>
      </c>
      <c r="C48" s="10">
        <f>VLOOKUP(B48,[1]Planilha8!$X$4:$Y$6629,2,0)</f>
        <v>2038680</v>
      </c>
      <c r="D48" s="12" t="s">
        <v>40</v>
      </c>
      <c r="E48" s="12" t="str">
        <f>VLOOKUP(B48,[1]Planilha8!$X$4:$Z$6629,3,0)</f>
        <v>AMBULATÓRIO – CONSULTÓRIO 28</v>
      </c>
      <c r="F48" s="12" t="str">
        <f>VLOOKUP(B48,[1]Planilha8!$X$4:$AD$6629,7,0)</f>
        <v>REGULAR</v>
      </c>
      <c r="G48" s="13">
        <v>41141</v>
      </c>
      <c r="H48" s="14">
        <v>1607.66711111111</v>
      </c>
      <c r="I48" s="15" t="s">
        <v>22</v>
      </c>
      <c r="J48" s="16" t="s">
        <v>32</v>
      </c>
      <c r="K48" s="17">
        <v>2741293</v>
      </c>
      <c r="L48" s="18">
        <v>2012001801</v>
      </c>
      <c r="M48" s="19">
        <v>43465</v>
      </c>
      <c r="N48" s="20">
        <v>1528.22270643247</v>
      </c>
      <c r="O48" s="21">
        <v>1</v>
      </c>
      <c r="P48" s="22">
        <v>8.3333333333333301E-2</v>
      </c>
      <c r="Q48" s="23">
        <v>0</v>
      </c>
      <c r="R48" s="24">
        <v>1528.22270643247</v>
      </c>
      <c r="S48" s="25">
        <v>79.444404678636403</v>
      </c>
      <c r="AMG48"/>
      <c r="AMH48"/>
      <c r="AMI48"/>
      <c r="AMJ48"/>
    </row>
    <row r="49" spans="1:1024" s="2" customFormat="1" ht="178.5" x14ac:dyDescent="0.25">
      <c r="A49" s="10" t="s">
        <v>20</v>
      </c>
      <c r="B49" s="11">
        <v>6019</v>
      </c>
      <c r="C49" s="10">
        <f>VLOOKUP(B49,[1]Planilha8!$X$4:$Y$6629,2,0)</f>
        <v>2038681</v>
      </c>
      <c r="D49" s="12" t="s">
        <v>40</v>
      </c>
      <c r="E49" s="12" t="str">
        <f>VLOOKUP(B49,[1]Planilha8!$X$4:$Z$6629,3,0)</f>
        <v>AMBULATÓRIO – CONSULTÓRIO 31</v>
      </c>
      <c r="F49" s="12" t="str">
        <f>VLOOKUP(B49,[1]Planilha8!$X$4:$AD$6629,7,0)</f>
        <v>REGULAR</v>
      </c>
      <c r="G49" s="13">
        <v>41141</v>
      </c>
      <c r="H49" s="14">
        <v>1607.66711111111</v>
      </c>
      <c r="I49" s="15" t="s">
        <v>22</v>
      </c>
      <c r="J49" s="16" t="s">
        <v>32</v>
      </c>
      <c r="K49" s="17">
        <v>2741293</v>
      </c>
      <c r="L49" s="18">
        <v>2012001801</v>
      </c>
      <c r="M49" s="19">
        <v>43465</v>
      </c>
      <c r="N49" s="20">
        <v>1528.22270643247</v>
      </c>
      <c r="O49" s="21">
        <v>1</v>
      </c>
      <c r="P49" s="22">
        <v>8.3333333333333301E-2</v>
      </c>
      <c r="Q49" s="23">
        <v>0</v>
      </c>
      <c r="R49" s="24">
        <v>1528.22270643247</v>
      </c>
      <c r="S49" s="25">
        <v>79.444404678636403</v>
      </c>
      <c r="AMG49"/>
      <c r="AMH49"/>
      <c r="AMI49"/>
      <c r="AMJ49"/>
    </row>
    <row r="50" spans="1:1024" s="2" customFormat="1" ht="178.5" x14ac:dyDescent="0.25">
      <c r="A50" s="10" t="s">
        <v>20</v>
      </c>
      <c r="B50" s="11">
        <v>6020</v>
      </c>
      <c r="C50" s="10">
        <f>VLOOKUP(B50,[1]Planilha8!$X$4:$Y$6629,2,0)</f>
        <v>2038682</v>
      </c>
      <c r="D50" s="12" t="s">
        <v>40</v>
      </c>
      <c r="E50" s="12" t="str">
        <f>VLOOKUP(B50,[1]Planilha8!$X$4:$Z$6629,3,0)</f>
        <v>AMBULATÓRIO – CONSULTÓRIO 16</v>
      </c>
      <c r="F50" s="12" t="str">
        <f>VLOOKUP(B50,[1]Planilha8!$X$4:$AD$6629,7,0)</f>
        <v>REGULAR</v>
      </c>
      <c r="G50" s="13">
        <v>41141</v>
      </c>
      <c r="H50" s="14">
        <v>1607.66711111111</v>
      </c>
      <c r="I50" s="15" t="s">
        <v>22</v>
      </c>
      <c r="J50" s="16" t="s">
        <v>32</v>
      </c>
      <c r="K50" s="17">
        <v>2741293</v>
      </c>
      <c r="L50" s="18">
        <v>2012001801</v>
      </c>
      <c r="M50" s="19">
        <v>43465</v>
      </c>
      <c r="N50" s="20">
        <v>1528.22270643247</v>
      </c>
      <c r="O50" s="21">
        <v>1</v>
      </c>
      <c r="P50" s="22">
        <v>8.3333333333333301E-2</v>
      </c>
      <c r="Q50" s="23">
        <v>0</v>
      </c>
      <c r="R50" s="24">
        <v>1528.22270643247</v>
      </c>
      <c r="S50" s="25">
        <v>79.444404678636403</v>
      </c>
      <c r="AMG50"/>
      <c r="AMH50"/>
      <c r="AMI50"/>
      <c r="AMJ50"/>
    </row>
    <row r="51" spans="1:1024" s="2" customFormat="1" ht="178.5" x14ac:dyDescent="0.25">
      <c r="A51" s="10" t="s">
        <v>20</v>
      </c>
      <c r="B51" s="11">
        <v>6021</v>
      </c>
      <c r="C51" s="10">
        <f>VLOOKUP(B51,[1]Planilha8!$X$4:$Y$6629,2,0)</f>
        <v>2038683</v>
      </c>
      <c r="D51" s="12" t="s">
        <v>40</v>
      </c>
      <c r="E51" s="12" t="str">
        <f>VLOOKUP(B51,[1]Planilha8!$X$4:$Z$6629,3,0)</f>
        <v>AMBULATÓRIO – CONSULTÓRIO 13</v>
      </c>
      <c r="F51" s="12" t="str">
        <f>VLOOKUP(B51,[1]Planilha8!$X$4:$AD$6629,7,0)</f>
        <v>REGULAR</v>
      </c>
      <c r="G51" s="13">
        <v>41141</v>
      </c>
      <c r="H51" s="14">
        <v>1607.66711111111</v>
      </c>
      <c r="I51" s="15" t="s">
        <v>22</v>
      </c>
      <c r="J51" s="16" t="s">
        <v>32</v>
      </c>
      <c r="K51" s="17">
        <v>2741293</v>
      </c>
      <c r="L51" s="18">
        <v>2012001801</v>
      </c>
      <c r="M51" s="19">
        <v>43465</v>
      </c>
      <c r="N51" s="20">
        <v>1528.22270643247</v>
      </c>
      <c r="O51" s="21">
        <v>1</v>
      </c>
      <c r="P51" s="22">
        <v>8.3333333333333301E-2</v>
      </c>
      <c r="Q51" s="23">
        <v>0</v>
      </c>
      <c r="R51" s="24">
        <v>1528.22270643247</v>
      </c>
      <c r="S51" s="25">
        <v>79.444404678636403</v>
      </c>
      <c r="AMG51"/>
      <c r="AMH51"/>
      <c r="AMI51"/>
      <c r="AMJ51"/>
    </row>
    <row r="52" spans="1:1024" s="2" customFormat="1" ht="178.5" x14ac:dyDescent="0.25">
      <c r="A52" s="10" t="s">
        <v>20</v>
      </c>
      <c r="B52" s="11">
        <v>6022</v>
      </c>
      <c r="C52" s="10">
        <f>VLOOKUP(B52,[1]Planilha8!$X$4:$Y$6629,2,0)</f>
        <v>2038684</v>
      </c>
      <c r="D52" s="12" t="s">
        <v>40</v>
      </c>
      <c r="E52" s="12" t="str">
        <f>VLOOKUP(B52,[1]Planilha8!$X$4:$Z$6629,3,0)</f>
        <v>AMBULATÓRO – CONSULTÓRIO 20C</v>
      </c>
      <c r="F52" s="12" t="str">
        <f>VLOOKUP(B52,[1]Planilha8!$X$4:$AD$6629,7,0)</f>
        <v>REGULAR</v>
      </c>
      <c r="G52" s="13">
        <v>41141</v>
      </c>
      <c r="H52" s="14">
        <v>1607.66711111111</v>
      </c>
      <c r="I52" s="15" t="s">
        <v>22</v>
      </c>
      <c r="J52" s="16" t="s">
        <v>32</v>
      </c>
      <c r="K52" s="17">
        <v>2741293</v>
      </c>
      <c r="L52" s="18">
        <v>2012001801</v>
      </c>
      <c r="M52" s="19">
        <v>43465</v>
      </c>
      <c r="N52" s="20">
        <v>1528.22270643247</v>
      </c>
      <c r="O52" s="21">
        <v>1</v>
      </c>
      <c r="P52" s="22">
        <v>8.3333333333333301E-2</v>
      </c>
      <c r="Q52" s="23">
        <v>0</v>
      </c>
      <c r="R52" s="24">
        <v>1528.22270643247</v>
      </c>
      <c r="S52" s="25">
        <v>79.444404678636403</v>
      </c>
      <c r="AMG52"/>
      <c r="AMH52"/>
      <c r="AMI52"/>
      <c r="AMJ52"/>
    </row>
    <row r="53" spans="1:1024" s="2" customFormat="1" ht="178.5" x14ac:dyDescent="0.25">
      <c r="A53" s="10" t="s">
        <v>20</v>
      </c>
      <c r="B53" s="11">
        <v>6023</v>
      </c>
      <c r="C53" s="10">
        <f>VLOOKUP(B53,[1]Planilha8!$X$4:$Y$6629,2,0)</f>
        <v>2038685</v>
      </c>
      <c r="D53" s="12" t="s">
        <v>40</v>
      </c>
      <c r="E53" s="12" t="str">
        <f>VLOOKUP(B53,[1]Planilha8!$X$4:$Z$6629,3,0)</f>
        <v>AMBULATÓRIO – CONSULTÓRIO 30</v>
      </c>
      <c r="F53" s="12" t="str">
        <f>VLOOKUP(B53,[1]Planilha8!$X$4:$AD$6629,7,0)</f>
        <v>REGULAR</v>
      </c>
      <c r="G53" s="13">
        <v>41141</v>
      </c>
      <c r="H53" s="14">
        <v>1607.66711111111</v>
      </c>
      <c r="I53" s="15" t="s">
        <v>22</v>
      </c>
      <c r="J53" s="16" t="s">
        <v>32</v>
      </c>
      <c r="K53" s="17">
        <v>2741293</v>
      </c>
      <c r="L53" s="18">
        <v>2012001801</v>
      </c>
      <c r="M53" s="19">
        <v>43465</v>
      </c>
      <c r="N53" s="20">
        <v>1528.22270643247</v>
      </c>
      <c r="O53" s="21">
        <v>1</v>
      </c>
      <c r="P53" s="22">
        <v>8.3333333333333301E-2</v>
      </c>
      <c r="Q53" s="23">
        <v>0</v>
      </c>
      <c r="R53" s="24">
        <v>1528.22270643247</v>
      </c>
      <c r="S53" s="25">
        <v>79.444404678636403</v>
      </c>
      <c r="AMG53"/>
      <c r="AMH53"/>
      <c r="AMI53"/>
      <c r="AMJ53"/>
    </row>
    <row r="54" spans="1:1024" s="2" customFormat="1" ht="178.5" x14ac:dyDescent="0.25">
      <c r="A54" s="10" t="s">
        <v>20</v>
      </c>
      <c r="B54" s="11">
        <v>6024</v>
      </c>
      <c r="C54" s="10">
        <f>VLOOKUP(B54,[1]Planilha8!$X$4:$Y$6629,2,0)</f>
        <v>2038686</v>
      </c>
      <c r="D54" s="12" t="s">
        <v>40</v>
      </c>
      <c r="E54" s="12" t="str">
        <f>VLOOKUP(B54,[1]Planilha8!$X$4:$Z$6629,3,0)</f>
        <v>GERÊNCIA DE PESSOAL - FREQUÊNCIA</v>
      </c>
      <c r="F54" s="12" t="str">
        <f>VLOOKUP(B54,[1]Planilha8!$X$4:$AD$6629,7,0)</f>
        <v>REGULAR</v>
      </c>
      <c r="G54" s="13">
        <v>41141</v>
      </c>
      <c r="H54" s="14">
        <v>1607.66711111111</v>
      </c>
      <c r="I54" s="15" t="s">
        <v>22</v>
      </c>
      <c r="J54" s="16" t="s">
        <v>32</v>
      </c>
      <c r="K54" s="17">
        <v>2741293</v>
      </c>
      <c r="L54" s="18">
        <v>2012001801</v>
      </c>
      <c r="M54" s="19">
        <v>43465</v>
      </c>
      <c r="N54" s="20">
        <v>1528.22270643247</v>
      </c>
      <c r="O54" s="21">
        <v>1</v>
      </c>
      <c r="P54" s="22">
        <v>8.3333333333333301E-2</v>
      </c>
      <c r="Q54" s="23">
        <v>0</v>
      </c>
      <c r="R54" s="24">
        <v>1528.22270643247</v>
      </c>
      <c r="S54" s="25">
        <v>79.444404678636403</v>
      </c>
      <c r="AMG54"/>
      <c r="AMH54"/>
      <c r="AMI54"/>
      <c r="AMJ54"/>
    </row>
    <row r="55" spans="1:1024" s="2" customFormat="1" ht="178.5" x14ac:dyDescent="0.25">
      <c r="A55" s="10" t="s">
        <v>20</v>
      </c>
      <c r="B55" s="11">
        <v>6025</v>
      </c>
      <c r="C55" s="10">
        <f>VLOOKUP(B55,[1]Planilha8!$X$4:$Y$6629,2,0)</f>
        <v>2038687</v>
      </c>
      <c r="D55" s="12" t="s">
        <v>40</v>
      </c>
      <c r="E55" s="12" t="str">
        <f>VLOOKUP(B55,[1]Planilha8!$X$4:$Z$6629,3,0)</f>
        <v>AGÊNCIA TRANSFUSIONAL</v>
      </c>
      <c r="F55" s="12" t="str">
        <f>VLOOKUP(B55,[1]Planilha8!$X$4:$AD$6629,7,0)</f>
        <v>REGULAR</v>
      </c>
      <c r="G55" s="13">
        <v>41141</v>
      </c>
      <c r="H55" s="14">
        <v>1607.66711111111</v>
      </c>
      <c r="I55" s="15" t="s">
        <v>22</v>
      </c>
      <c r="J55" s="16" t="s">
        <v>32</v>
      </c>
      <c r="K55" s="17">
        <v>2741293</v>
      </c>
      <c r="L55" s="18">
        <v>2012001801</v>
      </c>
      <c r="M55" s="19">
        <v>43465</v>
      </c>
      <c r="N55" s="20">
        <v>1528.22270643247</v>
      </c>
      <c r="O55" s="21">
        <v>1</v>
      </c>
      <c r="P55" s="22">
        <v>8.3333333333333301E-2</v>
      </c>
      <c r="Q55" s="23">
        <v>0</v>
      </c>
      <c r="R55" s="24">
        <v>1528.22270643247</v>
      </c>
      <c r="S55" s="25">
        <v>79.444404678636403</v>
      </c>
      <c r="AMG55"/>
      <c r="AMH55"/>
      <c r="AMI55"/>
      <c r="AMJ55"/>
    </row>
    <row r="56" spans="1:1024" s="2" customFormat="1" ht="178.5" x14ac:dyDescent="0.25">
      <c r="A56" s="10" t="s">
        <v>20</v>
      </c>
      <c r="B56" s="11">
        <v>6026</v>
      </c>
      <c r="C56" s="10">
        <f>VLOOKUP(B56,[1]Planilha8!$X$4:$Y$6629,2,0)</f>
        <v>2038688</v>
      </c>
      <c r="D56" s="12" t="s">
        <v>40</v>
      </c>
      <c r="E56" s="12" t="str">
        <f>VLOOKUP(B56,[1]Planilha8!$X$4:$Z$6629,3,0)</f>
        <v>CHI – CENTRAL DE RELACIONAMENTO</v>
      </c>
      <c r="F56" s="12" t="str">
        <f>VLOOKUP(B56,[1]Planilha8!$X$4:$AD$6629,7,0)</f>
        <v>REGULAR</v>
      </c>
      <c r="G56" s="13">
        <v>41141</v>
      </c>
      <c r="H56" s="14">
        <v>1607.66711111111</v>
      </c>
      <c r="I56" s="15" t="s">
        <v>22</v>
      </c>
      <c r="J56" s="16" t="s">
        <v>32</v>
      </c>
      <c r="K56" s="17">
        <v>2741293</v>
      </c>
      <c r="L56" s="18">
        <v>2012001801</v>
      </c>
      <c r="M56" s="19">
        <v>43465</v>
      </c>
      <c r="N56" s="20">
        <v>1528.22270643247</v>
      </c>
      <c r="O56" s="21">
        <v>1</v>
      </c>
      <c r="P56" s="22">
        <v>8.3333333333333301E-2</v>
      </c>
      <c r="Q56" s="23">
        <v>0</v>
      </c>
      <c r="R56" s="24">
        <v>1528.22270643247</v>
      </c>
      <c r="S56" s="25">
        <v>79.444404678636403</v>
      </c>
      <c r="AMG56"/>
      <c r="AMH56"/>
      <c r="AMI56"/>
      <c r="AMJ56"/>
    </row>
    <row r="57" spans="1:1024" s="2" customFormat="1" ht="178.5" x14ac:dyDescent="0.25">
      <c r="A57" s="10" t="s">
        <v>20</v>
      </c>
      <c r="B57" s="11">
        <v>6027</v>
      </c>
      <c r="C57" s="10">
        <f>VLOOKUP(B57,[1]Planilha8!$X$4:$Y$6629,2,0)</f>
        <v>2038689</v>
      </c>
      <c r="D57" s="12" t="s">
        <v>40</v>
      </c>
      <c r="E57" s="12" t="str">
        <f>VLOOKUP(B57,[1]Planilha8!$X$4:$Z$6629,3,0)</f>
        <v>ASTEC</v>
      </c>
      <c r="F57" s="12" t="str">
        <f>VLOOKUP(B57,[1]Planilha8!$X$4:$AD$6629,7,0)</f>
        <v>REGULAR</v>
      </c>
      <c r="G57" s="13">
        <v>41141</v>
      </c>
      <c r="H57" s="14">
        <v>1607.66711111111</v>
      </c>
      <c r="I57" s="15" t="s">
        <v>22</v>
      </c>
      <c r="J57" s="16" t="s">
        <v>32</v>
      </c>
      <c r="K57" s="17">
        <v>2741293</v>
      </c>
      <c r="L57" s="18">
        <v>2012001801</v>
      </c>
      <c r="M57" s="19">
        <v>43465</v>
      </c>
      <c r="N57" s="20">
        <v>1528.22270643247</v>
      </c>
      <c r="O57" s="21">
        <v>1</v>
      </c>
      <c r="P57" s="22">
        <v>8.3333333333333301E-2</v>
      </c>
      <c r="Q57" s="23">
        <v>0</v>
      </c>
      <c r="R57" s="24">
        <v>1528.22270643247</v>
      </c>
      <c r="S57" s="25">
        <v>79.444404678636403</v>
      </c>
      <c r="AMG57"/>
      <c r="AMH57"/>
      <c r="AMI57"/>
      <c r="AMJ57"/>
    </row>
    <row r="58" spans="1:1024" s="2" customFormat="1" ht="178.5" x14ac:dyDescent="0.25">
      <c r="A58" s="10" t="s">
        <v>20</v>
      </c>
      <c r="B58" s="11">
        <v>6028</v>
      </c>
      <c r="C58" s="10">
        <f>VLOOKUP(B58,[1]Planilha8!$X$4:$Y$6629,2,0)</f>
        <v>2038690</v>
      </c>
      <c r="D58" s="12" t="s">
        <v>40</v>
      </c>
      <c r="E58" s="12" t="str">
        <f>VLOOKUP(B58,[1]Planilha8!$X$4:$Z$6629,3,0)</f>
        <v>CHI – CENTRAL DE RELACIONAMENTO</v>
      </c>
      <c r="F58" s="12" t="str">
        <f>VLOOKUP(B58,[1]Planilha8!$X$4:$AD$6629,7,0)</f>
        <v>REGULAR</v>
      </c>
      <c r="G58" s="13">
        <v>41141</v>
      </c>
      <c r="H58" s="14">
        <v>1607.66711111111</v>
      </c>
      <c r="I58" s="15" t="s">
        <v>22</v>
      </c>
      <c r="J58" s="16" t="s">
        <v>32</v>
      </c>
      <c r="K58" s="17">
        <v>2741293</v>
      </c>
      <c r="L58" s="18">
        <v>2012001801</v>
      </c>
      <c r="M58" s="19">
        <v>43465</v>
      </c>
      <c r="N58" s="20">
        <v>1528.22270643247</v>
      </c>
      <c r="O58" s="21">
        <v>1</v>
      </c>
      <c r="P58" s="22">
        <v>8.3333333333333301E-2</v>
      </c>
      <c r="Q58" s="23">
        <v>0</v>
      </c>
      <c r="R58" s="24">
        <v>1528.22270643247</v>
      </c>
      <c r="S58" s="25">
        <v>79.444404678636403</v>
      </c>
      <c r="AMG58"/>
      <c r="AMH58"/>
      <c r="AMI58"/>
      <c r="AMJ58"/>
    </row>
    <row r="59" spans="1:1024" s="2" customFormat="1" ht="178.5" x14ac:dyDescent="0.25">
      <c r="A59" s="10" t="s">
        <v>20</v>
      </c>
      <c r="B59" s="11">
        <v>6029</v>
      </c>
      <c r="C59" s="10">
        <f>VLOOKUP(B59,[1]Planilha8!$X$4:$Y$6629,2,0)</f>
        <v>2038691</v>
      </c>
      <c r="D59" s="12" t="s">
        <v>40</v>
      </c>
      <c r="E59" s="12" t="str">
        <f>VLOOKUP(B59,[1]Planilha8!$X$4:$Z$6629,3,0)</f>
        <v>CHI – CENTRAL DE RELACIONAMENTO</v>
      </c>
      <c r="F59" s="12" t="str">
        <f>VLOOKUP(B59,[1]Planilha8!$X$4:$AD$6629,7,0)</f>
        <v>REGULAR</v>
      </c>
      <c r="G59" s="13">
        <v>41141</v>
      </c>
      <c r="H59" s="14">
        <v>1607.66711111111</v>
      </c>
      <c r="I59" s="15" t="s">
        <v>22</v>
      </c>
      <c r="J59" s="16" t="s">
        <v>32</v>
      </c>
      <c r="K59" s="17">
        <v>2741293</v>
      </c>
      <c r="L59" s="18">
        <v>2012001801</v>
      </c>
      <c r="M59" s="19">
        <v>43465</v>
      </c>
      <c r="N59" s="20">
        <v>1528.22270643247</v>
      </c>
      <c r="O59" s="21">
        <v>1</v>
      </c>
      <c r="P59" s="22">
        <v>8.3333333333333301E-2</v>
      </c>
      <c r="Q59" s="23">
        <v>0</v>
      </c>
      <c r="R59" s="24">
        <v>1528.22270643247</v>
      </c>
      <c r="S59" s="25">
        <v>79.444404678636403</v>
      </c>
      <c r="AMG59"/>
      <c r="AMH59"/>
      <c r="AMI59"/>
      <c r="AMJ59"/>
    </row>
    <row r="60" spans="1:1024" s="2" customFormat="1" ht="178.5" x14ac:dyDescent="0.25">
      <c r="A60" s="10" t="s">
        <v>20</v>
      </c>
      <c r="B60" s="11">
        <v>6030</v>
      </c>
      <c r="C60" s="10">
        <f>VLOOKUP(B60,[1]Planilha8!$X$4:$Y$6629,2,0)</f>
        <v>2038692</v>
      </c>
      <c r="D60" s="12" t="s">
        <v>40</v>
      </c>
      <c r="E60" s="12" t="str">
        <f>VLOOKUP(B60,[1]Planilha8!$X$4:$Z$6629,3,0)</f>
        <v>GERÊNCIA DE PESSOAL - HGG</v>
      </c>
      <c r="F60" s="12" t="str">
        <f>VLOOKUP(B60,[1]Planilha8!$X$4:$AD$6629,7,0)</f>
        <v>REGULAR</v>
      </c>
      <c r="G60" s="13">
        <v>41141</v>
      </c>
      <c r="H60" s="14">
        <v>1607.66711111111</v>
      </c>
      <c r="I60" s="15" t="s">
        <v>22</v>
      </c>
      <c r="J60" s="16" t="s">
        <v>32</v>
      </c>
      <c r="K60" s="17">
        <v>2741293</v>
      </c>
      <c r="L60" s="18">
        <v>2012001801</v>
      </c>
      <c r="M60" s="19">
        <v>43465</v>
      </c>
      <c r="N60" s="20">
        <v>1528.22270643247</v>
      </c>
      <c r="O60" s="21">
        <v>1</v>
      </c>
      <c r="P60" s="22">
        <v>8.3333333333333301E-2</v>
      </c>
      <c r="Q60" s="23">
        <v>0</v>
      </c>
      <c r="R60" s="24">
        <v>1528.22270643247</v>
      </c>
      <c r="S60" s="25">
        <v>79.444404678636403</v>
      </c>
      <c r="AMG60"/>
      <c r="AMH60"/>
      <c r="AMI60"/>
      <c r="AMJ60"/>
    </row>
    <row r="61" spans="1:1024" s="2" customFormat="1" ht="178.5" x14ac:dyDescent="0.25">
      <c r="A61" s="10" t="s">
        <v>20</v>
      </c>
      <c r="B61" s="11">
        <v>6031</v>
      </c>
      <c r="C61" s="10">
        <f>VLOOKUP(B61,[1]Planilha8!$X$4:$Y$6629,2,0)</f>
        <v>2038693</v>
      </c>
      <c r="D61" s="12" t="s">
        <v>40</v>
      </c>
      <c r="E61" s="12" t="str">
        <f>VLOOKUP(B61,[1]Planilha8!$X$4:$Z$6629,3,0)</f>
        <v>CHI - NUCLEO ADMINISTRATIVO</v>
      </c>
      <c r="F61" s="12" t="str">
        <f>VLOOKUP(B61,[1]Planilha8!$X$4:$AD$6629,7,0)</f>
        <v>REGULAR</v>
      </c>
      <c r="G61" s="13">
        <v>41141</v>
      </c>
      <c r="H61" s="14">
        <v>1607.66711111111</v>
      </c>
      <c r="I61" s="15" t="s">
        <v>22</v>
      </c>
      <c r="J61" s="16" t="s">
        <v>32</v>
      </c>
      <c r="K61" s="17">
        <v>2741293</v>
      </c>
      <c r="L61" s="18">
        <v>2012001801</v>
      </c>
      <c r="M61" s="19">
        <v>43465</v>
      </c>
      <c r="N61" s="20">
        <v>1528.22270643247</v>
      </c>
      <c r="O61" s="21">
        <v>1</v>
      </c>
      <c r="P61" s="22">
        <v>8.3333333333333301E-2</v>
      </c>
      <c r="Q61" s="23">
        <v>0</v>
      </c>
      <c r="R61" s="24">
        <v>1528.22270643247</v>
      </c>
      <c r="S61" s="25">
        <v>79.444404678636403</v>
      </c>
      <c r="AMG61"/>
      <c r="AMH61"/>
      <c r="AMI61"/>
      <c r="AMJ61"/>
    </row>
    <row r="62" spans="1:1024" s="2" customFormat="1" ht="178.5" x14ac:dyDescent="0.25">
      <c r="A62" s="10" t="s">
        <v>20</v>
      </c>
      <c r="B62" s="11">
        <v>6032</v>
      </c>
      <c r="C62" s="10">
        <f>VLOOKUP(B62,[1]Planilha8!$X$4:$Y$6629,2,0)</f>
        <v>2038694</v>
      </c>
      <c r="D62" s="12" t="s">
        <v>40</v>
      </c>
      <c r="E62" s="12" t="str">
        <f>VLOOKUP(B62,[1]Planilha8!$X$4:$Z$6629,3,0)</f>
        <v>CHI – NÚCLEO OPERACIONAL</v>
      </c>
      <c r="F62" s="12" t="str">
        <f>VLOOKUP(B62,[1]Planilha8!$X$4:$AD$6629,7,0)</f>
        <v>REGULAR</v>
      </c>
      <c r="G62" s="13">
        <v>41141</v>
      </c>
      <c r="H62" s="14">
        <v>1607.66711111111</v>
      </c>
      <c r="I62" s="15" t="s">
        <v>22</v>
      </c>
      <c r="J62" s="16" t="s">
        <v>32</v>
      </c>
      <c r="K62" s="17">
        <v>2741293</v>
      </c>
      <c r="L62" s="18">
        <v>2012001801</v>
      </c>
      <c r="M62" s="19">
        <v>43465</v>
      </c>
      <c r="N62" s="20">
        <v>1528.22270643247</v>
      </c>
      <c r="O62" s="21">
        <v>1</v>
      </c>
      <c r="P62" s="22">
        <v>8.3333333333333301E-2</v>
      </c>
      <c r="Q62" s="23">
        <v>0</v>
      </c>
      <c r="R62" s="24">
        <v>1528.22270643247</v>
      </c>
      <c r="S62" s="25">
        <v>79.444404678636403</v>
      </c>
      <c r="AMG62"/>
      <c r="AMH62"/>
      <c r="AMI62"/>
      <c r="AMJ62"/>
    </row>
    <row r="63" spans="1:1024" s="2" customFormat="1" ht="178.5" x14ac:dyDescent="0.25">
      <c r="A63" s="10" t="s">
        <v>20</v>
      </c>
      <c r="B63" s="11">
        <v>6033</v>
      </c>
      <c r="C63" s="10">
        <f>VLOOKUP(B63,[1]Planilha8!$X$4:$Y$6629,2,0)</f>
        <v>2038695</v>
      </c>
      <c r="D63" s="12" t="s">
        <v>40</v>
      </c>
      <c r="E63" s="12" t="str">
        <f>VLOOKUP(B63,[1]Planilha8!$X$4:$Z$6629,3,0)</f>
        <v>GERÊNCIA DE PESSOAL - FREQUÊNCIA</v>
      </c>
      <c r="F63" s="12" t="str">
        <f>VLOOKUP(B63,[1]Planilha8!$X$4:$AD$6629,7,0)</f>
        <v>REGULAR</v>
      </c>
      <c r="G63" s="13">
        <v>41141</v>
      </c>
      <c r="H63" s="14">
        <v>1607.66711111111</v>
      </c>
      <c r="I63" s="15" t="s">
        <v>22</v>
      </c>
      <c r="J63" s="16" t="s">
        <v>32</v>
      </c>
      <c r="K63" s="17">
        <v>2741293</v>
      </c>
      <c r="L63" s="18">
        <v>2012001801</v>
      </c>
      <c r="M63" s="19">
        <v>43465</v>
      </c>
      <c r="N63" s="20">
        <v>1528.22270643247</v>
      </c>
      <c r="O63" s="21">
        <v>1</v>
      </c>
      <c r="P63" s="22">
        <v>8.3333333333333301E-2</v>
      </c>
      <c r="Q63" s="23">
        <v>0</v>
      </c>
      <c r="R63" s="24">
        <v>1528.22270643247</v>
      </c>
      <c r="S63" s="25">
        <v>79.444404678636403</v>
      </c>
      <c r="AMG63"/>
      <c r="AMH63"/>
      <c r="AMI63"/>
      <c r="AMJ63"/>
    </row>
    <row r="64" spans="1:1024" s="2" customFormat="1" ht="178.5" x14ac:dyDescent="0.25">
      <c r="A64" s="10" t="s">
        <v>20</v>
      </c>
      <c r="B64" s="11">
        <v>6034</v>
      </c>
      <c r="C64" s="10">
        <f>VLOOKUP(B64,[1]Planilha8!$X$4:$Y$6629,2,0)</f>
        <v>2038696</v>
      </c>
      <c r="D64" s="12" t="s">
        <v>40</v>
      </c>
      <c r="E64" s="12" t="str">
        <f>VLOOKUP(B64,[1]Planilha8!$X$4:$Z$6629,3,0)</f>
        <v>ASTEC</v>
      </c>
      <c r="F64" s="12" t="str">
        <f>VLOOKUP(B64,[1]Planilha8!$X$4:$AD$6629,7,0)</f>
        <v>REGULAR</v>
      </c>
      <c r="G64" s="13">
        <v>41141</v>
      </c>
      <c r="H64" s="14">
        <v>1607.66711111111</v>
      </c>
      <c r="I64" s="15" t="s">
        <v>22</v>
      </c>
      <c r="J64" s="16" t="s">
        <v>32</v>
      </c>
      <c r="K64" s="17">
        <v>2741293</v>
      </c>
      <c r="L64" s="18">
        <v>2012001801</v>
      </c>
      <c r="M64" s="19">
        <v>43465</v>
      </c>
      <c r="N64" s="20">
        <v>1528.22270643247</v>
      </c>
      <c r="O64" s="21">
        <v>1</v>
      </c>
      <c r="P64" s="22">
        <v>8.3333333333333301E-2</v>
      </c>
      <c r="Q64" s="23">
        <v>0</v>
      </c>
      <c r="R64" s="24">
        <v>1528.22270643247</v>
      </c>
      <c r="S64" s="25">
        <v>79.444404678636403</v>
      </c>
      <c r="AMG64"/>
      <c r="AMH64"/>
      <c r="AMI64"/>
      <c r="AMJ64"/>
    </row>
    <row r="65" spans="1:1024" s="2" customFormat="1" ht="178.5" x14ac:dyDescent="0.25">
      <c r="A65" s="10" t="s">
        <v>20</v>
      </c>
      <c r="B65" s="11">
        <v>6035</v>
      </c>
      <c r="C65" s="10">
        <f>VLOOKUP(B65,[1]Planilha8!$X$4:$Y$6629,2,0)</f>
        <v>2038697</v>
      </c>
      <c r="D65" s="12" t="s">
        <v>40</v>
      </c>
      <c r="E65" s="12" t="str">
        <f>VLOOKUP(B65,[1]Planilha8!$X$4:$Z$6629,3,0)</f>
        <v>CLINICA CIRÚRGICA</v>
      </c>
      <c r="F65" s="12" t="str">
        <f>VLOOKUP(B65,[1]Planilha8!$X$4:$AD$6629,7,0)</f>
        <v>REGULAR</v>
      </c>
      <c r="G65" s="13">
        <v>41141</v>
      </c>
      <c r="H65" s="14">
        <v>1607.66711111111</v>
      </c>
      <c r="I65" s="15" t="s">
        <v>22</v>
      </c>
      <c r="J65" s="16" t="s">
        <v>32</v>
      </c>
      <c r="K65" s="17">
        <v>2741293</v>
      </c>
      <c r="L65" s="18">
        <v>2012001801</v>
      </c>
      <c r="M65" s="19">
        <v>43465</v>
      </c>
      <c r="N65" s="20">
        <v>1528.22270643247</v>
      </c>
      <c r="O65" s="21">
        <v>1</v>
      </c>
      <c r="P65" s="22">
        <v>8.3333333333333301E-2</v>
      </c>
      <c r="Q65" s="23">
        <v>0</v>
      </c>
      <c r="R65" s="24">
        <v>1528.22270643247</v>
      </c>
      <c r="S65" s="25">
        <v>79.444404678636403</v>
      </c>
      <c r="AMG65"/>
      <c r="AMH65"/>
      <c r="AMI65"/>
      <c r="AMJ65"/>
    </row>
    <row r="66" spans="1:1024" s="2" customFormat="1" ht="178.5" x14ac:dyDescent="0.25">
      <c r="A66" s="10" t="s">
        <v>20</v>
      </c>
      <c r="B66" s="11">
        <v>6036</v>
      </c>
      <c r="C66" s="10">
        <f>VLOOKUP(B66,[1]Planilha8!$X$4:$Y$6629,2,0)</f>
        <v>2038698</v>
      </c>
      <c r="D66" s="12" t="s">
        <v>40</v>
      </c>
      <c r="E66" s="12" t="str">
        <f>VLOOKUP(B66,[1]Planilha8!$X$4:$Z$6629,3,0)</f>
        <v>CLINICA MEDICA</v>
      </c>
      <c r="F66" s="12" t="str">
        <f>VLOOKUP(B66,[1]Planilha8!$X$4:$AD$6629,7,0)</f>
        <v>REGULAR</v>
      </c>
      <c r="G66" s="13">
        <v>41141</v>
      </c>
      <c r="H66" s="14">
        <v>1607.66711111111</v>
      </c>
      <c r="I66" s="15" t="s">
        <v>22</v>
      </c>
      <c r="J66" s="16" t="s">
        <v>32</v>
      </c>
      <c r="K66" s="17">
        <v>2741293</v>
      </c>
      <c r="L66" s="18">
        <v>2012001801</v>
      </c>
      <c r="M66" s="19">
        <v>43465</v>
      </c>
      <c r="N66" s="20">
        <v>1528.22270643247</v>
      </c>
      <c r="O66" s="21">
        <v>1</v>
      </c>
      <c r="P66" s="22">
        <v>8.3333333333333301E-2</v>
      </c>
      <c r="Q66" s="23">
        <v>0</v>
      </c>
      <c r="R66" s="24">
        <v>1528.22270643247</v>
      </c>
      <c r="S66" s="25">
        <v>79.444404678636403</v>
      </c>
      <c r="AMG66"/>
      <c r="AMH66"/>
      <c r="AMI66"/>
      <c r="AMJ66"/>
    </row>
    <row r="67" spans="1:1024" s="2" customFormat="1" ht="178.5" x14ac:dyDescent="0.25">
      <c r="A67" s="10" t="s">
        <v>20</v>
      </c>
      <c r="B67" s="11">
        <v>6037</v>
      </c>
      <c r="C67" s="10">
        <f>VLOOKUP(B67,[1]Planilha8!$X$4:$Y$6629,2,0)</f>
        <v>2038699</v>
      </c>
      <c r="D67" s="12" t="s">
        <v>40</v>
      </c>
      <c r="E67" s="12" t="str">
        <f>VLOOKUP(B67,[1]Planilha8!$X$4:$Z$6629,3,0)</f>
        <v>CLINICA MÉDICA</v>
      </c>
      <c r="F67" s="12" t="str">
        <f>VLOOKUP(B67,[1]Planilha8!$X$4:$AD$6629,7,0)</f>
        <v>REGULAR</v>
      </c>
      <c r="G67" s="13">
        <v>41141</v>
      </c>
      <c r="H67" s="14">
        <v>1607.66711111111</v>
      </c>
      <c r="I67" s="15" t="s">
        <v>22</v>
      </c>
      <c r="J67" s="16" t="s">
        <v>32</v>
      </c>
      <c r="K67" s="17">
        <v>2741293</v>
      </c>
      <c r="L67" s="18">
        <v>2012001801</v>
      </c>
      <c r="M67" s="19">
        <v>43465</v>
      </c>
      <c r="N67" s="20">
        <v>1528.22270643247</v>
      </c>
      <c r="O67" s="21">
        <v>1</v>
      </c>
      <c r="P67" s="22">
        <v>8.3333333333333301E-2</v>
      </c>
      <c r="Q67" s="23">
        <v>0</v>
      </c>
      <c r="R67" s="24">
        <v>1528.22270643247</v>
      </c>
      <c r="S67" s="25">
        <v>79.444404678636403</v>
      </c>
      <c r="AMG67"/>
      <c r="AMH67"/>
      <c r="AMI67"/>
      <c r="AMJ67"/>
    </row>
    <row r="68" spans="1:1024" s="2" customFormat="1" ht="178.5" x14ac:dyDescent="0.25">
      <c r="A68" s="10" t="s">
        <v>20</v>
      </c>
      <c r="B68" s="11">
        <v>6038</v>
      </c>
      <c r="C68" s="10">
        <f>VLOOKUP(B68,[1]Planilha8!$X$4:$Y$6629,2,0)</f>
        <v>2038700</v>
      </c>
      <c r="D68" s="12" t="s">
        <v>40</v>
      </c>
      <c r="E68" s="12" t="str">
        <f>VLOOKUP(B68,[1]Planilha8!$X$4:$Z$6629,3,0)</f>
        <v>CLINICA MEDICA</v>
      </c>
      <c r="F68" s="12" t="str">
        <f>VLOOKUP(B68,[1]Planilha8!$X$4:$AD$6629,7,0)</f>
        <v>REGULAR</v>
      </c>
      <c r="G68" s="13">
        <v>41141</v>
      </c>
      <c r="H68" s="14">
        <v>1607.66711111111</v>
      </c>
      <c r="I68" s="15" t="s">
        <v>22</v>
      </c>
      <c r="J68" s="16" t="s">
        <v>32</v>
      </c>
      <c r="K68" s="17">
        <v>2741293</v>
      </c>
      <c r="L68" s="18">
        <v>2012001801</v>
      </c>
      <c r="M68" s="19">
        <v>43465</v>
      </c>
      <c r="N68" s="20">
        <v>1528.22270643247</v>
      </c>
      <c r="O68" s="21">
        <v>1</v>
      </c>
      <c r="P68" s="22">
        <v>8.3333333333333301E-2</v>
      </c>
      <c r="Q68" s="23">
        <v>0</v>
      </c>
      <c r="R68" s="24">
        <v>1528.22270643247</v>
      </c>
      <c r="S68" s="25">
        <v>79.444404678636403</v>
      </c>
      <c r="AMG68"/>
      <c r="AMH68"/>
      <c r="AMI68"/>
      <c r="AMJ68"/>
    </row>
    <row r="69" spans="1:1024" s="2" customFormat="1" ht="178.5" x14ac:dyDescent="0.25">
      <c r="A69" s="10" t="s">
        <v>20</v>
      </c>
      <c r="B69" s="11">
        <v>6039</v>
      </c>
      <c r="C69" s="10">
        <f>VLOOKUP(B69,[1]Planilha8!$X$4:$Y$6629,2,0)</f>
        <v>2038701</v>
      </c>
      <c r="D69" s="12" t="s">
        <v>40</v>
      </c>
      <c r="E69" s="12" t="str">
        <f>VLOOKUP(B69,[1]Planilha8!$X$4:$Z$6629,3,0)</f>
        <v>CLINICA CIRÚRGICA</v>
      </c>
      <c r="F69" s="12" t="str">
        <f>VLOOKUP(B69,[1]Planilha8!$X$4:$AD$6629,7,0)</f>
        <v>REGULAR</v>
      </c>
      <c r="G69" s="13">
        <v>41141</v>
      </c>
      <c r="H69" s="14">
        <v>1607.66711111111</v>
      </c>
      <c r="I69" s="15" t="s">
        <v>22</v>
      </c>
      <c r="J69" s="16" t="s">
        <v>32</v>
      </c>
      <c r="K69" s="17">
        <v>2741293</v>
      </c>
      <c r="L69" s="18">
        <v>2012001801</v>
      </c>
      <c r="M69" s="19">
        <v>43465</v>
      </c>
      <c r="N69" s="20">
        <v>1528.22270643247</v>
      </c>
      <c r="O69" s="21">
        <v>1</v>
      </c>
      <c r="P69" s="22">
        <v>8.3333333333333301E-2</v>
      </c>
      <c r="Q69" s="23">
        <v>0</v>
      </c>
      <c r="R69" s="24">
        <v>1528.22270643247</v>
      </c>
      <c r="S69" s="25">
        <v>79.444404678636403</v>
      </c>
      <c r="AMG69"/>
      <c r="AMH69"/>
      <c r="AMI69"/>
      <c r="AMJ69"/>
    </row>
    <row r="70" spans="1:1024" s="2" customFormat="1" ht="178.5" x14ac:dyDescent="0.25">
      <c r="A70" s="10" t="s">
        <v>20</v>
      </c>
      <c r="B70" s="11">
        <v>6040</v>
      </c>
      <c r="C70" s="10">
        <f>VLOOKUP(B70,[1]Planilha8!$X$4:$Y$6629,2,0)</f>
        <v>2038702</v>
      </c>
      <c r="D70" s="12" t="s">
        <v>40</v>
      </c>
      <c r="E70" s="12" t="str">
        <f>VLOOKUP(B70,[1]Planilha8!$X$4:$Z$6629,3,0)</f>
        <v>SALA DA ENFERMAGEN SESMT</v>
      </c>
      <c r="F70" s="12" t="str">
        <f>VLOOKUP(B70,[1]Planilha8!$X$4:$AD$6629,7,0)</f>
        <v>REGULAR</v>
      </c>
      <c r="G70" s="13">
        <v>41141</v>
      </c>
      <c r="H70" s="14">
        <v>1607.66711111111</v>
      </c>
      <c r="I70" s="15" t="s">
        <v>22</v>
      </c>
      <c r="J70" s="16" t="s">
        <v>32</v>
      </c>
      <c r="K70" s="17">
        <v>2741293</v>
      </c>
      <c r="L70" s="18">
        <v>2012001801</v>
      </c>
      <c r="M70" s="19">
        <v>43465</v>
      </c>
      <c r="N70" s="20">
        <v>1528.22270643247</v>
      </c>
      <c r="O70" s="21">
        <v>1</v>
      </c>
      <c r="P70" s="22">
        <v>8.3333333333333301E-2</v>
      </c>
      <c r="Q70" s="23">
        <v>0</v>
      </c>
      <c r="R70" s="24">
        <v>1528.22270643247</v>
      </c>
      <c r="S70" s="25">
        <v>79.444404678636403</v>
      </c>
      <c r="AMG70"/>
      <c r="AMH70"/>
      <c r="AMI70"/>
      <c r="AMJ70"/>
    </row>
    <row r="71" spans="1:1024" s="2" customFormat="1" ht="178.5" x14ac:dyDescent="0.25">
      <c r="A71" s="10" t="s">
        <v>20</v>
      </c>
      <c r="B71" s="11">
        <v>6041</v>
      </c>
      <c r="C71" s="10">
        <f>VLOOKUP(B71,[1]Planilha8!$X$4:$Y$6629,2,0)</f>
        <v>2038703</v>
      </c>
      <c r="D71" s="12" t="s">
        <v>40</v>
      </c>
      <c r="E71" s="12" t="str">
        <f>VLOOKUP(B71,[1]Planilha8!$X$4:$Z$6629,3,0)</f>
        <v>CLINICA MÉDICA</v>
      </c>
      <c r="F71" s="12" t="str">
        <f>VLOOKUP(B71,[1]Planilha8!$X$4:$AD$6629,7,0)</f>
        <v>REGULAR</v>
      </c>
      <c r="G71" s="13">
        <v>41141</v>
      </c>
      <c r="H71" s="14">
        <v>1607.66711111111</v>
      </c>
      <c r="I71" s="15" t="s">
        <v>22</v>
      </c>
      <c r="J71" s="16" t="s">
        <v>32</v>
      </c>
      <c r="K71" s="17">
        <v>2741293</v>
      </c>
      <c r="L71" s="18">
        <v>2012001801</v>
      </c>
      <c r="M71" s="19">
        <v>43465</v>
      </c>
      <c r="N71" s="20">
        <v>1528.22270643247</v>
      </c>
      <c r="O71" s="21">
        <v>1</v>
      </c>
      <c r="P71" s="22">
        <v>8.3333333333333301E-2</v>
      </c>
      <c r="Q71" s="23">
        <v>0</v>
      </c>
      <c r="R71" s="24">
        <v>1528.22270643247</v>
      </c>
      <c r="S71" s="25">
        <v>79.444404678636403</v>
      </c>
      <c r="AMG71"/>
      <c r="AMH71"/>
      <c r="AMI71"/>
      <c r="AMJ71"/>
    </row>
    <row r="72" spans="1:1024" s="2" customFormat="1" ht="178.5" x14ac:dyDescent="0.25">
      <c r="A72" s="10" t="s">
        <v>20</v>
      </c>
      <c r="B72" s="11">
        <v>6042</v>
      </c>
      <c r="C72" s="10">
        <f>VLOOKUP(B72,[1]Planilha8!$X$4:$Y$6629,2,0)</f>
        <v>2038704</v>
      </c>
      <c r="D72" s="12" t="s">
        <v>40</v>
      </c>
      <c r="E72" s="12" t="str">
        <f>VLOOKUP(B72,[1]Planilha8!$X$4:$Z$6629,3,0)</f>
        <v>ALMOXARIFADO – HGG</v>
      </c>
      <c r="F72" s="12" t="str">
        <f>VLOOKUP(B72,[1]Planilha8!$X$4:$AD$6629,7,0)</f>
        <v>REGULAR</v>
      </c>
      <c r="G72" s="13">
        <v>41141</v>
      </c>
      <c r="H72" s="14">
        <v>1607.66711111111</v>
      </c>
      <c r="I72" s="15" t="s">
        <v>22</v>
      </c>
      <c r="J72" s="16" t="s">
        <v>32</v>
      </c>
      <c r="K72" s="17">
        <v>2741293</v>
      </c>
      <c r="L72" s="18">
        <v>2012001801</v>
      </c>
      <c r="M72" s="19">
        <v>43465</v>
      </c>
      <c r="N72" s="20">
        <v>1528.22270643247</v>
      </c>
      <c r="O72" s="21">
        <v>1</v>
      </c>
      <c r="P72" s="22">
        <v>8.3333333333333301E-2</v>
      </c>
      <c r="Q72" s="23">
        <v>0</v>
      </c>
      <c r="R72" s="24">
        <v>1528.22270643247</v>
      </c>
      <c r="S72" s="25">
        <v>79.444404678636403</v>
      </c>
      <c r="AMG72"/>
      <c r="AMH72"/>
      <c r="AMI72"/>
      <c r="AMJ72"/>
    </row>
    <row r="73" spans="1:1024" s="2" customFormat="1" ht="178.5" x14ac:dyDescent="0.25">
      <c r="A73" s="10" t="s">
        <v>20</v>
      </c>
      <c r="B73" s="11">
        <v>6043</v>
      </c>
      <c r="C73" s="10">
        <f>VLOOKUP(B73,[1]Planilha8!$X$4:$Y$6629,2,0)</f>
        <v>2038705</v>
      </c>
      <c r="D73" s="12" t="s">
        <v>40</v>
      </c>
      <c r="E73" s="12" t="str">
        <f>VLOOKUP(B73,[1]Planilha8!$X$4:$Z$6629,3,0)</f>
        <v>FARMÁCIA</v>
      </c>
      <c r="F73" s="12" t="str">
        <f>VLOOKUP(B73,[1]Planilha8!$X$4:$AD$6629,7,0)</f>
        <v>REGULAR</v>
      </c>
      <c r="G73" s="13">
        <v>41141</v>
      </c>
      <c r="H73" s="14">
        <v>1607.66711111111</v>
      </c>
      <c r="I73" s="15" t="s">
        <v>22</v>
      </c>
      <c r="J73" s="16" t="s">
        <v>32</v>
      </c>
      <c r="K73" s="17">
        <v>2741293</v>
      </c>
      <c r="L73" s="18">
        <v>2012001801</v>
      </c>
      <c r="M73" s="19">
        <v>43465</v>
      </c>
      <c r="N73" s="20">
        <v>1528.22270643247</v>
      </c>
      <c r="O73" s="21">
        <v>1</v>
      </c>
      <c r="P73" s="22">
        <v>8.3333333333333301E-2</v>
      </c>
      <c r="Q73" s="23">
        <v>0</v>
      </c>
      <c r="R73" s="24">
        <v>1528.22270643247</v>
      </c>
      <c r="S73" s="25">
        <v>79.444404678636403</v>
      </c>
      <c r="AMG73"/>
      <c r="AMH73"/>
      <c r="AMI73"/>
      <c r="AMJ73"/>
    </row>
    <row r="74" spans="1:1024" s="2" customFormat="1" ht="178.5" x14ac:dyDescent="0.25">
      <c r="A74" s="10" t="s">
        <v>20</v>
      </c>
      <c r="B74" s="11">
        <v>6044</v>
      </c>
      <c r="C74" s="10">
        <f>VLOOKUP(B74,[1]Planilha8!$X$4:$Y$6629,2,0)</f>
        <v>2038706</v>
      </c>
      <c r="D74" s="12" t="s">
        <v>40</v>
      </c>
      <c r="E74" s="12" t="str">
        <f>VLOOKUP(B74,[1]Planilha8!$X$4:$Z$6629,3,0)</f>
        <v>ALMOXARIFADO – HGG</v>
      </c>
      <c r="F74" s="12" t="str">
        <f>VLOOKUP(B74,[1]Planilha8!$X$4:$AD$6629,7,0)</f>
        <v>REGULAR</v>
      </c>
      <c r="G74" s="13">
        <v>41141</v>
      </c>
      <c r="H74" s="14">
        <v>1607.66711111111</v>
      </c>
      <c r="I74" s="15" t="s">
        <v>22</v>
      </c>
      <c r="J74" s="16" t="s">
        <v>32</v>
      </c>
      <c r="K74" s="17">
        <v>2741293</v>
      </c>
      <c r="L74" s="18">
        <v>2012001801</v>
      </c>
      <c r="M74" s="19">
        <v>43465</v>
      </c>
      <c r="N74" s="20">
        <v>1528.22270643247</v>
      </c>
      <c r="O74" s="21">
        <v>1</v>
      </c>
      <c r="P74" s="22">
        <v>8.3333333333333301E-2</v>
      </c>
      <c r="Q74" s="23">
        <v>0</v>
      </c>
      <c r="R74" s="24">
        <v>1528.22270643247</v>
      </c>
      <c r="S74" s="25">
        <v>79.444404678636403</v>
      </c>
      <c r="AMG74"/>
      <c r="AMH74"/>
      <c r="AMI74"/>
      <c r="AMJ74"/>
    </row>
    <row r="75" spans="1:1024" s="2" customFormat="1" ht="178.5" x14ac:dyDescent="0.25">
      <c r="A75" s="10" t="s">
        <v>20</v>
      </c>
      <c r="B75" s="11">
        <v>6045</v>
      </c>
      <c r="C75" s="10">
        <f>VLOOKUP(B75,[1]Planilha8!$X$4:$Y$6629,2,0)</f>
        <v>2038707</v>
      </c>
      <c r="D75" s="12" t="s">
        <v>40</v>
      </c>
      <c r="E75" s="12" t="str">
        <f>VLOOKUP(B75,[1]Planilha8!$X$4:$Z$6629,3,0)</f>
        <v>CLINICA MÉDICA</v>
      </c>
      <c r="F75" s="12" t="str">
        <f>VLOOKUP(B75,[1]Planilha8!$X$4:$AD$6629,7,0)</f>
        <v>REGULAR</v>
      </c>
      <c r="G75" s="13">
        <v>41141</v>
      </c>
      <c r="H75" s="14">
        <v>1607.66711111111</v>
      </c>
      <c r="I75" s="15" t="s">
        <v>22</v>
      </c>
      <c r="J75" s="16" t="s">
        <v>32</v>
      </c>
      <c r="K75" s="17">
        <v>2741293</v>
      </c>
      <c r="L75" s="18">
        <v>2012001801</v>
      </c>
      <c r="M75" s="19">
        <v>43465</v>
      </c>
      <c r="N75" s="20">
        <v>1528.22270643247</v>
      </c>
      <c r="O75" s="21">
        <v>1</v>
      </c>
      <c r="P75" s="22">
        <v>8.3333333333333301E-2</v>
      </c>
      <c r="Q75" s="23">
        <v>0</v>
      </c>
      <c r="R75" s="24">
        <v>1528.22270643247</v>
      </c>
      <c r="S75" s="25">
        <v>79.444404678636403</v>
      </c>
      <c r="AMG75"/>
      <c r="AMH75"/>
      <c r="AMI75"/>
      <c r="AMJ75"/>
    </row>
    <row r="76" spans="1:1024" s="2" customFormat="1" ht="178.5" x14ac:dyDescent="0.25">
      <c r="A76" s="10" t="s">
        <v>20</v>
      </c>
      <c r="B76" s="11">
        <v>6046</v>
      </c>
      <c r="C76" s="10">
        <f>VLOOKUP(B76,[1]Planilha8!$X$4:$Y$6629,2,0)</f>
        <v>2038708</v>
      </c>
      <c r="D76" s="12" t="s">
        <v>40</v>
      </c>
      <c r="E76" s="12" t="str">
        <f>VLOOKUP(B76,[1]Planilha8!$X$4:$Z$6629,3,0)</f>
        <v>GERÊNCIA DE PESSOAL - FREQUÊNCIA</v>
      </c>
      <c r="F76" s="12" t="str">
        <f>VLOOKUP(B76,[1]Planilha8!$X$4:$AD$6629,7,0)</f>
        <v>REGULAR</v>
      </c>
      <c r="G76" s="13">
        <v>41141</v>
      </c>
      <c r="H76" s="14">
        <v>1607.66711111111</v>
      </c>
      <c r="I76" s="15" t="s">
        <v>22</v>
      </c>
      <c r="J76" s="16" t="s">
        <v>32</v>
      </c>
      <c r="K76" s="17">
        <v>2741293</v>
      </c>
      <c r="L76" s="18">
        <v>2012001801</v>
      </c>
      <c r="M76" s="19">
        <v>43465</v>
      </c>
      <c r="N76" s="20">
        <v>1528.22270643247</v>
      </c>
      <c r="O76" s="21">
        <v>1</v>
      </c>
      <c r="P76" s="22">
        <v>8.3333333333333301E-2</v>
      </c>
      <c r="Q76" s="23">
        <v>0</v>
      </c>
      <c r="R76" s="24">
        <v>1528.22270643247</v>
      </c>
      <c r="S76" s="25">
        <v>79.444404678636403</v>
      </c>
      <c r="AMG76"/>
      <c r="AMH76"/>
      <c r="AMI76"/>
      <c r="AMJ76"/>
    </row>
    <row r="77" spans="1:1024" s="2" customFormat="1" ht="178.5" x14ac:dyDescent="0.25">
      <c r="A77" s="10" t="s">
        <v>20</v>
      </c>
      <c r="B77" s="11">
        <v>6047</v>
      </c>
      <c r="C77" s="10">
        <f>VLOOKUP(B77,[1]Planilha8!$X$4:$Y$6629,2,0)</f>
        <v>2038709</v>
      </c>
      <c r="D77" s="12" t="s">
        <v>40</v>
      </c>
      <c r="E77" s="12" t="str">
        <f>VLOOKUP(B77,[1]Planilha8!$X$4:$Z$6629,3,0)</f>
        <v>CLINICA CIRÚRGICA</v>
      </c>
      <c r="F77" s="12" t="str">
        <f>VLOOKUP(B77,[1]Planilha8!$X$4:$AD$6629,7,0)</f>
        <v>REGULAR</v>
      </c>
      <c r="G77" s="13">
        <v>41141</v>
      </c>
      <c r="H77" s="14">
        <v>1607.66711111111</v>
      </c>
      <c r="I77" s="15" t="s">
        <v>22</v>
      </c>
      <c r="J77" s="16" t="s">
        <v>32</v>
      </c>
      <c r="K77" s="17">
        <v>2741293</v>
      </c>
      <c r="L77" s="18">
        <v>2012001801</v>
      </c>
      <c r="M77" s="19">
        <v>43465</v>
      </c>
      <c r="N77" s="20">
        <v>1528.22270643247</v>
      </c>
      <c r="O77" s="21">
        <v>1</v>
      </c>
      <c r="P77" s="22">
        <v>8.3333333333333301E-2</v>
      </c>
      <c r="Q77" s="23">
        <v>0</v>
      </c>
      <c r="R77" s="24">
        <v>1528.22270643247</v>
      </c>
      <c r="S77" s="25">
        <v>79.444404678636403</v>
      </c>
      <c r="AMG77"/>
      <c r="AMH77"/>
      <c r="AMI77"/>
      <c r="AMJ77"/>
    </row>
    <row r="78" spans="1:1024" s="2" customFormat="1" ht="178.5" x14ac:dyDescent="0.25">
      <c r="A78" s="10" t="s">
        <v>20</v>
      </c>
      <c r="B78" s="11">
        <v>6048</v>
      </c>
      <c r="C78" s="10">
        <f>VLOOKUP(B78,[1]Planilha8!$X$4:$Y$6629,2,0)</f>
        <v>2038710</v>
      </c>
      <c r="D78" s="12" t="s">
        <v>40</v>
      </c>
      <c r="E78" s="12" t="str">
        <f>VLOOKUP(B78,[1]Planilha8!$X$4:$Z$6629,3,0)</f>
        <v>CLINICA MÉDICA</v>
      </c>
      <c r="F78" s="12" t="str">
        <f>VLOOKUP(B78,[1]Planilha8!$X$4:$AD$6629,7,0)</f>
        <v>REGULAR</v>
      </c>
      <c r="G78" s="13">
        <v>41141</v>
      </c>
      <c r="H78" s="14">
        <v>1607.66711111111</v>
      </c>
      <c r="I78" s="15" t="s">
        <v>22</v>
      </c>
      <c r="J78" s="16" t="s">
        <v>32</v>
      </c>
      <c r="K78" s="17">
        <v>2741293</v>
      </c>
      <c r="L78" s="18">
        <v>2012001801</v>
      </c>
      <c r="M78" s="19">
        <v>43465</v>
      </c>
      <c r="N78" s="20">
        <v>1528.22270643247</v>
      </c>
      <c r="O78" s="21">
        <v>1</v>
      </c>
      <c r="P78" s="22">
        <v>8.3333333333333301E-2</v>
      </c>
      <c r="Q78" s="23">
        <v>0</v>
      </c>
      <c r="R78" s="24">
        <v>1528.22270643247</v>
      </c>
      <c r="S78" s="25">
        <v>79.444404678636403</v>
      </c>
      <c r="AMG78"/>
      <c r="AMH78"/>
      <c r="AMI78"/>
      <c r="AMJ78"/>
    </row>
    <row r="79" spans="1:1024" s="2" customFormat="1" ht="178.5" x14ac:dyDescent="0.25">
      <c r="A79" s="10" t="s">
        <v>20</v>
      </c>
      <c r="B79" s="11">
        <v>6049</v>
      </c>
      <c r="C79" s="10">
        <f>VLOOKUP(B79,[1]Planilha8!$X$4:$Y$6629,2,0)</f>
        <v>2038711</v>
      </c>
      <c r="D79" s="12" t="s">
        <v>40</v>
      </c>
      <c r="E79" s="12" t="str">
        <f>VLOOKUP(B79,[1]Planilha8!$X$4:$Z$6629,3,0)</f>
        <v>CLINICA MEDICA</v>
      </c>
      <c r="F79" s="12" t="str">
        <f>VLOOKUP(B79,[1]Planilha8!$X$4:$AD$6629,7,0)</f>
        <v>REGULAR</v>
      </c>
      <c r="G79" s="13">
        <v>41141</v>
      </c>
      <c r="H79" s="14">
        <v>1607.66711111111</v>
      </c>
      <c r="I79" s="15" t="s">
        <v>22</v>
      </c>
      <c r="J79" s="16" t="s">
        <v>32</v>
      </c>
      <c r="K79" s="17">
        <v>2741293</v>
      </c>
      <c r="L79" s="18">
        <v>2012001801</v>
      </c>
      <c r="M79" s="19">
        <v>43465</v>
      </c>
      <c r="N79" s="20">
        <v>1528.22270643247</v>
      </c>
      <c r="O79" s="21">
        <v>1</v>
      </c>
      <c r="P79" s="22">
        <v>8.3333333333333301E-2</v>
      </c>
      <c r="Q79" s="23">
        <v>0</v>
      </c>
      <c r="R79" s="24">
        <v>1528.22270643247</v>
      </c>
      <c r="S79" s="25">
        <v>79.444404678636403</v>
      </c>
      <c r="AMG79"/>
      <c r="AMH79"/>
      <c r="AMI79"/>
      <c r="AMJ79"/>
    </row>
    <row r="80" spans="1:1024" s="2" customFormat="1" ht="178.5" x14ac:dyDescent="0.25">
      <c r="A80" s="10" t="s">
        <v>20</v>
      </c>
      <c r="B80" s="11">
        <v>6050</v>
      </c>
      <c r="C80" s="10">
        <f>VLOOKUP(B80,[1]Planilha8!$X$4:$Y$6629,2,0)</f>
        <v>2038712</v>
      </c>
      <c r="D80" s="12" t="s">
        <v>40</v>
      </c>
      <c r="E80" s="12" t="str">
        <f>VLOOKUP(B80,[1]Planilha8!$X$4:$Z$6629,3,0)</f>
        <v>CLINICA CIRÚRGICA</v>
      </c>
      <c r="F80" s="12" t="str">
        <f>VLOOKUP(B80,[1]Planilha8!$X$4:$AD$6629,7,0)</f>
        <v>REGULAR</v>
      </c>
      <c r="G80" s="13">
        <v>41141</v>
      </c>
      <c r="H80" s="14">
        <v>1607.66711111111</v>
      </c>
      <c r="I80" s="15" t="s">
        <v>22</v>
      </c>
      <c r="J80" s="16" t="s">
        <v>32</v>
      </c>
      <c r="K80" s="17">
        <v>2741293</v>
      </c>
      <c r="L80" s="18">
        <v>2012001801</v>
      </c>
      <c r="M80" s="19">
        <v>43465</v>
      </c>
      <c r="N80" s="20">
        <v>1528.22270643247</v>
      </c>
      <c r="O80" s="21">
        <v>1</v>
      </c>
      <c r="P80" s="22">
        <v>8.3333333333333301E-2</v>
      </c>
      <c r="Q80" s="23">
        <v>0</v>
      </c>
      <c r="R80" s="24">
        <v>1528.22270643247</v>
      </c>
      <c r="S80" s="25">
        <v>79.444404678636403</v>
      </c>
      <c r="AMG80"/>
      <c r="AMH80"/>
      <c r="AMI80"/>
      <c r="AMJ80"/>
    </row>
    <row r="81" spans="1:1024" s="2" customFormat="1" ht="178.5" x14ac:dyDescent="0.25">
      <c r="A81" s="10" t="s">
        <v>20</v>
      </c>
      <c r="B81" s="11">
        <v>6051</v>
      </c>
      <c r="C81" s="10">
        <f>VLOOKUP(B81,[1]Planilha8!$X$4:$Y$6629,2,0)</f>
        <v>2038713</v>
      </c>
      <c r="D81" s="12" t="s">
        <v>40</v>
      </c>
      <c r="E81" s="12" t="str">
        <f>VLOOKUP(B81,[1]Planilha8!$X$4:$Z$6629,3,0)</f>
        <v>CHI – CENTRAL DE RELACIONAMENTO</v>
      </c>
      <c r="F81" s="12" t="str">
        <f>VLOOKUP(B81,[1]Planilha8!$X$4:$AD$6629,7,0)</f>
        <v>REGULAR</v>
      </c>
      <c r="G81" s="13">
        <v>41141</v>
      </c>
      <c r="H81" s="14">
        <v>1607.66711111111</v>
      </c>
      <c r="I81" s="15" t="s">
        <v>22</v>
      </c>
      <c r="J81" s="16" t="s">
        <v>32</v>
      </c>
      <c r="K81" s="17">
        <v>2741293</v>
      </c>
      <c r="L81" s="18">
        <v>2012001801</v>
      </c>
      <c r="M81" s="19">
        <v>43465</v>
      </c>
      <c r="N81" s="20">
        <v>1528.22270643247</v>
      </c>
      <c r="O81" s="21">
        <v>1</v>
      </c>
      <c r="P81" s="22">
        <v>8.3333333333333301E-2</v>
      </c>
      <c r="Q81" s="23">
        <v>0</v>
      </c>
      <c r="R81" s="24">
        <v>1528.22270643247</v>
      </c>
      <c r="S81" s="25">
        <v>79.444404678636403</v>
      </c>
      <c r="AMG81"/>
      <c r="AMH81"/>
      <c r="AMI81"/>
      <c r="AMJ81"/>
    </row>
    <row r="82" spans="1:1024" s="2" customFormat="1" ht="178.5" x14ac:dyDescent="0.25">
      <c r="A82" s="10" t="s">
        <v>20</v>
      </c>
      <c r="B82" s="11">
        <v>6052</v>
      </c>
      <c r="C82" s="10">
        <f>VLOOKUP(B82,[1]Planilha8!$X$4:$Y$6629,2,0)</f>
        <v>2038714</v>
      </c>
      <c r="D82" s="12" t="s">
        <v>40</v>
      </c>
      <c r="E82" s="12" t="str">
        <f>VLOOKUP(B82,[1]Planilha8!$X$4:$Z$6629,3,0)</f>
        <v>CLINICA MÉDICA</v>
      </c>
      <c r="F82" s="12" t="str">
        <f>VLOOKUP(B82,[1]Planilha8!$X$4:$AD$6629,7,0)</f>
        <v>REGULAR</v>
      </c>
      <c r="G82" s="13">
        <v>41141</v>
      </c>
      <c r="H82" s="14">
        <v>1607.66711111111</v>
      </c>
      <c r="I82" s="15" t="s">
        <v>22</v>
      </c>
      <c r="J82" s="16" t="s">
        <v>32</v>
      </c>
      <c r="K82" s="17">
        <v>2741293</v>
      </c>
      <c r="L82" s="18">
        <v>2012001801</v>
      </c>
      <c r="M82" s="19">
        <v>43465</v>
      </c>
      <c r="N82" s="20">
        <v>1528.22270643247</v>
      </c>
      <c r="O82" s="21">
        <v>1</v>
      </c>
      <c r="P82" s="22">
        <v>8.3333333333333301E-2</v>
      </c>
      <c r="Q82" s="23">
        <v>0</v>
      </c>
      <c r="R82" s="24">
        <v>1528.22270643247</v>
      </c>
      <c r="S82" s="25">
        <v>79.444404678636403</v>
      </c>
      <c r="AMG82"/>
      <c r="AMH82"/>
      <c r="AMI82"/>
      <c r="AMJ82"/>
    </row>
    <row r="83" spans="1:1024" s="2" customFormat="1" ht="178.5" x14ac:dyDescent="0.25">
      <c r="A83" s="10" t="s">
        <v>20</v>
      </c>
      <c r="B83" s="11">
        <v>6053</v>
      </c>
      <c r="C83" s="10">
        <f>VLOOKUP(B83,[1]Planilha8!$X$4:$Y$6629,2,0)</f>
        <v>2038715</v>
      </c>
      <c r="D83" s="12" t="s">
        <v>40</v>
      </c>
      <c r="E83" s="12" t="str">
        <f>VLOOKUP(B83,[1]Planilha8!$X$4:$Z$6629,3,0)</f>
        <v>CLINICA CIRÚRGICA</v>
      </c>
      <c r="F83" s="12" t="str">
        <f>VLOOKUP(B83,[1]Planilha8!$X$4:$AD$6629,7,0)</f>
        <v>REGULAR</v>
      </c>
      <c r="G83" s="13">
        <v>41141</v>
      </c>
      <c r="H83" s="14">
        <v>1607.66711111111</v>
      </c>
      <c r="I83" s="15" t="s">
        <v>22</v>
      </c>
      <c r="J83" s="16" t="s">
        <v>32</v>
      </c>
      <c r="K83" s="17">
        <v>2741293</v>
      </c>
      <c r="L83" s="18">
        <v>2012001801</v>
      </c>
      <c r="M83" s="19">
        <v>43465</v>
      </c>
      <c r="N83" s="20">
        <v>1528.22270643247</v>
      </c>
      <c r="O83" s="21">
        <v>1</v>
      </c>
      <c r="P83" s="22">
        <v>8.3333333333333301E-2</v>
      </c>
      <c r="Q83" s="23">
        <v>0</v>
      </c>
      <c r="R83" s="24">
        <v>1528.22270643247</v>
      </c>
      <c r="S83" s="25">
        <v>79.444404678636403</v>
      </c>
      <c r="AMG83"/>
      <c r="AMH83"/>
      <c r="AMI83"/>
      <c r="AMJ83"/>
    </row>
    <row r="84" spans="1:1024" s="2" customFormat="1" ht="51" x14ac:dyDescent="0.25">
      <c r="A84" s="10" t="s">
        <v>20</v>
      </c>
      <c r="B84" s="11">
        <v>6099</v>
      </c>
      <c r="C84" s="10">
        <f>VLOOKUP(B84,[1]Planilha8!$X$4:$Y$6629,2,0)</f>
        <v>2038716</v>
      </c>
      <c r="D84" s="12" t="s">
        <v>41</v>
      </c>
      <c r="E84" s="12" t="str">
        <f>VLOOKUP(B84,[1]Planilha8!$X$4:$Z$6629,3,0)</f>
        <v>AMBULATÓRIO – CONSULTÓRIO 4</v>
      </c>
      <c r="F84" s="12" t="str">
        <f>VLOOKUP(B84,[1]Planilha8!$X$4:$AD$6629,7,0)</f>
        <v>REGULAR</v>
      </c>
      <c r="G84" s="13">
        <v>41141</v>
      </c>
      <c r="H84" s="14">
        <v>278.32</v>
      </c>
      <c r="I84" s="15" t="s">
        <v>22</v>
      </c>
      <c r="J84" s="16" t="s">
        <v>32</v>
      </c>
      <c r="K84" s="17">
        <v>2741293</v>
      </c>
      <c r="L84" s="18">
        <v>2012001801</v>
      </c>
      <c r="M84" s="19">
        <v>43465</v>
      </c>
      <c r="N84" s="20">
        <v>170.55227578347601</v>
      </c>
      <c r="O84" s="21">
        <v>0.25</v>
      </c>
      <c r="P84" s="22">
        <v>2.0833333333333301E-2</v>
      </c>
      <c r="Q84" s="23">
        <v>5.7983333333333302</v>
      </c>
      <c r="R84" s="24">
        <v>176.35060911680901</v>
      </c>
      <c r="S84" s="25">
        <v>101.969390883191</v>
      </c>
      <c r="AMG84"/>
      <c r="AMH84"/>
      <c r="AMI84"/>
      <c r="AMJ84"/>
    </row>
    <row r="85" spans="1:1024" s="2" customFormat="1" ht="51" x14ac:dyDescent="0.25">
      <c r="A85" s="10" t="s">
        <v>20</v>
      </c>
      <c r="B85" s="11">
        <v>6100</v>
      </c>
      <c r="C85" s="10">
        <f>VLOOKUP(B85,[1]Planilha8!$X$4:$Y$6629,2,0)</f>
        <v>2038717</v>
      </c>
      <c r="D85" s="12" t="s">
        <v>41</v>
      </c>
      <c r="E85" s="12" t="str">
        <f>VLOOKUP(B85,[1]Planilha8!$X$4:$Z$6629,3,0)</f>
        <v>AMBULATÓRIO – CONSULTÓRIO 12</v>
      </c>
      <c r="F85" s="12" t="str">
        <f>VLOOKUP(B85,[1]Planilha8!$X$4:$AD$6629,7,0)</f>
        <v>REGULAR</v>
      </c>
      <c r="G85" s="13">
        <v>41141</v>
      </c>
      <c r="H85" s="14">
        <v>278.32</v>
      </c>
      <c r="I85" s="15" t="s">
        <v>22</v>
      </c>
      <c r="J85" s="16" t="s">
        <v>32</v>
      </c>
      <c r="K85" s="17">
        <v>2741293</v>
      </c>
      <c r="L85" s="18">
        <v>2012001801</v>
      </c>
      <c r="M85" s="19">
        <v>43465</v>
      </c>
      <c r="N85" s="20">
        <v>170.55227578347601</v>
      </c>
      <c r="O85" s="21">
        <v>0.25</v>
      </c>
      <c r="P85" s="22">
        <v>2.0833333333333301E-2</v>
      </c>
      <c r="Q85" s="23">
        <v>5.7983333333333302</v>
      </c>
      <c r="R85" s="24">
        <v>176.35060911680901</v>
      </c>
      <c r="S85" s="25">
        <v>101.969390883191</v>
      </c>
      <c r="AMG85"/>
      <c r="AMH85"/>
      <c r="AMI85"/>
      <c r="AMJ85"/>
    </row>
    <row r="86" spans="1:1024" s="2" customFormat="1" ht="51" x14ac:dyDescent="0.25">
      <c r="A86" s="10" t="s">
        <v>20</v>
      </c>
      <c r="B86" s="11">
        <v>6101</v>
      </c>
      <c r="C86" s="10">
        <f>VLOOKUP(B86,[1]Planilha8!$X$4:$Y$6629,2,0)</f>
        <v>2038718</v>
      </c>
      <c r="D86" s="12" t="s">
        <v>41</v>
      </c>
      <c r="E86" s="12" t="str">
        <f>VLOOKUP(B86,[1]Planilha8!$X$4:$Z$6629,3,0)</f>
        <v>AMBULATÓRIO – CONSULTÓRIO 9</v>
      </c>
      <c r="F86" s="12" t="str">
        <f>VLOOKUP(B86,[1]Planilha8!$X$4:$AD$6629,7,0)</f>
        <v>REGULAR</v>
      </c>
      <c r="G86" s="13">
        <v>41141</v>
      </c>
      <c r="H86" s="14">
        <v>278.32</v>
      </c>
      <c r="I86" s="15" t="s">
        <v>22</v>
      </c>
      <c r="J86" s="16" t="s">
        <v>32</v>
      </c>
      <c r="K86" s="17">
        <v>2741293</v>
      </c>
      <c r="L86" s="18">
        <v>2012001801</v>
      </c>
      <c r="M86" s="19">
        <v>43465</v>
      </c>
      <c r="N86" s="20">
        <v>170.55227578347601</v>
      </c>
      <c r="O86" s="21">
        <v>0.25</v>
      </c>
      <c r="P86" s="22">
        <v>2.0833333333333301E-2</v>
      </c>
      <c r="Q86" s="23">
        <v>5.7983333333333302</v>
      </c>
      <c r="R86" s="24">
        <v>176.35060911680901</v>
      </c>
      <c r="S86" s="25">
        <v>101.969390883191</v>
      </c>
      <c r="AMG86"/>
      <c r="AMH86"/>
      <c r="AMI86"/>
      <c r="AMJ86"/>
    </row>
    <row r="87" spans="1:1024" s="2" customFormat="1" ht="51" x14ac:dyDescent="0.25">
      <c r="A87" s="10" t="s">
        <v>20</v>
      </c>
      <c r="B87" s="11">
        <v>6102</v>
      </c>
      <c r="C87" s="10">
        <f>VLOOKUP(B87,[1]Planilha8!$X$4:$Y$6629,2,0)</f>
        <v>2038719</v>
      </c>
      <c r="D87" s="12" t="s">
        <v>41</v>
      </c>
      <c r="E87" s="12" t="str">
        <f>VLOOKUP(B87,[1]Planilha8!$X$4:$Z$6629,3,0)</f>
        <v>AMBULATÓRIO – CONSULTÓRIO 17</v>
      </c>
      <c r="F87" s="12" t="str">
        <f>VLOOKUP(B87,[1]Planilha8!$X$4:$AD$6629,7,0)</f>
        <v>REGULAR</v>
      </c>
      <c r="G87" s="13">
        <v>41141</v>
      </c>
      <c r="H87" s="14">
        <v>278.32</v>
      </c>
      <c r="I87" s="15" t="s">
        <v>22</v>
      </c>
      <c r="J87" s="16" t="s">
        <v>32</v>
      </c>
      <c r="K87" s="17">
        <v>2741293</v>
      </c>
      <c r="L87" s="18">
        <v>2012001801</v>
      </c>
      <c r="M87" s="19">
        <v>43465</v>
      </c>
      <c r="N87" s="20">
        <v>170.55227578347601</v>
      </c>
      <c r="O87" s="21">
        <v>0.25</v>
      </c>
      <c r="P87" s="22">
        <v>2.0833333333333301E-2</v>
      </c>
      <c r="Q87" s="23">
        <v>5.7983333333333302</v>
      </c>
      <c r="R87" s="24">
        <v>176.35060911680901</v>
      </c>
      <c r="S87" s="25">
        <v>101.969390883191</v>
      </c>
      <c r="AMG87"/>
      <c r="AMH87"/>
      <c r="AMI87"/>
      <c r="AMJ87"/>
    </row>
    <row r="88" spans="1:1024" s="2" customFormat="1" ht="51" x14ac:dyDescent="0.25">
      <c r="A88" s="10" t="s">
        <v>20</v>
      </c>
      <c r="B88" s="11">
        <v>6103</v>
      </c>
      <c r="C88" s="10">
        <f>VLOOKUP(B88,[1]Planilha8!$X$4:$Y$6629,2,0)</f>
        <v>2038720</v>
      </c>
      <c r="D88" s="12" t="s">
        <v>41</v>
      </c>
      <c r="E88" s="12" t="str">
        <f>VLOOKUP(B88,[1]Planilha8!$X$4:$Z$6629,3,0)</f>
        <v>AMBULATÓRIO – CONSULTÓRIO 30</v>
      </c>
      <c r="F88" s="12" t="str">
        <f>VLOOKUP(B88,[1]Planilha8!$X$4:$AD$6629,7,0)</f>
        <v>REGULAR</v>
      </c>
      <c r="G88" s="13">
        <v>41141</v>
      </c>
      <c r="H88" s="14">
        <v>278.32</v>
      </c>
      <c r="I88" s="15" t="s">
        <v>22</v>
      </c>
      <c r="J88" s="16" t="s">
        <v>32</v>
      </c>
      <c r="K88" s="17">
        <v>2741293</v>
      </c>
      <c r="L88" s="18">
        <v>2012001801</v>
      </c>
      <c r="M88" s="19">
        <v>43465</v>
      </c>
      <c r="N88" s="20">
        <v>170.55227578347601</v>
      </c>
      <c r="O88" s="21">
        <v>0.25</v>
      </c>
      <c r="P88" s="22">
        <v>2.0833333333333301E-2</v>
      </c>
      <c r="Q88" s="23">
        <v>5.7983333333333302</v>
      </c>
      <c r="R88" s="24">
        <v>176.35060911680901</v>
      </c>
      <c r="S88" s="25">
        <v>101.969390883191</v>
      </c>
      <c r="AMG88"/>
      <c r="AMH88"/>
      <c r="AMI88"/>
      <c r="AMJ88"/>
    </row>
    <row r="89" spans="1:1024" s="2" customFormat="1" ht="51" x14ac:dyDescent="0.25">
      <c r="A89" s="10" t="s">
        <v>20</v>
      </c>
      <c r="B89" s="11">
        <v>6104</v>
      </c>
      <c r="C89" s="10">
        <f>VLOOKUP(B89,[1]Planilha8!$X$4:$Y$6629,2,0)</f>
        <v>2038721</v>
      </c>
      <c r="D89" s="12" t="s">
        <v>41</v>
      </c>
      <c r="E89" s="12" t="str">
        <f>VLOOKUP(B89,[1]Planilha8!$X$4:$Z$6629,3,0)</f>
        <v>AMBULATÓRIO – CONSULTÓRIO 27</v>
      </c>
      <c r="F89" s="12" t="str">
        <f>VLOOKUP(B89,[1]Planilha8!$X$4:$AD$6629,7,0)</f>
        <v>REGULAR</v>
      </c>
      <c r="G89" s="13">
        <v>41141</v>
      </c>
      <c r="H89" s="14">
        <v>278.32</v>
      </c>
      <c r="I89" s="15" t="s">
        <v>22</v>
      </c>
      <c r="J89" s="16" t="s">
        <v>32</v>
      </c>
      <c r="K89" s="17">
        <v>2741293</v>
      </c>
      <c r="L89" s="18">
        <v>2012001801</v>
      </c>
      <c r="M89" s="19">
        <v>43465</v>
      </c>
      <c r="N89" s="20">
        <v>170.55227578347601</v>
      </c>
      <c r="O89" s="21">
        <v>0.25</v>
      </c>
      <c r="P89" s="22">
        <v>2.0833333333333301E-2</v>
      </c>
      <c r="Q89" s="23">
        <v>5.7983333333333302</v>
      </c>
      <c r="R89" s="24">
        <v>176.35060911680901</v>
      </c>
      <c r="S89" s="25">
        <v>101.969390883191</v>
      </c>
      <c r="AMG89"/>
      <c r="AMH89"/>
      <c r="AMI89"/>
      <c r="AMJ89"/>
    </row>
    <row r="90" spans="1:1024" s="2" customFormat="1" ht="51" x14ac:dyDescent="0.25">
      <c r="A90" s="10" t="s">
        <v>20</v>
      </c>
      <c r="B90" s="11">
        <v>6105</v>
      </c>
      <c r="C90" s="10">
        <f>VLOOKUP(B90,[1]Planilha8!$X$4:$Y$6629,2,0)</f>
        <v>2038722</v>
      </c>
      <c r="D90" s="12" t="s">
        <v>41</v>
      </c>
      <c r="E90" s="12" t="str">
        <f>VLOOKUP(B90,[1]Planilha8!$X$4:$Z$6629,3,0)</f>
        <v>AMBULATÓRIO – CONSULTÓRIO 36</v>
      </c>
      <c r="F90" s="12" t="str">
        <f>VLOOKUP(B90,[1]Planilha8!$X$4:$AD$6629,7,0)</f>
        <v>REGULAR</v>
      </c>
      <c r="G90" s="13">
        <v>41141</v>
      </c>
      <c r="H90" s="14">
        <v>278.32</v>
      </c>
      <c r="I90" s="15" t="s">
        <v>22</v>
      </c>
      <c r="J90" s="16" t="s">
        <v>32</v>
      </c>
      <c r="K90" s="17">
        <v>2741293</v>
      </c>
      <c r="L90" s="18">
        <v>2012001801</v>
      </c>
      <c r="M90" s="19">
        <v>43465</v>
      </c>
      <c r="N90" s="20">
        <v>170.55227578347601</v>
      </c>
      <c r="O90" s="21">
        <v>0.25</v>
      </c>
      <c r="P90" s="22">
        <v>2.0833333333333301E-2</v>
      </c>
      <c r="Q90" s="23">
        <v>5.7983333333333302</v>
      </c>
      <c r="R90" s="24">
        <v>176.35060911680901</v>
      </c>
      <c r="S90" s="25">
        <v>101.969390883191</v>
      </c>
      <c r="AMG90"/>
      <c r="AMH90"/>
      <c r="AMI90"/>
      <c r="AMJ90"/>
    </row>
    <row r="91" spans="1:1024" s="2" customFormat="1" ht="51" x14ac:dyDescent="0.25">
      <c r="A91" s="10" t="s">
        <v>20</v>
      </c>
      <c r="B91" s="11">
        <v>6106</v>
      </c>
      <c r="C91" s="10">
        <f>VLOOKUP(B91,[1]Planilha8!$X$4:$Y$6629,2,0)</f>
        <v>2038723</v>
      </c>
      <c r="D91" s="12" t="s">
        <v>41</v>
      </c>
      <c r="E91" s="12" t="str">
        <f>VLOOKUP(B91,[1]Planilha8!$X$4:$Z$6629,3,0)</f>
        <v>AMBULATÓRIO – CONSULTÓRIO 35</v>
      </c>
      <c r="F91" s="12" t="str">
        <f>VLOOKUP(B91,[1]Planilha8!$X$4:$AD$6629,7,0)</f>
        <v>REGULAR</v>
      </c>
      <c r="G91" s="13">
        <v>41141</v>
      </c>
      <c r="H91" s="14">
        <v>278.32</v>
      </c>
      <c r="I91" s="15" t="s">
        <v>22</v>
      </c>
      <c r="J91" s="16" t="s">
        <v>32</v>
      </c>
      <c r="K91" s="17">
        <v>2741293</v>
      </c>
      <c r="L91" s="18">
        <v>2012001801</v>
      </c>
      <c r="M91" s="19">
        <v>43465</v>
      </c>
      <c r="N91" s="20">
        <v>170.55227578347601</v>
      </c>
      <c r="O91" s="21">
        <v>0.25</v>
      </c>
      <c r="P91" s="22">
        <v>2.0833333333333301E-2</v>
      </c>
      <c r="Q91" s="23">
        <v>5.7983333333333302</v>
      </c>
      <c r="R91" s="24">
        <v>176.35060911680901</v>
      </c>
      <c r="S91" s="25">
        <v>101.969390883191</v>
      </c>
      <c r="AMG91"/>
      <c r="AMH91"/>
      <c r="AMI91"/>
      <c r="AMJ91"/>
    </row>
    <row r="92" spans="1:1024" s="2" customFormat="1" ht="51" x14ac:dyDescent="0.25">
      <c r="A92" s="10" t="s">
        <v>20</v>
      </c>
      <c r="B92" s="11">
        <v>6107</v>
      </c>
      <c r="C92" s="10">
        <f>VLOOKUP(B92,[1]Planilha8!$X$4:$Y$6629,2,0)</f>
        <v>2038724</v>
      </c>
      <c r="D92" s="12" t="s">
        <v>41</v>
      </c>
      <c r="E92" s="12" t="str">
        <f>VLOOKUP(B92,[1]Planilha8!$X$4:$Z$6629,3,0)</f>
        <v>AMBULATÓRIO – CONSULTÓRIO 24</v>
      </c>
      <c r="F92" s="12" t="str">
        <f>VLOOKUP(B92,[1]Planilha8!$X$4:$AD$6629,7,0)</f>
        <v>REGULAR</v>
      </c>
      <c r="G92" s="13">
        <v>41141</v>
      </c>
      <c r="H92" s="14">
        <v>278.32</v>
      </c>
      <c r="I92" s="15" t="s">
        <v>22</v>
      </c>
      <c r="J92" s="16" t="s">
        <v>32</v>
      </c>
      <c r="K92" s="17">
        <v>2741293</v>
      </c>
      <c r="L92" s="18">
        <v>2012001801</v>
      </c>
      <c r="M92" s="19">
        <v>43465</v>
      </c>
      <c r="N92" s="20">
        <v>170.55227578347601</v>
      </c>
      <c r="O92" s="21">
        <v>0.25</v>
      </c>
      <c r="P92" s="22">
        <v>2.0833333333333301E-2</v>
      </c>
      <c r="Q92" s="23">
        <v>5.7983333333333302</v>
      </c>
      <c r="R92" s="24">
        <v>176.35060911680901</v>
      </c>
      <c r="S92" s="25">
        <v>101.969390883191</v>
      </c>
      <c r="AMG92"/>
      <c r="AMH92"/>
      <c r="AMI92"/>
      <c r="AMJ92"/>
    </row>
    <row r="93" spans="1:1024" s="2" customFormat="1" ht="51" x14ac:dyDescent="0.25">
      <c r="A93" s="10" t="s">
        <v>20</v>
      </c>
      <c r="B93" s="11">
        <v>6108</v>
      </c>
      <c r="C93" s="10">
        <f>VLOOKUP(B93,[1]Planilha8!$X$4:$Y$6629,2,0)</f>
        <v>2038725</v>
      </c>
      <c r="D93" s="12" t="s">
        <v>41</v>
      </c>
      <c r="E93" s="12" t="str">
        <f>VLOOKUP(B93,[1]Planilha8!$X$4:$Z$6629,3,0)</f>
        <v>AMBULATÓRIO – CONSULTÓRIO 30</v>
      </c>
      <c r="F93" s="12" t="str">
        <f>VLOOKUP(B93,[1]Planilha8!$X$4:$AD$6629,7,0)</f>
        <v>REGULAR</v>
      </c>
      <c r="G93" s="13">
        <v>41141</v>
      </c>
      <c r="H93" s="14">
        <v>278.32</v>
      </c>
      <c r="I93" s="15" t="s">
        <v>22</v>
      </c>
      <c r="J93" s="16" t="s">
        <v>32</v>
      </c>
      <c r="K93" s="17">
        <v>2741293</v>
      </c>
      <c r="L93" s="18">
        <v>2012001801</v>
      </c>
      <c r="M93" s="19">
        <v>43465</v>
      </c>
      <c r="N93" s="20">
        <v>170.55227578347601</v>
      </c>
      <c r="O93" s="21">
        <v>0.25</v>
      </c>
      <c r="P93" s="22">
        <v>2.0833333333333301E-2</v>
      </c>
      <c r="Q93" s="23">
        <v>5.7983333333333302</v>
      </c>
      <c r="R93" s="24">
        <v>176.35060911680901</v>
      </c>
      <c r="S93" s="25">
        <v>101.969390883191</v>
      </c>
      <c r="AMG93"/>
      <c r="AMH93"/>
      <c r="AMI93"/>
      <c r="AMJ93"/>
    </row>
    <row r="94" spans="1:1024" s="2" customFormat="1" ht="51" x14ac:dyDescent="0.25">
      <c r="A94" s="10" t="s">
        <v>20</v>
      </c>
      <c r="B94" s="11">
        <v>6109</v>
      </c>
      <c r="C94" s="10">
        <f>VLOOKUP(B94,[1]Planilha8!$X$4:$Y$6629,2,0)</f>
        <v>2038726</v>
      </c>
      <c r="D94" s="12" t="s">
        <v>41</v>
      </c>
      <c r="E94" s="12" t="str">
        <f>VLOOKUP(B94,[1]Planilha8!$X$4:$Z$6629,3,0)</f>
        <v>AMBULATÓRIO – CONSULTÓRIO 31</v>
      </c>
      <c r="F94" s="12" t="str">
        <f>VLOOKUP(B94,[1]Planilha8!$X$4:$AD$6629,7,0)</f>
        <v>REGULAR</v>
      </c>
      <c r="G94" s="13">
        <v>41141</v>
      </c>
      <c r="H94" s="14">
        <v>278.32</v>
      </c>
      <c r="I94" s="15" t="s">
        <v>22</v>
      </c>
      <c r="J94" s="16" t="s">
        <v>32</v>
      </c>
      <c r="K94" s="17">
        <v>2741293</v>
      </c>
      <c r="L94" s="18">
        <v>2012001801</v>
      </c>
      <c r="M94" s="19">
        <v>43465</v>
      </c>
      <c r="N94" s="20">
        <v>170.55227578347601</v>
      </c>
      <c r="O94" s="21">
        <v>0.25</v>
      </c>
      <c r="P94" s="22">
        <v>2.0833333333333301E-2</v>
      </c>
      <c r="Q94" s="23">
        <v>5.7983333333333302</v>
      </c>
      <c r="R94" s="24">
        <v>176.35060911680901</v>
      </c>
      <c r="S94" s="25">
        <v>101.969390883191</v>
      </c>
      <c r="AMG94"/>
      <c r="AMH94"/>
      <c r="AMI94"/>
      <c r="AMJ94"/>
    </row>
    <row r="95" spans="1:1024" s="2" customFormat="1" ht="51" x14ac:dyDescent="0.25">
      <c r="A95" s="10" t="s">
        <v>20</v>
      </c>
      <c r="B95" s="11">
        <v>6110</v>
      </c>
      <c r="C95" s="10">
        <f>VLOOKUP(B95,[1]Planilha8!$X$4:$Y$6629,2,0)</f>
        <v>2038727</v>
      </c>
      <c r="D95" s="12" t="s">
        <v>41</v>
      </c>
      <c r="E95" s="12" t="str">
        <f>VLOOKUP(B95,[1]Planilha8!$X$4:$Z$6629,3,0)</f>
        <v>AMBULATÓRIO -CONSULTÓRIO 21C</v>
      </c>
      <c r="F95" s="12" t="str">
        <f>VLOOKUP(B95,[1]Planilha8!$X$4:$AD$6629,7,0)</f>
        <v>REGULAR</v>
      </c>
      <c r="G95" s="13">
        <v>41141</v>
      </c>
      <c r="H95" s="14">
        <v>278.32</v>
      </c>
      <c r="I95" s="15" t="s">
        <v>22</v>
      </c>
      <c r="J95" s="16" t="s">
        <v>32</v>
      </c>
      <c r="K95" s="17">
        <v>2741293</v>
      </c>
      <c r="L95" s="18">
        <v>2012001801</v>
      </c>
      <c r="M95" s="19">
        <v>43465</v>
      </c>
      <c r="N95" s="20">
        <v>170.55227578347601</v>
      </c>
      <c r="O95" s="21">
        <v>0.25</v>
      </c>
      <c r="P95" s="22">
        <v>2.0833333333333301E-2</v>
      </c>
      <c r="Q95" s="23">
        <v>5.7983333333333302</v>
      </c>
      <c r="R95" s="24">
        <v>176.35060911680901</v>
      </c>
      <c r="S95" s="25">
        <v>101.969390883191</v>
      </c>
      <c r="AMG95"/>
      <c r="AMH95"/>
      <c r="AMI95"/>
      <c r="AMJ95"/>
    </row>
    <row r="96" spans="1:1024" s="2" customFormat="1" ht="51" x14ac:dyDescent="0.25">
      <c r="A96" s="10" t="s">
        <v>20</v>
      </c>
      <c r="B96" s="11">
        <v>6111</v>
      </c>
      <c r="C96" s="10">
        <f>VLOOKUP(B96,[1]Planilha8!$X$4:$Y$6629,2,0)</f>
        <v>2038728</v>
      </c>
      <c r="D96" s="12" t="s">
        <v>41</v>
      </c>
      <c r="E96" s="12" t="str">
        <f>VLOOKUP(B96,[1]Planilha8!$X$4:$Z$6629,3,0)</f>
        <v>AMBULATÓRIO – CONSULTÓRIO 13</v>
      </c>
      <c r="F96" s="12" t="str">
        <f>VLOOKUP(B96,[1]Planilha8!$X$4:$AD$6629,7,0)</f>
        <v>REGULAR</v>
      </c>
      <c r="G96" s="13">
        <v>41141</v>
      </c>
      <c r="H96" s="14">
        <v>278.32</v>
      </c>
      <c r="I96" s="15" t="s">
        <v>22</v>
      </c>
      <c r="J96" s="16" t="s">
        <v>32</v>
      </c>
      <c r="K96" s="17">
        <v>2741293</v>
      </c>
      <c r="L96" s="18">
        <v>2012001801</v>
      </c>
      <c r="M96" s="19">
        <v>43465</v>
      </c>
      <c r="N96" s="20">
        <v>170.55227578347601</v>
      </c>
      <c r="O96" s="21">
        <v>0.25</v>
      </c>
      <c r="P96" s="22">
        <v>2.0833333333333301E-2</v>
      </c>
      <c r="Q96" s="23">
        <v>5.7983333333333302</v>
      </c>
      <c r="R96" s="24">
        <v>176.35060911680901</v>
      </c>
      <c r="S96" s="25">
        <v>101.969390883191</v>
      </c>
      <c r="AMG96"/>
      <c r="AMH96"/>
      <c r="AMI96"/>
      <c r="AMJ96"/>
    </row>
    <row r="97" spans="1:1024" s="2" customFormat="1" ht="51" x14ac:dyDescent="0.25">
      <c r="A97" s="10" t="s">
        <v>20</v>
      </c>
      <c r="B97" s="11">
        <v>6112</v>
      </c>
      <c r="C97" s="10">
        <f>VLOOKUP(B97,[1]Planilha8!$X$4:$Y$6629,2,0)</f>
        <v>2038729</v>
      </c>
      <c r="D97" s="12" t="s">
        <v>41</v>
      </c>
      <c r="E97" s="12" t="str">
        <f>VLOOKUP(B97,[1]Planilha8!$X$4:$Z$6629,3,0)</f>
        <v>AMBULATÓRO – CONSULTÓRIO 20C</v>
      </c>
      <c r="F97" s="12" t="str">
        <f>VLOOKUP(B97,[1]Planilha8!$X$4:$AD$6629,7,0)</f>
        <v>REGULAR</v>
      </c>
      <c r="G97" s="13">
        <v>41141</v>
      </c>
      <c r="H97" s="14">
        <v>278.32</v>
      </c>
      <c r="I97" s="15" t="s">
        <v>22</v>
      </c>
      <c r="J97" s="16" t="s">
        <v>32</v>
      </c>
      <c r="K97" s="17">
        <v>2741293</v>
      </c>
      <c r="L97" s="18">
        <v>2012001801</v>
      </c>
      <c r="M97" s="19">
        <v>43465</v>
      </c>
      <c r="N97" s="20">
        <v>170.55227578347601</v>
      </c>
      <c r="O97" s="21">
        <v>0.25</v>
      </c>
      <c r="P97" s="22">
        <v>2.0833333333333301E-2</v>
      </c>
      <c r="Q97" s="23">
        <v>5.7983333333333302</v>
      </c>
      <c r="R97" s="24">
        <v>176.35060911680901</v>
      </c>
      <c r="S97" s="25">
        <v>101.969390883191</v>
      </c>
      <c r="AMG97"/>
      <c r="AMH97"/>
      <c r="AMI97"/>
      <c r="AMJ97"/>
    </row>
    <row r="98" spans="1:1024" s="2" customFormat="1" ht="51" x14ac:dyDescent="0.25">
      <c r="A98" s="10" t="s">
        <v>20</v>
      </c>
      <c r="B98" s="11">
        <v>6113</v>
      </c>
      <c r="C98" s="10">
        <f>VLOOKUP(B98,[1]Planilha8!$X$4:$Y$6629,2,0)</f>
        <v>2038730</v>
      </c>
      <c r="D98" s="12" t="s">
        <v>41</v>
      </c>
      <c r="E98" s="12" t="str">
        <f>VLOOKUP(B98,[1]Planilha8!$X$4:$Z$6629,3,0)</f>
        <v>AMBULATÓRIO – CONSULTÓRIO 30</v>
      </c>
      <c r="F98" s="12" t="str">
        <f>VLOOKUP(B98,[1]Planilha8!$X$4:$AD$6629,7,0)</f>
        <v>REGULAR</v>
      </c>
      <c r="G98" s="13">
        <v>41141</v>
      </c>
      <c r="H98" s="14">
        <v>278.32</v>
      </c>
      <c r="I98" s="15" t="s">
        <v>22</v>
      </c>
      <c r="J98" s="16" t="s">
        <v>32</v>
      </c>
      <c r="K98" s="17">
        <v>2741293</v>
      </c>
      <c r="L98" s="18">
        <v>2012001801</v>
      </c>
      <c r="M98" s="19">
        <v>43465</v>
      </c>
      <c r="N98" s="20">
        <v>170.55227578347601</v>
      </c>
      <c r="O98" s="21">
        <v>0.25</v>
      </c>
      <c r="P98" s="22">
        <v>2.0833333333333301E-2</v>
      </c>
      <c r="Q98" s="23">
        <v>5.7983333333333302</v>
      </c>
      <c r="R98" s="24">
        <v>176.35060911680901</v>
      </c>
      <c r="S98" s="25">
        <v>101.969390883191</v>
      </c>
      <c r="AMG98"/>
      <c r="AMH98"/>
      <c r="AMI98"/>
      <c r="AMJ98"/>
    </row>
    <row r="99" spans="1:1024" s="2" customFormat="1" ht="51" x14ac:dyDescent="0.25">
      <c r="A99" s="10" t="s">
        <v>20</v>
      </c>
      <c r="B99" s="11">
        <v>6114</v>
      </c>
      <c r="C99" s="10">
        <f>VLOOKUP(B99,[1]Planilha8!$X$4:$Y$6629,2,0)</f>
        <v>2038731</v>
      </c>
      <c r="D99" s="12" t="s">
        <v>41</v>
      </c>
      <c r="E99" s="12" t="str">
        <f>VLOOKUP(B99,[1]Planilha8!$X$4:$Z$6629,3,0)</f>
        <v>AMBULATÓRIO – GERÊNCIA</v>
      </c>
      <c r="F99" s="12" t="str">
        <f>VLOOKUP(B99,[1]Planilha8!$X$4:$AD$6629,7,0)</f>
        <v>REGULAR</v>
      </c>
      <c r="G99" s="13">
        <v>41141</v>
      </c>
      <c r="H99" s="14">
        <v>278.32</v>
      </c>
      <c r="I99" s="15" t="s">
        <v>22</v>
      </c>
      <c r="J99" s="16" t="s">
        <v>32</v>
      </c>
      <c r="K99" s="17">
        <v>2741293</v>
      </c>
      <c r="L99" s="18">
        <v>2012001801</v>
      </c>
      <c r="M99" s="19">
        <v>43465</v>
      </c>
      <c r="N99" s="20">
        <v>170.55227578347601</v>
      </c>
      <c r="O99" s="21">
        <v>0.25</v>
      </c>
      <c r="P99" s="22">
        <v>2.0833333333333301E-2</v>
      </c>
      <c r="Q99" s="23">
        <v>5.7983333333333302</v>
      </c>
      <c r="R99" s="24">
        <v>176.35060911680901</v>
      </c>
      <c r="S99" s="25">
        <v>101.969390883191</v>
      </c>
      <c r="AMG99"/>
      <c r="AMH99"/>
      <c r="AMI99"/>
      <c r="AMJ99"/>
    </row>
    <row r="100" spans="1:1024" s="2" customFormat="1" ht="51" x14ac:dyDescent="0.25">
      <c r="A100" s="10" t="s">
        <v>20</v>
      </c>
      <c r="B100" s="11">
        <v>6115</v>
      </c>
      <c r="C100" s="10">
        <f>VLOOKUP(B100,[1]Planilha8!$X$4:$Y$6629,2,0)</f>
        <v>2038732</v>
      </c>
      <c r="D100" s="12" t="s">
        <v>41</v>
      </c>
      <c r="E100" s="12" t="str">
        <f>VLOOKUP(B100,[1]Planilha8!$X$4:$Z$6629,3,0)</f>
        <v>AGÊNCIA TRANSFUSIONAL</v>
      </c>
      <c r="F100" s="12" t="str">
        <f>VLOOKUP(B100,[1]Planilha8!$X$4:$AD$6629,7,0)</f>
        <v>REGULAR</v>
      </c>
      <c r="G100" s="13">
        <v>41141</v>
      </c>
      <c r="H100" s="14">
        <v>278.32</v>
      </c>
      <c r="I100" s="15" t="s">
        <v>22</v>
      </c>
      <c r="J100" s="16" t="s">
        <v>32</v>
      </c>
      <c r="K100" s="17">
        <v>2741293</v>
      </c>
      <c r="L100" s="18">
        <v>2012001801</v>
      </c>
      <c r="M100" s="19">
        <v>43465</v>
      </c>
      <c r="N100" s="20">
        <v>170.55227578347601</v>
      </c>
      <c r="O100" s="21">
        <v>0.25</v>
      </c>
      <c r="P100" s="22">
        <v>2.0833333333333301E-2</v>
      </c>
      <c r="Q100" s="23">
        <v>5.7983333333333302</v>
      </c>
      <c r="R100" s="24">
        <v>176.35060911680901</v>
      </c>
      <c r="S100" s="25">
        <v>101.969390883191</v>
      </c>
      <c r="AMG100"/>
      <c r="AMH100"/>
      <c r="AMI100"/>
      <c r="AMJ100"/>
    </row>
    <row r="101" spans="1:1024" s="2" customFormat="1" ht="51" x14ac:dyDescent="0.25">
      <c r="A101" s="10" t="s">
        <v>20</v>
      </c>
      <c r="B101" s="11">
        <v>6116</v>
      </c>
      <c r="C101" s="10">
        <f>VLOOKUP(B101,[1]Planilha8!$X$4:$Y$6629,2,0)</f>
        <v>2038733</v>
      </c>
      <c r="D101" s="12" t="s">
        <v>41</v>
      </c>
      <c r="E101" s="12" t="str">
        <f>VLOOKUP(B101,[1]Planilha8!$X$4:$Z$6629,3,0)</f>
        <v>ASTEC</v>
      </c>
      <c r="F101" s="12" t="str">
        <f>VLOOKUP(B101,[1]Planilha8!$X$4:$AD$6629,7,0)</f>
        <v>REGULAR</v>
      </c>
      <c r="G101" s="13">
        <v>41141</v>
      </c>
      <c r="H101" s="14">
        <v>278.32</v>
      </c>
      <c r="I101" s="15" t="s">
        <v>22</v>
      </c>
      <c r="J101" s="16" t="s">
        <v>32</v>
      </c>
      <c r="K101" s="17">
        <v>2741293</v>
      </c>
      <c r="L101" s="18">
        <v>2012001801</v>
      </c>
      <c r="M101" s="19">
        <v>43465</v>
      </c>
      <c r="N101" s="20">
        <v>170.55227578347601</v>
      </c>
      <c r="O101" s="21">
        <v>0.25</v>
      </c>
      <c r="P101" s="22">
        <v>2.0833333333333301E-2</v>
      </c>
      <c r="Q101" s="23">
        <v>5.7983333333333302</v>
      </c>
      <c r="R101" s="24">
        <v>176.35060911680901</v>
      </c>
      <c r="S101" s="25">
        <v>101.969390883191</v>
      </c>
      <c r="AMG101"/>
      <c r="AMH101"/>
      <c r="AMI101"/>
      <c r="AMJ101"/>
    </row>
    <row r="102" spans="1:1024" s="2" customFormat="1" ht="51" x14ac:dyDescent="0.25">
      <c r="A102" s="10" t="s">
        <v>20</v>
      </c>
      <c r="B102" s="11">
        <v>6117</v>
      </c>
      <c r="C102" s="10">
        <f>VLOOKUP(B102,[1]Planilha8!$X$4:$Y$6629,2,0)</f>
        <v>2038734</v>
      </c>
      <c r="D102" s="12" t="s">
        <v>41</v>
      </c>
      <c r="E102" s="12" t="str">
        <f>VLOOKUP(B102,[1]Planilha8!$X$4:$Z$6629,3,0)</f>
        <v>CHI – CENTRAL DE RELACIONAMENTO</v>
      </c>
      <c r="F102" s="12" t="str">
        <f>VLOOKUP(B102,[1]Planilha8!$X$4:$AD$6629,7,0)</f>
        <v>REGULAR</v>
      </c>
      <c r="G102" s="13">
        <v>41141</v>
      </c>
      <c r="H102" s="14">
        <v>278.32</v>
      </c>
      <c r="I102" s="15" t="s">
        <v>22</v>
      </c>
      <c r="J102" s="16" t="s">
        <v>32</v>
      </c>
      <c r="K102" s="17">
        <v>2741293</v>
      </c>
      <c r="L102" s="18">
        <v>2012001801</v>
      </c>
      <c r="M102" s="19">
        <v>43465</v>
      </c>
      <c r="N102" s="20">
        <v>170.55227578347601</v>
      </c>
      <c r="O102" s="21">
        <v>0.25</v>
      </c>
      <c r="P102" s="22">
        <v>2.0833333333333301E-2</v>
      </c>
      <c r="Q102" s="23">
        <v>5.7983333333333302</v>
      </c>
      <c r="R102" s="24">
        <v>176.35060911680901</v>
      </c>
      <c r="S102" s="25">
        <v>101.969390883191</v>
      </c>
      <c r="AMG102"/>
      <c r="AMH102"/>
      <c r="AMI102"/>
      <c r="AMJ102"/>
    </row>
    <row r="103" spans="1:1024" s="2" customFormat="1" ht="51" x14ac:dyDescent="0.25">
      <c r="A103" s="10" t="s">
        <v>20</v>
      </c>
      <c r="B103" s="11">
        <v>6118</v>
      </c>
      <c r="C103" s="10">
        <f>VLOOKUP(B103,[1]Planilha8!$X$4:$Y$6629,2,0)</f>
        <v>2038735</v>
      </c>
      <c r="D103" s="12" t="s">
        <v>41</v>
      </c>
      <c r="E103" s="12" t="str">
        <f>VLOOKUP(B103,[1]Planilha8!$X$4:$Z$6629,3,0)</f>
        <v>CHI – CENTRAL DE RELACIONAMENTO</v>
      </c>
      <c r="F103" s="12" t="str">
        <f>VLOOKUP(B103,[1]Planilha8!$X$4:$AD$6629,7,0)</f>
        <v>REGULAR</v>
      </c>
      <c r="G103" s="13">
        <v>41141</v>
      </c>
      <c r="H103" s="14">
        <v>278.32</v>
      </c>
      <c r="I103" s="15" t="s">
        <v>22</v>
      </c>
      <c r="J103" s="16" t="s">
        <v>32</v>
      </c>
      <c r="K103" s="17">
        <v>2741293</v>
      </c>
      <c r="L103" s="18">
        <v>2012001801</v>
      </c>
      <c r="M103" s="19">
        <v>43465</v>
      </c>
      <c r="N103" s="20">
        <v>170.55227578347601</v>
      </c>
      <c r="O103" s="21">
        <v>0.25</v>
      </c>
      <c r="P103" s="22">
        <v>2.0833333333333301E-2</v>
      </c>
      <c r="Q103" s="23">
        <v>5.7983333333333302</v>
      </c>
      <c r="R103" s="24">
        <v>176.35060911680901</v>
      </c>
      <c r="S103" s="25">
        <v>101.969390883191</v>
      </c>
      <c r="AMG103"/>
      <c r="AMH103"/>
      <c r="AMI103"/>
      <c r="AMJ103"/>
    </row>
    <row r="104" spans="1:1024" s="2" customFormat="1" ht="51" x14ac:dyDescent="0.25">
      <c r="A104" s="10" t="s">
        <v>20</v>
      </c>
      <c r="B104" s="11">
        <v>6119</v>
      </c>
      <c r="C104" s="10">
        <f>VLOOKUP(B104,[1]Planilha8!$X$4:$Y$6629,2,0)</f>
        <v>2038736</v>
      </c>
      <c r="D104" s="12" t="s">
        <v>41</v>
      </c>
      <c r="E104" s="12" t="str">
        <f>VLOOKUP(B104,[1]Planilha8!$X$4:$Z$6629,3,0)</f>
        <v>CHI – CENTRAL DE RELACIONAMENTO</v>
      </c>
      <c r="F104" s="12" t="str">
        <f>VLOOKUP(B104,[1]Planilha8!$X$4:$AD$6629,7,0)</f>
        <v>REGULAR</v>
      </c>
      <c r="G104" s="13">
        <v>41141</v>
      </c>
      <c r="H104" s="14">
        <v>278.32</v>
      </c>
      <c r="I104" s="15" t="s">
        <v>22</v>
      </c>
      <c r="J104" s="16" t="s">
        <v>32</v>
      </c>
      <c r="K104" s="17">
        <v>2741293</v>
      </c>
      <c r="L104" s="18">
        <v>2012001801</v>
      </c>
      <c r="M104" s="19">
        <v>43465</v>
      </c>
      <c r="N104" s="20">
        <v>170.55227578347601</v>
      </c>
      <c r="O104" s="21">
        <v>0.25</v>
      </c>
      <c r="P104" s="22">
        <v>2.0833333333333301E-2</v>
      </c>
      <c r="Q104" s="23">
        <v>5.7983333333333302</v>
      </c>
      <c r="R104" s="24">
        <v>176.35060911680901</v>
      </c>
      <c r="S104" s="25">
        <v>101.969390883191</v>
      </c>
      <c r="AMG104"/>
      <c r="AMH104"/>
      <c r="AMI104"/>
      <c r="AMJ104"/>
    </row>
    <row r="105" spans="1:1024" s="2" customFormat="1" ht="51" x14ac:dyDescent="0.25">
      <c r="A105" s="10" t="s">
        <v>20</v>
      </c>
      <c r="B105" s="11">
        <v>6120</v>
      </c>
      <c r="C105" s="10">
        <f>VLOOKUP(B105,[1]Planilha8!$X$4:$Y$6629,2,0)</f>
        <v>2038737</v>
      </c>
      <c r="D105" s="12" t="s">
        <v>41</v>
      </c>
      <c r="E105" s="12" t="str">
        <f>VLOOKUP(B105,[1]Planilha8!$X$4:$Z$6629,3,0)</f>
        <v>AMBULATÓRIO – CONSULTÓRIO 26</v>
      </c>
      <c r="F105" s="12" t="str">
        <f>VLOOKUP(B105,[1]Planilha8!$X$4:$AD$6629,7,0)</f>
        <v>REGULAR</v>
      </c>
      <c r="G105" s="13">
        <v>41141</v>
      </c>
      <c r="H105" s="14">
        <v>278.32</v>
      </c>
      <c r="I105" s="15" t="s">
        <v>22</v>
      </c>
      <c r="J105" s="16" t="s">
        <v>32</v>
      </c>
      <c r="K105" s="17">
        <v>2741293</v>
      </c>
      <c r="L105" s="18">
        <v>2012001801</v>
      </c>
      <c r="M105" s="19">
        <v>43465</v>
      </c>
      <c r="N105" s="20">
        <v>170.55227578347601</v>
      </c>
      <c r="O105" s="21">
        <v>0.25</v>
      </c>
      <c r="P105" s="22">
        <v>2.0833333333333301E-2</v>
      </c>
      <c r="Q105" s="23">
        <v>5.7983333333333302</v>
      </c>
      <c r="R105" s="24">
        <v>176.35060911680901</v>
      </c>
      <c r="S105" s="25">
        <v>101.969390883191</v>
      </c>
      <c r="AMG105"/>
      <c r="AMH105"/>
      <c r="AMI105"/>
      <c r="AMJ105"/>
    </row>
    <row r="106" spans="1:1024" s="2" customFormat="1" ht="51" x14ac:dyDescent="0.25">
      <c r="A106" s="10" t="s">
        <v>20</v>
      </c>
      <c r="B106" s="11">
        <v>6121</v>
      </c>
      <c r="C106" s="10">
        <f>VLOOKUP(B106,[1]Planilha8!$X$4:$Y$6629,2,0)</f>
        <v>2038738</v>
      </c>
      <c r="D106" s="12" t="s">
        <v>41</v>
      </c>
      <c r="E106" s="12" t="str">
        <f>VLOOKUP(B106,[1]Planilha8!$X$4:$Z$6629,3,0)</f>
        <v>GERÊNCIA DE PESSOAL - HGG</v>
      </c>
      <c r="F106" s="12" t="str">
        <f>VLOOKUP(B106,[1]Planilha8!$X$4:$AD$6629,7,0)</f>
        <v>REGULAR</v>
      </c>
      <c r="G106" s="13">
        <v>41141</v>
      </c>
      <c r="H106" s="14">
        <v>278.32</v>
      </c>
      <c r="I106" s="15" t="s">
        <v>22</v>
      </c>
      <c r="J106" s="16" t="s">
        <v>32</v>
      </c>
      <c r="K106" s="17">
        <v>2741293</v>
      </c>
      <c r="L106" s="18">
        <v>2012001801</v>
      </c>
      <c r="M106" s="19">
        <v>43465</v>
      </c>
      <c r="N106" s="20">
        <v>170.55227578347601</v>
      </c>
      <c r="O106" s="21">
        <v>0.25</v>
      </c>
      <c r="P106" s="22">
        <v>2.0833333333333301E-2</v>
      </c>
      <c r="Q106" s="23">
        <v>5.7983333333333302</v>
      </c>
      <c r="R106" s="24">
        <v>176.35060911680901</v>
      </c>
      <c r="S106" s="25">
        <v>101.969390883191</v>
      </c>
      <c r="AMG106"/>
      <c r="AMH106"/>
      <c r="AMI106"/>
      <c r="AMJ106"/>
    </row>
    <row r="107" spans="1:1024" s="2" customFormat="1" ht="51" x14ac:dyDescent="0.25">
      <c r="A107" s="10" t="s">
        <v>20</v>
      </c>
      <c r="B107" s="11">
        <v>6122</v>
      </c>
      <c r="C107" s="10">
        <f>VLOOKUP(B107,[1]Planilha8!$X$4:$Y$6629,2,0)</f>
        <v>2038739</v>
      </c>
      <c r="D107" s="12" t="s">
        <v>41</v>
      </c>
      <c r="E107" s="12" t="str">
        <f>VLOOKUP(B107,[1]Planilha8!$X$4:$Z$6629,3,0)</f>
        <v>CHI – NÚCLEO OPERACIONAL</v>
      </c>
      <c r="F107" s="12" t="str">
        <f>VLOOKUP(B107,[1]Planilha8!$X$4:$AD$6629,7,0)</f>
        <v>REGULAR</v>
      </c>
      <c r="G107" s="13">
        <v>41141</v>
      </c>
      <c r="H107" s="14">
        <v>278.32</v>
      </c>
      <c r="I107" s="15" t="s">
        <v>22</v>
      </c>
      <c r="J107" s="16" t="s">
        <v>32</v>
      </c>
      <c r="K107" s="17">
        <v>2741293</v>
      </c>
      <c r="L107" s="18">
        <v>2012001801</v>
      </c>
      <c r="M107" s="19">
        <v>43465</v>
      </c>
      <c r="N107" s="20">
        <v>170.55227578347601</v>
      </c>
      <c r="O107" s="21">
        <v>0.25</v>
      </c>
      <c r="P107" s="22">
        <v>2.0833333333333301E-2</v>
      </c>
      <c r="Q107" s="23">
        <v>5.7983333333333302</v>
      </c>
      <c r="R107" s="24">
        <v>176.35060911680901</v>
      </c>
      <c r="S107" s="25">
        <v>101.969390883191</v>
      </c>
      <c r="AMG107"/>
      <c r="AMH107"/>
      <c r="AMI107"/>
      <c r="AMJ107"/>
    </row>
    <row r="108" spans="1:1024" s="2" customFormat="1" ht="51" x14ac:dyDescent="0.25">
      <c r="A108" s="10" t="s">
        <v>20</v>
      </c>
      <c r="B108" s="11">
        <v>6123</v>
      </c>
      <c r="C108" s="10">
        <f>VLOOKUP(B108,[1]Planilha8!$X$4:$Y$6629,2,0)</f>
        <v>2038740</v>
      </c>
      <c r="D108" s="12" t="s">
        <v>41</v>
      </c>
      <c r="E108" s="12" t="str">
        <f>VLOOKUP(B108,[1]Planilha8!$X$4:$Z$6629,3,0)</f>
        <v>CHI – CENTRAL DE RELACIONAMENTO</v>
      </c>
      <c r="F108" s="12" t="str">
        <f>VLOOKUP(B108,[1]Planilha8!$X$4:$AD$6629,7,0)</f>
        <v>REGULAR</v>
      </c>
      <c r="G108" s="13">
        <v>41141</v>
      </c>
      <c r="H108" s="14">
        <v>278.32</v>
      </c>
      <c r="I108" s="15" t="s">
        <v>22</v>
      </c>
      <c r="J108" s="16" t="s">
        <v>32</v>
      </c>
      <c r="K108" s="17">
        <v>2741293</v>
      </c>
      <c r="L108" s="18">
        <v>2012001801</v>
      </c>
      <c r="M108" s="19">
        <v>43465</v>
      </c>
      <c r="N108" s="20">
        <v>170.55227578347601</v>
      </c>
      <c r="O108" s="21">
        <v>0.25</v>
      </c>
      <c r="P108" s="22">
        <v>2.0833333333333301E-2</v>
      </c>
      <c r="Q108" s="23">
        <v>5.7983333333333302</v>
      </c>
      <c r="R108" s="24">
        <v>176.35060911680901</v>
      </c>
      <c r="S108" s="25">
        <v>101.969390883191</v>
      </c>
      <c r="AMG108"/>
      <c r="AMH108"/>
      <c r="AMI108"/>
      <c r="AMJ108"/>
    </row>
    <row r="109" spans="1:1024" s="2" customFormat="1" ht="51" x14ac:dyDescent="0.25">
      <c r="A109" s="10" t="s">
        <v>20</v>
      </c>
      <c r="B109" s="11">
        <v>6124</v>
      </c>
      <c r="C109" s="10">
        <f>VLOOKUP(B109,[1]Planilha8!$X$4:$Y$6629,2,0)</f>
        <v>2038741</v>
      </c>
      <c r="D109" s="12" t="s">
        <v>41</v>
      </c>
      <c r="E109" s="12" t="str">
        <f>VLOOKUP(B109,[1]Planilha8!$X$4:$Z$6629,3,0)</f>
        <v>CHI – CENTRAL DE RELACIONAMENTO</v>
      </c>
      <c r="F109" s="12" t="str">
        <f>VLOOKUP(B109,[1]Planilha8!$X$4:$AD$6629,7,0)</f>
        <v>REGULAR</v>
      </c>
      <c r="G109" s="13">
        <v>41141</v>
      </c>
      <c r="H109" s="14">
        <v>278.32</v>
      </c>
      <c r="I109" s="15" t="s">
        <v>22</v>
      </c>
      <c r="J109" s="16" t="s">
        <v>32</v>
      </c>
      <c r="K109" s="17">
        <v>2741293</v>
      </c>
      <c r="L109" s="18">
        <v>2012001801</v>
      </c>
      <c r="M109" s="19">
        <v>43465</v>
      </c>
      <c r="N109" s="20">
        <v>170.55227578347601</v>
      </c>
      <c r="O109" s="21">
        <v>0.25</v>
      </c>
      <c r="P109" s="22">
        <v>2.0833333333333301E-2</v>
      </c>
      <c r="Q109" s="23">
        <v>5.7983333333333302</v>
      </c>
      <c r="R109" s="24">
        <v>176.35060911680901</v>
      </c>
      <c r="S109" s="25">
        <v>101.969390883191</v>
      </c>
      <c r="AMG109"/>
      <c r="AMH109"/>
      <c r="AMI109"/>
      <c r="AMJ109"/>
    </row>
    <row r="110" spans="1:1024" s="2" customFormat="1" ht="51" x14ac:dyDescent="0.25">
      <c r="A110" s="10" t="s">
        <v>20</v>
      </c>
      <c r="B110" s="11">
        <v>6125</v>
      </c>
      <c r="C110" s="10">
        <f>VLOOKUP(B110,[1]Planilha8!$X$4:$Y$6629,2,0)</f>
        <v>2038742</v>
      </c>
      <c r="D110" s="12" t="s">
        <v>41</v>
      </c>
      <c r="E110" s="12" t="str">
        <f>VLOOKUP(B110,[1]Planilha8!$X$4:$Z$6629,3,0)</f>
        <v>CLINICA CIRÚRGICA</v>
      </c>
      <c r="F110" s="12" t="str">
        <f>VLOOKUP(B110,[1]Planilha8!$X$4:$AD$6629,7,0)</f>
        <v>REGULAR</v>
      </c>
      <c r="G110" s="13">
        <v>41141</v>
      </c>
      <c r="H110" s="14">
        <v>278.32</v>
      </c>
      <c r="I110" s="15" t="s">
        <v>22</v>
      </c>
      <c r="J110" s="16" t="s">
        <v>32</v>
      </c>
      <c r="K110" s="17">
        <v>2741293</v>
      </c>
      <c r="L110" s="18">
        <v>2012001801</v>
      </c>
      <c r="M110" s="19">
        <v>43465</v>
      </c>
      <c r="N110" s="20">
        <v>170.55227578347601</v>
      </c>
      <c r="O110" s="21">
        <v>0.25</v>
      </c>
      <c r="P110" s="22">
        <v>2.0833333333333301E-2</v>
      </c>
      <c r="Q110" s="23">
        <v>5.7983333333333302</v>
      </c>
      <c r="R110" s="24">
        <v>176.35060911680901</v>
      </c>
      <c r="S110" s="25">
        <v>101.969390883191</v>
      </c>
      <c r="AMG110"/>
      <c r="AMH110"/>
      <c r="AMI110"/>
      <c r="AMJ110"/>
    </row>
    <row r="111" spans="1:1024" s="2" customFormat="1" ht="51" x14ac:dyDescent="0.25">
      <c r="A111" s="10" t="s">
        <v>20</v>
      </c>
      <c r="B111" s="11">
        <v>6126</v>
      </c>
      <c r="C111" s="10">
        <f>VLOOKUP(B111,[1]Planilha8!$X$4:$Y$6629,2,0)</f>
        <v>2038743</v>
      </c>
      <c r="D111" s="12" t="s">
        <v>41</v>
      </c>
      <c r="E111" s="12" t="str">
        <f>VLOOKUP(B111,[1]Planilha8!$X$4:$Z$6629,3,0)</f>
        <v>CLINICA CIRÚRGICA</v>
      </c>
      <c r="F111" s="12" t="str">
        <f>VLOOKUP(B111,[1]Planilha8!$X$4:$AD$6629,7,0)</f>
        <v>REGULAR</v>
      </c>
      <c r="G111" s="13">
        <v>41141</v>
      </c>
      <c r="H111" s="14">
        <v>278.32</v>
      </c>
      <c r="I111" s="15" t="s">
        <v>22</v>
      </c>
      <c r="J111" s="16" t="s">
        <v>32</v>
      </c>
      <c r="K111" s="17">
        <v>2741293</v>
      </c>
      <c r="L111" s="18">
        <v>2012001801</v>
      </c>
      <c r="M111" s="19">
        <v>43465</v>
      </c>
      <c r="N111" s="20">
        <v>170.55227578347601</v>
      </c>
      <c r="O111" s="21">
        <v>0.25</v>
      </c>
      <c r="P111" s="22">
        <v>2.0833333333333301E-2</v>
      </c>
      <c r="Q111" s="23">
        <v>5.7983333333333302</v>
      </c>
      <c r="R111" s="24">
        <v>176.35060911680901</v>
      </c>
      <c r="S111" s="25">
        <v>101.969390883191</v>
      </c>
      <c r="AMG111"/>
      <c r="AMH111"/>
      <c r="AMI111"/>
      <c r="AMJ111"/>
    </row>
    <row r="112" spans="1:1024" s="2" customFormat="1" ht="51" x14ac:dyDescent="0.25">
      <c r="A112" s="10" t="s">
        <v>20</v>
      </c>
      <c r="B112" s="11">
        <v>6127</v>
      </c>
      <c r="C112" s="10">
        <f>VLOOKUP(B112,[1]Planilha8!$X$4:$Y$6629,2,0)</f>
        <v>2038744</v>
      </c>
      <c r="D112" s="12" t="s">
        <v>41</v>
      </c>
      <c r="E112" s="12" t="str">
        <f>VLOOKUP(B112,[1]Planilha8!$X$4:$Z$6629,3,0)</f>
        <v>AMBULATÓRIO – CONSULTÓRIO 18</v>
      </c>
      <c r="F112" s="12" t="str">
        <f>VLOOKUP(B112,[1]Planilha8!$X$4:$AD$6629,7,0)</f>
        <v>REGULAR</v>
      </c>
      <c r="G112" s="13">
        <v>41141</v>
      </c>
      <c r="H112" s="14">
        <v>278.32</v>
      </c>
      <c r="I112" s="15" t="s">
        <v>22</v>
      </c>
      <c r="J112" s="16" t="s">
        <v>32</v>
      </c>
      <c r="K112" s="17">
        <v>2741293</v>
      </c>
      <c r="L112" s="18">
        <v>2012001801</v>
      </c>
      <c r="M112" s="19">
        <v>43465</v>
      </c>
      <c r="N112" s="20">
        <v>170.55227578347601</v>
      </c>
      <c r="O112" s="21">
        <v>0.25</v>
      </c>
      <c r="P112" s="22">
        <v>2.0833333333333301E-2</v>
      </c>
      <c r="Q112" s="23">
        <v>5.7983333333333302</v>
      </c>
      <c r="R112" s="24">
        <v>176.35060911680901</v>
      </c>
      <c r="S112" s="25">
        <v>101.969390883191</v>
      </c>
      <c r="AMG112"/>
      <c r="AMH112"/>
      <c r="AMI112"/>
      <c r="AMJ112"/>
    </row>
    <row r="113" spans="1:1024" s="2" customFormat="1" ht="51" x14ac:dyDescent="0.25">
      <c r="A113" s="10" t="s">
        <v>20</v>
      </c>
      <c r="B113" s="11">
        <v>6128</v>
      </c>
      <c r="C113" s="10">
        <f>VLOOKUP(B113,[1]Planilha8!$X$4:$Y$6629,2,0)</f>
        <v>2038745</v>
      </c>
      <c r="D113" s="12" t="s">
        <v>41</v>
      </c>
      <c r="E113" s="12" t="str">
        <f>VLOOKUP(B113,[1]Planilha8!$X$4:$Z$6629,3,0)</f>
        <v>CLINICA MEDICA</v>
      </c>
      <c r="F113" s="12" t="str">
        <f>VLOOKUP(B113,[1]Planilha8!$X$4:$AD$6629,7,0)</f>
        <v>REGULAR</v>
      </c>
      <c r="G113" s="13">
        <v>41141</v>
      </c>
      <c r="H113" s="14">
        <v>278.32</v>
      </c>
      <c r="I113" s="15" t="s">
        <v>22</v>
      </c>
      <c r="J113" s="16" t="s">
        <v>32</v>
      </c>
      <c r="K113" s="17">
        <v>2741293</v>
      </c>
      <c r="L113" s="18">
        <v>2012001801</v>
      </c>
      <c r="M113" s="19">
        <v>43465</v>
      </c>
      <c r="N113" s="20">
        <v>170.55227578347601</v>
      </c>
      <c r="O113" s="21">
        <v>0.25</v>
      </c>
      <c r="P113" s="22">
        <v>2.0833333333333301E-2</v>
      </c>
      <c r="Q113" s="23">
        <v>5.7983333333333302</v>
      </c>
      <c r="R113" s="24">
        <v>176.35060911680901</v>
      </c>
      <c r="S113" s="25">
        <v>101.969390883191</v>
      </c>
      <c r="AMG113"/>
      <c r="AMH113"/>
      <c r="AMI113"/>
      <c r="AMJ113"/>
    </row>
    <row r="114" spans="1:1024" s="2" customFormat="1" ht="51" x14ac:dyDescent="0.25">
      <c r="A114" s="10" t="s">
        <v>20</v>
      </c>
      <c r="B114" s="11">
        <v>6129</v>
      </c>
      <c r="C114" s="10">
        <f>VLOOKUP(B114,[1]Planilha8!$X$4:$Y$6629,2,0)</f>
        <v>2038746</v>
      </c>
      <c r="D114" s="12" t="s">
        <v>41</v>
      </c>
      <c r="E114" s="12" t="str">
        <f>VLOOKUP(B114,[1]Planilha8!$X$4:$Z$6629,3,0)</f>
        <v>CLINICA MÉDICA</v>
      </c>
      <c r="F114" s="12" t="str">
        <f>VLOOKUP(B114,[1]Planilha8!$X$4:$AD$6629,7,0)</f>
        <v>REGULAR</v>
      </c>
      <c r="G114" s="13">
        <v>41141</v>
      </c>
      <c r="H114" s="14">
        <v>278.32</v>
      </c>
      <c r="I114" s="15" t="s">
        <v>22</v>
      </c>
      <c r="J114" s="16" t="s">
        <v>32</v>
      </c>
      <c r="K114" s="17">
        <v>2741293</v>
      </c>
      <c r="L114" s="18">
        <v>2012001801</v>
      </c>
      <c r="M114" s="19">
        <v>43465</v>
      </c>
      <c r="N114" s="20">
        <v>170.55227578347601</v>
      </c>
      <c r="O114" s="21">
        <v>0.25</v>
      </c>
      <c r="P114" s="22">
        <v>2.0833333333333301E-2</v>
      </c>
      <c r="Q114" s="23">
        <v>5.7983333333333302</v>
      </c>
      <c r="R114" s="24">
        <v>176.35060911680901</v>
      </c>
      <c r="S114" s="25">
        <v>101.969390883191</v>
      </c>
      <c r="AMG114"/>
      <c r="AMH114"/>
      <c r="AMI114"/>
      <c r="AMJ114"/>
    </row>
    <row r="115" spans="1:1024" s="2" customFormat="1" ht="51" x14ac:dyDescent="0.25">
      <c r="A115" s="10" t="s">
        <v>20</v>
      </c>
      <c r="B115" s="11">
        <v>6130</v>
      </c>
      <c r="C115" s="10">
        <f>VLOOKUP(B115,[1]Planilha8!$X$4:$Y$6629,2,0)</f>
        <v>2038747</v>
      </c>
      <c r="D115" s="12" t="s">
        <v>41</v>
      </c>
      <c r="E115" s="12" t="str">
        <f>VLOOKUP(B115,[1]Planilha8!$X$4:$Z$6629,3,0)</f>
        <v>CLINICA MÉDICA</v>
      </c>
      <c r="F115" s="12" t="str">
        <f>VLOOKUP(B115,[1]Planilha8!$X$4:$AD$6629,7,0)</f>
        <v>REGULAR</v>
      </c>
      <c r="G115" s="13">
        <v>41141</v>
      </c>
      <c r="H115" s="14">
        <v>278.32</v>
      </c>
      <c r="I115" s="15" t="s">
        <v>22</v>
      </c>
      <c r="J115" s="16" t="s">
        <v>32</v>
      </c>
      <c r="K115" s="17">
        <v>2741293</v>
      </c>
      <c r="L115" s="18">
        <v>2012001801</v>
      </c>
      <c r="M115" s="19">
        <v>43465</v>
      </c>
      <c r="N115" s="20">
        <v>170.55227578347601</v>
      </c>
      <c r="O115" s="21">
        <v>0.25</v>
      </c>
      <c r="P115" s="22">
        <v>2.0833333333333301E-2</v>
      </c>
      <c r="Q115" s="23">
        <v>5.7983333333333302</v>
      </c>
      <c r="R115" s="24">
        <v>176.35060911680901</v>
      </c>
      <c r="S115" s="25">
        <v>101.969390883191</v>
      </c>
      <c r="AMG115"/>
      <c r="AMH115"/>
      <c r="AMI115"/>
      <c r="AMJ115"/>
    </row>
    <row r="116" spans="1:1024" s="2" customFormat="1" ht="51" x14ac:dyDescent="0.25">
      <c r="A116" s="10" t="s">
        <v>20</v>
      </c>
      <c r="B116" s="11">
        <v>6131</v>
      </c>
      <c r="C116" s="10">
        <f>VLOOKUP(B116,[1]Planilha8!$X$4:$Y$6629,2,0)</f>
        <v>2038748</v>
      </c>
      <c r="D116" s="12" t="s">
        <v>41</v>
      </c>
      <c r="E116" s="12" t="str">
        <f>VLOOKUP(B116,[1]Planilha8!$X$4:$Z$6629,3,0)</f>
        <v>GERÊNCIA DE PESSOAL - FREQUÊNCIA</v>
      </c>
      <c r="F116" s="12" t="str">
        <f>VLOOKUP(B116,[1]Planilha8!$X$4:$AD$6629,7,0)</f>
        <v>REGULAR</v>
      </c>
      <c r="G116" s="13">
        <v>41141</v>
      </c>
      <c r="H116" s="14">
        <v>278.32</v>
      </c>
      <c r="I116" s="15" t="s">
        <v>22</v>
      </c>
      <c r="J116" s="16" t="s">
        <v>32</v>
      </c>
      <c r="K116" s="17">
        <v>2741293</v>
      </c>
      <c r="L116" s="18">
        <v>2012001801</v>
      </c>
      <c r="M116" s="19">
        <v>43465</v>
      </c>
      <c r="N116" s="20">
        <v>170.55227578347601</v>
      </c>
      <c r="O116" s="21">
        <v>0.25</v>
      </c>
      <c r="P116" s="22">
        <v>2.0833333333333301E-2</v>
      </c>
      <c r="Q116" s="23">
        <v>5.7983333333333302</v>
      </c>
      <c r="R116" s="24">
        <v>176.35060911680901</v>
      </c>
      <c r="S116" s="25">
        <v>101.969390883191</v>
      </c>
      <c r="AMG116"/>
      <c r="AMH116"/>
      <c r="AMI116"/>
      <c r="AMJ116"/>
    </row>
    <row r="117" spans="1:1024" s="2" customFormat="1" ht="51" x14ac:dyDescent="0.25">
      <c r="A117" s="10" t="s">
        <v>20</v>
      </c>
      <c r="B117" s="11">
        <v>6132</v>
      </c>
      <c r="C117" s="10">
        <f>VLOOKUP(B117,[1]Planilha8!$X$4:$Y$6629,2,0)</f>
        <v>2038749</v>
      </c>
      <c r="D117" s="12" t="s">
        <v>41</v>
      </c>
      <c r="E117" s="12" t="str">
        <f>VLOOKUP(B117,[1]Planilha8!$X$4:$Z$6629,3,0)</f>
        <v>GERÊNCIA DE PESSOAL - FREQUÊNCIA</v>
      </c>
      <c r="F117" s="12" t="str">
        <f>VLOOKUP(B117,[1]Planilha8!$X$4:$AD$6629,7,0)</f>
        <v>REGULAR</v>
      </c>
      <c r="G117" s="13">
        <v>41141</v>
      </c>
      <c r="H117" s="14">
        <v>278.32</v>
      </c>
      <c r="I117" s="15" t="s">
        <v>22</v>
      </c>
      <c r="J117" s="16" t="s">
        <v>32</v>
      </c>
      <c r="K117" s="17">
        <v>2741293</v>
      </c>
      <c r="L117" s="18">
        <v>2012001801</v>
      </c>
      <c r="M117" s="19">
        <v>43465</v>
      </c>
      <c r="N117" s="20">
        <v>170.55227578347601</v>
      </c>
      <c r="O117" s="21">
        <v>0.25</v>
      </c>
      <c r="P117" s="22">
        <v>2.0833333333333301E-2</v>
      </c>
      <c r="Q117" s="23">
        <v>5.7983333333333302</v>
      </c>
      <c r="R117" s="24">
        <v>176.35060911680901</v>
      </c>
      <c r="S117" s="25">
        <v>101.969390883191</v>
      </c>
      <c r="AMG117"/>
      <c r="AMH117"/>
      <c r="AMI117"/>
      <c r="AMJ117"/>
    </row>
    <row r="118" spans="1:1024" s="2" customFormat="1" ht="51" x14ac:dyDescent="0.25">
      <c r="A118" s="10" t="s">
        <v>20</v>
      </c>
      <c r="B118" s="11">
        <v>6133</v>
      </c>
      <c r="C118" s="10">
        <f>VLOOKUP(B118,[1]Planilha8!$X$4:$Y$6629,2,0)</f>
        <v>2038750</v>
      </c>
      <c r="D118" s="12" t="s">
        <v>41</v>
      </c>
      <c r="E118" s="12" t="str">
        <f>VLOOKUP(B118,[1]Planilha8!$X$4:$Z$6629,3,0)</f>
        <v>CLINICA MEDICA</v>
      </c>
      <c r="F118" s="12" t="str">
        <f>VLOOKUP(B118,[1]Planilha8!$X$4:$AD$6629,7,0)</f>
        <v>REGULAR</v>
      </c>
      <c r="G118" s="13">
        <v>41141</v>
      </c>
      <c r="H118" s="14">
        <v>278.32</v>
      </c>
      <c r="I118" s="15" t="s">
        <v>22</v>
      </c>
      <c r="J118" s="16" t="s">
        <v>32</v>
      </c>
      <c r="K118" s="17">
        <v>2741293</v>
      </c>
      <c r="L118" s="18">
        <v>2012001801</v>
      </c>
      <c r="M118" s="19">
        <v>43465</v>
      </c>
      <c r="N118" s="20">
        <v>170.55227578347601</v>
      </c>
      <c r="O118" s="21">
        <v>0.25</v>
      </c>
      <c r="P118" s="22">
        <v>2.0833333333333301E-2</v>
      </c>
      <c r="Q118" s="23">
        <v>5.7983333333333302</v>
      </c>
      <c r="R118" s="24">
        <v>176.35060911680901</v>
      </c>
      <c r="S118" s="25">
        <v>101.969390883191</v>
      </c>
      <c r="AMG118"/>
      <c r="AMH118"/>
      <c r="AMI118"/>
      <c r="AMJ118"/>
    </row>
    <row r="119" spans="1:1024" s="2" customFormat="1" ht="51" x14ac:dyDescent="0.25">
      <c r="A119" s="10" t="s">
        <v>20</v>
      </c>
      <c r="B119" s="11">
        <v>6134</v>
      </c>
      <c r="C119" s="10">
        <f>VLOOKUP(B119,[1]Planilha8!$X$4:$Y$6629,2,0)</f>
        <v>2038751</v>
      </c>
      <c r="D119" s="12" t="s">
        <v>41</v>
      </c>
      <c r="E119" s="12" t="str">
        <f>VLOOKUP(B119,[1]Planilha8!$X$4:$Z$6629,3,0)</f>
        <v>CLINICA MEDICA</v>
      </c>
      <c r="F119" s="12" t="str">
        <f>VLOOKUP(B119,[1]Planilha8!$X$4:$AD$6629,7,0)</f>
        <v>REGULAR</v>
      </c>
      <c r="G119" s="13">
        <v>41141</v>
      </c>
      <c r="H119" s="14">
        <v>278.32</v>
      </c>
      <c r="I119" s="15" t="s">
        <v>22</v>
      </c>
      <c r="J119" s="16" t="s">
        <v>32</v>
      </c>
      <c r="K119" s="17">
        <v>2741293</v>
      </c>
      <c r="L119" s="18">
        <v>2012001801</v>
      </c>
      <c r="M119" s="19">
        <v>43465</v>
      </c>
      <c r="N119" s="20">
        <v>170.55227578347601</v>
      </c>
      <c r="O119" s="21">
        <v>0.25</v>
      </c>
      <c r="P119" s="22">
        <v>2.0833333333333301E-2</v>
      </c>
      <c r="Q119" s="23">
        <v>5.7983333333333302</v>
      </c>
      <c r="R119" s="24">
        <v>176.35060911680901</v>
      </c>
      <c r="S119" s="25">
        <v>101.969390883191</v>
      </c>
      <c r="AMG119"/>
      <c r="AMH119"/>
      <c r="AMI119"/>
      <c r="AMJ119"/>
    </row>
    <row r="120" spans="1:1024" s="2" customFormat="1" ht="51" x14ac:dyDescent="0.25">
      <c r="A120" s="10" t="s">
        <v>20</v>
      </c>
      <c r="B120" s="11">
        <v>6135</v>
      </c>
      <c r="C120" s="10">
        <f>VLOOKUP(B120,[1]Planilha8!$X$4:$Y$6629,2,0)</f>
        <v>2038752</v>
      </c>
      <c r="D120" s="12" t="s">
        <v>41</v>
      </c>
      <c r="E120" s="12" t="str">
        <f>VLOOKUP(B120,[1]Planilha8!$X$4:$Z$6629,3,0)</f>
        <v>CLINICA MEDICA</v>
      </c>
      <c r="F120" s="12" t="str">
        <f>VLOOKUP(B120,[1]Planilha8!$X$4:$AD$6629,7,0)</f>
        <v>REGULAR</v>
      </c>
      <c r="G120" s="13">
        <v>41141</v>
      </c>
      <c r="H120" s="14">
        <v>278.32</v>
      </c>
      <c r="I120" s="15" t="s">
        <v>22</v>
      </c>
      <c r="J120" s="16" t="s">
        <v>32</v>
      </c>
      <c r="K120" s="17">
        <v>2741293</v>
      </c>
      <c r="L120" s="18">
        <v>2012001801</v>
      </c>
      <c r="M120" s="19">
        <v>43465</v>
      </c>
      <c r="N120" s="20">
        <v>170.55227578347601</v>
      </c>
      <c r="O120" s="21">
        <v>0.25</v>
      </c>
      <c r="P120" s="22">
        <v>2.0833333333333301E-2</v>
      </c>
      <c r="Q120" s="23">
        <v>5.7983333333333302</v>
      </c>
      <c r="R120" s="24">
        <v>176.35060911680901</v>
      </c>
      <c r="S120" s="25">
        <v>101.969390883191</v>
      </c>
      <c r="AMG120"/>
      <c r="AMH120"/>
      <c r="AMI120"/>
      <c r="AMJ120"/>
    </row>
    <row r="121" spans="1:1024" s="2" customFormat="1" ht="51" x14ac:dyDescent="0.25">
      <c r="A121" s="10" t="s">
        <v>20</v>
      </c>
      <c r="B121" s="11">
        <v>6136</v>
      </c>
      <c r="C121" s="10">
        <f>VLOOKUP(B121,[1]Planilha8!$X$4:$Y$6629,2,0)</f>
        <v>2038753</v>
      </c>
      <c r="D121" s="12" t="s">
        <v>41</v>
      </c>
      <c r="E121" s="12" t="str">
        <f>VLOOKUP(B121,[1]Planilha8!$X$4:$Z$6629,3,0)</f>
        <v>CLINICA CIRÚRGICA</v>
      </c>
      <c r="F121" s="12" t="str">
        <f>VLOOKUP(B121,[1]Planilha8!$X$4:$AD$6629,7,0)</f>
        <v>REGULAR</v>
      </c>
      <c r="G121" s="13">
        <v>41141</v>
      </c>
      <c r="H121" s="14">
        <v>278.32</v>
      </c>
      <c r="I121" s="15" t="s">
        <v>22</v>
      </c>
      <c r="J121" s="16" t="s">
        <v>32</v>
      </c>
      <c r="K121" s="17">
        <v>2741293</v>
      </c>
      <c r="L121" s="18">
        <v>2012001801</v>
      </c>
      <c r="M121" s="19">
        <v>43465</v>
      </c>
      <c r="N121" s="20">
        <v>170.55227578347601</v>
      </c>
      <c r="O121" s="21">
        <v>0.25</v>
      </c>
      <c r="P121" s="22">
        <v>2.0833333333333301E-2</v>
      </c>
      <c r="Q121" s="23">
        <v>5.7983333333333302</v>
      </c>
      <c r="R121" s="24">
        <v>176.35060911680901</v>
      </c>
      <c r="S121" s="25">
        <v>101.969390883191</v>
      </c>
      <c r="AMG121"/>
      <c r="AMH121"/>
      <c r="AMI121"/>
      <c r="AMJ121"/>
    </row>
    <row r="122" spans="1:1024" s="2" customFormat="1" ht="51" x14ac:dyDescent="0.25">
      <c r="A122" s="10" t="s">
        <v>20</v>
      </c>
      <c r="B122" s="11">
        <v>6137</v>
      </c>
      <c r="C122" s="10">
        <f>VLOOKUP(B122,[1]Planilha8!$X$4:$Y$6629,2,0)</f>
        <v>2038754</v>
      </c>
      <c r="D122" s="12" t="s">
        <v>41</v>
      </c>
      <c r="E122" s="12" t="str">
        <f>VLOOKUP(B122,[1]Planilha8!$X$4:$Z$6629,3,0)</f>
        <v>SALA ENFERMAGEN SESMT</v>
      </c>
      <c r="F122" s="12" t="str">
        <f>VLOOKUP(B122,[1]Planilha8!$X$4:$AD$6629,7,0)</f>
        <v>REGULAR</v>
      </c>
      <c r="G122" s="13">
        <v>41141</v>
      </c>
      <c r="H122" s="14">
        <v>278.32</v>
      </c>
      <c r="I122" s="15" t="s">
        <v>22</v>
      </c>
      <c r="J122" s="16" t="s">
        <v>32</v>
      </c>
      <c r="K122" s="17">
        <v>2741293</v>
      </c>
      <c r="L122" s="18">
        <v>2012001801</v>
      </c>
      <c r="M122" s="19">
        <v>43465</v>
      </c>
      <c r="N122" s="20">
        <v>170.55227578347601</v>
      </c>
      <c r="O122" s="21">
        <v>0.25</v>
      </c>
      <c r="P122" s="22">
        <v>2.0833333333333301E-2</v>
      </c>
      <c r="Q122" s="23">
        <v>5.7983333333333302</v>
      </c>
      <c r="R122" s="24">
        <v>176.35060911680901</v>
      </c>
      <c r="S122" s="25">
        <v>101.969390883191</v>
      </c>
      <c r="AMG122"/>
      <c r="AMH122"/>
      <c r="AMI122"/>
      <c r="AMJ122"/>
    </row>
    <row r="123" spans="1:1024" s="2" customFormat="1" ht="51" x14ac:dyDescent="0.25">
      <c r="A123" s="10" t="s">
        <v>20</v>
      </c>
      <c r="B123" s="11">
        <v>6138</v>
      </c>
      <c r="C123" s="10">
        <f>VLOOKUP(B123,[1]Planilha8!$X$4:$Y$6629,2,0)</f>
        <v>2038755</v>
      </c>
      <c r="D123" s="12" t="s">
        <v>41</v>
      </c>
      <c r="E123" s="12" t="str">
        <f>VLOOKUP(B123,[1]Planilha8!$X$4:$Z$6629,3,0)</f>
        <v>CLINICA MÉDICA</v>
      </c>
      <c r="F123" s="12" t="str">
        <f>VLOOKUP(B123,[1]Planilha8!$X$4:$AD$6629,7,0)</f>
        <v>REGULAR</v>
      </c>
      <c r="G123" s="13">
        <v>41141</v>
      </c>
      <c r="H123" s="14">
        <v>278.32</v>
      </c>
      <c r="I123" s="15" t="s">
        <v>22</v>
      </c>
      <c r="J123" s="16" t="s">
        <v>32</v>
      </c>
      <c r="K123" s="17">
        <v>2741293</v>
      </c>
      <c r="L123" s="18">
        <v>2012001801</v>
      </c>
      <c r="M123" s="19">
        <v>43465</v>
      </c>
      <c r="N123" s="20">
        <v>170.55227578347601</v>
      </c>
      <c r="O123" s="21">
        <v>0.25</v>
      </c>
      <c r="P123" s="22">
        <v>2.0833333333333301E-2</v>
      </c>
      <c r="Q123" s="23">
        <v>5.7983333333333302</v>
      </c>
      <c r="R123" s="24">
        <v>176.35060911680901</v>
      </c>
      <c r="S123" s="25">
        <v>101.969390883191</v>
      </c>
      <c r="AMG123"/>
      <c r="AMH123"/>
      <c r="AMI123"/>
      <c r="AMJ123"/>
    </row>
    <row r="124" spans="1:1024" s="2" customFormat="1" ht="51" x14ac:dyDescent="0.25">
      <c r="A124" s="10" t="s">
        <v>20</v>
      </c>
      <c r="B124" s="11">
        <v>6139</v>
      </c>
      <c r="C124" s="10">
        <f>VLOOKUP(B124,[1]Planilha8!$X$4:$Y$6629,2,0)</f>
        <v>2038756</v>
      </c>
      <c r="D124" s="12" t="s">
        <v>41</v>
      </c>
      <c r="E124" s="12" t="str">
        <f>VLOOKUP(B124,[1]Planilha8!$X$4:$Z$6629,3,0)</f>
        <v>CLINICA CIRÚRGICA</v>
      </c>
      <c r="F124" s="12" t="str">
        <f>VLOOKUP(B124,[1]Planilha8!$X$4:$AD$6629,7,0)</f>
        <v>REGULAR</v>
      </c>
      <c r="G124" s="13">
        <v>41141</v>
      </c>
      <c r="H124" s="14">
        <v>278.32</v>
      </c>
      <c r="I124" s="15" t="s">
        <v>22</v>
      </c>
      <c r="J124" s="16" t="s">
        <v>32</v>
      </c>
      <c r="K124" s="17">
        <v>2741293</v>
      </c>
      <c r="L124" s="18">
        <v>2012001801</v>
      </c>
      <c r="M124" s="19">
        <v>43465</v>
      </c>
      <c r="N124" s="20">
        <v>170.55227578347601</v>
      </c>
      <c r="O124" s="21">
        <v>0.25</v>
      </c>
      <c r="P124" s="22">
        <v>2.0833333333333301E-2</v>
      </c>
      <c r="Q124" s="23">
        <v>5.7983333333333302</v>
      </c>
      <c r="R124" s="24">
        <v>176.35060911680901</v>
      </c>
      <c r="S124" s="25">
        <v>101.969390883191</v>
      </c>
      <c r="AMG124"/>
      <c r="AMH124"/>
      <c r="AMI124"/>
      <c r="AMJ124"/>
    </row>
    <row r="125" spans="1:1024" s="2" customFormat="1" ht="51" x14ac:dyDescent="0.25">
      <c r="A125" s="10" t="s">
        <v>20</v>
      </c>
      <c r="B125" s="11">
        <v>6140</v>
      </c>
      <c r="C125" s="10">
        <f>VLOOKUP(B125,[1]Planilha8!$X$4:$Y$6629,2,0)</f>
        <v>2038757</v>
      </c>
      <c r="D125" s="12" t="s">
        <v>41</v>
      </c>
      <c r="E125" s="12" t="str">
        <f>VLOOKUP(B125,[1]Planilha8!$X$4:$Z$6629,3,0)</f>
        <v>CLINICA MÉDICA</v>
      </c>
      <c r="F125" s="12" t="str">
        <f>VLOOKUP(B125,[1]Planilha8!$X$4:$AD$6629,7,0)</f>
        <v>REGULAR</v>
      </c>
      <c r="G125" s="13">
        <v>41141</v>
      </c>
      <c r="H125" s="14">
        <v>278.32</v>
      </c>
      <c r="I125" s="15" t="s">
        <v>22</v>
      </c>
      <c r="J125" s="16" t="s">
        <v>32</v>
      </c>
      <c r="K125" s="17">
        <v>2741293</v>
      </c>
      <c r="L125" s="18">
        <v>2012001801</v>
      </c>
      <c r="M125" s="19">
        <v>43465</v>
      </c>
      <c r="N125" s="20">
        <v>170.55227578347601</v>
      </c>
      <c r="O125" s="21">
        <v>0.25</v>
      </c>
      <c r="P125" s="22">
        <v>2.0833333333333301E-2</v>
      </c>
      <c r="Q125" s="23">
        <v>5.7983333333333302</v>
      </c>
      <c r="R125" s="24">
        <v>176.35060911680901</v>
      </c>
      <c r="S125" s="25">
        <v>101.969390883191</v>
      </c>
      <c r="AMG125"/>
      <c r="AMH125"/>
      <c r="AMI125"/>
      <c r="AMJ125"/>
    </row>
    <row r="126" spans="1:1024" s="2" customFormat="1" ht="51" x14ac:dyDescent="0.25">
      <c r="A126" s="10" t="s">
        <v>20</v>
      </c>
      <c r="B126" s="11">
        <v>6141</v>
      </c>
      <c r="C126" s="10">
        <f>VLOOKUP(B126,[1]Planilha8!$X$4:$Y$6629,2,0)</f>
        <v>2038758</v>
      </c>
      <c r="D126" s="12" t="s">
        <v>41</v>
      </c>
      <c r="E126" s="12" t="str">
        <f>VLOOKUP(B126,[1]Planilha8!$X$4:$Z$6629,3,0)</f>
        <v>CLINICA MÉDICA</v>
      </c>
      <c r="F126" s="12" t="str">
        <f>VLOOKUP(B126,[1]Planilha8!$X$4:$AD$6629,7,0)</f>
        <v>REGULAR</v>
      </c>
      <c r="G126" s="13">
        <v>41141</v>
      </c>
      <c r="H126" s="14">
        <v>278.32</v>
      </c>
      <c r="I126" s="15" t="s">
        <v>22</v>
      </c>
      <c r="J126" s="16" t="s">
        <v>32</v>
      </c>
      <c r="K126" s="17">
        <v>2741293</v>
      </c>
      <c r="L126" s="18">
        <v>2012001801</v>
      </c>
      <c r="M126" s="19">
        <v>43465</v>
      </c>
      <c r="N126" s="20">
        <v>170.55227578347601</v>
      </c>
      <c r="O126" s="21">
        <v>0.25</v>
      </c>
      <c r="P126" s="22">
        <v>2.0833333333333301E-2</v>
      </c>
      <c r="Q126" s="23">
        <v>5.7983333333333302</v>
      </c>
      <c r="R126" s="24">
        <v>176.35060911680901</v>
      </c>
      <c r="S126" s="25">
        <v>101.969390883191</v>
      </c>
      <c r="AMG126"/>
      <c r="AMH126"/>
      <c r="AMI126"/>
      <c r="AMJ126"/>
    </row>
    <row r="127" spans="1:1024" s="2" customFormat="1" ht="51" x14ac:dyDescent="0.25">
      <c r="A127" s="10" t="s">
        <v>20</v>
      </c>
      <c r="B127" s="11">
        <v>6142</v>
      </c>
      <c r="C127" s="10">
        <f>VLOOKUP(B127,[1]Planilha8!$X$4:$Y$6629,2,0)</f>
        <v>2038759</v>
      </c>
      <c r="D127" s="12" t="s">
        <v>41</v>
      </c>
      <c r="E127" s="12" t="str">
        <f>VLOOKUP(B127,[1]Planilha8!$X$4:$Z$6629,3,0)</f>
        <v>CLINICA CIRÚRGICA</v>
      </c>
      <c r="F127" s="12" t="str">
        <f>VLOOKUP(B127,[1]Planilha8!$X$4:$AD$6629,7,0)</f>
        <v>REGULAR</v>
      </c>
      <c r="G127" s="13">
        <v>41141</v>
      </c>
      <c r="H127" s="14">
        <v>278.32</v>
      </c>
      <c r="I127" s="15" t="s">
        <v>22</v>
      </c>
      <c r="J127" s="16" t="s">
        <v>32</v>
      </c>
      <c r="K127" s="17">
        <v>2741293</v>
      </c>
      <c r="L127" s="18">
        <v>2012001801</v>
      </c>
      <c r="M127" s="19">
        <v>43465</v>
      </c>
      <c r="N127" s="20">
        <v>170.55227578347601</v>
      </c>
      <c r="O127" s="21">
        <v>0.25</v>
      </c>
      <c r="P127" s="22">
        <v>2.0833333333333301E-2</v>
      </c>
      <c r="Q127" s="23">
        <v>5.7983333333333302</v>
      </c>
      <c r="R127" s="24">
        <v>176.35060911680901</v>
      </c>
      <c r="S127" s="25">
        <v>101.969390883191</v>
      </c>
      <c r="AMG127"/>
      <c r="AMH127"/>
      <c r="AMI127"/>
      <c r="AMJ127"/>
    </row>
    <row r="128" spans="1:1024" s="2" customFormat="1" ht="51" x14ac:dyDescent="0.25">
      <c r="A128" s="10" t="s">
        <v>20</v>
      </c>
      <c r="B128" s="11">
        <v>6143</v>
      </c>
      <c r="C128" s="10">
        <f>VLOOKUP(B128,[1]Planilha8!$X$4:$Y$6629,2,0)</f>
        <v>2038760</v>
      </c>
      <c r="D128" s="12" t="s">
        <v>41</v>
      </c>
      <c r="E128" s="12" t="str">
        <f>VLOOKUP(B128,[1]Planilha8!$X$4:$Z$6629,3,0)</f>
        <v>PORTARIA “A'</v>
      </c>
      <c r="F128" s="12" t="str">
        <f>VLOOKUP(B128,[1]Planilha8!$X$4:$AD$6629,7,0)</f>
        <v>REGULAR</v>
      </c>
      <c r="G128" s="13">
        <v>41141</v>
      </c>
      <c r="H128" s="14">
        <v>278.32</v>
      </c>
      <c r="I128" s="15" t="s">
        <v>22</v>
      </c>
      <c r="J128" s="16" t="s">
        <v>32</v>
      </c>
      <c r="K128" s="17">
        <v>2741293</v>
      </c>
      <c r="L128" s="18">
        <v>2012001801</v>
      </c>
      <c r="M128" s="19">
        <v>43465</v>
      </c>
      <c r="N128" s="20">
        <v>170.55227578347601</v>
      </c>
      <c r="O128" s="21">
        <v>0.25</v>
      </c>
      <c r="P128" s="22">
        <v>2.0833333333333301E-2</v>
      </c>
      <c r="Q128" s="23">
        <v>5.7983333333333302</v>
      </c>
      <c r="R128" s="24">
        <v>176.35060911680901</v>
      </c>
      <c r="S128" s="25">
        <v>101.969390883191</v>
      </c>
      <c r="AMG128"/>
      <c r="AMH128"/>
      <c r="AMI128"/>
      <c r="AMJ128"/>
    </row>
    <row r="129" spans="1:1024" s="2" customFormat="1" ht="178.5" x14ac:dyDescent="0.25">
      <c r="A129" s="10" t="s">
        <v>20</v>
      </c>
      <c r="B129" s="11">
        <v>6054</v>
      </c>
      <c r="C129" s="10">
        <f>VLOOKUP(B129,[1]Planilha8!$X$4:$Y$6629,2,0)</f>
        <v>2038868</v>
      </c>
      <c r="D129" s="12" t="s">
        <v>40</v>
      </c>
      <c r="E129" s="12" t="str">
        <f>VLOOKUP(B129,[1]Planilha8!$X$4:$Z$6629,3,0)</f>
        <v>ADMINISTRAÇÃO - SEDE - GEMAP</v>
      </c>
      <c r="F129" s="12" t="str">
        <f>VLOOKUP(B129,[1]Planilha8!$X$4:$AD$6629,7,0)</f>
        <v>BOM</v>
      </c>
      <c r="G129" s="13">
        <v>41142</v>
      </c>
      <c r="H129" s="14">
        <v>1607.7771111111099</v>
      </c>
      <c r="I129" s="15" t="s">
        <v>22</v>
      </c>
      <c r="J129" s="16" t="s">
        <v>32</v>
      </c>
      <c r="K129" s="17">
        <v>2743281</v>
      </c>
      <c r="L129" s="18">
        <v>2012001801</v>
      </c>
      <c r="M129" s="19">
        <v>43465</v>
      </c>
      <c r="N129" s="20">
        <v>1527.75470048122</v>
      </c>
      <c r="O129" s="21">
        <v>1</v>
      </c>
      <c r="P129" s="22">
        <v>8.3333333333333301E-2</v>
      </c>
      <c r="Q129" s="23">
        <v>0</v>
      </c>
      <c r="R129" s="24">
        <v>1527.75470048122</v>
      </c>
      <c r="S129" s="25">
        <v>80.0224106298854</v>
      </c>
      <c r="AMG129"/>
      <c r="AMH129"/>
      <c r="AMI129"/>
      <c r="AMJ129"/>
    </row>
    <row r="130" spans="1:1024" s="2" customFormat="1" ht="178.5" x14ac:dyDescent="0.25">
      <c r="A130" s="10" t="s">
        <v>20</v>
      </c>
      <c r="B130" s="11">
        <v>6055</v>
      </c>
      <c r="C130" s="10">
        <f>VLOOKUP(B130,[1]Planilha8!$X$4:$Y$6629,2,0)</f>
        <v>2038869</v>
      </c>
      <c r="D130" s="12" t="s">
        <v>40</v>
      </c>
      <c r="E130" s="12" t="str">
        <f>VLOOKUP(B130,[1]Planilha8!$X$4:$Z$6629,3,0)</f>
        <v>ADMINISTRAÇÃO - SEDE - GEFIN</v>
      </c>
      <c r="F130" s="12" t="str">
        <f>VLOOKUP(B130,[1]Planilha8!$X$4:$AD$6629,7,0)</f>
        <v>BOM</v>
      </c>
      <c r="G130" s="13">
        <v>41142</v>
      </c>
      <c r="H130" s="14">
        <v>1607.7771111111099</v>
      </c>
      <c r="I130" s="15" t="s">
        <v>22</v>
      </c>
      <c r="J130" s="16" t="s">
        <v>32</v>
      </c>
      <c r="K130" s="17">
        <v>2743281</v>
      </c>
      <c r="L130" s="18">
        <v>2012001801</v>
      </c>
      <c r="M130" s="19">
        <v>43465</v>
      </c>
      <c r="N130" s="20">
        <v>1527.75470048122</v>
      </c>
      <c r="O130" s="21">
        <v>1</v>
      </c>
      <c r="P130" s="22">
        <v>8.3333333333333301E-2</v>
      </c>
      <c r="Q130" s="23">
        <v>0</v>
      </c>
      <c r="R130" s="24">
        <v>1527.75470048122</v>
      </c>
      <c r="S130" s="25">
        <v>80.0224106298854</v>
      </c>
      <c r="AMG130"/>
      <c r="AMH130"/>
      <c r="AMI130"/>
      <c r="AMJ130"/>
    </row>
    <row r="131" spans="1:1024" s="2" customFormat="1" ht="178.5" x14ac:dyDescent="0.25">
      <c r="A131" s="10" t="s">
        <v>20</v>
      </c>
      <c r="B131" s="11">
        <v>6056</v>
      </c>
      <c r="C131" s="10">
        <f>VLOOKUP(B131,[1]Planilha8!$X$4:$Y$6629,2,0)</f>
        <v>2038870</v>
      </c>
      <c r="D131" s="12" t="s">
        <v>40</v>
      </c>
      <c r="E131" s="12" t="str">
        <f>VLOOKUP(B131,[1]Planilha8!$X$4:$Z$6629,3,0)</f>
        <v>CLINICA CIRÚRGICA</v>
      </c>
      <c r="F131" s="12" t="str">
        <f>VLOOKUP(B131,[1]Planilha8!$X$4:$AD$6629,7,0)</f>
        <v>BOM</v>
      </c>
      <c r="G131" s="13">
        <v>41142</v>
      </c>
      <c r="H131" s="14">
        <v>1607.7771111111099</v>
      </c>
      <c r="I131" s="15" t="s">
        <v>22</v>
      </c>
      <c r="J131" s="16" t="s">
        <v>32</v>
      </c>
      <c r="K131" s="17">
        <v>2743281</v>
      </c>
      <c r="L131" s="18">
        <v>2012001801</v>
      </c>
      <c r="M131" s="19">
        <v>43465</v>
      </c>
      <c r="N131" s="20">
        <v>1527.75470048122</v>
      </c>
      <c r="O131" s="21">
        <v>1</v>
      </c>
      <c r="P131" s="22">
        <v>8.3333333333333301E-2</v>
      </c>
      <c r="Q131" s="23">
        <v>0</v>
      </c>
      <c r="R131" s="24">
        <v>1527.75470048122</v>
      </c>
      <c r="S131" s="25">
        <v>80.0224106298854</v>
      </c>
      <c r="AMG131"/>
      <c r="AMH131"/>
      <c r="AMI131"/>
      <c r="AMJ131"/>
    </row>
    <row r="132" spans="1:1024" s="2" customFormat="1" ht="178.5" x14ac:dyDescent="0.25">
      <c r="A132" s="10" t="s">
        <v>20</v>
      </c>
      <c r="B132" s="11">
        <v>6057</v>
      </c>
      <c r="C132" s="10">
        <f>VLOOKUP(B132,[1]Planilha8!$X$4:$Y$6629,2,0)</f>
        <v>2038871</v>
      </c>
      <c r="D132" s="12" t="s">
        <v>40</v>
      </c>
      <c r="E132" s="12" t="str">
        <f>VLOOKUP(B132,[1]Planilha8!$X$4:$Z$6629,3,0)</f>
        <v>SALA COORDENAÇÃO NUTRIÇÃO</v>
      </c>
      <c r="F132" s="12" t="str">
        <f>VLOOKUP(B132,[1]Planilha8!$X$4:$AD$6629,7,0)</f>
        <v>BOM</v>
      </c>
      <c r="G132" s="13">
        <v>41142</v>
      </c>
      <c r="H132" s="14">
        <v>1607.7771111111099</v>
      </c>
      <c r="I132" s="15" t="s">
        <v>22</v>
      </c>
      <c r="J132" s="16" t="s">
        <v>32</v>
      </c>
      <c r="K132" s="17">
        <v>2743281</v>
      </c>
      <c r="L132" s="18">
        <v>2012001801</v>
      </c>
      <c r="M132" s="19">
        <v>43465</v>
      </c>
      <c r="N132" s="20">
        <v>1527.75470048122</v>
      </c>
      <c r="O132" s="21">
        <v>1</v>
      </c>
      <c r="P132" s="22">
        <v>8.3333333333333301E-2</v>
      </c>
      <c r="Q132" s="23">
        <v>0</v>
      </c>
      <c r="R132" s="24">
        <v>1527.75470048122</v>
      </c>
      <c r="S132" s="25">
        <v>80.0224106298854</v>
      </c>
      <c r="AMG132"/>
      <c r="AMH132"/>
      <c r="AMI132"/>
      <c r="AMJ132"/>
    </row>
    <row r="133" spans="1:1024" s="2" customFormat="1" ht="178.5" x14ac:dyDescent="0.25">
      <c r="A133" s="10" t="s">
        <v>20</v>
      </c>
      <c r="B133" s="11">
        <v>6058</v>
      </c>
      <c r="C133" s="10">
        <f>VLOOKUP(B133,[1]Planilha8!$X$4:$Y$6629,2,0)</f>
        <v>2038872</v>
      </c>
      <c r="D133" s="12" t="s">
        <v>40</v>
      </c>
      <c r="E133" s="12" t="str">
        <f>VLOOKUP(B133,[1]Planilha8!$X$4:$Z$6629,3,0)</f>
        <v>UTI - FARMÁCIA SATÉLITE</v>
      </c>
      <c r="F133" s="12" t="str">
        <f>VLOOKUP(B133,[1]Planilha8!$X$4:$AD$6629,7,0)</f>
        <v>BOM</v>
      </c>
      <c r="G133" s="13">
        <v>41142</v>
      </c>
      <c r="H133" s="14">
        <v>1607.7771111111099</v>
      </c>
      <c r="I133" s="15" t="s">
        <v>22</v>
      </c>
      <c r="J133" s="16" t="s">
        <v>32</v>
      </c>
      <c r="K133" s="17">
        <v>2743281</v>
      </c>
      <c r="L133" s="18">
        <v>2012001801</v>
      </c>
      <c r="M133" s="19">
        <v>43465</v>
      </c>
      <c r="N133" s="20">
        <v>1527.75470048122</v>
      </c>
      <c r="O133" s="21">
        <v>1</v>
      </c>
      <c r="P133" s="22">
        <v>8.3333333333333301E-2</v>
      </c>
      <c r="Q133" s="23">
        <v>0</v>
      </c>
      <c r="R133" s="24">
        <v>1527.75470048122</v>
      </c>
      <c r="S133" s="25">
        <v>80.0224106298854</v>
      </c>
      <c r="AMG133"/>
      <c r="AMH133"/>
      <c r="AMI133"/>
      <c r="AMJ133"/>
    </row>
    <row r="134" spans="1:1024" s="2" customFormat="1" ht="178.5" x14ac:dyDescent="0.25">
      <c r="A134" s="10" t="s">
        <v>20</v>
      </c>
      <c r="B134" s="11">
        <v>6059</v>
      </c>
      <c r="C134" s="10">
        <f>VLOOKUP(B134,[1]Planilha8!$X$4:$Y$6629,2,0)</f>
        <v>2038873</v>
      </c>
      <c r="D134" s="12" t="s">
        <v>40</v>
      </c>
      <c r="E134" s="12" t="str">
        <f>VLOOKUP(B134,[1]Planilha8!$X$4:$Z$6629,3,0)</f>
        <v>GERÊNCIA DE PESSOAL - HGG</v>
      </c>
      <c r="F134" s="12" t="str">
        <f>VLOOKUP(B134,[1]Planilha8!$X$4:$AD$6629,7,0)</f>
        <v>BOM</v>
      </c>
      <c r="G134" s="13">
        <v>41142</v>
      </c>
      <c r="H134" s="14">
        <v>1607.7771111111099</v>
      </c>
      <c r="I134" s="15" t="s">
        <v>22</v>
      </c>
      <c r="J134" s="16" t="s">
        <v>32</v>
      </c>
      <c r="K134" s="17">
        <v>2743281</v>
      </c>
      <c r="L134" s="18">
        <v>2012001801</v>
      </c>
      <c r="M134" s="19">
        <v>43465</v>
      </c>
      <c r="N134" s="20">
        <v>1527.75470048122</v>
      </c>
      <c r="O134" s="21">
        <v>1</v>
      </c>
      <c r="P134" s="22">
        <v>8.3333333333333301E-2</v>
      </c>
      <c r="Q134" s="23">
        <v>0</v>
      </c>
      <c r="R134" s="24">
        <v>1527.75470048122</v>
      </c>
      <c r="S134" s="25">
        <v>80.0224106298854</v>
      </c>
      <c r="AMG134"/>
      <c r="AMH134"/>
      <c r="AMI134"/>
      <c r="AMJ134"/>
    </row>
    <row r="135" spans="1:1024" s="2" customFormat="1" ht="178.5" x14ac:dyDescent="0.25">
      <c r="A135" s="10" t="s">
        <v>20</v>
      </c>
      <c r="B135" s="11">
        <v>6060</v>
      </c>
      <c r="C135" s="10">
        <f>VLOOKUP(B135,[1]Planilha8!$X$4:$Y$6629,2,0)</f>
        <v>2038874</v>
      </c>
      <c r="D135" s="12" t="s">
        <v>40</v>
      </c>
      <c r="E135" s="12" t="str">
        <f>VLOOKUP(B135,[1]Planilha8!$X$4:$Z$6629,3,0)</f>
        <v>ASTEC</v>
      </c>
      <c r="F135" s="12" t="str">
        <f>VLOOKUP(B135,[1]Planilha8!$X$4:$AD$6629,7,0)</f>
        <v>BOM</v>
      </c>
      <c r="G135" s="13">
        <v>41142</v>
      </c>
      <c r="H135" s="14">
        <v>1607.7771111111099</v>
      </c>
      <c r="I135" s="15" t="s">
        <v>22</v>
      </c>
      <c r="J135" s="16" t="s">
        <v>32</v>
      </c>
      <c r="K135" s="17">
        <v>2743281</v>
      </c>
      <c r="L135" s="18">
        <v>2012001801</v>
      </c>
      <c r="M135" s="19">
        <v>43465</v>
      </c>
      <c r="N135" s="20">
        <v>1527.75470048122</v>
      </c>
      <c r="O135" s="21">
        <v>1</v>
      </c>
      <c r="P135" s="22">
        <v>8.3333333333333301E-2</v>
      </c>
      <c r="Q135" s="23">
        <v>0</v>
      </c>
      <c r="R135" s="24">
        <v>1527.75470048122</v>
      </c>
      <c r="S135" s="25">
        <v>80.0224106298854</v>
      </c>
      <c r="AMG135"/>
      <c r="AMH135"/>
      <c r="AMI135"/>
      <c r="AMJ135"/>
    </row>
    <row r="136" spans="1:1024" s="2" customFormat="1" ht="178.5" x14ac:dyDescent="0.25">
      <c r="A136" s="10" t="s">
        <v>20</v>
      </c>
      <c r="B136" s="11">
        <v>6061</v>
      </c>
      <c r="C136" s="10">
        <f>VLOOKUP(B136,[1]Planilha8!$X$4:$Y$6629,2,0)</f>
        <v>2038875</v>
      </c>
      <c r="D136" s="12" t="s">
        <v>40</v>
      </c>
      <c r="E136" s="12" t="str">
        <f>VLOOKUP(B136,[1]Planilha8!$X$4:$Z$6629,3,0)</f>
        <v>CHI – NÚCLEO MÉDICO</v>
      </c>
      <c r="F136" s="12" t="str">
        <f>VLOOKUP(B136,[1]Planilha8!$X$4:$AD$6629,7,0)</f>
        <v>BOM</v>
      </c>
      <c r="G136" s="13">
        <v>41142</v>
      </c>
      <c r="H136" s="14">
        <v>1607.7771111111099</v>
      </c>
      <c r="I136" s="15" t="s">
        <v>22</v>
      </c>
      <c r="J136" s="16" t="s">
        <v>32</v>
      </c>
      <c r="K136" s="17">
        <v>2743281</v>
      </c>
      <c r="L136" s="18">
        <v>2012001801</v>
      </c>
      <c r="M136" s="19">
        <v>43465</v>
      </c>
      <c r="N136" s="20">
        <v>1527.75470048122</v>
      </c>
      <c r="O136" s="21">
        <v>1</v>
      </c>
      <c r="P136" s="22">
        <v>8.3333333333333301E-2</v>
      </c>
      <c r="Q136" s="23">
        <v>0</v>
      </c>
      <c r="R136" s="24">
        <v>1527.75470048122</v>
      </c>
      <c r="S136" s="25">
        <v>80.0224106298854</v>
      </c>
      <c r="AMG136"/>
      <c r="AMH136"/>
      <c r="AMI136"/>
      <c r="AMJ136"/>
    </row>
    <row r="137" spans="1:1024" s="2" customFormat="1" ht="178.5" x14ac:dyDescent="0.25">
      <c r="A137" s="10" t="s">
        <v>20</v>
      </c>
      <c r="B137" s="11">
        <v>6062</v>
      </c>
      <c r="C137" s="10">
        <f>VLOOKUP(B137,[1]Planilha8!$X$4:$Y$6629,2,0)</f>
        <v>2038876</v>
      </c>
      <c r="D137" s="12" t="s">
        <v>40</v>
      </c>
      <c r="E137" s="12" t="str">
        <f>VLOOKUP(B137,[1]Planilha8!$X$4:$Z$6629,3,0)</f>
        <v>SALA DE CONSULTAS ESPECIALIZADAS</v>
      </c>
      <c r="F137" s="12" t="str">
        <f>VLOOKUP(B137,[1]Planilha8!$X$4:$AD$6629,7,0)</f>
        <v>BOM</v>
      </c>
      <c r="G137" s="13">
        <v>41142</v>
      </c>
      <c r="H137" s="14">
        <v>1607.7771111111099</v>
      </c>
      <c r="I137" s="15" t="s">
        <v>22</v>
      </c>
      <c r="J137" s="16" t="s">
        <v>32</v>
      </c>
      <c r="K137" s="17">
        <v>2743281</v>
      </c>
      <c r="L137" s="18">
        <v>2012001801</v>
      </c>
      <c r="M137" s="19">
        <v>43465</v>
      </c>
      <c r="N137" s="20">
        <v>1527.75470048122</v>
      </c>
      <c r="O137" s="21">
        <v>1</v>
      </c>
      <c r="P137" s="22">
        <v>8.3333333333333301E-2</v>
      </c>
      <c r="Q137" s="23">
        <v>0</v>
      </c>
      <c r="R137" s="24">
        <v>1527.75470048122</v>
      </c>
      <c r="S137" s="25">
        <v>80.0224106298854</v>
      </c>
      <c r="AMG137"/>
      <c r="AMH137"/>
      <c r="AMI137"/>
      <c r="AMJ137"/>
    </row>
    <row r="138" spans="1:1024" s="2" customFormat="1" ht="178.5" x14ac:dyDescent="0.25">
      <c r="A138" s="10" t="s">
        <v>20</v>
      </c>
      <c r="B138" s="11">
        <v>6063</v>
      </c>
      <c r="C138" s="10">
        <f>VLOOKUP(B138,[1]Planilha8!$X$4:$Y$6629,2,0)</f>
        <v>2038877</v>
      </c>
      <c r="D138" s="12" t="s">
        <v>40</v>
      </c>
      <c r="E138" s="12" t="str">
        <f>VLOOKUP(B138,[1]Planilha8!$X$4:$Z$6629,3,0)</f>
        <v>FARMÁCIA – DOSE</v>
      </c>
      <c r="F138" s="12" t="str">
        <f>VLOOKUP(B138,[1]Planilha8!$X$4:$AD$6629,7,0)</f>
        <v>BOM</v>
      </c>
      <c r="G138" s="13">
        <v>41142</v>
      </c>
      <c r="H138" s="14">
        <v>1607.7771111111099</v>
      </c>
      <c r="I138" s="15" t="s">
        <v>22</v>
      </c>
      <c r="J138" s="16" t="s">
        <v>32</v>
      </c>
      <c r="K138" s="17">
        <v>2743281</v>
      </c>
      <c r="L138" s="18">
        <v>2012001801</v>
      </c>
      <c r="M138" s="19">
        <v>43465</v>
      </c>
      <c r="N138" s="20">
        <v>1527.75470048122</v>
      </c>
      <c r="O138" s="21">
        <v>1</v>
      </c>
      <c r="P138" s="22">
        <v>8.3333333333333301E-2</v>
      </c>
      <c r="Q138" s="23">
        <v>0</v>
      </c>
      <c r="R138" s="24">
        <v>1527.75470048122</v>
      </c>
      <c r="S138" s="25">
        <v>80.0224106298854</v>
      </c>
      <c r="AMG138"/>
      <c r="AMH138"/>
      <c r="AMI138"/>
      <c r="AMJ138"/>
    </row>
    <row r="139" spans="1:1024" s="2" customFormat="1" ht="178.5" x14ac:dyDescent="0.25">
      <c r="A139" s="10" t="s">
        <v>20</v>
      </c>
      <c r="B139" s="11">
        <v>6064</v>
      </c>
      <c r="C139" s="10">
        <f>VLOOKUP(B139,[1]Planilha8!$X$4:$Y$6629,2,0)</f>
        <v>2038878</v>
      </c>
      <c r="D139" s="12" t="s">
        <v>40</v>
      </c>
      <c r="E139" s="12" t="str">
        <f>VLOOKUP(B139,[1]Planilha8!$X$4:$Z$6629,3,0)</f>
        <v>FARMÁCIA – DOSE</v>
      </c>
      <c r="F139" s="12" t="str">
        <f>VLOOKUP(B139,[1]Planilha8!$X$4:$AD$6629,7,0)</f>
        <v>BOM</v>
      </c>
      <c r="G139" s="13">
        <v>41142</v>
      </c>
      <c r="H139" s="14">
        <v>1607.7771111111099</v>
      </c>
      <c r="I139" s="15" t="s">
        <v>22</v>
      </c>
      <c r="J139" s="16" t="s">
        <v>32</v>
      </c>
      <c r="K139" s="17">
        <v>2743281</v>
      </c>
      <c r="L139" s="18">
        <v>2012001801</v>
      </c>
      <c r="M139" s="19">
        <v>43465</v>
      </c>
      <c r="N139" s="20">
        <v>1527.75470048122</v>
      </c>
      <c r="O139" s="21">
        <v>1</v>
      </c>
      <c r="P139" s="22">
        <v>8.3333333333333301E-2</v>
      </c>
      <c r="Q139" s="23">
        <v>0</v>
      </c>
      <c r="R139" s="24">
        <v>1527.75470048122</v>
      </c>
      <c r="S139" s="25">
        <v>80.0224106298854</v>
      </c>
      <c r="AMG139"/>
      <c r="AMH139"/>
      <c r="AMI139"/>
      <c r="AMJ139"/>
    </row>
    <row r="140" spans="1:1024" s="2" customFormat="1" ht="178.5" x14ac:dyDescent="0.25">
      <c r="A140" s="10" t="s">
        <v>20</v>
      </c>
      <c r="B140" s="11">
        <v>6065</v>
      </c>
      <c r="C140" s="10">
        <f>VLOOKUP(B140,[1]Planilha8!$X$4:$Y$6629,2,0)</f>
        <v>2038879</v>
      </c>
      <c r="D140" s="12" t="s">
        <v>40</v>
      </c>
      <c r="E140" s="12" t="str">
        <f>VLOOKUP(B140,[1]Planilha8!$X$4:$Z$6629,3,0)</f>
        <v>ADMINISTRAÇÃO - SEDE - GRH</v>
      </c>
      <c r="F140" s="12" t="str">
        <f>VLOOKUP(B140,[1]Planilha8!$X$4:$AD$6629,7,0)</f>
        <v>BOM</v>
      </c>
      <c r="G140" s="13">
        <v>41142</v>
      </c>
      <c r="H140" s="14">
        <v>1607.7771111111099</v>
      </c>
      <c r="I140" s="15" t="s">
        <v>22</v>
      </c>
      <c r="J140" s="16" t="s">
        <v>32</v>
      </c>
      <c r="K140" s="17">
        <v>2743281</v>
      </c>
      <c r="L140" s="18">
        <v>2012001801</v>
      </c>
      <c r="M140" s="19">
        <v>43465</v>
      </c>
      <c r="N140" s="20">
        <v>1527.75470048122</v>
      </c>
      <c r="O140" s="21">
        <v>1</v>
      </c>
      <c r="P140" s="22">
        <v>8.3333333333333301E-2</v>
      </c>
      <c r="Q140" s="23">
        <v>0</v>
      </c>
      <c r="R140" s="24">
        <v>1527.75470048122</v>
      </c>
      <c r="S140" s="25">
        <v>80.0224106298854</v>
      </c>
      <c r="AMG140"/>
      <c r="AMH140"/>
      <c r="AMI140"/>
      <c r="AMJ140"/>
    </row>
    <row r="141" spans="1:1024" s="2" customFormat="1" ht="178.5" x14ac:dyDescent="0.25">
      <c r="A141" s="10" t="s">
        <v>20</v>
      </c>
      <c r="B141" s="11">
        <v>6066</v>
      </c>
      <c r="C141" s="10">
        <f>VLOOKUP(B141,[1]Planilha8!$X$4:$Y$6629,2,0)</f>
        <v>2038880</v>
      </c>
      <c r="D141" s="12" t="s">
        <v>40</v>
      </c>
      <c r="E141" s="12" t="str">
        <f>VLOOKUP(B141,[1]Planilha8!$X$4:$Z$6629,3,0)</f>
        <v>OUVIDORIA</v>
      </c>
      <c r="F141" s="12" t="str">
        <f>VLOOKUP(B141,[1]Planilha8!$X$4:$AD$6629,7,0)</f>
        <v>BOM</v>
      </c>
      <c r="G141" s="13">
        <v>41142</v>
      </c>
      <c r="H141" s="14">
        <v>1607.7771111111099</v>
      </c>
      <c r="I141" s="15" t="s">
        <v>22</v>
      </c>
      <c r="J141" s="16" t="s">
        <v>32</v>
      </c>
      <c r="K141" s="17">
        <v>2743281</v>
      </c>
      <c r="L141" s="18">
        <v>2012001801</v>
      </c>
      <c r="M141" s="19">
        <v>43465</v>
      </c>
      <c r="N141" s="20">
        <v>1527.75470048122</v>
      </c>
      <c r="O141" s="21">
        <v>1</v>
      </c>
      <c r="P141" s="22">
        <v>8.3333333333333301E-2</v>
      </c>
      <c r="Q141" s="23">
        <v>0</v>
      </c>
      <c r="R141" s="24">
        <v>1527.75470048122</v>
      </c>
      <c r="S141" s="25">
        <v>80.0224106298854</v>
      </c>
      <c r="AMG141"/>
      <c r="AMH141"/>
      <c r="AMI141"/>
      <c r="AMJ141"/>
    </row>
    <row r="142" spans="1:1024" s="2" customFormat="1" ht="178.5" x14ac:dyDescent="0.25">
      <c r="A142" s="10" t="s">
        <v>20</v>
      </c>
      <c r="B142" s="11">
        <v>6067</v>
      </c>
      <c r="C142" s="10">
        <f>VLOOKUP(B142,[1]Planilha8!$X$4:$Y$6629,2,0)</f>
        <v>2038881</v>
      </c>
      <c r="D142" s="12" t="s">
        <v>40</v>
      </c>
      <c r="E142" s="12" t="str">
        <f>VLOOKUP(B142,[1]Planilha8!$X$4:$Z$6629,3,0)</f>
        <v>CHI - NUCLEO ADMINISTRATIVO</v>
      </c>
      <c r="F142" s="12" t="str">
        <f>VLOOKUP(B142,[1]Planilha8!$X$4:$AD$6629,7,0)</f>
        <v>BOM</v>
      </c>
      <c r="G142" s="13">
        <v>41142</v>
      </c>
      <c r="H142" s="14">
        <v>1607.7771111111099</v>
      </c>
      <c r="I142" s="15" t="s">
        <v>22</v>
      </c>
      <c r="J142" s="16" t="s">
        <v>32</v>
      </c>
      <c r="K142" s="17">
        <v>2743281</v>
      </c>
      <c r="L142" s="18">
        <v>2012001801</v>
      </c>
      <c r="M142" s="19">
        <v>43465</v>
      </c>
      <c r="N142" s="20">
        <v>1527.75470048122</v>
      </c>
      <c r="O142" s="21">
        <v>1</v>
      </c>
      <c r="P142" s="22">
        <v>8.3333333333333301E-2</v>
      </c>
      <c r="Q142" s="23">
        <v>0</v>
      </c>
      <c r="R142" s="24">
        <v>1527.75470048122</v>
      </c>
      <c r="S142" s="25">
        <v>80.0224106298854</v>
      </c>
      <c r="AMG142"/>
      <c r="AMH142"/>
      <c r="AMI142"/>
      <c r="AMJ142"/>
    </row>
    <row r="143" spans="1:1024" s="2" customFormat="1" ht="178.5" x14ac:dyDescent="0.25">
      <c r="A143" s="10" t="s">
        <v>20</v>
      </c>
      <c r="B143" s="11">
        <v>6068</v>
      </c>
      <c r="C143" s="10">
        <f>VLOOKUP(B143,[1]Planilha8!$X$4:$Y$6629,2,0)</f>
        <v>2038882</v>
      </c>
      <c r="D143" s="12" t="s">
        <v>40</v>
      </c>
      <c r="E143" s="12" t="str">
        <f>VLOOKUP(B143,[1]Planilha8!$X$4:$Z$6629,3,0)</f>
        <v>CHI - NUCLEO ADMINISTRATIVO</v>
      </c>
      <c r="F143" s="12" t="str">
        <f>VLOOKUP(B143,[1]Planilha8!$X$4:$AD$6629,7,0)</f>
        <v>BOM</v>
      </c>
      <c r="G143" s="13">
        <v>41142</v>
      </c>
      <c r="H143" s="14">
        <v>1607.7771111111099</v>
      </c>
      <c r="I143" s="15" t="s">
        <v>22</v>
      </c>
      <c r="J143" s="16" t="s">
        <v>32</v>
      </c>
      <c r="K143" s="17">
        <v>2743281</v>
      </c>
      <c r="L143" s="18">
        <v>2012001801</v>
      </c>
      <c r="M143" s="19">
        <v>43465</v>
      </c>
      <c r="N143" s="20">
        <v>1527.75470048122</v>
      </c>
      <c r="O143" s="21">
        <v>1</v>
      </c>
      <c r="P143" s="22">
        <v>8.3333333333333301E-2</v>
      </c>
      <c r="Q143" s="23">
        <v>0</v>
      </c>
      <c r="R143" s="24">
        <v>1527.75470048122</v>
      </c>
      <c r="S143" s="25">
        <v>80.0224106298854</v>
      </c>
      <c r="AMG143"/>
      <c r="AMH143"/>
      <c r="AMI143"/>
      <c r="AMJ143"/>
    </row>
    <row r="144" spans="1:1024" s="2" customFormat="1" ht="178.5" x14ac:dyDescent="0.25">
      <c r="A144" s="10" t="s">
        <v>20</v>
      </c>
      <c r="B144" s="11">
        <v>6069</v>
      </c>
      <c r="C144" s="10">
        <f>VLOOKUP(B144,[1]Planilha8!$X$4:$Y$6629,2,0)</f>
        <v>2038883</v>
      </c>
      <c r="D144" s="12" t="s">
        <v>40</v>
      </c>
      <c r="E144" s="12" t="str">
        <f>VLOOKUP(B144,[1]Planilha8!$X$4:$Z$6629,3,0)</f>
        <v>ASTEC</v>
      </c>
      <c r="F144" s="12" t="str">
        <f>VLOOKUP(B144,[1]Planilha8!$X$4:$AD$6629,7,0)</f>
        <v>BOM</v>
      </c>
      <c r="G144" s="13">
        <v>41142</v>
      </c>
      <c r="H144" s="14">
        <v>1607.7771111111099</v>
      </c>
      <c r="I144" s="15" t="s">
        <v>22</v>
      </c>
      <c r="J144" s="16" t="s">
        <v>32</v>
      </c>
      <c r="K144" s="17">
        <v>2743281</v>
      </c>
      <c r="L144" s="18">
        <v>2012001801</v>
      </c>
      <c r="M144" s="19">
        <v>43465</v>
      </c>
      <c r="N144" s="20">
        <v>1527.75470048122</v>
      </c>
      <c r="O144" s="21">
        <v>1</v>
      </c>
      <c r="P144" s="22">
        <v>8.3333333333333301E-2</v>
      </c>
      <c r="Q144" s="23">
        <v>0</v>
      </c>
      <c r="R144" s="24">
        <v>1527.75470048122</v>
      </c>
      <c r="S144" s="25">
        <v>80.0224106298854</v>
      </c>
      <c r="AMG144"/>
      <c r="AMH144"/>
      <c r="AMI144"/>
      <c r="AMJ144"/>
    </row>
    <row r="145" spans="1:1024" s="2" customFormat="1" ht="178.5" x14ac:dyDescent="0.25">
      <c r="A145" s="10" t="s">
        <v>20</v>
      </c>
      <c r="B145" s="11">
        <v>6070</v>
      </c>
      <c r="C145" s="10">
        <f>VLOOKUP(B145,[1]Planilha8!$X$4:$Y$6629,2,0)</f>
        <v>2038884</v>
      </c>
      <c r="D145" s="12" t="s">
        <v>40</v>
      </c>
      <c r="E145" s="12" t="str">
        <f>VLOOKUP(B145,[1]Planilha8!$X$4:$Z$6629,3,0)</f>
        <v>CHI - NUCLEO ADMINISTRATIVO</v>
      </c>
      <c r="F145" s="12" t="str">
        <f>VLOOKUP(B145,[1]Planilha8!$X$4:$AD$6629,7,0)</f>
        <v>BOM</v>
      </c>
      <c r="G145" s="13">
        <v>41142</v>
      </c>
      <c r="H145" s="14">
        <v>1607.7771111111099</v>
      </c>
      <c r="I145" s="15" t="s">
        <v>22</v>
      </c>
      <c r="J145" s="16" t="s">
        <v>32</v>
      </c>
      <c r="K145" s="17">
        <v>2743281</v>
      </c>
      <c r="L145" s="18">
        <v>2012001801</v>
      </c>
      <c r="M145" s="19">
        <v>43465</v>
      </c>
      <c r="N145" s="20">
        <v>1527.75470048122</v>
      </c>
      <c r="O145" s="21">
        <v>1</v>
      </c>
      <c r="P145" s="22">
        <v>8.3333333333333301E-2</v>
      </c>
      <c r="Q145" s="23">
        <v>0</v>
      </c>
      <c r="R145" s="24">
        <v>1527.75470048122</v>
      </c>
      <c r="S145" s="25">
        <v>80.0224106298854</v>
      </c>
      <c r="AMG145"/>
      <c r="AMH145"/>
      <c r="AMI145"/>
      <c r="AMJ145"/>
    </row>
    <row r="146" spans="1:1024" s="2" customFormat="1" ht="178.5" x14ac:dyDescent="0.25">
      <c r="A146" s="10" t="s">
        <v>20</v>
      </c>
      <c r="B146" s="11">
        <v>6071</v>
      </c>
      <c r="C146" s="10">
        <f>VLOOKUP(B146,[1]Planilha8!$X$4:$Y$6629,2,0)</f>
        <v>2038885</v>
      </c>
      <c r="D146" s="12" t="s">
        <v>40</v>
      </c>
      <c r="E146" s="12" t="str">
        <f>VLOOKUP(B146,[1]Planilha8!$X$4:$Z$6629,3,0)</f>
        <v>AMBULATÓRIO – CONSULTÓRIO 4</v>
      </c>
      <c r="F146" s="12" t="str">
        <f>VLOOKUP(B146,[1]Planilha8!$X$4:$AD$6629,7,0)</f>
        <v>BOM</v>
      </c>
      <c r="G146" s="13">
        <v>41142</v>
      </c>
      <c r="H146" s="14">
        <v>1607.7771111111099</v>
      </c>
      <c r="I146" s="15" t="s">
        <v>22</v>
      </c>
      <c r="J146" s="16" t="s">
        <v>32</v>
      </c>
      <c r="K146" s="17">
        <v>2743281</v>
      </c>
      <c r="L146" s="18">
        <v>2012001801</v>
      </c>
      <c r="M146" s="19">
        <v>43465</v>
      </c>
      <c r="N146" s="20">
        <v>1527.75470048122</v>
      </c>
      <c r="O146" s="21">
        <v>1</v>
      </c>
      <c r="P146" s="22">
        <v>8.3333333333333301E-2</v>
      </c>
      <c r="Q146" s="23">
        <v>0</v>
      </c>
      <c r="R146" s="24">
        <v>1527.75470048122</v>
      </c>
      <c r="S146" s="25">
        <v>80.0224106298854</v>
      </c>
      <c r="AMG146"/>
      <c r="AMH146"/>
      <c r="AMI146"/>
      <c r="AMJ146"/>
    </row>
    <row r="147" spans="1:1024" s="2" customFormat="1" ht="178.5" x14ac:dyDescent="0.25">
      <c r="A147" s="10" t="s">
        <v>20</v>
      </c>
      <c r="B147" s="11">
        <v>6072</v>
      </c>
      <c r="C147" s="10">
        <f>VLOOKUP(B147,[1]Planilha8!$X$4:$Y$6629,2,0)</f>
        <v>2038886</v>
      </c>
      <c r="D147" s="12" t="s">
        <v>40</v>
      </c>
      <c r="E147" s="12" t="str">
        <f>VLOOKUP(B147,[1]Planilha8!$X$4:$Z$6629,3,0)</f>
        <v>AMBULATÓRIO -CONSULTÓRIO 32</v>
      </c>
      <c r="F147" s="12" t="str">
        <f>VLOOKUP(B147,[1]Planilha8!$X$4:$AD$6629,7,0)</f>
        <v>BOM</v>
      </c>
      <c r="G147" s="13">
        <v>41142</v>
      </c>
      <c r="H147" s="14">
        <v>1607.7771111111099</v>
      </c>
      <c r="I147" s="15" t="s">
        <v>22</v>
      </c>
      <c r="J147" s="16" t="s">
        <v>32</v>
      </c>
      <c r="K147" s="17">
        <v>2743281</v>
      </c>
      <c r="L147" s="18">
        <v>2012001801</v>
      </c>
      <c r="M147" s="19">
        <v>43465</v>
      </c>
      <c r="N147" s="20">
        <v>1527.75470048122</v>
      </c>
      <c r="O147" s="21">
        <v>1</v>
      </c>
      <c r="P147" s="22">
        <v>8.3333333333333301E-2</v>
      </c>
      <c r="Q147" s="23">
        <v>0</v>
      </c>
      <c r="R147" s="24">
        <v>1527.75470048122</v>
      </c>
      <c r="S147" s="25">
        <v>80.0224106298854</v>
      </c>
      <c r="AMG147"/>
      <c r="AMH147"/>
      <c r="AMI147"/>
      <c r="AMJ147"/>
    </row>
    <row r="148" spans="1:1024" s="2" customFormat="1" ht="178.5" x14ac:dyDescent="0.25">
      <c r="A148" s="10" t="s">
        <v>20</v>
      </c>
      <c r="B148" s="11">
        <v>6073</v>
      </c>
      <c r="C148" s="10">
        <f>VLOOKUP(B148,[1]Planilha8!$X$4:$Y$6629,2,0)</f>
        <v>2038887</v>
      </c>
      <c r="D148" s="12" t="s">
        <v>40</v>
      </c>
      <c r="E148" s="12" t="str">
        <f>VLOOKUP(B148,[1]Planilha8!$X$4:$Z$6629,3,0)</f>
        <v>AMBULATÓRIO – CONSULTÓRIO 22</v>
      </c>
      <c r="F148" s="12" t="str">
        <f>VLOOKUP(B148,[1]Planilha8!$X$4:$AD$6629,7,0)</f>
        <v>BOM</v>
      </c>
      <c r="G148" s="13">
        <v>41142</v>
      </c>
      <c r="H148" s="14">
        <v>1607.7771111111099</v>
      </c>
      <c r="I148" s="15" t="s">
        <v>22</v>
      </c>
      <c r="J148" s="16" t="s">
        <v>32</v>
      </c>
      <c r="K148" s="17">
        <v>2743281</v>
      </c>
      <c r="L148" s="18">
        <v>2012001801</v>
      </c>
      <c r="M148" s="19">
        <v>43465</v>
      </c>
      <c r="N148" s="20">
        <v>1527.75470048122</v>
      </c>
      <c r="O148" s="21">
        <v>1</v>
      </c>
      <c r="P148" s="22">
        <v>8.3333333333333301E-2</v>
      </c>
      <c r="Q148" s="23">
        <v>0</v>
      </c>
      <c r="R148" s="24">
        <v>1527.75470048122</v>
      </c>
      <c r="S148" s="25">
        <v>80.0224106298854</v>
      </c>
      <c r="AMG148"/>
      <c r="AMH148"/>
      <c r="AMI148"/>
      <c r="AMJ148"/>
    </row>
    <row r="149" spans="1:1024" s="2" customFormat="1" ht="178.5" x14ac:dyDescent="0.25">
      <c r="A149" s="10" t="s">
        <v>20</v>
      </c>
      <c r="B149" s="11">
        <v>6074</v>
      </c>
      <c r="C149" s="10">
        <f>VLOOKUP(B149,[1]Planilha8!$X$4:$Y$6629,2,0)</f>
        <v>2038888</v>
      </c>
      <c r="D149" s="12" t="s">
        <v>40</v>
      </c>
      <c r="E149" s="12" t="str">
        <f>VLOOKUP(B149,[1]Planilha8!$X$4:$Z$6629,3,0)</f>
        <v>AMBULATÓRIO – CONSULTÓRIO 11</v>
      </c>
      <c r="F149" s="12" t="str">
        <f>VLOOKUP(B149,[1]Planilha8!$X$4:$AD$6629,7,0)</f>
        <v>BOM</v>
      </c>
      <c r="G149" s="13">
        <v>41142</v>
      </c>
      <c r="H149" s="14">
        <v>1607.7771111111099</v>
      </c>
      <c r="I149" s="15" t="s">
        <v>22</v>
      </c>
      <c r="J149" s="16" t="s">
        <v>32</v>
      </c>
      <c r="K149" s="17">
        <v>2743281</v>
      </c>
      <c r="L149" s="18">
        <v>2012001801</v>
      </c>
      <c r="M149" s="19">
        <v>43465</v>
      </c>
      <c r="N149" s="20">
        <v>1527.75470048122</v>
      </c>
      <c r="O149" s="21">
        <v>1</v>
      </c>
      <c r="P149" s="22">
        <v>8.3333333333333301E-2</v>
      </c>
      <c r="Q149" s="23">
        <v>0</v>
      </c>
      <c r="R149" s="24">
        <v>1527.75470048122</v>
      </c>
      <c r="S149" s="25">
        <v>80.0224106298854</v>
      </c>
      <c r="AMG149"/>
      <c r="AMH149"/>
      <c r="AMI149"/>
      <c r="AMJ149"/>
    </row>
    <row r="150" spans="1:1024" s="2" customFormat="1" ht="178.5" x14ac:dyDescent="0.25">
      <c r="A150" s="10" t="s">
        <v>20</v>
      </c>
      <c r="B150" s="11">
        <v>6075</v>
      </c>
      <c r="C150" s="10">
        <f>VLOOKUP(B150,[1]Planilha8!$X$4:$Y$6629,2,0)</f>
        <v>2038889</v>
      </c>
      <c r="D150" s="12" t="s">
        <v>40</v>
      </c>
      <c r="E150" s="12" t="str">
        <f>VLOOKUP(B150,[1]Planilha8!$X$4:$Z$6629,3,0)</f>
        <v>AMBULATÓRIO – CONSULTÓRIO 1</v>
      </c>
      <c r="F150" s="12" t="str">
        <f>VLOOKUP(B150,[1]Planilha8!$X$4:$AD$6629,7,0)</f>
        <v>BOM</v>
      </c>
      <c r="G150" s="13">
        <v>41142</v>
      </c>
      <c r="H150" s="14">
        <v>1607.7771111111099</v>
      </c>
      <c r="I150" s="15" t="s">
        <v>22</v>
      </c>
      <c r="J150" s="16" t="s">
        <v>32</v>
      </c>
      <c r="K150" s="17">
        <v>2743281</v>
      </c>
      <c r="L150" s="18">
        <v>2012001801</v>
      </c>
      <c r="M150" s="19">
        <v>43465</v>
      </c>
      <c r="N150" s="20">
        <v>1527.75470048122</v>
      </c>
      <c r="O150" s="21">
        <v>1</v>
      </c>
      <c r="P150" s="22">
        <v>8.3333333333333301E-2</v>
      </c>
      <c r="Q150" s="23">
        <v>0</v>
      </c>
      <c r="R150" s="24">
        <v>1527.75470048122</v>
      </c>
      <c r="S150" s="25">
        <v>80.0224106298854</v>
      </c>
      <c r="AMG150"/>
      <c r="AMH150"/>
      <c r="AMI150"/>
      <c r="AMJ150"/>
    </row>
    <row r="151" spans="1:1024" s="2" customFormat="1" ht="178.5" x14ac:dyDescent="0.25">
      <c r="A151" s="10" t="s">
        <v>20</v>
      </c>
      <c r="B151" s="11">
        <v>6076</v>
      </c>
      <c r="C151" s="10">
        <f>VLOOKUP(B151,[1]Planilha8!$X$4:$Y$6629,2,0)</f>
        <v>2038890</v>
      </c>
      <c r="D151" s="12" t="s">
        <v>40</v>
      </c>
      <c r="E151" s="12" t="str">
        <f>VLOOKUP(B151,[1]Planilha8!$X$4:$Z$6629,3,0)</f>
        <v>DIRETORIA DE ENFERMAGEM</v>
      </c>
      <c r="F151" s="12" t="str">
        <f>VLOOKUP(B151,[1]Planilha8!$X$4:$AD$6629,7,0)</f>
        <v>BOM</v>
      </c>
      <c r="G151" s="13">
        <v>41142</v>
      </c>
      <c r="H151" s="14">
        <v>1607.7771111111099</v>
      </c>
      <c r="I151" s="15" t="s">
        <v>22</v>
      </c>
      <c r="J151" s="16" t="s">
        <v>32</v>
      </c>
      <c r="K151" s="17">
        <v>2743281</v>
      </c>
      <c r="L151" s="18">
        <v>2012001801</v>
      </c>
      <c r="M151" s="19">
        <v>43465</v>
      </c>
      <c r="N151" s="20">
        <v>1527.75470048122</v>
      </c>
      <c r="O151" s="21">
        <v>1</v>
      </c>
      <c r="P151" s="22">
        <v>8.3333333333333301E-2</v>
      </c>
      <c r="Q151" s="23">
        <v>0</v>
      </c>
      <c r="R151" s="24">
        <v>1527.75470048122</v>
      </c>
      <c r="S151" s="25">
        <v>80.0224106298854</v>
      </c>
      <c r="AMG151"/>
      <c r="AMH151"/>
      <c r="AMI151"/>
      <c r="AMJ151"/>
    </row>
    <row r="152" spans="1:1024" s="2" customFormat="1" ht="178.5" x14ac:dyDescent="0.25">
      <c r="A152" s="10" t="s">
        <v>20</v>
      </c>
      <c r="B152" s="11">
        <v>6077</v>
      </c>
      <c r="C152" s="10">
        <f>VLOOKUP(B152,[1]Planilha8!$X$4:$Y$6629,2,0)</f>
        <v>2038891</v>
      </c>
      <c r="D152" s="12" t="s">
        <v>40</v>
      </c>
      <c r="E152" s="12" t="str">
        <f>VLOOKUP(B152,[1]Planilha8!$X$4:$Z$6629,3,0)</f>
        <v>APOIO AO DIAGNÓSTICO</v>
      </c>
      <c r="F152" s="12" t="str">
        <f>VLOOKUP(B152,[1]Planilha8!$X$4:$AD$6629,7,0)</f>
        <v>BOM</v>
      </c>
      <c r="G152" s="13">
        <v>41142</v>
      </c>
      <c r="H152" s="14">
        <v>1607.7771111111099</v>
      </c>
      <c r="I152" s="15" t="s">
        <v>22</v>
      </c>
      <c r="J152" s="16" t="s">
        <v>32</v>
      </c>
      <c r="K152" s="17">
        <v>2743281</v>
      </c>
      <c r="L152" s="18">
        <v>2012001801</v>
      </c>
      <c r="M152" s="19">
        <v>43465</v>
      </c>
      <c r="N152" s="20">
        <v>1527.75470048122</v>
      </c>
      <c r="O152" s="21">
        <v>1</v>
      </c>
      <c r="P152" s="22">
        <v>8.3333333333333301E-2</v>
      </c>
      <c r="Q152" s="23">
        <v>0</v>
      </c>
      <c r="R152" s="24">
        <v>1527.75470048122</v>
      </c>
      <c r="S152" s="25">
        <v>80.0224106298854</v>
      </c>
      <c r="AMG152"/>
      <c r="AMH152"/>
      <c r="AMI152"/>
      <c r="AMJ152"/>
    </row>
    <row r="153" spans="1:1024" s="2" customFormat="1" ht="178.5" x14ac:dyDescent="0.25">
      <c r="A153" s="10" t="s">
        <v>20</v>
      </c>
      <c r="B153" s="11">
        <v>6078</v>
      </c>
      <c r="C153" s="10">
        <f>VLOOKUP(B153,[1]Planilha8!$X$4:$Y$6629,2,0)</f>
        <v>2038892</v>
      </c>
      <c r="D153" s="12" t="s">
        <v>40</v>
      </c>
      <c r="E153" s="12" t="str">
        <f>VLOOKUP(B153,[1]Planilha8!$X$4:$Z$6629,3,0)</f>
        <v>COREMU</v>
      </c>
      <c r="F153" s="12" t="str">
        <f>VLOOKUP(B153,[1]Planilha8!$X$4:$AD$6629,7,0)</f>
        <v>BOM</v>
      </c>
      <c r="G153" s="13">
        <v>41142</v>
      </c>
      <c r="H153" s="14">
        <v>1607.7771111111099</v>
      </c>
      <c r="I153" s="15" t="s">
        <v>22</v>
      </c>
      <c r="J153" s="16" t="s">
        <v>32</v>
      </c>
      <c r="K153" s="17">
        <v>2743281</v>
      </c>
      <c r="L153" s="18">
        <v>2012001801</v>
      </c>
      <c r="M153" s="19">
        <v>43465</v>
      </c>
      <c r="N153" s="20">
        <v>1527.75470048122</v>
      </c>
      <c r="O153" s="21">
        <v>1</v>
      </c>
      <c r="P153" s="22">
        <v>8.3333333333333301E-2</v>
      </c>
      <c r="Q153" s="23">
        <v>0</v>
      </c>
      <c r="R153" s="24">
        <v>1527.75470048122</v>
      </c>
      <c r="S153" s="25">
        <v>80.0224106298854</v>
      </c>
      <c r="AMG153"/>
      <c r="AMH153"/>
      <c r="AMI153"/>
      <c r="AMJ153"/>
    </row>
    <row r="154" spans="1:1024" s="2" customFormat="1" ht="178.5" x14ac:dyDescent="0.25">
      <c r="A154" s="10" t="s">
        <v>20</v>
      </c>
      <c r="B154" s="11">
        <v>6079</v>
      </c>
      <c r="C154" s="10">
        <f>VLOOKUP(B154,[1]Planilha8!$X$4:$Y$6629,2,0)</f>
        <v>2038893</v>
      </c>
      <c r="D154" s="12" t="s">
        <v>40</v>
      </c>
      <c r="E154" s="12" t="str">
        <f>VLOOKUP(B154,[1]Planilha8!$X$4:$Z$6629,3,0)</f>
        <v>AMBULATÓRIO – CONSULTÓRIO 2</v>
      </c>
      <c r="F154" s="12" t="str">
        <f>VLOOKUP(B154,[1]Planilha8!$X$4:$AD$6629,7,0)</f>
        <v>BOM</v>
      </c>
      <c r="G154" s="13">
        <v>41142</v>
      </c>
      <c r="H154" s="14">
        <v>1607.7771111111099</v>
      </c>
      <c r="I154" s="15" t="s">
        <v>22</v>
      </c>
      <c r="J154" s="16" t="s">
        <v>32</v>
      </c>
      <c r="K154" s="17">
        <v>2743281</v>
      </c>
      <c r="L154" s="18">
        <v>2012001801</v>
      </c>
      <c r="M154" s="19">
        <v>43465</v>
      </c>
      <c r="N154" s="20">
        <v>1527.75470048122</v>
      </c>
      <c r="O154" s="21">
        <v>1</v>
      </c>
      <c r="P154" s="22">
        <v>8.3333333333333301E-2</v>
      </c>
      <c r="Q154" s="23">
        <v>0</v>
      </c>
      <c r="R154" s="24">
        <v>1527.75470048122</v>
      </c>
      <c r="S154" s="25">
        <v>80.0224106298854</v>
      </c>
      <c r="AMG154"/>
      <c r="AMH154"/>
      <c r="AMI154"/>
      <c r="AMJ154"/>
    </row>
    <row r="155" spans="1:1024" s="2" customFormat="1" ht="178.5" x14ac:dyDescent="0.25">
      <c r="A155" s="10" t="s">
        <v>20</v>
      </c>
      <c r="B155" s="11">
        <v>6080</v>
      </c>
      <c r="C155" s="10">
        <f>VLOOKUP(B155,[1]Planilha8!$X$4:$Y$6629,2,0)</f>
        <v>2038894</v>
      </c>
      <c r="D155" s="12" t="s">
        <v>40</v>
      </c>
      <c r="E155" s="12" t="str">
        <f>VLOOKUP(B155,[1]Planilha8!$X$4:$Z$6629,3,0)</f>
        <v>UNIDADE DE TERAPIA INTENSIVA</v>
      </c>
      <c r="F155" s="12" t="str">
        <f>VLOOKUP(B155,[1]Planilha8!$X$4:$AD$6629,7,0)</f>
        <v>BOM</v>
      </c>
      <c r="G155" s="13">
        <v>41142</v>
      </c>
      <c r="H155" s="14">
        <v>1607.7771111111099</v>
      </c>
      <c r="I155" s="15" t="s">
        <v>22</v>
      </c>
      <c r="J155" s="16" t="s">
        <v>32</v>
      </c>
      <c r="K155" s="17">
        <v>2743281</v>
      </c>
      <c r="L155" s="18">
        <v>2012001801</v>
      </c>
      <c r="M155" s="19">
        <v>43465</v>
      </c>
      <c r="N155" s="20">
        <v>1527.75470048122</v>
      </c>
      <c r="O155" s="21">
        <v>1</v>
      </c>
      <c r="P155" s="22">
        <v>8.3333333333333301E-2</v>
      </c>
      <c r="Q155" s="23">
        <v>0</v>
      </c>
      <c r="R155" s="24">
        <v>1527.75470048122</v>
      </c>
      <c r="S155" s="25">
        <v>80.0224106298854</v>
      </c>
      <c r="AMG155"/>
      <c r="AMH155"/>
      <c r="AMI155"/>
      <c r="AMJ155"/>
    </row>
    <row r="156" spans="1:1024" s="2" customFormat="1" ht="178.5" x14ac:dyDescent="0.25">
      <c r="A156" s="10" t="s">
        <v>20</v>
      </c>
      <c r="B156" s="11">
        <v>6081</v>
      </c>
      <c r="C156" s="10">
        <f>VLOOKUP(B156,[1]Planilha8!$X$4:$Y$6629,2,0)</f>
        <v>2038895</v>
      </c>
      <c r="D156" s="12" t="s">
        <v>40</v>
      </c>
      <c r="E156" s="12" t="str">
        <f>VLOOKUP(B156,[1]Planilha8!$X$4:$Z$6629,3,0)</f>
        <v>AMBULATÓRIO – CONSULTÓRIO 18</v>
      </c>
      <c r="F156" s="12" t="str">
        <f>VLOOKUP(B156,[1]Planilha8!$X$4:$AD$6629,7,0)</f>
        <v>BOM</v>
      </c>
      <c r="G156" s="13">
        <v>41142</v>
      </c>
      <c r="H156" s="14">
        <v>1607.7771111111099</v>
      </c>
      <c r="I156" s="15" t="s">
        <v>22</v>
      </c>
      <c r="J156" s="16" t="s">
        <v>32</v>
      </c>
      <c r="K156" s="17">
        <v>2743281</v>
      </c>
      <c r="L156" s="18">
        <v>2012001801</v>
      </c>
      <c r="M156" s="19">
        <v>43465</v>
      </c>
      <c r="N156" s="20">
        <v>1527.75470048122</v>
      </c>
      <c r="O156" s="21">
        <v>1</v>
      </c>
      <c r="P156" s="22">
        <v>8.3333333333333301E-2</v>
      </c>
      <c r="Q156" s="23">
        <v>0</v>
      </c>
      <c r="R156" s="24">
        <v>1527.75470048122</v>
      </c>
      <c r="S156" s="25">
        <v>80.0224106298854</v>
      </c>
      <c r="AMG156"/>
      <c r="AMH156"/>
      <c r="AMI156"/>
      <c r="AMJ156"/>
    </row>
    <row r="157" spans="1:1024" s="2" customFormat="1" ht="178.5" x14ac:dyDescent="0.25">
      <c r="A157" s="10" t="s">
        <v>20</v>
      </c>
      <c r="B157" s="11">
        <v>6082</v>
      </c>
      <c r="C157" s="10">
        <f>VLOOKUP(B157,[1]Planilha8!$X$4:$Y$6629,2,0)</f>
        <v>2038896</v>
      </c>
      <c r="D157" s="12" t="s">
        <v>40</v>
      </c>
      <c r="E157" s="12" t="str">
        <f>VLOOKUP(B157,[1]Planilha8!$X$4:$Z$6629,3,0)</f>
        <v>AMBULATÓRIO – CONSULTÓRIO 14</v>
      </c>
      <c r="F157" s="12" t="str">
        <f>VLOOKUP(B157,[1]Planilha8!$X$4:$AD$6629,7,0)</f>
        <v>BOM</v>
      </c>
      <c r="G157" s="13">
        <v>41142</v>
      </c>
      <c r="H157" s="14">
        <v>1607.7771111111099</v>
      </c>
      <c r="I157" s="15" t="s">
        <v>22</v>
      </c>
      <c r="J157" s="16" t="s">
        <v>32</v>
      </c>
      <c r="K157" s="17">
        <v>2743281</v>
      </c>
      <c r="L157" s="18">
        <v>2012001801</v>
      </c>
      <c r="M157" s="19">
        <v>43465</v>
      </c>
      <c r="N157" s="20">
        <v>1527.75470048122</v>
      </c>
      <c r="O157" s="21">
        <v>1</v>
      </c>
      <c r="P157" s="22">
        <v>8.3333333333333301E-2</v>
      </c>
      <c r="Q157" s="23">
        <v>0</v>
      </c>
      <c r="R157" s="24">
        <v>1527.75470048122</v>
      </c>
      <c r="S157" s="25">
        <v>80.0224106298854</v>
      </c>
      <c r="AMG157"/>
      <c r="AMH157"/>
      <c r="AMI157"/>
      <c r="AMJ157"/>
    </row>
    <row r="158" spans="1:1024" s="2" customFormat="1" ht="178.5" x14ac:dyDescent="0.25">
      <c r="A158" s="10" t="s">
        <v>20</v>
      </c>
      <c r="B158" s="11">
        <v>6083</v>
      </c>
      <c r="C158" s="10">
        <f>VLOOKUP(B158,[1]Planilha8!$X$4:$Y$6629,2,0)</f>
        <v>2038897</v>
      </c>
      <c r="D158" s="12" t="s">
        <v>40</v>
      </c>
      <c r="E158" s="12" t="str">
        <f>VLOOKUP(B158,[1]Planilha8!$X$4:$Z$6629,3,0)</f>
        <v>ALMOXARIFADO – HGG</v>
      </c>
      <c r="F158" s="12" t="str">
        <f>VLOOKUP(B158,[1]Planilha8!$X$4:$AD$6629,7,0)</f>
        <v>BOM</v>
      </c>
      <c r="G158" s="13">
        <v>41142</v>
      </c>
      <c r="H158" s="14">
        <v>1607.7771111111099</v>
      </c>
      <c r="I158" s="15" t="s">
        <v>22</v>
      </c>
      <c r="J158" s="16" t="s">
        <v>32</v>
      </c>
      <c r="K158" s="17">
        <v>2743281</v>
      </c>
      <c r="L158" s="18">
        <v>2012001801</v>
      </c>
      <c r="M158" s="19">
        <v>43465</v>
      </c>
      <c r="N158" s="20">
        <v>1527.75470048122</v>
      </c>
      <c r="O158" s="21">
        <v>1</v>
      </c>
      <c r="P158" s="22">
        <v>8.3333333333333301E-2</v>
      </c>
      <c r="Q158" s="23">
        <v>0</v>
      </c>
      <c r="R158" s="24">
        <v>1527.75470048122</v>
      </c>
      <c r="S158" s="25">
        <v>80.0224106298854</v>
      </c>
      <c r="AMG158"/>
      <c r="AMH158"/>
      <c r="AMI158"/>
      <c r="AMJ158"/>
    </row>
    <row r="159" spans="1:1024" s="2" customFormat="1" ht="178.5" x14ac:dyDescent="0.25">
      <c r="A159" s="10" t="s">
        <v>20</v>
      </c>
      <c r="B159" s="11">
        <v>6084</v>
      </c>
      <c r="C159" s="10">
        <f>VLOOKUP(B159,[1]Planilha8!$X$4:$Y$6629,2,0)</f>
        <v>2038898</v>
      </c>
      <c r="D159" s="12" t="s">
        <v>40</v>
      </c>
      <c r="E159" s="12" t="str">
        <f>VLOOKUP(B159,[1]Planilha8!$X$4:$Z$6629,3,0)</f>
        <v>AMBULATÓRIO – CONSULTÓRIO 18</v>
      </c>
      <c r="F159" s="12" t="str">
        <f>VLOOKUP(B159,[1]Planilha8!$X$4:$AD$6629,7,0)</f>
        <v>BOM</v>
      </c>
      <c r="G159" s="13">
        <v>41142</v>
      </c>
      <c r="H159" s="14">
        <v>1607.7771111111099</v>
      </c>
      <c r="I159" s="15" t="s">
        <v>22</v>
      </c>
      <c r="J159" s="16" t="s">
        <v>32</v>
      </c>
      <c r="K159" s="17">
        <v>2743281</v>
      </c>
      <c r="L159" s="18">
        <v>2012001801</v>
      </c>
      <c r="M159" s="19">
        <v>43465</v>
      </c>
      <c r="N159" s="20">
        <v>1527.75470048122</v>
      </c>
      <c r="O159" s="21">
        <v>1</v>
      </c>
      <c r="P159" s="22">
        <v>8.3333333333333301E-2</v>
      </c>
      <c r="Q159" s="23">
        <v>0</v>
      </c>
      <c r="R159" s="24">
        <v>1527.75470048122</v>
      </c>
      <c r="S159" s="25">
        <v>80.0224106298854</v>
      </c>
      <c r="AMG159"/>
      <c r="AMH159"/>
      <c r="AMI159"/>
      <c r="AMJ159"/>
    </row>
    <row r="160" spans="1:1024" s="2" customFormat="1" ht="178.5" x14ac:dyDescent="0.25">
      <c r="A160" s="10" t="s">
        <v>20</v>
      </c>
      <c r="B160" s="11">
        <v>6085</v>
      </c>
      <c r="C160" s="10">
        <f>VLOOKUP(B160,[1]Planilha8!$X$4:$Y$6629,2,0)</f>
        <v>2038899</v>
      </c>
      <c r="D160" s="12" t="s">
        <v>40</v>
      </c>
      <c r="E160" s="12" t="str">
        <f>VLOOKUP(B160,[1]Planilha8!$X$4:$Z$6629,3,0)</f>
        <v>SDRH</v>
      </c>
      <c r="F160" s="12" t="str">
        <f>VLOOKUP(B160,[1]Planilha8!$X$4:$AD$6629,7,0)</f>
        <v>BOM</v>
      </c>
      <c r="G160" s="13">
        <v>41142</v>
      </c>
      <c r="H160" s="14">
        <v>1607.7771111111099</v>
      </c>
      <c r="I160" s="15" t="s">
        <v>22</v>
      </c>
      <c r="J160" s="16" t="s">
        <v>32</v>
      </c>
      <c r="K160" s="17">
        <v>2743281</v>
      </c>
      <c r="L160" s="18">
        <v>2012001801</v>
      </c>
      <c r="M160" s="19">
        <v>43465</v>
      </c>
      <c r="N160" s="20">
        <v>1527.75470048122</v>
      </c>
      <c r="O160" s="21">
        <v>1</v>
      </c>
      <c r="P160" s="22">
        <v>8.3333333333333301E-2</v>
      </c>
      <c r="Q160" s="23">
        <v>0</v>
      </c>
      <c r="R160" s="24">
        <v>1527.75470048122</v>
      </c>
      <c r="S160" s="25">
        <v>80.0224106298854</v>
      </c>
      <c r="AMG160"/>
      <c r="AMH160"/>
      <c r="AMI160"/>
      <c r="AMJ160"/>
    </row>
    <row r="161" spans="1:1024" s="2" customFormat="1" ht="178.5" x14ac:dyDescent="0.25">
      <c r="A161" s="10" t="s">
        <v>20</v>
      </c>
      <c r="B161" s="11">
        <v>6086</v>
      </c>
      <c r="C161" s="10">
        <f>VLOOKUP(B161,[1]Planilha8!$X$4:$Y$6629,2,0)</f>
        <v>2038900</v>
      </c>
      <c r="D161" s="12" t="s">
        <v>40</v>
      </c>
      <c r="E161" s="12" t="str">
        <f>VLOOKUP(B161,[1]Planilha8!$X$4:$Z$6629,3,0)</f>
        <v>CLINICA CIRÚRGICA</v>
      </c>
      <c r="F161" s="12" t="str">
        <f>VLOOKUP(B161,[1]Planilha8!$X$4:$AD$6629,7,0)</f>
        <v>BOM</v>
      </c>
      <c r="G161" s="13">
        <v>41142</v>
      </c>
      <c r="H161" s="14">
        <v>1607.7771111111099</v>
      </c>
      <c r="I161" s="15" t="s">
        <v>22</v>
      </c>
      <c r="J161" s="16" t="s">
        <v>32</v>
      </c>
      <c r="K161" s="17">
        <v>2743281</v>
      </c>
      <c r="L161" s="18">
        <v>2012001801</v>
      </c>
      <c r="M161" s="19">
        <v>43465</v>
      </c>
      <c r="N161" s="20">
        <v>1527.75470048122</v>
      </c>
      <c r="O161" s="21">
        <v>1</v>
      </c>
      <c r="P161" s="22">
        <v>8.3333333333333301E-2</v>
      </c>
      <c r="Q161" s="23">
        <v>0</v>
      </c>
      <c r="R161" s="24">
        <v>1527.75470048122</v>
      </c>
      <c r="S161" s="25">
        <v>80.0224106298854</v>
      </c>
      <c r="AMG161"/>
      <c r="AMH161"/>
      <c r="AMI161"/>
      <c r="AMJ161"/>
    </row>
    <row r="162" spans="1:1024" s="2" customFormat="1" ht="178.5" x14ac:dyDescent="0.25">
      <c r="A162" s="10" t="s">
        <v>20</v>
      </c>
      <c r="B162" s="11">
        <v>6087</v>
      </c>
      <c r="C162" s="10">
        <f>VLOOKUP(B162,[1]Planilha8!$X$4:$Y$6629,2,0)</f>
        <v>2038901</v>
      </c>
      <c r="D162" s="12" t="s">
        <v>40</v>
      </c>
      <c r="E162" s="12" t="str">
        <f>VLOOKUP(B162,[1]Planilha8!$X$4:$Z$6629,3,0)</f>
        <v>ASTEC</v>
      </c>
      <c r="F162" s="12" t="str">
        <f>VLOOKUP(B162,[1]Planilha8!$X$4:$AD$6629,7,0)</f>
        <v>BOM</v>
      </c>
      <c r="G162" s="13">
        <v>41142</v>
      </c>
      <c r="H162" s="14">
        <v>1607.7771111111099</v>
      </c>
      <c r="I162" s="15" t="s">
        <v>22</v>
      </c>
      <c r="J162" s="16" t="s">
        <v>32</v>
      </c>
      <c r="K162" s="17">
        <v>2743281</v>
      </c>
      <c r="L162" s="18">
        <v>2012001801</v>
      </c>
      <c r="M162" s="19">
        <v>43465</v>
      </c>
      <c r="N162" s="20">
        <v>1527.75470048122</v>
      </c>
      <c r="O162" s="21">
        <v>1</v>
      </c>
      <c r="P162" s="22">
        <v>8.3333333333333301E-2</v>
      </c>
      <c r="Q162" s="23">
        <v>0</v>
      </c>
      <c r="R162" s="24">
        <v>1527.75470048122</v>
      </c>
      <c r="S162" s="25">
        <v>80.0224106298854</v>
      </c>
      <c r="AMG162"/>
      <c r="AMH162"/>
      <c r="AMI162"/>
      <c r="AMJ162"/>
    </row>
    <row r="163" spans="1:1024" s="2" customFormat="1" ht="178.5" x14ac:dyDescent="0.25">
      <c r="A163" s="10" t="s">
        <v>20</v>
      </c>
      <c r="B163" s="11">
        <v>6088</v>
      </c>
      <c r="C163" s="10">
        <f>VLOOKUP(B163,[1]Planilha8!$X$4:$Y$6629,2,0)</f>
        <v>2038902</v>
      </c>
      <c r="D163" s="12" t="s">
        <v>40</v>
      </c>
      <c r="E163" s="12" t="str">
        <f>VLOOKUP(B163,[1]Planilha8!$X$4:$Z$6629,3,0)</f>
        <v>ASTEC</v>
      </c>
      <c r="F163" s="12" t="str">
        <f>VLOOKUP(B163,[1]Planilha8!$X$4:$AD$6629,7,0)</f>
        <v>BOM</v>
      </c>
      <c r="G163" s="13">
        <v>41142</v>
      </c>
      <c r="H163" s="14">
        <v>1607.7771111111099</v>
      </c>
      <c r="I163" s="15" t="s">
        <v>22</v>
      </c>
      <c r="J163" s="16" t="s">
        <v>32</v>
      </c>
      <c r="K163" s="17">
        <v>2743281</v>
      </c>
      <c r="L163" s="18">
        <v>2012001801</v>
      </c>
      <c r="M163" s="19">
        <v>43465</v>
      </c>
      <c r="N163" s="20">
        <v>1527.75470048122</v>
      </c>
      <c r="O163" s="21">
        <v>1</v>
      </c>
      <c r="P163" s="22">
        <v>8.3333333333333301E-2</v>
      </c>
      <c r="Q163" s="23">
        <v>0</v>
      </c>
      <c r="R163" s="24">
        <v>1527.75470048122</v>
      </c>
      <c r="S163" s="25">
        <v>80.0224106298854</v>
      </c>
      <c r="AMG163"/>
      <c r="AMH163"/>
      <c r="AMI163"/>
      <c r="AMJ163"/>
    </row>
    <row r="164" spans="1:1024" s="2" customFormat="1" ht="178.5" x14ac:dyDescent="0.25">
      <c r="A164" s="10" t="s">
        <v>20</v>
      </c>
      <c r="B164" s="11">
        <v>6089</v>
      </c>
      <c r="C164" s="10">
        <f>VLOOKUP(B164,[1]Planilha8!$X$4:$Y$6629,2,0)</f>
        <v>2038903</v>
      </c>
      <c r="D164" s="12" t="s">
        <v>40</v>
      </c>
      <c r="E164" s="12" t="str">
        <f>VLOOKUP(B164,[1]Planilha8!$X$4:$Z$6629,3,0)</f>
        <v>ADMINISTRAÇÃO - SEDE - GEP</v>
      </c>
      <c r="F164" s="12" t="str">
        <f>VLOOKUP(B164,[1]Planilha8!$X$4:$AD$6629,7,0)</f>
        <v>BOM</v>
      </c>
      <c r="G164" s="13">
        <v>41142</v>
      </c>
      <c r="H164" s="14">
        <v>1607.7771111111099</v>
      </c>
      <c r="I164" s="15" t="s">
        <v>22</v>
      </c>
      <c r="J164" s="16" t="s">
        <v>32</v>
      </c>
      <c r="K164" s="17">
        <v>2743281</v>
      </c>
      <c r="L164" s="18">
        <v>2012001801</v>
      </c>
      <c r="M164" s="19">
        <v>43465</v>
      </c>
      <c r="N164" s="20">
        <v>1527.75470048122</v>
      </c>
      <c r="O164" s="21">
        <v>1</v>
      </c>
      <c r="P164" s="22">
        <v>8.3333333333333301E-2</v>
      </c>
      <c r="Q164" s="23">
        <v>0</v>
      </c>
      <c r="R164" s="24">
        <v>1527.75470048122</v>
      </c>
      <c r="S164" s="25">
        <v>80.0224106298854</v>
      </c>
      <c r="AMG164"/>
      <c r="AMH164"/>
      <c r="AMI164"/>
      <c r="AMJ164"/>
    </row>
    <row r="165" spans="1:1024" s="2" customFormat="1" ht="178.5" x14ac:dyDescent="0.25">
      <c r="A165" s="10" t="s">
        <v>20</v>
      </c>
      <c r="B165" s="11">
        <v>6090</v>
      </c>
      <c r="C165" s="10">
        <f>VLOOKUP(B165,[1]Planilha8!$X$4:$Y$6629,2,0)</f>
        <v>2038904</v>
      </c>
      <c r="D165" s="12" t="s">
        <v>40</v>
      </c>
      <c r="E165" s="12" t="str">
        <f>VLOOKUP(B165,[1]Planilha8!$X$4:$Z$6629,3,0)</f>
        <v>AMBULATÓRIO – CONSULTÓRIO 23</v>
      </c>
      <c r="F165" s="12" t="str">
        <f>VLOOKUP(B165,[1]Planilha8!$X$4:$AD$6629,7,0)</f>
        <v>BOM</v>
      </c>
      <c r="G165" s="13">
        <v>41142</v>
      </c>
      <c r="H165" s="14">
        <v>1607.7771111111099</v>
      </c>
      <c r="I165" s="15" t="s">
        <v>22</v>
      </c>
      <c r="J165" s="16" t="s">
        <v>32</v>
      </c>
      <c r="K165" s="17">
        <v>2743281</v>
      </c>
      <c r="L165" s="18">
        <v>2012001801</v>
      </c>
      <c r="M165" s="19">
        <v>43465</v>
      </c>
      <c r="N165" s="20">
        <v>1527.75470048122</v>
      </c>
      <c r="O165" s="21">
        <v>1</v>
      </c>
      <c r="P165" s="22">
        <v>8.3333333333333301E-2</v>
      </c>
      <c r="Q165" s="23">
        <v>0</v>
      </c>
      <c r="R165" s="24">
        <v>1527.75470048122</v>
      </c>
      <c r="S165" s="25">
        <v>80.0224106298854</v>
      </c>
      <c r="AMG165"/>
      <c r="AMH165"/>
      <c r="AMI165"/>
      <c r="AMJ165"/>
    </row>
    <row r="166" spans="1:1024" s="2" customFormat="1" ht="178.5" x14ac:dyDescent="0.25">
      <c r="A166" s="10" t="s">
        <v>20</v>
      </c>
      <c r="B166" s="11">
        <v>6091</v>
      </c>
      <c r="C166" s="10">
        <f>VLOOKUP(B166,[1]Planilha8!$X$4:$Y$6629,2,0)</f>
        <v>2038905</v>
      </c>
      <c r="D166" s="12" t="s">
        <v>40</v>
      </c>
      <c r="E166" s="12" t="str">
        <f>VLOOKUP(B166,[1]Planilha8!$X$4:$Z$6629,3,0)</f>
        <v>AMBULATÓRIO – CONSULTÓRIO 34</v>
      </c>
      <c r="F166" s="12" t="str">
        <f>VLOOKUP(B166,[1]Planilha8!$X$4:$AD$6629,7,0)</f>
        <v>BOM</v>
      </c>
      <c r="G166" s="13">
        <v>41142</v>
      </c>
      <c r="H166" s="14">
        <v>1607.7771111111099</v>
      </c>
      <c r="I166" s="15" t="s">
        <v>22</v>
      </c>
      <c r="J166" s="16" t="s">
        <v>32</v>
      </c>
      <c r="K166" s="17">
        <v>2743281</v>
      </c>
      <c r="L166" s="18">
        <v>2012001801</v>
      </c>
      <c r="M166" s="19">
        <v>43465</v>
      </c>
      <c r="N166" s="20">
        <v>1527.75470048122</v>
      </c>
      <c r="O166" s="21">
        <v>1</v>
      </c>
      <c r="P166" s="22">
        <v>8.3333333333333301E-2</v>
      </c>
      <c r="Q166" s="23">
        <v>0</v>
      </c>
      <c r="R166" s="24">
        <v>1527.75470048122</v>
      </c>
      <c r="S166" s="25">
        <v>80.0224106298854</v>
      </c>
      <c r="AMG166"/>
      <c r="AMH166"/>
      <c r="AMI166"/>
      <c r="AMJ166"/>
    </row>
    <row r="167" spans="1:1024" s="2" customFormat="1" ht="178.5" x14ac:dyDescent="0.25">
      <c r="A167" s="10" t="s">
        <v>20</v>
      </c>
      <c r="B167" s="11">
        <v>6092</v>
      </c>
      <c r="C167" s="10">
        <f>VLOOKUP(B167,[1]Planilha8!$X$4:$Y$6629,2,0)</f>
        <v>2038906</v>
      </c>
      <c r="D167" s="12" t="s">
        <v>40</v>
      </c>
      <c r="E167" s="12" t="str">
        <f>VLOOKUP(B167,[1]Planilha8!$X$4:$Z$6629,3,0)</f>
        <v>AMBULATÓRIO -CONSULTÓRIO 33</v>
      </c>
      <c r="F167" s="12" t="str">
        <f>VLOOKUP(B167,[1]Planilha8!$X$4:$AD$6629,7,0)</f>
        <v>BOM</v>
      </c>
      <c r="G167" s="13">
        <v>41142</v>
      </c>
      <c r="H167" s="14">
        <v>1607.7771111111099</v>
      </c>
      <c r="I167" s="15" t="s">
        <v>22</v>
      </c>
      <c r="J167" s="16" t="s">
        <v>32</v>
      </c>
      <c r="K167" s="17">
        <v>2743281</v>
      </c>
      <c r="L167" s="18">
        <v>2012001801</v>
      </c>
      <c r="M167" s="19">
        <v>43465</v>
      </c>
      <c r="N167" s="20">
        <v>1527.75470048122</v>
      </c>
      <c r="O167" s="21">
        <v>1</v>
      </c>
      <c r="P167" s="22">
        <v>8.3333333333333301E-2</v>
      </c>
      <c r="Q167" s="23">
        <v>0</v>
      </c>
      <c r="R167" s="24">
        <v>1527.75470048122</v>
      </c>
      <c r="S167" s="25">
        <v>80.0224106298854</v>
      </c>
      <c r="AMG167"/>
      <c r="AMH167"/>
      <c r="AMI167"/>
      <c r="AMJ167"/>
    </row>
    <row r="168" spans="1:1024" s="2" customFormat="1" ht="178.5" x14ac:dyDescent="0.25">
      <c r="A168" s="10" t="s">
        <v>20</v>
      </c>
      <c r="B168" s="11">
        <v>6093</v>
      </c>
      <c r="C168" s="10">
        <f>VLOOKUP(B168,[1]Planilha8!$X$4:$Y$6629,2,0)</f>
        <v>2038907</v>
      </c>
      <c r="D168" s="12" t="s">
        <v>40</v>
      </c>
      <c r="E168" s="12" t="str">
        <f>VLOOKUP(B168,[1]Planilha8!$X$4:$Z$6629,3,0)</f>
        <v>AMBULATÓRIO – CONSULTÓRIO 15</v>
      </c>
      <c r="F168" s="12" t="str">
        <f>VLOOKUP(B168,[1]Planilha8!$X$4:$AD$6629,7,0)</f>
        <v>BOM</v>
      </c>
      <c r="G168" s="13">
        <v>41142</v>
      </c>
      <c r="H168" s="14">
        <v>1607.7771111111099</v>
      </c>
      <c r="I168" s="15" t="s">
        <v>22</v>
      </c>
      <c r="J168" s="16" t="s">
        <v>32</v>
      </c>
      <c r="K168" s="17">
        <v>2743281</v>
      </c>
      <c r="L168" s="18">
        <v>2012001801</v>
      </c>
      <c r="M168" s="19">
        <v>43465</v>
      </c>
      <c r="N168" s="20">
        <v>1527.75470048122</v>
      </c>
      <c r="O168" s="21">
        <v>1</v>
      </c>
      <c r="P168" s="22">
        <v>8.3333333333333301E-2</v>
      </c>
      <c r="Q168" s="23">
        <v>0</v>
      </c>
      <c r="R168" s="24">
        <v>1527.75470048122</v>
      </c>
      <c r="S168" s="25">
        <v>80.0224106298854</v>
      </c>
      <c r="AMG168"/>
      <c r="AMH168"/>
      <c r="AMI168"/>
      <c r="AMJ168"/>
    </row>
    <row r="169" spans="1:1024" s="2" customFormat="1" ht="178.5" x14ac:dyDescent="0.25">
      <c r="A169" s="10" t="s">
        <v>20</v>
      </c>
      <c r="B169" s="11">
        <v>6094</v>
      </c>
      <c r="C169" s="10">
        <f>VLOOKUP(B169,[1]Planilha8!$X$4:$Y$6629,2,0)</f>
        <v>2038908</v>
      </c>
      <c r="D169" s="12" t="s">
        <v>40</v>
      </c>
      <c r="E169" s="12" t="str">
        <f>VLOOKUP(B169,[1]Planilha8!$X$4:$Z$6629,3,0)</f>
        <v>ALMOXARIFADO – HGG</v>
      </c>
      <c r="F169" s="12" t="str">
        <f>VLOOKUP(B169,[1]Planilha8!$X$4:$AD$6629,7,0)</f>
        <v>BOM</v>
      </c>
      <c r="G169" s="13">
        <v>41142</v>
      </c>
      <c r="H169" s="14">
        <v>1607.7771111111099</v>
      </c>
      <c r="I169" s="15" t="s">
        <v>22</v>
      </c>
      <c r="J169" s="16" t="s">
        <v>32</v>
      </c>
      <c r="K169" s="17">
        <v>2743281</v>
      </c>
      <c r="L169" s="18">
        <v>2012001801</v>
      </c>
      <c r="M169" s="19">
        <v>43465</v>
      </c>
      <c r="N169" s="20">
        <v>1527.75470048122</v>
      </c>
      <c r="O169" s="21">
        <v>1</v>
      </c>
      <c r="P169" s="22">
        <v>8.3333333333333301E-2</v>
      </c>
      <c r="Q169" s="23">
        <v>0</v>
      </c>
      <c r="R169" s="24">
        <v>1527.75470048122</v>
      </c>
      <c r="S169" s="25">
        <v>80.0224106298854</v>
      </c>
      <c r="AMG169"/>
      <c r="AMH169"/>
      <c r="AMI169"/>
      <c r="AMJ169"/>
    </row>
    <row r="170" spans="1:1024" s="2" customFormat="1" ht="178.5" x14ac:dyDescent="0.25">
      <c r="A170" s="10" t="s">
        <v>20</v>
      </c>
      <c r="B170" s="11">
        <v>6095</v>
      </c>
      <c r="C170" s="10">
        <f>VLOOKUP(B170,[1]Planilha8!$X$4:$Y$6629,2,0)</f>
        <v>2038909</v>
      </c>
      <c r="D170" s="12" t="s">
        <v>40</v>
      </c>
      <c r="E170" s="12" t="str">
        <f>VLOOKUP(B170,[1]Planilha8!$X$4:$Z$6629,3,0)</f>
        <v>ALMOXARIFADO – HGG</v>
      </c>
      <c r="F170" s="12" t="str">
        <f>VLOOKUP(B170,[1]Planilha8!$X$4:$AD$6629,7,0)</f>
        <v>BOM</v>
      </c>
      <c r="G170" s="13">
        <v>41142</v>
      </c>
      <c r="H170" s="14">
        <v>1607.7771111111099</v>
      </c>
      <c r="I170" s="15" t="s">
        <v>22</v>
      </c>
      <c r="J170" s="16" t="s">
        <v>32</v>
      </c>
      <c r="K170" s="17">
        <v>2743281</v>
      </c>
      <c r="L170" s="18">
        <v>2012001801</v>
      </c>
      <c r="M170" s="19">
        <v>43465</v>
      </c>
      <c r="N170" s="20">
        <v>1527.75470048122</v>
      </c>
      <c r="O170" s="21">
        <v>1</v>
      </c>
      <c r="P170" s="22">
        <v>8.3333333333333301E-2</v>
      </c>
      <c r="Q170" s="23">
        <v>0</v>
      </c>
      <c r="R170" s="24">
        <v>1527.75470048122</v>
      </c>
      <c r="S170" s="25">
        <v>80.0224106298854</v>
      </c>
      <c r="AMG170"/>
      <c r="AMH170"/>
      <c r="AMI170"/>
      <c r="AMJ170"/>
    </row>
    <row r="171" spans="1:1024" s="2" customFormat="1" ht="178.5" x14ac:dyDescent="0.25">
      <c r="A171" s="10" t="s">
        <v>20</v>
      </c>
      <c r="B171" s="11">
        <v>6096</v>
      </c>
      <c r="C171" s="10">
        <f>VLOOKUP(B171,[1]Planilha8!$X$4:$Y$6629,2,0)</f>
        <v>2038910</v>
      </c>
      <c r="D171" s="12" t="s">
        <v>40</v>
      </c>
      <c r="E171" s="12" t="str">
        <f>VLOOKUP(B171,[1]Planilha8!$X$4:$Z$6629,3,0)</f>
        <v>ASTEC</v>
      </c>
      <c r="F171" s="12" t="str">
        <f>VLOOKUP(B171,[1]Planilha8!$X$4:$AD$6629,7,0)</f>
        <v>BOM</v>
      </c>
      <c r="G171" s="13">
        <v>41142</v>
      </c>
      <c r="H171" s="14">
        <v>1607.7771111111099</v>
      </c>
      <c r="I171" s="15" t="s">
        <v>22</v>
      </c>
      <c r="J171" s="16" t="s">
        <v>32</v>
      </c>
      <c r="K171" s="17">
        <v>2743281</v>
      </c>
      <c r="L171" s="18">
        <v>2012001801</v>
      </c>
      <c r="M171" s="19">
        <v>43465</v>
      </c>
      <c r="N171" s="20">
        <v>1527.75470048122</v>
      </c>
      <c r="O171" s="21">
        <v>1</v>
      </c>
      <c r="P171" s="22">
        <v>8.3333333333333301E-2</v>
      </c>
      <c r="Q171" s="23">
        <v>0</v>
      </c>
      <c r="R171" s="24">
        <v>1527.75470048122</v>
      </c>
      <c r="S171" s="25">
        <v>80.0224106298854</v>
      </c>
      <c r="AMG171"/>
      <c r="AMH171"/>
      <c r="AMI171"/>
      <c r="AMJ171"/>
    </row>
    <row r="172" spans="1:1024" s="2" customFormat="1" ht="178.5" x14ac:dyDescent="0.25">
      <c r="A172" s="10" t="s">
        <v>20</v>
      </c>
      <c r="B172" s="11">
        <v>6097</v>
      </c>
      <c r="C172" s="10">
        <f>VLOOKUP(B172,[1]Planilha8!$X$4:$Y$6629,2,0)</f>
        <v>2038911</v>
      </c>
      <c r="D172" s="12" t="s">
        <v>40</v>
      </c>
      <c r="E172" s="12" t="str">
        <f>VLOOKUP(B172,[1]Planilha8!$X$4:$Z$6629,3,0)</f>
        <v>AMBULATÓRIO – CONSULTÓRIO 30</v>
      </c>
      <c r="F172" s="12" t="str">
        <f>VLOOKUP(B172,[1]Planilha8!$X$4:$AD$6629,7,0)</f>
        <v>BOM</v>
      </c>
      <c r="G172" s="13">
        <v>41142</v>
      </c>
      <c r="H172" s="14">
        <v>1607.7771111111099</v>
      </c>
      <c r="I172" s="15" t="s">
        <v>22</v>
      </c>
      <c r="J172" s="16" t="s">
        <v>32</v>
      </c>
      <c r="K172" s="17">
        <v>2743281</v>
      </c>
      <c r="L172" s="18">
        <v>2012001801</v>
      </c>
      <c r="M172" s="19">
        <v>43465</v>
      </c>
      <c r="N172" s="20">
        <v>1527.75470048122</v>
      </c>
      <c r="O172" s="21">
        <v>1</v>
      </c>
      <c r="P172" s="22">
        <v>8.3333333333333301E-2</v>
      </c>
      <c r="Q172" s="23">
        <v>0</v>
      </c>
      <c r="R172" s="24">
        <v>1527.75470048122</v>
      </c>
      <c r="S172" s="25">
        <v>80.0224106298854</v>
      </c>
      <c r="AMG172"/>
      <c r="AMH172"/>
      <c r="AMI172"/>
      <c r="AMJ172"/>
    </row>
    <row r="173" spans="1:1024" s="2" customFormat="1" ht="178.5" x14ac:dyDescent="0.25">
      <c r="A173" s="10" t="s">
        <v>20</v>
      </c>
      <c r="B173" s="11">
        <v>6098</v>
      </c>
      <c r="C173" s="10">
        <f>VLOOKUP(B173,[1]Planilha8!$X$4:$Y$6629,2,0)</f>
        <v>2038912</v>
      </c>
      <c r="D173" s="12" t="s">
        <v>40</v>
      </c>
      <c r="E173" s="12" t="str">
        <f>VLOOKUP(B173,[1]Planilha8!$X$4:$Z$6629,3,0)</f>
        <v>AMBULATÓRIO -CONSULTÓRIO21C</v>
      </c>
      <c r="F173" s="12" t="str">
        <f>VLOOKUP(B173,[1]Planilha8!$X$4:$AD$6629,7,0)</f>
        <v>BOM</v>
      </c>
      <c r="G173" s="13">
        <v>41142</v>
      </c>
      <c r="H173" s="14">
        <v>1607.7771111111099</v>
      </c>
      <c r="I173" s="15" t="s">
        <v>22</v>
      </c>
      <c r="J173" s="16" t="s">
        <v>32</v>
      </c>
      <c r="K173" s="17">
        <v>2743281</v>
      </c>
      <c r="L173" s="18">
        <v>2012001801</v>
      </c>
      <c r="M173" s="19">
        <v>43465</v>
      </c>
      <c r="N173" s="20">
        <v>1527.75470048122</v>
      </c>
      <c r="O173" s="21">
        <v>1</v>
      </c>
      <c r="P173" s="22">
        <v>8.3333333333333301E-2</v>
      </c>
      <c r="Q173" s="23">
        <v>0</v>
      </c>
      <c r="R173" s="24">
        <v>1527.75470048122</v>
      </c>
      <c r="S173" s="25">
        <v>80.0224106298854</v>
      </c>
      <c r="AMG173"/>
      <c r="AMH173"/>
      <c r="AMI173"/>
      <c r="AMJ173"/>
    </row>
    <row r="174" spans="1:1024" s="2" customFormat="1" ht="51" x14ac:dyDescent="0.25">
      <c r="A174" s="10" t="s">
        <v>20</v>
      </c>
      <c r="B174" s="11">
        <v>6144</v>
      </c>
      <c r="C174" s="10">
        <f>VLOOKUP(B174,[1]Planilha8!$X$4:$Y$6629,2,0)</f>
        <v>2038913</v>
      </c>
      <c r="D174" s="12" t="s">
        <v>41</v>
      </c>
      <c r="E174" s="12" t="str">
        <f>VLOOKUP(B174,[1]Planilha8!$X$4:$Z$6629,3,0)</f>
        <v>ADMINISTRAÇÃO - SEDE - ASTEC</v>
      </c>
      <c r="F174" s="12" t="str">
        <f>VLOOKUP(B174,[1]Planilha8!$X$4:$AD$6629,7,0)</f>
        <v>BOM</v>
      </c>
      <c r="G174" s="13">
        <v>41142</v>
      </c>
      <c r="H174" s="14">
        <v>278.20999999999998</v>
      </c>
      <c r="I174" s="15" t="s">
        <v>22</v>
      </c>
      <c r="J174" s="16" t="s">
        <v>32</v>
      </c>
      <c r="K174" s="17">
        <v>2743281</v>
      </c>
      <c r="L174" s="18">
        <v>2012001801</v>
      </c>
      <c r="M174" s="19">
        <v>43465</v>
      </c>
      <c r="N174" s="20">
        <v>170.435329843305</v>
      </c>
      <c r="O174" s="21">
        <v>0.25</v>
      </c>
      <c r="P174" s="22">
        <v>2.0833333333333301E-2</v>
      </c>
      <c r="Q174" s="23">
        <v>5.7960416666666701</v>
      </c>
      <c r="R174" s="24">
        <v>176.23137150997101</v>
      </c>
      <c r="S174" s="25">
        <v>101.978628490029</v>
      </c>
      <c r="AMG174"/>
      <c r="AMH174"/>
      <c r="AMI174"/>
      <c r="AMJ174"/>
    </row>
    <row r="175" spans="1:1024" s="2" customFormat="1" ht="51" x14ac:dyDescent="0.25">
      <c r="A175" s="10" t="s">
        <v>20</v>
      </c>
      <c r="B175" s="11">
        <v>6145</v>
      </c>
      <c r="C175" s="10">
        <f>VLOOKUP(B175,[1]Planilha8!$X$4:$Y$6629,2,0)</f>
        <v>2038914</v>
      </c>
      <c r="D175" s="12" t="s">
        <v>41</v>
      </c>
      <c r="E175" s="12" t="str">
        <f>VLOOKUP(B175,[1]Planilha8!$X$4:$Z$6629,3,0)</f>
        <v>ADMINISTRAÇÃO - SEDE - COAF</v>
      </c>
      <c r="F175" s="12" t="str">
        <f>VLOOKUP(B175,[1]Planilha8!$X$4:$AD$6629,7,0)</f>
        <v>BOM</v>
      </c>
      <c r="G175" s="13">
        <v>41142</v>
      </c>
      <c r="H175" s="14">
        <v>278.20999999999998</v>
      </c>
      <c r="I175" s="15" t="s">
        <v>22</v>
      </c>
      <c r="J175" s="16" t="s">
        <v>32</v>
      </c>
      <c r="K175" s="17">
        <v>2743281</v>
      </c>
      <c r="L175" s="18">
        <v>2012001801</v>
      </c>
      <c r="M175" s="19">
        <v>43465</v>
      </c>
      <c r="N175" s="20">
        <v>170.435329843305</v>
      </c>
      <c r="O175" s="21">
        <v>0.25</v>
      </c>
      <c r="P175" s="22">
        <v>2.0833333333333301E-2</v>
      </c>
      <c r="Q175" s="23">
        <v>5.7960416666666701</v>
      </c>
      <c r="R175" s="24">
        <v>176.23137150997101</v>
      </c>
      <c r="S175" s="25">
        <v>101.978628490029</v>
      </c>
      <c r="AMG175"/>
      <c r="AMH175"/>
      <c r="AMI175"/>
      <c r="AMJ175"/>
    </row>
    <row r="176" spans="1:1024" s="2" customFormat="1" ht="51" x14ac:dyDescent="0.25">
      <c r="A176" s="10" t="s">
        <v>20</v>
      </c>
      <c r="B176" s="11">
        <v>6146</v>
      </c>
      <c r="C176" s="10">
        <f>VLOOKUP(B176,[1]Planilha8!$X$4:$Y$6629,2,0)</f>
        <v>2038915</v>
      </c>
      <c r="D176" s="12" t="s">
        <v>41</v>
      </c>
      <c r="E176" s="12" t="str">
        <f>VLOOKUP(B176,[1]Planilha8!$X$4:$Z$6629,3,0)</f>
        <v>FARMÁCIA</v>
      </c>
      <c r="F176" s="12" t="str">
        <f>VLOOKUP(B176,[1]Planilha8!$X$4:$AD$6629,7,0)</f>
        <v>BOM</v>
      </c>
      <c r="G176" s="13">
        <v>41142</v>
      </c>
      <c r="H176" s="14">
        <v>278.20999999999998</v>
      </c>
      <c r="I176" s="15" t="s">
        <v>22</v>
      </c>
      <c r="J176" s="16" t="s">
        <v>32</v>
      </c>
      <c r="K176" s="17">
        <v>2743281</v>
      </c>
      <c r="L176" s="18">
        <v>2012001801</v>
      </c>
      <c r="M176" s="19">
        <v>43465</v>
      </c>
      <c r="N176" s="20">
        <v>170.435329843305</v>
      </c>
      <c r="O176" s="21">
        <v>0.25</v>
      </c>
      <c r="P176" s="22">
        <v>2.0833333333333301E-2</v>
      </c>
      <c r="Q176" s="23">
        <v>5.7960416666666701</v>
      </c>
      <c r="R176" s="24">
        <v>176.23137150997101</v>
      </c>
      <c r="S176" s="25">
        <v>101.978628490029</v>
      </c>
      <c r="AMG176"/>
      <c r="AMH176"/>
      <c r="AMI176"/>
      <c r="AMJ176"/>
    </row>
    <row r="177" spans="1:1024" s="2" customFormat="1" ht="51" x14ac:dyDescent="0.25">
      <c r="A177" s="10" t="s">
        <v>20</v>
      </c>
      <c r="B177" s="11">
        <v>6147</v>
      </c>
      <c r="C177" s="10">
        <f>VLOOKUP(B177,[1]Planilha8!$X$4:$Y$6629,2,0)</f>
        <v>2038916</v>
      </c>
      <c r="D177" s="12" t="s">
        <v>41</v>
      </c>
      <c r="E177" s="12" t="str">
        <f>VLOOKUP(B177,[1]Planilha8!$X$4:$Z$6629,3,0)</f>
        <v>SALA COORDENAÇÃO NUTRIÇÃO</v>
      </c>
      <c r="F177" s="12" t="str">
        <f>VLOOKUP(B177,[1]Planilha8!$X$4:$AD$6629,7,0)</f>
        <v>BOM</v>
      </c>
      <c r="G177" s="13">
        <v>41142</v>
      </c>
      <c r="H177" s="14">
        <v>278.20999999999998</v>
      </c>
      <c r="I177" s="15" t="s">
        <v>22</v>
      </c>
      <c r="J177" s="16" t="s">
        <v>32</v>
      </c>
      <c r="K177" s="17">
        <v>2743281</v>
      </c>
      <c r="L177" s="18">
        <v>2012001801</v>
      </c>
      <c r="M177" s="19">
        <v>43465</v>
      </c>
      <c r="N177" s="20">
        <v>170.435329843305</v>
      </c>
      <c r="O177" s="21">
        <v>0.25</v>
      </c>
      <c r="P177" s="22">
        <v>2.0833333333333301E-2</v>
      </c>
      <c r="Q177" s="23">
        <v>5.7960416666666701</v>
      </c>
      <c r="R177" s="24">
        <v>176.23137150997101</v>
      </c>
      <c r="S177" s="25">
        <v>101.978628490029</v>
      </c>
      <c r="AMG177"/>
      <c r="AMH177"/>
      <c r="AMI177"/>
      <c r="AMJ177"/>
    </row>
    <row r="178" spans="1:1024" s="2" customFormat="1" ht="51" x14ac:dyDescent="0.25">
      <c r="A178" s="10" t="s">
        <v>20</v>
      </c>
      <c r="B178" s="11">
        <v>6148</v>
      </c>
      <c r="C178" s="10">
        <f>VLOOKUP(B178,[1]Planilha8!$X$4:$Y$6629,2,0)</f>
        <v>2038917</v>
      </c>
      <c r="D178" s="12" t="s">
        <v>41</v>
      </c>
      <c r="E178" s="12" t="str">
        <f>VLOOKUP(B178,[1]Planilha8!$X$4:$Z$6629,3,0)</f>
        <v>FARMÁCIA – DOSE</v>
      </c>
      <c r="F178" s="12" t="str">
        <f>VLOOKUP(B178,[1]Planilha8!$X$4:$AD$6629,7,0)</f>
        <v>BOM</v>
      </c>
      <c r="G178" s="13">
        <v>41142</v>
      </c>
      <c r="H178" s="14">
        <v>278.20999999999998</v>
      </c>
      <c r="I178" s="15" t="s">
        <v>22</v>
      </c>
      <c r="J178" s="16" t="s">
        <v>32</v>
      </c>
      <c r="K178" s="17">
        <v>2743281</v>
      </c>
      <c r="L178" s="18">
        <v>2012001801</v>
      </c>
      <c r="M178" s="19">
        <v>43465</v>
      </c>
      <c r="N178" s="20">
        <v>170.435329843305</v>
      </c>
      <c r="O178" s="21">
        <v>0.25</v>
      </c>
      <c r="P178" s="22">
        <v>2.0833333333333301E-2</v>
      </c>
      <c r="Q178" s="23">
        <v>5.7960416666666701</v>
      </c>
      <c r="R178" s="24">
        <v>176.23137150997101</v>
      </c>
      <c r="S178" s="25">
        <v>101.978628490029</v>
      </c>
      <c r="AMG178"/>
      <c r="AMH178"/>
      <c r="AMI178"/>
      <c r="AMJ178"/>
    </row>
    <row r="179" spans="1:1024" s="2" customFormat="1" ht="51" x14ac:dyDescent="0.25">
      <c r="A179" s="10" t="s">
        <v>20</v>
      </c>
      <c r="B179" s="11">
        <v>6149</v>
      </c>
      <c r="C179" s="10">
        <f>VLOOKUP(B179,[1]Planilha8!$X$4:$Y$6629,2,0)</f>
        <v>2038918</v>
      </c>
      <c r="D179" s="12" t="s">
        <v>41</v>
      </c>
      <c r="E179" s="12" t="str">
        <f>VLOOKUP(B179,[1]Planilha8!$X$4:$Z$6629,3,0)</f>
        <v>ADMINISTRAÇÃO - SEDE - ASTEC</v>
      </c>
      <c r="F179" s="12" t="str">
        <f>VLOOKUP(B179,[1]Planilha8!$X$4:$AD$6629,7,0)</f>
        <v>BOM</v>
      </c>
      <c r="G179" s="13">
        <v>41142</v>
      </c>
      <c r="H179" s="14">
        <v>278.20999999999998</v>
      </c>
      <c r="I179" s="15" t="s">
        <v>22</v>
      </c>
      <c r="J179" s="16" t="s">
        <v>32</v>
      </c>
      <c r="K179" s="17">
        <v>2743281</v>
      </c>
      <c r="L179" s="18">
        <v>2012001801</v>
      </c>
      <c r="M179" s="19">
        <v>43465</v>
      </c>
      <c r="N179" s="20">
        <v>170.435329843305</v>
      </c>
      <c r="O179" s="21">
        <v>0.25</v>
      </c>
      <c r="P179" s="22">
        <v>2.0833333333333301E-2</v>
      </c>
      <c r="Q179" s="23">
        <v>5.7960416666666701</v>
      </c>
      <c r="R179" s="24">
        <v>176.23137150997101</v>
      </c>
      <c r="S179" s="25">
        <v>101.978628490029</v>
      </c>
      <c r="AMG179"/>
      <c r="AMH179"/>
      <c r="AMI179"/>
      <c r="AMJ179"/>
    </row>
    <row r="180" spans="1:1024" s="2" customFormat="1" ht="51" x14ac:dyDescent="0.25">
      <c r="A180" s="10" t="s">
        <v>20</v>
      </c>
      <c r="B180" s="11">
        <v>6150</v>
      </c>
      <c r="C180" s="10">
        <f>VLOOKUP(B180,[1]Planilha8!$X$4:$Y$6629,2,0)</f>
        <v>2038919</v>
      </c>
      <c r="D180" s="12" t="s">
        <v>41</v>
      </c>
      <c r="E180" s="12" t="str">
        <f>VLOOKUP(B180,[1]Planilha8!$X$4:$Z$6629,3,0)</f>
        <v>AMBULATÓRIO – CONSULTÓRIO 16</v>
      </c>
      <c r="F180" s="12" t="str">
        <f>VLOOKUP(B180,[1]Planilha8!$X$4:$AD$6629,7,0)</f>
        <v>BOM</v>
      </c>
      <c r="G180" s="13">
        <v>41142</v>
      </c>
      <c r="H180" s="14">
        <v>278.20999999999998</v>
      </c>
      <c r="I180" s="15" t="s">
        <v>22</v>
      </c>
      <c r="J180" s="16" t="s">
        <v>32</v>
      </c>
      <c r="K180" s="17">
        <v>2743281</v>
      </c>
      <c r="L180" s="18">
        <v>2012001801</v>
      </c>
      <c r="M180" s="19">
        <v>43465</v>
      </c>
      <c r="N180" s="20">
        <v>170.435329843305</v>
      </c>
      <c r="O180" s="21">
        <v>0.25</v>
      </c>
      <c r="P180" s="22">
        <v>2.0833333333333301E-2</v>
      </c>
      <c r="Q180" s="23">
        <v>5.7960416666666701</v>
      </c>
      <c r="R180" s="24">
        <v>176.23137150997101</v>
      </c>
      <c r="S180" s="25">
        <v>101.978628490029</v>
      </c>
      <c r="AMG180"/>
      <c r="AMH180"/>
      <c r="AMI180"/>
      <c r="AMJ180"/>
    </row>
    <row r="181" spans="1:1024" s="2" customFormat="1" ht="51" x14ac:dyDescent="0.25">
      <c r="A181" s="10" t="s">
        <v>20</v>
      </c>
      <c r="B181" s="11">
        <v>6151</v>
      </c>
      <c r="C181" s="10">
        <f>VLOOKUP(B181,[1]Planilha8!$X$4:$Y$6629,2,0)</f>
        <v>2038920</v>
      </c>
      <c r="D181" s="12" t="s">
        <v>41</v>
      </c>
      <c r="E181" s="12" t="str">
        <f>VLOOKUP(B181,[1]Planilha8!$X$4:$Z$6629,3,0)</f>
        <v>ADMINISTRAÇÃO - SEDE - GECOM</v>
      </c>
      <c r="F181" s="12" t="str">
        <f>VLOOKUP(B181,[1]Planilha8!$X$4:$AD$6629,7,0)</f>
        <v>BOM</v>
      </c>
      <c r="G181" s="13">
        <v>41142</v>
      </c>
      <c r="H181" s="14">
        <v>278.20999999999998</v>
      </c>
      <c r="I181" s="15" t="s">
        <v>22</v>
      </c>
      <c r="J181" s="16" t="s">
        <v>32</v>
      </c>
      <c r="K181" s="17">
        <v>2743281</v>
      </c>
      <c r="L181" s="18">
        <v>2012001801</v>
      </c>
      <c r="M181" s="19">
        <v>43465</v>
      </c>
      <c r="N181" s="20">
        <v>170.435329843305</v>
      </c>
      <c r="O181" s="21">
        <v>0.25</v>
      </c>
      <c r="P181" s="22">
        <v>2.0833333333333301E-2</v>
      </c>
      <c r="Q181" s="23">
        <v>5.7960416666666701</v>
      </c>
      <c r="R181" s="24">
        <v>176.23137150997101</v>
      </c>
      <c r="S181" s="25">
        <v>101.978628490029</v>
      </c>
      <c r="AMG181"/>
      <c r="AMH181"/>
      <c r="AMI181"/>
      <c r="AMJ181"/>
    </row>
    <row r="182" spans="1:1024" s="2" customFormat="1" ht="51" x14ac:dyDescent="0.25">
      <c r="A182" s="10" t="s">
        <v>20</v>
      </c>
      <c r="B182" s="11">
        <v>6152</v>
      </c>
      <c r="C182" s="10">
        <f>VLOOKUP(B182,[1]Planilha8!$X$4:$Y$6629,2,0)</f>
        <v>2038921</v>
      </c>
      <c r="D182" s="12" t="s">
        <v>41</v>
      </c>
      <c r="E182" s="12" t="str">
        <f>VLOOKUP(B182,[1]Planilha8!$X$4:$Z$6629,3,0)</f>
        <v>FARMÁCIA</v>
      </c>
      <c r="F182" s="12" t="str">
        <f>VLOOKUP(B182,[1]Planilha8!$X$4:$AD$6629,7,0)</f>
        <v>BOM</v>
      </c>
      <c r="G182" s="13">
        <v>41142</v>
      </c>
      <c r="H182" s="14">
        <v>278.20999999999998</v>
      </c>
      <c r="I182" s="15" t="s">
        <v>22</v>
      </c>
      <c r="J182" s="16" t="s">
        <v>32</v>
      </c>
      <c r="K182" s="17">
        <v>2743281</v>
      </c>
      <c r="L182" s="18">
        <v>2012001801</v>
      </c>
      <c r="M182" s="19">
        <v>43465</v>
      </c>
      <c r="N182" s="20">
        <v>170.435329843305</v>
      </c>
      <c r="O182" s="21">
        <v>0.25</v>
      </c>
      <c r="P182" s="22">
        <v>2.0833333333333301E-2</v>
      </c>
      <c r="Q182" s="23">
        <v>5.7960416666666701</v>
      </c>
      <c r="R182" s="24">
        <v>176.23137150997101</v>
      </c>
      <c r="S182" s="25">
        <v>101.978628490029</v>
      </c>
      <c r="AMG182"/>
      <c r="AMH182"/>
      <c r="AMI182"/>
      <c r="AMJ182"/>
    </row>
    <row r="183" spans="1:1024" s="2" customFormat="1" ht="51" x14ac:dyDescent="0.25">
      <c r="A183" s="10" t="s">
        <v>20</v>
      </c>
      <c r="B183" s="11">
        <v>6153</v>
      </c>
      <c r="C183" s="10">
        <f>VLOOKUP(B183,[1]Planilha8!$X$4:$Y$6629,2,0)</f>
        <v>2038922</v>
      </c>
      <c r="D183" s="12" t="s">
        <v>41</v>
      </c>
      <c r="E183" s="12" t="str">
        <f>VLOOKUP(B183,[1]Planilha8!$X$4:$Z$6629,3,0)</f>
        <v>FARMÁCIA – DOSE</v>
      </c>
      <c r="F183" s="12" t="str">
        <f>VLOOKUP(B183,[1]Planilha8!$X$4:$AD$6629,7,0)</f>
        <v>BOM</v>
      </c>
      <c r="G183" s="13">
        <v>41142</v>
      </c>
      <c r="H183" s="14">
        <v>278.20999999999998</v>
      </c>
      <c r="I183" s="15" t="s">
        <v>22</v>
      </c>
      <c r="J183" s="16" t="s">
        <v>32</v>
      </c>
      <c r="K183" s="17">
        <v>2743281</v>
      </c>
      <c r="L183" s="18">
        <v>2012001801</v>
      </c>
      <c r="M183" s="19">
        <v>43465</v>
      </c>
      <c r="N183" s="20">
        <v>170.435329843305</v>
      </c>
      <c r="O183" s="21">
        <v>0.25</v>
      </c>
      <c r="P183" s="22">
        <v>2.0833333333333301E-2</v>
      </c>
      <c r="Q183" s="23">
        <v>5.7960416666666701</v>
      </c>
      <c r="R183" s="24">
        <v>176.23137150997101</v>
      </c>
      <c r="S183" s="25">
        <v>101.978628490029</v>
      </c>
      <c r="AMG183"/>
      <c r="AMH183"/>
      <c r="AMI183"/>
      <c r="AMJ183"/>
    </row>
    <row r="184" spans="1:1024" s="2" customFormat="1" ht="51" x14ac:dyDescent="0.25">
      <c r="A184" s="10" t="s">
        <v>20</v>
      </c>
      <c r="B184" s="11">
        <v>6154</v>
      </c>
      <c r="C184" s="10">
        <f>VLOOKUP(B184,[1]Planilha8!$X$4:$Y$6629,2,0)</f>
        <v>2038923</v>
      </c>
      <c r="D184" s="12" t="s">
        <v>41</v>
      </c>
      <c r="E184" s="12" t="str">
        <f>VLOOKUP(B184,[1]Planilha8!$X$4:$Z$6629,3,0)</f>
        <v>ADMINISTRAÇÃO - SEDE - GRH</v>
      </c>
      <c r="F184" s="12" t="str">
        <f>VLOOKUP(B184,[1]Planilha8!$X$4:$AD$6629,7,0)</f>
        <v>BOM</v>
      </c>
      <c r="G184" s="13">
        <v>41142</v>
      </c>
      <c r="H184" s="14">
        <v>278.20999999999998</v>
      </c>
      <c r="I184" s="15" t="s">
        <v>22</v>
      </c>
      <c r="J184" s="16" t="s">
        <v>32</v>
      </c>
      <c r="K184" s="17">
        <v>2743281</v>
      </c>
      <c r="L184" s="18">
        <v>2012001801</v>
      </c>
      <c r="M184" s="19">
        <v>43465</v>
      </c>
      <c r="N184" s="20">
        <v>170.435329843305</v>
      </c>
      <c r="O184" s="21">
        <v>0.25</v>
      </c>
      <c r="P184" s="22">
        <v>2.0833333333333301E-2</v>
      </c>
      <c r="Q184" s="23">
        <v>5.7960416666666701</v>
      </c>
      <c r="R184" s="24">
        <v>176.23137150997101</v>
      </c>
      <c r="S184" s="25">
        <v>101.978628490029</v>
      </c>
      <c r="AMG184"/>
      <c r="AMH184"/>
      <c r="AMI184"/>
      <c r="AMJ184"/>
    </row>
    <row r="185" spans="1:1024" s="2" customFormat="1" ht="51" x14ac:dyDescent="0.25">
      <c r="A185" s="10" t="s">
        <v>20</v>
      </c>
      <c r="B185" s="11">
        <v>6155</v>
      </c>
      <c r="C185" s="10">
        <f>VLOOKUP(B185,[1]Planilha8!$X$4:$Y$6629,2,0)</f>
        <v>2038924</v>
      </c>
      <c r="D185" s="12" t="s">
        <v>41</v>
      </c>
      <c r="E185" s="12" t="str">
        <f>VLOOKUP(B185,[1]Planilha8!$X$4:$Z$6629,3,0)</f>
        <v>CHI – NÚCLEO OPERACIONAL</v>
      </c>
      <c r="F185" s="12" t="str">
        <f>VLOOKUP(B185,[1]Planilha8!$X$4:$AD$6629,7,0)</f>
        <v>BOM</v>
      </c>
      <c r="G185" s="13">
        <v>41142</v>
      </c>
      <c r="H185" s="14">
        <v>278.20999999999998</v>
      </c>
      <c r="I185" s="15" t="s">
        <v>22</v>
      </c>
      <c r="J185" s="16" t="s">
        <v>32</v>
      </c>
      <c r="K185" s="17">
        <v>2743281</v>
      </c>
      <c r="L185" s="18">
        <v>2012001801</v>
      </c>
      <c r="M185" s="19">
        <v>43465</v>
      </c>
      <c r="N185" s="20">
        <v>170.435329843305</v>
      </c>
      <c r="O185" s="21">
        <v>0.25</v>
      </c>
      <c r="P185" s="22">
        <v>2.0833333333333301E-2</v>
      </c>
      <c r="Q185" s="23">
        <v>5.7960416666666701</v>
      </c>
      <c r="R185" s="24">
        <v>176.23137150997101</v>
      </c>
      <c r="S185" s="25">
        <v>101.978628490029</v>
      </c>
      <c r="AMG185"/>
      <c r="AMH185"/>
      <c r="AMI185"/>
      <c r="AMJ185"/>
    </row>
    <row r="186" spans="1:1024" s="2" customFormat="1" ht="51" x14ac:dyDescent="0.25">
      <c r="A186" s="10" t="s">
        <v>20</v>
      </c>
      <c r="B186" s="11">
        <v>6156</v>
      </c>
      <c r="C186" s="10">
        <f>VLOOKUP(B186,[1]Planilha8!$X$4:$Y$6629,2,0)</f>
        <v>2038925</v>
      </c>
      <c r="D186" s="12" t="s">
        <v>41</v>
      </c>
      <c r="E186" s="12" t="str">
        <f>VLOOKUP(B186,[1]Planilha8!$X$4:$Z$6629,3,0)</f>
        <v>CHI – NÚCLEO OPERACIONAL</v>
      </c>
      <c r="F186" s="12" t="str">
        <f>VLOOKUP(B186,[1]Planilha8!$X$4:$AD$6629,7,0)</f>
        <v>BOM</v>
      </c>
      <c r="G186" s="13">
        <v>41142</v>
      </c>
      <c r="H186" s="14">
        <v>278.20999999999998</v>
      </c>
      <c r="I186" s="15" t="s">
        <v>22</v>
      </c>
      <c r="J186" s="16" t="s">
        <v>32</v>
      </c>
      <c r="K186" s="17">
        <v>2743281</v>
      </c>
      <c r="L186" s="18">
        <v>2012001801</v>
      </c>
      <c r="M186" s="19">
        <v>43465</v>
      </c>
      <c r="N186" s="20">
        <v>170.435329843305</v>
      </c>
      <c r="O186" s="21">
        <v>0.25</v>
      </c>
      <c r="P186" s="22">
        <v>2.0833333333333301E-2</v>
      </c>
      <c r="Q186" s="23">
        <v>5.7960416666666701</v>
      </c>
      <c r="R186" s="24">
        <v>176.23137150997101</v>
      </c>
      <c r="S186" s="25">
        <v>101.978628490029</v>
      </c>
      <c r="AMG186"/>
      <c r="AMH186"/>
      <c r="AMI186"/>
      <c r="AMJ186"/>
    </row>
    <row r="187" spans="1:1024" s="2" customFormat="1" ht="51" x14ac:dyDescent="0.25">
      <c r="A187" s="10" t="s">
        <v>20</v>
      </c>
      <c r="B187" s="11">
        <v>6157</v>
      </c>
      <c r="C187" s="10">
        <f>VLOOKUP(B187,[1]Planilha8!$X$4:$Y$6629,2,0)</f>
        <v>2038926</v>
      </c>
      <c r="D187" s="12" t="s">
        <v>41</v>
      </c>
      <c r="E187" s="12" t="str">
        <f>VLOOKUP(B187,[1]Planilha8!$X$4:$Z$6629,3,0)</f>
        <v>CHI – NÚCLEO OPERACIONAL</v>
      </c>
      <c r="F187" s="12" t="str">
        <f>VLOOKUP(B187,[1]Planilha8!$X$4:$AD$6629,7,0)</f>
        <v>BOM</v>
      </c>
      <c r="G187" s="13">
        <v>41142</v>
      </c>
      <c r="H187" s="14">
        <v>278.20999999999998</v>
      </c>
      <c r="I187" s="15" t="s">
        <v>22</v>
      </c>
      <c r="J187" s="16" t="s">
        <v>32</v>
      </c>
      <c r="K187" s="17">
        <v>2743281</v>
      </c>
      <c r="L187" s="18">
        <v>2012001801</v>
      </c>
      <c r="M187" s="19">
        <v>43465</v>
      </c>
      <c r="N187" s="20">
        <v>170.435329843305</v>
      </c>
      <c r="O187" s="21">
        <v>0.25</v>
      </c>
      <c r="P187" s="22">
        <v>2.0833333333333301E-2</v>
      </c>
      <c r="Q187" s="23">
        <v>5.7960416666666701</v>
      </c>
      <c r="R187" s="24">
        <v>176.23137150997101</v>
      </c>
      <c r="S187" s="25">
        <v>101.978628490029</v>
      </c>
      <c r="AMG187"/>
      <c r="AMH187"/>
      <c r="AMI187"/>
      <c r="AMJ187"/>
    </row>
    <row r="188" spans="1:1024" s="2" customFormat="1" ht="51" x14ac:dyDescent="0.25">
      <c r="A188" s="10" t="s">
        <v>20</v>
      </c>
      <c r="B188" s="11">
        <v>6158</v>
      </c>
      <c r="C188" s="10">
        <f>VLOOKUP(B188,[1]Planilha8!$X$4:$Y$6629,2,0)</f>
        <v>2038927</v>
      </c>
      <c r="D188" s="12" t="s">
        <v>41</v>
      </c>
      <c r="E188" s="12" t="str">
        <f>VLOOKUP(B188,[1]Planilha8!$X$4:$Z$6629,3,0)</f>
        <v>GERÊNCIA DE PESSOAL - HGG</v>
      </c>
      <c r="F188" s="12" t="str">
        <f>VLOOKUP(B188,[1]Planilha8!$X$4:$AD$6629,7,0)</f>
        <v>BOM</v>
      </c>
      <c r="G188" s="13">
        <v>41142</v>
      </c>
      <c r="H188" s="14">
        <v>278.20999999999998</v>
      </c>
      <c r="I188" s="15" t="s">
        <v>22</v>
      </c>
      <c r="J188" s="16" t="s">
        <v>32</v>
      </c>
      <c r="K188" s="17">
        <v>2743281</v>
      </c>
      <c r="L188" s="18">
        <v>2012001801</v>
      </c>
      <c r="M188" s="19">
        <v>43465</v>
      </c>
      <c r="N188" s="20">
        <v>170.435329843305</v>
      </c>
      <c r="O188" s="21">
        <v>0.25</v>
      </c>
      <c r="P188" s="22">
        <v>2.0833333333333301E-2</v>
      </c>
      <c r="Q188" s="23">
        <v>5.7960416666666701</v>
      </c>
      <c r="R188" s="24">
        <v>176.23137150997101</v>
      </c>
      <c r="S188" s="25">
        <v>101.978628490029</v>
      </c>
      <c r="AMG188"/>
      <c r="AMH188"/>
      <c r="AMI188"/>
      <c r="AMJ188"/>
    </row>
    <row r="189" spans="1:1024" s="2" customFormat="1" ht="51" x14ac:dyDescent="0.25">
      <c r="A189" s="10" t="s">
        <v>20</v>
      </c>
      <c r="B189" s="11">
        <v>6159</v>
      </c>
      <c r="C189" s="10">
        <f>VLOOKUP(B189,[1]Planilha8!$X$4:$Y$6629,2,0)</f>
        <v>2038928</v>
      </c>
      <c r="D189" s="12" t="s">
        <v>41</v>
      </c>
      <c r="E189" s="12" t="str">
        <f>VLOOKUP(B189,[1]Planilha8!$X$4:$Z$6629,3,0)</f>
        <v>AMBULATÓRIO – CONSULTÓRIO 33</v>
      </c>
      <c r="F189" s="12" t="str">
        <f>VLOOKUP(B189,[1]Planilha8!$X$4:$AD$6629,7,0)</f>
        <v>BOM</v>
      </c>
      <c r="G189" s="13">
        <v>41142</v>
      </c>
      <c r="H189" s="14">
        <v>278.20999999999998</v>
      </c>
      <c r="I189" s="15" t="s">
        <v>22</v>
      </c>
      <c r="J189" s="16" t="s">
        <v>32</v>
      </c>
      <c r="K189" s="17">
        <v>2743281</v>
      </c>
      <c r="L189" s="18">
        <v>2012001801</v>
      </c>
      <c r="M189" s="19">
        <v>43465</v>
      </c>
      <c r="N189" s="20">
        <v>170.435329843305</v>
      </c>
      <c r="O189" s="21">
        <v>0.25</v>
      </c>
      <c r="P189" s="22">
        <v>2.0833333333333301E-2</v>
      </c>
      <c r="Q189" s="23">
        <v>5.7960416666666701</v>
      </c>
      <c r="R189" s="24">
        <v>176.23137150997101</v>
      </c>
      <c r="S189" s="25">
        <v>101.978628490029</v>
      </c>
      <c r="AMG189"/>
      <c r="AMH189"/>
      <c r="AMI189"/>
      <c r="AMJ189"/>
    </row>
    <row r="190" spans="1:1024" s="2" customFormat="1" ht="51" x14ac:dyDescent="0.25">
      <c r="A190" s="10" t="s">
        <v>20</v>
      </c>
      <c r="B190" s="11">
        <v>6160</v>
      </c>
      <c r="C190" s="10">
        <f>VLOOKUP(B190,[1]Planilha8!$X$4:$Y$6629,2,0)</f>
        <v>2038929</v>
      </c>
      <c r="D190" s="12" t="s">
        <v>41</v>
      </c>
      <c r="E190" s="12" t="str">
        <f>VLOOKUP(B190,[1]Planilha8!$X$4:$Z$6629,3,0)</f>
        <v>AMBULATÓRIO – CONSULTÓRIO3</v>
      </c>
      <c r="F190" s="12" t="str">
        <f>VLOOKUP(B190,[1]Planilha8!$X$4:$AD$6629,7,0)</f>
        <v>BOM</v>
      </c>
      <c r="G190" s="13">
        <v>41142</v>
      </c>
      <c r="H190" s="14">
        <v>278.20999999999998</v>
      </c>
      <c r="I190" s="15" t="s">
        <v>22</v>
      </c>
      <c r="J190" s="16" t="s">
        <v>32</v>
      </c>
      <c r="K190" s="17">
        <v>2743281</v>
      </c>
      <c r="L190" s="18">
        <v>2012001801</v>
      </c>
      <c r="M190" s="19">
        <v>43465</v>
      </c>
      <c r="N190" s="20">
        <v>170.435329843305</v>
      </c>
      <c r="O190" s="21">
        <v>0.25</v>
      </c>
      <c r="P190" s="22">
        <v>2.0833333333333301E-2</v>
      </c>
      <c r="Q190" s="23">
        <v>5.7960416666666701</v>
      </c>
      <c r="R190" s="24">
        <v>176.23137150997101</v>
      </c>
      <c r="S190" s="25">
        <v>101.978628490029</v>
      </c>
      <c r="AMG190"/>
      <c r="AMH190"/>
      <c r="AMI190"/>
      <c r="AMJ190"/>
    </row>
    <row r="191" spans="1:1024" s="2" customFormat="1" ht="51" x14ac:dyDescent="0.25">
      <c r="A191" s="10" t="s">
        <v>20</v>
      </c>
      <c r="B191" s="11">
        <v>6161</v>
      </c>
      <c r="C191" s="10">
        <f>VLOOKUP(B191,[1]Planilha8!$X$4:$Y$6629,2,0)</f>
        <v>2038930</v>
      </c>
      <c r="D191" s="12" t="s">
        <v>41</v>
      </c>
      <c r="E191" s="12" t="str">
        <f>VLOOKUP(B191,[1]Planilha8!$X$4:$Z$6629,3,0)</f>
        <v>UNIDADE DE TERAPIA INTENSIVA</v>
      </c>
      <c r="F191" s="12" t="str">
        <f>VLOOKUP(B191,[1]Planilha8!$X$4:$AD$6629,7,0)</f>
        <v>BOM</v>
      </c>
      <c r="G191" s="13">
        <v>41142</v>
      </c>
      <c r="H191" s="14">
        <v>278.20999999999998</v>
      </c>
      <c r="I191" s="15" t="s">
        <v>22</v>
      </c>
      <c r="J191" s="16" t="s">
        <v>32</v>
      </c>
      <c r="K191" s="17">
        <v>2743281</v>
      </c>
      <c r="L191" s="18">
        <v>2012001801</v>
      </c>
      <c r="M191" s="19">
        <v>43465</v>
      </c>
      <c r="N191" s="20">
        <v>170.435329843305</v>
      </c>
      <c r="O191" s="21">
        <v>0.25</v>
      </c>
      <c r="P191" s="22">
        <v>2.0833333333333301E-2</v>
      </c>
      <c r="Q191" s="23">
        <v>5.7960416666666701</v>
      </c>
      <c r="R191" s="24">
        <v>176.23137150997101</v>
      </c>
      <c r="S191" s="25">
        <v>101.978628490029</v>
      </c>
      <c r="AMG191"/>
      <c r="AMH191"/>
      <c r="AMI191"/>
      <c r="AMJ191"/>
    </row>
    <row r="192" spans="1:1024" s="2" customFormat="1" ht="51" x14ac:dyDescent="0.25">
      <c r="A192" s="10" t="s">
        <v>20</v>
      </c>
      <c r="B192" s="11">
        <v>6162</v>
      </c>
      <c r="C192" s="10">
        <f>VLOOKUP(B192,[1]Planilha8!$X$4:$Y$6629,2,0)</f>
        <v>2038931</v>
      </c>
      <c r="D192" s="12" t="s">
        <v>41</v>
      </c>
      <c r="E192" s="12" t="str">
        <f>VLOOKUP(B192,[1]Planilha8!$X$4:$Z$6629,3,0)</f>
        <v>SDRH</v>
      </c>
      <c r="F192" s="12" t="str">
        <f>VLOOKUP(B192,[1]Planilha8!$X$4:$AD$6629,7,0)</f>
        <v>BOM</v>
      </c>
      <c r="G192" s="13">
        <v>41142</v>
      </c>
      <c r="H192" s="14">
        <v>278.20999999999998</v>
      </c>
      <c r="I192" s="15" t="s">
        <v>22</v>
      </c>
      <c r="J192" s="16" t="s">
        <v>32</v>
      </c>
      <c r="K192" s="17">
        <v>2743281</v>
      </c>
      <c r="L192" s="18">
        <v>2012001801</v>
      </c>
      <c r="M192" s="19">
        <v>43465</v>
      </c>
      <c r="N192" s="20">
        <v>170.435329843305</v>
      </c>
      <c r="O192" s="21">
        <v>0.25</v>
      </c>
      <c r="P192" s="22">
        <v>2.0833333333333301E-2</v>
      </c>
      <c r="Q192" s="23">
        <v>5.7960416666666701</v>
      </c>
      <c r="R192" s="24">
        <v>176.23137150997101</v>
      </c>
      <c r="S192" s="25">
        <v>101.978628490029</v>
      </c>
      <c r="AMG192"/>
      <c r="AMH192"/>
      <c r="AMI192"/>
      <c r="AMJ192"/>
    </row>
    <row r="193" spans="1:1024" s="2" customFormat="1" ht="51" x14ac:dyDescent="0.25">
      <c r="A193" s="10" t="s">
        <v>20</v>
      </c>
      <c r="B193" s="11">
        <v>6163</v>
      </c>
      <c r="C193" s="10">
        <f>VLOOKUP(B193,[1]Planilha8!$X$4:$Y$6629,2,0)</f>
        <v>2038932</v>
      </c>
      <c r="D193" s="12" t="s">
        <v>41</v>
      </c>
      <c r="E193" s="12" t="str">
        <f>VLOOKUP(B193,[1]Planilha8!$X$4:$Z$6629,3,0)</f>
        <v>ALMOXARIFADO – HGG</v>
      </c>
      <c r="F193" s="12" t="str">
        <f>VLOOKUP(B193,[1]Planilha8!$X$4:$AD$6629,7,0)</f>
        <v>BOM</v>
      </c>
      <c r="G193" s="13">
        <v>41142</v>
      </c>
      <c r="H193" s="14">
        <v>278.20999999999998</v>
      </c>
      <c r="I193" s="15" t="s">
        <v>22</v>
      </c>
      <c r="J193" s="16" t="s">
        <v>32</v>
      </c>
      <c r="K193" s="17">
        <v>2743281</v>
      </c>
      <c r="L193" s="18">
        <v>2012001801</v>
      </c>
      <c r="M193" s="19">
        <v>43465</v>
      </c>
      <c r="N193" s="20">
        <v>170.435329843305</v>
      </c>
      <c r="O193" s="21">
        <v>0.25</v>
      </c>
      <c r="P193" s="22">
        <v>2.0833333333333301E-2</v>
      </c>
      <c r="Q193" s="23">
        <v>5.7960416666666701</v>
      </c>
      <c r="R193" s="24">
        <v>176.23137150997101</v>
      </c>
      <c r="S193" s="25">
        <v>101.978628490029</v>
      </c>
      <c r="AMG193"/>
      <c r="AMH193"/>
      <c r="AMI193"/>
      <c r="AMJ193"/>
    </row>
    <row r="194" spans="1:1024" s="2" customFormat="1" ht="51" x14ac:dyDescent="0.25">
      <c r="A194" s="10" t="s">
        <v>20</v>
      </c>
      <c r="B194" s="11">
        <v>6164</v>
      </c>
      <c r="C194" s="10">
        <f>VLOOKUP(B194,[1]Planilha8!$X$4:$Y$6629,2,0)</f>
        <v>2038933</v>
      </c>
      <c r="D194" s="12" t="s">
        <v>41</v>
      </c>
      <c r="E194" s="12" t="str">
        <f>VLOOKUP(B194,[1]Planilha8!$X$4:$Z$6629,3,0)</f>
        <v>OUVIDORIA</v>
      </c>
      <c r="F194" s="12" t="str">
        <f>VLOOKUP(B194,[1]Planilha8!$X$4:$AD$6629,7,0)</f>
        <v>BOM</v>
      </c>
      <c r="G194" s="13">
        <v>41142</v>
      </c>
      <c r="H194" s="14">
        <v>278.20999999999998</v>
      </c>
      <c r="I194" s="15" t="s">
        <v>22</v>
      </c>
      <c r="J194" s="16" t="s">
        <v>32</v>
      </c>
      <c r="K194" s="17">
        <v>2743281</v>
      </c>
      <c r="L194" s="18">
        <v>2012001801</v>
      </c>
      <c r="M194" s="19">
        <v>43465</v>
      </c>
      <c r="N194" s="20">
        <v>170.435329843305</v>
      </c>
      <c r="O194" s="21">
        <v>0.25</v>
      </c>
      <c r="P194" s="22">
        <v>2.0833333333333301E-2</v>
      </c>
      <c r="Q194" s="23">
        <v>5.7960416666666701</v>
      </c>
      <c r="R194" s="24">
        <v>176.23137150997101</v>
      </c>
      <c r="S194" s="25">
        <v>101.978628490029</v>
      </c>
      <c r="AMG194"/>
      <c r="AMH194"/>
      <c r="AMI194"/>
      <c r="AMJ194"/>
    </row>
    <row r="195" spans="1:1024" s="2" customFormat="1" ht="51" x14ac:dyDescent="0.25">
      <c r="A195" s="10" t="s">
        <v>20</v>
      </c>
      <c r="B195" s="11">
        <v>6165</v>
      </c>
      <c r="C195" s="10">
        <f>VLOOKUP(B195,[1]Planilha8!$X$4:$Y$6629,2,0)</f>
        <v>2038934</v>
      </c>
      <c r="D195" s="12" t="s">
        <v>41</v>
      </c>
      <c r="E195" s="12" t="str">
        <f>VLOOKUP(B195,[1]Planilha8!$X$4:$Z$6629,3,0)</f>
        <v>SALA DE CONSULTAS ESPECIALIZADAS</v>
      </c>
      <c r="F195" s="12" t="str">
        <f>VLOOKUP(B195,[1]Planilha8!$X$4:$AD$6629,7,0)</f>
        <v>BOM</v>
      </c>
      <c r="G195" s="13">
        <v>41142</v>
      </c>
      <c r="H195" s="14">
        <v>278.20999999999998</v>
      </c>
      <c r="I195" s="15" t="s">
        <v>22</v>
      </c>
      <c r="J195" s="16" t="s">
        <v>32</v>
      </c>
      <c r="K195" s="17">
        <v>2743281</v>
      </c>
      <c r="L195" s="18">
        <v>2012001801</v>
      </c>
      <c r="M195" s="19">
        <v>43465</v>
      </c>
      <c r="N195" s="20">
        <v>170.435329843305</v>
      </c>
      <c r="O195" s="21">
        <v>0.25</v>
      </c>
      <c r="P195" s="22">
        <v>2.0833333333333301E-2</v>
      </c>
      <c r="Q195" s="23">
        <v>5.7960416666666701</v>
      </c>
      <c r="R195" s="24">
        <v>176.23137150997101</v>
      </c>
      <c r="S195" s="25">
        <v>101.978628490029</v>
      </c>
      <c r="AMG195"/>
      <c r="AMH195"/>
      <c r="AMI195"/>
      <c r="AMJ195"/>
    </row>
    <row r="196" spans="1:1024" s="2" customFormat="1" ht="51" x14ac:dyDescent="0.25">
      <c r="A196" s="10" t="s">
        <v>20</v>
      </c>
      <c r="B196" s="11">
        <v>6166</v>
      </c>
      <c r="C196" s="10">
        <f>VLOOKUP(B196,[1]Planilha8!$X$4:$Y$6629,2,0)</f>
        <v>2038935</v>
      </c>
      <c r="D196" s="12" t="s">
        <v>41</v>
      </c>
      <c r="E196" s="12" t="str">
        <f>VLOOKUP(B196,[1]Planilha8!$X$4:$Z$6629,3,0)</f>
        <v>AMBULATÓRIO -CONSULTÓRIO 19</v>
      </c>
      <c r="F196" s="12" t="str">
        <f>VLOOKUP(B196,[1]Planilha8!$X$4:$AD$6629,7,0)</f>
        <v>BOM</v>
      </c>
      <c r="G196" s="13">
        <v>41142</v>
      </c>
      <c r="H196" s="14">
        <v>278.20999999999998</v>
      </c>
      <c r="I196" s="15" t="s">
        <v>22</v>
      </c>
      <c r="J196" s="16" t="s">
        <v>32</v>
      </c>
      <c r="K196" s="17">
        <v>2743281</v>
      </c>
      <c r="L196" s="18">
        <v>2012001801</v>
      </c>
      <c r="M196" s="19">
        <v>43465</v>
      </c>
      <c r="N196" s="20">
        <v>170.435329843305</v>
      </c>
      <c r="O196" s="21">
        <v>0.25</v>
      </c>
      <c r="P196" s="22">
        <v>2.0833333333333301E-2</v>
      </c>
      <c r="Q196" s="23">
        <v>5.7960416666666701</v>
      </c>
      <c r="R196" s="24">
        <v>176.23137150997101</v>
      </c>
      <c r="S196" s="25">
        <v>101.978628490029</v>
      </c>
      <c r="AMG196"/>
      <c r="AMH196"/>
      <c r="AMI196"/>
      <c r="AMJ196"/>
    </row>
    <row r="197" spans="1:1024" s="2" customFormat="1" ht="51" x14ac:dyDescent="0.25">
      <c r="A197" s="10" t="s">
        <v>20</v>
      </c>
      <c r="B197" s="11">
        <v>6167</v>
      </c>
      <c r="C197" s="10">
        <f>VLOOKUP(B197,[1]Planilha8!$X$4:$Y$6629,2,0)</f>
        <v>2038936</v>
      </c>
      <c r="D197" s="12" t="s">
        <v>41</v>
      </c>
      <c r="E197" s="12" t="str">
        <f>VLOOKUP(B197,[1]Planilha8!$X$4:$Z$6629,3,0)</f>
        <v>AMBULATÓRIO -CONSULTÓRIO 22</v>
      </c>
      <c r="F197" s="12" t="str">
        <f>VLOOKUP(B197,[1]Planilha8!$X$4:$AD$6629,7,0)</f>
        <v>BOM</v>
      </c>
      <c r="G197" s="13">
        <v>41142</v>
      </c>
      <c r="H197" s="14">
        <v>278.20999999999998</v>
      </c>
      <c r="I197" s="15" t="s">
        <v>22</v>
      </c>
      <c r="J197" s="16" t="s">
        <v>32</v>
      </c>
      <c r="K197" s="17">
        <v>2743281</v>
      </c>
      <c r="L197" s="18">
        <v>2012001801</v>
      </c>
      <c r="M197" s="19">
        <v>43465</v>
      </c>
      <c r="N197" s="20">
        <v>170.435329843305</v>
      </c>
      <c r="O197" s="21">
        <v>0.25</v>
      </c>
      <c r="P197" s="22">
        <v>2.0833333333333301E-2</v>
      </c>
      <c r="Q197" s="23">
        <v>5.7960416666666701</v>
      </c>
      <c r="R197" s="24">
        <v>176.23137150997101</v>
      </c>
      <c r="S197" s="25">
        <v>101.978628490029</v>
      </c>
      <c r="AMG197"/>
      <c r="AMH197"/>
      <c r="AMI197"/>
      <c r="AMJ197"/>
    </row>
    <row r="198" spans="1:1024" s="2" customFormat="1" ht="51" x14ac:dyDescent="0.25">
      <c r="A198" s="10" t="s">
        <v>20</v>
      </c>
      <c r="B198" s="11">
        <v>6168</v>
      </c>
      <c r="C198" s="10">
        <f>VLOOKUP(B198,[1]Planilha8!$X$4:$Y$6629,2,0)</f>
        <v>2038937</v>
      </c>
      <c r="D198" s="12" t="s">
        <v>41</v>
      </c>
      <c r="E198" s="12" t="str">
        <f>VLOOKUP(B198,[1]Planilha8!$X$4:$Z$6629,3,0)</f>
        <v>AMBULATÓRIO – CONSULTÓRIO 11</v>
      </c>
      <c r="F198" s="12" t="str">
        <f>VLOOKUP(B198,[1]Planilha8!$X$4:$AD$6629,7,0)</f>
        <v>BOM</v>
      </c>
      <c r="G198" s="13">
        <v>41142</v>
      </c>
      <c r="H198" s="14">
        <v>278.20999999999998</v>
      </c>
      <c r="I198" s="15" t="s">
        <v>22</v>
      </c>
      <c r="J198" s="16" t="s">
        <v>32</v>
      </c>
      <c r="K198" s="17">
        <v>2743281</v>
      </c>
      <c r="L198" s="18">
        <v>2012001801</v>
      </c>
      <c r="M198" s="19">
        <v>43465</v>
      </c>
      <c r="N198" s="20">
        <v>170.435329843305</v>
      </c>
      <c r="O198" s="21">
        <v>0.25</v>
      </c>
      <c r="P198" s="22">
        <v>2.0833333333333301E-2</v>
      </c>
      <c r="Q198" s="23">
        <v>5.7960416666666701</v>
      </c>
      <c r="R198" s="24">
        <v>176.23137150997101</v>
      </c>
      <c r="S198" s="25">
        <v>101.978628490029</v>
      </c>
      <c r="AMG198"/>
      <c r="AMH198"/>
      <c r="AMI198"/>
      <c r="AMJ198"/>
    </row>
    <row r="199" spans="1:1024" s="2" customFormat="1" ht="51" x14ac:dyDescent="0.25">
      <c r="A199" s="10" t="s">
        <v>20</v>
      </c>
      <c r="B199" s="11">
        <v>6169</v>
      </c>
      <c r="C199" s="10">
        <f>VLOOKUP(B199,[1]Planilha8!$X$4:$Y$6629,2,0)</f>
        <v>2038938</v>
      </c>
      <c r="D199" s="12" t="s">
        <v>41</v>
      </c>
      <c r="E199" s="12" t="str">
        <f>VLOOKUP(B199,[1]Planilha8!$X$4:$Z$6629,3,0)</f>
        <v>AMBULATÓRIO – CONSULTÓRIO 1</v>
      </c>
      <c r="F199" s="12" t="str">
        <f>VLOOKUP(B199,[1]Planilha8!$X$4:$AD$6629,7,0)</f>
        <v>BOM</v>
      </c>
      <c r="G199" s="13">
        <v>41142</v>
      </c>
      <c r="H199" s="14">
        <v>278.20999999999998</v>
      </c>
      <c r="I199" s="15" t="s">
        <v>22</v>
      </c>
      <c r="J199" s="16" t="s">
        <v>32</v>
      </c>
      <c r="K199" s="17">
        <v>2743281</v>
      </c>
      <c r="L199" s="18">
        <v>2012001801</v>
      </c>
      <c r="M199" s="19">
        <v>43465</v>
      </c>
      <c r="N199" s="20">
        <v>170.435329843305</v>
      </c>
      <c r="O199" s="21">
        <v>0.25</v>
      </c>
      <c r="P199" s="22">
        <v>2.0833333333333301E-2</v>
      </c>
      <c r="Q199" s="23">
        <v>5.7960416666666701</v>
      </c>
      <c r="R199" s="24">
        <v>176.23137150997101</v>
      </c>
      <c r="S199" s="25">
        <v>101.978628490029</v>
      </c>
      <c r="AMG199"/>
      <c r="AMH199"/>
      <c r="AMI199"/>
      <c r="AMJ199"/>
    </row>
    <row r="200" spans="1:1024" s="2" customFormat="1" ht="51" x14ac:dyDescent="0.25">
      <c r="A200" s="10" t="s">
        <v>20</v>
      </c>
      <c r="B200" s="11">
        <v>6170</v>
      </c>
      <c r="C200" s="10">
        <f>VLOOKUP(B200,[1]Planilha8!$X$4:$Y$6629,2,0)</f>
        <v>2038939</v>
      </c>
      <c r="D200" s="12" t="s">
        <v>41</v>
      </c>
      <c r="E200" s="12" t="str">
        <f>VLOOKUP(B200,[1]Planilha8!$X$4:$Z$6629,3,0)</f>
        <v>CLINICA CIRÚRGICA</v>
      </c>
      <c r="F200" s="12" t="str">
        <f>VLOOKUP(B200,[1]Planilha8!$X$4:$AD$6629,7,0)</f>
        <v>BOM</v>
      </c>
      <c r="G200" s="13">
        <v>41142</v>
      </c>
      <c r="H200" s="14">
        <v>278.20999999999998</v>
      </c>
      <c r="I200" s="15" t="s">
        <v>22</v>
      </c>
      <c r="J200" s="16" t="s">
        <v>32</v>
      </c>
      <c r="K200" s="17">
        <v>2743281</v>
      </c>
      <c r="L200" s="18">
        <v>2012001801</v>
      </c>
      <c r="M200" s="19">
        <v>43465</v>
      </c>
      <c r="N200" s="20">
        <v>170.435329843305</v>
      </c>
      <c r="O200" s="21">
        <v>0.25</v>
      </c>
      <c r="P200" s="22">
        <v>2.0833333333333301E-2</v>
      </c>
      <c r="Q200" s="23">
        <v>5.7960416666666701</v>
      </c>
      <c r="R200" s="24">
        <v>176.23137150997101</v>
      </c>
      <c r="S200" s="25">
        <v>101.978628490029</v>
      </c>
      <c r="AMG200"/>
      <c r="AMH200"/>
      <c r="AMI200"/>
      <c r="AMJ200"/>
    </row>
    <row r="201" spans="1:1024" s="2" customFormat="1" ht="51" x14ac:dyDescent="0.25">
      <c r="A201" s="10" t="s">
        <v>20</v>
      </c>
      <c r="B201" s="11">
        <v>6171</v>
      </c>
      <c r="C201" s="10">
        <f>VLOOKUP(B201,[1]Planilha8!$X$4:$Y$6629,2,0)</f>
        <v>2038940</v>
      </c>
      <c r="D201" s="12" t="s">
        <v>41</v>
      </c>
      <c r="E201" s="12" t="str">
        <f>VLOOKUP(B201,[1]Planilha8!$X$4:$Z$6629,3,0)</f>
        <v>ALMOXARIFADO – HGG</v>
      </c>
      <c r="F201" s="12" t="str">
        <f>VLOOKUP(B201,[1]Planilha8!$X$4:$AD$6629,7,0)</f>
        <v>BOM</v>
      </c>
      <c r="G201" s="13">
        <v>41142</v>
      </c>
      <c r="H201" s="14">
        <v>278.20999999999998</v>
      </c>
      <c r="I201" s="15" t="s">
        <v>22</v>
      </c>
      <c r="J201" s="16" t="s">
        <v>32</v>
      </c>
      <c r="K201" s="17">
        <v>2743281</v>
      </c>
      <c r="L201" s="18">
        <v>2012001801</v>
      </c>
      <c r="M201" s="19">
        <v>43465</v>
      </c>
      <c r="N201" s="20">
        <v>170.435329843305</v>
      </c>
      <c r="O201" s="21">
        <v>0.25</v>
      </c>
      <c r="P201" s="22">
        <v>2.0833333333333301E-2</v>
      </c>
      <c r="Q201" s="23">
        <v>5.7960416666666701</v>
      </c>
      <c r="R201" s="24">
        <v>176.23137150997101</v>
      </c>
      <c r="S201" s="25">
        <v>101.978628490029</v>
      </c>
      <c r="AMG201"/>
      <c r="AMH201"/>
      <c r="AMI201"/>
      <c r="AMJ201"/>
    </row>
    <row r="202" spans="1:1024" s="2" customFormat="1" ht="51" x14ac:dyDescent="0.25">
      <c r="A202" s="10" t="s">
        <v>20</v>
      </c>
      <c r="B202" s="11">
        <v>6172</v>
      </c>
      <c r="C202" s="10">
        <f>VLOOKUP(B202,[1]Planilha8!$X$4:$Y$6629,2,0)</f>
        <v>2038941</v>
      </c>
      <c r="D202" s="12" t="s">
        <v>41</v>
      </c>
      <c r="E202" s="12" t="str">
        <f>VLOOKUP(B202,[1]Planilha8!$X$4:$Z$6629,3,0)</f>
        <v>AMBULATÓRIO – CONSULTÓRIO34</v>
      </c>
      <c r="F202" s="12" t="str">
        <f>VLOOKUP(B202,[1]Planilha8!$X$4:$AD$6629,7,0)</f>
        <v>BOM</v>
      </c>
      <c r="G202" s="13">
        <v>41142</v>
      </c>
      <c r="H202" s="14">
        <v>278.20999999999998</v>
      </c>
      <c r="I202" s="15" t="s">
        <v>22</v>
      </c>
      <c r="J202" s="16" t="s">
        <v>32</v>
      </c>
      <c r="K202" s="17">
        <v>2743281</v>
      </c>
      <c r="L202" s="18">
        <v>2012001801</v>
      </c>
      <c r="M202" s="19">
        <v>43465</v>
      </c>
      <c r="N202" s="20">
        <v>170.435329843305</v>
      </c>
      <c r="O202" s="21">
        <v>0.25</v>
      </c>
      <c r="P202" s="22">
        <v>2.0833333333333301E-2</v>
      </c>
      <c r="Q202" s="23">
        <v>5.7960416666666701</v>
      </c>
      <c r="R202" s="24">
        <v>176.23137150997101</v>
      </c>
      <c r="S202" s="25">
        <v>101.978628490029</v>
      </c>
      <c r="AMG202"/>
      <c r="AMH202"/>
      <c r="AMI202"/>
      <c r="AMJ202"/>
    </row>
    <row r="203" spans="1:1024" s="2" customFormat="1" ht="51" x14ac:dyDescent="0.25">
      <c r="A203" s="10" t="s">
        <v>20</v>
      </c>
      <c r="B203" s="11">
        <v>6173</v>
      </c>
      <c r="C203" s="10">
        <f>VLOOKUP(B203,[1]Planilha8!$X$4:$Y$6629,2,0)</f>
        <v>2038942</v>
      </c>
      <c r="D203" s="12" t="s">
        <v>41</v>
      </c>
      <c r="E203" s="12" t="str">
        <f>VLOOKUP(B203,[1]Planilha8!$X$4:$Z$6629,3,0)</f>
        <v>GERÊNCIA DE PESSOAL - FREQUÊNCIA</v>
      </c>
      <c r="F203" s="12" t="str">
        <f>VLOOKUP(B203,[1]Planilha8!$X$4:$AD$6629,7,0)</f>
        <v>BOM</v>
      </c>
      <c r="G203" s="13">
        <v>41142</v>
      </c>
      <c r="H203" s="14">
        <v>278.20999999999998</v>
      </c>
      <c r="I203" s="15" t="s">
        <v>22</v>
      </c>
      <c r="J203" s="16" t="s">
        <v>32</v>
      </c>
      <c r="K203" s="17">
        <v>2743281</v>
      </c>
      <c r="L203" s="18">
        <v>2012001801</v>
      </c>
      <c r="M203" s="19">
        <v>43465</v>
      </c>
      <c r="N203" s="20">
        <v>170.435329843305</v>
      </c>
      <c r="O203" s="21">
        <v>0.25</v>
      </c>
      <c r="P203" s="22">
        <v>2.0833333333333301E-2</v>
      </c>
      <c r="Q203" s="23">
        <v>5.7960416666666701</v>
      </c>
      <c r="R203" s="24">
        <v>176.23137150997101</v>
      </c>
      <c r="S203" s="25">
        <v>101.978628490029</v>
      </c>
      <c r="AMG203"/>
      <c r="AMH203"/>
      <c r="AMI203"/>
      <c r="AMJ203"/>
    </row>
    <row r="204" spans="1:1024" s="2" customFormat="1" ht="51" x14ac:dyDescent="0.25">
      <c r="A204" s="10" t="s">
        <v>20</v>
      </c>
      <c r="B204" s="11">
        <v>6174</v>
      </c>
      <c r="C204" s="10">
        <f>VLOOKUP(B204,[1]Planilha8!$X$4:$Y$6629,2,0)</f>
        <v>2038943</v>
      </c>
      <c r="D204" s="12" t="s">
        <v>41</v>
      </c>
      <c r="E204" s="12" t="str">
        <f>VLOOKUP(B204,[1]Planilha8!$X$4:$Z$6629,3,0)</f>
        <v>AMBULATÓRIO – CONSULTÓRIO 23</v>
      </c>
      <c r="F204" s="12" t="str">
        <f>VLOOKUP(B204,[1]Planilha8!$X$4:$AD$6629,7,0)</f>
        <v>BOM</v>
      </c>
      <c r="G204" s="13">
        <v>41142</v>
      </c>
      <c r="H204" s="14">
        <v>278.20999999999998</v>
      </c>
      <c r="I204" s="15" t="s">
        <v>22</v>
      </c>
      <c r="J204" s="16" t="s">
        <v>32</v>
      </c>
      <c r="K204" s="17">
        <v>2743281</v>
      </c>
      <c r="L204" s="18">
        <v>2012001801</v>
      </c>
      <c r="M204" s="19">
        <v>43465</v>
      </c>
      <c r="N204" s="20">
        <v>170.435329843305</v>
      </c>
      <c r="O204" s="21">
        <v>0.25</v>
      </c>
      <c r="P204" s="22">
        <v>2.0833333333333301E-2</v>
      </c>
      <c r="Q204" s="23">
        <v>5.7960416666666701</v>
      </c>
      <c r="R204" s="24">
        <v>176.23137150997101</v>
      </c>
      <c r="S204" s="25">
        <v>101.978628490029</v>
      </c>
      <c r="AMG204"/>
      <c r="AMH204"/>
      <c r="AMI204"/>
      <c r="AMJ204"/>
    </row>
    <row r="205" spans="1:1024" s="2" customFormat="1" ht="51" x14ac:dyDescent="0.25">
      <c r="A205" s="10" t="s">
        <v>20</v>
      </c>
      <c r="B205" s="11">
        <v>6175</v>
      </c>
      <c r="C205" s="10">
        <f>VLOOKUP(B205,[1]Planilha8!$X$4:$Y$6629,2,0)</f>
        <v>2038944</v>
      </c>
      <c r="D205" s="12" t="s">
        <v>41</v>
      </c>
      <c r="E205" s="12" t="str">
        <f>VLOOKUP(B205,[1]Planilha8!$X$4:$Z$6629,3,0)</f>
        <v>CLINICA MEDICA</v>
      </c>
      <c r="F205" s="12" t="str">
        <f>VLOOKUP(B205,[1]Planilha8!$X$4:$AD$6629,7,0)</f>
        <v>BOM</v>
      </c>
      <c r="G205" s="13">
        <v>41142</v>
      </c>
      <c r="H205" s="14">
        <v>278.20999999999998</v>
      </c>
      <c r="I205" s="15" t="s">
        <v>22</v>
      </c>
      <c r="J205" s="16" t="s">
        <v>32</v>
      </c>
      <c r="K205" s="17">
        <v>2743281</v>
      </c>
      <c r="L205" s="18">
        <v>2012001801</v>
      </c>
      <c r="M205" s="19">
        <v>43465</v>
      </c>
      <c r="N205" s="20">
        <v>170.435329843305</v>
      </c>
      <c r="O205" s="21">
        <v>0.25</v>
      </c>
      <c r="P205" s="22">
        <v>2.0833333333333301E-2</v>
      </c>
      <c r="Q205" s="23">
        <v>5.7960416666666701</v>
      </c>
      <c r="R205" s="24">
        <v>176.23137150997101</v>
      </c>
      <c r="S205" s="25">
        <v>101.978628490029</v>
      </c>
      <c r="AMG205"/>
      <c r="AMH205"/>
      <c r="AMI205"/>
      <c r="AMJ205"/>
    </row>
    <row r="206" spans="1:1024" s="2" customFormat="1" ht="51" x14ac:dyDescent="0.25">
      <c r="A206" s="10" t="s">
        <v>20</v>
      </c>
      <c r="B206" s="11">
        <v>6176</v>
      </c>
      <c r="C206" s="10">
        <f>VLOOKUP(B206,[1]Planilha8!$X$4:$Y$6629,2,0)</f>
        <v>2038945</v>
      </c>
      <c r="D206" s="12" t="s">
        <v>41</v>
      </c>
      <c r="E206" s="12" t="str">
        <f>VLOOKUP(B206,[1]Planilha8!$X$4:$Z$6629,3,0)</f>
        <v>AMBULATÓRIO – CONSULTÓRIO 2</v>
      </c>
      <c r="F206" s="12" t="str">
        <f>VLOOKUP(B206,[1]Planilha8!$X$4:$AD$6629,7,0)</f>
        <v>BOM</v>
      </c>
      <c r="G206" s="13">
        <v>41142</v>
      </c>
      <c r="H206" s="14">
        <v>278.20999999999998</v>
      </c>
      <c r="I206" s="15" t="s">
        <v>22</v>
      </c>
      <c r="J206" s="16" t="s">
        <v>32</v>
      </c>
      <c r="K206" s="17">
        <v>2743281</v>
      </c>
      <c r="L206" s="18">
        <v>2012001801</v>
      </c>
      <c r="M206" s="19">
        <v>43465</v>
      </c>
      <c r="N206" s="20">
        <v>170.435329843305</v>
      </c>
      <c r="O206" s="21">
        <v>0.25</v>
      </c>
      <c r="P206" s="22">
        <v>2.0833333333333301E-2</v>
      </c>
      <c r="Q206" s="23">
        <v>5.7960416666666701</v>
      </c>
      <c r="R206" s="24">
        <v>176.23137150997101</v>
      </c>
      <c r="S206" s="25">
        <v>101.978628490029</v>
      </c>
      <c r="AMG206"/>
      <c r="AMH206"/>
      <c r="AMI206"/>
      <c r="AMJ206"/>
    </row>
    <row r="207" spans="1:1024" s="2" customFormat="1" ht="51" x14ac:dyDescent="0.25">
      <c r="A207" s="10" t="s">
        <v>20</v>
      </c>
      <c r="B207" s="11">
        <v>6177</v>
      </c>
      <c r="C207" s="10">
        <f>VLOOKUP(B207,[1]Planilha8!$X$4:$Y$6629,2,0)</f>
        <v>2038946</v>
      </c>
      <c r="D207" s="12" t="s">
        <v>41</v>
      </c>
      <c r="E207" s="12" t="str">
        <f>VLOOKUP(B207,[1]Planilha8!$X$4:$Z$6629,3,0)</f>
        <v>AMBULATÓRIO – CONSULTÓRIO 10</v>
      </c>
      <c r="F207" s="12" t="str">
        <f>VLOOKUP(B207,[1]Planilha8!$X$4:$AD$6629,7,0)</f>
        <v>BOM</v>
      </c>
      <c r="G207" s="13">
        <v>41142</v>
      </c>
      <c r="H207" s="14">
        <v>278.20999999999998</v>
      </c>
      <c r="I207" s="15" t="s">
        <v>22</v>
      </c>
      <c r="J207" s="16" t="s">
        <v>32</v>
      </c>
      <c r="K207" s="17">
        <v>2743281</v>
      </c>
      <c r="L207" s="18">
        <v>2012001801</v>
      </c>
      <c r="M207" s="19">
        <v>43465</v>
      </c>
      <c r="N207" s="20">
        <v>170.435329843305</v>
      </c>
      <c r="O207" s="21">
        <v>0.25</v>
      </c>
      <c r="P207" s="22">
        <v>2.0833333333333301E-2</v>
      </c>
      <c r="Q207" s="23">
        <v>5.7960416666666701</v>
      </c>
      <c r="R207" s="24">
        <v>176.23137150997101</v>
      </c>
      <c r="S207" s="25">
        <v>101.978628490029</v>
      </c>
      <c r="AMG207"/>
      <c r="AMH207"/>
      <c r="AMI207"/>
      <c r="AMJ207"/>
    </row>
    <row r="208" spans="1:1024" s="2" customFormat="1" ht="51" x14ac:dyDescent="0.25">
      <c r="A208" s="10" t="s">
        <v>20</v>
      </c>
      <c r="B208" s="11">
        <v>6178</v>
      </c>
      <c r="C208" s="10">
        <f>VLOOKUP(B208,[1]Planilha8!$X$4:$Y$6629,2,0)</f>
        <v>2038947</v>
      </c>
      <c r="D208" s="12" t="s">
        <v>41</v>
      </c>
      <c r="E208" s="12" t="str">
        <f>VLOOKUP(B208,[1]Planilha8!$X$4:$Z$6629,3,0)</f>
        <v>CHI – NÚCLEO MÉDICO</v>
      </c>
      <c r="F208" s="12" t="str">
        <f>VLOOKUP(B208,[1]Planilha8!$X$4:$AD$6629,7,0)</f>
        <v>BOM</v>
      </c>
      <c r="G208" s="13">
        <v>41142</v>
      </c>
      <c r="H208" s="14">
        <v>278.20999999999998</v>
      </c>
      <c r="I208" s="15" t="s">
        <v>22</v>
      </c>
      <c r="J208" s="16" t="s">
        <v>32</v>
      </c>
      <c r="K208" s="17">
        <v>2743281</v>
      </c>
      <c r="L208" s="18">
        <v>2012001801</v>
      </c>
      <c r="M208" s="19">
        <v>43465</v>
      </c>
      <c r="N208" s="20">
        <v>170.435329843305</v>
      </c>
      <c r="O208" s="21">
        <v>0.25</v>
      </c>
      <c r="P208" s="22">
        <v>2.0833333333333301E-2</v>
      </c>
      <c r="Q208" s="23">
        <v>5.7960416666666701</v>
      </c>
      <c r="R208" s="24">
        <v>176.23137150997101</v>
      </c>
      <c r="S208" s="25">
        <v>101.978628490029</v>
      </c>
      <c r="AMG208"/>
      <c r="AMH208"/>
      <c r="AMI208"/>
      <c r="AMJ208"/>
    </row>
    <row r="209" spans="1:1024" s="2" customFormat="1" ht="51" x14ac:dyDescent="0.25">
      <c r="A209" s="10" t="s">
        <v>20</v>
      </c>
      <c r="B209" s="11">
        <v>6179</v>
      </c>
      <c r="C209" s="10">
        <f>VLOOKUP(B209,[1]Planilha8!$X$4:$Y$6629,2,0)</f>
        <v>2038948</v>
      </c>
      <c r="D209" s="12" t="s">
        <v>41</v>
      </c>
      <c r="E209" s="12" t="str">
        <f>VLOOKUP(B209,[1]Planilha8!$X$4:$Z$6629,3,0)</f>
        <v>APOIO AO DIAGNÓSTICO</v>
      </c>
      <c r="F209" s="12" t="str">
        <f>VLOOKUP(B209,[1]Planilha8!$X$4:$AD$6629,7,0)</f>
        <v>BOM</v>
      </c>
      <c r="G209" s="13">
        <v>41142</v>
      </c>
      <c r="H209" s="14">
        <v>278.20999999999998</v>
      </c>
      <c r="I209" s="15" t="s">
        <v>22</v>
      </c>
      <c r="J209" s="16" t="s">
        <v>32</v>
      </c>
      <c r="K209" s="17">
        <v>2743281</v>
      </c>
      <c r="L209" s="18">
        <v>2012001801</v>
      </c>
      <c r="M209" s="19">
        <v>43465</v>
      </c>
      <c r="N209" s="20">
        <v>170.435329843305</v>
      </c>
      <c r="O209" s="21">
        <v>0.25</v>
      </c>
      <c r="P209" s="22">
        <v>2.0833333333333301E-2</v>
      </c>
      <c r="Q209" s="23">
        <v>5.7960416666666701</v>
      </c>
      <c r="R209" s="24">
        <v>176.23137150997101</v>
      </c>
      <c r="S209" s="25">
        <v>101.978628490029</v>
      </c>
      <c r="AMG209"/>
      <c r="AMH209"/>
      <c r="AMI209"/>
      <c r="AMJ209"/>
    </row>
    <row r="210" spans="1:1024" s="2" customFormat="1" ht="51" x14ac:dyDescent="0.25">
      <c r="A210" s="10" t="s">
        <v>20</v>
      </c>
      <c r="B210" s="11">
        <v>6180</v>
      </c>
      <c r="C210" s="10">
        <f>VLOOKUP(B210,[1]Planilha8!$X$4:$Y$6629,2,0)</f>
        <v>2038949</v>
      </c>
      <c r="D210" s="12" t="s">
        <v>41</v>
      </c>
      <c r="E210" s="12" t="str">
        <f>VLOOKUP(B210,[1]Planilha8!$X$4:$Z$6629,3,0)</f>
        <v>CLINICA MEDICA</v>
      </c>
      <c r="F210" s="12" t="str">
        <f>VLOOKUP(B210,[1]Planilha8!$X$4:$AD$6629,7,0)</f>
        <v>BOM</v>
      </c>
      <c r="G210" s="13">
        <v>41142</v>
      </c>
      <c r="H210" s="14">
        <v>278.20999999999998</v>
      </c>
      <c r="I210" s="15" t="s">
        <v>22</v>
      </c>
      <c r="J210" s="16" t="s">
        <v>32</v>
      </c>
      <c r="K210" s="17">
        <v>2743281</v>
      </c>
      <c r="L210" s="18">
        <v>2012001801</v>
      </c>
      <c r="M210" s="19">
        <v>43465</v>
      </c>
      <c r="N210" s="20">
        <v>170.435329843305</v>
      </c>
      <c r="O210" s="21">
        <v>0.25</v>
      </c>
      <c r="P210" s="22">
        <v>2.0833333333333301E-2</v>
      </c>
      <c r="Q210" s="23">
        <v>5.7960416666666701</v>
      </c>
      <c r="R210" s="24">
        <v>176.23137150997101</v>
      </c>
      <c r="S210" s="25">
        <v>101.978628490029</v>
      </c>
      <c r="AMG210"/>
      <c r="AMH210"/>
      <c r="AMI210"/>
      <c r="AMJ210"/>
    </row>
    <row r="211" spans="1:1024" s="2" customFormat="1" ht="51" x14ac:dyDescent="0.25">
      <c r="A211" s="10" t="s">
        <v>20</v>
      </c>
      <c r="B211" s="11">
        <v>6181</v>
      </c>
      <c r="C211" s="10">
        <f>VLOOKUP(B211,[1]Planilha8!$X$4:$Y$6629,2,0)</f>
        <v>2038950</v>
      </c>
      <c r="D211" s="12" t="s">
        <v>41</v>
      </c>
      <c r="E211" s="12" t="str">
        <f>VLOOKUP(B211,[1]Planilha8!$X$4:$Z$6629,3,0)</f>
        <v>CLINICA MEDICA</v>
      </c>
      <c r="F211" s="12" t="str">
        <f>VLOOKUP(B211,[1]Planilha8!$X$4:$AD$6629,7,0)</f>
        <v>BOM</v>
      </c>
      <c r="G211" s="13">
        <v>41142</v>
      </c>
      <c r="H211" s="14">
        <v>278.20999999999998</v>
      </c>
      <c r="I211" s="15" t="s">
        <v>22</v>
      </c>
      <c r="J211" s="16" t="s">
        <v>32</v>
      </c>
      <c r="K211" s="17">
        <v>2743281</v>
      </c>
      <c r="L211" s="18">
        <v>2012001801</v>
      </c>
      <c r="M211" s="19">
        <v>43465</v>
      </c>
      <c r="N211" s="20">
        <v>170.435329843305</v>
      </c>
      <c r="O211" s="21">
        <v>0.25</v>
      </c>
      <c r="P211" s="22">
        <v>2.0833333333333301E-2</v>
      </c>
      <c r="Q211" s="23">
        <v>5.7960416666666701</v>
      </c>
      <c r="R211" s="24">
        <v>176.23137150997101</v>
      </c>
      <c r="S211" s="25">
        <v>101.978628490029</v>
      </c>
      <c r="AMG211"/>
      <c r="AMH211"/>
      <c r="AMI211"/>
      <c r="AMJ211"/>
    </row>
    <row r="212" spans="1:1024" s="2" customFormat="1" ht="51" x14ac:dyDescent="0.25">
      <c r="A212" s="10" t="s">
        <v>20</v>
      </c>
      <c r="B212" s="11">
        <v>6182</v>
      </c>
      <c r="C212" s="10">
        <f>VLOOKUP(B212,[1]Planilha8!$X$4:$Y$6629,2,0)</f>
        <v>2038951</v>
      </c>
      <c r="D212" s="12" t="s">
        <v>41</v>
      </c>
      <c r="E212" s="12" t="str">
        <f>VLOOKUP(B212,[1]Planilha8!$X$4:$Z$6629,3,0)</f>
        <v>CLINICA MEDICA</v>
      </c>
      <c r="F212" s="12" t="str">
        <f>VLOOKUP(B212,[1]Planilha8!$X$4:$AD$6629,7,0)</f>
        <v>BOM</v>
      </c>
      <c r="G212" s="13">
        <v>41142</v>
      </c>
      <c r="H212" s="14">
        <v>278.20999999999998</v>
      </c>
      <c r="I212" s="15" t="s">
        <v>22</v>
      </c>
      <c r="J212" s="16" t="s">
        <v>32</v>
      </c>
      <c r="K212" s="17">
        <v>2743281</v>
      </c>
      <c r="L212" s="18">
        <v>2012001801</v>
      </c>
      <c r="M212" s="19">
        <v>43465</v>
      </c>
      <c r="N212" s="20">
        <v>170.435329843305</v>
      </c>
      <c r="O212" s="21">
        <v>0.25</v>
      </c>
      <c r="P212" s="22">
        <v>2.0833333333333301E-2</v>
      </c>
      <c r="Q212" s="23">
        <v>5.7960416666666701</v>
      </c>
      <c r="R212" s="24">
        <v>176.23137150997101</v>
      </c>
      <c r="S212" s="25">
        <v>101.978628490029</v>
      </c>
      <c r="AMG212"/>
      <c r="AMH212"/>
      <c r="AMI212"/>
      <c r="AMJ212"/>
    </row>
    <row r="213" spans="1:1024" s="2" customFormat="1" ht="51" x14ac:dyDescent="0.25">
      <c r="A213" s="10" t="s">
        <v>20</v>
      </c>
      <c r="B213" s="11">
        <v>6183</v>
      </c>
      <c r="C213" s="10">
        <f>VLOOKUP(B213,[1]Planilha8!$X$4:$Y$6629,2,0)</f>
        <v>2038952</v>
      </c>
      <c r="D213" s="12" t="s">
        <v>41</v>
      </c>
      <c r="E213" s="12" t="str">
        <f>VLOOKUP(B213,[1]Planilha8!$X$4:$Z$6629,3,0)</f>
        <v>AMBULATÓRIO – CONSULTÓRIO 14</v>
      </c>
      <c r="F213" s="12" t="str">
        <f>VLOOKUP(B213,[1]Planilha8!$X$4:$AD$6629,7,0)</f>
        <v>BOM</v>
      </c>
      <c r="G213" s="13">
        <v>41142</v>
      </c>
      <c r="H213" s="14">
        <v>278.20999999999998</v>
      </c>
      <c r="I213" s="15" t="s">
        <v>22</v>
      </c>
      <c r="J213" s="16" t="s">
        <v>32</v>
      </c>
      <c r="K213" s="17">
        <v>2743281</v>
      </c>
      <c r="L213" s="18">
        <v>2012001801</v>
      </c>
      <c r="M213" s="19">
        <v>43465</v>
      </c>
      <c r="N213" s="20">
        <v>170.435329843305</v>
      </c>
      <c r="O213" s="21">
        <v>0.25</v>
      </c>
      <c r="P213" s="22">
        <v>2.0833333333333301E-2</v>
      </c>
      <c r="Q213" s="23">
        <v>5.7960416666666701</v>
      </c>
      <c r="R213" s="24">
        <v>176.23137150997101</v>
      </c>
      <c r="S213" s="25">
        <v>101.978628490029</v>
      </c>
      <c r="AMG213"/>
      <c r="AMH213"/>
      <c r="AMI213"/>
      <c r="AMJ213"/>
    </row>
    <row r="214" spans="1:1024" s="2" customFormat="1" ht="51" x14ac:dyDescent="0.25">
      <c r="A214" s="10" t="s">
        <v>20</v>
      </c>
      <c r="B214" s="11">
        <v>6184</v>
      </c>
      <c r="C214" s="10">
        <f>VLOOKUP(B214,[1]Planilha8!$X$4:$Y$6629,2,0)</f>
        <v>2038953</v>
      </c>
      <c r="D214" s="12" t="s">
        <v>41</v>
      </c>
      <c r="E214" s="12" t="str">
        <f>VLOOKUP(B214,[1]Planilha8!$X$4:$Z$6629,3,0)</f>
        <v>AMBULATÓRIO – CONSULTÓRIO 28</v>
      </c>
      <c r="F214" s="12" t="str">
        <f>VLOOKUP(B214,[1]Planilha8!$X$4:$AD$6629,7,0)</f>
        <v>BOM</v>
      </c>
      <c r="G214" s="13">
        <v>41142</v>
      </c>
      <c r="H214" s="14">
        <v>278.20999999999998</v>
      </c>
      <c r="I214" s="15" t="s">
        <v>22</v>
      </c>
      <c r="J214" s="16" t="s">
        <v>32</v>
      </c>
      <c r="K214" s="17">
        <v>2743281</v>
      </c>
      <c r="L214" s="18">
        <v>2012001801</v>
      </c>
      <c r="M214" s="19">
        <v>43465</v>
      </c>
      <c r="N214" s="20">
        <v>170.435329843305</v>
      </c>
      <c r="O214" s="21">
        <v>0.25</v>
      </c>
      <c r="P214" s="22">
        <v>2.0833333333333301E-2</v>
      </c>
      <c r="Q214" s="23">
        <v>5.7960416666666701</v>
      </c>
      <c r="R214" s="24">
        <v>176.23137150997101</v>
      </c>
      <c r="S214" s="25">
        <v>101.978628490029</v>
      </c>
      <c r="AMG214"/>
      <c r="AMH214"/>
      <c r="AMI214"/>
      <c r="AMJ214"/>
    </row>
    <row r="215" spans="1:1024" s="2" customFormat="1" ht="51" x14ac:dyDescent="0.25">
      <c r="A215" s="10" t="s">
        <v>20</v>
      </c>
      <c r="B215" s="11">
        <v>6185</v>
      </c>
      <c r="C215" s="10">
        <f>VLOOKUP(B215,[1]Planilha8!$X$4:$Y$6629,2,0)</f>
        <v>2038954</v>
      </c>
      <c r="D215" s="12" t="s">
        <v>41</v>
      </c>
      <c r="E215" s="12" t="str">
        <f>VLOOKUP(B215,[1]Planilha8!$X$4:$Z$6629,3,0)</f>
        <v>SALA DE MONITORAMENTO</v>
      </c>
      <c r="F215" s="12" t="str">
        <f>VLOOKUP(B215,[1]Planilha8!$X$4:$AD$6629,7,0)</f>
        <v>BOM</v>
      </c>
      <c r="G215" s="13">
        <v>41142</v>
      </c>
      <c r="H215" s="14">
        <v>278.20999999999998</v>
      </c>
      <c r="I215" s="15" t="s">
        <v>22</v>
      </c>
      <c r="J215" s="16" t="s">
        <v>32</v>
      </c>
      <c r="K215" s="17">
        <v>2743281</v>
      </c>
      <c r="L215" s="18">
        <v>2012001801</v>
      </c>
      <c r="M215" s="19">
        <v>43465</v>
      </c>
      <c r="N215" s="20">
        <v>170.435329843305</v>
      </c>
      <c r="O215" s="21">
        <v>0.25</v>
      </c>
      <c r="P215" s="22">
        <v>2.0833333333333301E-2</v>
      </c>
      <c r="Q215" s="23">
        <v>5.7960416666666701</v>
      </c>
      <c r="R215" s="24">
        <v>176.23137150997101</v>
      </c>
      <c r="S215" s="25">
        <v>101.978628490029</v>
      </c>
      <c r="AMG215"/>
      <c r="AMH215"/>
      <c r="AMI215"/>
      <c r="AMJ215"/>
    </row>
    <row r="216" spans="1:1024" s="2" customFormat="1" ht="51" x14ac:dyDescent="0.25">
      <c r="A216" s="10" t="s">
        <v>20</v>
      </c>
      <c r="B216" s="11">
        <v>6186</v>
      </c>
      <c r="C216" s="10">
        <f>VLOOKUP(B216,[1]Planilha8!$X$4:$Y$6629,2,0)</f>
        <v>2038955</v>
      </c>
      <c r="D216" s="12" t="s">
        <v>41</v>
      </c>
      <c r="E216" s="12" t="str">
        <f>VLOOKUP(B216,[1]Planilha8!$X$4:$Z$6629,3,0)</f>
        <v>AMBULATÓRIO – CONSULTÓRIO 15</v>
      </c>
      <c r="F216" s="12" t="str">
        <f>VLOOKUP(B216,[1]Planilha8!$X$4:$AD$6629,7,0)</f>
        <v>BOM</v>
      </c>
      <c r="G216" s="13">
        <v>41142</v>
      </c>
      <c r="H216" s="14">
        <v>278.20999999999998</v>
      </c>
      <c r="I216" s="15" t="s">
        <v>22</v>
      </c>
      <c r="J216" s="16" t="s">
        <v>32</v>
      </c>
      <c r="K216" s="17">
        <v>2743281</v>
      </c>
      <c r="L216" s="18">
        <v>2012001801</v>
      </c>
      <c r="M216" s="19">
        <v>43465</v>
      </c>
      <c r="N216" s="20">
        <v>170.435329843305</v>
      </c>
      <c r="O216" s="21">
        <v>0.25</v>
      </c>
      <c r="P216" s="22">
        <v>2.0833333333333301E-2</v>
      </c>
      <c r="Q216" s="23">
        <v>5.7960416666666701</v>
      </c>
      <c r="R216" s="24">
        <v>176.23137150997101</v>
      </c>
      <c r="S216" s="25">
        <v>101.978628490029</v>
      </c>
      <c r="AMG216"/>
      <c r="AMH216"/>
      <c r="AMI216"/>
      <c r="AMJ216"/>
    </row>
    <row r="217" spans="1:1024" s="2" customFormat="1" ht="51" x14ac:dyDescent="0.25">
      <c r="A217" s="10" t="s">
        <v>20</v>
      </c>
      <c r="B217" s="11">
        <v>6187</v>
      </c>
      <c r="C217" s="10">
        <f>VLOOKUP(B217,[1]Planilha8!$X$4:$Y$6629,2,0)</f>
        <v>2038956</v>
      </c>
      <c r="D217" s="12" t="s">
        <v>41</v>
      </c>
      <c r="E217" s="12" t="str">
        <f>VLOOKUP(B217,[1]Planilha8!$X$4:$Z$6629,3,0)</f>
        <v>AMBULATÓRIO – CONSULTÓRIO 6</v>
      </c>
      <c r="F217" s="12" t="str">
        <f>VLOOKUP(B217,[1]Planilha8!$X$4:$AD$6629,7,0)</f>
        <v>BOM</v>
      </c>
      <c r="G217" s="13">
        <v>41142</v>
      </c>
      <c r="H217" s="14">
        <v>278.20999999999998</v>
      </c>
      <c r="I217" s="15" t="s">
        <v>22</v>
      </c>
      <c r="J217" s="16" t="s">
        <v>32</v>
      </c>
      <c r="K217" s="17">
        <v>2743281</v>
      </c>
      <c r="L217" s="18">
        <v>2012001801</v>
      </c>
      <c r="M217" s="19">
        <v>43465</v>
      </c>
      <c r="N217" s="20">
        <v>170.435329843305</v>
      </c>
      <c r="O217" s="21">
        <v>0.25</v>
      </c>
      <c r="P217" s="22">
        <v>2.0833333333333301E-2</v>
      </c>
      <c r="Q217" s="23">
        <v>5.7960416666666701</v>
      </c>
      <c r="R217" s="24">
        <v>176.23137150997101</v>
      </c>
      <c r="S217" s="25">
        <v>101.978628490029</v>
      </c>
      <c r="AMG217"/>
      <c r="AMH217"/>
      <c r="AMI217"/>
      <c r="AMJ217"/>
    </row>
    <row r="218" spans="1:1024" s="2" customFormat="1" ht="51" x14ac:dyDescent="0.25">
      <c r="A218" s="10" t="s">
        <v>20</v>
      </c>
      <c r="B218" s="11">
        <v>6188</v>
      </c>
      <c r="C218" s="10">
        <f>VLOOKUP(B218,[1]Planilha8!$X$4:$Y$6629,2,0)</f>
        <v>2038932</v>
      </c>
      <c r="D218" s="12" t="s">
        <v>41</v>
      </c>
      <c r="E218" s="12" t="str">
        <f>VLOOKUP(B218,[1]Planilha8!$X$4:$Z$6629,3,0)</f>
        <v>ALMOXARIFADO – HGG</v>
      </c>
      <c r="F218" s="12" t="str">
        <f>VLOOKUP(B218,[1]Planilha8!$X$4:$AD$6629,7,0)</f>
        <v>BOM</v>
      </c>
      <c r="G218" s="13">
        <v>41142</v>
      </c>
      <c r="H218" s="14">
        <v>278.20999999999998</v>
      </c>
      <c r="I218" s="15" t="s">
        <v>22</v>
      </c>
      <c r="J218" s="16" t="s">
        <v>32</v>
      </c>
      <c r="K218" s="17">
        <v>2743281</v>
      </c>
      <c r="L218" s="18">
        <v>2012001801</v>
      </c>
      <c r="M218" s="19">
        <v>43465</v>
      </c>
      <c r="N218" s="20">
        <v>170.435329843305</v>
      </c>
      <c r="O218" s="21">
        <v>0.25</v>
      </c>
      <c r="P218" s="22">
        <v>2.0833333333333301E-2</v>
      </c>
      <c r="Q218" s="23">
        <v>5.7960416666666701</v>
      </c>
      <c r="R218" s="24">
        <v>176.23137150997101</v>
      </c>
      <c r="S218" s="25">
        <v>101.978628490029</v>
      </c>
      <c r="AMG218"/>
      <c r="AMH218"/>
      <c r="AMI218"/>
      <c r="AMJ218"/>
    </row>
    <row r="219" spans="1:1024" s="2" customFormat="1" ht="76.5" x14ac:dyDescent="0.25">
      <c r="A219" s="10" t="s">
        <v>20</v>
      </c>
      <c r="B219" s="11">
        <v>6213</v>
      </c>
      <c r="C219" s="10">
        <f>VLOOKUP(B219,[1]Planilha8!$X$4:$Y$6629,2,0)</f>
        <v>2038961</v>
      </c>
      <c r="D219" s="12" t="s">
        <v>42</v>
      </c>
      <c r="E219" s="12" t="str">
        <f>VLOOKUP(B219,[1]Planilha8!$X$4:$Z$6629,3,0)</f>
        <v>ASTEC</v>
      </c>
      <c r="F219" s="12" t="str">
        <f>VLOOKUP(B219,[1]Planilha8!$X$4:$AD$6629,7,0)</f>
        <v>BOM</v>
      </c>
      <c r="G219" s="13">
        <v>41143</v>
      </c>
      <c r="H219" s="14">
        <v>1087</v>
      </c>
      <c r="I219" s="15" t="s">
        <v>22</v>
      </c>
      <c r="J219" s="16" t="s">
        <v>43</v>
      </c>
      <c r="K219" s="17">
        <v>9258</v>
      </c>
      <c r="L219" s="18">
        <v>2012000657</v>
      </c>
      <c r="M219" s="19">
        <v>43465</v>
      </c>
      <c r="N219" s="20">
        <v>1032.5106410256799</v>
      </c>
      <c r="O219" s="21">
        <v>1</v>
      </c>
      <c r="P219" s="22">
        <v>8.3333333333333301E-2</v>
      </c>
      <c r="Q219" s="23">
        <v>0</v>
      </c>
      <c r="R219" s="24">
        <v>1032.5106410256799</v>
      </c>
      <c r="S219" s="25">
        <v>54.4893589743183</v>
      </c>
      <c r="AMG219"/>
      <c r="AMH219"/>
      <c r="AMI219"/>
      <c r="AMJ219"/>
    </row>
    <row r="220" spans="1:1024" s="2" customFormat="1" ht="76.5" x14ac:dyDescent="0.25">
      <c r="A220" s="10" t="s">
        <v>20</v>
      </c>
      <c r="B220" s="11">
        <v>5493</v>
      </c>
      <c r="C220" s="10">
        <f>VLOOKUP(B220,[1]Planilha8!$X$4:$Y$6629,2,0)</f>
        <v>2038967</v>
      </c>
      <c r="D220" s="12" t="s">
        <v>44</v>
      </c>
      <c r="E220" s="12" t="str">
        <f>VLOOKUP(B220,[1]Planilha8!$X$4:$Z$6629,3,0)</f>
        <v>ASTEC</v>
      </c>
      <c r="F220" s="12" t="str">
        <f>VLOOKUP(B220,[1]Planilha8!$X$4:$AD$6629,7,0)</f>
        <v>BOM</v>
      </c>
      <c r="G220" s="13">
        <v>41144</v>
      </c>
      <c r="H220" s="14">
        <v>2550</v>
      </c>
      <c r="I220" s="15" t="s">
        <v>22</v>
      </c>
      <c r="J220" s="16" t="s">
        <v>45</v>
      </c>
      <c r="K220" s="17">
        <v>3583</v>
      </c>
      <c r="L220" s="18">
        <v>2012000647</v>
      </c>
      <c r="M220" s="19">
        <v>43465</v>
      </c>
      <c r="N220" s="20">
        <v>2527.5149572650498</v>
      </c>
      <c r="O220" s="21">
        <v>0.5</v>
      </c>
      <c r="P220" s="22">
        <v>4.1666666666666699E-2</v>
      </c>
      <c r="Q220" s="23">
        <v>0</v>
      </c>
      <c r="R220" s="24">
        <v>2527.5149572650498</v>
      </c>
      <c r="S220" s="25">
        <v>22.485042734947498</v>
      </c>
      <c r="AMG220"/>
      <c r="AMH220"/>
      <c r="AMI220"/>
      <c r="AMJ220"/>
    </row>
    <row r="221" spans="1:1024" s="2" customFormat="1" ht="51" x14ac:dyDescent="0.25">
      <c r="A221" s="10" t="s">
        <v>20</v>
      </c>
      <c r="B221" s="11">
        <v>5739</v>
      </c>
      <c r="C221" s="10">
        <f>VLOOKUP(B221,[1]Planilha8!$X$4:$Y$6629,2,0)</f>
        <v>2038971</v>
      </c>
      <c r="D221" s="12" t="s">
        <v>46</v>
      </c>
      <c r="E221" s="12" t="str">
        <f>VLOOKUP(B221,[1]Planilha8!$X$4:$Z$6629,3,0)</f>
        <v>INTERNO DENTRO DO RACK</v>
      </c>
      <c r="F221" s="12" t="str">
        <f>VLOOKUP(B221,[1]Planilha8!$X$4:$AD$6629,7,0)</f>
        <v>BOM</v>
      </c>
      <c r="G221" s="13">
        <v>41144</v>
      </c>
      <c r="H221" s="14">
        <v>349</v>
      </c>
      <c r="I221" s="15" t="s">
        <v>22</v>
      </c>
      <c r="J221" s="16" t="s">
        <v>47</v>
      </c>
      <c r="K221" s="17">
        <v>35570</v>
      </c>
      <c r="L221" s="18">
        <v>2012000647</v>
      </c>
      <c r="M221" s="19">
        <v>43465</v>
      </c>
      <c r="N221" s="20">
        <v>331.38096866098198</v>
      </c>
      <c r="O221" s="21">
        <v>1</v>
      </c>
      <c r="P221" s="22">
        <v>8.3333333333333301E-2</v>
      </c>
      <c r="Q221" s="23">
        <v>0</v>
      </c>
      <c r="R221" s="24">
        <v>331.38096866098198</v>
      </c>
      <c r="S221" s="25">
        <v>17.619031339018399</v>
      </c>
      <c r="AMG221"/>
      <c r="AMH221"/>
      <c r="AMI221"/>
      <c r="AMJ221"/>
    </row>
    <row r="222" spans="1:1024" s="2" customFormat="1" ht="51" x14ac:dyDescent="0.25">
      <c r="A222" s="10" t="s">
        <v>20</v>
      </c>
      <c r="B222" s="11">
        <v>5740</v>
      </c>
      <c r="C222" s="10">
        <f>VLOOKUP(B222,[1]Planilha8!$X$4:$Y$6629,2,0)</f>
        <v>2038972</v>
      </c>
      <c r="D222" s="12" t="s">
        <v>46</v>
      </c>
      <c r="E222" s="12" t="str">
        <f>VLOOKUP(B222,[1]Planilha8!$X$4:$Z$6629,3,0)</f>
        <v>INTERNO DENTRO DO RACK</v>
      </c>
      <c r="F222" s="12" t="str">
        <f>VLOOKUP(B222,[1]Planilha8!$X$4:$AD$6629,7,0)</f>
        <v>BOM</v>
      </c>
      <c r="G222" s="13">
        <v>41144</v>
      </c>
      <c r="H222" s="14">
        <v>349</v>
      </c>
      <c r="I222" s="15" t="s">
        <v>22</v>
      </c>
      <c r="J222" s="16" t="s">
        <v>47</v>
      </c>
      <c r="K222" s="17">
        <v>35570</v>
      </c>
      <c r="L222" s="18">
        <v>2012000647</v>
      </c>
      <c r="M222" s="19">
        <v>43465</v>
      </c>
      <c r="N222" s="20">
        <v>331.38096866098198</v>
      </c>
      <c r="O222" s="21">
        <v>1</v>
      </c>
      <c r="P222" s="22">
        <v>8.3333333333333301E-2</v>
      </c>
      <c r="Q222" s="23">
        <v>0</v>
      </c>
      <c r="R222" s="24">
        <v>331.38096866098198</v>
      </c>
      <c r="S222" s="25">
        <v>17.619031339018399</v>
      </c>
      <c r="AMG222"/>
      <c r="AMH222"/>
      <c r="AMI222"/>
      <c r="AMJ222"/>
    </row>
    <row r="223" spans="1:1024" s="2" customFormat="1" ht="51" x14ac:dyDescent="0.25">
      <c r="A223" s="10" t="s">
        <v>20</v>
      </c>
      <c r="B223" s="11">
        <v>5741</v>
      </c>
      <c r="C223" s="10">
        <f>VLOOKUP(B223,[1]Planilha8!$X$4:$Y$6629,2,0)</f>
        <v>2038973</v>
      </c>
      <c r="D223" s="12" t="s">
        <v>46</v>
      </c>
      <c r="E223" s="12" t="str">
        <f>VLOOKUP(B223,[1]Planilha8!$X$4:$Z$6629,3,0)</f>
        <v>INTERNO DENTRO DO RACK</v>
      </c>
      <c r="F223" s="12" t="str">
        <f>VLOOKUP(B223,[1]Planilha8!$X$4:$AD$6629,7,0)</f>
        <v>BOM</v>
      </c>
      <c r="G223" s="13">
        <v>41144</v>
      </c>
      <c r="H223" s="14">
        <v>349</v>
      </c>
      <c r="I223" s="15" t="s">
        <v>22</v>
      </c>
      <c r="J223" s="16" t="s">
        <v>47</v>
      </c>
      <c r="K223" s="17">
        <v>35570</v>
      </c>
      <c r="L223" s="18">
        <v>2012000647</v>
      </c>
      <c r="M223" s="19">
        <v>43465</v>
      </c>
      <c r="N223" s="20">
        <v>331.38096866098198</v>
      </c>
      <c r="O223" s="21">
        <v>1</v>
      </c>
      <c r="P223" s="22">
        <v>8.3333333333333301E-2</v>
      </c>
      <c r="Q223" s="23">
        <v>0</v>
      </c>
      <c r="R223" s="24">
        <v>331.38096866098198</v>
      </c>
      <c r="S223" s="25">
        <v>17.619031339018399</v>
      </c>
      <c r="AMG223"/>
      <c r="AMH223"/>
      <c r="AMI223"/>
      <c r="AMJ223"/>
    </row>
    <row r="224" spans="1:1024" s="2" customFormat="1" ht="51" x14ac:dyDescent="0.25">
      <c r="A224" s="10" t="s">
        <v>20</v>
      </c>
      <c r="B224" s="11">
        <v>5742</v>
      </c>
      <c r="C224" s="10">
        <f>VLOOKUP(B224,[1]Planilha8!$X$4:$Y$6629,2,0)</f>
        <v>2038974</v>
      </c>
      <c r="D224" s="12" t="s">
        <v>46</v>
      </c>
      <c r="E224" s="12" t="str">
        <f>VLOOKUP(B224,[1]Planilha8!$X$4:$Z$6629,3,0)</f>
        <v>INTERNO DENTRO DO RACK</v>
      </c>
      <c r="F224" s="12" t="str">
        <f>VLOOKUP(B224,[1]Planilha8!$X$4:$AD$6629,7,0)</f>
        <v>BOM</v>
      </c>
      <c r="G224" s="13">
        <v>41144</v>
      </c>
      <c r="H224" s="14">
        <v>349</v>
      </c>
      <c r="I224" s="15" t="s">
        <v>22</v>
      </c>
      <c r="J224" s="16" t="s">
        <v>47</v>
      </c>
      <c r="K224" s="17">
        <v>35570</v>
      </c>
      <c r="L224" s="18">
        <v>2012000647</v>
      </c>
      <c r="M224" s="19">
        <v>43465</v>
      </c>
      <c r="N224" s="20">
        <v>331.38096866098198</v>
      </c>
      <c r="O224" s="21">
        <v>1</v>
      </c>
      <c r="P224" s="22">
        <v>8.3333333333333301E-2</v>
      </c>
      <c r="Q224" s="23">
        <v>0</v>
      </c>
      <c r="R224" s="24">
        <v>331.38096866098198</v>
      </c>
      <c r="S224" s="25">
        <v>17.619031339018399</v>
      </c>
      <c r="AMG224"/>
      <c r="AMH224"/>
      <c r="AMI224"/>
      <c r="AMJ224"/>
    </row>
    <row r="225" spans="1:1024" s="2" customFormat="1" ht="51" x14ac:dyDescent="0.25">
      <c r="A225" s="10" t="s">
        <v>20</v>
      </c>
      <c r="B225" s="11">
        <v>5743</v>
      </c>
      <c r="C225" s="10">
        <f>VLOOKUP(B225,[1]Planilha8!$X$4:$Y$6629,2,0)</f>
        <v>2038975</v>
      </c>
      <c r="D225" s="12" t="s">
        <v>46</v>
      </c>
      <c r="E225" s="12" t="str">
        <f>VLOOKUP(B225,[1]Planilha8!$X$4:$Z$6629,3,0)</f>
        <v>INTERNO DENTRO DO RACK</v>
      </c>
      <c r="F225" s="12" t="str">
        <f>VLOOKUP(B225,[1]Planilha8!$X$4:$AD$6629,7,0)</f>
        <v>BOM</v>
      </c>
      <c r="G225" s="13">
        <v>41144</v>
      </c>
      <c r="H225" s="14">
        <v>349</v>
      </c>
      <c r="I225" s="15" t="s">
        <v>22</v>
      </c>
      <c r="J225" s="16" t="s">
        <v>47</v>
      </c>
      <c r="K225" s="17">
        <v>35570</v>
      </c>
      <c r="L225" s="18">
        <v>2012000647</v>
      </c>
      <c r="M225" s="19">
        <v>43465</v>
      </c>
      <c r="N225" s="20">
        <v>331.38096866098198</v>
      </c>
      <c r="O225" s="21">
        <v>1</v>
      </c>
      <c r="P225" s="22">
        <v>8.3333333333333301E-2</v>
      </c>
      <c r="Q225" s="23">
        <v>0</v>
      </c>
      <c r="R225" s="24">
        <v>331.38096866098198</v>
      </c>
      <c r="S225" s="25">
        <v>17.619031339018399</v>
      </c>
      <c r="AMG225"/>
      <c r="AMH225"/>
      <c r="AMI225"/>
      <c r="AMJ225"/>
    </row>
    <row r="226" spans="1:1024" s="2" customFormat="1" ht="51" x14ac:dyDescent="0.25">
      <c r="A226" s="10" t="s">
        <v>20</v>
      </c>
      <c r="B226" s="11">
        <v>5744</v>
      </c>
      <c r="C226" s="10">
        <f>VLOOKUP(B226,[1]Planilha8!$X$4:$Y$6629,2,0)</f>
        <v>2038976</v>
      </c>
      <c r="D226" s="12" t="s">
        <v>46</v>
      </c>
      <c r="E226" s="12" t="str">
        <f>VLOOKUP(B226,[1]Planilha8!$X$4:$Z$6629,3,0)</f>
        <v>INTERNO DENTRO DO RACK</v>
      </c>
      <c r="F226" s="12" t="str">
        <f>VLOOKUP(B226,[1]Planilha8!$X$4:$AD$6629,7,0)</f>
        <v>BOM</v>
      </c>
      <c r="G226" s="13">
        <v>41144</v>
      </c>
      <c r="H226" s="14">
        <v>349</v>
      </c>
      <c r="I226" s="15" t="s">
        <v>22</v>
      </c>
      <c r="J226" s="16" t="s">
        <v>47</v>
      </c>
      <c r="K226" s="17">
        <v>35570</v>
      </c>
      <c r="L226" s="18">
        <v>2012000647</v>
      </c>
      <c r="M226" s="19">
        <v>43465</v>
      </c>
      <c r="N226" s="20">
        <v>331.38096866098198</v>
      </c>
      <c r="O226" s="21">
        <v>1</v>
      </c>
      <c r="P226" s="22">
        <v>8.3333333333333301E-2</v>
      </c>
      <c r="Q226" s="23">
        <v>0</v>
      </c>
      <c r="R226" s="24">
        <v>331.38096866098198</v>
      </c>
      <c r="S226" s="25">
        <v>17.619031339018399</v>
      </c>
      <c r="AMG226"/>
      <c r="AMH226"/>
      <c r="AMI226"/>
      <c r="AMJ226"/>
    </row>
    <row r="227" spans="1:1024" s="2" customFormat="1" ht="51" x14ac:dyDescent="0.25">
      <c r="A227" s="10" t="s">
        <v>20</v>
      </c>
      <c r="B227" s="11">
        <v>5745</v>
      </c>
      <c r="C227" s="10">
        <f>VLOOKUP(B227,[1]Planilha8!$X$4:$Y$6629,2,0)</f>
        <v>2038977</v>
      </c>
      <c r="D227" s="12" t="s">
        <v>46</v>
      </c>
      <c r="E227" s="12" t="str">
        <f>VLOOKUP(B227,[1]Planilha8!$X$4:$Z$6629,3,0)</f>
        <v>INTERNO DENTRO DO RACK</v>
      </c>
      <c r="F227" s="12" t="str">
        <f>VLOOKUP(B227,[1]Planilha8!$X$4:$AD$6629,7,0)</f>
        <v>BOM</v>
      </c>
      <c r="G227" s="13">
        <v>41144</v>
      </c>
      <c r="H227" s="14">
        <v>349</v>
      </c>
      <c r="I227" s="15" t="s">
        <v>22</v>
      </c>
      <c r="J227" s="16" t="s">
        <v>47</v>
      </c>
      <c r="K227" s="17">
        <v>35570</v>
      </c>
      <c r="L227" s="18">
        <v>2012000647</v>
      </c>
      <c r="M227" s="19">
        <v>43465</v>
      </c>
      <c r="N227" s="20">
        <v>331.38096866098198</v>
      </c>
      <c r="O227" s="21">
        <v>1</v>
      </c>
      <c r="P227" s="22">
        <v>8.3333333333333301E-2</v>
      </c>
      <c r="Q227" s="23">
        <v>0</v>
      </c>
      <c r="R227" s="24">
        <v>331.38096866098198</v>
      </c>
      <c r="S227" s="25">
        <v>17.619031339018399</v>
      </c>
      <c r="AMG227"/>
      <c r="AMH227"/>
      <c r="AMI227"/>
      <c r="AMJ227"/>
    </row>
    <row r="228" spans="1:1024" s="2" customFormat="1" ht="51" x14ac:dyDescent="0.25">
      <c r="A228" s="10" t="s">
        <v>20</v>
      </c>
      <c r="B228" s="11">
        <v>5746</v>
      </c>
      <c r="C228" s="10">
        <f>VLOOKUP(B228,[1]Planilha8!$X$4:$Y$6629,2,0)</f>
        <v>2038978</v>
      </c>
      <c r="D228" s="12" t="s">
        <v>46</v>
      </c>
      <c r="E228" s="12" t="str">
        <f>VLOOKUP(B228,[1]Planilha8!$X$4:$Z$6629,3,0)</f>
        <v>INTERNO DENTRO DO RACK</v>
      </c>
      <c r="F228" s="12" t="str">
        <f>VLOOKUP(B228,[1]Planilha8!$X$4:$AD$6629,7,0)</f>
        <v>BOM</v>
      </c>
      <c r="G228" s="13">
        <v>41144</v>
      </c>
      <c r="H228" s="14">
        <v>349</v>
      </c>
      <c r="I228" s="15" t="s">
        <v>22</v>
      </c>
      <c r="J228" s="16" t="s">
        <v>47</v>
      </c>
      <c r="K228" s="17">
        <v>35570</v>
      </c>
      <c r="L228" s="18">
        <v>2012000647</v>
      </c>
      <c r="M228" s="19">
        <v>43465</v>
      </c>
      <c r="N228" s="20">
        <v>331.38096866098198</v>
      </c>
      <c r="O228" s="21">
        <v>1</v>
      </c>
      <c r="P228" s="22">
        <v>8.3333333333333301E-2</v>
      </c>
      <c r="Q228" s="23">
        <v>0</v>
      </c>
      <c r="R228" s="24">
        <v>331.38096866098198</v>
      </c>
      <c r="S228" s="25">
        <v>17.619031339018399</v>
      </c>
      <c r="AMG228"/>
      <c r="AMH228"/>
      <c r="AMI228"/>
      <c r="AMJ228"/>
    </row>
    <row r="229" spans="1:1024" s="2" customFormat="1" ht="51" x14ac:dyDescent="0.25">
      <c r="A229" s="10" t="s">
        <v>20</v>
      </c>
      <c r="B229" s="11">
        <v>5747</v>
      </c>
      <c r="C229" s="10">
        <f>VLOOKUP(B229,[1]Planilha8!$X$4:$Y$6629,2,0)</f>
        <v>2038979</v>
      </c>
      <c r="D229" s="12" t="s">
        <v>46</v>
      </c>
      <c r="E229" s="12" t="str">
        <f>VLOOKUP(B229,[1]Planilha8!$X$4:$Z$6629,3,0)</f>
        <v>INTERNO DENTRO DO RACK</v>
      </c>
      <c r="F229" s="12" t="str">
        <f>VLOOKUP(B229,[1]Planilha8!$X$4:$AD$6629,7,0)</f>
        <v>BOM</v>
      </c>
      <c r="G229" s="13">
        <v>41144</v>
      </c>
      <c r="H229" s="14">
        <v>349</v>
      </c>
      <c r="I229" s="15" t="s">
        <v>22</v>
      </c>
      <c r="J229" s="16" t="s">
        <v>47</v>
      </c>
      <c r="K229" s="17">
        <v>35570</v>
      </c>
      <c r="L229" s="18">
        <v>2012000647</v>
      </c>
      <c r="M229" s="19">
        <v>43465</v>
      </c>
      <c r="N229" s="20">
        <v>331.38096866098198</v>
      </c>
      <c r="O229" s="21">
        <v>1</v>
      </c>
      <c r="P229" s="22">
        <v>8.3333333333333301E-2</v>
      </c>
      <c r="Q229" s="23">
        <v>0</v>
      </c>
      <c r="R229" s="24">
        <v>331.38096866098198</v>
      </c>
      <c r="S229" s="25">
        <v>17.619031339018399</v>
      </c>
      <c r="AMG229"/>
      <c r="AMH229"/>
      <c r="AMI229"/>
      <c r="AMJ229"/>
    </row>
    <row r="230" spans="1:1024" s="2" customFormat="1" ht="51" x14ac:dyDescent="0.25">
      <c r="A230" s="10" t="s">
        <v>20</v>
      </c>
      <c r="B230" s="11">
        <v>5748</v>
      </c>
      <c r="C230" s="10">
        <f>VLOOKUP(B230,[1]Planilha8!$X$4:$Y$6629,2,0)</f>
        <v>2038980</v>
      </c>
      <c r="D230" s="12" t="s">
        <v>46</v>
      </c>
      <c r="E230" s="12" t="str">
        <f>VLOOKUP(B230,[1]Planilha8!$X$4:$Z$6629,3,0)</f>
        <v>INTERNO DENTRO DO RACK</v>
      </c>
      <c r="F230" s="12" t="str">
        <f>VLOOKUP(B230,[1]Planilha8!$X$4:$AD$6629,7,0)</f>
        <v>BOM</v>
      </c>
      <c r="G230" s="13">
        <v>41144</v>
      </c>
      <c r="H230" s="14">
        <v>349</v>
      </c>
      <c r="I230" s="15" t="s">
        <v>22</v>
      </c>
      <c r="J230" s="16" t="s">
        <v>47</v>
      </c>
      <c r="K230" s="17">
        <v>35570</v>
      </c>
      <c r="L230" s="18">
        <v>2012000647</v>
      </c>
      <c r="M230" s="19">
        <v>43465</v>
      </c>
      <c r="N230" s="20">
        <v>331.38096866098198</v>
      </c>
      <c r="O230" s="21">
        <v>1</v>
      </c>
      <c r="P230" s="22">
        <v>8.3333333333333301E-2</v>
      </c>
      <c r="Q230" s="23">
        <v>0</v>
      </c>
      <c r="R230" s="24">
        <v>331.38096866098198</v>
      </c>
      <c r="S230" s="25">
        <v>17.619031339018399</v>
      </c>
      <c r="AMG230"/>
      <c r="AMH230"/>
      <c r="AMI230"/>
      <c r="AMJ230"/>
    </row>
    <row r="231" spans="1:1024" s="2" customFormat="1" ht="51" x14ac:dyDescent="0.25">
      <c r="A231" s="10" t="s">
        <v>20</v>
      </c>
      <c r="B231" s="11">
        <v>5749</v>
      </c>
      <c r="C231" s="10">
        <f>VLOOKUP(B231,[1]Planilha8!$X$4:$Y$6629,2,0)</f>
        <v>2038981</v>
      </c>
      <c r="D231" s="12" t="s">
        <v>46</v>
      </c>
      <c r="E231" s="12" t="str">
        <f>VLOOKUP(B231,[1]Planilha8!$X$4:$Z$6629,3,0)</f>
        <v>INTERNO DENTRO DO RACK</v>
      </c>
      <c r="F231" s="12" t="str">
        <f>VLOOKUP(B231,[1]Planilha8!$X$4:$AD$6629,7,0)</f>
        <v>BOM</v>
      </c>
      <c r="G231" s="13">
        <v>41144</v>
      </c>
      <c r="H231" s="14">
        <v>349</v>
      </c>
      <c r="I231" s="15" t="s">
        <v>22</v>
      </c>
      <c r="J231" s="16" t="s">
        <v>47</v>
      </c>
      <c r="K231" s="17">
        <v>35570</v>
      </c>
      <c r="L231" s="18">
        <v>2012000647</v>
      </c>
      <c r="M231" s="19">
        <v>43465</v>
      </c>
      <c r="N231" s="20">
        <v>331.38096866098198</v>
      </c>
      <c r="O231" s="21">
        <v>1</v>
      </c>
      <c r="P231" s="22">
        <v>8.3333333333333301E-2</v>
      </c>
      <c r="Q231" s="23">
        <v>0</v>
      </c>
      <c r="R231" s="24">
        <v>331.38096866098198</v>
      </c>
      <c r="S231" s="25">
        <v>17.619031339018399</v>
      </c>
      <c r="AMG231"/>
      <c r="AMH231"/>
      <c r="AMI231"/>
      <c r="AMJ231"/>
    </row>
    <row r="232" spans="1:1024" s="2" customFormat="1" ht="51" x14ac:dyDescent="0.25">
      <c r="A232" s="10" t="s">
        <v>20</v>
      </c>
      <c r="B232" s="11">
        <v>5344</v>
      </c>
      <c r="C232" s="10">
        <f>VLOOKUP(B232,[1]Planilha8!$X$4:$Y$6629,2,0)</f>
        <v>2039029</v>
      </c>
      <c r="D232" s="12" t="s">
        <v>48</v>
      </c>
      <c r="E232" s="12" t="str">
        <f>VLOOKUP(B232,[1]Planilha8!$X$4:$Z$6629,3,0)</f>
        <v>ASTEC</v>
      </c>
      <c r="F232" s="12" t="str">
        <f>VLOOKUP(B232,[1]Planilha8!$X$4:$AD$6629,7,0)</f>
        <v>BOM</v>
      </c>
      <c r="G232" s="13">
        <v>41151</v>
      </c>
      <c r="H232" s="14">
        <v>44.28</v>
      </c>
      <c r="I232" s="15" t="s">
        <v>22</v>
      </c>
      <c r="J232" s="16" t="s">
        <v>49</v>
      </c>
      <c r="K232" s="17">
        <v>21912</v>
      </c>
      <c r="L232" s="18">
        <v>2012000657</v>
      </c>
      <c r="M232" s="19">
        <v>43465</v>
      </c>
      <c r="N232" s="20">
        <v>42.730200000000004</v>
      </c>
      <c r="O232" s="21">
        <v>0.5</v>
      </c>
      <c r="P232" s="22">
        <v>4.1666666666666699E-2</v>
      </c>
      <c r="Q232" s="23">
        <v>0</v>
      </c>
      <c r="R232" s="24">
        <v>42.730200000000004</v>
      </c>
      <c r="S232" s="25">
        <v>1.5498000000000201</v>
      </c>
      <c r="AMG232"/>
      <c r="AMH232"/>
      <c r="AMI232"/>
      <c r="AMJ232"/>
    </row>
    <row r="233" spans="1:1024" s="2" customFormat="1" ht="51" x14ac:dyDescent="0.25">
      <c r="A233" s="10" t="s">
        <v>20</v>
      </c>
      <c r="B233" s="11">
        <v>5345</v>
      </c>
      <c r="C233" s="10">
        <f>VLOOKUP(B233,[1]Planilha8!$X$4:$Y$6629,2,0)</f>
        <v>2039030</v>
      </c>
      <c r="D233" s="12" t="s">
        <v>50</v>
      </c>
      <c r="E233" s="12" t="str">
        <f>VLOOKUP(B233,[1]Planilha8!$X$4:$Z$6629,3,0)</f>
        <v>RECEPÇÃO APOIO AO DIAGNOSTICO</v>
      </c>
      <c r="F233" s="12" t="str">
        <f>VLOOKUP(B233,[1]Planilha8!$X$4:$AD$6629,7,0)</f>
        <v>BOM</v>
      </c>
      <c r="G233" s="13">
        <v>41151</v>
      </c>
      <c r="H233" s="14">
        <v>44.28</v>
      </c>
      <c r="I233" s="15" t="s">
        <v>22</v>
      </c>
      <c r="J233" s="16" t="s">
        <v>49</v>
      </c>
      <c r="K233" s="17">
        <v>21912</v>
      </c>
      <c r="L233" s="18">
        <v>2012000657</v>
      </c>
      <c r="M233" s="19">
        <v>43465</v>
      </c>
      <c r="N233" s="20">
        <v>42.730200000000004</v>
      </c>
      <c r="O233" s="21">
        <v>0.5</v>
      </c>
      <c r="P233" s="22">
        <v>4.1666666666666699E-2</v>
      </c>
      <c r="Q233" s="23">
        <v>0</v>
      </c>
      <c r="R233" s="24">
        <v>42.730200000000004</v>
      </c>
      <c r="S233" s="25">
        <v>1.5498000000000201</v>
      </c>
      <c r="AMG233"/>
      <c r="AMH233"/>
      <c r="AMI233"/>
      <c r="AMJ233"/>
    </row>
    <row r="234" spans="1:1024" s="2" customFormat="1" ht="51" x14ac:dyDescent="0.25">
      <c r="A234" s="10" t="s">
        <v>20</v>
      </c>
      <c r="B234" s="11">
        <v>5346</v>
      </c>
      <c r="C234" s="10">
        <f>VLOOKUP(B234,[1]Planilha8!$X$4:$Y$6629,2,0)</f>
        <v>2039031</v>
      </c>
      <c r="D234" s="12" t="s">
        <v>51</v>
      </c>
      <c r="E234" s="12" t="str">
        <f>VLOOKUP(B234,[1]Planilha8!$X$4:$Z$6629,3,0)</f>
        <v>APOIO AO DIAGNÓSTICO</v>
      </c>
      <c r="F234" s="12" t="str">
        <f>VLOOKUP(B234,[1]Planilha8!$X$4:$AD$6629,7,0)</f>
        <v>BOM</v>
      </c>
      <c r="G234" s="13">
        <v>41151</v>
      </c>
      <c r="H234" s="14">
        <v>44.28</v>
      </c>
      <c r="I234" s="15" t="s">
        <v>22</v>
      </c>
      <c r="J234" s="16" t="s">
        <v>49</v>
      </c>
      <c r="K234" s="17">
        <v>21912</v>
      </c>
      <c r="L234" s="18">
        <v>2012000657</v>
      </c>
      <c r="M234" s="19">
        <v>43465</v>
      </c>
      <c r="N234" s="20">
        <v>42.730200000000004</v>
      </c>
      <c r="O234" s="21">
        <v>0.5</v>
      </c>
      <c r="P234" s="22">
        <v>4.1666666666666699E-2</v>
      </c>
      <c r="Q234" s="23">
        <v>0</v>
      </c>
      <c r="R234" s="24">
        <v>42.730200000000004</v>
      </c>
      <c r="S234" s="25">
        <v>1.5498000000000201</v>
      </c>
      <c r="AMG234"/>
      <c r="AMH234"/>
      <c r="AMI234"/>
      <c r="AMJ234"/>
    </row>
    <row r="235" spans="1:1024" s="2" customFormat="1" ht="51" x14ac:dyDescent="0.25">
      <c r="A235" s="10" t="s">
        <v>20</v>
      </c>
      <c r="B235" s="11">
        <v>5661</v>
      </c>
      <c r="C235" s="10">
        <f>VLOOKUP(B235,[1]Planilha8!$X$4:$Y$6629,2,0)</f>
        <v>2039190</v>
      </c>
      <c r="D235" s="12" t="s">
        <v>52</v>
      </c>
      <c r="E235" s="12" t="str">
        <f>VLOOKUP(B235,[1]Planilha8!$X$4:$Z$6629,3,0)</f>
        <v>SALA DE MONITORAMENTO</v>
      </c>
      <c r="F235" s="12" t="str">
        <f>VLOOKUP(B235,[1]Planilha8!$X$4:$AD$6629,7,0)</f>
        <v>BOM</v>
      </c>
      <c r="G235" s="13">
        <v>41151</v>
      </c>
      <c r="H235" s="14">
        <v>2259.5300000000002</v>
      </c>
      <c r="I235" s="15" t="s">
        <v>22</v>
      </c>
      <c r="J235" s="16" t="s">
        <v>49</v>
      </c>
      <c r="K235" s="17">
        <v>21912</v>
      </c>
      <c r="L235" s="18">
        <v>2012000657</v>
      </c>
      <c r="M235" s="19">
        <v>43465</v>
      </c>
      <c r="N235" s="20">
        <v>2233.97349259268</v>
      </c>
      <c r="O235" s="21">
        <v>0.5</v>
      </c>
      <c r="P235" s="22">
        <v>4.1666666666666699E-2</v>
      </c>
      <c r="Q235" s="23">
        <v>0</v>
      </c>
      <c r="R235" s="24">
        <v>2233.97349259268</v>
      </c>
      <c r="S235" s="25">
        <v>25.556507407322901</v>
      </c>
      <c r="AMG235"/>
      <c r="AMH235"/>
      <c r="AMI235"/>
      <c r="AMJ235"/>
    </row>
    <row r="236" spans="1:1024" s="2" customFormat="1" ht="51" x14ac:dyDescent="0.25">
      <c r="A236" s="10" t="s">
        <v>20</v>
      </c>
      <c r="B236" s="11">
        <v>5662</v>
      </c>
      <c r="C236" s="10">
        <f>VLOOKUP(B236,[1]Planilha8!$X$4:$Y$6629,2,0)</f>
        <v>2039191</v>
      </c>
      <c r="D236" s="12" t="s">
        <v>52</v>
      </c>
      <c r="E236" s="12" t="str">
        <f>VLOOKUP(B236,[1]Planilha8!$X$4:$Z$6629,3,0)</f>
        <v>SALA DE MONITORAMENTO</v>
      </c>
      <c r="F236" s="12" t="str">
        <f>VLOOKUP(B236,[1]Planilha8!$X$4:$AD$6629,7,0)</f>
        <v>BOM</v>
      </c>
      <c r="G236" s="13">
        <v>41151</v>
      </c>
      <c r="H236" s="14">
        <v>2259.5300000000002</v>
      </c>
      <c r="I236" s="15" t="s">
        <v>22</v>
      </c>
      <c r="J236" s="16" t="s">
        <v>49</v>
      </c>
      <c r="K236" s="17">
        <v>21912</v>
      </c>
      <c r="L236" s="18">
        <v>2012000657</v>
      </c>
      <c r="M236" s="19">
        <v>43465</v>
      </c>
      <c r="N236" s="20">
        <v>2233.97349259268</v>
      </c>
      <c r="O236" s="21">
        <v>0.5</v>
      </c>
      <c r="P236" s="22">
        <v>4.1666666666666699E-2</v>
      </c>
      <c r="Q236" s="23">
        <v>0</v>
      </c>
      <c r="R236" s="24">
        <v>2233.97349259268</v>
      </c>
      <c r="S236" s="25">
        <v>25.556507407322901</v>
      </c>
      <c r="AMG236"/>
      <c r="AMH236"/>
      <c r="AMI236"/>
      <c r="AMJ236"/>
    </row>
    <row r="237" spans="1:1024" s="2" customFormat="1" ht="51" x14ac:dyDescent="0.25">
      <c r="A237" s="10" t="s">
        <v>20</v>
      </c>
      <c r="B237" s="11">
        <v>5663</v>
      </c>
      <c r="C237" s="10">
        <f>VLOOKUP(B237,[1]Planilha8!$X$4:$Y$6629,2,0)</f>
        <v>2039192</v>
      </c>
      <c r="D237" s="12" t="s">
        <v>52</v>
      </c>
      <c r="E237" s="12" t="str">
        <f>VLOOKUP(B237,[1]Planilha8!$X$4:$Z$6629,3,0)</f>
        <v>SALA DE MONITORAMENTO</v>
      </c>
      <c r="F237" s="12" t="str">
        <f>VLOOKUP(B237,[1]Planilha8!$X$4:$AD$6629,7,0)</f>
        <v>BOM</v>
      </c>
      <c r="G237" s="13">
        <v>41151</v>
      </c>
      <c r="H237" s="14">
        <v>2259.5300000000002</v>
      </c>
      <c r="I237" s="15" t="s">
        <v>22</v>
      </c>
      <c r="J237" s="16" t="s">
        <v>49</v>
      </c>
      <c r="K237" s="17">
        <v>21912</v>
      </c>
      <c r="L237" s="18">
        <v>2012000657</v>
      </c>
      <c r="M237" s="19">
        <v>43465</v>
      </c>
      <c r="N237" s="20">
        <v>2233.97349259268</v>
      </c>
      <c r="O237" s="21">
        <v>0.5</v>
      </c>
      <c r="P237" s="22">
        <v>4.1666666666666699E-2</v>
      </c>
      <c r="Q237" s="23">
        <v>0</v>
      </c>
      <c r="R237" s="24">
        <v>2233.97349259268</v>
      </c>
      <c r="S237" s="25">
        <v>25.556507407322901</v>
      </c>
      <c r="AMG237"/>
      <c r="AMH237"/>
      <c r="AMI237"/>
      <c r="AMJ237"/>
    </row>
    <row r="238" spans="1:1024" s="2" customFormat="1" ht="51" x14ac:dyDescent="0.25">
      <c r="A238" s="10" t="s">
        <v>20</v>
      </c>
      <c r="B238" s="11">
        <v>5664</v>
      </c>
      <c r="C238" s="10">
        <f>VLOOKUP(B238,[1]Planilha8!$X$4:$Y$6629,2,0)</f>
        <v>2039193</v>
      </c>
      <c r="D238" s="12" t="s">
        <v>52</v>
      </c>
      <c r="E238" s="12" t="str">
        <f>VLOOKUP(B238,[1]Planilha8!$X$4:$Z$6629,3,0)</f>
        <v>SALA DE MONITORAMENTO</v>
      </c>
      <c r="F238" s="12" t="str">
        <f>VLOOKUP(B238,[1]Planilha8!$X$4:$AD$6629,7,0)</f>
        <v>BOM</v>
      </c>
      <c r="G238" s="13">
        <v>41151</v>
      </c>
      <c r="H238" s="14">
        <v>2259.5300000000002</v>
      </c>
      <c r="I238" s="15" t="s">
        <v>22</v>
      </c>
      <c r="J238" s="16" t="s">
        <v>49</v>
      </c>
      <c r="K238" s="17">
        <v>21912</v>
      </c>
      <c r="L238" s="18">
        <v>2012000657</v>
      </c>
      <c r="M238" s="19">
        <v>43465</v>
      </c>
      <c r="N238" s="20">
        <v>2233.97349259268</v>
      </c>
      <c r="O238" s="21">
        <v>0.5</v>
      </c>
      <c r="P238" s="22">
        <v>4.1666666666666699E-2</v>
      </c>
      <c r="Q238" s="23">
        <v>0</v>
      </c>
      <c r="R238" s="24">
        <v>2233.97349259268</v>
      </c>
      <c r="S238" s="25">
        <v>25.556507407322901</v>
      </c>
      <c r="AMG238"/>
      <c r="AMH238"/>
      <c r="AMI238"/>
      <c r="AMJ238"/>
    </row>
    <row r="239" spans="1:1024" s="2" customFormat="1" ht="51" x14ac:dyDescent="0.25">
      <c r="A239" s="10" t="s">
        <v>20</v>
      </c>
      <c r="B239" s="11">
        <v>5667</v>
      </c>
      <c r="C239" s="10">
        <f>VLOOKUP(B239,[1]Planilha8!$X$4:$Y$6629,2,0)</f>
        <v>2039194</v>
      </c>
      <c r="D239" s="12" t="s">
        <v>53</v>
      </c>
      <c r="E239" s="12" t="str">
        <f>VLOOKUP(B239,[1]Planilha8!$X$4:$Z$6629,3,0)</f>
        <v>CLÍNICA CIRÚRGICA CORREDOR ALA 2</v>
      </c>
      <c r="F239" s="12" t="str">
        <f>VLOOKUP(B239,[1]Planilha8!$X$4:$AD$6629,7,0)</f>
        <v>BOM</v>
      </c>
      <c r="G239" s="13">
        <v>41151</v>
      </c>
      <c r="H239" s="14">
        <v>44.28</v>
      </c>
      <c r="I239" s="15" t="s">
        <v>22</v>
      </c>
      <c r="J239" s="16" t="s">
        <v>49</v>
      </c>
      <c r="K239" s="17">
        <v>22276</v>
      </c>
      <c r="L239" s="18">
        <v>2012000657</v>
      </c>
      <c r="M239" s="19">
        <v>43465</v>
      </c>
      <c r="N239" s="20">
        <v>42.730200000000004</v>
      </c>
      <c r="O239" s="21">
        <v>0.5</v>
      </c>
      <c r="P239" s="22">
        <v>4.1666666666666699E-2</v>
      </c>
      <c r="Q239" s="23">
        <v>0</v>
      </c>
      <c r="R239" s="24">
        <v>42.730200000000004</v>
      </c>
      <c r="S239" s="25">
        <v>1.5498000000000201</v>
      </c>
      <c r="AMG239"/>
      <c r="AMH239"/>
      <c r="AMI239"/>
      <c r="AMJ239"/>
    </row>
    <row r="240" spans="1:1024" s="2" customFormat="1" ht="51" x14ac:dyDescent="0.25">
      <c r="A240" s="10" t="s">
        <v>20</v>
      </c>
      <c r="B240" s="11">
        <v>5668</v>
      </c>
      <c r="C240" s="10">
        <f>VLOOKUP(B240,[1]Planilha8!$X$4:$Y$6629,2,0)</f>
        <v>2039195</v>
      </c>
      <c r="D240" s="12" t="s">
        <v>54</v>
      </c>
      <c r="E240" s="12" t="str">
        <f>VLOOKUP(B240,[1]Planilha8!$X$4:$Z$6629,3,0)</f>
        <v>CLÍNICA MÉDICA  – ALA 2</v>
      </c>
      <c r="F240" s="12" t="str">
        <f>VLOOKUP(B240,[1]Planilha8!$X$4:$AD$6629,7,0)</f>
        <v>BOM</v>
      </c>
      <c r="G240" s="13">
        <v>41151</v>
      </c>
      <c r="H240" s="14">
        <v>44.28</v>
      </c>
      <c r="I240" s="15" t="s">
        <v>22</v>
      </c>
      <c r="J240" s="16" t="s">
        <v>49</v>
      </c>
      <c r="K240" s="17">
        <v>22276</v>
      </c>
      <c r="L240" s="18">
        <v>2012000657</v>
      </c>
      <c r="M240" s="19">
        <v>43465</v>
      </c>
      <c r="N240" s="20">
        <v>42.730200000000004</v>
      </c>
      <c r="O240" s="21">
        <v>0.5</v>
      </c>
      <c r="P240" s="22">
        <v>4.1666666666666699E-2</v>
      </c>
      <c r="Q240" s="23">
        <v>0</v>
      </c>
      <c r="R240" s="24">
        <v>42.730200000000004</v>
      </c>
      <c r="S240" s="25">
        <v>1.5498000000000201</v>
      </c>
      <c r="AMG240"/>
      <c r="AMH240"/>
      <c r="AMI240"/>
      <c r="AMJ240"/>
    </row>
    <row r="241" spans="1:1024" s="2" customFormat="1" ht="127.5" x14ac:dyDescent="0.25">
      <c r="A241" s="10" t="s">
        <v>20</v>
      </c>
      <c r="B241" s="11">
        <v>5669</v>
      </c>
      <c r="C241" s="10">
        <f>VLOOKUP(B241,[1]Planilha8!$X$4:$Y$6629,2,0)</f>
        <v>2039196</v>
      </c>
      <c r="D241" s="12" t="s">
        <v>55</v>
      </c>
      <c r="E241" s="12" t="str">
        <f>VLOOKUP(B241,[1]Planilha8!$X$4:$Z$6629,3,0)</f>
        <v>REPASSADO PARA INSTALAÇÃO DIA 11/10/2012, MAS NÃO INFORMADO O LOCAL DE INSTALAÇÃO PELOS TÉCNICOS</v>
      </c>
      <c r="F241" s="12" t="str">
        <f>VLOOKUP(B241,[1]Planilha8!$X$4:$AD$6629,7,0)</f>
        <v>BOM</v>
      </c>
      <c r="G241" s="13">
        <v>41151</v>
      </c>
      <c r="H241" s="14">
        <v>44.28</v>
      </c>
      <c r="I241" s="15" t="s">
        <v>22</v>
      </c>
      <c r="J241" s="16" t="s">
        <v>49</v>
      </c>
      <c r="K241" s="17">
        <v>22276</v>
      </c>
      <c r="L241" s="18">
        <v>2012000657</v>
      </c>
      <c r="M241" s="19">
        <v>43465</v>
      </c>
      <c r="N241" s="20">
        <v>42.730200000000004</v>
      </c>
      <c r="O241" s="21">
        <v>0.5</v>
      </c>
      <c r="P241" s="22">
        <v>4.1666666666666699E-2</v>
      </c>
      <c r="Q241" s="23">
        <v>0</v>
      </c>
      <c r="R241" s="24">
        <v>42.730200000000004</v>
      </c>
      <c r="S241" s="25">
        <v>1.5498000000000201</v>
      </c>
      <c r="AMG241"/>
      <c r="AMH241"/>
      <c r="AMI241"/>
      <c r="AMJ241"/>
    </row>
    <row r="242" spans="1:1024" s="2" customFormat="1" ht="51" x14ac:dyDescent="0.25">
      <c r="A242" s="10" t="s">
        <v>20</v>
      </c>
      <c r="B242" s="11">
        <v>5670</v>
      </c>
      <c r="C242" s="10">
        <f>VLOOKUP(B242,[1]Planilha8!$X$4:$Y$6629,2,0)</f>
        <v>2039197</v>
      </c>
      <c r="D242" s="12" t="s">
        <v>56</v>
      </c>
      <c r="E242" s="12" t="str">
        <f>VLOOKUP(B242,[1]Planilha8!$X$4:$Z$6629,3,0)</f>
        <v>COPA CME</v>
      </c>
      <c r="F242" s="12" t="str">
        <f>VLOOKUP(B242,[1]Planilha8!$X$4:$AD$6629,7,0)</f>
        <v>BOM</v>
      </c>
      <c r="G242" s="13">
        <v>41151</v>
      </c>
      <c r="H242" s="14">
        <v>44.28</v>
      </c>
      <c r="I242" s="15" t="s">
        <v>22</v>
      </c>
      <c r="J242" s="16" t="s">
        <v>49</v>
      </c>
      <c r="K242" s="17">
        <v>22276</v>
      </c>
      <c r="L242" s="18">
        <v>2012000657</v>
      </c>
      <c r="M242" s="19">
        <v>43465</v>
      </c>
      <c r="N242" s="20">
        <v>42.730200000000004</v>
      </c>
      <c r="O242" s="21">
        <v>0.5</v>
      </c>
      <c r="P242" s="22">
        <v>4.1666666666666699E-2</v>
      </c>
      <c r="Q242" s="23">
        <v>0</v>
      </c>
      <c r="R242" s="24">
        <v>42.730200000000004</v>
      </c>
      <c r="S242" s="25">
        <v>1.5498000000000201</v>
      </c>
      <c r="AMG242"/>
      <c r="AMH242"/>
      <c r="AMI242"/>
      <c r="AMJ242"/>
    </row>
    <row r="243" spans="1:1024" s="2" customFormat="1" ht="51" x14ac:dyDescent="0.25">
      <c r="A243" s="10" t="s">
        <v>20</v>
      </c>
      <c r="B243" s="11">
        <v>5671</v>
      </c>
      <c r="C243" s="10">
        <f>VLOOKUP(B243,[1]Planilha8!$X$4:$Y$6629,2,0)</f>
        <v>2039198</v>
      </c>
      <c r="D243" s="12" t="s">
        <v>57</v>
      </c>
      <c r="E243" s="12" t="str">
        <f>VLOOKUP(B243,[1]Planilha8!$X$4:$Z$6629,3,0)</f>
        <v>UNIDADE DE TERAPIA INTENSIVA</v>
      </c>
      <c r="F243" s="12" t="str">
        <f>VLOOKUP(B243,[1]Planilha8!$X$4:$AD$6629,7,0)</f>
        <v>BOM</v>
      </c>
      <c r="G243" s="13">
        <v>41151</v>
      </c>
      <c r="H243" s="14">
        <v>44.28</v>
      </c>
      <c r="I243" s="15" t="s">
        <v>22</v>
      </c>
      <c r="J243" s="16" t="s">
        <v>49</v>
      </c>
      <c r="K243" s="17">
        <v>22276</v>
      </c>
      <c r="L243" s="18">
        <v>2012000657</v>
      </c>
      <c r="M243" s="19">
        <v>43465</v>
      </c>
      <c r="N243" s="20">
        <v>42.730200000000004</v>
      </c>
      <c r="O243" s="21">
        <v>0.5</v>
      </c>
      <c r="P243" s="22">
        <v>4.1666666666666699E-2</v>
      </c>
      <c r="Q243" s="23">
        <v>0</v>
      </c>
      <c r="R243" s="24">
        <v>42.730200000000004</v>
      </c>
      <c r="S243" s="25">
        <v>1.5498000000000201</v>
      </c>
      <c r="AMG243"/>
      <c r="AMH243"/>
      <c r="AMI243"/>
      <c r="AMJ243"/>
    </row>
    <row r="244" spans="1:1024" s="2" customFormat="1" ht="51" x14ac:dyDescent="0.25">
      <c r="A244" s="10" t="s">
        <v>20</v>
      </c>
      <c r="B244" s="11">
        <v>5672</v>
      </c>
      <c r="C244" s="10">
        <f>VLOOKUP(B244,[1]Planilha8!$X$4:$Y$6629,2,0)</f>
        <v>2039199</v>
      </c>
      <c r="D244" s="12" t="s">
        <v>58</v>
      </c>
      <c r="E244" s="12" t="str">
        <f>VLOOKUP(B244,[1]Planilha8!$X$4:$Z$6629,3,0)</f>
        <v>ASTEC</v>
      </c>
      <c r="F244" s="12" t="str">
        <f>VLOOKUP(B244,[1]Planilha8!$X$4:$AD$6629,7,0)</f>
        <v>BOM</v>
      </c>
      <c r="G244" s="13">
        <v>41151</v>
      </c>
      <c r="H244" s="14">
        <v>44.28</v>
      </c>
      <c r="I244" s="15" t="s">
        <v>22</v>
      </c>
      <c r="J244" s="16" t="s">
        <v>49</v>
      </c>
      <c r="K244" s="17">
        <v>22276</v>
      </c>
      <c r="L244" s="18">
        <v>2012000657</v>
      </c>
      <c r="M244" s="19">
        <v>43465</v>
      </c>
      <c r="N244" s="20">
        <v>42.730200000000004</v>
      </c>
      <c r="O244" s="21">
        <v>0.5</v>
      </c>
      <c r="P244" s="22">
        <v>4.1666666666666699E-2</v>
      </c>
      <c r="Q244" s="23">
        <v>0</v>
      </c>
      <c r="R244" s="24">
        <v>42.730200000000004</v>
      </c>
      <c r="S244" s="25">
        <v>1.5498000000000201</v>
      </c>
      <c r="AMG244"/>
      <c r="AMH244"/>
      <c r="AMI244"/>
      <c r="AMJ244"/>
    </row>
    <row r="245" spans="1:1024" s="2" customFormat="1" ht="51" x14ac:dyDescent="0.25">
      <c r="A245" s="10" t="s">
        <v>20</v>
      </c>
      <c r="B245" s="11">
        <v>5673</v>
      </c>
      <c r="C245" s="10">
        <f>VLOOKUP(B245,[1]Planilha8!$X$4:$Y$6629,2,0)</f>
        <v>2039200</v>
      </c>
      <c r="D245" s="12" t="s">
        <v>59</v>
      </c>
      <c r="E245" s="12" t="str">
        <f>VLOOKUP(B245,[1]Planilha8!$X$4:$Z$6629,3,0)</f>
        <v>SERVIÇO SOCIAL</v>
      </c>
      <c r="F245" s="12" t="str">
        <f>VLOOKUP(B245,[1]Planilha8!$X$4:$AD$6629,7,0)</f>
        <v>BOM</v>
      </c>
      <c r="G245" s="13">
        <v>41151</v>
      </c>
      <c r="H245" s="14">
        <v>44.28</v>
      </c>
      <c r="I245" s="15" t="s">
        <v>22</v>
      </c>
      <c r="J245" s="16" t="s">
        <v>49</v>
      </c>
      <c r="K245" s="17">
        <v>22276</v>
      </c>
      <c r="L245" s="18">
        <v>2012000657</v>
      </c>
      <c r="M245" s="19">
        <v>43465</v>
      </c>
      <c r="N245" s="20">
        <v>42.730200000000004</v>
      </c>
      <c r="O245" s="21">
        <v>0.5</v>
      </c>
      <c r="P245" s="22">
        <v>4.1666666666666699E-2</v>
      </c>
      <c r="Q245" s="23">
        <v>0</v>
      </c>
      <c r="R245" s="24">
        <v>42.730200000000004</v>
      </c>
      <c r="S245" s="25">
        <v>1.5498000000000201</v>
      </c>
      <c r="AMG245"/>
      <c r="AMH245"/>
      <c r="AMI245"/>
      <c r="AMJ245"/>
    </row>
    <row r="246" spans="1:1024" s="2" customFormat="1" ht="51" x14ac:dyDescent="0.25">
      <c r="A246" s="10" t="s">
        <v>20</v>
      </c>
      <c r="B246" s="11">
        <v>5674</v>
      </c>
      <c r="C246" s="10">
        <f>VLOOKUP(B246,[1]Planilha8!$X$4:$Y$6629,2,0)</f>
        <v>2039201</v>
      </c>
      <c r="D246" s="12" t="s">
        <v>60</v>
      </c>
      <c r="E246" s="12" t="str">
        <f>VLOOKUP(B246,[1]Planilha8!$X$4:$Z$6629,3,0)</f>
        <v>FARMÁCIA</v>
      </c>
      <c r="F246" s="12" t="str">
        <f>VLOOKUP(B246,[1]Planilha8!$X$4:$AD$6629,7,0)</f>
        <v>BOM</v>
      </c>
      <c r="G246" s="13">
        <v>41151</v>
      </c>
      <c r="H246" s="14">
        <v>44.28</v>
      </c>
      <c r="I246" s="15" t="s">
        <v>22</v>
      </c>
      <c r="J246" s="16" t="s">
        <v>49</v>
      </c>
      <c r="K246" s="17">
        <v>22276</v>
      </c>
      <c r="L246" s="18">
        <v>2012000657</v>
      </c>
      <c r="M246" s="19">
        <v>43465</v>
      </c>
      <c r="N246" s="20">
        <v>42.730200000000004</v>
      </c>
      <c r="O246" s="21">
        <v>0.5</v>
      </c>
      <c r="P246" s="22">
        <v>4.1666666666666699E-2</v>
      </c>
      <c r="Q246" s="23">
        <v>0</v>
      </c>
      <c r="R246" s="24">
        <v>42.730200000000004</v>
      </c>
      <c r="S246" s="25">
        <v>1.5498000000000201</v>
      </c>
      <c r="AMG246"/>
      <c r="AMH246"/>
      <c r="AMI246"/>
      <c r="AMJ246"/>
    </row>
    <row r="247" spans="1:1024" s="2" customFormat="1" ht="51" x14ac:dyDescent="0.25">
      <c r="A247" s="10" t="s">
        <v>20</v>
      </c>
      <c r="B247" s="11">
        <v>5675</v>
      </c>
      <c r="C247" s="10">
        <f>VLOOKUP(B247,[1]Planilha8!$X$4:$Y$6629,2,0)</f>
        <v>2039202</v>
      </c>
      <c r="D247" s="12" t="s">
        <v>61</v>
      </c>
      <c r="E247" s="12" t="str">
        <f>VLOOKUP(B247,[1]Planilha8!$X$4:$Z$6629,3,0)</f>
        <v>CHEFIA  CENTRO CIRÚRGICO</v>
      </c>
      <c r="F247" s="12" t="str">
        <f>VLOOKUP(B247,[1]Planilha8!$X$4:$AD$6629,7,0)</f>
        <v>BOM</v>
      </c>
      <c r="G247" s="13">
        <v>41151</v>
      </c>
      <c r="H247" s="14">
        <v>44.28</v>
      </c>
      <c r="I247" s="15" t="s">
        <v>22</v>
      </c>
      <c r="J247" s="16" t="s">
        <v>49</v>
      </c>
      <c r="K247" s="17">
        <v>22276</v>
      </c>
      <c r="L247" s="18">
        <v>2012000657</v>
      </c>
      <c r="M247" s="19">
        <v>43465</v>
      </c>
      <c r="N247" s="20">
        <v>42.730200000000004</v>
      </c>
      <c r="O247" s="21">
        <v>0.5</v>
      </c>
      <c r="P247" s="22">
        <v>4.1666666666666699E-2</v>
      </c>
      <c r="Q247" s="23">
        <v>0</v>
      </c>
      <c r="R247" s="24">
        <v>42.730200000000004</v>
      </c>
      <c r="S247" s="25">
        <v>1.5498000000000201</v>
      </c>
      <c r="AMG247"/>
      <c r="AMH247"/>
      <c r="AMI247"/>
      <c r="AMJ247"/>
    </row>
    <row r="248" spans="1:1024" s="2" customFormat="1" ht="127.5" x14ac:dyDescent="0.25">
      <c r="A248" s="10" t="s">
        <v>20</v>
      </c>
      <c r="B248" s="11">
        <v>5676</v>
      </c>
      <c r="C248" s="10">
        <f>VLOOKUP(B248,[1]Planilha8!$X$4:$Y$6629,2,0)</f>
        <v>2039203</v>
      </c>
      <c r="D248" s="12" t="s">
        <v>62</v>
      </c>
      <c r="E248" s="12" t="str">
        <f>VLOOKUP(B248,[1]Planilha8!$X$4:$Z$6629,3,0)</f>
        <v>REPASSADO PARA INSTALAÇÃO DIA 07/10/2012, MAS NÃO INFORMADO O LOCAL DE INSTALAÇÃO PELOS TÉCNICOS</v>
      </c>
      <c r="F248" s="12" t="str">
        <f>VLOOKUP(B248,[1]Planilha8!$X$4:$AD$6629,7,0)</f>
        <v>BOM</v>
      </c>
      <c r="G248" s="13">
        <v>41151</v>
      </c>
      <c r="H248" s="14">
        <v>44.28</v>
      </c>
      <c r="I248" s="15" t="s">
        <v>22</v>
      </c>
      <c r="J248" s="16" t="s">
        <v>49</v>
      </c>
      <c r="K248" s="17">
        <v>22276</v>
      </c>
      <c r="L248" s="18">
        <v>2012000657</v>
      </c>
      <c r="M248" s="19">
        <v>43465</v>
      </c>
      <c r="N248" s="20">
        <v>42.730200000000004</v>
      </c>
      <c r="O248" s="21">
        <v>0.5</v>
      </c>
      <c r="P248" s="22">
        <v>4.1666666666666699E-2</v>
      </c>
      <c r="Q248" s="23">
        <v>0</v>
      </c>
      <c r="R248" s="24">
        <v>42.730200000000004</v>
      </c>
      <c r="S248" s="25">
        <v>1.5498000000000201</v>
      </c>
      <c r="AMG248"/>
      <c r="AMH248"/>
      <c r="AMI248"/>
      <c r="AMJ248"/>
    </row>
    <row r="249" spans="1:1024" s="2" customFormat="1" ht="76.5" x14ac:dyDescent="0.25">
      <c r="A249" s="10" t="s">
        <v>20</v>
      </c>
      <c r="B249" s="11">
        <v>6214</v>
      </c>
      <c r="C249" s="10">
        <f>VLOOKUP(B249,[1]Planilha8!$X$4:$Y$6629,2,0)</f>
        <v>2039217</v>
      </c>
      <c r="D249" s="12" t="s">
        <v>42</v>
      </c>
      <c r="E249" s="12" t="str">
        <f>VLOOKUP(B249,[1]Planilha8!$X$4:$Z$6629,3,0)</f>
        <v>ASTEC</v>
      </c>
      <c r="F249" s="12" t="str">
        <f>VLOOKUP(B249,[1]Planilha8!$X$4:$AD$6629,7,0)</f>
        <v>BOM</v>
      </c>
      <c r="G249" s="13">
        <v>41169</v>
      </c>
      <c r="H249" s="14">
        <v>1087</v>
      </c>
      <c r="I249" s="15" t="s">
        <v>22</v>
      </c>
      <c r="J249" s="16" t="s">
        <v>43</v>
      </c>
      <c r="K249" s="17">
        <v>9856</v>
      </c>
      <c r="L249" s="18">
        <v>2012000657</v>
      </c>
      <c r="M249" s="19">
        <v>43465</v>
      </c>
      <c r="N249" s="20">
        <v>1022.28324074078</v>
      </c>
      <c r="O249" s="21">
        <v>1</v>
      </c>
      <c r="P249" s="22">
        <v>8.3333333333333301E-2</v>
      </c>
      <c r="Q249" s="23">
        <v>0</v>
      </c>
      <c r="R249" s="24">
        <v>1022.28324074078</v>
      </c>
      <c r="S249" s="25">
        <v>64.716759259220595</v>
      </c>
      <c r="AMG249"/>
      <c r="AMH249"/>
      <c r="AMI249"/>
      <c r="AMJ249"/>
    </row>
    <row r="250" spans="1:1024" s="2" customFormat="1" ht="38.25" x14ac:dyDescent="0.25">
      <c r="A250" s="10" t="s">
        <v>20</v>
      </c>
      <c r="B250" s="11">
        <v>6361</v>
      </c>
      <c r="C250" s="10">
        <f>VLOOKUP(B250,[1]Planilha8!$X$4:$Y$6629,2,0)</f>
        <v>2039264</v>
      </c>
      <c r="D250" s="12" t="s">
        <v>63</v>
      </c>
      <c r="E250" s="12" t="str">
        <f>VLOOKUP(B250,[1]Planilha8!$X$4:$Z$6629,3,0)</f>
        <v>ADMINISTRAÇÃO - SEDE - GRH</v>
      </c>
      <c r="F250" s="12" t="str">
        <f>VLOOKUP(B250,[1]Planilha8!$X$4:$AD$6629,7,0)</f>
        <v>BOM</v>
      </c>
      <c r="G250" s="13">
        <v>41198</v>
      </c>
      <c r="H250" s="14">
        <v>39</v>
      </c>
      <c r="I250" s="15" t="s">
        <v>22</v>
      </c>
      <c r="J250" s="16" t="s">
        <v>64</v>
      </c>
      <c r="K250" s="17">
        <v>4850</v>
      </c>
      <c r="L250" s="18">
        <v>2012002550</v>
      </c>
      <c r="M250" s="19">
        <v>43465</v>
      </c>
      <c r="N250" s="20">
        <v>37.634999999999998</v>
      </c>
      <c r="O250" s="21">
        <v>0.5</v>
      </c>
      <c r="P250" s="22">
        <v>4.1666666666666699E-2</v>
      </c>
      <c r="Q250" s="23">
        <v>0</v>
      </c>
      <c r="R250" s="24">
        <v>37.634999999999998</v>
      </c>
      <c r="S250" s="25">
        <v>1.36500000000002</v>
      </c>
      <c r="AMG250"/>
      <c r="AMH250"/>
      <c r="AMI250"/>
      <c r="AMJ250"/>
    </row>
    <row r="251" spans="1:1024" s="2" customFormat="1" ht="38.25" x14ac:dyDescent="0.25">
      <c r="A251" s="10" t="s">
        <v>20</v>
      </c>
      <c r="B251" s="11">
        <v>6362</v>
      </c>
      <c r="C251" s="10">
        <f>VLOOKUP(B251,[1]Planilha8!$X$4:$Y$6629,2,0)</f>
        <v>2039265</v>
      </c>
      <c r="D251" s="12" t="s">
        <v>63</v>
      </c>
      <c r="E251" s="12" t="str">
        <f>VLOOKUP(B251,[1]Planilha8!$X$4:$Z$6629,3,0)</f>
        <v>ADMINISTRAÇÃO - SEDE - GEFIN</v>
      </c>
      <c r="F251" s="12" t="str">
        <f>VLOOKUP(B251,[1]Planilha8!$X$4:$AD$6629,7,0)</f>
        <v>BOM</v>
      </c>
      <c r="G251" s="13">
        <v>41198</v>
      </c>
      <c r="H251" s="14">
        <v>39</v>
      </c>
      <c r="I251" s="15" t="s">
        <v>22</v>
      </c>
      <c r="J251" s="16" t="s">
        <v>64</v>
      </c>
      <c r="K251" s="17">
        <v>4850</v>
      </c>
      <c r="L251" s="18">
        <v>2012002550</v>
      </c>
      <c r="M251" s="19">
        <v>43465</v>
      </c>
      <c r="N251" s="20">
        <v>37.634999999999998</v>
      </c>
      <c r="O251" s="21">
        <v>0.5</v>
      </c>
      <c r="P251" s="22">
        <v>4.1666666666666699E-2</v>
      </c>
      <c r="Q251" s="23">
        <v>0</v>
      </c>
      <c r="R251" s="24">
        <v>37.634999999999998</v>
      </c>
      <c r="S251" s="25">
        <v>1.36500000000002</v>
      </c>
      <c r="AMG251"/>
      <c r="AMH251"/>
      <c r="AMI251"/>
      <c r="AMJ251"/>
    </row>
    <row r="252" spans="1:1024" s="2" customFormat="1" ht="38.25" x14ac:dyDescent="0.25">
      <c r="A252" s="10" t="s">
        <v>20</v>
      </c>
      <c r="B252" s="11">
        <v>6363</v>
      </c>
      <c r="C252" s="10">
        <f>VLOOKUP(B252,[1]Planilha8!$X$4:$Y$6629,2,0)</f>
        <v>2039266</v>
      </c>
      <c r="D252" s="12" t="s">
        <v>63</v>
      </c>
      <c r="E252" s="12" t="str">
        <f>VLOOKUP(B252,[1]Planilha8!$X$4:$Z$6629,3,0)</f>
        <v>ADMINISTRAÇÃO - SEDE - GEDOC</v>
      </c>
      <c r="F252" s="12" t="str">
        <f>VLOOKUP(B252,[1]Planilha8!$X$4:$AD$6629,7,0)</f>
        <v>BOM</v>
      </c>
      <c r="G252" s="13">
        <v>41198</v>
      </c>
      <c r="H252" s="14">
        <v>39</v>
      </c>
      <c r="I252" s="15" t="s">
        <v>22</v>
      </c>
      <c r="J252" s="16" t="s">
        <v>64</v>
      </c>
      <c r="K252" s="17">
        <v>4850</v>
      </c>
      <c r="L252" s="18">
        <v>2012002550</v>
      </c>
      <c r="M252" s="19">
        <v>43465</v>
      </c>
      <c r="N252" s="20">
        <v>37.634999999999998</v>
      </c>
      <c r="O252" s="21">
        <v>0.5</v>
      </c>
      <c r="P252" s="22">
        <v>4.1666666666666699E-2</v>
      </c>
      <c r="Q252" s="23">
        <v>0</v>
      </c>
      <c r="R252" s="24">
        <v>37.634999999999998</v>
      </c>
      <c r="S252" s="25">
        <v>1.36500000000002</v>
      </c>
      <c r="AMG252"/>
      <c r="AMH252"/>
      <c r="AMI252"/>
      <c r="AMJ252"/>
    </row>
    <row r="253" spans="1:1024" s="2" customFormat="1" ht="38.25" x14ac:dyDescent="0.25">
      <c r="A253" s="10" t="s">
        <v>20</v>
      </c>
      <c r="B253" s="11">
        <v>6364</v>
      </c>
      <c r="C253" s="10">
        <f>VLOOKUP(B253,[1]Planilha8!$X$4:$Y$6629,2,0)</f>
        <v>2039267</v>
      </c>
      <c r="D253" s="12" t="s">
        <v>63</v>
      </c>
      <c r="E253" s="12" t="str">
        <f>VLOOKUP(B253,[1]Planilha8!$X$4:$Z$6629,3,0)</f>
        <v>ADMINISTRAÇÃO - SEDE - GEP</v>
      </c>
      <c r="F253" s="12" t="str">
        <f>VLOOKUP(B253,[1]Planilha8!$X$4:$AD$6629,7,0)</f>
        <v>BOM</v>
      </c>
      <c r="G253" s="13">
        <v>41198</v>
      </c>
      <c r="H253" s="14">
        <v>39</v>
      </c>
      <c r="I253" s="15" t="s">
        <v>22</v>
      </c>
      <c r="J253" s="16" t="s">
        <v>64</v>
      </c>
      <c r="K253" s="17">
        <v>4850</v>
      </c>
      <c r="L253" s="18">
        <v>2012002550</v>
      </c>
      <c r="M253" s="19">
        <v>43465</v>
      </c>
      <c r="N253" s="20">
        <v>37.634999999999998</v>
      </c>
      <c r="O253" s="21">
        <v>0.5</v>
      </c>
      <c r="P253" s="22">
        <v>4.1666666666666699E-2</v>
      </c>
      <c r="Q253" s="23">
        <v>0</v>
      </c>
      <c r="R253" s="24">
        <v>37.634999999999998</v>
      </c>
      <c r="S253" s="25">
        <v>1.36500000000002</v>
      </c>
      <c r="AMG253"/>
      <c r="AMH253"/>
      <c r="AMI253"/>
      <c r="AMJ253"/>
    </row>
    <row r="254" spans="1:1024" s="2" customFormat="1" ht="38.25" x14ac:dyDescent="0.25">
      <c r="A254" s="10" t="s">
        <v>20</v>
      </c>
      <c r="B254" s="11">
        <v>6365</v>
      </c>
      <c r="C254" s="10">
        <f>VLOOKUP(B254,[1]Planilha8!$X$4:$Y$6629,2,0)</f>
        <v>2039268</v>
      </c>
      <c r="D254" s="12" t="s">
        <v>63</v>
      </c>
      <c r="E254" s="12" t="str">
        <f>VLOOKUP(B254,[1]Planilha8!$X$4:$Z$6629,3,0)</f>
        <v>ADMINISTRAÇÃO - SEDE - GRH</v>
      </c>
      <c r="F254" s="12" t="str">
        <f>VLOOKUP(B254,[1]Planilha8!$X$4:$AD$6629,7,0)</f>
        <v>BOM</v>
      </c>
      <c r="G254" s="13">
        <v>41198</v>
      </c>
      <c r="H254" s="14">
        <v>39</v>
      </c>
      <c r="I254" s="15" t="s">
        <v>22</v>
      </c>
      <c r="J254" s="16" t="s">
        <v>64</v>
      </c>
      <c r="K254" s="17">
        <v>4850</v>
      </c>
      <c r="L254" s="18">
        <v>2012002550</v>
      </c>
      <c r="M254" s="19">
        <v>43465</v>
      </c>
      <c r="N254" s="20">
        <v>37.634999999999998</v>
      </c>
      <c r="O254" s="21">
        <v>0.5</v>
      </c>
      <c r="P254" s="22">
        <v>4.1666666666666699E-2</v>
      </c>
      <c r="Q254" s="23">
        <v>0</v>
      </c>
      <c r="R254" s="24">
        <v>37.634999999999998</v>
      </c>
      <c r="S254" s="25">
        <v>1.36500000000002</v>
      </c>
      <c r="AMG254"/>
      <c r="AMH254"/>
      <c r="AMI254"/>
      <c r="AMJ254"/>
    </row>
    <row r="255" spans="1:1024" s="2" customFormat="1" ht="38.25" x14ac:dyDescent="0.25">
      <c r="A255" s="10" t="s">
        <v>20</v>
      </c>
      <c r="B255" s="11">
        <v>6382</v>
      </c>
      <c r="C255" s="10">
        <f>VLOOKUP(B255,[1]Planilha8!$X$4:$Y$6629,2,0)</f>
        <v>2039384</v>
      </c>
      <c r="D255" s="12" t="s">
        <v>65</v>
      </c>
      <c r="E255" s="12" t="str">
        <f>VLOOKUP(B255,[1]Planilha8!$X$4:$Z$6629,3,0)</f>
        <v>GALPÃO ALMOXARIFADO</v>
      </c>
      <c r="F255" s="12" t="str">
        <f>VLOOKUP(B255,[1]Planilha8!$X$4:$AD$6629,7,0)</f>
        <v>BOM</v>
      </c>
      <c r="G255" s="13">
        <v>41236</v>
      </c>
      <c r="H255" s="14">
        <v>773</v>
      </c>
      <c r="I255" s="15" t="s">
        <v>22</v>
      </c>
      <c r="J255" s="16" t="s">
        <v>66</v>
      </c>
      <c r="K255" s="17">
        <v>17880</v>
      </c>
      <c r="L255" s="18">
        <v>2012003148</v>
      </c>
      <c r="M255" s="19">
        <v>43465</v>
      </c>
      <c r="N255" s="20">
        <v>735.39057692307699</v>
      </c>
      <c r="O255" s="21">
        <v>1</v>
      </c>
      <c r="P255" s="22">
        <v>8.3333333333333301E-2</v>
      </c>
      <c r="Q255" s="23">
        <v>0</v>
      </c>
      <c r="R255" s="24">
        <v>735.39057692307699</v>
      </c>
      <c r="S255" s="25">
        <v>37.609423076923299</v>
      </c>
      <c r="AMG255"/>
      <c r="AMH255"/>
      <c r="AMI255"/>
      <c r="AMJ255"/>
    </row>
    <row r="256" spans="1:1024" s="2" customFormat="1" ht="38.25" x14ac:dyDescent="0.25">
      <c r="A256" s="10" t="s">
        <v>20</v>
      </c>
      <c r="B256" s="11">
        <v>6383</v>
      </c>
      <c r="C256" s="10">
        <f>VLOOKUP(B256,[1]Planilha8!$X$4:$Y$6629,2,0)</f>
        <v>2039385</v>
      </c>
      <c r="D256" s="12" t="s">
        <v>65</v>
      </c>
      <c r="E256" s="12" t="str">
        <f>VLOOKUP(B256,[1]Planilha8!$X$4:$Z$6629,3,0)</f>
        <v>GALPÃO ALMOXARIFADO</v>
      </c>
      <c r="F256" s="12" t="str">
        <f>VLOOKUP(B256,[1]Planilha8!$X$4:$AD$6629,7,0)</f>
        <v>BOM</v>
      </c>
      <c r="G256" s="13">
        <v>41236</v>
      </c>
      <c r="H256" s="14">
        <v>773</v>
      </c>
      <c r="I256" s="15" t="s">
        <v>22</v>
      </c>
      <c r="J256" s="16" t="s">
        <v>66</v>
      </c>
      <c r="K256" s="17">
        <v>17880</v>
      </c>
      <c r="L256" s="18">
        <v>2012003148</v>
      </c>
      <c r="M256" s="19">
        <v>43465</v>
      </c>
      <c r="N256" s="20">
        <v>735.39057692307699</v>
      </c>
      <c r="O256" s="21">
        <v>1</v>
      </c>
      <c r="P256" s="22">
        <v>8.3333333333333301E-2</v>
      </c>
      <c r="Q256" s="23">
        <v>0</v>
      </c>
      <c r="R256" s="24">
        <v>735.39057692307699</v>
      </c>
      <c r="S256" s="25">
        <v>37.609423076923299</v>
      </c>
      <c r="AMG256"/>
      <c r="AMH256"/>
      <c r="AMI256"/>
      <c r="AMJ256"/>
    </row>
    <row r="257" spans="1:1024" s="2" customFormat="1" ht="38.25" x14ac:dyDescent="0.25">
      <c r="A257" s="10" t="s">
        <v>20</v>
      </c>
      <c r="B257" s="11">
        <v>6384</v>
      </c>
      <c r="C257" s="10">
        <f>VLOOKUP(B257,[1]Planilha8!$X$4:$Y$6629,2,0)</f>
        <v>2039386</v>
      </c>
      <c r="D257" s="12" t="s">
        <v>65</v>
      </c>
      <c r="E257" s="12" t="str">
        <f>VLOOKUP(B257,[1]Planilha8!$X$4:$Z$6629,3,0)</f>
        <v>GALPÃO ALMOXARIFADO</v>
      </c>
      <c r="F257" s="12" t="str">
        <f>VLOOKUP(B257,[1]Planilha8!$X$4:$AD$6629,7,0)</f>
        <v>BOM</v>
      </c>
      <c r="G257" s="13">
        <v>41236</v>
      </c>
      <c r="H257" s="14">
        <v>773</v>
      </c>
      <c r="I257" s="15" t="s">
        <v>22</v>
      </c>
      <c r="J257" s="16" t="s">
        <v>66</v>
      </c>
      <c r="K257" s="17">
        <v>17880</v>
      </c>
      <c r="L257" s="18">
        <v>2012003148</v>
      </c>
      <c r="M257" s="19">
        <v>43465</v>
      </c>
      <c r="N257" s="20">
        <v>735.39057692307699</v>
      </c>
      <c r="O257" s="21">
        <v>1</v>
      </c>
      <c r="P257" s="22">
        <v>8.3333333333333301E-2</v>
      </c>
      <c r="Q257" s="23">
        <v>0</v>
      </c>
      <c r="R257" s="24">
        <v>735.39057692307699</v>
      </c>
      <c r="S257" s="25">
        <v>37.609423076923299</v>
      </c>
      <c r="AMG257"/>
      <c r="AMH257"/>
      <c r="AMI257"/>
      <c r="AMJ257"/>
    </row>
    <row r="258" spans="1:1024" s="2" customFormat="1" ht="51" x14ac:dyDescent="0.25">
      <c r="A258" s="10" t="s">
        <v>20</v>
      </c>
      <c r="B258" s="11">
        <v>6398</v>
      </c>
      <c r="C258" s="10">
        <f>VLOOKUP(B258,[1]Planilha8!$X$4:$Y$6629,2,0)</f>
        <v>2039387</v>
      </c>
      <c r="D258" s="12" t="s">
        <v>67</v>
      </c>
      <c r="E258" s="12" t="str">
        <f>VLOOKUP(B258,[1]Planilha8!$X$4:$Z$6629,3,0)</f>
        <v>ASTEC</v>
      </c>
      <c r="F258" s="12" t="str">
        <f>VLOOKUP(B258,[1]Planilha8!$X$4:$AD$6629,7,0)</f>
        <v>BOM</v>
      </c>
      <c r="G258" s="13">
        <v>41236</v>
      </c>
      <c r="H258" s="14">
        <v>203.75</v>
      </c>
      <c r="I258" s="15" t="s">
        <v>22</v>
      </c>
      <c r="J258" s="16" t="s">
        <v>68</v>
      </c>
      <c r="K258" s="17">
        <v>9416</v>
      </c>
      <c r="L258" s="18">
        <v>2012003462</v>
      </c>
      <c r="M258" s="19">
        <v>43465</v>
      </c>
      <c r="N258" s="20">
        <v>196.61875000000001</v>
      </c>
      <c r="O258" s="21">
        <v>0.5</v>
      </c>
      <c r="P258" s="22">
        <v>4.1666666666666699E-2</v>
      </c>
      <c r="Q258" s="23">
        <v>0</v>
      </c>
      <c r="R258" s="24">
        <v>196.61875000000001</v>
      </c>
      <c r="S258" s="25">
        <v>7.1312500000000503</v>
      </c>
      <c r="AMG258"/>
      <c r="AMH258"/>
      <c r="AMI258"/>
      <c r="AMJ258"/>
    </row>
    <row r="259" spans="1:1024" s="2" customFormat="1" ht="51" x14ac:dyDescent="0.25">
      <c r="A259" s="10" t="s">
        <v>20</v>
      </c>
      <c r="B259" s="11">
        <v>6486</v>
      </c>
      <c r="C259" s="10">
        <f>VLOOKUP(B259,[1]Planilha8!$X$4:$Y$6629,2,0)</f>
        <v>2039388</v>
      </c>
      <c r="D259" s="12" t="s">
        <v>67</v>
      </c>
      <c r="E259" s="12" t="str">
        <f>VLOOKUP(B259,[1]Planilha8!$X$4:$Z$6629,3,0)</f>
        <v>ASTEC</v>
      </c>
      <c r="F259" s="12" t="str">
        <f>VLOOKUP(B259,[1]Planilha8!$X$4:$AD$6629,7,0)</f>
        <v>BOM</v>
      </c>
      <c r="G259" s="13">
        <v>41236</v>
      </c>
      <c r="H259" s="14">
        <v>203.75</v>
      </c>
      <c r="I259" s="15" t="s">
        <v>22</v>
      </c>
      <c r="J259" s="16" t="s">
        <v>68</v>
      </c>
      <c r="K259" s="17">
        <v>9416</v>
      </c>
      <c r="L259" s="18">
        <v>2012003462</v>
      </c>
      <c r="M259" s="19">
        <v>43465</v>
      </c>
      <c r="N259" s="20">
        <v>196.61875000000001</v>
      </c>
      <c r="O259" s="21">
        <v>0.5</v>
      </c>
      <c r="P259" s="22">
        <v>4.1666666666666699E-2</v>
      </c>
      <c r="Q259" s="23">
        <v>0</v>
      </c>
      <c r="R259" s="24">
        <v>196.61875000000001</v>
      </c>
      <c r="S259" s="25">
        <v>7.1312500000000503</v>
      </c>
      <c r="AMG259"/>
      <c r="AMH259"/>
      <c r="AMI259"/>
      <c r="AMJ259"/>
    </row>
    <row r="260" spans="1:1024" s="2" customFormat="1" ht="51" x14ac:dyDescent="0.25">
      <c r="A260" s="10" t="s">
        <v>20</v>
      </c>
      <c r="B260" s="11">
        <v>5913</v>
      </c>
      <c r="C260" s="10">
        <f>VLOOKUP(B260,[1]Planilha8!$X$4:$Y$6629,2,0)</f>
        <v>2039447</v>
      </c>
      <c r="D260" s="12" t="s">
        <v>69</v>
      </c>
      <c r="E260" s="12" t="str">
        <f>VLOOKUP(B260,[1]Planilha8!$X$4:$Z$6629,3,0)</f>
        <v>ASTEC</v>
      </c>
      <c r="F260" s="12" t="str">
        <f>VLOOKUP(B260,[1]Planilha8!$X$4:$AD$6629,7,0)</f>
        <v>BOM</v>
      </c>
      <c r="G260" s="13">
        <v>41249</v>
      </c>
      <c r="H260" s="14">
        <v>31.9</v>
      </c>
      <c r="I260" s="15" t="s">
        <v>22</v>
      </c>
      <c r="J260" s="16" t="s">
        <v>68</v>
      </c>
      <c r="K260" s="17">
        <v>5045</v>
      </c>
      <c r="L260" s="18">
        <v>2012003148</v>
      </c>
      <c r="M260" s="19">
        <v>43465</v>
      </c>
      <c r="N260" s="20">
        <v>30.7835</v>
      </c>
      <c r="O260" s="21">
        <v>0.5</v>
      </c>
      <c r="P260" s="22">
        <v>4.1666666666666699E-2</v>
      </c>
      <c r="Q260" s="23">
        <v>0</v>
      </c>
      <c r="R260" s="24">
        <v>30.7835</v>
      </c>
      <c r="S260" s="25">
        <v>1.11650000000001</v>
      </c>
      <c r="AMG260"/>
      <c r="AMH260"/>
      <c r="AMI260"/>
      <c r="AMJ260"/>
    </row>
    <row r="261" spans="1:1024" s="2" customFormat="1" ht="51" x14ac:dyDescent="0.25">
      <c r="A261" s="10" t="s">
        <v>20</v>
      </c>
      <c r="B261" s="11">
        <v>5914</v>
      </c>
      <c r="C261" s="10">
        <f>VLOOKUP(B261,[1]Planilha8!$X$4:$Y$6629,2,0)</f>
        <v>2039448</v>
      </c>
      <c r="D261" s="12" t="s">
        <v>69</v>
      </c>
      <c r="E261" s="12" t="str">
        <f>VLOOKUP(B261,[1]Planilha8!$X$4:$Z$6629,3,0)</f>
        <v>ASTEC</v>
      </c>
      <c r="F261" s="12" t="str">
        <f>VLOOKUP(B261,[1]Planilha8!$X$4:$AD$6629,7,0)</f>
        <v>BOM</v>
      </c>
      <c r="G261" s="13">
        <v>41249</v>
      </c>
      <c r="H261" s="14">
        <v>31.9</v>
      </c>
      <c r="I261" s="15" t="s">
        <v>22</v>
      </c>
      <c r="J261" s="16" t="s">
        <v>68</v>
      </c>
      <c r="K261" s="17">
        <v>5045</v>
      </c>
      <c r="L261" s="18">
        <v>2012003148</v>
      </c>
      <c r="M261" s="19">
        <v>43465</v>
      </c>
      <c r="N261" s="20">
        <v>30.7835</v>
      </c>
      <c r="O261" s="21">
        <v>0.5</v>
      </c>
      <c r="P261" s="22">
        <v>4.1666666666666699E-2</v>
      </c>
      <c r="Q261" s="23">
        <v>0</v>
      </c>
      <c r="R261" s="24">
        <v>30.7835</v>
      </c>
      <c r="S261" s="25">
        <v>1.11650000000001</v>
      </c>
      <c r="AMG261"/>
      <c r="AMH261"/>
      <c r="AMI261"/>
      <c r="AMJ261"/>
    </row>
    <row r="262" spans="1:1024" s="2" customFormat="1" ht="51" x14ac:dyDescent="0.25">
      <c r="A262" s="10" t="s">
        <v>20</v>
      </c>
      <c r="B262" s="11">
        <v>5915</v>
      </c>
      <c r="C262" s="10">
        <f>VLOOKUP(B262,[1]Planilha8!$X$4:$Y$6629,2,0)</f>
        <v>2039449</v>
      </c>
      <c r="D262" s="12" t="s">
        <v>69</v>
      </c>
      <c r="E262" s="12" t="str">
        <f>VLOOKUP(B262,[1]Planilha8!$X$4:$Z$6629,3,0)</f>
        <v>ASTEC</v>
      </c>
      <c r="F262" s="12" t="str">
        <f>VLOOKUP(B262,[1]Planilha8!$X$4:$AD$6629,7,0)</f>
        <v>BOM</v>
      </c>
      <c r="G262" s="13">
        <v>41249</v>
      </c>
      <c r="H262" s="14">
        <v>31.9</v>
      </c>
      <c r="I262" s="15" t="s">
        <v>22</v>
      </c>
      <c r="J262" s="16" t="s">
        <v>68</v>
      </c>
      <c r="K262" s="17">
        <v>5045</v>
      </c>
      <c r="L262" s="18">
        <v>2012003148</v>
      </c>
      <c r="M262" s="19">
        <v>43465</v>
      </c>
      <c r="N262" s="20">
        <v>30.7835</v>
      </c>
      <c r="O262" s="21">
        <v>0.5</v>
      </c>
      <c r="P262" s="22">
        <v>4.1666666666666699E-2</v>
      </c>
      <c r="Q262" s="23">
        <v>0</v>
      </c>
      <c r="R262" s="24">
        <v>30.7835</v>
      </c>
      <c r="S262" s="25">
        <v>1.11650000000001</v>
      </c>
      <c r="AMG262"/>
      <c r="AMH262"/>
      <c r="AMI262"/>
      <c r="AMJ262"/>
    </row>
    <row r="263" spans="1:1024" s="2" customFormat="1" ht="51" x14ac:dyDescent="0.25">
      <c r="A263" s="10" t="s">
        <v>20</v>
      </c>
      <c r="B263" s="11">
        <v>5916</v>
      </c>
      <c r="C263" s="10">
        <f>VLOOKUP(B263,[1]Planilha8!$X$4:$Y$6629,2,0)</f>
        <v>2039450</v>
      </c>
      <c r="D263" s="12" t="s">
        <v>69</v>
      </c>
      <c r="E263" s="12" t="str">
        <f>VLOOKUP(B263,[1]Planilha8!$X$4:$Z$6629,3,0)</f>
        <v>ASTEC</v>
      </c>
      <c r="F263" s="12" t="str">
        <f>VLOOKUP(B263,[1]Planilha8!$X$4:$AD$6629,7,0)</f>
        <v>BOM</v>
      </c>
      <c r="G263" s="13">
        <v>41249</v>
      </c>
      <c r="H263" s="14">
        <v>31.9</v>
      </c>
      <c r="I263" s="15" t="s">
        <v>22</v>
      </c>
      <c r="J263" s="16" t="s">
        <v>68</v>
      </c>
      <c r="K263" s="17">
        <v>5045</v>
      </c>
      <c r="L263" s="18">
        <v>2012003148</v>
      </c>
      <c r="M263" s="19">
        <v>43465</v>
      </c>
      <c r="N263" s="20">
        <v>30.7835</v>
      </c>
      <c r="O263" s="21">
        <v>0.5</v>
      </c>
      <c r="P263" s="22">
        <v>4.1666666666666699E-2</v>
      </c>
      <c r="Q263" s="23">
        <v>0</v>
      </c>
      <c r="R263" s="24">
        <v>30.7835</v>
      </c>
      <c r="S263" s="25">
        <v>1.11650000000001</v>
      </c>
      <c r="AMG263"/>
      <c r="AMH263"/>
      <c r="AMI263"/>
      <c r="AMJ263"/>
    </row>
    <row r="264" spans="1:1024" s="2" customFormat="1" ht="51" x14ac:dyDescent="0.25">
      <c r="A264" s="10" t="s">
        <v>20</v>
      </c>
      <c r="B264" s="11">
        <v>5917</v>
      </c>
      <c r="C264" s="10">
        <f>VLOOKUP(B264,[1]Planilha8!$X$4:$Y$6629,2,0)</f>
        <v>2039451</v>
      </c>
      <c r="D264" s="12" t="s">
        <v>69</v>
      </c>
      <c r="E264" s="12" t="str">
        <f>VLOOKUP(B264,[1]Planilha8!$X$4:$Z$6629,3,0)</f>
        <v>ASTEC</v>
      </c>
      <c r="F264" s="12" t="str">
        <f>VLOOKUP(B264,[1]Planilha8!$X$4:$AD$6629,7,0)</f>
        <v>BOM</v>
      </c>
      <c r="G264" s="13">
        <v>41249</v>
      </c>
      <c r="H264" s="14">
        <v>31.9</v>
      </c>
      <c r="I264" s="15" t="s">
        <v>22</v>
      </c>
      <c r="J264" s="16" t="s">
        <v>68</v>
      </c>
      <c r="K264" s="17">
        <v>5045</v>
      </c>
      <c r="L264" s="18">
        <v>2012003148</v>
      </c>
      <c r="M264" s="19">
        <v>43465</v>
      </c>
      <c r="N264" s="20">
        <v>30.7835</v>
      </c>
      <c r="O264" s="21">
        <v>0.5</v>
      </c>
      <c r="P264" s="22">
        <v>4.1666666666666699E-2</v>
      </c>
      <c r="Q264" s="23">
        <v>0</v>
      </c>
      <c r="R264" s="24">
        <v>30.7835</v>
      </c>
      <c r="S264" s="25">
        <v>1.11650000000001</v>
      </c>
      <c r="AMG264"/>
      <c r="AMH264"/>
      <c r="AMI264"/>
      <c r="AMJ264"/>
    </row>
    <row r="265" spans="1:1024" s="2" customFormat="1" ht="51" x14ac:dyDescent="0.25">
      <c r="A265" s="10" t="s">
        <v>20</v>
      </c>
      <c r="B265" s="11">
        <v>3946</v>
      </c>
      <c r="C265" s="10">
        <f>VLOOKUP(B265,[1]Planilha8!$X$4:$Y$6629,2,0)</f>
        <v>2039452</v>
      </c>
      <c r="D265" s="12" t="s">
        <v>70</v>
      </c>
      <c r="E265" s="12" t="str">
        <f>VLOOKUP(B265,[1]Planilha8!$X$4:$Z$6629,3,0)</f>
        <v>CTI</v>
      </c>
      <c r="F265" s="12" t="str">
        <f>VLOOKUP(B265,[1]Planilha8!$X$4:$AD$6629,7,0)</f>
        <v>BOM</v>
      </c>
      <c r="G265" s="13">
        <v>41250</v>
      </c>
      <c r="H265" s="14">
        <v>2570.9</v>
      </c>
      <c r="I265" s="15" t="s">
        <v>22</v>
      </c>
      <c r="J265" s="16" t="s">
        <v>68</v>
      </c>
      <c r="K265" s="17">
        <v>9459</v>
      </c>
      <c r="L265" s="18">
        <v>2012003291</v>
      </c>
      <c r="M265" s="19">
        <v>43465</v>
      </c>
      <c r="N265" s="20">
        <v>2436.2024188034202</v>
      </c>
      <c r="O265" s="21">
        <v>1</v>
      </c>
      <c r="P265" s="22">
        <v>8.3333333333333301E-2</v>
      </c>
      <c r="Q265" s="23">
        <v>0</v>
      </c>
      <c r="R265" s="24">
        <v>2436.2024188034202</v>
      </c>
      <c r="S265" s="25">
        <v>134.69758119658101</v>
      </c>
      <c r="AMG265"/>
      <c r="AMH265"/>
      <c r="AMI265"/>
      <c r="AMJ265"/>
    </row>
    <row r="266" spans="1:1024" s="2" customFormat="1" ht="51" x14ac:dyDescent="0.25">
      <c r="A266" s="10" t="s">
        <v>20</v>
      </c>
      <c r="B266" s="11">
        <v>3947</v>
      </c>
      <c r="C266" s="10">
        <f>VLOOKUP(B266,[1]Planilha8!$X$4:$Y$6629,2,0)</f>
        <v>2039453</v>
      </c>
      <c r="D266" s="12" t="s">
        <v>70</v>
      </c>
      <c r="E266" s="12" t="str">
        <f>VLOOKUP(B266,[1]Planilha8!$X$4:$Z$6629,3,0)</f>
        <v>OUVIDORIA</v>
      </c>
      <c r="F266" s="12" t="str">
        <f>VLOOKUP(B266,[1]Planilha8!$X$4:$AD$6629,7,0)</f>
        <v>BOM</v>
      </c>
      <c r="G266" s="13">
        <v>41250</v>
      </c>
      <c r="H266" s="14">
        <v>2570.9</v>
      </c>
      <c r="I266" s="15" t="s">
        <v>22</v>
      </c>
      <c r="J266" s="16" t="s">
        <v>68</v>
      </c>
      <c r="K266" s="17">
        <v>9459</v>
      </c>
      <c r="L266" s="18">
        <v>2012003291</v>
      </c>
      <c r="M266" s="19">
        <v>43465</v>
      </c>
      <c r="N266" s="20">
        <v>2436.2024188034202</v>
      </c>
      <c r="O266" s="21">
        <v>1</v>
      </c>
      <c r="P266" s="22">
        <v>8.3333333333333301E-2</v>
      </c>
      <c r="Q266" s="23">
        <v>0</v>
      </c>
      <c r="R266" s="24">
        <v>2436.2024188034202</v>
      </c>
      <c r="S266" s="25">
        <v>134.69758119658101</v>
      </c>
      <c r="AMG266"/>
      <c r="AMH266"/>
      <c r="AMI266"/>
      <c r="AMJ266"/>
    </row>
    <row r="267" spans="1:1024" s="2" customFormat="1" ht="51" x14ac:dyDescent="0.25">
      <c r="A267" s="10" t="s">
        <v>20</v>
      </c>
      <c r="B267" s="11">
        <v>3948</v>
      </c>
      <c r="C267" s="10">
        <f>VLOOKUP(B267,[1]Planilha8!$X$4:$Y$6629,2,0)</f>
        <v>2039454</v>
      </c>
      <c r="D267" s="12" t="s">
        <v>70</v>
      </c>
      <c r="E267" s="12" t="str">
        <f>VLOOKUP(B267,[1]Planilha8!$X$4:$Z$6629,3,0)</f>
        <v>AMBULATÓRIO</v>
      </c>
      <c r="F267" s="12" t="str">
        <f>VLOOKUP(B267,[1]Planilha8!$X$4:$AD$6629,7,0)</f>
        <v>BOM</v>
      </c>
      <c r="G267" s="13">
        <v>41250</v>
      </c>
      <c r="H267" s="14">
        <v>2570.9</v>
      </c>
      <c r="I267" s="15" t="s">
        <v>22</v>
      </c>
      <c r="J267" s="16" t="s">
        <v>68</v>
      </c>
      <c r="K267" s="17">
        <v>9459</v>
      </c>
      <c r="L267" s="18">
        <v>2012003291</v>
      </c>
      <c r="M267" s="19">
        <v>43465</v>
      </c>
      <c r="N267" s="20">
        <v>2515.7465042735798</v>
      </c>
      <c r="O267" s="21">
        <v>1</v>
      </c>
      <c r="P267" s="22">
        <v>8.3333333333333301E-2</v>
      </c>
      <c r="Q267" s="23">
        <v>0</v>
      </c>
      <c r="R267" s="24">
        <v>2515.7465042735798</v>
      </c>
      <c r="S267" s="25">
        <v>55.153495726419401</v>
      </c>
      <c r="AMG267"/>
      <c r="AMH267"/>
      <c r="AMI267"/>
      <c r="AMJ267"/>
    </row>
    <row r="268" spans="1:1024" s="2" customFormat="1" ht="63.75" x14ac:dyDescent="0.25">
      <c r="A268" s="10" t="s">
        <v>20</v>
      </c>
      <c r="B268" s="11">
        <v>5958</v>
      </c>
      <c r="C268" s="10">
        <f>VLOOKUP(B268,[1]Planilha8!$X$4:$Y$6629,2,0)</f>
        <v>2039467</v>
      </c>
      <c r="D268" s="12" t="s">
        <v>71</v>
      </c>
      <c r="E268" s="12" t="str">
        <f>VLOOKUP(B268,[1]Planilha8!$X$4:$Z$6629,3,0)</f>
        <v>ASTEC</v>
      </c>
      <c r="F268" s="12" t="str">
        <f>VLOOKUP(B268,[1]Planilha8!$X$4:$AD$6629,7,0)</f>
        <v>BOM</v>
      </c>
      <c r="G268" s="13">
        <v>41260</v>
      </c>
      <c r="H268" s="14">
        <v>1250</v>
      </c>
      <c r="I268" s="15" t="s">
        <v>22</v>
      </c>
      <c r="J268" s="16" t="s">
        <v>72</v>
      </c>
      <c r="K268" s="17">
        <v>210803</v>
      </c>
      <c r="L268" s="18">
        <v>2012003148</v>
      </c>
      <c r="M268" s="19">
        <v>43465</v>
      </c>
      <c r="N268" s="20">
        <v>1218.7321937322299</v>
      </c>
      <c r="O268" s="21">
        <v>1</v>
      </c>
      <c r="P268" s="22">
        <v>8.3333333333333301E-2</v>
      </c>
      <c r="Q268" s="23">
        <v>0</v>
      </c>
      <c r="R268" s="24">
        <v>1218.7321937322299</v>
      </c>
      <c r="S268" s="25">
        <v>31.267806267769402</v>
      </c>
      <c r="AMG268"/>
      <c r="AMH268"/>
      <c r="AMI268"/>
      <c r="AMJ268"/>
    </row>
    <row r="269" spans="1:1024" s="2" customFormat="1" ht="63.75" x14ac:dyDescent="0.25">
      <c r="A269" s="10" t="s">
        <v>20</v>
      </c>
      <c r="B269" s="11">
        <v>5959</v>
      </c>
      <c r="C269" s="10">
        <f>VLOOKUP(B269,[1]Planilha8!$X$4:$Y$6629,2,0)</f>
        <v>2039468</v>
      </c>
      <c r="D269" s="12" t="s">
        <v>73</v>
      </c>
      <c r="E269" s="12" t="str">
        <f>VLOOKUP(B269,[1]Planilha8!$X$4:$Z$6629,3,0)</f>
        <v>ASTEC</v>
      </c>
      <c r="F269" s="12" t="str">
        <f>VLOOKUP(B269,[1]Planilha8!$X$4:$AD$6629,7,0)</f>
        <v>BOM</v>
      </c>
      <c r="G269" s="13">
        <v>41260</v>
      </c>
      <c r="H269" s="14">
        <v>1250</v>
      </c>
      <c r="I269" s="15" t="s">
        <v>22</v>
      </c>
      <c r="J269" s="16" t="s">
        <v>72</v>
      </c>
      <c r="K269" s="17">
        <v>210803</v>
      </c>
      <c r="L269" s="18">
        <v>2012003148</v>
      </c>
      <c r="M269" s="19">
        <v>43465</v>
      </c>
      <c r="N269" s="20">
        <v>1218.7321937322299</v>
      </c>
      <c r="O269" s="21">
        <v>1</v>
      </c>
      <c r="P269" s="22">
        <v>8.3333333333333301E-2</v>
      </c>
      <c r="Q269" s="23">
        <v>0</v>
      </c>
      <c r="R269" s="24">
        <v>1218.7321937322299</v>
      </c>
      <c r="S269" s="25">
        <v>31.267806267769402</v>
      </c>
      <c r="AMG269"/>
      <c r="AMH269"/>
      <c r="AMI269"/>
      <c r="AMJ269"/>
    </row>
    <row r="270" spans="1:1024" s="2" customFormat="1" ht="63.75" x14ac:dyDescent="0.25">
      <c r="A270" s="10" t="s">
        <v>20</v>
      </c>
      <c r="B270" s="11">
        <v>5960</v>
      </c>
      <c r="C270" s="10">
        <f>VLOOKUP(B270,[1]Planilha8!$X$4:$Y$6629,2,0)</f>
        <v>2039469</v>
      </c>
      <c r="D270" s="12" t="s">
        <v>73</v>
      </c>
      <c r="E270" s="12" t="str">
        <f>VLOOKUP(B270,[1]Planilha8!$X$4:$Z$6629,3,0)</f>
        <v>ASTEC</v>
      </c>
      <c r="F270" s="12" t="str">
        <f>VLOOKUP(B270,[1]Planilha8!$X$4:$AD$6629,7,0)</f>
        <v>BOM</v>
      </c>
      <c r="G270" s="13">
        <v>41260</v>
      </c>
      <c r="H270" s="14">
        <v>1250</v>
      </c>
      <c r="I270" s="15" t="s">
        <v>22</v>
      </c>
      <c r="J270" s="16" t="s">
        <v>72</v>
      </c>
      <c r="K270" s="17">
        <v>210803</v>
      </c>
      <c r="L270" s="18">
        <v>2012003148</v>
      </c>
      <c r="M270" s="19">
        <v>43465</v>
      </c>
      <c r="N270" s="20">
        <v>1218.7321937322299</v>
      </c>
      <c r="O270" s="21">
        <v>1</v>
      </c>
      <c r="P270" s="22">
        <v>8.3333333333333301E-2</v>
      </c>
      <c r="Q270" s="23">
        <v>0</v>
      </c>
      <c r="R270" s="24">
        <v>1218.7321937322299</v>
      </c>
      <c r="S270" s="25">
        <v>31.267806267769402</v>
      </c>
      <c r="AMG270"/>
      <c r="AMH270"/>
      <c r="AMI270"/>
      <c r="AMJ270"/>
    </row>
    <row r="271" spans="1:1024" s="2" customFormat="1" ht="63.75" x14ac:dyDescent="0.25">
      <c r="A271" s="10" t="s">
        <v>20</v>
      </c>
      <c r="B271" s="11">
        <v>5961</v>
      </c>
      <c r="C271" s="10">
        <f>VLOOKUP(B271,[1]Planilha8!$X$4:$Y$6629,2,0)</f>
        <v>2039470</v>
      </c>
      <c r="D271" s="12" t="s">
        <v>73</v>
      </c>
      <c r="E271" s="12" t="str">
        <f>VLOOKUP(B271,[1]Planilha8!$X$4:$Z$6629,3,0)</f>
        <v>ASTEC</v>
      </c>
      <c r="F271" s="12" t="str">
        <f>VLOOKUP(B271,[1]Planilha8!$X$4:$AD$6629,7,0)</f>
        <v>BOM</v>
      </c>
      <c r="G271" s="13">
        <v>41260</v>
      </c>
      <c r="H271" s="14">
        <v>1250</v>
      </c>
      <c r="I271" s="15" t="s">
        <v>22</v>
      </c>
      <c r="J271" s="16" t="s">
        <v>72</v>
      </c>
      <c r="K271" s="17">
        <v>210803</v>
      </c>
      <c r="L271" s="18">
        <v>2012003148</v>
      </c>
      <c r="M271" s="19">
        <v>43465</v>
      </c>
      <c r="N271" s="20">
        <v>1218.7321937322299</v>
      </c>
      <c r="O271" s="21">
        <v>1</v>
      </c>
      <c r="P271" s="22">
        <v>8.3333333333333301E-2</v>
      </c>
      <c r="Q271" s="23">
        <v>0</v>
      </c>
      <c r="R271" s="24">
        <v>1218.7321937322299</v>
      </c>
      <c r="S271" s="25">
        <v>31.267806267769402</v>
      </c>
      <c r="AMG271"/>
      <c r="AMH271"/>
      <c r="AMI271"/>
      <c r="AMJ271"/>
    </row>
    <row r="272" spans="1:1024" s="2" customFormat="1" ht="63.75" x14ac:dyDescent="0.25">
      <c r="A272" s="10" t="s">
        <v>20</v>
      </c>
      <c r="B272" s="11">
        <v>5962</v>
      </c>
      <c r="C272" s="10">
        <f>VLOOKUP(B272,[1]Planilha8!$X$4:$Y$6629,2,0)</f>
        <v>2039471</v>
      </c>
      <c r="D272" s="12" t="s">
        <v>73</v>
      </c>
      <c r="E272" s="12" t="str">
        <f>VLOOKUP(B272,[1]Planilha8!$X$4:$Z$6629,3,0)</f>
        <v>ASTEC</v>
      </c>
      <c r="F272" s="12" t="str">
        <f>VLOOKUP(B272,[1]Planilha8!$X$4:$AD$6629,7,0)</f>
        <v>BOM</v>
      </c>
      <c r="G272" s="13">
        <v>41260</v>
      </c>
      <c r="H272" s="14">
        <v>1250</v>
      </c>
      <c r="I272" s="15" t="s">
        <v>22</v>
      </c>
      <c r="J272" s="16" t="s">
        <v>72</v>
      </c>
      <c r="K272" s="17">
        <v>210803</v>
      </c>
      <c r="L272" s="18">
        <v>2012003148</v>
      </c>
      <c r="M272" s="19">
        <v>43465</v>
      </c>
      <c r="N272" s="20">
        <v>1218.7321937322299</v>
      </c>
      <c r="O272" s="21">
        <v>1</v>
      </c>
      <c r="P272" s="22">
        <v>8.3333333333333301E-2</v>
      </c>
      <c r="Q272" s="23">
        <v>0</v>
      </c>
      <c r="R272" s="24">
        <v>1218.7321937322299</v>
      </c>
      <c r="S272" s="25">
        <v>31.267806267769402</v>
      </c>
      <c r="AMG272"/>
      <c r="AMH272"/>
      <c r="AMI272"/>
      <c r="AMJ272"/>
    </row>
    <row r="273" spans="1:1024" s="2" customFormat="1" ht="63.75" x14ac:dyDescent="0.25">
      <c r="A273" s="10" t="s">
        <v>20</v>
      </c>
      <c r="B273" s="11">
        <v>5963</v>
      </c>
      <c r="C273" s="10">
        <f>VLOOKUP(B273,[1]Planilha8!$X$4:$Y$6629,2,0)</f>
        <v>2039472</v>
      </c>
      <c r="D273" s="12" t="s">
        <v>73</v>
      </c>
      <c r="E273" s="12" t="str">
        <f>VLOOKUP(B273,[1]Planilha8!$X$4:$Z$6629,3,0)</f>
        <v>AMBULATÓRIO – RECEPÇÃO</v>
      </c>
      <c r="F273" s="12" t="str">
        <f>VLOOKUP(B273,[1]Planilha8!$X$4:$AD$6629,7,0)</f>
        <v>BOM</v>
      </c>
      <c r="G273" s="13">
        <v>41260</v>
      </c>
      <c r="H273" s="14">
        <v>1250</v>
      </c>
      <c r="I273" s="15" t="s">
        <v>22</v>
      </c>
      <c r="J273" s="16" t="s">
        <v>72</v>
      </c>
      <c r="K273" s="17">
        <v>210803</v>
      </c>
      <c r="L273" s="18">
        <v>2012003148</v>
      </c>
      <c r="M273" s="19">
        <v>43465</v>
      </c>
      <c r="N273" s="20">
        <v>1218.7321937322299</v>
      </c>
      <c r="O273" s="21">
        <v>1</v>
      </c>
      <c r="P273" s="22">
        <v>8.3333333333333301E-2</v>
      </c>
      <c r="Q273" s="23">
        <v>0</v>
      </c>
      <c r="R273" s="24">
        <v>1218.7321937322299</v>
      </c>
      <c r="S273" s="25">
        <v>31.267806267769402</v>
      </c>
      <c r="AMG273"/>
      <c r="AMH273"/>
      <c r="AMI273"/>
      <c r="AMJ273"/>
    </row>
    <row r="274" spans="1:1024" s="2" customFormat="1" ht="63.75" x14ac:dyDescent="0.25">
      <c r="A274" s="10" t="s">
        <v>20</v>
      </c>
      <c r="B274" s="11">
        <v>5964</v>
      </c>
      <c r="C274" s="10">
        <f>VLOOKUP(B274,[1]Planilha8!$X$4:$Y$6629,2,0)</f>
        <v>2039473</v>
      </c>
      <c r="D274" s="12" t="s">
        <v>73</v>
      </c>
      <c r="E274" s="12" t="str">
        <f>VLOOKUP(B274,[1]Planilha8!$X$4:$Z$6629,3,0)</f>
        <v>AMBULATÓRIO – RECEPÇÃO</v>
      </c>
      <c r="F274" s="12" t="str">
        <f>VLOOKUP(B274,[1]Planilha8!$X$4:$AD$6629,7,0)</f>
        <v>BOM</v>
      </c>
      <c r="G274" s="13">
        <v>41260</v>
      </c>
      <c r="H274" s="14">
        <v>1250</v>
      </c>
      <c r="I274" s="15" t="s">
        <v>22</v>
      </c>
      <c r="J274" s="16" t="s">
        <v>72</v>
      </c>
      <c r="K274" s="17">
        <v>210803</v>
      </c>
      <c r="L274" s="18">
        <v>2012003148</v>
      </c>
      <c r="M274" s="19">
        <v>43465</v>
      </c>
      <c r="N274" s="20">
        <v>1218.7321937322299</v>
      </c>
      <c r="O274" s="21">
        <v>1</v>
      </c>
      <c r="P274" s="22">
        <v>8.3333333333333301E-2</v>
      </c>
      <c r="Q274" s="23">
        <v>0</v>
      </c>
      <c r="R274" s="24">
        <v>1218.7321937322299</v>
      </c>
      <c r="S274" s="25">
        <v>31.267806267769402</v>
      </c>
      <c r="AMG274"/>
      <c r="AMH274"/>
      <c r="AMI274"/>
      <c r="AMJ274"/>
    </row>
    <row r="275" spans="1:1024" s="2" customFormat="1" ht="63.75" x14ac:dyDescent="0.25">
      <c r="A275" s="10" t="s">
        <v>20</v>
      </c>
      <c r="B275" s="11">
        <v>5965</v>
      </c>
      <c r="C275" s="10">
        <f>VLOOKUP(B275,[1]Planilha8!$X$4:$Y$6629,2,0)</f>
        <v>2039474</v>
      </c>
      <c r="D275" s="12" t="s">
        <v>73</v>
      </c>
      <c r="E275" s="12" t="str">
        <f>VLOOKUP(B275,[1]Planilha8!$X$4:$Z$6629,3,0)</f>
        <v>ASTEC</v>
      </c>
      <c r="F275" s="12" t="str">
        <f>VLOOKUP(B275,[1]Planilha8!$X$4:$AD$6629,7,0)</f>
        <v>BOM</v>
      </c>
      <c r="G275" s="13">
        <v>41260</v>
      </c>
      <c r="H275" s="14">
        <v>1250</v>
      </c>
      <c r="I275" s="15" t="s">
        <v>22</v>
      </c>
      <c r="J275" s="16" t="s">
        <v>72</v>
      </c>
      <c r="K275" s="17">
        <v>210803</v>
      </c>
      <c r="L275" s="18">
        <v>2012003148</v>
      </c>
      <c r="M275" s="19">
        <v>43465</v>
      </c>
      <c r="N275" s="20">
        <v>1218.7321937322299</v>
      </c>
      <c r="O275" s="21">
        <v>1</v>
      </c>
      <c r="P275" s="22">
        <v>8.3333333333333301E-2</v>
      </c>
      <c r="Q275" s="23">
        <v>0</v>
      </c>
      <c r="R275" s="24">
        <v>1218.7321937322299</v>
      </c>
      <c r="S275" s="25">
        <v>31.267806267769402</v>
      </c>
      <c r="AMG275"/>
      <c r="AMH275"/>
      <c r="AMI275"/>
      <c r="AMJ275"/>
    </row>
    <row r="276" spans="1:1024" s="2" customFormat="1" ht="63.75" x14ac:dyDescent="0.25">
      <c r="A276" s="10" t="s">
        <v>20</v>
      </c>
      <c r="B276" s="11">
        <v>5966</v>
      </c>
      <c r="C276" s="10">
        <f>VLOOKUP(B276,[1]Planilha8!$X$4:$Y$6629,2,0)</f>
        <v>2039475</v>
      </c>
      <c r="D276" s="12" t="s">
        <v>73</v>
      </c>
      <c r="E276" s="12" t="str">
        <f>VLOOKUP(B276,[1]Planilha8!$X$4:$Z$6629,3,0)</f>
        <v>AMBULATÓRIO – RECEPÇÃO</v>
      </c>
      <c r="F276" s="12" t="str">
        <f>VLOOKUP(B276,[1]Planilha8!$X$4:$AD$6629,7,0)</f>
        <v>BOM</v>
      </c>
      <c r="G276" s="13">
        <v>41260</v>
      </c>
      <c r="H276" s="14">
        <v>1250</v>
      </c>
      <c r="I276" s="15" t="s">
        <v>22</v>
      </c>
      <c r="J276" s="16" t="s">
        <v>72</v>
      </c>
      <c r="K276" s="17">
        <v>210803</v>
      </c>
      <c r="L276" s="18">
        <v>2012003148</v>
      </c>
      <c r="M276" s="19">
        <v>43465</v>
      </c>
      <c r="N276" s="20">
        <v>1218.7321937322299</v>
      </c>
      <c r="O276" s="21">
        <v>1</v>
      </c>
      <c r="P276" s="22">
        <v>8.3333333333333301E-2</v>
      </c>
      <c r="Q276" s="23">
        <v>0</v>
      </c>
      <c r="R276" s="24">
        <v>1218.7321937322299</v>
      </c>
      <c r="S276" s="25">
        <v>31.267806267769402</v>
      </c>
      <c r="AMG276"/>
      <c r="AMH276"/>
      <c r="AMI276"/>
      <c r="AMJ276"/>
    </row>
    <row r="277" spans="1:1024" s="2" customFormat="1" ht="63.75" x14ac:dyDescent="0.25">
      <c r="A277" s="10" t="s">
        <v>20</v>
      </c>
      <c r="B277" s="11">
        <v>5967</v>
      </c>
      <c r="C277" s="10">
        <f>VLOOKUP(B277,[1]Planilha8!$X$4:$Y$6629,2,0)</f>
        <v>2039476</v>
      </c>
      <c r="D277" s="12" t="s">
        <v>73</v>
      </c>
      <c r="E277" s="12" t="str">
        <f>VLOOKUP(B277,[1]Planilha8!$X$4:$Z$6629,3,0)</f>
        <v>AMBULATÓRIO</v>
      </c>
      <c r="F277" s="12" t="str">
        <f>VLOOKUP(B277,[1]Planilha8!$X$4:$AD$6629,7,0)</f>
        <v>BOM</v>
      </c>
      <c r="G277" s="13">
        <v>41260</v>
      </c>
      <c r="H277" s="14">
        <v>1250</v>
      </c>
      <c r="I277" s="15" t="s">
        <v>22</v>
      </c>
      <c r="J277" s="16" t="s">
        <v>72</v>
      </c>
      <c r="K277" s="17">
        <v>210803</v>
      </c>
      <c r="L277" s="18">
        <v>2012003148</v>
      </c>
      <c r="M277" s="19">
        <v>43465</v>
      </c>
      <c r="N277" s="20">
        <v>1218.7321937322299</v>
      </c>
      <c r="O277" s="21">
        <v>1</v>
      </c>
      <c r="P277" s="22">
        <v>8.3333333333333301E-2</v>
      </c>
      <c r="Q277" s="23">
        <v>0</v>
      </c>
      <c r="R277" s="24">
        <v>1218.7321937322299</v>
      </c>
      <c r="S277" s="25">
        <v>31.267806267769402</v>
      </c>
      <c r="AMG277"/>
      <c r="AMH277"/>
      <c r="AMI277"/>
      <c r="AMJ277"/>
    </row>
    <row r="278" spans="1:1024" s="2" customFormat="1" ht="38.25" x14ac:dyDescent="0.25">
      <c r="A278" s="10" t="s">
        <v>20</v>
      </c>
      <c r="B278" s="11">
        <v>6409</v>
      </c>
      <c r="C278" s="10">
        <f>VLOOKUP(B278,[1]Planilha8!$X$4:$Y$6629,2,0)</f>
        <v>2039510</v>
      </c>
      <c r="D278" s="12" t="s">
        <v>74</v>
      </c>
      <c r="E278" s="12" t="str">
        <f>VLOOKUP(B278,[1]Planilha8!$X$4:$Z$6629,3,0)</f>
        <v>ADMINISTRAÇÃO - SEDE - GEFIN</v>
      </c>
      <c r="F278" s="12" t="str">
        <f>VLOOKUP(B278,[1]Planilha8!$X$4:$AD$6629,7,0)</f>
        <v>BOM</v>
      </c>
      <c r="G278" s="13">
        <v>41277</v>
      </c>
      <c r="H278" s="14">
        <v>968</v>
      </c>
      <c r="I278" s="15" t="s">
        <v>22</v>
      </c>
      <c r="J278" s="16" t="s">
        <v>64</v>
      </c>
      <c r="K278" s="17">
        <v>5531</v>
      </c>
      <c r="L278" s="18">
        <v>2013000023</v>
      </c>
      <c r="M278" s="19">
        <v>43465</v>
      </c>
      <c r="N278" s="20">
        <v>791.72954415954496</v>
      </c>
      <c r="O278" s="21">
        <v>0.5</v>
      </c>
      <c r="P278" s="22">
        <v>4.1666666666666699E-2</v>
      </c>
      <c r="Q278" s="23">
        <v>40.3333333333333</v>
      </c>
      <c r="R278" s="24">
        <v>832.06287749287799</v>
      </c>
      <c r="S278" s="25">
        <v>135.93712250712201</v>
      </c>
      <c r="AMG278"/>
      <c r="AMH278"/>
      <c r="AMI278"/>
      <c r="AMJ278"/>
    </row>
    <row r="279" spans="1:1024" s="2" customFormat="1" ht="38.25" x14ac:dyDescent="0.25">
      <c r="A279" s="10" t="s">
        <v>20</v>
      </c>
      <c r="B279" s="11">
        <v>7737</v>
      </c>
      <c r="C279" s="10">
        <f>VLOOKUP(B279,[1]Planilha8!$X$4:$Y$6629,2,0)</f>
        <v>2039585</v>
      </c>
      <c r="D279" s="12" t="s">
        <v>75</v>
      </c>
      <c r="E279" s="12" t="str">
        <f>VLOOKUP(B279,[1]Planilha8!$X$4:$Z$6629,3,0)</f>
        <v>CLÍNICA MÉDICA</v>
      </c>
      <c r="F279" s="12" t="str">
        <f>VLOOKUP(B279,[1]Planilha8!$X$4:$AD$6629,7,0)</f>
        <v>REGULAR</v>
      </c>
      <c r="G279" s="13">
        <v>41318</v>
      </c>
      <c r="H279" s="14">
        <v>585</v>
      </c>
      <c r="I279" s="15" t="s">
        <v>22</v>
      </c>
      <c r="J279" s="16" t="s">
        <v>72</v>
      </c>
      <c r="K279" s="17">
        <v>217616</v>
      </c>
      <c r="L279" s="18">
        <v>2013000376</v>
      </c>
      <c r="M279" s="19">
        <v>43465</v>
      </c>
      <c r="N279" s="20">
        <v>473.95</v>
      </c>
      <c r="O279" s="21">
        <v>0.5</v>
      </c>
      <c r="P279" s="22">
        <v>4.1666666666666699E-2</v>
      </c>
      <c r="Q279" s="23">
        <v>24.375</v>
      </c>
      <c r="R279" s="24">
        <v>498.32499999999999</v>
      </c>
      <c r="S279" s="25">
        <v>86.674999999999997</v>
      </c>
      <c r="AMG279"/>
      <c r="AMH279"/>
      <c r="AMI279"/>
      <c r="AMJ279"/>
    </row>
    <row r="280" spans="1:1024" s="2" customFormat="1" ht="38.25" x14ac:dyDescent="0.25">
      <c r="A280" s="10" t="s">
        <v>20</v>
      </c>
      <c r="B280" s="11">
        <v>7738</v>
      </c>
      <c r="C280" s="10">
        <f>VLOOKUP(B280,[1]Planilha8!$X$4:$Y$6629,2,0)</f>
        <v>2039586</v>
      </c>
      <c r="D280" s="12" t="s">
        <v>75</v>
      </c>
      <c r="E280" s="12" t="str">
        <f>VLOOKUP(B280,[1]Planilha8!$X$4:$Z$6629,3,0)</f>
        <v>CLÍNICA MÉDICA</v>
      </c>
      <c r="F280" s="12" t="str">
        <f>VLOOKUP(B280,[1]Planilha8!$X$4:$AD$6629,7,0)</f>
        <v>REGULAR</v>
      </c>
      <c r="G280" s="13">
        <v>41318</v>
      </c>
      <c r="H280" s="14">
        <v>585</v>
      </c>
      <c r="I280" s="15" t="s">
        <v>22</v>
      </c>
      <c r="J280" s="16" t="s">
        <v>72</v>
      </c>
      <c r="K280" s="17">
        <v>217616</v>
      </c>
      <c r="L280" s="18">
        <v>2013000376</v>
      </c>
      <c r="M280" s="19">
        <v>43465</v>
      </c>
      <c r="N280" s="20">
        <v>473.95</v>
      </c>
      <c r="O280" s="21">
        <v>0.5</v>
      </c>
      <c r="P280" s="22">
        <v>4.1666666666666699E-2</v>
      </c>
      <c r="Q280" s="23">
        <v>24.375</v>
      </c>
      <c r="R280" s="24">
        <v>498.32499999999999</v>
      </c>
      <c r="S280" s="25">
        <v>86.674999999999997</v>
      </c>
      <c r="AMG280"/>
      <c r="AMH280"/>
      <c r="AMI280"/>
      <c r="AMJ280"/>
    </row>
    <row r="281" spans="1:1024" s="2" customFormat="1" ht="38.25" x14ac:dyDescent="0.25">
      <c r="A281" s="10" t="s">
        <v>20</v>
      </c>
      <c r="B281" s="11">
        <v>7739</v>
      </c>
      <c r="C281" s="10">
        <f>VLOOKUP(B281,[1]Planilha8!$X$4:$Y$6629,2,0)</f>
        <v>2039587</v>
      </c>
      <c r="D281" s="12" t="s">
        <v>75</v>
      </c>
      <c r="E281" s="12" t="str">
        <f>VLOOKUP(B281,[1]Planilha8!$X$4:$Z$6629,3,0)</f>
        <v>CLÍNICA MÉDICA</v>
      </c>
      <c r="F281" s="12" t="str">
        <f>VLOOKUP(B281,[1]Planilha8!$X$4:$AD$6629,7,0)</f>
        <v>REGULAR</v>
      </c>
      <c r="G281" s="13">
        <v>41318</v>
      </c>
      <c r="H281" s="14">
        <v>585</v>
      </c>
      <c r="I281" s="15" t="s">
        <v>22</v>
      </c>
      <c r="J281" s="16" t="s">
        <v>72</v>
      </c>
      <c r="K281" s="17">
        <v>217616</v>
      </c>
      <c r="L281" s="18">
        <v>2013000376</v>
      </c>
      <c r="M281" s="19">
        <v>43465</v>
      </c>
      <c r="N281" s="20">
        <v>473.95</v>
      </c>
      <c r="O281" s="21">
        <v>0.5</v>
      </c>
      <c r="P281" s="22">
        <v>4.1666666666666699E-2</v>
      </c>
      <c r="Q281" s="23">
        <v>24.375</v>
      </c>
      <c r="R281" s="24">
        <v>498.32499999999999</v>
      </c>
      <c r="S281" s="25">
        <v>86.674999999999997</v>
      </c>
      <c r="AMG281"/>
      <c r="AMH281"/>
      <c r="AMI281"/>
      <c r="AMJ281"/>
    </row>
    <row r="282" spans="1:1024" s="2" customFormat="1" ht="38.25" x14ac:dyDescent="0.25">
      <c r="A282" s="10" t="s">
        <v>20</v>
      </c>
      <c r="B282" s="11">
        <v>7740</v>
      </c>
      <c r="C282" s="10">
        <f>VLOOKUP(B282,[1]Planilha8!$X$4:$Y$6629,2,0)</f>
        <v>2039588</v>
      </c>
      <c r="D282" s="12" t="s">
        <v>75</v>
      </c>
      <c r="E282" s="12" t="str">
        <f>VLOOKUP(B282,[1]Planilha8!$X$4:$Z$6629,3,0)</f>
        <v>CLÍNICA MÉDICA</v>
      </c>
      <c r="F282" s="12" t="str">
        <f>VLOOKUP(B282,[1]Planilha8!$X$4:$AD$6629,7,0)</f>
        <v>REGULAR</v>
      </c>
      <c r="G282" s="13">
        <v>41318</v>
      </c>
      <c r="H282" s="14">
        <v>585</v>
      </c>
      <c r="I282" s="15" t="s">
        <v>22</v>
      </c>
      <c r="J282" s="16" t="s">
        <v>72</v>
      </c>
      <c r="K282" s="17">
        <v>217616</v>
      </c>
      <c r="L282" s="18">
        <v>2013000376</v>
      </c>
      <c r="M282" s="19">
        <v>43465</v>
      </c>
      <c r="N282" s="20">
        <v>473.95</v>
      </c>
      <c r="O282" s="21">
        <v>0.5</v>
      </c>
      <c r="P282" s="22">
        <v>4.1666666666666699E-2</v>
      </c>
      <c r="Q282" s="23">
        <v>24.375</v>
      </c>
      <c r="R282" s="24">
        <v>498.32499999999999</v>
      </c>
      <c r="S282" s="25">
        <v>86.674999999999997</v>
      </c>
      <c r="AMG282"/>
      <c r="AMH282"/>
      <c r="AMI282"/>
      <c r="AMJ282"/>
    </row>
    <row r="283" spans="1:1024" s="2" customFormat="1" ht="38.25" x14ac:dyDescent="0.25">
      <c r="A283" s="10" t="s">
        <v>20</v>
      </c>
      <c r="B283" s="11">
        <v>7741</v>
      </c>
      <c r="C283" s="10">
        <f>VLOOKUP(B283,[1]Planilha8!$X$4:$Y$6629,2,0)</f>
        <v>2039589</v>
      </c>
      <c r="D283" s="12" t="s">
        <v>75</v>
      </c>
      <c r="E283" s="12" t="str">
        <f>VLOOKUP(B283,[1]Planilha8!$X$4:$Z$6629,3,0)</f>
        <v>CLÍNICA MÉDICA</v>
      </c>
      <c r="F283" s="12" t="str">
        <f>VLOOKUP(B283,[1]Planilha8!$X$4:$AD$6629,7,0)</f>
        <v>REGULAR</v>
      </c>
      <c r="G283" s="13">
        <v>41318</v>
      </c>
      <c r="H283" s="14">
        <v>585</v>
      </c>
      <c r="I283" s="15" t="s">
        <v>22</v>
      </c>
      <c r="J283" s="16" t="s">
        <v>72</v>
      </c>
      <c r="K283" s="17">
        <v>217616</v>
      </c>
      <c r="L283" s="18">
        <v>2013000376</v>
      </c>
      <c r="M283" s="19">
        <v>43465</v>
      </c>
      <c r="N283" s="20">
        <v>473.95</v>
      </c>
      <c r="O283" s="21">
        <v>0.5</v>
      </c>
      <c r="P283" s="22">
        <v>4.1666666666666699E-2</v>
      </c>
      <c r="Q283" s="23">
        <v>24.375</v>
      </c>
      <c r="R283" s="24">
        <v>498.32499999999999</v>
      </c>
      <c r="S283" s="25">
        <v>86.674999999999997</v>
      </c>
      <c r="AMG283"/>
      <c r="AMH283"/>
      <c r="AMI283"/>
      <c r="AMJ283"/>
    </row>
    <row r="284" spans="1:1024" s="2" customFormat="1" ht="38.25" x14ac:dyDescent="0.25">
      <c r="A284" s="10" t="s">
        <v>20</v>
      </c>
      <c r="B284" s="11">
        <v>7760</v>
      </c>
      <c r="C284" s="10">
        <f>VLOOKUP(B284,[1]Planilha8!$X$4:$Y$6629,2,0)</f>
        <v>2039704</v>
      </c>
      <c r="D284" s="12" t="s">
        <v>76</v>
      </c>
      <c r="E284" s="12" t="str">
        <f>VLOOKUP(B284,[1]Planilha8!$X$4:$Z$6629,3,0)</f>
        <v>UNIDADE DE TERAPIA INTENSIVA</v>
      </c>
      <c r="F284" s="12" t="str">
        <f>VLOOKUP(B284,[1]Planilha8!$X$4:$AD$6629,7,0)</f>
        <v>BOM</v>
      </c>
      <c r="G284" s="13">
        <v>41327</v>
      </c>
      <c r="H284" s="14">
        <v>1950</v>
      </c>
      <c r="I284" s="15" t="s">
        <v>22</v>
      </c>
      <c r="J284" s="16" t="s">
        <v>49</v>
      </c>
      <c r="K284" s="17">
        <v>27047</v>
      </c>
      <c r="L284" s="18">
        <v>2012000657</v>
      </c>
      <c r="M284" s="19">
        <v>43465</v>
      </c>
      <c r="N284" s="20">
        <v>1853.4166666667099</v>
      </c>
      <c r="O284" s="21">
        <v>1</v>
      </c>
      <c r="P284" s="22">
        <v>8.3333333333333301E-2</v>
      </c>
      <c r="Q284" s="23">
        <v>0</v>
      </c>
      <c r="R284" s="24">
        <v>1853.4166666667099</v>
      </c>
      <c r="S284" s="25">
        <v>96.583333333286006</v>
      </c>
      <c r="AMG284"/>
      <c r="AMH284"/>
      <c r="AMI284"/>
      <c r="AMJ284"/>
    </row>
    <row r="285" spans="1:1024" s="2" customFormat="1" ht="38.25" x14ac:dyDescent="0.25">
      <c r="A285" s="10" t="s">
        <v>20</v>
      </c>
      <c r="B285" s="11">
        <v>7945</v>
      </c>
      <c r="C285" s="10">
        <f>VLOOKUP(B285,[1]Planilha8!$X$4:$Y$6629,2,0)</f>
        <v>2039749</v>
      </c>
      <c r="D285" s="12" t="s">
        <v>77</v>
      </c>
      <c r="E285" s="12" t="str">
        <f>VLOOKUP(B285,[1]Planilha8!$X$4:$Z$6629,3,0)</f>
        <v>UNIDADE DE TERAPIA INTENSIVA</v>
      </c>
      <c r="F285" s="12" t="str">
        <f>VLOOKUP(B285,[1]Planilha8!$X$4:$AD$6629,7,0)</f>
        <v>BOM</v>
      </c>
      <c r="G285" s="13">
        <v>41344</v>
      </c>
      <c r="H285" s="14">
        <v>1022.9</v>
      </c>
      <c r="I285" s="15" t="s">
        <v>22</v>
      </c>
      <c r="J285" s="16" t="s">
        <v>68</v>
      </c>
      <c r="K285" s="17">
        <v>10440</v>
      </c>
      <c r="L285" s="18">
        <v>2012000657</v>
      </c>
      <c r="M285" s="19">
        <v>43465</v>
      </c>
      <c r="N285" s="20">
        <v>951.95634793447198</v>
      </c>
      <c r="O285" s="21">
        <v>1</v>
      </c>
      <c r="P285" s="22">
        <v>8.3333333333333301E-2</v>
      </c>
      <c r="Q285" s="23">
        <v>0</v>
      </c>
      <c r="R285" s="24">
        <v>951.95634793447198</v>
      </c>
      <c r="S285" s="25">
        <v>70.943652065527502</v>
      </c>
      <c r="AMG285"/>
      <c r="AMH285"/>
      <c r="AMI285"/>
      <c r="AMJ285"/>
    </row>
    <row r="286" spans="1:1024" s="2" customFormat="1" ht="38.25" x14ac:dyDescent="0.25">
      <c r="A286" s="10" t="s">
        <v>20</v>
      </c>
      <c r="B286" s="11">
        <v>7870</v>
      </c>
      <c r="C286" s="10">
        <f>VLOOKUP(B286,[1]Planilha8!$X$4:$Y$6629,2,0)</f>
        <v>2039761</v>
      </c>
      <c r="D286" s="12" t="s">
        <v>78</v>
      </c>
      <c r="E286" s="12" t="str">
        <f>VLOOKUP(B286,[1]Planilha8!$X$4:$Z$6629,3,0)</f>
        <v>ASTEC</v>
      </c>
      <c r="F286" s="12" t="str">
        <f>VLOOKUP(B286,[1]Planilha8!$X$4:$AD$6629,7,0)</f>
        <v>BOM</v>
      </c>
      <c r="G286" s="13">
        <v>41347</v>
      </c>
      <c r="H286" s="14">
        <v>538</v>
      </c>
      <c r="I286" s="15" t="s">
        <v>22</v>
      </c>
      <c r="J286" s="16" t="s">
        <v>47</v>
      </c>
      <c r="K286" s="17">
        <v>45723</v>
      </c>
      <c r="L286" s="18">
        <v>2012003636</v>
      </c>
      <c r="M286" s="19">
        <v>43465</v>
      </c>
      <c r="N286" s="20">
        <v>349.31106125356098</v>
      </c>
      <c r="O286" s="21">
        <v>0.33</v>
      </c>
      <c r="P286" s="22">
        <v>2.75E-2</v>
      </c>
      <c r="Q286" s="23">
        <v>14.795</v>
      </c>
      <c r="R286" s="24">
        <v>364.10606125356099</v>
      </c>
      <c r="S286" s="25">
        <v>173.89393874643901</v>
      </c>
      <c r="AMG286"/>
      <c r="AMH286"/>
      <c r="AMI286"/>
      <c r="AMJ286"/>
    </row>
    <row r="287" spans="1:1024" s="2" customFormat="1" ht="38.25" x14ac:dyDescent="0.25">
      <c r="A287" s="10" t="s">
        <v>20</v>
      </c>
      <c r="B287" s="11">
        <v>7876</v>
      </c>
      <c r="C287" s="10">
        <f>VLOOKUP(B287,[1]Planilha8!$X$4:$Y$6629,2,0)</f>
        <v>2039811</v>
      </c>
      <c r="D287" s="12" t="s">
        <v>79</v>
      </c>
      <c r="E287" s="12" t="str">
        <f>VLOOKUP(B287,[1]Planilha8!$X$4:$Z$6629,3,0)</f>
        <v>INSTALADOS NA FACHADA DO HOSPITAL</v>
      </c>
      <c r="F287" s="12" t="str">
        <f>VLOOKUP(B287,[1]Planilha8!$X$4:$AD$6629,7,0)</f>
        <v>REGULAR</v>
      </c>
      <c r="G287" s="13">
        <v>41353</v>
      </c>
      <c r="H287" s="14">
        <v>2558.09</v>
      </c>
      <c r="I287" s="15" t="s">
        <v>22</v>
      </c>
      <c r="J287" s="16" t="s">
        <v>80</v>
      </c>
      <c r="K287" s="17">
        <v>3004</v>
      </c>
      <c r="L287" s="18">
        <v>2012003780</v>
      </c>
      <c r="M287" s="19">
        <v>43465</v>
      </c>
      <c r="N287" s="20">
        <v>2056.8118580840501</v>
      </c>
      <c r="O287" s="21">
        <v>0.5</v>
      </c>
      <c r="P287" s="22">
        <v>4.1666666666666699E-2</v>
      </c>
      <c r="Q287" s="23">
        <v>106.587083333333</v>
      </c>
      <c r="R287" s="24">
        <v>2163.3989414173798</v>
      </c>
      <c r="S287" s="25">
        <v>394.691058582621</v>
      </c>
      <c r="AMG287"/>
      <c r="AMH287"/>
      <c r="AMI287"/>
      <c r="AMJ287"/>
    </row>
    <row r="288" spans="1:1024" s="2" customFormat="1" ht="38.25" x14ac:dyDescent="0.25">
      <c r="A288" s="10" t="s">
        <v>20</v>
      </c>
      <c r="B288" s="11">
        <v>7877</v>
      </c>
      <c r="C288" s="10">
        <f>VLOOKUP(B288,[1]Planilha8!$X$4:$Y$6629,2,0)</f>
        <v>2039812</v>
      </c>
      <c r="D288" s="12" t="s">
        <v>79</v>
      </c>
      <c r="E288" s="12" t="str">
        <f>VLOOKUP(B288,[1]Planilha8!$X$4:$Z$6629,3,0)</f>
        <v>INSTALADOS NA FACHADA DO HOSPITAL</v>
      </c>
      <c r="F288" s="12" t="str">
        <f>VLOOKUP(B288,[1]Planilha8!$X$4:$AD$6629,7,0)</f>
        <v>REGULAR</v>
      </c>
      <c r="G288" s="13">
        <v>41353</v>
      </c>
      <c r="H288" s="14">
        <v>2558.09</v>
      </c>
      <c r="I288" s="15" t="s">
        <v>22</v>
      </c>
      <c r="J288" s="16" t="s">
        <v>80</v>
      </c>
      <c r="K288" s="17">
        <v>3004</v>
      </c>
      <c r="L288" s="18">
        <v>2012003780</v>
      </c>
      <c r="M288" s="19">
        <v>43465</v>
      </c>
      <c r="N288" s="20">
        <v>2056.8118580840501</v>
      </c>
      <c r="O288" s="21">
        <v>0.5</v>
      </c>
      <c r="P288" s="22">
        <v>4.1666666666666699E-2</v>
      </c>
      <c r="Q288" s="23">
        <v>106.587083333333</v>
      </c>
      <c r="R288" s="24">
        <v>2163.3989414173798</v>
      </c>
      <c r="S288" s="25">
        <v>394.691058582621</v>
      </c>
      <c r="AMG288"/>
      <c r="AMH288"/>
      <c r="AMI288"/>
      <c r="AMJ288"/>
    </row>
    <row r="289" spans="1:1024" s="2" customFormat="1" ht="38.25" x14ac:dyDescent="0.25">
      <c r="A289" s="10" t="s">
        <v>20</v>
      </c>
      <c r="B289" s="11">
        <v>7878</v>
      </c>
      <c r="C289" s="10">
        <f>VLOOKUP(B289,[1]Planilha8!$X$4:$Y$6629,2,0)</f>
        <v>2039813</v>
      </c>
      <c r="D289" s="12" t="s">
        <v>79</v>
      </c>
      <c r="E289" s="12" t="str">
        <f>VLOOKUP(B289,[1]Planilha8!$X$4:$Z$6629,3,0)</f>
        <v>INSTALADOS NA FACHADA DO HOSPITAL</v>
      </c>
      <c r="F289" s="12" t="str">
        <f>VLOOKUP(B289,[1]Planilha8!$X$4:$AD$6629,7,0)</f>
        <v>REGULAR</v>
      </c>
      <c r="G289" s="13">
        <v>41353</v>
      </c>
      <c r="H289" s="14">
        <v>2558.09</v>
      </c>
      <c r="I289" s="15" t="s">
        <v>22</v>
      </c>
      <c r="J289" s="16" t="s">
        <v>80</v>
      </c>
      <c r="K289" s="17">
        <v>3004</v>
      </c>
      <c r="L289" s="18">
        <v>2012003780</v>
      </c>
      <c r="M289" s="19">
        <v>43465</v>
      </c>
      <c r="N289" s="20">
        <v>2056.8118580840501</v>
      </c>
      <c r="O289" s="21">
        <v>0.5</v>
      </c>
      <c r="P289" s="22">
        <v>4.1666666666666699E-2</v>
      </c>
      <c r="Q289" s="23">
        <v>106.587083333333</v>
      </c>
      <c r="R289" s="24">
        <v>2163.3989414173798</v>
      </c>
      <c r="S289" s="25">
        <v>394.691058582621</v>
      </c>
      <c r="AMG289"/>
      <c r="AMH289"/>
      <c r="AMI289"/>
      <c r="AMJ289"/>
    </row>
    <row r="290" spans="1:1024" s="2" customFormat="1" ht="38.25" x14ac:dyDescent="0.25">
      <c r="A290" s="10" t="s">
        <v>20</v>
      </c>
      <c r="B290" s="11">
        <v>7879</v>
      </c>
      <c r="C290" s="10">
        <f>VLOOKUP(B290,[1]Planilha8!$X$4:$Y$6629,2,0)</f>
        <v>2039814</v>
      </c>
      <c r="D290" s="12" t="s">
        <v>79</v>
      </c>
      <c r="E290" s="12" t="str">
        <f>VLOOKUP(B290,[1]Planilha8!$X$4:$Z$6629,3,0)</f>
        <v>INSTALADOS NA FACHADA DO HOSPITAL</v>
      </c>
      <c r="F290" s="12" t="str">
        <f>VLOOKUP(B290,[1]Planilha8!$X$4:$AD$6629,7,0)</f>
        <v>REGULAR</v>
      </c>
      <c r="G290" s="13">
        <v>41353</v>
      </c>
      <c r="H290" s="14">
        <v>2558.09</v>
      </c>
      <c r="I290" s="15" t="s">
        <v>22</v>
      </c>
      <c r="J290" s="16" t="s">
        <v>80</v>
      </c>
      <c r="K290" s="17">
        <v>3004</v>
      </c>
      <c r="L290" s="18">
        <v>2012003780</v>
      </c>
      <c r="M290" s="19">
        <v>43465</v>
      </c>
      <c r="N290" s="20">
        <v>2056.8118580840501</v>
      </c>
      <c r="O290" s="21">
        <v>0.5</v>
      </c>
      <c r="P290" s="22">
        <v>4.1666666666666699E-2</v>
      </c>
      <c r="Q290" s="23">
        <v>106.587083333333</v>
      </c>
      <c r="R290" s="24">
        <v>2163.3989414173798</v>
      </c>
      <c r="S290" s="25">
        <v>394.691058582621</v>
      </c>
      <c r="AMG290"/>
      <c r="AMH290"/>
      <c r="AMI290"/>
      <c r="AMJ290"/>
    </row>
    <row r="291" spans="1:1024" s="2" customFormat="1" ht="38.25" x14ac:dyDescent="0.25">
      <c r="A291" s="10" t="s">
        <v>20</v>
      </c>
      <c r="B291" s="11">
        <v>7880</v>
      </c>
      <c r="C291" s="10">
        <f>VLOOKUP(B291,[1]Planilha8!$X$4:$Y$6629,2,0)</f>
        <v>2039815</v>
      </c>
      <c r="D291" s="12" t="s">
        <v>79</v>
      </c>
      <c r="E291" s="12" t="str">
        <f>VLOOKUP(B291,[1]Planilha8!$X$4:$Z$6629,3,0)</f>
        <v>INSTALADOS NA FACHADA DO HOSPITAL</v>
      </c>
      <c r="F291" s="12" t="str">
        <f>VLOOKUP(B291,[1]Planilha8!$X$4:$AD$6629,7,0)</f>
        <v>REGULAR</v>
      </c>
      <c r="G291" s="13">
        <v>41353</v>
      </c>
      <c r="H291" s="14">
        <v>2558.09</v>
      </c>
      <c r="I291" s="15" t="s">
        <v>22</v>
      </c>
      <c r="J291" s="16" t="s">
        <v>80</v>
      </c>
      <c r="K291" s="17">
        <v>3004</v>
      </c>
      <c r="L291" s="18">
        <v>2012003780</v>
      </c>
      <c r="M291" s="19">
        <v>43465</v>
      </c>
      <c r="N291" s="20">
        <v>2056.8118580840501</v>
      </c>
      <c r="O291" s="21">
        <v>0.5</v>
      </c>
      <c r="P291" s="22">
        <v>4.1666666666666699E-2</v>
      </c>
      <c r="Q291" s="23">
        <v>106.587083333333</v>
      </c>
      <c r="R291" s="24">
        <v>2163.3989414173798</v>
      </c>
      <c r="S291" s="25">
        <v>394.691058582621</v>
      </c>
      <c r="AMG291"/>
      <c r="AMH291"/>
      <c r="AMI291"/>
      <c r="AMJ291"/>
    </row>
    <row r="292" spans="1:1024" s="2" customFormat="1" ht="38.25" x14ac:dyDescent="0.25">
      <c r="A292" s="10" t="s">
        <v>20</v>
      </c>
      <c r="B292" s="11">
        <v>7881</v>
      </c>
      <c r="C292" s="10">
        <f>VLOOKUP(B292,[1]Planilha8!$X$4:$Y$6629,2,0)</f>
        <v>2039816</v>
      </c>
      <c r="D292" s="12" t="s">
        <v>79</v>
      </c>
      <c r="E292" s="12" t="str">
        <f>VLOOKUP(B292,[1]Planilha8!$X$4:$Z$6629,3,0)</f>
        <v>INSTALADOS NA FACHADA DO HOSPITAL</v>
      </c>
      <c r="F292" s="12" t="str">
        <f>VLOOKUP(B292,[1]Planilha8!$X$4:$AD$6629,7,0)</f>
        <v>REGULAR</v>
      </c>
      <c r="G292" s="13">
        <v>41353</v>
      </c>
      <c r="H292" s="14">
        <v>2558.09</v>
      </c>
      <c r="I292" s="15" t="s">
        <v>22</v>
      </c>
      <c r="J292" s="16" t="s">
        <v>80</v>
      </c>
      <c r="K292" s="17">
        <v>3004</v>
      </c>
      <c r="L292" s="18">
        <v>2012003780</v>
      </c>
      <c r="M292" s="19">
        <v>43465</v>
      </c>
      <c r="N292" s="20">
        <v>2056.8118580840501</v>
      </c>
      <c r="O292" s="21">
        <v>0.5</v>
      </c>
      <c r="P292" s="22">
        <v>4.1666666666666699E-2</v>
      </c>
      <c r="Q292" s="23">
        <v>106.587083333333</v>
      </c>
      <c r="R292" s="24">
        <v>2163.3989414173798</v>
      </c>
      <c r="S292" s="25">
        <v>394.691058582621</v>
      </c>
      <c r="AMG292"/>
      <c r="AMH292"/>
      <c r="AMI292"/>
      <c r="AMJ292"/>
    </row>
    <row r="293" spans="1:1024" s="2" customFormat="1" ht="38.25" x14ac:dyDescent="0.25">
      <c r="A293" s="10" t="s">
        <v>20</v>
      </c>
      <c r="B293" s="11">
        <v>7882</v>
      </c>
      <c r="C293" s="10">
        <f>VLOOKUP(B293,[1]Planilha8!$X$4:$Y$6629,2,0)</f>
        <v>2039817</v>
      </c>
      <c r="D293" s="12" t="s">
        <v>79</v>
      </c>
      <c r="E293" s="12" t="str">
        <f>VLOOKUP(B293,[1]Planilha8!$X$4:$Z$6629,3,0)</f>
        <v>INSTALADOS NA FACHADA DO HOSPITAL</v>
      </c>
      <c r="F293" s="12" t="str">
        <f>VLOOKUP(B293,[1]Planilha8!$X$4:$AD$6629,7,0)</f>
        <v>REGULAR</v>
      </c>
      <c r="G293" s="13">
        <v>41353</v>
      </c>
      <c r="H293" s="14">
        <v>2558.09</v>
      </c>
      <c r="I293" s="15" t="s">
        <v>22</v>
      </c>
      <c r="J293" s="16" t="s">
        <v>80</v>
      </c>
      <c r="K293" s="17">
        <v>3004</v>
      </c>
      <c r="L293" s="18">
        <v>2012003780</v>
      </c>
      <c r="M293" s="19">
        <v>43465</v>
      </c>
      <c r="N293" s="20">
        <v>2056.8118580840501</v>
      </c>
      <c r="O293" s="21">
        <v>0.5</v>
      </c>
      <c r="P293" s="22">
        <v>4.1666666666666699E-2</v>
      </c>
      <c r="Q293" s="23">
        <v>106.587083333333</v>
      </c>
      <c r="R293" s="24">
        <v>2163.3989414173798</v>
      </c>
      <c r="S293" s="25">
        <v>394.691058582621</v>
      </c>
      <c r="AMG293"/>
      <c r="AMH293"/>
      <c r="AMI293"/>
      <c r="AMJ293"/>
    </row>
    <row r="294" spans="1:1024" s="2" customFormat="1" ht="38.25" x14ac:dyDescent="0.25">
      <c r="A294" s="10" t="s">
        <v>20</v>
      </c>
      <c r="B294" s="11">
        <v>7883</v>
      </c>
      <c r="C294" s="10">
        <f>VLOOKUP(B294,[1]Planilha8!$X$4:$Y$6629,2,0)</f>
        <v>2039818</v>
      </c>
      <c r="D294" s="12" t="s">
        <v>79</v>
      </c>
      <c r="E294" s="12" t="str">
        <f>VLOOKUP(B294,[1]Planilha8!$X$4:$Z$6629,3,0)</f>
        <v>INSTALADOS NA FACHADA DO HOSPITAL</v>
      </c>
      <c r="F294" s="12" t="str">
        <f>VLOOKUP(B294,[1]Planilha8!$X$4:$AD$6629,7,0)</f>
        <v>REGULAR</v>
      </c>
      <c r="G294" s="13">
        <v>41353</v>
      </c>
      <c r="H294" s="14">
        <v>2558.09</v>
      </c>
      <c r="I294" s="15" t="s">
        <v>22</v>
      </c>
      <c r="J294" s="16" t="s">
        <v>80</v>
      </c>
      <c r="K294" s="17">
        <v>3004</v>
      </c>
      <c r="L294" s="18">
        <v>2012003780</v>
      </c>
      <c r="M294" s="19">
        <v>43465</v>
      </c>
      <c r="N294" s="20">
        <v>2056.8118580840501</v>
      </c>
      <c r="O294" s="21">
        <v>0.5</v>
      </c>
      <c r="P294" s="22">
        <v>4.1666666666666699E-2</v>
      </c>
      <c r="Q294" s="23">
        <v>106.587083333333</v>
      </c>
      <c r="R294" s="24">
        <v>2163.3989414173798</v>
      </c>
      <c r="S294" s="25">
        <v>394.691058582621</v>
      </c>
      <c r="AMG294"/>
      <c r="AMH294"/>
      <c r="AMI294"/>
      <c r="AMJ294"/>
    </row>
    <row r="295" spans="1:1024" s="2" customFormat="1" ht="38.25" x14ac:dyDescent="0.25">
      <c r="A295" s="10" t="s">
        <v>20</v>
      </c>
      <c r="B295" s="11">
        <v>7884</v>
      </c>
      <c r="C295" s="10">
        <f>VLOOKUP(B295,[1]Planilha8!$X$4:$Y$6629,2,0)</f>
        <v>2039819</v>
      </c>
      <c r="D295" s="12" t="s">
        <v>79</v>
      </c>
      <c r="E295" s="12" t="str">
        <f>VLOOKUP(B295,[1]Planilha8!$X$4:$Z$6629,3,0)</f>
        <v>INSTALADOS NA FACHADA DO HOSPITAL</v>
      </c>
      <c r="F295" s="12" t="str">
        <f>VLOOKUP(B295,[1]Planilha8!$X$4:$AD$6629,7,0)</f>
        <v>REGULAR</v>
      </c>
      <c r="G295" s="13">
        <v>41353</v>
      </c>
      <c r="H295" s="14">
        <v>2558.09</v>
      </c>
      <c r="I295" s="15" t="s">
        <v>22</v>
      </c>
      <c r="J295" s="16" t="s">
        <v>80</v>
      </c>
      <c r="K295" s="17">
        <v>3004</v>
      </c>
      <c r="L295" s="18">
        <v>2012003780</v>
      </c>
      <c r="M295" s="19">
        <v>43465</v>
      </c>
      <c r="N295" s="20">
        <v>2056.8118580840501</v>
      </c>
      <c r="O295" s="21">
        <v>0.5</v>
      </c>
      <c r="P295" s="22">
        <v>4.1666666666666699E-2</v>
      </c>
      <c r="Q295" s="23">
        <v>106.587083333333</v>
      </c>
      <c r="R295" s="24">
        <v>2163.3989414173798</v>
      </c>
      <c r="S295" s="25">
        <v>394.691058582621</v>
      </c>
      <c r="AMG295"/>
      <c r="AMH295"/>
      <c r="AMI295"/>
      <c r="AMJ295"/>
    </row>
    <row r="296" spans="1:1024" s="2" customFormat="1" ht="38.25" x14ac:dyDescent="0.25">
      <c r="A296" s="10" t="s">
        <v>20</v>
      </c>
      <c r="B296" s="11">
        <v>7885</v>
      </c>
      <c r="C296" s="10">
        <f>VLOOKUP(B296,[1]Planilha8!$X$4:$Y$6629,2,0)</f>
        <v>2039820</v>
      </c>
      <c r="D296" s="12" t="s">
        <v>79</v>
      </c>
      <c r="E296" s="12" t="str">
        <f>VLOOKUP(B296,[1]Planilha8!$X$4:$Z$6629,3,0)</f>
        <v>INSTALADOS NA FACHADA DO HOSPITAL</v>
      </c>
      <c r="F296" s="12" t="str">
        <f>VLOOKUP(B296,[1]Planilha8!$X$4:$AD$6629,7,0)</f>
        <v>REGULAR</v>
      </c>
      <c r="G296" s="13">
        <v>41353</v>
      </c>
      <c r="H296" s="14">
        <v>2558.09</v>
      </c>
      <c r="I296" s="15" t="s">
        <v>22</v>
      </c>
      <c r="J296" s="16" t="s">
        <v>80</v>
      </c>
      <c r="K296" s="17">
        <v>3004</v>
      </c>
      <c r="L296" s="18">
        <v>2012003780</v>
      </c>
      <c r="M296" s="19">
        <v>43465</v>
      </c>
      <c r="N296" s="20">
        <v>2056.8118580840501</v>
      </c>
      <c r="O296" s="21">
        <v>0.5</v>
      </c>
      <c r="P296" s="22">
        <v>4.1666666666666699E-2</v>
      </c>
      <c r="Q296" s="23">
        <v>106.587083333333</v>
      </c>
      <c r="R296" s="24">
        <v>2163.3989414173798</v>
      </c>
      <c r="S296" s="25">
        <v>394.691058582621</v>
      </c>
      <c r="AMG296"/>
      <c r="AMH296"/>
      <c r="AMI296"/>
      <c r="AMJ296"/>
    </row>
    <row r="297" spans="1:1024" s="2" customFormat="1" ht="38.25" x14ac:dyDescent="0.25">
      <c r="A297" s="10" t="s">
        <v>20</v>
      </c>
      <c r="B297" s="11">
        <v>7886</v>
      </c>
      <c r="C297" s="10">
        <f>VLOOKUP(B297,[1]Planilha8!$X$4:$Y$6629,2,0)</f>
        <v>2039821</v>
      </c>
      <c r="D297" s="12" t="s">
        <v>79</v>
      </c>
      <c r="E297" s="12" t="str">
        <f>VLOOKUP(B297,[1]Planilha8!$X$4:$Z$6629,3,0)</f>
        <v>INSTALADOS NA FACHADA DO HOSPITAL</v>
      </c>
      <c r="F297" s="12" t="str">
        <f>VLOOKUP(B297,[1]Planilha8!$X$4:$AD$6629,7,0)</f>
        <v>REGULAR</v>
      </c>
      <c r="G297" s="13">
        <v>41353</v>
      </c>
      <c r="H297" s="14">
        <v>2558.09</v>
      </c>
      <c r="I297" s="15" t="s">
        <v>22</v>
      </c>
      <c r="J297" s="16" t="s">
        <v>80</v>
      </c>
      <c r="K297" s="17">
        <v>3004</v>
      </c>
      <c r="L297" s="18">
        <v>2012003780</v>
      </c>
      <c r="M297" s="19">
        <v>43465</v>
      </c>
      <c r="N297" s="20">
        <v>2056.8118580840501</v>
      </c>
      <c r="O297" s="21">
        <v>0.5</v>
      </c>
      <c r="P297" s="22">
        <v>4.1666666666666699E-2</v>
      </c>
      <c r="Q297" s="23">
        <v>106.587083333333</v>
      </c>
      <c r="R297" s="24">
        <v>2163.3989414173798</v>
      </c>
      <c r="S297" s="25">
        <v>394.691058582621</v>
      </c>
      <c r="AMG297"/>
      <c r="AMH297"/>
      <c r="AMI297"/>
      <c r="AMJ297"/>
    </row>
    <row r="298" spans="1:1024" s="2" customFormat="1" ht="38.25" x14ac:dyDescent="0.25">
      <c r="A298" s="10" t="s">
        <v>20</v>
      </c>
      <c r="B298" s="11">
        <v>7887</v>
      </c>
      <c r="C298" s="10">
        <f>VLOOKUP(B298,[1]Planilha8!$X$4:$Y$6629,2,0)</f>
        <v>2039822</v>
      </c>
      <c r="D298" s="12" t="s">
        <v>79</v>
      </c>
      <c r="E298" s="12" t="str">
        <f>VLOOKUP(B298,[1]Planilha8!$X$4:$Z$6629,3,0)</f>
        <v>INSTALADOS NA FACHADA DO HOSPITAL</v>
      </c>
      <c r="F298" s="12" t="str">
        <f>VLOOKUP(B298,[1]Planilha8!$X$4:$AD$6629,7,0)</f>
        <v>REGULAR</v>
      </c>
      <c r="G298" s="13">
        <v>41353</v>
      </c>
      <c r="H298" s="14">
        <v>2558.09</v>
      </c>
      <c r="I298" s="15" t="s">
        <v>22</v>
      </c>
      <c r="J298" s="16" t="s">
        <v>80</v>
      </c>
      <c r="K298" s="17">
        <v>3004</v>
      </c>
      <c r="L298" s="18">
        <v>2012003780</v>
      </c>
      <c r="M298" s="19">
        <v>43465</v>
      </c>
      <c r="N298" s="20">
        <v>2056.8118580840501</v>
      </c>
      <c r="O298" s="21">
        <v>0.5</v>
      </c>
      <c r="P298" s="22">
        <v>4.1666666666666699E-2</v>
      </c>
      <c r="Q298" s="23">
        <v>106.587083333333</v>
      </c>
      <c r="R298" s="24">
        <v>2163.3989414173798</v>
      </c>
      <c r="S298" s="25">
        <v>394.691058582621</v>
      </c>
      <c r="AMG298"/>
      <c r="AMH298"/>
      <c r="AMI298"/>
      <c r="AMJ298"/>
    </row>
    <row r="299" spans="1:1024" s="2" customFormat="1" ht="38.25" x14ac:dyDescent="0.25">
      <c r="A299" s="10" t="s">
        <v>20</v>
      </c>
      <c r="B299" s="11">
        <v>7888</v>
      </c>
      <c r="C299" s="10">
        <f>VLOOKUP(B299,[1]Planilha8!$X$4:$Y$6629,2,0)</f>
        <v>2039823</v>
      </c>
      <c r="D299" s="12" t="s">
        <v>79</v>
      </c>
      <c r="E299" s="12" t="str">
        <f>VLOOKUP(B299,[1]Planilha8!$X$4:$Z$6629,3,0)</f>
        <v>INSTALADOS NA FACHADA DO HOSPITAL</v>
      </c>
      <c r="F299" s="12" t="str">
        <f>VLOOKUP(B299,[1]Planilha8!$X$4:$AD$6629,7,0)</f>
        <v>REGULAR</v>
      </c>
      <c r="G299" s="13">
        <v>41353</v>
      </c>
      <c r="H299" s="14">
        <v>2558.09</v>
      </c>
      <c r="I299" s="15" t="s">
        <v>22</v>
      </c>
      <c r="J299" s="16" t="s">
        <v>80</v>
      </c>
      <c r="K299" s="17">
        <v>3004</v>
      </c>
      <c r="L299" s="18">
        <v>2012003780</v>
      </c>
      <c r="M299" s="19">
        <v>43465</v>
      </c>
      <c r="N299" s="20">
        <v>2056.8118580840501</v>
      </c>
      <c r="O299" s="21">
        <v>0.5</v>
      </c>
      <c r="P299" s="22">
        <v>4.1666666666666699E-2</v>
      </c>
      <c r="Q299" s="23">
        <v>106.587083333333</v>
      </c>
      <c r="R299" s="24">
        <v>2163.3989414173798</v>
      </c>
      <c r="S299" s="25">
        <v>394.691058582621</v>
      </c>
      <c r="AMG299"/>
      <c r="AMH299"/>
      <c r="AMI299"/>
      <c r="AMJ299"/>
    </row>
    <row r="300" spans="1:1024" s="2" customFormat="1" ht="38.25" x14ac:dyDescent="0.25">
      <c r="A300" s="10" t="s">
        <v>20</v>
      </c>
      <c r="B300" s="11">
        <v>7889</v>
      </c>
      <c r="C300" s="10">
        <f>VLOOKUP(B300,[1]Planilha8!$X$4:$Y$6629,2,0)</f>
        <v>2039824</v>
      </c>
      <c r="D300" s="12" t="s">
        <v>79</v>
      </c>
      <c r="E300" s="12" t="str">
        <f>VLOOKUP(B300,[1]Planilha8!$X$4:$Z$6629,3,0)</f>
        <v>INSTALADOS NA FACHADA DO HOSPITAL</v>
      </c>
      <c r="F300" s="12" t="str">
        <f>VLOOKUP(B300,[1]Planilha8!$X$4:$AD$6629,7,0)</f>
        <v>REGULAR</v>
      </c>
      <c r="G300" s="13">
        <v>41353</v>
      </c>
      <c r="H300" s="14">
        <v>2558.09</v>
      </c>
      <c r="I300" s="15" t="s">
        <v>22</v>
      </c>
      <c r="J300" s="16" t="s">
        <v>80</v>
      </c>
      <c r="K300" s="17">
        <v>3004</v>
      </c>
      <c r="L300" s="18">
        <v>2012003780</v>
      </c>
      <c r="M300" s="19">
        <v>43465</v>
      </c>
      <c r="N300" s="20">
        <v>2056.8118580840501</v>
      </c>
      <c r="O300" s="21">
        <v>0.5</v>
      </c>
      <c r="P300" s="22">
        <v>4.1666666666666699E-2</v>
      </c>
      <c r="Q300" s="23">
        <v>106.587083333333</v>
      </c>
      <c r="R300" s="24">
        <v>2163.3989414173798</v>
      </c>
      <c r="S300" s="25">
        <v>394.691058582621</v>
      </c>
      <c r="AMG300"/>
      <c r="AMH300"/>
      <c r="AMI300"/>
      <c r="AMJ300"/>
    </row>
    <row r="301" spans="1:1024" s="2" customFormat="1" ht="38.25" x14ac:dyDescent="0.25">
      <c r="A301" s="10" t="s">
        <v>20</v>
      </c>
      <c r="B301" s="11">
        <v>7890</v>
      </c>
      <c r="C301" s="10">
        <f>VLOOKUP(B301,[1]Planilha8!$X$4:$Y$6629,2,0)</f>
        <v>2039825</v>
      </c>
      <c r="D301" s="12" t="s">
        <v>79</v>
      </c>
      <c r="E301" s="12" t="str">
        <f>VLOOKUP(B301,[1]Planilha8!$X$4:$Z$6629,3,0)</f>
        <v>INSTALADOS NA FACHADA DO HOSPITAL</v>
      </c>
      <c r="F301" s="12" t="str">
        <f>VLOOKUP(B301,[1]Planilha8!$X$4:$AD$6629,7,0)</f>
        <v>REGULAR</v>
      </c>
      <c r="G301" s="13">
        <v>41353</v>
      </c>
      <c r="H301" s="14">
        <v>2558.09</v>
      </c>
      <c r="I301" s="15" t="s">
        <v>22</v>
      </c>
      <c r="J301" s="16" t="s">
        <v>80</v>
      </c>
      <c r="K301" s="17">
        <v>3004</v>
      </c>
      <c r="L301" s="18">
        <v>2012003780</v>
      </c>
      <c r="M301" s="19">
        <v>43465</v>
      </c>
      <c r="N301" s="20">
        <v>2056.8118580840501</v>
      </c>
      <c r="O301" s="21">
        <v>0.5</v>
      </c>
      <c r="P301" s="22">
        <v>4.1666666666666699E-2</v>
      </c>
      <c r="Q301" s="23">
        <v>106.587083333333</v>
      </c>
      <c r="R301" s="24">
        <v>2163.3989414173798</v>
      </c>
      <c r="S301" s="25">
        <v>394.691058582621</v>
      </c>
      <c r="AMG301"/>
      <c r="AMH301"/>
      <c r="AMI301"/>
      <c r="AMJ301"/>
    </row>
    <row r="302" spans="1:1024" s="2" customFormat="1" ht="38.25" x14ac:dyDescent="0.25">
      <c r="A302" s="10" t="s">
        <v>20</v>
      </c>
      <c r="B302" s="11">
        <v>7891</v>
      </c>
      <c r="C302" s="10">
        <f>VLOOKUP(B302,[1]Planilha8!$X$4:$Y$6629,2,0)</f>
        <v>2039826</v>
      </c>
      <c r="D302" s="12" t="s">
        <v>79</v>
      </c>
      <c r="E302" s="12" t="str">
        <f>VLOOKUP(B302,[1]Planilha8!$X$4:$Z$6629,3,0)</f>
        <v>INSTALADOS NA FACHADA DO HOSPITAL</v>
      </c>
      <c r="F302" s="12" t="str">
        <f>VLOOKUP(B302,[1]Planilha8!$X$4:$AD$6629,7,0)</f>
        <v>REGULAR</v>
      </c>
      <c r="G302" s="13">
        <v>41353</v>
      </c>
      <c r="H302" s="14">
        <v>2558.09</v>
      </c>
      <c r="I302" s="15" t="s">
        <v>22</v>
      </c>
      <c r="J302" s="16" t="s">
        <v>80</v>
      </c>
      <c r="K302" s="17">
        <v>3004</v>
      </c>
      <c r="L302" s="18">
        <v>2012003780</v>
      </c>
      <c r="M302" s="19">
        <v>43465</v>
      </c>
      <c r="N302" s="20">
        <v>2056.8118580840501</v>
      </c>
      <c r="O302" s="21">
        <v>0.5</v>
      </c>
      <c r="P302" s="22">
        <v>4.1666666666666699E-2</v>
      </c>
      <c r="Q302" s="23">
        <v>106.587083333333</v>
      </c>
      <c r="R302" s="24">
        <v>2163.3989414173798</v>
      </c>
      <c r="S302" s="25">
        <v>394.691058582621</v>
      </c>
      <c r="AMG302"/>
      <c r="AMH302"/>
      <c r="AMI302"/>
      <c r="AMJ302"/>
    </row>
    <row r="303" spans="1:1024" s="2" customFormat="1" ht="38.25" x14ac:dyDescent="0.25">
      <c r="A303" s="10" t="s">
        <v>20</v>
      </c>
      <c r="B303" s="11">
        <v>7892</v>
      </c>
      <c r="C303" s="10">
        <f>VLOOKUP(B303,[1]Planilha8!$X$4:$Y$6629,2,0)</f>
        <v>2039827</v>
      </c>
      <c r="D303" s="12" t="s">
        <v>79</v>
      </c>
      <c r="E303" s="12" t="str">
        <f>VLOOKUP(B303,[1]Planilha8!$X$4:$Z$6629,3,0)</f>
        <v>INSTALADOS NA FACHADA DO HOSPITAL</v>
      </c>
      <c r="F303" s="12" t="str">
        <f>VLOOKUP(B303,[1]Planilha8!$X$4:$AD$6629,7,0)</f>
        <v>REGULAR</v>
      </c>
      <c r="G303" s="13">
        <v>41353</v>
      </c>
      <c r="H303" s="14">
        <v>2558.09</v>
      </c>
      <c r="I303" s="15" t="s">
        <v>22</v>
      </c>
      <c r="J303" s="16" t="s">
        <v>80</v>
      </c>
      <c r="K303" s="17">
        <v>3004</v>
      </c>
      <c r="L303" s="18">
        <v>2012003780</v>
      </c>
      <c r="M303" s="19">
        <v>43465</v>
      </c>
      <c r="N303" s="20">
        <v>2056.8118580840501</v>
      </c>
      <c r="O303" s="21">
        <v>0.5</v>
      </c>
      <c r="P303" s="22">
        <v>4.1666666666666699E-2</v>
      </c>
      <c r="Q303" s="23">
        <v>106.587083333333</v>
      </c>
      <c r="R303" s="24">
        <v>2163.3989414173798</v>
      </c>
      <c r="S303" s="25">
        <v>394.691058582621</v>
      </c>
      <c r="AMG303"/>
      <c r="AMH303"/>
      <c r="AMI303"/>
      <c r="AMJ303"/>
    </row>
    <row r="304" spans="1:1024" s="2" customFormat="1" ht="38.25" x14ac:dyDescent="0.25">
      <c r="A304" s="10" t="s">
        <v>20</v>
      </c>
      <c r="B304" s="11">
        <v>7893</v>
      </c>
      <c r="C304" s="10">
        <f>VLOOKUP(B304,[1]Planilha8!$X$4:$Y$6629,2,0)</f>
        <v>2039828</v>
      </c>
      <c r="D304" s="12" t="s">
        <v>79</v>
      </c>
      <c r="E304" s="12" t="str">
        <f>VLOOKUP(B304,[1]Planilha8!$X$4:$Z$6629,3,0)</f>
        <v>INSTALADOS NA FACHADA DO HOSPITAL</v>
      </c>
      <c r="F304" s="12" t="str">
        <f>VLOOKUP(B304,[1]Planilha8!$X$4:$AD$6629,7,0)</f>
        <v>REGULAR</v>
      </c>
      <c r="G304" s="13">
        <v>41353</v>
      </c>
      <c r="H304" s="14">
        <v>2558.09</v>
      </c>
      <c r="I304" s="15" t="s">
        <v>22</v>
      </c>
      <c r="J304" s="16" t="s">
        <v>80</v>
      </c>
      <c r="K304" s="17">
        <v>3004</v>
      </c>
      <c r="L304" s="18">
        <v>2012003780</v>
      </c>
      <c r="M304" s="19">
        <v>43465</v>
      </c>
      <c r="N304" s="20">
        <v>2056.8118580840501</v>
      </c>
      <c r="O304" s="21">
        <v>0.5</v>
      </c>
      <c r="P304" s="22">
        <v>4.1666666666666699E-2</v>
      </c>
      <c r="Q304" s="23">
        <v>106.587083333333</v>
      </c>
      <c r="R304" s="24">
        <v>2163.3989414173798</v>
      </c>
      <c r="S304" s="25">
        <v>394.691058582621</v>
      </c>
      <c r="AMG304"/>
      <c r="AMH304"/>
      <c r="AMI304"/>
      <c r="AMJ304"/>
    </row>
    <row r="305" spans="1:1024" s="2" customFormat="1" ht="38.25" x14ac:dyDescent="0.25">
      <c r="A305" s="10" t="s">
        <v>20</v>
      </c>
      <c r="B305" s="11">
        <v>7894</v>
      </c>
      <c r="C305" s="10">
        <f>VLOOKUP(B305,[1]Planilha8!$X$4:$Y$6629,2,0)</f>
        <v>2039829</v>
      </c>
      <c r="D305" s="12" t="s">
        <v>79</v>
      </c>
      <c r="E305" s="12" t="str">
        <f>VLOOKUP(B305,[1]Planilha8!$X$4:$Z$6629,3,0)</f>
        <v>INSTALADOS NA FACHADA DO HOSPITAL</v>
      </c>
      <c r="F305" s="12" t="str">
        <f>VLOOKUP(B305,[1]Planilha8!$X$4:$AD$6629,7,0)</f>
        <v>REGULAR</v>
      </c>
      <c r="G305" s="13">
        <v>41353</v>
      </c>
      <c r="H305" s="14">
        <v>2558.09</v>
      </c>
      <c r="I305" s="15" t="s">
        <v>22</v>
      </c>
      <c r="J305" s="16" t="s">
        <v>80</v>
      </c>
      <c r="K305" s="17">
        <v>3004</v>
      </c>
      <c r="L305" s="18">
        <v>2012003780</v>
      </c>
      <c r="M305" s="19">
        <v>43465</v>
      </c>
      <c r="N305" s="20">
        <v>2056.8118580840501</v>
      </c>
      <c r="O305" s="21">
        <v>0.5</v>
      </c>
      <c r="P305" s="22">
        <v>4.1666666666666699E-2</v>
      </c>
      <c r="Q305" s="23">
        <v>106.587083333333</v>
      </c>
      <c r="R305" s="24">
        <v>2163.3989414173798</v>
      </c>
      <c r="S305" s="25">
        <v>394.691058582621</v>
      </c>
      <c r="AMG305"/>
      <c r="AMH305"/>
      <c r="AMI305"/>
      <c r="AMJ305"/>
    </row>
    <row r="306" spans="1:1024" s="2" customFormat="1" ht="38.25" x14ac:dyDescent="0.25">
      <c r="A306" s="10" t="s">
        <v>20</v>
      </c>
      <c r="B306" s="11">
        <v>7952</v>
      </c>
      <c r="C306" s="10">
        <f>VLOOKUP(B306,[1]Planilha8!$X$4:$Y$6629,2,0)</f>
        <v>2039866</v>
      </c>
      <c r="D306" s="12" t="s">
        <v>81</v>
      </c>
      <c r="E306" s="12" t="str">
        <f>VLOOKUP(B306,[1]Planilha8!$X$4:$Z$6629,3,0)</f>
        <v>ALMOXARIFADO</v>
      </c>
      <c r="F306" s="12" t="str">
        <f>VLOOKUP(B306,[1]Planilha8!$X$4:$AD$6629,7,0)</f>
        <v>BOM</v>
      </c>
      <c r="G306" s="13">
        <v>41355</v>
      </c>
      <c r="H306" s="14">
        <v>62.11</v>
      </c>
      <c r="I306" s="15" t="s">
        <v>22</v>
      </c>
      <c r="J306" s="16" t="s">
        <v>82</v>
      </c>
      <c r="K306" s="17">
        <v>224317</v>
      </c>
      <c r="L306" s="18">
        <v>2013000428</v>
      </c>
      <c r="M306" s="19">
        <v>43465</v>
      </c>
      <c r="N306" s="20">
        <v>59.936149999999998</v>
      </c>
      <c r="O306" s="21">
        <v>0.5</v>
      </c>
      <c r="P306" s="22">
        <v>4.1666666666666699E-2</v>
      </c>
      <c r="Q306" s="23">
        <v>0</v>
      </c>
      <c r="R306" s="24">
        <v>59.936149999999998</v>
      </c>
      <c r="S306" s="25">
        <v>2.1738499999999998</v>
      </c>
      <c r="AMG306"/>
      <c r="AMH306"/>
      <c r="AMI306"/>
      <c r="AMJ306"/>
    </row>
    <row r="307" spans="1:1024" s="2" customFormat="1" ht="38.25" x14ac:dyDescent="0.25">
      <c r="A307" s="10" t="s">
        <v>20</v>
      </c>
      <c r="B307" s="11">
        <v>7953</v>
      </c>
      <c r="C307" s="10">
        <f>VLOOKUP(B307,[1]Planilha8!$X$4:$Y$6629,2,0)</f>
        <v>2039867</v>
      </c>
      <c r="D307" s="12" t="s">
        <v>81</v>
      </c>
      <c r="E307" s="12" t="str">
        <f>VLOOKUP(B307,[1]Planilha8!$X$4:$Z$6629,3,0)</f>
        <v>FARMÁCIA – DOSE</v>
      </c>
      <c r="F307" s="12" t="str">
        <f>VLOOKUP(B307,[1]Planilha8!$X$4:$AD$6629,7,0)</f>
        <v>BOM</v>
      </c>
      <c r="G307" s="13">
        <v>41355</v>
      </c>
      <c r="H307" s="14">
        <v>62.11</v>
      </c>
      <c r="I307" s="15" t="s">
        <v>22</v>
      </c>
      <c r="J307" s="16" t="s">
        <v>82</v>
      </c>
      <c r="K307" s="17">
        <v>224317</v>
      </c>
      <c r="L307" s="18">
        <v>2013000428</v>
      </c>
      <c r="M307" s="19">
        <v>43465</v>
      </c>
      <c r="N307" s="20">
        <v>59.936149999999998</v>
      </c>
      <c r="O307" s="21">
        <v>0.5</v>
      </c>
      <c r="P307" s="22">
        <v>4.1666666666666699E-2</v>
      </c>
      <c r="Q307" s="23">
        <v>0</v>
      </c>
      <c r="R307" s="24">
        <v>59.936149999999998</v>
      </c>
      <c r="S307" s="25">
        <v>2.1738499999999998</v>
      </c>
      <c r="AMG307"/>
      <c r="AMH307"/>
      <c r="AMI307"/>
      <c r="AMJ307"/>
    </row>
    <row r="308" spans="1:1024" s="2" customFormat="1" ht="38.25" x14ac:dyDescent="0.25">
      <c r="A308" s="10" t="s">
        <v>20</v>
      </c>
      <c r="B308" s="11">
        <v>7954</v>
      </c>
      <c r="C308" s="10">
        <f>VLOOKUP(B308,[1]Planilha8!$X$4:$Y$6629,2,0)</f>
        <v>2039868</v>
      </c>
      <c r="D308" s="12" t="s">
        <v>81</v>
      </c>
      <c r="E308" s="12" t="str">
        <f>VLOOKUP(B308,[1]Planilha8!$X$4:$Z$6629,3,0)</f>
        <v>ALMOXARIFADO</v>
      </c>
      <c r="F308" s="12" t="str">
        <f>VLOOKUP(B308,[1]Planilha8!$X$4:$AD$6629,7,0)</f>
        <v>BOM</v>
      </c>
      <c r="G308" s="13">
        <v>41355</v>
      </c>
      <c r="H308" s="14">
        <v>62.11</v>
      </c>
      <c r="I308" s="15" t="s">
        <v>22</v>
      </c>
      <c r="J308" s="16" t="s">
        <v>82</v>
      </c>
      <c r="K308" s="17">
        <v>224317</v>
      </c>
      <c r="L308" s="18">
        <v>2013000428</v>
      </c>
      <c r="M308" s="19">
        <v>43465</v>
      </c>
      <c r="N308" s="20">
        <v>59.936149999999998</v>
      </c>
      <c r="O308" s="21">
        <v>0.5</v>
      </c>
      <c r="P308" s="22">
        <v>4.1666666666666699E-2</v>
      </c>
      <c r="Q308" s="23">
        <v>0</v>
      </c>
      <c r="R308" s="24">
        <v>59.936149999999998</v>
      </c>
      <c r="S308" s="25">
        <v>2.1738499999999998</v>
      </c>
      <c r="AMG308"/>
      <c r="AMH308"/>
      <c r="AMI308"/>
      <c r="AMJ308"/>
    </row>
    <row r="309" spans="1:1024" s="2" customFormat="1" ht="38.25" x14ac:dyDescent="0.25">
      <c r="A309" s="10" t="s">
        <v>20</v>
      </c>
      <c r="B309" s="11">
        <v>7955</v>
      </c>
      <c r="C309" s="10">
        <f>VLOOKUP(B309,[1]Planilha8!$X$4:$Y$6629,2,0)</f>
        <v>2039869</v>
      </c>
      <c r="D309" s="12" t="s">
        <v>81</v>
      </c>
      <c r="E309" s="12" t="str">
        <f>VLOOKUP(B309,[1]Planilha8!$X$4:$Z$6629,3,0)</f>
        <v>ALMOXARIFADO</v>
      </c>
      <c r="F309" s="12" t="str">
        <f>VLOOKUP(B309,[1]Planilha8!$X$4:$AD$6629,7,0)</f>
        <v>BOM</v>
      </c>
      <c r="G309" s="13">
        <v>41355</v>
      </c>
      <c r="H309" s="14">
        <v>62.11</v>
      </c>
      <c r="I309" s="15" t="s">
        <v>22</v>
      </c>
      <c r="J309" s="16" t="s">
        <v>82</v>
      </c>
      <c r="K309" s="17">
        <v>224317</v>
      </c>
      <c r="L309" s="18">
        <v>2013000428</v>
      </c>
      <c r="M309" s="19">
        <v>43465</v>
      </c>
      <c r="N309" s="20">
        <v>59.936149999999998</v>
      </c>
      <c r="O309" s="21">
        <v>0.5</v>
      </c>
      <c r="P309" s="22">
        <v>4.1666666666666699E-2</v>
      </c>
      <c r="Q309" s="23">
        <v>0</v>
      </c>
      <c r="R309" s="24">
        <v>59.936149999999998</v>
      </c>
      <c r="S309" s="25">
        <v>2.1738499999999998</v>
      </c>
      <c r="AMG309"/>
      <c r="AMH309"/>
      <c r="AMI309"/>
      <c r="AMJ309"/>
    </row>
    <row r="310" spans="1:1024" s="2" customFormat="1" ht="38.25" x14ac:dyDescent="0.25">
      <c r="A310" s="10" t="s">
        <v>20</v>
      </c>
      <c r="B310" s="11">
        <v>7956</v>
      </c>
      <c r="C310" s="10">
        <f>VLOOKUP(B310,[1]Planilha8!$X$4:$Y$6629,2,0)</f>
        <v>2039870</v>
      </c>
      <c r="D310" s="12" t="s">
        <v>81</v>
      </c>
      <c r="E310" s="12" t="str">
        <f>VLOOKUP(B310,[1]Planilha8!$X$4:$Z$6629,3,0)</f>
        <v>ALMOXARIFADO</v>
      </c>
      <c r="F310" s="12" t="str">
        <f>VLOOKUP(B310,[1]Planilha8!$X$4:$AD$6629,7,0)</f>
        <v>BOM</v>
      </c>
      <c r="G310" s="13">
        <v>41355</v>
      </c>
      <c r="H310" s="14">
        <v>62.11</v>
      </c>
      <c r="I310" s="15" t="s">
        <v>22</v>
      </c>
      <c r="J310" s="16" t="s">
        <v>82</v>
      </c>
      <c r="K310" s="17">
        <v>224317</v>
      </c>
      <c r="L310" s="18">
        <v>2013000428</v>
      </c>
      <c r="M310" s="19">
        <v>43465</v>
      </c>
      <c r="N310" s="20">
        <v>59.936149999999998</v>
      </c>
      <c r="O310" s="21">
        <v>0.5</v>
      </c>
      <c r="P310" s="22">
        <v>4.1666666666666699E-2</v>
      </c>
      <c r="Q310" s="23">
        <v>0</v>
      </c>
      <c r="R310" s="24">
        <v>59.936149999999998</v>
      </c>
      <c r="S310" s="25">
        <v>2.1738499999999998</v>
      </c>
      <c r="AMG310"/>
      <c r="AMH310"/>
      <c r="AMI310"/>
      <c r="AMJ310"/>
    </row>
    <row r="311" spans="1:1024" s="2" customFormat="1" ht="38.25" x14ac:dyDescent="0.25">
      <c r="A311" s="10" t="s">
        <v>20</v>
      </c>
      <c r="B311" s="11">
        <v>7957</v>
      </c>
      <c r="C311" s="10">
        <f>VLOOKUP(B311,[1]Planilha8!$X$4:$Y$6629,2,0)</f>
        <v>2039871</v>
      </c>
      <c r="D311" s="12" t="s">
        <v>81</v>
      </c>
      <c r="E311" s="12" t="str">
        <f>VLOOKUP(B311,[1]Planilha8!$X$4:$Z$6629,3,0)</f>
        <v>ALMOXARIFADO</v>
      </c>
      <c r="F311" s="12" t="str">
        <f>VLOOKUP(B311,[1]Planilha8!$X$4:$AD$6629,7,0)</f>
        <v>BOM</v>
      </c>
      <c r="G311" s="13">
        <v>41355</v>
      </c>
      <c r="H311" s="14">
        <v>62.11</v>
      </c>
      <c r="I311" s="15" t="s">
        <v>22</v>
      </c>
      <c r="J311" s="16" t="s">
        <v>82</v>
      </c>
      <c r="K311" s="17">
        <v>224317</v>
      </c>
      <c r="L311" s="18">
        <v>2013000428</v>
      </c>
      <c r="M311" s="19">
        <v>43465</v>
      </c>
      <c r="N311" s="20">
        <v>59.936149999999998</v>
      </c>
      <c r="O311" s="21">
        <v>0.5</v>
      </c>
      <c r="P311" s="22">
        <v>4.1666666666666699E-2</v>
      </c>
      <c r="Q311" s="23">
        <v>0</v>
      </c>
      <c r="R311" s="24">
        <v>59.936149999999998</v>
      </c>
      <c r="S311" s="25">
        <v>2.1738499999999998</v>
      </c>
      <c r="AMG311"/>
      <c r="AMH311"/>
      <c r="AMI311"/>
      <c r="AMJ311"/>
    </row>
    <row r="312" spans="1:1024" s="2" customFormat="1" ht="51" x14ac:dyDescent="0.25">
      <c r="A312" s="10" t="s">
        <v>20</v>
      </c>
      <c r="B312" s="11">
        <v>7958</v>
      </c>
      <c r="C312" s="10">
        <f>VLOOKUP(B312,[1]Planilha8!$X$4:$Y$6629,2,0)</f>
        <v>2039872</v>
      </c>
      <c r="D312" s="12" t="s">
        <v>81</v>
      </c>
      <c r="E312" s="12" t="str">
        <f>VLOOKUP(B312,[1]Planilha8!$X$4:$Z$6629,3,0)</f>
        <v>CENTRAL DE MATERIAL E ESTERILIZAÇÃO</v>
      </c>
      <c r="F312" s="12" t="str">
        <f>VLOOKUP(B312,[1]Planilha8!$X$4:$AD$6629,7,0)</f>
        <v>BOM</v>
      </c>
      <c r="G312" s="13">
        <v>41355</v>
      </c>
      <c r="H312" s="14">
        <v>62.11</v>
      </c>
      <c r="I312" s="15" t="s">
        <v>22</v>
      </c>
      <c r="J312" s="16" t="s">
        <v>82</v>
      </c>
      <c r="K312" s="17">
        <v>224317</v>
      </c>
      <c r="L312" s="18">
        <v>2013000428</v>
      </c>
      <c r="M312" s="19">
        <v>43465</v>
      </c>
      <c r="N312" s="20">
        <v>59.936149999999998</v>
      </c>
      <c r="O312" s="21">
        <v>0.5</v>
      </c>
      <c r="P312" s="22">
        <v>4.1666666666666699E-2</v>
      </c>
      <c r="Q312" s="23">
        <v>0</v>
      </c>
      <c r="R312" s="24">
        <v>59.936149999999998</v>
      </c>
      <c r="S312" s="25">
        <v>2.1738499999999998</v>
      </c>
      <c r="AMG312"/>
      <c r="AMH312"/>
      <c r="AMI312"/>
      <c r="AMJ312"/>
    </row>
    <row r="313" spans="1:1024" s="2" customFormat="1" ht="38.25" x14ac:dyDescent="0.25">
      <c r="A313" s="10" t="s">
        <v>20</v>
      </c>
      <c r="B313" s="11">
        <v>7959</v>
      </c>
      <c r="C313" s="10">
        <f>VLOOKUP(B313,[1]Planilha8!$X$4:$Y$6629,2,0)</f>
        <v>2039873</v>
      </c>
      <c r="D313" s="12" t="s">
        <v>81</v>
      </c>
      <c r="E313" s="12" t="str">
        <f>VLOOKUP(B313,[1]Planilha8!$X$4:$Z$6629,3,0)</f>
        <v>ALMOXARIFADO</v>
      </c>
      <c r="F313" s="12" t="str">
        <f>VLOOKUP(B313,[1]Planilha8!$X$4:$AD$6629,7,0)</f>
        <v>BOM</v>
      </c>
      <c r="G313" s="13">
        <v>41355</v>
      </c>
      <c r="H313" s="14">
        <v>62.11</v>
      </c>
      <c r="I313" s="15" t="s">
        <v>22</v>
      </c>
      <c r="J313" s="16" t="s">
        <v>82</v>
      </c>
      <c r="K313" s="17">
        <v>224317</v>
      </c>
      <c r="L313" s="18">
        <v>2013000428</v>
      </c>
      <c r="M313" s="19">
        <v>43465</v>
      </c>
      <c r="N313" s="20">
        <v>59.936149999999998</v>
      </c>
      <c r="O313" s="21">
        <v>0.5</v>
      </c>
      <c r="P313" s="22">
        <v>4.1666666666666699E-2</v>
      </c>
      <c r="Q313" s="23">
        <v>0</v>
      </c>
      <c r="R313" s="24">
        <v>59.936149999999998</v>
      </c>
      <c r="S313" s="25">
        <v>2.1738499999999998</v>
      </c>
      <c r="AMG313"/>
      <c r="AMH313"/>
      <c r="AMI313"/>
      <c r="AMJ313"/>
    </row>
    <row r="314" spans="1:1024" s="2" customFormat="1" ht="38.25" x14ac:dyDescent="0.25">
      <c r="A314" s="10" t="s">
        <v>20</v>
      </c>
      <c r="B314" s="11">
        <v>7960</v>
      </c>
      <c r="C314" s="10">
        <f>VLOOKUP(B314,[1]Planilha8!$X$4:$Y$6629,2,0)</f>
        <v>2039874</v>
      </c>
      <c r="D314" s="12" t="s">
        <v>81</v>
      </c>
      <c r="E314" s="12" t="str">
        <f>VLOOKUP(B314,[1]Planilha8!$X$4:$Z$6629,3,0)</f>
        <v>ALMOXARIFADO</v>
      </c>
      <c r="F314" s="12" t="str">
        <f>VLOOKUP(B314,[1]Planilha8!$X$4:$AD$6629,7,0)</f>
        <v>BOM</v>
      </c>
      <c r="G314" s="13">
        <v>41355</v>
      </c>
      <c r="H314" s="14">
        <v>62.11</v>
      </c>
      <c r="I314" s="15" t="s">
        <v>22</v>
      </c>
      <c r="J314" s="16" t="s">
        <v>82</v>
      </c>
      <c r="K314" s="17">
        <v>224317</v>
      </c>
      <c r="L314" s="18">
        <v>2013000428</v>
      </c>
      <c r="M314" s="19">
        <v>43465</v>
      </c>
      <c r="N314" s="20">
        <v>59.936149999999998</v>
      </c>
      <c r="O314" s="21">
        <v>0.5</v>
      </c>
      <c r="P314" s="22">
        <v>4.1666666666666699E-2</v>
      </c>
      <c r="Q314" s="23">
        <v>0</v>
      </c>
      <c r="R314" s="24">
        <v>59.936149999999998</v>
      </c>
      <c r="S314" s="25">
        <v>2.1738499999999998</v>
      </c>
      <c r="AMG314"/>
      <c r="AMH314"/>
      <c r="AMI314"/>
      <c r="AMJ314"/>
    </row>
    <row r="315" spans="1:1024" s="2" customFormat="1" ht="38.25" x14ac:dyDescent="0.25">
      <c r="A315" s="10" t="s">
        <v>20</v>
      </c>
      <c r="B315" s="11">
        <v>7961</v>
      </c>
      <c r="C315" s="10">
        <f>VLOOKUP(B315,[1]Planilha8!$X$4:$Y$6629,2,0)</f>
        <v>2039875</v>
      </c>
      <c r="D315" s="12" t="s">
        <v>81</v>
      </c>
      <c r="E315" s="12" t="str">
        <f>VLOOKUP(B315,[1]Planilha8!$X$4:$Z$6629,3,0)</f>
        <v>FARMÁCIA – DOSE</v>
      </c>
      <c r="F315" s="12" t="str">
        <f>VLOOKUP(B315,[1]Planilha8!$X$4:$AD$6629,7,0)</f>
        <v>BOM</v>
      </c>
      <c r="G315" s="13">
        <v>41355</v>
      </c>
      <c r="H315" s="14">
        <v>62.11</v>
      </c>
      <c r="I315" s="15" t="s">
        <v>22</v>
      </c>
      <c r="J315" s="16" t="s">
        <v>82</v>
      </c>
      <c r="K315" s="17">
        <v>224317</v>
      </c>
      <c r="L315" s="18">
        <v>2013000428</v>
      </c>
      <c r="M315" s="19">
        <v>43465</v>
      </c>
      <c r="N315" s="20">
        <v>59.936149999999998</v>
      </c>
      <c r="O315" s="21">
        <v>0.5</v>
      </c>
      <c r="P315" s="22">
        <v>4.1666666666666699E-2</v>
      </c>
      <c r="Q315" s="23">
        <v>0</v>
      </c>
      <c r="R315" s="24">
        <v>59.936149999999998</v>
      </c>
      <c r="S315" s="25">
        <v>2.1738499999999998</v>
      </c>
      <c r="AMG315"/>
      <c r="AMH315"/>
      <c r="AMI315"/>
      <c r="AMJ315"/>
    </row>
    <row r="316" spans="1:1024" s="2" customFormat="1" ht="38.25" x14ac:dyDescent="0.25">
      <c r="A316" s="10" t="s">
        <v>20</v>
      </c>
      <c r="B316" s="11">
        <v>7962</v>
      </c>
      <c r="C316" s="10">
        <f>VLOOKUP(B316,[1]Planilha8!$X$4:$Y$6629,2,0)</f>
        <v>2039876</v>
      </c>
      <c r="D316" s="12" t="s">
        <v>81</v>
      </c>
      <c r="E316" s="12" t="str">
        <f>VLOOKUP(B316,[1]Planilha8!$X$4:$Z$6629,3,0)</f>
        <v>HEMODIALISE / DIÁLISE</v>
      </c>
      <c r="F316" s="12" t="str">
        <f>VLOOKUP(B316,[1]Planilha8!$X$4:$AD$6629,7,0)</f>
        <v>BOM</v>
      </c>
      <c r="G316" s="13">
        <v>41355</v>
      </c>
      <c r="H316" s="14">
        <v>62.11</v>
      </c>
      <c r="I316" s="15" t="s">
        <v>22</v>
      </c>
      <c r="J316" s="16" t="s">
        <v>82</v>
      </c>
      <c r="K316" s="17">
        <v>224317</v>
      </c>
      <c r="L316" s="18">
        <v>2013000428</v>
      </c>
      <c r="M316" s="19">
        <v>43465</v>
      </c>
      <c r="N316" s="20">
        <v>59.936149999999998</v>
      </c>
      <c r="O316" s="21">
        <v>0.5</v>
      </c>
      <c r="P316" s="22">
        <v>4.1666666666666699E-2</v>
      </c>
      <c r="Q316" s="23">
        <v>0</v>
      </c>
      <c r="R316" s="24">
        <v>59.936149999999998</v>
      </c>
      <c r="S316" s="25">
        <v>2.1738499999999998</v>
      </c>
      <c r="AMG316"/>
      <c r="AMH316"/>
      <c r="AMI316"/>
      <c r="AMJ316"/>
    </row>
    <row r="317" spans="1:1024" s="2" customFormat="1" ht="38.25" x14ac:dyDescent="0.25">
      <c r="A317" s="10" t="s">
        <v>20</v>
      </c>
      <c r="B317" s="11">
        <v>7963</v>
      </c>
      <c r="C317" s="10">
        <f>VLOOKUP(B317,[1]Planilha8!$X$4:$Y$6629,2,0)</f>
        <v>2039877</v>
      </c>
      <c r="D317" s="12" t="s">
        <v>81</v>
      </c>
      <c r="E317" s="12" t="str">
        <f>VLOOKUP(B317,[1]Planilha8!$X$4:$Z$6629,3,0)</f>
        <v>ALMOXARIFADO</v>
      </c>
      <c r="F317" s="12" t="str">
        <f>VLOOKUP(B317,[1]Planilha8!$X$4:$AD$6629,7,0)</f>
        <v>BOM</v>
      </c>
      <c r="G317" s="13">
        <v>41355</v>
      </c>
      <c r="H317" s="14">
        <v>62.11</v>
      </c>
      <c r="I317" s="15" t="s">
        <v>22</v>
      </c>
      <c r="J317" s="16" t="s">
        <v>82</v>
      </c>
      <c r="K317" s="17">
        <v>224317</v>
      </c>
      <c r="L317" s="18">
        <v>2013000428</v>
      </c>
      <c r="M317" s="19">
        <v>43465</v>
      </c>
      <c r="N317" s="20">
        <v>59.936149999999998</v>
      </c>
      <c r="O317" s="21">
        <v>0.5</v>
      </c>
      <c r="P317" s="22">
        <v>4.1666666666666699E-2</v>
      </c>
      <c r="Q317" s="23">
        <v>0</v>
      </c>
      <c r="R317" s="24">
        <v>59.936149999999998</v>
      </c>
      <c r="S317" s="25">
        <v>2.1738499999999998</v>
      </c>
      <c r="AMG317"/>
      <c r="AMH317"/>
      <c r="AMI317"/>
      <c r="AMJ317"/>
    </row>
    <row r="318" spans="1:1024" s="2" customFormat="1" ht="38.25" x14ac:dyDescent="0.25">
      <c r="A318" s="10" t="s">
        <v>20</v>
      </c>
      <c r="B318" s="11">
        <v>7964</v>
      </c>
      <c r="C318" s="10">
        <f>VLOOKUP(B318,[1]Planilha8!$X$4:$Y$6629,2,0)</f>
        <v>2039878</v>
      </c>
      <c r="D318" s="12" t="s">
        <v>81</v>
      </c>
      <c r="E318" s="12" t="str">
        <f>VLOOKUP(B318,[1]Planilha8!$X$4:$Z$6629,3,0)</f>
        <v>ALMOXARIFADO</v>
      </c>
      <c r="F318" s="12" t="str">
        <f>VLOOKUP(B318,[1]Planilha8!$X$4:$AD$6629,7,0)</f>
        <v>BOM</v>
      </c>
      <c r="G318" s="13">
        <v>41355</v>
      </c>
      <c r="H318" s="14">
        <v>62.11</v>
      </c>
      <c r="I318" s="15" t="s">
        <v>22</v>
      </c>
      <c r="J318" s="16" t="s">
        <v>82</v>
      </c>
      <c r="K318" s="17">
        <v>224317</v>
      </c>
      <c r="L318" s="18">
        <v>2013000428</v>
      </c>
      <c r="M318" s="19">
        <v>43465</v>
      </c>
      <c r="N318" s="20">
        <v>59.936149999999998</v>
      </c>
      <c r="O318" s="21">
        <v>0.5</v>
      </c>
      <c r="P318" s="22">
        <v>4.1666666666666699E-2</v>
      </c>
      <c r="Q318" s="23">
        <v>0</v>
      </c>
      <c r="R318" s="24">
        <v>59.936149999999998</v>
      </c>
      <c r="S318" s="25">
        <v>2.1738499999999998</v>
      </c>
      <c r="AMG318"/>
      <c r="AMH318"/>
      <c r="AMI318"/>
      <c r="AMJ318"/>
    </row>
    <row r="319" spans="1:1024" s="2" customFormat="1" ht="38.25" x14ac:dyDescent="0.25">
      <c r="A319" s="10" t="s">
        <v>20</v>
      </c>
      <c r="B319" s="11">
        <v>7965</v>
      </c>
      <c r="C319" s="10">
        <f>VLOOKUP(B319,[1]Planilha8!$X$4:$Y$6629,2,0)</f>
        <v>2039879</v>
      </c>
      <c r="D319" s="12" t="s">
        <v>83</v>
      </c>
      <c r="E319" s="12" t="str">
        <f>VLOOKUP(B319,[1]Planilha8!$X$4:$Z$6629,3,0)</f>
        <v>UNIDADE DE TERAPIA INTENSIVA</v>
      </c>
      <c r="F319" s="12" t="str">
        <f>VLOOKUP(B319,[1]Planilha8!$X$4:$AD$6629,7,0)</f>
        <v>BOM</v>
      </c>
      <c r="G319" s="13">
        <v>41355</v>
      </c>
      <c r="H319" s="14">
        <v>1555.02</v>
      </c>
      <c r="I319" s="15" t="s">
        <v>22</v>
      </c>
      <c r="J319" s="16" t="s">
        <v>82</v>
      </c>
      <c r="K319" s="17">
        <v>224317</v>
      </c>
      <c r="L319" s="18">
        <v>2013000428</v>
      </c>
      <c r="M319" s="19">
        <v>43465</v>
      </c>
      <c r="N319" s="20">
        <v>1527.60778846157</v>
      </c>
      <c r="O319" s="21">
        <v>0.5</v>
      </c>
      <c r="P319" s="22">
        <v>4.1666666666666699E-2</v>
      </c>
      <c r="Q319" s="23">
        <v>0</v>
      </c>
      <c r="R319" s="24">
        <v>1527.60778846157</v>
      </c>
      <c r="S319" s="25">
        <v>27.412211538426799</v>
      </c>
      <c r="AMG319"/>
      <c r="AMH319"/>
      <c r="AMI319"/>
      <c r="AMJ319"/>
    </row>
    <row r="320" spans="1:1024" s="2" customFormat="1" ht="38.25" x14ac:dyDescent="0.25">
      <c r="A320" s="10" t="s">
        <v>20</v>
      </c>
      <c r="B320" s="11">
        <v>7966</v>
      </c>
      <c r="C320" s="10">
        <f>VLOOKUP(B320,[1]Planilha8!$X$4:$Y$6629,2,0)</f>
        <v>2039880</v>
      </c>
      <c r="D320" s="12" t="s">
        <v>83</v>
      </c>
      <c r="E320" s="12" t="str">
        <f>VLOOKUP(B320,[1]Planilha8!$X$4:$Z$6629,3,0)</f>
        <v>UNIDADE DE TERAPIA INTENSIVA</v>
      </c>
      <c r="F320" s="12" t="str">
        <f>VLOOKUP(B320,[1]Planilha8!$X$4:$AD$6629,7,0)</f>
        <v>BOM</v>
      </c>
      <c r="G320" s="13">
        <v>41355</v>
      </c>
      <c r="H320" s="14">
        <v>1555.02</v>
      </c>
      <c r="I320" s="15" t="s">
        <v>22</v>
      </c>
      <c r="J320" s="16" t="s">
        <v>82</v>
      </c>
      <c r="K320" s="17">
        <v>224317</v>
      </c>
      <c r="L320" s="18">
        <v>2013000428</v>
      </c>
      <c r="M320" s="19">
        <v>43465</v>
      </c>
      <c r="N320" s="20">
        <v>1527.60778846157</v>
      </c>
      <c r="O320" s="21">
        <v>0.5</v>
      </c>
      <c r="P320" s="22">
        <v>4.1666666666666699E-2</v>
      </c>
      <c r="Q320" s="23">
        <v>0</v>
      </c>
      <c r="R320" s="24">
        <v>1527.60778846157</v>
      </c>
      <c r="S320" s="25">
        <v>27.412211538426799</v>
      </c>
      <c r="AMG320"/>
      <c r="AMH320"/>
      <c r="AMI320"/>
      <c r="AMJ320"/>
    </row>
    <row r="321" spans="1:1024" s="2" customFormat="1" ht="38.25" x14ac:dyDescent="0.25">
      <c r="A321" s="10" t="s">
        <v>20</v>
      </c>
      <c r="B321" s="11">
        <v>7967</v>
      </c>
      <c r="C321" s="10">
        <f>VLOOKUP(B321,[1]Planilha8!$X$4:$Y$6629,2,0)</f>
        <v>2039881</v>
      </c>
      <c r="D321" s="12" t="s">
        <v>83</v>
      </c>
      <c r="E321" s="12" t="str">
        <f>VLOOKUP(B321,[1]Planilha8!$X$4:$Z$6629,3,0)</f>
        <v>UNIDADE DE TERAPIA INTENSIVA</v>
      </c>
      <c r="F321" s="12" t="str">
        <f>VLOOKUP(B321,[1]Planilha8!$X$4:$AD$6629,7,0)</f>
        <v>BOM</v>
      </c>
      <c r="G321" s="13">
        <v>41355</v>
      </c>
      <c r="H321" s="14">
        <v>1555.02</v>
      </c>
      <c r="I321" s="15" t="s">
        <v>22</v>
      </c>
      <c r="J321" s="16" t="s">
        <v>82</v>
      </c>
      <c r="K321" s="17">
        <v>224317</v>
      </c>
      <c r="L321" s="18">
        <v>2013000428</v>
      </c>
      <c r="M321" s="19">
        <v>43465</v>
      </c>
      <c r="N321" s="20">
        <v>1527.60778846157</v>
      </c>
      <c r="O321" s="21">
        <v>0.5</v>
      </c>
      <c r="P321" s="22">
        <v>4.1666666666666699E-2</v>
      </c>
      <c r="Q321" s="23">
        <v>0</v>
      </c>
      <c r="R321" s="24">
        <v>1527.60778846157</v>
      </c>
      <c r="S321" s="25">
        <v>27.412211538426799</v>
      </c>
      <c r="AMG321"/>
      <c r="AMH321"/>
      <c r="AMI321"/>
      <c r="AMJ321"/>
    </row>
    <row r="322" spans="1:1024" s="2" customFormat="1" ht="38.25" x14ac:dyDescent="0.25">
      <c r="A322" s="10" t="s">
        <v>20</v>
      </c>
      <c r="B322" s="11">
        <v>7968</v>
      </c>
      <c r="C322" s="10">
        <f>VLOOKUP(B322,[1]Planilha8!$X$4:$Y$6629,2,0)</f>
        <v>2039882</v>
      </c>
      <c r="D322" s="12" t="s">
        <v>83</v>
      </c>
      <c r="E322" s="12" t="str">
        <f>VLOOKUP(B322,[1]Planilha8!$X$4:$Z$6629,3,0)</f>
        <v>UNIDADE DE TERAPIA INTENSIVA</v>
      </c>
      <c r="F322" s="12" t="str">
        <f>VLOOKUP(B322,[1]Planilha8!$X$4:$AD$6629,7,0)</f>
        <v>BOM</v>
      </c>
      <c r="G322" s="13">
        <v>41355</v>
      </c>
      <c r="H322" s="14">
        <v>1555.02</v>
      </c>
      <c r="I322" s="15" t="s">
        <v>22</v>
      </c>
      <c r="J322" s="16" t="s">
        <v>82</v>
      </c>
      <c r="K322" s="17">
        <v>224317</v>
      </c>
      <c r="L322" s="18">
        <v>2013000428</v>
      </c>
      <c r="M322" s="19">
        <v>43465</v>
      </c>
      <c r="N322" s="20">
        <v>1527.60778846157</v>
      </c>
      <c r="O322" s="21">
        <v>0.5</v>
      </c>
      <c r="P322" s="22">
        <v>4.1666666666666699E-2</v>
      </c>
      <c r="Q322" s="23">
        <v>0</v>
      </c>
      <c r="R322" s="24">
        <v>1527.60778846157</v>
      </c>
      <c r="S322" s="25">
        <v>27.412211538426799</v>
      </c>
      <c r="AMG322"/>
      <c r="AMH322"/>
      <c r="AMI322"/>
      <c r="AMJ322"/>
    </row>
    <row r="323" spans="1:1024" s="2" customFormat="1" ht="38.25" x14ac:dyDescent="0.25">
      <c r="A323" s="10" t="s">
        <v>20</v>
      </c>
      <c r="B323" s="11">
        <v>7969</v>
      </c>
      <c r="C323" s="10">
        <f>VLOOKUP(B323,[1]Planilha8!$X$4:$Y$6629,2,0)</f>
        <v>2039883</v>
      </c>
      <c r="D323" s="12" t="s">
        <v>83</v>
      </c>
      <c r="E323" s="12" t="str">
        <f>VLOOKUP(B323,[1]Planilha8!$X$4:$Z$6629,3,0)</f>
        <v>UNIDADE DE TERAPIA INTENSIVA</v>
      </c>
      <c r="F323" s="12" t="str">
        <f>VLOOKUP(B323,[1]Planilha8!$X$4:$AD$6629,7,0)</f>
        <v>BOM</v>
      </c>
      <c r="G323" s="13">
        <v>41355</v>
      </c>
      <c r="H323" s="14">
        <v>1555.02</v>
      </c>
      <c r="I323" s="15" t="s">
        <v>22</v>
      </c>
      <c r="J323" s="16" t="s">
        <v>82</v>
      </c>
      <c r="K323" s="17">
        <v>224317</v>
      </c>
      <c r="L323" s="18">
        <v>2013000428</v>
      </c>
      <c r="M323" s="19">
        <v>43465</v>
      </c>
      <c r="N323" s="20">
        <v>1527.60778846157</v>
      </c>
      <c r="O323" s="21">
        <v>0.5</v>
      </c>
      <c r="P323" s="22">
        <v>4.1666666666666699E-2</v>
      </c>
      <c r="Q323" s="23">
        <v>0</v>
      </c>
      <c r="R323" s="24">
        <v>1527.60778846157</v>
      </c>
      <c r="S323" s="25">
        <v>27.412211538426799</v>
      </c>
      <c r="AMG323"/>
      <c r="AMH323"/>
      <c r="AMI323"/>
      <c r="AMJ323"/>
    </row>
    <row r="324" spans="1:1024" s="2" customFormat="1" ht="38.25" x14ac:dyDescent="0.25">
      <c r="A324" s="10" t="s">
        <v>20</v>
      </c>
      <c r="B324" s="11">
        <v>7970</v>
      </c>
      <c r="C324" s="10">
        <f>VLOOKUP(B324,[1]Planilha8!$X$4:$Y$6629,2,0)</f>
        <v>2039884</v>
      </c>
      <c r="D324" s="12" t="s">
        <v>83</v>
      </c>
      <c r="E324" s="12" t="str">
        <f>VLOOKUP(B324,[1]Planilha8!$X$4:$Z$6629,3,0)</f>
        <v>UNIDADE DE TERAPIA INTENSIVA</v>
      </c>
      <c r="F324" s="12" t="str">
        <f>VLOOKUP(B324,[1]Planilha8!$X$4:$AD$6629,7,0)</f>
        <v>BOM</v>
      </c>
      <c r="G324" s="13">
        <v>41355</v>
      </c>
      <c r="H324" s="14">
        <v>1555.02</v>
      </c>
      <c r="I324" s="15" t="s">
        <v>22</v>
      </c>
      <c r="J324" s="16" t="s">
        <v>82</v>
      </c>
      <c r="K324" s="17">
        <v>224317</v>
      </c>
      <c r="L324" s="18">
        <v>2013000428</v>
      </c>
      <c r="M324" s="19">
        <v>43465</v>
      </c>
      <c r="N324" s="20">
        <v>1527.60778846157</v>
      </c>
      <c r="O324" s="21">
        <v>0.5</v>
      </c>
      <c r="P324" s="22">
        <v>4.1666666666666699E-2</v>
      </c>
      <c r="Q324" s="23">
        <v>0</v>
      </c>
      <c r="R324" s="24">
        <v>1527.60778846157</v>
      </c>
      <c r="S324" s="25">
        <v>27.412211538426799</v>
      </c>
      <c r="AMG324"/>
      <c r="AMH324"/>
      <c r="AMI324"/>
      <c r="AMJ324"/>
    </row>
    <row r="325" spans="1:1024" s="2" customFormat="1" ht="38.25" x14ac:dyDescent="0.25">
      <c r="A325" s="10" t="s">
        <v>20</v>
      </c>
      <c r="B325" s="11">
        <v>7971</v>
      </c>
      <c r="C325" s="10">
        <f>VLOOKUP(B325,[1]Planilha8!$X$4:$Y$6629,2,0)</f>
        <v>2039885</v>
      </c>
      <c r="D325" s="12" t="s">
        <v>83</v>
      </c>
      <c r="E325" s="12" t="str">
        <f>VLOOKUP(B325,[1]Planilha8!$X$4:$Z$6629,3,0)</f>
        <v>UNIDADE DE TERAPIA INTENSIVA</v>
      </c>
      <c r="F325" s="12" t="str">
        <f>VLOOKUP(B325,[1]Planilha8!$X$4:$AD$6629,7,0)</f>
        <v>BOM</v>
      </c>
      <c r="G325" s="13">
        <v>41355</v>
      </c>
      <c r="H325" s="14">
        <v>1555.02</v>
      </c>
      <c r="I325" s="15" t="s">
        <v>22</v>
      </c>
      <c r="J325" s="16" t="s">
        <v>82</v>
      </c>
      <c r="K325" s="17">
        <v>224317</v>
      </c>
      <c r="L325" s="18">
        <v>2013000428</v>
      </c>
      <c r="M325" s="19">
        <v>43465</v>
      </c>
      <c r="N325" s="20">
        <v>1527.60778846157</v>
      </c>
      <c r="O325" s="21">
        <v>0.5</v>
      </c>
      <c r="P325" s="22">
        <v>4.1666666666666699E-2</v>
      </c>
      <c r="Q325" s="23">
        <v>0</v>
      </c>
      <c r="R325" s="24">
        <v>1527.60778846157</v>
      </c>
      <c r="S325" s="25">
        <v>27.412211538426799</v>
      </c>
      <c r="AMG325"/>
      <c r="AMH325"/>
      <c r="AMI325"/>
      <c r="AMJ325"/>
    </row>
    <row r="326" spans="1:1024" s="2" customFormat="1" ht="38.25" x14ac:dyDescent="0.25">
      <c r="A326" s="10" t="s">
        <v>20</v>
      </c>
      <c r="B326" s="11">
        <v>7972</v>
      </c>
      <c r="C326" s="10">
        <f>VLOOKUP(B326,[1]Planilha8!$X$4:$Y$6629,2,0)</f>
        <v>2039886</v>
      </c>
      <c r="D326" s="12" t="s">
        <v>83</v>
      </c>
      <c r="E326" s="12" t="str">
        <f>VLOOKUP(B326,[1]Planilha8!$X$4:$Z$6629,3,0)</f>
        <v>UNIDADE DE TERAPIA INTENSIVA</v>
      </c>
      <c r="F326" s="12" t="str">
        <f>VLOOKUP(B326,[1]Planilha8!$X$4:$AD$6629,7,0)</f>
        <v>BOM</v>
      </c>
      <c r="G326" s="13">
        <v>41355</v>
      </c>
      <c r="H326" s="14">
        <v>1555.02</v>
      </c>
      <c r="I326" s="15" t="s">
        <v>22</v>
      </c>
      <c r="J326" s="16" t="s">
        <v>82</v>
      </c>
      <c r="K326" s="17">
        <v>224317</v>
      </c>
      <c r="L326" s="18">
        <v>2013000428</v>
      </c>
      <c r="M326" s="19">
        <v>43465</v>
      </c>
      <c r="N326" s="20">
        <v>1527.60778846157</v>
      </c>
      <c r="O326" s="21">
        <v>0.5</v>
      </c>
      <c r="P326" s="22">
        <v>4.1666666666666699E-2</v>
      </c>
      <c r="Q326" s="23">
        <v>0</v>
      </c>
      <c r="R326" s="24">
        <v>1527.60778846157</v>
      </c>
      <c r="S326" s="25">
        <v>27.412211538426799</v>
      </c>
      <c r="AMG326"/>
      <c r="AMH326"/>
      <c r="AMI326"/>
      <c r="AMJ326"/>
    </row>
    <row r="327" spans="1:1024" s="2" customFormat="1" ht="38.25" x14ac:dyDescent="0.25">
      <c r="A327" s="10" t="s">
        <v>20</v>
      </c>
      <c r="B327" s="11">
        <v>7973</v>
      </c>
      <c r="C327" s="10">
        <f>VLOOKUP(B327,[1]Planilha8!$X$4:$Y$6629,2,0)</f>
        <v>2039887</v>
      </c>
      <c r="D327" s="12" t="s">
        <v>83</v>
      </c>
      <c r="E327" s="12" t="str">
        <f>VLOOKUP(B327,[1]Planilha8!$X$4:$Z$6629,3,0)</f>
        <v>UNIDADE DE TERAPIA INTENSIVA</v>
      </c>
      <c r="F327" s="12" t="str">
        <f>VLOOKUP(B327,[1]Planilha8!$X$4:$AD$6629,7,0)</f>
        <v>BOM</v>
      </c>
      <c r="G327" s="13">
        <v>41355</v>
      </c>
      <c r="H327" s="14">
        <v>1555.02</v>
      </c>
      <c r="I327" s="15" t="s">
        <v>22</v>
      </c>
      <c r="J327" s="16" t="s">
        <v>82</v>
      </c>
      <c r="K327" s="17">
        <v>224317</v>
      </c>
      <c r="L327" s="18">
        <v>2013000428</v>
      </c>
      <c r="M327" s="19">
        <v>43465</v>
      </c>
      <c r="N327" s="20">
        <v>1527.60778846157</v>
      </c>
      <c r="O327" s="21">
        <v>0.5</v>
      </c>
      <c r="P327" s="22">
        <v>4.1666666666666699E-2</v>
      </c>
      <c r="Q327" s="23">
        <v>0</v>
      </c>
      <c r="R327" s="24">
        <v>1527.60778846157</v>
      </c>
      <c r="S327" s="25">
        <v>27.412211538426799</v>
      </c>
      <c r="AMG327"/>
      <c r="AMH327"/>
      <c r="AMI327"/>
      <c r="AMJ327"/>
    </row>
    <row r="328" spans="1:1024" s="2" customFormat="1" ht="38.25" x14ac:dyDescent="0.25">
      <c r="A328" s="10" t="s">
        <v>20</v>
      </c>
      <c r="B328" s="11">
        <v>7974</v>
      </c>
      <c r="C328" s="10">
        <f>VLOOKUP(B328,[1]Planilha8!$X$4:$Y$6629,2,0)</f>
        <v>2039888</v>
      </c>
      <c r="D328" s="12" t="s">
        <v>83</v>
      </c>
      <c r="E328" s="12" t="str">
        <f>VLOOKUP(B328,[1]Planilha8!$X$4:$Z$6629,3,0)</f>
        <v>UNIDADE DE TERAPIA INTENSIVA</v>
      </c>
      <c r="F328" s="12" t="str">
        <f>VLOOKUP(B328,[1]Planilha8!$X$4:$AD$6629,7,0)</f>
        <v>BOM</v>
      </c>
      <c r="G328" s="13">
        <v>41355</v>
      </c>
      <c r="H328" s="14">
        <v>1555.02</v>
      </c>
      <c r="I328" s="15" t="s">
        <v>22</v>
      </c>
      <c r="J328" s="16" t="s">
        <v>82</v>
      </c>
      <c r="K328" s="17">
        <v>224317</v>
      </c>
      <c r="L328" s="18">
        <v>2013000428</v>
      </c>
      <c r="M328" s="19">
        <v>43465</v>
      </c>
      <c r="N328" s="20">
        <v>1527.60778846157</v>
      </c>
      <c r="O328" s="21">
        <v>0.5</v>
      </c>
      <c r="P328" s="22">
        <v>4.1666666666666699E-2</v>
      </c>
      <c r="Q328" s="23">
        <v>0</v>
      </c>
      <c r="R328" s="24">
        <v>1527.60778846157</v>
      </c>
      <c r="S328" s="25">
        <v>27.412211538426799</v>
      </c>
      <c r="AMG328"/>
      <c r="AMH328"/>
      <c r="AMI328"/>
      <c r="AMJ328"/>
    </row>
    <row r="329" spans="1:1024" s="2" customFormat="1" ht="38.25" x14ac:dyDescent="0.25">
      <c r="A329" s="10" t="s">
        <v>20</v>
      </c>
      <c r="B329" s="11">
        <v>7975</v>
      </c>
      <c r="C329" s="10">
        <f>VLOOKUP(B329,[1]Planilha8!$X$4:$Y$6629,2,0)</f>
        <v>2039889</v>
      </c>
      <c r="D329" s="12" t="s">
        <v>83</v>
      </c>
      <c r="E329" s="12" t="str">
        <f>VLOOKUP(B329,[1]Planilha8!$X$4:$Z$6629,3,0)</f>
        <v>UNIDADE DE TERAPIA INTENSIVA</v>
      </c>
      <c r="F329" s="12" t="str">
        <f>VLOOKUP(B329,[1]Planilha8!$X$4:$AD$6629,7,0)</f>
        <v>BOM</v>
      </c>
      <c r="G329" s="13">
        <v>41355</v>
      </c>
      <c r="H329" s="14">
        <v>1555.02</v>
      </c>
      <c r="I329" s="15" t="s">
        <v>22</v>
      </c>
      <c r="J329" s="16" t="s">
        <v>82</v>
      </c>
      <c r="K329" s="17">
        <v>224317</v>
      </c>
      <c r="L329" s="18">
        <v>2013000428</v>
      </c>
      <c r="M329" s="19">
        <v>43465</v>
      </c>
      <c r="N329" s="20">
        <v>1527.60778846157</v>
      </c>
      <c r="O329" s="21">
        <v>0.5</v>
      </c>
      <c r="P329" s="22">
        <v>4.1666666666666699E-2</v>
      </c>
      <c r="Q329" s="23">
        <v>0</v>
      </c>
      <c r="R329" s="24">
        <v>1527.60778846157</v>
      </c>
      <c r="S329" s="25">
        <v>27.412211538426799</v>
      </c>
      <c r="AMG329"/>
      <c r="AMH329"/>
      <c r="AMI329"/>
      <c r="AMJ329"/>
    </row>
    <row r="330" spans="1:1024" s="2" customFormat="1" ht="38.25" x14ac:dyDescent="0.25">
      <c r="A330" s="10" t="s">
        <v>20</v>
      </c>
      <c r="B330" s="11">
        <v>7976</v>
      </c>
      <c r="C330" s="10">
        <f>VLOOKUP(B330,[1]Planilha8!$X$4:$Y$6629,2,0)</f>
        <v>2039890</v>
      </c>
      <c r="D330" s="12" t="s">
        <v>83</v>
      </c>
      <c r="E330" s="12" t="str">
        <f>VLOOKUP(B330,[1]Planilha8!$X$4:$Z$6629,3,0)</f>
        <v>UNIDADE DE TERAPIA INTENSIVA</v>
      </c>
      <c r="F330" s="12" t="str">
        <f>VLOOKUP(B330,[1]Planilha8!$X$4:$AD$6629,7,0)</f>
        <v>BOM</v>
      </c>
      <c r="G330" s="13">
        <v>41355</v>
      </c>
      <c r="H330" s="14">
        <v>1555.02</v>
      </c>
      <c r="I330" s="15" t="s">
        <v>22</v>
      </c>
      <c r="J330" s="16" t="s">
        <v>82</v>
      </c>
      <c r="K330" s="17">
        <v>224317</v>
      </c>
      <c r="L330" s="18">
        <v>2013000428</v>
      </c>
      <c r="M330" s="19">
        <v>43465</v>
      </c>
      <c r="N330" s="20">
        <v>1527.60778846157</v>
      </c>
      <c r="O330" s="21">
        <v>0.5</v>
      </c>
      <c r="P330" s="22">
        <v>4.1666666666666699E-2</v>
      </c>
      <c r="Q330" s="23">
        <v>0</v>
      </c>
      <c r="R330" s="24">
        <v>1527.60778846157</v>
      </c>
      <c r="S330" s="25">
        <v>27.412211538426799</v>
      </c>
      <c r="AMG330"/>
      <c r="AMH330"/>
      <c r="AMI330"/>
      <c r="AMJ330"/>
    </row>
    <row r="331" spans="1:1024" s="2" customFormat="1" ht="38.25" x14ac:dyDescent="0.25">
      <c r="A331" s="10" t="s">
        <v>20</v>
      </c>
      <c r="B331" s="11">
        <v>7977</v>
      </c>
      <c r="C331" s="10">
        <f>VLOOKUP(B331,[1]Planilha8!$X$4:$Y$6629,2,0)</f>
        <v>2039891</v>
      </c>
      <c r="D331" s="12" t="s">
        <v>83</v>
      </c>
      <c r="E331" s="12" t="str">
        <f>VLOOKUP(B331,[1]Planilha8!$X$4:$Z$6629,3,0)</f>
        <v>ASTEC</v>
      </c>
      <c r="F331" s="12" t="str">
        <f>VLOOKUP(B331,[1]Planilha8!$X$4:$AD$6629,7,0)</f>
        <v>BOM</v>
      </c>
      <c r="G331" s="13">
        <v>41355</v>
      </c>
      <c r="H331" s="14">
        <v>1555.02</v>
      </c>
      <c r="I331" s="15" t="s">
        <v>22</v>
      </c>
      <c r="J331" s="16" t="s">
        <v>82</v>
      </c>
      <c r="K331" s="17">
        <v>224317</v>
      </c>
      <c r="L331" s="18">
        <v>2013000428</v>
      </c>
      <c r="M331" s="19">
        <v>43465</v>
      </c>
      <c r="N331" s="20">
        <v>1527.60778846157</v>
      </c>
      <c r="O331" s="21">
        <v>0.5</v>
      </c>
      <c r="P331" s="22">
        <v>4.1666666666666699E-2</v>
      </c>
      <c r="Q331" s="23">
        <v>0</v>
      </c>
      <c r="R331" s="24">
        <v>1527.60778846157</v>
      </c>
      <c r="S331" s="25">
        <v>27.412211538426799</v>
      </c>
      <c r="AMG331"/>
      <c r="AMH331"/>
      <c r="AMI331"/>
      <c r="AMJ331"/>
    </row>
    <row r="332" spans="1:1024" s="2" customFormat="1" ht="38.25" x14ac:dyDescent="0.25">
      <c r="A332" s="10" t="s">
        <v>20</v>
      </c>
      <c r="B332" s="11">
        <v>7978</v>
      </c>
      <c r="C332" s="10">
        <f>VLOOKUP(B332,[1]Planilha8!$X$4:$Y$6629,2,0)</f>
        <v>2039892</v>
      </c>
      <c r="D332" s="12" t="s">
        <v>84</v>
      </c>
      <c r="E332" s="12" t="str">
        <f>VLOOKUP(B332,[1]Planilha8!$X$4:$Z$6629,3,0)</f>
        <v>UNIDADE DE TERAPIA INTENSIVA</v>
      </c>
      <c r="F332" s="12" t="str">
        <f>VLOOKUP(B332,[1]Planilha8!$X$4:$AD$6629,7,0)</f>
        <v>BOM</v>
      </c>
      <c r="G332" s="13">
        <v>41355</v>
      </c>
      <c r="H332" s="14">
        <v>369.87</v>
      </c>
      <c r="I332" s="15" t="s">
        <v>22</v>
      </c>
      <c r="J332" s="16" t="s">
        <v>82</v>
      </c>
      <c r="K332" s="17">
        <v>224317</v>
      </c>
      <c r="L332" s="18">
        <v>2013000428</v>
      </c>
      <c r="M332" s="19">
        <v>43465</v>
      </c>
      <c r="N332" s="20">
        <v>212.49742788461501</v>
      </c>
      <c r="O332" s="21">
        <v>0.25</v>
      </c>
      <c r="P332" s="22">
        <v>2.0833333333333301E-2</v>
      </c>
      <c r="Q332" s="23">
        <v>7.7056250000000004</v>
      </c>
      <c r="R332" s="24">
        <v>220.203052884615</v>
      </c>
      <c r="S332" s="25">
        <v>149.666947115385</v>
      </c>
      <c r="AMG332"/>
      <c r="AMH332"/>
      <c r="AMI332"/>
      <c r="AMJ332"/>
    </row>
    <row r="333" spans="1:1024" s="2" customFormat="1" ht="38.25" x14ac:dyDescent="0.25">
      <c r="A333" s="10" t="s">
        <v>20</v>
      </c>
      <c r="B333" s="11">
        <v>7979</v>
      </c>
      <c r="C333" s="10">
        <f>VLOOKUP(B333,[1]Planilha8!$X$4:$Y$6629,2,0)</f>
        <v>2039893</v>
      </c>
      <c r="D333" s="12" t="s">
        <v>84</v>
      </c>
      <c r="E333" s="12" t="str">
        <f>VLOOKUP(B333,[1]Planilha8!$X$4:$Z$6629,3,0)</f>
        <v>UNIDADE DE TERAPIA INTENSIVA</v>
      </c>
      <c r="F333" s="12" t="str">
        <f>VLOOKUP(B333,[1]Planilha8!$X$4:$AD$6629,7,0)</f>
        <v>BOM</v>
      </c>
      <c r="G333" s="13">
        <v>41355</v>
      </c>
      <c r="H333" s="14">
        <v>369.87</v>
      </c>
      <c r="I333" s="15" t="s">
        <v>22</v>
      </c>
      <c r="J333" s="16" t="s">
        <v>82</v>
      </c>
      <c r="K333" s="17">
        <v>224317</v>
      </c>
      <c r="L333" s="18">
        <v>2013000428</v>
      </c>
      <c r="M333" s="19">
        <v>43465</v>
      </c>
      <c r="N333" s="20">
        <v>212.49742788461501</v>
      </c>
      <c r="O333" s="21">
        <v>0.25</v>
      </c>
      <c r="P333" s="22">
        <v>2.0833333333333301E-2</v>
      </c>
      <c r="Q333" s="23">
        <v>7.7056250000000004</v>
      </c>
      <c r="R333" s="24">
        <v>220.203052884615</v>
      </c>
      <c r="S333" s="25">
        <v>149.666947115385</v>
      </c>
      <c r="AMG333"/>
      <c r="AMH333"/>
      <c r="AMI333"/>
      <c r="AMJ333"/>
    </row>
    <row r="334" spans="1:1024" s="2" customFormat="1" ht="38.25" x14ac:dyDescent="0.25">
      <c r="A334" s="10" t="s">
        <v>20</v>
      </c>
      <c r="B334" s="11">
        <v>7980</v>
      </c>
      <c r="C334" s="10">
        <f>VLOOKUP(B334,[1]Planilha8!$X$4:$Y$6629,2,0)</f>
        <v>2039894</v>
      </c>
      <c r="D334" s="12" t="s">
        <v>84</v>
      </c>
      <c r="E334" s="12" t="str">
        <f>VLOOKUP(B334,[1]Planilha8!$X$4:$Z$6629,3,0)</f>
        <v>UNIDADE DE TERAPIA INTENSIVA</v>
      </c>
      <c r="F334" s="12" t="str">
        <f>VLOOKUP(B334,[1]Planilha8!$X$4:$AD$6629,7,0)</f>
        <v>BOM</v>
      </c>
      <c r="G334" s="13">
        <v>41355</v>
      </c>
      <c r="H334" s="14">
        <v>369.87</v>
      </c>
      <c r="I334" s="15" t="s">
        <v>22</v>
      </c>
      <c r="J334" s="16" t="s">
        <v>82</v>
      </c>
      <c r="K334" s="17">
        <v>224317</v>
      </c>
      <c r="L334" s="18">
        <v>2013000428</v>
      </c>
      <c r="M334" s="19">
        <v>43465</v>
      </c>
      <c r="N334" s="20">
        <v>212.49742788461501</v>
      </c>
      <c r="O334" s="21">
        <v>0.25</v>
      </c>
      <c r="P334" s="22">
        <v>2.0833333333333301E-2</v>
      </c>
      <c r="Q334" s="23">
        <v>7.7056250000000004</v>
      </c>
      <c r="R334" s="24">
        <v>220.203052884615</v>
      </c>
      <c r="S334" s="25">
        <v>149.666947115385</v>
      </c>
      <c r="AMG334"/>
      <c r="AMH334"/>
      <c r="AMI334"/>
      <c r="AMJ334"/>
    </row>
    <row r="335" spans="1:1024" s="2" customFormat="1" ht="38.25" x14ac:dyDescent="0.25">
      <c r="A335" s="10" t="s">
        <v>20</v>
      </c>
      <c r="B335" s="11">
        <v>7981</v>
      </c>
      <c r="C335" s="10">
        <f>VLOOKUP(B335,[1]Planilha8!$X$4:$Y$6629,2,0)</f>
        <v>2039895</v>
      </c>
      <c r="D335" s="12" t="s">
        <v>84</v>
      </c>
      <c r="E335" s="12" t="str">
        <f>VLOOKUP(B335,[1]Planilha8!$X$4:$Z$6629,3,0)</f>
        <v>UNIDADE DE TERAPIA INTENSIVA</v>
      </c>
      <c r="F335" s="12" t="str">
        <f>VLOOKUP(B335,[1]Planilha8!$X$4:$AD$6629,7,0)</f>
        <v>BOM</v>
      </c>
      <c r="G335" s="13">
        <v>41355</v>
      </c>
      <c r="H335" s="14">
        <v>369.87</v>
      </c>
      <c r="I335" s="15" t="s">
        <v>22</v>
      </c>
      <c r="J335" s="16" t="s">
        <v>82</v>
      </c>
      <c r="K335" s="17">
        <v>224317</v>
      </c>
      <c r="L335" s="18">
        <v>2013000428</v>
      </c>
      <c r="M335" s="19">
        <v>43465</v>
      </c>
      <c r="N335" s="20">
        <v>212.49742788461501</v>
      </c>
      <c r="O335" s="21">
        <v>0.25</v>
      </c>
      <c r="P335" s="22">
        <v>2.0833333333333301E-2</v>
      </c>
      <c r="Q335" s="23">
        <v>7.7056250000000004</v>
      </c>
      <c r="R335" s="24">
        <v>220.203052884615</v>
      </c>
      <c r="S335" s="25">
        <v>149.666947115385</v>
      </c>
      <c r="AMG335"/>
      <c r="AMH335"/>
      <c r="AMI335"/>
      <c r="AMJ335"/>
    </row>
    <row r="336" spans="1:1024" s="2" customFormat="1" ht="38.25" x14ac:dyDescent="0.25">
      <c r="A336" s="10" t="s">
        <v>20</v>
      </c>
      <c r="B336" s="11">
        <v>7982</v>
      </c>
      <c r="C336" s="10">
        <f>VLOOKUP(B336,[1]Planilha8!$X$4:$Y$6629,2,0)</f>
        <v>2039896</v>
      </c>
      <c r="D336" s="12" t="s">
        <v>84</v>
      </c>
      <c r="E336" s="12" t="str">
        <f>VLOOKUP(B336,[1]Planilha8!$X$4:$Z$6629,3,0)</f>
        <v>UNIDADE DE TERAPIA INTENSIVA</v>
      </c>
      <c r="F336" s="12" t="str">
        <f>VLOOKUP(B336,[1]Planilha8!$X$4:$AD$6629,7,0)</f>
        <v>BOM</v>
      </c>
      <c r="G336" s="13">
        <v>41355</v>
      </c>
      <c r="H336" s="14">
        <v>369.87</v>
      </c>
      <c r="I336" s="15" t="s">
        <v>22</v>
      </c>
      <c r="J336" s="16" t="s">
        <v>82</v>
      </c>
      <c r="K336" s="17">
        <v>224317</v>
      </c>
      <c r="L336" s="18">
        <v>2013000428</v>
      </c>
      <c r="M336" s="19">
        <v>43465</v>
      </c>
      <c r="N336" s="20">
        <v>212.49742788461501</v>
      </c>
      <c r="O336" s="21">
        <v>0.25</v>
      </c>
      <c r="P336" s="22">
        <v>2.0833333333333301E-2</v>
      </c>
      <c r="Q336" s="23">
        <v>7.7056250000000004</v>
      </c>
      <c r="R336" s="24">
        <v>220.203052884615</v>
      </c>
      <c r="S336" s="25">
        <v>149.666947115385</v>
      </c>
      <c r="AMG336"/>
      <c r="AMH336"/>
      <c r="AMI336"/>
      <c r="AMJ336"/>
    </row>
    <row r="337" spans="1:1024" s="2" customFormat="1" ht="25.5" x14ac:dyDescent="0.25">
      <c r="A337" s="10" t="s">
        <v>20</v>
      </c>
      <c r="B337" s="11">
        <v>7983</v>
      </c>
      <c r="C337" s="10">
        <f>VLOOKUP(B337,[1]Planilha8!$X$4:$Y$6629,2,0)</f>
        <v>2039897</v>
      </c>
      <c r="D337" s="12" t="s">
        <v>84</v>
      </c>
      <c r="E337" s="12" t="str">
        <f>VLOOKUP(B337,[1]Planilha8!$X$4:$Z$6629,3,0)</f>
        <v>PORTARIA “A'</v>
      </c>
      <c r="F337" s="12" t="str">
        <f>VLOOKUP(B337,[1]Planilha8!$X$4:$AD$6629,7,0)</f>
        <v>BOM</v>
      </c>
      <c r="G337" s="13">
        <v>41355</v>
      </c>
      <c r="H337" s="14">
        <v>369.87</v>
      </c>
      <c r="I337" s="15" t="s">
        <v>22</v>
      </c>
      <c r="J337" s="16" t="s">
        <v>82</v>
      </c>
      <c r="K337" s="17">
        <v>224317</v>
      </c>
      <c r="L337" s="18">
        <v>2013000428</v>
      </c>
      <c r="M337" s="19">
        <v>43465</v>
      </c>
      <c r="N337" s="20">
        <v>212.49742788461501</v>
      </c>
      <c r="O337" s="21">
        <v>0.25</v>
      </c>
      <c r="P337" s="22">
        <v>2.0833333333333301E-2</v>
      </c>
      <c r="Q337" s="23">
        <v>7.7056250000000004</v>
      </c>
      <c r="R337" s="24">
        <v>220.203052884615</v>
      </c>
      <c r="S337" s="25">
        <v>149.666947115385</v>
      </c>
      <c r="AMG337"/>
      <c r="AMH337"/>
      <c r="AMI337"/>
      <c r="AMJ337"/>
    </row>
    <row r="338" spans="1:1024" s="2" customFormat="1" ht="38.25" x14ac:dyDescent="0.25">
      <c r="A338" s="10" t="s">
        <v>20</v>
      </c>
      <c r="B338" s="11">
        <v>7984</v>
      </c>
      <c r="C338" s="10">
        <f>VLOOKUP(B338,[1]Planilha8!$X$4:$Y$6629,2,0)</f>
        <v>2039898</v>
      </c>
      <c r="D338" s="12" t="s">
        <v>84</v>
      </c>
      <c r="E338" s="12" t="str">
        <f>VLOOKUP(B338,[1]Planilha8!$X$4:$Z$6629,3,0)</f>
        <v>UNIDADE DE TERAPIA INTENSIVA</v>
      </c>
      <c r="F338" s="12" t="str">
        <f>VLOOKUP(B338,[1]Planilha8!$X$4:$AD$6629,7,0)</f>
        <v>BOM</v>
      </c>
      <c r="G338" s="13">
        <v>41355</v>
      </c>
      <c r="H338" s="14">
        <v>369.87</v>
      </c>
      <c r="I338" s="15" t="s">
        <v>22</v>
      </c>
      <c r="J338" s="16" t="s">
        <v>82</v>
      </c>
      <c r="K338" s="17">
        <v>224317</v>
      </c>
      <c r="L338" s="18">
        <v>2013000428</v>
      </c>
      <c r="M338" s="19">
        <v>43465</v>
      </c>
      <c r="N338" s="20">
        <v>212.49742788461501</v>
      </c>
      <c r="O338" s="21">
        <v>0.25</v>
      </c>
      <c r="P338" s="22">
        <v>2.0833333333333301E-2</v>
      </c>
      <c r="Q338" s="23">
        <v>7.7056250000000004</v>
      </c>
      <c r="R338" s="24">
        <v>220.203052884615</v>
      </c>
      <c r="S338" s="25">
        <v>149.666947115385</v>
      </c>
      <c r="AMG338"/>
      <c r="AMH338"/>
      <c r="AMI338"/>
      <c r="AMJ338"/>
    </row>
    <row r="339" spans="1:1024" s="2" customFormat="1" ht="38.25" x14ac:dyDescent="0.25">
      <c r="A339" s="10" t="s">
        <v>20</v>
      </c>
      <c r="B339" s="11">
        <v>7985</v>
      </c>
      <c r="C339" s="10">
        <f>VLOOKUP(B339,[1]Planilha8!$X$4:$Y$6629,2,0)</f>
        <v>2039899</v>
      </c>
      <c r="D339" s="12" t="s">
        <v>84</v>
      </c>
      <c r="E339" s="12" t="str">
        <f>VLOOKUP(B339,[1]Planilha8!$X$4:$Z$6629,3,0)</f>
        <v>UNIDADE DE TERAPIA INTENSIVA</v>
      </c>
      <c r="F339" s="12" t="str">
        <f>VLOOKUP(B339,[1]Planilha8!$X$4:$AD$6629,7,0)</f>
        <v>BOM</v>
      </c>
      <c r="G339" s="13">
        <v>41355</v>
      </c>
      <c r="H339" s="14">
        <v>369.87</v>
      </c>
      <c r="I339" s="15" t="s">
        <v>22</v>
      </c>
      <c r="J339" s="16" t="s">
        <v>82</v>
      </c>
      <c r="K339" s="17">
        <v>224317</v>
      </c>
      <c r="L339" s="18">
        <v>2013000428</v>
      </c>
      <c r="M339" s="19">
        <v>43465</v>
      </c>
      <c r="N339" s="20">
        <v>212.49742788461501</v>
      </c>
      <c r="O339" s="21">
        <v>0.25</v>
      </c>
      <c r="P339" s="22">
        <v>2.0833333333333301E-2</v>
      </c>
      <c r="Q339" s="23">
        <v>7.7056250000000004</v>
      </c>
      <c r="R339" s="24">
        <v>220.203052884615</v>
      </c>
      <c r="S339" s="25">
        <v>149.666947115385</v>
      </c>
      <c r="AMG339"/>
      <c r="AMH339"/>
      <c r="AMI339"/>
      <c r="AMJ339"/>
    </row>
    <row r="340" spans="1:1024" s="2" customFormat="1" ht="38.25" x14ac:dyDescent="0.25">
      <c r="A340" s="10" t="s">
        <v>20</v>
      </c>
      <c r="B340" s="11">
        <v>7986</v>
      </c>
      <c r="C340" s="10">
        <f>VLOOKUP(B340,[1]Planilha8!$X$4:$Y$6629,2,0)</f>
        <v>2039900</v>
      </c>
      <c r="D340" s="12" t="s">
        <v>84</v>
      </c>
      <c r="E340" s="12" t="str">
        <f>VLOOKUP(B340,[1]Planilha8!$X$4:$Z$6629,3,0)</f>
        <v>UNIDADE DE TERAPIA INTENSIVA</v>
      </c>
      <c r="F340" s="12" t="str">
        <f>VLOOKUP(B340,[1]Planilha8!$X$4:$AD$6629,7,0)</f>
        <v>BOM</v>
      </c>
      <c r="G340" s="13">
        <v>41355</v>
      </c>
      <c r="H340" s="14">
        <v>369.87</v>
      </c>
      <c r="I340" s="15" t="s">
        <v>22</v>
      </c>
      <c r="J340" s="16" t="s">
        <v>82</v>
      </c>
      <c r="K340" s="17">
        <v>224317</v>
      </c>
      <c r="L340" s="18">
        <v>2013000428</v>
      </c>
      <c r="M340" s="19">
        <v>43465</v>
      </c>
      <c r="N340" s="20">
        <v>212.49742788461501</v>
      </c>
      <c r="O340" s="21">
        <v>0.25</v>
      </c>
      <c r="P340" s="22">
        <v>2.0833333333333301E-2</v>
      </c>
      <c r="Q340" s="23">
        <v>7.7056250000000004</v>
      </c>
      <c r="R340" s="24">
        <v>220.203052884615</v>
      </c>
      <c r="S340" s="25">
        <v>149.666947115385</v>
      </c>
      <c r="AMG340"/>
      <c r="AMH340"/>
      <c r="AMI340"/>
      <c r="AMJ340"/>
    </row>
    <row r="341" spans="1:1024" s="2" customFormat="1" ht="38.25" x14ac:dyDescent="0.25">
      <c r="A341" s="10" t="s">
        <v>20</v>
      </c>
      <c r="B341" s="11">
        <v>7987</v>
      </c>
      <c r="C341" s="10">
        <f>VLOOKUP(B341,[1]Planilha8!$X$4:$Y$6629,2,0)</f>
        <v>2039901</v>
      </c>
      <c r="D341" s="12" t="s">
        <v>84</v>
      </c>
      <c r="E341" s="12" t="str">
        <f>VLOOKUP(B341,[1]Planilha8!$X$4:$Z$6629,3,0)</f>
        <v>UNIDADE DE TERAPIA INTENSIVA</v>
      </c>
      <c r="F341" s="12" t="str">
        <f>VLOOKUP(B341,[1]Planilha8!$X$4:$AD$6629,7,0)</f>
        <v>BOM</v>
      </c>
      <c r="G341" s="13">
        <v>41355</v>
      </c>
      <c r="H341" s="14">
        <v>369.87</v>
      </c>
      <c r="I341" s="15" t="s">
        <v>22</v>
      </c>
      <c r="J341" s="16" t="s">
        <v>82</v>
      </c>
      <c r="K341" s="17">
        <v>224317</v>
      </c>
      <c r="L341" s="18">
        <v>2013000428</v>
      </c>
      <c r="M341" s="19">
        <v>43465</v>
      </c>
      <c r="N341" s="20">
        <v>212.49742788461501</v>
      </c>
      <c r="O341" s="21">
        <v>0.25</v>
      </c>
      <c r="P341" s="22">
        <v>2.0833333333333301E-2</v>
      </c>
      <c r="Q341" s="23">
        <v>7.7056250000000004</v>
      </c>
      <c r="R341" s="24">
        <v>220.203052884615</v>
      </c>
      <c r="S341" s="25">
        <v>149.666947115385</v>
      </c>
      <c r="AMG341"/>
      <c r="AMH341"/>
      <c r="AMI341"/>
      <c r="AMJ341"/>
    </row>
    <row r="342" spans="1:1024" s="2" customFormat="1" ht="38.25" x14ac:dyDescent="0.25">
      <c r="A342" s="10" t="s">
        <v>20</v>
      </c>
      <c r="B342" s="11">
        <v>7988</v>
      </c>
      <c r="C342" s="10">
        <f>VLOOKUP(B342,[1]Planilha8!$X$4:$Y$6629,2,0)</f>
        <v>2039902</v>
      </c>
      <c r="D342" s="12" t="s">
        <v>84</v>
      </c>
      <c r="E342" s="12" t="str">
        <f>VLOOKUP(B342,[1]Planilha8!$X$4:$Z$6629,3,0)</f>
        <v>UNIDADE DE TERAPIA INTENSIVA</v>
      </c>
      <c r="F342" s="12" t="str">
        <f>VLOOKUP(B342,[1]Planilha8!$X$4:$AD$6629,7,0)</f>
        <v>BOM</v>
      </c>
      <c r="G342" s="13">
        <v>41355</v>
      </c>
      <c r="H342" s="14">
        <v>369.87</v>
      </c>
      <c r="I342" s="15" t="s">
        <v>22</v>
      </c>
      <c r="J342" s="16" t="s">
        <v>82</v>
      </c>
      <c r="K342" s="17">
        <v>224317</v>
      </c>
      <c r="L342" s="18">
        <v>2013000428</v>
      </c>
      <c r="M342" s="19">
        <v>43465</v>
      </c>
      <c r="N342" s="20">
        <v>212.49742788461501</v>
      </c>
      <c r="O342" s="21">
        <v>0.25</v>
      </c>
      <c r="P342" s="22">
        <v>2.0833333333333301E-2</v>
      </c>
      <c r="Q342" s="23">
        <v>7.7056250000000004</v>
      </c>
      <c r="R342" s="24">
        <v>220.203052884615</v>
      </c>
      <c r="S342" s="25">
        <v>149.666947115385</v>
      </c>
      <c r="AMG342"/>
      <c r="AMH342"/>
      <c r="AMI342"/>
      <c r="AMJ342"/>
    </row>
    <row r="343" spans="1:1024" s="2" customFormat="1" ht="38.25" x14ac:dyDescent="0.25">
      <c r="A343" s="10" t="s">
        <v>20</v>
      </c>
      <c r="B343" s="11">
        <v>7989</v>
      </c>
      <c r="C343" s="10">
        <f>VLOOKUP(B343,[1]Planilha8!$X$4:$Y$6629,2,0)</f>
        <v>2039903</v>
      </c>
      <c r="D343" s="12" t="s">
        <v>84</v>
      </c>
      <c r="E343" s="12" t="str">
        <f>VLOOKUP(B343,[1]Planilha8!$X$4:$Z$6629,3,0)</f>
        <v>UNIDADE DE TERAPIA INTENSIVA</v>
      </c>
      <c r="F343" s="12" t="str">
        <f>VLOOKUP(B343,[1]Planilha8!$X$4:$AD$6629,7,0)</f>
        <v>BOM</v>
      </c>
      <c r="G343" s="13">
        <v>41355</v>
      </c>
      <c r="H343" s="14">
        <v>369.87</v>
      </c>
      <c r="I343" s="15" t="s">
        <v>22</v>
      </c>
      <c r="J343" s="16" t="s">
        <v>82</v>
      </c>
      <c r="K343" s="17">
        <v>224317</v>
      </c>
      <c r="L343" s="18">
        <v>2013000428</v>
      </c>
      <c r="M343" s="19">
        <v>43465</v>
      </c>
      <c r="N343" s="20">
        <v>212.49742788461501</v>
      </c>
      <c r="O343" s="21">
        <v>0.25</v>
      </c>
      <c r="P343" s="22">
        <v>2.0833333333333301E-2</v>
      </c>
      <c r="Q343" s="23">
        <v>7.7056250000000004</v>
      </c>
      <c r="R343" s="24">
        <v>220.203052884615</v>
      </c>
      <c r="S343" s="25">
        <v>149.666947115385</v>
      </c>
      <c r="AMG343"/>
      <c r="AMH343"/>
      <c r="AMI343"/>
      <c r="AMJ343"/>
    </row>
    <row r="344" spans="1:1024" s="2" customFormat="1" ht="38.25" x14ac:dyDescent="0.25">
      <c r="A344" s="10" t="s">
        <v>20</v>
      </c>
      <c r="B344" s="11">
        <v>7990</v>
      </c>
      <c r="C344" s="10" t="str">
        <f>VLOOKUP(B344,[1]Planilha8!$X$4:$Y$6629,2,0)</f>
        <v>-</v>
      </c>
      <c r="D344" s="12" t="s">
        <v>84</v>
      </c>
      <c r="E344" s="12" t="str">
        <f>VLOOKUP(B344,[1]Planilha8!$X$4:$Z$6629,3,0)</f>
        <v>UTI - FARMÁCIA SATÉLITE</v>
      </c>
      <c r="F344" s="12" t="str">
        <f>VLOOKUP(B344,[1]Planilha8!$X$4:$AD$6629,7,0)</f>
        <v>BOM</v>
      </c>
      <c r="G344" s="13">
        <v>41355</v>
      </c>
      <c r="H344" s="14">
        <v>369.87</v>
      </c>
      <c r="I344" s="15" t="s">
        <v>22</v>
      </c>
      <c r="J344" s="16" t="s">
        <v>82</v>
      </c>
      <c r="K344" s="17">
        <v>224317</v>
      </c>
      <c r="L344" s="18">
        <v>2013000428</v>
      </c>
      <c r="M344" s="19">
        <v>43465</v>
      </c>
      <c r="N344" s="20">
        <v>212.49742788461501</v>
      </c>
      <c r="O344" s="21">
        <v>0.25</v>
      </c>
      <c r="P344" s="22">
        <v>2.0833333333333301E-2</v>
      </c>
      <c r="Q344" s="23">
        <v>7.7056250000000004</v>
      </c>
      <c r="R344" s="24">
        <v>220.203052884615</v>
      </c>
      <c r="S344" s="25">
        <v>149.666947115385</v>
      </c>
      <c r="AMG344"/>
      <c r="AMH344"/>
      <c r="AMI344"/>
      <c r="AMJ344"/>
    </row>
    <row r="345" spans="1:1024" s="2" customFormat="1" ht="38.25" x14ac:dyDescent="0.25">
      <c r="A345" s="10" t="s">
        <v>20</v>
      </c>
      <c r="B345" s="11">
        <v>7941</v>
      </c>
      <c r="C345" s="10">
        <f>VLOOKUP(B345,[1]Planilha8!$X$4:$Y$6629,2,0)</f>
        <v>2040134</v>
      </c>
      <c r="D345" s="12" t="s">
        <v>79</v>
      </c>
      <c r="E345" s="12" t="str">
        <f>VLOOKUP(B345,[1]Planilha8!$X$4:$Z$6629,3,0)</f>
        <v>INSTALADOS NA FACHADA DO HOSPITAL</v>
      </c>
      <c r="F345" s="12" t="str">
        <f>VLOOKUP(B345,[1]Planilha8!$X$4:$AD$6629,7,0)</f>
        <v>BOM</v>
      </c>
      <c r="G345" s="13">
        <v>41366</v>
      </c>
      <c r="H345" s="14">
        <v>2558.09</v>
      </c>
      <c r="I345" s="15" t="s">
        <v>22</v>
      </c>
      <c r="J345" s="16" t="s">
        <v>80</v>
      </c>
      <c r="K345" s="17">
        <v>3074</v>
      </c>
      <c r="L345" s="18">
        <v>2012003780</v>
      </c>
      <c r="M345" s="19">
        <v>43465</v>
      </c>
      <c r="N345" s="20">
        <v>2050.69904330484</v>
      </c>
      <c r="O345" s="21">
        <v>0.5</v>
      </c>
      <c r="P345" s="22">
        <v>4.1666666666666699E-2</v>
      </c>
      <c r="Q345" s="23">
        <v>106.587083333333</v>
      </c>
      <c r="R345" s="24">
        <v>2157.2861266381801</v>
      </c>
      <c r="S345" s="25">
        <v>400.803873361824</v>
      </c>
      <c r="AMG345"/>
      <c r="AMH345"/>
      <c r="AMI345"/>
      <c r="AMJ345"/>
    </row>
    <row r="346" spans="1:1024" s="2" customFormat="1" ht="38.25" x14ac:dyDescent="0.25">
      <c r="A346" s="10" t="s">
        <v>20</v>
      </c>
      <c r="B346" s="11">
        <v>7942</v>
      </c>
      <c r="C346" s="10">
        <f>VLOOKUP(B346,[1]Planilha8!$X$4:$Y$6629,2,0)</f>
        <v>2040135</v>
      </c>
      <c r="D346" s="12" t="s">
        <v>79</v>
      </c>
      <c r="E346" s="12" t="str">
        <f>VLOOKUP(B346,[1]Planilha8!$X$4:$Z$6629,3,0)</f>
        <v>INSTALADOS NA FACHADA DO HOSPITAL</v>
      </c>
      <c r="F346" s="12" t="str">
        <f>VLOOKUP(B346,[1]Planilha8!$X$4:$AD$6629,7,0)</f>
        <v>BOM</v>
      </c>
      <c r="G346" s="13">
        <v>41366</v>
      </c>
      <c r="H346" s="14">
        <v>2558.09</v>
      </c>
      <c r="I346" s="15" t="s">
        <v>22</v>
      </c>
      <c r="J346" s="16" t="s">
        <v>80</v>
      </c>
      <c r="K346" s="17">
        <v>3074</v>
      </c>
      <c r="L346" s="18">
        <v>2012003780</v>
      </c>
      <c r="M346" s="19">
        <v>43465</v>
      </c>
      <c r="N346" s="20">
        <v>2050.69904330484</v>
      </c>
      <c r="O346" s="21">
        <v>0.5</v>
      </c>
      <c r="P346" s="22">
        <v>4.1666666666666699E-2</v>
      </c>
      <c r="Q346" s="23">
        <v>106.587083333333</v>
      </c>
      <c r="R346" s="24">
        <v>2157.2861266381801</v>
      </c>
      <c r="S346" s="25">
        <v>400.803873361824</v>
      </c>
      <c r="AMG346"/>
      <c r="AMH346"/>
      <c r="AMI346"/>
      <c r="AMJ346"/>
    </row>
    <row r="347" spans="1:1024" s="2" customFormat="1" ht="38.25" x14ac:dyDescent="0.25">
      <c r="A347" s="10" t="s">
        <v>20</v>
      </c>
      <c r="B347" s="11">
        <v>7943</v>
      </c>
      <c r="C347" s="10">
        <f>VLOOKUP(B347,[1]Planilha8!$X$4:$Y$6629,2,0)</f>
        <v>2040136</v>
      </c>
      <c r="D347" s="12" t="s">
        <v>79</v>
      </c>
      <c r="E347" s="12" t="str">
        <f>VLOOKUP(B347,[1]Planilha8!$X$4:$Z$6629,3,0)</f>
        <v>INSTALADOS NA FACHADA DO HOSPITAL</v>
      </c>
      <c r="F347" s="12" t="str">
        <f>VLOOKUP(B347,[1]Planilha8!$X$4:$AD$6629,7,0)</f>
        <v>BOM</v>
      </c>
      <c r="G347" s="13">
        <v>41366</v>
      </c>
      <c r="H347" s="14">
        <v>2558.09</v>
      </c>
      <c r="I347" s="15" t="s">
        <v>22</v>
      </c>
      <c r="J347" s="16" t="s">
        <v>80</v>
      </c>
      <c r="K347" s="17">
        <v>3074</v>
      </c>
      <c r="L347" s="18">
        <v>2012003780</v>
      </c>
      <c r="M347" s="19">
        <v>43465</v>
      </c>
      <c r="N347" s="20">
        <v>2050.69904330484</v>
      </c>
      <c r="O347" s="21">
        <v>0.5</v>
      </c>
      <c r="P347" s="22">
        <v>4.1666666666666699E-2</v>
      </c>
      <c r="Q347" s="23">
        <v>106.587083333333</v>
      </c>
      <c r="R347" s="24">
        <v>2157.2861266381801</v>
      </c>
      <c r="S347" s="25">
        <v>400.803873361824</v>
      </c>
      <c r="AMG347"/>
      <c r="AMH347"/>
      <c r="AMI347"/>
      <c r="AMJ347"/>
    </row>
    <row r="348" spans="1:1024" s="2" customFormat="1" ht="38.25" x14ac:dyDescent="0.25">
      <c r="A348" s="10" t="s">
        <v>20</v>
      </c>
      <c r="B348" s="11">
        <v>7944</v>
      </c>
      <c r="C348" s="10">
        <f>VLOOKUP(B348,[1]Planilha8!$X$4:$Y$6629,2,0)</f>
        <v>2040137</v>
      </c>
      <c r="D348" s="12" t="s">
        <v>79</v>
      </c>
      <c r="E348" s="12" t="str">
        <f>VLOOKUP(B348,[1]Planilha8!$X$4:$Z$6629,3,0)</f>
        <v>INSTALADOS NA FACHADA DO HOSPITAL</v>
      </c>
      <c r="F348" s="12" t="str">
        <f>VLOOKUP(B348,[1]Planilha8!$X$4:$AD$6629,7,0)</f>
        <v>BOM</v>
      </c>
      <c r="G348" s="13">
        <v>41366</v>
      </c>
      <c r="H348" s="14">
        <v>2558.09</v>
      </c>
      <c r="I348" s="15" t="s">
        <v>22</v>
      </c>
      <c r="J348" s="16" t="s">
        <v>80</v>
      </c>
      <c r="K348" s="17">
        <v>3074</v>
      </c>
      <c r="L348" s="18">
        <v>2012003780</v>
      </c>
      <c r="M348" s="19">
        <v>43465</v>
      </c>
      <c r="N348" s="20">
        <v>2050.69904330484</v>
      </c>
      <c r="O348" s="21">
        <v>0.5</v>
      </c>
      <c r="P348" s="22">
        <v>4.1666666666666699E-2</v>
      </c>
      <c r="Q348" s="23">
        <v>106.587083333333</v>
      </c>
      <c r="R348" s="24">
        <v>2157.2861266381801</v>
      </c>
      <c r="S348" s="25">
        <v>400.803873361824</v>
      </c>
      <c r="AMG348"/>
      <c r="AMH348"/>
      <c r="AMI348"/>
      <c r="AMJ348"/>
    </row>
    <row r="349" spans="1:1024" s="2" customFormat="1" ht="38.25" x14ac:dyDescent="0.25">
      <c r="A349" s="10" t="s">
        <v>20</v>
      </c>
      <c r="B349" s="11">
        <v>7396</v>
      </c>
      <c r="C349" s="10">
        <f>VLOOKUP(B349,[1]Planilha8!$X$4:$Y$6629,2,0)</f>
        <v>2040093</v>
      </c>
      <c r="D349" s="12" t="s">
        <v>85</v>
      </c>
      <c r="E349" s="12" t="str">
        <f>VLOOKUP(B349,[1]Planilha8!$X$4:$Z$6629,3,0)</f>
        <v>MANUTENÇÃO PREDIAL</v>
      </c>
      <c r="F349" s="12" t="str">
        <f>VLOOKUP(B349,[1]Planilha8!$X$4:$AD$6629,7,0)</f>
        <v>BOM</v>
      </c>
      <c r="G349" s="13">
        <v>41389</v>
      </c>
      <c r="H349" s="14">
        <v>59500</v>
      </c>
      <c r="I349" s="15" t="s">
        <v>22</v>
      </c>
      <c r="J349" s="16" t="s">
        <v>86</v>
      </c>
      <c r="K349" s="17">
        <v>4551</v>
      </c>
      <c r="L349" s="18">
        <v>2013000778</v>
      </c>
      <c r="M349" s="19">
        <v>43465</v>
      </c>
      <c r="N349" s="20">
        <v>47454.6403133903</v>
      </c>
      <c r="O349" s="21">
        <v>0.5</v>
      </c>
      <c r="P349" s="22">
        <v>4.1666666666666699E-2</v>
      </c>
      <c r="Q349" s="23">
        <v>2479.1666666666702</v>
      </c>
      <c r="R349" s="24">
        <v>49933.806980057001</v>
      </c>
      <c r="S349" s="25">
        <v>9566.1930199430408</v>
      </c>
      <c r="AMG349"/>
      <c r="AMH349"/>
      <c r="AMI349"/>
      <c r="AMJ349"/>
    </row>
    <row r="350" spans="1:1024" s="2" customFormat="1" ht="38.25" x14ac:dyDescent="0.25">
      <c r="A350" s="10" t="s">
        <v>20</v>
      </c>
      <c r="B350" s="11">
        <v>7405</v>
      </c>
      <c r="C350" s="10">
        <f>VLOOKUP(B350,[1]Planilha8!$X$4:$Y$6629,2,0)</f>
        <v>2040094</v>
      </c>
      <c r="D350" s="12" t="s">
        <v>87</v>
      </c>
      <c r="E350" s="12" t="str">
        <f>VLOOKUP(B350,[1]Planilha8!$X$4:$Z$6629,3,0)</f>
        <v>MANUTENÇÃO PREDIAL</v>
      </c>
      <c r="F350" s="12" t="str">
        <f>VLOOKUP(B350,[1]Planilha8!$X$4:$AD$6629,7,0)</f>
        <v>BOM</v>
      </c>
      <c r="G350" s="13">
        <v>41389</v>
      </c>
      <c r="H350" s="14">
        <v>1500</v>
      </c>
      <c r="I350" s="15" t="s">
        <v>22</v>
      </c>
      <c r="J350" s="16" t="s">
        <v>86</v>
      </c>
      <c r="K350" s="17">
        <v>4551</v>
      </c>
      <c r="L350" s="18">
        <v>2013000778</v>
      </c>
      <c r="M350" s="19">
        <v>43465</v>
      </c>
      <c r="N350" s="20">
        <v>962.58547008546998</v>
      </c>
      <c r="O350" s="21">
        <v>0.33</v>
      </c>
      <c r="P350" s="22">
        <v>2.75E-2</v>
      </c>
      <c r="Q350" s="23">
        <v>41.25</v>
      </c>
      <c r="R350" s="24">
        <v>1003.83547008547</v>
      </c>
      <c r="S350" s="25">
        <v>496.16452991453002</v>
      </c>
      <c r="AMG350"/>
      <c r="AMH350"/>
      <c r="AMI350"/>
      <c r="AMJ350"/>
    </row>
    <row r="351" spans="1:1024" s="2" customFormat="1" ht="38.25" x14ac:dyDescent="0.25">
      <c r="A351" s="10" t="s">
        <v>20</v>
      </c>
      <c r="B351" s="11">
        <v>7406</v>
      </c>
      <c r="C351" s="10">
        <f>VLOOKUP(B351,[1]Planilha8!$X$4:$Y$6629,2,0)</f>
        <v>2040095</v>
      </c>
      <c r="D351" s="12" t="s">
        <v>87</v>
      </c>
      <c r="E351" s="12" t="str">
        <f>VLOOKUP(B351,[1]Planilha8!$X$4:$Z$6629,3,0)</f>
        <v>MANUTENÇÃO PREDIAL</v>
      </c>
      <c r="F351" s="12" t="str">
        <f>VLOOKUP(B351,[1]Planilha8!$X$4:$AD$6629,7,0)</f>
        <v>BOM</v>
      </c>
      <c r="G351" s="13">
        <v>41389</v>
      </c>
      <c r="H351" s="14">
        <v>1500</v>
      </c>
      <c r="I351" s="15" t="s">
        <v>22</v>
      </c>
      <c r="J351" s="16" t="s">
        <v>86</v>
      </c>
      <c r="K351" s="17">
        <v>4551</v>
      </c>
      <c r="L351" s="18">
        <v>2013000778</v>
      </c>
      <c r="M351" s="19">
        <v>43465</v>
      </c>
      <c r="N351" s="20">
        <v>1196.33547008547</v>
      </c>
      <c r="O351" s="21">
        <v>0.5</v>
      </c>
      <c r="P351" s="22">
        <v>4.1666666666666699E-2</v>
      </c>
      <c r="Q351" s="23">
        <v>62.5</v>
      </c>
      <c r="R351" s="24">
        <v>1258.83547008547</v>
      </c>
      <c r="S351" s="25">
        <v>241.16452991452999</v>
      </c>
      <c r="AMG351"/>
      <c r="AMH351"/>
      <c r="AMI351"/>
      <c r="AMJ351"/>
    </row>
    <row r="352" spans="1:1024" s="2" customFormat="1" ht="38.25" x14ac:dyDescent="0.25">
      <c r="A352" s="10" t="s">
        <v>20</v>
      </c>
      <c r="B352" s="11">
        <v>7411</v>
      </c>
      <c r="C352" s="10">
        <f>VLOOKUP(B352,[1]Planilha8!$X$4:$Y$6629,2,0)</f>
        <v>2040144</v>
      </c>
      <c r="D352" s="12" t="s">
        <v>88</v>
      </c>
      <c r="E352" s="12" t="str">
        <f>VLOOKUP(B352,[1]Planilha8!$X$4:$Z$6629,3,0)</f>
        <v>UNIDADE DE TERAPIA INTENSIVA</v>
      </c>
      <c r="F352" s="12" t="str">
        <f>VLOOKUP(B352,[1]Planilha8!$X$4:$AD$6629,7,0)</f>
        <v>BOM</v>
      </c>
      <c r="G352" s="13">
        <v>41403</v>
      </c>
      <c r="H352" s="14">
        <v>154</v>
      </c>
      <c r="I352" s="15" t="s">
        <v>22</v>
      </c>
      <c r="J352" s="16" t="s">
        <v>72</v>
      </c>
      <c r="K352" s="17">
        <v>231318</v>
      </c>
      <c r="L352" s="18">
        <v>2013001467</v>
      </c>
      <c r="M352" s="19">
        <v>43465</v>
      </c>
      <c r="N352" s="20">
        <v>148.61000000000001</v>
      </c>
      <c r="O352" s="21">
        <v>0.5</v>
      </c>
      <c r="P352" s="22">
        <v>4.1666666666666699E-2</v>
      </c>
      <c r="Q352" s="23">
        <v>0</v>
      </c>
      <c r="R352" s="24">
        <v>148.61000000000001</v>
      </c>
      <c r="S352" s="25">
        <v>5.3899999999999899</v>
      </c>
      <c r="AMG352"/>
      <c r="AMH352"/>
      <c r="AMI352"/>
      <c r="AMJ352"/>
    </row>
    <row r="353" spans="1:1024" s="2" customFormat="1" ht="51" x14ac:dyDescent="0.25">
      <c r="A353" s="10" t="s">
        <v>20</v>
      </c>
      <c r="B353" s="11">
        <v>7522</v>
      </c>
      <c r="C353" s="10">
        <f>VLOOKUP(B353,[1]Planilha8!$X$4:$Y$6629,2,0)</f>
        <v>2040244</v>
      </c>
      <c r="D353" s="12" t="s">
        <v>89</v>
      </c>
      <c r="E353" s="12" t="str">
        <f>VLOOKUP(B353,[1]Planilha8!$X$4:$Z$6629,3,0)</f>
        <v>ASTEC</v>
      </c>
      <c r="F353" s="12" t="str">
        <f>VLOOKUP(B353,[1]Planilha8!$X$4:$AD$6629,7,0)</f>
        <v>BOM</v>
      </c>
      <c r="G353" s="13">
        <v>41432</v>
      </c>
      <c r="H353" s="14">
        <v>2000.3779999999999</v>
      </c>
      <c r="I353" s="15" t="s">
        <v>22</v>
      </c>
      <c r="J353" s="16" t="s">
        <v>32</v>
      </c>
      <c r="K353" s="17">
        <v>3525750</v>
      </c>
      <c r="L353" s="18">
        <v>2013001076</v>
      </c>
      <c r="M353" s="19">
        <v>43465</v>
      </c>
      <c r="N353" s="20">
        <v>1993.42511920231</v>
      </c>
      <c r="O353" s="21">
        <v>0.5</v>
      </c>
      <c r="P353" s="22">
        <v>4.1666666666666699E-2</v>
      </c>
      <c r="Q353" s="23">
        <v>0</v>
      </c>
      <c r="R353" s="24">
        <v>1993.42511920231</v>
      </c>
      <c r="S353" s="25">
        <v>6.9528807976889802</v>
      </c>
      <c r="AMG353"/>
      <c r="AMH353"/>
      <c r="AMI353"/>
      <c r="AMJ353"/>
    </row>
    <row r="354" spans="1:1024" s="2" customFormat="1" ht="51" x14ac:dyDescent="0.25">
      <c r="A354" s="10" t="s">
        <v>20</v>
      </c>
      <c r="B354" s="11">
        <v>7523</v>
      </c>
      <c r="C354" s="10">
        <f>VLOOKUP(B354,[1]Planilha8!$X$4:$Y$6629,2,0)</f>
        <v>2040245</v>
      </c>
      <c r="D354" s="12" t="s">
        <v>89</v>
      </c>
      <c r="E354" s="12" t="str">
        <f>VLOOKUP(B354,[1]Planilha8!$X$4:$Z$6629,3,0)</f>
        <v>ASTEC</v>
      </c>
      <c r="F354" s="12" t="str">
        <f>VLOOKUP(B354,[1]Planilha8!$X$4:$AD$6629,7,0)</f>
        <v>BOM</v>
      </c>
      <c r="G354" s="13">
        <v>41432</v>
      </c>
      <c r="H354" s="14">
        <v>2000.3779999999999</v>
      </c>
      <c r="I354" s="15" t="s">
        <v>22</v>
      </c>
      <c r="J354" s="16" t="s">
        <v>32</v>
      </c>
      <c r="K354" s="17">
        <v>3525750</v>
      </c>
      <c r="L354" s="18">
        <v>2013001076</v>
      </c>
      <c r="M354" s="19">
        <v>43465</v>
      </c>
      <c r="N354" s="20">
        <v>1993.42511920231</v>
      </c>
      <c r="O354" s="21">
        <v>0.5</v>
      </c>
      <c r="P354" s="22">
        <v>4.1666666666666699E-2</v>
      </c>
      <c r="Q354" s="23">
        <v>0</v>
      </c>
      <c r="R354" s="24">
        <v>1993.42511920231</v>
      </c>
      <c r="S354" s="25">
        <v>6.9528807976889802</v>
      </c>
      <c r="AMG354"/>
      <c r="AMH354"/>
      <c r="AMI354"/>
      <c r="AMJ354"/>
    </row>
    <row r="355" spans="1:1024" s="2" customFormat="1" ht="51" x14ac:dyDescent="0.25">
      <c r="A355" s="10" t="s">
        <v>20</v>
      </c>
      <c r="B355" s="11">
        <v>7524</v>
      </c>
      <c r="C355" s="10">
        <f>VLOOKUP(B355,[1]Planilha8!$X$4:$Y$6629,2,0)</f>
        <v>2040246</v>
      </c>
      <c r="D355" s="12" t="s">
        <v>89</v>
      </c>
      <c r="E355" s="12" t="str">
        <f>VLOOKUP(B355,[1]Planilha8!$X$4:$Z$6629,3,0)</f>
        <v>ASTEC</v>
      </c>
      <c r="F355" s="12" t="str">
        <f>VLOOKUP(B355,[1]Planilha8!$X$4:$AD$6629,7,0)</f>
        <v>BOM</v>
      </c>
      <c r="G355" s="13">
        <v>41432</v>
      </c>
      <c r="H355" s="14">
        <v>2000.3779999999999</v>
      </c>
      <c r="I355" s="15" t="s">
        <v>22</v>
      </c>
      <c r="J355" s="16" t="s">
        <v>32</v>
      </c>
      <c r="K355" s="17">
        <v>3525750</v>
      </c>
      <c r="L355" s="18">
        <v>2013001076</v>
      </c>
      <c r="M355" s="19">
        <v>43465</v>
      </c>
      <c r="N355" s="20">
        <v>1993.42511920231</v>
      </c>
      <c r="O355" s="21">
        <v>0.5</v>
      </c>
      <c r="P355" s="22">
        <v>4.1666666666666699E-2</v>
      </c>
      <c r="Q355" s="23">
        <v>0</v>
      </c>
      <c r="R355" s="24">
        <v>1993.42511920231</v>
      </c>
      <c r="S355" s="25">
        <v>6.9528807976889802</v>
      </c>
      <c r="AMG355"/>
      <c r="AMH355"/>
      <c r="AMI355"/>
      <c r="AMJ355"/>
    </row>
    <row r="356" spans="1:1024" s="2" customFormat="1" ht="51" x14ac:dyDescent="0.25">
      <c r="A356" s="10" t="s">
        <v>20</v>
      </c>
      <c r="B356" s="11">
        <v>7525</v>
      </c>
      <c r="C356" s="10">
        <f>VLOOKUP(B356,[1]Planilha8!$X$4:$Y$6629,2,0)</f>
        <v>2040247</v>
      </c>
      <c r="D356" s="12" t="s">
        <v>89</v>
      </c>
      <c r="E356" s="12" t="str">
        <f>VLOOKUP(B356,[1]Planilha8!$X$4:$Z$6629,3,0)</f>
        <v>ASTEC</v>
      </c>
      <c r="F356" s="12" t="str">
        <f>VLOOKUP(B356,[1]Planilha8!$X$4:$AD$6629,7,0)</f>
        <v>BOM</v>
      </c>
      <c r="G356" s="13">
        <v>41432</v>
      </c>
      <c r="H356" s="14">
        <v>2000.3779999999999</v>
      </c>
      <c r="I356" s="15" t="s">
        <v>22</v>
      </c>
      <c r="J356" s="16" t="s">
        <v>32</v>
      </c>
      <c r="K356" s="17">
        <v>3525750</v>
      </c>
      <c r="L356" s="18">
        <v>2013001076</v>
      </c>
      <c r="M356" s="19">
        <v>43465</v>
      </c>
      <c r="N356" s="20">
        <v>1993.42511920231</v>
      </c>
      <c r="O356" s="21">
        <v>0.5</v>
      </c>
      <c r="P356" s="22">
        <v>4.1666666666666699E-2</v>
      </c>
      <c r="Q356" s="23">
        <v>0</v>
      </c>
      <c r="R356" s="24">
        <v>1993.42511920231</v>
      </c>
      <c r="S356" s="25">
        <v>6.9528807976889802</v>
      </c>
      <c r="AMG356"/>
      <c r="AMH356"/>
      <c r="AMI356"/>
      <c r="AMJ356"/>
    </row>
    <row r="357" spans="1:1024" s="2" customFormat="1" ht="51" x14ac:dyDescent="0.25">
      <c r="A357" s="10" t="s">
        <v>20</v>
      </c>
      <c r="B357" s="11">
        <v>7526</v>
      </c>
      <c r="C357" s="10">
        <f>VLOOKUP(B357,[1]Planilha8!$X$4:$Y$6629,2,0)</f>
        <v>2040248</v>
      </c>
      <c r="D357" s="12" t="s">
        <v>89</v>
      </c>
      <c r="E357" s="12" t="str">
        <f>VLOOKUP(B357,[1]Planilha8!$X$4:$Z$6629,3,0)</f>
        <v>ASTEC</v>
      </c>
      <c r="F357" s="12" t="str">
        <f>VLOOKUP(B357,[1]Planilha8!$X$4:$AD$6629,7,0)</f>
        <v>BOM</v>
      </c>
      <c r="G357" s="13">
        <v>41432</v>
      </c>
      <c r="H357" s="14">
        <v>2000.3779999999999</v>
      </c>
      <c r="I357" s="15" t="s">
        <v>22</v>
      </c>
      <c r="J357" s="16" t="s">
        <v>32</v>
      </c>
      <c r="K357" s="17">
        <v>3525750</v>
      </c>
      <c r="L357" s="18">
        <v>2013001076</v>
      </c>
      <c r="M357" s="19">
        <v>43465</v>
      </c>
      <c r="N357" s="20">
        <v>1993.42511920231</v>
      </c>
      <c r="O357" s="21">
        <v>0.5</v>
      </c>
      <c r="P357" s="22">
        <v>4.1666666666666699E-2</v>
      </c>
      <c r="Q357" s="23">
        <v>0</v>
      </c>
      <c r="R357" s="24">
        <v>1993.42511920231</v>
      </c>
      <c r="S357" s="25">
        <v>6.9528807976889802</v>
      </c>
      <c r="AMG357"/>
      <c r="AMH357"/>
      <c r="AMI357"/>
      <c r="AMJ357"/>
    </row>
    <row r="358" spans="1:1024" s="2" customFormat="1" ht="51" x14ac:dyDescent="0.25">
      <c r="A358" s="10" t="s">
        <v>20</v>
      </c>
      <c r="B358" s="11">
        <v>7531</v>
      </c>
      <c r="C358" s="10">
        <f>VLOOKUP(B358,[1]Planilha8!$X$4:$Y$6629,2,0)</f>
        <v>2040253</v>
      </c>
      <c r="D358" s="12" t="s">
        <v>90</v>
      </c>
      <c r="E358" s="12" t="str">
        <f>VLOOKUP(B358,[1]Planilha8!$X$4:$Z$6629,3,0)</f>
        <v>ASTEC</v>
      </c>
      <c r="F358" s="12" t="str">
        <f>VLOOKUP(B358,[1]Planilha8!$X$4:$AD$6629,7,0)</f>
        <v>BOM</v>
      </c>
      <c r="G358" s="13">
        <v>41449</v>
      </c>
      <c r="H358" s="14">
        <v>1027.52</v>
      </c>
      <c r="I358" s="15" t="s">
        <v>22</v>
      </c>
      <c r="J358" s="16" t="s">
        <v>32</v>
      </c>
      <c r="K358" s="17">
        <v>3539565</v>
      </c>
      <c r="L358" s="18">
        <v>2013001076</v>
      </c>
      <c r="M358" s="19">
        <v>43465</v>
      </c>
      <c r="N358" s="20">
        <v>1017.72782222224</v>
      </c>
      <c r="O358" s="21">
        <v>0.5</v>
      </c>
      <c r="P358" s="22">
        <v>4.1666666666666699E-2</v>
      </c>
      <c r="Q358" s="23">
        <v>0</v>
      </c>
      <c r="R358" s="24">
        <v>1017.72782222224</v>
      </c>
      <c r="S358" s="25">
        <v>9.7921777777628503</v>
      </c>
      <c r="AMG358"/>
      <c r="AMH358"/>
      <c r="AMI358"/>
      <c r="AMJ358"/>
    </row>
    <row r="359" spans="1:1024" s="2" customFormat="1" ht="51" x14ac:dyDescent="0.25">
      <c r="A359" s="10" t="s">
        <v>20</v>
      </c>
      <c r="B359" s="11">
        <v>6608</v>
      </c>
      <c r="C359" s="10">
        <f>VLOOKUP(B359,[1]Planilha8!$X$4:$Y$6629,2,0)</f>
        <v>2040298</v>
      </c>
      <c r="D359" s="12" t="s">
        <v>91</v>
      </c>
      <c r="E359" s="12" t="str">
        <f>VLOOKUP(B359,[1]Planilha8!$X$4:$Z$6629,3,0)</f>
        <v>ADMINISTRAÇÃO - SEDE - ALMOXARIFADO</v>
      </c>
      <c r="F359" s="12" t="str">
        <f>VLOOKUP(B359,[1]Planilha8!$X$4:$AD$6629,7,0)</f>
        <v>RUIM</v>
      </c>
      <c r="G359" s="13">
        <v>41457</v>
      </c>
      <c r="H359" s="14">
        <v>877</v>
      </c>
      <c r="I359" s="15" t="s">
        <v>22</v>
      </c>
      <c r="J359" s="16" t="s">
        <v>72</v>
      </c>
      <c r="K359" s="17">
        <v>236597</v>
      </c>
      <c r="L359" s="18">
        <v>2013001950</v>
      </c>
      <c r="M359" s="19">
        <v>43465</v>
      </c>
      <c r="N359" s="20">
        <v>688.95408475783495</v>
      </c>
      <c r="O359" s="21">
        <v>0.5</v>
      </c>
      <c r="P359" s="22">
        <v>4.1666666666666699E-2</v>
      </c>
      <c r="Q359" s="23">
        <v>36.5416666666667</v>
      </c>
      <c r="R359" s="24">
        <v>725.49575142450101</v>
      </c>
      <c r="S359" s="25">
        <v>151.50424857549899</v>
      </c>
      <c r="AMG359"/>
      <c r="AMH359"/>
      <c r="AMI359"/>
      <c r="AMJ359"/>
    </row>
    <row r="360" spans="1:1024" s="2" customFormat="1" ht="51" x14ac:dyDescent="0.25">
      <c r="A360" s="10" t="s">
        <v>20</v>
      </c>
      <c r="B360" s="11">
        <v>7598</v>
      </c>
      <c r="C360" s="10">
        <f>VLOOKUP(B360,[1]Planilha8!$X$4:$Y$6629,2,0)</f>
        <v>2040336</v>
      </c>
      <c r="D360" s="12" t="s">
        <v>92</v>
      </c>
      <c r="E360" s="12" t="str">
        <f>VLOOKUP(B360,[1]Planilha8!$X$4:$Z$6629,3,0)</f>
        <v>ASTEC</v>
      </c>
      <c r="F360" s="12" t="str">
        <f>VLOOKUP(B360,[1]Planilha8!$X$4:$AD$6629,7,0)</f>
        <v>BOM</v>
      </c>
      <c r="G360" s="13">
        <v>41468</v>
      </c>
      <c r="H360" s="14">
        <v>16753.099999999999</v>
      </c>
      <c r="I360" s="15" t="s">
        <v>22</v>
      </c>
      <c r="J360" s="16" t="s">
        <v>32</v>
      </c>
      <c r="K360" s="17">
        <v>238728</v>
      </c>
      <c r="L360" s="18">
        <v>2013001076</v>
      </c>
      <c r="M360" s="19">
        <v>43465</v>
      </c>
      <c r="N360" s="20">
        <v>16483.546916666899</v>
      </c>
      <c r="O360" s="21">
        <v>1</v>
      </c>
      <c r="P360" s="22">
        <v>8.3333333333333301E-2</v>
      </c>
      <c r="Q360" s="23">
        <v>0</v>
      </c>
      <c r="R360" s="24">
        <v>16483.546916666899</v>
      </c>
      <c r="S360" s="25">
        <v>269.55308333307801</v>
      </c>
      <c r="AMG360"/>
      <c r="AMH360"/>
      <c r="AMI360"/>
      <c r="AMJ360"/>
    </row>
    <row r="361" spans="1:1024" s="2" customFormat="1" ht="51" x14ac:dyDescent="0.25">
      <c r="A361" s="10" t="s">
        <v>20</v>
      </c>
      <c r="B361" s="11">
        <v>6744</v>
      </c>
      <c r="C361" s="10">
        <f>VLOOKUP(B361,[1]Planilha8!$X$4:$Y$6629,2,0)</f>
        <v>2040411</v>
      </c>
      <c r="D361" s="12" t="s">
        <v>93</v>
      </c>
      <c r="E361" s="12" t="str">
        <f>VLOOKUP(B361,[1]Planilha8!$X$4:$Z$6629,3,0)</f>
        <v>ASTEC</v>
      </c>
      <c r="F361" s="12" t="str">
        <f>VLOOKUP(B361,[1]Planilha8!$X$4:$AD$6629,7,0)</f>
        <v>BOM</v>
      </c>
      <c r="G361" s="13">
        <v>41505</v>
      </c>
      <c r="H361" s="14">
        <v>145</v>
      </c>
      <c r="I361" s="15" t="s">
        <v>22</v>
      </c>
      <c r="J361" s="16" t="s">
        <v>68</v>
      </c>
      <c r="K361" s="17">
        <v>11727</v>
      </c>
      <c r="L361" s="18"/>
      <c r="M361" s="19">
        <v>43465</v>
      </c>
      <c r="N361" s="20">
        <v>139.92500000000001</v>
      </c>
      <c r="O361" s="21">
        <v>0.5</v>
      </c>
      <c r="P361" s="22">
        <v>4.1666666666666699E-2</v>
      </c>
      <c r="Q361" s="23">
        <v>0</v>
      </c>
      <c r="R361" s="24">
        <v>139.92500000000001</v>
      </c>
      <c r="S361" s="25">
        <v>5.0749999999999602</v>
      </c>
      <c r="AMG361"/>
      <c r="AMH361"/>
      <c r="AMI361"/>
      <c r="AMJ361"/>
    </row>
    <row r="362" spans="1:1024" s="2" customFormat="1" ht="51" x14ac:dyDescent="0.25">
      <c r="A362" s="10" t="s">
        <v>20</v>
      </c>
      <c r="B362" s="11">
        <v>6745</v>
      </c>
      <c r="C362" s="10">
        <f>VLOOKUP(B362,[1]Planilha8!$X$4:$Y$6629,2,0)</f>
        <v>2040412</v>
      </c>
      <c r="D362" s="12" t="s">
        <v>93</v>
      </c>
      <c r="E362" s="12" t="str">
        <f>VLOOKUP(B362,[1]Planilha8!$X$4:$Z$6629,3,0)</f>
        <v>ASTEC</v>
      </c>
      <c r="F362" s="12" t="str">
        <f>VLOOKUP(B362,[1]Planilha8!$X$4:$AD$6629,7,0)</f>
        <v>BOM</v>
      </c>
      <c r="G362" s="13">
        <v>41505</v>
      </c>
      <c r="H362" s="14">
        <v>145</v>
      </c>
      <c r="I362" s="15" t="s">
        <v>22</v>
      </c>
      <c r="J362" s="16" t="s">
        <v>68</v>
      </c>
      <c r="K362" s="17">
        <v>11727</v>
      </c>
      <c r="L362" s="18"/>
      <c r="M362" s="19">
        <v>43465</v>
      </c>
      <c r="N362" s="20">
        <v>139.92500000000001</v>
      </c>
      <c r="O362" s="21">
        <v>0.5</v>
      </c>
      <c r="P362" s="22">
        <v>4.1666666666666699E-2</v>
      </c>
      <c r="Q362" s="23">
        <v>0</v>
      </c>
      <c r="R362" s="24">
        <v>139.92500000000001</v>
      </c>
      <c r="S362" s="25">
        <v>5.0749999999999602</v>
      </c>
      <c r="AMG362"/>
      <c r="AMH362"/>
      <c r="AMI362"/>
      <c r="AMJ362"/>
    </row>
    <row r="363" spans="1:1024" s="2" customFormat="1" ht="51" x14ac:dyDescent="0.25">
      <c r="A363" s="10" t="s">
        <v>20</v>
      </c>
      <c r="B363" s="11">
        <v>6746</v>
      </c>
      <c r="C363" s="10">
        <f>VLOOKUP(B363,[1]Planilha8!$X$4:$Y$6629,2,0)</f>
        <v>2040413</v>
      </c>
      <c r="D363" s="12" t="s">
        <v>93</v>
      </c>
      <c r="E363" s="12" t="str">
        <f>VLOOKUP(B363,[1]Planilha8!$X$4:$Z$6629,3,0)</f>
        <v>ASTEC</v>
      </c>
      <c r="F363" s="12" t="str">
        <f>VLOOKUP(B363,[1]Planilha8!$X$4:$AD$6629,7,0)</f>
        <v>BOM</v>
      </c>
      <c r="G363" s="13">
        <v>41505</v>
      </c>
      <c r="H363" s="14">
        <v>145</v>
      </c>
      <c r="I363" s="15" t="s">
        <v>22</v>
      </c>
      <c r="J363" s="16" t="s">
        <v>68</v>
      </c>
      <c r="K363" s="17">
        <v>11727</v>
      </c>
      <c r="L363" s="18"/>
      <c r="M363" s="19">
        <v>43465</v>
      </c>
      <c r="N363" s="20">
        <v>139.92500000000001</v>
      </c>
      <c r="O363" s="21">
        <v>0.5</v>
      </c>
      <c r="P363" s="22">
        <v>4.1666666666666699E-2</v>
      </c>
      <c r="Q363" s="23">
        <v>0</v>
      </c>
      <c r="R363" s="24">
        <v>139.92500000000001</v>
      </c>
      <c r="S363" s="25">
        <v>5.0749999999999602</v>
      </c>
      <c r="AMG363"/>
      <c r="AMH363"/>
      <c r="AMI363"/>
      <c r="AMJ363"/>
    </row>
    <row r="364" spans="1:1024" s="2" customFormat="1" ht="51" x14ac:dyDescent="0.25">
      <c r="A364" s="10" t="s">
        <v>20</v>
      </c>
      <c r="B364" s="11">
        <v>6790</v>
      </c>
      <c r="C364" s="10">
        <f>VLOOKUP(B364,[1]Planilha8!$X$4:$Y$6629,2,0)</f>
        <v>2040472</v>
      </c>
      <c r="D364" s="12" t="s">
        <v>94</v>
      </c>
      <c r="E364" s="12" t="str">
        <f>VLOOKUP(B364,[1]Planilha8!$X$4:$Z$6629,3,0)</f>
        <v>CHI – CENTRAL HUMANIZADA DE INTERNAÇÃO</v>
      </c>
      <c r="F364" s="12" t="str">
        <f>VLOOKUP(B364,[1]Planilha8!$X$4:$AD$6629,7,0)</f>
        <v>BOM</v>
      </c>
      <c r="G364" s="13">
        <v>41544</v>
      </c>
      <c r="H364" s="14">
        <v>378.66</v>
      </c>
      <c r="I364" s="15" t="s">
        <v>22</v>
      </c>
      <c r="J364" s="16" t="s">
        <v>72</v>
      </c>
      <c r="K364" s="17">
        <v>251577</v>
      </c>
      <c r="L364" s="18">
        <v>2013003634</v>
      </c>
      <c r="M364" s="19">
        <v>43465</v>
      </c>
      <c r="N364" s="20">
        <v>204.836450641026</v>
      </c>
      <c r="O364" s="21">
        <v>0.25</v>
      </c>
      <c r="P364" s="22">
        <v>2.0833333333333301E-2</v>
      </c>
      <c r="Q364" s="23">
        <v>7.8887499999999999</v>
      </c>
      <c r="R364" s="24">
        <v>212.725200641025</v>
      </c>
      <c r="S364" s="25">
        <v>165.934799358975</v>
      </c>
      <c r="AMG364"/>
      <c r="AMH364"/>
      <c r="AMI364"/>
      <c r="AMJ364"/>
    </row>
    <row r="365" spans="1:1024" s="2" customFormat="1" ht="63.75" x14ac:dyDescent="0.25">
      <c r="A365" s="10" t="s">
        <v>20</v>
      </c>
      <c r="B365" s="11">
        <v>6791</v>
      </c>
      <c r="C365" s="10">
        <f>VLOOKUP(B365,[1]Planilha8!$X$4:$Y$6629,2,0)</f>
        <v>2040473</v>
      </c>
      <c r="D365" s="12" t="s">
        <v>95</v>
      </c>
      <c r="E365" s="12" t="str">
        <f>VLOOKUP(B365,[1]Planilha8!$X$4:$Z$6629,3,0)</f>
        <v>CHI – CENTRAL HUMANIZADA DE INTERNAÇÃO</v>
      </c>
      <c r="F365" s="12" t="str">
        <f>VLOOKUP(B365,[1]Planilha8!$X$4:$AD$6629,7,0)</f>
        <v>BOM</v>
      </c>
      <c r="G365" s="13">
        <v>41544</v>
      </c>
      <c r="H365" s="14">
        <v>1246.8800000000001</v>
      </c>
      <c r="I365" s="15" t="s">
        <v>22</v>
      </c>
      <c r="J365" s="16" t="s">
        <v>72</v>
      </c>
      <c r="K365" s="17">
        <v>251577</v>
      </c>
      <c r="L365" s="18">
        <v>2013003634</v>
      </c>
      <c r="M365" s="19">
        <v>43465</v>
      </c>
      <c r="N365" s="20">
        <v>1245.09493675215</v>
      </c>
      <c r="O365" s="21">
        <v>0.5</v>
      </c>
      <c r="P365" s="22">
        <v>4.1666666666666699E-2</v>
      </c>
      <c r="Q365" s="23">
        <v>0</v>
      </c>
      <c r="R365" s="24">
        <v>1245.09493675215</v>
      </c>
      <c r="S365" s="25">
        <v>1.78506324785212</v>
      </c>
      <c r="AMG365"/>
      <c r="AMH365"/>
      <c r="AMI365"/>
      <c r="AMJ365"/>
    </row>
    <row r="366" spans="1:1024" s="2" customFormat="1" ht="38.25" x14ac:dyDescent="0.25">
      <c r="A366" s="10" t="s">
        <v>20</v>
      </c>
      <c r="B366" s="11">
        <v>6805</v>
      </c>
      <c r="C366" s="10">
        <f>VLOOKUP(B366,[1]Planilha8!$X$4:$Y$6629,2,0)</f>
        <v>2040531</v>
      </c>
      <c r="D366" s="12" t="s">
        <v>96</v>
      </c>
      <c r="E366" s="12" t="str">
        <f>VLOOKUP(B366,[1]Planilha8!$X$4:$Z$6629,3,0)</f>
        <v>INSTALADO NA FACHADA DO HOSPITAL</v>
      </c>
      <c r="F366" s="12" t="str">
        <f>VLOOKUP(B366,[1]Planilha8!$X$4:$AD$6629,7,0)</f>
        <v>BOM</v>
      </c>
      <c r="G366" s="13">
        <v>41576</v>
      </c>
      <c r="H366" s="14">
        <v>670</v>
      </c>
      <c r="I366" s="15" t="s">
        <v>22</v>
      </c>
      <c r="J366" s="16" t="s">
        <v>97</v>
      </c>
      <c r="K366" s="17">
        <v>8513</v>
      </c>
      <c r="L366" s="18">
        <v>2013004035</v>
      </c>
      <c r="M366" s="19">
        <v>43465</v>
      </c>
      <c r="N366" s="20">
        <v>512.41876780626797</v>
      </c>
      <c r="O366" s="21">
        <v>0.5</v>
      </c>
      <c r="P366" s="22">
        <v>4.1666666666666699E-2</v>
      </c>
      <c r="Q366" s="23">
        <v>27.9166666666667</v>
      </c>
      <c r="R366" s="24">
        <v>540.33543447293505</v>
      </c>
      <c r="S366" s="25">
        <v>129.66456552706501</v>
      </c>
      <c r="AMG366"/>
      <c r="AMH366"/>
      <c r="AMI366"/>
      <c r="AMJ366"/>
    </row>
    <row r="367" spans="1:1024" s="2" customFormat="1" ht="38.25" x14ac:dyDescent="0.25">
      <c r="A367" s="10" t="s">
        <v>20</v>
      </c>
      <c r="B367" s="11">
        <v>6806</v>
      </c>
      <c r="C367" s="10">
        <f>VLOOKUP(B367,[1]Planilha8!$X$4:$Y$6629,2,0)</f>
        <v>2040532</v>
      </c>
      <c r="D367" s="12" t="s">
        <v>96</v>
      </c>
      <c r="E367" s="12" t="str">
        <f>VLOOKUP(B367,[1]Planilha8!$X$4:$Z$6629,3,0)</f>
        <v>INSTALADO NA FACHADA DO HOSPITAL</v>
      </c>
      <c r="F367" s="12" t="str">
        <f>VLOOKUP(B367,[1]Planilha8!$X$4:$AD$6629,7,0)</f>
        <v>BOM</v>
      </c>
      <c r="G367" s="13">
        <v>41576</v>
      </c>
      <c r="H367" s="14">
        <v>670</v>
      </c>
      <c r="I367" s="15" t="s">
        <v>22</v>
      </c>
      <c r="J367" s="16" t="s">
        <v>97</v>
      </c>
      <c r="K367" s="17">
        <v>8513</v>
      </c>
      <c r="L367" s="18">
        <v>2013004035</v>
      </c>
      <c r="M367" s="19">
        <v>43465</v>
      </c>
      <c r="N367" s="20">
        <v>512.41876780626797</v>
      </c>
      <c r="O367" s="21">
        <v>0.5</v>
      </c>
      <c r="P367" s="22">
        <v>4.1666666666666699E-2</v>
      </c>
      <c r="Q367" s="23">
        <v>27.9166666666667</v>
      </c>
      <c r="R367" s="24">
        <v>540.33543447293505</v>
      </c>
      <c r="S367" s="25">
        <v>129.66456552706501</v>
      </c>
      <c r="AMG367"/>
      <c r="AMH367"/>
      <c r="AMI367"/>
      <c r="AMJ367"/>
    </row>
    <row r="368" spans="1:1024" s="2" customFormat="1" ht="38.25" x14ac:dyDescent="0.25">
      <c r="A368" s="10" t="s">
        <v>20</v>
      </c>
      <c r="B368" s="11">
        <v>7115</v>
      </c>
      <c r="C368" s="10">
        <f>VLOOKUP(B368,[1]Planilha8!$X$4:$Y$6629,2,0)</f>
        <v>2040664</v>
      </c>
      <c r="D368" s="12" t="s">
        <v>98</v>
      </c>
      <c r="E368" s="12" t="str">
        <f>VLOOKUP(B368,[1]Planilha8!$X$4:$Z$6629,3,0)</f>
        <v>ALMOXARIFADO</v>
      </c>
      <c r="F368" s="12" t="str">
        <f>VLOOKUP(B368,[1]Planilha8!$X$4:$AD$6629,7,0)</f>
        <v>RUIM</v>
      </c>
      <c r="G368" s="13">
        <v>41618</v>
      </c>
      <c r="H368" s="14">
        <v>11900</v>
      </c>
      <c r="I368" s="15" t="s">
        <v>22</v>
      </c>
      <c r="J368" s="16" t="s">
        <v>99</v>
      </c>
      <c r="K368" s="17">
        <v>29603</v>
      </c>
      <c r="L368" s="18">
        <v>2013001703</v>
      </c>
      <c r="M368" s="19">
        <v>43465</v>
      </c>
      <c r="N368" s="20">
        <v>11488.331196581201</v>
      </c>
      <c r="O368" s="21">
        <v>1</v>
      </c>
      <c r="P368" s="22">
        <v>8.3333333333333301E-2</v>
      </c>
      <c r="Q368" s="23">
        <v>0</v>
      </c>
      <c r="R368" s="24">
        <v>11488.331196581201</v>
      </c>
      <c r="S368" s="25">
        <v>411.66880341880602</v>
      </c>
      <c r="AMG368"/>
      <c r="AMH368"/>
      <c r="AMI368"/>
      <c r="AMJ368"/>
    </row>
    <row r="369" spans="1:1024" s="2" customFormat="1" ht="25.5" x14ac:dyDescent="0.25">
      <c r="A369" s="10" t="s">
        <v>20</v>
      </c>
      <c r="B369" s="11">
        <v>8288</v>
      </c>
      <c r="C369" s="10">
        <f>VLOOKUP(B369,[1]Planilha8!$X$4:$Y$6629,2,0)</f>
        <v>2040773</v>
      </c>
      <c r="D369" s="12" t="s">
        <v>100</v>
      </c>
      <c r="E369" s="12" t="str">
        <f>VLOOKUP(B369,[1]Planilha8!$X$4:$Z$6629,3,0)</f>
        <v>ASTEC</v>
      </c>
      <c r="F369" s="12" t="str">
        <f>VLOOKUP(B369,[1]Planilha8!$X$4:$AD$6629,7,0)</f>
        <v>BOM</v>
      </c>
      <c r="G369" s="13">
        <v>41667</v>
      </c>
      <c r="H369" s="14">
        <v>115.9</v>
      </c>
      <c r="I369" s="15" t="s">
        <v>22</v>
      </c>
      <c r="J369" s="16" t="s">
        <v>68</v>
      </c>
      <c r="K369" s="17">
        <v>12524</v>
      </c>
      <c r="L369" s="18">
        <v>2014000206</v>
      </c>
      <c r="M369" s="19">
        <v>43465</v>
      </c>
      <c r="N369" s="20">
        <v>104.020833333333</v>
      </c>
      <c r="O369" s="21">
        <v>0.5</v>
      </c>
      <c r="P369" s="22">
        <v>4.1666666666666699E-2</v>
      </c>
      <c r="Q369" s="23">
        <v>4.8291666666666702</v>
      </c>
      <c r="R369" s="24">
        <v>108.85</v>
      </c>
      <c r="S369" s="25">
        <v>7.0499999999999803</v>
      </c>
      <c r="AMG369"/>
      <c r="AMH369"/>
      <c r="AMI369"/>
      <c r="AMJ369"/>
    </row>
    <row r="370" spans="1:1024" s="2" customFormat="1" ht="25.5" x14ac:dyDescent="0.25">
      <c r="A370" s="10" t="s">
        <v>20</v>
      </c>
      <c r="B370" s="11">
        <v>8289</v>
      </c>
      <c r="C370" s="10">
        <f>VLOOKUP(B370,[1]Planilha8!$X$4:$Y$6629,2,0)</f>
        <v>2040774</v>
      </c>
      <c r="D370" s="12" t="s">
        <v>100</v>
      </c>
      <c r="E370" s="12" t="str">
        <f>VLOOKUP(B370,[1]Planilha8!$X$4:$Z$6629,3,0)</f>
        <v>ASTEC</v>
      </c>
      <c r="F370" s="12" t="str">
        <f>VLOOKUP(B370,[1]Planilha8!$X$4:$AD$6629,7,0)</f>
        <v>BOM</v>
      </c>
      <c r="G370" s="13">
        <v>41667</v>
      </c>
      <c r="H370" s="14">
        <v>115.9</v>
      </c>
      <c r="I370" s="15" t="s">
        <v>22</v>
      </c>
      <c r="J370" s="16" t="s">
        <v>68</v>
      </c>
      <c r="K370" s="17">
        <v>12524</v>
      </c>
      <c r="L370" s="18">
        <v>2014000206</v>
      </c>
      <c r="M370" s="19">
        <v>43465</v>
      </c>
      <c r="N370" s="20">
        <v>104.020833333333</v>
      </c>
      <c r="O370" s="21">
        <v>0.5</v>
      </c>
      <c r="P370" s="22">
        <v>4.1666666666666699E-2</v>
      </c>
      <c r="Q370" s="23">
        <v>4.8291666666666702</v>
      </c>
      <c r="R370" s="24">
        <v>108.85</v>
      </c>
      <c r="S370" s="25">
        <v>7.0499999999999803</v>
      </c>
      <c r="AMG370"/>
      <c r="AMH370"/>
      <c r="AMI370"/>
      <c r="AMJ370"/>
    </row>
    <row r="371" spans="1:1024" s="2" customFormat="1" ht="25.5" x14ac:dyDescent="0.25">
      <c r="A371" s="10" t="s">
        <v>20</v>
      </c>
      <c r="B371" s="11">
        <v>8290</v>
      </c>
      <c r="C371" s="10">
        <f>VLOOKUP(B371,[1]Planilha8!$X$4:$Y$6629,2,0)</f>
        <v>2040775</v>
      </c>
      <c r="D371" s="12" t="s">
        <v>100</v>
      </c>
      <c r="E371" s="12" t="str">
        <f>VLOOKUP(B371,[1]Planilha8!$X$4:$Z$6629,3,0)</f>
        <v>ASTEC</v>
      </c>
      <c r="F371" s="12" t="str">
        <f>VLOOKUP(B371,[1]Planilha8!$X$4:$AD$6629,7,0)</f>
        <v>BOM</v>
      </c>
      <c r="G371" s="13">
        <v>41667</v>
      </c>
      <c r="H371" s="14">
        <v>115.9</v>
      </c>
      <c r="I371" s="15" t="s">
        <v>22</v>
      </c>
      <c r="J371" s="16" t="s">
        <v>68</v>
      </c>
      <c r="K371" s="17">
        <v>12524</v>
      </c>
      <c r="L371" s="18">
        <v>2014000206</v>
      </c>
      <c r="M371" s="19">
        <v>43465</v>
      </c>
      <c r="N371" s="20">
        <v>104.020833333333</v>
      </c>
      <c r="O371" s="21">
        <v>0.5</v>
      </c>
      <c r="P371" s="22">
        <v>4.1666666666666699E-2</v>
      </c>
      <c r="Q371" s="23">
        <v>4.8291666666666702</v>
      </c>
      <c r="R371" s="24">
        <v>108.85</v>
      </c>
      <c r="S371" s="25">
        <v>7.0499999999999803</v>
      </c>
      <c r="AMG371"/>
      <c r="AMH371"/>
      <c r="AMI371"/>
      <c r="AMJ371"/>
    </row>
    <row r="372" spans="1:1024" s="2" customFormat="1" ht="25.5" x14ac:dyDescent="0.25">
      <c r="A372" s="10" t="s">
        <v>20</v>
      </c>
      <c r="B372" s="11">
        <v>8298</v>
      </c>
      <c r="C372" s="10">
        <f>VLOOKUP(B372,[1]Planilha8!$X$4:$Y$6629,2,0)</f>
        <v>2040776</v>
      </c>
      <c r="D372" s="12" t="s">
        <v>100</v>
      </c>
      <c r="E372" s="12" t="str">
        <f>VLOOKUP(B372,[1]Planilha8!$X$4:$Z$6629,3,0)</f>
        <v>ASTEC</v>
      </c>
      <c r="F372" s="12" t="str">
        <f>VLOOKUP(B372,[1]Planilha8!$X$4:$AD$6629,7,0)</f>
        <v>BOM</v>
      </c>
      <c r="G372" s="13">
        <v>41667</v>
      </c>
      <c r="H372" s="14">
        <v>115.9</v>
      </c>
      <c r="I372" s="15" t="s">
        <v>22</v>
      </c>
      <c r="J372" s="16" t="s">
        <v>68</v>
      </c>
      <c r="K372" s="17">
        <v>12524</v>
      </c>
      <c r="L372" s="18">
        <v>2014000206</v>
      </c>
      <c r="M372" s="19">
        <v>43465</v>
      </c>
      <c r="N372" s="20">
        <v>104.020833333333</v>
      </c>
      <c r="O372" s="21">
        <v>0.5</v>
      </c>
      <c r="P372" s="22">
        <v>4.1666666666666699E-2</v>
      </c>
      <c r="Q372" s="23">
        <v>4.8291666666666702</v>
      </c>
      <c r="R372" s="24">
        <v>108.85</v>
      </c>
      <c r="S372" s="25">
        <v>7.0499999999999803</v>
      </c>
      <c r="AMG372"/>
      <c r="AMH372"/>
      <c r="AMI372"/>
      <c r="AMJ372"/>
    </row>
    <row r="373" spans="1:1024" s="2" customFormat="1" ht="25.5" x14ac:dyDescent="0.25">
      <c r="A373" s="10" t="s">
        <v>20</v>
      </c>
      <c r="B373" s="11">
        <v>8299</v>
      </c>
      <c r="C373" s="10">
        <f>VLOOKUP(B373,[1]Planilha8!$X$4:$Y$6629,2,0)</f>
        <v>2040777</v>
      </c>
      <c r="D373" s="12" t="s">
        <v>100</v>
      </c>
      <c r="E373" s="12" t="str">
        <f>VLOOKUP(B373,[1]Planilha8!$X$4:$Z$6629,3,0)</f>
        <v>ASTEC</v>
      </c>
      <c r="F373" s="12" t="str">
        <f>VLOOKUP(B373,[1]Planilha8!$X$4:$AD$6629,7,0)</f>
        <v>BOM</v>
      </c>
      <c r="G373" s="13">
        <v>41667</v>
      </c>
      <c r="H373" s="14">
        <v>115.9</v>
      </c>
      <c r="I373" s="15" t="s">
        <v>22</v>
      </c>
      <c r="J373" s="16" t="s">
        <v>68</v>
      </c>
      <c r="K373" s="17">
        <v>12524</v>
      </c>
      <c r="L373" s="18">
        <v>2014000206</v>
      </c>
      <c r="M373" s="19">
        <v>43465</v>
      </c>
      <c r="N373" s="20">
        <v>104.020833333333</v>
      </c>
      <c r="O373" s="21">
        <v>0.5</v>
      </c>
      <c r="P373" s="22">
        <v>4.1666666666666699E-2</v>
      </c>
      <c r="Q373" s="23">
        <v>4.8291666666666702</v>
      </c>
      <c r="R373" s="24">
        <v>108.85</v>
      </c>
      <c r="S373" s="25">
        <v>7.0499999999999803</v>
      </c>
      <c r="AMG373"/>
      <c r="AMH373"/>
      <c r="AMI373"/>
      <c r="AMJ373"/>
    </row>
    <row r="374" spans="1:1024" s="2" customFormat="1" ht="25.5" x14ac:dyDescent="0.25">
      <c r="A374" s="10" t="s">
        <v>20</v>
      </c>
      <c r="B374" s="11">
        <v>8300</v>
      </c>
      <c r="C374" s="10">
        <f>VLOOKUP(B374,[1]Planilha8!$X$4:$Y$6629,2,0)</f>
        <v>2040778</v>
      </c>
      <c r="D374" s="12" t="s">
        <v>100</v>
      </c>
      <c r="E374" s="12" t="str">
        <f>VLOOKUP(B374,[1]Planilha8!$X$4:$Z$6629,3,0)</f>
        <v>ASTEC</v>
      </c>
      <c r="F374" s="12" t="str">
        <f>VLOOKUP(B374,[1]Planilha8!$X$4:$AD$6629,7,0)</f>
        <v>BOM</v>
      </c>
      <c r="G374" s="13">
        <v>41667</v>
      </c>
      <c r="H374" s="14">
        <v>115.9</v>
      </c>
      <c r="I374" s="15" t="s">
        <v>22</v>
      </c>
      <c r="J374" s="16" t="s">
        <v>68</v>
      </c>
      <c r="K374" s="17">
        <v>12524</v>
      </c>
      <c r="L374" s="18">
        <v>2014000206</v>
      </c>
      <c r="M374" s="19">
        <v>43465</v>
      </c>
      <c r="N374" s="20">
        <v>104.020833333333</v>
      </c>
      <c r="O374" s="21">
        <v>0.5</v>
      </c>
      <c r="P374" s="22">
        <v>4.1666666666666699E-2</v>
      </c>
      <c r="Q374" s="23">
        <v>4.8291666666666702</v>
      </c>
      <c r="R374" s="24">
        <v>108.85</v>
      </c>
      <c r="S374" s="25">
        <v>7.0499999999999803</v>
      </c>
      <c r="AMG374"/>
      <c r="AMH374"/>
      <c r="AMI374"/>
      <c r="AMJ374"/>
    </row>
    <row r="375" spans="1:1024" s="2" customFormat="1" ht="38.25" x14ac:dyDescent="0.25">
      <c r="A375" s="10" t="s">
        <v>20</v>
      </c>
      <c r="B375" s="11">
        <v>8472</v>
      </c>
      <c r="C375" s="10">
        <f>VLOOKUP(B375,[1]Planilha8!$X$4:$Y$6629,2,0)</f>
        <v>2041096</v>
      </c>
      <c r="D375" s="12" t="s">
        <v>101</v>
      </c>
      <c r="E375" s="12" t="str">
        <f>VLOOKUP(B375,[1]Planilha8!$X$4:$Z$6629,3,0)</f>
        <v>CHI - NUCLEO ADMINISTRATIVO</v>
      </c>
      <c r="F375" s="12" t="str">
        <f>VLOOKUP(B375,[1]Planilha8!$X$4:$AD$6629,7,0)</f>
        <v>BOM</v>
      </c>
      <c r="G375" s="13">
        <v>41674</v>
      </c>
      <c r="H375" s="14">
        <v>2365</v>
      </c>
      <c r="I375" s="15" t="s">
        <v>22</v>
      </c>
      <c r="J375" s="16" t="s">
        <v>72</v>
      </c>
      <c r="K375" s="17">
        <v>271053</v>
      </c>
      <c r="L375" s="18">
        <v>2013004968</v>
      </c>
      <c r="M375" s="19">
        <v>43465</v>
      </c>
      <c r="N375" s="20">
        <v>2334.8611111111099</v>
      </c>
      <c r="O375" s="21">
        <v>1</v>
      </c>
      <c r="P375" s="22">
        <v>8.3333333333333301E-2</v>
      </c>
      <c r="Q375" s="23">
        <v>0</v>
      </c>
      <c r="R375" s="24">
        <v>2334.8611111111099</v>
      </c>
      <c r="S375" s="25">
        <v>30.1388888888896</v>
      </c>
      <c r="AMG375"/>
      <c r="AMH375"/>
      <c r="AMI375"/>
      <c r="AMJ375"/>
    </row>
    <row r="376" spans="1:1024" s="2" customFormat="1" ht="51" x14ac:dyDescent="0.25">
      <c r="A376" s="10" t="s">
        <v>20</v>
      </c>
      <c r="B376" s="11">
        <v>8473</v>
      </c>
      <c r="C376" s="10">
        <f>VLOOKUP(B376,[1]Planilha8!$X$4:$Y$6629,2,0)</f>
        <v>2041192</v>
      </c>
      <c r="D376" s="12" t="s">
        <v>101</v>
      </c>
      <c r="E376" s="12" t="str">
        <f>VLOOKUP(B376,[1]Planilha8!$X$4:$Z$6629,3,0)</f>
        <v>CHI – CENTRAL HUMANIZADA DE INTERNAÇÃO</v>
      </c>
      <c r="F376" s="12" t="str">
        <f>VLOOKUP(B376,[1]Planilha8!$X$4:$AD$6629,7,0)</f>
        <v>BOM</v>
      </c>
      <c r="G376" s="13">
        <v>41684</v>
      </c>
      <c r="H376" s="14">
        <v>2365</v>
      </c>
      <c r="I376" s="15" t="s">
        <v>22</v>
      </c>
      <c r="J376" s="16" t="s">
        <v>72</v>
      </c>
      <c r="K376" s="17">
        <v>272192</v>
      </c>
      <c r="L376" s="18">
        <v>2013004968</v>
      </c>
      <c r="M376" s="19">
        <v>43465</v>
      </c>
      <c r="N376" s="20">
        <v>2334.8611111111099</v>
      </c>
      <c r="O376" s="21">
        <v>1</v>
      </c>
      <c r="P376" s="22">
        <v>8.3333333333333301E-2</v>
      </c>
      <c r="Q376" s="23">
        <v>0</v>
      </c>
      <c r="R376" s="24">
        <v>2334.8611111111099</v>
      </c>
      <c r="S376" s="25">
        <v>30.1388888888896</v>
      </c>
      <c r="AMG376"/>
      <c r="AMH376"/>
      <c r="AMI376"/>
      <c r="AMJ376"/>
    </row>
    <row r="377" spans="1:1024" s="2" customFormat="1" ht="38.25" x14ac:dyDescent="0.25">
      <c r="A377" s="10" t="s">
        <v>20</v>
      </c>
      <c r="B377" s="11">
        <v>8718</v>
      </c>
      <c r="C377" s="10">
        <f>VLOOKUP(B377,[1]Planilha8!$X$4:$Y$6629,2,0)</f>
        <v>2041311</v>
      </c>
      <c r="D377" s="12" t="s">
        <v>102</v>
      </c>
      <c r="E377" s="12" t="str">
        <f>VLOOKUP(B377,[1]Planilha8!$X$4:$Z$6629,3,0)</f>
        <v>DESAPARECEU</v>
      </c>
      <c r="F377" s="12" t="str">
        <f>VLOOKUP(B377,[1]Planilha8!$X$4:$AD$6629,7,0)</f>
        <v>RUIM</v>
      </c>
      <c r="G377" s="13">
        <v>41696</v>
      </c>
      <c r="H377" s="14">
        <v>137</v>
      </c>
      <c r="I377" s="15" t="s">
        <v>22</v>
      </c>
      <c r="J377" s="16" t="s">
        <v>68</v>
      </c>
      <c r="K377" s="17">
        <v>12730</v>
      </c>
      <c r="L377" s="18">
        <v>2014000478</v>
      </c>
      <c r="M377" s="19">
        <v>43465</v>
      </c>
      <c r="N377" s="20">
        <v>127.722222222222</v>
      </c>
      <c r="O377" s="21">
        <v>1</v>
      </c>
      <c r="P377" s="22">
        <v>8.3333333333333301E-2</v>
      </c>
      <c r="Q377" s="23">
        <v>0</v>
      </c>
      <c r="R377" s="24">
        <v>127.722222222222</v>
      </c>
      <c r="S377" s="25">
        <v>9.2777777777777306</v>
      </c>
      <c r="AMG377"/>
      <c r="AMH377"/>
      <c r="AMI377"/>
      <c r="AMJ377"/>
    </row>
    <row r="378" spans="1:1024" s="2" customFormat="1" ht="38.25" x14ac:dyDescent="0.25">
      <c r="A378" s="10" t="s">
        <v>20</v>
      </c>
      <c r="B378" s="11">
        <v>8738</v>
      </c>
      <c r="C378" s="10">
        <f>VLOOKUP(B378,[1]Planilha8!$X$4:$Y$6629,2,0)</f>
        <v>2041327</v>
      </c>
      <c r="D378" s="12" t="s">
        <v>103</v>
      </c>
      <c r="E378" s="12" t="str">
        <f>VLOOKUP(B378,[1]Planilha8!$X$4:$Z$6629,3,0)</f>
        <v>ASTEC</v>
      </c>
      <c r="F378" s="12" t="str">
        <f>VLOOKUP(B378,[1]Planilha8!$X$4:$AD$6629,7,0)</f>
        <v>BOM</v>
      </c>
      <c r="G378" s="13">
        <v>41696</v>
      </c>
      <c r="H378" s="14">
        <v>1108.28</v>
      </c>
      <c r="I378" s="15" t="s">
        <v>22</v>
      </c>
      <c r="J378" s="16" t="s">
        <v>72</v>
      </c>
      <c r="K378" s="17">
        <v>273804</v>
      </c>
      <c r="L378" s="18">
        <v>2013001468</v>
      </c>
      <c r="M378" s="19">
        <v>43465</v>
      </c>
      <c r="N378" s="20">
        <v>702.13350000000003</v>
      </c>
      <c r="O378" s="21">
        <v>0.25</v>
      </c>
      <c r="P378" s="22">
        <v>2.0833333333333301E-2</v>
      </c>
      <c r="Q378" s="23">
        <v>23.089166666666699</v>
      </c>
      <c r="R378" s="24">
        <v>725.22266666666599</v>
      </c>
      <c r="S378" s="25">
        <v>383.05733333333399</v>
      </c>
      <c r="AMG378"/>
      <c r="AMH378"/>
      <c r="AMI378"/>
      <c r="AMJ378"/>
    </row>
    <row r="379" spans="1:1024" s="2" customFormat="1" ht="38.25" x14ac:dyDescent="0.25">
      <c r="A379" s="10" t="s">
        <v>20</v>
      </c>
      <c r="B379" s="11">
        <v>8739</v>
      </c>
      <c r="C379" s="10">
        <f>VLOOKUP(B379,[1]Planilha8!$X$4:$Y$6629,2,0)</f>
        <v>2041328</v>
      </c>
      <c r="D379" s="12" t="s">
        <v>103</v>
      </c>
      <c r="E379" s="12" t="str">
        <f>VLOOKUP(B379,[1]Planilha8!$X$4:$Z$6629,3,0)</f>
        <v>ASTEC</v>
      </c>
      <c r="F379" s="12" t="str">
        <f>VLOOKUP(B379,[1]Planilha8!$X$4:$AD$6629,7,0)</f>
        <v>BOM</v>
      </c>
      <c r="G379" s="13">
        <v>41696</v>
      </c>
      <c r="H379" s="14">
        <v>1108.28</v>
      </c>
      <c r="I379" s="15" t="s">
        <v>22</v>
      </c>
      <c r="J379" s="16" t="s">
        <v>72</v>
      </c>
      <c r="K379" s="17">
        <v>273804</v>
      </c>
      <c r="L379" s="18">
        <v>2013001468</v>
      </c>
      <c r="M379" s="19">
        <v>43465</v>
      </c>
      <c r="N379" s="20">
        <v>702.13350000000003</v>
      </c>
      <c r="O379" s="21">
        <v>0.25</v>
      </c>
      <c r="P379" s="22">
        <v>2.0833333333333301E-2</v>
      </c>
      <c r="Q379" s="23">
        <v>23.089166666666699</v>
      </c>
      <c r="R379" s="24">
        <v>725.22266666666599</v>
      </c>
      <c r="S379" s="25">
        <v>383.05733333333399</v>
      </c>
      <c r="AMG379"/>
      <c r="AMH379"/>
      <c r="AMI379"/>
      <c r="AMJ379"/>
    </row>
    <row r="380" spans="1:1024" s="2" customFormat="1" ht="38.25" x14ac:dyDescent="0.25">
      <c r="A380" s="10" t="s">
        <v>20</v>
      </c>
      <c r="B380" s="11">
        <v>8740</v>
      </c>
      <c r="C380" s="10">
        <f>VLOOKUP(B380,[1]Planilha8!$X$4:$Y$6629,2,0)</f>
        <v>2041329</v>
      </c>
      <c r="D380" s="12" t="s">
        <v>103</v>
      </c>
      <c r="E380" s="12" t="str">
        <f>VLOOKUP(B380,[1]Planilha8!$X$4:$Z$6629,3,0)</f>
        <v>ASTEC</v>
      </c>
      <c r="F380" s="12" t="str">
        <f>VLOOKUP(B380,[1]Planilha8!$X$4:$AD$6629,7,0)</f>
        <v>BOM</v>
      </c>
      <c r="G380" s="13">
        <v>41696</v>
      </c>
      <c r="H380" s="14">
        <v>1108.28</v>
      </c>
      <c r="I380" s="15" t="s">
        <v>22</v>
      </c>
      <c r="J380" s="16" t="s">
        <v>72</v>
      </c>
      <c r="K380" s="17">
        <v>273804</v>
      </c>
      <c r="L380" s="18">
        <v>2013001468</v>
      </c>
      <c r="M380" s="19">
        <v>43465</v>
      </c>
      <c r="N380" s="20">
        <v>702.13350000000003</v>
      </c>
      <c r="O380" s="21">
        <v>0.25</v>
      </c>
      <c r="P380" s="22">
        <v>2.0833333333333301E-2</v>
      </c>
      <c r="Q380" s="23">
        <v>23.089166666666699</v>
      </c>
      <c r="R380" s="24">
        <v>725.22266666666599</v>
      </c>
      <c r="S380" s="25">
        <v>383.05733333333399</v>
      </c>
      <c r="AMG380"/>
      <c r="AMH380"/>
      <c r="AMI380"/>
      <c r="AMJ380"/>
    </row>
    <row r="381" spans="1:1024" s="2" customFormat="1" ht="38.25" x14ac:dyDescent="0.25">
      <c r="A381" s="10" t="s">
        <v>20</v>
      </c>
      <c r="B381" s="11">
        <v>8741</v>
      </c>
      <c r="C381" s="10">
        <f>VLOOKUP(B381,[1]Planilha8!$X$4:$Y$6629,2,0)</f>
        <v>2041330</v>
      </c>
      <c r="D381" s="12" t="s">
        <v>103</v>
      </c>
      <c r="E381" s="12" t="str">
        <f>VLOOKUP(B381,[1]Planilha8!$X$4:$Z$6629,3,0)</f>
        <v>ASTEC</v>
      </c>
      <c r="F381" s="12" t="str">
        <f>VLOOKUP(B381,[1]Planilha8!$X$4:$AD$6629,7,0)</f>
        <v>BOM</v>
      </c>
      <c r="G381" s="13">
        <v>41696</v>
      </c>
      <c r="H381" s="14">
        <v>1108.28</v>
      </c>
      <c r="I381" s="15" t="s">
        <v>22</v>
      </c>
      <c r="J381" s="16" t="s">
        <v>72</v>
      </c>
      <c r="K381" s="17">
        <v>273804</v>
      </c>
      <c r="L381" s="18">
        <v>2013001468</v>
      </c>
      <c r="M381" s="19">
        <v>43465</v>
      </c>
      <c r="N381" s="20">
        <v>702.13350000000003</v>
      </c>
      <c r="O381" s="21">
        <v>0.25</v>
      </c>
      <c r="P381" s="22">
        <v>2.0833333333333301E-2</v>
      </c>
      <c r="Q381" s="23">
        <v>23.089166666666699</v>
      </c>
      <c r="R381" s="24">
        <v>725.22266666666599</v>
      </c>
      <c r="S381" s="25">
        <v>383.05733333333399</v>
      </c>
      <c r="AMG381"/>
      <c r="AMH381"/>
      <c r="AMI381"/>
      <c r="AMJ381"/>
    </row>
    <row r="382" spans="1:1024" s="2" customFormat="1" ht="165.75" x14ac:dyDescent="0.25">
      <c r="A382" s="10" t="s">
        <v>20</v>
      </c>
      <c r="B382" s="11">
        <v>8746</v>
      </c>
      <c r="C382" s="10">
        <f>VLOOKUP(B382,[1]Planilha8!$X$4:$Y$6629,2,0)</f>
        <v>2041452</v>
      </c>
      <c r="D382" s="12" t="s">
        <v>104</v>
      </c>
      <c r="E382" s="12" t="str">
        <f>VLOOKUP(B382,[1]Planilha8!$X$4:$Z$6629,3,0)</f>
        <v>ASTEC</v>
      </c>
      <c r="F382" s="12" t="str">
        <f>VLOOKUP(B382,[1]Planilha8!$X$4:$AD$6629,7,0)</f>
        <v>BOM</v>
      </c>
      <c r="G382" s="13">
        <v>41726</v>
      </c>
      <c r="H382" s="14">
        <v>1391.24</v>
      </c>
      <c r="I382" s="15" t="s">
        <v>22</v>
      </c>
      <c r="J382" s="16" t="s">
        <v>72</v>
      </c>
      <c r="K382" s="17">
        <v>277019</v>
      </c>
      <c r="L382" s="18">
        <v>2013001468</v>
      </c>
      <c r="M382" s="19">
        <v>43465</v>
      </c>
      <c r="N382" s="20">
        <v>1346.28833333333</v>
      </c>
      <c r="O382" s="21">
        <v>0.5</v>
      </c>
      <c r="P382" s="22">
        <v>4.1666666666666699E-2</v>
      </c>
      <c r="Q382" s="23">
        <v>0</v>
      </c>
      <c r="R382" s="24">
        <v>1346.28833333333</v>
      </c>
      <c r="S382" s="25">
        <v>44.951666666667499</v>
      </c>
      <c r="AMG382"/>
      <c r="AMH382"/>
      <c r="AMI382"/>
      <c r="AMJ382"/>
    </row>
    <row r="383" spans="1:1024" s="2" customFormat="1" ht="165.75" x14ac:dyDescent="0.25">
      <c r="A383" s="10" t="s">
        <v>20</v>
      </c>
      <c r="B383" s="11">
        <v>8747</v>
      </c>
      <c r="C383" s="10">
        <f>VLOOKUP(B383,[1]Planilha8!$X$4:$Y$6629,2,0)</f>
        <v>2041453</v>
      </c>
      <c r="D383" s="12" t="s">
        <v>104</v>
      </c>
      <c r="E383" s="12" t="str">
        <f>VLOOKUP(B383,[1]Planilha8!$X$4:$Z$6629,3,0)</f>
        <v>ASTEC</v>
      </c>
      <c r="F383" s="12" t="str">
        <f>VLOOKUP(B383,[1]Planilha8!$X$4:$AD$6629,7,0)</f>
        <v>BOM</v>
      </c>
      <c r="G383" s="13">
        <v>41726</v>
      </c>
      <c r="H383" s="14">
        <v>1391.24</v>
      </c>
      <c r="I383" s="15" t="s">
        <v>22</v>
      </c>
      <c r="J383" s="16" t="s">
        <v>72</v>
      </c>
      <c r="K383" s="17">
        <v>277019</v>
      </c>
      <c r="L383" s="18">
        <v>2013001468</v>
      </c>
      <c r="M383" s="19">
        <v>43465</v>
      </c>
      <c r="N383" s="20">
        <v>1346.28833333333</v>
      </c>
      <c r="O383" s="21">
        <v>0.5</v>
      </c>
      <c r="P383" s="22">
        <v>4.1666666666666699E-2</v>
      </c>
      <c r="Q383" s="23">
        <v>0</v>
      </c>
      <c r="R383" s="24">
        <v>1346.28833333333</v>
      </c>
      <c r="S383" s="25">
        <v>44.951666666667499</v>
      </c>
      <c r="AMG383"/>
      <c r="AMH383"/>
      <c r="AMI383"/>
      <c r="AMJ383"/>
    </row>
    <row r="384" spans="1:1024" s="2" customFormat="1" ht="165.75" x14ac:dyDescent="0.25">
      <c r="A384" s="10" t="s">
        <v>20</v>
      </c>
      <c r="B384" s="11">
        <v>8748</v>
      </c>
      <c r="C384" s="10">
        <f>VLOOKUP(B384,[1]Planilha8!$X$4:$Y$6629,2,0)</f>
        <v>2041454</v>
      </c>
      <c r="D384" s="12" t="s">
        <v>105</v>
      </c>
      <c r="E384" s="12" t="str">
        <f>VLOOKUP(B384,[1]Planilha8!$X$4:$Z$6629,3,0)</f>
        <v>ASTEC</v>
      </c>
      <c r="F384" s="12" t="str">
        <f>VLOOKUP(B384,[1]Planilha8!$X$4:$AD$6629,7,0)</f>
        <v>BOM</v>
      </c>
      <c r="G384" s="13">
        <v>41726</v>
      </c>
      <c r="H384" s="14">
        <v>1391.24</v>
      </c>
      <c r="I384" s="15" t="s">
        <v>22</v>
      </c>
      <c r="J384" s="16" t="s">
        <v>72</v>
      </c>
      <c r="K384" s="17">
        <v>277019</v>
      </c>
      <c r="L384" s="18">
        <v>2013001468</v>
      </c>
      <c r="M384" s="19">
        <v>43465</v>
      </c>
      <c r="N384" s="20">
        <v>1346.28833333333</v>
      </c>
      <c r="O384" s="21">
        <v>0.5</v>
      </c>
      <c r="P384" s="22">
        <v>4.1666666666666699E-2</v>
      </c>
      <c r="Q384" s="23">
        <v>0</v>
      </c>
      <c r="R384" s="24">
        <v>1346.28833333333</v>
      </c>
      <c r="S384" s="25">
        <v>44.951666666667499</v>
      </c>
      <c r="AMG384"/>
      <c r="AMH384"/>
      <c r="AMI384"/>
      <c r="AMJ384"/>
    </row>
    <row r="385" spans="1:1024" s="2" customFormat="1" ht="165.75" x14ac:dyDescent="0.25">
      <c r="A385" s="10" t="s">
        <v>20</v>
      </c>
      <c r="B385" s="11">
        <v>8755</v>
      </c>
      <c r="C385" s="10">
        <f>VLOOKUP(B385,[1]Planilha8!$X$4:$Y$6629,2,0)</f>
        <v>2041455</v>
      </c>
      <c r="D385" s="12" t="s">
        <v>104</v>
      </c>
      <c r="E385" s="12" t="str">
        <f>VLOOKUP(B385,[1]Planilha8!$X$4:$Z$6629,3,0)</f>
        <v>ASTEC</v>
      </c>
      <c r="F385" s="12" t="str">
        <f>VLOOKUP(B385,[1]Planilha8!$X$4:$AD$6629,7,0)</f>
        <v>BOM</v>
      </c>
      <c r="G385" s="13">
        <v>41726</v>
      </c>
      <c r="H385" s="14">
        <v>1391.24</v>
      </c>
      <c r="I385" s="15" t="s">
        <v>22</v>
      </c>
      <c r="J385" s="16" t="s">
        <v>72</v>
      </c>
      <c r="K385" s="17">
        <v>277019</v>
      </c>
      <c r="L385" s="18">
        <v>2013001468</v>
      </c>
      <c r="M385" s="19">
        <v>43465</v>
      </c>
      <c r="N385" s="20">
        <v>1346.28833333333</v>
      </c>
      <c r="O385" s="21">
        <v>0.5</v>
      </c>
      <c r="P385" s="22">
        <v>4.1666666666666699E-2</v>
      </c>
      <c r="Q385" s="23">
        <v>0</v>
      </c>
      <c r="R385" s="24">
        <v>1346.28833333333</v>
      </c>
      <c r="S385" s="25">
        <v>44.951666666667499</v>
      </c>
      <c r="AMG385"/>
      <c r="AMH385"/>
      <c r="AMI385"/>
      <c r="AMJ385"/>
    </row>
    <row r="386" spans="1:1024" s="2" customFormat="1" ht="191.25" x14ac:dyDescent="0.25">
      <c r="A386" s="10" t="s">
        <v>20</v>
      </c>
      <c r="B386" s="11">
        <v>8749</v>
      </c>
      <c r="C386" s="10">
        <f>VLOOKUP(B386,[1]Planilha8!$X$4:$Y$6629,2,0)</f>
        <v>2041456</v>
      </c>
      <c r="D386" s="12" t="s">
        <v>106</v>
      </c>
      <c r="E386" s="12" t="str">
        <f>VLOOKUP(B386,[1]Planilha8!$X$4:$Z$6629,3,0)</f>
        <v>UNIDADE DE TERAPIA INTENSIVA</v>
      </c>
      <c r="F386" s="12" t="str">
        <f>VLOOKUP(B386,[1]Planilha8!$X$4:$AD$6629,7,0)</f>
        <v>BOM</v>
      </c>
      <c r="G386" s="13">
        <v>41729</v>
      </c>
      <c r="H386" s="14">
        <v>1804.3</v>
      </c>
      <c r="I386" s="15" t="s">
        <v>22</v>
      </c>
      <c r="J386" s="16" t="s">
        <v>107</v>
      </c>
      <c r="K386" s="17">
        <v>18933</v>
      </c>
      <c r="L386" s="18">
        <v>2013004733</v>
      </c>
      <c r="M386" s="19">
        <v>43465</v>
      </c>
      <c r="N386" s="20">
        <v>1763.8875</v>
      </c>
      <c r="O386" s="21">
        <v>0.5</v>
      </c>
      <c r="P386" s="22">
        <v>4.1666666666666699E-2</v>
      </c>
      <c r="Q386" s="23">
        <v>0</v>
      </c>
      <c r="R386" s="24">
        <v>1763.8875</v>
      </c>
      <c r="S386" s="25">
        <v>40.412500000000598</v>
      </c>
      <c r="AMG386"/>
      <c r="AMH386"/>
      <c r="AMI386"/>
      <c r="AMJ386"/>
    </row>
    <row r="387" spans="1:1024" s="2" customFormat="1" ht="191.25" x14ac:dyDescent="0.25">
      <c r="A387" s="10" t="s">
        <v>20</v>
      </c>
      <c r="B387" s="11">
        <v>8750</v>
      </c>
      <c r="C387" s="10">
        <f>VLOOKUP(B387,[1]Planilha8!$X$4:$Y$6629,2,0)</f>
        <v>2041457</v>
      </c>
      <c r="D387" s="12" t="s">
        <v>106</v>
      </c>
      <c r="E387" s="12" t="str">
        <f>VLOOKUP(B387,[1]Planilha8!$X$4:$Z$6629,3,0)</f>
        <v>UNIDADE DE TERAPIA INTENSIVA</v>
      </c>
      <c r="F387" s="12" t="str">
        <f>VLOOKUP(B387,[1]Planilha8!$X$4:$AD$6629,7,0)</f>
        <v>BOM</v>
      </c>
      <c r="G387" s="13">
        <v>41729</v>
      </c>
      <c r="H387" s="14">
        <v>1804.3</v>
      </c>
      <c r="I387" s="15" t="s">
        <v>22</v>
      </c>
      <c r="J387" s="16" t="s">
        <v>107</v>
      </c>
      <c r="K387" s="17">
        <v>18933</v>
      </c>
      <c r="L387" s="18">
        <v>2013004733</v>
      </c>
      <c r="M387" s="19">
        <v>43465</v>
      </c>
      <c r="N387" s="20">
        <v>1763.8875</v>
      </c>
      <c r="O387" s="21">
        <v>0.5</v>
      </c>
      <c r="P387" s="22">
        <v>4.1666666666666699E-2</v>
      </c>
      <c r="Q387" s="23">
        <v>0</v>
      </c>
      <c r="R387" s="24">
        <v>1763.8875</v>
      </c>
      <c r="S387" s="25">
        <v>40.412500000000598</v>
      </c>
      <c r="AMG387"/>
      <c r="AMH387"/>
      <c r="AMI387"/>
      <c r="AMJ387"/>
    </row>
    <row r="388" spans="1:1024" s="2" customFormat="1" ht="191.25" x14ac:dyDescent="0.25">
      <c r="A388" s="10" t="s">
        <v>20</v>
      </c>
      <c r="B388" s="11">
        <v>8751</v>
      </c>
      <c r="C388" s="10">
        <f>VLOOKUP(B388,[1]Planilha8!$X$4:$Y$6629,2,0)</f>
        <v>2041458</v>
      </c>
      <c r="D388" s="12" t="s">
        <v>106</v>
      </c>
      <c r="E388" s="12" t="str">
        <f>VLOOKUP(B388,[1]Planilha8!$X$4:$Z$6629,3,0)</f>
        <v>UNIDADE DE TERAPIA INTENSIVA</v>
      </c>
      <c r="F388" s="12" t="str">
        <f>VLOOKUP(B388,[1]Planilha8!$X$4:$AD$6629,7,0)</f>
        <v>BOM</v>
      </c>
      <c r="G388" s="13">
        <v>41729</v>
      </c>
      <c r="H388" s="14">
        <v>1804.3</v>
      </c>
      <c r="I388" s="15" t="s">
        <v>22</v>
      </c>
      <c r="J388" s="16" t="s">
        <v>107</v>
      </c>
      <c r="K388" s="17">
        <v>18933</v>
      </c>
      <c r="L388" s="18">
        <v>2013004733</v>
      </c>
      <c r="M388" s="19">
        <v>43465</v>
      </c>
      <c r="N388" s="20">
        <v>1763.8875</v>
      </c>
      <c r="O388" s="21">
        <v>0.5</v>
      </c>
      <c r="P388" s="22">
        <v>4.1666666666666699E-2</v>
      </c>
      <c r="Q388" s="23">
        <v>0</v>
      </c>
      <c r="R388" s="24">
        <v>1763.8875</v>
      </c>
      <c r="S388" s="25">
        <v>40.412500000000598</v>
      </c>
      <c r="AMG388"/>
      <c r="AMH388"/>
      <c r="AMI388"/>
      <c r="AMJ388"/>
    </row>
    <row r="389" spans="1:1024" s="26" customFormat="1" ht="38.25" x14ac:dyDescent="0.25">
      <c r="A389" s="10" t="s">
        <v>20</v>
      </c>
      <c r="B389" s="11">
        <v>9910</v>
      </c>
      <c r="C389" s="10">
        <f>VLOOKUP(B389,[1]Planilha8!$X$4:$Y$6629,2,0)</f>
        <v>2041504</v>
      </c>
      <c r="D389" s="12" t="s">
        <v>108</v>
      </c>
      <c r="E389" s="12" t="str">
        <f>VLOOKUP(B389,[1]Planilha8!$X$4:$Z$6629,3,0)</f>
        <v>ASTEC</v>
      </c>
      <c r="F389" s="12" t="str">
        <f>VLOOKUP(B389,[1]Planilha8!$X$4:$AD$6629,7,0)</f>
        <v>BOM</v>
      </c>
      <c r="G389" s="13">
        <v>41732</v>
      </c>
      <c r="H389" s="14">
        <v>60</v>
      </c>
      <c r="I389" s="15" t="s">
        <v>22</v>
      </c>
      <c r="J389" s="16" t="s">
        <v>72</v>
      </c>
      <c r="K389" s="17">
        <v>67909</v>
      </c>
      <c r="L389" s="18">
        <v>2014001496</v>
      </c>
      <c r="M389" s="19">
        <v>43465</v>
      </c>
      <c r="N389" s="20">
        <v>56.25</v>
      </c>
      <c r="O389" s="21">
        <v>1</v>
      </c>
      <c r="P389" s="22">
        <v>8.3333333333333301E-2</v>
      </c>
      <c r="Q389" s="23">
        <v>0</v>
      </c>
      <c r="R389" s="24">
        <v>56.25</v>
      </c>
      <c r="S389" s="25">
        <v>3.7500000000000102</v>
      </c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</row>
    <row r="390" spans="1:1024" s="2" customFormat="1" ht="25.5" x14ac:dyDescent="0.25">
      <c r="A390" s="10" t="s">
        <v>20</v>
      </c>
      <c r="B390" s="11">
        <v>8881</v>
      </c>
      <c r="C390" s="10">
        <f>VLOOKUP(B390,[1]Planilha8!$X$4:$Y$6629,2,0)</f>
        <v>2041510</v>
      </c>
      <c r="D390" s="12" t="s">
        <v>109</v>
      </c>
      <c r="E390" s="12" t="str">
        <f>VLOOKUP(B390,[1]Planilha8!$X$4:$Z$6629,3,0)</f>
        <v>ASTEC</v>
      </c>
      <c r="F390" s="12" t="str">
        <f>VLOOKUP(B390,[1]Planilha8!$X$4:$AD$6629,7,0)</f>
        <v>BOM</v>
      </c>
      <c r="G390" s="13">
        <v>41737</v>
      </c>
      <c r="H390" s="14">
        <v>1014.15</v>
      </c>
      <c r="I390" s="15" t="s">
        <v>22</v>
      </c>
      <c r="J390" s="16" t="s">
        <v>32</v>
      </c>
      <c r="K390" s="17">
        <v>4272974</v>
      </c>
      <c r="L390" s="18">
        <v>2014001179</v>
      </c>
      <c r="M390" s="19">
        <v>43465</v>
      </c>
      <c r="N390" s="20">
        <v>1009.90416666667</v>
      </c>
      <c r="O390" s="21">
        <v>1</v>
      </c>
      <c r="P390" s="22">
        <v>8.3333333333333301E-2</v>
      </c>
      <c r="Q390" s="23">
        <v>0</v>
      </c>
      <c r="R390" s="24">
        <v>1009.90416666667</v>
      </c>
      <c r="S390" s="25">
        <v>4.2458333333330502</v>
      </c>
      <c r="AMG390"/>
      <c r="AMH390"/>
      <c r="AMI390"/>
      <c r="AMJ390"/>
    </row>
    <row r="391" spans="1:1024" s="2" customFormat="1" ht="191.25" x14ac:dyDescent="0.25">
      <c r="A391" s="10" t="s">
        <v>20</v>
      </c>
      <c r="B391" s="11">
        <v>8860</v>
      </c>
      <c r="C391" s="10">
        <f>VLOOKUP(B391,[1]Planilha8!$X$4:$Y$6629,2,0)</f>
        <v>2041512</v>
      </c>
      <c r="D391" s="12" t="s">
        <v>110</v>
      </c>
      <c r="E391" s="12" t="str">
        <f>VLOOKUP(B391,[1]Planilha8!$X$4:$Z$6629,3,0)</f>
        <v>ASTEC</v>
      </c>
      <c r="F391" s="12" t="str">
        <f>VLOOKUP(B391,[1]Planilha8!$X$4:$AD$6629,7,0)</f>
        <v>BOM</v>
      </c>
      <c r="G391" s="13">
        <v>41740</v>
      </c>
      <c r="H391" s="14">
        <v>1408.75</v>
      </c>
      <c r="I391" s="15" t="s">
        <v>22</v>
      </c>
      <c r="J391" s="16" t="s">
        <v>72</v>
      </c>
      <c r="K391" s="17">
        <v>279963</v>
      </c>
      <c r="L391" s="18">
        <v>2013001468</v>
      </c>
      <c r="M391" s="19">
        <v>43465</v>
      </c>
      <c r="N391" s="20">
        <v>1308.2291666666699</v>
      </c>
      <c r="O391" s="21">
        <v>1</v>
      </c>
      <c r="P391" s="22">
        <v>8.3333333333333301E-2</v>
      </c>
      <c r="Q391" s="23">
        <v>0</v>
      </c>
      <c r="R391" s="24">
        <v>1308.2291666666699</v>
      </c>
      <c r="S391" s="25">
        <v>100.520833333334</v>
      </c>
      <c r="AMG391"/>
      <c r="AMH391"/>
      <c r="AMI391"/>
      <c r="AMJ391"/>
    </row>
    <row r="392" spans="1:1024" s="2" customFormat="1" ht="38.25" x14ac:dyDescent="0.25">
      <c r="A392" s="10" t="s">
        <v>20</v>
      </c>
      <c r="B392" s="11">
        <v>8861</v>
      </c>
      <c r="C392" s="10">
        <f>VLOOKUP(B392,[1]Planilha8!$X$4:$Y$6629,2,0)</f>
        <v>2041513</v>
      </c>
      <c r="D392" s="12" t="s">
        <v>103</v>
      </c>
      <c r="E392" s="12" t="str">
        <f>VLOOKUP(B392,[1]Planilha8!$X$4:$Z$6629,3,0)</f>
        <v>ASTEC</v>
      </c>
      <c r="F392" s="12" t="str">
        <f>VLOOKUP(B392,[1]Planilha8!$X$4:$AD$6629,7,0)</f>
        <v>BOM</v>
      </c>
      <c r="G392" s="13">
        <v>41743</v>
      </c>
      <c r="H392" s="14">
        <v>1090.77</v>
      </c>
      <c r="I392" s="15" t="s">
        <v>22</v>
      </c>
      <c r="J392" s="16" t="s">
        <v>72</v>
      </c>
      <c r="K392" s="17">
        <v>279963</v>
      </c>
      <c r="L392" s="18">
        <v>2013001468</v>
      </c>
      <c r="M392" s="19">
        <v>43465</v>
      </c>
      <c r="N392" s="20">
        <v>672.04562499999997</v>
      </c>
      <c r="O392" s="21">
        <v>0.25</v>
      </c>
      <c r="P392" s="22">
        <v>2.0833333333333301E-2</v>
      </c>
      <c r="Q392" s="23">
        <v>22.724374999999998</v>
      </c>
      <c r="R392" s="24">
        <v>694.77</v>
      </c>
      <c r="S392" s="25">
        <v>396</v>
      </c>
      <c r="AMG392"/>
      <c r="AMH392"/>
      <c r="AMI392"/>
      <c r="AMJ392"/>
    </row>
    <row r="393" spans="1:1024" s="2" customFormat="1" ht="178.5" x14ac:dyDescent="0.25">
      <c r="A393" s="10" t="s">
        <v>20</v>
      </c>
      <c r="B393" s="11">
        <v>10011</v>
      </c>
      <c r="C393" s="10">
        <f>VLOOKUP(B393,[1]Planilha8!$X$4:$Y$6629,2,0)</f>
        <v>2041600</v>
      </c>
      <c r="D393" s="12" t="s">
        <v>111</v>
      </c>
      <c r="E393" s="12" t="str">
        <f>VLOOKUP(B393,[1]Planilha8!$X$4:$Z$6629,3,0)</f>
        <v>ALMOXARIFADO</v>
      </c>
      <c r="F393" s="12" t="str">
        <f>VLOOKUP(B393,[1]Planilha8!$X$4:$AD$6629,7,0)</f>
        <v>BOM</v>
      </c>
      <c r="G393" s="13">
        <v>41772</v>
      </c>
      <c r="H393" s="14">
        <v>1408.75</v>
      </c>
      <c r="I393" s="15" t="s">
        <v>22</v>
      </c>
      <c r="J393" s="16" t="s">
        <v>72</v>
      </c>
      <c r="K393" s="17">
        <v>283580</v>
      </c>
      <c r="L393" s="18">
        <v>2013001468</v>
      </c>
      <c r="M393" s="19">
        <v>43465</v>
      </c>
      <c r="N393" s="20">
        <v>1403.6979166666699</v>
      </c>
      <c r="O393" s="21">
        <v>0.5</v>
      </c>
      <c r="P393" s="22">
        <v>4.1666666666666699E-2</v>
      </c>
      <c r="Q393" s="23">
        <v>0</v>
      </c>
      <c r="R393" s="24">
        <v>1403.6979166666699</v>
      </c>
      <c r="S393" s="25">
        <v>5.0520833333325799</v>
      </c>
      <c r="AMG393"/>
      <c r="AMH393"/>
      <c r="AMI393"/>
      <c r="AMJ393"/>
    </row>
    <row r="394" spans="1:1024" s="2" customFormat="1" ht="38.25" x14ac:dyDescent="0.25">
      <c r="A394" s="10" t="s">
        <v>20</v>
      </c>
      <c r="B394" s="11">
        <v>10012</v>
      </c>
      <c r="C394" s="10">
        <f>VLOOKUP(B394,[1]Planilha8!$X$4:$Y$6629,2,0)</f>
        <v>2041601</v>
      </c>
      <c r="D394" s="12" t="s">
        <v>103</v>
      </c>
      <c r="E394" s="12" t="str">
        <f>VLOOKUP(B394,[1]Planilha8!$X$4:$Z$6629,3,0)</f>
        <v>ALMOXARIFADO</v>
      </c>
      <c r="F394" s="12" t="str">
        <f>VLOOKUP(B394,[1]Planilha8!$X$4:$AD$6629,7,0)</f>
        <v>BOM</v>
      </c>
      <c r="G394" s="13">
        <v>41772</v>
      </c>
      <c r="H394" s="14">
        <v>1090.77</v>
      </c>
      <c r="I394" s="15" t="s">
        <v>22</v>
      </c>
      <c r="J394" s="16" t="s">
        <v>72</v>
      </c>
      <c r="K394" s="17">
        <v>283580</v>
      </c>
      <c r="L394" s="18">
        <v>2013001468</v>
      </c>
      <c r="M394" s="19">
        <v>43465</v>
      </c>
      <c r="N394" s="20">
        <v>665.86612500000001</v>
      </c>
      <c r="O394" s="21">
        <v>0.25</v>
      </c>
      <c r="P394" s="22">
        <v>2.0833333333333301E-2</v>
      </c>
      <c r="Q394" s="23">
        <v>22.724374999999998</v>
      </c>
      <c r="R394" s="24">
        <v>688.59050000000002</v>
      </c>
      <c r="S394" s="25">
        <v>402.17950000000002</v>
      </c>
      <c r="AMG394"/>
      <c r="AMH394"/>
      <c r="AMI394"/>
      <c r="AMJ394"/>
    </row>
    <row r="395" spans="1:1024" s="2" customFormat="1" ht="25.5" x14ac:dyDescent="0.25">
      <c r="A395" s="10" t="s">
        <v>20</v>
      </c>
      <c r="B395" s="11">
        <v>10021</v>
      </c>
      <c r="C395" s="10">
        <f>VLOOKUP(B395,[1]Planilha8!$X$4:$Y$6629,2,0)</f>
        <v>2041609</v>
      </c>
      <c r="D395" s="12" t="s">
        <v>112</v>
      </c>
      <c r="E395" s="12" t="str">
        <f>VLOOKUP(B395,[1]Planilha8!$X$4:$Z$6629,3,0)</f>
        <v>AMBULATÓRIO</v>
      </c>
      <c r="F395" s="12" t="str">
        <f>VLOOKUP(B395,[1]Planilha8!$X$4:$AD$6629,7,0)</f>
        <v>BOM</v>
      </c>
      <c r="G395" s="13">
        <v>41782</v>
      </c>
      <c r="H395" s="14">
        <v>928.59</v>
      </c>
      <c r="I395" s="15" t="s">
        <v>22</v>
      </c>
      <c r="J395" s="16" t="s">
        <v>32</v>
      </c>
      <c r="K395" s="17" t="s">
        <v>113</v>
      </c>
      <c r="L395" s="18">
        <v>2014001179</v>
      </c>
      <c r="M395" s="19">
        <v>43465</v>
      </c>
      <c r="N395" s="20">
        <v>894.07083333333298</v>
      </c>
      <c r="O395" s="21">
        <v>0.5</v>
      </c>
      <c r="P395" s="22">
        <v>4.1666666666666699E-2</v>
      </c>
      <c r="Q395" s="23">
        <v>0</v>
      </c>
      <c r="R395" s="24">
        <v>894.07083333333298</v>
      </c>
      <c r="S395" s="25">
        <v>34.519166666666997</v>
      </c>
      <c r="AMG395"/>
      <c r="AMH395"/>
      <c r="AMI395"/>
      <c r="AMJ395"/>
    </row>
    <row r="396" spans="1:1024" s="2" customFormat="1" ht="51" x14ac:dyDescent="0.25">
      <c r="A396" s="10" t="s">
        <v>20</v>
      </c>
      <c r="B396" s="11">
        <v>10022</v>
      </c>
      <c r="C396" s="10">
        <f>VLOOKUP(B396,[1]Planilha8!$X$4:$Y$6629,2,0)</f>
        <v>2041610</v>
      </c>
      <c r="D396" s="12" t="s">
        <v>112</v>
      </c>
      <c r="E396" s="12" t="str">
        <f>VLOOKUP(B396,[1]Planilha8!$X$4:$Z$6629,3,0)</f>
        <v>UNIDADE DE TERAPIA INTENSIVA - ALA B</v>
      </c>
      <c r="F396" s="12" t="str">
        <f>VLOOKUP(B396,[1]Planilha8!$X$4:$AD$6629,7,0)</f>
        <v>BOM</v>
      </c>
      <c r="G396" s="13">
        <v>41782</v>
      </c>
      <c r="H396" s="14">
        <v>928.59</v>
      </c>
      <c r="I396" s="15" t="s">
        <v>22</v>
      </c>
      <c r="J396" s="16" t="s">
        <v>32</v>
      </c>
      <c r="K396" s="17" t="s">
        <v>113</v>
      </c>
      <c r="L396" s="18">
        <v>2014001179</v>
      </c>
      <c r="M396" s="19">
        <v>43465</v>
      </c>
      <c r="N396" s="20">
        <v>894.07083333333298</v>
      </c>
      <c r="O396" s="21">
        <v>0.5</v>
      </c>
      <c r="P396" s="22">
        <v>4.1666666666666699E-2</v>
      </c>
      <c r="Q396" s="23">
        <v>0</v>
      </c>
      <c r="R396" s="24">
        <v>894.07083333333298</v>
      </c>
      <c r="S396" s="25">
        <v>34.519166666666997</v>
      </c>
      <c r="AMG396"/>
      <c r="AMH396"/>
      <c r="AMI396"/>
      <c r="AMJ396"/>
    </row>
    <row r="397" spans="1:1024" s="2" customFormat="1" ht="51" x14ac:dyDescent="0.25">
      <c r="A397" s="10" t="s">
        <v>20</v>
      </c>
      <c r="B397" s="11">
        <v>10023</v>
      </c>
      <c r="C397" s="10">
        <f>VLOOKUP(B397,[1]Planilha8!$X$4:$Y$6629,2,0)</f>
        <v>2041611</v>
      </c>
      <c r="D397" s="12" t="s">
        <v>112</v>
      </c>
      <c r="E397" s="12" t="str">
        <f>VLOOKUP(B397,[1]Planilha8!$X$4:$Z$6629,3,0)</f>
        <v>UNIDADE DE TERAPIA INTENSIVA - ALA D</v>
      </c>
      <c r="F397" s="12" t="str">
        <f>VLOOKUP(B397,[1]Planilha8!$X$4:$AD$6629,7,0)</f>
        <v>BOM</v>
      </c>
      <c r="G397" s="13">
        <v>41782</v>
      </c>
      <c r="H397" s="14">
        <v>928.59</v>
      </c>
      <c r="I397" s="15" t="s">
        <v>22</v>
      </c>
      <c r="J397" s="16" t="s">
        <v>32</v>
      </c>
      <c r="K397" s="17" t="s">
        <v>113</v>
      </c>
      <c r="L397" s="18">
        <v>2014001179</v>
      </c>
      <c r="M397" s="19">
        <v>43465</v>
      </c>
      <c r="N397" s="20">
        <v>894.07083333333298</v>
      </c>
      <c r="O397" s="21">
        <v>0.5</v>
      </c>
      <c r="P397" s="22">
        <v>4.1666666666666699E-2</v>
      </c>
      <c r="Q397" s="23">
        <v>0</v>
      </c>
      <c r="R397" s="24">
        <v>894.07083333333298</v>
      </c>
      <c r="S397" s="25">
        <v>34.519166666666997</v>
      </c>
      <c r="AMG397"/>
      <c r="AMH397"/>
      <c r="AMI397"/>
      <c r="AMJ397"/>
    </row>
    <row r="398" spans="1:1024" s="2" customFormat="1" ht="25.5" x14ac:dyDescent="0.25">
      <c r="A398" s="10" t="s">
        <v>20</v>
      </c>
      <c r="B398" s="11">
        <v>10024</v>
      </c>
      <c r="C398" s="10" t="e">
        <f>VLOOKUP(B398,[1]Planilha8!$X$4:$Y$6629,2,0)</f>
        <v>#N/A</v>
      </c>
      <c r="D398" s="12" t="s">
        <v>112</v>
      </c>
      <c r="E398" s="12" t="e">
        <f>VLOOKUP(B398,[1]Planilha8!$X$4:$Z$6629,3,0)</f>
        <v>#N/A</v>
      </c>
      <c r="F398" s="12" t="e">
        <f>VLOOKUP(B398,[1]Planilha8!$X$4:$AD$6629,7,0)</f>
        <v>#N/A</v>
      </c>
      <c r="G398" s="13">
        <v>41782</v>
      </c>
      <c r="H398" s="14">
        <v>928.59</v>
      </c>
      <c r="I398" s="15" t="s">
        <v>22</v>
      </c>
      <c r="J398" s="16" t="s">
        <v>32</v>
      </c>
      <c r="K398" s="17" t="s">
        <v>113</v>
      </c>
      <c r="L398" s="18">
        <v>2014001179</v>
      </c>
      <c r="M398" s="19">
        <v>43465</v>
      </c>
      <c r="N398" s="20">
        <v>894.07083333333298</v>
      </c>
      <c r="O398" s="21">
        <v>0.5</v>
      </c>
      <c r="P398" s="22">
        <v>4.1666666666666699E-2</v>
      </c>
      <c r="Q398" s="23">
        <v>0</v>
      </c>
      <c r="R398" s="24">
        <v>894.07083333333298</v>
      </c>
      <c r="S398" s="25">
        <v>34.519166666666997</v>
      </c>
      <c r="AMG398"/>
      <c r="AMH398"/>
      <c r="AMI398"/>
      <c r="AMJ398"/>
    </row>
    <row r="399" spans="1:1024" s="2" customFormat="1" ht="38.25" x14ac:dyDescent="0.25">
      <c r="A399" s="10" t="s">
        <v>20</v>
      </c>
      <c r="B399" s="11">
        <v>10020</v>
      </c>
      <c r="C399" s="10">
        <f>VLOOKUP(B399,[1]Planilha8!$X$4:$Y$6629,2,0)</f>
        <v>2041613</v>
      </c>
      <c r="D399" s="12" t="s">
        <v>101</v>
      </c>
      <c r="E399" s="12" t="str">
        <f>VLOOKUP(B399,[1]Planilha8!$X$4:$Z$6629,3,0)</f>
        <v>ALMOXARIFADO</v>
      </c>
      <c r="F399" s="12" t="str">
        <f>VLOOKUP(B399,[1]Planilha8!$X$4:$AD$6629,7,0)</f>
        <v>BOM</v>
      </c>
      <c r="G399" s="13">
        <v>41783</v>
      </c>
      <c r="H399" s="14">
        <v>2365</v>
      </c>
      <c r="I399" s="15" t="s">
        <v>22</v>
      </c>
      <c r="J399" s="16" t="s">
        <v>72</v>
      </c>
      <c r="K399" s="17">
        <v>285060</v>
      </c>
      <c r="L399" s="18">
        <v>2014001489</v>
      </c>
      <c r="M399" s="19">
        <v>43465</v>
      </c>
      <c r="N399" s="20">
        <v>2258.6111111111099</v>
      </c>
      <c r="O399" s="21">
        <v>1</v>
      </c>
      <c r="P399" s="22">
        <v>8.3333333333333301E-2</v>
      </c>
      <c r="Q399" s="23">
        <v>0</v>
      </c>
      <c r="R399" s="24">
        <v>2258.6111111111099</v>
      </c>
      <c r="S399" s="25">
        <v>106.388888888889</v>
      </c>
      <c r="AMG399"/>
      <c r="AMH399"/>
      <c r="AMI399"/>
      <c r="AMJ399"/>
    </row>
    <row r="400" spans="1:1024" s="2" customFormat="1" ht="38.25" x14ac:dyDescent="0.25">
      <c r="A400" s="10" t="s">
        <v>20</v>
      </c>
      <c r="B400" s="11">
        <v>8897</v>
      </c>
      <c r="C400" s="10">
        <f>VLOOKUP(B400,[1]Planilha8!$X$4:$Y$6629,2,0)</f>
        <v>2041879</v>
      </c>
      <c r="D400" s="12" t="s">
        <v>114</v>
      </c>
      <c r="E400" s="12" t="str">
        <f>VLOOKUP(B400,[1]Planilha8!$X$4:$Z$6629,3,0)</f>
        <v>AUDITÓRIO 2</v>
      </c>
      <c r="F400" s="12" t="str">
        <f>VLOOKUP(B400,[1]Planilha8!$X$4:$AD$6629,7,0)</f>
        <v>BOM</v>
      </c>
      <c r="G400" s="13">
        <v>41822</v>
      </c>
      <c r="H400" s="14">
        <v>2188.0300000000002</v>
      </c>
      <c r="I400" s="15" t="s">
        <v>22</v>
      </c>
      <c r="J400" s="16" t="s">
        <v>72</v>
      </c>
      <c r="K400" s="17">
        <v>290186</v>
      </c>
      <c r="L400" s="18">
        <v>2014003033</v>
      </c>
      <c r="M400" s="19">
        <v>43465</v>
      </c>
      <c r="N400" s="20">
        <v>1984.46808333333</v>
      </c>
      <c r="O400" s="21">
        <v>0.5</v>
      </c>
      <c r="P400" s="22">
        <v>4.1666666666666699E-2</v>
      </c>
      <c r="Q400" s="23">
        <v>91.167916666666699</v>
      </c>
      <c r="R400" s="24">
        <v>2075.636</v>
      </c>
      <c r="S400" s="25">
        <v>112.393999999999</v>
      </c>
      <c r="AMG400"/>
      <c r="AMH400"/>
      <c r="AMI400"/>
      <c r="AMJ400"/>
    </row>
    <row r="401" spans="1:1024" s="2" customFormat="1" ht="38.25" x14ac:dyDescent="0.25">
      <c r="A401" s="10" t="s">
        <v>20</v>
      </c>
      <c r="B401" s="11">
        <v>8898</v>
      </c>
      <c r="C401" s="10">
        <f>VLOOKUP(B401,[1]Planilha8!$X$4:$Y$6629,2,0)</f>
        <v>2041880</v>
      </c>
      <c r="D401" s="12" t="s">
        <v>114</v>
      </c>
      <c r="E401" s="12" t="str">
        <f>VLOOKUP(B401,[1]Planilha8!$X$4:$Z$6629,3,0)</f>
        <v>ASTEC</v>
      </c>
      <c r="F401" s="12" t="str">
        <f>VLOOKUP(B401,[1]Planilha8!$X$4:$AD$6629,7,0)</f>
        <v>BOM</v>
      </c>
      <c r="G401" s="13">
        <v>41822</v>
      </c>
      <c r="H401" s="14">
        <v>2188.0300000000002</v>
      </c>
      <c r="I401" s="15" t="s">
        <v>22</v>
      </c>
      <c r="J401" s="16" t="s">
        <v>72</v>
      </c>
      <c r="K401" s="17">
        <v>290186</v>
      </c>
      <c r="L401" s="18">
        <v>2014003033</v>
      </c>
      <c r="M401" s="19">
        <v>43465</v>
      </c>
      <c r="N401" s="20">
        <v>1984.46808333333</v>
      </c>
      <c r="O401" s="21">
        <v>0.5</v>
      </c>
      <c r="P401" s="22">
        <v>4.1666666666666699E-2</v>
      </c>
      <c r="Q401" s="23">
        <v>91.167916666666699</v>
      </c>
      <c r="R401" s="24">
        <v>2075.636</v>
      </c>
      <c r="S401" s="25">
        <v>112.393999999999</v>
      </c>
      <c r="AMG401"/>
      <c r="AMH401"/>
      <c r="AMI401"/>
      <c r="AMJ401"/>
    </row>
    <row r="402" spans="1:1024" s="2" customFormat="1" ht="38.25" x14ac:dyDescent="0.25">
      <c r="A402" s="10" t="s">
        <v>20</v>
      </c>
      <c r="B402" s="11">
        <v>8900</v>
      </c>
      <c r="C402" s="10">
        <f>VLOOKUP(B402,[1]Planilha8!$X$4:$Y$6629,2,0)</f>
        <v>2041894</v>
      </c>
      <c r="D402" s="12" t="s">
        <v>115</v>
      </c>
      <c r="E402" s="12" t="str">
        <f>VLOOKUP(B402,[1]Planilha8!$X$4:$Z$6629,3,0)</f>
        <v>ASTEC</v>
      </c>
      <c r="F402" s="12" t="str">
        <f>VLOOKUP(B402,[1]Planilha8!$X$4:$AD$6629,7,0)</f>
        <v>BOM</v>
      </c>
      <c r="G402" s="13">
        <v>41836</v>
      </c>
      <c r="H402" s="14">
        <v>199</v>
      </c>
      <c r="I402" s="15" t="s">
        <v>22</v>
      </c>
      <c r="J402" s="16" t="s">
        <v>72</v>
      </c>
      <c r="K402" s="17">
        <v>290662</v>
      </c>
      <c r="L402" s="18">
        <v>2014002745</v>
      </c>
      <c r="M402" s="19">
        <v>43465</v>
      </c>
      <c r="N402" s="20">
        <v>198.50166666666701</v>
      </c>
      <c r="O402" s="21">
        <v>0.33</v>
      </c>
      <c r="P402" s="22">
        <v>2.75E-2</v>
      </c>
      <c r="Q402" s="23">
        <v>0</v>
      </c>
      <c r="R402" s="24">
        <v>198.50166666666701</v>
      </c>
      <c r="S402" s="25">
        <v>0.49833333333336299</v>
      </c>
      <c r="AMG402"/>
      <c r="AMH402"/>
      <c r="AMI402"/>
      <c r="AMJ402"/>
    </row>
    <row r="403" spans="1:1024" s="2" customFormat="1" ht="38.25" x14ac:dyDescent="0.25">
      <c r="A403" s="10" t="s">
        <v>20</v>
      </c>
      <c r="B403" s="11">
        <v>10285</v>
      </c>
      <c r="C403" s="10">
        <f>VLOOKUP(B403,[1]Planilha8!$X$4:$Y$6629,2,0)</f>
        <v>2041895</v>
      </c>
      <c r="D403" s="12" t="s">
        <v>115</v>
      </c>
      <c r="E403" s="12" t="str">
        <f>VLOOKUP(B403,[1]Planilha8!$X$4:$Z$6629,3,0)</f>
        <v>ADMINISTRAÇÃO - SEDE - ASTEC</v>
      </c>
      <c r="F403" s="12" t="str">
        <f>VLOOKUP(B403,[1]Planilha8!$X$4:$AD$6629,7,0)</f>
        <v>BOM</v>
      </c>
      <c r="G403" s="13">
        <v>41836</v>
      </c>
      <c r="H403" s="14">
        <v>199</v>
      </c>
      <c r="I403" s="15" t="s">
        <v>22</v>
      </c>
      <c r="J403" s="16" t="s">
        <v>72</v>
      </c>
      <c r="K403" s="17">
        <v>290662</v>
      </c>
      <c r="L403" s="18">
        <v>2014002745</v>
      </c>
      <c r="M403" s="19">
        <v>43465</v>
      </c>
      <c r="N403" s="20">
        <v>198.50166666666701</v>
      </c>
      <c r="O403" s="21">
        <v>0.33</v>
      </c>
      <c r="P403" s="22">
        <v>2.75E-2</v>
      </c>
      <c r="Q403" s="23">
        <v>0</v>
      </c>
      <c r="R403" s="24">
        <v>198.50166666666701</v>
      </c>
      <c r="S403" s="25">
        <v>0.49833333333336299</v>
      </c>
      <c r="AMG403"/>
      <c r="AMH403"/>
      <c r="AMI403"/>
      <c r="AMJ403"/>
    </row>
    <row r="404" spans="1:1024" s="2" customFormat="1" ht="38.25" x14ac:dyDescent="0.25">
      <c r="A404" s="10" t="s">
        <v>20</v>
      </c>
      <c r="B404" s="11">
        <v>10286</v>
      </c>
      <c r="C404" s="10">
        <f>VLOOKUP(B404,[1]Planilha8!$X$4:$Y$6629,2,0)</f>
        <v>2041896</v>
      </c>
      <c r="D404" s="12" t="s">
        <v>115</v>
      </c>
      <c r="E404" s="12" t="str">
        <f>VLOOKUP(B404,[1]Planilha8!$X$4:$Z$6629,3,0)</f>
        <v>ASTEC</v>
      </c>
      <c r="F404" s="12" t="str">
        <f>VLOOKUP(B404,[1]Planilha8!$X$4:$AD$6629,7,0)</f>
        <v>BOM</v>
      </c>
      <c r="G404" s="13">
        <v>41836</v>
      </c>
      <c r="H404" s="14">
        <v>199</v>
      </c>
      <c r="I404" s="15" t="s">
        <v>22</v>
      </c>
      <c r="J404" s="16" t="s">
        <v>72</v>
      </c>
      <c r="K404" s="17">
        <v>290662</v>
      </c>
      <c r="L404" s="18">
        <v>2014002745</v>
      </c>
      <c r="M404" s="19">
        <v>43465</v>
      </c>
      <c r="N404" s="20">
        <v>198.50166666666701</v>
      </c>
      <c r="O404" s="21">
        <v>0.33</v>
      </c>
      <c r="P404" s="22">
        <v>2.75E-2</v>
      </c>
      <c r="Q404" s="23">
        <v>0</v>
      </c>
      <c r="R404" s="24">
        <v>198.50166666666701</v>
      </c>
      <c r="S404" s="25">
        <v>0.49833333333336299</v>
      </c>
      <c r="AMG404"/>
      <c r="AMH404"/>
      <c r="AMI404"/>
      <c r="AMJ404"/>
    </row>
    <row r="405" spans="1:1024" s="2" customFormat="1" ht="38.25" x14ac:dyDescent="0.25">
      <c r="A405" s="10" t="s">
        <v>20</v>
      </c>
      <c r="B405" s="11">
        <v>10287</v>
      </c>
      <c r="C405" s="10">
        <f>VLOOKUP(B405,[1]Planilha8!$X$4:$Y$6629,2,0)</f>
        <v>2041897</v>
      </c>
      <c r="D405" s="12" t="s">
        <v>115</v>
      </c>
      <c r="E405" s="12" t="str">
        <f>VLOOKUP(B405,[1]Planilha8!$X$4:$Z$6629,3,0)</f>
        <v>UNIDADE DE TERAPIA INTENSIVA</v>
      </c>
      <c r="F405" s="12" t="str">
        <f>VLOOKUP(B405,[1]Planilha8!$X$4:$AD$6629,7,0)</f>
        <v>BOM</v>
      </c>
      <c r="G405" s="13">
        <v>41836</v>
      </c>
      <c r="H405" s="14">
        <v>199</v>
      </c>
      <c r="I405" s="15" t="s">
        <v>22</v>
      </c>
      <c r="J405" s="16" t="s">
        <v>72</v>
      </c>
      <c r="K405" s="17">
        <v>290662</v>
      </c>
      <c r="L405" s="18">
        <v>2014002745</v>
      </c>
      <c r="M405" s="19">
        <v>43465</v>
      </c>
      <c r="N405" s="20">
        <v>198.50166666666701</v>
      </c>
      <c r="O405" s="21">
        <v>0.33</v>
      </c>
      <c r="P405" s="22">
        <v>2.75E-2</v>
      </c>
      <c r="Q405" s="23">
        <v>0</v>
      </c>
      <c r="R405" s="24">
        <v>198.50166666666701</v>
      </c>
      <c r="S405" s="25">
        <v>0.49833333333336299</v>
      </c>
      <c r="AMG405"/>
      <c r="AMH405"/>
      <c r="AMI405"/>
      <c r="AMJ405"/>
    </row>
    <row r="406" spans="1:1024" s="2" customFormat="1" ht="38.25" x14ac:dyDescent="0.25">
      <c r="A406" s="10" t="s">
        <v>20</v>
      </c>
      <c r="B406" s="11">
        <v>10297</v>
      </c>
      <c r="C406" s="10">
        <f>VLOOKUP(B406,[1]Planilha8!$X$4:$Y$6629,2,0)</f>
        <v>2041904</v>
      </c>
      <c r="D406" s="12" t="s">
        <v>115</v>
      </c>
      <c r="E406" s="12" t="str">
        <f>VLOOKUP(B406,[1]Planilha8!$X$4:$Z$6629,3,0)</f>
        <v>BIBLIOTECA</v>
      </c>
      <c r="F406" s="12" t="str">
        <f>VLOOKUP(B406,[1]Planilha8!$X$4:$AD$6629,7,0)</f>
        <v>BOM</v>
      </c>
      <c r="G406" s="13">
        <v>41845</v>
      </c>
      <c r="H406" s="14">
        <v>199</v>
      </c>
      <c r="I406" s="15" t="s">
        <v>22</v>
      </c>
      <c r="J406" s="16" t="s">
        <v>72</v>
      </c>
      <c r="K406" s="17">
        <v>293019</v>
      </c>
      <c r="L406" s="18">
        <v>2014002745</v>
      </c>
      <c r="M406" s="19">
        <v>43465</v>
      </c>
      <c r="N406" s="20">
        <v>198.50166666666701</v>
      </c>
      <c r="O406" s="21">
        <v>0.33</v>
      </c>
      <c r="P406" s="22">
        <v>2.75E-2</v>
      </c>
      <c r="Q406" s="23">
        <v>0</v>
      </c>
      <c r="R406" s="24">
        <v>198.50166666666701</v>
      </c>
      <c r="S406" s="25">
        <v>0.49833333333336299</v>
      </c>
      <c r="AMG406"/>
      <c r="AMH406"/>
      <c r="AMI406"/>
      <c r="AMJ406"/>
    </row>
    <row r="407" spans="1:1024" s="2" customFormat="1" ht="127.5" x14ac:dyDescent="0.25">
      <c r="A407" s="10" t="s">
        <v>20</v>
      </c>
      <c r="B407" s="11">
        <v>10306</v>
      </c>
      <c r="C407" s="10">
        <f>VLOOKUP(B407,[1]Planilha8!$X$4:$Y$6629,2,0)</f>
        <v>2041908</v>
      </c>
      <c r="D407" s="12" t="s">
        <v>116</v>
      </c>
      <c r="E407" s="12" t="str">
        <f>VLOOKUP(B407,[1]Planilha8!$X$4:$Z$6629,3,0)</f>
        <v>ASTEC</v>
      </c>
      <c r="F407" s="12" t="str">
        <f>VLOOKUP(B407,[1]Planilha8!$X$4:$AD$6629,7,0)</f>
        <v>BOM</v>
      </c>
      <c r="G407" s="13">
        <v>41850</v>
      </c>
      <c r="H407" s="14">
        <v>2827.9866000000002</v>
      </c>
      <c r="I407" s="15" t="s">
        <v>22</v>
      </c>
      <c r="J407" s="16" t="s">
        <v>32</v>
      </c>
      <c r="K407" s="17" t="s">
        <v>117</v>
      </c>
      <c r="L407" s="18">
        <v>2014000872</v>
      </c>
      <c r="M407" s="19">
        <v>43465</v>
      </c>
      <c r="N407" s="20">
        <v>2806.4849250000002</v>
      </c>
      <c r="O407" s="21">
        <v>0.5</v>
      </c>
      <c r="P407" s="22">
        <v>4.1666666666666699E-2</v>
      </c>
      <c r="Q407" s="23">
        <v>0</v>
      </c>
      <c r="R407" s="24">
        <v>2806.4849250000002</v>
      </c>
      <c r="S407" s="25">
        <v>21.5016750000018</v>
      </c>
      <c r="AMG407"/>
      <c r="AMH407"/>
      <c r="AMI407"/>
      <c r="AMJ407"/>
    </row>
    <row r="408" spans="1:1024" s="2" customFormat="1" ht="127.5" x14ac:dyDescent="0.25">
      <c r="A408" s="10" t="s">
        <v>20</v>
      </c>
      <c r="B408" s="11">
        <v>10307</v>
      </c>
      <c r="C408" s="10">
        <f>VLOOKUP(B408,[1]Planilha8!$X$4:$Y$6629,2,0)</f>
        <v>2041909</v>
      </c>
      <c r="D408" s="12" t="s">
        <v>116</v>
      </c>
      <c r="E408" s="12" t="str">
        <f>VLOOKUP(B408,[1]Planilha8!$X$4:$Z$6629,3,0)</f>
        <v>ASTEC</v>
      </c>
      <c r="F408" s="12" t="str">
        <f>VLOOKUP(B408,[1]Planilha8!$X$4:$AD$6629,7,0)</f>
        <v>BOM</v>
      </c>
      <c r="G408" s="13">
        <v>41850</v>
      </c>
      <c r="H408" s="14">
        <v>2827.9866000000002</v>
      </c>
      <c r="I408" s="15" t="s">
        <v>22</v>
      </c>
      <c r="J408" s="16" t="s">
        <v>32</v>
      </c>
      <c r="K408" s="17" t="s">
        <v>117</v>
      </c>
      <c r="L408" s="18">
        <v>2014000872</v>
      </c>
      <c r="M408" s="19">
        <v>43465</v>
      </c>
      <c r="N408" s="20">
        <v>2806.4849250000002</v>
      </c>
      <c r="O408" s="21">
        <v>0.5</v>
      </c>
      <c r="P408" s="22">
        <v>4.1666666666666699E-2</v>
      </c>
      <c r="Q408" s="23">
        <v>0</v>
      </c>
      <c r="R408" s="24">
        <v>2806.4849250000002</v>
      </c>
      <c r="S408" s="25">
        <v>21.5016750000018</v>
      </c>
      <c r="AMG408"/>
      <c r="AMH408"/>
      <c r="AMI408"/>
      <c r="AMJ408"/>
    </row>
    <row r="409" spans="1:1024" s="2" customFormat="1" ht="127.5" x14ac:dyDescent="0.25">
      <c r="A409" s="10" t="s">
        <v>20</v>
      </c>
      <c r="B409" s="11">
        <v>10308</v>
      </c>
      <c r="C409" s="10" t="e">
        <f>VLOOKUP(B409,[1]Planilha8!$X$4:$Y$6629,2,0)</f>
        <v>#N/A</v>
      </c>
      <c r="D409" s="12" t="s">
        <v>116</v>
      </c>
      <c r="E409" s="12" t="e">
        <f>VLOOKUP(B409,[1]Planilha8!$X$4:$Z$6629,3,0)</f>
        <v>#N/A</v>
      </c>
      <c r="F409" s="12" t="e">
        <f>VLOOKUP(B409,[1]Planilha8!$X$4:$AD$6629,7,0)</f>
        <v>#N/A</v>
      </c>
      <c r="G409" s="13">
        <v>41850</v>
      </c>
      <c r="H409" s="14">
        <v>2827.9866000000002</v>
      </c>
      <c r="I409" s="15" t="s">
        <v>22</v>
      </c>
      <c r="J409" s="16" t="s">
        <v>32</v>
      </c>
      <c r="K409" s="17" t="s">
        <v>117</v>
      </c>
      <c r="L409" s="18">
        <v>2014000872</v>
      </c>
      <c r="M409" s="19">
        <v>43465</v>
      </c>
      <c r="N409" s="20">
        <v>2806.4849250000002</v>
      </c>
      <c r="O409" s="21">
        <v>0.5</v>
      </c>
      <c r="P409" s="22">
        <v>4.1666666666666699E-2</v>
      </c>
      <c r="Q409" s="23">
        <v>0</v>
      </c>
      <c r="R409" s="24">
        <v>2806.4849250000002</v>
      </c>
      <c r="S409" s="25">
        <v>21.5016750000018</v>
      </c>
      <c r="AMG409"/>
      <c r="AMH409"/>
      <c r="AMI409"/>
      <c r="AMJ409"/>
    </row>
    <row r="410" spans="1:1024" s="2" customFormat="1" ht="38.25" x14ac:dyDescent="0.25">
      <c r="A410" s="10" t="s">
        <v>20</v>
      </c>
      <c r="B410" s="11">
        <v>10348</v>
      </c>
      <c r="C410" s="10">
        <f>VLOOKUP(B410,[1]Planilha8!$X$4:$Y$6629,2,0)</f>
        <v>2041951</v>
      </c>
      <c r="D410" s="12" t="s">
        <v>118</v>
      </c>
      <c r="E410" s="12" t="str">
        <f>VLOOKUP(B410,[1]Planilha8!$X$4:$Z$6629,3,0)</f>
        <v>HGG – 3 ANDAR</v>
      </c>
      <c r="F410" s="12" t="str">
        <f>VLOOKUP(B410,[1]Planilha8!$X$4:$AD$6629,7,0)</f>
        <v>BOM</v>
      </c>
      <c r="G410" s="13">
        <v>41918</v>
      </c>
      <c r="H410" s="14">
        <v>318.76</v>
      </c>
      <c r="I410" s="15" t="s">
        <v>22</v>
      </c>
      <c r="J410" s="16" t="s">
        <v>119</v>
      </c>
      <c r="K410" s="17">
        <v>12887</v>
      </c>
      <c r="L410" s="18">
        <v>201002577</v>
      </c>
      <c r="M410" s="19">
        <v>43465</v>
      </c>
      <c r="N410" s="20">
        <v>302.04166666666703</v>
      </c>
      <c r="O410" s="21">
        <v>1</v>
      </c>
      <c r="P410" s="22">
        <v>8.3333333333333301E-2</v>
      </c>
      <c r="Q410" s="23">
        <v>0</v>
      </c>
      <c r="R410" s="24">
        <v>302.04166666666703</v>
      </c>
      <c r="S410" s="25">
        <v>16.718333333333302</v>
      </c>
      <c r="AMG410"/>
      <c r="AMH410"/>
      <c r="AMI410"/>
      <c r="AMJ410"/>
    </row>
    <row r="411" spans="1:1024" s="2" customFormat="1" ht="38.25" x14ac:dyDescent="0.25">
      <c r="A411" s="10" t="s">
        <v>20</v>
      </c>
      <c r="B411" s="11">
        <v>10349</v>
      </c>
      <c r="C411" s="10">
        <f>VLOOKUP(B411,[1]Planilha8!$X$4:$Y$6629,2,0)</f>
        <v>2041952</v>
      </c>
      <c r="D411" s="12" t="s">
        <v>118</v>
      </c>
      <c r="E411" s="12" t="str">
        <f>VLOOKUP(B411,[1]Planilha8!$X$4:$Z$6629,3,0)</f>
        <v>HGG – 3 ANDAR</v>
      </c>
      <c r="F411" s="12" t="str">
        <f>VLOOKUP(B411,[1]Planilha8!$X$4:$AD$6629,7,0)</f>
        <v>BOM</v>
      </c>
      <c r="G411" s="13">
        <v>41918</v>
      </c>
      <c r="H411" s="14">
        <v>318.70999999999998</v>
      </c>
      <c r="I411" s="15" t="s">
        <v>22</v>
      </c>
      <c r="J411" s="16" t="s">
        <v>119</v>
      </c>
      <c r="K411" s="17">
        <v>12887</v>
      </c>
      <c r="L411" s="18">
        <v>201002577</v>
      </c>
      <c r="M411" s="19">
        <v>43465</v>
      </c>
      <c r="N411" s="20">
        <v>301.98958333333297</v>
      </c>
      <c r="O411" s="21">
        <v>1</v>
      </c>
      <c r="P411" s="22">
        <v>8.3333333333333301E-2</v>
      </c>
      <c r="Q411" s="23">
        <v>0</v>
      </c>
      <c r="R411" s="24">
        <v>301.98958333333297</v>
      </c>
      <c r="S411" s="25">
        <v>16.720416666666701</v>
      </c>
      <c r="AMG411"/>
      <c r="AMH411"/>
      <c r="AMI411"/>
      <c r="AMJ411"/>
    </row>
    <row r="412" spans="1:1024" s="2" customFormat="1" ht="38.25" x14ac:dyDescent="0.25">
      <c r="A412" s="10" t="s">
        <v>20</v>
      </c>
      <c r="B412" s="11">
        <v>10350</v>
      </c>
      <c r="C412" s="10">
        <f>VLOOKUP(B412,[1]Planilha8!$X$4:$Y$6629,2,0)</f>
        <v>2041953</v>
      </c>
      <c r="D412" s="12" t="s">
        <v>118</v>
      </c>
      <c r="E412" s="12" t="str">
        <f>VLOOKUP(B412,[1]Planilha8!$X$4:$Z$6629,3,0)</f>
        <v>HGG – 3 ANDAR</v>
      </c>
      <c r="F412" s="12" t="str">
        <f>VLOOKUP(B412,[1]Planilha8!$X$4:$AD$6629,7,0)</f>
        <v>BOM</v>
      </c>
      <c r="G412" s="13">
        <v>41918</v>
      </c>
      <c r="H412" s="14">
        <v>318.70999999999998</v>
      </c>
      <c r="I412" s="15" t="s">
        <v>22</v>
      </c>
      <c r="J412" s="16" t="s">
        <v>119</v>
      </c>
      <c r="K412" s="17">
        <v>12887</v>
      </c>
      <c r="L412" s="18">
        <v>201002577</v>
      </c>
      <c r="M412" s="19">
        <v>43465</v>
      </c>
      <c r="N412" s="20">
        <v>301.98958333333297</v>
      </c>
      <c r="O412" s="21">
        <v>1</v>
      </c>
      <c r="P412" s="22">
        <v>8.3333333333333301E-2</v>
      </c>
      <c r="Q412" s="23">
        <v>0</v>
      </c>
      <c r="R412" s="24">
        <v>301.98958333333297</v>
      </c>
      <c r="S412" s="25">
        <v>16.720416666666701</v>
      </c>
      <c r="AMG412"/>
      <c r="AMH412"/>
      <c r="AMI412"/>
      <c r="AMJ412"/>
    </row>
    <row r="413" spans="1:1024" s="2" customFormat="1" ht="38.25" x14ac:dyDescent="0.25">
      <c r="A413" s="10" t="s">
        <v>20</v>
      </c>
      <c r="B413" s="11">
        <v>10351</v>
      </c>
      <c r="C413" s="10">
        <f>VLOOKUP(B413,[1]Planilha8!$X$4:$Y$6629,2,0)</f>
        <v>2041954</v>
      </c>
      <c r="D413" s="12" t="s">
        <v>118</v>
      </c>
      <c r="E413" s="12" t="str">
        <f>VLOOKUP(B413,[1]Planilha8!$X$4:$Z$6629,3,0)</f>
        <v>HGG – 3 ANDAR</v>
      </c>
      <c r="F413" s="12" t="str">
        <f>VLOOKUP(B413,[1]Planilha8!$X$4:$AD$6629,7,0)</f>
        <v>BOM</v>
      </c>
      <c r="G413" s="13">
        <v>41918</v>
      </c>
      <c r="H413" s="14">
        <v>318.70999999999998</v>
      </c>
      <c r="I413" s="15" t="s">
        <v>22</v>
      </c>
      <c r="J413" s="16" t="s">
        <v>119</v>
      </c>
      <c r="K413" s="17">
        <v>12887</v>
      </c>
      <c r="L413" s="18">
        <v>201002577</v>
      </c>
      <c r="M413" s="19">
        <v>43465</v>
      </c>
      <c r="N413" s="20">
        <v>301.98958333333297</v>
      </c>
      <c r="O413" s="21">
        <v>1</v>
      </c>
      <c r="P413" s="22">
        <v>8.3333333333333301E-2</v>
      </c>
      <c r="Q413" s="23">
        <v>0</v>
      </c>
      <c r="R413" s="24">
        <v>301.98958333333297</v>
      </c>
      <c r="S413" s="25">
        <v>16.720416666666701</v>
      </c>
      <c r="AMG413"/>
      <c r="AMH413"/>
      <c r="AMI413"/>
      <c r="AMJ413"/>
    </row>
    <row r="414" spans="1:1024" s="2" customFormat="1" ht="38.25" x14ac:dyDescent="0.25">
      <c r="A414" s="10" t="s">
        <v>20</v>
      </c>
      <c r="B414" s="11">
        <v>10352</v>
      </c>
      <c r="C414" s="10">
        <f>VLOOKUP(B414,[1]Planilha8!$X$4:$Y$6629,2,0)</f>
        <v>2041955</v>
      </c>
      <c r="D414" s="12" t="s">
        <v>118</v>
      </c>
      <c r="E414" s="12" t="str">
        <f>VLOOKUP(B414,[1]Planilha8!$X$4:$Z$6629,3,0)</f>
        <v>HGG – 3 ANDAR</v>
      </c>
      <c r="F414" s="12" t="str">
        <f>VLOOKUP(B414,[1]Planilha8!$X$4:$AD$6629,7,0)</f>
        <v>BOM</v>
      </c>
      <c r="G414" s="13">
        <v>41918</v>
      </c>
      <c r="H414" s="14">
        <v>318.70999999999998</v>
      </c>
      <c r="I414" s="15" t="s">
        <v>22</v>
      </c>
      <c r="J414" s="16" t="s">
        <v>119</v>
      </c>
      <c r="K414" s="17">
        <v>12887</v>
      </c>
      <c r="L414" s="18">
        <v>201002577</v>
      </c>
      <c r="M414" s="19">
        <v>43465</v>
      </c>
      <c r="N414" s="20">
        <v>301.98958333333297</v>
      </c>
      <c r="O414" s="21">
        <v>1</v>
      </c>
      <c r="P414" s="22">
        <v>8.3333333333333301E-2</v>
      </c>
      <c r="Q414" s="23">
        <v>0</v>
      </c>
      <c r="R414" s="24">
        <v>301.98958333333297</v>
      </c>
      <c r="S414" s="25">
        <v>16.720416666666701</v>
      </c>
      <c r="AMG414"/>
      <c r="AMH414"/>
      <c r="AMI414"/>
      <c r="AMJ414"/>
    </row>
    <row r="415" spans="1:1024" s="2" customFormat="1" ht="38.25" x14ac:dyDescent="0.25">
      <c r="A415" s="10" t="s">
        <v>20</v>
      </c>
      <c r="B415" s="11">
        <v>10353</v>
      </c>
      <c r="C415" s="10">
        <f>VLOOKUP(B415,[1]Planilha8!$X$4:$Y$6629,2,0)</f>
        <v>2041956</v>
      </c>
      <c r="D415" s="12" t="s">
        <v>118</v>
      </c>
      <c r="E415" s="12" t="str">
        <f>VLOOKUP(B415,[1]Planilha8!$X$4:$Z$6629,3,0)</f>
        <v>HGG – 3 ANDAR</v>
      </c>
      <c r="F415" s="12" t="str">
        <f>VLOOKUP(B415,[1]Planilha8!$X$4:$AD$6629,7,0)</f>
        <v>BOM</v>
      </c>
      <c r="G415" s="13">
        <v>41918</v>
      </c>
      <c r="H415" s="14">
        <v>318.70999999999998</v>
      </c>
      <c r="I415" s="15" t="s">
        <v>22</v>
      </c>
      <c r="J415" s="16" t="s">
        <v>119</v>
      </c>
      <c r="K415" s="17">
        <v>12887</v>
      </c>
      <c r="L415" s="18">
        <v>201002577</v>
      </c>
      <c r="M415" s="19">
        <v>43465</v>
      </c>
      <c r="N415" s="20">
        <v>301.98958333333297</v>
      </c>
      <c r="O415" s="21">
        <v>1</v>
      </c>
      <c r="P415" s="22">
        <v>8.3333333333333301E-2</v>
      </c>
      <c r="Q415" s="23">
        <v>0</v>
      </c>
      <c r="R415" s="24">
        <v>301.98958333333297</v>
      </c>
      <c r="S415" s="25">
        <v>16.720416666666701</v>
      </c>
      <c r="AMG415"/>
      <c r="AMH415"/>
      <c r="AMI415"/>
      <c r="AMJ415"/>
    </row>
    <row r="416" spans="1:1024" s="2" customFormat="1" ht="38.25" x14ac:dyDescent="0.25">
      <c r="A416" s="10" t="s">
        <v>20</v>
      </c>
      <c r="B416" s="11">
        <v>10354</v>
      </c>
      <c r="C416" s="10">
        <f>VLOOKUP(B416,[1]Planilha8!$X$4:$Y$6629,2,0)</f>
        <v>2041957</v>
      </c>
      <c r="D416" s="12" t="s">
        <v>118</v>
      </c>
      <c r="E416" s="12" t="str">
        <f>VLOOKUP(B416,[1]Planilha8!$X$4:$Z$6629,3,0)</f>
        <v>HGG – 3 ANDAR</v>
      </c>
      <c r="F416" s="12" t="str">
        <f>VLOOKUP(B416,[1]Planilha8!$X$4:$AD$6629,7,0)</f>
        <v>BOM</v>
      </c>
      <c r="G416" s="13">
        <v>41918</v>
      </c>
      <c r="H416" s="14">
        <v>318.70999999999998</v>
      </c>
      <c r="I416" s="15" t="s">
        <v>22</v>
      </c>
      <c r="J416" s="16" t="s">
        <v>119</v>
      </c>
      <c r="K416" s="17">
        <v>12887</v>
      </c>
      <c r="L416" s="18">
        <v>201002577</v>
      </c>
      <c r="M416" s="19">
        <v>43465</v>
      </c>
      <c r="N416" s="20">
        <v>301.98958333333297</v>
      </c>
      <c r="O416" s="21">
        <v>1</v>
      </c>
      <c r="P416" s="22">
        <v>8.3333333333333301E-2</v>
      </c>
      <c r="Q416" s="23">
        <v>0</v>
      </c>
      <c r="R416" s="24">
        <v>301.98958333333297</v>
      </c>
      <c r="S416" s="25">
        <v>16.720416666666701</v>
      </c>
      <c r="AMG416"/>
      <c r="AMH416"/>
      <c r="AMI416"/>
      <c r="AMJ416"/>
    </row>
    <row r="417" spans="1:1024" s="2" customFormat="1" ht="38.25" x14ac:dyDescent="0.25">
      <c r="A417" s="10" t="s">
        <v>20</v>
      </c>
      <c r="B417" s="11">
        <v>10355</v>
      </c>
      <c r="C417" s="10">
        <f>VLOOKUP(B417,[1]Planilha8!$X$4:$Y$6629,2,0)</f>
        <v>2041958</v>
      </c>
      <c r="D417" s="12" t="s">
        <v>118</v>
      </c>
      <c r="E417" s="12" t="str">
        <f>VLOOKUP(B417,[1]Planilha8!$X$4:$Z$6629,3,0)</f>
        <v>ADMINISTRAÇÃO - SEDE - ASTEC</v>
      </c>
      <c r="F417" s="12" t="str">
        <f>VLOOKUP(B417,[1]Planilha8!$X$4:$AD$6629,7,0)</f>
        <v>BOM</v>
      </c>
      <c r="G417" s="13">
        <v>41918</v>
      </c>
      <c r="H417" s="14">
        <v>318.70999999999998</v>
      </c>
      <c r="I417" s="15" t="s">
        <v>22</v>
      </c>
      <c r="J417" s="16" t="s">
        <v>119</v>
      </c>
      <c r="K417" s="17">
        <v>12887</v>
      </c>
      <c r="L417" s="18">
        <v>201002577</v>
      </c>
      <c r="M417" s="19">
        <v>43465</v>
      </c>
      <c r="N417" s="20">
        <v>301.98958333333297</v>
      </c>
      <c r="O417" s="21">
        <v>1</v>
      </c>
      <c r="P417" s="22">
        <v>8.3333333333333301E-2</v>
      </c>
      <c r="Q417" s="23">
        <v>0</v>
      </c>
      <c r="R417" s="24">
        <v>301.98958333333297</v>
      </c>
      <c r="S417" s="25">
        <v>16.720416666666701</v>
      </c>
      <c r="AMG417"/>
      <c r="AMH417"/>
      <c r="AMI417"/>
      <c r="AMJ417"/>
    </row>
    <row r="418" spans="1:1024" s="2" customFormat="1" ht="38.25" x14ac:dyDescent="0.25">
      <c r="A418" s="10" t="s">
        <v>20</v>
      </c>
      <c r="B418" s="11">
        <v>10356</v>
      </c>
      <c r="C418" s="10">
        <f>VLOOKUP(B418,[1]Planilha8!$X$4:$Y$6629,2,0)</f>
        <v>2041959</v>
      </c>
      <c r="D418" s="12" t="s">
        <v>118</v>
      </c>
      <c r="E418" s="12" t="str">
        <f>VLOOKUP(B418,[1]Planilha8!$X$4:$Z$6629,3,0)</f>
        <v>HGG – 4 ANDAR</v>
      </c>
      <c r="F418" s="12" t="str">
        <f>VLOOKUP(B418,[1]Planilha8!$X$4:$AD$6629,7,0)</f>
        <v>BOM</v>
      </c>
      <c r="G418" s="13">
        <v>41918</v>
      </c>
      <c r="H418" s="14">
        <v>318.70999999999998</v>
      </c>
      <c r="I418" s="15" t="s">
        <v>22</v>
      </c>
      <c r="J418" s="16" t="s">
        <v>119</v>
      </c>
      <c r="K418" s="17">
        <v>12887</v>
      </c>
      <c r="L418" s="18">
        <v>201002577</v>
      </c>
      <c r="M418" s="19">
        <v>43465</v>
      </c>
      <c r="N418" s="20">
        <v>301.98958333333297</v>
      </c>
      <c r="O418" s="21">
        <v>1</v>
      </c>
      <c r="P418" s="22">
        <v>8.3333333333333301E-2</v>
      </c>
      <c r="Q418" s="23">
        <v>0</v>
      </c>
      <c r="R418" s="24">
        <v>301.98958333333297</v>
      </c>
      <c r="S418" s="25">
        <v>16.720416666666701</v>
      </c>
      <c r="AMG418"/>
      <c r="AMH418"/>
      <c r="AMI418"/>
      <c r="AMJ418"/>
    </row>
    <row r="419" spans="1:1024" s="2" customFormat="1" ht="38.25" x14ac:dyDescent="0.25">
      <c r="A419" s="10" t="s">
        <v>20</v>
      </c>
      <c r="B419" s="11">
        <v>10357</v>
      </c>
      <c r="C419" s="10">
        <f>VLOOKUP(B419,[1]Planilha8!$X$4:$Y$6629,2,0)</f>
        <v>2041960</v>
      </c>
      <c r="D419" s="12" t="s">
        <v>118</v>
      </c>
      <c r="E419" s="12" t="str">
        <f>VLOOKUP(B419,[1]Planilha8!$X$4:$Z$6629,3,0)</f>
        <v>HGG – 4 ANDAR</v>
      </c>
      <c r="F419" s="12" t="str">
        <f>VLOOKUP(B419,[1]Planilha8!$X$4:$AD$6629,7,0)</f>
        <v>BOM</v>
      </c>
      <c r="G419" s="13">
        <v>41918</v>
      </c>
      <c r="H419" s="14">
        <v>318.70999999999998</v>
      </c>
      <c r="I419" s="15" t="s">
        <v>22</v>
      </c>
      <c r="J419" s="16" t="s">
        <v>119</v>
      </c>
      <c r="K419" s="17">
        <v>12887</v>
      </c>
      <c r="L419" s="18">
        <v>201002577</v>
      </c>
      <c r="M419" s="19">
        <v>43465</v>
      </c>
      <c r="N419" s="20">
        <v>301.98958333333297</v>
      </c>
      <c r="O419" s="21">
        <v>1</v>
      </c>
      <c r="P419" s="22">
        <v>8.3333333333333301E-2</v>
      </c>
      <c r="Q419" s="23">
        <v>0</v>
      </c>
      <c r="R419" s="24">
        <v>301.98958333333297</v>
      </c>
      <c r="S419" s="25">
        <v>16.720416666666701</v>
      </c>
      <c r="AMG419"/>
      <c r="AMH419"/>
      <c r="AMI419"/>
      <c r="AMJ419"/>
    </row>
    <row r="420" spans="1:1024" s="2" customFormat="1" ht="38.25" x14ac:dyDescent="0.25">
      <c r="A420" s="10" t="s">
        <v>20</v>
      </c>
      <c r="B420" s="11">
        <v>10358</v>
      </c>
      <c r="C420" s="10">
        <f>VLOOKUP(B420,[1]Planilha8!$X$4:$Y$6629,2,0)</f>
        <v>2041961</v>
      </c>
      <c r="D420" s="12" t="s">
        <v>118</v>
      </c>
      <c r="E420" s="12" t="str">
        <f>VLOOKUP(B420,[1]Planilha8!$X$4:$Z$6629,3,0)</f>
        <v>HGG – 4 ANDAR</v>
      </c>
      <c r="F420" s="12" t="str">
        <f>VLOOKUP(B420,[1]Planilha8!$X$4:$AD$6629,7,0)</f>
        <v>BOM</v>
      </c>
      <c r="G420" s="13">
        <v>41918</v>
      </c>
      <c r="H420" s="14">
        <v>318.70999999999998</v>
      </c>
      <c r="I420" s="15" t="s">
        <v>22</v>
      </c>
      <c r="J420" s="16" t="s">
        <v>119</v>
      </c>
      <c r="K420" s="17">
        <v>12887</v>
      </c>
      <c r="L420" s="18">
        <v>201002577</v>
      </c>
      <c r="M420" s="19">
        <v>43465</v>
      </c>
      <c r="N420" s="20">
        <v>301.98958333333297</v>
      </c>
      <c r="O420" s="21">
        <v>1</v>
      </c>
      <c r="P420" s="22">
        <v>8.3333333333333301E-2</v>
      </c>
      <c r="Q420" s="23">
        <v>0</v>
      </c>
      <c r="R420" s="24">
        <v>301.98958333333297</v>
      </c>
      <c r="S420" s="25">
        <v>16.720416666666701</v>
      </c>
      <c r="AMG420"/>
      <c r="AMH420"/>
      <c r="AMI420"/>
      <c r="AMJ420"/>
    </row>
    <row r="421" spans="1:1024" s="2" customFormat="1" ht="38.25" x14ac:dyDescent="0.25">
      <c r="A421" s="10" t="s">
        <v>20</v>
      </c>
      <c r="B421" s="11">
        <v>10359</v>
      </c>
      <c r="C421" s="10">
        <f>VLOOKUP(B421,[1]Planilha8!$X$4:$Y$6629,2,0)</f>
        <v>2041962</v>
      </c>
      <c r="D421" s="12" t="s">
        <v>118</v>
      </c>
      <c r="E421" s="12" t="str">
        <f>VLOOKUP(B421,[1]Planilha8!$X$4:$Z$6629,3,0)</f>
        <v>HGG – 4 ANDAR</v>
      </c>
      <c r="F421" s="12" t="str">
        <f>VLOOKUP(B421,[1]Planilha8!$X$4:$AD$6629,7,0)</f>
        <v>BOM</v>
      </c>
      <c r="G421" s="13">
        <v>41918</v>
      </c>
      <c r="H421" s="14">
        <v>318.70999999999998</v>
      </c>
      <c r="I421" s="15" t="s">
        <v>22</v>
      </c>
      <c r="J421" s="16" t="s">
        <v>119</v>
      </c>
      <c r="K421" s="17">
        <v>12887</v>
      </c>
      <c r="L421" s="18">
        <v>201002577</v>
      </c>
      <c r="M421" s="19">
        <v>43465</v>
      </c>
      <c r="N421" s="20">
        <v>301.98958333333297</v>
      </c>
      <c r="O421" s="21">
        <v>1</v>
      </c>
      <c r="P421" s="22">
        <v>8.3333333333333301E-2</v>
      </c>
      <c r="Q421" s="23">
        <v>0</v>
      </c>
      <c r="R421" s="24">
        <v>301.98958333333297</v>
      </c>
      <c r="S421" s="25">
        <v>16.720416666666701</v>
      </c>
      <c r="AMG421"/>
      <c r="AMH421"/>
      <c r="AMI421"/>
      <c r="AMJ421"/>
    </row>
    <row r="422" spans="1:1024" s="2" customFormat="1" ht="38.25" x14ac:dyDescent="0.25">
      <c r="A422" s="10" t="s">
        <v>20</v>
      </c>
      <c r="B422" s="11">
        <v>10360</v>
      </c>
      <c r="C422" s="10">
        <f>VLOOKUP(B422,[1]Planilha8!$X$4:$Y$6629,2,0)</f>
        <v>2041963</v>
      </c>
      <c r="D422" s="12" t="s">
        <v>118</v>
      </c>
      <c r="E422" s="12" t="str">
        <f>VLOOKUP(B422,[1]Planilha8!$X$4:$Z$6629,3,0)</f>
        <v>HGG – 4 ANDAR</v>
      </c>
      <c r="F422" s="12" t="str">
        <f>VLOOKUP(B422,[1]Planilha8!$X$4:$AD$6629,7,0)</f>
        <v>BOM</v>
      </c>
      <c r="G422" s="13">
        <v>41918</v>
      </c>
      <c r="H422" s="14">
        <v>318.70999999999998</v>
      </c>
      <c r="I422" s="15" t="s">
        <v>22</v>
      </c>
      <c r="J422" s="16" t="s">
        <v>119</v>
      </c>
      <c r="K422" s="17">
        <v>12887</v>
      </c>
      <c r="L422" s="18">
        <v>201002577</v>
      </c>
      <c r="M422" s="19">
        <v>43465</v>
      </c>
      <c r="N422" s="20">
        <v>301.98958333333297</v>
      </c>
      <c r="O422" s="21">
        <v>1</v>
      </c>
      <c r="P422" s="22">
        <v>8.3333333333333301E-2</v>
      </c>
      <c r="Q422" s="23">
        <v>0</v>
      </c>
      <c r="R422" s="24">
        <v>301.98958333333297</v>
      </c>
      <c r="S422" s="25">
        <v>16.720416666666701</v>
      </c>
      <c r="AMG422"/>
      <c r="AMH422"/>
      <c r="AMI422"/>
      <c r="AMJ422"/>
    </row>
    <row r="423" spans="1:1024" s="2" customFormat="1" ht="38.25" x14ac:dyDescent="0.25">
      <c r="A423" s="10" t="s">
        <v>20</v>
      </c>
      <c r="B423" s="11">
        <v>10361</v>
      </c>
      <c r="C423" s="10">
        <f>VLOOKUP(B423,[1]Planilha8!$X$4:$Y$6629,2,0)</f>
        <v>2041964</v>
      </c>
      <c r="D423" s="12" t="s">
        <v>118</v>
      </c>
      <c r="E423" s="12" t="str">
        <f>VLOOKUP(B423,[1]Planilha8!$X$4:$Z$6629,3,0)</f>
        <v>HGG – 4 ANDAR</v>
      </c>
      <c r="F423" s="12" t="str">
        <f>VLOOKUP(B423,[1]Planilha8!$X$4:$AD$6629,7,0)</f>
        <v>BOM</v>
      </c>
      <c r="G423" s="13">
        <v>41918</v>
      </c>
      <c r="H423" s="14">
        <v>318.70999999999998</v>
      </c>
      <c r="I423" s="15" t="s">
        <v>22</v>
      </c>
      <c r="J423" s="16" t="s">
        <v>119</v>
      </c>
      <c r="K423" s="17">
        <v>12887</v>
      </c>
      <c r="L423" s="18">
        <v>201002577</v>
      </c>
      <c r="M423" s="19">
        <v>43465</v>
      </c>
      <c r="N423" s="20">
        <v>301.98958333333297</v>
      </c>
      <c r="O423" s="21">
        <v>1</v>
      </c>
      <c r="P423" s="22">
        <v>8.3333333333333301E-2</v>
      </c>
      <c r="Q423" s="23">
        <v>0</v>
      </c>
      <c r="R423" s="24">
        <v>301.98958333333297</v>
      </c>
      <c r="S423" s="25">
        <v>16.720416666666701</v>
      </c>
      <c r="AMG423"/>
      <c r="AMH423"/>
      <c r="AMI423"/>
      <c r="AMJ423"/>
    </row>
    <row r="424" spans="1:1024" s="2" customFormat="1" ht="38.25" x14ac:dyDescent="0.25">
      <c r="A424" s="10" t="s">
        <v>20</v>
      </c>
      <c r="B424" s="11">
        <v>10362</v>
      </c>
      <c r="C424" s="10">
        <f>VLOOKUP(B424,[1]Planilha8!$X$4:$Y$6629,2,0)</f>
        <v>2041965</v>
      </c>
      <c r="D424" s="12" t="s">
        <v>118</v>
      </c>
      <c r="E424" s="12" t="str">
        <f>VLOOKUP(B424,[1]Planilha8!$X$4:$Z$6629,3,0)</f>
        <v>HGG – 4 ANDAR</v>
      </c>
      <c r="F424" s="12" t="str">
        <f>VLOOKUP(B424,[1]Planilha8!$X$4:$AD$6629,7,0)</f>
        <v>BOM</v>
      </c>
      <c r="G424" s="13">
        <v>41918</v>
      </c>
      <c r="H424" s="14">
        <v>318.70999999999998</v>
      </c>
      <c r="I424" s="15" t="s">
        <v>22</v>
      </c>
      <c r="J424" s="16" t="s">
        <v>119</v>
      </c>
      <c r="K424" s="17">
        <v>12887</v>
      </c>
      <c r="L424" s="18">
        <v>201002577</v>
      </c>
      <c r="M424" s="19">
        <v>43465</v>
      </c>
      <c r="N424" s="20">
        <v>301.98958333333297</v>
      </c>
      <c r="O424" s="21">
        <v>1</v>
      </c>
      <c r="P424" s="22">
        <v>8.3333333333333301E-2</v>
      </c>
      <c r="Q424" s="23">
        <v>0</v>
      </c>
      <c r="R424" s="24">
        <v>301.98958333333297</v>
      </c>
      <c r="S424" s="25">
        <v>16.720416666666701</v>
      </c>
      <c r="AMG424"/>
      <c r="AMH424"/>
      <c r="AMI424"/>
      <c r="AMJ424"/>
    </row>
    <row r="425" spans="1:1024" s="2" customFormat="1" ht="38.25" x14ac:dyDescent="0.25">
      <c r="A425" s="10" t="s">
        <v>20</v>
      </c>
      <c r="B425" s="11">
        <v>10363</v>
      </c>
      <c r="C425" s="10">
        <f>VLOOKUP(B425,[1]Planilha8!$X$4:$Y$6629,2,0)</f>
        <v>2041966</v>
      </c>
      <c r="D425" s="12" t="s">
        <v>118</v>
      </c>
      <c r="E425" s="12" t="str">
        <f>VLOOKUP(B425,[1]Planilha8!$X$4:$Z$6629,3,0)</f>
        <v>HGG – 4 ANDAR</v>
      </c>
      <c r="F425" s="12" t="str">
        <f>VLOOKUP(B425,[1]Planilha8!$X$4:$AD$6629,7,0)</f>
        <v>BOM</v>
      </c>
      <c r="G425" s="13">
        <v>41918</v>
      </c>
      <c r="H425" s="14">
        <v>318.70999999999998</v>
      </c>
      <c r="I425" s="15" t="s">
        <v>22</v>
      </c>
      <c r="J425" s="16" t="s">
        <v>119</v>
      </c>
      <c r="K425" s="17">
        <v>12887</v>
      </c>
      <c r="L425" s="18">
        <v>201002577</v>
      </c>
      <c r="M425" s="19">
        <v>43465</v>
      </c>
      <c r="N425" s="20">
        <v>301.98958333333297</v>
      </c>
      <c r="O425" s="21">
        <v>1</v>
      </c>
      <c r="P425" s="22">
        <v>8.3333333333333301E-2</v>
      </c>
      <c r="Q425" s="23">
        <v>0</v>
      </c>
      <c r="R425" s="24">
        <v>301.98958333333297</v>
      </c>
      <c r="S425" s="25">
        <v>16.720416666666701</v>
      </c>
      <c r="AMG425"/>
      <c r="AMH425"/>
      <c r="AMI425"/>
      <c r="AMJ425"/>
    </row>
    <row r="426" spans="1:1024" s="2" customFormat="1" ht="38.25" x14ac:dyDescent="0.25">
      <c r="A426" s="10" t="s">
        <v>20</v>
      </c>
      <c r="B426" s="11">
        <v>10364</v>
      </c>
      <c r="C426" s="10">
        <f>VLOOKUP(B426,[1]Planilha8!$X$4:$Y$6629,2,0)</f>
        <v>2041967</v>
      </c>
      <c r="D426" s="12" t="s">
        <v>118</v>
      </c>
      <c r="E426" s="12" t="str">
        <f>VLOOKUP(B426,[1]Planilha8!$X$4:$Z$6629,3,0)</f>
        <v>HGG – 1 ANDAR</v>
      </c>
      <c r="F426" s="12" t="str">
        <f>VLOOKUP(B426,[1]Planilha8!$X$4:$AD$6629,7,0)</f>
        <v>BOM</v>
      </c>
      <c r="G426" s="13">
        <v>41918</v>
      </c>
      <c r="H426" s="14">
        <v>318.70999999999998</v>
      </c>
      <c r="I426" s="15" t="s">
        <v>22</v>
      </c>
      <c r="J426" s="16" t="s">
        <v>119</v>
      </c>
      <c r="K426" s="17">
        <v>12887</v>
      </c>
      <c r="L426" s="18">
        <v>201002577</v>
      </c>
      <c r="M426" s="19">
        <v>43465</v>
      </c>
      <c r="N426" s="20">
        <v>301.98958333333297</v>
      </c>
      <c r="O426" s="21">
        <v>1</v>
      </c>
      <c r="P426" s="22">
        <v>8.3333333333333301E-2</v>
      </c>
      <c r="Q426" s="23">
        <v>0</v>
      </c>
      <c r="R426" s="24">
        <v>301.98958333333297</v>
      </c>
      <c r="S426" s="25">
        <v>16.720416666666701</v>
      </c>
      <c r="AMG426"/>
      <c r="AMH426"/>
      <c r="AMI426"/>
      <c r="AMJ426"/>
    </row>
    <row r="427" spans="1:1024" s="2" customFormat="1" ht="38.25" x14ac:dyDescent="0.25">
      <c r="A427" s="10" t="s">
        <v>20</v>
      </c>
      <c r="B427" s="11">
        <v>10365</v>
      </c>
      <c r="C427" s="10">
        <f>VLOOKUP(B427,[1]Planilha8!$X$4:$Y$6629,2,0)</f>
        <v>2041968</v>
      </c>
      <c r="D427" s="12" t="s">
        <v>118</v>
      </c>
      <c r="E427" s="12" t="str">
        <f>VLOOKUP(B427,[1]Planilha8!$X$4:$Z$6629,3,0)</f>
        <v>HGG – 1 ANDAR</v>
      </c>
      <c r="F427" s="12" t="str">
        <f>VLOOKUP(B427,[1]Planilha8!$X$4:$AD$6629,7,0)</f>
        <v>BOM</v>
      </c>
      <c r="G427" s="13">
        <v>41918</v>
      </c>
      <c r="H427" s="14">
        <v>318.70999999999998</v>
      </c>
      <c r="I427" s="15" t="s">
        <v>22</v>
      </c>
      <c r="J427" s="16" t="s">
        <v>119</v>
      </c>
      <c r="K427" s="17">
        <v>12887</v>
      </c>
      <c r="L427" s="18">
        <v>201002577</v>
      </c>
      <c r="M427" s="19">
        <v>43465</v>
      </c>
      <c r="N427" s="20">
        <v>301.98958333333297</v>
      </c>
      <c r="O427" s="21">
        <v>1</v>
      </c>
      <c r="P427" s="22">
        <v>8.3333333333333301E-2</v>
      </c>
      <c r="Q427" s="23">
        <v>0</v>
      </c>
      <c r="R427" s="24">
        <v>301.98958333333297</v>
      </c>
      <c r="S427" s="25">
        <v>16.720416666666701</v>
      </c>
      <c r="AMG427"/>
      <c r="AMH427"/>
      <c r="AMI427"/>
      <c r="AMJ427"/>
    </row>
    <row r="428" spans="1:1024" s="2" customFormat="1" ht="38.25" x14ac:dyDescent="0.25">
      <c r="A428" s="10" t="s">
        <v>20</v>
      </c>
      <c r="B428" s="11">
        <v>10366</v>
      </c>
      <c r="C428" s="10">
        <f>VLOOKUP(B428,[1]Planilha8!$X$4:$Y$6629,2,0)</f>
        <v>2041969</v>
      </c>
      <c r="D428" s="12" t="s">
        <v>118</v>
      </c>
      <c r="E428" s="12" t="str">
        <f>VLOOKUP(B428,[1]Planilha8!$X$4:$Z$6629,3,0)</f>
        <v>HGG – 1 ANDAR</v>
      </c>
      <c r="F428" s="12" t="str">
        <f>VLOOKUP(B428,[1]Planilha8!$X$4:$AD$6629,7,0)</f>
        <v>BOM</v>
      </c>
      <c r="G428" s="13">
        <v>41918</v>
      </c>
      <c r="H428" s="14">
        <v>318.70999999999998</v>
      </c>
      <c r="I428" s="15" t="s">
        <v>22</v>
      </c>
      <c r="J428" s="16" t="s">
        <v>119</v>
      </c>
      <c r="K428" s="17">
        <v>12887</v>
      </c>
      <c r="L428" s="18">
        <v>201002577</v>
      </c>
      <c r="M428" s="19">
        <v>43465</v>
      </c>
      <c r="N428" s="20">
        <v>301.98958333333297</v>
      </c>
      <c r="O428" s="21">
        <v>1</v>
      </c>
      <c r="P428" s="22">
        <v>8.3333333333333301E-2</v>
      </c>
      <c r="Q428" s="23">
        <v>0</v>
      </c>
      <c r="R428" s="24">
        <v>301.98958333333297</v>
      </c>
      <c r="S428" s="25">
        <v>16.720416666666701</v>
      </c>
      <c r="AMG428"/>
      <c r="AMH428"/>
      <c r="AMI428"/>
      <c r="AMJ428"/>
    </row>
    <row r="429" spans="1:1024" s="2" customFormat="1" ht="38.25" x14ac:dyDescent="0.25">
      <c r="A429" s="10" t="s">
        <v>20</v>
      </c>
      <c r="B429" s="11">
        <v>10367</v>
      </c>
      <c r="C429" s="10">
        <f>VLOOKUP(B429,[1]Planilha8!$X$4:$Y$6629,2,0)</f>
        <v>2041970</v>
      </c>
      <c r="D429" s="12" t="s">
        <v>118</v>
      </c>
      <c r="E429" s="12" t="str">
        <f>VLOOKUP(B429,[1]Planilha8!$X$4:$Z$6629,3,0)</f>
        <v>HGG – 1 ANDAR</v>
      </c>
      <c r="F429" s="12" t="str">
        <f>VLOOKUP(B429,[1]Planilha8!$X$4:$AD$6629,7,0)</f>
        <v>BOM</v>
      </c>
      <c r="G429" s="13">
        <v>41918</v>
      </c>
      <c r="H429" s="14">
        <v>318.70999999999998</v>
      </c>
      <c r="I429" s="15" t="s">
        <v>22</v>
      </c>
      <c r="J429" s="16" t="s">
        <v>119</v>
      </c>
      <c r="K429" s="17">
        <v>12887</v>
      </c>
      <c r="L429" s="18">
        <v>201002577</v>
      </c>
      <c r="M429" s="19">
        <v>43465</v>
      </c>
      <c r="N429" s="20">
        <v>301.98958333333297</v>
      </c>
      <c r="O429" s="21">
        <v>1</v>
      </c>
      <c r="P429" s="22">
        <v>8.3333333333333301E-2</v>
      </c>
      <c r="Q429" s="23">
        <v>0</v>
      </c>
      <c r="R429" s="24">
        <v>301.98958333333297</v>
      </c>
      <c r="S429" s="25">
        <v>16.720416666666701</v>
      </c>
      <c r="AMG429"/>
      <c r="AMH429"/>
      <c r="AMI429"/>
      <c r="AMJ429"/>
    </row>
    <row r="430" spans="1:1024" s="2" customFormat="1" ht="38.25" x14ac:dyDescent="0.25">
      <c r="A430" s="10" t="s">
        <v>20</v>
      </c>
      <c r="B430" s="11">
        <v>10368</v>
      </c>
      <c r="C430" s="10">
        <f>VLOOKUP(B430,[1]Planilha8!$X$4:$Y$6629,2,0)</f>
        <v>2041971</v>
      </c>
      <c r="D430" s="12" t="s">
        <v>118</v>
      </c>
      <c r="E430" s="12" t="str">
        <f>VLOOKUP(B430,[1]Planilha8!$X$4:$Z$6629,3,0)</f>
        <v>HGG – 1 ANDAR</v>
      </c>
      <c r="F430" s="12" t="str">
        <f>VLOOKUP(B430,[1]Planilha8!$X$4:$AD$6629,7,0)</f>
        <v>BOM</v>
      </c>
      <c r="G430" s="13">
        <v>41918</v>
      </c>
      <c r="H430" s="14">
        <v>318.70999999999998</v>
      </c>
      <c r="I430" s="15" t="s">
        <v>22</v>
      </c>
      <c r="J430" s="16" t="s">
        <v>119</v>
      </c>
      <c r="K430" s="17">
        <v>12887</v>
      </c>
      <c r="L430" s="18">
        <v>201002577</v>
      </c>
      <c r="M430" s="19">
        <v>43465</v>
      </c>
      <c r="N430" s="20">
        <v>301.98958333333297</v>
      </c>
      <c r="O430" s="21">
        <v>1</v>
      </c>
      <c r="P430" s="22">
        <v>8.3333333333333301E-2</v>
      </c>
      <c r="Q430" s="23">
        <v>0</v>
      </c>
      <c r="R430" s="24">
        <v>301.98958333333297</v>
      </c>
      <c r="S430" s="25">
        <v>16.720416666666701</v>
      </c>
      <c r="AMG430"/>
      <c r="AMH430"/>
      <c r="AMI430"/>
      <c r="AMJ430"/>
    </row>
    <row r="431" spans="1:1024" s="2" customFormat="1" ht="38.25" x14ac:dyDescent="0.25">
      <c r="A431" s="10" t="s">
        <v>20</v>
      </c>
      <c r="B431" s="11">
        <v>10369</v>
      </c>
      <c r="C431" s="10">
        <f>VLOOKUP(B431,[1]Planilha8!$X$4:$Y$6629,2,0)</f>
        <v>2041972</v>
      </c>
      <c r="D431" s="12" t="s">
        <v>118</v>
      </c>
      <c r="E431" s="12" t="str">
        <f>VLOOKUP(B431,[1]Planilha8!$X$4:$Z$6629,3,0)</f>
        <v>HGG – 1 ANDAR</v>
      </c>
      <c r="F431" s="12" t="str">
        <f>VLOOKUP(B431,[1]Planilha8!$X$4:$AD$6629,7,0)</f>
        <v>BOM</v>
      </c>
      <c r="G431" s="13">
        <v>41918</v>
      </c>
      <c r="H431" s="14">
        <v>318.70999999999998</v>
      </c>
      <c r="I431" s="15" t="s">
        <v>22</v>
      </c>
      <c r="J431" s="16" t="s">
        <v>119</v>
      </c>
      <c r="K431" s="17">
        <v>12887</v>
      </c>
      <c r="L431" s="18">
        <v>201002577</v>
      </c>
      <c r="M431" s="19">
        <v>43465</v>
      </c>
      <c r="N431" s="20">
        <v>301.98958333333297</v>
      </c>
      <c r="O431" s="21">
        <v>1</v>
      </c>
      <c r="P431" s="22">
        <v>8.3333333333333301E-2</v>
      </c>
      <c r="Q431" s="23">
        <v>0</v>
      </c>
      <c r="R431" s="24">
        <v>301.98958333333297</v>
      </c>
      <c r="S431" s="25">
        <v>16.720416666666701</v>
      </c>
      <c r="AMG431"/>
      <c r="AMH431"/>
      <c r="AMI431"/>
      <c r="AMJ431"/>
    </row>
    <row r="432" spans="1:1024" s="2" customFormat="1" ht="38.25" x14ac:dyDescent="0.25">
      <c r="A432" s="10" t="s">
        <v>20</v>
      </c>
      <c r="B432" s="11">
        <v>10370</v>
      </c>
      <c r="C432" s="10">
        <f>VLOOKUP(B432,[1]Planilha8!$X$4:$Y$6629,2,0)</f>
        <v>2041973</v>
      </c>
      <c r="D432" s="12" t="s">
        <v>118</v>
      </c>
      <c r="E432" s="12" t="str">
        <f>VLOOKUP(B432,[1]Planilha8!$X$4:$Z$6629,3,0)</f>
        <v>HGG – 1 ANDAR</v>
      </c>
      <c r="F432" s="12" t="str">
        <f>VLOOKUP(B432,[1]Planilha8!$X$4:$AD$6629,7,0)</f>
        <v>BOM</v>
      </c>
      <c r="G432" s="13">
        <v>41918</v>
      </c>
      <c r="H432" s="14">
        <v>318.70999999999998</v>
      </c>
      <c r="I432" s="15" t="s">
        <v>22</v>
      </c>
      <c r="J432" s="16" t="s">
        <v>119</v>
      </c>
      <c r="K432" s="17">
        <v>12887</v>
      </c>
      <c r="L432" s="18">
        <v>201002577</v>
      </c>
      <c r="M432" s="19">
        <v>43465</v>
      </c>
      <c r="N432" s="20">
        <v>301.98958333333297</v>
      </c>
      <c r="O432" s="21">
        <v>1</v>
      </c>
      <c r="P432" s="22">
        <v>8.3333333333333301E-2</v>
      </c>
      <c r="Q432" s="23">
        <v>0</v>
      </c>
      <c r="R432" s="24">
        <v>301.98958333333297</v>
      </c>
      <c r="S432" s="25">
        <v>16.720416666666701</v>
      </c>
      <c r="AMG432"/>
      <c r="AMH432"/>
      <c r="AMI432"/>
      <c r="AMJ432"/>
    </row>
    <row r="433" spans="1:1024" s="2" customFormat="1" ht="38.25" x14ac:dyDescent="0.25">
      <c r="A433" s="10" t="s">
        <v>20</v>
      </c>
      <c r="B433" s="11">
        <v>10371</v>
      </c>
      <c r="C433" s="10">
        <f>VLOOKUP(B433,[1]Planilha8!$X$4:$Y$6629,2,0)</f>
        <v>2041974</v>
      </c>
      <c r="D433" s="12" t="s">
        <v>118</v>
      </c>
      <c r="E433" s="12" t="str">
        <f>VLOOKUP(B433,[1]Planilha8!$X$4:$Z$6629,3,0)</f>
        <v>HGG – 1 ANDAR</v>
      </c>
      <c r="F433" s="12" t="str">
        <f>VLOOKUP(B433,[1]Planilha8!$X$4:$AD$6629,7,0)</f>
        <v>BOM</v>
      </c>
      <c r="G433" s="13">
        <v>41918</v>
      </c>
      <c r="H433" s="14">
        <v>318.70999999999998</v>
      </c>
      <c r="I433" s="15" t="s">
        <v>22</v>
      </c>
      <c r="J433" s="16" t="s">
        <v>119</v>
      </c>
      <c r="K433" s="17">
        <v>12887</v>
      </c>
      <c r="L433" s="18">
        <v>201002577</v>
      </c>
      <c r="M433" s="19">
        <v>43465</v>
      </c>
      <c r="N433" s="20">
        <v>301.98958333333297</v>
      </c>
      <c r="O433" s="21">
        <v>1</v>
      </c>
      <c r="P433" s="22">
        <v>8.3333333333333301E-2</v>
      </c>
      <c r="Q433" s="23">
        <v>0</v>
      </c>
      <c r="R433" s="24">
        <v>301.98958333333297</v>
      </c>
      <c r="S433" s="25">
        <v>16.720416666666701</v>
      </c>
      <c r="AMG433"/>
      <c r="AMH433"/>
      <c r="AMI433"/>
      <c r="AMJ433"/>
    </row>
    <row r="434" spans="1:1024" s="2" customFormat="1" ht="38.25" x14ac:dyDescent="0.25">
      <c r="A434" s="10" t="s">
        <v>20</v>
      </c>
      <c r="B434" s="11">
        <v>10372</v>
      </c>
      <c r="C434" s="10">
        <f>VLOOKUP(B434,[1]Planilha8!$X$4:$Y$6629,2,0)</f>
        <v>2041975</v>
      </c>
      <c r="D434" s="12" t="s">
        <v>118</v>
      </c>
      <c r="E434" s="12" t="str">
        <f>VLOOKUP(B434,[1]Planilha8!$X$4:$Z$6629,3,0)</f>
        <v>HGG – 1 ANDAR</v>
      </c>
      <c r="F434" s="12" t="str">
        <f>VLOOKUP(B434,[1]Planilha8!$X$4:$AD$6629,7,0)</f>
        <v>BOM</v>
      </c>
      <c r="G434" s="13">
        <v>41918</v>
      </c>
      <c r="H434" s="14">
        <v>318.70999999999998</v>
      </c>
      <c r="I434" s="15" t="s">
        <v>22</v>
      </c>
      <c r="J434" s="16" t="s">
        <v>119</v>
      </c>
      <c r="K434" s="17">
        <v>12887</v>
      </c>
      <c r="L434" s="18">
        <v>201002577</v>
      </c>
      <c r="M434" s="19">
        <v>43465</v>
      </c>
      <c r="N434" s="20">
        <v>301.98958333333297</v>
      </c>
      <c r="O434" s="21">
        <v>1</v>
      </c>
      <c r="P434" s="22">
        <v>8.3333333333333301E-2</v>
      </c>
      <c r="Q434" s="23">
        <v>0</v>
      </c>
      <c r="R434" s="24">
        <v>301.98958333333297</v>
      </c>
      <c r="S434" s="25">
        <v>16.720416666666701</v>
      </c>
      <c r="AMG434"/>
      <c r="AMH434"/>
      <c r="AMI434"/>
      <c r="AMJ434"/>
    </row>
    <row r="435" spans="1:1024" s="2" customFormat="1" ht="38.25" x14ac:dyDescent="0.25">
      <c r="A435" s="10" t="s">
        <v>20</v>
      </c>
      <c r="B435" s="11">
        <v>10373</v>
      </c>
      <c r="C435" s="10">
        <f>VLOOKUP(B435,[1]Planilha8!$X$4:$Y$6629,2,0)</f>
        <v>2041976</v>
      </c>
      <c r="D435" s="12" t="s">
        <v>118</v>
      </c>
      <c r="E435" s="12" t="str">
        <f>VLOOKUP(B435,[1]Planilha8!$X$4:$Z$6629,3,0)</f>
        <v>HGG – 1 ANDAR</v>
      </c>
      <c r="F435" s="12" t="str">
        <f>VLOOKUP(B435,[1]Planilha8!$X$4:$AD$6629,7,0)</f>
        <v>BOM</v>
      </c>
      <c r="G435" s="13">
        <v>41918</v>
      </c>
      <c r="H435" s="14">
        <v>318.70999999999998</v>
      </c>
      <c r="I435" s="15" t="s">
        <v>22</v>
      </c>
      <c r="J435" s="16" t="s">
        <v>119</v>
      </c>
      <c r="K435" s="17">
        <v>12887</v>
      </c>
      <c r="L435" s="18">
        <v>201002577</v>
      </c>
      <c r="M435" s="19">
        <v>43465</v>
      </c>
      <c r="N435" s="20">
        <v>301.98958333333297</v>
      </c>
      <c r="O435" s="21">
        <v>1</v>
      </c>
      <c r="P435" s="22">
        <v>8.3333333333333301E-2</v>
      </c>
      <c r="Q435" s="23">
        <v>0</v>
      </c>
      <c r="R435" s="24">
        <v>301.98958333333297</v>
      </c>
      <c r="S435" s="25">
        <v>16.720416666666701</v>
      </c>
      <c r="AMG435"/>
      <c r="AMH435"/>
      <c r="AMI435"/>
      <c r="AMJ435"/>
    </row>
    <row r="436" spans="1:1024" s="2" customFormat="1" ht="38.25" x14ac:dyDescent="0.25">
      <c r="A436" s="10" t="s">
        <v>20</v>
      </c>
      <c r="B436" s="11">
        <v>10374</v>
      </c>
      <c r="C436" s="10">
        <f>VLOOKUP(B436,[1]Planilha8!$X$4:$Y$6629,2,0)</f>
        <v>2041977</v>
      </c>
      <c r="D436" s="12" t="s">
        <v>118</v>
      </c>
      <c r="E436" s="12" t="str">
        <f>VLOOKUP(B436,[1]Planilha8!$X$4:$Z$6629,3,0)</f>
        <v>HGG – 1 ANDAR</v>
      </c>
      <c r="F436" s="12" t="str">
        <f>VLOOKUP(B436,[1]Planilha8!$X$4:$AD$6629,7,0)</f>
        <v>BOM</v>
      </c>
      <c r="G436" s="13">
        <v>41918</v>
      </c>
      <c r="H436" s="14">
        <v>318.70999999999998</v>
      </c>
      <c r="I436" s="15" t="s">
        <v>22</v>
      </c>
      <c r="J436" s="16" t="s">
        <v>119</v>
      </c>
      <c r="K436" s="17">
        <v>12887</v>
      </c>
      <c r="L436" s="18">
        <v>201002577</v>
      </c>
      <c r="M436" s="19">
        <v>43465</v>
      </c>
      <c r="N436" s="20">
        <v>301.98958333333297</v>
      </c>
      <c r="O436" s="21">
        <v>1</v>
      </c>
      <c r="P436" s="22">
        <v>8.3333333333333301E-2</v>
      </c>
      <c r="Q436" s="23">
        <v>0</v>
      </c>
      <c r="R436" s="24">
        <v>301.98958333333297</v>
      </c>
      <c r="S436" s="25">
        <v>16.720416666666701</v>
      </c>
      <c r="AMG436"/>
      <c r="AMH436"/>
      <c r="AMI436"/>
      <c r="AMJ436"/>
    </row>
    <row r="437" spans="1:1024" s="2" customFormat="1" ht="38.25" x14ac:dyDescent="0.25">
      <c r="A437" s="10" t="s">
        <v>20</v>
      </c>
      <c r="B437" s="11">
        <v>10375</v>
      </c>
      <c r="C437" s="10">
        <f>VLOOKUP(B437,[1]Planilha8!$X$4:$Y$6629,2,0)</f>
        <v>2041978</v>
      </c>
      <c r="D437" s="12" t="s">
        <v>118</v>
      </c>
      <c r="E437" s="12" t="str">
        <f>VLOOKUP(B437,[1]Planilha8!$X$4:$Z$6629,3,0)</f>
        <v>HGG – TÉRREO</v>
      </c>
      <c r="F437" s="12" t="str">
        <f>VLOOKUP(B437,[1]Planilha8!$X$4:$AD$6629,7,0)</f>
        <v>BOM</v>
      </c>
      <c r="G437" s="13">
        <v>41918</v>
      </c>
      <c r="H437" s="14">
        <v>318.70999999999998</v>
      </c>
      <c r="I437" s="15" t="s">
        <v>22</v>
      </c>
      <c r="J437" s="16" t="s">
        <v>119</v>
      </c>
      <c r="K437" s="17">
        <v>12887</v>
      </c>
      <c r="L437" s="18">
        <v>201002577</v>
      </c>
      <c r="M437" s="19">
        <v>43465</v>
      </c>
      <c r="N437" s="20">
        <v>301.98958333333297</v>
      </c>
      <c r="O437" s="21">
        <v>1</v>
      </c>
      <c r="P437" s="22">
        <v>8.3333333333333301E-2</v>
      </c>
      <c r="Q437" s="23">
        <v>0</v>
      </c>
      <c r="R437" s="24">
        <v>301.98958333333297</v>
      </c>
      <c r="S437" s="25">
        <v>16.720416666666701</v>
      </c>
      <c r="AMG437"/>
      <c r="AMH437"/>
      <c r="AMI437"/>
      <c r="AMJ437"/>
    </row>
    <row r="438" spans="1:1024" s="2" customFormat="1" ht="38.25" x14ac:dyDescent="0.25">
      <c r="A438" s="10" t="s">
        <v>20</v>
      </c>
      <c r="B438" s="11">
        <v>10376</v>
      </c>
      <c r="C438" s="10">
        <f>VLOOKUP(B438,[1]Planilha8!$X$4:$Y$6629,2,0)</f>
        <v>2041979</v>
      </c>
      <c r="D438" s="12" t="s">
        <v>118</v>
      </c>
      <c r="E438" s="12" t="str">
        <f>VLOOKUP(B438,[1]Planilha8!$X$4:$Z$6629,3,0)</f>
        <v>ADMINISTRAÇÃO - SEDE - ASTEC</v>
      </c>
      <c r="F438" s="12" t="str">
        <f>VLOOKUP(B438,[1]Planilha8!$X$4:$AD$6629,7,0)</f>
        <v>BOM</v>
      </c>
      <c r="G438" s="13">
        <v>41918</v>
      </c>
      <c r="H438" s="14">
        <v>318.70999999999998</v>
      </c>
      <c r="I438" s="15" t="s">
        <v>22</v>
      </c>
      <c r="J438" s="16" t="s">
        <v>119</v>
      </c>
      <c r="K438" s="17">
        <v>12887</v>
      </c>
      <c r="L438" s="18">
        <v>201002577</v>
      </c>
      <c r="M438" s="19">
        <v>43465</v>
      </c>
      <c r="N438" s="20">
        <v>301.98958333333297</v>
      </c>
      <c r="O438" s="21">
        <v>1</v>
      </c>
      <c r="P438" s="22">
        <v>8.3333333333333301E-2</v>
      </c>
      <c r="Q438" s="23">
        <v>0</v>
      </c>
      <c r="R438" s="24">
        <v>301.98958333333297</v>
      </c>
      <c r="S438" s="25">
        <v>16.720416666666701</v>
      </c>
      <c r="AMG438"/>
      <c r="AMH438"/>
      <c r="AMI438"/>
      <c r="AMJ438"/>
    </row>
    <row r="439" spans="1:1024" s="2" customFormat="1" ht="38.25" x14ac:dyDescent="0.25">
      <c r="A439" s="10" t="s">
        <v>20</v>
      </c>
      <c r="B439" s="11">
        <v>10377</v>
      </c>
      <c r="C439" s="10">
        <f>VLOOKUP(B439,[1]Planilha8!$X$4:$Y$6629,2,0)</f>
        <v>2041980</v>
      </c>
      <c r="D439" s="12" t="s">
        <v>118</v>
      </c>
      <c r="E439" s="12" t="str">
        <f>VLOOKUP(B439,[1]Planilha8!$X$4:$Z$6629,3,0)</f>
        <v>HGG – TÉRREO</v>
      </c>
      <c r="F439" s="12" t="str">
        <f>VLOOKUP(B439,[1]Planilha8!$X$4:$AD$6629,7,0)</f>
        <v>BOM</v>
      </c>
      <c r="G439" s="13">
        <v>41918</v>
      </c>
      <c r="H439" s="14">
        <v>318.70999999999998</v>
      </c>
      <c r="I439" s="15" t="s">
        <v>22</v>
      </c>
      <c r="J439" s="16" t="s">
        <v>119</v>
      </c>
      <c r="K439" s="17">
        <v>12887</v>
      </c>
      <c r="L439" s="18">
        <v>201002577</v>
      </c>
      <c r="M439" s="19">
        <v>43465</v>
      </c>
      <c r="N439" s="20">
        <v>301.98958333333297</v>
      </c>
      <c r="O439" s="21">
        <v>1</v>
      </c>
      <c r="P439" s="22">
        <v>8.3333333333333301E-2</v>
      </c>
      <c r="Q439" s="23">
        <v>0</v>
      </c>
      <c r="R439" s="24">
        <v>301.98958333333297</v>
      </c>
      <c r="S439" s="25">
        <v>16.720416666666701</v>
      </c>
      <c r="AMG439"/>
      <c r="AMH439"/>
      <c r="AMI439"/>
      <c r="AMJ439"/>
    </row>
    <row r="440" spans="1:1024" s="2" customFormat="1" ht="38.25" x14ac:dyDescent="0.25">
      <c r="A440" s="10" t="s">
        <v>20</v>
      </c>
      <c r="B440" s="11">
        <v>10378</v>
      </c>
      <c r="C440" s="10">
        <f>VLOOKUP(B440,[1]Planilha8!$X$4:$Y$6629,2,0)</f>
        <v>2041981</v>
      </c>
      <c r="D440" s="12" t="s">
        <v>118</v>
      </c>
      <c r="E440" s="12" t="str">
        <f>VLOOKUP(B440,[1]Planilha8!$X$4:$Z$6629,3,0)</f>
        <v>HGG – TÉRREO</v>
      </c>
      <c r="F440" s="12" t="str">
        <f>VLOOKUP(B440,[1]Planilha8!$X$4:$AD$6629,7,0)</f>
        <v>BOM</v>
      </c>
      <c r="G440" s="13">
        <v>41918</v>
      </c>
      <c r="H440" s="14">
        <v>318.70999999999998</v>
      </c>
      <c r="I440" s="15" t="s">
        <v>22</v>
      </c>
      <c r="J440" s="16" t="s">
        <v>119</v>
      </c>
      <c r="K440" s="17">
        <v>12887</v>
      </c>
      <c r="L440" s="18">
        <v>201002577</v>
      </c>
      <c r="M440" s="19">
        <v>43465</v>
      </c>
      <c r="N440" s="20">
        <v>301.98958333333297</v>
      </c>
      <c r="O440" s="21">
        <v>1</v>
      </c>
      <c r="P440" s="22">
        <v>8.3333333333333301E-2</v>
      </c>
      <c r="Q440" s="23">
        <v>0</v>
      </c>
      <c r="R440" s="24">
        <v>301.98958333333297</v>
      </c>
      <c r="S440" s="25">
        <v>16.720416666666701</v>
      </c>
      <c r="AMG440"/>
      <c r="AMH440"/>
      <c r="AMI440"/>
      <c r="AMJ440"/>
    </row>
    <row r="441" spans="1:1024" s="2" customFormat="1" ht="38.25" x14ac:dyDescent="0.25">
      <c r="A441" s="10" t="s">
        <v>20</v>
      </c>
      <c r="B441" s="11">
        <v>10379</v>
      </c>
      <c r="C441" s="10">
        <f>VLOOKUP(B441,[1]Planilha8!$X$4:$Y$6629,2,0)</f>
        <v>2041982</v>
      </c>
      <c r="D441" s="12" t="s">
        <v>118</v>
      </c>
      <c r="E441" s="12" t="str">
        <f>VLOOKUP(B441,[1]Planilha8!$X$4:$Z$6629,3,0)</f>
        <v>HGG – TÉRREO</v>
      </c>
      <c r="F441" s="12" t="str">
        <f>VLOOKUP(B441,[1]Planilha8!$X$4:$AD$6629,7,0)</f>
        <v>BOM</v>
      </c>
      <c r="G441" s="13">
        <v>41918</v>
      </c>
      <c r="H441" s="14">
        <v>318.70999999999998</v>
      </c>
      <c r="I441" s="15" t="s">
        <v>22</v>
      </c>
      <c r="J441" s="16" t="s">
        <v>119</v>
      </c>
      <c r="K441" s="17">
        <v>12887</v>
      </c>
      <c r="L441" s="18">
        <v>201002577</v>
      </c>
      <c r="M441" s="19">
        <v>43465</v>
      </c>
      <c r="N441" s="20">
        <v>301.98958333333297</v>
      </c>
      <c r="O441" s="21">
        <v>1</v>
      </c>
      <c r="P441" s="22">
        <v>8.3333333333333301E-2</v>
      </c>
      <c r="Q441" s="23">
        <v>0</v>
      </c>
      <c r="R441" s="24">
        <v>301.98958333333297</v>
      </c>
      <c r="S441" s="25">
        <v>16.720416666666701</v>
      </c>
      <c r="AMG441"/>
      <c r="AMH441"/>
      <c r="AMI441"/>
      <c r="AMJ441"/>
    </row>
    <row r="442" spans="1:1024" s="2" customFormat="1" ht="38.25" x14ac:dyDescent="0.25">
      <c r="A442" s="10" t="s">
        <v>20</v>
      </c>
      <c r="B442" s="11">
        <v>10380</v>
      </c>
      <c r="C442" s="10">
        <f>VLOOKUP(B442,[1]Planilha8!$X$4:$Y$6629,2,0)</f>
        <v>2041983</v>
      </c>
      <c r="D442" s="12" t="s">
        <v>118</v>
      </c>
      <c r="E442" s="12" t="str">
        <f>VLOOKUP(B442,[1]Planilha8!$X$4:$Z$6629,3,0)</f>
        <v>HGG – 5 ANDAR</v>
      </c>
      <c r="F442" s="12" t="str">
        <f>VLOOKUP(B442,[1]Planilha8!$X$4:$AD$6629,7,0)</f>
        <v>BOM</v>
      </c>
      <c r="G442" s="13">
        <v>41918</v>
      </c>
      <c r="H442" s="14">
        <v>318.70999999999998</v>
      </c>
      <c r="I442" s="15" t="s">
        <v>22</v>
      </c>
      <c r="J442" s="16" t="s">
        <v>119</v>
      </c>
      <c r="K442" s="17">
        <v>12887</v>
      </c>
      <c r="L442" s="18">
        <v>201002577</v>
      </c>
      <c r="M442" s="19">
        <v>43465</v>
      </c>
      <c r="N442" s="20">
        <v>301.98958333333297</v>
      </c>
      <c r="O442" s="21">
        <v>1</v>
      </c>
      <c r="P442" s="22">
        <v>8.3333333333333301E-2</v>
      </c>
      <c r="Q442" s="23">
        <v>0</v>
      </c>
      <c r="R442" s="24">
        <v>301.98958333333297</v>
      </c>
      <c r="S442" s="25">
        <v>16.720416666666701</v>
      </c>
      <c r="AMG442"/>
      <c r="AMH442"/>
      <c r="AMI442"/>
      <c r="AMJ442"/>
    </row>
    <row r="443" spans="1:1024" s="2" customFormat="1" ht="38.25" x14ac:dyDescent="0.25">
      <c r="A443" s="10" t="s">
        <v>20</v>
      </c>
      <c r="B443" s="11">
        <v>10381</v>
      </c>
      <c r="C443" s="10">
        <f>VLOOKUP(B443,[1]Planilha8!$X$4:$Y$6629,2,0)</f>
        <v>2041984</v>
      </c>
      <c r="D443" s="12" t="s">
        <v>118</v>
      </c>
      <c r="E443" s="12" t="str">
        <f>VLOOKUP(B443,[1]Planilha8!$X$4:$Z$6629,3,0)</f>
        <v>HGG – 5 ANDAR</v>
      </c>
      <c r="F443" s="12" t="str">
        <f>VLOOKUP(B443,[1]Planilha8!$X$4:$AD$6629,7,0)</f>
        <v>BOM</v>
      </c>
      <c r="G443" s="13">
        <v>41918</v>
      </c>
      <c r="H443" s="14">
        <v>318.70999999999998</v>
      </c>
      <c r="I443" s="15" t="s">
        <v>22</v>
      </c>
      <c r="J443" s="16" t="s">
        <v>119</v>
      </c>
      <c r="K443" s="17">
        <v>12887</v>
      </c>
      <c r="L443" s="18">
        <v>201002577</v>
      </c>
      <c r="M443" s="19">
        <v>43465</v>
      </c>
      <c r="N443" s="20">
        <v>301.98958333333297</v>
      </c>
      <c r="O443" s="21">
        <v>1</v>
      </c>
      <c r="P443" s="22">
        <v>8.3333333333333301E-2</v>
      </c>
      <c r="Q443" s="23">
        <v>0</v>
      </c>
      <c r="R443" s="24">
        <v>301.98958333333297</v>
      </c>
      <c r="S443" s="25">
        <v>16.720416666666701</v>
      </c>
      <c r="AMG443"/>
      <c r="AMH443"/>
      <c r="AMI443"/>
      <c r="AMJ443"/>
    </row>
    <row r="444" spans="1:1024" s="2" customFormat="1" ht="38.25" x14ac:dyDescent="0.25">
      <c r="A444" s="10" t="s">
        <v>20</v>
      </c>
      <c r="B444" s="11">
        <v>10382</v>
      </c>
      <c r="C444" s="10">
        <f>VLOOKUP(B444,[1]Planilha8!$X$4:$Y$6629,2,0)</f>
        <v>2041985</v>
      </c>
      <c r="D444" s="12" t="s">
        <v>118</v>
      </c>
      <c r="E444" s="12" t="str">
        <f>VLOOKUP(B444,[1]Planilha8!$X$4:$Z$6629,3,0)</f>
        <v>HGG – 5 ANDAR</v>
      </c>
      <c r="F444" s="12" t="str">
        <f>VLOOKUP(B444,[1]Planilha8!$X$4:$AD$6629,7,0)</f>
        <v>BOM</v>
      </c>
      <c r="G444" s="13">
        <v>41918</v>
      </c>
      <c r="H444" s="14">
        <v>318.70999999999998</v>
      </c>
      <c r="I444" s="15" t="s">
        <v>22</v>
      </c>
      <c r="J444" s="16" t="s">
        <v>119</v>
      </c>
      <c r="K444" s="17">
        <v>12887</v>
      </c>
      <c r="L444" s="18">
        <v>201002577</v>
      </c>
      <c r="M444" s="19">
        <v>43465</v>
      </c>
      <c r="N444" s="20">
        <v>301.98958333333297</v>
      </c>
      <c r="O444" s="21">
        <v>1</v>
      </c>
      <c r="P444" s="22">
        <v>8.3333333333333301E-2</v>
      </c>
      <c r="Q444" s="23">
        <v>0</v>
      </c>
      <c r="R444" s="24">
        <v>301.98958333333297</v>
      </c>
      <c r="S444" s="25">
        <v>16.720416666666701</v>
      </c>
      <c r="AMG444"/>
      <c r="AMH444"/>
      <c r="AMI444"/>
      <c r="AMJ444"/>
    </row>
    <row r="445" spans="1:1024" s="2" customFormat="1" ht="38.25" x14ac:dyDescent="0.25">
      <c r="A445" s="10" t="s">
        <v>20</v>
      </c>
      <c r="B445" s="11">
        <v>10383</v>
      </c>
      <c r="C445" s="10">
        <f>VLOOKUP(B445,[1]Planilha8!$X$4:$Y$6629,2,0)</f>
        <v>2041986</v>
      </c>
      <c r="D445" s="12" t="s">
        <v>118</v>
      </c>
      <c r="E445" s="12" t="str">
        <f>VLOOKUP(B445,[1]Planilha8!$X$4:$Z$6629,3,0)</f>
        <v>ASTEC</v>
      </c>
      <c r="F445" s="12" t="str">
        <f>VLOOKUP(B445,[1]Planilha8!$X$4:$AD$6629,7,0)</f>
        <v>BOM</v>
      </c>
      <c r="G445" s="13">
        <v>41918</v>
      </c>
      <c r="H445" s="14">
        <v>318.70999999999998</v>
      </c>
      <c r="I445" s="15" t="s">
        <v>22</v>
      </c>
      <c r="J445" s="16" t="s">
        <v>119</v>
      </c>
      <c r="K445" s="17">
        <v>12887</v>
      </c>
      <c r="L445" s="18">
        <v>201002577</v>
      </c>
      <c r="M445" s="19">
        <v>43465</v>
      </c>
      <c r="N445" s="20">
        <v>301.98958333333297</v>
      </c>
      <c r="O445" s="21">
        <v>1</v>
      </c>
      <c r="P445" s="22">
        <v>8.3333333333333301E-2</v>
      </c>
      <c r="Q445" s="23">
        <v>0</v>
      </c>
      <c r="R445" s="24">
        <v>301.98958333333297</v>
      </c>
      <c r="S445" s="25">
        <v>16.720416666666701</v>
      </c>
      <c r="AMG445"/>
      <c r="AMH445"/>
      <c r="AMI445"/>
      <c r="AMJ445"/>
    </row>
    <row r="446" spans="1:1024" s="2" customFormat="1" ht="38.25" x14ac:dyDescent="0.25">
      <c r="A446" s="10" t="s">
        <v>20</v>
      </c>
      <c r="B446" s="11">
        <v>10384</v>
      </c>
      <c r="C446" s="10">
        <f>VLOOKUP(B446,[1]Planilha8!$X$4:$Y$6629,2,0)</f>
        <v>2041987</v>
      </c>
      <c r="D446" s="12" t="s">
        <v>118</v>
      </c>
      <c r="E446" s="12" t="str">
        <f>VLOOKUP(B446,[1]Planilha8!$X$4:$Z$6629,3,0)</f>
        <v>ASTEC</v>
      </c>
      <c r="F446" s="12" t="str">
        <f>VLOOKUP(B446,[1]Planilha8!$X$4:$AD$6629,7,0)</f>
        <v>BOM</v>
      </c>
      <c r="G446" s="13">
        <v>41918</v>
      </c>
      <c r="H446" s="14">
        <v>318.70999999999998</v>
      </c>
      <c r="I446" s="15" t="s">
        <v>22</v>
      </c>
      <c r="J446" s="16" t="s">
        <v>119</v>
      </c>
      <c r="K446" s="17">
        <v>12887</v>
      </c>
      <c r="L446" s="18">
        <v>201002577</v>
      </c>
      <c r="M446" s="19">
        <v>43465</v>
      </c>
      <c r="N446" s="20">
        <v>301.98958333333297</v>
      </c>
      <c r="O446" s="21">
        <v>1</v>
      </c>
      <c r="P446" s="22">
        <v>8.3333333333333301E-2</v>
      </c>
      <c r="Q446" s="23">
        <v>0</v>
      </c>
      <c r="R446" s="24">
        <v>301.98958333333297</v>
      </c>
      <c r="S446" s="25">
        <v>16.720416666666701</v>
      </c>
      <c r="AMG446"/>
      <c r="AMH446"/>
      <c r="AMI446"/>
      <c r="AMJ446"/>
    </row>
    <row r="447" spans="1:1024" s="2" customFormat="1" ht="38.25" x14ac:dyDescent="0.25">
      <c r="A447" s="10" t="s">
        <v>20</v>
      </c>
      <c r="B447" s="11">
        <v>10385</v>
      </c>
      <c r="C447" s="10">
        <f>VLOOKUP(B447,[1]Planilha8!$X$4:$Y$6629,2,0)</f>
        <v>2041988</v>
      </c>
      <c r="D447" s="12" t="s">
        <v>118</v>
      </c>
      <c r="E447" s="12" t="str">
        <f>VLOOKUP(B447,[1]Planilha8!$X$4:$Z$6629,3,0)</f>
        <v>HGG – 2 ANDAR</v>
      </c>
      <c r="F447" s="12" t="str">
        <f>VLOOKUP(B447,[1]Planilha8!$X$4:$AD$6629,7,0)</f>
        <v>BOM</v>
      </c>
      <c r="G447" s="13">
        <v>41918</v>
      </c>
      <c r="H447" s="14">
        <v>318.70999999999998</v>
      </c>
      <c r="I447" s="15" t="s">
        <v>22</v>
      </c>
      <c r="J447" s="16" t="s">
        <v>119</v>
      </c>
      <c r="K447" s="17">
        <v>12887</v>
      </c>
      <c r="L447" s="18">
        <v>201002577</v>
      </c>
      <c r="M447" s="19">
        <v>43465</v>
      </c>
      <c r="N447" s="20">
        <v>301.98958333333297</v>
      </c>
      <c r="O447" s="21">
        <v>1</v>
      </c>
      <c r="P447" s="22">
        <v>8.3333333333333301E-2</v>
      </c>
      <c r="Q447" s="23">
        <v>0</v>
      </c>
      <c r="R447" s="24">
        <v>301.98958333333297</v>
      </c>
      <c r="S447" s="25">
        <v>16.720416666666701</v>
      </c>
      <c r="AMG447"/>
      <c r="AMH447"/>
      <c r="AMI447"/>
      <c r="AMJ447"/>
    </row>
    <row r="448" spans="1:1024" s="2" customFormat="1" ht="38.25" x14ac:dyDescent="0.25">
      <c r="A448" s="10" t="s">
        <v>20</v>
      </c>
      <c r="B448" s="11">
        <v>10386</v>
      </c>
      <c r="C448" s="10">
        <f>VLOOKUP(B448,[1]Planilha8!$X$4:$Y$6629,2,0)</f>
        <v>2041989</v>
      </c>
      <c r="D448" s="12" t="s">
        <v>118</v>
      </c>
      <c r="E448" s="12" t="str">
        <f>VLOOKUP(B448,[1]Planilha8!$X$4:$Z$6629,3,0)</f>
        <v>HGG – 2 ANDAR</v>
      </c>
      <c r="F448" s="12" t="str">
        <f>VLOOKUP(B448,[1]Planilha8!$X$4:$AD$6629,7,0)</f>
        <v>BOM</v>
      </c>
      <c r="G448" s="13">
        <v>41918</v>
      </c>
      <c r="H448" s="14">
        <v>318.70999999999998</v>
      </c>
      <c r="I448" s="15" t="s">
        <v>22</v>
      </c>
      <c r="J448" s="16" t="s">
        <v>119</v>
      </c>
      <c r="K448" s="17">
        <v>12887</v>
      </c>
      <c r="L448" s="18">
        <v>201002577</v>
      </c>
      <c r="M448" s="19">
        <v>43465</v>
      </c>
      <c r="N448" s="20">
        <v>301.98958333333297</v>
      </c>
      <c r="O448" s="21">
        <v>1</v>
      </c>
      <c r="P448" s="22">
        <v>8.3333333333333301E-2</v>
      </c>
      <c r="Q448" s="23">
        <v>0</v>
      </c>
      <c r="R448" s="24">
        <v>301.98958333333297</v>
      </c>
      <c r="S448" s="25">
        <v>16.720416666666701</v>
      </c>
      <c r="AMG448"/>
      <c r="AMH448"/>
      <c r="AMI448"/>
      <c r="AMJ448"/>
    </row>
    <row r="449" spans="1:1024" s="2" customFormat="1" ht="38.25" x14ac:dyDescent="0.25">
      <c r="A449" s="10" t="s">
        <v>20</v>
      </c>
      <c r="B449" s="11">
        <v>10387</v>
      </c>
      <c r="C449" s="10">
        <f>VLOOKUP(B449,[1]Planilha8!$X$4:$Y$6629,2,0)</f>
        <v>2041990</v>
      </c>
      <c r="D449" s="12" t="s">
        <v>118</v>
      </c>
      <c r="E449" s="12" t="str">
        <f>VLOOKUP(B449,[1]Planilha8!$X$4:$Z$6629,3,0)</f>
        <v>HGG – 2 ANDAR</v>
      </c>
      <c r="F449" s="12" t="str">
        <f>VLOOKUP(B449,[1]Planilha8!$X$4:$AD$6629,7,0)</f>
        <v>BOM</v>
      </c>
      <c r="G449" s="13">
        <v>41918</v>
      </c>
      <c r="H449" s="14">
        <v>318.70999999999998</v>
      </c>
      <c r="I449" s="15" t="s">
        <v>22</v>
      </c>
      <c r="J449" s="16" t="s">
        <v>119</v>
      </c>
      <c r="K449" s="17">
        <v>12887</v>
      </c>
      <c r="L449" s="18">
        <v>201002577</v>
      </c>
      <c r="M449" s="19">
        <v>43465</v>
      </c>
      <c r="N449" s="20">
        <v>301.98958333333297</v>
      </c>
      <c r="O449" s="21">
        <v>1</v>
      </c>
      <c r="P449" s="22">
        <v>8.3333333333333301E-2</v>
      </c>
      <c r="Q449" s="23">
        <v>0</v>
      </c>
      <c r="R449" s="24">
        <v>301.98958333333297</v>
      </c>
      <c r="S449" s="25">
        <v>16.720416666666701</v>
      </c>
      <c r="AMG449"/>
      <c r="AMH449"/>
      <c r="AMI449"/>
      <c r="AMJ449"/>
    </row>
    <row r="450" spans="1:1024" s="2" customFormat="1" ht="38.25" x14ac:dyDescent="0.25">
      <c r="A450" s="10" t="s">
        <v>20</v>
      </c>
      <c r="B450" s="11">
        <v>10388</v>
      </c>
      <c r="C450" s="10">
        <f>VLOOKUP(B450,[1]Planilha8!$X$4:$Y$6629,2,0)</f>
        <v>2041991</v>
      </c>
      <c r="D450" s="12" t="s">
        <v>118</v>
      </c>
      <c r="E450" s="12" t="str">
        <f>VLOOKUP(B450,[1]Planilha8!$X$4:$Z$6629,3,0)</f>
        <v>HGG – 2 ANDAR</v>
      </c>
      <c r="F450" s="12" t="str">
        <f>VLOOKUP(B450,[1]Planilha8!$X$4:$AD$6629,7,0)</f>
        <v>BOM</v>
      </c>
      <c r="G450" s="13">
        <v>41918</v>
      </c>
      <c r="H450" s="14">
        <v>318.70999999999998</v>
      </c>
      <c r="I450" s="15" t="s">
        <v>22</v>
      </c>
      <c r="J450" s="16" t="s">
        <v>119</v>
      </c>
      <c r="K450" s="17">
        <v>12887</v>
      </c>
      <c r="L450" s="18">
        <v>201002577</v>
      </c>
      <c r="M450" s="19">
        <v>43465</v>
      </c>
      <c r="N450" s="20">
        <v>301.98958333333297</v>
      </c>
      <c r="O450" s="21">
        <v>1</v>
      </c>
      <c r="P450" s="22">
        <v>8.3333333333333301E-2</v>
      </c>
      <c r="Q450" s="23">
        <v>0</v>
      </c>
      <c r="R450" s="24">
        <v>301.98958333333297</v>
      </c>
      <c r="S450" s="25">
        <v>16.720416666666701</v>
      </c>
      <c r="AMG450"/>
      <c r="AMH450"/>
      <c r="AMI450"/>
      <c r="AMJ450"/>
    </row>
    <row r="451" spans="1:1024" s="2" customFormat="1" ht="38.25" x14ac:dyDescent="0.25">
      <c r="A451" s="10" t="s">
        <v>20</v>
      </c>
      <c r="B451" s="11">
        <v>10389</v>
      </c>
      <c r="C451" s="10">
        <f>VLOOKUP(B451,[1]Planilha8!$X$4:$Y$6629,2,0)</f>
        <v>2041992</v>
      </c>
      <c r="D451" s="12" t="s">
        <v>118</v>
      </c>
      <c r="E451" s="12" t="str">
        <f>VLOOKUP(B451,[1]Planilha8!$X$4:$Z$6629,3,0)</f>
        <v>HGG – 2 ANDAR</v>
      </c>
      <c r="F451" s="12" t="str">
        <f>VLOOKUP(B451,[1]Planilha8!$X$4:$AD$6629,7,0)</f>
        <v>BOM</v>
      </c>
      <c r="G451" s="13">
        <v>41918</v>
      </c>
      <c r="H451" s="14">
        <v>318.70999999999998</v>
      </c>
      <c r="I451" s="15" t="s">
        <v>22</v>
      </c>
      <c r="J451" s="16" t="s">
        <v>119</v>
      </c>
      <c r="K451" s="17">
        <v>12887</v>
      </c>
      <c r="L451" s="18">
        <v>201002577</v>
      </c>
      <c r="M451" s="19">
        <v>43465</v>
      </c>
      <c r="N451" s="20">
        <v>301.98958333333297</v>
      </c>
      <c r="O451" s="21">
        <v>1</v>
      </c>
      <c r="P451" s="22">
        <v>8.3333333333333301E-2</v>
      </c>
      <c r="Q451" s="23">
        <v>0</v>
      </c>
      <c r="R451" s="24">
        <v>301.98958333333297</v>
      </c>
      <c r="S451" s="25">
        <v>16.720416666666701</v>
      </c>
      <c r="AMG451"/>
      <c r="AMH451"/>
      <c r="AMI451"/>
      <c r="AMJ451"/>
    </row>
    <row r="452" spans="1:1024" s="2" customFormat="1" ht="38.25" x14ac:dyDescent="0.25">
      <c r="A452" s="10" t="s">
        <v>20</v>
      </c>
      <c r="B452" s="11">
        <v>10390</v>
      </c>
      <c r="C452" s="10">
        <f>VLOOKUP(B452,[1]Planilha8!$X$4:$Y$6629,2,0)</f>
        <v>2041993</v>
      </c>
      <c r="D452" s="12" t="s">
        <v>118</v>
      </c>
      <c r="E452" s="12" t="str">
        <f>VLOOKUP(B452,[1]Planilha8!$X$4:$Z$6629,3,0)</f>
        <v>ADMINISTRAÇÃO - SEDE - ASTEC</v>
      </c>
      <c r="F452" s="12" t="str">
        <f>VLOOKUP(B452,[1]Planilha8!$X$4:$AD$6629,7,0)</f>
        <v>BOM</v>
      </c>
      <c r="G452" s="13">
        <v>41918</v>
      </c>
      <c r="H452" s="14">
        <v>318.70999999999998</v>
      </c>
      <c r="I452" s="15" t="s">
        <v>22</v>
      </c>
      <c r="J452" s="16" t="s">
        <v>119</v>
      </c>
      <c r="K452" s="17">
        <v>12887</v>
      </c>
      <c r="L452" s="18">
        <v>201002577</v>
      </c>
      <c r="M452" s="19">
        <v>43465</v>
      </c>
      <c r="N452" s="20">
        <v>301.98958333333297</v>
      </c>
      <c r="O452" s="21">
        <v>1</v>
      </c>
      <c r="P452" s="22">
        <v>8.3333333333333301E-2</v>
      </c>
      <c r="Q452" s="23">
        <v>0</v>
      </c>
      <c r="R452" s="24">
        <v>301.98958333333297</v>
      </c>
      <c r="S452" s="25">
        <v>16.720416666666701</v>
      </c>
      <c r="AMG452"/>
      <c r="AMH452"/>
      <c r="AMI452"/>
      <c r="AMJ452"/>
    </row>
    <row r="453" spans="1:1024" s="2" customFormat="1" ht="38.25" x14ac:dyDescent="0.25">
      <c r="A453" s="10" t="s">
        <v>20</v>
      </c>
      <c r="B453" s="11">
        <v>10391</v>
      </c>
      <c r="C453" s="10">
        <f>VLOOKUP(B453,[1]Planilha8!$X$4:$Y$6629,2,0)</f>
        <v>2041994</v>
      </c>
      <c r="D453" s="12" t="s">
        <v>118</v>
      </c>
      <c r="E453" s="12" t="str">
        <f>VLOOKUP(B453,[1]Planilha8!$X$4:$Z$6629,3,0)</f>
        <v>ASTEC</v>
      </c>
      <c r="F453" s="12" t="str">
        <f>VLOOKUP(B453,[1]Planilha8!$X$4:$AD$6629,7,0)</f>
        <v>BOM</v>
      </c>
      <c r="G453" s="13">
        <v>41918</v>
      </c>
      <c r="H453" s="14">
        <v>318.70999999999998</v>
      </c>
      <c r="I453" s="15" t="s">
        <v>22</v>
      </c>
      <c r="J453" s="16" t="s">
        <v>119</v>
      </c>
      <c r="K453" s="17">
        <v>12887</v>
      </c>
      <c r="L453" s="18">
        <v>201002577</v>
      </c>
      <c r="M453" s="19">
        <v>43465</v>
      </c>
      <c r="N453" s="20">
        <v>301.98958333333297</v>
      </c>
      <c r="O453" s="21">
        <v>1</v>
      </c>
      <c r="P453" s="22">
        <v>8.3333333333333301E-2</v>
      </c>
      <c r="Q453" s="23">
        <v>0</v>
      </c>
      <c r="R453" s="24">
        <v>301.98958333333297</v>
      </c>
      <c r="S453" s="25">
        <v>16.720416666666701</v>
      </c>
      <c r="AMG453"/>
      <c r="AMH453"/>
      <c r="AMI453"/>
      <c r="AMJ453"/>
    </row>
    <row r="454" spans="1:1024" s="2" customFormat="1" ht="38.25" x14ac:dyDescent="0.25">
      <c r="A454" s="10" t="s">
        <v>20</v>
      </c>
      <c r="B454" s="11">
        <v>10392</v>
      </c>
      <c r="C454" s="10">
        <f>VLOOKUP(B454,[1]Planilha8!$X$4:$Y$6629,2,0)</f>
        <v>2041995</v>
      </c>
      <c r="D454" s="12" t="s">
        <v>118</v>
      </c>
      <c r="E454" s="12" t="str">
        <f>VLOOKUP(B454,[1]Planilha8!$X$4:$Z$6629,3,0)</f>
        <v>ASTEC</v>
      </c>
      <c r="F454" s="12" t="str">
        <f>VLOOKUP(B454,[1]Planilha8!$X$4:$AD$6629,7,0)</f>
        <v>BOM</v>
      </c>
      <c r="G454" s="13">
        <v>41918</v>
      </c>
      <c r="H454" s="14">
        <v>318.70999999999998</v>
      </c>
      <c r="I454" s="15" t="s">
        <v>22</v>
      </c>
      <c r="J454" s="16" t="s">
        <v>119</v>
      </c>
      <c r="K454" s="17">
        <v>12887</v>
      </c>
      <c r="L454" s="18">
        <v>201002577</v>
      </c>
      <c r="M454" s="19">
        <v>43465</v>
      </c>
      <c r="N454" s="20">
        <v>301.98958333333297</v>
      </c>
      <c r="O454" s="21">
        <v>1</v>
      </c>
      <c r="P454" s="22">
        <v>8.3333333333333301E-2</v>
      </c>
      <c r="Q454" s="23">
        <v>0</v>
      </c>
      <c r="R454" s="24">
        <v>301.98958333333297</v>
      </c>
      <c r="S454" s="25">
        <v>16.720416666666701</v>
      </c>
      <c r="AMG454"/>
      <c r="AMH454"/>
      <c r="AMI454"/>
      <c r="AMJ454"/>
    </row>
    <row r="455" spans="1:1024" s="2" customFormat="1" ht="38.25" x14ac:dyDescent="0.25">
      <c r="A455" s="10" t="s">
        <v>20</v>
      </c>
      <c r="B455" s="11">
        <v>10393</v>
      </c>
      <c r="C455" s="10">
        <f>VLOOKUP(B455,[1]Planilha8!$X$4:$Y$6629,2,0)</f>
        <v>2041996</v>
      </c>
      <c r="D455" s="12" t="s">
        <v>118</v>
      </c>
      <c r="E455" s="12" t="str">
        <f>VLOOKUP(B455,[1]Planilha8!$X$4:$Z$6629,3,0)</f>
        <v>ASTEC</v>
      </c>
      <c r="F455" s="12" t="str">
        <f>VLOOKUP(B455,[1]Planilha8!$X$4:$AD$6629,7,0)</f>
        <v>BOM</v>
      </c>
      <c r="G455" s="13">
        <v>41918</v>
      </c>
      <c r="H455" s="14">
        <v>318.70999999999998</v>
      </c>
      <c r="I455" s="15" t="s">
        <v>22</v>
      </c>
      <c r="J455" s="16" t="s">
        <v>119</v>
      </c>
      <c r="K455" s="17">
        <v>12887</v>
      </c>
      <c r="L455" s="18">
        <v>201002577</v>
      </c>
      <c r="M455" s="19">
        <v>43465</v>
      </c>
      <c r="N455" s="20">
        <v>301.98958333333297</v>
      </c>
      <c r="O455" s="21">
        <v>1</v>
      </c>
      <c r="P455" s="22">
        <v>8.3333333333333301E-2</v>
      </c>
      <c r="Q455" s="23">
        <v>0</v>
      </c>
      <c r="R455" s="24">
        <v>301.98958333333297</v>
      </c>
      <c r="S455" s="25">
        <v>16.720416666666701</v>
      </c>
      <c r="AMG455"/>
      <c r="AMH455"/>
      <c r="AMI455"/>
      <c r="AMJ455"/>
    </row>
    <row r="456" spans="1:1024" s="2" customFormat="1" ht="38.25" x14ac:dyDescent="0.25">
      <c r="A456" s="10" t="s">
        <v>20</v>
      </c>
      <c r="B456" s="11">
        <v>10394</v>
      </c>
      <c r="C456" s="10">
        <f>VLOOKUP(B456,[1]Planilha8!$X$4:$Y$6629,2,0)</f>
        <v>2041997</v>
      </c>
      <c r="D456" s="12" t="s">
        <v>118</v>
      </c>
      <c r="E456" s="12" t="str">
        <f>VLOOKUP(B456,[1]Planilha8!$X$4:$Z$6629,3,0)</f>
        <v>ASTEC</v>
      </c>
      <c r="F456" s="12" t="str">
        <f>VLOOKUP(B456,[1]Planilha8!$X$4:$AD$6629,7,0)</f>
        <v>BOM</v>
      </c>
      <c r="G456" s="13">
        <v>41918</v>
      </c>
      <c r="H456" s="14">
        <v>318.70999999999998</v>
      </c>
      <c r="I456" s="15" t="s">
        <v>22</v>
      </c>
      <c r="J456" s="16" t="s">
        <v>119</v>
      </c>
      <c r="K456" s="17">
        <v>12887</v>
      </c>
      <c r="L456" s="18">
        <v>201002577</v>
      </c>
      <c r="M456" s="19">
        <v>43465</v>
      </c>
      <c r="N456" s="20">
        <v>301.98958333333297</v>
      </c>
      <c r="O456" s="21">
        <v>1</v>
      </c>
      <c r="P456" s="22">
        <v>8.3333333333333301E-2</v>
      </c>
      <c r="Q456" s="23">
        <v>0</v>
      </c>
      <c r="R456" s="24">
        <v>301.98958333333297</v>
      </c>
      <c r="S456" s="25">
        <v>16.720416666666701</v>
      </c>
      <c r="AMG456"/>
      <c r="AMH456"/>
      <c r="AMI456"/>
      <c r="AMJ456"/>
    </row>
    <row r="457" spans="1:1024" s="2" customFormat="1" ht="38.25" x14ac:dyDescent="0.25">
      <c r="A457" s="10" t="s">
        <v>20</v>
      </c>
      <c r="B457" s="11">
        <v>10582</v>
      </c>
      <c r="C457" s="10">
        <f>VLOOKUP(B457,[1]Planilha8!$X$4:$Y$6629,2,0)</f>
        <v>2042077</v>
      </c>
      <c r="D457" s="12" t="s">
        <v>120</v>
      </c>
      <c r="E457" s="12" t="str">
        <f>VLOOKUP(B457,[1]Planilha8!$X$4:$Z$6629,3,0)</f>
        <v>ALMOXARIFADO</v>
      </c>
      <c r="F457" s="12" t="str">
        <f>VLOOKUP(B457,[1]Planilha8!$X$4:$AD$6629,7,0)</f>
        <v>BOM</v>
      </c>
      <c r="G457" s="13">
        <v>42012</v>
      </c>
      <c r="H457" s="14">
        <v>239.78</v>
      </c>
      <c r="I457" s="15" t="s">
        <v>22</v>
      </c>
      <c r="J457" s="16" t="s">
        <v>72</v>
      </c>
      <c r="K457" s="17">
        <v>313535</v>
      </c>
      <c r="L457" s="18">
        <v>2014005973</v>
      </c>
      <c r="M457" s="19">
        <v>43465</v>
      </c>
      <c r="N457" s="20">
        <v>239.72499999999999</v>
      </c>
      <c r="O457" s="21">
        <v>0.5</v>
      </c>
      <c r="P457" s="22">
        <v>4.1666666666666699E-2</v>
      </c>
      <c r="Q457" s="23">
        <v>0</v>
      </c>
      <c r="R457" s="24">
        <v>239.72499999999999</v>
      </c>
      <c r="S457" s="25">
        <v>5.4999999999864699E-2</v>
      </c>
      <c r="AMG457"/>
      <c r="AMH457"/>
      <c r="AMI457"/>
      <c r="AMJ457"/>
    </row>
    <row r="458" spans="1:1024" s="2" customFormat="1" ht="25.5" x14ac:dyDescent="0.25">
      <c r="A458" s="10" t="s">
        <v>20</v>
      </c>
      <c r="B458" s="11">
        <v>10528</v>
      </c>
      <c r="C458" s="10">
        <f>VLOOKUP(B458,[1]Planilha8!$X$4:$Y$6629,2,0)</f>
        <v>2042093</v>
      </c>
      <c r="D458" s="12" t="s">
        <v>121</v>
      </c>
      <c r="E458" s="12" t="str">
        <f>VLOOKUP(B458,[1]Planilha8!$X$4:$Z$6629,3,0)</f>
        <v>ASTEC</v>
      </c>
      <c r="F458" s="12" t="str">
        <f>VLOOKUP(B458,[1]Planilha8!$X$4:$AD$6629,7,0)</f>
        <v>BOM</v>
      </c>
      <c r="G458" s="13">
        <v>42036</v>
      </c>
      <c r="H458" s="14">
        <v>229</v>
      </c>
      <c r="I458" s="15" t="s">
        <v>22</v>
      </c>
      <c r="J458" s="16" t="s">
        <v>122</v>
      </c>
      <c r="K458" s="17">
        <v>11690</v>
      </c>
      <c r="L458" s="18">
        <v>2015000218</v>
      </c>
      <c r="M458" s="19">
        <v>43465</v>
      </c>
      <c r="N458" s="20">
        <v>228.625</v>
      </c>
      <c r="O458" s="21">
        <v>0.5</v>
      </c>
      <c r="P458" s="22">
        <v>4.1666666666666699E-2</v>
      </c>
      <c r="Q458" s="23">
        <v>0</v>
      </c>
      <c r="R458" s="24">
        <v>228.625</v>
      </c>
      <c r="S458" s="25">
        <v>0.37500000000005701</v>
      </c>
      <c r="AMG458"/>
      <c r="AMH458"/>
      <c r="AMI458"/>
      <c r="AMJ458"/>
    </row>
    <row r="459" spans="1:1024" s="2" customFormat="1" ht="25.5" x14ac:dyDescent="0.25">
      <c r="A459" s="10" t="s">
        <v>20</v>
      </c>
      <c r="B459" s="11">
        <v>10529</v>
      </c>
      <c r="C459" s="10">
        <f>VLOOKUP(B459,[1]Planilha8!$X$4:$Y$6629,2,0)</f>
        <v>2042094</v>
      </c>
      <c r="D459" s="12" t="s">
        <v>121</v>
      </c>
      <c r="E459" s="12" t="str">
        <f>VLOOKUP(B459,[1]Planilha8!$X$4:$Z$6629,3,0)</f>
        <v>ASTEC</v>
      </c>
      <c r="F459" s="12" t="str">
        <f>VLOOKUP(B459,[1]Planilha8!$X$4:$AD$6629,7,0)</f>
        <v>BOM</v>
      </c>
      <c r="G459" s="13">
        <v>42036</v>
      </c>
      <c r="H459" s="14">
        <v>229</v>
      </c>
      <c r="I459" s="15" t="s">
        <v>22</v>
      </c>
      <c r="J459" s="16" t="s">
        <v>122</v>
      </c>
      <c r="K459" s="17">
        <v>11690</v>
      </c>
      <c r="L459" s="18">
        <v>2015000218</v>
      </c>
      <c r="M459" s="19">
        <v>43465</v>
      </c>
      <c r="N459" s="20">
        <v>228.625</v>
      </c>
      <c r="O459" s="21">
        <v>0.5</v>
      </c>
      <c r="P459" s="22">
        <v>4.1666666666666699E-2</v>
      </c>
      <c r="Q459" s="23">
        <v>0</v>
      </c>
      <c r="R459" s="24">
        <v>228.625</v>
      </c>
      <c r="S459" s="25">
        <v>0.37500000000005701</v>
      </c>
      <c r="AMG459"/>
      <c r="AMH459"/>
      <c r="AMI459"/>
      <c r="AMJ459"/>
    </row>
    <row r="460" spans="1:1024" s="2" customFormat="1" ht="38.25" x14ac:dyDescent="0.25">
      <c r="A460" s="10" t="s">
        <v>20</v>
      </c>
      <c r="B460" s="11">
        <v>10600</v>
      </c>
      <c r="C460" s="10">
        <f>VLOOKUP(B460,[1]Planilha8!$X$4:$Y$6629,2,0)</f>
        <v>2042107</v>
      </c>
      <c r="D460" s="12" t="s">
        <v>123</v>
      </c>
      <c r="E460" s="12" t="str">
        <f>VLOOKUP(B460,[1]Planilha8!$X$4:$Z$6629,3,0)</f>
        <v>ASTEC</v>
      </c>
      <c r="F460" s="12" t="str">
        <f>VLOOKUP(B460,[1]Planilha8!$X$4:$AD$6629,7,0)</f>
        <v>BOM</v>
      </c>
      <c r="G460" s="13">
        <v>42087</v>
      </c>
      <c r="H460" s="14">
        <v>750</v>
      </c>
      <c r="I460" s="15" t="s">
        <v>22</v>
      </c>
      <c r="J460" s="16" t="s">
        <v>124</v>
      </c>
      <c r="K460" s="17">
        <v>103</v>
      </c>
      <c r="L460" s="18">
        <v>2014005646</v>
      </c>
      <c r="M460" s="19">
        <v>43465</v>
      </c>
      <c r="N460" s="20">
        <v>725</v>
      </c>
      <c r="O460" s="21">
        <v>1</v>
      </c>
      <c r="P460" s="22">
        <v>8.3333333333333301E-2</v>
      </c>
      <c r="Q460" s="23">
        <v>0</v>
      </c>
      <c r="R460" s="24">
        <v>725</v>
      </c>
      <c r="S460" s="25">
        <v>25.000000000000099</v>
      </c>
      <c r="AMG460"/>
      <c r="AMH460"/>
      <c r="AMI460"/>
      <c r="AMJ460"/>
    </row>
    <row r="461" spans="1:1024" s="2" customFormat="1" ht="140.25" x14ac:dyDescent="0.25">
      <c r="A461" s="10" t="s">
        <v>20</v>
      </c>
      <c r="B461" s="11">
        <v>9080</v>
      </c>
      <c r="C461" s="10">
        <f>VLOOKUP(B461,[1]Planilha8!$X$4:$Y$6629,2,0)</f>
        <v>2042123</v>
      </c>
      <c r="D461" s="12" t="s">
        <v>125</v>
      </c>
      <c r="E461" s="12" t="str">
        <f>VLOOKUP(B461,[1]Planilha8!$X$4:$Z$6629,3,0)</f>
        <v>ADMINISTRAÇÃO - SEDE - COAF</v>
      </c>
      <c r="F461" s="12" t="str">
        <f>VLOOKUP(B461,[1]Planilha8!$X$4:$AD$6629,7,0)</f>
        <v>BOM</v>
      </c>
      <c r="G461" s="13">
        <v>42123</v>
      </c>
      <c r="H461" s="14">
        <v>3733.95</v>
      </c>
      <c r="I461" s="15" t="s">
        <v>22</v>
      </c>
      <c r="J461" s="16" t="s">
        <v>32</v>
      </c>
      <c r="K461" s="17">
        <v>5184702</v>
      </c>
      <c r="L461" s="18">
        <v>2015001267</v>
      </c>
      <c r="M461" s="19">
        <v>43465</v>
      </c>
      <c r="N461" s="20">
        <v>3685.4031249999998</v>
      </c>
      <c r="O461" s="21">
        <v>0.5</v>
      </c>
      <c r="P461" s="22">
        <v>4.1666666666666699E-2</v>
      </c>
      <c r="Q461" s="23">
        <v>0</v>
      </c>
      <c r="R461" s="24">
        <v>3685.4031249999998</v>
      </c>
      <c r="S461" s="25">
        <v>48.546874999997698</v>
      </c>
      <c r="AMG461"/>
      <c r="AMH461"/>
      <c r="AMI461"/>
      <c r="AMJ461"/>
    </row>
    <row r="462" spans="1:1024" s="2" customFormat="1" ht="140.25" x14ac:dyDescent="0.25">
      <c r="A462" s="10" t="s">
        <v>20</v>
      </c>
      <c r="B462" s="11">
        <v>9081</v>
      </c>
      <c r="C462" s="10">
        <f>VLOOKUP(B462,[1]Planilha8!$X$4:$Y$6629,2,0)</f>
        <v>2042124</v>
      </c>
      <c r="D462" s="12" t="s">
        <v>125</v>
      </c>
      <c r="E462" s="12" t="str">
        <f>VLOOKUP(B462,[1]Planilha8!$X$4:$Z$6629,3,0)</f>
        <v>ADMINISTRAÇÃO - SEDE - ASCOM</v>
      </c>
      <c r="F462" s="12" t="str">
        <f>VLOOKUP(B462,[1]Planilha8!$X$4:$AD$6629,7,0)</f>
        <v>BOM</v>
      </c>
      <c r="G462" s="13">
        <v>42123</v>
      </c>
      <c r="H462" s="14">
        <v>3733.95</v>
      </c>
      <c r="I462" s="15" t="s">
        <v>22</v>
      </c>
      <c r="J462" s="16" t="s">
        <v>32</v>
      </c>
      <c r="K462" s="17">
        <v>5184702</v>
      </c>
      <c r="L462" s="18">
        <v>2015001267</v>
      </c>
      <c r="M462" s="19">
        <v>43465</v>
      </c>
      <c r="N462" s="20">
        <v>3685.4031249999998</v>
      </c>
      <c r="O462" s="21">
        <v>0.5</v>
      </c>
      <c r="P462" s="22">
        <v>4.1666666666666699E-2</v>
      </c>
      <c r="Q462" s="23">
        <v>0</v>
      </c>
      <c r="R462" s="24">
        <v>3685.4031249999998</v>
      </c>
      <c r="S462" s="25">
        <v>48.546874999997698</v>
      </c>
      <c r="AMG462"/>
      <c r="AMH462"/>
      <c r="AMI462"/>
      <c r="AMJ462"/>
    </row>
    <row r="463" spans="1:1024" s="2" customFormat="1" ht="38.25" x14ac:dyDescent="0.25">
      <c r="A463" s="10" t="s">
        <v>20</v>
      </c>
      <c r="B463" s="11">
        <v>9082</v>
      </c>
      <c r="C463" s="10">
        <f>VLOOKUP(B463,[1]Planilha8!$X$4:$Y$6629,2,0)</f>
        <v>2042140</v>
      </c>
      <c r="D463" s="12" t="s">
        <v>126</v>
      </c>
      <c r="E463" s="12" t="str">
        <f>VLOOKUP(B463,[1]Planilha8!$X$4:$Z$6629,3,0)</f>
        <v>ADMINISTRAÇÃO - SEDE - COAF</v>
      </c>
      <c r="F463" s="12" t="str">
        <f>VLOOKUP(B463,[1]Planilha8!$X$4:$AD$6629,7,0)</f>
        <v>BOM</v>
      </c>
      <c r="G463" s="13">
        <v>42123</v>
      </c>
      <c r="H463" s="14">
        <v>913.16</v>
      </c>
      <c r="I463" s="15" t="s">
        <v>22</v>
      </c>
      <c r="J463" s="16" t="s">
        <v>32</v>
      </c>
      <c r="K463" s="17">
        <v>5168126</v>
      </c>
      <c r="L463" s="18">
        <v>2015001267</v>
      </c>
      <c r="M463" s="19">
        <v>43465</v>
      </c>
      <c r="N463" s="20">
        <v>585.503833333334</v>
      </c>
      <c r="O463" s="21">
        <v>0.25</v>
      </c>
      <c r="P463" s="22">
        <v>2.0833333333333301E-2</v>
      </c>
      <c r="Q463" s="23">
        <v>19.024166666666702</v>
      </c>
      <c r="R463" s="24">
        <v>604.52800000000002</v>
      </c>
      <c r="S463" s="25">
        <v>308.63200000000001</v>
      </c>
      <c r="AMG463"/>
      <c r="AMH463"/>
      <c r="AMI463"/>
      <c r="AMJ463"/>
    </row>
    <row r="464" spans="1:1024" s="2" customFormat="1" ht="38.25" x14ac:dyDescent="0.25">
      <c r="A464" s="10" t="s">
        <v>20</v>
      </c>
      <c r="B464" s="11">
        <v>9083</v>
      </c>
      <c r="C464" s="10">
        <f>VLOOKUP(B464,[1]Planilha8!$X$4:$Y$6629,2,0)</f>
        <v>2042141</v>
      </c>
      <c r="D464" s="12" t="s">
        <v>126</v>
      </c>
      <c r="E464" s="12" t="str">
        <f>VLOOKUP(B464,[1]Planilha8!$X$4:$Z$6629,3,0)</f>
        <v>ADMINISTRAÇÃO - SEDE - ASCOM</v>
      </c>
      <c r="F464" s="12" t="str">
        <f>VLOOKUP(B464,[1]Planilha8!$X$4:$AD$6629,7,0)</f>
        <v>BOM</v>
      </c>
      <c r="G464" s="13">
        <v>42123</v>
      </c>
      <c r="H464" s="14">
        <v>913.16</v>
      </c>
      <c r="I464" s="15" t="s">
        <v>22</v>
      </c>
      <c r="J464" s="16" t="s">
        <v>32</v>
      </c>
      <c r="K464" s="17">
        <v>5168126</v>
      </c>
      <c r="L464" s="18">
        <v>2015001267</v>
      </c>
      <c r="M464" s="19">
        <v>43465</v>
      </c>
      <c r="N464" s="20">
        <v>585.503833333334</v>
      </c>
      <c r="O464" s="21">
        <v>0.25</v>
      </c>
      <c r="P464" s="22">
        <v>2.0833333333333301E-2</v>
      </c>
      <c r="Q464" s="23">
        <v>19.024166666666702</v>
      </c>
      <c r="R464" s="24">
        <v>604.52800000000002</v>
      </c>
      <c r="S464" s="25">
        <v>308.63200000000001</v>
      </c>
      <c r="AMG464"/>
      <c r="AMH464"/>
      <c r="AMI464"/>
      <c r="AMJ464"/>
    </row>
    <row r="465" spans="1:1024" s="2" customFormat="1" ht="114.75" x14ac:dyDescent="0.25">
      <c r="A465" s="10" t="s">
        <v>20</v>
      </c>
      <c r="B465" s="11">
        <v>10412</v>
      </c>
      <c r="C465" s="10">
        <f>VLOOKUP(B465,[1]Planilha8!$X$4:$Y$6629,2,0)</f>
        <v>2042125</v>
      </c>
      <c r="D465" s="12" t="s">
        <v>127</v>
      </c>
      <c r="E465" s="12" t="str">
        <f>VLOOKUP(B465,[1]Planilha8!$X$4:$Z$6629,3,0)</f>
        <v>DIRETORIA ADMINISTRATIVA</v>
      </c>
      <c r="F465" s="12" t="str">
        <f>VLOOKUP(B465,[1]Planilha8!$X$4:$AD$6629,7,0)</f>
        <v>BOM</v>
      </c>
      <c r="G465" s="13">
        <v>42123</v>
      </c>
      <c r="H465" s="14">
        <v>2165.39</v>
      </c>
      <c r="I465" s="15" t="s">
        <v>22</v>
      </c>
      <c r="J465" s="16" t="s">
        <v>32</v>
      </c>
      <c r="K465" s="17" t="s">
        <v>128</v>
      </c>
      <c r="L465" s="18">
        <v>2014000894</v>
      </c>
      <c r="M465" s="19">
        <v>43465</v>
      </c>
      <c r="N465" s="20">
        <v>2109.3010416666698</v>
      </c>
      <c r="O465" s="21">
        <v>0.5</v>
      </c>
      <c r="P465" s="22">
        <v>4.1666666666666699E-2</v>
      </c>
      <c r="Q465" s="23">
        <v>0</v>
      </c>
      <c r="R465" s="24">
        <v>2109.3010416666698</v>
      </c>
      <c r="S465" s="25">
        <v>56.088958333332798</v>
      </c>
      <c r="AMG465"/>
      <c r="AMH465"/>
      <c r="AMI465"/>
      <c r="AMJ465"/>
    </row>
    <row r="466" spans="1:1024" s="2" customFormat="1" ht="114.75" x14ac:dyDescent="0.25">
      <c r="A466" s="10" t="s">
        <v>20</v>
      </c>
      <c r="B466" s="11">
        <v>10413</v>
      </c>
      <c r="C466" s="10">
        <f>VLOOKUP(B466,[1]Planilha8!$X$4:$Y$6629,2,0)</f>
        <v>2042126</v>
      </c>
      <c r="D466" s="12" t="s">
        <v>127</v>
      </c>
      <c r="E466" s="12" t="str">
        <f>VLOOKUP(B466,[1]Planilha8!$X$4:$Z$6629,3,0)</f>
        <v>ASTEC</v>
      </c>
      <c r="F466" s="12" t="str">
        <f>VLOOKUP(B466,[1]Planilha8!$X$4:$AD$6629,7,0)</f>
        <v>BOM</v>
      </c>
      <c r="G466" s="13">
        <v>42123</v>
      </c>
      <c r="H466" s="14">
        <v>2165.39</v>
      </c>
      <c r="I466" s="15" t="s">
        <v>22</v>
      </c>
      <c r="J466" s="16" t="s">
        <v>32</v>
      </c>
      <c r="K466" s="17" t="s">
        <v>128</v>
      </c>
      <c r="L466" s="18">
        <v>2014000894</v>
      </c>
      <c r="M466" s="19">
        <v>43465</v>
      </c>
      <c r="N466" s="20">
        <v>2109.3010416666698</v>
      </c>
      <c r="O466" s="21">
        <v>0.5</v>
      </c>
      <c r="P466" s="22">
        <v>4.1666666666666699E-2</v>
      </c>
      <c r="Q466" s="23">
        <v>0</v>
      </c>
      <c r="R466" s="24">
        <v>2109.3010416666698</v>
      </c>
      <c r="S466" s="25">
        <v>56.088958333332798</v>
      </c>
      <c r="AMG466"/>
      <c r="AMH466"/>
      <c r="AMI466"/>
      <c r="AMJ466"/>
    </row>
    <row r="467" spans="1:1024" s="2" customFormat="1" ht="114.75" x14ac:dyDescent="0.25">
      <c r="A467" s="10" t="s">
        <v>20</v>
      </c>
      <c r="B467" s="11">
        <v>10414</v>
      </c>
      <c r="C467" s="10">
        <f>VLOOKUP(B467,[1]Planilha8!$X$4:$Y$6629,2,0)</f>
        <v>2042127</v>
      </c>
      <c r="D467" s="12" t="s">
        <v>127</v>
      </c>
      <c r="E467" s="12" t="str">
        <f>VLOOKUP(B467,[1]Planilha8!$X$4:$Z$6629,3,0)</f>
        <v>AUDITÓRIO 2</v>
      </c>
      <c r="F467" s="12" t="str">
        <f>VLOOKUP(B467,[1]Planilha8!$X$4:$AD$6629,7,0)</f>
        <v>BOM</v>
      </c>
      <c r="G467" s="13">
        <v>42123</v>
      </c>
      <c r="H467" s="14">
        <v>2165.39</v>
      </c>
      <c r="I467" s="15" t="s">
        <v>22</v>
      </c>
      <c r="J467" s="16" t="s">
        <v>32</v>
      </c>
      <c r="K467" s="17" t="s">
        <v>128</v>
      </c>
      <c r="L467" s="18">
        <v>2014000894</v>
      </c>
      <c r="M467" s="19">
        <v>43465</v>
      </c>
      <c r="N467" s="20">
        <v>2109.3010416666698</v>
      </c>
      <c r="O467" s="21">
        <v>0.5</v>
      </c>
      <c r="P467" s="22">
        <v>4.1666666666666699E-2</v>
      </c>
      <c r="Q467" s="23">
        <v>0</v>
      </c>
      <c r="R467" s="24">
        <v>2109.3010416666698</v>
      </c>
      <c r="S467" s="25">
        <v>56.088958333332798</v>
      </c>
      <c r="AMG467"/>
      <c r="AMH467"/>
      <c r="AMI467"/>
      <c r="AMJ467"/>
    </row>
    <row r="468" spans="1:1024" s="2" customFormat="1" ht="114.75" x14ac:dyDescent="0.25">
      <c r="A468" s="10" t="s">
        <v>20</v>
      </c>
      <c r="B468" s="11">
        <v>10415</v>
      </c>
      <c r="C468" s="10">
        <f>VLOOKUP(B468,[1]Planilha8!$X$4:$Y$6629,2,0)</f>
        <v>2042128</v>
      </c>
      <c r="D468" s="12" t="s">
        <v>127</v>
      </c>
      <c r="E468" s="12" t="str">
        <f>VLOOKUP(B468,[1]Planilha8!$X$4:$Z$6629,3,0)</f>
        <v>SALA MULTIUSO I</v>
      </c>
      <c r="F468" s="12" t="str">
        <f>VLOOKUP(B468,[1]Planilha8!$X$4:$AD$6629,7,0)</f>
        <v>BOM</v>
      </c>
      <c r="G468" s="13">
        <v>42123</v>
      </c>
      <c r="H468" s="14">
        <v>2165.39</v>
      </c>
      <c r="I468" s="15" t="s">
        <v>22</v>
      </c>
      <c r="J468" s="16" t="s">
        <v>32</v>
      </c>
      <c r="K468" s="17" t="s">
        <v>128</v>
      </c>
      <c r="L468" s="18">
        <v>2014000894</v>
      </c>
      <c r="M468" s="19">
        <v>43465</v>
      </c>
      <c r="N468" s="20">
        <v>2109.3010416666698</v>
      </c>
      <c r="O468" s="21">
        <v>0.5</v>
      </c>
      <c r="P468" s="22">
        <v>4.1666666666666699E-2</v>
      </c>
      <c r="Q468" s="23">
        <v>0</v>
      </c>
      <c r="R468" s="24">
        <v>2109.3010416666698</v>
      </c>
      <c r="S468" s="25">
        <v>56.088958333332798</v>
      </c>
      <c r="AMG468"/>
      <c r="AMH468"/>
      <c r="AMI468"/>
      <c r="AMJ468"/>
    </row>
    <row r="469" spans="1:1024" s="2" customFormat="1" ht="114.75" x14ac:dyDescent="0.25">
      <c r="A469" s="10" t="s">
        <v>20</v>
      </c>
      <c r="B469" s="11">
        <v>10416</v>
      </c>
      <c r="C469" s="10">
        <f>VLOOKUP(B469,[1]Planilha8!$X$4:$Y$6629,2,0)</f>
        <v>2042129</v>
      </c>
      <c r="D469" s="12" t="s">
        <v>127</v>
      </c>
      <c r="E469" s="12" t="str">
        <f>VLOOKUP(B469,[1]Planilha8!$X$4:$Z$6629,3,0)</f>
        <v>SALA DA FAMÍLIA UTI</v>
      </c>
      <c r="F469" s="12" t="str">
        <f>VLOOKUP(B469,[1]Planilha8!$X$4:$AD$6629,7,0)</f>
        <v>BOM</v>
      </c>
      <c r="G469" s="13">
        <v>42123</v>
      </c>
      <c r="H469" s="14">
        <v>2165.39</v>
      </c>
      <c r="I469" s="15" t="s">
        <v>22</v>
      </c>
      <c r="J469" s="16" t="s">
        <v>32</v>
      </c>
      <c r="K469" s="17" t="s">
        <v>128</v>
      </c>
      <c r="L469" s="18">
        <v>2014000894</v>
      </c>
      <c r="M469" s="19">
        <v>43465</v>
      </c>
      <c r="N469" s="20">
        <v>2109.3010416666698</v>
      </c>
      <c r="O469" s="21">
        <v>0.5</v>
      </c>
      <c r="P469" s="22">
        <v>4.1666666666666699E-2</v>
      </c>
      <c r="Q469" s="23">
        <v>0</v>
      </c>
      <c r="R469" s="24">
        <v>2109.3010416666698</v>
      </c>
      <c r="S469" s="25">
        <v>56.088958333332798</v>
      </c>
      <c r="AMG469"/>
      <c r="AMH469"/>
      <c r="AMI469"/>
      <c r="AMJ469"/>
    </row>
    <row r="470" spans="1:1024" s="2" customFormat="1" ht="114.75" x14ac:dyDescent="0.25">
      <c r="A470" s="10" t="s">
        <v>20</v>
      </c>
      <c r="B470" s="11">
        <v>10417</v>
      </c>
      <c r="C470" s="10">
        <f>VLOOKUP(B470,[1]Planilha8!$X$4:$Y$6629,2,0)</f>
        <v>2042130</v>
      </c>
      <c r="D470" s="12" t="s">
        <v>127</v>
      </c>
      <c r="E470" s="12" t="str">
        <f>VLOOKUP(B470,[1]Planilha8!$X$4:$Z$6629,3,0)</f>
        <v>NUTRIÇÃO</v>
      </c>
      <c r="F470" s="12" t="str">
        <f>VLOOKUP(B470,[1]Planilha8!$X$4:$AD$6629,7,0)</f>
        <v>BOM</v>
      </c>
      <c r="G470" s="13">
        <v>42123</v>
      </c>
      <c r="H470" s="14">
        <v>2165.39</v>
      </c>
      <c r="I470" s="15" t="s">
        <v>22</v>
      </c>
      <c r="J470" s="16" t="s">
        <v>32</v>
      </c>
      <c r="K470" s="17" t="s">
        <v>128</v>
      </c>
      <c r="L470" s="18">
        <v>2014000894</v>
      </c>
      <c r="M470" s="19">
        <v>43465</v>
      </c>
      <c r="N470" s="20">
        <v>2109.3010416666698</v>
      </c>
      <c r="O470" s="21">
        <v>0.5</v>
      </c>
      <c r="P470" s="22">
        <v>4.1666666666666699E-2</v>
      </c>
      <c r="Q470" s="23">
        <v>0</v>
      </c>
      <c r="R470" s="24">
        <v>2109.3010416666698</v>
      </c>
      <c r="S470" s="25">
        <v>56.088958333332798</v>
      </c>
      <c r="AMG470"/>
      <c r="AMH470"/>
      <c r="AMI470"/>
      <c r="AMJ470"/>
    </row>
    <row r="471" spans="1:1024" s="2" customFormat="1" ht="114.75" x14ac:dyDescent="0.25">
      <c r="A471" s="10" t="s">
        <v>20</v>
      </c>
      <c r="B471" s="11">
        <v>10418</v>
      </c>
      <c r="C471" s="10">
        <f>VLOOKUP(B471,[1]Planilha8!$X$4:$Y$6629,2,0)</f>
        <v>2042131</v>
      </c>
      <c r="D471" s="12" t="s">
        <v>127</v>
      </c>
      <c r="E471" s="12" t="str">
        <f>VLOOKUP(B471,[1]Planilha8!$X$4:$Z$6629,3,0)</f>
        <v>TRIAGEM MÉDICA CHI</v>
      </c>
      <c r="F471" s="12" t="str">
        <f>VLOOKUP(B471,[1]Planilha8!$X$4:$AD$6629,7,0)</f>
        <v>BOM</v>
      </c>
      <c r="G471" s="13">
        <v>42123</v>
      </c>
      <c r="H471" s="14">
        <v>2165.39</v>
      </c>
      <c r="I471" s="15" t="s">
        <v>22</v>
      </c>
      <c r="J471" s="16" t="s">
        <v>32</v>
      </c>
      <c r="K471" s="17" t="s">
        <v>128</v>
      </c>
      <c r="L471" s="18">
        <v>2014000894</v>
      </c>
      <c r="M471" s="19">
        <v>43465</v>
      </c>
      <c r="N471" s="20">
        <v>2109.3010416666698</v>
      </c>
      <c r="O471" s="21">
        <v>0.5</v>
      </c>
      <c r="P471" s="22">
        <v>4.1666666666666699E-2</v>
      </c>
      <c r="Q471" s="23">
        <v>0</v>
      </c>
      <c r="R471" s="24">
        <v>2109.3010416666698</v>
      </c>
      <c r="S471" s="25">
        <v>56.088958333332798</v>
      </c>
      <c r="AMG471"/>
      <c r="AMH471"/>
      <c r="AMI471"/>
      <c r="AMJ471"/>
    </row>
    <row r="472" spans="1:1024" s="2" customFormat="1" ht="114.75" x14ac:dyDescent="0.25">
      <c r="A472" s="10" t="s">
        <v>20</v>
      </c>
      <c r="B472" s="11">
        <v>10419</v>
      </c>
      <c r="C472" s="10">
        <f>VLOOKUP(B472,[1]Planilha8!$X$4:$Y$6629,2,0)</f>
        <v>2042132</v>
      </c>
      <c r="D472" s="12" t="s">
        <v>127</v>
      </c>
      <c r="E472" s="12" t="str">
        <f>VLOOKUP(B472,[1]Planilha8!$X$4:$Z$6629,3,0)</f>
        <v>CONSULTÓRIO 08</v>
      </c>
      <c r="F472" s="12" t="str">
        <f>VLOOKUP(B472,[1]Planilha8!$X$4:$AD$6629,7,0)</f>
        <v>BOM</v>
      </c>
      <c r="G472" s="13">
        <v>42123</v>
      </c>
      <c r="H472" s="14">
        <v>2165.39</v>
      </c>
      <c r="I472" s="15" t="s">
        <v>22</v>
      </c>
      <c r="J472" s="16" t="s">
        <v>32</v>
      </c>
      <c r="K472" s="17" t="s">
        <v>128</v>
      </c>
      <c r="L472" s="18">
        <v>2014000894</v>
      </c>
      <c r="M472" s="19">
        <v>43465</v>
      </c>
      <c r="N472" s="20">
        <v>2109.3010416666698</v>
      </c>
      <c r="O472" s="21">
        <v>0.5</v>
      </c>
      <c r="P472" s="22">
        <v>4.1666666666666699E-2</v>
      </c>
      <c r="Q472" s="23">
        <v>0</v>
      </c>
      <c r="R472" s="24">
        <v>2109.3010416666698</v>
      </c>
      <c r="S472" s="25">
        <v>56.088958333332798</v>
      </c>
      <c r="AMG472"/>
      <c r="AMH472"/>
      <c r="AMI472"/>
      <c r="AMJ472"/>
    </row>
    <row r="473" spans="1:1024" s="2" customFormat="1" ht="114.75" x14ac:dyDescent="0.25">
      <c r="A473" s="10" t="s">
        <v>20</v>
      </c>
      <c r="B473" s="11">
        <v>10420</v>
      </c>
      <c r="C473" s="10">
        <f>VLOOKUP(B473,[1]Planilha8!$X$4:$Y$6629,2,0)</f>
        <v>2042133</v>
      </c>
      <c r="D473" s="12" t="s">
        <v>127</v>
      </c>
      <c r="E473" s="12" t="str">
        <f>VLOOKUP(B473,[1]Planilha8!$X$4:$Z$6629,3,0)</f>
        <v>ESCRITÓRIO DE QUALIDADE</v>
      </c>
      <c r="F473" s="12" t="str">
        <f>VLOOKUP(B473,[1]Planilha8!$X$4:$AD$6629,7,0)</f>
        <v>BOM</v>
      </c>
      <c r="G473" s="13">
        <v>42123</v>
      </c>
      <c r="H473" s="14">
        <v>2165.39</v>
      </c>
      <c r="I473" s="15" t="s">
        <v>22</v>
      </c>
      <c r="J473" s="16" t="s">
        <v>32</v>
      </c>
      <c r="K473" s="17" t="s">
        <v>128</v>
      </c>
      <c r="L473" s="18">
        <v>2014000894</v>
      </c>
      <c r="M473" s="19">
        <v>43465</v>
      </c>
      <c r="N473" s="20">
        <v>2109.3010416666698</v>
      </c>
      <c r="O473" s="21">
        <v>0.5</v>
      </c>
      <c r="P473" s="22">
        <v>4.1666666666666699E-2</v>
      </c>
      <c r="Q473" s="23">
        <v>0</v>
      </c>
      <c r="R473" s="24">
        <v>2109.3010416666698</v>
      </c>
      <c r="S473" s="25">
        <v>56.088958333332798</v>
      </c>
      <c r="AMG473"/>
      <c r="AMH473"/>
      <c r="AMI473"/>
      <c r="AMJ473"/>
    </row>
    <row r="474" spans="1:1024" s="2" customFormat="1" ht="114.75" x14ac:dyDescent="0.25">
      <c r="A474" s="10" t="s">
        <v>20</v>
      </c>
      <c r="B474" s="11">
        <v>10421</v>
      </c>
      <c r="C474" s="10">
        <f>VLOOKUP(B474,[1]Planilha8!$X$4:$Y$6629,2,0)</f>
        <v>2042134</v>
      </c>
      <c r="D474" s="12" t="s">
        <v>127</v>
      </c>
      <c r="E474" s="12" t="str">
        <f>VLOOKUP(B474,[1]Planilha8!$X$4:$Z$6629,3,0)</f>
        <v>ASTEC</v>
      </c>
      <c r="F474" s="12" t="str">
        <f>VLOOKUP(B474,[1]Planilha8!$X$4:$AD$6629,7,0)</f>
        <v>BOM</v>
      </c>
      <c r="G474" s="13">
        <v>42123</v>
      </c>
      <c r="H474" s="14">
        <v>2165.39</v>
      </c>
      <c r="I474" s="15" t="s">
        <v>22</v>
      </c>
      <c r="J474" s="16" t="s">
        <v>32</v>
      </c>
      <c r="K474" s="17" t="s">
        <v>128</v>
      </c>
      <c r="L474" s="18">
        <v>2014000894</v>
      </c>
      <c r="M474" s="19">
        <v>43465</v>
      </c>
      <c r="N474" s="20">
        <v>2109.3010416666698</v>
      </c>
      <c r="O474" s="21">
        <v>0.5</v>
      </c>
      <c r="P474" s="22">
        <v>4.1666666666666699E-2</v>
      </c>
      <c r="Q474" s="23">
        <v>0</v>
      </c>
      <c r="R474" s="24">
        <v>2109.3010416666698</v>
      </c>
      <c r="S474" s="25">
        <v>56.088958333332798</v>
      </c>
      <c r="AMG474"/>
      <c r="AMH474"/>
      <c r="AMI474"/>
      <c r="AMJ474"/>
    </row>
    <row r="475" spans="1:1024" s="2" customFormat="1" ht="114.75" x14ac:dyDescent="0.25">
      <c r="A475" s="10" t="s">
        <v>20</v>
      </c>
      <c r="B475" s="11">
        <v>10422</v>
      </c>
      <c r="C475" s="10">
        <f>VLOOKUP(B475,[1]Planilha8!$X$4:$Y$6629,2,0)</f>
        <v>2042135</v>
      </c>
      <c r="D475" s="12" t="s">
        <v>127</v>
      </c>
      <c r="E475" s="12" t="str">
        <f>VLOOKUP(B475,[1]Planilha8!$X$4:$Z$6629,3,0)</f>
        <v>CENTRAL DE RELACIONAMENTO</v>
      </c>
      <c r="F475" s="12" t="str">
        <f>VLOOKUP(B475,[1]Planilha8!$X$4:$AD$6629,7,0)</f>
        <v>BOM</v>
      </c>
      <c r="G475" s="13">
        <v>42123</v>
      </c>
      <c r="H475" s="14">
        <v>2165.39</v>
      </c>
      <c r="I475" s="15" t="s">
        <v>22</v>
      </c>
      <c r="J475" s="16" t="s">
        <v>32</v>
      </c>
      <c r="K475" s="17" t="s">
        <v>128</v>
      </c>
      <c r="L475" s="18">
        <v>2014000894</v>
      </c>
      <c r="M475" s="19">
        <v>43465</v>
      </c>
      <c r="N475" s="20">
        <v>2109.3010416666698</v>
      </c>
      <c r="O475" s="21">
        <v>0.5</v>
      </c>
      <c r="P475" s="22">
        <v>4.1666666666666699E-2</v>
      </c>
      <c r="Q475" s="23">
        <v>0</v>
      </c>
      <c r="R475" s="24">
        <v>2109.3010416666698</v>
      </c>
      <c r="S475" s="25">
        <v>56.088958333332798</v>
      </c>
      <c r="AMG475"/>
      <c r="AMH475"/>
      <c r="AMI475"/>
      <c r="AMJ475"/>
    </row>
    <row r="476" spans="1:1024" s="2" customFormat="1" ht="114.75" x14ac:dyDescent="0.25">
      <c r="A476" s="10" t="s">
        <v>20</v>
      </c>
      <c r="B476" s="11">
        <v>10423</v>
      </c>
      <c r="C476" s="10">
        <f>VLOOKUP(B476,[1]Planilha8!$X$4:$Y$6629,2,0)</f>
        <v>2042136</v>
      </c>
      <c r="D476" s="12" t="s">
        <v>127</v>
      </c>
      <c r="E476" s="12" t="str">
        <f>VLOOKUP(B476,[1]Planilha8!$X$4:$Z$6629,3,0)</f>
        <v>CENTRAL DE RELACIONAMENTO</v>
      </c>
      <c r="F476" s="12" t="str">
        <f>VLOOKUP(B476,[1]Planilha8!$X$4:$AD$6629,7,0)</f>
        <v>BOM</v>
      </c>
      <c r="G476" s="13">
        <v>42123</v>
      </c>
      <c r="H476" s="14">
        <v>2165.39</v>
      </c>
      <c r="I476" s="15" t="s">
        <v>22</v>
      </c>
      <c r="J476" s="16" t="s">
        <v>32</v>
      </c>
      <c r="K476" s="17" t="s">
        <v>128</v>
      </c>
      <c r="L476" s="18">
        <v>2014000894</v>
      </c>
      <c r="M476" s="19">
        <v>43465</v>
      </c>
      <c r="N476" s="20">
        <v>2109.3010416666698</v>
      </c>
      <c r="O476" s="21">
        <v>0.5</v>
      </c>
      <c r="P476" s="22">
        <v>4.1666666666666699E-2</v>
      </c>
      <c r="Q476" s="23">
        <v>0</v>
      </c>
      <c r="R476" s="24">
        <v>2109.3010416666698</v>
      </c>
      <c r="S476" s="25">
        <v>56.088958333332798</v>
      </c>
      <c r="AMG476"/>
      <c r="AMH476"/>
      <c r="AMI476"/>
      <c r="AMJ476"/>
    </row>
    <row r="477" spans="1:1024" s="2" customFormat="1" ht="114.75" x14ac:dyDescent="0.25">
      <c r="A477" s="10" t="s">
        <v>20</v>
      </c>
      <c r="B477" s="11">
        <v>10424</v>
      </c>
      <c r="C477" s="10">
        <f>VLOOKUP(B477,[1]Planilha8!$X$4:$Y$6629,2,0)</f>
        <v>2042137</v>
      </c>
      <c r="D477" s="12" t="s">
        <v>127</v>
      </c>
      <c r="E477" s="12" t="str">
        <f>VLOOKUP(B477,[1]Planilha8!$X$4:$Z$6629,3,0)</f>
        <v>SESMT</v>
      </c>
      <c r="F477" s="12" t="str">
        <f>VLOOKUP(B477,[1]Planilha8!$X$4:$AD$6629,7,0)</f>
        <v>BOM</v>
      </c>
      <c r="G477" s="13">
        <v>42123</v>
      </c>
      <c r="H477" s="14">
        <v>2165.39</v>
      </c>
      <c r="I477" s="15" t="s">
        <v>22</v>
      </c>
      <c r="J477" s="16" t="s">
        <v>32</v>
      </c>
      <c r="K477" s="17" t="s">
        <v>128</v>
      </c>
      <c r="L477" s="18">
        <v>2014000894</v>
      </c>
      <c r="M477" s="19">
        <v>43465</v>
      </c>
      <c r="N477" s="20">
        <v>2109.3010416666698</v>
      </c>
      <c r="O477" s="21">
        <v>0.5</v>
      </c>
      <c r="P477" s="22">
        <v>4.1666666666666699E-2</v>
      </c>
      <c r="Q477" s="23">
        <v>0</v>
      </c>
      <c r="R477" s="24">
        <v>2109.3010416666698</v>
      </c>
      <c r="S477" s="25">
        <v>56.088958333332798</v>
      </c>
      <c r="AMG477"/>
      <c r="AMH477"/>
      <c r="AMI477"/>
      <c r="AMJ477"/>
    </row>
    <row r="478" spans="1:1024" s="2" customFormat="1" ht="114.75" x14ac:dyDescent="0.25">
      <c r="A478" s="10" t="s">
        <v>20</v>
      </c>
      <c r="B478" s="11">
        <v>10425</v>
      </c>
      <c r="C478" s="10">
        <f>VLOOKUP(B478,[1]Planilha8!$X$4:$Y$6629,2,0)</f>
        <v>2042138</v>
      </c>
      <c r="D478" s="12" t="s">
        <v>127</v>
      </c>
      <c r="E478" s="12" t="str">
        <f>VLOOKUP(B478,[1]Planilha8!$X$4:$Z$6629,3,0)</f>
        <v>ASTEC</v>
      </c>
      <c r="F478" s="12" t="str">
        <f>VLOOKUP(B478,[1]Planilha8!$X$4:$AD$6629,7,0)</f>
        <v>RUIM</v>
      </c>
      <c r="G478" s="13">
        <v>42123</v>
      </c>
      <c r="H478" s="14">
        <v>2165.39</v>
      </c>
      <c r="I478" s="15" t="s">
        <v>22</v>
      </c>
      <c r="J478" s="16" t="s">
        <v>32</v>
      </c>
      <c r="K478" s="17" t="s">
        <v>128</v>
      </c>
      <c r="L478" s="18">
        <v>2014000894</v>
      </c>
      <c r="M478" s="19">
        <v>43465</v>
      </c>
      <c r="N478" s="20">
        <v>2109.3010416666698</v>
      </c>
      <c r="O478" s="21">
        <v>0.5</v>
      </c>
      <c r="P478" s="22">
        <v>4.1666666666666699E-2</v>
      </c>
      <c r="Q478" s="23">
        <v>0</v>
      </c>
      <c r="R478" s="24">
        <v>2109.3010416666698</v>
      </c>
      <c r="S478" s="25">
        <v>56.088958333332798</v>
      </c>
      <c r="AMG478"/>
      <c r="AMH478"/>
      <c r="AMI478"/>
      <c r="AMJ478"/>
    </row>
    <row r="479" spans="1:1024" s="2" customFormat="1" ht="114.75" x14ac:dyDescent="0.25">
      <c r="A479" s="10" t="s">
        <v>20</v>
      </c>
      <c r="B479" s="11">
        <v>10426</v>
      </c>
      <c r="C479" s="10">
        <f>VLOOKUP(B479,[1]Planilha8!$X$4:$Y$6629,2,0)</f>
        <v>2042139</v>
      </c>
      <c r="D479" s="12" t="s">
        <v>127</v>
      </c>
      <c r="E479" s="12" t="str">
        <f>VLOOKUP(B479,[1]Planilha8!$X$4:$Z$6629,3,0)</f>
        <v>ALMOXARIFADO – HGG</v>
      </c>
      <c r="F479" s="12" t="str">
        <f>VLOOKUP(B479,[1]Planilha8!$X$4:$AD$6629,7,0)</f>
        <v>BOM</v>
      </c>
      <c r="G479" s="13">
        <v>42123</v>
      </c>
      <c r="H479" s="14">
        <v>2165.39</v>
      </c>
      <c r="I479" s="15" t="s">
        <v>22</v>
      </c>
      <c r="J479" s="16" t="s">
        <v>32</v>
      </c>
      <c r="K479" s="17" t="s">
        <v>128</v>
      </c>
      <c r="L479" s="18">
        <v>2014000894</v>
      </c>
      <c r="M479" s="19">
        <v>43465</v>
      </c>
      <c r="N479" s="20">
        <v>2109.3010416666698</v>
      </c>
      <c r="O479" s="21">
        <v>0.5</v>
      </c>
      <c r="P479" s="22">
        <v>4.1666666666666699E-2</v>
      </c>
      <c r="Q479" s="23">
        <v>0</v>
      </c>
      <c r="R479" s="24">
        <v>2109.3010416666698</v>
      </c>
      <c r="S479" s="25">
        <v>56.088958333332798</v>
      </c>
      <c r="AMG479"/>
      <c r="AMH479"/>
      <c r="AMI479"/>
      <c r="AMJ479"/>
    </row>
    <row r="480" spans="1:1024" s="2" customFormat="1" ht="25.5" x14ac:dyDescent="0.25">
      <c r="A480" s="10" t="s">
        <v>20</v>
      </c>
      <c r="B480" s="11">
        <v>10466</v>
      </c>
      <c r="C480" s="10">
        <f>VLOOKUP(B480,[1]Planilha8!$X$4:$Y$6629,2,0)</f>
        <v>2042162</v>
      </c>
      <c r="D480" s="12" t="s">
        <v>129</v>
      </c>
      <c r="E480" s="12" t="str">
        <f>VLOOKUP(B480,[1]Planilha8!$X$4:$Z$6629,3,0)</f>
        <v>ASTEC</v>
      </c>
      <c r="F480" s="12" t="str">
        <f>VLOOKUP(B480,[1]Planilha8!$X$4:$AD$6629,7,0)</f>
        <v>BOM</v>
      </c>
      <c r="G480" s="13">
        <v>42152</v>
      </c>
      <c r="H480" s="14">
        <v>4230</v>
      </c>
      <c r="I480" s="15" t="s">
        <v>22</v>
      </c>
      <c r="J480" s="16" t="s">
        <v>130</v>
      </c>
      <c r="K480" s="17">
        <v>814</v>
      </c>
      <c r="L480" s="18">
        <v>2015002023</v>
      </c>
      <c r="M480" s="19">
        <v>43465</v>
      </c>
      <c r="N480" s="20">
        <v>3930.8333333333298</v>
      </c>
      <c r="O480" s="21">
        <v>1</v>
      </c>
      <c r="P480" s="22">
        <v>8.3333333333333301E-2</v>
      </c>
      <c r="Q480" s="23">
        <v>0</v>
      </c>
      <c r="R480" s="24">
        <v>3930.8333333333298</v>
      </c>
      <c r="S480" s="25">
        <v>299.16666666666703</v>
      </c>
      <c r="AMG480"/>
      <c r="AMH480"/>
      <c r="AMI480"/>
      <c r="AMJ480"/>
    </row>
    <row r="481" spans="1:1024" s="2" customFormat="1" ht="51" x14ac:dyDescent="0.25">
      <c r="A481" s="10" t="s">
        <v>20</v>
      </c>
      <c r="B481" s="11">
        <v>9065</v>
      </c>
      <c r="C481" s="10">
        <f>VLOOKUP(B481,[1]Planilha8!$X$4:$Y$6629,2,0)</f>
        <v>2042174</v>
      </c>
      <c r="D481" s="12" t="s">
        <v>131</v>
      </c>
      <c r="E481" s="12" t="str">
        <f>VLOOKUP(B481,[1]Planilha8!$X$4:$Z$6629,3,0)</f>
        <v>OUVIDORIA</v>
      </c>
      <c r="F481" s="12" t="str">
        <f>VLOOKUP(B481,[1]Planilha8!$X$4:$AD$6629,7,0)</f>
        <v>BOM</v>
      </c>
      <c r="G481" s="13">
        <v>42192</v>
      </c>
      <c r="H481" s="14">
        <v>1250</v>
      </c>
      <c r="I481" s="15" t="s">
        <v>22</v>
      </c>
      <c r="J481" s="16" t="s">
        <v>132</v>
      </c>
      <c r="K481" s="17">
        <v>109</v>
      </c>
      <c r="L481" s="18">
        <v>2015001467</v>
      </c>
      <c r="M481" s="19">
        <v>43465</v>
      </c>
      <c r="N481" s="20">
        <v>1205.4166666666699</v>
      </c>
      <c r="O481" s="21">
        <v>0.5</v>
      </c>
      <c r="P481" s="22">
        <v>4.1666666666666699E-2</v>
      </c>
      <c r="Q481" s="23">
        <v>0</v>
      </c>
      <c r="R481" s="24">
        <v>1205.4166666666699</v>
      </c>
      <c r="S481" s="25">
        <v>44.583333333333698</v>
      </c>
      <c r="AMG481"/>
      <c r="AMH481"/>
      <c r="AMI481"/>
      <c r="AMJ481"/>
    </row>
    <row r="482" spans="1:1024" s="2" customFormat="1" ht="51" x14ac:dyDescent="0.25">
      <c r="A482" s="10" t="s">
        <v>20</v>
      </c>
      <c r="B482" s="11">
        <v>9067</v>
      </c>
      <c r="C482" s="10">
        <f>VLOOKUP(B482,[1]Planilha8!$X$4:$Y$6629,2,0)</f>
        <v>2042173</v>
      </c>
      <c r="D482" s="12" t="s">
        <v>133</v>
      </c>
      <c r="E482" s="12" t="str">
        <f>VLOOKUP(B482,[1]Planilha8!$X$4:$Z$6629,3,0)</f>
        <v>CENTRO CIRÚRGICO</v>
      </c>
      <c r="F482" s="12" t="str">
        <f>VLOOKUP(B482,[1]Planilha8!$X$4:$AD$6629,7,0)</f>
        <v>BOM</v>
      </c>
      <c r="G482" s="13">
        <v>42192</v>
      </c>
      <c r="H482" s="14">
        <v>1250</v>
      </c>
      <c r="I482" s="15" t="s">
        <v>22</v>
      </c>
      <c r="J482" s="16" t="s">
        <v>132</v>
      </c>
      <c r="K482" s="17">
        <v>109</v>
      </c>
      <c r="L482" s="18">
        <v>2015001467</v>
      </c>
      <c r="M482" s="19">
        <v>43465</v>
      </c>
      <c r="N482" s="20">
        <v>1205.4166666666699</v>
      </c>
      <c r="O482" s="21">
        <v>0.5</v>
      </c>
      <c r="P482" s="22">
        <v>4.1666666666666699E-2</v>
      </c>
      <c r="Q482" s="23">
        <v>0</v>
      </c>
      <c r="R482" s="24">
        <v>1205.4166666666699</v>
      </c>
      <c r="S482" s="25">
        <v>44.583333333333698</v>
      </c>
      <c r="AMG482"/>
      <c r="AMH482"/>
      <c r="AMI482"/>
      <c r="AMJ482"/>
    </row>
    <row r="483" spans="1:1024" s="2" customFormat="1" ht="51" x14ac:dyDescent="0.25">
      <c r="A483" s="10" t="s">
        <v>20</v>
      </c>
      <c r="B483" s="11">
        <v>9068</v>
      </c>
      <c r="C483" s="10" t="e">
        <f>VLOOKUP(B483,[1]Planilha8!$X$4:$Y$6629,2,0)</f>
        <v>#N/A</v>
      </c>
      <c r="D483" s="12" t="s">
        <v>134</v>
      </c>
      <c r="E483" s="12" t="e">
        <f>VLOOKUP(B483,[1]Planilha8!$X$4:$Z$6629,3,0)</f>
        <v>#N/A</v>
      </c>
      <c r="F483" s="12" t="e">
        <f>VLOOKUP(B483,[1]Planilha8!$X$4:$AD$6629,7,0)</f>
        <v>#N/A</v>
      </c>
      <c r="G483" s="13">
        <v>42192</v>
      </c>
      <c r="H483" s="14">
        <v>1250</v>
      </c>
      <c r="I483" s="15" t="s">
        <v>22</v>
      </c>
      <c r="J483" s="16" t="s">
        <v>132</v>
      </c>
      <c r="K483" s="17">
        <v>109</v>
      </c>
      <c r="L483" s="18">
        <v>2015001467</v>
      </c>
      <c r="M483" s="19">
        <v>43465</v>
      </c>
      <c r="N483" s="20">
        <v>1205.4166666666699</v>
      </c>
      <c r="O483" s="21">
        <v>0.5</v>
      </c>
      <c r="P483" s="22">
        <v>4.1666666666666699E-2</v>
      </c>
      <c r="Q483" s="23">
        <v>0</v>
      </c>
      <c r="R483" s="24">
        <v>1205.4166666666699</v>
      </c>
      <c r="S483" s="25">
        <v>44.583333333333698</v>
      </c>
      <c r="AMG483"/>
      <c r="AMH483"/>
      <c r="AMI483"/>
      <c r="AMJ483"/>
    </row>
    <row r="484" spans="1:1024" s="2" customFormat="1" ht="51" x14ac:dyDescent="0.25">
      <c r="A484" s="10" t="s">
        <v>20</v>
      </c>
      <c r="B484" s="11">
        <v>9102</v>
      </c>
      <c r="C484" s="10">
        <f>VLOOKUP(B484,[1]Planilha8!$X$4:$Y$6629,2,0)</f>
        <v>2042177</v>
      </c>
      <c r="D484" s="12" t="s">
        <v>135</v>
      </c>
      <c r="E484" s="12" t="str">
        <f>VLOOKUP(B484,[1]Planilha8!$X$4:$Z$6629,3,0)</f>
        <v>ASTEC</v>
      </c>
      <c r="F484" s="12" t="str">
        <f>VLOOKUP(B484,[1]Planilha8!$X$4:$AD$6629,7,0)</f>
        <v>BOM</v>
      </c>
      <c r="G484" s="13">
        <v>42202</v>
      </c>
      <c r="H484" s="14">
        <v>453</v>
      </c>
      <c r="I484" s="15" t="s">
        <v>22</v>
      </c>
      <c r="J484" s="16" t="s">
        <v>136</v>
      </c>
      <c r="K484" s="17">
        <v>78916</v>
      </c>
      <c r="L484" s="18">
        <v>2015002262</v>
      </c>
      <c r="M484" s="19">
        <v>43465</v>
      </c>
      <c r="N484" s="20">
        <v>293.875</v>
      </c>
      <c r="O484" s="21">
        <v>0.5</v>
      </c>
      <c r="P484" s="22">
        <v>4.1666666666666699E-2</v>
      </c>
      <c r="Q484" s="23">
        <v>18.875</v>
      </c>
      <c r="R484" s="24">
        <v>312.75</v>
      </c>
      <c r="S484" s="25">
        <v>140.25</v>
      </c>
      <c r="AMG484"/>
      <c r="AMH484"/>
      <c r="AMI484"/>
      <c r="AMJ484"/>
    </row>
    <row r="485" spans="1:1024" s="2" customFormat="1" ht="51" x14ac:dyDescent="0.25">
      <c r="A485" s="10" t="s">
        <v>20</v>
      </c>
      <c r="B485" s="11">
        <v>9103</v>
      </c>
      <c r="C485" s="10">
        <f>VLOOKUP(B485,[1]Planilha8!$X$4:$Y$6629,2,0)</f>
        <v>2042175</v>
      </c>
      <c r="D485" s="12" t="s">
        <v>137</v>
      </c>
      <c r="E485" s="12" t="str">
        <f>VLOOKUP(B485,[1]Planilha8!$X$4:$Z$6629,3,0)</f>
        <v>ALMOXARIFADO – HGG</v>
      </c>
      <c r="F485" s="12" t="str">
        <f>VLOOKUP(B485,[1]Planilha8!$X$4:$AD$6629,7,0)</f>
        <v>BOM</v>
      </c>
      <c r="G485" s="13">
        <v>42202</v>
      </c>
      <c r="H485" s="14">
        <v>453</v>
      </c>
      <c r="I485" s="15" t="s">
        <v>22</v>
      </c>
      <c r="J485" s="16" t="s">
        <v>136</v>
      </c>
      <c r="K485" s="17">
        <v>78916</v>
      </c>
      <c r="L485" s="18">
        <v>2015002262</v>
      </c>
      <c r="M485" s="19">
        <v>43465</v>
      </c>
      <c r="N485" s="20">
        <v>293.875</v>
      </c>
      <c r="O485" s="21">
        <v>0.5</v>
      </c>
      <c r="P485" s="22">
        <v>4.1666666666666699E-2</v>
      </c>
      <c r="Q485" s="23">
        <v>18.875</v>
      </c>
      <c r="R485" s="24">
        <v>312.75</v>
      </c>
      <c r="S485" s="25">
        <v>140.25</v>
      </c>
      <c r="AMG485"/>
      <c r="AMH485"/>
      <c r="AMI485"/>
      <c r="AMJ485"/>
    </row>
    <row r="486" spans="1:1024" s="2" customFormat="1" ht="51" x14ac:dyDescent="0.25">
      <c r="A486" s="10" t="s">
        <v>20</v>
      </c>
      <c r="B486" s="11">
        <v>9104</v>
      </c>
      <c r="C486" s="10">
        <f>VLOOKUP(B486,[1]Planilha8!$X$4:$Y$6629,2,0)</f>
        <v>2042176</v>
      </c>
      <c r="D486" s="12" t="s">
        <v>137</v>
      </c>
      <c r="E486" s="12" t="str">
        <f>VLOOKUP(B486,[1]Planilha8!$X$4:$Z$6629,3,0)</f>
        <v>CENTRO CIRÚRGICO - SALA DE MÁQUINAS</v>
      </c>
      <c r="F486" s="12" t="str">
        <f>VLOOKUP(B486,[1]Planilha8!$X$4:$AD$6629,7,0)</f>
        <v>BOM</v>
      </c>
      <c r="G486" s="13">
        <v>42202</v>
      </c>
      <c r="H486" s="14">
        <v>453</v>
      </c>
      <c r="I486" s="15" t="s">
        <v>22</v>
      </c>
      <c r="J486" s="16" t="s">
        <v>136</v>
      </c>
      <c r="K486" s="17">
        <v>78916</v>
      </c>
      <c r="L486" s="18">
        <v>2015002262</v>
      </c>
      <c r="M486" s="19">
        <v>43465</v>
      </c>
      <c r="N486" s="20">
        <v>293.875</v>
      </c>
      <c r="O486" s="21">
        <v>0.5</v>
      </c>
      <c r="P486" s="22">
        <v>4.1666666666666699E-2</v>
      </c>
      <c r="Q486" s="23">
        <v>18.875</v>
      </c>
      <c r="R486" s="24">
        <v>312.75</v>
      </c>
      <c r="S486" s="25">
        <v>140.25</v>
      </c>
      <c r="AMG486"/>
      <c r="AMH486"/>
      <c r="AMI486"/>
      <c r="AMJ486"/>
    </row>
    <row r="487" spans="1:1024" s="2" customFormat="1" ht="114.75" x14ac:dyDescent="0.25">
      <c r="A487" s="10" t="s">
        <v>20</v>
      </c>
      <c r="B487" s="11">
        <v>9106</v>
      </c>
      <c r="C487" s="10">
        <f>VLOOKUP(B487,[1]Planilha8!$X$4:$Y$6629,2,0)</f>
        <v>2042187</v>
      </c>
      <c r="D487" s="12" t="s">
        <v>138</v>
      </c>
      <c r="E487" s="12" t="str">
        <f>VLOOKUP(B487,[1]Planilha8!$X$4:$Z$6629,3,0)</f>
        <v>T.I.</v>
      </c>
      <c r="F487" s="12" t="str">
        <f>VLOOKUP(B487,[1]Planilha8!$X$4:$AD$6629,7,0)</f>
        <v>BOM</v>
      </c>
      <c r="G487" s="13">
        <v>42240</v>
      </c>
      <c r="H487" s="14">
        <v>3709.92</v>
      </c>
      <c r="I487" s="15" t="s">
        <v>22</v>
      </c>
      <c r="J487" s="16" t="s">
        <v>32</v>
      </c>
      <c r="K487" s="17">
        <v>5385066</v>
      </c>
      <c r="L487" s="18">
        <v>2015002262</v>
      </c>
      <c r="M487" s="19">
        <v>43465</v>
      </c>
      <c r="N487" s="20">
        <v>3481.3733333333298</v>
      </c>
      <c r="O487" s="21">
        <v>0.5</v>
      </c>
      <c r="P487" s="22">
        <v>4.1666666666666699E-2</v>
      </c>
      <c r="Q487" s="23">
        <v>154.58000000000001</v>
      </c>
      <c r="R487" s="24">
        <v>3635.9533333333302</v>
      </c>
      <c r="S487" s="25">
        <v>73.966666666667606</v>
      </c>
      <c r="AMG487"/>
      <c r="AMH487"/>
      <c r="AMI487"/>
      <c r="AMJ487"/>
    </row>
    <row r="488" spans="1:1024" s="2" customFormat="1" ht="38.25" x14ac:dyDescent="0.25">
      <c r="A488" s="10" t="s">
        <v>20</v>
      </c>
      <c r="B488" s="11">
        <v>9105</v>
      </c>
      <c r="C488" s="10">
        <f>VLOOKUP(B488,[1]Planilha8!$X$4:$Y$6629,2,0)</f>
        <v>2042200</v>
      </c>
      <c r="D488" s="12" t="s">
        <v>139</v>
      </c>
      <c r="E488" s="12" t="str">
        <f>VLOOKUP(B488,[1]Planilha8!$X$4:$Z$6629,3,0)</f>
        <v>T.I.</v>
      </c>
      <c r="F488" s="12" t="str">
        <f>VLOOKUP(B488,[1]Planilha8!$X$4:$AD$6629,7,0)</f>
        <v>BOM</v>
      </c>
      <c r="G488" s="13">
        <v>42375</v>
      </c>
      <c r="H488" s="14">
        <v>236.84</v>
      </c>
      <c r="I488" s="15" t="s">
        <v>22</v>
      </c>
      <c r="J488" s="16" t="s">
        <v>32</v>
      </c>
      <c r="K488" s="17">
        <v>5385066</v>
      </c>
      <c r="L488" s="18">
        <v>2015002262</v>
      </c>
      <c r="M488" s="19">
        <v>43465</v>
      </c>
      <c r="N488" s="20">
        <v>183.28766666666701</v>
      </c>
      <c r="O488" s="21">
        <v>0.5</v>
      </c>
      <c r="P488" s="22">
        <v>4.1666666666666699E-2</v>
      </c>
      <c r="Q488" s="23">
        <v>9.8683333333333305</v>
      </c>
      <c r="R488" s="24">
        <v>193.15600000000001</v>
      </c>
      <c r="S488" s="25">
        <v>43.683999999999898</v>
      </c>
      <c r="AMG488"/>
      <c r="AMH488"/>
      <c r="AMI488"/>
      <c r="AMJ488"/>
    </row>
    <row r="489" spans="1:1024" s="2" customFormat="1" ht="25.5" x14ac:dyDescent="0.25">
      <c r="A489" s="10" t="s">
        <v>20</v>
      </c>
      <c r="B489" s="11">
        <v>9107</v>
      </c>
      <c r="C489" s="10">
        <f>VLOOKUP(B489,[1]Planilha8!$X$4:$Y$6629,2,0)</f>
        <v>2042201</v>
      </c>
      <c r="D489" s="12" t="s">
        <v>140</v>
      </c>
      <c r="E489" s="12" t="str">
        <f>VLOOKUP(B489,[1]Planilha8!$X$4:$Z$6629,3,0)</f>
        <v>APOIO AO DIAGNÓSTICO</v>
      </c>
      <c r="F489" s="12" t="str">
        <f>VLOOKUP(B489,[1]Planilha8!$X$4:$AD$6629,7,0)</f>
        <v>BOM</v>
      </c>
      <c r="G489" s="13">
        <v>42375</v>
      </c>
      <c r="H489" s="14">
        <v>4418.2</v>
      </c>
      <c r="I489" s="15" t="s">
        <v>22</v>
      </c>
      <c r="J489" s="16" t="s">
        <v>32</v>
      </c>
      <c r="K489" s="17">
        <v>5376875</v>
      </c>
      <c r="L489" s="18">
        <v>2015002262</v>
      </c>
      <c r="M489" s="19">
        <v>43465</v>
      </c>
      <c r="N489" s="20">
        <v>3190.6055000000001</v>
      </c>
      <c r="O489" s="21">
        <v>0.33</v>
      </c>
      <c r="P489" s="22">
        <v>2.75E-2</v>
      </c>
      <c r="Q489" s="23">
        <v>121.5005</v>
      </c>
      <c r="R489" s="24">
        <v>3312.1060000000002</v>
      </c>
      <c r="S489" s="25">
        <v>1106.0940000000001</v>
      </c>
      <c r="AMG489"/>
      <c r="AMH489"/>
      <c r="AMI489"/>
      <c r="AMJ489"/>
    </row>
    <row r="490" spans="1:1024" s="2" customFormat="1" ht="25.5" x14ac:dyDescent="0.25">
      <c r="A490" s="10" t="s">
        <v>20</v>
      </c>
      <c r="B490" s="11">
        <v>9108</v>
      </c>
      <c r="C490" s="10">
        <f>VLOOKUP(B490,[1]Planilha8!$X$4:$Y$6629,2,0)</f>
        <v>2042202</v>
      </c>
      <c r="D490" s="12" t="s">
        <v>140</v>
      </c>
      <c r="E490" s="12" t="str">
        <f>VLOOKUP(B490,[1]Planilha8!$X$4:$Z$6629,3,0)</f>
        <v>APOIO AO DIAGNÓSTICO</v>
      </c>
      <c r="F490" s="12" t="str">
        <f>VLOOKUP(B490,[1]Planilha8!$X$4:$AD$6629,7,0)</f>
        <v>BOM</v>
      </c>
      <c r="G490" s="13">
        <v>42375</v>
      </c>
      <c r="H490" s="14">
        <v>4418.2</v>
      </c>
      <c r="I490" s="15" t="s">
        <v>22</v>
      </c>
      <c r="J490" s="16" t="s">
        <v>32</v>
      </c>
      <c r="K490" s="17">
        <v>5376875</v>
      </c>
      <c r="L490" s="18">
        <v>2015002262</v>
      </c>
      <c r="M490" s="19">
        <v>43465</v>
      </c>
      <c r="N490" s="20">
        <v>3190.6055000000001</v>
      </c>
      <c r="O490" s="21">
        <v>0.33</v>
      </c>
      <c r="P490" s="22">
        <v>2.75E-2</v>
      </c>
      <c r="Q490" s="23">
        <v>121.5005</v>
      </c>
      <c r="R490" s="24">
        <v>3312.1060000000002</v>
      </c>
      <c r="S490" s="25">
        <v>1106.0940000000001</v>
      </c>
      <c r="AMG490"/>
      <c r="AMH490"/>
      <c r="AMI490"/>
      <c r="AMJ490"/>
    </row>
    <row r="491" spans="1:1024" s="2" customFormat="1" ht="51" x14ac:dyDescent="0.25">
      <c r="A491" s="10" t="s">
        <v>20</v>
      </c>
      <c r="B491" s="11">
        <v>9154</v>
      </c>
      <c r="C491" s="10">
        <f>VLOOKUP(B491,[1]Planilha8!$X$4:$Y$6629,2,0)</f>
        <v>613717</v>
      </c>
      <c r="D491" s="12" t="s">
        <v>141</v>
      </c>
      <c r="E491" s="12" t="str">
        <f>VLOOKUP(B491,[1]Planilha8!$X$4:$Z$6629,3,0)</f>
        <v>GERÊNCIA DE DESENVOLVIMENTO DE PESSOAS</v>
      </c>
      <c r="F491" s="12" t="str">
        <f>VLOOKUP(B491,[1]Planilha8!$X$4:$AD$6629,7,0)</f>
        <v>BOM</v>
      </c>
      <c r="G491" s="13">
        <v>42703</v>
      </c>
      <c r="H491" s="14">
        <v>119</v>
      </c>
      <c r="I491" s="15" t="s">
        <v>22</v>
      </c>
      <c r="J491" s="16" t="s">
        <v>122</v>
      </c>
      <c r="K491" s="17">
        <v>14531</v>
      </c>
      <c r="L491" s="18">
        <v>2015003068</v>
      </c>
      <c r="M491" s="19">
        <v>43465</v>
      </c>
      <c r="N491" s="20">
        <v>98.5972222222222</v>
      </c>
      <c r="O491" s="21">
        <v>0.5</v>
      </c>
      <c r="P491" s="22">
        <v>4.1666666666666699E-2</v>
      </c>
      <c r="Q491" s="23">
        <v>4.9583333333333304</v>
      </c>
      <c r="R491" s="24">
        <v>103.555555555556</v>
      </c>
      <c r="S491" s="25">
        <v>15.4444444444445</v>
      </c>
      <c r="AMG491"/>
      <c r="AMH491"/>
      <c r="AMI491"/>
      <c r="AMJ491"/>
    </row>
    <row r="492" spans="1:1024" s="2" customFormat="1" ht="51" x14ac:dyDescent="0.25">
      <c r="A492" s="10" t="s">
        <v>20</v>
      </c>
      <c r="B492" s="11">
        <v>9173</v>
      </c>
      <c r="C492" s="10">
        <f>VLOOKUP(B492,[1]Planilha8!$X$4:$Y$6629,2,0)</f>
        <v>2042231</v>
      </c>
      <c r="D492" s="12" t="s">
        <v>142</v>
      </c>
      <c r="E492" s="12" t="str">
        <f>VLOOKUP(B492,[1]Planilha8!$X$4:$Z$6629,3,0)</f>
        <v>T.I.</v>
      </c>
      <c r="F492" s="12" t="str">
        <f>VLOOKUP(B492,[1]Planilha8!$X$4:$AD$6629,7,0)</f>
        <v>BOM</v>
      </c>
      <c r="G492" s="13">
        <v>42755</v>
      </c>
      <c r="H492" s="14">
        <v>480</v>
      </c>
      <c r="I492" s="15" t="s">
        <v>22</v>
      </c>
      <c r="J492" s="16" t="s">
        <v>136</v>
      </c>
      <c r="K492" s="17">
        <v>106957</v>
      </c>
      <c r="L492" s="18">
        <v>2017000143</v>
      </c>
      <c r="M492" s="19">
        <v>43465</v>
      </c>
      <c r="N492" s="20">
        <v>460</v>
      </c>
      <c r="O492" s="21">
        <v>0.5</v>
      </c>
      <c r="P492" s="22">
        <v>4.1666666666666699E-2</v>
      </c>
      <c r="Q492" s="23">
        <v>20</v>
      </c>
      <c r="R492" s="24">
        <v>480</v>
      </c>
      <c r="S492" s="25">
        <v>0</v>
      </c>
      <c r="AMG492"/>
      <c r="AMH492"/>
      <c r="AMI492"/>
      <c r="AMJ492"/>
    </row>
    <row r="493" spans="1:1024" s="2" customFormat="1" ht="51" x14ac:dyDescent="0.25">
      <c r="A493" s="10" t="s">
        <v>20</v>
      </c>
      <c r="B493" s="11">
        <v>9174</v>
      </c>
      <c r="C493" s="10">
        <f>VLOOKUP(B493,[1]Planilha8!$X$4:$Y$6629,2,0)</f>
        <v>2042232</v>
      </c>
      <c r="D493" s="12" t="s">
        <v>142</v>
      </c>
      <c r="E493" s="12" t="str">
        <f>VLOOKUP(B493,[1]Planilha8!$X$4:$Z$6629,3,0)</f>
        <v>T.I.</v>
      </c>
      <c r="F493" s="12" t="str">
        <f>VLOOKUP(B493,[1]Planilha8!$X$4:$AD$6629,7,0)</f>
        <v>BOM</v>
      </c>
      <c r="G493" s="13">
        <v>42755</v>
      </c>
      <c r="H493" s="14">
        <v>480</v>
      </c>
      <c r="I493" s="15" t="s">
        <v>22</v>
      </c>
      <c r="J493" s="16" t="s">
        <v>136</v>
      </c>
      <c r="K493" s="17">
        <v>106957</v>
      </c>
      <c r="L493" s="18">
        <v>2017000143</v>
      </c>
      <c r="M493" s="19">
        <v>43465</v>
      </c>
      <c r="N493" s="20">
        <v>460</v>
      </c>
      <c r="O493" s="21">
        <v>0.5</v>
      </c>
      <c r="P493" s="22">
        <v>4.1666666666666699E-2</v>
      </c>
      <c r="Q493" s="23">
        <v>20</v>
      </c>
      <c r="R493" s="24">
        <v>480</v>
      </c>
      <c r="S493" s="25">
        <v>0</v>
      </c>
      <c r="AMG493"/>
      <c r="AMH493"/>
      <c r="AMI493"/>
      <c r="AMJ493"/>
    </row>
    <row r="494" spans="1:1024" s="2" customFormat="1" ht="89.25" x14ac:dyDescent="0.25">
      <c r="A494" s="10" t="s">
        <v>20</v>
      </c>
      <c r="B494" s="11">
        <v>9155</v>
      </c>
      <c r="C494" s="10">
        <f>VLOOKUP(B494,[1]Planilha8!$X$4:$Y$6629,2,0)</f>
        <v>2042239</v>
      </c>
      <c r="D494" s="12" t="s">
        <v>143</v>
      </c>
      <c r="E494" s="12" t="str">
        <f>VLOOKUP(B494,[1]Planilha8!$X$4:$Z$6629,3,0)</f>
        <v>T.I.</v>
      </c>
      <c r="F494" s="12" t="str">
        <f>VLOOKUP(B494,[1]Planilha8!$X$4:$AD$6629,7,0)</f>
        <v>BOM</v>
      </c>
      <c r="G494" s="13">
        <v>42766</v>
      </c>
      <c r="H494" s="14">
        <v>1840.85</v>
      </c>
      <c r="I494" s="15" t="s">
        <v>22</v>
      </c>
      <c r="J494" s="16" t="s">
        <v>144</v>
      </c>
      <c r="K494" s="17">
        <v>16423</v>
      </c>
      <c r="L494" s="18">
        <v>2016004256</v>
      </c>
      <c r="M494" s="19">
        <v>43465</v>
      </c>
      <c r="N494" s="20">
        <v>882.07395833333305</v>
      </c>
      <c r="O494" s="21">
        <v>0.25</v>
      </c>
      <c r="P494" s="22">
        <v>2.0833333333333301E-2</v>
      </c>
      <c r="Q494" s="23">
        <v>38.351041666666703</v>
      </c>
      <c r="R494" s="24">
        <v>920.42499999999995</v>
      </c>
      <c r="S494" s="25">
        <v>920.42499999999995</v>
      </c>
      <c r="AMG494"/>
      <c r="AMH494"/>
      <c r="AMI494"/>
      <c r="AMJ494"/>
    </row>
    <row r="495" spans="1:1024" s="2" customFormat="1" ht="89.25" x14ac:dyDescent="0.25">
      <c r="A495" s="10" t="s">
        <v>20</v>
      </c>
      <c r="B495" s="11">
        <v>9156</v>
      </c>
      <c r="C495" s="10">
        <f>VLOOKUP(B495,[1]Planilha8!$X$4:$Y$6629,2,0)</f>
        <v>2042240</v>
      </c>
      <c r="D495" s="12" t="s">
        <v>143</v>
      </c>
      <c r="E495" s="12" t="str">
        <f>VLOOKUP(B495,[1]Planilha8!$X$4:$Z$6629,3,0)</f>
        <v>T.I.</v>
      </c>
      <c r="F495" s="12" t="str">
        <f>VLOOKUP(B495,[1]Planilha8!$X$4:$AD$6629,7,0)</f>
        <v>BOM</v>
      </c>
      <c r="G495" s="13">
        <v>42766</v>
      </c>
      <c r="H495" s="14">
        <v>1840.85</v>
      </c>
      <c r="I495" s="15" t="s">
        <v>22</v>
      </c>
      <c r="J495" s="16" t="s">
        <v>144</v>
      </c>
      <c r="K495" s="17">
        <v>16423</v>
      </c>
      <c r="L495" s="18">
        <v>2016004256</v>
      </c>
      <c r="M495" s="19">
        <v>43465</v>
      </c>
      <c r="N495" s="20">
        <v>882.07395833333305</v>
      </c>
      <c r="O495" s="21">
        <v>0.25</v>
      </c>
      <c r="P495" s="22">
        <v>2.0833333333333301E-2</v>
      </c>
      <c r="Q495" s="23">
        <v>38.351041666666703</v>
      </c>
      <c r="R495" s="24">
        <v>920.42499999999995</v>
      </c>
      <c r="S495" s="25">
        <v>920.42499999999995</v>
      </c>
      <c r="AMG495"/>
      <c r="AMH495"/>
      <c r="AMI495"/>
      <c r="AMJ495"/>
    </row>
    <row r="496" spans="1:1024" s="2" customFormat="1" ht="89.25" x14ac:dyDescent="0.25">
      <c r="A496" s="10" t="s">
        <v>20</v>
      </c>
      <c r="B496" s="11">
        <v>9157</v>
      </c>
      <c r="C496" s="10">
        <f>VLOOKUP(B496,[1]Planilha8!$X$4:$Y$6629,2,0)</f>
        <v>2042241</v>
      </c>
      <c r="D496" s="12" t="s">
        <v>143</v>
      </c>
      <c r="E496" s="12" t="str">
        <f>VLOOKUP(B496,[1]Planilha8!$X$4:$Z$6629,3,0)</f>
        <v>T.I.</v>
      </c>
      <c r="F496" s="12" t="str">
        <f>VLOOKUP(B496,[1]Planilha8!$X$4:$AD$6629,7,0)</f>
        <v>BOM</v>
      </c>
      <c r="G496" s="13">
        <v>42766</v>
      </c>
      <c r="H496" s="14">
        <v>1840.85</v>
      </c>
      <c r="I496" s="15" t="s">
        <v>22</v>
      </c>
      <c r="J496" s="16" t="s">
        <v>144</v>
      </c>
      <c r="K496" s="17">
        <v>16423</v>
      </c>
      <c r="L496" s="18">
        <v>2016004256</v>
      </c>
      <c r="M496" s="19">
        <v>43465</v>
      </c>
      <c r="N496" s="20">
        <v>882.07395833333305</v>
      </c>
      <c r="O496" s="21">
        <v>0.25</v>
      </c>
      <c r="P496" s="22">
        <v>2.0833333333333301E-2</v>
      </c>
      <c r="Q496" s="23">
        <v>38.351041666666703</v>
      </c>
      <c r="R496" s="24">
        <v>920.42499999999995</v>
      </c>
      <c r="S496" s="25">
        <v>920.42499999999995</v>
      </c>
      <c r="AMG496"/>
      <c r="AMH496"/>
      <c r="AMI496"/>
      <c r="AMJ496"/>
    </row>
    <row r="497" spans="1:1024" s="2" customFormat="1" ht="89.25" x14ac:dyDescent="0.25">
      <c r="A497" s="10" t="s">
        <v>20</v>
      </c>
      <c r="B497" s="11">
        <v>9158</v>
      </c>
      <c r="C497" s="10">
        <f>VLOOKUP(B497,[1]Planilha8!$X$4:$Y$6629,2,0)</f>
        <v>2042242</v>
      </c>
      <c r="D497" s="12" t="s">
        <v>143</v>
      </c>
      <c r="E497" s="12" t="str">
        <f>VLOOKUP(B497,[1]Planilha8!$X$4:$Z$6629,3,0)</f>
        <v>T.I.</v>
      </c>
      <c r="F497" s="12" t="str">
        <f>VLOOKUP(B497,[1]Planilha8!$X$4:$AD$6629,7,0)</f>
        <v>BOM</v>
      </c>
      <c r="G497" s="13">
        <v>42766</v>
      </c>
      <c r="H497" s="14">
        <v>1840.85</v>
      </c>
      <c r="I497" s="15" t="s">
        <v>22</v>
      </c>
      <c r="J497" s="16" t="s">
        <v>144</v>
      </c>
      <c r="K497" s="17">
        <v>16423</v>
      </c>
      <c r="L497" s="18">
        <v>2016004256</v>
      </c>
      <c r="M497" s="19">
        <v>43465</v>
      </c>
      <c r="N497" s="20">
        <v>882.07395833333305</v>
      </c>
      <c r="O497" s="21">
        <v>0.25</v>
      </c>
      <c r="P497" s="22">
        <v>2.0833333333333301E-2</v>
      </c>
      <c r="Q497" s="23">
        <v>38.351041666666703</v>
      </c>
      <c r="R497" s="24">
        <v>920.42499999999995</v>
      </c>
      <c r="S497" s="25">
        <v>920.42499999999995</v>
      </c>
      <c r="AMG497"/>
      <c r="AMH497"/>
      <c r="AMI497"/>
      <c r="AMJ497"/>
    </row>
    <row r="498" spans="1:1024" s="2" customFormat="1" ht="89.25" x14ac:dyDescent="0.25">
      <c r="A498" s="10" t="s">
        <v>20</v>
      </c>
      <c r="B498" s="11">
        <v>9159</v>
      </c>
      <c r="C498" s="10">
        <f>VLOOKUP(B498,[1]Planilha8!$X$4:$Y$6629,2,0)</f>
        <v>2042243</v>
      </c>
      <c r="D498" s="12" t="s">
        <v>143</v>
      </c>
      <c r="E498" s="12" t="str">
        <f>VLOOKUP(B498,[1]Planilha8!$X$4:$Z$6629,3,0)</f>
        <v>T.I.</v>
      </c>
      <c r="F498" s="12" t="str">
        <f>VLOOKUP(B498,[1]Planilha8!$X$4:$AD$6629,7,0)</f>
        <v>BOM</v>
      </c>
      <c r="G498" s="13">
        <v>42766</v>
      </c>
      <c r="H498" s="14">
        <v>1840.85</v>
      </c>
      <c r="I498" s="15" t="s">
        <v>22</v>
      </c>
      <c r="J498" s="16" t="s">
        <v>144</v>
      </c>
      <c r="K498" s="17">
        <v>16423</v>
      </c>
      <c r="L498" s="18">
        <v>2016004256</v>
      </c>
      <c r="M498" s="19">
        <v>43465</v>
      </c>
      <c r="N498" s="20">
        <v>882.07395833333305</v>
      </c>
      <c r="O498" s="21">
        <v>0.25</v>
      </c>
      <c r="P498" s="22">
        <v>2.0833333333333301E-2</v>
      </c>
      <c r="Q498" s="23">
        <v>38.351041666666703</v>
      </c>
      <c r="R498" s="24">
        <v>920.42499999999995</v>
      </c>
      <c r="S498" s="25">
        <v>920.42499999999995</v>
      </c>
      <c r="AMG498"/>
      <c r="AMH498"/>
      <c r="AMI498"/>
      <c r="AMJ498"/>
    </row>
    <row r="499" spans="1:1024" s="2" customFormat="1" ht="38.25" x14ac:dyDescent="0.25">
      <c r="A499" s="10" t="s">
        <v>20</v>
      </c>
      <c r="B499" s="11">
        <v>9160</v>
      </c>
      <c r="C499" s="10">
        <f>VLOOKUP(B499,[1]Planilha8!$X$4:$Y$6629,2,0)</f>
        <v>2042244</v>
      </c>
      <c r="D499" s="12" t="s">
        <v>145</v>
      </c>
      <c r="E499" s="12" t="str">
        <f>VLOOKUP(B499,[1]Planilha8!$X$4:$Z$6629,3,0)</f>
        <v>T.I.</v>
      </c>
      <c r="F499" s="12" t="str">
        <f>VLOOKUP(B499,[1]Planilha8!$X$4:$AD$6629,7,0)</f>
        <v>BOM</v>
      </c>
      <c r="G499" s="13">
        <v>42766</v>
      </c>
      <c r="H499" s="14">
        <v>340</v>
      </c>
      <c r="I499" s="15" t="s">
        <v>22</v>
      </c>
      <c r="J499" s="16" t="s">
        <v>144</v>
      </c>
      <c r="K499" s="17">
        <v>16423</v>
      </c>
      <c r="L499" s="18">
        <v>2016004256</v>
      </c>
      <c r="M499" s="19">
        <v>43465</v>
      </c>
      <c r="N499" s="20">
        <v>170.85</v>
      </c>
      <c r="O499" s="21">
        <v>0.33</v>
      </c>
      <c r="P499" s="22">
        <v>2.75E-2</v>
      </c>
      <c r="Q499" s="23">
        <v>9.35</v>
      </c>
      <c r="R499" s="24">
        <v>180.2</v>
      </c>
      <c r="S499" s="25">
        <v>159.80000000000001</v>
      </c>
      <c r="AMG499"/>
      <c r="AMH499"/>
      <c r="AMI499"/>
      <c r="AMJ499"/>
    </row>
    <row r="500" spans="1:1024" s="2" customFormat="1" ht="38.25" x14ac:dyDescent="0.25">
      <c r="A500" s="10" t="s">
        <v>20</v>
      </c>
      <c r="B500" s="11">
        <v>9163</v>
      </c>
      <c r="C500" s="10">
        <f>VLOOKUP(B500,[1]Planilha8!$X$4:$Y$6629,2,0)</f>
        <v>2042245</v>
      </c>
      <c r="D500" s="12" t="s">
        <v>145</v>
      </c>
      <c r="E500" s="12" t="str">
        <f>VLOOKUP(B500,[1]Planilha8!$X$4:$Z$6629,3,0)</f>
        <v>T.I.</v>
      </c>
      <c r="F500" s="12" t="str">
        <f>VLOOKUP(B500,[1]Planilha8!$X$4:$AD$6629,7,0)</f>
        <v>BOM</v>
      </c>
      <c r="G500" s="13">
        <v>42766</v>
      </c>
      <c r="H500" s="14">
        <v>340</v>
      </c>
      <c r="I500" s="15" t="s">
        <v>22</v>
      </c>
      <c r="J500" s="16" t="s">
        <v>144</v>
      </c>
      <c r="K500" s="17">
        <v>16423</v>
      </c>
      <c r="L500" s="18">
        <v>2016004256</v>
      </c>
      <c r="M500" s="19">
        <v>43465</v>
      </c>
      <c r="N500" s="20">
        <v>170.85</v>
      </c>
      <c r="O500" s="21">
        <v>0.33</v>
      </c>
      <c r="P500" s="22">
        <v>2.75E-2</v>
      </c>
      <c r="Q500" s="23">
        <v>9.35</v>
      </c>
      <c r="R500" s="24">
        <v>180.2</v>
      </c>
      <c r="S500" s="25">
        <v>159.80000000000001</v>
      </c>
      <c r="AMG500"/>
      <c r="AMH500"/>
      <c r="AMI500"/>
      <c r="AMJ500"/>
    </row>
    <row r="501" spans="1:1024" s="2" customFormat="1" ht="38.25" x14ac:dyDescent="0.25">
      <c r="A501" s="10" t="s">
        <v>20</v>
      </c>
      <c r="B501" s="11">
        <v>9164</v>
      </c>
      <c r="C501" s="10">
        <f>VLOOKUP(B501,[1]Planilha8!$X$4:$Y$6629,2,0)</f>
        <v>2042246</v>
      </c>
      <c r="D501" s="12" t="s">
        <v>145</v>
      </c>
      <c r="E501" s="12" t="str">
        <f>VLOOKUP(B501,[1]Planilha8!$X$4:$Z$6629,3,0)</f>
        <v>T.I.</v>
      </c>
      <c r="F501" s="12" t="str">
        <f>VLOOKUP(B501,[1]Planilha8!$X$4:$AD$6629,7,0)</f>
        <v>BOM</v>
      </c>
      <c r="G501" s="13">
        <v>42766</v>
      </c>
      <c r="H501" s="14">
        <v>340</v>
      </c>
      <c r="I501" s="15" t="s">
        <v>22</v>
      </c>
      <c r="J501" s="16" t="s">
        <v>144</v>
      </c>
      <c r="K501" s="17">
        <v>16423</v>
      </c>
      <c r="L501" s="18">
        <v>2016004256</v>
      </c>
      <c r="M501" s="19">
        <v>43465</v>
      </c>
      <c r="N501" s="20">
        <v>170.85</v>
      </c>
      <c r="O501" s="21">
        <v>0.33</v>
      </c>
      <c r="P501" s="22">
        <v>2.75E-2</v>
      </c>
      <c r="Q501" s="23">
        <v>9.35</v>
      </c>
      <c r="R501" s="24">
        <v>180.2</v>
      </c>
      <c r="S501" s="25">
        <v>159.80000000000001</v>
      </c>
      <c r="AMG501"/>
      <c r="AMH501"/>
      <c r="AMI501"/>
      <c r="AMJ501"/>
    </row>
    <row r="502" spans="1:1024" s="2" customFormat="1" ht="38.25" x14ac:dyDescent="0.25">
      <c r="A502" s="10" t="s">
        <v>20</v>
      </c>
      <c r="B502" s="11">
        <v>9165</v>
      </c>
      <c r="C502" s="10">
        <f>VLOOKUP(B502,[1]Planilha8!$X$4:$Y$6629,2,0)</f>
        <v>2042247</v>
      </c>
      <c r="D502" s="12" t="s">
        <v>145</v>
      </c>
      <c r="E502" s="12" t="str">
        <f>VLOOKUP(B502,[1]Planilha8!$X$4:$Z$6629,3,0)</f>
        <v>T.I.</v>
      </c>
      <c r="F502" s="12" t="str">
        <f>VLOOKUP(B502,[1]Planilha8!$X$4:$AD$6629,7,0)</f>
        <v>BOM</v>
      </c>
      <c r="G502" s="13">
        <v>42766</v>
      </c>
      <c r="H502" s="14">
        <v>340</v>
      </c>
      <c r="I502" s="15" t="s">
        <v>22</v>
      </c>
      <c r="J502" s="16" t="s">
        <v>144</v>
      </c>
      <c r="K502" s="17">
        <v>16423</v>
      </c>
      <c r="L502" s="18">
        <v>2016004256</v>
      </c>
      <c r="M502" s="19">
        <v>43465</v>
      </c>
      <c r="N502" s="20">
        <v>170.85</v>
      </c>
      <c r="O502" s="21">
        <v>0.33</v>
      </c>
      <c r="P502" s="22">
        <v>2.75E-2</v>
      </c>
      <c r="Q502" s="23">
        <v>9.35</v>
      </c>
      <c r="R502" s="24">
        <v>180.2</v>
      </c>
      <c r="S502" s="25">
        <v>159.80000000000001</v>
      </c>
      <c r="AMG502"/>
      <c r="AMH502"/>
      <c r="AMI502"/>
      <c r="AMJ502"/>
    </row>
    <row r="503" spans="1:1024" s="2" customFormat="1" ht="38.25" x14ac:dyDescent="0.25">
      <c r="A503" s="10" t="s">
        <v>20</v>
      </c>
      <c r="B503" s="11">
        <v>9166</v>
      </c>
      <c r="C503" s="10">
        <f>VLOOKUP(B503,[1]Planilha8!$X$4:$Y$6629,2,0)</f>
        <v>2042248</v>
      </c>
      <c r="D503" s="12" t="s">
        <v>145</v>
      </c>
      <c r="E503" s="12" t="str">
        <f>VLOOKUP(B503,[1]Planilha8!$X$4:$Z$6629,3,0)</f>
        <v>T.I.</v>
      </c>
      <c r="F503" s="12" t="str">
        <f>VLOOKUP(B503,[1]Planilha8!$X$4:$AD$6629,7,0)</f>
        <v>BOM</v>
      </c>
      <c r="G503" s="13">
        <v>42766</v>
      </c>
      <c r="H503" s="14">
        <v>340</v>
      </c>
      <c r="I503" s="15" t="s">
        <v>22</v>
      </c>
      <c r="J503" s="16" t="s">
        <v>144</v>
      </c>
      <c r="K503" s="17">
        <v>16423</v>
      </c>
      <c r="L503" s="18">
        <v>2016004256</v>
      </c>
      <c r="M503" s="19">
        <v>43465</v>
      </c>
      <c r="N503" s="20">
        <v>170.85</v>
      </c>
      <c r="O503" s="21">
        <v>0.33</v>
      </c>
      <c r="P503" s="22">
        <v>2.75E-2</v>
      </c>
      <c r="Q503" s="23">
        <v>9.35</v>
      </c>
      <c r="R503" s="24">
        <v>180.2</v>
      </c>
      <c r="S503" s="25">
        <v>159.80000000000001</v>
      </c>
      <c r="AMG503"/>
      <c r="AMH503"/>
      <c r="AMI503"/>
      <c r="AMJ503"/>
    </row>
    <row r="504" spans="1:1024" s="2" customFormat="1" ht="38.25" x14ac:dyDescent="0.25">
      <c r="A504" s="10" t="s">
        <v>20</v>
      </c>
      <c r="B504" s="11">
        <v>9192</v>
      </c>
      <c r="C504" s="10">
        <f>VLOOKUP(B504,[1]Planilha8!$X$4:$Y$6629,2,0)</f>
        <v>2042250</v>
      </c>
      <c r="D504" s="12" t="s">
        <v>146</v>
      </c>
      <c r="E504" s="12" t="str">
        <f>VLOOKUP(B504,[1]Planilha8!$X$4:$Z$6629,3,0)</f>
        <v>ADMINISTRAÇÃO - SEDE - ASCOM</v>
      </c>
      <c r="F504" s="12" t="str">
        <f>VLOOKUP(B504,[1]Planilha8!$X$4:$AD$6629,7,0)</f>
        <v>BOM</v>
      </c>
      <c r="G504" s="13">
        <v>42787</v>
      </c>
      <c r="H504" s="14">
        <v>3836</v>
      </c>
      <c r="I504" s="15" t="s">
        <v>22</v>
      </c>
      <c r="J504" s="16" t="s">
        <v>144</v>
      </c>
      <c r="K504" s="17">
        <v>672624</v>
      </c>
      <c r="L504" s="18">
        <v>2017000155</v>
      </c>
      <c r="M504" s="19">
        <v>43465</v>
      </c>
      <c r="N504" s="20">
        <v>2332.5011111111098</v>
      </c>
      <c r="O504" s="21">
        <v>0.33</v>
      </c>
      <c r="P504" s="22">
        <v>2.75E-2</v>
      </c>
      <c r="Q504" s="23">
        <v>105.49</v>
      </c>
      <c r="R504" s="24">
        <v>2437.9911111111101</v>
      </c>
      <c r="S504" s="25">
        <v>1398.0088888888899</v>
      </c>
      <c r="AMG504"/>
      <c r="AMH504"/>
      <c r="AMI504"/>
      <c r="AMJ504"/>
    </row>
    <row r="505" spans="1:1024" s="2" customFormat="1" ht="51" x14ac:dyDescent="0.25">
      <c r="A505" s="10" t="s">
        <v>20</v>
      </c>
      <c r="B505" s="11">
        <v>9183</v>
      </c>
      <c r="C505" s="10">
        <f>VLOOKUP(B505,[1]Planilha8!$X$4:$Y$6629,2,0)</f>
        <v>613721</v>
      </c>
      <c r="D505" s="12" t="s">
        <v>147</v>
      </c>
      <c r="E505" s="12" t="str">
        <f>VLOOKUP(B505,[1]Planilha8!$X$4:$Z$6629,3,0)</f>
        <v>RECEPÇÃO CENTRAL - TOTEM DE PESQUISA</v>
      </c>
      <c r="F505" s="12" t="str">
        <f>VLOOKUP(B505,[1]Planilha8!$X$4:$AD$6629,7,0)</f>
        <v>BOM</v>
      </c>
      <c r="G505" s="13">
        <v>42802</v>
      </c>
      <c r="H505" s="14">
        <v>634</v>
      </c>
      <c r="I505" s="15" t="s">
        <v>22</v>
      </c>
      <c r="J505" s="16" t="s">
        <v>148</v>
      </c>
      <c r="K505" s="17">
        <v>53709</v>
      </c>
      <c r="L505" s="18">
        <v>2016003908</v>
      </c>
      <c r="M505" s="19">
        <v>43465</v>
      </c>
      <c r="N505" s="20">
        <v>396.25</v>
      </c>
      <c r="O505" s="21">
        <v>0.5</v>
      </c>
      <c r="P505" s="22">
        <v>4.1666666666666699E-2</v>
      </c>
      <c r="Q505" s="23">
        <v>26.4166666666667</v>
      </c>
      <c r="R505" s="24">
        <v>422.66666666666703</v>
      </c>
      <c r="S505" s="25">
        <v>211.333333333333</v>
      </c>
      <c r="AMG505"/>
      <c r="AMH505"/>
      <c r="AMI505"/>
      <c r="AMJ505"/>
    </row>
    <row r="506" spans="1:1024" s="2" customFormat="1" ht="38.25" x14ac:dyDescent="0.25">
      <c r="A506" s="10" t="s">
        <v>20</v>
      </c>
      <c r="B506" s="11">
        <v>9184</v>
      </c>
      <c r="C506" s="10">
        <f>VLOOKUP(B506,[1]Planilha8!$X$4:$Y$6629,2,0)</f>
        <v>613722</v>
      </c>
      <c r="D506" s="12" t="s">
        <v>147</v>
      </c>
      <c r="E506" s="12" t="str">
        <f>VLOOKUP(B506,[1]Planilha8!$X$4:$Z$6629,3,0)</f>
        <v>CTI - TOTEM DE PESQUISA</v>
      </c>
      <c r="F506" s="12" t="str">
        <f>VLOOKUP(B506,[1]Planilha8!$X$4:$AD$6629,7,0)</f>
        <v>BOM</v>
      </c>
      <c r="G506" s="13">
        <v>42802</v>
      </c>
      <c r="H506" s="14">
        <v>634</v>
      </c>
      <c r="I506" s="15" t="s">
        <v>22</v>
      </c>
      <c r="J506" s="16" t="s">
        <v>148</v>
      </c>
      <c r="K506" s="17">
        <v>53709</v>
      </c>
      <c r="L506" s="18">
        <v>2016003908</v>
      </c>
      <c r="M506" s="19">
        <v>43465</v>
      </c>
      <c r="N506" s="20">
        <v>396.25</v>
      </c>
      <c r="O506" s="21">
        <v>0.5</v>
      </c>
      <c r="P506" s="22">
        <v>4.1666666666666699E-2</v>
      </c>
      <c r="Q506" s="23">
        <v>26.4166666666667</v>
      </c>
      <c r="R506" s="24">
        <v>422.66666666666703</v>
      </c>
      <c r="S506" s="25">
        <v>211.333333333333</v>
      </c>
      <c r="AMG506"/>
      <c r="AMH506"/>
      <c r="AMI506"/>
      <c r="AMJ506"/>
    </row>
    <row r="507" spans="1:1024" s="2" customFormat="1" ht="38.25" x14ac:dyDescent="0.25">
      <c r="A507" s="10" t="s">
        <v>20</v>
      </c>
      <c r="B507" s="11">
        <v>9185</v>
      </c>
      <c r="C507" s="10">
        <f>VLOOKUP(B507,[1]Planilha8!$X$4:$Y$6629,2,0)</f>
        <v>613723</v>
      </c>
      <c r="D507" s="12" t="s">
        <v>147</v>
      </c>
      <c r="E507" s="12" t="str">
        <f>VLOOKUP(B507,[1]Planilha8!$X$4:$Z$6629,3,0)</f>
        <v>ASTEC</v>
      </c>
      <c r="F507" s="12" t="str">
        <f>VLOOKUP(B507,[1]Planilha8!$X$4:$AD$6629,7,0)</f>
        <v>BOM</v>
      </c>
      <c r="G507" s="13">
        <v>42802</v>
      </c>
      <c r="H507" s="14">
        <v>634</v>
      </c>
      <c r="I507" s="15" t="s">
        <v>22</v>
      </c>
      <c r="J507" s="16" t="s">
        <v>148</v>
      </c>
      <c r="K507" s="17">
        <v>53709</v>
      </c>
      <c r="L507" s="18">
        <v>2016003908</v>
      </c>
      <c r="M507" s="19">
        <v>43465</v>
      </c>
      <c r="N507" s="20">
        <v>396.25</v>
      </c>
      <c r="O507" s="21">
        <v>0.5</v>
      </c>
      <c r="P507" s="22">
        <v>4.1666666666666699E-2</v>
      </c>
      <c r="Q507" s="23">
        <v>26.4166666666667</v>
      </c>
      <c r="R507" s="24">
        <v>422.66666666666703</v>
      </c>
      <c r="S507" s="25">
        <v>211.333333333333</v>
      </c>
      <c r="AMG507"/>
      <c r="AMH507"/>
      <c r="AMI507"/>
      <c r="AMJ507"/>
    </row>
    <row r="508" spans="1:1024" s="2" customFormat="1" ht="38.25" x14ac:dyDescent="0.25">
      <c r="A508" s="10" t="s">
        <v>20</v>
      </c>
      <c r="B508" s="11">
        <v>9186</v>
      </c>
      <c r="C508" s="10">
        <f>VLOOKUP(B508,[1]Planilha8!$X$4:$Y$6629,2,0)</f>
        <v>613724</v>
      </c>
      <c r="D508" s="12" t="s">
        <v>147</v>
      </c>
      <c r="E508" s="12" t="str">
        <f>VLOOKUP(B508,[1]Planilha8!$X$4:$Z$6629,3,0)</f>
        <v>GALPÃO ALMOXARIFADO</v>
      </c>
      <c r="F508" s="12" t="str">
        <f>VLOOKUP(B508,[1]Planilha8!$X$4:$AD$6629,7,0)</f>
        <v>RUIM</v>
      </c>
      <c r="G508" s="13">
        <v>42802</v>
      </c>
      <c r="H508" s="14">
        <v>634</v>
      </c>
      <c r="I508" s="15" t="s">
        <v>22</v>
      </c>
      <c r="J508" s="16" t="s">
        <v>148</v>
      </c>
      <c r="K508" s="17">
        <v>53709</v>
      </c>
      <c r="L508" s="18">
        <v>2016003908</v>
      </c>
      <c r="M508" s="19">
        <v>43465</v>
      </c>
      <c r="N508" s="20">
        <v>396.25</v>
      </c>
      <c r="O508" s="21">
        <v>0.5</v>
      </c>
      <c r="P508" s="22">
        <v>4.1666666666666699E-2</v>
      </c>
      <c r="Q508" s="23">
        <v>26.4166666666667</v>
      </c>
      <c r="R508" s="24">
        <v>422.66666666666703</v>
      </c>
      <c r="S508" s="25">
        <v>211.333333333333</v>
      </c>
      <c r="AMG508"/>
      <c r="AMH508"/>
      <c r="AMI508"/>
      <c r="AMJ508"/>
    </row>
    <row r="509" spans="1:1024" s="2" customFormat="1" ht="38.25" x14ac:dyDescent="0.25">
      <c r="A509" s="10" t="s">
        <v>20</v>
      </c>
      <c r="B509" s="11">
        <v>9187</v>
      </c>
      <c r="C509" s="10">
        <f>VLOOKUP(B509,[1]Planilha8!$X$4:$Y$6629,2,0)</f>
        <v>613725</v>
      </c>
      <c r="D509" s="12" t="s">
        <v>147</v>
      </c>
      <c r="E509" s="12" t="str">
        <f>VLOOKUP(B509,[1]Planilha8!$X$4:$Z$6629,3,0)</f>
        <v>AMBULATORIO - TOTEM DE SENHA</v>
      </c>
      <c r="F509" s="12" t="str">
        <f>VLOOKUP(B509,[1]Planilha8!$X$4:$AD$6629,7,0)</f>
        <v>BOM</v>
      </c>
      <c r="G509" s="13">
        <v>42802</v>
      </c>
      <c r="H509" s="14">
        <v>634</v>
      </c>
      <c r="I509" s="15" t="s">
        <v>22</v>
      </c>
      <c r="J509" s="16" t="s">
        <v>148</v>
      </c>
      <c r="K509" s="17">
        <v>53709</v>
      </c>
      <c r="L509" s="18">
        <v>2016003908</v>
      </c>
      <c r="M509" s="19">
        <v>43465</v>
      </c>
      <c r="N509" s="20">
        <v>396.25</v>
      </c>
      <c r="O509" s="21">
        <v>0.5</v>
      </c>
      <c r="P509" s="22">
        <v>4.1666666666666699E-2</v>
      </c>
      <c r="Q509" s="23">
        <v>26.4166666666667</v>
      </c>
      <c r="R509" s="24">
        <v>422.66666666666703</v>
      </c>
      <c r="S509" s="25">
        <v>211.333333333333</v>
      </c>
      <c r="AMG509"/>
      <c r="AMH509"/>
      <c r="AMI509"/>
      <c r="AMJ509"/>
    </row>
    <row r="510" spans="1:1024" s="2" customFormat="1" ht="38.25" x14ac:dyDescent="0.25">
      <c r="A510" s="10" t="s">
        <v>20</v>
      </c>
      <c r="B510" s="11">
        <v>9188</v>
      </c>
      <c r="C510" s="10">
        <f>VLOOKUP(B510,[1]Planilha8!$X$4:$Y$6629,2,0)</f>
        <v>613726</v>
      </c>
      <c r="D510" s="12" t="s">
        <v>147</v>
      </c>
      <c r="E510" s="12" t="str">
        <f>VLOOKUP(B510,[1]Planilha8!$X$4:$Z$6629,3,0)</f>
        <v>APOIO E DIAG - TOTEM DE PESQUISA</v>
      </c>
      <c r="F510" s="12" t="str">
        <f>VLOOKUP(B510,[1]Planilha8!$X$4:$AD$6629,7,0)</f>
        <v>BOM</v>
      </c>
      <c r="G510" s="13">
        <v>42802</v>
      </c>
      <c r="H510" s="14">
        <v>634</v>
      </c>
      <c r="I510" s="15" t="s">
        <v>22</v>
      </c>
      <c r="J510" s="16" t="s">
        <v>148</v>
      </c>
      <c r="K510" s="17">
        <v>53709</v>
      </c>
      <c r="L510" s="18">
        <v>2016003908</v>
      </c>
      <c r="M510" s="19">
        <v>43465</v>
      </c>
      <c r="N510" s="20">
        <v>396.25</v>
      </c>
      <c r="O510" s="21">
        <v>0.5</v>
      </c>
      <c r="P510" s="22">
        <v>4.1666666666666699E-2</v>
      </c>
      <c r="Q510" s="23">
        <v>26.4166666666667</v>
      </c>
      <c r="R510" s="24">
        <v>422.66666666666703</v>
      </c>
      <c r="S510" s="25">
        <v>211.333333333333</v>
      </c>
      <c r="AMG510"/>
      <c r="AMH510"/>
      <c r="AMI510"/>
      <c r="AMJ510"/>
    </row>
    <row r="511" spans="1:1024" s="2" customFormat="1" ht="38.25" x14ac:dyDescent="0.25">
      <c r="A511" s="10" t="s">
        <v>20</v>
      </c>
      <c r="B511" s="11">
        <v>9189</v>
      </c>
      <c r="C511" s="10">
        <f>VLOOKUP(B511,[1]Planilha8!$X$4:$Y$6629,2,0)</f>
        <v>613727</v>
      </c>
      <c r="D511" s="12" t="s">
        <v>147</v>
      </c>
      <c r="E511" s="12" t="str">
        <f>VLOOKUP(B511,[1]Planilha8!$X$4:$Z$6629,3,0)</f>
        <v>APOIO E DIAG - TOTEM DE SENHA</v>
      </c>
      <c r="F511" s="12" t="str">
        <f>VLOOKUP(B511,[1]Planilha8!$X$4:$AD$6629,7,0)</f>
        <v>BOM</v>
      </c>
      <c r="G511" s="13">
        <v>42802</v>
      </c>
      <c r="H511" s="14">
        <v>634</v>
      </c>
      <c r="I511" s="15" t="s">
        <v>22</v>
      </c>
      <c r="J511" s="16" t="s">
        <v>148</v>
      </c>
      <c r="K511" s="17">
        <v>53709</v>
      </c>
      <c r="L511" s="18">
        <v>2016003908</v>
      </c>
      <c r="M511" s="19">
        <v>43465</v>
      </c>
      <c r="N511" s="20">
        <v>396.25</v>
      </c>
      <c r="O511" s="21">
        <v>0.5</v>
      </c>
      <c r="P511" s="22">
        <v>4.1666666666666699E-2</v>
      </c>
      <c r="Q511" s="23">
        <v>26.4166666666667</v>
      </c>
      <c r="R511" s="24">
        <v>422.66666666666703</v>
      </c>
      <c r="S511" s="25">
        <v>211.333333333333</v>
      </c>
      <c r="AMG511"/>
      <c r="AMH511"/>
      <c r="AMI511"/>
      <c r="AMJ511"/>
    </row>
    <row r="512" spans="1:1024" s="2" customFormat="1" ht="38.25" x14ac:dyDescent="0.25">
      <c r="A512" s="10" t="s">
        <v>20</v>
      </c>
      <c r="B512" s="11">
        <v>9190</v>
      </c>
      <c r="C512" s="10">
        <f>VLOOKUP(B512,[1]Planilha8!$X$4:$Y$6629,2,0)</f>
        <v>613728</v>
      </c>
      <c r="D512" s="12" t="s">
        <v>147</v>
      </c>
      <c r="E512" s="12" t="str">
        <f>VLOOKUP(B512,[1]Planilha8!$X$4:$Z$6629,3,0)</f>
        <v>AMBULATORIO - TOTEM DE PESQUISA</v>
      </c>
      <c r="F512" s="12" t="str">
        <f>VLOOKUP(B512,[1]Planilha8!$X$4:$AD$6629,7,0)</f>
        <v>BOM</v>
      </c>
      <c r="G512" s="13">
        <v>42802</v>
      </c>
      <c r="H512" s="14">
        <v>634</v>
      </c>
      <c r="I512" s="15" t="s">
        <v>22</v>
      </c>
      <c r="J512" s="16" t="s">
        <v>148</v>
      </c>
      <c r="K512" s="17">
        <v>53709</v>
      </c>
      <c r="L512" s="18">
        <v>2016003908</v>
      </c>
      <c r="M512" s="19">
        <v>43465</v>
      </c>
      <c r="N512" s="20">
        <v>396.25</v>
      </c>
      <c r="O512" s="21">
        <v>0.5</v>
      </c>
      <c r="P512" s="22">
        <v>4.1666666666666699E-2</v>
      </c>
      <c r="Q512" s="23">
        <v>26.4166666666667</v>
      </c>
      <c r="R512" s="24">
        <v>422.66666666666703</v>
      </c>
      <c r="S512" s="25">
        <v>211.333333333333</v>
      </c>
      <c r="AMG512"/>
      <c r="AMH512"/>
      <c r="AMI512"/>
      <c r="AMJ512"/>
    </row>
    <row r="513" spans="1:1024" s="2" customFormat="1" ht="38.25" x14ac:dyDescent="0.25">
      <c r="A513" s="10" t="s">
        <v>20</v>
      </c>
      <c r="B513" s="11">
        <v>9194</v>
      </c>
      <c r="C513" s="10">
        <f>VLOOKUP(B513,[1]Planilha8!$X$4:$Y$6629,2,0)</f>
        <v>613729</v>
      </c>
      <c r="D513" s="12" t="s">
        <v>149</v>
      </c>
      <c r="E513" s="12" t="str">
        <f>VLOOKUP(B513,[1]Planilha8!$X$4:$Z$6629,3,0)</f>
        <v>CLÍNICA CIRÚRGICA</v>
      </c>
      <c r="F513" s="12" t="str">
        <f>VLOOKUP(B513,[1]Planilha8!$X$4:$AD$6629,7,0)</f>
        <v>BOM</v>
      </c>
      <c r="G513" s="13">
        <v>42802</v>
      </c>
      <c r="H513" s="14">
        <v>1714</v>
      </c>
      <c r="I513" s="15" t="s">
        <v>22</v>
      </c>
      <c r="J513" s="16" t="s">
        <v>72</v>
      </c>
      <c r="K513" s="17">
        <v>90867</v>
      </c>
      <c r="L513" s="18">
        <v>2016001786</v>
      </c>
      <c r="M513" s="19">
        <v>43465</v>
      </c>
      <c r="N513" s="20">
        <v>804.15166666666698</v>
      </c>
      <c r="O513" s="21">
        <v>0.33</v>
      </c>
      <c r="P513" s="22">
        <v>2.75E-2</v>
      </c>
      <c r="Q513" s="23">
        <v>47.134999999999998</v>
      </c>
      <c r="R513" s="24">
        <v>851.28666666666697</v>
      </c>
      <c r="S513" s="25">
        <v>862.71333333333303</v>
      </c>
      <c r="AMG513"/>
      <c r="AMH513"/>
      <c r="AMI513"/>
      <c r="AMJ513"/>
    </row>
    <row r="514" spans="1:1024" s="2" customFormat="1" ht="38.25" x14ac:dyDescent="0.25">
      <c r="A514" s="10" t="s">
        <v>20</v>
      </c>
      <c r="B514" s="11">
        <v>9195</v>
      </c>
      <c r="C514" s="10">
        <f>VLOOKUP(B514,[1]Planilha8!$X$4:$Y$6629,2,0)</f>
        <v>613730</v>
      </c>
      <c r="D514" s="12" t="s">
        <v>149</v>
      </c>
      <c r="E514" s="12" t="str">
        <f>VLOOKUP(B514,[1]Planilha8!$X$4:$Z$6629,3,0)</f>
        <v>CLÍNICA CIRÚRGICA</v>
      </c>
      <c r="F514" s="12" t="str">
        <f>VLOOKUP(B514,[1]Planilha8!$X$4:$AD$6629,7,0)</f>
        <v>BOM</v>
      </c>
      <c r="G514" s="13">
        <v>42802</v>
      </c>
      <c r="H514" s="14">
        <v>1714</v>
      </c>
      <c r="I514" s="15" t="s">
        <v>22</v>
      </c>
      <c r="J514" s="16" t="s">
        <v>72</v>
      </c>
      <c r="K514" s="17">
        <v>90867</v>
      </c>
      <c r="L514" s="18">
        <v>2016001786</v>
      </c>
      <c r="M514" s="19">
        <v>43465</v>
      </c>
      <c r="N514" s="20">
        <v>804.15166666666698</v>
      </c>
      <c r="O514" s="21">
        <v>0.33</v>
      </c>
      <c r="P514" s="22">
        <v>2.75E-2</v>
      </c>
      <c r="Q514" s="23">
        <v>47.134999999999998</v>
      </c>
      <c r="R514" s="24">
        <v>851.28666666666697</v>
      </c>
      <c r="S514" s="25">
        <v>862.71333333333303</v>
      </c>
      <c r="AMG514"/>
      <c r="AMH514"/>
      <c r="AMI514"/>
      <c r="AMJ514"/>
    </row>
    <row r="515" spans="1:1024" s="2" customFormat="1" ht="38.25" x14ac:dyDescent="0.25">
      <c r="A515" s="10" t="s">
        <v>20</v>
      </c>
      <c r="B515" s="11">
        <v>9196</v>
      </c>
      <c r="C515" s="10">
        <f>VLOOKUP(B515,[1]Planilha8!$X$4:$Y$6629,2,0)</f>
        <v>613731</v>
      </c>
      <c r="D515" s="12" t="s">
        <v>149</v>
      </c>
      <c r="E515" s="12" t="str">
        <f>VLOOKUP(B515,[1]Planilha8!$X$4:$Z$6629,3,0)</f>
        <v>CLÍNICA CIRÚRGICA</v>
      </c>
      <c r="F515" s="12" t="str">
        <f>VLOOKUP(B515,[1]Planilha8!$X$4:$AD$6629,7,0)</f>
        <v>BOM</v>
      </c>
      <c r="G515" s="13">
        <v>42802</v>
      </c>
      <c r="H515" s="14">
        <v>1714</v>
      </c>
      <c r="I515" s="15" t="s">
        <v>22</v>
      </c>
      <c r="J515" s="16" t="s">
        <v>72</v>
      </c>
      <c r="K515" s="17">
        <v>90867</v>
      </c>
      <c r="L515" s="18">
        <v>2016001786</v>
      </c>
      <c r="M515" s="19">
        <v>43465</v>
      </c>
      <c r="N515" s="20">
        <v>804.15166666666698</v>
      </c>
      <c r="O515" s="21">
        <v>0.33</v>
      </c>
      <c r="P515" s="22">
        <v>2.75E-2</v>
      </c>
      <c r="Q515" s="23">
        <v>47.134999999999998</v>
      </c>
      <c r="R515" s="24">
        <v>851.28666666666697</v>
      </c>
      <c r="S515" s="25">
        <v>862.71333333333303</v>
      </c>
      <c r="AMG515"/>
      <c r="AMH515"/>
      <c r="AMI515"/>
      <c r="AMJ515"/>
    </row>
    <row r="516" spans="1:1024" s="2" customFormat="1" ht="38.25" x14ac:dyDescent="0.25">
      <c r="A516" s="10" t="s">
        <v>20</v>
      </c>
      <c r="B516" s="11">
        <v>9197</v>
      </c>
      <c r="C516" s="10">
        <f>VLOOKUP(B516,[1]Planilha8!$X$4:$Y$6629,2,0)</f>
        <v>613732</v>
      </c>
      <c r="D516" s="12" t="s">
        <v>149</v>
      </c>
      <c r="E516" s="12" t="str">
        <f>VLOOKUP(B516,[1]Planilha8!$X$4:$Z$6629,3,0)</f>
        <v>TRANSPLANTE</v>
      </c>
      <c r="F516" s="12" t="str">
        <f>VLOOKUP(B516,[1]Planilha8!$X$4:$AD$6629,7,0)</f>
        <v>BOM</v>
      </c>
      <c r="G516" s="13">
        <v>42802</v>
      </c>
      <c r="H516" s="14">
        <v>1714</v>
      </c>
      <c r="I516" s="15" t="s">
        <v>22</v>
      </c>
      <c r="J516" s="16" t="s">
        <v>72</v>
      </c>
      <c r="K516" s="17">
        <v>90867</v>
      </c>
      <c r="L516" s="18">
        <v>2016001786</v>
      </c>
      <c r="M516" s="19">
        <v>43465</v>
      </c>
      <c r="N516" s="20">
        <v>804.15166666666698</v>
      </c>
      <c r="O516" s="21">
        <v>0.33</v>
      </c>
      <c r="P516" s="22">
        <v>2.75E-2</v>
      </c>
      <c r="Q516" s="23">
        <v>47.134999999999998</v>
      </c>
      <c r="R516" s="24">
        <v>851.28666666666697</v>
      </c>
      <c r="S516" s="25">
        <v>862.71333333333303</v>
      </c>
      <c r="AMG516"/>
      <c r="AMH516"/>
      <c r="AMI516"/>
      <c r="AMJ516"/>
    </row>
    <row r="517" spans="1:1024" s="2" customFormat="1" ht="38.25" x14ac:dyDescent="0.25">
      <c r="A517" s="10" t="s">
        <v>20</v>
      </c>
      <c r="B517" s="11">
        <v>9198</v>
      </c>
      <c r="C517" s="10">
        <f>VLOOKUP(B517,[1]Planilha8!$X$4:$Y$6629,2,0)</f>
        <v>613733</v>
      </c>
      <c r="D517" s="12" t="s">
        <v>149</v>
      </c>
      <c r="E517" s="12" t="str">
        <f>VLOOKUP(B517,[1]Planilha8!$X$4:$Z$6629,3,0)</f>
        <v>CLÍNICA MÉDICA</v>
      </c>
      <c r="F517" s="12" t="str">
        <f>VLOOKUP(B517,[1]Planilha8!$X$4:$AD$6629,7,0)</f>
        <v>BOM</v>
      </c>
      <c r="G517" s="13">
        <v>42802</v>
      </c>
      <c r="H517" s="14">
        <v>1714</v>
      </c>
      <c r="I517" s="15" t="s">
        <v>22</v>
      </c>
      <c r="J517" s="16" t="s">
        <v>72</v>
      </c>
      <c r="K517" s="17">
        <v>90867</v>
      </c>
      <c r="L517" s="18">
        <v>2016001786</v>
      </c>
      <c r="M517" s="19">
        <v>43465</v>
      </c>
      <c r="N517" s="20">
        <v>804.15166666666698</v>
      </c>
      <c r="O517" s="21">
        <v>0.33</v>
      </c>
      <c r="P517" s="22">
        <v>2.75E-2</v>
      </c>
      <c r="Q517" s="23">
        <v>47.134999999999998</v>
      </c>
      <c r="R517" s="24">
        <v>851.28666666666697</v>
      </c>
      <c r="S517" s="25">
        <v>862.71333333333303</v>
      </c>
      <c r="AMG517"/>
      <c r="AMH517"/>
      <c r="AMI517"/>
      <c r="AMJ517"/>
    </row>
    <row r="518" spans="1:1024" s="2" customFormat="1" ht="38.25" x14ac:dyDescent="0.25">
      <c r="A518" s="10" t="s">
        <v>20</v>
      </c>
      <c r="B518" s="11">
        <v>9199</v>
      </c>
      <c r="C518" s="10">
        <f>VLOOKUP(B518,[1]Planilha8!$X$4:$Y$6629,2,0)</f>
        <v>613734</v>
      </c>
      <c r="D518" s="12" t="s">
        <v>149</v>
      </c>
      <c r="E518" s="12" t="str">
        <f>VLOOKUP(B518,[1]Planilha8!$X$4:$Z$6629,3,0)</f>
        <v>DIÁLISE</v>
      </c>
      <c r="F518" s="12" t="str">
        <f>VLOOKUP(B518,[1]Planilha8!$X$4:$AD$6629,7,0)</f>
        <v>BOM</v>
      </c>
      <c r="G518" s="13">
        <v>42802</v>
      </c>
      <c r="H518" s="14">
        <v>1714</v>
      </c>
      <c r="I518" s="15" t="s">
        <v>22</v>
      </c>
      <c r="J518" s="16" t="s">
        <v>72</v>
      </c>
      <c r="K518" s="17">
        <v>90867</v>
      </c>
      <c r="L518" s="18">
        <v>2016001786</v>
      </c>
      <c r="M518" s="19">
        <v>43465</v>
      </c>
      <c r="N518" s="20">
        <v>804.15166666666698</v>
      </c>
      <c r="O518" s="21">
        <v>0.33</v>
      </c>
      <c r="P518" s="22">
        <v>2.75E-2</v>
      </c>
      <c r="Q518" s="23">
        <v>47.134999999999998</v>
      </c>
      <c r="R518" s="24">
        <v>851.28666666666697</v>
      </c>
      <c r="S518" s="25">
        <v>862.71333333333303</v>
      </c>
      <c r="AMG518"/>
      <c r="AMH518"/>
      <c r="AMI518"/>
      <c r="AMJ518"/>
    </row>
    <row r="519" spans="1:1024" s="2" customFormat="1" ht="51" x14ac:dyDescent="0.25">
      <c r="A519" s="10" t="s">
        <v>20</v>
      </c>
      <c r="B519" s="11">
        <v>9200</v>
      </c>
      <c r="C519" s="10">
        <f>VLOOKUP(B519,[1]Planilha8!$X$4:$Y$6629,2,0)</f>
        <v>614180</v>
      </c>
      <c r="D519" s="12" t="s">
        <v>137</v>
      </c>
      <c r="E519" s="12" t="str">
        <f>VLOOKUP(B519,[1]Planilha8!$X$4:$Z$6629,3,0)</f>
        <v>GALPÃO ALMOXARIFADO</v>
      </c>
      <c r="F519" s="12" t="str">
        <f>VLOOKUP(B519,[1]Planilha8!$X$4:$AD$6629,7,0)</f>
        <v>RUIM</v>
      </c>
      <c r="G519" s="13">
        <v>42802</v>
      </c>
      <c r="H519" s="14">
        <v>505</v>
      </c>
      <c r="I519" s="15" t="s">
        <v>22</v>
      </c>
      <c r="J519" s="16" t="s">
        <v>136</v>
      </c>
      <c r="K519" s="17">
        <v>109212</v>
      </c>
      <c r="L519" s="18">
        <v>2017000310</v>
      </c>
      <c r="M519" s="19">
        <v>43465</v>
      </c>
      <c r="N519" s="20">
        <v>315.625</v>
      </c>
      <c r="O519" s="21">
        <v>0.5</v>
      </c>
      <c r="P519" s="22">
        <v>4.1666666666666699E-2</v>
      </c>
      <c r="Q519" s="23">
        <v>21.0416666666667</v>
      </c>
      <c r="R519" s="24">
        <v>336.66666666666703</v>
      </c>
      <c r="S519" s="25">
        <v>168.333333333333</v>
      </c>
      <c r="AMG519"/>
      <c r="AMH519"/>
      <c r="AMI519"/>
      <c r="AMJ519"/>
    </row>
    <row r="520" spans="1:1024" s="2" customFormat="1" ht="51" x14ac:dyDescent="0.25">
      <c r="A520" s="10" t="s">
        <v>20</v>
      </c>
      <c r="B520" s="11">
        <v>9201</v>
      </c>
      <c r="C520" s="10">
        <f>VLOOKUP(B520,[1]Planilha8!$X$4:$Y$6629,2,0)</f>
        <v>614179</v>
      </c>
      <c r="D520" s="12" t="s">
        <v>150</v>
      </c>
      <c r="E520" s="12" t="str">
        <f>VLOOKUP(B520,[1]Planilha8!$X$4:$Z$6629,3,0)</f>
        <v>ADMINISTRAÇÃO - SEDE - ASTEC</v>
      </c>
      <c r="F520" s="12" t="str">
        <f>VLOOKUP(B520,[1]Planilha8!$X$4:$AD$6629,7,0)</f>
        <v>BOM</v>
      </c>
      <c r="G520" s="13">
        <v>42802</v>
      </c>
      <c r="H520" s="14">
        <v>145</v>
      </c>
      <c r="I520" s="15" t="s">
        <v>22</v>
      </c>
      <c r="J520" s="16" t="s">
        <v>136</v>
      </c>
      <c r="K520" s="17">
        <v>109212</v>
      </c>
      <c r="L520" s="18">
        <v>2017000310</v>
      </c>
      <c r="M520" s="19">
        <v>43465</v>
      </c>
      <c r="N520" s="20">
        <v>68.029166666666598</v>
      </c>
      <c r="O520" s="21">
        <v>0.33</v>
      </c>
      <c r="P520" s="22">
        <v>2.75E-2</v>
      </c>
      <c r="Q520" s="23">
        <v>3.9874999999999998</v>
      </c>
      <c r="R520" s="24">
        <v>72.016666666666595</v>
      </c>
      <c r="S520" s="25">
        <v>72.983333333333405</v>
      </c>
      <c r="AMG520"/>
      <c r="AMH520"/>
      <c r="AMI520"/>
      <c r="AMJ520"/>
    </row>
    <row r="521" spans="1:1024" s="2" customFormat="1" ht="51" x14ac:dyDescent="0.25">
      <c r="A521" s="10" t="s">
        <v>20</v>
      </c>
      <c r="B521" s="11">
        <v>9202</v>
      </c>
      <c r="C521" s="10">
        <f>VLOOKUP(B521,[1]Planilha8!$X$4:$Y$6629,2,0)</f>
        <v>614178</v>
      </c>
      <c r="D521" s="12" t="s">
        <v>150</v>
      </c>
      <c r="E521" s="12" t="str">
        <f>VLOOKUP(B521,[1]Planilha8!$X$4:$Z$6629,3,0)</f>
        <v>T.I.</v>
      </c>
      <c r="F521" s="12" t="str">
        <f>VLOOKUP(B521,[1]Planilha8!$X$4:$AD$6629,7,0)</f>
        <v>BOM</v>
      </c>
      <c r="G521" s="13">
        <v>42802</v>
      </c>
      <c r="H521" s="14">
        <v>145</v>
      </c>
      <c r="I521" s="15" t="s">
        <v>22</v>
      </c>
      <c r="J521" s="16" t="s">
        <v>136</v>
      </c>
      <c r="K521" s="17">
        <v>109212</v>
      </c>
      <c r="L521" s="18">
        <v>2017000310</v>
      </c>
      <c r="M521" s="19">
        <v>43465</v>
      </c>
      <c r="N521" s="20">
        <v>68.029166666666598</v>
      </c>
      <c r="O521" s="21">
        <v>0.33</v>
      </c>
      <c r="P521" s="22">
        <v>2.75E-2</v>
      </c>
      <c r="Q521" s="23">
        <v>3.9874999999999998</v>
      </c>
      <c r="R521" s="24">
        <v>72.016666666666595</v>
      </c>
      <c r="S521" s="25">
        <v>72.983333333333405</v>
      </c>
      <c r="AMG521"/>
      <c r="AMH521"/>
      <c r="AMI521"/>
      <c r="AMJ521"/>
    </row>
    <row r="522" spans="1:1024" s="2" customFormat="1" ht="51" x14ac:dyDescent="0.25">
      <c r="A522" s="10" t="s">
        <v>20</v>
      </c>
      <c r="B522" s="11">
        <v>9203</v>
      </c>
      <c r="C522" s="10">
        <f>VLOOKUP(B522,[1]Planilha8!$X$4:$Y$6629,2,0)</f>
        <v>614177</v>
      </c>
      <c r="D522" s="12" t="s">
        <v>150</v>
      </c>
      <c r="E522" s="12" t="str">
        <f>VLOOKUP(B522,[1]Planilha8!$X$4:$Z$6629,3,0)</f>
        <v>T.I.</v>
      </c>
      <c r="F522" s="12" t="str">
        <f>VLOOKUP(B522,[1]Planilha8!$X$4:$AD$6629,7,0)</f>
        <v>BOM</v>
      </c>
      <c r="G522" s="13">
        <v>42802</v>
      </c>
      <c r="H522" s="14">
        <v>145</v>
      </c>
      <c r="I522" s="15" t="s">
        <v>22</v>
      </c>
      <c r="J522" s="16" t="s">
        <v>136</v>
      </c>
      <c r="K522" s="17">
        <v>109212</v>
      </c>
      <c r="L522" s="18">
        <v>2017000310</v>
      </c>
      <c r="M522" s="19">
        <v>43465</v>
      </c>
      <c r="N522" s="20">
        <v>68.029166666666598</v>
      </c>
      <c r="O522" s="21">
        <v>0.33</v>
      </c>
      <c r="P522" s="22">
        <v>2.75E-2</v>
      </c>
      <c r="Q522" s="23">
        <v>3.9874999999999998</v>
      </c>
      <c r="R522" s="24">
        <v>72.016666666666595</v>
      </c>
      <c r="S522" s="25">
        <v>72.983333333333405</v>
      </c>
      <c r="AMG522"/>
      <c r="AMH522"/>
      <c r="AMI522"/>
      <c r="AMJ522"/>
    </row>
    <row r="523" spans="1:1024" s="2" customFormat="1" ht="51" x14ac:dyDescent="0.25">
      <c r="A523" s="10" t="s">
        <v>20</v>
      </c>
      <c r="B523" s="11">
        <v>9255</v>
      </c>
      <c r="C523" s="10">
        <f>VLOOKUP(B523,[1]Planilha8!$X$4:$Y$6629,2,0)</f>
        <v>2042251</v>
      </c>
      <c r="D523" s="12" t="s">
        <v>151</v>
      </c>
      <c r="E523" s="12" t="str">
        <f>VLOOKUP(B523,[1]Planilha8!$X$4:$Z$6629,3,0)</f>
        <v>SALA DE TECNOLOGIA - ADM</v>
      </c>
      <c r="F523" s="12" t="str">
        <f>VLOOKUP(B523,[1]Planilha8!$X$4:$AD$6629,7,0)</f>
        <v>BOM</v>
      </c>
      <c r="G523" s="13">
        <v>42825</v>
      </c>
      <c r="H523" s="14">
        <v>6994.52</v>
      </c>
      <c r="I523" s="15" t="s">
        <v>22</v>
      </c>
      <c r="J523" s="16" t="s">
        <v>152</v>
      </c>
      <c r="K523" s="17">
        <v>6210164</v>
      </c>
      <c r="L523" s="18">
        <v>2016004646</v>
      </c>
      <c r="M523" s="19">
        <v>43465</v>
      </c>
      <c r="N523" s="20">
        <v>2574.37194444445</v>
      </c>
      <c r="O523" s="21">
        <v>0.25</v>
      </c>
      <c r="P523" s="22">
        <v>2.0833333333333301E-2</v>
      </c>
      <c r="Q523" s="23">
        <v>145.71916666666701</v>
      </c>
      <c r="R523" s="24">
        <v>2720.09111111111</v>
      </c>
      <c r="S523" s="25">
        <v>4274.4288888888896</v>
      </c>
      <c r="AMG523"/>
      <c r="AMH523"/>
      <c r="AMI523"/>
      <c r="AMJ523"/>
    </row>
    <row r="524" spans="1:1024" s="2" customFormat="1" ht="63.75" x14ac:dyDescent="0.25">
      <c r="A524" s="10" t="s">
        <v>20</v>
      </c>
      <c r="B524" s="11">
        <v>9256</v>
      </c>
      <c r="C524" s="10">
        <f>VLOOKUP(B524,[1]Planilha8!$X$4:$Y$6629,2,0)</f>
        <v>2042252</v>
      </c>
      <c r="D524" s="12" t="s">
        <v>153</v>
      </c>
      <c r="E524" s="12" t="str">
        <f>VLOOKUP(B524,[1]Planilha8!$X$4:$Z$6629,3,0)</f>
        <v>T.I.</v>
      </c>
      <c r="F524" s="12" t="str">
        <f>VLOOKUP(B524,[1]Planilha8!$X$4:$AD$6629,7,0)</f>
        <v>BOM</v>
      </c>
      <c r="G524" s="13">
        <v>42825</v>
      </c>
      <c r="H524" s="14">
        <v>14499.16</v>
      </c>
      <c r="I524" s="15" t="s">
        <v>22</v>
      </c>
      <c r="J524" s="16" t="s">
        <v>152</v>
      </c>
      <c r="K524" s="17">
        <v>6201718</v>
      </c>
      <c r="L524" s="18">
        <v>2016005217</v>
      </c>
      <c r="M524" s="19">
        <v>43465</v>
      </c>
      <c r="N524" s="20">
        <v>6399.76812222222</v>
      </c>
      <c r="O524" s="21">
        <v>0.33</v>
      </c>
      <c r="P524" s="22">
        <v>2.75E-2</v>
      </c>
      <c r="Q524" s="23">
        <v>398.7269</v>
      </c>
      <c r="R524" s="24">
        <v>6798.4950222222196</v>
      </c>
      <c r="S524" s="25">
        <v>7700.6649777777802</v>
      </c>
      <c r="AMG524"/>
      <c r="AMH524"/>
      <c r="AMI524"/>
      <c r="AMJ524"/>
    </row>
    <row r="525" spans="1:1024" s="2" customFormat="1" ht="102" x14ac:dyDescent="0.25">
      <c r="A525" s="10" t="s">
        <v>20</v>
      </c>
      <c r="B525" s="11" t="s">
        <v>154</v>
      </c>
      <c r="C525" s="10" t="str">
        <f>VLOOKUP(B525,[1]Planilha8!$X$4:$Y$6629,2,0)</f>
        <v>613745/ 613753</v>
      </c>
      <c r="D525" s="12" t="s">
        <v>155</v>
      </c>
      <c r="E525" s="12" t="str">
        <f>VLOOKUP(B525,[1]Planilha8!$X$4:$Z$6629,3,0)</f>
        <v>COREMU</v>
      </c>
      <c r="F525" s="12" t="str">
        <f>VLOOKUP(B525,[1]Planilha8!$X$4:$AD$6629,7,0)</f>
        <v>BOM</v>
      </c>
      <c r="G525" s="13">
        <v>42830</v>
      </c>
      <c r="H525" s="14">
        <v>3212.5</v>
      </c>
      <c r="I525" s="15" t="s">
        <v>22</v>
      </c>
      <c r="J525" s="16" t="s">
        <v>72</v>
      </c>
      <c r="K525" s="17">
        <v>93549</v>
      </c>
      <c r="L525" s="18">
        <v>2017001363</v>
      </c>
      <c r="M525" s="19">
        <v>43465</v>
      </c>
      <c r="N525" s="20">
        <v>1338.5416666666699</v>
      </c>
      <c r="O525" s="21">
        <v>0.25</v>
      </c>
      <c r="P525" s="22">
        <v>2.0833333333333301E-2</v>
      </c>
      <c r="Q525" s="23">
        <v>66.9270833333333</v>
      </c>
      <c r="R525" s="24">
        <v>1405.46875</v>
      </c>
      <c r="S525" s="25">
        <v>1807.03125</v>
      </c>
      <c r="AMG525"/>
      <c r="AMH525"/>
      <c r="AMI525"/>
      <c r="AMJ525"/>
    </row>
    <row r="526" spans="1:1024" s="2" customFormat="1" ht="102" x14ac:dyDescent="0.25">
      <c r="A526" s="10" t="s">
        <v>20</v>
      </c>
      <c r="B526" s="11" t="s">
        <v>156</v>
      </c>
      <c r="C526" s="10" t="str">
        <f>VLOOKUP(B526,[1]Planilha8!$X$4:$Y$6629,2,0)</f>
        <v>613746/ 613754</v>
      </c>
      <c r="D526" s="12" t="s">
        <v>155</v>
      </c>
      <c r="E526" s="12" t="str">
        <f>VLOOKUP(B526,[1]Planilha8!$X$4:$Z$6629,3,0)</f>
        <v>COREMU</v>
      </c>
      <c r="F526" s="12" t="str">
        <f>VLOOKUP(B526,[1]Planilha8!$X$4:$AD$6629,7,0)</f>
        <v>BOM</v>
      </c>
      <c r="G526" s="13">
        <v>42830</v>
      </c>
      <c r="H526" s="14">
        <v>3212.5</v>
      </c>
      <c r="I526" s="15" t="s">
        <v>22</v>
      </c>
      <c r="J526" s="16" t="s">
        <v>72</v>
      </c>
      <c r="K526" s="17">
        <v>93549</v>
      </c>
      <c r="L526" s="18">
        <v>2017001363</v>
      </c>
      <c r="M526" s="19">
        <v>43465</v>
      </c>
      <c r="N526" s="20">
        <v>1338.5416666666699</v>
      </c>
      <c r="O526" s="21">
        <v>0.25</v>
      </c>
      <c r="P526" s="22">
        <v>2.0833333333333301E-2</v>
      </c>
      <c r="Q526" s="23">
        <v>66.9270833333333</v>
      </c>
      <c r="R526" s="24">
        <v>1405.46875</v>
      </c>
      <c r="S526" s="25">
        <v>1807.03125</v>
      </c>
      <c r="AMG526"/>
      <c r="AMH526"/>
      <c r="AMI526"/>
      <c r="AMJ526"/>
    </row>
    <row r="527" spans="1:1024" s="2" customFormat="1" ht="102" x14ac:dyDescent="0.25">
      <c r="A527" s="10" t="s">
        <v>20</v>
      </c>
      <c r="B527" s="11" t="s">
        <v>157</v>
      </c>
      <c r="C527" s="10" t="str">
        <f>VLOOKUP(B527,[1]Planilha8!$X$4:$Y$6629,2,0)</f>
        <v>613747/ 613755</v>
      </c>
      <c r="D527" s="12" t="s">
        <v>155</v>
      </c>
      <c r="E527" s="12" t="str">
        <f>VLOOKUP(B527,[1]Planilha8!$X$4:$Z$6629,3,0)</f>
        <v>EDUCAÇÃO CONTINUADA (FABRÍCIA)</v>
      </c>
      <c r="F527" s="12" t="str">
        <f>VLOOKUP(B527,[1]Planilha8!$X$4:$AD$6629,7,0)</f>
        <v>BOM</v>
      </c>
      <c r="G527" s="13">
        <v>42830</v>
      </c>
      <c r="H527" s="14">
        <v>3212.5</v>
      </c>
      <c r="I527" s="15" t="s">
        <v>22</v>
      </c>
      <c r="J527" s="16" t="s">
        <v>72</v>
      </c>
      <c r="K527" s="17">
        <v>93549</v>
      </c>
      <c r="L527" s="18">
        <v>2017001363</v>
      </c>
      <c r="M527" s="19">
        <v>43465</v>
      </c>
      <c r="N527" s="20">
        <v>1338.5416666666699</v>
      </c>
      <c r="O527" s="21">
        <v>0.25</v>
      </c>
      <c r="P527" s="22">
        <v>2.0833333333333301E-2</v>
      </c>
      <c r="Q527" s="23">
        <v>66.9270833333333</v>
      </c>
      <c r="R527" s="24">
        <v>1405.46875</v>
      </c>
      <c r="S527" s="25">
        <v>1807.03125</v>
      </c>
      <c r="AMG527"/>
      <c r="AMH527"/>
      <c r="AMI527"/>
      <c r="AMJ527"/>
    </row>
    <row r="528" spans="1:1024" s="2" customFormat="1" ht="102" x14ac:dyDescent="0.25">
      <c r="A528" s="10" t="s">
        <v>20</v>
      </c>
      <c r="B528" s="11" t="s">
        <v>158</v>
      </c>
      <c r="C528" s="10" t="str">
        <f>VLOOKUP(B528,[1]Planilha8!$X$4:$Y$6629,2,0)</f>
        <v>613748/ 613756</v>
      </c>
      <c r="D528" s="12" t="s">
        <v>155</v>
      </c>
      <c r="E528" s="12" t="str">
        <f>VLOOKUP(B528,[1]Planilha8!$X$4:$Z$6629,3,0)</f>
        <v>GERÊNCIA DE INTERNATO E ESTÁGIO</v>
      </c>
      <c r="F528" s="12" t="str">
        <f>VLOOKUP(B528,[1]Planilha8!$X$4:$AD$6629,7,0)</f>
        <v>BOM</v>
      </c>
      <c r="G528" s="13">
        <v>42830</v>
      </c>
      <c r="H528" s="14">
        <v>3212.5</v>
      </c>
      <c r="I528" s="15" t="s">
        <v>22</v>
      </c>
      <c r="J528" s="16" t="s">
        <v>72</v>
      </c>
      <c r="K528" s="17">
        <v>93549</v>
      </c>
      <c r="L528" s="18">
        <v>2017001363</v>
      </c>
      <c r="M528" s="19">
        <v>43465</v>
      </c>
      <c r="N528" s="20">
        <v>1338.5416666666699</v>
      </c>
      <c r="O528" s="21">
        <v>0.25</v>
      </c>
      <c r="P528" s="22">
        <v>2.0833333333333301E-2</v>
      </c>
      <c r="Q528" s="23">
        <v>66.9270833333333</v>
      </c>
      <c r="R528" s="24">
        <v>1405.46875</v>
      </c>
      <c r="S528" s="25">
        <v>1807.03125</v>
      </c>
      <c r="AMG528"/>
      <c r="AMH528"/>
      <c r="AMI528"/>
      <c r="AMJ528"/>
    </row>
    <row r="529" spans="1:1024" s="2" customFormat="1" ht="102" x14ac:dyDescent="0.25">
      <c r="A529" s="10" t="s">
        <v>20</v>
      </c>
      <c r="B529" s="11" t="s">
        <v>159</v>
      </c>
      <c r="C529" s="10" t="str">
        <f>VLOOKUP(B529,[1]Planilha8!$X$4:$Y$6629,2,0)</f>
        <v>613749/ 613757</v>
      </c>
      <c r="D529" s="12" t="s">
        <v>155</v>
      </c>
      <c r="E529" s="12" t="str">
        <f>VLOOKUP(B529,[1]Planilha8!$X$4:$Z$6629,3,0)</f>
        <v>COREMU</v>
      </c>
      <c r="F529" s="12" t="str">
        <f>VLOOKUP(B529,[1]Planilha8!$X$4:$AD$6629,7,0)</f>
        <v>BOM</v>
      </c>
      <c r="G529" s="13">
        <v>42830</v>
      </c>
      <c r="H529" s="14">
        <v>3212.5</v>
      </c>
      <c r="I529" s="15" t="s">
        <v>22</v>
      </c>
      <c r="J529" s="16" t="s">
        <v>72</v>
      </c>
      <c r="K529" s="17">
        <v>93549</v>
      </c>
      <c r="L529" s="18">
        <v>2017001363</v>
      </c>
      <c r="M529" s="19">
        <v>43465</v>
      </c>
      <c r="N529" s="20">
        <v>1338.5416666666699</v>
      </c>
      <c r="O529" s="21">
        <v>0.25</v>
      </c>
      <c r="P529" s="22">
        <v>2.0833333333333301E-2</v>
      </c>
      <c r="Q529" s="23">
        <v>66.9270833333333</v>
      </c>
      <c r="R529" s="24">
        <v>1405.46875</v>
      </c>
      <c r="S529" s="25">
        <v>1807.03125</v>
      </c>
      <c r="AMG529"/>
      <c r="AMH529"/>
      <c r="AMI529"/>
      <c r="AMJ529"/>
    </row>
    <row r="530" spans="1:1024" s="2" customFormat="1" ht="102" x14ac:dyDescent="0.25">
      <c r="A530" s="10" t="s">
        <v>20</v>
      </c>
      <c r="B530" s="11" t="s">
        <v>160</v>
      </c>
      <c r="C530" s="10" t="str">
        <f>VLOOKUP(B530,[1]Planilha8!$X$4:$Y$6629,2,0)</f>
        <v>613750/ 613758</v>
      </c>
      <c r="D530" s="12" t="s">
        <v>155</v>
      </c>
      <c r="E530" s="12" t="str">
        <f>VLOOKUP(B530,[1]Planilha8!$X$4:$Z$6629,3,0)</f>
        <v>GERÊNCIA DE INTERNATO E ESTÁGIO</v>
      </c>
      <c r="F530" s="12" t="str">
        <f>VLOOKUP(B530,[1]Planilha8!$X$4:$AD$6629,7,0)</f>
        <v>BOM</v>
      </c>
      <c r="G530" s="13">
        <v>42830</v>
      </c>
      <c r="H530" s="14">
        <v>3212.5</v>
      </c>
      <c r="I530" s="15" t="s">
        <v>22</v>
      </c>
      <c r="J530" s="16" t="s">
        <v>72</v>
      </c>
      <c r="K530" s="17">
        <v>93549</v>
      </c>
      <c r="L530" s="18">
        <v>2017001363</v>
      </c>
      <c r="M530" s="19">
        <v>43465</v>
      </c>
      <c r="N530" s="20">
        <v>1338.5416666666699</v>
      </c>
      <c r="O530" s="21">
        <v>0.25</v>
      </c>
      <c r="P530" s="22">
        <v>2.0833333333333301E-2</v>
      </c>
      <c r="Q530" s="23">
        <v>66.9270833333333</v>
      </c>
      <c r="R530" s="24">
        <v>1405.46875</v>
      </c>
      <c r="S530" s="25">
        <v>1807.03125</v>
      </c>
      <c r="AMG530"/>
      <c r="AMH530"/>
      <c r="AMI530"/>
      <c r="AMJ530"/>
    </row>
    <row r="531" spans="1:1024" s="2" customFormat="1" ht="102" x14ac:dyDescent="0.25">
      <c r="A531" s="10" t="s">
        <v>20</v>
      </c>
      <c r="B531" s="11" t="s">
        <v>161</v>
      </c>
      <c r="C531" s="10" t="str">
        <f>VLOOKUP(B531,[1]Planilha8!$X$4:$Y$6629,2,0)</f>
        <v>613751/ 613759</v>
      </c>
      <c r="D531" s="12" t="s">
        <v>155</v>
      </c>
      <c r="E531" s="12" t="str">
        <f>VLOOKUP(B531,[1]Planilha8!$X$4:$Z$6629,3,0)</f>
        <v>DIRETORIA DE ENSINO E PESQUISA</v>
      </c>
      <c r="F531" s="12" t="str">
        <f>VLOOKUP(B531,[1]Planilha8!$X$4:$AD$6629,7,0)</f>
        <v>BOM</v>
      </c>
      <c r="G531" s="13">
        <v>42830</v>
      </c>
      <c r="H531" s="14">
        <v>3212.5</v>
      </c>
      <c r="I531" s="15" t="s">
        <v>22</v>
      </c>
      <c r="J531" s="16" t="s">
        <v>72</v>
      </c>
      <c r="K531" s="17">
        <v>93549</v>
      </c>
      <c r="L531" s="18">
        <v>2017001363</v>
      </c>
      <c r="M531" s="19">
        <v>43465</v>
      </c>
      <c r="N531" s="20">
        <v>1338.5416666666699</v>
      </c>
      <c r="O531" s="21">
        <v>0.25</v>
      </c>
      <c r="P531" s="22">
        <v>2.0833333333333301E-2</v>
      </c>
      <c r="Q531" s="23">
        <v>66.9270833333333</v>
      </c>
      <c r="R531" s="24">
        <v>1405.46875</v>
      </c>
      <c r="S531" s="25">
        <v>1807.03125</v>
      </c>
      <c r="AMG531"/>
      <c r="AMH531"/>
      <c r="AMI531"/>
      <c r="AMJ531"/>
    </row>
    <row r="532" spans="1:1024" s="2" customFormat="1" ht="102" x14ac:dyDescent="0.25">
      <c r="A532" s="10" t="s">
        <v>20</v>
      </c>
      <c r="B532" s="11" t="s">
        <v>162</v>
      </c>
      <c r="C532" s="10" t="str">
        <f>VLOOKUP(B532,[1]Planilha8!$X$4:$Y$6629,2,0)</f>
        <v>613752/ 613760</v>
      </c>
      <c r="D532" s="12" t="s">
        <v>155</v>
      </c>
      <c r="E532" s="12" t="str">
        <f>VLOOKUP(B532,[1]Planilha8!$X$4:$Z$6629,3,0)</f>
        <v>DIRETORIA DE ENSINO E PESQUISA</v>
      </c>
      <c r="F532" s="12" t="str">
        <f>VLOOKUP(B532,[1]Planilha8!$X$4:$AD$6629,7,0)</f>
        <v>BOM</v>
      </c>
      <c r="G532" s="13">
        <v>42830</v>
      </c>
      <c r="H532" s="14">
        <v>3212.5</v>
      </c>
      <c r="I532" s="15" t="s">
        <v>22</v>
      </c>
      <c r="J532" s="16" t="s">
        <v>72</v>
      </c>
      <c r="K532" s="17">
        <v>93549</v>
      </c>
      <c r="L532" s="18">
        <v>2017001363</v>
      </c>
      <c r="M532" s="19">
        <v>43465</v>
      </c>
      <c r="N532" s="20">
        <v>1338.5416666666699</v>
      </c>
      <c r="O532" s="21">
        <v>0.25</v>
      </c>
      <c r="P532" s="22">
        <v>2.0833333333333301E-2</v>
      </c>
      <c r="Q532" s="23">
        <v>66.9270833333333</v>
      </c>
      <c r="R532" s="24">
        <v>1405.46875</v>
      </c>
      <c r="S532" s="25">
        <v>1807.03125</v>
      </c>
      <c r="AMG532"/>
      <c r="AMH532"/>
      <c r="AMI532"/>
      <c r="AMJ532"/>
    </row>
    <row r="533" spans="1:1024" s="2" customFormat="1" ht="51" x14ac:dyDescent="0.25">
      <c r="A533" s="10" t="s">
        <v>20</v>
      </c>
      <c r="B533" s="11">
        <v>9272</v>
      </c>
      <c r="C533" s="10">
        <f>VLOOKUP(B533,[1]Planilha8!$X$4:$Y$6629,2,0)</f>
        <v>614917</v>
      </c>
      <c r="D533" s="12" t="s">
        <v>163</v>
      </c>
      <c r="E533" s="12" t="str">
        <f>VLOOKUP(B533,[1]Planilha8!$X$4:$Z$6629,3,0)</f>
        <v>T.I.</v>
      </c>
      <c r="F533" s="12" t="str">
        <f>VLOOKUP(B533,[1]Planilha8!$X$4:$AD$6629,7,0)</f>
        <v>BOM</v>
      </c>
      <c r="G533" s="13">
        <v>42845</v>
      </c>
      <c r="H533" s="14">
        <v>500</v>
      </c>
      <c r="I533" s="15" t="s">
        <v>22</v>
      </c>
      <c r="J533" s="16" t="s">
        <v>164</v>
      </c>
      <c r="K533" s="17">
        <v>58</v>
      </c>
      <c r="L533" s="18">
        <v>2017001132</v>
      </c>
      <c r="M533" s="19">
        <v>43465</v>
      </c>
      <c r="N533" s="20">
        <v>500</v>
      </c>
      <c r="O533" s="21">
        <v>1</v>
      </c>
      <c r="P533" s="22">
        <v>8.3333333333333301E-2</v>
      </c>
      <c r="Q533" s="23">
        <v>0</v>
      </c>
      <c r="R533" s="24">
        <v>500</v>
      </c>
      <c r="S533" s="25">
        <v>0</v>
      </c>
      <c r="AMG533"/>
      <c r="AMH533"/>
      <c r="AMI533"/>
      <c r="AMJ533"/>
    </row>
    <row r="534" spans="1:1024" s="2" customFormat="1" ht="38.25" x14ac:dyDescent="0.25">
      <c r="A534" s="10" t="s">
        <v>20</v>
      </c>
      <c r="B534" s="11">
        <v>9273</v>
      </c>
      <c r="C534" s="10">
        <f>VLOOKUP(B534,[1]Planilha8!$X$4:$Y$6629,2,0)</f>
        <v>614310</v>
      </c>
      <c r="D534" s="12" t="s">
        <v>165</v>
      </c>
      <c r="E534" s="12" t="str">
        <f>VLOOKUP(B534,[1]Planilha8!$X$4:$Z$6629,3,0)</f>
        <v>T.I.</v>
      </c>
      <c r="F534" s="12" t="str">
        <f>VLOOKUP(B534,[1]Planilha8!$X$4:$AD$6629,7,0)</f>
        <v>BOM</v>
      </c>
      <c r="G534" s="13">
        <v>42851</v>
      </c>
      <c r="H534" s="14">
        <v>310</v>
      </c>
      <c r="I534" s="15" t="s">
        <v>22</v>
      </c>
      <c r="J534" s="16" t="s">
        <v>72</v>
      </c>
      <c r="K534" s="17">
        <v>94786</v>
      </c>
      <c r="L534" s="18">
        <v>2017001543</v>
      </c>
      <c r="M534" s="19">
        <v>43465</v>
      </c>
      <c r="N534" s="20">
        <v>258.33333333333297</v>
      </c>
      <c r="O534" s="21">
        <v>0.5</v>
      </c>
      <c r="P534" s="22">
        <v>4.1666666666666699E-2</v>
      </c>
      <c r="Q534" s="23">
        <v>12.9166666666667</v>
      </c>
      <c r="R534" s="24">
        <v>271.25</v>
      </c>
      <c r="S534" s="25">
        <v>38.750000000000099</v>
      </c>
      <c r="AMG534"/>
      <c r="AMH534"/>
      <c r="AMI534"/>
      <c r="AMJ534"/>
    </row>
    <row r="535" spans="1:1024" s="2" customFormat="1" ht="38.25" x14ac:dyDescent="0.25">
      <c r="A535" s="10" t="s">
        <v>20</v>
      </c>
      <c r="B535" s="11">
        <v>9274</v>
      </c>
      <c r="C535" s="10">
        <f>VLOOKUP(B535,[1]Planilha8!$X$4:$Y$6629,2,0)</f>
        <v>614311</v>
      </c>
      <c r="D535" s="12" t="s">
        <v>165</v>
      </c>
      <c r="E535" s="12" t="str">
        <f>VLOOKUP(B535,[1]Planilha8!$X$4:$Z$6629,3,0)</f>
        <v>T.I.</v>
      </c>
      <c r="F535" s="12" t="str">
        <f>VLOOKUP(B535,[1]Planilha8!$X$4:$AD$6629,7,0)</f>
        <v>BOM</v>
      </c>
      <c r="G535" s="13">
        <v>42851</v>
      </c>
      <c r="H535" s="14">
        <v>310</v>
      </c>
      <c r="I535" s="15" t="s">
        <v>22</v>
      </c>
      <c r="J535" s="16" t="s">
        <v>72</v>
      </c>
      <c r="K535" s="17">
        <v>94786</v>
      </c>
      <c r="L535" s="18">
        <v>2017001543</v>
      </c>
      <c r="M535" s="19">
        <v>43465</v>
      </c>
      <c r="N535" s="20">
        <v>258.33333333333297</v>
      </c>
      <c r="O535" s="21">
        <v>0.5</v>
      </c>
      <c r="P535" s="22">
        <v>4.1666666666666699E-2</v>
      </c>
      <c r="Q535" s="23">
        <v>12.9166666666667</v>
      </c>
      <c r="R535" s="24">
        <v>271.25</v>
      </c>
      <c r="S535" s="25">
        <v>38.750000000000099</v>
      </c>
      <c r="AMG535"/>
      <c r="AMH535"/>
      <c r="AMI535"/>
      <c r="AMJ535"/>
    </row>
    <row r="536" spans="1:1024" s="2" customFormat="1" ht="51" x14ac:dyDescent="0.25">
      <c r="A536" s="10" t="s">
        <v>20</v>
      </c>
      <c r="B536" s="11">
        <v>9348</v>
      </c>
      <c r="C536" s="10">
        <f>VLOOKUP(B536,[1]Planilha8!$X$4:$Y$6629,2,0)</f>
        <v>2042290</v>
      </c>
      <c r="D536" s="12" t="s">
        <v>166</v>
      </c>
      <c r="E536" s="12" t="str">
        <f>VLOOKUP(B536,[1]Planilha8!$X$4:$Z$6629,3,0)</f>
        <v>FATURAMENTO</v>
      </c>
      <c r="F536" s="12" t="str">
        <f>VLOOKUP(B536,[1]Planilha8!$X$4:$AD$6629,7,0)</f>
        <v>BOM</v>
      </c>
      <c r="G536" s="13">
        <v>42892</v>
      </c>
      <c r="H536" s="14">
        <v>140</v>
      </c>
      <c r="I536" s="15" t="s">
        <v>22</v>
      </c>
      <c r="J536" s="16" t="s">
        <v>136</v>
      </c>
      <c r="K536" s="17">
        <v>115761</v>
      </c>
      <c r="L536" s="18">
        <v>2017001553</v>
      </c>
      <c r="M536" s="19">
        <v>43465</v>
      </c>
      <c r="N536" s="20">
        <v>42</v>
      </c>
      <c r="O536" s="21">
        <v>0.2</v>
      </c>
      <c r="P536" s="22">
        <v>1.6666666666666701E-2</v>
      </c>
      <c r="Q536" s="23">
        <v>2.3333333333333299</v>
      </c>
      <c r="R536" s="24">
        <v>44.3333333333333</v>
      </c>
      <c r="S536" s="25">
        <v>95.6666666666667</v>
      </c>
      <c r="AMG536"/>
      <c r="AMH536"/>
      <c r="AMI536"/>
      <c r="AMJ536"/>
    </row>
    <row r="537" spans="1:1024" s="2" customFormat="1" ht="38.25" x14ac:dyDescent="0.25">
      <c r="A537" s="10" t="s">
        <v>20</v>
      </c>
      <c r="B537" s="11">
        <v>9353</v>
      </c>
      <c r="C537" s="10">
        <f>VLOOKUP(B537,[1]Planilha8!$X$4:$Y$6629,2,0)</f>
        <v>614046</v>
      </c>
      <c r="D537" s="12" t="s">
        <v>167</v>
      </c>
      <c r="E537" s="12" t="str">
        <f>VLOOKUP(B537,[1]Planilha8!$X$4:$Z$6629,3,0)</f>
        <v>UTI</v>
      </c>
      <c r="F537" s="12" t="str">
        <f>VLOOKUP(B537,[1]Planilha8!$X$4:$AD$6629,7,0)</f>
        <v>BOM</v>
      </c>
      <c r="G537" s="13">
        <v>42894</v>
      </c>
      <c r="H537" s="14">
        <v>151</v>
      </c>
      <c r="I537" s="15" t="s">
        <v>22</v>
      </c>
      <c r="J537" s="16" t="s">
        <v>148</v>
      </c>
      <c r="K537" s="17">
        <v>56482</v>
      </c>
      <c r="L537" s="18">
        <v>2017002395</v>
      </c>
      <c r="M537" s="19">
        <v>43465</v>
      </c>
      <c r="N537" s="20">
        <v>142.611111111111</v>
      </c>
      <c r="O537" s="21">
        <v>1</v>
      </c>
      <c r="P537" s="22">
        <v>8.3333333333333301E-2</v>
      </c>
      <c r="Q537" s="23">
        <v>0</v>
      </c>
      <c r="R537" s="24">
        <v>142.611111111111</v>
      </c>
      <c r="S537" s="25">
        <v>8.3888888888889106</v>
      </c>
      <c r="AMG537"/>
      <c r="AMH537"/>
      <c r="AMI537"/>
      <c r="AMJ537"/>
    </row>
    <row r="538" spans="1:1024" s="2" customFormat="1" ht="38.25" x14ac:dyDescent="0.25">
      <c r="A538" s="10" t="s">
        <v>20</v>
      </c>
      <c r="B538" s="11">
        <v>9354</v>
      </c>
      <c r="C538" s="10">
        <f>VLOOKUP(B538,[1]Planilha8!$X$4:$Y$6629,2,0)</f>
        <v>614047</v>
      </c>
      <c r="D538" s="12" t="s">
        <v>167</v>
      </c>
      <c r="E538" s="12" t="str">
        <f>VLOOKUP(B538,[1]Planilha8!$X$4:$Z$6629,3,0)</f>
        <v>DIRETORIA DE ENFERMAGEM</v>
      </c>
      <c r="F538" s="12" t="str">
        <f>VLOOKUP(B538,[1]Planilha8!$X$4:$AD$6629,7,0)</f>
        <v>BOM</v>
      </c>
      <c r="G538" s="13">
        <v>42894</v>
      </c>
      <c r="H538" s="14">
        <v>151</v>
      </c>
      <c r="I538" s="15" t="s">
        <v>22</v>
      </c>
      <c r="J538" s="16" t="s">
        <v>148</v>
      </c>
      <c r="K538" s="17">
        <v>56482</v>
      </c>
      <c r="L538" s="18">
        <v>2017002395</v>
      </c>
      <c r="M538" s="19">
        <v>43465</v>
      </c>
      <c r="N538" s="20">
        <v>142.611111111111</v>
      </c>
      <c r="O538" s="21">
        <v>1</v>
      </c>
      <c r="P538" s="22">
        <v>8.3333333333333301E-2</v>
      </c>
      <c r="Q538" s="23">
        <v>0</v>
      </c>
      <c r="R538" s="24">
        <v>142.611111111111</v>
      </c>
      <c r="S538" s="25">
        <v>8.3888888888889106</v>
      </c>
      <c r="AMG538"/>
      <c r="AMH538"/>
      <c r="AMI538"/>
      <c r="AMJ538"/>
    </row>
    <row r="539" spans="1:1024" s="2" customFormat="1" ht="38.25" x14ac:dyDescent="0.25">
      <c r="A539" s="10" t="s">
        <v>20</v>
      </c>
      <c r="B539" s="11">
        <v>9355</v>
      </c>
      <c r="C539" s="10">
        <f>VLOOKUP(B539,[1]Planilha8!$X$4:$Y$6629,2,0)</f>
        <v>614048</v>
      </c>
      <c r="D539" s="12" t="s">
        <v>167</v>
      </c>
      <c r="E539" s="12" t="str">
        <f>VLOOKUP(B539,[1]Planilha8!$X$4:$Z$6629,3,0)</f>
        <v>ASTEC</v>
      </c>
      <c r="F539" s="12" t="str">
        <f>VLOOKUP(B539,[1]Planilha8!$X$4:$AD$6629,7,0)</f>
        <v>BOM</v>
      </c>
      <c r="G539" s="13">
        <v>42894</v>
      </c>
      <c r="H539" s="14">
        <v>151</v>
      </c>
      <c r="I539" s="15" t="s">
        <v>22</v>
      </c>
      <c r="J539" s="16" t="s">
        <v>148</v>
      </c>
      <c r="K539" s="17">
        <v>56482</v>
      </c>
      <c r="L539" s="18">
        <v>2017002395</v>
      </c>
      <c r="M539" s="19">
        <v>43465</v>
      </c>
      <c r="N539" s="20">
        <v>142.611111111111</v>
      </c>
      <c r="O539" s="21">
        <v>1</v>
      </c>
      <c r="P539" s="22">
        <v>8.3333333333333301E-2</v>
      </c>
      <c r="Q539" s="23">
        <v>0</v>
      </c>
      <c r="R539" s="24">
        <v>142.611111111111</v>
      </c>
      <c r="S539" s="25">
        <v>8.3888888888889106</v>
      </c>
      <c r="AMG539"/>
      <c r="AMH539"/>
      <c r="AMI539"/>
      <c r="AMJ539"/>
    </row>
    <row r="540" spans="1:1024" s="2" customFormat="1" ht="38.25" x14ac:dyDescent="0.25">
      <c r="A540" s="10" t="s">
        <v>20</v>
      </c>
      <c r="B540" s="11">
        <v>9356</v>
      </c>
      <c r="C540" s="10">
        <f>VLOOKUP(B540,[1]Planilha8!$X$4:$Y$6629,2,0)</f>
        <v>614049</v>
      </c>
      <c r="D540" s="12" t="s">
        <v>167</v>
      </c>
      <c r="E540" s="12" t="str">
        <f>VLOOKUP(B540,[1]Planilha8!$X$4:$Z$6629,3,0)</f>
        <v>ECOCARDIOGRAMA</v>
      </c>
      <c r="F540" s="12" t="str">
        <f>VLOOKUP(B540,[1]Planilha8!$X$4:$AD$6629,7,0)</f>
        <v>BOM</v>
      </c>
      <c r="G540" s="13">
        <v>42894</v>
      </c>
      <c r="H540" s="14">
        <v>151</v>
      </c>
      <c r="I540" s="15" t="s">
        <v>22</v>
      </c>
      <c r="J540" s="16" t="s">
        <v>148</v>
      </c>
      <c r="K540" s="17">
        <v>56482</v>
      </c>
      <c r="L540" s="18">
        <v>2017002395</v>
      </c>
      <c r="M540" s="19">
        <v>43465</v>
      </c>
      <c r="N540" s="20">
        <v>142.611111111111</v>
      </c>
      <c r="O540" s="21">
        <v>1</v>
      </c>
      <c r="P540" s="22">
        <v>8.3333333333333301E-2</v>
      </c>
      <c r="Q540" s="23">
        <v>0</v>
      </c>
      <c r="R540" s="24">
        <v>142.611111111111</v>
      </c>
      <c r="S540" s="25">
        <v>8.3888888888889106</v>
      </c>
      <c r="AMG540"/>
      <c r="AMH540"/>
      <c r="AMI540"/>
      <c r="AMJ540"/>
    </row>
    <row r="541" spans="1:1024" s="2" customFormat="1" ht="38.25" x14ac:dyDescent="0.25">
      <c r="A541" s="10" t="s">
        <v>20</v>
      </c>
      <c r="B541" s="11">
        <v>9357</v>
      </c>
      <c r="C541" s="10">
        <f>VLOOKUP(B541,[1]Planilha8!$X$4:$Y$6629,2,0)</f>
        <v>614050</v>
      </c>
      <c r="D541" s="12" t="s">
        <v>167</v>
      </c>
      <c r="E541" s="12" t="str">
        <f>VLOOKUP(B541,[1]Planilha8!$X$4:$Z$6629,3,0)</f>
        <v>SESMT</v>
      </c>
      <c r="F541" s="12" t="str">
        <f>VLOOKUP(B541,[1]Planilha8!$X$4:$AD$6629,7,0)</f>
        <v>BOM</v>
      </c>
      <c r="G541" s="13">
        <v>42894</v>
      </c>
      <c r="H541" s="14">
        <v>151</v>
      </c>
      <c r="I541" s="15" t="s">
        <v>22</v>
      </c>
      <c r="J541" s="16" t="s">
        <v>148</v>
      </c>
      <c r="K541" s="17">
        <v>56482</v>
      </c>
      <c r="L541" s="18">
        <v>2017002395</v>
      </c>
      <c r="M541" s="19">
        <v>43465</v>
      </c>
      <c r="N541" s="20">
        <v>142.611111111111</v>
      </c>
      <c r="O541" s="21">
        <v>1</v>
      </c>
      <c r="P541" s="22">
        <v>8.3333333333333301E-2</v>
      </c>
      <c r="Q541" s="23">
        <v>0</v>
      </c>
      <c r="R541" s="24">
        <v>142.611111111111</v>
      </c>
      <c r="S541" s="25">
        <v>8.3888888888889106</v>
      </c>
      <c r="AMG541"/>
      <c r="AMH541"/>
      <c r="AMI541"/>
      <c r="AMJ541"/>
    </row>
    <row r="542" spans="1:1024" s="2" customFormat="1" ht="38.25" x14ac:dyDescent="0.25">
      <c r="A542" s="10" t="s">
        <v>20</v>
      </c>
      <c r="B542" s="11">
        <v>9358</v>
      </c>
      <c r="C542" s="10">
        <f>VLOOKUP(B542,[1]Planilha8!$X$4:$Y$6629,2,0)</f>
        <v>614051</v>
      </c>
      <c r="D542" s="12" t="s">
        <v>167</v>
      </c>
      <c r="E542" s="12" t="str">
        <f>VLOOKUP(B542,[1]Planilha8!$X$4:$Z$6629,3,0)</f>
        <v>APOIO AO DIAGNÓSTICO</v>
      </c>
      <c r="F542" s="12" t="str">
        <f>VLOOKUP(B542,[1]Planilha8!$X$4:$AD$6629,7,0)</f>
        <v>BOM</v>
      </c>
      <c r="G542" s="13">
        <v>42894</v>
      </c>
      <c r="H542" s="14">
        <v>151</v>
      </c>
      <c r="I542" s="15" t="s">
        <v>22</v>
      </c>
      <c r="J542" s="16" t="s">
        <v>148</v>
      </c>
      <c r="K542" s="17">
        <v>56482</v>
      </c>
      <c r="L542" s="18">
        <v>2017002395</v>
      </c>
      <c r="M542" s="19">
        <v>43465</v>
      </c>
      <c r="N542" s="20">
        <v>142.611111111111</v>
      </c>
      <c r="O542" s="21">
        <v>1</v>
      </c>
      <c r="P542" s="22">
        <v>8.3333333333333301E-2</v>
      </c>
      <c r="Q542" s="23">
        <v>0</v>
      </c>
      <c r="R542" s="24">
        <v>142.611111111111</v>
      </c>
      <c r="S542" s="25">
        <v>8.3888888888889106</v>
      </c>
      <c r="AMG542"/>
      <c r="AMH542"/>
      <c r="AMI542"/>
      <c r="AMJ542"/>
    </row>
    <row r="543" spans="1:1024" s="2" customFormat="1" ht="38.25" x14ac:dyDescent="0.25">
      <c r="A543" s="10" t="s">
        <v>20</v>
      </c>
      <c r="B543" s="11">
        <v>9359</v>
      </c>
      <c r="C543" s="10">
        <f>VLOOKUP(B543,[1]Planilha8!$X$4:$Y$6629,2,0)</f>
        <v>614052</v>
      </c>
      <c r="D543" s="12" t="s">
        <v>167</v>
      </c>
      <c r="E543" s="12" t="str">
        <f>VLOOKUP(B543,[1]Planilha8!$X$4:$Z$6629,3,0)</f>
        <v>ASTEC</v>
      </c>
      <c r="F543" s="12" t="str">
        <f>VLOOKUP(B543,[1]Planilha8!$X$4:$AD$6629,7,0)</f>
        <v>BOM</v>
      </c>
      <c r="G543" s="13">
        <v>42894</v>
      </c>
      <c r="H543" s="14">
        <v>151</v>
      </c>
      <c r="I543" s="15" t="s">
        <v>22</v>
      </c>
      <c r="J543" s="16" t="s">
        <v>148</v>
      </c>
      <c r="K543" s="17">
        <v>56482</v>
      </c>
      <c r="L543" s="18">
        <v>2017002395</v>
      </c>
      <c r="M543" s="19">
        <v>43465</v>
      </c>
      <c r="N543" s="20">
        <v>142.611111111111</v>
      </c>
      <c r="O543" s="21">
        <v>1</v>
      </c>
      <c r="P543" s="22">
        <v>8.3333333333333301E-2</v>
      </c>
      <c r="Q543" s="23">
        <v>0</v>
      </c>
      <c r="R543" s="24">
        <v>142.611111111111</v>
      </c>
      <c r="S543" s="25">
        <v>8.3888888888889106</v>
      </c>
      <c r="AMG543"/>
      <c r="AMH543"/>
      <c r="AMI543"/>
      <c r="AMJ543"/>
    </row>
    <row r="544" spans="1:1024" s="2" customFormat="1" ht="38.25" x14ac:dyDescent="0.25">
      <c r="A544" s="10" t="s">
        <v>20</v>
      </c>
      <c r="B544" s="11">
        <v>9360</v>
      </c>
      <c r="C544" s="10">
        <f>VLOOKUP(B544,[1]Planilha8!$X$4:$Y$6629,2,0)</f>
        <v>614053</v>
      </c>
      <c r="D544" s="12" t="s">
        <v>167</v>
      </c>
      <c r="E544" s="12" t="str">
        <f>VLOOKUP(B544,[1]Planilha8!$X$4:$Z$6629,3,0)</f>
        <v>DIRETORIA TÉCNICA</v>
      </c>
      <c r="F544" s="12" t="str">
        <f>VLOOKUP(B544,[1]Planilha8!$X$4:$AD$6629,7,0)</f>
        <v>BOM</v>
      </c>
      <c r="G544" s="13">
        <v>42894</v>
      </c>
      <c r="H544" s="14">
        <v>151</v>
      </c>
      <c r="I544" s="15" t="s">
        <v>22</v>
      </c>
      <c r="J544" s="16" t="s">
        <v>148</v>
      </c>
      <c r="K544" s="17">
        <v>56482</v>
      </c>
      <c r="L544" s="18">
        <v>2017002395</v>
      </c>
      <c r="M544" s="19">
        <v>43465</v>
      </c>
      <c r="N544" s="20">
        <v>142.611111111111</v>
      </c>
      <c r="O544" s="21">
        <v>1</v>
      </c>
      <c r="P544" s="22">
        <v>8.3333333333333301E-2</v>
      </c>
      <c r="Q544" s="23">
        <v>0</v>
      </c>
      <c r="R544" s="24">
        <v>142.611111111111</v>
      </c>
      <c r="S544" s="25">
        <v>8.3888888888889106</v>
      </c>
      <c r="AMG544"/>
      <c r="AMH544"/>
      <c r="AMI544"/>
      <c r="AMJ544"/>
    </row>
    <row r="545" spans="1:1024" s="2" customFormat="1" ht="51" x14ac:dyDescent="0.25">
      <c r="A545" s="10" t="s">
        <v>20</v>
      </c>
      <c r="B545" s="11">
        <v>9346</v>
      </c>
      <c r="C545" s="10">
        <f>VLOOKUP(B545,[1]Planilha8!$X$4:$Y$6629,2,0)</f>
        <v>614792</v>
      </c>
      <c r="D545" s="12" t="s">
        <v>168</v>
      </c>
      <c r="E545" s="12" t="str">
        <f>VLOOKUP(B545,[1]Planilha8!$X$4:$Z$6629,3,0)</f>
        <v>ASTEC</v>
      </c>
      <c r="F545" s="12" t="str">
        <f>VLOOKUP(B545,[1]Planilha8!$X$4:$AD$6629,7,0)</f>
        <v>BOM</v>
      </c>
      <c r="G545" s="13">
        <v>42898</v>
      </c>
      <c r="H545" s="14">
        <v>1950</v>
      </c>
      <c r="I545" s="15" t="s">
        <v>22</v>
      </c>
      <c r="J545" s="16" t="s">
        <v>169</v>
      </c>
      <c r="K545" s="17">
        <v>29961</v>
      </c>
      <c r="L545" s="18">
        <v>2017002056</v>
      </c>
      <c r="M545" s="19">
        <v>43465</v>
      </c>
      <c r="N545" s="20">
        <v>817.375</v>
      </c>
      <c r="O545" s="21">
        <v>0.33</v>
      </c>
      <c r="P545" s="22">
        <v>2.75E-2</v>
      </c>
      <c r="Q545" s="23">
        <v>53.625</v>
      </c>
      <c r="R545" s="24">
        <v>871</v>
      </c>
      <c r="S545" s="25">
        <v>1079</v>
      </c>
      <c r="AMG545"/>
      <c r="AMH545"/>
      <c r="AMI545"/>
      <c r="AMJ545"/>
    </row>
    <row r="546" spans="1:1024" s="2" customFormat="1" ht="51" x14ac:dyDescent="0.25">
      <c r="A546" s="10" t="s">
        <v>20</v>
      </c>
      <c r="B546" s="11">
        <v>9347</v>
      </c>
      <c r="C546" s="10">
        <f>VLOOKUP(B546,[1]Planilha8!$X$4:$Y$6629,2,0)</f>
        <v>614793</v>
      </c>
      <c r="D546" s="12" t="s">
        <v>168</v>
      </c>
      <c r="E546" s="12" t="str">
        <f>VLOOKUP(B546,[1]Planilha8!$X$4:$Z$6629,3,0)</f>
        <v>ASTEC</v>
      </c>
      <c r="F546" s="12" t="str">
        <f>VLOOKUP(B546,[1]Planilha8!$X$4:$AD$6629,7,0)</f>
        <v>BOM</v>
      </c>
      <c r="G546" s="13">
        <v>42898</v>
      </c>
      <c r="H546" s="14">
        <v>1950</v>
      </c>
      <c r="I546" s="15" t="s">
        <v>22</v>
      </c>
      <c r="J546" s="16" t="s">
        <v>169</v>
      </c>
      <c r="K546" s="17">
        <v>29961</v>
      </c>
      <c r="L546" s="18">
        <v>2017002056</v>
      </c>
      <c r="M546" s="19">
        <v>43465</v>
      </c>
      <c r="N546" s="20">
        <v>817.375</v>
      </c>
      <c r="O546" s="21">
        <v>0.33</v>
      </c>
      <c r="P546" s="22">
        <v>2.75E-2</v>
      </c>
      <c r="Q546" s="23">
        <v>53.625</v>
      </c>
      <c r="R546" s="24">
        <v>871</v>
      </c>
      <c r="S546" s="25">
        <v>1079</v>
      </c>
      <c r="AMG546"/>
      <c r="AMH546"/>
      <c r="AMI546"/>
      <c r="AMJ546"/>
    </row>
    <row r="547" spans="1:1024" s="2" customFormat="1" ht="38.25" x14ac:dyDescent="0.25">
      <c r="A547" s="10" t="s">
        <v>20</v>
      </c>
      <c r="B547" s="11">
        <v>9349</v>
      </c>
      <c r="C547" s="10">
        <f>VLOOKUP(B547,[1]Planilha8!$X$4:$Y$6629,2,0)</f>
        <v>614054</v>
      </c>
      <c r="D547" s="12" t="s">
        <v>170</v>
      </c>
      <c r="E547" s="12" t="str">
        <f>VLOOKUP(B547,[1]Planilha8!$X$4:$Z$6629,3,0)</f>
        <v>PORTARIA “A'</v>
      </c>
      <c r="F547" s="12" t="str">
        <f>VLOOKUP(B547,[1]Planilha8!$X$4:$AD$6629,7,0)</f>
        <v>BOM</v>
      </c>
      <c r="G547" s="13">
        <v>42898</v>
      </c>
      <c r="H547" s="14">
        <v>431.36</v>
      </c>
      <c r="I547" s="15" t="s">
        <v>22</v>
      </c>
      <c r="J547" s="16" t="s">
        <v>72</v>
      </c>
      <c r="K547" s="17">
        <v>97596</v>
      </c>
      <c r="L547" s="18">
        <v>2017002018</v>
      </c>
      <c r="M547" s="19">
        <v>43465</v>
      </c>
      <c r="N547" s="20">
        <v>129.40799999999999</v>
      </c>
      <c r="O547" s="21">
        <v>0.2</v>
      </c>
      <c r="P547" s="22">
        <v>1.6666666666666701E-2</v>
      </c>
      <c r="Q547" s="23">
        <v>7.1893333333333302</v>
      </c>
      <c r="R547" s="24">
        <v>136.59733333333301</v>
      </c>
      <c r="S547" s="25">
        <v>294.76266666666697</v>
      </c>
      <c r="AMG547"/>
      <c r="AMH547"/>
      <c r="AMI547"/>
      <c r="AMJ547"/>
    </row>
    <row r="548" spans="1:1024" s="2" customFormat="1" ht="38.25" x14ac:dyDescent="0.25">
      <c r="A548" s="10" t="s">
        <v>20</v>
      </c>
      <c r="B548" s="11">
        <v>9350</v>
      </c>
      <c r="C548" s="10">
        <f>VLOOKUP(B548,[1]Planilha8!$X$4:$Y$6629,2,0)</f>
        <v>614055</v>
      </c>
      <c r="D548" s="12" t="s">
        <v>170</v>
      </c>
      <c r="E548" s="12" t="str">
        <f>VLOOKUP(B548,[1]Planilha8!$X$4:$Z$6629,3,0)</f>
        <v>ASTEC</v>
      </c>
      <c r="F548" s="12" t="str">
        <f>VLOOKUP(B548,[1]Planilha8!$X$4:$AD$6629,7,0)</f>
        <v>BOM</v>
      </c>
      <c r="G548" s="13">
        <v>42898</v>
      </c>
      <c r="H548" s="14">
        <v>431.36</v>
      </c>
      <c r="I548" s="15" t="s">
        <v>22</v>
      </c>
      <c r="J548" s="16" t="s">
        <v>72</v>
      </c>
      <c r="K548" s="17">
        <v>97596</v>
      </c>
      <c r="L548" s="18">
        <v>2017002018</v>
      </c>
      <c r="M548" s="19">
        <v>43465</v>
      </c>
      <c r="N548" s="20">
        <v>129.40799999999999</v>
      </c>
      <c r="O548" s="21">
        <v>0.2</v>
      </c>
      <c r="P548" s="22">
        <v>1.6666666666666701E-2</v>
      </c>
      <c r="Q548" s="23">
        <v>7.1893333333333302</v>
      </c>
      <c r="R548" s="24">
        <v>136.59733333333301</v>
      </c>
      <c r="S548" s="25">
        <v>294.76266666666697</v>
      </c>
      <c r="AMG548"/>
      <c r="AMH548"/>
      <c r="AMI548"/>
      <c r="AMJ548"/>
    </row>
    <row r="549" spans="1:1024" s="2" customFormat="1" ht="38.25" x14ac:dyDescent="0.25">
      <c r="A549" s="10" t="s">
        <v>20</v>
      </c>
      <c r="B549" s="11">
        <v>9351</v>
      </c>
      <c r="C549" s="10">
        <f>VLOOKUP(B549,[1]Planilha8!$X$4:$Y$6629,2,0)</f>
        <v>614056</v>
      </c>
      <c r="D549" s="12" t="s">
        <v>170</v>
      </c>
      <c r="E549" s="12" t="str">
        <f>VLOOKUP(B549,[1]Planilha8!$X$4:$Z$6629,3,0)</f>
        <v>ASTEC</v>
      </c>
      <c r="F549" s="12" t="str">
        <f>VLOOKUP(B549,[1]Planilha8!$X$4:$AD$6629,7,0)</f>
        <v>BOM</v>
      </c>
      <c r="G549" s="13">
        <v>42898</v>
      </c>
      <c r="H549" s="14">
        <v>431.36</v>
      </c>
      <c r="I549" s="15" t="s">
        <v>22</v>
      </c>
      <c r="J549" s="16" t="s">
        <v>72</v>
      </c>
      <c r="K549" s="17">
        <v>97596</v>
      </c>
      <c r="L549" s="18">
        <v>2017002018</v>
      </c>
      <c r="M549" s="19">
        <v>43465</v>
      </c>
      <c r="N549" s="20">
        <v>129.40799999999999</v>
      </c>
      <c r="O549" s="21">
        <v>0.2</v>
      </c>
      <c r="P549" s="22">
        <v>1.6666666666666701E-2</v>
      </c>
      <c r="Q549" s="23">
        <v>7.1893333333333302</v>
      </c>
      <c r="R549" s="24">
        <v>136.59733333333301</v>
      </c>
      <c r="S549" s="25">
        <v>294.76266666666697</v>
      </c>
      <c r="AMG549"/>
      <c r="AMH549"/>
      <c r="AMI549"/>
      <c r="AMJ549"/>
    </row>
    <row r="550" spans="1:1024" s="2" customFormat="1" ht="38.25" x14ac:dyDescent="0.25">
      <c r="A550" s="10" t="s">
        <v>20</v>
      </c>
      <c r="B550" s="11">
        <v>9352</v>
      </c>
      <c r="C550" s="10">
        <f>VLOOKUP(B550,[1]Planilha8!$X$4:$Y$6629,2,0)</f>
        <v>614057</v>
      </c>
      <c r="D550" s="12" t="s">
        <v>170</v>
      </c>
      <c r="E550" s="12" t="str">
        <f>VLOOKUP(B550,[1]Planilha8!$X$4:$Z$6629,3,0)</f>
        <v>ASTEC</v>
      </c>
      <c r="F550" s="12" t="str">
        <f>VLOOKUP(B550,[1]Planilha8!$X$4:$AD$6629,7,0)</f>
        <v>BOM</v>
      </c>
      <c r="G550" s="13">
        <v>42898</v>
      </c>
      <c r="H550" s="14">
        <v>431.36</v>
      </c>
      <c r="I550" s="15" t="s">
        <v>22</v>
      </c>
      <c r="J550" s="16" t="s">
        <v>72</v>
      </c>
      <c r="K550" s="17">
        <v>97596</v>
      </c>
      <c r="L550" s="18">
        <v>2017002018</v>
      </c>
      <c r="M550" s="19">
        <v>43465</v>
      </c>
      <c r="N550" s="20">
        <v>129.40799999999999</v>
      </c>
      <c r="O550" s="21">
        <v>0.2</v>
      </c>
      <c r="P550" s="22">
        <v>1.6666666666666701E-2</v>
      </c>
      <c r="Q550" s="23">
        <v>7.1893333333333302</v>
      </c>
      <c r="R550" s="24">
        <v>136.59733333333301</v>
      </c>
      <c r="S550" s="25">
        <v>294.76266666666697</v>
      </c>
      <c r="AMG550"/>
      <c r="AMH550"/>
      <c r="AMI550"/>
      <c r="AMJ550"/>
    </row>
    <row r="551" spans="1:1024" s="2" customFormat="1" ht="51" x14ac:dyDescent="0.25">
      <c r="A551" s="10" t="s">
        <v>20</v>
      </c>
      <c r="B551" s="11">
        <v>9361</v>
      </c>
      <c r="C551" s="10">
        <f>VLOOKUP(B551,[1]Planilha8!$X$4:$Y$6629,2,0)</f>
        <v>614061</v>
      </c>
      <c r="D551" s="12" t="s">
        <v>171</v>
      </c>
      <c r="E551" s="12" t="str">
        <f>VLOOKUP(B551,[1]Planilha8!$X$4:$Z$6629,3,0)</f>
        <v>FONOAUDIOLOGIA</v>
      </c>
      <c r="F551" s="12" t="str">
        <f>VLOOKUP(B551,[1]Planilha8!$X$4:$AD$6629,7,0)</f>
        <v>BOM</v>
      </c>
      <c r="G551" s="13">
        <v>42905</v>
      </c>
      <c r="H551" s="14">
        <v>2414</v>
      </c>
      <c r="I551" s="15" t="s">
        <v>22</v>
      </c>
      <c r="J551" s="16" t="s">
        <v>136</v>
      </c>
      <c r="K551" s="17">
        <v>116378</v>
      </c>
      <c r="L551" s="18">
        <v>2017001645</v>
      </c>
      <c r="M551" s="19">
        <v>43465</v>
      </c>
      <c r="N551" s="20">
        <v>1011.86833333333</v>
      </c>
      <c r="O551" s="21">
        <v>0.33</v>
      </c>
      <c r="P551" s="22">
        <v>2.75E-2</v>
      </c>
      <c r="Q551" s="23">
        <v>66.385000000000005</v>
      </c>
      <c r="R551" s="24">
        <v>1078.2533333333299</v>
      </c>
      <c r="S551" s="25">
        <v>1335.7466666666701</v>
      </c>
      <c r="AMG551"/>
      <c r="AMH551"/>
      <c r="AMI551"/>
      <c r="AMJ551"/>
    </row>
    <row r="552" spans="1:1024" s="2" customFormat="1" ht="38.25" x14ac:dyDescent="0.25">
      <c r="A552" s="10" t="s">
        <v>20</v>
      </c>
      <c r="B552" s="11">
        <v>9381</v>
      </c>
      <c r="C552" s="10">
        <f>VLOOKUP(B552,[1]Planilha8!$X$4:$Y$6629,2,0)</f>
        <v>2042295</v>
      </c>
      <c r="D552" s="12" t="s">
        <v>172</v>
      </c>
      <c r="E552" s="12" t="str">
        <f>VLOOKUP(B552,[1]Planilha8!$X$4:$Z$6629,3,0)</f>
        <v>ALMOXARIFADO</v>
      </c>
      <c r="F552" s="12" t="str">
        <f>VLOOKUP(B552,[1]Planilha8!$X$4:$AD$6629,7,0)</f>
        <v>BOM</v>
      </c>
      <c r="G552" s="13">
        <v>42989</v>
      </c>
      <c r="H552" s="14">
        <v>4574</v>
      </c>
      <c r="I552" s="15" t="s">
        <v>22</v>
      </c>
      <c r="J552" s="16" t="s">
        <v>173</v>
      </c>
      <c r="K552" s="17">
        <v>17154</v>
      </c>
      <c r="L552" s="18">
        <v>2017003537</v>
      </c>
      <c r="M552" s="19">
        <v>43465</v>
      </c>
      <c r="N552" s="20">
        <v>2401.35</v>
      </c>
      <c r="O552" s="21">
        <v>0.5</v>
      </c>
      <c r="P552" s="22">
        <v>4.1666666666666699E-2</v>
      </c>
      <c r="Q552" s="23">
        <v>190.583333333333</v>
      </c>
      <c r="R552" s="24">
        <v>2591.9333333333302</v>
      </c>
      <c r="S552" s="25">
        <v>1982.06666666667</v>
      </c>
      <c r="AMG552"/>
      <c r="AMH552"/>
      <c r="AMI552"/>
      <c r="AMJ552"/>
    </row>
    <row r="553" spans="1:1024" s="2" customFormat="1" ht="51" x14ac:dyDescent="0.25">
      <c r="A553" s="10" t="s">
        <v>20</v>
      </c>
      <c r="B553" s="11">
        <v>9477</v>
      </c>
      <c r="C553" s="10">
        <f>VLOOKUP(B553,[1]Planilha8!$X$4:$Y$6629,2,0)</f>
        <v>800440</v>
      </c>
      <c r="D553" s="12" t="s">
        <v>174</v>
      </c>
      <c r="E553" s="12" t="str">
        <f>VLOOKUP(B553,[1]Planilha8!$X$4:$Z$6629,3,0)</f>
        <v>ADMINISTRAÇÃO - SEDE - ASTEC</v>
      </c>
      <c r="F553" s="12" t="str">
        <f>VLOOKUP(B553,[1]Planilha8!$X$4:$AD$6629,7,0)</f>
        <v>BOM</v>
      </c>
      <c r="G553" s="13">
        <v>43074</v>
      </c>
      <c r="H553" s="14">
        <v>1844.08</v>
      </c>
      <c r="I553" s="15" t="s">
        <v>22</v>
      </c>
      <c r="J553" s="16" t="s">
        <v>136</v>
      </c>
      <c r="K553" s="17">
        <v>125688</v>
      </c>
      <c r="L553" s="18">
        <v>2017005737</v>
      </c>
      <c r="M553" s="19">
        <v>43465</v>
      </c>
      <c r="N553" s="20">
        <v>588.56886666666696</v>
      </c>
      <c r="O553" s="21">
        <v>0.33</v>
      </c>
      <c r="P553" s="22">
        <v>2.75E-2</v>
      </c>
      <c r="Q553" s="23">
        <v>50.712200000000003</v>
      </c>
      <c r="R553" s="24">
        <v>639.28106666666702</v>
      </c>
      <c r="S553" s="25">
        <v>1204.7989333333301</v>
      </c>
      <c r="AMG553"/>
      <c r="AMH553"/>
      <c r="AMI553"/>
      <c r="AMJ553"/>
    </row>
    <row r="554" spans="1:1024" s="2" customFormat="1" ht="51" x14ac:dyDescent="0.25">
      <c r="A554" s="10" t="s">
        <v>20</v>
      </c>
      <c r="B554" s="11">
        <v>9478</v>
      </c>
      <c r="C554" s="10">
        <f>VLOOKUP(B554,[1]Planilha8!$X$4:$Y$6629,2,0)</f>
        <v>800441</v>
      </c>
      <c r="D554" s="12" t="s">
        <v>174</v>
      </c>
      <c r="E554" s="12" t="str">
        <f>VLOOKUP(B554,[1]Planilha8!$X$4:$Z$6629,3,0)</f>
        <v>PORTARIA 'A'</v>
      </c>
      <c r="F554" s="12" t="str">
        <f>VLOOKUP(B554,[1]Planilha8!$X$4:$AD$6629,7,0)</f>
        <v>BOM</v>
      </c>
      <c r="G554" s="13">
        <v>43074</v>
      </c>
      <c r="H554" s="14">
        <v>1844.08</v>
      </c>
      <c r="I554" s="15" t="s">
        <v>22</v>
      </c>
      <c r="J554" s="16" t="s">
        <v>136</v>
      </c>
      <c r="K554" s="17">
        <v>125688</v>
      </c>
      <c r="L554" s="18">
        <v>2017005737</v>
      </c>
      <c r="M554" s="19">
        <v>43465</v>
      </c>
      <c r="N554" s="20">
        <v>588.56886666666696</v>
      </c>
      <c r="O554" s="21">
        <v>0.33</v>
      </c>
      <c r="P554" s="22">
        <v>2.75E-2</v>
      </c>
      <c r="Q554" s="23">
        <v>50.712200000000003</v>
      </c>
      <c r="R554" s="24">
        <v>639.28106666666702</v>
      </c>
      <c r="S554" s="25">
        <v>1204.7989333333301</v>
      </c>
      <c r="AMG554"/>
      <c r="AMH554"/>
      <c r="AMI554"/>
      <c r="AMJ554"/>
    </row>
    <row r="555" spans="1:1024" s="2" customFormat="1" ht="51" x14ac:dyDescent="0.25">
      <c r="A555" s="10" t="s">
        <v>20</v>
      </c>
      <c r="B555" s="11">
        <v>9479</v>
      </c>
      <c r="C555" s="10">
        <f>VLOOKUP(B555,[1]Planilha8!$X$4:$Y$6629,2,0)</f>
        <v>800442</v>
      </c>
      <c r="D555" s="12" t="s">
        <v>174</v>
      </c>
      <c r="E555" s="12" t="str">
        <f>VLOOKUP(B555,[1]Planilha8!$X$4:$Z$6629,3,0)</f>
        <v>ADMINISTRAÇÃO - SEDE - ASTEC</v>
      </c>
      <c r="F555" s="12" t="str">
        <f>VLOOKUP(B555,[1]Planilha8!$X$4:$AD$6629,7,0)</f>
        <v>BOM</v>
      </c>
      <c r="G555" s="13">
        <v>43074</v>
      </c>
      <c r="H555" s="14">
        <v>1844.08</v>
      </c>
      <c r="I555" s="15" t="s">
        <v>22</v>
      </c>
      <c r="J555" s="16" t="s">
        <v>136</v>
      </c>
      <c r="K555" s="17">
        <v>125688</v>
      </c>
      <c r="L555" s="18">
        <v>2017005737</v>
      </c>
      <c r="M555" s="19">
        <v>43465</v>
      </c>
      <c r="N555" s="20">
        <v>588.56886666666696</v>
      </c>
      <c r="O555" s="21">
        <v>0.33</v>
      </c>
      <c r="P555" s="22">
        <v>2.75E-2</v>
      </c>
      <c r="Q555" s="23">
        <v>50.712200000000003</v>
      </c>
      <c r="R555" s="24">
        <v>639.28106666666702</v>
      </c>
      <c r="S555" s="25">
        <v>1204.7989333333301</v>
      </c>
      <c r="AMG555"/>
      <c r="AMH555"/>
      <c r="AMI555"/>
      <c r="AMJ555"/>
    </row>
    <row r="556" spans="1:1024" s="2" customFormat="1" ht="38.25" x14ac:dyDescent="0.25">
      <c r="A556" s="10" t="s">
        <v>20</v>
      </c>
      <c r="B556" s="11">
        <v>9458</v>
      </c>
      <c r="C556" s="10">
        <f>VLOOKUP(B556,[1]Planilha8!$X$4:$Y$6629,2,0)</f>
        <v>2042344</v>
      </c>
      <c r="D556" s="12" t="s">
        <v>175</v>
      </c>
      <c r="E556" s="12" t="str">
        <f>VLOOKUP(B556,[1]Planilha8!$X$4:$Z$6629,3,0)</f>
        <v>ASTEC</v>
      </c>
      <c r="F556" s="12" t="str">
        <f>VLOOKUP(B556,[1]Planilha8!$X$4:$AD$6629,7,0)</f>
        <v>BOM</v>
      </c>
      <c r="G556" s="13">
        <v>43077</v>
      </c>
      <c r="H556" s="14">
        <v>2819</v>
      </c>
      <c r="I556" s="15" t="s">
        <v>22</v>
      </c>
      <c r="J556" s="16" t="s">
        <v>144</v>
      </c>
      <c r="K556" s="17">
        <v>47716</v>
      </c>
      <c r="L556" s="18">
        <v>2017005286</v>
      </c>
      <c r="M556" s="19">
        <v>43465</v>
      </c>
      <c r="N556" s="20">
        <v>693.00416666666695</v>
      </c>
      <c r="O556" s="21">
        <v>0.25</v>
      </c>
      <c r="P556" s="22">
        <v>2.0833333333333301E-2</v>
      </c>
      <c r="Q556" s="23">
        <v>58.7291666666667</v>
      </c>
      <c r="R556" s="24">
        <v>751.73333333333301</v>
      </c>
      <c r="S556" s="25">
        <v>2067.2666666666701</v>
      </c>
      <c r="AMG556"/>
      <c r="AMH556"/>
      <c r="AMI556"/>
      <c r="AMJ556"/>
    </row>
    <row r="557" spans="1:1024" s="2" customFormat="1" ht="38.25" x14ac:dyDescent="0.25">
      <c r="A557" s="10" t="s">
        <v>20</v>
      </c>
      <c r="B557" s="11">
        <v>9592</v>
      </c>
      <c r="C557" s="10">
        <f>VLOOKUP(B557,[1]Planilha8!$X$4:$Y$6629,2,0)</f>
        <v>801355</v>
      </c>
      <c r="D557" s="12" t="s">
        <v>172</v>
      </c>
      <c r="E557" s="12" t="str">
        <f>VLOOKUP(B557,[1]Planilha8!$X$4:$Z$6629,3,0)</f>
        <v>CENTRO CIRÚRGICO</v>
      </c>
      <c r="F557" s="12" t="str">
        <f>VLOOKUP(B557,[1]Planilha8!$X$4:$AD$6629,7,0)</f>
        <v>BOM</v>
      </c>
      <c r="G557" s="13">
        <v>43087</v>
      </c>
      <c r="H557" s="14">
        <v>4350</v>
      </c>
      <c r="I557" s="15" t="s">
        <v>22</v>
      </c>
      <c r="J557" s="16" t="s">
        <v>72</v>
      </c>
      <c r="K557" s="17">
        <v>109916</v>
      </c>
      <c r="L557" s="18">
        <v>2017004598</v>
      </c>
      <c r="M557" s="19">
        <v>43465</v>
      </c>
      <c r="N557" s="20">
        <v>1388.375</v>
      </c>
      <c r="O557" s="21">
        <v>0.33</v>
      </c>
      <c r="P557" s="22">
        <v>2.75E-2</v>
      </c>
      <c r="Q557" s="23">
        <v>119.625</v>
      </c>
      <c r="R557" s="24">
        <v>1508</v>
      </c>
      <c r="S557" s="25">
        <v>2842</v>
      </c>
      <c r="AMG557"/>
      <c r="AMH557"/>
      <c r="AMI557"/>
      <c r="AMJ557"/>
    </row>
    <row r="558" spans="1:1024" s="2" customFormat="1" ht="51" x14ac:dyDescent="0.25">
      <c r="A558" s="10" t="s">
        <v>20</v>
      </c>
      <c r="B558" s="11">
        <v>10901</v>
      </c>
      <c r="C558" s="10" t="e">
        <f>VLOOKUP(B558,[1]Planilha8!$X$4:$Y$6629,2,0)</f>
        <v>#N/A</v>
      </c>
      <c r="D558" s="12" t="s">
        <v>176</v>
      </c>
      <c r="E558" s="12" t="e">
        <f>VLOOKUP(B558,[1]Planilha8!$X$4:$Z$6629,3,0)</f>
        <v>#N/A</v>
      </c>
      <c r="F558" s="12" t="e">
        <f>VLOOKUP(B558,[1]Planilha8!$X$4:$AD$6629,7,0)</f>
        <v>#N/A</v>
      </c>
      <c r="G558" s="13">
        <v>43160</v>
      </c>
      <c r="H558" s="14">
        <v>425</v>
      </c>
      <c r="I558" s="15" t="s">
        <v>22</v>
      </c>
      <c r="J558" s="16" t="s">
        <v>177</v>
      </c>
      <c r="K558" s="17">
        <v>832040</v>
      </c>
      <c r="L558" s="18">
        <v>2017005591</v>
      </c>
      <c r="M558" s="19">
        <v>43465</v>
      </c>
      <c r="N558" s="20">
        <v>105.1875</v>
      </c>
      <c r="O558" s="21">
        <v>0.33</v>
      </c>
      <c r="P558" s="22">
        <v>2.75E-2</v>
      </c>
      <c r="Q558" s="23">
        <v>11.6875</v>
      </c>
      <c r="R558" s="24">
        <v>116.875</v>
      </c>
      <c r="S558" s="25">
        <v>0</v>
      </c>
      <c r="AMG558"/>
      <c r="AMH558"/>
      <c r="AMI558"/>
      <c r="AMJ558"/>
    </row>
    <row r="559" spans="1:1024" s="2" customFormat="1" ht="51" x14ac:dyDescent="0.25">
      <c r="A559" s="10" t="s">
        <v>20</v>
      </c>
      <c r="B559" s="11">
        <v>10902</v>
      </c>
      <c r="C559" s="10" t="e">
        <f>VLOOKUP(B559,[1]Planilha8!$X$4:$Y$6629,2,0)</f>
        <v>#N/A</v>
      </c>
      <c r="D559" s="12" t="s">
        <v>176</v>
      </c>
      <c r="E559" s="12" t="e">
        <f>VLOOKUP(B559,[1]Planilha8!$X$4:$Z$6629,3,0)</f>
        <v>#N/A</v>
      </c>
      <c r="F559" s="12" t="e">
        <f>VLOOKUP(B559,[1]Planilha8!$X$4:$AD$6629,7,0)</f>
        <v>#N/A</v>
      </c>
      <c r="G559" s="13">
        <v>43160</v>
      </c>
      <c r="H559" s="14">
        <v>425</v>
      </c>
      <c r="I559" s="15" t="s">
        <v>22</v>
      </c>
      <c r="J559" s="16" t="s">
        <v>177</v>
      </c>
      <c r="K559" s="17">
        <v>832040</v>
      </c>
      <c r="L559" s="18">
        <v>2017005591</v>
      </c>
      <c r="M559" s="19">
        <v>43465</v>
      </c>
      <c r="N559" s="20">
        <v>105.1875</v>
      </c>
      <c r="O559" s="21">
        <v>0.33</v>
      </c>
      <c r="P559" s="22">
        <v>2.75E-2</v>
      </c>
      <c r="Q559" s="23">
        <v>11.6875</v>
      </c>
      <c r="R559" s="24">
        <v>116.875</v>
      </c>
      <c r="S559" s="25">
        <v>0</v>
      </c>
      <c r="AMG559"/>
      <c r="AMH559"/>
      <c r="AMI559"/>
      <c r="AMJ559"/>
    </row>
    <row r="560" spans="1:1024" s="2" customFormat="1" ht="51" x14ac:dyDescent="0.25">
      <c r="A560" s="10" t="s">
        <v>20</v>
      </c>
      <c r="B560" s="11">
        <v>10903</v>
      </c>
      <c r="C560" s="10">
        <f>VLOOKUP(B560,[1]Planilha8!$X$4:$Y$6629,2,0)</f>
        <v>800343</v>
      </c>
      <c r="D560" s="12" t="s">
        <v>176</v>
      </c>
      <c r="E560" s="12" t="str">
        <f>VLOOKUP(B560,[1]Planilha8!$X$4:$Z$6629,3,0)</f>
        <v>ADMINISTRAÇÃO - SEDE - MANUT. PREDIAL</v>
      </c>
      <c r="F560" s="12" t="str">
        <f>VLOOKUP(B560,[1]Planilha8!$X$4:$AD$6629,7,0)</f>
        <v>BOM</v>
      </c>
      <c r="G560" s="13">
        <v>43160</v>
      </c>
      <c r="H560" s="14">
        <v>425</v>
      </c>
      <c r="I560" s="15" t="s">
        <v>22</v>
      </c>
      <c r="J560" s="16" t="s">
        <v>177</v>
      </c>
      <c r="K560" s="17">
        <v>832040</v>
      </c>
      <c r="L560" s="18">
        <v>2017005591</v>
      </c>
      <c r="M560" s="19">
        <v>43465</v>
      </c>
      <c r="N560" s="20">
        <v>105.1875</v>
      </c>
      <c r="O560" s="21">
        <v>0.33</v>
      </c>
      <c r="P560" s="22">
        <v>2.75E-2</v>
      </c>
      <c r="Q560" s="23">
        <v>11.6875</v>
      </c>
      <c r="R560" s="24">
        <v>116.875</v>
      </c>
      <c r="S560" s="25">
        <v>308.125</v>
      </c>
      <c r="AMG560"/>
      <c r="AMH560"/>
      <c r="AMI560"/>
      <c r="AMJ560"/>
    </row>
    <row r="561" spans="1:1024" s="2" customFormat="1" ht="51" x14ac:dyDescent="0.25">
      <c r="A561" s="10" t="s">
        <v>20</v>
      </c>
      <c r="B561" s="11">
        <v>10904</v>
      </c>
      <c r="C561" s="10">
        <f>VLOOKUP(B561,[1]Planilha8!$X$4:$Y$6629,2,0)</f>
        <v>800344</v>
      </c>
      <c r="D561" s="12" t="s">
        <v>176</v>
      </c>
      <c r="E561" s="12" t="str">
        <f>VLOOKUP(B561,[1]Planilha8!$X$4:$Z$6629,3,0)</f>
        <v>ADONAI</v>
      </c>
      <c r="F561" s="12" t="str">
        <f>VLOOKUP(B561,[1]Planilha8!$X$4:$AD$6629,7,0)</f>
        <v>BOM</v>
      </c>
      <c r="G561" s="13">
        <v>43160</v>
      </c>
      <c r="H561" s="14">
        <v>425</v>
      </c>
      <c r="I561" s="15" t="s">
        <v>22</v>
      </c>
      <c r="J561" s="16" t="s">
        <v>177</v>
      </c>
      <c r="K561" s="17">
        <v>832040</v>
      </c>
      <c r="L561" s="18">
        <v>2017005591</v>
      </c>
      <c r="M561" s="19">
        <v>43465</v>
      </c>
      <c r="N561" s="20">
        <v>105.1875</v>
      </c>
      <c r="O561" s="21">
        <v>0.33</v>
      </c>
      <c r="P561" s="22">
        <v>2.75E-2</v>
      </c>
      <c r="Q561" s="23">
        <v>11.6875</v>
      </c>
      <c r="R561" s="24">
        <v>116.875</v>
      </c>
      <c r="S561" s="25">
        <v>308.125</v>
      </c>
      <c r="AMG561"/>
      <c r="AMH561"/>
      <c r="AMI561"/>
      <c r="AMJ561"/>
    </row>
    <row r="562" spans="1:1024" s="2" customFormat="1" ht="51" x14ac:dyDescent="0.25">
      <c r="A562" s="10" t="s">
        <v>20</v>
      </c>
      <c r="B562" s="11">
        <v>10905</v>
      </c>
      <c r="C562" s="10">
        <f>VLOOKUP(B562,[1]Planilha8!$X$4:$Y$6629,2,0)</f>
        <v>800345</v>
      </c>
      <c r="D562" s="12" t="s">
        <v>176</v>
      </c>
      <c r="E562" s="12" t="str">
        <f>VLOOKUP(B562,[1]Planilha8!$X$4:$Z$6629,3,0)</f>
        <v>ADMINISTRAÇÃO - SEDE - GECOM</v>
      </c>
      <c r="F562" s="12" t="str">
        <f>VLOOKUP(B562,[1]Planilha8!$X$4:$AD$6629,7,0)</f>
        <v>BOM</v>
      </c>
      <c r="G562" s="13">
        <v>43160</v>
      </c>
      <c r="H562" s="14">
        <v>425</v>
      </c>
      <c r="I562" s="15" t="s">
        <v>22</v>
      </c>
      <c r="J562" s="16" t="s">
        <v>177</v>
      </c>
      <c r="K562" s="17">
        <v>832040</v>
      </c>
      <c r="L562" s="18">
        <v>2017005591</v>
      </c>
      <c r="M562" s="19">
        <v>43465</v>
      </c>
      <c r="N562" s="20">
        <v>105.1875</v>
      </c>
      <c r="O562" s="21">
        <v>0.33</v>
      </c>
      <c r="P562" s="22">
        <v>2.75E-2</v>
      </c>
      <c r="Q562" s="23">
        <v>11.6875</v>
      </c>
      <c r="R562" s="24">
        <v>116.875</v>
      </c>
      <c r="S562" s="25">
        <v>308.125</v>
      </c>
      <c r="AMG562"/>
      <c r="AMH562"/>
      <c r="AMI562"/>
      <c r="AMJ562"/>
    </row>
    <row r="563" spans="1:1024" s="2" customFormat="1" ht="51" x14ac:dyDescent="0.25">
      <c r="A563" s="10" t="s">
        <v>20</v>
      </c>
      <c r="B563" s="11">
        <v>10906</v>
      </c>
      <c r="C563" s="10">
        <f>VLOOKUP(B563,[1]Planilha8!$X$4:$Y$6629,2,0)</f>
        <v>800346</v>
      </c>
      <c r="D563" s="12" t="s">
        <v>176</v>
      </c>
      <c r="E563" s="12" t="str">
        <f>VLOOKUP(B563,[1]Planilha8!$X$4:$Z$6629,3,0)</f>
        <v>ADMINISTRAÇÃO - SEDE - ASCOM</v>
      </c>
      <c r="F563" s="12" t="str">
        <f>VLOOKUP(B563,[1]Planilha8!$X$4:$AD$6629,7,0)</f>
        <v>BOM</v>
      </c>
      <c r="G563" s="13">
        <v>43160</v>
      </c>
      <c r="H563" s="14">
        <v>425</v>
      </c>
      <c r="I563" s="15" t="s">
        <v>22</v>
      </c>
      <c r="J563" s="16" t="s">
        <v>177</v>
      </c>
      <c r="K563" s="17">
        <v>832040</v>
      </c>
      <c r="L563" s="18">
        <v>2017005591</v>
      </c>
      <c r="M563" s="19">
        <v>43465</v>
      </c>
      <c r="N563" s="20">
        <v>105.1875</v>
      </c>
      <c r="O563" s="21">
        <v>0.33</v>
      </c>
      <c r="P563" s="22">
        <v>2.75E-2</v>
      </c>
      <c r="Q563" s="23">
        <v>11.6875</v>
      </c>
      <c r="R563" s="24">
        <v>116.875</v>
      </c>
      <c r="S563" s="25">
        <v>308.125</v>
      </c>
      <c r="AMG563"/>
      <c r="AMH563"/>
      <c r="AMI563"/>
      <c r="AMJ563"/>
    </row>
    <row r="564" spans="1:1024" s="2" customFormat="1" ht="51" x14ac:dyDescent="0.25">
      <c r="A564" s="10" t="s">
        <v>20</v>
      </c>
      <c r="B564" s="11">
        <v>10907</v>
      </c>
      <c r="C564" s="10">
        <f>VLOOKUP(B564,[1]Planilha8!$X$4:$Y$6629,2,0)</f>
        <v>800347</v>
      </c>
      <c r="D564" s="12" t="s">
        <v>176</v>
      </c>
      <c r="E564" s="12" t="str">
        <f>VLOOKUP(B564,[1]Planilha8!$X$4:$Z$6629,3,0)</f>
        <v>CEAD</v>
      </c>
      <c r="F564" s="12" t="str">
        <f>VLOOKUP(B564,[1]Planilha8!$X$4:$AD$6629,7,0)</f>
        <v>BOM</v>
      </c>
      <c r="G564" s="13">
        <v>43160</v>
      </c>
      <c r="H564" s="14">
        <v>425</v>
      </c>
      <c r="I564" s="15" t="s">
        <v>22</v>
      </c>
      <c r="J564" s="16" t="s">
        <v>177</v>
      </c>
      <c r="K564" s="17">
        <v>832040</v>
      </c>
      <c r="L564" s="18">
        <v>2017005591</v>
      </c>
      <c r="M564" s="19">
        <v>43465</v>
      </c>
      <c r="N564" s="20">
        <v>105.1875</v>
      </c>
      <c r="O564" s="21">
        <v>0.33</v>
      </c>
      <c r="P564" s="22">
        <v>2.75E-2</v>
      </c>
      <c r="Q564" s="23">
        <v>11.6875</v>
      </c>
      <c r="R564" s="24">
        <v>116.875</v>
      </c>
      <c r="S564" s="25">
        <v>308.125</v>
      </c>
      <c r="AMG564"/>
      <c r="AMH564"/>
      <c r="AMI564"/>
      <c r="AMJ564"/>
    </row>
    <row r="565" spans="1:1024" s="2" customFormat="1" ht="51" x14ac:dyDescent="0.25">
      <c r="A565" s="10" t="s">
        <v>20</v>
      </c>
      <c r="B565" s="11">
        <v>10908</v>
      </c>
      <c r="C565" s="10">
        <f>VLOOKUP(B565,[1]Planilha8!$X$4:$Y$6629,2,0)</f>
        <v>800348</v>
      </c>
      <c r="D565" s="12" t="s">
        <v>176</v>
      </c>
      <c r="E565" s="12" t="str">
        <f>VLOOKUP(B565,[1]Planilha8!$X$4:$Z$6629,3,0)</f>
        <v>U.T.I</v>
      </c>
      <c r="F565" s="12" t="str">
        <f>VLOOKUP(B565,[1]Planilha8!$X$4:$AD$6629,7,0)</f>
        <v>BOM</v>
      </c>
      <c r="G565" s="13">
        <v>43160</v>
      </c>
      <c r="H565" s="14">
        <v>425</v>
      </c>
      <c r="I565" s="15" t="s">
        <v>22</v>
      </c>
      <c r="J565" s="16" t="s">
        <v>177</v>
      </c>
      <c r="K565" s="17">
        <v>832040</v>
      </c>
      <c r="L565" s="18">
        <v>2017005591</v>
      </c>
      <c r="M565" s="19">
        <v>43465</v>
      </c>
      <c r="N565" s="20">
        <v>105.1875</v>
      </c>
      <c r="O565" s="21">
        <v>0.33</v>
      </c>
      <c r="P565" s="22">
        <v>2.75E-2</v>
      </c>
      <c r="Q565" s="23">
        <v>11.6875</v>
      </c>
      <c r="R565" s="24">
        <v>116.875</v>
      </c>
      <c r="S565" s="25">
        <v>308.125</v>
      </c>
      <c r="AMG565"/>
      <c r="AMH565"/>
      <c r="AMI565"/>
      <c r="AMJ565"/>
    </row>
    <row r="566" spans="1:1024" s="2" customFormat="1" ht="51" x14ac:dyDescent="0.25">
      <c r="A566" s="10" t="s">
        <v>20</v>
      </c>
      <c r="B566" s="11">
        <v>10909</v>
      </c>
      <c r="C566" s="10">
        <f>VLOOKUP(B566,[1]Planilha8!$X$4:$Y$6629,2,0)</f>
        <v>800349</v>
      </c>
      <c r="D566" s="12" t="s">
        <v>176</v>
      </c>
      <c r="E566" s="12" t="str">
        <f>VLOOKUP(B566,[1]Planilha8!$X$4:$Z$6629,3,0)</f>
        <v>CEAD</v>
      </c>
      <c r="F566" s="12" t="str">
        <f>VLOOKUP(B566,[1]Planilha8!$X$4:$AD$6629,7,0)</f>
        <v>BOM</v>
      </c>
      <c r="G566" s="13">
        <v>43160</v>
      </c>
      <c r="H566" s="14">
        <v>425</v>
      </c>
      <c r="I566" s="15" t="s">
        <v>22</v>
      </c>
      <c r="J566" s="16" t="s">
        <v>177</v>
      </c>
      <c r="K566" s="17">
        <v>832040</v>
      </c>
      <c r="L566" s="18">
        <v>2017005591</v>
      </c>
      <c r="M566" s="19">
        <v>43465</v>
      </c>
      <c r="N566" s="20">
        <v>105.1875</v>
      </c>
      <c r="O566" s="21">
        <v>0.33</v>
      </c>
      <c r="P566" s="22">
        <v>2.75E-2</v>
      </c>
      <c r="Q566" s="23">
        <v>11.6875</v>
      </c>
      <c r="R566" s="24">
        <v>116.875</v>
      </c>
      <c r="S566" s="25">
        <v>308.125</v>
      </c>
      <c r="AMG566"/>
      <c r="AMH566"/>
      <c r="AMI566"/>
      <c r="AMJ566"/>
    </row>
    <row r="567" spans="1:1024" s="2" customFormat="1" ht="51" x14ac:dyDescent="0.25">
      <c r="A567" s="10" t="s">
        <v>20</v>
      </c>
      <c r="B567" s="11">
        <v>10910</v>
      </c>
      <c r="C567" s="10">
        <f>VLOOKUP(B567,[1]Planilha8!$X$4:$Y$6629,2,0)</f>
        <v>800350</v>
      </c>
      <c r="D567" s="12" t="s">
        <v>176</v>
      </c>
      <c r="E567" s="12" t="str">
        <f>VLOOKUP(B567,[1]Planilha8!$X$4:$Z$6629,3,0)</f>
        <v>ADMINISTRAÇÃO - SEDE - GRH</v>
      </c>
      <c r="F567" s="12" t="str">
        <f>VLOOKUP(B567,[1]Planilha8!$X$4:$AD$6629,7,0)</f>
        <v>BOM</v>
      </c>
      <c r="G567" s="13">
        <v>43160</v>
      </c>
      <c r="H567" s="14">
        <v>425</v>
      </c>
      <c r="I567" s="15" t="s">
        <v>22</v>
      </c>
      <c r="J567" s="16" t="s">
        <v>177</v>
      </c>
      <c r="K567" s="17">
        <v>832040</v>
      </c>
      <c r="L567" s="18">
        <v>2017005591</v>
      </c>
      <c r="M567" s="19">
        <v>43465</v>
      </c>
      <c r="N567" s="20">
        <v>105.1875</v>
      </c>
      <c r="O567" s="21">
        <v>0.33</v>
      </c>
      <c r="P567" s="22">
        <v>2.75E-2</v>
      </c>
      <c r="Q567" s="23">
        <v>11.6875</v>
      </c>
      <c r="R567" s="24">
        <v>116.875</v>
      </c>
      <c r="S567" s="25">
        <v>308.125</v>
      </c>
      <c r="AMG567"/>
      <c r="AMH567"/>
      <c r="AMI567"/>
      <c r="AMJ567"/>
    </row>
    <row r="568" spans="1:1024" s="2" customFormat="1" ht="51" x14ac:dyDescent="0.25">
      <c r="A568" s="10" t="s">
        <v>20</v>
      </c>
      <c r="B568" s="11">
        <v>10911</v>
      </c>
      <c r="C568" s="10">
        <f>VLOOKUP(B568,[1]Planilha8!$X$4:$Y$6629,2,0)</f>
        <v>800351</v>
      </c>
      <c r="D568" s="12" t="s">
        <v>176</v>
      </c>
      <c r="E568" s="12" t="str">
        <f>VLOOKUP(B568,[1]Planilha8!$X$4:$Z$6629,3,0)</f>
        <v>CEAD</v>
      </c>
      <c r="F568" s="12" t="str">
        <f>VLOOKUP(B568,[1]Planilha8!$X$4:$AD$6629,7,0)</f>
        <v>BOM</v>
      </c>
      <c r="G568" s="13">
        <v>43160</v>
      </c>
      <c r="H568" s="14">
        <v>425</v>
      </c>
      <c r="I568" s="15" t="s">
        <v>22</v>
      </c>
      <c r="J568" s="16" t="s">
        <v>177</v>
      </c>
      <c r="K568" s="17">
        <v>832040</v>
      </c>
      <c r="L568" s="18">
        <v>2017005591</v>
      </c>
      <c r="M568" s="19">
        <v>43465</v>
      </c>
      <c r="N568" s="20">
        <v>105.1875</v>
      </c>
      <c r="O568" s="21">
        <v>0.33</v>
      </c>
      <c r="P568" s="22">
        <v>2.75E-2</v>
      </c>
      <c r="Q568" s="23">
        <v>11.6875</v>
      </c>
      <c r="R568" s="24">
        <v>116.875</v>
      </c>
      <c r="S568" s="25">
        <v>308.125</v>
      </c>
      <c r="AMG568"/>
      <c r="AMH568"/>
      <c r="AMI568"/>
      <c r="AMJ568"/>
    </row>
    <row r="569" spans="1:1024" s="2" customFormat="1" ht="51" x14ac:dyDescent="0.25">
      <c r="A569" s="10" t="s">
        <v>20</v>
      </c>
      <c r="B569" s="11">
        <v>10912</v>
      </c>
      <c r="C569" s="10">
        <f>VLOOKUP(B569,[1]Planilha8!$X$4:$Y$6629,2,0)</f>
        <v>800352</v>
      </c>
      <c r="D569" s="12" t="s">
        <v>176</v>
      </c>
      <c r="E569" s="12" t="str">
        <f>VLOOKUP(B569,[1]Planilha8!$X$4:$Z$6629,3,0)</f>
        <v>DIRETORIA DE ENSINO E PESQUISA</v>
      </c>
      <c r="F569" s="12" t="str">
        <f>VLOOKUP(B569,[1]Planilha8!$X$4:$AD$6629,7,0)</f>
        <v>BOM</v>
      </c>
      <c r="G569" s="13">
        <v>43160</v>
      </c>
      <c r="H569" s="14">
        <v>425</v>
      </c>
      <c r="I569" s="15" t="s">
        <v>22</v>
      </c>
      <c r="J569" s="16" t="s">
        <v>177</v>
      </c>
      <c r="K569" s="17">
        <v>832040</v>
      </c>
      <c r="L569" s="18">
        <v>2017005591</v>
      </c>
      <c r="M569" s="19">
        <v>43465</v>
      </c>
      <c r="N569" s="20">
        <v>105.1875</v>
      </c>
      <c r="O569" s="21">
        <v>0.33</v>
      </c>
      <c r="P569" s="22">
        <v>2.75E-2</v>
      </c>
      <c r="Q569" s="23">
        <v>11.6875</v>
      </c>
      <c r="R569" s="24">
        <v>116.875</v>
      </c>
      <c r="S569" s="25">
        <v>308.125</v>
      </c>
      <c r="AMG569"/>
      <c r="AMH569"/>
      <c r="AMI569"/>
      <c r="AMJ569"/>
    </row>
    <row r="570" spans="1:1024" s="2" customFormat="1" ht="51" x14ac:dyDescent="0.25">
      <c r="A570" s="10" t="s">
        <v>20</v>
      </c>
      <c r="B570" s="11">
        <v>10913</v>
      </c>
      <c r="C570" s="10">
        <f>VLOOKUP(B570,[1]Planilha8!$X$4:$Y$6629,2,0)</f>
        <v>800353</v>
      </c>
      <c r="D570" s="12" t="s">
        <v>176</v>
      </c>
      <c r="E570" s="12" t="str">
        <f>VLOOKUP(B570,[1]Planilha8!$X$4:$Z$6629,3,0)</f>
        <v>ALMOXARIFADO</v>
      </c>
      <c r="F570" s="12" t="str">
        <f>VLOOKUP(B570,[1]Planilha8!$X$4:$AD$6629,7,0)</f>
        <v>RUIM</v>
      </c>
      <c r="G570" s="13">
        <v>43160</v>
      </c>
      <c r="H570" s="14">
        <v>425</v>
      </c>
      <c r="I570" s="15" t="s">
        <v>22</v>
      </c>
      <c r="J570" s="16" t="s">
        <v>177</v>
      </c>
      <c r="K570" s="17">
        <v>832040</v>
      </c>
      <c r="L570" s="18">
        <v>2017005591</v>
      </c>
      <c r="M570" s="19">
        <v>43465</v>
      </c>
      <c r="N570" s="20">
        <v>105.1875</v>
      </c>
      <c r="O570" s="21">
        <v>0.33</v>
      </c>
      <c r="P570" s="22">
        <v>2.75E-2</v>
      </c>
      <c r="Q570" s="23">
        <v>11.6875</v>
      </c>
      <c r="R570" s="24">
        <v>116.875</v>
      </c>
      <c r="S570" s="25">
        <v>308.125</v>
      </c>
      <c r="AMG570"/>
      <c r="AMH570"/>
      <c r="AMI570"/>
      <c r="AMJ570"/>
    </row>
    <row r="571" spans="1:1024" s="2" customFormat="1" ht="51" x14ac:dyDescent="0.25">
      <c r="A571" s="10" t="s">
        <v>20</v>
      </c>
      <c r="B571" s="11">
        <v>10914</v>
      </c>
      <c r="C571" s="10">
        <f>VLOOKUP(B571,[1]Planilha8!$X$4:$Y$6629,2,0)</f>
        <v>800354</v>
      </c>
      <c r="D571" s="12" t="s">
        <v>176</v>
      </c>
      <c r="E571" s="12" t="str">
        <f>VLOOKUP(B571,[1]Planilha8!$X$4:$Z$6629,3,0)</f>
        <v>AMBULATORIO AMA</v>
      </c>
      <c r="F571" s="12" t="str">
        <f>VLOOKUP(B571,[1]Planilha8!$X$4:$AD$6629,7,0)</f>
        <v>BOM</v>
      </c>
      <c r="G571" s="13">
        <v>43160</v>
      </c>
      <c r="H571" s="14">
        <v>425</v>
      </c>
      <c r="I571" s="15" t="s">
        <v>22</v>
      </c>
      <c r="J571" s="16" t="s">
        <v>177</v>
      </c>
      <c r="K571" s="17">
        <v>832040</v>
      </c>
      <c r="L571" s="18">
        <v>2017005591</v>
      </c>
      <c r="M571" s="19">
        <v>43465</v>
      </c>
      <c r="N571" s="20">
        <v>105.1875</v>
      </c>
      <c r="O571" s="21">
        <v>0.33</v>
      </c>
      <c r="P571" s="22">
        <v>2.75E-2</v>
      </c>
      <c r="Q571" s="23">
        <v>11.6875</v>
      </c>
      <c r="R571" s="24">
        <v>116.875</v>
      </c>
      <c r="S571" s="25">
        <v>308.125</v>
      </c>
      <c r="AMG571"/>
      <c r="AMH571"/>
      <c r="AMI571"/>
      <c r="AMJ571"/>
    </row>
    <row r="572" spans="1:1024" s="2" customFormat="1" ht="51" x14ac:dyDescent="0.25">
      <c r="A572" s="10" t="s">
        <v>20</v>
      </c>
      <c r="B572" s="11">
        <v>10915</v>
      </c>
      <c r="C572" s="10">
        <f>VLOOKUP(B572,[1]Planilha8!$X$4:$Y$6629,2,0)</f>
        <v>800340</v>
      </c>
      <c r="D572" s="12" t="s">
        <v>178</v>
      </c>
      <c r="E572" s="12" t="str">
        <f>VLOOKUP(B572,[1]Planilha8!$X$4:$Z$6629,3,0)</f>
        <v>ADMINISTRAÇÃO - SEDE - ASCOM</v>
      </c>
      <c r="F572" s="12" t="str">
        <f>VLOOKUP(B572,[1]Planilha8!$X$4:$AD$6629,7,0)</f>
        <v>BOM</v>
      </c>
      <c r="G572" s="13">
        <v>43160</v>
      </c>
      <c r="H572" s="14">
        <v>1292</v>
      </c>
      <c r="I572" s="15" t="s">
        <v>22</v>
      </c>
      <c r="J572" s="16" t="s">
        <v>177</v>
      </c>
      <c r="K572" s="17">
        <v>832040</v>
      </c>
      <c r="L572" s="18">
        <v>2017005591</v>
      </c>
      <c r="M572" s="19">
        <v>43465</v>
      </c>
      <c r="N572" s="20">
        <v>319.77</v>
      </c>
      <c r="O572" s="21">
        <v>0.33</v>
      </c>
      <c r="P572" s="22">
        <v>2.75E-2</v>
      </c>
      <c r="Q572" s="23">
        <v>35.53</v>
      </c>
      <c r="R572" s="24">
        <v>355.3</v>
      </c>
      <c r="S572" s="25">
        <v>936.7</v>
      </c>
      <c r="AMG572"/>
      <c r="AMH572"/>
      <c r="AMI572"/>
      <c r="AMJ572"/>
    </row>
    <row r="573" spans="1:1024" s="2" customFormat="1" ht="38.25" x14ac:dyDescent="0.25">
      <c r="A573" s="10" t="s">
        <v>20</v>
      </c>
      <c r="B573" s="11">
        <v>10827</v>
      </c>
      <c r="C573" s="10">
        <f>VLOOKUP(B573,[1]Planilha8!$X$4:$Y$6629,2,0)</f>
        <v>2042352</v>
      </c>
      <c r="D573" s="12" t="s">
        <v>179</v>
      </c>
      <c r="E573" s="12" t="str">
        <f>VLOOKUP(B573,[1]Planilha8!$X$4:$Z$6629,3,0)</f>
        <v>ASTEC</v>
      </c>
      <c r="F573" s="12" t="str">
        <f>VLOOKUP(B573,[1]Planilha8!$X$4:$AD$6629,7,0)</f>
        <v>BOM</v>
      </c>
      <c r="G573" s="13">
        <v>43161</v>
      </c>
      <c r="H573" s="14">
        <v>24000</v>
      </c>
      <c r="I573" s="15" t="s">
        <v>22</v>
      </c>
      <c r="J573" s="16" t="s">
        <v>180</v>
      </c>
      <c r="K573" s="17">
        <v>1515</v>
      </c>
      <c r="L573" s="18">
        <v>2018000772</v>
      </c>
      <c r="M573" s="19">
        <v>43465</v>
      </c>
      <c r="N573" s="20">
        <v>5940</v>
      </c>
      <c r="O573" s="21">
        <v>0.33</v>
      </c>
      <c r="P573" s="22">
        <v>2.75E-2</v>
      </c>
      <c r="Q573" s="23">
        <v>660</v>
      </c>
      <c r="R573" s="24">
        <v>6600</v>
      </c>
      <c r="S573" s="25">
        <v>17400</v>
      </c>
      <c r="AMG573"/>
      <c r="AMH573"/>
      <c r="AMI573"/>
      <c r="AMJ573"/>
    </row>
    <row r="574" spans="1:1024" s="2" customFormat="1" ht="51" x14ac:dyDescent="0.25">
      <c r="A574" s="10" t="s">
        <v>20</v>
      </c>
      <c r="B574" s="11">
        <v>10828</v>
      </c>
      <c r="C574" s="10">
        <f>VLOOKUP(B574,[1]Planilha8!$X$4:$Y$6629,2,0)</f>
        <v>779667</v>
      </c>
      <c r="D574" s="12" t="s">
        <v>142</v>
      </c>
      <c r="E574" s="12" t="str">
        <f>VLOOKUP(B574,[1]Planilha8!$X$4:$Z$6629,3,0)</f>
        <v>ASTEC</v>
      </c>
      <c r="F574" s="12" t="str">
        <f>VLOOKUP(B574,[1]Planilha8!$X$4:$AD$6629,7,0)</f>
        <v>BOM</v>
      </c>
      <c r="G574" s="13">
        <v>43166</v>
      </c>
      <c r="H574" s="14">
        <v>389</v>
      </c>
      <c r="I574" s="15" t="s">
        <v>22</v>
      </c>
      <c r="J574" s="16" t="s">
        <v>136</v>
      </c>
      <c r="K574" s="17">
        <v>130869</v>
      </c>
      <c r="L574" s="18">
        <v>2018000885</v>
      </c>
      <c r="M574" s="19">
        <v>43465</v>
      </c>
      <c r="N574" s="20">
        <v>145.875</v>
      </c>
      <c r="O574" s="21">
        <v>0.5</v>
      </c>
      <c r="P574" s="22">
        <v>4.1666666666666699E-2</v>
      </c>
      <c r="Q574" s="23">
        <v>16.2083333333333</v>
      </c>
      <c r="R574" s="24">
        <v>162.083333333333</v>
      </c>
      <c r="S574" s="25">
        <v>226.916666666667</v>
      </c>
      <c r="AMG574"/>
      <c r="AMH574"/>
      <c r="AMI574"/>
      <c r="AMJ574"/>
    </row>
    <row r="575" spans="1:1024" s="2" customFormat="1" ht="51" x14ac:dyDescent="0.25">
      <c r="A575" s="10" t="s">
        <v>20</v>
      </c>
      <c r="B575" s="11">
        <v>10829</v>
      </c>
      <c r="C575" s="10">
        <f>VLOOKUP(B575,[1]Planilha8!$X$4:$Y$6629,2,0)</f>
        <v>779668</v>
      </c>
      <c r="D575" s="12" t="s">
        <v>142</v>
      </c>
      <c r="E575" s="12" t="str">
        <f>VLOOKUP(B575,[1]Planilha8!$X$4:$Z$6629,3,0)</f>
        <v>ADMINISTRAÇÃO - SEDE - ASTEC</v>
      </c>
      <c r="F575" s="12" t="str">
        <f>VLOOKUP(B575,[1]Planilha8!$X$4:$AD$6629,7,0)</f>
        <v>BOM</v>
      </c>
      <c r="G575" s="13">
        <v>43166</v>
      </c>
      <c r="H575" s="14">
        <v>389</v>
      </c>
      <c r="I575" s="15" t="s">
        <v>22</v>
      </c>
      <c r="J575" s="16" t="s">
        <v>136</v>
      </c>
      <c r="K575" s="17">
        <v>130869</v>
      </c>
      <c r="L575" s="18">
        <v>2018000885</v>
      </c>
      <c r="M575" s="19">
        <v>43465</v>
      </c>
      <c r="N575" s="20">
        <v>145.875</v>
      </c>
      <c r="O575" s="21">
        <v>0.5</v>
      </c>
      <c r="P575" s="22">
        <v>4.1666666666666699E-2</v>
      </c>
      <c r="Q575" s="23">
        <v>16.2083333333333</v>
      </c>
      <c r="R575" s="24">
        <v>162.083333333333</v>
      </c>
      <c r="S575" s="25">
        <v>226.916666666667</v>
      </c>
      <c r="AMG575"/>
      <c r="AMH575"/>
      <c r="AMI575"/>
      <c r="AMJ575"/>
    </row>
    <row r="576" spans="1:1024" s="2" customFormat="1" ht="51" x14ac:dyDescent="0.25">
      <c r="A576" s="10" t="s">
        <v>20</v>
      </c>
      <c r="B576" s="11">
        <v>10830</v>
      </c>
      <c r="C576" s="10">
        <f>VLOOKUP(B576,[1]Planilha8!$X$4:$Y$6629,2,0)</f>
        <v>779669</v>
      </c>
      <c r="D576" s="12" t="s">
        <v>142</v>
      </c>
      <c r="E576" s="12" t="str">
        <f>VLOOKUP(B576,[1]Planilha8!$X$4:$Z$6629,3,0)</f>
        <v>ASTEC</v>
      </c>
      <c r="F576" s="12" t="str">
        <f>VLOOKUP(B576,[1]Planilha8!$X$4:$AD$6629,7,0)</f>
        <v>BOM</v>
      </c>
      <c r="G576" s="13">
        <v>43166</v>
      </c>
      <c r="H576" s="14">
        <v>389</v>
      </c>
      <c r="I576" s="15" t="s">
        <v>22</v>
      </c>
      <c r="J576" s="16" t="s">
        <v>136</v>
      </c>
      <c r="K576" s="17">
        <v>130869</v>
      </c>
      <c r="L576" s="18">
        <v>2018000885</v>
      </c>
      <c r="M576" s="19">
        <v>43465</v>
      </c>
      <c r="N576" s="20">
        <v>145.875</v>
      </c>
      <c r="O576" s="21">
        <v>0.5</v>
      </c>
      <c r="P576" s="22">
        <v>4.1666666666666699E-2</v>
      </c>
      <c r="Q576" s="23">
        <v>16.2083333333333</v>
      </c>
      <c r="R576" s="24">
        <v>162.083333333333</v>
      </c>
      <c r="S576" s="25">
        <v>226.916666666667</v>
      </c>
      <c r="AMG576"/>
      <c r="AMH576"/>
      <c r="AMI576"/>
      <c r="AMJ576"/>
    </row>
    <row r="577" spans="1:1024" s="2" customFormat="1" ht="38.25" x14ac:dyDescent="0.25">
      <c r="A577" s="10" t="s">
        <v>20</v>
      </c>
      <c r="B577" s="11">
        <v>9988</v>
      </c>
      <c r="C577" s="10">
        <f>VLOOKUP(B577,[1]Planilha8!$X$4:$Y$6629,2,0)</f>
        <v>800574</v>
      </c>
      <c r="D577" s="12" t="s">
        <v>181</v>
      </c>
      <c r="E577" s="12" t="str">
        <f>VLOOKUP(B577,[1]Planilha8!$X$4:$Z$6629,3,0)</f>
        <v>ÁREAS COMUNS (CORREDORES)</v>
      </c>
      <c r="F577" s="12" t="str">
        <f>VLOOKUP(B577,[1]Planilha8!$X$4:$AD$6629,7,0)</f>
        <v>BOM</v>
      </c>
      <c r="G577" s="13">
        <v>43174</v>
      </c>
      <c r="H577" s="14">
        <v>390.91</v>
      </c>
      <c r="I577" s="15" t="s">
        <v>22</v>
      </c>
      <c r="J577" s="16" t="s">
        <v>182</v>
      </c>
      <c r="K577" s="17">
        <v>201</v>
      </c>
      <c r="L577" s="18">
        <v>2017005288</v>
      </c>
      <c r="M577" s="19">
        <v>43465</v>
      </c>
      <c r="N577" s="20">
        <v>96.750225</v>
      </c>
      <c r="O577" s="21">
        <v>0.33</v>
      </c>
      <c r="P577" s="22">
        <v>2.75E-2</v>
      </c>
      <c r="Q577" s="23">
        <v>10.750025000000001</v>
      </c>
      <c r="R577" s="24">
        <v>107.50024999999999</v>
      </c>
      <c r="S577" s="25">
        <v>283.40974999999997</v>
      </c>
      <c r="AMG577"/>
      <c r="AMH577"/>
      <c r="AMI577"/>
      <c r="AMJ577"/>
    </row>
    <row r="578" spans="1:1024" s="2" customFormat="1" ht="38.25" x14ac:dyDescent="0.25">
      <c r="A578" s="10" t="s">
        <v>20</v>
      </c>
      <c r="B578" s="11">
        <v>9991</v>
      </c>
      <c r="C578" s="10">
        <f>VLOOKUP(B578,[1]Planilha8!$X$4:$Y$6629,2,0)</f>
        <v>800575</v>
      </c>
      <c r="D578" s="12" t="s">
        <v>181</v>
      </c>
      <c r="E578" s="12" t="str">
        <f>VLOOKUP(B578,[1]Planilha8!$X$4:$Z$6629,3,0)</f>
        <v>ÁREAS COMUNS (CORREDORES)</v>
      </c>
      <c r="F578" s="12" t="str">
        <f>VLOOKUP(B578,[1]Planilha8!$X$4:$AD$6629,7,0)</f>
        <v>BOM</v>
      </c>
      <c r="G578" s="13">
        <v>43174</v>
      </c>
      <c r="H578" s="14">
        <v>390.91</v>
      </c>
      <c r="I578" s="15" t="s">
        <v>22</v>
      </c>
      <c r="J578" s="16" t="s">
        <v>182</v>
      </c>
      <c r="K578" s="17">
        <v>201</v>
      </c>
      <c r="L578" s="18">
        <v>2017005288</v>
      </c>
      <c r="M578" s="19">
        <v>43465</v>
      </c>
      <c r="N578" s="20">
        <v>96.750225</v>
      </c>
      <c r="O578" s="21">
        <v>0.33</v>
      </c>
      <c r="P578" s="22">
        <v>2.75E-2</v>
      </c>
      <c r="Q578" s="23">
        <v>10.750025000000001</v>
      </c>
      <c r="R578" s="24">
        <v>107.50024999999999</v>
      </c>
      <c r="S578" s="25">
        <v>283.40974999999997</v>
      </c>
      <c r="AMG578"/>
      <c r="AMH578"/>
      <c r="AMI578"/>
      <c r="AMJ578"/>
    </row>
    <row r="579" spans="1:1024" s="2" customFormat="1" ht="38.25" x14ac:dyDescent="0.25">
      <c r="A579" s="10" t="s">
        <v>20</v>
      </c>
      <c r="B579" s="11">
        <v>10818</v>
      </c>
      <c r="C579" s="10">
        <f>VLOOKUP(B579,[1]Planilha8!$X$4:$Y$6629,2,0)</f>
        <v>800576</v>
      </c>
      <c r="D579" s="12" t="s">
        <v>181</v>
      </c>
      <c r="E579" s="12" t="str">
        <f>VLOOKUP(B579,[1]Planilha8!$X$4:$Z$6629,3,0)</f>
        <v>ÁREAS COMUNS (CORREDORES)</v>
      </c>
      <c r="F579" s="12" t="str">
        <f>VLOOKUP(B579,[1]Planilha8!$X$4:$AD$6629,7,0)</f>
        <v>BOM</v>
      </c>
      <c r="G579" s="13">
        <v>43174</v>
      </c>
      <c r="H579" s="14">
        <v>390.91</v>
      </c>
      <c r="I579" s="15" t="s">
        <v>22</v>
      </c>
      <c r="J579" s="16" t="s">
        <v>182</v>
      </c>
      <c r="K579" s="17">
        <v>201</v>
      </c>
      <c r="L579" s="18">
        <v>2017005288</v>
      </c>
      <c r="M579" s="19">
        <v>43465</v>
      </c>
      <c r="N579" s="20">
        <v>96.750225</v>
      </c>
      <c r="O579" s="21">
        <v>0.33</v>
      </c>
      <c r="P579" s="22">
        <v>2.75E-2</v>
      </c>
      <c r="Q579" s="23">
        <v>10.750025000000001</v>
      </c>
      <c r="R579" s="24">
        <v>107.50024999999999</v>
      </c>
      <c r="S579" s="25">
        <v>283.40974999999997</v>
      </c>
      <c r="AMG579"/>
      <c r="AMH579"/>
      <c r="AMI579"/>
      <c r="AMJ579"/>
    </row>
    <row r="580" spans="1:1024" s="2" customFormat="1" ht="38.25" x14ac:dyDescent="0.25">
      <c r="A580" s="10" t="s">
        <v>20</v>
      </c>
      <c r="B580" s="11">
        <v>10819</v>
      </c>
      <c r="C580" s="10">
        <f>VLOOKUP(B580,[1]Planilha8!$X$4:$Y$6629,2,0)</f>
        <v>800577</v>
      </c>
      <c r="D580" s="12" t="s">
        <v>181</v>
      </c>
      <c r="E580" s="12" t="str">
        <f>VLOOKUP(B580,[1]Planilha8!$X$4:$Z$6629,3,0)</f>
        <v>ÁREAS COMUNS (CORREDORES)</v>
      </c>
      <c r="F580" s="12" t="str">
        <f>VLOOKUP(B580,[1]Planilha8!$X$4:$AD$6629,7,0)</f>
        <v>BOM</v>
      </c>
      <c r="G580" s="13">
        <v>43174</v>
      </c>
      <c r="H580" s="14">
        <v>390.91</v>
      </c>
      <c r="I580" s="15" t="s">
        <v>22</v>
      </c>
      <c r="J580" s="16" t="s">
        <v>182</v>
      </c>
      <c r="K580" s="17">
        <v>201</v>
      </c>
      <c r="L580" s="18">
        <v>2017005288</v>
      </c>
      <c r="M580" s="19">
        <v>43465</v>
      </c>
      <c r="N580" s="20">
        <v>96.750225</v>
      </c>
      <c r="O580" s="21">
        <v>0.33</v>
      </c>
      <c r="P580" s="22">
        <v>2.75E-2</v>
      </c>
      <c r="Q580" s="23">
        <v>10.750025000000001</v>
      </c>
      <c r="R580" s="24">
        <v>107.50024999999999</v>
      </c>
      <c r="S580" s="25">
        <v>283.40974999999997</v>
      </c>
      <c r="AMG580"/>
      <c r="AMH580"/>
      <c r="AMI580"/>
      <c r="AMJ580"/>
    </row>
    <row r="581" spans="1:1024" s="2" customFormat="1" ht="38.25" x14ac:dyDescent="0.25">
      <c r="A581" s="10" t="s">
        <v>20</v>
      </c>
      <c r="B581" s="11">
        <v>10820</v>
      </c>
      <c r="C581" s="10">
        <f>VLOOKUP(B581,[1]Planilha8!$X$4:$Y$6629,2,0)</f>
        <v>800578</v>
      </c>
      <c r="D581" s="12" t="s">
        <v>181</v>
      </c>
      <c r="E581" s="12" t="str">
        <f>VLOOKUP(B581,[1]Planilha8!$X$4:$Z$6629,3,0)</f>
        <v>ÁREAS COMUNS (CORREDORES)</v>
      </c>
      <c r="F581" s="12" t="str">
        <f>VLOOKUP(B581,[1]Planilha8!$X$4:$AD$6629,7,0)</f>
        <v>BOM</v>
      </c>
      <c r="G581" s="13">
        <v>43174</v>
      </c>
      <c r="H581" s="14">
        <v>390.91</v>
      </c>
      <c r="I581" s="15" t="s">
        <v>22</v>
      </c>
      <c r="J581" s="16" t="s">
        <v>182</v>
      </c>
      <c r="K581" s="17">
        <v>201</v>
      </c>
      <c r="L581" s="18">
        <v>2017005288</v>
      </c>
      <c r="M581" s="19">
        <v>43465</v>
      </c>
      <c r="N581" s="20">
        <v>96.750225</v>
      </c>
      <c r="O581" s="21">
        <v>0.33</v>
      </c>
      <c r="P581" s="22">
        <v>2.75E-2</v>
      </c>
      <c r="Q581" s="23">
        <v>10.750025000000001</v>
      </c>
      <c r="R581" s="24">
        <v>107.50024999999999</v>
      </c>
      <c r="S581" s="25">
        <v>283.40974999999997</v>
      </c>
      <c r="AMG581"/>
      <c r="AMH581"/>
      <c r="AMI581"/>
      <c r="AMJ581"/>
    </row>
    <row r="582" spans="1:1024" s="2" customFormat="1" ht="25.5" x14ac:dyDescent="0.25">
      <c r="A582" s="10" t="s">
        <v>20</v>
      </c>
      <c r="B582" s="11">
        <v>9545</v>
      </c>
      <c r="C582" s="10">
        <f>VLOOKUP(B582,[1]Planilha8!$X$4:$Y$6629,2,0)</f>
        <v>779708</v>
      </c>
      <c r="D582" s="12" t="s">
        <v>183</v>
      </c>
      <c r="E582" s="12" t="str">
        <f>VLOOKUP(B582,[1]Planilha8!$X$4:$Z$6629,3,0)</f>
        <v>DIRETORIA DE ENFERMAGEM</v>
      </c>
      <c r="F582" s="12" t="str">
        <f>VLOOKUP(B582,[1]Planilha8!$X$4:$AD$6629,7,0)</f>
        <v>BOM</v>
      </c>
      <c r="G582" s="13">
        <v>43182</v>
      </c>
      <c r="H582" s="14">
        <v>1786.3</v>
      </c>
      <c r="I582" s="15" t="s">
        <v>22</v>
      </c>
      <c r="J582" s="16" t="s">
        <v>169</v>
      </c>
      <c r="K582" s="17">
        <v>754845</v>
      </c>
      <c r="L582" s="18">
        <v>2017003759</v>
      </c>
      <c r="M582" s="19">
        <v>43465</v>
      </c>
      <c r="N582" s="20">
        <v>442.10924999999997</v>
      </c>
      <c r="O582" s="21">
        <v>0.33</v>
      </c>
      <c r="P582" s="22">
        <v>2.75E-2</v>
      </c>
      <c r="Q582" s="23">
        <v>49.123249999999999</v>
      </c>
      <c r="R582" s="24">
        <v>491.23250000000002</v>
      </c>
      <c r="S582" s="25">
        <v>1295.0675000000001</v>
      </c>
      <c r="AMG582"/>
      <c r="AMH582"/>
      <c r="AMI582"/>
      <c r="AMJ582"/>
    </row>
    <row r="583" spans="1:1024" s="2" customFormat="1" ht="25.5" x14ac:dyDescent="0.25">
      <c r="A583" s="10" t="s">
        <v>20</v>
      </c>
      <c r="B583" s="11">
        <v>9546</v>
      </c>
      <c r="C583" s="10">
        <f>VLOOKUP(B583,[1]Planilha8!$X$4:$Y$6629,2,0)</f>
        <v>779709</v>
      </c>
      <c r="D583" s="12" t="s">
        <v>183</v>
      </c>
      <c r="E583" s="12" t="str">
        <f>VLOOKUP(B583,[1]Planilha8!$X$4:$Z$6629,3,0)</f>
        <v>DIRETORIA DE ENFERMAGEM</v>
      </c>
      <c r="F583" s="12" t="str">
        <f>VLOOKUP(B583,[1]Planilha8!$X$4:$AD$6629,7,0)</f>
        <v>BOM</v>
      </c>
      <c r="G583" s="13">
        <v>43182</v>
      </c>
      <c r="H583" s="14">
        <v>1786.3</v>
      </c>
      <c r="I583" s="15" t="s">
        <v>22</v>
      </c>
      <c r="J583" s="16" t="s">
        <v>169</v>
      </c>
      <c r="K583" s="17">
        <v>754845</v>
      </c>
      <c r="L583" s="18">
        <v>2017003759</v>
      </c>
      <c r="M583" s="19">
        <v>43465</v>
      </c>
      <c r="N583" s="20">
        <v>442.10924999999997</v>
      </c>
      <c r="O583" s="21">
        <v>0.33</v>
      </c>
      <c r="P583" s="22">
        <v>2.75E-2</v>
      </c>
      <c r="Q583" s="23">
        <v>49.123249999999999</v>
      </c>
      <c r="R583" s="24">
        <v>491.23250000000002</v>
      </c>
      <c r="S583" s="25">
        <v>1295.0675000000001</v>
      </c>
      <c r="AMG583"/>
      <c r="AMH583"/>
      <c r="AMI583"/>
      <c r="AMJ583"/>
    </row>
    <row r="584" spans="1:1024" s="2" customFormat="1" ht="25.5" x14ac:dyDescent="0.25">
      <c r="A584" s="10" t="s">
        <v>20</v>
      </c>
      <c r="B584" s="11">
        <v>9547</v>
      </c>
      <c r="C584" s="10">
        <f>VLOOKUP(B584,[1]Planilha8!$X$4:$Y$6629,2,0)</f>
        <v>779710</v>
      </c>
      <c r="D584" s="12" t="s">
        <v>183</v>
      </c>
      <c r="E584" s="12" t="str">
        <f>VLOOKUP(B584,[1]Planilha8!$X$4:$Z$6629,3,0)</f>
        <v>DIRETORIA DE ENFERMAGEM</v>
      </c>
      <c r="F584" s="12" t="str">
        <f>VLOOKUP(B584,[1]Planilha8!$X$4:$AD$6629,7,0)</f>
        <v>BOM</v>
      </c>
      <c r="G584" s="13">
        <v>43182</v>
      </c>
      <c r="H584" s="14">
        <v>1786.3</v>
      </c>
      <c r="I584" s="15" t="s">
        <v>22</v>
      </c>
      <c r="J584" s="16" t="s">
        <v>169</v>
      </c>
      <c r="K584" s="17">
        <v>754845</v>
      </c>
      <c r="L584" s="18">
        <v>2017003759</v>
      </c>
      <c r="M584" s="19">
        <v>43465</v>
      </c>
      <c r="N584" s="20">
        <v>442.10924999999997</v>
      </c>
      <c r="O584" s="21">
        <v>0.33</v>
      </c>
      <c r="P584" s="22">
        <v>2.75E-2</v>
      </c>
      <c r="Q584" s="23">
        <v>49.123249999999999</v>
      </c>
      <c r="R584" s="24">
        <v>491.23250000000002</v>
      </c>
      <c r="S584" s="25">
        <v>1295.0675000000001</v>
      </c>
      <c r="AMG584"/>
      <c r="AMH584"/>
      <c r="AMI584"/>
      <c r="AMJ584"/>
    </row>
    <row r="585" spans="1:1024" s="2" customFormat="1" ht="25.5" x14ac:dyDescent="0.25">
      <c r="A585" s="10" t="s">
        <v>20</v>
      </c>
      <c r="B585" s="11">
        <v>9548</v>
      </c>
      <c r="C585" s="10">
        <f>VLOOKUP(B585,[1]Planilha8!$X$4:$Y$6629,2,0)</f>
        <v>779711</v>
      </c>
      <c r="D585" s="12" t="s">
        <v>183</v>
      </c>
      <c r="E585" s="12" t="str">
        <f>VLOOKUP(B585,[1]Planilha8!$X$4:$Z$6629,3,0)</f>
        <v>DIRETORIA DE ENFERMAGEM</v>
      </c>
      <c r="F585" s="12" t="str">
        <f>VLOOKUP(B585,[1]Planilha8!$X$4:$AD$6629,7,0)</f>
        <v>BOM</v>
      </c>
      <c r="G585" s="13">
        <v>43182</v>
      </c>
      <c r="H585" s="14">
        <v>1786.3</v>
      </c>
      <c r="I585" s="15" t="s">
        <v>22</v>
      </c>
      <c r="J585" s="16" t="s">
        <v>169</v>
      </c>
      <c r="K585" s="17">
        <v>754845</v>
      </c>
      <c r="L585" s="18">
        <v>2017003759</v>
      </c>
      <c r="M585" s="19">
        <v>43465</v>
      </c>
      <c r="N585" s="20">
        <v>442.10924999999997</v>
      </c>
      <c r="O585" s="21">
        <v>0.33</v>
      </c>
      <c r="P585" s="22">
        <v>2.75E-2</v>
      </c>
      <c r="Q585" s="23">
        <v>49.123249999999999</v>
      </c>
      <c r="R585" s="24">
        <v>491.23250000000002</v>
      </c>
      <c r="S585" s="25">
        <v>1295.0675000000001</v>
      </c>
      <c r="AMG585"/>
      <c r="AMH585"/>
      <c r="AMI585"/>
      <c r="AMJ585"/>
    </row>
    <row r="586" spans="1:1024" s="2" customFormat="1" ht="25.5" x14ac:dyDescent="0.25">
      <c r="A586" s="10" t="s">
        <v>20</v>
      </c>
      <c r="B586" s="11">
        <v>9549</v>
      </c>
      <c r="C586" s="10">
        <f>VLOOKUP(B586,[1]Planilha8!$X$4:$Y$6629,2,0)</f>
        <v>779712</v>
      </c>
      <c r="D586" s="12" t="s">
        <v>183</v>
      </c>
      <c r="E586" s="12" t="str">
        <f>VLOOKUP(B586,[1]Planilha8!$X$4:$Z$6629,3,0)</f>
        <v>DIRETORIA DE ENFERMAGEM</v>
      </c>
      <c r="F586" s="12" t="str">
        <f>VLOOKUP(B586,[1]Planilha8!$X$4:$AD$6629,7,0)</f>
        <v>BOM</v>
      </c>
      <c r="G586" s="13">
        <v>43182</v>
      </c>
      <c r="H586" s="14">
        <v>1786.3</v>
      </c>
      <c r="I586" s="15" t="s">
        <v>22</v>
      </c>
      <c r="J586" s="16" t="s">
        <v>169</v>
      </c>
      <c r="K586" s="17">
        <v>754845</v>
      </c>
      <c r="L586" s="18">
        <v>2017003759</v>
      </c>
      <c r="M586" s="19">
        <v>43465</v>
      </c>
      <c r="N586" s="20">
        <v>442.10924999999997</v>
      </c>
      <c r="O586" s="21">
        <v>0.33</v>
      </c>
      <c r="P586" s="22">
        <v>2.75E-2</v>
      </c>
      <c r="Q586" s="23">
        <v>49.123249999999999</v>
      </c>
      <c r="R586" s="24">
        <v>491.23250000000002</v>
      </c>
      <c r="S586" s="25">
        <v>1295.0675000000001</v>
      </c>
      <c r="AMG586"/>
      <c r="AMH586"/>
      <c r="AMI586"/>
      <c r="AMJ586"/>
    </row>
    <row r="587" spans="1:1024" s="2" customFormat="1" ht="25.5" x14ac:dyDescent="0.25">
      <c r="A587" s="10" t="s">
        <v>20</v>
      </c>
      <c r="B587" s="11">
        <v>9550</v>
      </c>
      <c r="C587" s="10">
        <f>VLOOKUP(B587,[1]Planilha8!$X$4:$Y$6629,2,0)</f>
        <v>779713</v>
      </c>
      <c r="D587" s="12" t="s">
        <v>183</v>
      </c>
      <c r="E587" s="12" t="str">
        <f>VLOOKUP(B587,[1]Planilha8!$X$4:$Z$6629,3,0)</f>
        <v>DIRETORIA DE ENFERMAGEM</v>
      </c>
      <c r="F587" s="12" t="str">
        <f>VLOOKUP(B587,[1]Planilha8!$X$4:$AD$6629,7,0)</f>
        <v>BOM</v>
      </c>
      <c r="G587" s="13">
        <v>43182</v>
      </c>
      <c r="H587" s="14">
        <v>1786.3</v>
      </c>
      <c r="I587" s="15" t="s">
        <v>22</v>
      </c>
      <c r="J587" s="16" t="s">
        <v>169</v>
      </c>
      <c r="K587" s="17">
        <v>754845</v>
      </c>
      <c r="L587" s="18">
        <v>2017003759</v>
      </c>
      <c r="M587" s="19">
        <v>43465</v>
      </c>
      <c r="N587" s="20">
        <v>442.10924999999997</v>
      </c>
      <c r="O587" s="21">
        <v>0.33</v>
      </c>
      <c r="P587" s="22">
        <v>2.75E-2</v>
      </c>
      <c r="Q587" s="23">
        <v>49.123249999999999</v>
      </c>
      <c r="R587" s="24">
        <v>491.23250000000002</v>
      </c>
      <c r="S587" s="25">
        <v>1295.0675000000001</v>
      </c>
      <c r="AMG587"/>
      <c r="AMH587"/>
      <c r="AMI587"/>
      <c r="AMJ587"/>
    </row>
    <row r="588" spans="1:1024" s="2" customFormat="1" ht="25.5" x14ac:dyDescent="0.25">
      <c r="A588" s="10" t="s">
        <v>20</v>
      </c>
      <c r="B588" s="11">
        <v>9551</v>
      </c>
      <c r="C588" s="10">
        <f>VLOOKUP(B588,[1]Planilha8!$X$4:$Y$6629,2,0)</f>
        <v>779714</v>
      </c>
      <c r="D588" s="12" t="s">
        <v>183</v>
      </c>
      <c r="E588" s="12" t="str">
        <f>VLOOKUP(B588,[1]Planilha8!$X$4:$Z$6629,3,0)</f>
        <v>DIRETORIA DE ENFERMAGEM</v>
      </c>
      <c r="F588" s="12" t="str">
        <f>VLOOKUP(B588,[1]Planilha8!$X$4:$AD$6629,7,0)</f>
        <v>BOM</v>
      </c>
      <c r="G588" s="13">
        <v>43182</v>
      </c>
      <c r="H588" s="14">
        <v>1786.3</v>
      </c>
      <c r="I588" s="15" t="s">
        <v>22</v>
      </c>
      <c r="J588" s="16" t="s">
        <v>169</v>
      </c>
      <c r="K588" s="17">
        <v>754845</v>
      </c>
      <c r="L588" s="18">
        <v>2017003759</v>
      </c>
      <c r="M588" s="19">
        <v>43465</v>
      </c>
      <c r="N588" s="20">
        <v>442.10924999999997</v>
      </c>
      <c r="O588" s="21">
        <v>0.33</v>
      </c>
      <c r="P588" s="22">
        <v>2.75E-2</v>
      </c>
      <c r="Q588" s="23">
        <v>49.123249999999999</v>
      </c>
      <c r="R588" s="24">
        <v>491.23250000000002</v>
      </c>
      <c r="S588" s="25">
        <v>1295.0675000000001</v>
      </c>
      <c r="AMG588"/>
      <c r="AMH588"/>
      <c r="AMI588"/>
      <c r="AMJ588"/>
    </row>
    <row r="589" spans="1:1024" s="2" customFormat="1" ht="25.5" x14ac:dyDescent="0.25">
      <c r="A589" s="10" t="s">
        <v>20</v>
      </c>
      <c r="B589" s="11">
        <v>9552</v>
      </c>
      <c r="C589" s="10">
        <f>VLOOKUP(B589,[1]Planilha8!$X$4:$Y$6629,2,0)</f>
        <v>779715</v>
      </c>
      <c r="D589" s="12" t="s">
        <v>183</v>
      </c>
      <c r="E589" s="12" t="str">
        <f>VLOOKUP(B589,[1]Planilha8!$X$4:$Z$6629,3,0)</f>
        <v>DIRETORIA DE ENFERMAGEM</v>
      </c>
      <c r="F589" s="12" t="str">
        <f>VLOOKUP(B589,[1]Planilha8!$X$4:$AD$6629,7,0)</f>
        <v>BOM</v>
      </c>
      <c r="G589" s="13">
        <v>43182</v>
      </c>
      <c r="H589" s="14">
        <v>1786.3</v>
      </c>
      <c r="I589" s="15" t="s">
        <v>22</v>
      </c>
      <c r="J589" s="16" t="s">
        <v>169</v>
      </c>
      <c r="K589" s="17">
        <v>754845</v>
      </c>
      <c r="L589" s="18">
        <v>2017003759</v>
      </c>
      <c r="M589" s="19">
        <v>43465</v>
      </c>
      <c r="N589" s="20">
        <v>442.10924999999997</v>
      </c>
      <c r="O589" s="21">
        <v>0.33</v>
      </c>
      <c r="P589" s="22">
        <v>2.75E-2</v>
      </c>
      <c r="Q589" s="23">
        <v>49.123249999999999</v>
      </c>
      <c r="R589" s="24">
        <v>491.23250000000002</v>
      </c>
      <c r="S589" s="25">
        <v>1295.0675000000001</v>
      </c>
      <c r="AMG589"/>
      <c r="AMH589"/>
      <c r="AMI589"/>
      <c r="AMJ589"/>
    </row>
    <row r="590" spans="1:1024" s="2" customFormat="1" ht="25.5" x14ac:dyDescent="0.25">
      <c r="A590" s="10" t="s">
        <v>20</v>
      </c>
      <c r="B590" s="11">
        <v>9553</v>
      </c>
      <c r="C590" s="10">
        <f>VLOOKUP(B590,[1]Planilha8!$X$4:$Y$6629,2,0)</f>
        <v>779716</v>
      </c>
      <c r="D590" s="12" t="s">
        <v>183</v>
      </c>
      <c r="E590" s="12" t="str">
        <f>VLOOKUP(B590,[1]Planilha8!$X$4:$Z$6629,3,0)</f>
        <v>DIRETORIA DE ENFERMAGEM</v>
      </c>
      <c r="F590" s="12" t="str">
        <f>VLOOKUP(B590,[1]Planilha8!$X$4:$AD$6629,7,0)</f>
        <v>BOM</v>
      </c>
      <c r="G590" s="13">
        <v>43182</v>
      </c>
      <c r="H590" s="14">
        <v>1786.3</v>
      </c>
      <c r="I590" s="15" t="s">
        <v>22</v>
      </c>
      <c r="J590" s="16" t="s">
        <v>169</v>
      </c>
      <c r="K590" s="17">
        <v>754845</v>
      </c>
      <c r="L590" s="18">
        <v>2017003759</v>
      </c>
      <c r="M590" s="19">
        <v>43465</v>
      </c>
      <c r="N590" s="20">
        <v>442.10924999999997</v>
      </c>
      <c r="O590" s="21">
        <v>0.33</v>
      </c>
      <c r="P590" s="22">
        <v>2.75E-2</v>
      </c>
      <c r="Q590" s="23">
        <v>49.123249999999999</v>
      </c>
      <c r="R590" s="24">
        <v>491.23250000000002</v>
      </c>
      <c r="S590" s="25">
        <v>1295.0675000000001</v>
      </c>
      <c r="AMG590"/>
      <c r="AMH590"/>
      <c r="AMI590"/>
      <c r="AMJ590"/>
    </row>
    <row r="591" spans="1:1024" s="2" customFormat="1" ht="25.5" x14ac:dyDescent="0.25">
      <c r="A591" s="10" t="s">
        <v>20</v>
      </c>
      <c r="B591" s="11">
        <v>9554</v>
      </c>
      <c r="C591" s="10">
        <f>VLOOKUP(B591,[1]Planilha8!$X$4:$Y$6629,2,0)</f>
        <v>779717</v>
      </c>
      <c r="D591" s="12" t="s">
        <v>183</v>
      </c>
      <c r="E591" s="12" t="str">
        <f>VLOOKUP(B591,[1]Planilha8!$X$4:$Z$6629,3,0)</f>
        <v>DIRETORIA DE ENFERMAGEM</v>
      </c>
      <c r="F591" s="12" t="str">
        <f>VLOOKUP(B591,[1]Planilha8!$X$4:$AD$6629,7,0)</f>
        <v>BOM</v>
      </c>
      <c r="G591" s="13">
        <v>43182</v>
      </c>
      <c r="H591" s="14">
        <v>1786.3</v>
      </c>
      <c r="I591" s="15" t="s">
        <v>22</v>
      </c>
      <c r="J591" s="16" t="s">
        <v>169</v>
      </c>
      <c r="K591" s="17">
        <v>754845</v>
      </c>
      <c r="L591" s="18">
        <v>2017003759</v>
      </c>
      <c r="M591" s="19">
        <v>43465</v>
      </c>
      <c r="N591" s="20">
        <v>442.10924999999997</v>
      </c>
      <c r="O591" s="21">
        <v>0.33</v>
      </c>
      <c r="P591" s="22">
        <v>2.75E-2</v>
      </c>
      <c r="Q591" s="23">
        <v>49.123249999999999</v>
      </c>
      <c r="R591" s="24">
        <v>491.23250000000002</v>
      </c>
      <c r="S591" s="25">
        <v>1295.0675000000001</v>
      </c>
      <c r="AMG591"/>
      <c r="AMH591"/>
      <c r="AMI591"/>
      <c r="AMJ591"/>
    </row>
    <row r="592" spans="1:1024" s="2" customFormat="1" ht="25.5" x14ac:dyDescent="0.25">
      <c r="A592" s="10" t="s">
        <v>20</v>
      </c>
      <c r="B592" s="11">
        <v>9555</v>
      </c>
      <c r="C592" s="10">
        <f>VLOOKUP(B592,[1]Planilha8!$X$4:$Y$6629,2,0)</f>
        <v>779718</v>
      </c>
      <c r="D592" s="12" t="s">
        <v>183</v>
      </c>
      <c r="E592" s="12" t="str">
        <f>VLOOKUP(B592,[1]Planilha8!$X$4:$Z$6629,3,0)</f>
        <v>DIRETORIA DE ENFERMAGEM</v>
      </c>
      <c r="F592" s="12" t="str">
        <f>VLOOKUP(B592,[1]Planilha8!$X$4:$AD$6629,7,0)</f>
        <v>BOM</v>
      </c>
      <c r="G592" s="13">
        <v>43182</v>
      </c>
      <c r="H592" s="14">
        <v>1786.3</v>
      </c>
      <c r="I592" s="15" t="s">
        <v>22</v>
      </c>
      <c r="J592" s="16" t="s">
        <v>169</v>
      </c>
      <c r="K592" s="17">
        <v>754845</v>
      </c>
      <c r="L592" s="18">
        <v>2017003759</v>
      </c>
      <c r="M592" s="19">
        <v>43465</v>
      </c>
      <c r="N592" s="20">
        <v>442.10924999999997</v>
      </c>
      <c r="O592" s="21">
        <v>0.33</v>
      </c>
      <c r="P592" s="22">
        <v>2.75E-2</v>
      </c>
      <c r="Q592" s="23">
        <v>49.123249999999999</v>
      </c>
      <c r="R592" s="24">
        <v>491.23250000000002</v>
      </c>
      <c r="S592" s="25">
        <v>1295.0675000000001</v>
      </c>
      <c r="AMG592"/>
      <c r="AMH592"/>
      <c r="AMI592"/>
      <c r="AMJ592"/>
    </row>
    <row r="593" spans="1:1024" s="2" customFormat="1" ht="25.5" x14ac:dyDescent="0.25">
      <c r="A593" s="10" t="s">
        <v>20</v>
      </c>
      <c r="B593" s="11">
        <v>9556</v>
      </c>
      <c r="C593" s="10">
        <f>VLOOKUP(B593,[1]Planilha8!$X$4:$Y$6629,2,0)</f>
        <v>779719</v>
      </c>
      <c r="D593" s="12" t="s">
        <v>183</v>
      </c>
      <c r="E593" s="12" t="str">
        <f>VLOOKUP(B593,[1]Planilha8!$X$4:$Z$6629,3,0)</f>
        <v>DIRETORIA DE ENFERMAGEM</v>
      </c>
      <c r="F593" s="12" t="str">
        <f>VLOOKUP(B593,[1]Planilha8!$X$4:$AD$6629,7,0)</f>
        <v>BOM</v>
      </c>
      <c r="G593" s="13">
        <v>43182</v>
      </c>
      <c r="H593" s="14">
        <v>1786.3</v>
      </c>
      <c r="I593" s="15" t="s">
        <v>22</v>
      </c>
      <c r="J593" s="16" t="s">
        <v>169</v>
      </c>
      <c r="K593" s="17">
        <v>754845</v>
      </c>
      <c r="L593" s="18">
        <v>2017003759</v>
      </c>
      <c r="M593" s="19">
        <v>43465</v>
      </c>
      <c r="N593" s="20">
        <v>442.10924999999997</v>
      </c>
      <c r="O593" s="21">
        <v>0.33</v>
      </c>
      <c r="P593" s="22">
        <v>2.75E-2</v>
      </c>
      <c r="Q593" s="23">
        <v>49.123249999999999</v>
      </c>
      <c r="R593" s="24">
        <v>491.23250000000002</v>
      </c>
      <c r="S593" s="25">
        <v>1295.0675000000001</v>
      </c>
      <c r="AMG593"/>
      <c r="AMH593"/>
      <c r="AMI593"/>
      <c r="AMJ593"/>
    </row>
    <row r="594" spans="1:1024" s="2" customFormat="1" ht="25.5" x14ac:dyDescent="0.25">
      <c r="A594" s="10" t="s">
        <v>20</v>
      </c>
      <c r="B594" s="11">
        <v>9557</v>
      </c>
      <c r="C594" s="10">
        <f>VLOOKUP(B594,[1]Planilha8!$X$4:$Y$6629,2,0)</f>
        <v>779720</v>
      </c>
      <c r="D594" s="12" t="s">
        <v>183</v>
      </c>
      <c r="E594" s="12" t="str">
        <f>VLOOKUP(B594,[1]Planilha8!$X$4:$Z$6629,3,0)</f>
        <v>DIRETORIA DE ENFERMAGEM</v>
      </c>
      <c r="F594" s="12" t="str">
        <f>VLOOKUP(B594,[1]Planilha8!$X$4:$AD$6629,7,0)</f>
        <v>BOM</v>
      </c>
      <c r="G594" s="13">
        <v>43182</v>
      </c>
      <c r="H594" s="14">
        <v>1786.3</v>
      </c>
      <c r="I594" s="15" t="s">
        <v>22</v>
      </c>
      <c r="J594" s="16" t="s">
        <v>169</v>
      </c>
      <c r="K594" s="17">
        <v>754845</v>
      </c>
      <c r="L594" s="18">
        <v>2017003759</v>
      </c>
      <c r="M594" s="19">
        <v>43465</v>
      </c>
      <c r="N594" s="20">
        <v>442.10924999999997</v>
      </c>
      <c r="O594" s="21">
        <v>0.33</v>
      </c>
      <c r="P594" s="22">
        <v>2.75E-2</v>
      </c>
      <c r="Q594" s="23">
        <v>49.123249999999999</v>
      </c>
      <c r="R594" s="24">
        <v>491.23250000000002</v>
      </c>
      <c r="S594" s="25">
        <v>1295.0675000000001</v>
      </c>
      <c r="AMG594"/>
      <c r="AMH594"/>
      <c r="AMI594"/>
      <c r="AMJ594"/>
    </row>
    <row r="595" spans="1:1024" s="2" customFormat="1" ht="25.5" x14ac:dyDescent="0.25">
      <c r="A595" s="10" t="s">
        <v>20</v>
      </c>
      <c r="B595" s="11">
        <v>9558</v>
      </c>
      <c r="C595" s="10">
        <f>VLOOKUP(B595,[1]Planilha8!$X$4:$Y$6629,2,0)</f>
        <v>779721</v>
      </c>
      <c r="D595" s="12" t="s">
        <v>183</v>
      </c>
      <c r="E595" s="12" t="str">
        <f>VLOOKUP(B595,[1]Planilha8!$X$4:$Z$6629,3,0)</f>
        <v>DIRETORIA DE ENFERMAGEM</v>
      </c>
      <c r="F595" s="12" t="str">
        <f>VLOOKUP(B595,[1]Planilha8!$X$4:$AD$6629,7,0)</f>
        <v>BOM</v>
      </c>
      <c r="G595" s="13">
        <v>43182</v>
      </c>
      <c r="H595" s="14">
        <v>1786.3</v>
      </c>
      <c r="I595" s="15" t="s">
        <v>22</v>
      </c>
      <c r="J595" s="16" t="s">
        <v>169</v>
      </c>
      <c r="K595" s="17">
        <v>754845</v>
      </c>
      <c r="L595" s="18">
        <v>2017003759</v>
      </c>
      <c r="M595" s="19">
        <v>43465</v>
      </c>
      <c r="N595" s="20">
        <v>442.10924999999997</v>
      </c>
      <c r="O595" s="21">
        <v>0.33</v>
      </c>
      <c r="P595" s="22">
        <v>2.75E-2</v>
      </c>
      <c r="Q595" s="23">
        <v>49.123249999999999</v>
      </c>
      <c r="R595" s="24">
        <v>491.23250000000002</v>
      </c>
      <c r="S595" s="25">
        <v>1295.0675000000001</v>
      </c>
      <c r="AMG595"/>
      <c r="AMH595"/>
      <c r="AMI595"/>
      <c r="AMJ595"/>
    </row>
    <row r="596" spans="1:1024" s="2" customFormat="1" ht="25.5" x14ac:dyDescent="0.25">
      <c r="A596" s="10" t="s">
        <v>20</v>
      </c>
      <c r="B596" s="11">
        <v>9559</v>
      </c>
      <c r="C596" s="10">
        <f>VLOOKUP(B596,[1]Planilha8!$X$4:$Y$6629,2,0)</f>
        <v>779722</v>
      </c>
      <c r="D596" s="12" t="s">
        <v>183</v>
      </c>
      <c r="E596" s="12" t="str">
        <f>VLOOKUP(B596,[1]Planilha8!$X$4:$Z$6629,3,0)</f>
        <v>DIRETORIA DE ENFERMAGEM</v>
      </c>
      <c r="F596" s="12" t="str">
        <f>VLOOKUP(B596,[1]Planilha8!$X$4:$AD$6629,7,0)</f>
        <v>BOM</v>
      </c>
      <c r="G596" s="13">
        <v>43182</v>
      </c>
      <c r="H596" s="14">
        <v>1786.3</v>
      </c>
      <c r="I596" s="15" t="s">
        <v>22</v>
      </c>
      <c r="J596" s="16" t="s">
        <v>169</v>
      </c>
      <c r="K596" s="17">
        <v>754845</v>
      </c>
      <c r="L596" s="18">
        <v>2017003759</v>
      </c>
      <c r="M596" s="19">
        <v>43465</v>
      </c>
      <c r="N596" s="20">
        <v>442.10924999999997</v>
      </c>
      <c r="O596" s="21">
        <v>0.33</v>
      </c>
      <c r="P596" s="22">
        <v>2.75E-2</v>
      </c>
      <c r="Q596" s="23">
        <v>49.123249999999999</v>
      </c>
      <c r="R596" s="24">
        <v>491.23250000000002</v>
      </c>
      <c r="S596" s="25">
        <v>1295.0675000000001</v>
      </c>
      <c r="AMG596"/>
      <c r="AMH596"/>
      <c r="AMI596"/>
      <c r="AMJ596"/>
    </row>
    <row r="597" spans="1:1024" s="2" customFormat="1" ht="25.5" x14ac:dyDescent="0.25">
      <c r="A597" s="10" t="s">
        <v>20</v>
      </c>
      <c r="B597" s="11">
        <v>9560</v>
      </c>
      <c r="C597" s="10">
        <f>VLOOKUP(B597,[1]Planilha8!$X$4:$Y$6629,2,0)</f>
        <v>779723</v>
      </c>
      <c r="D597" s="12" t="s">
        <v>183</v>
      </c>
      <c r="E597" s="12" t="str">
        <f>VLOOKUP(B597,[1]Planilha8!$X$4:$Z$6629,3,0)</f>
        <v>DIRETORIA DE ENFERMAGEM</v>
      </c>
      <c r="F597" s="12" t="str">
        <f>VLOOKUP(B597,[1]Planilha8!$X$4:$AD$6629,7,0)</f>
        <v>BOM</v>
      </c>
      <c r="G597" s="13">
        <v>43182</v>
      </c>
      <c r="H597" s="14">
        <v>1786.3</v>
      </c>
      <c r="I597" s="15" t="s">
        <v>22</v>
      </c>
      <c r="J597" s="16" t="s">
        <v>169</v>
      </c>
      <c r="K597" s="17">
        <v>754845</v>
      </c>
      <c r="L597" s="18">
        <v>2017003759</v>
      </c>
      <c r="M597" s="19">
        <v>43465</v>
      </c>
      <c r="N597" s="20">
        <v>442.10924999999997</v>
      </c>
      <c r="O597" s="21">
        <v>0.33</v>
      </c>
      <c r="P597" s="22">
        <v>2.75E-2</v>
      </c>
      <c r="Q597" s="23">
        <v>49.123249999999999</v>
      </c>
      <c r="R597" s="24">
        <v>491.23250000000002</v>
      </c>
      <c r="S597" s="25">
        <v>1295.0675000000001</v>
      </c>
      <c r="AMG597"/>
      <c r="AMH597"/>
      <c r="AMI597"/>
      <c r="AMJ597"/>
    </row>
    <row r="598" spans="1:1024" s="2" customFormat="1" ht="25.5" x14ac:dyDescent="0.25">
      <c r="A598" s="10" t="s">
        <v>20</v>
      </c>
      <c r="B598" s="11">
        <v>9561</v>
      </c>
      <c r="C598" s="10">
        <f>VLOOKUP(B598,[1]Planilha8!$X$4:$Y$6629,2,0)</f>
        <v>779724</v>
      </c>
      <c r="D598" s="12" t="s">
        <v>183</v>
      </c>
      <c r="E598" s="12" t="str">
        <f>VLOOKUP(B598,[1]Planilha8!$X$4:$Z$6629,3,0)</f>
        <v>DIRETORIA DE ENFERMAGEM</v>
      </c>
      <c r="F598" s="12" t="str">
        <f>VLOOKUP(B598,[1]Planilha8!$X$4:$AD$6629,7,0)</f>
        <v>BOM</v>
      </c>
      <c r="G598" s="13">
        <v>43182</v>
      </c>
      <c r="H598" s="14">
        <v>1786.3</v>
      </c>
      <c r="I598" s="15" t="s">
        <v>22</v>
      </c>
      <c r="J598" s="16" t="s">
        <v>169</v>
      </c>
      <c r="K598" s="17">
        <v>754845</v>
      </c>
      <c r="L598" s="18">
        <v>2017003759</v>
      </c>
      <c r="M598" s="19">
        <v>43465</v>
      </c>
      <c r="N598" s="20">
        <v>442.10924999999997</v>
      </c>
      <c r="O598" s="21">
        <v>0.33</v>
      </c>
      <c r="P598" s="22">
        <v>2.75E-2</v>
      </c>
      <c r="Q598" s="23">
        <v>49.123249999999999</v>
      </c>
      <c r="R598" s="24">
        <v>491.23250000000002</v>
      </c>
      <c r="S598" s="25">
        <v>1295.0675000000001</v>
      </c>
      <c r="AMG598"/>
      <c r="AMH598"/>
      <c r="AMI598"/>
      <c r="AMJ598"/>
    </row>
    <row r="599" spans="1:1024" s="2" customFormat="1" ht="25.5" x14ac:dyDescent="0.25">
      <c r="A599" s="10" t="s">
        <v>20</v>
      </c>
      <c r="B599" s="11">
        <v>9562</v>
      </c>
      <c r="C599" s="10">
        <f>VLOOKUP(B599,[1]Planilha8!$X$4:$Y$6629,2,0)</f>
        <v>779725</v>
      </c>
      <c r="D599" s="12" t="s">
        <v>183</v>
      </c>
      <c r="E599" s="12" t="str">
        <f>VLOOKUP(B599,[1]Planilha8!$X$4:$Z$6629,3,0)</f>
        <v>DIRETORIA DE ENFERMAGEM</v>
      </c>
      <c r="F599" s="12" t="str">
        <f>VLOOKUP(B599,[1]Planilha8!$X$4:$AD$6629,7,0)</f>
        <v>BOM</v>
      </c>
      <c r="G599" s="13">
        <v>43182</v>
      </c>
      <c r="H599" s="14">
        <v>1786.3</v>
      </c>
      <c r="I599" s="15" t="s">
        <v>22</v>
      </c>
      <c r="J599" s="16" t="s">
        <v>169</v>
      </c>
      <c r="K599" s="17">
        <v>754845</v>
      </c>
      <c r="L599" s="18">
        <v>2017003759</v>
      </c>
      <c r="M599" s="19">
        <v>43465</v>
      </c>
      <c r="N599" s="20">
        <v>442.10924999999997</v>
      </c>
      <c r="O599" s="21">
        <v>0.33</v>
      </c>
      <c r="P599" s="22">
        <v>2.75E-2</v>
      </c>
      <c r="Q599" s="23">
        <v>49.123249999999999</v>
      </c>
      <c r="R599" s="24">
        <v>491.23250000000002</v>
      </c>
      <c r="S599" s="25">
        <v>1295.0675000000001</v>
      </c>
      <c r="AMG599"/>
      <c r="AMH599"/>
      <c r="AMI599"/>
      <c r="AMJ599"/>
    </row>
    <row r="600" spans="1:1024" s="2" customFormat="1" ht="25.5" x14ac:dyDescent="0.25">
      <c r="A600" s="10" t="s">
        <v>20</v>
      </c>
      <c r="B600" s="11">
        <v>9563</v>
      </c>
      <c r="C600" s="10">
        <f>VLOOKUP(B600,[1]Planilha8!$X$4:$Y$6629,2,0)</f>
        <v>779726</v>
      </c>
      <c r="D600" s="12" t="s">
        <v>183</v>
      </c>
      <c r="E600" s="12" t="str">
        <f>VLOOKUP(B600,[1]Planilha8!$X$4:$Z$6629,3,0)</f>
        <v>DIRETORIA DE ENFERMAGEM</v>
      </c>
      <c r="F600" s="12" t="str">
        <f>VLOOKUP(B600,[1]Planilha8!$X$4:$AD$6629,7,0)</f>
        <v>BOM</v>
      </c>
      <c r="G600" s="13">
        <v>43182</v>
      </c>
      <c r="H600" s="14">
        <v>1786.3</v>
      </c>
      <c r="I600" s="15" t="s">
        <v>22</v>
      </c>
      <c r="J600" s="16" t="s">
        <v>169</v>
      </c>
      <c r="K600" s="17">
        <v>754845</v>
      </c>
      <c r="L600" s="18">
        <v>2017003759</v>
      </c>
      <c r="M600" s="19">
        <v>43465</v>
      </c>
      <c r="N600" s="20">
        <v>442.10924999999997</v>
      </c>
      <c r="O600" s="21">
        <v>0.33</v>
      </c>
      <c r="P600" s="22">
        <v>2.75E-2</v>
      </c>
      <c r="Q600" s="23">
        <v>49.123249999999999</v>
      </c>
      <c r="R600" s="24">
        <v>491.23250000000002</v>
      </c>
      <c r="S600" s="25">
        <v>1295.0675000000001</v>
      </c>
      <c r="AMG600"/>
      <c r="AMH600"/>
      <c r="AMI600"/>
      <c r="AMJ600"/>
    </row>
    <row r="601" spans="1:1024" s="2" customFormat="1" ht="25.5" x14ac:dyDescent="0.25">
      <c r="A601" s="10" t="s">
        <v>20</v>
      </c>
      <c r="B601" s="11">
        <v>9564</v>
      </c>
      <c r="C601" s="10">
        <f>VLOOKUP(B601,[1]Planilha8!$X$4:$Y$6629,2,0)</f>
        <v>779727</v>
      </c>
      <c r="D601" s="12" t="s">
        <v>183</v>
      </c>
      <c r="E601" s="12" t="str">
        <f>VLOOKUP(B601,[1]Planilha8!$X$4:$Z$6629,3,0)</f>
        <v>DIRETORIA DE ENFERMAGEM</v>
      </c>
      <c r="F601" s="12" t="str">
        <f>VLOOKUP(B601,[1]Planilha8!$X$4:$AD$6629,7,0)</f>
        <v>BOM</v>
      </c>
      <c r="G601" s="13">
        <v>43182</v>
      </c>
      <c r="H601" s="14">
        <v>1786.3</v>
      </c>
      <c r="I601" s="15" t="s">
        <v>22</v>
      </c>
      <c r="J601" s="16" t="s">
        <v>169</v>
      </c>
      <c r="K601" s="17">
        <v>754845</v>
      </c>
      <c r="L601" s="18">
        <v>2017003759</v>
      </c>
      <c r="M601" s="19">
        <v>43465</v>
      </c>
      <c r="N601" s="20">
        <v>442.10924999999997</v>
      </c>
      <c r="O601" s="21">
        <v>0.33</v>
      </c>
      <c r="P601" s="22">
        <v>2.75E-2</v>
      </c>
      <c r="Q601" s="23">
        <v>49.123249999999999</v>
      </c>
      <c r="R601" s="24">
        <v>491.23250000000002</v>
      </c>
      <c r="S601" s="25">
        <v>1295.0675000000001</v>
      </c>
      <c r="AMG601"/>
      <c r="AMH601"/>
      <c r="AMI601"/>
      <c r="AMJ601"/>
    </row>
    <row r="602" spans="1:1024" s="2" customFormat="1" ht="25.5" x14ac:dyDescent="0.25">
      <c r="A602" s="10" t="s">
        <v>20</v>
      </c>
      <c r="B602" s="11">
        <v>9565</v>
      </c>
      <c r="C602" s="10">
        <f>VLOOKUP(B602,[1]Planilha8!$X$4:$Y$6629,2,0)</f>
        <v>779728</v>
      </c>
      <c r="D602" s="12" t="s">
        <v>183</v>
      </c>
      <c r="E602" s="12" t="str">
        <f>VLOOKUP(B602,[1]Planilha8!$X$4:$Z$6629,3,0)</f>
        <v>DIRETORIA DE ENFERMAGEM</v>
      </c>
      <c r="F602" s="12" t="str">
        <f>VLOOKUP(B602,[1]Planilha8!$X$4:$AD$6629,7,0)</f>
        <v>BOM</v>
      </c>
      <c r="G602" s="13">
        <v>43182</v>
      </c>
      <c r="H602" s="14">
        <v>1786.3</v>
      </c>
      <c r="I602" s="15" t="s">
        <v>22</v>
      </c>
      <c r="J602" s="16" t="s">
        <v>169</v>
      </c>
      <c r="K602" s="17">
        <v>754845</v>
      </c>
      <c r="L602" s="18">
        <v>2017003759</v>
      </c>
      <c r="M602" s="19">
        <v>43465</v>
      </c>
      <c r="N602" s="20">
        <v>442.10924999999997</v>
      </c>
      <c r="O602" s="21">
        <v>0.33</v>
      </c>
      <c r="P602" s="22">
        <v>2.75E-2</v>
      </c>
      <c r="Q602" s="23">
        <v>49.123249999999999</v>
      </c>
      <c r="R602" s="24">
        <v>491.23250000000002</v>
      </c>
      <c r="S602" s="25">
        <v>1295.0675000000001</v>
      </c>
      <c r="AMG602"/>
      <c r="AMH602"/>
      <c r="AMI602"/>
      <c r="AMJ602"/>
    </row>
    <row r="603" spans="1:1024" s="2" customFormat="1" ht="25.5" x14ac:dyDescent="0.25">
      <c r="A603" s="10" t="s">
        <v>20</v>
      </c>
      <c r="B603" s="11">
        <v>9566</v>
      </c>
      <c r="C603" s="10">
        <f>VLOOKUP(B603,[1]Planilha8!$X$4:$Y$6629,2,0)</f>
        <v>779729</v>
      </c>
      <c r="D603" s="12" t="s">
        <v>183</v>
      </c>
      <c r="E603" s="12" t="str">
        <f>VLOOKUP(B603,[1]Planilha8!$X$4:$Z$6629,3,0)</f>
        <v>DIRETORIA DE ENFERMAGEM</v>
      </c>
      <c r="F603" s="12" t="str">
        <f>VLOOKUP(B603,[1]Planilha8!$X$4:$AD$6629,7,0)</f>
        <v>BOM</v>
      </c>
      <c r="G603" s="13">
        <v>43182</v>
      </c>
      <c r="H603" s="14">
        <v>1786.3</v>
      </c>
      <c r="I603" s="15" t="s">
        <v>22</v>
      </c>
      <c r="J603" s="16" t="s">
        <v>169</v>
      </c>
      <c r="K603" s="17">
        <v>754845</v>
      </c>
      <c r="L603" s="18">
        <v>2017003759</v>
      </c>
      <c r="M603" s="19">
        <v>43465</v>
      </c>
      <c r="N603" s="20">
        <v>442.10924999999997</v>
      </c>
      <c r="O603" s="21">
        <v>0.33</v>
      </c>
      <c r="P603" s="22">
        <v>2.75E-2</v>
      </c>
      <c r="Q603" s="23">
        <v>49.123249999999999</v>
      </c>
      <c r="R603" s="24">
        <v>491.23250000000002</v>
      </c>
      <c r="S603" s="25">
        <v>1295.0675000000001</v>
      </c>
      <c r="AMG603"/>
      <c r="AMH603"/>
      <c r="AMI603"/>
      <c r="AMJ603"/>
    </row>
    <row r="604" spans="1:1024" s="2" customFormat="1" ht="25.5" x14ac:dyDescent="0.25">
      <c r="A604" s="10" t="s">
        <v>20</v>
      </c>
      <c r="B604" s="11">
        <v>9567</v>
      </c>
      <c r="C604" s="10">
        <f>VLOOKUP(B604,[1]Planilha8!$X$4:$Y$6629,2,0)</f>
        <v>779730</v>
      </c>
      <c r="D604" s="12" t="s">
        <v>183</v>
      </c>
      <c r="E604" s="12" t="str">
        <f>VLOOKUP(B604,[1]Planilha8!$X$4:$Z$6629,3,0)</f>
        <v>DIRETORIA DE ENFERMAGEM</v>
      </c>
      <c r="F604" s="12" t="str">
        <f>VLOOKUP(B604,[1]Planilha8!$X$4:$AD$6629,7,0)</f>
        <v>BOM</v>
      </c>
      <c r="G604" s="13">
        <v>43182</v>
      </c>
      <c r="H604" s="14">
        <v>1786.3</v>
      </c>
      <c r="I604" s="15" t="s">
        <v>22</v>
      </c>
      <c r="J604" s="16" t="s">
        <v>169</v>
      </c>
      <c r="K604" s="17">
        <v>754845</v>
      </c>
      <c r="L604" s="18">
        <v>2017003759</v>
      </c>
      <c r="M604" s="19">
        <v>43465</v>
      </c>
      <c r="N604" s="20">
        <v>442.10924999999997</v>
      </c>
      <c r="O604" s="21">
        <v>0.33</v>
      </c>
      <c r="P604" s="22">
        <v>2.75E-2</v>
      </c>
      <c r="Q604" s="23">
        <v>49.123249999999999</v>
      </c>
      <c r="R604" s="24">
        <v>491.23250000000002</v>
      </c>
      <c r="S604" s="25">
        <v>1295.0675000000001</v>
      </c>
      <c r="AMG604"/>
      <c r="AMH604"/>
      <c r="AMI604"/>
      <c r="AMJ604"/>
    </row>
    <row r="605" spans="1:1024" s="2" customFormat="1" ht="25.5" x14ac:dyDescent="0.25">
      <c r="A605" s="10" t="s">
        <v>20</v>
      </c>
      <c r="B605" s="11">
        <v>9568</v>
      </c>
      <c r="C605" s="10">
        <f>VLOOKUP(B605,[1]Planilha8!$X$4:$Y$6629,2,0)</f>
        <v>779731</v>
      </c>
      <c r="D605" s="12" t="s">
        <v>183</v>
      </c>
      <c r="E605" s="12" t="str">
        <f>VLOOKUP(B605,[1]Planilha8!$X$4:$Z$6629,3,0)</f>
        <v>DIRETORIA DE ENFERMAGEM</v>
      </c>
      <c r="F605" s="12" t="str">
        <f>VLOOKUP(B605,[1]Planilha8!$X$4:$AD$6629,7,0)</f>
        <v>BOM</v>
      </c>
      <c r="G605" s="13">
        <v>43182</v>
      </c>
      <c r="H605" s="14">
        <v>1786.3</v>
      </c>
      <c r="I605" s="15" t="s">
        <v>22</v>
      </c>
      <c r="J605" s="16" t="s">
        <v>169</v>
      </c>
      <c r="K605" s="17">
        <v>754845</v>
      </c>
      <c r="L605" s="18">
        <v>2017003759</v>
      </c>
      <c r="M605" s="19">
        <v>43465</v>
      </c>
      <c r="N605" s="20">
        <v>442.10924999999997</v>
      </c>
      <c r="O605" s="21">
        <v>0.33</v>
      </c>
      <c r="P605" s="22">
        <v>2.75E-2</v>
      </c>
      <c r="Q605" s="23">
        <v>49.123249999999999</v>
      </c>
      <c r="R605" s="24">
        <v>491.23250000000002</v>
      </c>
      <c r="S605" s="25">
        <v>1295.0675000000001</v>
      </c>
      <c r="AMG605"/>
      <c r="AMH605"/>
      <c r="AMI605"/>
      <c r="AMJ605"/>
    </row>
    <row r="606" spans="1:1024" s="2" customFormat="1" ht="25.5" x14ac:dyDescent="0.25">
      <c r="A606" s="10" t="s">
        <v>20</v>
      </c>
      <c r="B606" s="11">
        <v>9569</v>
      </c>
      <c r="C606" s="10">
        <f>VLOOKUP(B606,[1]Planilha8!$X$4:$Y$6629,2,0)</f>
        <v>779732</v>
      </c>
      <c r="D606" s="12" t="s">
        <v>183</v>
      </c>
      <c r="E606" s="12" t="str">
        <f>VLOOKUP(B606,[1]Planilha8!$X$4:$Z$6629,3,0)</f>
        <v>DIRETORIA DE ENFERMAGEM</v>
      </c>
      <c r="F606" s="12" t="str">
        <f>VLOOKUP(B606,[1]Planilha8!$X$4:$AD$6629,7,0)</f>
        <v>BOM</v>
      </c>
      <c r="G606" s="13">
        <v>43182</v>
      </c>
      <c r="H606" s="14">
        <v>1786.3</v>
      </c>
      <c r="I606" s="15" t="s">
        <v>22</v>
      </c>
      <c r="J606" s="16" t="s">
        <v>169</v>
      </c>
      <c r="K606" s="17">
        <v>754845</v>
      </c>
      <c r="L606" s="18">
        <v>2017003759</v>
      </c>
      <c r="M606" s="19">
        <v>43465</v>
      </c>
      <c r="N606" s="20">
        <v>442.10924999999997</v>
      </c>
      <c r="O606" s="21">
        <v>0.33</v>
      </c>
      <c r="P606" s="22">
        <v>2.75E-2</v>
      </c>
      <c r="Q606" s="23">
        <v>49.123249999999999</v>
      </c>
      <c r="R606" s="24">
        <v>491.23250000000002</v>
      </c>
      <c r="S606" s="25">
        <v>1295.0675000000001</v>
      </c>
      <c r="AMG606"/>
      <c r="AMH606"/>
      <c r="AMI606"/>
      <c r="AMJ606"/>
    </row>
    <row r="607" spans="1:1024" s="2" customFormat="1" ht="25.5" x14ac:dyDescent="0.25">
      <c r="A607" s="10" t="s">
        <v>20</v>
      </c>
      <c r="B607" s="11">
        <v>9570</v>
      </c>
      <c r="C607" s="10">
        <f>VLOOKUP(B607,[1]Planilha8!$X$4:$Y$6629,2,0)</f>
        <v>779733</v>
      </c>
      <c r="D607" s="12" t="s">
        <v>183</v>
      </c>
      <c r="E607" s="12" t="str">
        <f>VLOOKUP(B607,[1]Planilha8!$X$4:$Z$6629,3,0)</f>
        <v>DIRETORIA DE ENFERMAGEM</v>
      </c>
      <c r="F607" s="12" t="str">
        <f>VLOOKUP(B607,[1]Planilha8!$X$4:$AD$6629,7,0)</f>
        <v>BOM</v>
      </c>
      <c r="G607" s="13">
        <v>43182</v>
      </c>
      <c r="H607" s="14">
        <v>1786.3</v>
      </c>
      <c r="I607" s="15" t="s">
        <v>22</v>
      </c>
      <c r="J607" s="16" t="s">
        <v>169</v>
      </c>
      <c r="K607" s="17">
        <v>754845</v>
      </c>
      <c r="L607" s="18">
        <v>2017003759</v>
      </c>
      <c r="M607" s="19">
        <v>43465</v>
      </c>
      <c r="N607" s="20">
        <v>442.10924999999997</v>
      </c>
      <c r="O607" s="21">
        <v>0.33</v>
      </c>
      <c r="P607" s="22">
        <v>2.75E-2</v>
      </c>
      <c r="Q607" s="23">
        <v>49.123249999999999</v>
      </c>
      <c r="R607" s="24">
        <v>491.23250000000002</v>
      </c>
      <c r="S607" s="25">
        <v>1295.0675000000001</v>
      </c>
      <c r="AMG607"/>
      <c r="AMH607"/>
      <c r="AMI607"/>
      <c r="AMJ607"/>
    </row>
    <row r="608" spans="1:1024" s="2" customFormat="1" ht="25.5" x14ac:dyDescent="0.25">
      <c r="A608" s="10" t="s">
        <v>20</v>
      </c>
      <c r="B608" s="11">
        <v>9480</v>
      </c>
      <c r="C608" s="10">
        <f>VLOOKUP(B608,[1]Planilha8!$X$4:$Y$6629,2,0)</f>
        <v>779734</v>
      </c>
      <c r="D608" s="12" t="s">
        <v>183</v>
      </c>
      <c r="E608" s="12" t="str">
        <f>VLOOKUP(B608,[1]Planilha8!$X$4:$Z$6629,3,0)</f>
        <v>ASTEC</v>
      </c>
      <c r="F608" s="12" t="str">
        <f>VLOOKUP(B608,[1]Planilha8!$X$4:$AD$6629,7,0)</f>
        <v>BOM</v>
      </c>
      <c r="G608" s="13">
        <v>43185</v>
      </c>
      <c r="H608" s="14">
        <v>1786.3</v>
      </c>
      <c r="I608" s="15" t="s">
        <v>22</v>
      </c>
      <c r="J608" s="16" t="s">
        <v>169</v>
      </c>
      <c r="K608" s="17">
        <v>744880</v>
      </c>
      <c r="L608" s="18">
        <v>2017005286</v>
      </c>
      <c r="M608" s="19">
        <v>43465</v>
      </c>
      <c r="N608" s="20">
        <v>442.10924999999997</v>
      </c>
      <c r="O608" s="21">
        <v>0.33</v>
      </c>
      <c r="P608" s="22">
        <v>2.75E-2</v>
      </c>
      <c r="Q608" s="23">
        <v>49.123249999999999</v>
      </c>
      <c r="R608" s="24">
        <v>491.23250000000002</v>
      </c>
      <c r="S608" s="25">
        <v>1295.0675000000001</v>
      </c>
      <c r="AMG608"/>
      <c r="AMH608"/>
      <c r="AMI608"/>
      <c r="AMJ608"/>
    </row>
    <row r="609" spans="1:1024" s="2" customFormat="1" ht="25.5" x14ac:dyDescent="0.25">
      <c r="A609" s="10" t="s">
        <v>20</v>
      </c>
      <c r="B609" s="11">
        <v>9481</v>
      </c>
      <c r="C609" s="10">
        <f>VLOOKUP(B609,[1]Planilha8!$X$4:$Y$6629,2,0)</f>
        <v>779735</v>
      </c>
      <c r="D609" s="12" t="s">
        <v>183</v>
      </c>
      <c r="E609" s="12" t="str">
        <f>VLOOKUP(B609,[1]Planilha8!$X$4:$Z$6629,3,0)</f>
        <v>ASTEC</v>
      </c>
      <c r="F609" s="12" t="str">
        <f>VLOOKUP(B609,[1]Planilha8!$X$4:$AD$6629,7,0)</f>
        <v>BOM</v>
      </c>
      <c r="G609" s="13">
        <v>43185</v>
      </c>
      <c r="H609" s="14">
        <v>1786.3</v>
      </c>
      <c r="I609" s="15" t="s">
        <v>22</v>
      </c>
      <c r="J609" s="16" t="s">
        <v>169</v>
      </c>
      <c r="K609" s="17">
        <v>744880</v>
      </c>
      <c r="L609" s="18">
        <v>2017005286</v>
      </c>
      <c r="M609" s="19">
        <v>43465</v>
      </c>
      <c r="N609" s="20">
        <v>442.10924999999997</v>
      </c>
      <c r="O609" s="21">
        <v>0.33</v>
      </c>
      <c r="P609" s="22">
        <v>2.75E-2</v>
      </c>
      <c r="Q609" s="23">
        <v>49.123249999999999</v>
      </c>
      <c r="R609" s="24">
        <v>491.23250000000002</v>
      </c>
      <c r="S609" s="25">
        <v>1295.0675000000001</v>
      </c>
      <c r="AMG609"/>
      <c r="AMH609"/>
      <c r="AMI609"/>
      <c r="AMJ609"/>
    </row>
    <row r="610" spans="1:1024" s="2" customFormat="1" ht="25.5" x14ac:dyDescent="0.25">
      <c r="A610" s="10" t="s">
        <v>20</v>
      </c>
      <c r="B610" s="11">
        <v>9482</v>
      </c>
      <c r="C610" s="10">
        <f>VLOOKUP(B610,[1]Planilha8!$X$4:$Y$6629,2,0)</f>
        <v>779736</v>
      </c>
      <c r="D610" s="12" t="s">
        <v>183</v>
      </c>
      <c r="E610" s="12" t="str">
        <f>VLOOKUP(B610,[1]Planilha8!$X$4:$Z$6629,3,0)</f>
        <v>ASTEC</v>
      </c>
      <c r="F610" s="12" t="str">
        <f>VLOOKUP(B610,[1]Planilha8!$X$4:$AD$6629,7,0)</f>
        <v>BOM</v>
      </c>
      <c r="G610" s="13">
        <v>43185</v>
      </c>
      <c r="H610" s="14">
        <v>1786.3</v>
      </c>
      <c r="I610" s="15" t="s">
        <v>22</v>
      </c>
      <c r="J610" s="16" t="s">
        <v>169</v>
      </c>
      <c r="K610" s="17">
        <v>744880</v>
      </c>
      <c r="L610" s="18">
        <v>2017005286</v>
      </c>
      <c r="M610" s="19">
        <v>43465</v>
      </c>
      <c r="N610" s="20">
        <v>442.10924999999997</v>
      </c>
      <c r="O610" s="21">
        <v>0.33</v>
      </c>
      <c r="P610" s="22">
        <v>2.75E-2</v>
      </c>
      <c r="Q610" s="23">
        <v>49.123249999999999</v>
      </c>
      <c r="R610" s="24">
        <v>491.23250000000002</v>
      </c>
      <c r="S610" s="25">
        <v>1295.0675000000001</v>
      </c>
      <c r="AMG610"/>
      <c r="AMH610"/>
      <c r="AMI610"/>
      <c r="AMJ610"/>
    </row>
    <row r="611" spans="1:1024" s="2" customFormat="1" ht="25.5" x14ac:dyDescent="0.25">
      <c r="A611" s="10" t="s">
        <v>20</v>
      </c>
      <c r="B611" s="11">
        <v>9483</v>
      </c>
      <c r="C611" s="10" t="e">
        <f>VLOOKUP(B611,[1]Planilha8!$X$4:$Y$6629,2,0)</f>
        <v>#N/A</v>
      </c>
      <c r="D611" s="12" t="s">
        <v>183</v>
      </c>
      <c r="E611" s="12" t="e">
        <f>VLOOKUP(B611,[1]Planilha8!$X$4:$Z$6629,3,0)</f>
        <v>#N/A</v>
      </c>
      <c r="F611" s="12" t="e">
        <f>VLOOKUP(B611,[1]Planilha8!$X$4:$AD$6629,7,0)</f>
        <v>#N/A</v>
      </c>
      <c r="G611" s="13">
        <v>43185</v>
      </c>
      <c r="H611" s="14">
        <v>1786.3</v>
      </c>
      <c r="I611" s="15" t="s">
        <v>22</v>
      </c>
      <c r="J611" s="16" t="s">
        <v>169</v>
      </c>
      <c r="K611" s="17">
        <v>744880</v>
      </c>
      <c r="L611" s="18">
        <v>2017005286</v>
      </c>
      <c r="M611" s="19">
        <v>43465</v>
      </c>
      <c r="N611" s="20">
        <v>442.10924999999997</v>
      </c>
      <c r="O611" s="21">
        <v>0.33</v>
      </c>
      <c r="P611" s="22">
        <v>2.75E-2</v>
      </c>
      <c r="Q611" s="23">
        <v>49.123249999999999</v>
      </c>
      <c r="R611" s="24">
        <v>491.23250000000002</v>
      </c>
      <c r="S611" s="25">
        <v>0</v>
      </c>
      <c r="AMG611"/>
      <c r="AMH611"/>
      <c r="AMI611"/>
      <c r="AMJ611"/>
    </row>
    <row r="612" spans="1:1024" s="2" customFormat="1" ht="38.25" x14ac:dyDescent="0.25">
      <c r="A612" s="10" t="s">
        <v>20</v>
      </c>
      <c r="B612" s="11">
        <v>9484</v>
      </c>
      <c r="C612" s="10">
        <f>VLOOKUP(B612,[1]Planilha8!$X$4:$Y$6629,2,0)</f>
        <v>779975</v>
      </c>
      <c r="D612" s="12" t="s">
        <v>184</v>
      </c>
      <c r="E612" s="12" t="str">
        <f>VLOOKUP(B612,[1]Planilha8!$X$4:$Z$6629,3,0)</f>
        <v>ASTEC</v>
      </c>
      <c r="F612" s="12" t="str">
        <f>VLOOKUP(B612,[1]Planilha8!$X$4:$AD$6629,7,0)</f>
        <v>BOM</v>
      </c>
      <c r="G612" s="13">
        <v>43185</v>
      </c>
      <c r="H612" s="14">
        <v>259.58999999999997</v>
      </c>
      <c r="I612" s="15" t="s">
        <v>22</v>
      </c>
      <c r="J612" s="16" t="s">
        <v>169</v>
      </c>
      <c r="K612" s="17">
        <v>723963</v>
      </c>
      <c r="L612" s="18">
        <v>2017004933</v>
      </c>
      <c r="M612" s="19">
        <v>43465</v>
      </c>
      <c r="N612" s="20">
        <v>97.346249999999998</v>
      </c>
      <c r="O612" s="21">
        <v>0.5</v>
      </c>
      <c r="P612" s="22">
        <v>4.1666666666666699E-2</v>
      </c>
      <c r="Q612" s="23">
        <v>10.81625</v>
      </c>
      <c r="R612" s="24">
        <v>108.16249999999999</v>
      </c>
      <c r="S612" s="25">
        <v>151.42750000000001</v>
      </c>
      <c r="AMG612"/>
      <c r="AMH612"/>
      <c r="AMI612"/>
      <c r="AMJ612"/>
    </row>
    <row r="613" spans="1:1024" s="2" customFormat="1" ht="38.25" x14ac:dyDescent="0.25">
      <c r="A613" s="10" t="s">
        <v>20</v>
      </c>
      <c r="B613" s="11">
        <v>9485</v>
      </c>
      <c r="C613" s="10">
        <f>VLOOKUP(B613,[1]Planilha8!$X$4:$Y$6629,2,0)</f>
        <v>779976</v>
      </c>
      <c r="D613" s="12" t="s">
        <v>184</v>
      </c>
      <c r="E613" s="12" t="str">
        <f>VLOOKUP(B613,[1]Planilha8!$X$4:$Z$6629,3,0)</f>
        <v>ASTEC</v>
      </c>
      <c r="F613" s="12" t="str">
        <f>VLOOKUP(B613,[1]Planilha8!$X$4:$AD$6629,7,0)</f>
        <v>BOM</v>
      </c>
      <c r="G613" s="13">
        <v>43185</v>
      </c>
      <c r="H613" s="14">
        <v>259.58999999999997</v>
      </c>
      <c r="I613" s="15" t="s">
        <v>22</v>
      </c>
      <c r="J613" s="16" t="s">
        <v>169</v>
      </c>
      <c r="K613" s="17">
        <v>723963</v>
      </c>
      <c r="L613" s="18">
        <v>2017004933</v>
      </c>
      <c r="M613" s="19">
        <v>43465</v>
      </c>
      <c r="N613" s="20">
        <v>97.346249999999998</v>
      </c>
      <c r="O613" s="21">
        <v>0.5</v>
      </c>
      <c r="P613" s="22">
        <v>4.1666666666666699E-2</v>
      </c>
      <c r="Q613" s="23">
        <v>10.81625</v>
      </c>
      <c r="R613" s="24">
        <v>108.16249999999999</v>
      </c>
      <c r="S613" s="25">
        <v>151.42750000000001</v>
      </c>
      <c r="AMG613"/>
      <c r="AMH613"/>
      <c r="AMI613"/>
      <c r="AMJ613"/>
    </row>
    <row r="614" spans="1:1024" s="2" customFormat="1" ht="38.25" x14ac:dyDescent="0.25">
      <c r="A614" s="10" t="s">
        <v>20</v>
      </c>
      <c r="B614" s="11">
        <v>9486</v>
      </c>
      <c r="C614" s="10">
        <f>VLOOKUP(B614,[1]Planilha8!$X$4:$Y$6629,2,0)</f>
        <v>779977</v>
      </c>
      <c r="D614" s="12" t="s">
        <v>184</v>
      </c>
      <c r="E614" s="12" t="str">
        <f>VLOOKUP(B614,[1]Planilha8!$X$4:$Z$6629,3,0)</f>
        <v>SESMT</v>
      </c>
      <c r="F614" s="12" t="str">
        <f>VLOOKUP(B614,[1]Planilha8!$X$4:$AD$6629,7,0)</f>
        <v>BOM</v>
      </c>
      <c r="G614" s="13">
        <v>43185</v>
      </c>
      <c r="H614" s="14">
        <v>259.58999999999997</v>
      </c>
      <c r="I614" s="15" t="s">
        <v>22</v>
      </c>
      <c r="J614" s="16" t="s">
        <v>169</v>
      </c>
      <c r="K614" s="17">
        <v>723963</v>
      </c>
      <c r="L614" s="18">
        <v>2017004933</v>
      </c>
      <c r="M614" s="19">
        <v>43465</v>
      </c>
      <c r="N614" s="20">
        <v>97.346249999999998</v>
      </c>
      <c r="O614" s="21">
        <v>0.5</v>
      </c>
      <c r="P614" s="22">
        <v>4.1666666666666699E-2</v>
      </c>
      <c r="Q614" s="23">
        <v>10.81625</v>
      </c>
      <c r="R614" s="24">
        <v>108.16249999999999</v>
      </c>
      <c r="S614" s="25">
        <v>151.42750000000001</v>
      </c>
      <c r="AMG614"/>
      <c r="AMH614"/>
      <c r="AMI614"/>
      <c r="AMJ614"/>
    </row>
    <row r="615" spans="1:1024" s="2" customFormat="1" ht="38.25" x14ac:dyDescent="0.25">
      <c r="A615" s="10" t="s">
        <v>20</v>
      </c>
      <c r="B615" s="11">
        <v>9487</v>
      </c>
      <c r="C615" s="10">
        <f>VLOOKUP(B615,[1]Planilha8!$X$4:$Y$6629,2,0)</f>
        <v>779978</v>
      </c>
      <c r="D615" s="12" t="s">
        <v>184</v>
      </c>
      <c r="E615" s="12" t="str">
        <f>VLOOKUP(B615,[1]Planilha8!$X$4:$Z$6629,3,0)</f>
        <v>ASTEC</v>
      </c>
      <c r="F615" s="12" t="str">
        <f>VLOOKUP(B615,[1]Planilha8!$X$4:$AD$6629,7,0)</f>
        <v>BOM</v>
      </c>
      <c r="G615" s="13">
        <v>43185</v>
      </c>
      <c r="H615" s="14">
        <v>259.58999999999997</v>
      </c>
      <c r="I615" s="15" t="s">
        <v>22</v>
      </c>
      <c r="J615" s="16" t="s">
        <v>169</v>
      </c>
      <c r="K615" s="17">
        <v>723963</v>
      </c>
      <c r="L615" s="18">
        <v>2017004933</v>
      </c>
      <c r="M615" s="19">
        <v>43465</v>
      </c>
      <c r="N615" s="20">
        <v>97.346249999999998</v>
      </c>
      <c r="O615" s="21">
        <v>0.5</v>
      </c>
      <c r="P615" s="22">
        <v>4.1666666666666699E-2</v>
      </c>
      <c r="Q615" s="23">
        <v>10.81625</v>
      </c>
      <c r="R615" s="24">
        <v>108.16249999999999</v>
      </c>
      <c r="S615" s="25">
        <v>151.42750000000001</v>
      </c>
      <c r="AMG615"/>
      <c r="AMH615"/>
      <c r="AMI615"/>
      <c r="AMJ615"/>
    </row>
    <row r="616" spans="1:1024" s="2" customFormat="1" ht="38.25" x14ac:dyDescent="0.25">
      <c r="A616" s="10" t="s">
        <v>20</v>
      </c>
      <c r="B616" s="11">
        <v>9488</v>
      </c>
      <c r="C616" s="10">
        <f>VLOOKUP(B616,[1]Planilha8!$X$4:$Y$6629,2,0)</f>
        <v>779979</v>
      </c>
      <c r="D616" s="12" t="s">
        <v>184</v>
      </c>
      <c r="E616" s="12" t="str">
        <f>VLOOKUP(B616,[1]Planilha8!$X$4:$Z$6629,3,0)</f>
        <v>ASTEC</v>
      </c>
      <c r="F616" s="12" t="str">
        <f>VLOOKUP(B616,[1]Planilha8!$X$4:$AD$6629,7,0)</f>
        <v>BOM</v>
      </c>
      <c r="G616" s="13">
        <v>43185</v>
      </c>
      <c r="H616" s="14">
        <v>259.58999999999997</v>
      </c>
      <c r="I616" s="15" t="s">
        <v>22</v>
      </c>
      <c r="J616" s="16" t="s">
        <v>169</v>
      </c>
      <c r="K616" s="17">
        <v>723963</v>
      </c>
      <c r="L616" s="18">
        <v>2017004933</v>
      </c>
      <c r="M616" s="19">
        <v>43465</v>
      </c>
      <c r="N616" s="20">
        <v>97.346249999999998</v>
      </c>
      <c r="O616" s="21">
        <v>0.5</v>
      </c>
      <c r="P616" s="22">
        <v>4.1666666666666699E-2</v>
      </c>
      <c r="Q616" s="23">
        <v>10.81625</v>
      </c>
      <c r="R616" s="24">
        <v>108.16249999999999</v>
      </c>
      <c r="S616" s="25">
        <v>151.42750000000001</v>
      </c>
      <c r="AMG616"/>
      <c r="AMH616"/>
      <c r="AMI616"/>
      <c r="AMJ616"/>
    </row>
    <row r="617" spans="1:1024" s="2" customFormat="1" ht="25.5" x14ac:dyDescent="0.25">
      <c r="A617" s="10" t="s">
        <v>20</v>
      </c>
      <c r="B617" s="11">
        <v>9489</v>
      </c>
      <c r="C617" s="10">
        <f>VLOOKUP(B617,[1]Planilha8!$X$4:$Y$6629,2,0)</f>
        <v>779970</v>
      </c>
      <c r="D617" s="12" t="s">
        <v>170</v>
      </c>
      <c r="E617" s="12" t="str">
        <f>VLOOKUP(B617,[1]Planilha8!$X$4:$Z$6629,3,0)</f>
        <v>ASTEC</v>
      </c>
      <c r="F617" s="12" t="str">
        <f>VLOOKUP(B617,[1]Planilha8!$X$4:$AD$6629,7,0)</f>
        <v>BOM</v>
      </c>
      <c r="G617" s="13">
        <v>43185</v>
      </c>
      <c r="H617" s="14">
        <v>385.57</v>
      </c>
      <c r="I617" s="15" t="s">
        <v>22</v>
      </c>
      <c r="J617" s="16" t="s">
        <v>169</v>
      </c>
      <c r="K617" s="17">
        <v>723963</v>
      </c>
      <c r="L617" s="18">
        <v>2017004933</v>
      </c>
      <c r="M617" s="19">
        <v>43465</v>
      </c>
      <c r="N617" s="20">
        <v>57.835500000000003</v>
      </c>
      <c r="O617" s="21">
        <v>0.2</v>
      </c>
      <c r="P617" s="22">
        <v>1.6666666666666701E-2</v>
      </c>
      <c r="Q617" s="23">
        <v>6.4261666666666697</v>
      </c>
      <c r="R617" s="24">
        <v>64.261666666666699</v>
      </c>
      <c r="S617" s="25">
        <v>321.308333333333</v>
      </c>
      <c r="AMG617"/>
      <c r="AMH617"/>
      <c r="AMI617"/>
      <c r="AMJ617"/>
    </row>
    <row r="618" spans="1:1024" s="2" customFormat="1" ht="25.5" x14ac:dyDescent="0.25">
      <c r="A618" s="10" t="s">
        <v>20</v>
      </c>
      <c r="B618" s="11">
        <v>9490</v>
      </c>
      <c r="C618" s="10">
        <f>VLOOKUP(B618,[1]Planilha8!$X$4:$Y$6629,2,0)</f>
        <v>779971</v>
      </c>
      <c r="D618" s="12" t="s">
        <v>170</v>
      </c>
      <c r="E618" s="12" t="str">
        <f>VLOOKUP(B618,[1]Planilha8!$X$4:$Z$6629,3,0)</f>
        <v>ASTEC</v>
      </c>
      <c r="F618" s="12" t="str">
        <f>VLOOKUP(B618,[1]Planilha8!$X$4:$AD$6629,7,0)</f>
        <v>BOM</v>
      </c>
      <c r="G618" s="13">
        <v>43185</v>
      </c>
      <c r="H618" s="14">
        <v>385.57</v>
      </c>
      <c r="I618" s="15" t="s">
        <v>22</v>
      </c>
      <c r="J618" s="16" t="s">
        <v>169</v>
      </c>
      <c r="K618" s="17">
        <v>723963</v>
      </c>
      <c r="L618" s="18">
        <v>2017004933</v>
      </c>
      <c r="M618" s="19">
        <v>43465</v>
      </c>
      <c r="N618" s="20">
        <v>57.835500000000003</v>
      </c>
      <c r="O618" s="21">
        <v>0.2</v>
      </c>
      <c r="P618" s="22">
        <v>1.6666666666666701E-2</v>
      </c>
      <c r="Q618" s="23">
        <v>6.4261666666666697</v>
      </c>
      <c r="R618" s="24">
        <v>64.261666666666699</v>
      </c>
      <c r="S618" s="25">
        <v>321.308333333333</v>
      </c>
      <c r="AMG618"/>
      <c r="AMH618"/>
      <c r="AMI618"/>
      <c r="AMJ618"/>
    </row>
    <row r="619" spans="1:1024" s="2" customFormat="1" ht="25.5" x14ac:dyDescent="0.25">
      <c r="A619" s="10" t="s">
        <v>20</v>
      </c>
      <c r="B619" s="11">
        <v>9491</v>
      </c>
      <c r="C619" s="10">
        <f>VLOOKUP(B619,[1]Planilha8!$X$4:$Y$6629,2,0)</f>
        <v>779972</v>
      </c>
      <c r="D619" s="12" t="s">
        <v>170</v>
      </c>
      <c r="E619" s="12" t="str">
        <f>VLOOKUP(B619,[1]Planilha8!$X$4:$Z$6629,3,0)</f>
        <v>ESCRITÓRIO DE QUALIDADE</v>
      </c>
      <c r="F619" s="12" t="str">
        <f>VLOOKUP(B619,[1]Planilha8!$X$4:$AD$6629,7,0)</f>
        <v>BOM</v>
      </c>
      <c r="G619" s="13">
        <v>43185</v>
      </c>
      <c r="H619" s="14">
        <v>385.57</v>
      </c>
      <c r="I619" s="15" t="s">
        <v>22</v>
      </c>
      <c r="J619" s="16" t="s">
        <v>169</v>
      </c>
      <c r="K619" s="17">
        <v>723963</v>
      </c>
      <c r="L619" s="18">
        <v>2017004933</v>
      </c>
      <c r="M619" s="19">
        <v>43465</v>
      </c>
      <c r="N619" s="20">
        <v>57.835500000000003</v>
      </c>
      <c r="O619" s="21">
        <v>0.2</v>
      </c>
      <c r="P619" s="22">
        <v>1.6666666666666701E-2</v>
      </c>
      <c r="Q619" s="23">
        <v>6.4261666666666697</v>
      </c>
      <c r="R619" s="24">
        <v>64.261666666666699</v>
      </c>
      <c r="S619" s="25">
        <v>321.308333333333</v>
      </c>
      <c r="AMG619"/>
      <c r="AMH619"/>
      <c r="AMI619"/>
      <c r="AMJ619"/>
    </row>
    <row r="620" spans="1:1024" s="2" customFormat="1" ht="25.5" x14ac:dyDescent="0.25">
      <c r="A620" s="10" t="s">
        <v>20</v>
      </c>
      <c r="B620" s="11">
        <v>9492</v>
      </c>
      <c r="C620" s="10">
        <f>VLOOKUP(B620,[1]Planilha8!$X$4:$Y$6629,2,0)</f>
        <v>779973</v>
      </c>
      <c r="D620" s="12" t="s">
        <v>170</v>
      </c>
      <c r="E620" s="12" t="str">
        <f>VLOOKUP(B620,[1]Planilha8!$X$4:$Z$6629,3,0)</f>
        <v>ESCRITÓRIO DE QUALIDADE</v>
      </c>
      <c r="F620" s="12" t="str">
        <f>VLOOKUP(B620,[1]Planilha8!$X$4:$AD$6629,7,0)</f>
        <v>BOM</v>
      </c>
      <c r="G620" s="13">
        <v>43185</v>
      </c>
      <c r="H620" s="14">
        <v>385.57</v>
      </c>
      <c r="I620" s="15" t="s">
        <v>22</v>
      </c>
      <c r="J620" s="16" t="s">
        <v>169</v>
      </c>
      <c r="K620" s="17">
        <v>723963</v>
      </c>
      <c r="L620" s="18">
        <v>2017004933</v>
      </c>
      <c r="M620" s="19">
        <v>43465</v>
      </c>
      <c r="N620" s="20">
        <v>57.835500000000003</v>
      </c>
      <c r="O620" s="21">
        <v>0.2</v>
      </c>
      <c r="P620" s="22">
        <v>1.6666666666666701E-2</v>
      </c>
      <c r="Q620" s="23">
        <v>6.4261666666666697</v>
      </c>
      <c r="R620" s="24">
        <v>64.261666666666699</v>
      </c>
      <c r="S620" s="25">
        <v>321.308333333333</v>
      </c>
      <c r="AMG620"/>
      <c r="AMH620"/>
      <c r="AMI620"/>
      <c r="AMJ620"/>
    </row>
    <row r="621" spans="1:1024" s="2" customFormat="1" ht="25.5" x14ac:dyDescent="0.25">
      <c r="A621" s="10" t="s">
        <v>20</v>
      </c>
      <c r="B621" s="11">
        <v>9493</v>
      </c>
      <c r="C621" s="10">
        <f>VLOOKUP(B621,[1]Planilha8!$X$4:$Y$6629,2,0)</f>
        <v>779974</v>
      </c>
      <c r="D621" s="12" t="s">
        <v>170</v>
      </c>
      <c r="E621" s="12" t="str">
        <f>VLOOKUP(B621,[1]Planilha8!$X$4:$Z$6629,3,0)</f>
        <v>ESCRITÓRIO DE QUALIDADE</v>
      </c>
      <c r="F621" s="12" t="str">
        <f>VLOOKUP(B621,[1]Planilha8!$X$4:$AD$6629,7,0)</f>
        <v>BOM</v>
      </c>
      <c r="G621" s="13">
        <v>43185</v>
      </c>
      <c r="H621" s="14">
        <v>385.57</v>
      </c>
      <c r="I621" s="15" t="s">
        <v>22</v>
      </c>
      <c r="J621" s="16" t="s">
        <v>169</v>
      </c>
      <c r="K621" s="17">
        <v>723963</v>
      </c>
      <c r="L621" s="18">
        <v>2017004933</v>
      </c>
      <c r="M621" s="19">
        <v>43465</v>
      </c>
      <c r="N621" s="20">
        <v>57.835500000000003</v>
      </c>
      <c r="O621" s="21">
        <v>0.2</v>
      </c>
      <c r="P621" s="22">
        <v>1.6666666666666701E-2</v>
      </c>
      <c r="Q621" s="23">
        <v>6.4261666666666697</v>
      </c>
      <c r="R621" s="24">
        <v>64.261666666666699</v>
      </c>
      <c r="S621" s="25">
        <v>321.308333333333</v>
      </c>
      <c r="AMG621"/>
      <c r="AMH621"/>
      <c r="AMI621"/>
      <c r="AMJ621"/>
    </row>
    <row r="622" spans="1:1024" s="2" customFormat="1" ht="25.5" x14ac:dyDescent="0.25">
      <c r="A622" s="10" t="s">
        <v>20</v>
      </c>
      <c r="B622" s="11">
        <v>9494</v>
      </c>
      <c r="C622" s="10">
        <f>VLOOKUP(B622,[1]Planilha8!$X$4:$Y$6629,2,0)</f>
        <v>779960</v>
      </c>
      <c r="D622" s="12" t="s">
        <v>170</v>
      </c>
      <c r="E622" s="12" t="str">
        <f>VLOOKUP(B622,[1]Planilha8!$X$4:$Z$6629,3,0)</f>
        <v>FARMÁCIA – GERÊNCIA</v>
      </c>
      <c r="F622" s="12" t="str">
        <f>VLOOKUP(B622,[1]Planilha8!$X$4:$AD$6629,7,0)</f>
        <v>BOM</v>
      </c>
      <c r="G622" s="13">
        <v>43185</v>
      </c>
      <c r="H622" s="14">
        <v>385.57</v>
      </c>
      <c r="I622" s="15" t="s">
        <v>22</v>
      </c>
      <c r="J622" s="16" t="s">
        <v>169</v>
      </c>
      <c r="K622" s="17">
        <v>723963</v>
      </c>
      <c r="L622" s="18">
        <v>2017004933</v>
      </c>
      <c r="M622" s="19">
        <v>43465</v>
      </c>
      <c r="N622" s="20">
        <v>57.835500000000003</v>
      </c>
      <c r="O622" s="21">
        <v>0.2</v>
      </c>
      <c r="P622" s="22">
        <v>1.6666666666666701E-2</v>
      </c>
      <c r="Q622" s="23">
        <v>6.4261666666666697</v>
      </c>
      <c r="R622" s="24">
        <v>64.261666666666699</v>
      </c>
      <c r="S622" s="25">
        <v>321.308333333333</v>
      </c>
      <c r="AMG622"/>
      <c r="AMH622"/>
      <c r="AMI622"/>
      <c r="AMJ622"/>
    </row>
    <row r="623" spans="1:1024" s="2" customFormat="1" ht="25.5" x14ac:dyDescent="0.25">
      <c r="A623" s="10" t="s">
        <v>20</v>
      </c>
      <c r="B623" s="11">
        <v>9495</v>
      </c>
      <c r="C623" s="10">
        <f>VLOOKUP(B623,[1]Planilha8!$X$4:$Y$6629,2,0)</f>
        <v>779961</v>
      </c>
      <c r="D623" s="12" t="s">
        <v>170</v>
      </c>
      <c r="E623" s="12" t="str">
        <f>VLOOKUP(B623,[1]Planilha8!$X$4:$Z$6629,3,0)</f>
        <v>ASTEC</v>
      </c>
      <c r="F623" s="12" t="str">
        <f>VLOOKUP(B623,[1]Planilha8!$X$4:$AD$6629,7,0)</f>
        <v>BOM</v>
      </c>
      <c r="G623" s="13">
        <v>43185</v>
      </c>
      <c r="H623" s="14">
        <v>385.57</v>
      </c>
      <c r="I623" s="15" t="s">
        <v>22</v>
      </c>
      <c r="J623" s="16" t="s">
        <v>169</v>
      </c>
      <c r="K623" s="17">
        <v>723963</v>
      </c>
      <c r="L623" s="18">
        <v>2017004933</v>
      </c>
      <c r="M623" s="19">
        <v>43465</v>
      </c>
      <c r="N623" s="20">
        <v>57.835500000000003</v>
      </c>
      <c r="O623" s="21">
        <v>0.2</v>
      </c>
      <c r="P623" s="22">
        <v>1.6666666666666701E-2</v>
      </c>
      <c r="Q623" s="23">
        <v>6.4261666666666697</v>
      </c>
      <c r="R623" s="24">
        <v>64.261666666666699</v>
      </c>
      <c r="S623" s="25">
        <v>321.308333333333</v>
      </c>
      <c r="AMG623"/>
      <c r="AMH623"/>
      <c r="AMI623"/>
      <c r="AMJ623"/>
    </row>
    <row r="624" spans="1:1024" s="2" customFormat="1" ht="25.5" x14ac:dyDescent="0.25">
      <c r="A624" s="10" t="s">
        <v>20</v>
      </c>
      <c r="B624" s="11">
        <v>9496</v>
      </c>
      <c r="C624" s="10">
        <f>VLOOKUP(B624,[1]Planilha8!$X$4:$Y$6629,2,0)</f>
        <v>779962</v>
      </c>
      <c r="D624" s="12" t="s">
        <v>170</v>
      </c>
      <c r="E624" s="12" t="str">
        <f>VLOOKUP(B624,[1]Planilha8!$X$4:$Z$6629,3,0)</f>
        <v>ASTEC</v>
      </c>
      <c r="F624" s="12" t="str">
        <f>VLOOKUP(B624,[1]Planilha8!$X$4:$AD$6629,7,0)</f>
        <v>BOM</v>
      </c>
      <c r="G624" s="13">
        <v>43185</v>
      </c>
      <c r="H624" s="14">
        <v>385.57</v>
      </c>
      <c r="I624" s="15" t="s">
        <v>22</v>
      </c>
      <c r="J624" s="16" t="s">
        <v>169</v>
      </c>
      <c r="K624" s="17">
        <v>723963</v>
      </c>
      <c r="L624" s="18">
        <v>2017004933</v>
      </c>
      <c r="M624" s="19">
        <v>43465</v>
      </c>
      <c r="N624" s="20">
        <v>57.835500000000003</v>
      </c>
      <c r="O624" s="21">
        <v>0.2</v>
      </c>
      <c r="P624" s="22">
        <v>1.6666666666666701E-2</v>
      </c>
      <c r="Q624" s="23">
        <v>6.4261666666666697</v>
      </c>
      <c r="R624" s="24">
        <v>64.261666666666699</v>
      </c>
      <c r="S624" s="25">
        <v>321.308333333333</v>
      </c>
      <c r="AMG624"/>
      <c r="AMH624"/>
      <c r="AMI624"/>
      <c r="AMJ624"/>
    </row>
    <row r="625" spans="1:1024" s="2" customFormat="1" ht="25.5" x14ac:dyDescent="0.25">
      <c r="A625" s="10" t="s">
        <v>20</v>
      </c>
      <c r="B625" s="11">
        <v>9497</v>
      </c>
      <c r="C625" s="10">
        <f>VLOOKUP(B625,[1]Planilha8!$X$4:$Y$6629,2,0)</f>
        <v>779963</v>
      </c>
      <c r="D625" s="12" t="s">
        <v>170</v>
      </c>
      <c r="E625" s="12" t="str">
        <f>VLOOKUP(B625,[1]Planilha8!$X$4:$Z$6629,3,0)</f>
        <v>ASTEC</v>
      </c>
      <c r="F625" s="12" t="str">
        <f>VLOOKUP(B625,[1]Planilha8!$X$4:$AD$6629,7,0)</f>
        <v>BOM</v>
      </c>
      <c r="G625" s="13">
        <v>43185</v>
      </c>
      <c r="H625" s="14">
        <v>385.57</v>
      </c>
      <c r="I625" s="15" t="s">
        <v>22</v>
      </c>
      <c r="J625" s="16" t="s">
        <v>169</v>
      </c>
      <c r="K625" s="17">
        <v>723963</v>
      </c>
      <c r="L625" s="18">
        <v>2017004933</v>
      </c>
      <c r="M625" s="19">
        <v>43465</v>
      </c>
      <c r="N625" s="20">
        <v>57.835500000000003</v>
      </c>
      <c r="O625" s="21">
        <v>0.2</v>
      </c>
      <c r="P625" s="22">
        <v>1.6666666666666701E-2</v>
      </c>
      <c r="Q625" s="23">
        <v>6.4261666666666697</v>
      </c>
      <c r="R625" s="24">
        <v>64.261666666666699</v>
      </c>
      <c r="S625" s="25">
        <v>321.308333333333</v>
      </c>
      <c r="AMG625"/>
      <c r="AMH625"/>
      <c r="AMI625"/>
      <c r="AMJ625"/>
    </row>
    <row r="626" spans="1:1024" s="2" customFormat="1" ht="25.5" x14ac:dyDescent="0.25">
      <c r="A626" s="10" t="s">
        <v>20</v>
      </c>
      <c r="B626" s="11">
        <v>9498</v>
      </c>
      <c r="C626" s="10">
        <f>VLOOKUP(B626,[1]Planilha8!$X$4:$Y$6629,2,0)</f>
        <v>779964</v>
      </c>
      <c r="D626" s="12" t="s">
        <v>170</v>
      </c>
      <c r="E626" s="12" t="str">
        <f>VLOOKUP(B626,[1]Planilha8!$X$4:$Z$6629,3,0)</f>
        <v>ASTEC</v>
      </c>
      <c r="F626" s="12" t="str">
        <f>VLOOKUP(B626,[1]Planilha8!$X$4:$AD$6629,7,0)</f>
        <v>BOM</v>
      </c>
      <c r="G626" s="13">
        <v>43185</v>
      </c>
      <c r="H626" s="14">
        <v>385.57</v>
      </c>
      <c r="I626" s="15" t="s">
        <v>22</v>
      </c>
      <c r="J626" s="16" t="s">
        <v>169</v>
      </c>
      <c r="K626" s="17">
        <v>723963</v>
      </c>
      <c r="L626" s="18">
        <v>2017004933</v>
      </c>
      <c r="M626" s="19">
        <v>43465</v>
      </c>
      <c r="N626" s="20">
        <v>57.835500000000003</v>
      </c>
      <c r="O626" s="21">
        <v>0.2</v>
      </c>
      <c r="P626" s="22">
        <v>1.6666666666666701E-2</v>
      </c>
      <c r="Q626" s="23">
        <v>6.4261666666666697</v>
      </c>
      <c r="R626" s="24">
        <v>64.261666666666699</v>
      </c>
      <c r="S626" s="25">
        <v>321.308333333333</v>
      </c>
      <c r="AMG626"/>
      <c r="AMH626"/>
      <c r="AMI626"/>
      <c r="AMJ626"/>
    </row>
    <row r="627" spans="1:1024" s="2" customFormat="1" ht="25.5" x14ac:dyDescent="0.25">
      <c r="A627" s="10" t="s">
        <v>20</v>
      </c>
      <c r="B627" s="11">
        <v>9499</v>
      </c>
      <c r="C627" s="10">
        <f>VLOOKUP(B627,[1]Planilha8!$X$4:$Y$6629,2,0)</f>
        <v>779965</v>
      </c>
      <c r="D627" s="12" t="s">
        <v>170</v>
      </c>
      <c r="E627" s="12" t="str">
        <f>VLOOKUP(B627,[1]Planilha8!$X$4:$Z$6629,3,0)</f>
        <v>ASTEC</v>
      </c>
      <c r="F627" s="12" t="str">
        <f>VLOOKUP(B627,[1]Planilha8!$X$4:$AD$6629,7,0)</f>
        <v>BOM</v>
      </c>
      <c r="G627" s="13">
        <v>43185</v>
      </c>
      <c r="H627" s="14">
        <v>385.57</v>
      </c>
      <c r="I627" s="15" t="s">
        <v>22</v>
      </c>
      <c r="J627" s="16" t="s">
        <v>169</v>
      </c>
      <c r="K627" s="17">
        <v>723963</v>
      </c>
      <c r="L627" s="18">
        <v>2017004933</v>
      </c>
      <c r="M627" s="19">
        <v>43465</v>
      </c>
      <c r="N627" s="20">
        <v>57.835500000000003</v>
      </c>
      <c r="O627" s="21">
        <v>0.2</v>
      </c>
      <c r="P627" s="22">
        <v>1.6666666666666701E-2</v>
      </c>
      <c r="Q627" s="23">
        <v>6.4261666666666697</v>
      </c>
      <c r="R627" s="24">
        <v>64.261666666666699</v>
      </c>
      <c r="S627" s="25">
        <v>321.308333333333</v>
      </c>
      <c r="AMG627"/>
      <c r="AMH627"/>
      <c r="AMI627"/>
      <c r="AMJ627"/>
    </row>
    <row r="628" spans="1:1024" s="2" customFormat="1" ht="25.5" x14ac:dyDescent="0.25">
      <c r="A628" s="10" t="s">
        <v>20</v>
      </c>
      <c r="B628" s="11">
        <v>9500</v>
      </c>
      <c r="C628" s="10">
        <f>VLOOKUP(B628,[1]Planilha8!$X$4:$Y$6629,2,0)</f>
        <v>779966</v>
      </c>
      <c r="D628" s="12" t="s">
        <v>170</v>
      </c>
      <c r="E628" s="12" t="str">
        <f>VLOOKUP(B628,[1]Planilha8!$X$4:$Z$6629,3,0)</f>
        <v>ASTEC</v>
      </c>
      <c r="F628" s="12" t="str">
        <f>VLOOKUP(B628,[1]Planilha8!$X$4:$AD$6629,7,0)</f>
        <v>BOM</v>
      </c>
      <c r="G628" s="13">
        <v>43185</v>
      </c>
      <c r="H628" s="14">
        <v>385.57</v>
      </c>
      <c r="I628" s="15" t="s">
        <v>22</v>
      </c>
      <c r="J628" s="16" t="s">
        <v>169</v>
      </c>
      <c r="K628" s="17">
        <v>723963</v>
      </c>
      <c r="L628" s="18">
        <v>2017004933</v>
      </c>
      <c r="M628" s="19">
        <v>43465</v>
      </c>
      <c r="N628" s="20">
        <v>57.835500000000003</v>
      </c>
      <c r="O628" s="21">
        <v>0.2</v>
      </c>
      <c r="P628" s="22">
        <v>1.6666666666666701E-2</v>
      </c>
      <c r="Q628" s="23">
        <v>6.4261666666666697</v>
      </c>
      <c r="R628" s="24">
        <v>64.261666666666699</v>
      </c>
      <c r="S628" s="25">
        <v>321.308333333333</v>
      </c>
      <c r="AMG628"/>
      <c r="AMH628"/>
      <c r="AMI628"/>
      <c r="AMJ628"/>
    </row>
    <row r="629" spans="1:1024" s="2" customFormat="1" ht="25.5" x14ac:dyDescent="0.25">
      <c r="A629" s="10" t="s">
        <v>20</v>
      </c>
      <c r="B629" s="11">
        <v>9528</v>
      </c>
      <c r="C629" s="10">
        <f>VLOOKUP(B629,[1]Planilha8!$X$4:$Y$6629,2,0)</f>
        <v>779967</v>
      </c>
      <c r="D629" s="12" t="s">
        <v>170</v>
      </c>
      <c r="E629" s="12" t="str">
        <f>VLOOKUP(B629,[1]Planilha8!$X$4:$Z$6629,3,0)</f>
        <v>ASTEC</v>
      </c>
      <c r="F629" s="12" t="str">
        <f>VLOOKUP(B629,[1]Planilha8!$X$4:$AD$6629,7,0)</f>
        <v>BOM</v>
      </c>
      <c r="G629" s="13">
        <v>43185</v>
      </c>
      <c r="H629" s="14">
        <v>385.57</v>
      </c>
      <c r="I629" s="15" t="s">
        <v>22</v>
      </c>
      <c r="J629" s="16" t="s">
        <v>169</v>
      </c>
      <c r="K629" s="17">
        <v>723963</v>
      </c>
      <c r="L629" s="18">
        <v>2017004933</v>
      </c>
      <c r="M629" s="19">
        <v>43465</v>
      </c>
      <c r="N629" s="20">
        <v>57.835500000000003</v>
      </c>
      <c r="O629" s="21">
        <v>0.2</v>
      </c>
      <c r="P629" s="22">
        <v>1.6666666666666701E-2</v>
      </c>
      <c r="Q629" s="23">
        <v>6.4261666666666697</v>
      </c>
      <c r="R629" s="24">
        <v>64.261666666666699</v>
      </c>
      <c r="S629" s="25">
        <v>321.308333333333</v>
      </c>
      <c r="AMG629"/>
      <c r="AMH629"/>
      <c r="AMI629"/>
      <c r="AMJ629"/>
    </row>
    <row r="630" spans="1:1024" s="2" customFormat="1" ht="25.5" x14ac:dyDescent="0.25">
      <c r="A630" s="10" t="s">
        <v>20</v>
      </c>
      <c r="B630" s="11">
        <v>9529</v>
      </c>
      <c r="C630" s="10">
        <f>VLOOKUP(B630,[1]Planilha8!$X$4:$Y$6629,2,0)</f>
        <v>779968</v>
      </c>
      <c r="D630" s="12" t="s">
        <v>170</v>
      </c>
      <c r="E630" s="12" t="str">
        <f>VLOOKUP(B630,[1]Planilha8!$X$4:$Z$6629,3,0)</f>
        <v>ASTEC</v>
      </c>
      <c r="F630" s="12" t="str">
        <f>VLOOKUP(B630,[1]Planilha8!$X$4:$AD$6629,7,0)</f>
        <v>BOM</v>
      </c>
      <c r="G630" s="13">
        <v>43185</v>
      </c>
      <c r="H630" s="14">
        <v>385.57</v>
      </c>
      <c r="I630" s="15" t="s">
        <v>22</v>
      </c>
      <c r="J630" s="16" t="s">
        <v>169</v>
      </c>
      <c r="K630" s="17">
        <v>723963</v>
      </c>
      <c r="L630" s="18">
        <v>2017004933</v>
      </c>
      <c r="M630" s="19">
        <v>43465</v>
      </c>
      <c r="N630" s="20">
        <v>57.835500000000003</v>
      </c>
      <c r="O630" s="21">
        <v>0.2</v>
      </c>
      <c r="P630" s="22">
        <v>1.6666666666666701E-2</v>
      </c>
      <c r="Q630" s="23">
        <v>6.4261666666666697</v>
      </c>
      <c r="R630" s="24">
        <v>64.261666666666699</v>
      </c>
      <c r="S630" s="25">
        <v>321.308333333333</v>
      </c>
      <c r="AMG630"/>
      <c r="AMH630"/>
      <c r="AMI630"/>
      <c r="AMJ630"/>
    </row>
    <row r="631" spans="1:1024" s="2" customFormat="1" ht="38.25" x14ac:dyDescent="0.25">
      <c r="A631" s="10" t="s">
        <v>20</v>
      </c>
      <c r="B631" s="11">
        <v>9530</v>
      </c>
      <c r="C631" s="10">
        <f>VLOOKUP(B631,[1]Planilha8!$X$4:$Y$6629,2,0)</f>
        <v>779969</v>
      </c>
      <c r="D631" s="12" t="s">
        <v>170</v>
      </c>
      <c r="E631" s="12" t="str">
        <f>VLOOKUP(B631,[1]Planilha8!$X$4:$Z$6629,3,0)</f>
        <v>CHI – ADMINISTRAÇÃO</v>
      </c>
      <c r="F631" s="12" t="str">
        <f>VLOOKUP(B631,[1]Planilha8!$X$4:$AD$6629,7,0)</f>
        <v>REGULAR</v>
      </c>
      <c r="G631" s="13">
        <v>43185</v>
      </c>
      <c r="H631" s="14">
        <v>385.57</v>
      </c>
      <c r="I631" s="15" t="s">
        <v>22</v>
      </c>
      <c r="J631" s="16" t="s">
        <v>169</v>
      </c>
      <c r="K631" s="17">
        <v>723963</v>
      </c>
      <c r="L631" s="18">
        <v>2017004933</v>
      </c>
      <c r="M631" s="19">
        <v>43465</v>
      </c>
      <c r="N631" s="20">
        <v>57.835500000000003</v>
      </c>
      <c r="O631" s="21">
        <v>0.2</v>
      </c>
      <c r="P631" s="22">
        <v>1.6666666666666701E-2</v>
      </c>
      <c r="Q631" s="23">
        <v>6.4261666666666697</v>
      </c>
      <c r="R631" s="24">
        <v>64.261666666666699</v>
      </c>
      <c r="S631" s="25">
        <v>321.308333333333</v>
      </c>
      <c r="AMG631"/>
      <c r="AMH631"/>
      <c r="AMI631"/>
      <c r="AMJ631"/>
    </row>
    <row r="632" spans="1:1024" s="2" customFormat="1" ht="38.25" x14ac:dyDescent="0.25">
      <c r="A632" s="10" t="s">
        <v>20</v>
      </c>
      <c r="B632" s="11">
        <v>9535</v>
      </c>
      <c r="C632" s="10">
        <f>VLOOKUP(B632,[1]Planilha8!$X$4:$Y$6629,2,0)</f>
        <v>779955</v>
      </c>
      <c r="D632" s="12" t="s">
        <v>185</v>
      </c>
      <c r="E632" s="12" t="str">
        <f>VLOOKUP(B632,[1]Planilha8!$X$4:$Z$6629,3,0)</f>
        <v>ASTEC</v>
      </c>
      <c r="F632" s="12" t="str">
        <f>VLOOKUP(B632,[1]Planilha8!$X$4:$AD$6629,7,0)</f>
        <v>BOM</v>
      </c>
      <c r="G632" s="13">
        <v>43185</v>
      </c>
      <c r="H632" s="14">
        <v>2677.4</v>
      </c>
      <c r="I632" s="15" t="s">
        <v>22</v>
      </c>
      <c r="J632" s="16" t="s">
        <v>169</v>
      </c>
      <c r="K632" s="17">
        <v>723963</v>
      </c>
      <c r="L632" s="18">
        <v>2017004933</v>
      </c>
      <c r="M632" s="19">
        <v>43465</v>
      </c>
      <c r="N632" s="20">
        <v>502.01249999999999</v>
      </c>
      <c r="O632" s="21">
        <v>0.25</v>
      </c>
      <c r="P632" s="22">
        <v>2.0833333333333301E-2</v>
      </c>
      <c r="Q632" s="23">
        <v>55.779166666666697</v>
      </c>
      <c r="R632" s="24">
        <v>557.79166666666697</v>
      </c>
      <c r="S632" s="25">
        <v>2119.6083333333299</v>
      </c>
      <c r="AMG632"/>
      <c r="AMH632"/>
      <c r="AMI632"/>
      <c r="AMJ632"/>
    </row>
    <row r="633" spans="1:1024" s="2" customFormat="1" ht="38.25" x14ac:dyDescent="0.25">
      <c r="A633" s="10" t="s">
        <v>20</v>
      </c>
      <c r="B633" s="11">
        <v>9536</v>
      </c>
      <c r="C633" s="10">
        <f>VLOOKUP(B633,[1]Planilha8!$X$4:$Y$6629,2,0)</f>
        <v>779956</v>
      </c>
      <c r="D633" s="12" t="s">
        <v>185</v>
      </c>
      <c r="E633" s="12" t="str">
        <f>VLOOKUP(B633,[1]Planilha8!$X$4:$Z$6629,3,0)</f>
        <v>SESMT</v>
      </c>
      <c r="F633" s="12" t="str">
        <f>VLOOKUP(B633,[1]Planilha8!$X$4:$AD$6629,7,0)</f>
        <v>BOM</v>
      </c>
      <c r="G633" s="13">
        <v>43185</v>
      </c>
      <c r="H633" s="14">
        <v>2677.4</v>
      </c>
      <c r="I633" s="15" t="s">
        <v>22</v>
      </c>
      <c r="J633" s="16" t="s">
        <v>169</v>
      </c>
      <c r="K633" s="17">
        <v>723963</v>
      </c>
      <c r="L633" s="18">
        <v>2017004933</v>
      </c>
      <c r="M633" s="19">
        <v>43465</v>
      </c>
      <c r="N633" s="20">
        <v>502.01249999999999</v>
      </c>
      <c r="O633" s="21">
        <v>0.25</v>
      </c>
      <c r="P633" s="22">
        <v>2.0833333333333301E-2</v>
      </c>
      <c r="Q633" s="23">
        <v>55.779166666666697</v>
      </c>
      <c r="R633" s="24">
        <v>557.79166666666697</v>
      </c>
      <c r="S633" s="25">
        <v>2119.6083333333299</v>
      </c>
      <c r="AMG633"/>
      <c r="AMH633"/>
      <c r="AMI633"/>
      <c r="AMJ633"/>
    </row>
    <row r="634" spans="1:1024" s="2" customFormat="1" ht="38.25" x14ac:dyDescent="0.25">
      <c r="A634" s="10" t="s">
        <v>20</v>
      </c>
      <c r="B634" s="11">
        <v>9537</v>
      </c>
      <c r="C634" s="10">
        <f>VLOOKUP(B634,[1]Planilha8!$X$4:$Y$6629,2,0)</f>
        <v>779957</v>
      </c>
      <c r="D634" s="12" t="s">
        <v>185</v>
      </c>
      <c r="E634" s="12" t="str">
        <f>VLOOKUP(B634,[1]Planilha8!$X$4:$Z$6629,3,0)</f>
        <v>ESCRITÓRIO DE QUALIDADE</v>
      </c>
      <c r="F634" s="12" t="str">
        <f>VLOOKUP(B634,[1]Planilha8!$X$4:$AD$6629,7,0)</f>
        <v>BOM</v>
      </c>
      <c r="G634" s="13">
        <v>43185</v>
      </c>
      <c r="H634" s="14">
        <v>2677.4</v>
      </c>
      <c r="I634" s="15" t="s">
        <v>22</v>
      </c>
      <c r="J634" s="16" t="s">
        <v>169</v>
      </c>
      <c r="K634" s="17">
        <v>723963</v>
      </c>
      <c r="L634" s="18">
        <v>2017004933</v>
      </c>
      <c r="M634" s="19">
        <v>43465</v>
      </c>
      <c r="N634" s="20">
        <v>502.01249999999999</v>
      </c>
      <c r="O634" s="21">
        <v>0.25</v>
      </c>
      <c r="P634" s="22">
        <v>2.0833333333333301E-2</v>
      </c>
      <c r="Q634" s="23">
        <v>55.779166666666697</v>
      </c>
      <c r="R634" s="24">
        <v>557.79166666666697</v>
      </c>
      <c r="S634" s="25">
        <v>2119.6083333333299</v>
      </c>
      <c r="AMG634"/>
      <c r="AMH634"/>
      <c r="AMI634"/>
      <c r="AMJ634"/>
    </row>
    <row r="635" spans="1:1024" s="2" customFormat="1" ht="38.25" x14ac:dyDescent="0.25">
      <c r="A635" s="10" t="s">
        <v>20</v>
      </c>
      <c r="B635" s="11">
        <v>9538</v>
      </c>
      <c r="C635" s="10">
        <f>VLOOKUP(B635,[1]Planilha8!$X$4:$Y$6629,2,0)</f>
        <v>779958</v>
      </c>
      <c r="D635" s="12" t="s">
        <v>185</v>
      </c>
      <c r="E635" s="12" t="str">
        <f>VLOOKUP(B635,[1]Planilha8!$X$4:$Z$6629,3,0)</f>
        <v>ESCRITÓRIO DE QUALIDADE</v>
      </c>
      <c r="F635" s="12" t="str">
        <f>VLOOKUP(B635,[1]Planilha8!$X$4:$AD$6629,7,0)</f>
        <v>BOM</v>
      </c>
      <c r="G635" s="13">
        <v>43185</v>
      </c>
      <c r="H635" s="14">
        <v>2677.4</v>
      </c>
      <c r="I635" s="15" t="s">
        <v>22</v>
      </c>
      <c r="J635" s="16" t="s">
        <v>169</v>
      </c>
      <c r="K635" s="17">
        <v>723963</v>
      </c>
      <c r="L635" s="18">
        <v>2017004933</v>
      </c>
      <c r="M635" s="19">
        <v>43465</v>
      </c>
      <c r="N635" s="20">
        <v>502.01249999999999</v>
      </c>
      <c r="O635" s="21">
        <v>0.25</v>
      </c>
      <c r="P635" s="22">
        <v>2.0833333333333301E-2</v>
      </c>
      <c r="Q635" s="23">
        <v>55.779166666666697</v>
      </c>
      <c r="R635" s="24">
        <v>557.79166666666697</v>
      </c>
      <c r="S635" s="25">
        <v>2119.6083333333299</v>
      </c>
      <c r="AMG635"/>
      <c r="AMH635"/>
      <c r="AMI635"/>
      <c r="AMJ635"/>
    </row>
    <row r="636" spans="1:1024" s="2" customFormat="1" ht="38.25" x14ac:dyDescent="0.25">
      <c r="A636" s="10" t="s">
        <v>20</v>
      </c>
      <c r="B636" s="11">
        <v>9539</v>
      </c>
      <c r="C636" s="10">
        <f>VLOOKUP(B636,[1]Planilha8!$X$4:$Y$6629,2,0)</f>
        <v>779959</v>
      </c>
      <c r="D636" s="12" t="s">
        <v>185</v>
      </c>
      <c r="E636" s="12" t="str">
        <f>VLOOKUP(B636,[1]Planilha8!$X$4:$Z$6629,3,0)</f>
        <v>ASTEC</v>
      </c>
      <c r="F636" s="12" t="str">
        <f>VLOOKUP(B636,[1]Planilha8!$X$4:$AD$6629,7,0)</f>
        <v>BOM</v>
      </c>
      <c r="G636" s="13">
        <v>43185</v>
      </c>
      <c r="H636" s="14">
        <v>2677.4</v>
      </c>
      <c r="I636" s="15" t="s">
        <v>22</v>
      </c>
      <c r="J636" s="16" t="s">
        <v>169</v>
      </c>
      <c r="K636" s="17">
        <v>723963</v>
      </c>
      <c r="L636" s="18">
        <v>2017004933</v>
      </c>
      <c r="M636" s="19">
        <v>43465</v>
      </c>
      <c r="N636" s="20">
        <v>502.01249999999999</v>
      </c>
      <c r="O636" s="21">
        <v>0.25</v>
      </c>
      <c r="P636" s="22">
        <v>2.0833333333333301E-2</v>
      </c>
      <c r="Q636" s="23">
        <v>55.779166666666697</v>
      </c>
      <c r="R636" s="24">
        <v>557.79166666666697</v>
      </c>
      <c r="S636" s="25">
        <v>2119.6083333333299</v>
      </c>
      <c r="AMG636"/>
      <c r="AMH636"/>
      <c r="AMI636"/>
      <c r="AMJ636"/>
    </row>
    <row r="637" spans="1:1024" s="2" customFormat="1" ht="38.25" x14ac:dyDescent="0.25">
      <c r="A637" s="10" t="s">
        <v>20</v>
      </c>
      <c r="B637" s="11">
        <v>9540</v>
      </c>
      <c r="C637" s="10">
        <f>VLOOKUP(B637,[1]Planilha8!$X$4:$Y$6629,2,0)</f>
        <v>779950</v>
      </c>
      <c r="D637" s="12" t="s">
        <v>185</v>
      </c>
      <c r="E637" s="12" t="str">
        <f>VLOOKUP(B637,[1]Planilha8!$X$4:$Z$6629,3,0)</f>
        <v>ASTEC</v>
      </c>
      <c r="F637" s="12" t="str">
        <f>VLOOKUP(B637,[1]Planilha8!$X$4:$AD$6629,7,0)</f>
        <v>BOM</v>
      </c>
      <c r="G637" s="13">
        <v>43185</v>
      </c>
      <c r="H637" s="14">
        <v>2677.4</v>
      </c>
      <c r="I637" s="15" t="s">
        <v>22</v>
      </c>
      <c r="J637" s="16" t="s">
        <v>169</v>
      </c>
      <c r="K637" s="17">
        <v>723963</v>
      </c>
      <c r="L637" s="18">
        <v>2017004933</v>
      </c>
      <c r="M637" s="19">
        <v>43465</v>
      </c>
      <c r="N637" s="20">
        <v>502.01249999999999</v>
      </c>
      <c r="O637" s="21">
        <v>0.25</v>
      </c>
      <c r="P637" s="22">
        <v>2.0833333333333301E-2</v>
      </c>
      <c r="Q637" s="23">
        <v>55.779166666666697</v>
      </c>
      <c r="R637" s="24">
        <v>557.79166666666697</v>
      </c>
      <c r="S637" s="25">
        <v>2119.6083333333299</v>
      </c>
      <c r="AMG637"/>
      <c r="AMH637"/>
      <c r="AMI637"/>
      <c r="AMJ637"/>
    </row>
    <row r="638" spans="1:1024" s="2" customFormat="1" ht="38.25" x14ac:dyDescent="0.25">
      <c r="A638" s="10" t="s">
        <v>20</v>
      </c>
      <c r="B638" s="11">
        <v>9541</v>
      </c>
      <c r="C638" s="10">
        <f>VLOOKUP(B638,[1]Planilha8!$X$4:$Y$6629,2,0)</f>
        <v>779951</v>
      </c>
      <c r="D638" s="12" t="s">
        <v>185</v>
      </c>
      <c r="E638" s="12" t="str">
        <f>VLOOKUP(B638,[1]Planilha8!$X$4:$Z$6629,3,0)</f>
        <v>ESCRITÓRIO DE QUALIDADE</v>
      </c>
      <c r="F638" s="12" t="str">
        <f>VLOOKUP(B638,[1]Planilha8!$X$4:$AD$6629,7,0)</f>
        <v>BOM</v>
      </c>
      <c r="G638" s="13">
        <v>43185</v>
      </c>
      <c r="H638" s="14">
        <v>2677.4</v>
      </c>
      <c r="I638" s="15" t="s">
        <v>22</v>
      </c>
      <c r="J638" s="16" t="s">
        <v>169</v>
      </c>
      <c r="K638" s="17">
        <v>723963</v>
      </c>
      <c r="L638" s="18">
        <v>2017004933</v>
      </c>
      <c r="M638" s="19">
        <v>43465</v>
      </c>
      <c r="N638" s="20">
        <v>502.01249999999999</v>
      </c>
      <c r="O638" s="21">
        <v>0.25</v>
      </c>
      <c r="P638" s="22">
        <v>2.0833333333333301E-2</v>
      </c>
      <c r="Q638" s="23">
        <v>55.779166666666697</v>
      </c>
      <c r="R638" s="24">
        <v>557.79166666666697</v>
      </c>
      <c r="S638" s="25">
        <v>2119.6083333333299</v>
      </c>
      <c r="AMG638"/>
      <c r="AMH638"/>
      <c r="AMI638"/>
      <c r="AMJ638"/>
    </row>
    <row r="639" spans="1:1024" s="2" customFormat="1" ht="38.25" x14ac:dyDescent="0.25">
      <c r="A639" s="10" t="s">
        <v>20</v>
      </c>
      <c r="B639" s="11">
        <v>9542</v>
      </c>
      <c r="C639" s="10">
        <f>VLOOKUP(B639,[1]Planilha8!$X$4:$Y$6629,2,0)</f>
        <v>779952</v>
      </c>
      <c r="D639" s="12" t="s">
        <v>185</v>
      </c>
      <c r="E639" s="12" t="str">
        <f>VLOOKUP(B639,[1]Planilha8!$X$4:$Z$6629,3,0)</f>
        <v>ASTEC</v>
      </c>
      <c r="F639" s="12" t="str">
        <f>VLOOKUP(B639,[1]Planilha8!$X$4:$AD$6629,7,0)</f>
        <v>BOM</v>
      </c>
      <c r="G639" s="13">
        <v>43185</v>
      </c>
      <c r="H639" s="14">
        <v>2677.4</v>
      </c>
      <c r="I639" s="15" t="s">
        <v>22</v>
      </c>
      <c r="J639" s="16" t="s">
        <v>169</v>
      </c>
      <c r="K639" s="17">
        <v>723963</v>
      </c>
      <c r="L639" s="18">
        <v>2017004933</v>
      </c>
      <c r="M639" s="19">
        <v>43465</v>
      </c>
      <c r="N639" s="20">
        <v>502.01249999999999</v>
      </c>
      <c r="O639" s="21">
        <v>0.25</v>
      </c>
      <c r="P639" s="22">
        <v>2.0833333333333301E-2</v>
      </c>
      <c r="Q639" s="23">
        <v>55.779166666666697</v>
      </c>
      <c r="R639" s="24">
        <v>557.79166666666697</v>
      </c>
      <c r="S639" s="25">
        <v>2119.6083333333299</v>
      </c>
      <c r="AMG639"/>
      <c r="AMH639"/>
      <c r="AMI639"/>
      <c r="AMJ639"/>
    </row>
    <row r="640" spans="1:1024" s="2" customFormat="1" ht="38.25" x14ac:dyDescent="0.25">
      <c r="A640" s="10" t="s">
        <v>20</v>
      </c>
      <c r="B640" s="11">
        <v>9543</v>
      </c>
      <c r="C640" s="10">
        <f>VLOOKUP(B640,[1]Planilha8!$X$4:$Y$6629,2,0)</f>
        <v>779953</v>
      </c>
      <c r="D640" s="12" t="s">
        <v>185</v>
      </c>
      <c r="E640" s="12" t="str">
        <f>VLOOKUP(B640,[1]Planilha8!$X$4:$Z$6629,3,0)</f>
        <v>ASTEC</v>
      </c>
      <c r="F640" s="12" t="str">
        <f>VLOOKUP(B640,[1]Planilha8!$X$4:$AD$6629,7,0)</f>
        <v>BOM</v>
      </c>
      <c r="G640" s="13">
        <v>43185</v>
      </c>
      <c r="H640" s="14">
        <v>2677.4</v>
      </c>
      <c r="I640" s="15" t="s">
        <v>22</v>
      </c>
      <c r="J640" s="16" t="s">
        <v>169</v>
      </c>
      <c r="K640" s="17">
        <v>723963</v>
      </c>
      <c r="L640" s="18">
        <v>2017004933</v>
      </c>
      <c r="M640" s="19">
        <v>43465</v>
      </c>
      <c r="N640" s="20">
        <v>502.01249999999999</v>
      </c>
      <c r="O640" s="21">
        <v>0.25</v>
      </c>
      <c r="P640" s="22">
        <v>2.0833333333333301E-2</v>
      </c>
      <c r="Q640" s="23">
        <v>55.779166666666697</v>
      </c>
      <c r="R640" s="24">
        <v>557.79166666666697</v>
      </c>
      <c r="S640" s="25">
        <v>2119.6083333333299</v>
      </c>
      <c r="AMG640"/>
      <c r="AMH640"/>
      <c r="AMI640"/>
      <c r="AMJ640"/>
    </row>
    <row r="641" spans="1:1024" s="2" customFormat="1" ht="38.25" x14ac:dyDescent="0.25">
      <c r="A641" s="10" t="s">
        <v>20</v>
      </c>
      <c r="B641" s="11">
        <v>9544</v>
      </c>
      <c r="C641" s="10">
        <f>VLOOKUP(B641,[1]Planilha8!$X$4:$Y$6629,2,0)</f>
        <v>779954</v>
      </c>
      <c r="D641" s="12" t="s">
        <v>185</v>
      </c>
      <c r="E641" s="12" t="str">
        <f>VLOOKUP(B641,[1]Planilha8!$X$4:$Z$6629,3,0)</f>
        <v>FARMÁCIA – GERÊNCIA</v>
      </c>
      <c r="F641" s="12" t="str">
        <f>VLOOKUP(B641,[1]Planilha8!$X$4:$AD$6629,7,0)</f>
        <v>BOM</v>
      </c>
      <c r="G641" s="13">
        <v>43185</v>
      </c>
      <c r="H641" s="14">
        <v>2677.4</v>
      </c>
      <c r="I641" s="15" t="s">
        <v>22</v>
      </c>
      <c r="J641" s="16" t="s">
        <v>169</v>
      </c>
      <c r="K641" s="17">
        <v>723963</v>
      </c>
      <c r="L641" s="18">
        <v>2017004933</v>
      </c>
      <c r="M641" s="19">
        <v>43465</v>
      </c>
      <c r="N641" s="20">
        <v>502.01249999999999</v>
      </c>
      <c r="O641" s="21">
        <v>0.25</v>
      </c>
      <c r="P641" s="22">
        <v>2.0833333333333301E-2</v>
      </c>
      <c r="Q641" s="23">
        <v>55.779166666666697</v>
      </c>
      <c r="R641" s="24">
        <v>557.79166666666697</v>
      </c>
      <c r="S641" s="25">
        <v>2119.6083333333299</v>
      </c>
      <c r="AMG641"/>
      <c r="AMH641"/>
      <c r="AMI641"/>
      <c r="AMJ641"/>
    </row>
    <row r="642" spans="1:1024" s="2" customFormat="1" ht="38.25" x14ac:dyDescent="0.25">
      <c r="A642" s="10" t="s">
        <v>20</v>
      </c>
      <c r="B642" s="11">
        <v>10886</v>
      </c>
      <c r="C642" s="10">
        <f>VLOOKUP(B642,[1]Planilha8!$X$4:$Y$6629,2,0)</f>
        <v>779738</v>
      </c>
      <c r="D642" s="12" t="s">
        <v>184</v>
      </c>
      <c r="E642" s="12" t="str">
        <f>VLOOKUP(B642,[1]Planilha8!$X$4:$Z$6629,3,0)</f>
        <v>PORTARIA 'A'</v>
      </c>
      <c r="F642" s="12" t="str">
        <f>VLOOKUP(B642,[1]Planilha8!$X$4:$AD$6629,7,0)</f>
        <v>BOM</v>
      </c>
      <c r="G642" s="13">
        <v>43185</v>
      </c>
      <c r="H642" s="14">
        <v>259.58999999999997</v>
      </c>
      <c r="I642" s="15" t="s">
        <v>22</v>
      </c>
      <c r="J642" s="16" t="s">
        <v>169</v>
      </c>
      <c r="K642" s="17">
        <v>727927</v>
      </c>
      <c r="L642" s="18">
        <v>2017004933</v>
      </c>
      <c r="M642" s="19">
        <v>43465</v>
      </c>
      <c r="N642" s="20">
        <v>97.346249999999998</v>
      </c>
      <c r="O642" s="21">
        <v>0.5</v>
      </c>
      <c r="P642" s="22">
        <v>4.1666666666666699E-2</v>
      </c>
      <c r="Q642" s="23">
        <v>10.81625</v>
      </c>
      <c r="R642" s="24">
        <v>108.16249999999999</v>
      </c>
      <c r="S642" s="25">
        <v>151.42750000000001</v>
      </c>
      <c r="AMG642"/>
      <c r="AMH642"/>
      <c r="AMI642"/>
      <c r="AMJ642"/>
    </row>
    <row r="643" spans="1:1024" s="2" customFormat="1" ht="38.25" x14ac:dyDescent="0.25">
      <c r="A643" s="10" t="s">
        <v>20</v>
      </c>
      <c r="B643" s="11">
        <v>10887</v>
      </c>
      <c r="C643" s="10">
        <f>VLOOKUP(B643,[1]Planilha8!$X$4:$Y$6629,2,0)</f>
        <v>779739</v>
      </c>
      <c r="D643" s="12" t="s">
        <v>184</v>
      </c>
      <c r="E643" s="12" t="str">
        <f>VLOOKUP(B643,[1]Planilha8!$X$4:$Z$6629,3,0)</f>
        <v>ALMOXARIFADO</v>
      </c>
      <c r="F643" s="12" t="str">
        <f>VLOOKUP(B643,[1]Planilha8!$X$4:$AD$6629,7,0)</f>
        <v>BOM</v>
      </c>
      <c r="G643" s="13">
        <v>43185</v>
      </c>
      <c r="H643" s="14">
        <v>259.58999999999997</v>
      </c>
      <c r="I643" s="15" t="s">
        <v>22</v>
      </c>
      <c r="J643" s="16" t="s">
        <v>169</v>
      </c>
      <c r="K643" s="17">
        <v>727927</v>
      </c>
      <c r="L643" s="18">
        <v>2017004933</v>
      </c>
      <c r="M643" s="19">
        <v>43465</v>
      </c>
      <c r="N643" s="20">
        <v>97.346249999999998</v>
      </c>
      <c r="O643" s="21">
        <v>0.5</v>
      </c>
      <c r="P643" s="22">
        <v>4.1666666666666699E-2</v>
      </c>
      <c r="Q643" s="23">
        <v>10.81625</v>
      </c>
      <c r="R643" s="24">
        <v>108.16249999999999</v>
      </c>
      <c r="S643" s="25">
        <v>151.42750000000001</v>
      </c>
      <c r="AMG643"/>
      <c r="AMH643"/>
      <c r="AMI643"/>
      <c r="AMJ643"/>
    </row>
    <row r="644" spans="1:1024" s="2" customFormat="1" ht="38.25" x14ac:dyDescent="0.25">
      <c r="A644" s="10" t="s">
        <v>20</v>
      </c>
      <c r="B644" s="11">
        <v>10888</v>
      </c>
      <c r="C644" s="10">
        <f>VLOOKUP(B644,[1]Planilha8!$X$4:$Y$6629,2,0)</f>
        <v>779740</v>
      </c>
      <c r="D644" s="12" t="s">
        <v>184</v>
      </c>
      <c r="E644" s="12" t="str">
        <f>VLOOKUP(B644,[1]Planilha8!$X$4:$Z$6629,3,0)</f>
        <v>ASTEC</v>
      </c>
      <c r="F644" s="12" t="str">
        <f>VLOOKUP(B644,[1]Planilha8!$X$4:$AD$6629,7,0)</f>
        <v>BOM</v>
      </c>
      <c r="G644" s="13">
        <v>43185</v>
      </c>
      <c r="H644" s="14">
        <v>259.58999999999997</v>
      </c>
      <c r="I644" s="15" t="s">
        <v>22</v>
      </c>
      <c r="J644" s="16" t="s">
        <v>169</v>
      </c>
      <c r="K644" s="17">
        <v>727927</v>
      </c>
      <c r="L644" s="18">
        <v>2017004933</v>
      </c>
      <c r="M644" s="19">
        <v>43465</v>
      </c>
      <c r="N644" s="20">
        <v>97.346249999999998</v>
      </c>
      <c r="O644" s="21">
        <v>0.5</v>
      </c>
      <c r="P644" s="22">
        <v>4.1666666666666699E-2</v>
      </c>
      <c r="Q644" s="23">
        <v>10.81625</v>
      </c>
      <c r="R644" s="24">
        <v>108.16249999999999</v>
      </c>
      <c r="S644" s="25">
        <v>151.42750000000001</v>
      </c>
      <c r="AMG644"/>
      <c r="AMH644"/>
      <c r="AMI644"/>
      <c r="AMJ644"/>
    </row>
    <row r="645" spans="1:1024" s="2" customFormat="1" ht="38.25" x14ac:dyDescent="0.25">
      <c r="A645" s="10" t="s">
        <v>20</v>
      </c>
      <c r="B645" s="11">
        <v>10889</v>
      </c>
      <c r="C645" s="10">
        <f>VLOOKUP(B645,[1]Planilha8!$X$4:$Y$6629,2,0)</f>
        <v>779741</v>
      </c>
      <c r="D645" s="12" t="s">
        <v>184</v>
      </c>
      <c r="E645" s="12" t="str">
        <f>VLOOKUP(B645,[1]Planilha8!$X$4:$Z$6629,3,0)</f>
        <v>ASTEC</v>
      </c>
      <c r="F645" s="12" t="str">
        <f>VLOOKUP(B645,[1]Planilha8!$X$4:$AD$6629,7,0)</f>
        <v>BOM</v>
      </c>
      <c r="G645" s="13">
        <v>43185</v>
      </c>
      <c r="H645" s="14">
        <v>259.58999999999997</v>
      </c>
      <c r="I645" s="15" t="s">
        <v>22</v>
      </c>
      <c r="J645" s="16" t="s">
        <v>169</v>
      </c>
      <c r="K645" s="17">
        <v>727927</v>
      </c>
      <c r="L645" s="18">
        <v>2017004933</v>
      </c>
      <c r="M645" s="19">
        <v>43465</v>
      </c>
      <c r="N645" s="20">
        <v>97.346249999999998</v>
      </c>
      <c r="O645" s="21">
        <v>0.5</v>
      </c>
      <c r="P645" s="22">
        <v>4.1666666666666699E-2</v>
      </c>
      <c r="Q645" s="23">
        <v>10.81625</v>
      </c>
      <c r="R645" s="24">
        <v>108.16249999999999</v>
      </c>
      <c r="S645" s="25">
        <v>151.42750000000001</v>
      </c>
      <c r="AMG645"/>
      <c r="AMH645"/>
      <c r="AMI645"/>
      <c r="AMJ645"/>
    </row>
    <row r="646" spans="1:1024" s="2" customFormat="1" ht="38.25" x14ac:dyDescent="0.25">
      <c r="A646" s="10" t="s">
        <v>20</v>
      </c>
      <c r="B646" s="11">
        <v>10890</v>
      </c>
      <c r="C646" s="10">
        <f>VLOOKUP(B646,[1]Planilha8!$X$4:$Y$6629,2,0)</f>
        <v>779742</v>
      </c>
      <c r="D646" s="12" t="s">
        <v>184</v>
      </c>
      <c r="E646" s="12" t="str">
        <f>VLOOKUP(B646,[1]Planilha8!$X$4:$Z$6629,3,0)</f>
        <v>ASTEC</v>
      </c>
      <c r="F646" s="12" t="str">
        <f>VLOOKUP(B646,[1]Planilha8!$X$4:$AD$6629,7,0)</f>
        <v>BOM</v>
      </c>
      <c r="G646" s="13">
        <v>43185</v>
      </c>
      <c r="H646" s="14">
        <v>259.58999999999997</v>
      </c>
      <c r="I646" s="15" t="s">
        <v>22</v>
      </c>
      <c r="J646" s="16" t="s">
        <v>169</v>
      </c>
      <c r="K646" s="17">
        <v>727927</v>
      </c>
      <c r="L646" s="18">
        <v>2017004933</v>
      </c>
      <c r="M646" s="19">
        <v>43465</v>
      </c>
      <c r="N646" s="20">
        <v>97.346249999999998</v>
      </c>
      <c r="O646" s="21">
        <v>0.5</v>
      </c>
      <c r="P646" s="22">
        <v>4.1666666666666699E-2</v>
      </c>
      <c r="Q646" s="23">
        <v>10.81625</v>
      </c>
      <c r="R646" s="24">
        <v>108.16249999999999</v>
      </c>
      <c r="S646" s="25">
        <v>151.42750000000001</v>
      </c>
      <c r="AMG646"/>
      <c r="AMH646"/>
      <c r="AMI646"/>
      <c r="AMJ646"/>
    </row>
    <row r="647" spans="1:1024" s="2" customFormat="1" ht="38.25" x14ac:dyDescent="0.25">
      <c r="A647" s="10" t="s">
        <v>20</v>
      </c>
      <c r="B647" s="11">
        <v>11015</v>
      </c>
      <c r="C647" s="10">
        <f>VLOOKUP(B647,[1]Planilha8!$X$4:$Y$6629,2,0)</f>
        <v>803681</v>
      </c>
      <c r="D647" s="12" t="s">
        <v>186</v>
      </c>
      <c r="E647" s="12" t="str">
        <f>VLOOKUP(B647,[1]Planilha8!$X$4:$Z$6629,3,0)</f>
        <v>REABILITAÇÃO CARDÍACA</v>
      </c>
      <c r="F647" s="12" t="str">
        <f>VLOOKUP(B647,[1]Planilha8!$X$4:$AD$6629,7,0)</f>
        <v>BOM</v>
      </c>
      <c r="G647" s="13">
        <v>43206</v>
      </c>
      <c r="H647" s="14">
        <v>1752.96</v>
      </c>
      <c r="I647" s="15" t="s">
        <v>22</v>
      </c>
      <c r="J647" s="16" t="s">
        <v>72</v>
      </c>
      <c r="K647" s="17">
        <v>115765</v>
      </c>
      <c r="L647" s="18">
        <v>2017005110</v>
      </c>
      <c r="M647" s="19">
        <v>43465</v>
      </c>
      <c r="N647" s="20">
        <v>385.65120000000002</v>
      </c>
      <c r="O647" s="21">
        <v>0.33</v>
      </c>
      <c r="P647" s="22">
        <v>2.75E-2</v>
      </c>
      <c r="Q647" s="23">
        <v>48.206400000000002</v>
      </c>
      <c r="R647" s="24">
        <v>433.85759999999999</v>
      </c>
      <c r="S647" s="25">
        <v>1319.1024</v>
      </c>
      <c r="AMG647"/>
      <c r="AMH647"/>
      <c r="AMI647"/>
      <c r="AMJ647"/>
    </row>
    <row r="648" spans="1:1024" s="2" customFormat="1" ht="38.25" x14ac:dyDescent="0.25">
      <c r="A648" s="10" t="s">
        <v>20</v>
      </c>
      <c r="B648" s="11">
        <v>11098</v>
      </c>
      <c r="C648" s="10">
        <f>VLOOKUP(B648,[1]Planilha8!$X$4:$Y$6629,2,0)</f>
        <v>803679</v>
      </c>
      <c r="D648" s="12" t="s">
        <v>187</v>
      </c>
      <c r="E648" s="12" t="str">
        <f>VLOOKUP(B648,[1]Planilha8!$X$4:$Z$6629,3,0)</f>
        <v>REABILITAÇÃO CARDÍACA</v>
      </c>
      <c r="F648" s="12" t="str">
        <f>VLOOKUP(B648,[1]Planilha8!$X$4:$AD$6629,7,0)</f>
        <v>BOM</v>
      </c>
      <c r="G648" s="13">
        <v>43217</v>
      </c>
      <c r="H648" s="14">
        <v>4299</v>
      </c>
      <c r="I648" s="15" t="s">
        <v>22</v>
      </c>
      <c r="J648" s="16" t="s">
        <v>144</v>
      </c>
      <c r="K648" s="17">
        <v>62142</v>
      </c>
      <c r="L648" s="18">
        <v>2017005110</v>
      </c>
      <c r="M648" s="19">
        <v>43465</v>
      </c>
      <c r="N648" s="20">
        <v>945.78</v>
      </c>
      <c r="O648" s="21">
        <v>0.33</v>
      </c>
      <c r="P648" s="22">
        <v>2.75E-2</v>
      </c>
      <c r="Q648" s="23">
        <v>118.2225</v>
      </c>
      <c r="R648" s="24">
        <v>1064.0025000000001</v>
      </c>
      <c r="S648" s="25">
        <v>3234.9974999999999</v>
      </c>
      <c r="AMG648"/>
      <c r="AMH648"/>
      <c r="AMI648"/>
      <c r="AMJ648"/>
    </row>
    <row r="649" spans="1:1024" s="2" customFormat="1" ht="38.25" x14ac:dyDescent="0.25">
      <c r="A649" s="10" t="s">
        <v>20</v>
      </c>
      <c r="B649" s="11">
        <v>11099</v>
      </c>
      <c r="C649" s="10">
        <f>VLOOKUP(B649,[1]Planilha8!$X$4:$Y$6629,2,0)</f>
        <v>803680</v>
      </c>
      <c r="D649" s="12" t="s">
        <v>187</v>
      </c>
      <c r="E649" s="12" t="str">
        <f>VLOOKUP(B649,[1]Planilha8!$X$4:$Z$6629,3,0)</f>
        <v>REABILITAÇÃO CARDÍACA</v>
      </c>
      <c r="F649" s="12" t="str">
        <f>VLOOKUP(B649,[1]Planilha8!$X$4:$AD$6629,7,0)</f>
        <v>BOM</v>
      </c>
      <c r="G649" s="13">
        <v>43217</v>
      </c>
      <c r="H649" s="14">
        <v>4299</v>
      </c>
      <c r="I649" s="15" t="s">
        <v>22</v>
      </c>
      <c r="J649" s="16" t="s">
        <v>144</v>
      </c>
      <c r="K649" s="17">
        <v>62142</v>
      </c>
      <c r="L649" s="18">
        <v>2017005110</v>
      </c>
      <c r="M649" s="19">
        <v>43465</v>
      </c>
      <c r="N649" s="20">
        <v>945.78</v>
      </c>
      <c r="O649" s="21">
        <v>0.33</v>
      </c>
      <c r="P649" s="22">
        <v>2.75E-2</v>
      </c>
      <c r="Q649" s="23">
        <v>118.2225</v>
      </c>
      <c r="R649" s="24">
        <v>1064.0025000000001</v>
      </c>
      <c r="S649" s="25">
        <v>3234.9974999999999</v>
      </c>
      <c r="AMG649"/>
      <c r="AMH649"/>
      <c r="AMI649"/>
      <c r="AMJ649"/>
    </row>
    <row r="650" spans="1:1024" s="2" customFormat="1" ht="25.5" x14ac:dyDescent="0.25">
      <c r="A650" s="10" t="s">
        <v>20</v>
      </c>
      <c r="B650" s="11">
        <v>11114</v>
      </c>
      <c r="C650" s="10">
        <f>VLOOKUP(B650,[1]Planilha8!$X$4:$Y$6629,2,0)</f>
        <v>2042387</v>
      </c>
      <c r="D650" s="12" t="s">
        <v>137</v>
      </c>
      <c r="E650" s="12" t="str">
        <f>VLOOKUP(B650,[1]Planilha8!$X$4:$Z$6629,3,0)</f>
        <v>5º ANDAR</v>
      </c>
      <c r="F650" s="12" t="str">
        <f>VLOOKUP(B650,[1]Planilha8!$X$4:$AD$6629,7,0)</f>
        <v>BOM</v>
      </c>
      <c r="G650" s="13">
        <v>43222</v>
      </c>
      <c r="H650" s="14">
        <v>548</v>
      </c>
      <c r="I650" s="15" t="s">
        <v>22</v>
      </c>
      <c r="J650" s="16" t="s">
        <v>188</v>
      </c>
      <c r="K650" s="17">
        <v>4</v>
      </c>
      <c r="L650" s="18">
        <v>2017005287</v>
      </c>
      <c r="M650" s="19">
        <v>43465</v>
      </c>
      <c r="N650" s="20">
        <v>159.833333333333</v>
      </c>
      <c r="O650" s="21">
        <v>0.5</v>
      </c>
      <c r="P650" s="22">
        <v>4.1666666666666699E-2</v>
      </c>
      <c r="Q650" s="23">
        <v>22.8333333333333</v>
      </c>
      <c r="R650" s="24">
        <v>182.666666666667</v>
      </c>
      <c r="S650" s="25">
        <v>365.33333333333297</v>
      </c>
      <c r="AMG650"/>
      <c r="AMH650"/>
      <c r="AMI650"/>
      <c r="AMJ650"/>
    </row>
    <row r="651" spans="1:1024" s="2" customFormat="1" ht="89.25" x14ac:dyDescent="0.25">
      <c r="A651" s="10" t="s">
        <v>20</v>
      </c>
      <c r="B651" s="11">
        <v>11057</v>
      </c>
      <c r="C651" s="10">
        <f>VLOOKUP(B651,[1]Planilha8!$X$4:$Y$6629,2,0)</f>
        <v>2042468</v>
      </c>
      <c r="D651" s="12" t="s">
        <v>189</v>
      </c>
      <c r="E651" s="12" t="str">
        <f>VLOOKUP(B651,[1]Planilha8!$X$4:$Z$6629,3,0)</f>
        <v>DIRETORIA TÉCNICA</v>
      </c>
      <c r="F651" s="12" t="str">
        <f>VLOOKUP(B651,[1]Planilha8!$X$4:$AD$6629,7,0)</f>
        <v>BOM</v>
      </c>
      <c r="G651" s="13">
        <v>43236</v>
      </c>
      <c r="H651" s="14">
        <v>2450</v>
      </c>
      <c r="I651" s="15" t="s">
        <v>22</v>
      </c>
      <c r="J651" s="16" t="s">
        <v>169</v>
      </c>
      <c r="K651" s="17">
        <v>777915</v>
      </c>
      <c r="L651" s="18">
        <v>2015005185</v>
      </c>
      <c r="M651" s="19">
        <v>43465</v>
      </c>
      <c r="N651" s="20">
        <v>357.29166666666703</v>
      </c>
      <c r="O651" s="21">
        <v>0.25</v>
      </c>
      <c r="P651" s="22">
        <v>2.0833333333333301E-2</v>
      </c>
      <c r="Q651" s="23">
        <v>51.0416666666667</v>
      </c>
      <c r="R651" s="24">
        <v>408.33333333333297</v>
      </c>
      <c r="S651" s="25">
        <v>2041.6666666666699</v>
      </c>
      <c r="AMG651"/>
      <c r="AMH651"/>
      <c r="AMI651"/>
      <c r="AMJ651"/>
    </row>
    <row r="652" spans="1:1024" s="2" customFormat="1" ht="89.25" x14ac:dyDescent="0.25">
      <c r="A652" s="10" t="s">
        <v>20</v>
      </c>
      <c r="B652" s="11">
        <v>11058</v>
      </c>
      <c r="C652" s="10">
        <f>VLOOKUP(B652,[1]Planilha8!$X$4:$Y$6629,2,0)</f>
        <v>2042469</v>
      </c>
      <c r="D652" s="12" t="s">
        <v>189</v>
      </c>
      <c r="E652" s="12" t="str">
        <f>VLOOKUP(B652,[1]Planilha8!$X$4:$Z$6629,3,0)</f>
        <v>NÚCLEO MÉDICO</v>
      </c>
      <c r="F652" s="12" t="str">
        <f>VLOOKUP(B652,[1]Planilha8!$X$4:$AD$6629,7,0)</f>
        <v>BOM</v>
      </c>
      <c r="G652" s="13">
        <v>43236</v>
      </c>
      <c r="H652" s="14">
        <v>2450</v>
      </c>
      <c r="I652" s="15" t="s">
        <v>22</v>
      </c>
      <c r="J652" s="16" t="s">
        <v>169</v>
      </c>
      <c r="K652" s="17">
        <v>777915</v>
      </c>
      <c r="L652" s="18">
        <v>2015005185</v>
      </c>
      <c r="M652" s="19">
        <v>43465</v>
      </c>
      <c r="N652" s="20">
        <v>357.29166666666703</v>
      </c>
      <c r="O652" s="21">
        <v>0.25</v>
      </c>
      <c r="P652" s="22">
        <v>2.0833333333333301E-2</v>
      </c>
      <c r="Q652" s="23">
        <v>51.0416666666667</v>
      </c>
      <c r="R652" s="24">
        <v>408.33333333333297</v>
      </c>
      <c r="S652" s="25">
        <v>2041.6666666666699</v>
      </c>
      <c r="AMG652"/>
      <c r="AMH652"/>
      <c r="AMI652"/>
      <c r="AMJ652"/>
    </row>
    <row r="653" spans="1:1024" s="2" customFormat="1" ht="89.25" x14ac:dyDescent="0.25">
      <c r="A653" s="10" t="s">
        <v>20</v>
      </c>
      <c r="B653" s="11">
        <v>11059</v>
      </c>
      <c r="C653" s="10">
        <f>VLOOKUP(B653,[1]Planilha8!$X$4:$Y$6629,2,0)</f>
        <v>2042470</v>
      </c>
      <c r="D653" s="12" t="s">
        <v>189</v>
      </c>
      <c r="E653" s="12" t="str">
        <f>VLOOKUP(B653,[1]Planilha8!$X$4:$Z$6629,3,0)</f>
        <v>NÚCLEO MÉDICO</v>
      </c>
      <c r="F653" s="12" t="str">
        <f>VLOOKUP(B653,[1]Planilha8!$X$4:$AD$6629,7,0)</f>
        <v>BOM</v>
      </c>
      <c r="G653" s="13">
        <v>43236</v>
      </c>
      <c r="H653" s="14">
        <v>2450</v>
      </c>
      <c r="I653" s="15" t="s">
        <v>22</v>
      </c>
      <c r="J653" s="16" t="s">
        <v>169</v>
      </c>
      <c r="K653" s="17">
        <v>777915</v>
      </c>
      <c r="L653" s="18">
        <v>2015005185</v>
      </c>
      <c r="M653" s="19">
        <v>43465</v>
      </c>
      <c r="N653" s="20">
        <v>357.29166666666703</v>
      </c>
      <c r="O653" s="21">
        <v>0.25</v>
      </c>
      <c r="P653" s="22">
        <v>2.0833333333333301E-2</v>
      </c>
      <c r="Q653" s="23">
        <v>51.0416666666667</v>
      </c>
      <c r="R653" s="24">
        <v>408.33333333333297</v>
      </c>
      <c r="S653" s="25">
        <v>2041.6666666666699</v>
      </c>
      <c r="AMG653"/>
      <c r="AMH653"/>
      <c r="AMI653"/>
      <c r="AMJ653"/>
    </row>
    <row r="654" spans="1:1024" s="2" customFormat="1" ht="89.25" x14ac:dyDescent="0.25">
      <c r="A654" s="10" t="s">
        <v>20</v>
      </c>
      <c r="B654" s="11">
        <v>11060</v>
      </c>
      <c r="C654" s="10">
        <f>VLOOKUP(B654,[1]Planilha8!$X$4:$Y$6629,2,0)</f>
        <v>2042471</v>
      </c>
      <c r="D654" s="12" t="s">
        <v>189</v>
      </c>
      <c r="E654" s="12" t="str">
        <f>VLOOKUP(B654,[1]Planilha8!$X$4:$Z$6629,3,0)</f>
        <v>CHI</v>
      </c>
      <c r="F654" s="12" t="str">
        <f>VLOOKUP(B654,[1]Planilha8!$X$4:$AD$6629,7,0)</f>
        <v>BOM</v>
      </c>
      <c r="G654" s="13">
        <v>43236</v>
      </c>
      <c r="H654" s="14">
        <v>2450</v>
      </c>
      <c r="I654" s="15" t="s">
        <v>22</v>
      </c>
      <c r="J654" s="16" t="s">
        <v>169</v>
      </c>
      <c r="K654" s="17">
        <v>777915</v>
      </c>
      <c r="L654" s="18">
        <v>2015005185</v>
      </c>
      <c r="M654" s="19">
        <v>43465</v>
      </c>
      <c r="N654" s="20">
        <v>357.29166666666703</v>
      </c>
      <c r="O654" s="21">
        <v>0.25</v>
      </c>
      <c r="P654" s="22">
        <v>2.0833333333333301E-2</v>
      </c>
      <c r="Q654" s="23">
        <v>51.0416666666667</v>
      </c>
      <c r="R654" s="24">
        <v>408.33333333333297</v>
      </c>
      <c r="S654" s="25">
        <v>2041.6666666666699</v>
      </c>
      <c r="AMG654"/>
      <c r="AMH654"/>
      <c r="AMI654"/>
      <c r="AMJ654"/>
    </row>
    <row r="655" spans="1:1024" s="2" customFormat="1" ht="89.25" x14ac:dyDescent="0.25">
      <c r="A655" s="10" t="s">
        <v>20</v>
      </c>
      <c r="B655" s="11">
        <v>11061</v>
      </c>
      <c r="C655" s="10">
        <f>VLOOKUP(B655,[1]Planilha8!$X$4:$Y$6629,2,0)</f>
        <v>2042472</v>
      </c>
      <c r="D655" s="12" t="s">
        <v>189</v>
      </c>
      <c r="E655" s="12" t="str">
        <f>VLOOKUP(B655,[1]Planilha8!$X$4:$Z$6629,3,0)</f>
        <v>CUIDADOS PALIATIVOS - 2 ANDAR</v>
      </c>
      <c r="F655" s="12" t="str">
        <f>VLOOKUP(B655,[1]Planilha8!$X$4:$AD$6629,7,0)</f>
        <v>BOM</v>
      </c>
      <c r="G655" s="13">
        <v>43236</v>
      </c>
      <c r="H655" s="14">
        <v>2450</v>
      </c>
      <c r="I655" s="15" t="s">
        <v>22</v>
      </c>
      <c r="J655" s="16" t="s">
        <v>169</v>
      </c>
      <c r="K655" s="17">
        <v>777915</v>
      </c>
      <c r="L655" s="18">
        <v>2015005185</v>
      </c>
      <c r="M655" s="19">
        <v>43465</v>
      </c>
      <c r="N655" s="20">
        <v>357.29166666666703</v>
      </c>
      <c r="O655" s="21">
        <v>0.25</v>
      </c>
      <c r="P655" s="22">
        <v>2.0833333333333301E-2</v>
      </c>
      <c r="Q655" s="23">
        <v>51.0416666666667</v>
      </c>
      <c r="R655" s="24">
        <v>408.33333333333297</v>
      </c>
      <c r="S655" s="25">
        <v>2041.6666666666699</v>
      </c>
      <c r="AMG655"/>
      <c r="AMH655"/>
      <c r="AMI655"/>
      <c r="AMJ655"/>
    </row>
    <row r="656" spans="1:1024" s="2" customFormat="1" ht="89.25" x14ac:dyDescent="0.25">
      <c r="A656" s="10" t="s">
        <v>20</v>
      </c>
      <c r="B656" s="11">
        <v>11062</v>
      </c>
      <c r="C656" s="10">
        <f>VLOOKUP(B656,[1]Planilha8!$X$4:$Y$6629,2,0)</f>
        <v>2042473</v>
      </c>
      <c r="D656" s="12" t="s">
        <v>189</v>
      </c>
      <c r="E656" s="12" t="str">
        <f>VLOOKUP(B656,[1]Planilha8!$X$4:$Z$6629,3,0)</f>
        <v>AMBULATÓRIO RECEPÇÃO</v>
      </c>
      <c r="F656" s="12" t="str">
        <f>VLOOKUP(B656,[1]Planilha8!$X$4:$AD$6629,7,0)</f>
        <v>BOM</v>
      </c>
      <c r="G656" s="13">
        <v>43236</v>
      </c>
      <c r="H656" s="14">
        <v>2450</v>
      </c>
      <c r="I656" s="15" t="s">
        <v>22</v>
      </c>
      <c r="J656" s="16" t="s">
        <v>169</v>
      </c>
      <c r="K656" s="17">
        <v>777915</v>
      </c>
      <c r="L656" s="18">
        <v>2015005185</v>
      </c>
      <c r="M656" s="19">
        <v>43465</v>
      </c>
      <c r="N656" s="20">
        <v>357.29166666666703</v>
      </c>
      <c r="O656" s="21">
        <v>0.25</v>
      </c>
      <c r="P656" s="22">
        <v>2.0833333333333301E-2</v>
      </c>
      <c r="Q656" s="23">
        <v>51.0416666666667</v>
      </c>
      <c r="R656" s="24">
        <v>408.33333333333297</v>
      </c>
      <c r="S656" s="25">
        <v>2041.6666666666699</v>
      </c>
      <c r="AMG656"/>
      <c r="AMH656"/>
      <c r="AMI656"/>
      <c r="AMJ656"/>
    </row>
    <row r="657" spans="1:1024" s="2" customFormat="1" ht="89.25" x14ac:dyDescent="0.25">
      <c r="A657" s="10" t="s">
        <v>20</v>
      </c>
      <c r="B657" s="11">
        <v>11063</v>
      </c>
      <c r="C657" s="10">
        <f>VLOOKUP(B657,[1]Planilha8!$X$4:$Y$6629,2,0)</f>
        <v>2042474</v>
      </c>
      <c r="D657" s="12" t="s">
        <v>189</v>
      </c>
      <c r="E657" s="12" t="str">
        <f>VLOOKUP(B657,[1]Planilha8!$X$4:$Z$6629,3,0)</f>
        <v>CUIDADOS PALIATIVOS - 2 ANDAR</v>
      </c>
      <c r="F657" s="12" t="str">
        <f>VLOOKUP(B657,[1]Planilha8!$X$4:$AD$6629,7,0)</f>
        <v>BOM</v>
      </c>
      <c r="G657" s="13">
        <v>43236</v>
      </c>
      <c r="H657" s="14">
        <v>2450</v>
      </c>
      <c r="I657" s="15" t="s">
        <v>22</v>
      </c>
      <c r="J657" s="16" t="s">
        <v>169</v>
      </c>
      <c r="K657" s="17">
        <v>777915</v>
      </c>
      <c r="L657" s="18">
        <v>2015005185</v>
      </c>
      <c r="M657" s="19">
        <v>43465</v>
      </c>
      <c r="N657" s="20">
        <v>357.29166666666703</v>
      </c>
      <c r="O657" s="21">
        <v>0.25</v>
      </c>
      <c r="P657" s="22">
        <v>2.0833333333333301E-2</v>
      </c>
      <c r="Q657" s="23">
        <v>51.0416666666667</v>
      </c>
      <c r="R657" s="24">
        <v>408.33333333333297</v>
      </c>
      <c r="S657" s="25">
        <v>2041.6666666666699</v>
      </c>
      <c r="AMG657"/>
      <c r="AMH657"/>
      <c r="AMI657"/>
      <c r="AMJ657"/>
    </row>
    <row r="658" spans="1:1024" s="2" customFormat="1" ht="89.25" x14ac:dyDescent="0.25">
      <c r="A658" s="10" t="s">
        <v>20</v>
      </c>
      <c r="B658" s="11">
        <v>11064</v>
      </c>
      <c r="C658" s="10">
        <f>VLOOKUP(B658,[1]Planilha8!$X$4:$Y$6629,2,0)</f>
        <v>2042475</v>
      </c>
      <c r="D658" s="12" t="s">
        <v>189</v>
      </c>
      <c r="E658" s="12" t="str">
        <f>VLOOKUP(B658,[1]Planilha8!$X$4:$Z$6629,3,0)</f>
        <v>ASTEC</v>
      </c>
      <c r="F658" s="12" t="str">
        <f>VLOOKUP(B658,[1]Planilha8!$X$4:$AD$6629,7,0)</f>
        <v>BOM</v>
      </c>
      <c r="G658" s="13">
        <v>43236</v>
      </c>
      <c r="H658" s="14">
        <v>2450</v>
      </c>
      <c r="I658" s="15" t="s">
        <v>22</v>
      </c>
      <c r="J658" s="16" t="s">
        <v>169</v>
      </c>
      <c r="K658" s="17">
        <v>777915</v>
      </c>
      <c r="L658" s="18">
        <v>2015005185</v>
      </c>
      <c r="M658" s="19">
        <v>43465</v>
      </c>
      <c r="N658" s="20">
        <v>357.29166666666703</v>
      </c>
      <c r="O658" s="21">
        <v>0.25</v>
      </c>
      <c r="P658" s="22">
        <v>2.0833333333333301E-2</v>
      </c>
      <c r="Q658" s="23">
        <v>51.0416666666667</v>
      </c>
      <c r="R658" s="24">
        <v>408.33333333333297</v>
      </c>
      <c r="S658" s="25">
        <v>2041.6666666666699</v>
      </c>
      <c r="AMG658"/>
      <c r="AMH658"/>
      <c r="AMI658"/>
      <c r="AMJ658"/>
    </row>
    <row r="659" spans="1:1024" s="2" customFormat="1" ht="89.25" x14ac:dyDescent="0.25">
      <c r="A659" s="10" t="s">
        <v>20</v>
      </c>
      <c r="B659" s="11">
        <v>11065</v>
      </c>
      <c r="C659" s="10">
        <f>VLOOKUP(B659,[1]Planilha8!$X$4:$Y$6629,2,0)</f>
        <v>2042476</v>
      </c>
      <c r="D659" s="12" t="s">
        <v>189</v>
      </c>
      <c r="E659" s="12" t="str">
        <f>VLOOKUP(B659,[1]Planilha8!$X$4:$Z$6629,3,0)</f>
        <v>ASTEC</v>
      </c>
      <c r="F659" s="12" t="str">
        <f>VLOOKUP(B659,[1]Planilha8!$X$4:$AD$6629,7,0)</f>
        <v>BOM</v>
      </c>
      <c r="G659" s="13">
        <v>43236</v>
      </c>
      <c r="H659" s="14">
        <v>2450</v>
      </c>
      <c r="I659" s="15" t="s">
        <v>22</v>
      </c>
      <c r="J659" s="16" t="s">
        <v>169</v>
      </c>
      <c r="K659" s="17">
        <v>777915</v>
      </c>
      <c r="L659" s="18">
        <v>2015005185</v>
      </c>
      <c r="M659" s="19">
        <v>43465</v>
      </c>
      <c r="N659" s="20">
        <v>357.29166666666703</v>
      </c>
      <c r="O659" s="21">
        <v>0.25</v>
      </c>
      <c r="P659" s="22">
        <v>2.0833333333333301E-2</v>
      </c>
      <c r="Q659" s="23">
        <v>51.0416666666667</v>
      </c>
      <c r="R659" s="24">
        <v>408.33333333333297</v>
      </c>
      <c r="S659" s="25">
        <v>2041.6666666666699</v>
      </c>
      <c r="AMG659"/>
      <c r="AMH659"/>
      <c r="AMI659"/>
      <c r="AMJ659"/>
    </row>
    <row r="660" spans="1:1024" s="2" customFormat="1" ht="89.25" x14ac:dyDescent="0.25">
      <c r="A660" s="10" t="s">
        <v>20</v>
      </c>
      <c r="B660" s="11">
        <v>11066</v>
      </c>
      <c r="C660" s="10">
        <f>VLOOKUP(B660,[1]Planilha8!$X$4:$Y$6629,2,0)</f>
        <v>2042477</v>
      </c>
      <c r="D660" s="12" t="s">
        <v>189</v>
      </c>
      <c r="E660" s="12" t="str">
        <f>VLOOKUP(B660,[1]Planilha8!$X$4:$Z$6629,3,0)</f>
        <v>ASTEC</v>
      </c>
      <c r="F660" s="12" t="str">
        <f>VLOOKUP(B660,[1]Planilha8!$X$4:$AD$6629,7,0)</f>
        <v>BOM</v>
      </c>
      <c r="G660" s="13">
        <v>43236</v>
      </c>
      <c r="H660" s="14">
        <v>2450</v>
      </c>
      <c r="I660" s="15" t="s">
        <v>22</v>
      </c>
      <c r="J660" s="16" t="s">
        <v>169</v>
      </c>
      <c r="K660" s="17">
        <v>777915</v>
      </c>
      <c r="L660" s="18">
        <v>2015005185</v>
      </c>
      <c r="M660" s="19">
        <v>43465</v>
      </c>
      <c r="N660" s="20">
        <v>357.29166666666703</v>
      </c>
      <c r="O660" s="21">
        <v>0.25</v>
      </c>
      <c r="P660" s="22">
        <v>2.0833333333333301E-2</v>
      </c>
      <c r="Q660" s="23">
        <v>51.0416666666667</v>
      </c>
      <c r="R660" s="24">
        <v>408.33333333333297</v>
      </c>
      <c r="S660" s="25">
        <v>2041.6666666666699</v>
      </c>
      <c r="AMG660"/>
      <c r="AMH660"/>
      <c r="AMI660"/>
      <c r="AMJ660"/>
    </row>
    <row r="661" spans="1:1024" s="2" customFormat="1" ht="89.25" x14ac:dyDescent="0.25">
      <c r="A661" s="10" t="s">
        <v>20</v>
      </c>
      <c r="B661" s="11">
        <v>11067</v>
      </c>
      <c r="C661" s="10">
        <f>VLOOKUP(B661,[1]Planilha8!$X$4:$Y$6629,2,0)</f>
        <v>2042478</v>
      </c>
      <c r="D661" s="12" t="s">
        <v>189</v>
      </c>
      <c r="E661" s="12" t="str">
        <f>VLOOKUP(B661,[1]Planilha8!$X$4:$Z$6629,3,0)</f>
        <v>ASTEC</v>
      </c>
      <c r="F661" s="12" t="str">
        <f>VLOOKUP(B661,[1]Planilha8!$X$4:$AD$6629,7,0)</f>
        <v>BOM</v>
      </c>
      <c r="G661" s="13">
        <v>43236</v>
      </c>
      <c r="H661" s="14">
        <v>2450</v>
      </c>
      <c r="I661" s="15" t="s">
        <v>22</v>
      </c>
      <c r="J661" s="16" t="s">
        <v>169</v>
      </c>
      <c r="K661" s="17">
        <v>777915</v>
      </c>
      <c r="L661" s="18">
        <v>2015005185</v>
      </c>
      <c r="M661" s="19">
        <v>43465</v>
      </c>
      <c r="N661" s="20">
        <v>357.29166666666703</v>
      </c>
      <c r="O661" s="21">
        <v>0.25</v>
      </c>
      <c r="P661" s="22">
        <v>2.0833333333333301E-2</v>
      </c>
      <c r="Q661" s="23">
        <v>51.0416666666667</v>
      </c>
      <c r="R661" s="24">
        <v>408.33333333333297</v>
      </c>
      <c r="S661" s="25">
        <v>2041.6666666666699</v>
      </c>
      <c r="AMG661"/>
      <c r="AMH661"/>
      <c r="AMI661"/>
      <c r="AMJ661"/>
    </row>
    <row r="662" spans="1:1024" s="2" customFormat="1" ht="89.25" x14ac:dyDescent="0.25">
      <c r="A662" s="10" t="s">
        <v>20</v>
      </c>
      <c r="B662" s="11">
        <v>11068</v>
      </c>
      <c r="C662" s="10">
        <f>VLOOKUP(B662,[1]Planilha8!$X$4:$Y$6629,2,0)</f>
        <v>2042479</v>
      </c>
      <c r="D662" s="12" t="s">
        <v>189</v>
      </c>
      <c r="E662" s="12" t="str">
        <f>VLOOKUP(B662,[1]Planilha8!$X$4:$Z$6629,3,0)</f>
        <v>ASTEC</v>
      </c>
      <c r="F662" s="12" t="str">
        <f>VLOOKUP(B662,[1]Planilha8!$X$4:$AD$6629,7,0)</f>
        <v>BOM</v>
      </c>
      <c r="G662" s="13">
        <v>43236</v>
      </c>
      <c r="H662" s="14">
        <v>2450</v>
      </c>
      <c r="I662" s="15" t="s">
        <v>22</v>
      </c>
      <c r="J662" s="16" t="s">
        <v>169</v>
      </c>
      <c r="K662" s="17">
        <v>777915</v>
      </c>
      <c r="L662" s="18">
        <v>2015005185</v>
      </c>
      <c r="M662" s="19">
        <v>43465</v>
      </c>
      <c r="N662" s="20">
        <v>357.29166666666703</v>
      </c>
      <c r="O662" s="21">
        <v>0.25</v>
      </c>
      <c r="P662" s="22">
        <v>2.0833333333333301E-2</v>
      </c>
      <c r="Q662" s="23">
        <v>51.0416666666667</v>
      </c>
      <c r="R662" s="24">
        <v>408.33333333333297</v>
      </c>
      <c r="S662" s="25">
        <v>2041.6666666666699</v>
      </c>
      <c r="AMG662"/>
      <c r="AMH662"/>
      <c r="AMI662"/>
      <c r="AMJ662"/>
    </row>
    <row r="663" spans="1:1024" s="2" customFormat="1" ht="89.25" x14ac:dyDescent="0.25">
      <c r="A663" s="10" t="s">
        <v>20</v>
      </c>
      <c r="B663" s="11">
        <v>11069</v>
      </c>
      <c r="C663" s="10">
        <f>VLOOKUP(B663,[1]Planilha8!$X$4:$Y$6629,2,0)</f>
        <v>2042480</v>
      </c>
      <c r="D663" s="12" t="s">
        <v>189</v>
      </c>
      <c r="E663" s="12" t="str">
        <f>VLOOKUP(B663,[1]Planilha8!$X$4:$Z$6629,3,0)</f>
        <v>ASTEC</v>
      </c>
      <c r="F663" s="12" t="str">
        <f>VLOOKUP(B663,[1]Planilha8!$X$4:$AD$6629,7,0)</f>
        <v>BOM</v>
      </c>
      <c r="G663" s="13">
        <v>43236</v>
      </c>
      <c r="H663" s="14">
        <v>2450</v>
      </c>
      <c r="I663" s="15" t="s">
        <v>22</v>
      </c>
      <c r="J663" s="16" t="s">
        <v>169</v>
      </c>
      <c r="K663" s="17">
        <v>777915</v>
      </c>
      <c r="L663" s="18">
        <v>2015005185</v>
      </c>
      <c r="M663" s="19">
        <v>43465</v>
      </c>
      <c r="N663" s="20">
        <v>357.29166666666703</v>
      </c>
      <c r="O663" s="21">
        <v>0.25</v>
      </c>
      <c r="P663" s="22">
        <v>2.0833333333333301E-2</v>
      </c>
      <c r="Q663" s="23">
        <v>51.0416666666667</v>
      </c>
      <c r="R663" s="24">
        <v>408.33333333333297</v>
      </c>
      <c r="S663" s="25">
        <v>2041.6666666666699</v>
      </c>
      <c r="AMG663"/>
      <c r="AMH663"/>
      <c r="AMI663"/>
      <c r="AMJ663"/>
    </row>
    <row r="664" spans="1:1024" s="2" customFormat="1" ht="89.25" x14ac:dyDescent="0.25">
      <c r="A664" s="10" t="s">
        <v>20</v>
      </c>
      <c r="B664" s="11">
        <v>11070</v>
      </c>
      <c r="C664" s="10">
        <f>VLOOKUP(B664,[1]Planilha8!$X$4:$Y$6629,2,0)</f>
        <v>2042481</v>
      </c>
      <c r="D664" s="12" t="s">
        <v>189</v>
      </c>
      <c r="E664" s="12" t="str">
        <f>VLOOKUP(B664,[1]Planilha8!$X$4:$Z$6629,3,0)</f>
        <v>FATURAMENTO</v>
      </c>
      <c r="F664" s="12" t="str">
        <f>VLOOKUP(B664,[1]Planilha8!$X$4:$AD$6629,7,0)</f>
        <v>BOM</v>
      </c>
      <c r="G664" s="13">
        <v>43236</v>
      </c>
      <c r="H664" s="14">
        <v>2450</v>
      </c>
      <c r="I664" s="15" t="s">
        <v>22</v>
      </c>
      <c r="J664" s="16" t="s">
        <v>169</v>
      </c>
      <c r="K664" s="17">
        <v>777915</v>
      </c>
      <c r="L664" s="18">
        <v>2015005185</v>
      </c>
      <c r="M664" s="19">
        <v>43465</v>
      </c>
      <c r="N664" s="20">
        <v>357.29166666666703</v>
      </c>
      <c r="O664" s="21">
        <v>0.25</v>
      </c>
      <c r="P664" s="22">
        <v>2.0833333333333301E-2</v>
      </c>
      <c r="Q664" s="23">
        <v>51.0416666666667</v>
      </c>
      <c r="R664" s="24">
        <v>408.33333333333297</v>
      </c>
      <c r="S664" s="25">
        <v>2041.6666666666699</v>
      </c>
      <c r="AMG664"/>
      <c r="AMH664"/>
      <c r="AMI664"/>
      <c r="AMJ664"/>
    </row>
    <row r="665" spans="1:1024" s="2" customFormat="1" ht="89.25" x14ac:dyDescent="0.25">
      <c r="A665" s="10" t="s">
        <v>20</v>
      </c>
      <c r="B665" s="11">
        <v>11071</v>
      </c>
      <c r="C665" s="10">
        <f>VLOOKUP(B665,[1]Planilha8!$X$4:$Y$6629,2,0)</f>
        <v>2042482</v>
      </c>
      <c r="D665" s="12" t="s">
        <v>189</v>
      </c>
      <c r="E665" s="12" t="str">
        <f>VLOOKUP(B665,[1]Planilha8!$X$4:$Z$6629,3,0)</f>
        <v>FATURAMENTO</v>
      </c>
      <c r="F665" s="12" t="str">
        <f>VLOOKUP(B665,[1]Planilha8!$X$4:$AD$6629,7,0)</f>
        <v>BOM</v>
      </c>
      <c r="G665" s="13">
        <v>43236</v>
      </c>
      <c r="H665" s="14">
        <v>2450</v>
      </c>
      <c r="I665" s="15" t="s">
        <v>22</v>
      </c>
      <c r="J665" s="16" t="s">
        <v>169</v>
      </c>
      <c r="K665" s="17">
        <v>777915</v>
      </c>
      <c r="L665" s="18">
        <v>2015005185</v>
      </c>
      <c r="M665" s="19">
        <v>43465</v>
      </c>
      <c r="N665" s="20">
        <v>357.29166666666703</v>
      </c>
      <c r="O665" s="21">
        <v>0.25</v>
      </c>
      <c r="P665" s="22">
        <v>2.0833333333333301E-2</v>
      </c>
      <c r="Q665" s="23">
        <v>51.0416666666667</v>
      </c>
      <c r="R665" s="24">
        <v>408.33333333333297</v>
      </c>
      <c r="S665" s="25">
        <v>2041.6666666666699</v>
      </c>
      <c r="AMG665"/>
      <c r="AMH665"/>
      <c r="AMI665"/>
      <c r="AMJ665"/>
    </row>
    <row r="666" spans="1:1024" s="2" customFormat="1" ht="89.25" x14ac:dyDescent="0.25">
      <c r="A666" s="10" t="s">
        <v>20</v>
      </c>
      <c r="B666" s="11">
        <v>11072</v>
      </c>
      <c r="C666" s="10">
        <f>VLOOKUP(B666,[1]Planilha8!$X$4:$Y$6629,2,0)</f>
        <v>2042483</v>
      </c>
      <c r="D666" s="12" t="s">
        <v>189</v>
      </c>
      <c r="E666" s="12" t="str">
        <f>VLOOKUP(B666,[1]Planilha8!$X$4:$Z$6629,3,0)</f>
        <v>APOIO AO DIAGNOSTICO RECEP</v>
      </c>
      <c r="F666" s="12" t="str">
        <f>VLOOKUP(B666,[1]Planilha8!$X$4:$AD$6629,7,0)</f>
        <v>BOM</v>
      </c>
      <c r="G666" s="13">
        <v>43236</v>
      </c>
      <c r="H666" s="14">
        <v>2450</v>
      </c>
      <c r="I666" s="15" t="s">
        <v>22</v>
      </c>
      <c r="J666" s="16" t="s">
        <v>169</v>
      </c>
      <c r="K666" s="17">
        <v>777915</v>
      </c>
      <c r="L666" s="18">
        <v>2015005185</v>
      </c>
      <c r="M666" s="19">
        <v>43465</v>
      </c>
      <c r="N666" s="20">
        <v>357.29166666666703</v>
      </c>
      <c r="O666" s="21">
        <v>0.25</v>
      </c>
      <c r="P666" s="22">
        <v>2.0833333333333301E-2</v>
      </c>
      <c r="Q666" s="23">
        <v>51.0416666666667</v>
      </c>
      <c r="R666" s="24">
        <v>408.33333333333297</v>
      </c>
      <c r="S666" s="25">
        <v>2041.6666666666699</v>
      </c>
      <c r="AMG666"/>
      <c r="AMH666"/>
      <c r="AMI666"/>
      <c r="AMJ666"/>
    </row>
    <row r="667" spans="1:1024" s="2" customFormat="1" ht="89.25" x14ac:dyDescent="0.25">
      <c r="A667" s="10" t="s">
        <v>20</v>
      </c>
      <c r="B667" s="11">
        <v>11073</v>
      </c>
      <c r="C667" s="10">
        <f>VLOOKUP(B667,[1]Planilha8!$X$4:$Y$6629,2,0)</f>
        <v>2042484</v>
      </c>
      <c r="D667" s="12" t="s">
        <v>189</v>
      </c>
      <c r="E667" s="12" t="str">
        <f>VLOOKUP(B667,[1]Planilha8!$X$4:$Z$6629,3,0)</f>
        <v>ASTEC</v>
      </c>
      <c r="F667" s="12" t="str">
        <f>VLOOKUP(B667,[1]Planilha8!$X$4:$AD$6629,7,0)</f>
        <v>BOM</v>
      </c>
      <c r="G667" s="13">
        <v>43236</v>
      </c>
      <c r="H667" s="14">
        <v>2450</v>
      </c>
      <c r="I667" s="15" t="s">
        <v>22</v>
      </c>
      <c r="J667" s="16" t="s">
        <v>169</v>
      </c>
      <c r="K667" s="17">
        <v>777915</v>
      </c>
      <c r="L667" s="18">
        <v>2015005185</v>
      </c>
      <c r="M667" s="19">
        <v>43465</v>
      </c>
      <c r="N667" s="20">
        <v>357.29166666666703</v>
      </c>
      <c r="O667" s="21">
        <v>0.25</v>
      </c>
      <c r="P667" s="22">
        <v>2.0833333333333301E-2</v>
      </c>
      <c r="Q667" s="23">
        <v>51.0416666666667</v>
      </c>
      <c r="R667" s="24">
        <v>408.33333333333297</v>
      </c>
      <c r="S667" s="25">
        <v>2041.6666666666699</v>
      </c>
      <c r="AMG667"/>
      <c r="AMH667"/>
      <c r="AMI667"/>
      <c r="AMJ667"/>
    </row>
    <row r="668" spans="1:1024" s="2" customFormat="1" ht="89.25" x14ac:dyDescent="0.25">
      <c r="A668" s="10" t="s">
        <v>20</v>
      </c>
      <c r="B668" s="11">
        <v>11074</v>
      </c>
      <c r="C668" s="10">
        <f>VLOOKUP(B668,[1]Planilha8!$X$4:$Y$6629,2,0)</f>
        <v>2042485</v>
      </c>
      <c r="D668" s="12" t="s">
        <v>189</v>
      </c>
      <c r="E668" s="12" t="str">
        <f>VLOOKUP(B668,[1]Planilha8!$X$4:$Z$6629,3,0)</f>
        <v>HEMODIALISE</v>
      </c>
      <c r="F668" s="12" t="str">
        <f>VLOOKUP(B668,[1]Planilha8!$X$4:$AD$6629,7,0)</f>
        <v>BOM</v>
      </c>
      <c r="G668" s="13">
        <v>43236</v>
      </c>
      <c r="H668" s="14">
        <v>2450</v>
      </c>
      <c r="I668" s="15" t="s">
        <v>22</v>
      </c>
      <c r="J668" s="16" t="s">
        <v>169</v>
      </c>
      <c r="K668" s="17">
        <v>777915</v>
      </c>
      <c r="L668" s="18">
        <v>2015005185</v>
      </c>
      <c r="M668" s="19">
        <v>43465</v>
      </c>
      <c r="N668" s="20">
        <v>357.29166666666703</v>
      </c>
      <c r="O668" s="21">
        <v>0.25</v>
      </c>
      <c r="P668" s="22">
        <v>2.0833333333333301E-2</v>
      </c>
      <c r="Q668" s="23">
        <v>51.0416666666667</v>
      </c>
      <c r="R668" s="24">
        <v>408.33333333333297</v>
      </c>
      <c r="S668" s="25">
        <v>2041.6666666666699</v>
      </c>
      <c r="AMG668"/>
      <c r="AMH668"/>
      <c r="AMI668"/>
      <c r="AMJ668"/>
    </row>
    <row r="669" spans="1:1024" s="2" customFormat="1" ht="89.25" x14ac:dyDescent="0.25">
      <c r="A669" s="10" t="s">
        <v>20</v>
      </c>
      <c r="B669" s="11">
        <v>11075</v>
      </c>
      <c r="C669" s="10">
        <f>VLOOKUP(B669,[1]Planilha8!$X$4:$Y$6629,2,0)</f>
        <v>2042486</v>
      </c>
      <c r="D669" s="12" t="s">
        <v>189</v>
      </c>
      <c r="E669" s="12" t="str">
        <f>VLOOKUP(B669,[1]Planilha8!$X$4:$Z$6629,3,0)</f>
        <v>ASTEC</v>
      </c>
      <c r="F669" s="12" t="str">
        <f>VLOOKUP(B669,[1]Planilha8!$X$4:$AD$6629,7,0)</f>
        <v>BOM</v>
      </c>
      <c r="G669" s="13">
        <v>43236</v>
      </c>
      <c r="H669" s="14">
        <v>2450</v>
      </c>
      <c r="I669" s="15" t="s">
        <v>22</v>
      </c>
      <c r="J669" s="16" t="s">
        <v>169</v>
      </c>
      <c r="K669" s="17">
        <v>777915</v>
      </c>
      <c r="L669" s="18">
        <v>2015005185</v>
      </c>
      <c r="M669" s="19">
        <v>43465</v>
      </c>
      <c r="N669" s="20">
        <v>357.29166666666703</v>
      </c>
      <c r="O669" s="21">
        <v>0.25</v>
      </c>
      <c r="P669" s="22">
        <v>2.0833333333333301E-2</v>
      </c>
      <c r="Q669" s="23">
        <v>51.0416666666667</v>
      </c>
      <c r="R669" s="24">
        <v>408.33333333333297</v>
      </c>
      <c r="S669" s="25">
        <v>2041.6666666666699</v>
      </c>
      <c r="AMG669"/>
      <c r="AMH669"/>
      <c r="AMI669"/>
      <c r="AMJ669"/>
    </row>
    <row r="670" spans="1:1024" s="2" customFormat="1" ht="89.25" x14ac:dyDescent="0.25">
      <c r="A670" s="10" t="s">
        <v>20</v>
      </c>
      <c r="B670" s="11">
        <v>11076</v>
      </c>
      <c r="C670" s="10">
        <f>VLOOKUP(B670,[1]Planilha8!$X$4:$Y$6629,2,0)</f>
        <v>2042487</v>
      </c>
      <c r="D670" s="12" t="s">
        <v>189</v>
      </c>
      <c r="E670" s="12" t="str">
        <f>VLOOKUP(B670,[1]Planilha8!$X$4:$Z$6629,3,0)</f>
        <v>AMBULATÓRIO RECEPÇÃO</v>
      </c>
      <c r="F670" s="12" t="str">
        <f>VLOOKUP(B670,[1]Planilha8!$X$4:$AD$6629,7,0)</f>
        <v>BOM</v>
      </c>
      <c r="G670" s="13">
        <v>43236</v>
      </c>
      <c r="H670" s="14">
        <v>2450</v>
      </c>
      <c r="I670" s="15" t="s">
        <v>22</v>
      </c>
      <c r="J670" s="16" t="s">
        <v>169</v>
      </c>
      <c r="K670" s="17">
        <v>777915</v>
      </c>
      <c r="L670" s="18">
        <v>2015005185</v>
      </c>
      <c r="M670" s="19">
        <v>43465</v>
      </c>
      <c r="N670" s="20">
        <v>357.29166666666703</v>
      </c>
      <c r="O670" s="21">
        <v>0.25</v>
      </c>
      <c r="P670" s="22">
        <v>2.0833333333333301E-2</v>
      </c>
      <c r="Q670" s="23">
        <v>51.0416666666667</v>
      </c>
      <c r="R670" s="24">
        <v>408.33333333333297</v>
      </c>
      <c r="S670" s="25">
        <v>2041.6666666666699</v>
      </c>
      <c r="AMG670"/>
      <c r="AMH670"/>
      <c r="AMI670"/>
      <c r="AMJ670"/>
    </row>
    <row r="671" spans="1:1024" s="2" customFormat="1" ht="25.5" x14ac:dyDescent="0.25">
      <c r="A671" s="10" t="s">
        <v>20</v>
      </c>
      <c r="B671" s="11">
        <v>11077</v>
      </c>
      <c r="C671" s="10">
        <f>VLOOKUP(B671,[1]Planilha8!$X$4:$Y$6629,2,0)</f>
        <v>2042488</v>
      </c>
      <c r="D671" s="12" t="s">
        <v>170</v>
      </c>
      <c r="E671" s="12" t="str">
        <f>VLOOKUP(B671,[1]Planilha8!$X$4:$Z$6629,3,0)</f>
        <v>DIRETORIA TÉCNICA</v>
      </c>
      <c r="F671" s="12" t="str">
        <f>VLOOKUP(B671,[1]Planilha8!$X$4:$AD$6629,7,0)</f>
        <v>BOM</v>
      </c>
      <c r="G671" s="13">
        <v>43236</v>
      </c>
      <c r="H671" s="14">
        <v>320</v>
      </c>
      <c r="I671" s="15" t="s">
        <v>22</v>
      </c>
      <c r="J671" s="16" t="s">
        <v>169</v>
      </c>
      <c r="K671" s="17">
        <v>777915</v>
      </c>
      <c r="L671" s="18">
        <v>2015005185</v>
      </c>
      <c r="M671" s="19">
        <v>43465</v>
      </c>
      <c r="N671" s="20">
        <v>46.6666666666667</v>
      </c>
      <c r="O671" s="21">
        <v>0.25</v>
      </c>
      <c r="P671" s="22">
        <v>2.0833333333333301E-2</v>
      </c>
      <c r="Q671" s="23">
        <v>6.6666666666666696</v>
      </c>
      <c r="R671" s="24">
        <v>53.3333333333333</v>
      </c>
      <c r="S671" s="25">
        <v>266.66666666666703</v>
      </c>
      <c r="AMG671"/>
      <c r="AMH671"/>
      <c r="AMI671"/>
      <c r="AMJ671"/>
    </row>
    <row r="672" spans="1:1024" s="2" customFormat="1" ht="25.5" x14ac:dyDescent="0.25">
      <c r="A672" s="10" t="s">
        <v>20</v>
      </c>
      <c r="B672" s="11">
        <v>11078</v>
      </c>
      <c r="C672" s="10">
        <f>VLOOKUP(B672,[1]Planilha8!$X$4:$Y$6629,2,0)</f>
        <v>2042489</v>
      </c>
      <c r="D672" s="12" t="s">
        <v>170</v>
      </c>
      <c r="E672" s="12" t="str">
        <f>VLOOKUP(B672,[1]Planilha8!$X$4:$Z$6629,3,0)</f>
        <v>ASTEC</v>
      </c>
      <c r="F672" s="12" t="str">
        <f>VLOOKUP(B672,[1]Planilha8!$X$4:$AD$6629,7,0)</f>
        <v>BOM</v>
      </c>
      <c r="G672" s="13">
        <v>43236</v>
      </c>
      <c r="H672" s="14">
        <v>320</v>
      </c>
      <c r="I672" s="15" t="s">
        <v>22</v>
      </c>
      <c r="J672" s="16" t="s">
        <v>169</v>
      </c>
      <c r="K672" s="17">
        <v>777915</v>
      </c>
      <c r="L672" s="18">
        <v>2015005185</v>
      </c>
      <c r="M672" s="19">
        <v>43465</v>
      </c>
      <c r="N672" s="20">
        <v>37.3333333333333</v>
      </c>
      <c r="O672" s="21">
        <v>0.2</v>
      </c>
      <c r="P672" s="22">
        <v>1.6666666666666701E-2</v>
      </c>
      <c r="Q672" s="23">
        <v>5.3333333333333304</v>
      </c>
      <c r="R672" s="24">
        <v>42.6666666666667</v>
      </c>
      <c r="S672" s="25">
        <v>277.33333333333297</v>
      </c>
      <c r="AMG672"/>
      <c r="AMH672"/>
      <c r="AMI672"/>
      <c r="AMJ672"/>
    </row>
    <row r="673" spans="1:1024" s="2" customFormat="1" ht="25.5" x14ac:dyDescent="0.25">
      <c r="A673" s="10" t="s">
        <v>20</v>
      </c>
      <c r="B673" s="11">
        <v>11079</v>
      </c>
      <c r="C673" s="10">
        <f>VLOOKUP(B673,[1]Planilha8!$X$4:$Y$6629,2,0)</f>
        <v>2042490</v>
      </c>
      <c r="D673" s="12" t="s">
        <v>170</v>
      </c>
      <c r="E673" s="12" t="str">
        <f>VLOOKUP(B673,[1]Planilha8!$X$4:$Z$6629,3,0)</f>
        <v>ASTEC</v>
      </c>
      <c r="F673" s="12" t="str">
        <f>VLOOKUP(B673,[1]Planilha8!$X$4:$AD$6629,7,0)</f>
        <v>BOM</v>
      </c>
      <c r="G673" s="13">
        <v>43236</v>
      </c>
      <c r="H673" s="14">
        <v>320</v>
      </c>
      <c r="I673" s="15" t="s">
        <v>22</v>
      </c>
      <c r="J673" s="16" t="s">
        <v>169</v>
      </c>
      <c r="K673" s="17">
        <v>777915</v>
      </c>
      <c r="L673" s="18">
        <v>2015005185</v>
      </c>
      <c r="M673" s="19">
        <v>43465</v>
      </c>
      <c r="N673" s="20">
        <v>37.3333333333333</v>
      </c>
      <c r="O673" s="21">
        <v>0.2</v>
      </c>
      <c r="P673" s="22">
        <v>1.6666666666666701E-2</v>
      </c>
      <c r="Q673" s="23">
        <v>5.3333333333333304</v>
      </c>
      <c r="R673" s="24">
        <v>42.6666666666667</v>
      </c>
      <c r="S673" s="25">
        <v>277.33333333333297</v>
      </c>
      <c r="AMG673"/>
      <c r="AMH673"/>
      <c r="AMI673"/>
      <c r="AMJ673"/>
    </row>
    <row r="674" spans="1:1024" s="2" customFormat="1" ht="25.5" x14ac:dyDescent="0.25">
      <c r="A674" s="10" t="s">
        <v>20</v>
      </c>
      <c r="B674" s="11">
        <v>11080</v>
      </c>
      <c r="C674" s="10">
        <f>VLOOKUP(B674,[1]Planilha8!$X$4:$Y$6629,2,0)</f>
        <v>2042491</v>
      </c>
      <c r="D674" s="12" t="s">
        <v>170</v>
      </c>
      <c r="E674" s="12" t="str">
        <f>VLOOKUP(B674,[1]Planilha8!$X$4:$Z$6629,3,0)</f>
        <v>TRIAGEM MÉDICA CHI</v>
      </c>
      <c r="F674" s="12" t="str">
        <f>VLOOKUP(B674,[1]Planilha8!$X$4:$AD$6629,7,0)</f>
        <v>BOM</v>
      </c>
      <c r="G674" s="13">
        <v>43236</v>
      </c>
      <c r="H674" s="14">
        <v>320</v>
      </c>
      <c r="I674" s="15" t="s">
        <v>22</v>
      </c>
      <c r="J674" s="16" t="s">
        <v>169</v>
      </c>
      <c r="K674" s="17">
        <v>777915</v>
      </c>
      <c r="L674" s="18">
        <v>2015005185</v>
      </c>
      <c r="M674" s="19">
        <v>43465</v>
      </c>
      <c r="N674" s="20">
        <v>37.3333333333333</v>
      </c>
      <c r="O674" s="21">
        <v>0.2</v>
      </c>
      <c r="P674" s="22">
        <v>1.6666666666666701E-2</v>
      </c>
      <c r="Q674" s="23">
        <v>5.3333333333333304</v>
      </c>
      <c r="R674" s="24">
        <v>42.6666666666667</v>
      </c>
      <c r="S674" s="25">
        <v>277.33333333333297</v>
      </c>
      <c r="AMG674"/>
      <c r="AMH674"/>
      <c r="AMI674"/>
      <c r="AMJ674"/>
    </row>
    <row r="675" spans="1:1024" s="2" customFormat="1" ht="25.5" x14ac:dyDescent="0.25">
      <c r="A675" s="10" t="s">
        <v>20</v>
      </c>
      <c r="B675" s="11">
        <v>11081</v>
      </c>
      <c r="C675" s="10">
        <f>VLOOKUP(B675,[1]Planilha8!$X$4:$Y$6629,2,0)</f>
        <v>2042492</v>
      </c>
      <c r="D675" s="12" t="s">
        <v>170</v>
      </c>
      <c r="E675" s="12" t="str">
        <f>VLOOKUP(B675,[1]Planilha8!$X$4:$Z$6629,3,0)</f>
        <v>ASTEC</v>
      </c>
      <c r="F675" s="12" t="str">
        <f>VLOOKUP(B675,[1]Planilha8!$X$4:$AD$6629,7,0)</f>
        <v>BOM</v>
      </c>
      <c r="G675" s="13">
        <v>43236</v>
      </c>
      <c r="H675" s="14">
        <v>320</v>
      </c>
      <c r="I675" s="15" t="s">
        <v>22</v>
      </c>
      <c r="J675" s="16" t="s">
        <v>169</v>
      </c>
      <c r="K675" s="17">
        <v>777915</v>
      </c>
      <c r="L675" s="18">
        <v>2015005185</v>
      </c>
      <c r="M675" s="19">
        <v>43465</v>
      </c>
      <c r="N675" s="20">
        <v>37.3333333333333</v>
      </c>
      <c r="O675" s="21">
        <v>0.2</v>
      </c>
      <c r="P675" s="22">
        <v>1.6666666666666701E-2</v>
      </c>
      <c r="Q675" s="23">
        <v>5.3333333333333304</v>
      </c>
      <c r="R675" s="24">
        <v>42.6666666666667</v>
      </c>
      <c r="S675" s="25">
        <v>277.33333333333297</v>
      </c>
      <c r="AMG675"/>
      <c r="AMH675"/>
      <c r="AMI675"/>
      <c r="AMJ675"/>
    </row>
    <row r="676" spans="1:1024" s="2" customFormat="1" ht="25.5" x14ac:dyDescent="0.25">
      <c r="A676" s="10" t="s">
        <v>20</v>
      </c>
      <c r="B676" s="11">
        <v>11082</v>
      </c>
      <c r="C676" s="10">
        <f>VLOOKUP(B676,[1]Planilha8!$X$4:$Y$6629,2,0)</f>
        <v>2042493</v>
      </c>
      <c r="D676" s="12" t="s">
        <v>170</v>
      </c>
      <c r="E676" s="12" t="str">
        <f>VLOOKUP(B676,[1]Planilha8!$X$4:$Z$6629,3,0)</f>
        <v>HEMODIALISE</v>
      </c>
      <c r="F676" s="12" t="str">
        <f>VLOOKUP(B676,[1]Planilha8!$X$4:$AD$6629,7,0)</f>
        <v>BOM</v>
      </c>
      <c r="G676" s="13">
        <v>43236</v>
      </c>
      <c r="H676" s="14">
        <v>320</v>
      </c>
      <c r="I676" s="15" t="s">
        <v>22</v>
      </c>
      <c r="J676" s="16" t="s">
        <v>169</v>
      </c>
      <c r="K676" s="17">
        <v>777915</v>
      </c>
      <c r="L676" s="18">
        <v>2015005185</v>
      </c>
      <c r="M676" s="19">
        <v>43465</v>
      </c>
      <c r="N676" s="20">
        <v>37.3333333333333</v>
      </c>
      <c r="O676" s="21">
        <v>0.2</v>
      </c>
      <c r="P676" s="22">
        <v>1.6666666666666701E-2</v>
      </c>
      <c r="Q676" s="23">
        <v>5.3333333333333304</v>
      </c>
      <c r="R676" s="24">
        <v>42.6666666666667</v>
      </c>
      <c r="S676" s="25">
        <v>277.33333333333297</v>
      </c>
      <c r="AMG676"/>
      <c r="AMH676"/>
      <c r="AMI676"/>
      <c r="AMJ676"/>
    </row>
    <row r="677" spans="1:1024" s="2" customFormat="1" ht="25.5" x14ac:dyDescent="0.25">
      <c r="A677" s="10" t="s">
        <v>20</v>
      </c>
      <c r="B677" s="11">
        <v>11083</v>
      </c>
      <c r="C677" s="10">
        <f>VLOOKUP(B677,[1]Planilha8!$X$4:$Y$6629,2,0)</f>
        <v>2042494</v>
      </c>
      <c r="D677" s="12" t="s">
        <v>170</v>
      </c>
      <c r="E677" s="12" t="str">
        <f>VLOOKUP(B677,[1]Planilha8!$X$4:$Z$6629,3,0)</f>
        <v>ASTEC</v>
      </c>
      <c r="F677" s="12" t="str">
        <f>VLOOKUP(B677,[1]Planilha8!$X$4:$AD$6629,7,0)</f>
        <v>BOM</v>
      </c>
      <c r="G677" s="13">
        <v>43236</v>
      </c>
      <c r="H677" s="14">
        <v>320</v>
      </c>
      <c r="I677" s="15" t="s">
        <v>22</v>
      </c>
      <c r="J677" s="16" t="s">
        <v>169</v>
      </c>
      <c r="K677" s="17">
        <v>777915</v>
      </c>
      <c r="L677" s="18">
        <v>2015005185</v>
      </c>
      <c r="M677" s="19">
        <v>43465</v>
      </c>
      <c r="N677" s="20">
        <v>37.3333333333333</v>
      </c>
      <c r="O677" s="21">
        <v>0.2</v>
      </c>
      <c r="P677" s="22">
        <v>1.6666666666666701E-2</v>
      </c>
      <c r="Q677" s="23">
        <v>5.3333333333333304</v>
      </c>
      <c r="R677" s="24">
        <v>42.6666666666667</v>
      </c>
      <c r="S677" s="25">
        <v>277.33333333333297</v>
      </c>
      <c r="AMG677"/>
      <c r="AMH677"/>
      <c r="AMI677"/>
      <c r="AMJ677"/>
    </row>
    <row r="678" spans="1:1024" s="2" customFormat="1" ht="25.5" x14ac:dyDescent="0.25">
      <c r="A678" s="10" t="s">
        <v>20</v>
      </c>
      <c r="B678" s="11">
        <v>11084</v>
      </c>
      <c r="C678" s="10">
        <f>VLOOKUP(B678,[1]Planilha8!$X$4:$Y$6629,2,0)</f>
        <v>2042495</v>
      </c>
      <c r="D678" s="12" t="s">
        <v>170</v>
      </c>
      <c r="E678" s="12" t="str">
        <f>VLOOKUP(B678,[1]Planilha8!$X$4:$Z$6629,3,0)</f>
        <v>ASTEC</v>
      </c>
      <c r="F678" s="12" t="str">
        <f>VLOOKUP(B678,[1]Planilha8!$X$4:$AD$6629,7,0)</f>
        <v>BOM</v>
      </c>
      <c r="G678" s="13">
        <v>43236</v>
      </c>
      <c r="H678" s="14">
        <v>320</v>
      </c>
      <c r="I678" s="15" t="s">
        <v>22</v>
      </c>
      <c r="J678" s="16" t="s">
        <v>169</v>
      </c>
      <c r="K678" s="17">
        <v>777915</v>
      </c>
      <c r="L678" s="18">
        <v>2015005185</v>
      </c>
      <c r="M678" s="19">
        <v>43465</v>
      </c>
      <c r="N678" s="20">
        <v>37.3333333333333</v>
      </c>
      <c r="O678" s="21">
        <v>0.2</v>
      </c>
      <c r="P678" s="22">
        <v>1.6666666666666701E-2</v>
      </c>
      <c r="Q678" s="23">
        <v>5.3333333333333304</v>
      </c>
      <c r="R678" s="24">
        <v>42.6666666666667</v>
      </c>
      <c r="S678" s="25">
        <v>277.33333333333297</v>
      </c>
      <c r="AMG678"/>
      <c r="AMH678"/>
      <c r="AMI678"/>
      <c r="AMJ678"/>
    </row>
    <row r="679" spans="1:1024" s="2" customFormat="1" ht="38.25" x14ac:dyDescent="0.25">
      <c r="A679" s="10" t="s">
        <v>20</v>
      </c>
      <c r="B679" s="11">
        <v>11085</v>
      </c>
      <c r="C679" s="10">
        <f>VLOOKUP(B679,[1]Planilha8!$X$4:$Y$6629,2,0)</f>
        <v>2042496</v>
      </c>
      <c r="D679" s="12" t="s">
        <v>170</v>
      </c>
      <c r="E679" s="12" t="str">
        <f>VLOOKUP(B679,[1]Planilha8!$X$4:$Z$6629,3,0)</f>
        <v>GALPÃO ALMOXARIFADO</v>
      </c>
      <c r="F679" s="12" t="str">
        <f>VLOOKUP(B679,[1]Planilha8!$X$4:$AD$6629,7,0)</f>
        <v>SUCATA</v>
      </c>
      <c r="G679" s="13">
        <v>43236</v>
      </c>
      <c r="H679" s="14">
        <v>320</v>
      </c>
      <c r="I679" s="15" t="s">
        <v>22</v>
      </c>
      <c r="J679" s="16" t="s">
        <v>169</v>
      </c>
      <c r="K679" s="17">
        <v>777915</v>
      </c>
      <c r="L679" s="18">
        <v>2015005185</v>
      </c>
      <c r="M679" s="19">
        <v>43465</v>
      </c>
      <c r="N679" s="20">
        <v>37.3333333333333</v>
      </c>
      <c r="O679" s="21">
        <v>0.2</v>
      </c>
      <c r="P679" s="22">
        <v>1.6666666666666701E-2</v>
      </c>
      <c r="Q679" s="23">
        <v>5.3333333333333304</v>
      </c>
      <c r="R679" s="24">
        <v>42.6666666666667</v>
      </c>
      <c r="S679" s="25">
        <v>277.33333333333297</v>
      </c>
      <c r="AMG679"/>
      <c r="AMH679"/>
      <c r="AMI679"/>
      <c r="AMJ679"/>
    </row>
    <row r="680" spans="1:1024" s="2" customFormat="1" ht="25.5" x14ac:dyDescent="0.25">
      <c r="A680" s="10" t="s">
        <v>20</v>
      </c>
      <c r="B680" s="11">
        <v>11086</v>
      </c>
      <c r="C680" s="10">
        <f>VLOOKUP(B680,[1]Planilha8!$X$4:$Y$6629,2,0)</f>
        <v>2042497</v>
      </c>
      <c r="D680" s="12" t="s">
        <v>170</v>
      </c>
      <c r="E680" s="12" t="str">
        <f>VLOOKUP(B680,[1]Planilha8!$X$4:$Z$6629,3,0)</f>
        <v>ASTEC</v>
      </c>
      <c r="F680" s="12" t="str">
        <f>VLOOKUP(B680,[1]Planilha8!$X$4:$AD$6629,7,0)</f>
        <v>BOM</v>
      </c>
      <c r="G680" s="13">
        <v>43236</v>
      </c>
      <c r="H680" s="14">
        <v>320</v>
      </c>
      <c r="I680" s="15" t="s">
        <v>22</v>
      </c>
      <c r="J680" s="16" t="s">
        <v>169</v>
      </c>
      <c r="K680" s="17">
        <v>777915</v>
      </c>
      <c r="L680" s="18">
        <v>2015005185</v>
      </c>
      <c r="M680" s="19">
        <v>43465</v>
      </c>
      <c r="N680" s="20">
        <v>37.3333333333333</v>
      </c>
      <c r="O680" s="21">
        <v>0.2</v>
      </c>
      <c r="P680" s="22">
        <v>1.6666666666666701E-2</v>
      </c>
      <c r="Q680" s="23">
        <v>5.3333333333333304</v>
      </c>
      <c r="R680" s="24">
        <v>42.6666666666667</v>
      </c>
      <c r="S680" s="25">
        <v>277.33333333333297</v>
      </c>
      <c r="AMG680"/>
      <c r="AMH680"/>
      <c r="AMI680"/>
      <c r="AMJ680"/>
    </row>
    <row r="681" spans="1:1024" s="2" customFormat="1" ht="25.5" x14ac:dyDescent="0.25">
      <c r="A681" s="10" t="s">
        <v>20</v>
      </c>
      <c r="B681" s="11">
        <v>11087</v>
      </c>
      <c r="C681" s="10">
        <f>VLOOKUP(B681,[1]Planilha8!$X$4:$Y$6629,2,0)</f>
        <v>2042498</v>
      </c>
      <c r="D681" s="12" t="s">
        <v>170</v>
      </c>
      <c r="E681" s="12" t="str">
        <f>VLOOKUP(B681,[1]Planilha8!$X$4:$Z$6629,3,0)</f>
        <v>ASTEC</v>
      </c>
      <c r="F681" s="12" t="str">
        <f>VLOOKUP(B681,[1]Planilha8!$X$4:$AD$6629,7,0)</f>
        <v>BOM</v>
      </c>
      <c r="G681" s="13">
        <v>43236</v>
      </c>
      <c r="H681" s="14">
        <v>320</v>
      </c>
      <c r="I681" s="15" t="s">
        <v>22</v>
      </c>
      <c r="J681" s="16" t="s">
        <v>169</v>
      </c>
      <c r="K681" s="17">
        <v>777915</v>
      </c>
      <c r="L681" s="18">
        <v>2015005185</v>
      </c>
      <c r="M681" s="19">
        <v>43465</v>
      </c>
      <c r="N681" s="20">
        <v>37.3333333333333</v>
      </c>
      <c r="O681" s="21">
        <v>0.2</v>
      </c>
      <c r="P681" s="22">
        <v>1.6666666666666701E-2</v>
      </c>
      <c r="Q681" s="23">
        <v>5.3333333333333304</v>
      </c>
      <c r="R681" s="24">
        <v>42.6666666666667</v>
      </c>
      <c r="S681" s="25">
        <v>277.33333333333297</v>
      </c>
      <c r="AMG681"/>
      <c r="AMH681"/>
      <c r="AMI681"/>
      <c r="AMJ681"/>
    </row>
    <row r="682" spans="1:1024" s="2" customFormat="1" ht="25.5" x14ac:dyDescent="0.25">
      <c r="A682" s="10" t="s">
        <v>20</v>
      </c>
      <c r="B682" s="11">
        <v>11088</v>
      </c>
      <c r="C682" s="10">
        <f>VLOOKUP(B682,[1]Planilha8!$X$4:$Y$6629,2,0)</f>
        <v>2042499</v>
      </c>
      <c r="D682" s="12" t="s">
        <v>170</v>
      </c>
      <c r="E682" s="12" t="str">
        <f>VLOOKUP(B682,[1]Planilha8!$X$4:$Z$6629,3,0)</f>
        <v>ASTEC</v>
      </c>
      <c r="F682" s="12" t="str">
        <f>VLOOKUP(B682,[1]Planilha8!$X$4:$AD$6629,7,0)</f>
        <v>BOM</v>
      </c>
      <c r="G682" s="13">
        <v>43236</v>
      </c>
      <c r="H682" s="14">
        <v>320</v>
      </c>
      <c r="I682" s="15" t="s">
        <v>22</v>
      </c>
      <c r="J682" s="16" t="s">
        <v>169</v>
      </c>
      <c r="K682" s="17">
        <v>777915</v>
      </c>
      <c r="L682" s="18">
        <v>2015005185</v>
      </c>
      <c r="M682" s="19">
        <v>43465</v>
      </c>
      <c r="N682" s="20">
        <v>37.3333333333333</v>
      </c>
      <c r="O682" s="21">
        <v>0.2</v>
      </c>
      <c r="P682" s="22">
        <v>1.6666666666666701E-2</v>
      </c>
      <c r="Q682" s="23">
        <v>5.3333333333333304</v>
      </c>
      <c r="R682" s="24">
        <v>42.6666666666667</v>
      </c>
      <c r="S682" s="25">
        <v>277.33333333333297</v>
      </c>
      <c r="AMG682"/>
      <c r="AMH682"/>
      <c r="AMI682"/>
      <c r="AMJ682"/>
    </row>
    <row r="683" spans="1:1024" s="2" customFormat="1" ht="25.5" x14ac:dyDescent="0.25">
      <c r="A683" s="10" t="s">
        <v>20</v>
      </c>
      <c r="B683" s="11">
        <v>11089</v>
      </c>
      <c r="C683" s="10">
        <f>VLOOKUP(B683,[1]Planilha8!$X$4:$Y$6629,2,0)</f>
        <v>2042500</v>
      </c>
      <c r="D683" s="12" t="s">
        <v>170</v>
      </c>
      <c r="E683" s="12" t="str">
        <f>VLOOKUP(B683,[1]Planilha8!$X$4:$Z$6629,3,0)</f>
        <v>ASTEC</v>
      </c>
      <c r="F683" s="12" t="str">
        <f>VLOOKUP(B683,[1]Planilha8!$X$4:$AD$6629,7,0)</f>
        <v>BOM</v>
      </c>
      <c r="G683" s="13">
        <v>43236</v>
      </c>
      <c r="H683" s="14">
        <v>320</v>
      </c>
      <c r="I683" s="15" t="s">
        <v>22</v>
      </c>
      <c r="J683" s="16" t="s">
        <v>169</v>
      </c>
      <c r="K683" s="17">
        <v>777915</v>
      </c>
      <c r="L683" s="18">
        <v>2015005185</v>
      </c>
      <c r="M683" s="19">
        <v>43465</v>
      </c>
      <c r="N683" s="20">
        <v>37.3333333333333</v>
      </c>
      <c r="O683" s="21">
        <v>0.2</v>
      </c>
      <c r="P683" s="22">
        <v>1.6666666666666701E-2</v>
      </c>
      <c r="Q683" s="23">
        <v>5.3333333333333304</v>
      </c>
      <c r="R683" s="24">
        <v>42.6666666666667</v>
      </c>
      <c r="S683" s="25">
        <v>277.33333333333297</v>
      </c>
      <c r="AMG683"/>
      <c r="AMH683"/>
      <c r="AMI683"/>
      <c r="AMJ683"/>
    </row>
    <row r="684" spans="1:1024" s="2" customFormat="1" ht="25.5" x14ac:dyDescent="0.25">
      <c r="A684" s="10" t="s">
        <v>20</v>
      </c>
      <c r="B684" s="11">
        <v>11090</v>
      </c>
      <c r="C684" s="10">
        <f>VLOOKUP(B684,[1]Planilha8!$X$4:$Y$6629,2,0)</f>
        <v>2042501</v>
      </c>
      <c r="D684" s="12" t="s">
        <v>170</v>
      </c>
      <c r="E684" s="12" t="str">
        <f>VLOOKUP(B684,[1]Planilha8!$X$4:$Z$6629,3,0)</f>
        <v>FATURAMENTO</v>
      </c>
      <c r="F684" s="12" t="str">
        <f>VLOOKUP(B684,[1]Planilha8!$X$4:$AD$6629,7,0)</f>
        <v>BOM</v>
      </c>
      <c r="G684" s="13">
        <v>43236</v>
      </c>
      <c r="H684" s="14">
        <v>320</v>
      </c>
      <c r="I684" s="15" t="s">
        <v>22</v>
      </c>
      <c r="J684" s="16" t="s">
        <v>169</v>
      </c>
      <c r="K684" s="17">
        <v>777915</v>
      </c>
      <c r="L684" s="18">
        <v>2015005185</v>
      </c>
      <c r="M684" s="19">
        <v>43465</v>
      </c>
      <c r="N684" s="20">
        <v>37.3333333333333</v>
      </c>
      <c r="O684" s="21">
        <v>0.2</v>
      </c>
      <c r="P684" s="22">
        <v>1.6666666666666701E-2</v>
      </c>
      <c r="Q684" s="23">
        <v>5.3333333333333304</v>
      </c>
      <c r="R684" s="24">
        <v>42.6666666666667</v>
      </c>
      <c r="S684" s="25">
        <v>277.33333333333297</v>
      </c>
      <c r="AMG684"/>
      <c r="AMH684"/>
      <c r="AMI684"/>
      <c r="AMJ684"/>
    </row>
    <row r="685" spans="1:1024" s="2" customFormat="1" ht="25.5" x14ac:dyDescent="0.25">
      <c r="A685" s="10" t="s">
        <v>20</v>
      </c>
      <c r="B685" s="11">
        <v>11091</v>
      </c>
      <c r="C685" s="10">
        <f>VLOOKUP(B685,[1]Planilha8!$X$4:$Y$6629,2,0)</f>
        <v>2042502</v>
      </c>
      <c r="D685" s="12" t="s">
        <v>170</v>
      </c>
      <c r="E685" s="12" t="str">
        <f>VLOOKUP(B685,[1]Planilha8!$X$4:$Z$6629,3,0)</f>
        <v>FATURAMENTO</v>
      </c>
      <c r="F685" s="12" t="str">
        <f>VLOOKUP(B685,[1]Planilha8!$X$4:$AD$6629,7,0)</f>
        <v>BOM</v>
      </c>
      <c r="G685" s="13">
        <v>43236</v>
      </c>
      <c r="H685" s="14">
        <v>320</v>
      </c>
      <c r="I685" s="15" t="s">
        <v>22</v>
      </c>
      <c r="J685" s="16" t="s">
        <v>169</v>
      </c>
      <c r="K685" s="17">
        <v>777915</v>
      </c>
      <c r="L685" s="18">
        <v>2015005185</v>
      </c>
      <c r="M685" s="19">
        <v>43465</v>
      </c>
      <c r="N685" s="20">
        <v>37.3333333333333</v>
      </c>
      <c r="O685" s="21">
        <v>0.2</v>
      </c>
      <c r="P685" s="22">
        <v>1.6666666666666701E-2</v>
      </c>
      <c r="Q685" s="23">
        <v>5.3333333333333304</v>
      </c>
      <c r="R685" s="24">
        <v>42.6666666666667</v>
      </c>
      <c r="S685" s="25">
        <v>277.33333333333297</v>
      </c>
      <c r="AMG685"/>
      <c r="AMH685"/>
      <c r="AMI685"/>
      <c r="AMJ685"/>
    </row>
    <row r="686" spans="1:1024" s="2" customFormat="1" ht="25.5" x14ac:dyDescent="0.25">
      <c r="A686" s="10" t="s">
        <v>20</v>
      </c>
      <c r="B686" s="11">
        <v>11092</v>
      </c>
      <c r="C686" s="10">
        <f>VLOOKUP(B686,[1]Planilha8!$X$4:$Y$6629,2,0)</f>
        <v>2042503</v>
      </c>
      <c r="D686" s="12" t="s">
        <v>170</v>
      </c>
      <c r="E686" s="12" t="str">
        <f>VLOOKUP(B686,[1]Planilha8!$X$4:$Z$6629,3,0)</f>
        <v>ASTEC</v>
      </c>
      <c r="F686" s="12" t="str">
        <f>VLOOKUP(B686,[1]Planilha8!$X$4:$AD$6629,7,0)</f>
        <v>BOM</v>
      </c>
      <c r="G686" s="13">
        <v>43236</v>
      </c>
      <c r="H686" s="14">
        <v>320</v>
      </c>
      <c r="I686" s="15" t="s">
        <v>22</v>
      </c>
      <c r="J686" s="16" t="s">
        <v>169</v>
      </c>
      <c r="K686" s="17">
        <v>777915</v>
      </c>
      <c r="L686" s="18">
        <v>2015005185</v>
      </c>
      <c r="M686" s="19">
        <v>43465</v>
      </c>
      <c r="N686" s="20">
        <v>37.3333333333333</v>
      </c>
      <c r="O686" s="21">
        <v>0.2</v>
      </c>
      <c r="P686" s="22">
        <v>1.6666666666666701E-2</v>
      </c>
      <c r="Q686" s="23">
        <v>5.3333333333333304</v>
      </c>
      <c r="R686" s="24">
        <v>42.6666666666667</v>
      </c>
      <c r="S686" s="25">
        <v>277.33333333333297</v>
      </c>
      <c r="AMG686"/>
      <c r="AMH686"/>
      <c r="AMI686"/>
      <c r="AMJ686"/>
    </row>
    <row r="687" spans="1:1024" s="2" customFormat="1" ht="25.5" x14ac:dyDescent="0.25">
      <c r="A687" s="10" t="s">
        <v>20</v>
      </c>
      <c r="B687" s="11">
        <v>11093</v>
      </c>
      <c r="C687" s="10">
        <f>VLOOKUP(B687,[1]Planilha8!$X$4:$Y$6629,2,0)</f>
        <v>2042504</v>
      </c>
      <c r="D687" s="12" t="s">
        <v>170</v>
      </c>
      <c r="E687" s="12" t="str">
        <f>VLOOKUP(B687,[1]Planilha8!$X$4:$Z$6629,3,0)</f>
        <v>ASTEC</v>
      </c>
      <c r="F687" s="12" t="str">
        <f>VLOOKUP(B687,[1]Planilha8!$X$4:$AD$6629,7,0)</f>
        <v>BOM</v>
      </c>
      <c r="G687" s="13">
        <v>43236</v>
      </c>
      <c r="H687" s="14">
        <v>320</v>
      </c>
      <c r="I687" s="15" t="s">
        <v>22</v>
      </c>
      <c r="J687" s="16" t="s">
        <v>169</v>
      </c>
      <c r="K687" s="17">
        <v>777915</v>
      </c>
      <c r="L687" s="18">
        <v>2015005185</v>
      </c>
      <c r="M687" s="19">
        <v>43465</v>
      </c>
      <c r="N687" s="20">
        <v>37.3333333333333</v>
      </c>
      <c r="O687" s="21">
        <v>0.2</v>
      </c>
      <c r="P687" s="22">
        <v>1.6666666666666701E-2</v>
      </c>
      <c r="Q687" s="23">
        <v>5.3333333333333304</v>
      </c>
      <c r="R687" s="24">
        <v>42.6666666666667</v>
      </c>
      <c r="S687" s="25">
        <v>277.33333333333297</v>
      </c>
      <c r="AMG687"/>
      <c r="AMH687"/>
      <c r="AMI687"/>
      <c r="AMJ687"/>
    </row>
    <row r="688" spans="1:1024" s="2" customFormat="1" ht="25.5" x14ac:dyDescent="0.25">
      <c r="A688" s="10" t="s">
        <v>20</v>
      </c>
      <c r="B688" s="11">
        <v>11094</v>
      </c>
      <c r="C688" s="10">
        <f>VLOOKUP(B688,[1]Planilha8!$X$4:$Y$6629,2,0)</f>
        <v>2042505</v>
      </c>
      <c r="D688" s="12" t="s">
        <v>170</v>
      </c>
      <c r="E688" s="12" t="str">
        <f>VLOOKUP(B688,[1]Planilha8!$X$4:$Z$6629,3,0)</f>
        <v>ASTEC</v>
      </c>
      <c r="F688" s="12" t="str">
        <f>VLOOKUP(B688,[1]Planilha8!$X$4:$AD$6629,7,0)</f>
        <v>BOM</v>
      </c>
      <c r="G688" s="13">
        <v>43236</v>
      </c>
      <c r="H688" s="14">
        <v>320</v>
      </c>
      <c r="I688" s="15" t="s">
        <v>22</v>
      </c>
      <c r="J688" s="16" t="s">
        <v>169</v>
      </c>
      <c r="K688" s="17">
        <v>777915</v>
      </c>
      <c r="L688" s="18">
        <v>2015005185</v>
      </c>
      <c r="M688" s="19">
        <v>43465</v>
      </c>
      <c r="N688" s="20">
        <v>37.3333333333333</v>
      </c>
      <c r="O688" s="21">
        <v>0.2</v>
      </c>
      <c r="P688" s="22">
        <v>1.6666666666666701E-2</v>
      </c>
      <c r="Q688" s="23">
        <v>5.3333333333333304</v>
      </c>
      <c r="R688" s="24">
        <v>42.6666666666667</v>
      </c>
      <c r="S688" s="25">
        <v>277.33333333333297</v>
      </c>
      <c r="AMG688"/>
      <c r="AMH688"/>
      <c r="AMI688"/>
      <c r="AMJ688"/>
    </row>
    <row r="689" spans="1:1024" s="2" customFormat="1" ht="25.5" x14ac:dyDescent="0.25">
      <c r="A689" s="10" t="s">
        <v>20</v>
      </c>
      <c r="B689" s="11">
        <v>11095</v>
      </c>
      <c r="C689" s="10">
        <f>VLOOKUP(B689,[1]Planilha8!$X$4:$Y$6629,2,0)</f>
        <v>2042506</v>
      </c>
      <c r="D689" s="12" t="s">
        <v>170</v>
      </c>
      <c r="E689" s="12" t="str">
        <f>VLOOKUP(B689,[1]Planilha8!$X$4:$Z$6629,3,0)</f>
        <v>ASTEC</v>
      </c>
      <c r="F689" s="12" t="str">
        <f>VLOOKUP(B689,[1]Planilha8!$X$4:$AD$6629,7,0)</f>
        <v>BOM</v>
      </c>
      <c r="G689" s="13">
        <v>43236</v>
      </c>
      <c r="H689" s="14">
        <v>320</v>
      </c>
      <c r="I689" s="15" t="s">
        <v>22</v>
      </c>
      <c r="J689" s="16" t="s">
        <v>169</v>
      </c>
      <c r="K689" s="17">
        <v>777915</v>
      </c>
      <c r="L689" s="18">
        <v>2015005185</v>
      </c>
      <c r="M689" s="19">
        <v>43465</v>
      </c>
      <c r="N689" s="20">
        <v>37.3333333333333</v>
      </c>
      <c r="O689" s="21">
        <v>0.2</v>
      </c>
      <c r="P689" s="22">
        <v>1.6666666666666701E-2</v>
      </c>
      <c r="Q689" s="23">
        <v>5.3333333333333304</v>
      </c>
      <c r="R689" s="24">
        <v>42.6666666666667</v>
      </c>
      <c r="S689" s="25">
        <v>277.33333333333297</v>
      </c>
      <c r="AMG689"/>
      <c r="AMH689"/>
      <c r="AMI689"/>
      <c r="AMJ689"/>
    </row>
    <row r="690" spans="1:1024" s="2" customFormat="1" ht="25.5" x14ac:dyDescent="0.25">
      <c r="A690" s="10" t="s">
        <v>20</v>
      </c>
      <c r="B690" s="11">
        <v>11096</v>
      </c>
      <c r="C690" s="10">
        <f>VLOOKUP(B690,[1]Planilha8!$X$4:$Y$6629,2,0)</f>
        <v>2042507</v>
      </c>
      <c r="D690" s="12" t="s">
        <v>170</v>
      </c>
      <c r="E690" s="12" t="str">
        <f>VLOOKUP(B690,[1]Planilha8!$X$4:$Z$6629,3,0)</f>
        <v>ASTEC</v>
      </c>
      <c r="F690" s="12" t="str">
        <f>VLOOKUP(B690,[1]Planilha8!$X$4:$AD$6629,7,0)</f>
        <v>BOM</v>
      </c>
      <c r="G690" s="13">
        <v>43236</v>
      </c>
      <c r="H690" s="14">
        <v>320</v>
      </c>
      <c r="I690" s="15" t="s">
        <v>22</v>
      </c>
      <c r="J690" s="16" t="s">
        <v>169</v>
      </c>
      <c r="K690" s="17">
        <v>777915</v>
      </c>
      <c r="L690" s="18">
        <v>2015005185</v>
      </c>
      <c r="M690" s="19">
        <v>43465</v>
      </c>
      <c r="N690" s="20">
        <v>37.3333333333333</v>
      </c>
      <c r="O690" s="21">
        <v>0.2</v>
      </c>
      <c r="P690" s="22">
        <v>1.6666666666666701E-2</v>
      </c>
      <c r="Q690" s="23">
        <v>5.3333333333333304</v>
      </c>
      <c r="R690" s="24">
        <v>42.6666666666667</v>
      </c>
      <c r="S690" s="25">
        <v>277.33333333333297</v>
      </c>
      <c r="AMG690"/>
      <c r="AMH690"/>
      <c r="AMI690"/>
      <c r="AMJ690"/>
    </row>
    <row r="691" spans="1:1024" s="2" customFormat="1" ht="38.25" x14ac:dyDescent="0.25">
      <c r="A691" s="10" t="s">
        <v>20</v>
      </c>
      <c r="B691" s="11">
        <v>11126</v>
      </c>
      <c r="C691" s="10">
        <f>VLOOKUP(B691,[1]Planilha8!$X$4:$Y$6629,2,0)</f>
        <v>2042458</v>
      </c>
      <c r="D691" s="12" t="s">
        <v>186</v>
      </c>
      <c r="E691" s="12" t="str">
        <f>VLOOKUP(B691,[1]Planilha8!$X$4:$Z$6629,3,0)</f>
        <v>AUDITÓRIO LUIZ RASSI – HGG</v>
      </c>
      <c r="F691" s="12" t="str">
        <f>VLOOKUP(B691,[1]Planilha8!$X$4:$AD$6629,7,0)</f>
        <v>BOM</v>
      </c>
      <c r="G691" s="13">
        <v>43236</v>
      </c>
      <c r="H691" s="14">
        <v>5400</v>
      </c>
      <c r="I691" s="15" t="s">
        <v>22</v>
      </c>
      <c r="J691" s="16" t="s">
        <v>190</v>
      </c>
      <c r="K691" s="17">
        <v>6</v>
      </c>
      <c r="L691" s="18">
        <v>2018001523</v>
      </c>
      <c r="M691" s="19">
        <v>43465</v>
      </c>
      <c r="N691" s="20">
        <v>1039.5</v>
      </c>
      <c r="O691" s="21">
        <v>0.33</v>
      </c>
      <c r="P691" s="22">
        <v>2.75E-2</v>
      </c>
      <c r="Q691" s="23">
        <v>148.5</v>
      </c>
      <c r="R691" s="24">
        <v>1188</v>
      </c>
      <c r="S691" s="25">
        <v>4212</v>
      </c>
      <c r="AMG691"/>
      <c r="AMH691"/>
      <c r="AMI691"/>
      <c r="AMJ691"/>
    </row>
    <row r="692" spans="1:1024" s="2" customFormat="1" ht="38.25" x14ac:dyDescent="0.25">
      <c r="A692" s="10" t="s">
        <v>20</v>
      </c>
      <c r="B692" s="11">
        <v>11127</v>
      </c>
      <c r="C692" s="10">
        <f>VLOOKUP(B692,[1]Planilha8!$X$4:$Y$6629,2,0)</f>
        <v>2042459</v>
      </c>
      <c r="D692" s="12" t="s">
        <v>186</v>
      </c>
      <c r="E692" s="12" t="str">
        <f>VLOOKUP(B692,[1]Planilha8!$X$4:$Z$6629,3,0)</f>
        <v>AUDITÓRIO LUIZ RASSI – HGG</v>
      </c>
      <c r="F692" s="12" t="str">
        <f>VLOOKUP(B692,[1]Planilha8!$X$4:$AD$6629,7,0)</f>
        <v>BOM</v>
      </c>
      <c r="G692" s="13">
        <v>43236</v>
      </c>
      <c r="H692" s="14">
        <v>3500</v>
      </c>
      <c r="I692" s="15" t="s">
        <v>22</v>
      </c>
      <c r="J692" s="16" t="s">
        <v>190</v>
      </c>
      <c r="K692" s="17">
        <v>4</v>
      </c>
      <c r="L692" s="18">
        <v>2018001523</v>
      </c>
      <c r="M692" s="19">
        <v>43465</v>
      </c>
      <c r="N692" s="20">
        <v>673.75</v>
      </c>
      <c r="O692" s="21">
        <v>0.33</v>
      </c>
      <c r="P692" s="22">
        <v>2.75E-2</v>
      </c>
      <c r="Q692" s="23">
        <v>96.25</v>
      </c>
      <c r="R692" s="24">
        <v>770</v>
      </c>
      <c r="S692" s="25">
        <v>2730</v>
      </c>
      <c r="AMG692"/>
      <c r="AMH692"/>
      <c r="AMI692"/>
      <c r="AMJ692"/>
    </row>
    <row r="693" spans="1:1024" s="2" customFormat="1" ht="38.25" x14ac:dyDescent="0.25">
      <c r="A693" s="10" t="s">
        <v>20</v>
      </c>
      <c r="B693" s="11">
        <v>9835</v>
      </c>
      <c r="C693" s="10">
        <f>VLOOKUP(B693,[1]Planilha8!$X$4:$Y$6629,2,0)</f>
        <v>2042514</v>
      </c>
      <c r="D693" s="12" t="s">
        <v>147</v>
      </c>
      <c r="E693" s="12" t="str">
        <f>VLOOKUP(B693,[1]Planilha8!$X$4:$Z$6629,3,0)</f>
        <v>ASTEC</v>
      </c>
      <c r="F693" s="12" t="str">
        <f>VLOOKUP(B693,[1]Planilha8!$X$4:$AD$6629,7,0)</f>
        <v>BOM</v>
      </c>
      <c r="G693" s="13">
        <v>43250</v>
      </c>
      <c r="H693" s="14">
        <v>649</v>
      </c>
      <c r="I693" s="15" t="s">
        <v>22</v>
      </c>
      <c r="J693" s="16" t="s">
        <v>122</v>
      </c>
      <c r="K693" s="17">
        <v>15956</v>
      </c>
      <c r="L693" s="18">
        <v>2017005922</v>
      </c>
      <c r="M693" s="19">
        <v>43465</v>
      </c>
      <c r="N693" s="20">
        <v>189.291666666667</v>
      </c>
      <c r="O693" s="21">
        <v>0.5</v>
      </c>
      <c r="P693" s="22">
        <v>4.1666666666666699E-2</v>
      </c>
      <c r="Q693" s="23">
        <v>27.0416666666667</v>
      </c>
      <c r="R693" s="24">
        <v>216.333333333333</v>
      </c>
      <c r="S693" s="25">
        <v>432.66666666666703</v>
      </c>
      <c r="AMG693"/>
      <c r="AMH693"/>
      <c r="AMI693"/>
      <c r="AMJ693"/>
    </row>
    <row r="694" spans="1:1024" s="2" customFormat="1" ht="38.25" x14ac:dyDescent="0.25">
      <c r="A694" s="10" t="s">
        <v>20</v>
      </c>
      <c r="B694" s="11">
        <v>9836</v>
      </c>
      <c r="C694" s="10">
        <f>VLOOKUP(B694,[1]Planilha8!$X$4:$Y$6629,2,0)</f>
        <v>2042515</v>
      </c>
      <c r="D694" s="12" t="s">
        <v>147</v>
      </c>
      <c r="E694" s="12" t="str">
        <f>VLOOKUP(B694,[1]Planilha8!$X$4:$Z$6629,3,0)</f>
        <v>ASTEC</v>
      </c>
      <c r="F694" s="12" t="str">
        <f>VLOOKUP(B694,[1]Planilha8!$X$4:$AD$6629,7,0)</f>
        <v>BOM</v>
      </c>
      <c r="G694" s="13">
        <v>43250</v>
      </c>
      <c r="H694" s="14">
        <v>649</v>
      </c>
      <c r="I694" s="15" t="s">
        <v>22</v>
      </c>
      <c r="J694" s="16" t="s">
        <v>122</v>
      </c>
      <c r="K694" s="17">
        <v>15956</v>
      </c>
      <c r="L694" s="18">
        <v>2017005922</v>
      </c>
      <c r="M694" s="19">
        <v>43465</v>
      </c>
      <c r="N694" s="20">
        <v>189.291666666667</v>
      </c>
      <c r="O694" s="21">
        <v>0.5</v>
      </c>
      <c r="P694" s="22">
        <v>4.1666666666666699E-2</v>
      </c>
      <c r="Q694" s="23">
        <v>27.0416666666667</v>
      </c>
      <c r="R694" s="24">
        <v>216.333333333333</v>
      </c>
      <c r="S694" s="25">
        <v>432.66666666666703</v>
      </c>
      <c r="AMG694"/>
      <c r="AMH694"/>
      <c r="AMI694"/>
      <c r="AMJ694"/>
    </row>
    <row r="695" spans="1:1024" s="2" customFormat="1" ht="38.25" x14ac:dyDescent="0.25">
      <c r="A695" s="10" t="s">
        <v>20</v>
      </c>
      <c r="B695" s="11">
        <v>9837</v>
      </c>
      <c r="C695" s="10">
        <f>VLOOKUP(B695,[1]Planilha8!$X$4:$Y$6629,2,0)</f>
        <v>2042516</v>
      </c>
      <c r="D695" s="12" t="s">
        <v>147</v>
      </c>
      <c r="E695" s="12" t="str">
        <f>VLOOKUP(B695,[1]Planilha8!$X$4:$Z$6629,3,0)</f>
        <v>PORTARIA "A"</v>
      </c>
      <c r="F695" s="12" t="str">
        <f>VLOOKUP(B695,[1]Planilha8!$X$4:$AD$6629,7,0)</f>
        <v>BOM</v>
      </c>
      <c r="G695" s="13">
        <v>43250</v>
      </c>
      <c r="H695" s="14">
        <v>649</v>
      </c>
      <c r="I695" s="15" t="s">
        <v>22</v>
      </c>
      <c r="J695" s="16" t="s">
        <v>122</v>
      </c>
      <c r="K695" s="17">
        <v>15956</v>
      </c>
      <c r="L695" s="18">
        <v>2017005922</v>
      </c>
      <c r="M695" s="19">
        <v>43465</v>
      </c>
      <c r="N695" s="20">
        <v>189.291666666667</v>
      </c>
      <c r="O695" s="21">
        <v>0.5</v>
      </c>
      <c r="P695" s="22">
        <v>4.1666666666666699E-2</v>
      </c>
      <c r="Q695" s="23">
        <v>27.0416666666667</v>
      </c>
      <c r="R695" s="24">
        <v>216.333333333333</v>
      </c>
      <c r="S695" s="25">
        <v>432.66666666666703</v>
      </c>
      <c r="AMG695"/>
      <c r="AMH695"/>
      <c r="AMI695"/>
      <c r="AMJ695"/>
    </row>
    <row r="696" spans="1:1024" s="2" customFormat="1" ht="38.25" x14ac:dyDescent="0.25">
      <c r="A696" s="10" t="s">
        <v>20</v>
      </c>
      <c r="B696" s="11">
        <v>9838</v>
      </c>
      <c r="C696" s="10">
        <f>VLOOKUP(B696,[1]Planilha8!$X$4:$Y$6629,2,0)</f>
        <v>2042517</v>
      </c>
      <c r="D696" s="12" t="s">
        <v>147</v>
      </c>
      <c r="E696" s="12" t="str">
        <f>VLOOKUP(B696,[1]Planilha8!$X$4:$Z$6629,3,0)</f>
        <v>ASTEC</v>
      </c>
      <c r="F696" s="12" t="str">
        <f>VLOOKUP(B696,[1]Planilha8!$X$4:$AD$6629,7,0)</f>
        <v>BOM</v>
      </c>
      <c r="G696" s="13">
        <v>43250</v>
      </c>
      <c r="H696" s="14">
        <v>649</v>
      </c>
      <c r="I696" s="15" t="s">
        <v>22</v>
      </c>
      <c r="J696" s="16" t="s">
        <v>122</v>
      </c>
      <c r="K696" s="17">
        <v>15956</v>
      </c>
      <c r="L696" s="18">
        <v>2017005922</v>
      </c>
      <c r="M696" s="19">
        <v>43465</v>
      </c>
      <c r="N696" s="20">
        <v>189.291666666667</v>
      </c>
      <c r="O696" s="21">
        <v>0.5</v>
      </c>
      <c r="P696" s="22">
        <v>4.1666666666666699E-2</v>
      </c>
      <c r="Q696" s="23">
        <v>27.0416666666667</v>
      </c>
      <c r="R696" s="24">
        <v>216.333333333333</v>
      </c>
      <c r="S696" s="25">
        <v>432.66666666666703</v>
      </c>
      <c r="AMG696"/>
      <c r="AMH696"/>
      <c r="AMI696"/>
      <c r="AMJ696"/>
    </row>
    <row r="697" spans="1:1024" s="2" customFormat="1" ht="38.25" x14ac:dyDescent="0.25">
      <c r="A697" s="10" t="s">
        <v>20</v>
      </c>
      <c r="B697" s="11">
        <v>9839</v>
      </c>
      <c r="C697" s="10">
        <f>VLOOKUP(B697,[1]Planilha8!$X$4:$Y$6629,2,0)</f>
        <v>2042518</v>
      </c>
      <c r="D697" s="12" t="s">
        <v>147</v>
      </c>
      <c r="E697" s="12" t="str">
        <f>VLOOKUP(B697,[1]Planilha8!$X$4:$Z$6629,3,0)</f>
        <v>ASTEC</v>
      </c>
      <c r="F697" s="12" t="str">
        <f>VLOOKUP(B697,[1]Planilha8!$X$4:$AD$6629,7,0)</f>
        <v>BOM</v>
      </c>
      <c r="G697" s="13">
        <v>43250</v>
      </c>
      <c r="H697" s="14">
        <v>649</v>
      </c>
      <c r="I697" s="15" t="s">
        <v>22</v>
      </c>
      <c r="J697" s="16" t="s">
        <v>122</v>
      </c>
      <c r="K697" s="17">
        <v>15956</v>
      </c>
      <c r="L697" s="18">
        <v>2017005922</v>
      </c>
      <c r="M697" s="19">
        <v>43465</v>
      </c>
      <c r="N697" s="20">
        <v>189.291666666667</v>
      </c>
      <c r="O697" s="21">
        <v>0.5</v>
      </c>
      <c r="P697" s="22">
        <v>4.1666666666666699E-2</v>
      </c>
      <c r="Q697" s="23">
        <v>27.0416666666667</v>
      </c>
      <c r="R697" s="24">
        <v>216.333333333333</v>
      </c>
      <c r="S697" s="25">
        <v>432.66666666666703</v>
      </c>
      <c r="AMG697"/>
      <c r="AMH697"/>
      <c r="AMI697"/>
      <c r="AMJ697"/>
    </row>
    <row r="698" spans="1:1024" s="2" customFormat="1" ht="38.25" x14ac:dyDescent="0.25">
      <c r="A698" s="10" t="s">
        <v>20</v>
      </c>
      <c r="B698" s="11">
        <v>9840</v>
      </c>
      <c r="C698" s="10">
        <f>VLOOKUP(B698,[1]Planilha8!$X$4:$Y$6629,2,0)</f>
        <v>2042519</v>
      </c>
      <c r="D698" s="12" t="s">
        <v>147</v>
      </c>
      <c r="E698" s="12" t="str">
        <f>VLOOKUP(B698,[1]Planilha8!$X$4:$Z$6629,3,0)</f>
        <v>ASTEC</v>
      </c>
      <c r="F698" s="12" t="str">
        <f>VLOOKUP(B698,[1]Planilha8!$X$4:$AD$6629,7,0)</f>
        <v>BOM</v>
      </c>
      <c r="G698" s="13">
        <v>43250</v>
      </c>
      <c r="H698" s="14">
        <v>649</v>
      </c>
      <c r="I698" s="15" t="s">
        <v>22</v>
      </c>
      <c r="J698" s="16" t="s">
        <v>122</v>
      </c>
      <c r="K698" s="17">
        <v>15956</v>
      </c>
      <c r="L698" s="18">
        <v>2017005922</v>
      </c>
      <c r="M698" s="19">
        <v>43465</v>
      </c>
      <c r="N698" s="20">
        <v>189.291666666667</v>
      </c>
      <c r="O698" s="21">
        <v>0.5</v>
      </c>
      <c r="P698" s="22">
        <v>4.1666666666666699E-2</v>
      </c>
      <c r="Q698" s="23">
        <v>27.0416666666667</v>
      </c>
      <c r="R698" s="24">
        <v>216.333333333333</v>
      </c>
      <c r="S698" s="25">
        <v>432.66666666666703</v>
      </c>
      <c r="AMG698"/>
      <c r="AMH698"/>
      <c r="AMI698"/>
      <c r="AMJ698"/>
    </row>
    <row r="699" spans="1:1024" s="2" customFormat="1" ht="38.25" x14ac:dyDescent="0.25">
      <c r="A699" s="10" t="s">
        <v>20</v>
      </c>
      <c r="B699" s="11">
        <v>9841</v>
      </c>
      <c r="C699" s="10">
        <f>VLOOKUP(B699,[1]Planilha8!$X$4:$Y$6629,2,0)</f>
        <v>2042520</v>
      </c>
      <c r="D699" s="12" t="s">
        <v>147</v>
      </c>
      <c r="E699" s="12" t="str">
        <f>VLOOKUP(B699,[1]Planilha8!$X$4:$Z$6629,3,0)</f>
        <v>ASTEC</v>
      </c>
      <c r="F699" s="12" t="str">
        <f>VLOOKUP(B699,[1]Planilha8!$X$4:$AD$6629,7,0)</f>
        <v>BOM</v>
      </c>
      <c r="G699" s="13">
        <v>43250</v>
      </c>
      <c r="H699" s="14">
        <v>649</v>
      </c>
      <c r="I699" s="15" t="s">
        <v>22</v>
      </c>
      <c r="J699" s="16" t="s">
        <v>122</v>
      </c>
      <c r="K699" s="17">
        <v>15956</v>
      </c>
      <c r="L699" s="18">
        <v>2017005922</v>
      </c>
      <c r="M699" s="19">
        <v>43465</v>
      </c>
      <c r="N699" s="20">
        <v>189.291666666667</v>
      </c>
      <c r="O699" s="21">
        <v>0.5</v>
      </c>
      <c r="P699" s="22">
        <v>4.1666666666666699E-2</v>
      </c>
      <c r="Q699" s="23">
        <v>27.0416666666667</v>
      </c>
      <c r="R699" s="24">
        <v>216.333333333333</v>
      </c>
      <c r="S699" s="25">
        <v>432.66666666666703</v>
      </c>
      <c r="AMG699"/>
      <c r="AMH699"/>
      <c r="AMI699"/>
      <c r="AMJ699"/>
    </row>
    <row r="700" spans="1:1024" s="2" customFormat="1" ht="38.25" x14ac:dyDescent="0.25">
      <c r="A700" s="10" t="s">
        <v>20</v>
      </c>
      <c r="B700" s="11">
        <v>9842</v>
      </c>
      <c r="C700" s="10">
        <f>VLOOKUP(B700,[1]Planilha8!$X$4:$Y$6629,2,0)</f>
        <v>2042521</v>
      </c>
      <c r="D700" s="12" t="s">
        <v>147</v>
      </c>
      <c r="E700" s="12" t="str">
        <f>VLOOKUP(B700,[1]Planilha8!$X$4:$Z$6629,3,0)</f>
        <v>ASTEC</v>
      </c>
      <c r="F700" s="12" t="str">
        <f>VLOOKUP(B700,[1]Planilha8!$X$4:$AD$6629,7,0)</f>
        <v>BOM</v>
      </c>
      <c r="G700" s="13">
        <v>43250</v>
      </c>
      <c r="H700" s="14">
        <v>649</v>
      </c>
      <c r="I700" s="15" t="s">
        <v>22</v>
      </c>
      <c r="J700" s="16" t="s">
        <v>122</v>
      </c>
      <c r="K700" s="17">
        <v>15956</v>
      </c>
      <c r="L700" s="18">
        <v>2017005922</v>
      </c>
      <c r="M700" s="19">
        <v>43465</v>
      </c>
      <c r="N700" s="20">
        <v>189.291666666667</v>
      </c>
      <c r="O700" s="21">
        <v>0.5</v>
      </c>
      <c r="P700" s="22">
        <v>4.1666666666666699E-2</v>
      </c>
      <c r="Q700" s="23">
        <v>27.0416666666667</v>
      </c>
      <c r="R700" s="24">
        <v>216.333333333333</v>
      </c>
      <c r="S700" s="25">
        <v>432.66666666666703</v>
      </c>
      <c r="AMG700"/>
      <c r="AMH700"/>
      <c r="AMI700"/>
      <c r="AMJ700"/>
    </row>
    <row r="701" spans="1:1024" s="2" customFormat="1" ht="38.25" x14ac:dyDescent="0.25">
      <c r="A701" s="10" t="s">
        <v>20</v>
      </c>
      <c r="B701" s="11">
        <v>11144</v>
      </c>
      <c r="C701" s="10">
        <f>VLOOKUP(B701,[1]Planilha8!$X$4:$Y$6629,2,0)</f>
        <v>803088</v>
      </c>
      <c r="D701" s="12" t="s">
        <v>191</v>
      </c>
      <c r="E701" s="12" t="str">
        <f>VLOOKUP(B701,[1]Planilha8!$X$4:$Z$6629,3,0)</f>
        <v>UNIDADE COLETORA DE SANGUE</v>
      </c>
      <c r="F701" s="12" t="str">
        <f>VLOOKUP(B701,[1]Planilha8!$X$4:$AD$6629,7,0)</f>
        <v>BOM</v>
      </c>
      <c r="G701" s="13">
        <v>43255</v>
      </c>
      <c r="H701" s="14">
        <v>3223.27</v>
      </c>
      <c r="I701" s="15" t="s">
        <v>22</v>
      </c>
      <c r="J701" s="16" t="s">
        <v>192</v>
      </c>
      <c r="K701" s="17">
        <v>18926</v>
      </c>
      <c r="L701" s="18">
        <v>2018002272</v>
      </c>
      <c r="M701" s="19">
        <v>43465</v>
      </c>
      <c r="N701" s="20">
        <v>531.83955000000003</v>
      </c>
      <c r="O701" s="21">
        <v>0.33</v>
      </c>
      <c r="P701" s="22">
        <v>2.75E-2</v>
      </c>
      <c r="Q701" s="23">
        <v>88.639925000000005</v>
      </c>
      <c r="R701" s="24">
        <v>620.47947499999998</v>
      </c>
      <c r="S701" s="25">
        <v>2602.7905249999999</v>
      </c>
      <c r="AMG701"/>
      <c r="AMH701"/>
      <c r="AMI701"/>
      <c r="AMJ701"/>
    </row>
    <row r="702" spans="1:1024" s="2" customFormat="1" ht="51" x14ac:dyDescent="0.25">
      <c r="A702" s="10" t="s">
        <v>20</v>
      </c>
      <c r="B702" s="11">
        <v>11305</v>
      </c>
      <c r="C702" s="10">
        <f>VLOOKUP(B702,[1]Planilha8!$X$4:$Y$6629,2,0)</f>
        <v>802455</v>
      </c>
      <c r="D702" s="12" t="s">
        <v>193</v>
      </c>
      <c r="E702" s="12" t="str">
        <f>VLOOKUP(B702,[1]Planilha8!$X$4:$Z$6629,3,0)</f>
        <v>CEAD</v>
      </c>
      <c r="F702" s="12" t="str">
        <f>VLOOKUP(B702,[1]Planilha8!$X$4:$AD$6629,7,0)</f>
        <v>BOM</v>
      </c>
      <c r="G702" s="13">
        <v>43277</v>
      </c>
      <c r="H702" s="14">
        <v>520</v>
      </c>
      <c r="I702" s="15" t="s">
        <v>22</v>
      </c>
      <c r="J702" s="16" t="s">
        <v>72</v>
      </c>
      <c r="K702" s="17">
        <v>119284</v>
      </c>
      <c r="L702" s="18">
        <v>2018002307</v>
      </c>
      <c r="M702" s="19">
        <v>43465</v>
      </c>
      <c r="N702" s="20">
        <v>85.8</v>
      </c>
      <c r="O702" s="21">
        <v>0.33</v>
      </c>
      <c r="P702" s="22">
        <v>2.75E-2</v>
      </c>
      <c r="Q702" s="23">
        <v>14.3</v>
      </c>
      <c r="R702" s="24">
        <v>100.1</v>
      </c>
      <c r="S702" s="25">
        <v>419.9</v>
      </c>
      <c r="AMG702"/>
      <c r="AMH702"/>
      <c r="AMI702"/>
      <c r="AMJ702"/>
    </row>
    <row r="703" spans="1:1024" s="2" customFormat="1" ht="51" x14ac:dyDescent="0.25">
      <c r="A703" s="10" t="s">
        <v>20</v>
      </c>
      <c r="B703" s="11">
        <v>11306</v>
      </c>
      <c r="C703" s="10">
        <f>VLOOKUP(B703,[1]Planilha8!$X$4:$Y$6629,2,0)</f>
        <v>802674</v>
      </c>
      <c r="D703" s="12" t="s">
        <v>193</v>
      </c>
      <c r="E703" s="12" t="str">
        <f>VLOOKUP(B703,[1]Planilha8!$X$4:$Z$6629,3,0)</f>
        <v>CEAD</v>
      </c>
      <c r="F703" s="12" t="str">
        <f>VLOOKUP(B703,[1]Planilha8!$X$4:$AD$6629,7,0)</f>
        <v>BOM</v>
      </c>
      <c r="G703" s="13">
        <v>43277</v>
      </c>
      <c r="H703" s="14">
        <v>520</v>
      </c>
      <c r="I703" s="15" t="s">
        <v>22</v>
      </c>
      <c r="J703" s="16" t="s">
        <v>72</v>
      </c>
      <c r="K703" s="17">
        <v>119284</v>
      </c>
      <c r="L703" s="18">
        <v>2018002307</v>
      </c>
      <c r="M703" s="19">
        <v>43465</v>
      </c>
      <c r="N703" s="20">
        <v>85.8</v>
      </c>
      <c r="O703" s="21">
        <v>0.33</v>
      </c>
      <c r="P703" s="22">
        <v>2.75E-2</v>
      </c>
      <c r="Q703" s="23">
        <v>14.3</v>
      </c>
      <c r="R703" s="24">
        <v>100.1</v>
      </c>
      <c r="S703" s="25">
        <v>419.9</v>
      </c>
      <c r="AMG703"/>
      <c r="AMH703"/>
      <c r="AMI703"/>
      <c r="AMJ703"/>
    </row>
    <row r="704" spans="1:1024" s="2" customFormat="1" ht="63.75" x14ac:dyDescent="0.25">
      <c r="A704" s="10" t="s">
        <v>20</v>
      </c>
      <c r="B704" s="11">
        <v>11307</v>
      </c>
      <c r="C704" s="10">
        <f>VLOOKUP(B704,[1]Planilha8!$X$4:$Y$6629,2,0)</f>
        <v>802505</v>
      </c>
      <c r="D704" s="12" t="s">
        <v>194</v>
      </c>
      <c r="E704" s="12" t="str">
        <f>VLOOKUP(B704,[1]Planilha8!$X$4:$Z$6629,3,0)</f>
        <v>AMBULATÓRIO ADM</v>
      </c>
      <c r="F704" s="12" t="str">
        <f>VLOOKUP(B704,[1]Planilha8!$X$4:$AD$6629,7,0)</f>
        <v>BOM</v>
      </c>
      <c r="G704" s="13">
        <v>43277</v>
      </c>
      <c r="H704" s="14">
        <v>2313.16</v>
      </c>
      <c r="I704" s="15" t="s">
        <v>22</v>
      </c>
      <c r="J704" s="16" t="s">
        <v>169</v>
      </c>
      <c r="K704" s="17">
        <v>807963</v>
      </c>
      <c r="L704" s="18">
        <v>2018002307</v>
      </c>
      <c r="M704" s="19">
        <v>43465</v>
      </c>
      <c r="N704" s="20">
        <v>289.14499999999998</v>
      </c>
      <c r="O704" s="21">
        <v>0.25</v>
      </c>
      <c r="P704" s="22">
        <v>2.0833333333333301E-2</v>
      </c>
      <c r="Q704" s="23">
        <v>48.190833333333302</v>
      </c>
      <c r="R704" s="24">
        <v>337.33583333333303</v>
      </c>
      <c r="S704" s="25">
        <v>1975.82416666667</v>
      </c>
      <c r="AMG704"/>
      <c r="AMH704"/>
      <c r="AMI704"/>
      <c r="AMJ704"/>
    </row>
    <row r="705" spans="1:1024" s="2" customFormat="1" ht="63.75" x14ac:dyDescent="0.25">
      <c r="A705" s="10" t="s">
        <v>20</v>
      </c>
      <c r="B705" s="11">
        <v>11308</v>
      </c>
      <c r="C705" s="10">
        <f>VLOOKUP(B705,[1]Planilha8!$X$4:$Y$6629,2,0)</f>
        <v>802506</v>
      </c>
      <c r="D705" s="12" t="s">
        <v>194</v>
      </c>
      <c r="E705" s="12" t="str">
        <f>VLOOKUP(B705,[1]Planilha8!$X$4:$Z$6629,3,0)</f>
        <v>CHI GUICHE</v>
      </c>
      <c r="F705" s="12" t="str">
        <f>VLOOKUP(B705,[1]Planilha8!$X$4:$AD$6629,7,0)</f>
        <v>BOM</v>
      </c>
      <c r="G705" s="13">
        <v>43277</v>
      </c>
      <c r="H705" s="14">
        <v>2313.16</v>
      </c>
      <c r="I705" s="15" t="s">
        <v>22</v>
      </c>
      <c r="J705" s="16" t="s">
        <v>169</v>
      </c>
      <c r="K705" s="17">
        <v>807963</v>
      </c>
      <c r="L705" s="18">
        <v>2018002307</v>
      </c>
      <c r="M705" s="19">
        <v>43465</v>
      </c>
      <c r="N705" s="20">
        <v>289.14499999999998</v>
      </c>
      <c r="O705" s="21">
        <v>0.25</v>
      </c>
      <c r="P705" s="22">
        <v>2.0833333333333301E-2</v>
      </c>
      <c r="Q705" s="23">
        <v>48.190833333333302</v>
      </c>
      <c r="R705" s="24">
        <v>337.33583333333303</v>
      </c>
      <c r="S705" s="25">
        <v>1975.82416666667</v>
      </c>
      <c r="AMG705"/>
      <c r="AMH705"/>
      <c r="AMI705"/>
      <c r="AMJ705"/>
    </row>
    <row r="706" spans="1:1024" s="2" customFormat="1" ht="63.75" x14ac:dyDescent="0.25">
      <c r="A706" s="10" t="s">
        <v>20</v>
      </c>
      <c r="B706" s="11">
        <v>11309</v>
      </c>
      <c r="C706" s="10">
        <f>VLOOKUP(B706,[1]Planilha8!$X$4:$Y$6629,2,0)</f>
        <v>802507</v>
      </c>
      <c r="D706" s="12" t="s">
        <v>194</v>
      </c>
      <c r="E706" s="12" t="str">
        <f>VLOOKUP(B706,[1]Planilha8!$X$4:$Z$6629,3,0)</f>
        <v>CHI GUICHE</v>
      </c>
      <c r="F706" s="12" t="str">
        <f>VLOOKUP(B706,[1]Planilha8!$X$4:$AD$6629,7,0)</f>
        <v>BOM</v>
      </c>
      <c r="G706" s="13">
        <v>43277</v>
      </c>
      <c r="H706" s="14">
        <v>2313.16</v>
      </c>
      <c r="I706" s="15" t="s">
        <v>22</v>
      </c>
      <c r="J706" s="16" t="s">
        <v>169</v>
      </c>
      <c r="K706" s="17">
        <v>807963</v>
      </c>
      <c r="L706" s="18">
        <v>2018002307</v>
      </c>
      <c r="M706" s="19">
        <v>43465</v>
      </c>
      <c r="N706" s="20">
        <v>289.14499999999998</v>
      </c>
      <c r="O706" s="21">
        <v>0.25</v>
      </c>
      <c r="P706" s="22">
        <v>2.0833333333333301E-2</v>
      </c>
      <c r="Q706" s="23">
        <v>48.190833333333302</v>
      </c>
      <c r="R706" s="24">
        <v>337.33583333333303</v>
      </c>
      <c r="S706" s="25">
        <v>1975.82416666667</v>
      </c>
      <c r="AMG706"/>
      <c r="AMH706"/>
      <c r="AMI706"/>
      <c r="AMJ706"/>
    </row>
    <row r="707" spans="1:1024" s="2" customFormat="1" ht="63.75" x14ac:dyDescent="0.25">
      <c r="A707" s="10" t="s">
        <v>20</v>
      </c>
      <c r="B707" s="11">
        <v>11310</v>
      </c>
      <c r="C707" s="10">
        <f>VLOOKUP(B707,[1]Planilha8!$X$4:$Y$6629,2,0)</f>
        <v>802508</v>
      </c>
      <c r="D707" s="12" t="s">
        <v>194</v>
      </c>
      <c r="E707" s="12" t="str">
        <f>VLOOKUP(B707,[1]Planilha8!$X$4:$Z$6629,3,0)</f>
        <v>DIRETORIA ADMINISTRATIVA</v>
      </c>
      <c r="F707" s="12" t="str">
        <f>VLOOKUP(B707,[1]Planilha8!$X$4:$AD$6629,7,0)</f>
        <v>BOM</v>
      </c>
      <c r="G707" s="13">
        <v>43277</v>
      </c>
      <c r="H707" s="14">
        <v>2313.16</v>
      </c>
      <c r="I707" s="15" t="s">
        <v>22</v>
      </c>
      <c r="J707" s="16" t="s">
        <v>169</v>
      </c>
      <c r="K707" s="17">
        <v>807963</v>
      </c>
      <c r="L707" s="18">
        <v>2018002307</v>
      </c>
      <c r="M707" s="19">
        <v>43465</v>
      </c>
      <c r="N707" s="20">
        <v>289.14499999999998</v>
      </c>
      <c r="O707" s="21">
        <v>0.25</v>
      </c>
      <c r="P707" s="22">
        <v>2.0833333333333301E-2</v>
      </c>
      <c r="Q707" s="23">
        <v>48.190833333333302</v>
      </c>
      <c r="R707" s="24">
        <v>337.33583333333303</v>
      </c>
      <c r="S707" s="25">
        <v>1975.82416666667</v>
      </c>
      <c r="AMG707"/>
      <c r="AMH707"/>
      <c r="AMI707"/>
      <c r="AMJ707"/>
    </row>
    <row r="708" spans="1:1024" s="2" customFormat="1" ht="63.75" x14ac:dyDescent="0.25">
      <c r="A708" s="10" t="s">
        <v>20</v>
      </c>
      <c r="B708" s="11">
        <v>11311</v>
      </c>
      <c r="C708" s="10">
        <f>VLOOKUP(B708,[1]Planilha8!$X$4:$Y$6629,2,0)</f>
        <v>802509</v>
      </c>
      <c r="D708" s="12" t="s">
        <v>194</v>
      </c>
      <c r="E708" s="12" t="str">
        <f>VLOOKUP(B708,[1]Planilha8!$X$4:$Z$6629,3,0)</f>
        <v>DIRETORIA ADMINISTRATIVA</v>
      </c>
      <c r="F708" s="12" t="str">
        <f>VLOOKUP(B708,[1]Planilha8!$X$4:$AD$6629,7,0)</f>
        <v>BOM</v>
      </c>
      <c r="G708" s="13">
        <v>43277</v>
      </c>
      <c r="H708" s="14">
        <v>2313.16</v>
      </c>
      <c r="I708" s="15" t="s">
        <v>22</v>
      </c>
      <c r="J708" s="16" t="s">
        <v>169</v>
      </c>
      <c r="K708" s="17">
        <v>807963</v>
      </c>
      <c r="L708" s="18">
        <v>2018002307</v>
      </c>
      <c r="M708" s="19">
        <v>43465</v>
      </c>
      <c r="N708" s="20">
        <v>289.14499999999998</v>
      </c>
      <c r="O708" s="21">
        <v>0.25</v>
      </c>
      <c r="P708" s="22">
        <v>2.0833333333333301E-2</v>
      </c>
      <c r="Q708" s="23">
        <v>48.190833333333302</v>
      </c>
      <c r="R708" s="24">
        <v>337.33583333333303</v>
      </c>
      <c r="S708" s="25">
        <v>1975.82416666667</v>
      </c>
      <c r="AMG708"/>
      <c r="AMH708"/>
      <c r="AMI708"/>
      <c r="AMJ708"/>
    </row>
    <row r="709" spans="1:1024" s="2" customFormat="1" ht="63.75" x14ac:dyDescent="0.25">
      <c r="A709" s="10" t="s">
        <v>20</v>
      </c>
      <c r="B709" s="11">
        <v>11312</v>
      </c>
      <c r="C709" s="10">
        <f>VLOOKUP(B709,[1]Planilha8!$X$4:$Y$6629,2,0)</f>
        <v>802510</v>
      </c>
      <c r="D709" s="12" t="s">
        <v>194</v>
      </c>
      <c r="E709" s="12" t="str">
        <f>VLOOKUP(B709,[1]Planilha8!$X$4:$Z$6629,3,0)</f>
        <v>SEGURANÇA ADM</v>
      </c>
      <c r="F709" s="12" t="str">
        <f>VLOOKUP(B709,[1]Planilha8!$X$4:$AD$6629,7,0)</f>
        <v>BOM</v>
      </c>
      <c r="G709" s="13">
        <v>43277</v>
      </c>
      <c r="H709" s="14">
        <v>2313.16</v>
      </c>
      <c r="I709" s="15" t="s">
        <v>22</v>
      </c>
      <c r="J709" s="16" t="s">
        <v>169</v>
      </c>
      <c r="K709" s="17">
        <v>807963</v>
      </c>
      <c r="L709" s="18">
        <v>2018002307</v>
      </c>
      <c r="M709" s="19">
        <v>43465</v>
      </c>
      <c r="N709" s="20">
        <v>289.14499999999998</v>
      </c>
      <c r="O709" s="21">
        <v>0.25</v>
      </c>
      <c r="P709" s="22">
        <v>2.0833333333333301E-2</v>
      </c>
      <c r="Q709" s="23">
        <v>48.190833333333302</v>
      </c>
      <c r="R709" s="24">
        <v>337.33583333333303</v>
      </c>
      <c r="S709" s="25">
        <v>1975.82416666667</v>
      </c>
      <c r="AMG709"/>
      <c r="AMH709"/>
      <c r="AMI709"/>
      <c r="AMJ709"/>
    </row>
    <row r="710" spans="1:1024" s="2" customFormat="1" ht="63.75" x14ac:dyDescent="0.25">
      <c r="A710" s="10" t="s">
        <v>20</v>
      </c>
      <c r="B710" s="11">
        <v>11313</v>
      </c>
      <c r="C710" s="10">
        <f>VLOOKUP(B710,[1]Planilha8!$X$4:$Y$6629,2,0)</f>
        <v>802511</v>
      </c>
      <c r="D710" s="12" t="s">
        <v>194</v>
      </c>
      <c r="E710" s="12" t="str">
        <f>VLOOKUP(B710,[1]Planilha8!$X$4:$Z$6629,3,0)</f>
        <v>APOIO AO DIAGNOSTICO ADM</v>
      </c>
      <c r="F710" s="12" t="str">
        <f>VLOOKUP(B710,[1]Planilha8!$X$4:$AD$6629,7,0)</f>
        <v>BOM</v>
      </c>
      <c r="G710" s="13">
        <v>43277</v>
      </c>
      <c r="H710" s="14">
        <v>2313.16</v>
      </c>
      <c r="I710" s="15" t="s">
        <v>22</v>
      </c>
      <c r="J710" s="16" t="s">
        <v>169</v>
      </c>
      <c r="K710" s="17">
        <v>807963</v>
      </c>
      <c r="L710" s="18">
        <v>2018002307</v>
      </c>
      <c r="M710" s="19">
        <v>43465</v>
      </c>
      <c r="N710" s="20">
        <v>289.14499999999998</v>
      </c>
      <c r="O710" s="21">
        <v>0.25</v>
      </c>
      <c r="P710" s="22">
        <v>2.0833333333333301E-2</v>
      </c>
      <c r="Q710" s="23">
        <v>48.190833333333302</v>
      </c>
      <c r="R710" s="24">
        <v>337.33583333333303</v>
      </c>
      <c r="S710" s="25">
        <v>1975.82416666667</v>
      </c>
      <c r="AMG710"/>
      <c r="AMH710"/>
      <c r="AMI710"/>
      <c r="AMJ710"/>
    </row>
    <row r="711" spans="1:1024" s="2" customFormat="1" ht="63.75" x14ac:dyDescent="0.25">
      <c r="A711" s="10" t="s">
        <v>20</v>
      </c>
      <c r="B711" s="11">
        <v>11314</v>
      </c>
      <c r="C711" s="10">
        <f>VLOOKUP(B711,[1]Planilha8!$X$4:$Y$6629,2,0)</f>
        <v>802512</v>
      </c>
      <c r="D711" s="12" t="s">
        <v>194</v>
      </c>
      <c r="E711" s="12" t="str">
        <f>VLOOKUP(B711,[1]Planilha8!$X$4:$Z$6629,3,0)</f>
        <v>NUTRIÇÃO</v>
      </c>
      <c r="F711" s="12" t="str">
        <f>VLOOKUP(B711,[1]Planilha8!$X$4:$AD$6629,7,0)</f>
        <v>BOM</v>
      </c>
      <c r="G711" s="13">
        <v>43277</v>
      </c>
      <c r="H711" s="14">
        <v>2313.16</v>
      </c>
      <c r="I711" s="15" t="s">
        <v>22</v>
      </c>
      <c r="J711" s="16" t="s">
        <v>169</v>
      </c>
      <c r="K711" s="17">
        <v>807963</v>
      </c>
      <c r="L711" s="18">
        <v>2018002307</v>
      </c>
      <c r="M711" s="19">
        <v>43465</v>
      </c>
      <c r="N711" s="20">
        <v>289.14499999999998</v>
      </c>
      <c r="O711" s="21">
        <v>0.25</v>
      </c>
      <c r="P711" s="22">
        <v>2.0833333333333301E-2</v>
      </c>
      <c r="Q711" s="23">
        <v>48.190833333333302</v>
      </c>
      <c r="R711" s="24">
        <v>337.33583333333303</v>
      </c>
      <c r="S711" s="25">
        <v>1975.82416666667</v>
      </c>
      <c r="AMG711"/>
      <c r="AMH711"/>
      <c r="AMI711"/>
      <c r="AMJ711"/>
    </row>
    <row r="712" spans="1:1024" s="2" customFormat="1" ht="63.75" x14ac:dyDescent="0.25">
      <c r="A712" s="10" t="s">
        <v>20</v>
      </c>
      <c r="B712" s="11">
        <v>11315</v>
      </c>
      <c r="C712" s="10">
        <f>VLOOKUP(B712,[1]Planilha8!$X$4:$Y$6629,2,0)</f>
        <v>802513</v>
      </c>
      <c r="D712" s="12" t="s">
        <v>194</v>
      </c>
      <c r="E712" s="12" t="str">
        <f>VLOOKUP(B712,[1]Planilha8!$X$4:$Z$6629,3,0)</f>
        <v>AMBULATÓRIO ADM</v>
      </c>
      <c r="F712" s="12" t="str">
        <f>VLOOKUP(B712,[1]Planilha8!$X$4:$AD$6629,7,0)</f>
        <v>BOM</v>
      </c>
      <c r="G712" s="13">
        <v>43277</v>
      </c>
      <c r="H712" s="14">
        <v>2313.16</v>
      </c>
      <c r="I712" s="15" t="s">
        <v>22</v>
      </c>
      <c r="J712" s="16" t="s">
        <v>169</v>
      </c>
      <c r="K712" s="17">
        <v>807963</v>
      </c>
      <c r="L712" s="18">
        <v>2018002307</v>
      </c>
      <c r="M712" s="19">
        <v>43465</v>
      </c>
      <c r="N712" s="20">
        <v>289.14499999999998</v>
      </c>
      <c r="O712" s="21">
        <v>0.25</v>
      </c>
      <c r="P712" s="22">
        <v>2.0833333333333301E-2</v>
      </c>
      <c r="Q712" s="23">
        <v>48.190833333333302</v>
      </c>
      <c r="R712" s="24">
        <v>337.33583333333303</v>
      </c>
      <c r="S712" s="25">
        <v>1975.82416666667</v>
      </c>
      <c r="AMG712"/>
      <c r="AMH712"/>
      <c r="AMI712"/>
      <c r="AMJ712"/>
    </row>
    <row r="713" spans="1:1024" s="2" customFormat="1" ht="63.75" x14ac:dyDescent="0.25">
      <c r="A713" s="10" t="s">
        <v>20</v>
      </c>
      <c r="B713" s="11">
        <v>11316</v>
      </c>
      <c r="C713" s="10">
        <f>VLOOKUP(B713,[1]Planilha8!$X$4:$Y$6629,2,0)</f>
        <v>802514</v>
      </c>
      <c r="D713" s="12" t="s">
        <v>194</v>
      </c>
      <c r="E713" s="12" t="str">
        <f>VLOOKUP(B713,[1]Planilha8!$X$4:$Z$6629,3,0)</f>
        <v>SESMT</v>
      </c>
      <c r="F713" s="12" t="str">
        <f>VLOOKUP(B713,[1]Planilha8!$X$4:$AD$6629,7,0)</f>
        <v>BOM</v>
      </c>
      <c r="G713" s="13">
        <v>43277</v>
      </c>
      <c r="H713" s="14">
        <v>2313.16</v>
      </c>
      <c r="I713" s="15" t="s">
        <v>22</v>
      </c>
      <c r="J713" s="16" t="s">
        <v>169</v>
      </c>
      <c r="K713" s="17">
        <v>807963</v>
      </c>
      <c r="L713" s="18">
        <v>2018002307</v>
      </c>
      <c r="M713" s="19">
        <v>43465</v>
      </c>
      <c r="N713" s="20">
        <v>289.14499999999998</v>
      </c>
      <c r="O713" s="21">
        <v>0.25</v>
      </c>
      <c r="P713" s="22">
        <v>2.0833333333333301E-2</v>
      </c>
      <c r="Q713" s="23">
        <v>48.190833333333302</v>
      </c>
      <c r="R713" s="24">
        <v>337.33583333333303</v>
      </c>
      <c r="S713" s="25">
        <v>1975.82416666667</v>
      </c>
      <c r="AMG713"/>
      <c r="AMH713"/>
      <c r="AMI713"/>
      <c r="AMJ713"/>
    </row>
    <row r="714" spans="1:1024" s="2" customFormat="1" ht="63.75" x14ac:dyDescent="0.25">
      <c r="A714" s="10" t="s">
        <v>20</v>
      </c>
      <c r="B714" s="11">
        <v>11317</v>
      </c>
      <c r="C714" s="10">
        <f>VLOOKUP(B714,[1]Planilha8!$X$4:$Y$6629,2,0)</f>
        <v>802515</v>
      </c>
      <c r="D714" s="12" t="s">
        <v>194</v>
      </c>
      <c r="E714" s="12" t="str">
        <f>VLOOKUP(B714,[1]Planilha8!$X$4:$Z$6629,3,0)</f>
        <v>CEAD</v>
      </c>
      <c r="F714" s="12" t="str">
        <f>VLOOKUP(B714,[1]Planilha8!$X$4:$AD$6629,7,0)</f>
        <v>BOM</v>
      </c>
      <c r="G714" s="13">
        <v>43277</v>
      </c>
      <c r="H714" s="14">
        <v>2313.16</v>
      </c>
      <c r="I714" s="15" t="s">
        <v>22</v>
      </c>
      <c r="J714" s="16" t="s">
        <v>169</v>
      </c>
      <c r="K714" s="17">
        <v>807963</v>
      </c>
      <c r="L714" s="18">
        <v>2018002307</v>
      </c>
      <c r="M714" s="19">
        <v>43465</v>
      </c>
      <c r="N714" s="20">
        <v>289.14499999999998</v>
      </c>
      <c r="O714" s="21">
        <v>0.25</v>
      </c>
      <c r="P714" s="22">
        <v>2.0833333333333301E-2</v>
      </c>
      <c r="Q714" s="23">
        <v>48.190833333333302</v>
      </c>
      <c r="R714" s="24">
        <v>337.33583333333303</v>
      </c>
      <c r="S714" s="25">
        <v>1975.82416666667</v>
      </c>
      <c r="AMG714"/>
      <c r="AMH714"/>
      <c r="AMI714"/>
      <c r="AMJ714"/>
    </row>
    <row r="715" spans="1:1024" s="2" customFormat="1" ht="63.75" x14ac:dyDescent="0.25">
      <c r="A715" s="10" t="s">
        <v>20</v>
      </c>
      <c r="B715" s="11">
        <v>11318</v>
      </c>
      <c r="C715" s="10">
        <f>VLOOKUP(B715,[1]Planilha8!$X$4:$Y$6629,2,0)</f>
        <v>802516</v>
      </c>
      <c r="D715" s="12" t="s">
        <v>194</v>
      </c>
      <c r="E715" s="12" t="str">
        <f>VLOOKUP(B715,[1]Planilha8!$X$4:$Z$6629,3,0)</f>
        <v>CEAD</v>
      </c>
      <c r="F715" s="12" t="str">
        <f>VLOOKUP(B715,[1]Planilha8!$X$4:$AD$6629,7,0)</f>
        <v>BOM</v>
      </c>
      <c r="G715" s="13">
        <v>43277</v>
      </c>
      <c r="H715" s="14">
        <v>2313.16</v>
      </c>
      <c r="I715" s="15" t="s">
        <v>22</v>
      </c>
      <c r="J715" s="16" t="s">
        <v>169</v>
      </c>
      <c r="K715" s="17">
        <v>807963</v>
      </c>
      <c r="L715" s="18">
        <v>2018002307</v>
      </c>
      <c r="M715" s="19">
        <v>43465</v>
      </c>
      <c r="N715" s="20">
        <v>289.14499999999998</v>
      </c>
      <c r="O715" s="21">
        <v>0.25</v>
      </c>
      <c r="P715" s="22">
        <v>2.0833333333333301E-2</v>
      </c>
      <c r="Q715" s="23">
        <v>48.190833333333302</v>
      </c>
      <c r="R715" s="24">
        <v>337.33583333333303</v>
      </c>
      <c r="S715" s="25">
        <v>1975.82416666667</v>
      </c>
      <c r="AMG715"/>
      <c r="AMH715"/>
      <c r="AMI715"/>
      <c r="AMJ715"/>
    </row>
    <row r="716" spans="1:1024" s="2" customFormat="1" ht="63.75" x14ac:dyDescent="0.25">
      <c r="A716" s="10" t="s">
        <v>20</v>
      </c>
      <c r="B716" s="11">
        <v>11319</v>
      </c>
      <c r="C716" s="10">
        <f>VLOOKUP(B716,[1]Planilha8!$X$4:$Y$6629,2,0)</f>
        <v>802517</v>
      </c>
      <c r="D716" s="12" t="s">
        <v>194</v>
      </c>
      <c r="E716" s="12" t="str">
        <f>VLOOKUP(B716,[1]Planilha8!$X$4:$Z$6629,3,0)</f>
        <v>CEAD</v>
      </c>
      <c r="F716" s="12" t="str">
        <f>VLOOKUP(B716,[1]Planilha8!$X$4:$AD$6629,7,0)</f>
        <v>BOM</v>
      </c>
      <c r="G716" s="13">
        <v>43277</v>
      </c>
      <c r="H716" s="14">
        <v>2313.16</v>
      </c>
      <c r="I716" s="15" t="s">
        <v>22</v>
      </c>
      <c r="J716" s="16" t="s">
        <v>169</v>
      </c>
      <c r="K716" s="17">
        <v>807963</v>
      </c>
      <c r="L716" s="18">
        <v>2018002307</v>
      </c>
      <c r="M716" s="19">
        <v>43465</v>
      </c>
      <c r="N716" s="20">
        <v>289.14499999999998</v>
      </c>
      <c r="O716" s="21">
        <v>0.25</v>
      </c>
      <c r="P716" s="22">
        <v>2.0833333333333301E-2</v>
      </c>
      <c r="Q716" s="23">
        <v>48.190833333333302</v>
      </c>
      <c r="R716" s="24">
        <v>337.33583333333303</v>
      </c>
      <c r="S716" s="25">
        <v>1975.82416666667</v>
      </c>
      <c r="AMG716"/>
      <c r="AMH716"/>
      <c r="AMI716"/>
      <c r="AMJ716"/>
    </row>
    <row r="717" spans="1:1024" s="2" customFormat="1" ht="63.75" x14ac:dyDescent="0.25">
      <c r="A717" s="10" t="s">
        <v>20</v>
      </c>
      <c r="B717" s="11">
        <v>11320</v>
      </c>
      <c r="C717" s="10">
        <f>VLOOKUP(B717,[1]Planilha8!$X$4:$Y$6629,2,0)</f>
        <v>802518</v>
      </c>
      <c r="D717" s="12" t="s">
        <v>194</v>
      </c>
      <c r="E717" s="12" t="str">
        <f>VLOOKUP(B717,[1]Planilha8!$X$4:$Z$6629,3,0)</f>
        <v>CEAD</v>
      </c>
      <c r="F717" s="12" t="str">
        <f>VLOOKUP(B717,[1]Planilha8!$X$4:$AD$6629,7,0)</f>
        <v>BOM</v>
      </c>
      <c r="G717" s="13">
        <v>43277</v>
      </c>
      <c r="H717" s="14">
        <v>2313.16</v>
      </c>
      <c r="I717" s="15" t="s">
        <v>22</v>
      </c>
      <c r="J717" s="16" t="s">
        <v>169</v>
      </c>
      <c r="K717" s="17">
        <v>807963</v>
      </c>
      <c r="L717" s="18">
        <v>2018002307</v>
      </c>
      <c r="M717" s="19">
        <v>43465</v>
      </c>
      <c r="N717" s="20">
        <v>289.14499999999998</v>
      </c>
      <c r="O717" s="21">
        <v>0.25</v>
      </c>
      <c r="P717" s="22">
        <v>2.0833333333333301E-2</v>
      </c>
      <c r="Q717" s="23">
        <v>48.190833333333302</v>
      </c>
      <c r="R717" s="24">
        <v>337.33583333333303</v>
      </c>
      <c r="S717" s="25">
        <v>1975.82416666667</v>
      </c>
      <c r="AMG717"/>
      <c r="AMH717"/>
      <c r="AMI717"/>
      <c r="AMJ717"/>
    </row>
    <row r="718" spans="1:1024" s="2" customFormat="1" ht="63.75" x14ac:dyDescent="0.25">
      <c r="A718" s="10" t="s">
        <v>20</v>
      </c>
      <c r="B718" s="11">
        <v>11321</v>
      </c>
      <c r="C718" s="10">
        <f>VLOOKUP(B718,[1]Planilha8!$X$4:$Y$6629,2,0)</f>
        <v>802519</v>
      </c>
      <c r="D718" s="12" t="s">
        <v>194</v>
      </c>
      <c r="E718" s="12" t="str">
        <f>VLOOKUP(B718,[1]Planilha8!$X$4:$Z$6629,3,0)</f>
        <v>CEAD</v>
      </c>
      <c r="F718" s="12" t="str">
        <f>VLOOKUP(B718,[1]Planilha8!$X$4:$AD$6629,7,0)</f>
        <v>BOM</v>
      </c>
      <c r="G718" s="13">
        <v>43277</v>
      </c>
      <c r="H718" s="14">
        <v>2313.16</v>
      </c>
      <c r="I718" s="15" t="s">
        <v>22</v>
      </c>
      <c r="J718" s="16" t="s">
        <v>169</v>
      </c>
      <c r="K718" s="17">
        <v>807963</v>
      </c>
      <c r="L718" s="18">
        <v>2018002307</v>
      </c>
      <c r="M718" s="19">
        <v>43465</v>
      </c>
      <c r="N718" s="20">
        <v>289.14499999999998</v>
      </c>
      <c r="O718" s="21">
        <v>0.25</v>
      </c>
      <c r="P718" s="22">
        <v>2.0833333333333301E-2</v>
      </c>
      <c r="Q718" s="23">
        <v>48.190833333333302</v>
      </c>
      <c r="R718" s="24">
        <v>337.33583333333303</v>
      </c>
      <c r="S718" s="25">
        <v>1975.82416666667</v>
      </c>
      <c r="AMG718"/>
      <c r="AMH718"/>
      <c r="AMI718"/>
      <c r="AMJ718"/>
    </row>
    <row r="719" spans="1:1024" s="2" customFormat="1" ht="63.75" x14ac:dyDescent="0.25">
      <c r="A719" s="10" t="s">
        <v>20</v>
      </c>
      <c r="B719" s="11">
        <v>11322</v>
      </c>
      <c r="C719" s="10">
        <f>VLOOKUP(B719,[1]Planilha8!$X$4:$Y$6629,2,0)</f>
        <v>802520</v>
      </c>
      <c r="D719" s="12" t="s">
        <v>194</v>
      </c>
      <c r="E719" s="12" t="str">
        <f>VLOOKUP(B719,[1]Planilha8!$X$4:$Z$6629,3,0)</f>
        <v>CEAD</v>
      </c>
      <c r="F719" s="12" t="str">
        <f>VLOOKUP(B719,[1]Planilha8!$X$4:$AD$6629,7,0)</f>
        <v>BOM</v>
      </c>
      <c r="G719" s="13">
        <v>43277</v>
      </c>
      <c r="H719" s="14">
        <v>2313.16</v>
      </c>
      <c r="I719" s="15" t="s">
        <v>22</v>
      </c>
      <c r="J719" s="16" t="s">
        <v>169</v>
      </c>
      <c r="K719" s="17">
        <v>807963</v>
      </c>
      <c r="L719" s="18">
        <v>2018002307</v>
      </c>
      <c r="M719" s="19">
        <v>43465</v>
      </c>
      <c r="N719" s="20">
        <v>289.14499999999998</v>
      </c>
      <c r="O719" s="21">
        <v>0.25</v>
      </c>
      <c r="P719" s="22">
        <v>2.0833333333333301E-2</v>
      </c>
      <c r="Q719" s="23">
        <v>48.190833333333302</v>
      </c>
      <c r="R719" s="24">
        <v>337.33583333333303</v>
      </c>
      <c r="S719" s="25">
        <v>1975.82416666667</v>
      </c>
      <c r="AMG719"/>
      <c r="AMH719"/>
      <c r="AMI719"/>
      <c r="AMJ719"/>
    </row>
    <row r="720" spans="1:1024" s="2" customFormat="1" ht="63.75" x14ac:dyDescent="0.25">
      <c r="A720" s="10" t="s">
        <v>20</v>
      </c>
      <c r="B720" s="11">
        <v>11323</v>
      </c>
      <c r="C720" s="10">
        <f>VLOOKUP(B720,[1]Planilha8!$X$4:$Y$6629,2,0)</f>
        <v>802521</v>
      </c>
      <c r="D720" s="12" t="s">
        <v>194</v>
      </c>
      <c r="E720" s="12" t="str">
        <f>VLOOKUP(B720,[1]Planilha8!$X$4:$Z$6629,3,0)</f>
        <v>CEAD</v>
      </c>
      <c r="F720" s="12" t="str">
        <f>VLOOKUP(B720,[1]Planilha8!$X$4:$AD$6629,7,0)</f>
        <v>BOM</v>
      </c>
      <c r="G720" s="13">
        <v>43277</v>
      </c>
      <c r="H720" s="14">
        <v>2313.16</v>
      </c>
      <c r="I720" s="15" t="s">
        <v>22</v>
      </c>
      <c r="J720" s="16" t="s">
        <v>169</v>
      </c>
      <c r="K720" s="17">
        <v>807963</v>
      </c>
      <c r="L720" s="18">
        <v>2018002307</v>
      </c>
      <c r="M720" s="19">
        <v>43465</v>
      </c>
      <c r="N720" s="20">
        <v>289.14499999999998</v>
      </c>
      <c r="O720" s="21">
        <v>0.25</v>
      </c>
      <c r="P720" s="22">
        <v>2.0833333333333301E-2</v>
      </c>
      <c r="Q720" s="23">
        <v>48.190833333333302</v>
      </c>
      <c r="R720" s="24">
        <v>337.33583333333303</v>
      </c>
      <c r="S720" s="25">
        <v>1975.82416666667</v>
      </c>
      <c r="AMG720"/>
      <c r="AMH720"/>
      <c r="AMI720"/>
      <c r="AMJ720"/>
    </row>
    <row r="721" spans="1:1024" s="2" customFormat="1" ht="63.75" x14ac:dyDescent="0.25">
      <c r="A721" s="10" t="s">
        <v>20</v>
      </c>
      <c r="B721" s="11">
        <v>11324</v>
      </c>
      <c r="C721" s="10">
        <f>VLOOKUP(B721,[1]Planilha8!$X$4:$Y$6629,2,0)</f>
        <v>802522</v>
      </c>
      <c r="D721" s="12" t="s">
        <v>194</v>
      </c>
      <c r="E721" s="12" t="str">
        <f>VLOOKUP(B721,[1]Planilha8!$X$4:$Z$6629,3,0)</f>
        <v>CEAD</v>
      </c>
      <c r="F721" s="12" t="str">
        <f>VLOOKUP(B721,[1]Planilha8!$X$4:$AD$6629,7,0)</f>
        <v>BOM</v>
      </c>
      <c r="G721" s="13">
        <v>43277</v>
      </c>
      <c r="H721" s="14">
        <v>2313.16</v>
      </c>
      <c r="I721" s="15" t="s">
        <v>22</v>
      </c>
      <c r="J721" s="16" t="s">
        <v>169</v>
      </c>
      <c r="K721" s="17">
        <v>807963</v>
      </c>
      <c r="L721" s="18">
        <v>2018002307</v>
      </c>
      <c r="M721" s="19">
        <v>43465</v>
      </c>
      <c r="N721" s="20">
        <v>289.14499999999998</v>
      </c>
      <c r="O721" s="21">
        <v>0.25</v>
      </c>
      <c r="P721" s="22">
        <v>2.0833333333333301E-2</v>
      </c>
      <c r="Q721" s="23">
        <v>48.190833333333302</v>
      </c>
      <c r="R721" s="24">
        <v>337.33583333333303</v>
      </c>
      <c r="S721" s="25">
        <v>1975.82416666667</v>
      </c>
      <c r="AMG721"/>
      <c r="AMH721"/>
      <c r="AMI721"/>
      <c r="AMJ721"/>
    </row>
    <row r="722" spans="1:1024" s="2" customFormat="1" ht="63.75" x14ac:dyDescent="0.25">
      <c r="A722" s="10" t="s">
        <v>20</v>
      </c>
      <c r="B722" s="11">
        <v>11325</v>
      </c>
      <c r="C722" s="10">
        <f>VLOOKUP(B722,[1]Planilha8!$X$4:$Y$6629,2,0)</f>
        <v>802523</v>
      </c>
      <c r="D722" s="12" t="s">
        <v>194</v>
      </c>
      <c r="E722" s="12" t="str">
        <f>VLOOKUP(B722,[1]Planilha8!$X$4:$Z$6629,3,0)</f>
        <v>CEAD</v>
      </c>
      <c r="F722" s="12" t="str">
        <f>VLOOKUP(B722,[1]Planilha8!$X$4:$AD$6629,7,0)</f>
        <v>BOM</v>
      </c>
      <c r="G722" s="13">
        <v>43277</v>
      </c>
      <c r="H722" s="14">
        <v>2313.16</v>
      </c>
      <c r="I722" s="15" t="s">
        <v>22</v>
      </c>
      <c r="J722" s="16" t="s">
        <v>169</v>
      </c>
      <c r="K722" s="17">
        <v>807963</v>
      </c>
      <c r="L722" s="18">
        <v>2018002307</v>
      </c>
      <c r="M722" s="19">
        <v>43465</v>
      </c>
      <c r="N722" s="20">
        <v>289.14499999999998</v>
      </c>
      <c r="O722" s="21">
        <v>0.25</v>
      </c>
      <c r="P722" s="22">
        <v>2.0833333333333301E-2</v>
      </c>
      <c r="Q722" s="23">
        <v>48.190833333333302</v>
      </c>
      <c r="R722" s="24">
        <v>337.33583333333303</v>
      </c>
      <c r="S722" s="25">
        <v>1975.82416666667</v>
      </c>
      <c r="AMG722"/>
      <c r="AMH722"/>
      <c r="AMI722"/>
      <c r="AMJ722"/>
    </row>
    <row r="723" spans="1:1024" s="2" customFormat="1" ht="63.75" x14ac:dyDescent="0.25">
      <c r="A723" s="10" t="s">
        <v>20</v>
      </c>
      <c r="B723" s="11">
        <v>11326</v>
      </c>
      <c r="C723" s="10">
        <f>VLOOKUP(B723,[1]Planilha8!$X$4:$Y$6629,2,0)</f>
        <v>802524</v>
      </c>
      <c r="D723" s="12" t="s">
        <v>194</v>
      </c>
      <c r="E723" s="12" t="str">
        <f>VLOOKUP(B723,[1]Planilha8!$X$4:$Z$6629,3,0)</f>
        <v>CEAD</v>
      </c>
      <c r="F723" s="12" t="str">
        <f>VLOOKUP(B723,[1]Planilha8!$X$4:$AD$6629,7,0)</f>
        <v>BOM</v>
      </c>
      <c r="G723" s="13">
        <v>43277</v>
      </c>
      <c r="H723" s="14">
        <v>2313.16</v>
      </c>
      <c r="I723" s="15" t="s">
        <v>22</v>
      </c>
      <c r="J723" s="16" t="s">
        <v>169</v>
      </c>
      <c r="K723" s="17">
        <v>807963</v>
      </c>
      <c r="L723" s="18">
        <v>2018002307</v>
      </c>
      <c r="M723" s="19">
        <v>43465</v>
      </c>
      <c r="N723" s="20">
        <v>289.14499999999998</v>
      </c>
      <c r="O723" s="21">
        <v>0.25</v>
      </c>
      <c r="P723" s="22">
        <v>2.0833333333333301E-2</v>
      </c>
      <c r="Q723" s="23">
        <v>48.190833333333302</v>
      </c>
      <c r="R723" s="24">
        <v>337.33583333333303</v>
      </c>
      <c r="S723" s="25">
        <v>1975.82416666667</v>
      </c>
      <c r="AMG723"/>
      <c r="AMH723"/>
      <c r="AMI723"/>
      <c r="AMJ723"/>
    </row>
    <row r="724" spans="1:1024" s="2" customFormat="1" ht="63.75" x14ac:dyDescent="0.25">
      <c r="A724" s="10" t="s">
        <v>20</v>
      </c>
      <c r="B724" s="11">
        <v>11327</v>
      </c>
      <c r="C724" s="10">
        <f>VLOOKUP(B724,[1]Planilha8!$X$4:$Y$6629,2,0)</f>
        <v>802525</v>
      </c>
      <c r="D724" s="12" t="s">
        <v>194</v>
      </c>
      <c r="E724" s="12" t="str">
        <f>VLOOKUP(B724,[1]Planilha8!$X$4:$Z$6629,3,0)</f>
        <v>CEAD</v>
      </c>
      <c r="F724" s="12" t="str">
        <f>VLOOKUP(B724,[1]Planilha8!$X$4:$AD$6629,7,0)</f>
        <v>BOM</v>
      </c>
      <c r="G724" s="13">
        <v>43277</v>
      </c>
      <c r="H724" s="14">
        <v>2313.16</v>
      </c>
      <c r="I724" s="15" t="s">
        <v>22</v>
      </c>
      <c r="J724" s="16" t="s">
        <v>169</v>
      </c>
      <c r="K724" s="17">
        <v>807963</v>
      </c>
      <c r="L724" s="18">
        <v>2018002307</v>
      </c>
      <c r="M724" s="19">
        <v>43465</v>
      </c>
      <c r="N724" s="20">
        <v>289.14499999999998</v>
      </c>
      <c r="O724" s="21">
        <v>0.25</v>
      </c>
      <c r="P724" s="22">
        <v>2.0833333333333301E-2</v>
      </c>
      <c r="Q724" s="23">
        <v>48.190833333333302</v>
      </c>
      <c r="R724" s="24">
        <v>337.33583333333303</v>
      </c>
      <c r="S724" s="25">
        <v>1975.82416666667</v>
      </c>
      <c r="AMG724"/>
      <c r="AMH724"/>
      <c r="AMI724"/>
      <c r="AMJ724"/>
    </row>
    <row r="725" spans="1:1024" s="2" customFormat="1" ht="63.75" x14ac:dyDescent="0.25">
      <c r="A725" s="10" t="s">
        <v>20</v>
      </c>
      <c r="B725" s="11">
        <v>11328</v>
      </c>
      <c r="C725" s="10">
        <f>VLOOKUP(B725,[1]Planilha8!$X$4:$Y$6629,2,0)</f>
        <v>802526</v>
      </c>
      <c r="D725" s="12" t="s">
        <v>194</v>
      </c>
      <c r="E725" s="12" t="str">
        <f>VLOOKUP(B725,[1]Planilha8!$X$4:$Z$6629,3,0)</f>
        <v>CEAD</v>
      </c>
      <c r="F725" s="12" t="str">
        <f>VLOOKUP(B725,[1]Planilha8!$X$4:$AD$6629,7,0)</f>
        <v>BOM</v>
      </c>
      <c r="G725" s="13">
        <v>43277</v>
      </c>
      <c r="H725" s="14">
        <v>2313.16</v>
      </c>
      <c r="I725" s="15" t="s">
        <v>22</v>
      </c>
      <c r="J725" s="16" t="s">
        <v>169</v>
      </c>
      <c r="K725" s="17">
        <v>807963</v>
      </c>
      <c r="L725" s="18">
        <v>2018002307</v>
      </c>
      <c r="M725" s="19">
        <v>43465</v>
      </c>
      <c r="N725" s="20">
        <v>289.14499999999998</v>
      </c>
      <c r="O725" s="21">
        <v>0.25</v>
      </c>
      <c r="P725" s="22">
        <v>2.0833333333333301E-2</v>
      </c>
      <c r="Q725" s="23">
        <v>48.190833333333302</v>
      </c>
      <c r="R725" s="24">
        <v>337.33583333333303</v>
      </c>
      <c r="S725" s="25">
        <v>1975.82416666667</v>
      </c>
      <c r="AMG725"/>
      <c r="AMH725"/>
      <c r="AMI725"/>
      <c r="AMJ725"/>
    </row>
    <row r="726" spans="1:1024" s="2" customFormat="1" ht="63.75" x14ac:dyDescent="0.25">
      <c r="A726" s="10" t="s">
        <v>20</v>
      </c>
      <c r="B726" s="11">
        <v>11329</v>
      </c>
      <c r="C726" s="10">
        <f>VLOOKUP(B726,[1]Planilha8!$X$4:$Y$6629,2,0)</f>
        <v>802527</v>
      </c>
      <c r="D726" s="12" t="s">
        <v>194</v>
      </c>
      <c r="E726" s="12" t="str">
        <f>VLOOKUP(B726,[1]Planilha8!$X$4:$Z$6629,3,0)</f>
        <v>CEAD</v>
      </c>
      <c r="F726" s="12" t="str">
        <f>VLOOKUP(B726,[1]Planilha8!$X$4:$AD$6629,7,0)</f>
        <v>BOM</v>
      </c>
      <c r="G726" s="13">
        <v>43277</v>
      </c>
      <c r="H726" s="14">
        <v>2313.16</v>
      </c>
      <c r="I726" s="15" t="s">
        <v>22</v>
      </c>
      <c r="J726" s="16" t="s">
        <v>169</v>
      </c>
      <c r="K726" s="17">
        <v>807963</v>
      </c>
      <c r="L726" s="18">
        <v>2018002307</v>
      </c>
      <c r="M726" s="19">
        <v>43465</v>
      </c>
      <c r="N726" s="20">
        <v>289.14499999999998</v>
      </c>
      <c r="O726" s="21">
        <v>0.25</v>
      </c>
      <c r="P726" s="22">
        <v>2.0833333333333301E-2</v>
      </c>
      <c r="Q726" s="23">
        <v>48.190833333333302</v>
      </c>
      <c r="R726" s="24">
        <v>337.33583333333303</v>
      </c>
      <c r="S726" s="25">
        <v>1975.82416666667</v>
      </c>
      <c r="AMG726"/>
      <c r="AMH726"/>
      <c r="AMI726"/>
      <c r="AMJ726"/>
    </row>
    <row r="727" spans="1:1024" s="2" customFormat="1" ht="63.75" x14ac:dyDescent="0.25">
      <c r="A727" s="10" t="s">
        <v>20</v>
      </c>
      <c r="B727" s="11">
        <v>11330</v>
      </c>
      <c r="C727" s="10">
        <f>VLOOKUP(B727,[1]Planilha8!$X$4:$Y$6629,2,0)</f>
        <v>802528</v>
      </c>
      <c r="D727" s="12" t="s">
        <v>194</v>
      </c>
      <c r="E727" s="12" t="str">
        <f>VLOOKUP(B727,[1]Planilha8!$X$4:$Z$6629,3,0)</f>
        <v>CEAD</v>
      </c>
      <c r="F727" s="12" t="str">
        <f>VLOOKUP(B727,[1]Planilha8!$X$4:$AD$6629,7,0)</f>
        <v>BOM</v>
      </c>
      <c r="G727" s="13">
        <v>43277</v>
      </c>
      <c r="H727" s="14">
        <v>2313.16</v>
      </c>
      <c r="I727" s="15" t="s">
        <v>22</v>
      </c>
      <c r="J727" s="16" t="s">
        <v>169</v>
      </c>
      <c r="K727" s="17">
        <v>807963</v>
      </c>
      <c r="L727" s="18">
        <v>2018002307</v>
      </c>
      <c r="M727" s="19">
        <v>43465</v>
      </c>
      <c r="N727" s="20">
        <v>289.14499999999998</v>
      </c>
      <c r="O727" s="21">
        <v>0.25</v>
      </c>
      <c r="P727" s="22">
        <v>2.0833333333333301E-2</v>
      </c>
      <c r="Q727" s="23">
        <v>48.190833333333302</v>
      </c>
      <c r="R727" s="24">
        <v>337.33583333333303</v>
      </c>
      <c r="S727" s="25">
        <v>1975.82416666667</v>
      </c>
      <c r="AMG727"/>
      <c r="AMH727"/>
      <c r="AMI727"/>
      <c r="AMJ727"/>
    </row>
    <row r="728" spans="1:1024" s="2" customFormat="1" ht="63.75" x14ac:dyDescent="0.25">
      <c r="A728" s="10" t="s">
        <v>20</v>
      </c>
      <c r="B728" s="11">
        <v>11331</v>
      </c>
      <c r="C728" s="10">
        <f>VLOOKUP(B728,[1]Planilha8!$X$4:$Y$6629,2,0)</f>
        <v>802529</v>
      </c>
      <c r="D728" s="12" t="s">
        <v>194</v>
      </c>
      <c r="E728" s="12" t="str">
        <f>VLOOKUP(B728,[1]Planilha8!$X$4:$Z$6629,3,0)</f>
        <v>CEAD</v>
      </c>
      <c r="F728" s="12" t="str">
        <f>VLOOKUP(B728,[1]Planilha8!$X$4:$AD$6629,7,0)</f>
        <v>BOM</v>
      </c>
      <c r="G728" s="13">
        <v>43277</v>
      </c>
      <c r="H728" s="14">
        <v>2313.16</v>
      </c>
      <c r="I728" s="15" t="s">
        <v>22</v>
      </c>
      <c r="J728" s="16" t="s">
        <v>169</v>
      </c>
      <c r="K728" s="17">
        <v>807963</v>
      </c>
      <c r="L728" s="18">
        <v>2018002307</v>
      </c>
      <c r="M728" s="19">
        <v>43465</v>
      </c>
      <c r="N728" s="20">
        <v>289.14499999999998</v>
      </c>
      <c r="O728" s="21">
        <v>0.25</v>
      </c>
      <c r="P728" s="22">
        <v>2.0833333333333301E-2</v>
      </c>
      <c r="Q728" s="23">
        <v>48.190833333333302</v>
      </c>
      <c r="R728" s="24">
        <v>337.33583333333303</v>
      </c>
      <c r="S728" s="25">
        <v>1975.82416666667</v>
      </c>
      <c r="AMG728"/>
      <c r="AMH728"/>
      <c r="AMI728"/>
      <c r="AMJ728"/>
    </row>
    <row r="729" spans="1:1024" s="2" customFormat="1" ht="63.75" x14ac:dyDescent="0.25">
      <c r="A729" s="10" t="s">
        <v>20</v>
      </c>
      <c r="B729" s="11">
        <v>11332</v>
      </c>
      <c r="C729" s="10">
        <f>VLOOKUP(B729,[1]Planilha8!$X$4:$Y$6629,2,0)</f>
        <v>802530</v>
      </c>
      <c r="D729" s="12" t="s">
        <v>194</v>
      </c>
      <c r="E729" s="12" t="str">
        <f>VLOOKUP(B729,[1]Planilha8!$X$4:$Z$6629,3,0)</f>
        <v>CEAD</v>
      </c>
      <c r="F729" s="12" t="str">
        <f>VLOOKUP(B729,[1]Planilha8!$X$4:$AD$6629,7,0)</f>
        <v>BOM</v>
      </c>
      <c r="G729" s="13">
        <v>43277</v>
      </c>
      <c r="H729" s="14">
        <v>2313.16</v>
      </c>
      <c r="I729" s="15" t="s">
        <v>22</v>
      </c>
      <c r="J729" s="16" t="s">
        <v>169</v>
      </c>
      <c r="K729" s="17">
        <v>807963</v>
      </c>
      <c r="L729" s="18">
        <v>2018002307</v>
      </c>
      <c r="M729" s="19">
        <v>43465</v>
      </c>
      <c r="N729" s="20">
        <v>289.14499999999998</v>
      </c>
      <c r="O729" s="21">
        <v>0.25</v>
      </c>
      <c r="P729" s="22">
        <v>2.0833333333333301E-2</v>
      </c>
      <c r="Q729" s="23">
        <v>48.190833333333302</v>
      </c>
      <c r="R729" s="24">
        <v>337.33583333333303</v>
      </c>
      <c r="S729" s="25">
        <v>1975.82416666667</v>
      </c>
      <c r="AMG729"/>
      <c r="AMH729"/>
      <c r="AMI729"/>
      <c r="AMJ729"/>
    </row>
    <row r="730" spans="1:1024" s="2" customFormat="1" ht="63.75" x14ac:dyDescent="0.25">
      <c r="A730" s="10" t="s">
        <v>20</v>
      </c>
      <c r="B730" s="11">
        <v>11333</v>
      </c>
      <c r="C730" s="10">
        <f>VLOOKUP(B730,[1]Planilha8!$X$4:$Y$6629,2,0)</f>
        <v>802531</v>
      </c>
      <c r="D730" s="12" t="s">
        <v>194</v>
      </c>
      <c r="E730" s="12" t="str">
        <f>VLOOKUP(B730,[1]Planilha8!$X$4:$Z$6629,3,0)</f>
        <v>CEAD</v>
      </c>
      <c r="F730" s="12" t="str">
        <f>VLOOKUP(B730,[1]Planilha8!$X$4:$AD$6629,7,0)</f>
        <v>BOM</v>
      </c>
      <c r="G730" s="13">
        <v>43277</v>
      </c>
      <c r="H730" s="14">
        <v>2313.16</v>
      </c>
      <c r="I730" s="15" t="s">
        <v>22</v>
      </c>
      <c r="J730" s="16" t="s">
        <v>169</v>
      </c>
      <c r="K730" s="17">
        <v>807963</v>
      </c>
      <c r="L730" s="18">
        <v>2018002307</v>
      </c>
      <c r="M730" s="19">
        <v>43465</v>
      </c>
      <c r="N730" s="20">
        <v>289.14499999999998</v>
      </c>
      <c r="O730" s="21">
        <v>0.25</v>
      </c>
      <c r="P730" s="22">
        <v>2.0833333333333301E-2</v>
      </c>
      <c r="Q730" s="23">
        <v>48.190833333333302</v>
      </c>
      <c r="R730" s="24">
        <v>337.33583333333303</v>
      </c>
      <c r="S730" s="25">
        <v>1975.82416666667</v>
      </c>
      <c r="AMG730"/>
      <c r="AMH730"/>
      <c r="AMI730"/>
      <c r="AMJ730"/>
    </row>
    <row r="731" spans="1:1024" s="2" customFormat="1" ht="63.75" x14ac:dyDescent="0.25">
      <c r="A731" s="10" t="s">
        <v>20</v>
      </c>
      <c r="B731" s="11">
        <v>11334</v>
      </c>
      <c r="C731" s="10">
        <f>VLOOKUP(B731,[1]Planilha8!$X$4:$Y$6629,2,0)</f>
        <v>802532</v>
      </c>
      <c r="D731" s="12" t="s">
        <v>194</v>
      </c>
      <c r="E731" s="12" t="str">
        <f>VLOOKUP(B731,[1]Planilha8!$X$4:$Z$6629,3,0)</f>
        <v>CEAD</v>
      </c>
      <c r="F731" s="12" t="str">
        <f>VLOOKUP(B731,[1]Planilha8!$X$4:$AD$6629,7,0)</f>
        <v>BOM</v>
      </c>
      <c r="G731" s="13">
        <v>43277</v>
      </c>
      <c r="H731" s="14">
        <v>2313.16</v>
      </c>
      <c r="I731" s="15" t="s">
        <v>22</v>
      </c>
      <c r="J731" s="16" t="s">
        <v>169</v>
      </c>
      <c r="K731" s="17">
        <v>807963</v>
      </c>
      <c r="L731" s="18">
        <v>2018002307</v>
      </c>
      <c r="M731" s="19">
        <v>43465</v>
      </c>
      <c r="N731" s="20">
        <v>289.14499999999998</v>
      </c>
      <c r="O731" s="21">
        <v>0.25</v>
      </c>
      <c r="P731" s="22">
        <v>2.0833333333333301E-2</v>
      </c>
      <c r="Q731" s="23">
        <v>48.190833333333302</v>
      </c>
      <c r="R731" s="24">
        <v>337.33583333333303</v>
      </c>
      <c r="S731" s="25">
        <v>1975.82416666667</v>
      </c>
      <c r="AMG731"/>
      <c r="AMH731"/>
      <c r="AMI731"/>
      <c r="AMJ731"/>
    </row>
    <row r="732" spans="1:1024" s="2" customFormat="1" ht="63.75" x14ac:dyDescent="0.25">
      <c r="A732" s="10" t="s">
        <v>20</v>
      </c>
      <c r="B732" s="11">
        <v>11335</v>
      </c>
      <c r="C732" s="10">
        <f>VLOOKUP(B732,[1]Planilha8!$X$4:$Y$6629,2,0)</f>
        <v>802533</v>
      </c>
      <c r="D732" s="12" t="s">
        <v>194</v>
      </c>
      <c r="E732" s="12" t="str">
        <f>VLOOKUP(B732,[1]Planilha8!$X$4:$Z$6629,3,0)</f>
        <v>CEAD</v>
      </c>
      <c r="F732" s="12" t="str">
        <f>VLOOKUP(B732,[1]Planilha8!$X$4:$AD$6629,7,0)</f>
        <v>BOM</v>
      </c>
      <c r="G732" s="13">
        <v>43277</v>
      </c>
      <c r="H732" s="14">
        <v>2313.16</v>
      </c>
      <c r="I732" s="15" t="s">
        <v>22</v>
      </c>
      <c r="J732" s="16" t="s">
        <v>169</v>
      </c>
      <c r="K732" s="17">
        <v>807963</v>
      </c>
      <c r="L732" s="18">
        <v>2018002307</v>
      </c>
      <c r="M732" s="19">
        <v>43465</v>
      </c>
      <c r="N732" s="20">
        <v>289.14499999999998</v>
      </c>
      <c r="O732" s="21">
        <v>0.25</v>
      </c>
      <c r="P732" s="22">
        <v>2.0833333333333301E-2</v>
      </c>
      <c r="Q732" s="23">
        <v>48.190833333333302</v>
      </c>
      <c r="R732" s="24">
        <v>337.33583333333303</v>
      </c>
      <c r="S732" s="25">
        <v>1975.82416666667</v>
      </c>
      <c r="AMG732"/>
      <c r="AMH732"/>
      <c r="AMI732"/>
      <c r="AMJ732"/>
    </row>
    <row r="733" spans="1:1024" s="2" customFormat="1" ht="63.75" x14ac:dyDescent="0.25">
      <c r="A733" s="10" t="s">
        <v>20</v>
      </c>
      <c r="B733" s="11">
        <v>11336</v>
      </c>
      <c r="C733" s="10">
        <f>VLOOKUP(B733,[1]Planilha8!$X$4:$Y$6629,2,0)</f>
        <v>802534</v>
      </c>
      <c r="D733" s="12" t="s">
        <v>194</v>
      </c>
      <c r="E733" s="12" t="str">
        <f>VLOOKUP(B733,[1]Planilha8!$X$4:$Z$6629,3,0)</f>
        <v>CEAD</v>
      </c>
      <c r="F733" s="12" t="str">
        <f>VLOOKUP(B733,[1]Planilha8!$X$4:$AD$6629,7,0)</f>
        <v>BOM</v>
      </c>
      <c r="G733" s="13">
        <v>43277</v>
      </c>
      <c r="H733" s="14">
        <v>2313.16</v>
      </c>
      <c r="I733" s="15" t="s">
        <v>22</v>
      </c>
      <c r="J733" s="16" t="s">
        <v>169</v>
      </c>
      <c r="K733" s="17">
        <v>807963</v>
      </c>
      <c r="L733" s="18">
        <v>2018002307</v>
      </c>
      <c r="M733" s="19">
        <v>43465</v>
      </c>
      <c r="N733" s="20">
        <v>289.14499999999998</v>
      </c>
      <c r="O733" s="21">
        <v>0.25</v>
      </c>
      <c r="P733" s="22">
        <v>2.0833333333333301E-2</v>
      </c>
      <c r="Q733" s="23">
        <v>48.190833333333302</v>
      </c>
      <c r="R733" s="24">
        <v>337.33583333333303</v>
      </c>
      <c r="S733" s="25">
        <v>1975.82416666667</v>
      </c>
      <c r="AMG733"/>
      <c r="AMH733"/>
      <c r="AMI733"/>
      <c r="AMJ733"/>
    </row>
    <row r="734" spans="1:1024" s="2" customFormat="1" ht="25.5" x14ac:dyDescent="0.25">
      <c r="A734" s="10" t="s">
        <v>20</v>
      </c>
      <c r="B734" s="11">
        <v>11337</v>
      </c>
      <c r="C734" s="10">
        <f>VLOOKUP(B734,[1]Planilha8!$X$4:$Y$6629,2,0)</f>
        <v>802535</v>
      </c>
      <c r="D734" s="12" t="s">
        <v>170</v>
      </c>
      <c r="E734" s="12" t="str">
        <f>VLOOKUP(B734,[1]Planilha8!$X$4:$Z$6629,3,0)</f>
        <v>CEAD</v>
      </c>
      <c r="F734" s="12" t="str">
        <f>VLOOKUP(B734,[1]Planilha8!$X$4:$AD$6629,7,0)</f>
        <v>BOM</v>
      </c>
      <c r="G734" s="13">
        <v>43277</v>
      </c>
      <c r="H734" s="14">
        <v>307.48</v>
      </c>
      <c r="I734" s="15" t="s">
        <v>22</v>
      </c>
      <c r="J734" s="16" t="s">
        <v>169</v>
      </c>
      <c r="K734" s="17">
        <v>807963</v>
      </c>
      <c r="L734" s="18">
        <v>2018002307</v>
      </c>
      <c r="M734" s="19">
        <v>43465</v>
      </c>
      <c r="N734" s="20">
        <v>30.748000000000001</v>
      </c>
      <c r="O734" s="21">
        <v>0.2</v>
      </c>
      <c r="P734" s="22">
        <v>1.6666666666666701E-2</v>
      </c>
      <c r="Q734" s="23">
        <v>5.1246666666666698</v>
      </c>
      <c r="R734" s="24">
        <v>35.872666666666703</v>
      </c>
      <c r="S734" s="25">
        <v>271.60733333333297</v>
      </c>
      <c r="AMG734"/>
      <c r="AMH734"/>
      <c r="AMI734"/>
      <c r="AMJ734"/>
    </row>
    <row r="735" spans="1:1024" s="2" customFormat="1" ht="25.5" x14ac:dyDescent="0.25">
      <c r="A735" s="10" t="s">
        <v>20</v>
      </c>
      <c r="B735" s="11">
        <v>11338</v>
      </c>
      <c r="C735" s="10">
        <f>VLOOKUP(B735,[1]Planilha8!$X$4:$Y$6629,2,0)</f>
        <v>802536</v>
      </c>
      <c r="D735" s="12" t="s">
        <v>170</v>
      </c>
      <c r="E735" s="12" t="str">
        <f>VLOOKUP(B735,[1]Planilha8!$X$4:$Z$6629,3,0)</f>
        <v>CEAD</v>
      </c>
      <c r="F735" s="12" t="str">
        <f>VLOOKUP(B735,[1]Planilha8!$X$4:$AD$6629,7,0)</f>
        <v>BOM</v>
      </c>
      <c r="G735" s="13">
        <v>43277</v>
      </c>
      <c r="H735" s="14">
        <v>307.48</v>
      </c>
      <c r="I735" s="15" t="s">
        <v>22</v>
      </c>
      <c r="J735" s="16" t="s">
        <v>169</v>
      </c>
      <c r="K735" s="17">
        <v>807963</v>
      </c>
      <c r="L735" s="18">
        <v>2018002307</v>
      </c>
      <c r="M735" s="19">
        <v>43465</v>
      </c>
      <c r="N735" s="20">
        <v>30.748000000000001</v>
      </c>
      <c r="O735" s="21">
        <v>0.2</v>
      </c>
      <c r="P735" s="22">
        <v>1.6666666666666701E-2</v>
      </c>
      <c r="Q735" s="23">
        <v>5.1246666666666698</v>
      </c>
      <c r="R735" s="24">
        <v>35.872666666666703</v>
      </c>
      <c r="S735" s="25">
        <v>271.60733333333297</v>
      </c>
      <c r="AMG735"/>
      <c r="AMH735"/>
      <c r="AMI735"/>
      <c r="AMJ735"/>
    </row>
    <row r="736" spans="1:1024" s="2" customFormat="1" ht="25.5" x14ac:dyDescent="0.25">
      <c r="A736" s="10" t="s">
        <v>20</v>
      </c>
      <c r="B736" s="11">
        <v>11339</v>
      </c>
      <c r="C736" s="10">
        <f>VLOOKUP(B736,[1]Planilha8!$X$4:$Y$6629,2,0)</f>
        <v>802537</v>
      </c>
      <c r="D736" s="12" t="s">
        <v>170</v>
      </c>
      <c r="E736" s="12" t="str">
        <f>VLOOKUP(B736,[1]Planilha8!$X$4:$Z$6629,3,0)</f>
        <v>CEAD</v>
      </c>
      <c r="F736" s="12" t="str">
        <f>VLOOKUP(B736,[1]Planilha8!$X$4:$AD$6629,7,0)</f>
        <v>BOM</v>
      </c>
      <c r="G736" s="13">
        <v>43277</v>
      </c>
      <c r="H736" s="14">
        <v>307.48</v>
      </c>
      <c r="I736" s="15" t="s">
        <v>22</v>
      </c>
      <c r="J736" s="16" t="s">
        <v>169</v>
      </c>
      <c r="K736" s="17">
        <v>807963</v>
      </c>
      <c r="L736" s="18">
        <v>2018002307</v>
      </c>
      <c r="M736" s="19">
        <v>43465</v>
      </c>
      <c r="N736" s="20">
        <v>30.748000000000001</v>
      </c>
      <c r="O736" s="21">
        <v>0.2</v>
      </c>
      <c r="P736" s="22">
        <v>1.6666666666666701E-2</v>
      </c>
      <c r="Q736" s="23">
        <v>5.1246666666666698</v>
      </c>
      <c r="R736" s="24">
        <v>35.872666666666703</v>
      </c>
      <c r="S736" s="25">
        <v>271.60733333333297</v>
      </c>
      <c r="AMG736"/>
      <c r="AMH736"/>
      <c r="AMI736"/>
      <c r="AMJ736"/>
    </row>
    <row r="737" spans="1:1024" s="2" customFormat="1" ht="25.5" x14ac:dyDescent="0.25">
      <c r="A737" s="10" t="s">
        <v>20</v>
      </c>
      <c r="B737" s="11">
        <v>11340</v>
      </c>
      <c r="C737" s="10">
        <f>VLOOKUP(B737,[1]Planilha8!$X$4:$Y$6629,2,0)</f>
        <v>802538</v>
      </c>
      <c r="D737" s="12" t="s">
        <v>170</v>
      </c>
      <c r="E737" s="12" t="str">
        <f>VLOOKUP(B737,[1]Planilha8!$X$4:$Z$6629,3,0)</f>
        <v>TRANSPLANTE</v>
      </c>
      <c r="F737" s="12" t="str">
        <f>VLOOKUP(B737,[1]Planilha8!$X$4:$AD$6629,7,0)</f>
        <v>BOM</v>
      </c>
      <c r="G737" s="13">
        <v>43277</v>
      </c>
      <c r="H737" s="14">
        <v>307.48</v>
      </c>
      <c r="I737" s="15" t="s">
        <v>22</v>
      </c>
      <c r="J737" s="16" t="s">
        <v>169</v>
      </c>
      <c r="K737" s="17">
        <v>807963</v>
      </c>
      <c r="L737" s="18">
        <v>2018002307</v>
      </c>
      <c r="M737" s="19">
        <v>43465</v>
      </c>
      <c r="N737" s="20">
        <v>30.748000000000001</v>
      </c>
      <c r="O737" s="21">
        <v>0.2</v>
      </c>
      <c r="P737" s="22">
        <v>1.6666666666666701E-2</v>
      </c>
      <c r="Q737" s="23">
        <v>5.1246666666666698</v>
      </c>
      <c r="R737" s="24">
        <v>35.872666666666703</v>
      </c>
      <c r="S737" s="25">
        <v>271.60733333333297</v>
      </c>
      <c r="AMG737"/>
      <c r="AMH737"/>
      <c r="AMI737"/>
      <c r="AMJ737"/>
    </row>
    <row r="738" spans="1:1024" s="2" customFormat="1" ht="25.5" x14ac:dyDescent="0.25">
      <c r="A738" s="10" t="s">
        <v>20</v>
      </c>
      <c r="B738" s="11">
        <v>11341</v>
      </c>
      <c r="C738" s="10">
        <f>VLOOKUP(B738,[1]Planilha8!$X$4:$Y$6629,2,0)</f>
        <v>802539</v>
      </c>
      <c r="D738" s="12" t="s">
        <v>170</v>
      </c>
      <c r="E738" s="12" t="str">
        <f>VLOOKUP(B738,[1]Planilha8!$X$4:$Z$6629,3,0)</f>
        <v>CEAD</v>
      </c>
      <c r="F738" s="12" t="str">
        <f>VLOOKUP(B738,[1]Planilha8!$X$4:$AD$6629,7,0)</f>
        <v>BOM</v>
      </c>
      <c r="G738" s="13">
        <v>43277</v>
      </c>
      <c r="H738" s="14">
        <v>307.48</v>
      </c>
      <c r="I738" s="15" t="s">
        <v>22</v>
      </c>
      <c r="J738" s="16" t="s">
        <v>169</v>
      </c>
      <c r="K738" s="17">
        <v>807963</v>
      </c>
      <c r="L738" s="18">
        <v>2018002307</v>
      </c>
      <c r="M738" s="19">
        <v>43465</v>
      </c>
      <c r="N738" s="20">
        <v>30.748000000000001</v>
      </c>
      <c r="O738" s="21">
        <v>0.2</v>
      </c>
      <c r="P738" s="22">
        <v>1.6666666666666701E-2</v>
      </c>
      <c r="Q738" s="23">
        <v>5.1246666666666698</v>
      </c>
      <c r="R738" s="24">
        <v>35.872666666666703</v>
      </c>
      <c r="S738" s="25">
        <v>271.60733333333297</v>
      </c>
      <c r="AMG738"/>
      <c r="AMH738"/>
      <c r="AMI738"/>
      <c r="AMJ738"/>
    </row>
    <row r="739" spans="1:1024" s="2" customFormat="1" ht="25.5" x14ac:dyDescent="0.25">
      <c r="A739" s="10" t="s">
        <v>20</v>
      </c>
      <c r="B739" s="11">
        <v>11342</v>
      </c>
      <c r="C739" s="10">
        <f>VLOOKUP(B739,[1]Planilha8!$X$4:$Y$6629,2,0)</f>
        <v>802540</v>
      </c>
      <c r="D739" s="12" t="s">
        <v>170</v>
      </c>
      <c r="E739" s="12" t="str">
        <f>VLOOKUP(B739,[1]Planilha8!$X$4:$Z$6629,3,0)</f>
        <v>CEAD</v>
      </c>
      <c r="F739" s="12" t="str">
        <f>VLOOKUP(B739,[1]Planilha8!$X$4:$AD$6629,7,0)</f>
        <v>BOM</v>
      </c>
      <c r="G739" s="13">
        <v>43277</v>
      </c>
      <c r="H739" s="14">
        <v>307.48</v>
      </c>
      <c r="I739" s="15" t="s">
        <v>22</v>
      </c>
      <c r="J739" s="16" t="s">
        <v>169</v>
      </c>
      <c r="K739" s="17">
        <v>807963</v>
      </c>
      <c r="L739" s="18">
        <v>2018002307</v>
      </c>
      <c r="M739" s="19">
        <v>43465</v>
      </c>
      <c r="N739" s="20">
        <v>30.748000000000001</v>
      </c>
      <c r="O739" s="21">
        <v>0.2</v>
      </c>
      <c r="P739" s="22">
        <v>1.6666666666666701E-2</v>
      </c>
      <c r="Q739" s="23">
        <v>5.1246666666666698</v>
      </c>
      <c r="R739" s="24">
        <v>35.872666666666703</v>
      </c>
      <c r="S739" s="25">
        <v>271.60733333333297</v>
      </c>
      <c r="AMG739"/>
      <c r="AMH739"/>
      <c r="AMI739"/>
      <c r="AMJ739"/>
    </row>
    <row r="740" spans="1:1024" s="2" customFormat="1" ht="25.5" x14ac:dyDescent="0.25">
      <c r="A740" s="10" t="s">
        <v>20</v>
      </c>
      <c r="B740" s="11">
        <v>11343</v>
      </c>
      <c r="C740" s="10">
        <f>VLOOKUP(B740,[1]Planilha8!$X$4:$Y$6629,2,0)</f>
        <v>802541</v>
      </c>
      <c r="D740" s="12" t="s">
        <v>170</v>
      </c>
      <c r="E740" s="12" t="str">
        <f>VLOOKUP(B740,[1]Planilha8!$X$4:$Z$6629,3,0)</f>
        <v>CEAD</v>
      </c>
      <c r="F740" s="12" t="str">
        <f>VLOOKUP(B740,[1]Planilha8!$X$4:$AD$6629,7,0)</f>
        <v>BOM</v>
      </c>
      <c r="G740" s="13">
        <v>43277</v>
      </c>
      <c r="H740" s="14">
        <v>307.48</v>
      </c>
      <c r="I740" s="15" t="s">
        <v>22</v>
      </c>
      <c r="J740" s="16" t="s">
        <v>169</v>
      </c>
      <c r="K740" s="17">
        <v>807963</v>
      </c>
      <c r="L740" s="18">
        <v>2018002307</v>
      </c>
      <c r="M740" s="19">
        <v>43465</v>
      </c>
      <c r="N740" s="20">
        <v>30.748000000000001</v>
      </c>
      <c r="O740" s="21">
        <v>0.2</v>
      </c>
      <c r="P740" s="22">
        <v>1.6666666666666701E-2</v>
      </c>
      <c r="Q740" s="23">
        <v>5.1246666666666698</v>
      </c>
      <c r="R740" s="24">
        <v>35.872666666666703</v>
      </c>
      <c r="S740" s="25">
        <v>271.60733333333297</v>
      </c>
      <c r="AMG740"/>
      <c r="AMH740"/>
      <c r="AMI740"/>
      <c r="AMJ740"/>
    </row>
    <row r="741" spans="1:1024" s="2" customFormat="1" ht="25.5" x14ac:dyDescent="0.25">
      <c r="A741" s="10" t="s">
        <v>20</v>
      </c>
      <c r="B741" s="11">
        <v>11344</v>
      </c>
      <c r="C741" s="10">
        <f>VLOOKUP(B741,[1]Planilha8!$X$4:$Y$6629,2,0)</f>
        <v>802542</v>
      </c>
      <c r="D741" s="12" t="s">
        <v>170</v>
      </c>
      <c r="E741" s="12" t="str">
        <f>VLOOKUP(B741,[1]Planilha8!$X$4:$Z$6629,3,0)</f>
        <v>CEAD</v>
      </c>
      <c r="F741" s="12" t="str">
        <f>VLOOKUP(B741,[1]Planilha8!$X$4:$AD$6629,7,0)</f>
        <v>BOM</v>
      </c>
      <c r="G741" s="13">
        <v>43277</v>
      </c>
      <c r="H741" s="14">
        <v>307.48</v>
      </c>
      <c r="I741" s="15" t="s">
        <v>22</v>
      </c>
      <c r="J741" s="16" t="s">
        <v>169</v>
      </c>
      <c r="K741" s="17">
        <v>807963</v>
      </c>
      <c r="L741" s="18">
        <v>2018002307</v>
      </c>
      <c r="M741" s="19">
        <v>43465</v>
      </c>
      <c r="N741" s="20">
        <v>30.748000000000001</v>
      </c>
      <c r="O741" s="21">
        <v>0.2</v>
      </c>
      <c r="P741" s="22">
        <v>1.6666666666666701E-2</v>
      </c>
      <c r="Q741" s="23">
        <v>5.1246666666666698</v>
      </c>
      <c r="R741" s="24">
        <v>35.872666666666703</v>
      </c>
      <c r="S741" s="25">
        <v>271.60733333333297</v>
      </c>
      <c r="AMG741"/>
      <c r="AMH741"/>
      <c r="AMI741"/>
      <c r="AMJ741"/>
    </row>
    <row r="742" spans="1:1024" s="2" customFormat="1" ht="25.5" x14ac:dyDescent="0.25">
      <c r="A742" s="10" t="s">
        <v>20</v>
      </c>
      <c r="B742" s="11">
        <v>11345</v>
      </c>
      <c r="C742" s="10">
        <f>VLOOKUP(B742,[1]Planilha8!$X$4:$Y$6629,2,0)</f>
        <v>802543</v>
      </c>
      <c r="D742" s="12" t="s">
        <v>170</v>
      </c>
      <c r="E742" s="12" t="str">
        <f>VLOOKUP(B742,[1]Planilha8!$X$4:$Z$6629,3,0)</f>
        <v>CEAD</v>
      </c>
      <c r="F742" s="12" t="str">
        <f>VLOOKUP(B742,[1]Planilha8!$X$4:$AD$6629,7,0)</f>
        <v>BOM</v>
      </c>
      <c r="G742" s="13">
        <v>43277</v>
      </c>
      <c r="H742" s="14">
        <v>307.48</v>
      </c>
      <c r="I742" s="15" t="s">
        <v>22</v>
      </c>
      <c r="J742" s="16" t="s">
        <v>169</v>
      </c>
      <c r="K742" s="17">
        <v>807963</v>
      </c>
      <c r="L742" s="18">
        <v>2018002307</v>
      </c>
      <c r="M742" s="19">
        <v>43465</v>
      </c>
      <c r="N742" s="20">
        <v>30.748000000000001</v>
      </c>
      <c r="O742" s="21">
        <v>0.2</v>
      </c>
      <c r="P742" s="22">
        <v>1.6666666666666701E-2</v>
      </c>
      <c r="Q742" s="23">
        <v>5.1246666666666698</v>
      </c>
      <c r="R742" s="24">
        <v>35.872666666666703</v>
      </c>
      <c r="S742" s="25">
        <v>271.60733333333297</v>
      </c>
      <c r="AMG742"/>
      <c r="AMH742"/>
      <c r="AMI742"/>
      <c r="AMJ742"/>
    </row>
    <row r="743" spans="1:1024" s="2" customFormat="1" ht="25.5" x14ac:dyDescent="0.25">
      <c r="A743" s="10" t="s">
        <v>20</v>
      </c>
      <c r="B743" s="11">
        <v>11346</v>
      </c>
      <c r="C743" s="10">
        <f>VLOOKUP(B743,[1]Planilha8!$X$4:$Y$6629,2,0)</f>
        <v>802544</v>
      </c>
      <c r="D743" s="12" t="s">
        <v>170</v>
      </c>
      <c r="E743" s="12" t="str">
        <f>VLOOKUP(B743,[1]Planilha8!$X$4:$Z$6629,3,0)</f>
        <v>SESMT</v>
      </c>
      <c r="F743" s="12" t="str">
        <f>VLOOKUP(B743,[1]Planilha8!$X$4:$AD$6629,7,0)</f>
        <v>BOM</v>
      </c>
      <c r="G743" s="13">
        <v>43277</v>
      </c>
      <c r="H743" s="14">
        <v>307.48</v>
      </c>
      <c r="I743" s="15" t="s">
        <v>22</v>
      </c>
      <c r="J743" s="16" t="s">
        <v>169</v>
      </c>
      <c r="K743" s="17">
        <v>807963</v>
      </c>
      <c r="L743" s="18">
        <v>2018002307</v>
      </c>
      <c r="M743" s="19">
        <v>43465</v>
      </c>
      <c r="N743" s="20">
        <v>30.748000000000001</v>
      </c>
      <c r="O743" s="21">
        <v>0.2</v>
      </c>
      <c r="P743" s="22">
        <v>1.6666666666666701E-2</v>
      </c>
      <c r="Q743" s="23">
        <v>5.1246666666666698</v>
      </c>
      <c r="R743" s="24">
        <v>35.872666666666703</v>
      </c>
      <c r="S743" s="25">
        <v>271.60733333333297</v>
      </c>
      <c r="AMG743"/>
      <c r="AMH743"/>
      <c r="AMI743"/>
      <c r="AMJ743"/>
    </row>
    <row r="744" spans="1:1024" s="2" customFormat="1" ht="25.5" x14ac:dyDescent="0.25">
      <c r="A744" s="10" t="s">
        <v>20</v>
      </c>
      <c r="B744" s="11">
        <v>11347</v>
      </c>
      <c r="C744" s="10">
        <f>VLOOKUP(B744,[1]Planilha8!$X$4:$Y$6629,2,0)</f>
        <v>802545</v>
      </c>
      <c r="D744" s="12" t="s">
        <v>170</v>
      </c>
      <c r="E744" s="12" t="str">
        <f>VLOOKUP(B744,[1]Planilha8!$X$4:$Z$6629,3,0)</f>
        <v>CEAD</v>
      </c>
      <c r="F744" s="12" t="str">
        <f>VLOOKUP(B744,[1]Planilha8!$X$4:$AD$6629,7,0)</f>
        <v>BOM</v>
      </c>
      <c r="G744" s="13">
        <v>43277</v>
      </c>
      <c r="H744" s="14">
        <v>307.48</v>
      </c>
      <c r="I744" s="15" t="s">
        <v>22</v>
      </c>
      <c r="J744" s="16" t="s">
        <v>169</v>
      </c>
      <c r="K744" s="17">
        <v>807963</v>
      </c>
      <c r="L744" s="18">
        <v>2018002307</v>
      </c>
      <c r="M744" s="19">
        <v>43465</v>
      </c>
      <c r="N744" s="20">
        <v>30.748000000000001</v>
      </c>
      <c r="O744" s="21">
        <v>0.2</v>
      </c>
      <c r="P744" s="22">
        <v>1.6666666666666701E-2</v>
      </c>
      <c r="Q744" s="23">
        <v>5.1246666666666698</v>
      </c>
      <c r="R744" s="24">
        <v>35.872666666666703</v>
      </c>
      <c r="S744" s="25">
        <v>271.60733333333297</v>
      </c>
      <c r="AMG744"/>
      <c r="AMH744"/>
      <c r="AMI744"/>
      <c r="AMJ744"/>
    </row>
    <row r="745" spans="1:1024" s="2" customFormat="1" ht="25.5" x14ac:dyDescent="0.25">
      <c r="A745" s="10" t="s">
        <v>20</v>
      </c>
      <c r="B745" s="11">
        <v>11348</v>
      </c>
      <c r="C745" s="10">
        <f>VLOOKUP(B745,[1]Planilha8!$X$4:$Y$6629,2,0)</f>
        <v>802546</v>
      </c>
      <c r="D745" s="12" t="s">
        <v>170</v>
      </c>
      <c r="E745" s="12" t="str">
        <f>VLOOKUP(B745,[1]Planilha8!$X$4:$Z$6629,3,0)</f>
        <v>CEAD</v>
      </c>
      <c r="F745" s="12" t="str">
        <f>VLOOKUP(B745,[1]Planilha8!$X$4:$AD$6629,7,0)</f>
        <v>BOM</v>
      </c>
      <c r="G745" s="13">
        <v>43277</v>
      </c>
      <c r="H745" s="14">
        <v>307.48</v>
      </c>
      <c r="I745" s="15" t="s">
        <v>22</v>
      </c>
      <c r="J745" s="16" t="s">
        <v>169</v>
      </c>
      <c r="K745" s="17">
        <v>807963</v>
      </c>
      <c r="L745" s="18">
        <v>2018002307</v>
      </c>
      <c r="M745" s="19">
        <v>43465</v>
      </c>
      <c r="N745" s="20">
        <v>30.748000000000001</v>
      </c>
      <c r="O745" s="21">
        <v>0.2</v>
      </c>
      <c r="P745" s="22">
        <v>1.6666666666666701E-2</v>
      </c>
      <c r="Q745" s="23">
        <v>5.1246666666666698</v>
      </c>
      <c r="R745" s="24">
        <v>35.872666666666703</v>
      </c>
      <c r="S745" s="25">
        <v>271.60733333333297</v>
      </c>
      <c r="AMG745"/>
      <c r="AMH745"/>
      <c r="AMI745"/>
      <c r="AMJ745"/>
    </row>
    <row r="746" spans="1:1024" s="2" customFormat="1" ht="25.5" x14ac:dyDescent="0.25">
      <c r="A746" s="10" t="s">
        <v>20</v>
      </c>
      <c r="B746" s="11">
        <v>11349</v>
      </c>
      <c r="C746" s="10">
        <f>VLOOKUP(B746,[1]Planilha8!$X$4:$Y$6629,2,0)</f>
        <v>802547</v>
      </c>
      <c r="D746" s="12" t="s">
        <v>170</v>
      </c>
      <c r="E746" s="12" t="str">
        <f>VLOOKUP(B746,[1]Planilha8!$X$4:$Z$6629,3,0)</f>
        <v>CEAD</v>
      </c>
      <c r="F746" s="12" t="str">
        <f>VLOOKUP(B746,[1]Planilha8!$X$4:$AD$6629,7,0)</f>
        <v>BOM</v>
      </c>
      <c r="G746" s="13">
        <v>43277</v>
      </c>
      <c r="H746" s="14">
        <v>307.48</v>
      </c>
      <c r="I746" s="15" t="s">
        <v>22</v>
      </c>
      <c r="J746" s="16" t="s">
        <v>169</v>
      </c>
      <c r="K746" s="17">
        <v>807963</v>
      </c>
      <c r="L746" s="18">
        <v>2018002307</v>
      </c>
      <c r="M746" s="19">
        <v>43465</v>
      </c>
      <c r="N746" s="20">
        <v>30.748000000000001</v>
      </c>
      <c r="O746" s="21">
        <v>0.2</v>
      </c>
      <c r="P746" s="22">
        <v>1.6666666666666701E-2</v>
      </c>
      <c r="Q746" s="23">
        <v>5.1246666666666698</v>
      </c>
      <c r="R746" s="24">
        <v>35.872666666666703</v>
      </c>
      <c r="S746" s="25">
        <v>271.60733333333297</v>
      </c>
      <c r="AMG746"/>
      <c r="AMH746"/>
      <c r="AMI746"/>
      <c r="AMJ746"/>
    </row>
    <row r="747" spans="1:1024" s="2" customFormat="1" ht="25.5" x14ac:dyDescent="0.25">
      <c r="A747" s="10" t="s">
        <v>20</v>
      </c>
      <c r="B747" s="11">
        <v>11350</v>
      </c>
      <c r="C747" s="10">
        <f>VLOOKUP(B747,[1]Planilha8!$X$4:$Y$6629,2,0)</f>
        <v>802548</v>
      </c>
      <c r="D747" s="12" t="s">
        <v>170</v>
      </c>
      <c r="E747" s="12" t="str">
        <f>VLOOKUP(B747,[1]Planilha8!$X$4:$Z$6629,3,0)</f>
        <v>CEAD</v>
      </c>
      <c r="F747" s="12" t="str">
        <f>VLOOKUP(B747,[1]Planilha8!$X$4:$AD$6629,7,0)</f>
        <v>BOM</v>
      </c>
      <c r="G747" s="13">
        <v>43277</v>
      </c>
      <c r="H747" s="14">
        <v>307.48</v>
      </c>
      <c r="I747" s="15" t="s">
        <v>22</v>
      </c>
      <c r="J747" s="16" t="s">
        <v>169</v>
      </c>
      <c r="K747" s="17">
        <v>807963</v>
      </c>
      <c r="L747" s="18">
        <v>2018002307</v>
      </c>
      <c r="M747" s="19">
        <v>43465</v>
      </c>
      <c r="N747" s="20">
        <v>30.748000000000001</v>
      </c>
      <c r="O747" s="21">
        <v>0.2</v>
      </c>
      <c r="P747" s="22">
        <v>1.6666666666666701E-2</v>
      </c>
      <c r="Q747" s="23">
        <v>5.1246666666666698</v>
      </c>
      <c r="R747" s="24">
        <v>35.872666666666703</v>
      </c>
      <c r="S747" s="25">
        <v>271.60733333333297</v>
      </c>
      <c r="AMG747"/>
      <c r="AMH747"/>
      <c r="AMI747"/>
      <c r="AMJ747"/>
    </row>
    <row r="748" spans="1:1024" s="2" customFormat="1" ht="25.5" x14ac:dyDescent="0.25">
      <c r="A748" s="10" t="s">
        <v>20</v>
      </c>
      <c r="B748" s="11">
        <v>11351</v>
      </c>
      <c r="C748" s="10">
        <f>VLOOKUP(B748,[1]Planilha8!$X$4:$Y$6629,2,0)</f>
        <v>802549</v>
      </c>
      <c r="D748" s="12" t="s">
        <v>170</v>
      </c>
      <c r="E748" s="12" t="str">
        <f>VLOOKUP(B748,[1]Planilha8!$X$4:$Z$6629,3,0)</f>
        <v>CEAD</v>
      </c>
      <c r="F748" s="12" t="str">
        <f>VLOOKUP(B748,[1]Planilha8!$X$4:$AD$6629,7,0)</f>
        <v>BOM</v>
      </c>
      <c r="G748" s="13">
        <v>43277</v>
      </c>
      <c r="H748" s="14">
        <v>307.48</v>
      </c>
      <c r="I748" s="15" t="s">
        <v>22</v>
      </c>
      <c r="J748" s="16" t="s">
        <v>169</v>
      </c>
      <c r="K748" s="17">
        <v>807963</v>
      </c>
      <c r="L748" s="18">
        <v>2018002307</v>
      </c>
      <c r="M748" s="19">
        <v>43465</v>
      </c>
      <c r="N748" s="20">
        <v>30.748000000000001</v>
      </c>
      <c r="O748" s="21">
        <v>0.2</v>
      </c>
      <c r="P748" s="22">
        <v>1.6666666666666701E-2</v>
      </c>
      <c r="Q748" s="23">
        <v>5.1246666666666698</v>
      </c>
      <c r="R748" s="24">
        <v>35.872666666666703</v>
      </c>
      <c r="S748" s="25">
        <v>271.60733333333297</v>
      </c>
      <c r="AMG748"/>
      <c r="AMH748"/>
      <c r="AMI748"/>
      <c r="AMJ748"/>
    </row>
    <row r="749" spans="1:1024" s="2" customFormat="1" ht="25.5" x14ac:dyDescent="0.25">
      <c r="A749" s="10" t="s">
        <v>20</v>
      </c>
      <c r="B749" s="11">
        <v>11352</v>
      </c>
      <c r="C749" s="10">
        <f>VLOOKUP(B749,[1]Planilha8!$X$4:$Y$6629,2,0)</f>
        <v>802550</v>
      </c>
      <c r="D749" s="12" t="s">
        <v>170</v>
      </c>
      <c r="E749" s="12" t="str">
        <f>VLOOKUP(B749,[1]Planilha8!$X$4:$Z$6629,3,0)</f>
        <v>CEAD</v>
      </c>
      <c r="F749" s="12" t="str">
        <f>VLOOKUP(B749,[1]Planilha8!$X$4:$AD$6629,7,0)</f>
        <v>BOM</v>
      </c>
      <c r="G749" s="13">
        <v>43277</v>
      </c>
      <c r="H749" s="14">
        <v>307.48</v>
      </c>
      <c r="I749" s="15" t="s">
        <v>22</v>
      </c>
      <c r="J749" s="16" t="s">
        <v>169</v>
      </c>
      <c r="K749" s="17">
        <v>807963</v>
      </c>
      <c r="L749" s="18">
        <v>2018002307</v>
      </c>
      <c r="M749" s="19">
        <v>43465</v>
      </c>
      <c r="N749" s="20">
        <v>30.748000000000001</v>
      </c>
      <c r="O749" s="21">
        <v>0.2</v>
      </c>
      <c r="P749" s="22">
        <v>1.6666666666666701E-2</v>
      </c>
      <c r="Q749" s="23">
        <v>5.1246666666666698</v>
      </c>
      <c r="R749" s="24">
        <v>35.872666666666703</v>
      </c>
      <c r="S749" s="25">
        <v>271.60733333333297</v>
      </c>
      <c r="AMG749"/>
      <c r="AMH749"/>
      <c r="AMI749"/>
      <c r="AMJ749"/>
    </row>
    <row r="750" spans="1:1024" s="2" customFormat="1" ht="25.5" x14ac:dyDescent="0.25">
      <c r="A750" s="10" t="s">
        <v>20</v>
      </c>
      <c r="B750" s="11">
        <v>11353</v>
      </c>
      <c r="C750" s="10">
        <f>VLOOKUP(B750,[1]Planilha8!$X$4:$Y$6629,2,0)</f>
        <v>802551</v>
      </c>
      <c r="D750" s="12" t="s">
        <v>170</v>
      </c>
      <c r="E750" s="12" t="str">
        <f>VLOOKUP(B750,[1]Planilha8!$X$4:$Z$6629,3,0)</f>
        <v>CEAD</v>
      </c>
      <c r="F750" s="12" t="str">
        <f>VLOOKUP(B750,[1]Planilha8!$X$4:$AD$6629,7,0)</f>
        <v>BOM</v>
      </c>
      <c r="G750" s="13">
        <v>43277</v>
      </c>
      <c r="H750" s="14">
        <v>307.48</v>
      </c>
      <c r="I750" s="15" t="s">
        <v>22</v>
      </c>
      <c r="J750" s="16" t="s">
        <v>169</v>
      </c>
      <c r="K750" s="17">
        <v>807963</v>
      </c>
      <c r="L750" s="18">
        <v>2018002307</v>
      </c>
      <c r="M750" s="19">
        <v>43465</v>
      </c>
      <c r="N750" s="20">
        <v>30.748000000000001</v>
      </c>
      <c r="O750" s="21">
        <v>0.2</v>
      </c>
      <c r="P750" s="22">
        <v>1.6666666666666701E-2</v>
      </c>
      <c r="Q750" s="23">
        <v>5.1246666666666698</v>
      </c>
      <c r="R750" s="24">
        <v>35.872666666666703</v>
      </c>
      <c r="S750" s="25">
        <v>271.60733333333297</v>
      </c>
      <c r="AMG750"/>
      <c r="AMH750"/>
      <c r="AMI750"/>
      <c r="AMJ750"/>
    </row>
    <row r="751" spans="1:1024" s="2" customFormat="1" ht="25.5" x14ac:dyDescent="0.25">
      <c r="A751" s="10" t="s">
        <v>20</v>
      </c>
      <c r="B751" s="11">
        <v>11354</v>
      </c>
      <c r="C751" s="10">
        <f>VLOOKUP(B751,[1]Planilha8!$X$4:$Y$6629,2,0)</f>
        <v>802552</v>
      </c>
      <c r="D751" s="12" t="s">
        <v>170</v>
      </c>
      <c r="E751" s="12" t="str">
        <f>VLOOKUP(B751,[1]Planilha8!$X$4:$Z$6629,3,0)</f>
        <v>CEAD</v>
      </c>
      <c r="F751" s="12" t="str">
        <f>VLOOKUP(B751,[1]Planilha8!$X$4:$AD$6629,7,0)</f>
        <v>BOM</v>
      </c>
      <c r="G751" s="13">
        <v>43277</v>
      </c>
      <c r="H751" s="14">
        <v>307.48</v>
      </c>
      <c r="I751" s="15" t="s">
        <v>22</v>
      </c>
      <c r="J751" s="16" t="s">
        <v>169</v>
      </c>
      <c r="K751" s="17">
        <v>807963</v>
      </c>
      <c r="L751" s="18">
        <v>2018002307</v>
      </c>
      <c r="M751" s="19">
        <v>43465</v>
      </c>
      <c r="N751" s="20">
        <v>30.748000000000001</v>
      </c>
      <c r="O751" s="21">
        <v>0.2</v>
      </c>
      <c r="P751" s="22">
        <v>1.6666666666666701E-2</v>
      </c>
      <c r="Q751" s="23">
        <v>5.1246666666666698</v>
      </c>
      <c r="R751" s="24">
        <v>35.872666666666703</v>
      </c>
      <c r="S751" s="25">
        <v>271.60733333333297</v>
      </c>
      <c r="AMG751"/>
      <c r="AMH751"/>
      <c r="AMI751"/>
      <c r="AMJ751"/>
    </row>
    <row r="752" spans="1:1024" s="2" customFormat="1" ht="25.5" x14ac:dyDescent="0.25">
      <c r="A752" s="10" t="s">
        <v>20</v>
      </c>
      <c r="B752" s="11">
        <v>11355</v>
      </c>
      <c r="C752" s="10">
        <f>VLOOKUP(B752,[1]Planilha8!$X$4:$Y$6629,2,0)</f>
        <v>802553</v>
      </c>
      <c r="D752" s="12" t="s">
        <v>170</v>
      </c>
      <c r="E752" s="12" t="str">
        <f>VLOOKUP(B752,[1]Planilha8!$X$4:$Z$6629,3,0)</f>
        <v>CEAD</v>
      </c>
      <c r="F752" s="12" t="str">
        <f>VLOOKUP(B752,[1]Planilha8!$X$4:$AD$6629,7,0)</f>
        <v>BOM</v>
      </c>
      <c r="G752" s="13">
        <v>43277</v>
      </c>
      <c r="H752" s="14">
        <v>307.48</v>
      </c>
      <c r="I752" s="15" t="s">
        <v>22</v>
      </c>
      <c r="J752" s="16" t="s">
        <v>169</v>
      </c>
      <c r="K752" s="17">
        <v>807963</v>
      </c>
      <c r="L752" s="18">
        <v>2018002307</v>
      </c>
      <c r="M752" s="19">
        <v>43465</v>
      </c>
      <c r="N752" s="20">
        <v>30.748000000000001</v>
      </c>
      <c r="O752" s="21">
        <v>0.2</v>
      </c>
      <c r="P752" s="22">
        <v>1.6666666666666701E-2</v>
      </c>
      <c r="Q752" s="23">
        <v>5.1246666666666698</v>
      </c>
      <c r="R752" s="24">
        <v>35.872666666666703</v>
      </c>
      <c r="S752" s="25">
        <v>271.60733333333297</v>
      </c>
      <c r="AMG752"/>
      <c r="AMH752"/>
      <c r="AMI752"/>
      <c r="AMJ752"/>
    </row>
    <row r="753" spans="1:1024" s="2" customFormat="1" ht="25.5" x14ac:dyDescent="0.25">
      <c r="A753" s="10" t="s">
        <v>20</v>
      </c>
      <c r="B753" s="11">
        <v>11356</v>
      </c>
      <c r="C753" s="10">
        <f>VLOOKUP(B753,[1]Planilha8!$X$4:$Y$6629,2,0)</f>
        <v>802554</v>
      </c>
      <c r="D753" s="12" t="s">
        <v>170</v>
      </c>
      <c r="E753" s="12" t="str">
        <f>VLOOKUP(B753,[1]Planilha8!$X$4:$Z$6629,3,0)</f>
        <v>CEAD</v>
      </c>
      <c r="F753" s="12" t="str">
        <f>VLOOKUP(B753,[1]Planilha8!$X$4:$AD$6629,7,0)</f>
        <v>BOM</v>
      </c>
      <c r="G753" s="13">
        <v>43277</v>
      </c>
      <c r="H753" s="14">
        <v>307.48</v>
      </c>
      <c r="I753" s="15" t="s">
        <v>22</v>
      </c>
      <c r="J753" s="16" t="s">
        <v>169</v>
      </c>
      <c r="K753" s="17">
        <v>807963</v>
      </c>
      <c r="L753" s="18">
        <v>2018002307</v>
      </c>
      <c r="M753" s="19">
        <v>43465</v>
      </c>
      <c r="N753" s="20">
        <v>30.748000000000001</v>
      </c>
      <c r="O753" s="21">
        <v>0.2</v>
      </c>
      <c r="P753" s="22">
        <v>1.6666666666666701E-2</v>
      </c>
      <c r="Q753" s="23">
        <v>5.1246666666666698</v>
      </c>
      <c r="R753" s="24">
        <v>35.872666666666703</v>
      </c>
      <c r="S753" s="25">
        <v>271.60733333333297</v>
      </c>
      <c r="AMG753"/>
      <c r="AMH753"/>
      <c r="AMI753"/>
      <c r="AMJ753"/>
    </row>
    <row r="754" spans="1:1024" s="2" customFormat="1" ht="25.5" x14ac:dyDescent="0.25">
      <c r="A754" s="10" t="s">
        <v>20</v>
      </c>
      <c r="B754" s="11">
        <v>11357</v>
      </c>
      <c r="C754" s="10">
        <f>VLOOKUP(B754,[1]Planilha8!$X$4:$Y$6629,2,0)</f>
        <v>802555</v>
      </c>
      <c r="D754" s="12" t="s">
        <v>170</v>
      </c>
      <c r="E754" s="12" t="str">
        <f>VLOOKUP(B754,[1]Planilha8!$X$4:$Z$6629,3,0)</f>
        <v>CEAD</v>
      </c>
      <c r="F754" s="12" t="str">
        <f>VLOOKUP(B754,[1]Planilha8!$X$4:$AD$6629,7,0)</f>
        <v>BOM</v>
      </c>
      <c r="G754" s="13">
        <v>43277</v>
      </c>
      <c r="H754" s="14">
        <v>307.48</v>
      </c>
      <c r="I754" s="15" t="s">
        <v>22</v>
      </c>
      <c r="J754" s="16" t="s">
        <v>169</v>
      </c>
      <c r="K754" s="17">
        <v>807963</v>
      </c>
      <c r="L754" s="18">
        <v>2018002307</v>
      </c>
      <c r="M754" s="19">
        <v>43465</v>
      </c>
      <c r="N754" s="20">
        <v>30.748000000000001</v>
      </c>
      <c r="O754" s="21">
        <v>0.2</v>
      </c>
      <c r="P754" s="22">
        <v>1.6666666666666701E-2</v>
      </c>
      <c r="Q754" s="23">
        <v>5.1246666666666698</v>
      </c>
      <c r="R754" s="24">
        <v>35.872666666666703</v>
      </c>
      <c r="S754" s="25">
        <v>271.60733333333297</v>
      </c>
      <c r="AMG754"/>
      <c r="AMH754"/>
      <c r="AMI754"/>
      <c r="AMJ754"/>
    </row>
    <row r="755" spans="1:1024" s="2" customFormat="1" ht="25.5" x14ac:dyDescent="0.25">
      <c r="A755" s="10" t="s">
        <v>20</v>
      </c>
      <c r="B755" s="11">
        <v>11358</v>
      </c>
      <c r="C755" s="10">
        <f>VLOOKUP(B755,[1]Planilha8!$X$4:$Y$6629,2,0)</f>
        <v>802556</v>
      </c>
      <c r="D755" s="12" t="s">
        <v>170</v>
      </c>
      <c r="E755" s="12" t="str">
        <f>VLOOKUP(B755,[1]Planilha8!$X$4:$Z$6629,3,0)</f>
        <v>CEAD</v>
      </c>
      <c r="F755" s="12" t="str">
        <f>VLOOKUP(B755,[1]Planilha8!$X$4:$AD$6629,7,0)</f>
        <v>BOM</v>
      </c>
      <c r="G755" s="13">
        <v>43277</v>
      </c>
      <c r="H755" s="14">
        <v>307.48</v>
      </c>
      <c r="I755" s="15" t="s">
        <v>22</v>
      </c>
      <c r="J755" s="16" t="s">
        <v>169</v>
      </c>
      <c r="K755" s="17">
        <v>807963</v>
      </c>
      <c r="L755" s="18">
        <v>2018002307</v>
      </c>
      <c r="M755" s="19">
        <v>43465</v>
      </c>
      <c r="N755" s="20">
        <v>30.748000000000001</v>
      </c>
      <c r="O755" s="21">
        <v>0.2</v>
      </c>
      <c r="P755" s="22">
        <v>1.6666666666666701E-2</v>
      </c>
      <c r="Q755" s="23">
        <v>5.1246666666666698</v>
      </c>
      <c r="R755" s="24">
        <v>35.872666666666703</v>
      </c>
      <c r="S755" s="25">
        <v>271.60733333333297</v>
      </c>
      <c r="AMG755"/>
      <c r="AMH755"/>
      <c r="AMI755"/>
      <c r="AMJ755"/>
    </row>
    <row r="756" spans="1:1024" s="2" customFormat="1" ht="25.5" x14ac:dyDescent="0.25">
      <c r="A756" s="10" t="s">
        <v>20</v>
      </c>
      <c r="B756" s="11">
        <v>11359</v>
      </c>
      <c r="C756" s="10">
        <f>VLOOKUP(B756,[1]Planilha8!$X$4:$Y$6629,2,0)</f>
        <v>802557</v>
      </c>
      <c r="D756" s="12" t="s">
        <v>170</v>
      </c>
      <c r="E756" s="12" t="str">
        <f>VLOOKUP(B756,[1]Planilha8!$X$4:$Z$6629,3,0)</f>
        <v>CEAD</v>
      </c>
      <c r="F756" s="12" t="str">
        <f>VLOOKUP(B756,[1]Planilha8!$X$4:$AD$6629,7,0)</f>
        <v>BOM</v>
      </c>
      <c r="G756" s="13">
        <v>43277</v>
      </c>
      <c r="H756" s="14">
        <v>307.48</v>
      </c>
      <c r="I756" s="15" t="s">
        <v>22</v>
      </c>
      <c r="J756" s="16" t="s">
        <v>169</v>
      </c>
      <c r="K756" s="17">
        <v>807963</v>
      </c>
      <c r="L756" s="18">
        <v>2018002307</v>
      </c>
      <c r="M756" s="19">
        <v>43465</v>
      </c>
      <c r="N756" s="20">
        <v>30.748000000000001</v>
      </c>
      <c r="O756" s="21">
        <v>0.2</v>
      </c>
      <c r="P756" s="22">
        <v>1.6666666666666701E-2</v>
      </c>
      <c r="Q756" s="23">
        <v>5.1246666666666698</v>
      </c>
      <c r="R756" s="24">
        <v>35.872666666666703</v>
      </c>
      <c r="S756" s="25">
        <v>271.60733333333297</v>
      </c>
      <c r="AMG756"/>
      <c r="AMH756"/>
      <c r="AMI756"/>
      <c r="AMJ756"/>
    </row>
    <row r="757" spans="1:1024" s="2" customFormat="1" ht="25.5" x14ac:dyDescent="0.25">
      <c r="A757" s="10" t="s">
        <v>20</v>
      </c>
      <c r="B757" s="11">
        <v>11360</v>
      </c>
      <c r="C757" s="10">
        <f>VLOOKUP(B757,[1]Planilha8!$X$4:$Y$6629,2,0)</f>
        <v>802558</v>
      </c>
      <c r="D757" s="12" t="s">
        <v>170</v>
      </c>
      <c r="E757" s="12" t="str">
        <f>VLOOKUP(B757,[1]Planilha8!$X$4:$Z$6629,3,0)</f>
        <v>CEAD</v>
      </c>
      <c r="F757" s="12" t="str">
        <f>VLOOKUP(B757,[1]Planilha8!$X$4:$AD$6629,7,0)</f>
        <v>BOM</v>
      </c>
      <c r="G757" s="13">
        <v>43277</v>
      </c>
      <c r="H757" s="14">
        <v>307.48</v>
      </c>
      <c r="I757" s="15" t="s">
        <v>22</v>
      </c>
      <c r="J757" s="16" t="s">
        <v>169</v>
      </c>
      <c r="K757" s="17">
        <v>807963</v>
      </c>
      <c r="L757" s="18">
        <v>2018002307</v>
      </c>
      <c r="M757" s="19">
        <v>43465</v>
      </c>
      <c r="N757" s="20">
        <v>30.748000000000001</v>
      </c>
      <c r="O757" s="21">
        <v>0.2</v>
      </c>
      <c r="P757" s="22">
        <v>1.6666666666666701E-2</v>
      </c>
      <c r="Q757" s="23">
        <v>5.1246666666666698</v>
      </c>
      <c r="R757" s="24">
        <v>35.872666666666703</v>
      </c>
      <c r="S757" s="25">
        <v>271.60733333333297</v>
      </c>
      <c r="AMG757"/>
      <c r="AMH757"/>
      <c r="AMI757"/>
      <c r="AMJ757"/>
    </row>
    <row r="758" spans="1:1024" s="2" customFormat="1" ht="25.5" x14ac:dyDescent="0.25">
      <c r="A758" s="10" t="s">
        <v>20</v>
      </c>
      <c r="B758" s="11">
        <v>11361</v>
      </c>
      <c r="C758" s="10">
        <f>VLOOKUP(B758,[1]Planilha8!$X$4:$Y$6629,2,0)</f>
        <v>802559</v>
      </c>
      <c r="D758" s="12" t="s">
        <v>170</v>
      </c>
      <c r="E758" s="12" t="str">
        <f>VLOOKUP(B758,[1]Planilha8!$X$4:$Z$6629,3,0)</f>
        <v>CEAD</v>
      </c>
      <c r="F758" s="12" t="str">
        <f>VLOOKUP(B758,[1]Planilha8!$X$4:$AD$6629,7,0)</f>
        <v>BOM</v>
      </c>
      <c r="G758" s="13">
        <v>43277</v>
      </c>
      <c r="H758" s="14">
        <v>307.48</v>
      </c>
      <c r="I758" s="15" t="s">
        <v>22</v>
      </c>
      <c r="J758" s="16" t="s">
        <v>169</v>
      </c>
      <c r="K758" s="17">
        <v>807963</v>
      </c>
      <c r="L758" s="18">
        <v>2018002307</v>
      </c>
      <c r="M758" s="19">
        <v>43465</v>
      </c>
      <c r="N758" s="20">
        <v>30.748000000000001</v>
      </c>
      <c r="O758" s="21">
        <v>0.2</v>
      </c>
      <c r="P758" s="22">
        <v>1.6666666666666701E-2</v>
      </c>
      <c r="Q758" s="23">
        <v>5.1246666666666698</v>
      </c>
      <c r="R758" s="24">
        <v>35.872666666666703</v>
      </c>
      <c r="S758" s="25">
        <v>271.60733333333297</v>
      </c>
      <c r="AMG758"/>
      <c r="AMH758"/>
      <c r="AMI758"/>
      <c r="AMJ758"/>
    </row>
    <row r="759" spans="1:1024" s="2" customFormat="1" ht="25.5" x14ac:dyDescent="0.25">
      <c r="A759" s="10" t="s">
        <v>20</v>
      </c>
      <c r="B759" s="11">
        <v>11362</v>
      </c>
      <c r="C759" s="10">
        <f>VLOOKUP(B759,[1]Planilha8!$X$4:$Y$6629,2,0)</f>
        <v>802560</v>
      </c>
      <c r="D759" s="12" t="s">
        <v>170</v>
      </c>
      <c r="E759" s="12" t="str">
        <f>VLOOKUP(B759,[1]Planilha8!$X$4:$Z$6629,3,0)</f>
        <v>CEAD</v>
      </c>
      <c r="F759" s="12" t="str">
        <f>VLOOKUP(B759,[1]Planilha8!$X$4:$AD$6629,7,0)</f>
        <v>BOM</v>
      </c>
      <c r="G759" s="13">
        <v>43277</v>
      </c>
      <c r="H759" s="14">
        <v>307.48</v>
      </c>
      <c r="I759" s="15" t="s">
        <v>22</v>
      </c>
      <c r="J759" s="16" t="s">
        <v>169</v>
      </c>
      <c r="K759" s="17">
        <v>807963</v>
      </c>
      <c r="L759" s="18">
        <v>2018002307</v>
      </c>
      <c r="M759" s="19">
        <v>43465</v>
      </c>
      <c r="N759" s="20">
        <v>30.748000000000001</v>
      </c>
      <c r="O759" s="21">
        <v>0.2</v>
      </c>
      <c r="P759" s="22">
        <v>1.6666666666666701E-2</v>
      </c>
      <c r="Q759" s="23">
        <v>5.1246666666666698</v>
      </c>
      <c r="R759" s="24">
        <v>35.872666666666703</v>
      </c>
      <c r="S759" s="25">
        <v>271.60733333333297</v>
      </c>
      <c r="AMG759"/>
      <c r="AMH759"/>
      <c r="AMI759"/>
      <c r="AMJ759"/>
    </row>
    <row r="760" spans="1:1024" s="2" customFormat="1" ht="25.5" x14ac:dyDescent="0.25">
      <c r="A760" s="10" t="s">
        <v>20</v>
      </c>
      <c r="B760" s="11">
        <v>11363</v>
      </c>
      <c r="C760" s="10">
        <f>VLOOKUP(B760,[1]Planilha8!$X$4:$Y$6629,2,0)</f>
        <v>802561</v>
      </c>
      <c r="D760" s="12" t="s">
        <v>170</v>
      </c>
      <c r="E760" s="12" t="str">
        <f>VLOOKUP(B760,[1]Planilha8!$X$4:$Z$6629,3,0)</f>
        <v>CEAD</v>
      </c>
      <c r="F760" s="12" t="str">
        <f>VLOOKUP(B760,[1]Planilha8!$X$4:$AD$6629,7,0)</f>
        <v>BOM</v>
      </c>
      <c r="G760" s="13">
        <v>43277</v>
      </c>
      <c r="H760" s="14">
        <v>307.48</v>
      </c>
      <c r="I760" s="15" t="s">
        <v>22</v>
      </c>
      <c r="J760" s="16" t="s">
        <v>169</v>
      </c>
      <c r="K760" s="17">
        <v>807963</v>
      </c>
      <c r="L760" s="18">
        <v>2018002307</v>
      </c>
      <c r="M760" s="19">
        <v>43465</v>
      </c>
      <c r="N760" s="20">
        <v>30.748000000000001</v>
      </c>
      <c r="O760" s="21">
        <v>0.2</v>
      </c>
      <c r="P760" s="22">
        <v>1.6666666666666701E-2</v>
      </c>
      <c r="Q760" s="23">
        <v>5.1246666666666698</v>
      </c>
      <c r="R760" s="24">
        <v>35.872666666666703</v>
      </c>
      <c r="S760" s="25">
        <v>271.60733333333297</v>
      </c>
      <c r="AMG760"/>
      <c r="AMH760"/>
      <c r="AMI760"/>
      <c r="AMJ760"/>
    </row>
    <row r="761" spans="1:1024" s="2" customFormat="1" ht="25.5" x14ac:dyDescent="0.25">
      <c r="A761" s="10" t="s">
        <v>20</v>
      </c>
      <c r="B761" s="11">
        <v>11364</v>
      </c>
      <c r="C761" s="10">
        <f>VLOOKUP(B761,[1]Planilha8!$X$4:$Y$6629,2,0)</f>
        <v>802562</v>
      </c>
      <c r="D761" s="12" t="s">
        <v>170</v>
      </c>
      <c r="E761" s="12" t="str">
        <f>VLOOKUP(B761,[1]Planilha8!$X$4:$Z$6629,3,0)</f>
        <v>CEAD</v>
      </c>
      <c r="F761" s="12" t="str">
        <f>VLOOKUP(B761,[1]Planilha8!$X$4:$AD$6629,7,0)</f>
        <v>BOM</v>
      </c>
      <c r="G761" s="13">
        <v>43277</v>
      </c>
      <c r="H761" s="14">
        <v>307.48</v>
      </c>
      <c r="I761" s="15" t="s">
        <v>22</v>
      </c>
      <c r="J761" s="16" t="s">
        <v>169</v>
      </c>
      <c r="K761" s="17">
        <v>807963</v>
      </c>
      <c r="L761" s="18">
        <v>2018002307</v>
      </c>
      <c r="M761" s="19">
        <v>43465</v>
      </c>
      <c r="N761" s="20">
        <v>30.748000000000001</v>
      </c>
      <c r="O761" s="21">
        <v>0.2</v>
      </c>
      <c r="P761" s="22">
        <v>1.6666666666666701E-2</v>
      </c>
      <c r="Q761" s="23">
        <v>5.1246666666666698</v>
      </c>
      <c r="R761" s="24">
        <v>35.872666666666703</v>
      </c>
      <c r="S761" s="25">
        <v>271.60733333333297</v>
      </c>
      <c r="AMG761"/>
      <c r="AMH761"/>
      <c r="AMI761"/>
      <c r="AMJ761"/>
    </row>
    <row r="762" spans="1:1024" s="2" customFormat="1" ht="25.5" x14ac:dyDescent="0.25">
      <c r="A762" s="10" t="s">
        <v>20</v>
      </c>
      <c r="B762" s="11">
        <v>11365</v>
      </c>
      <c r="C762" s="10">
        <f>VLOOKUP(B762,[1]Planilha8!$X$4:$Y$6629,2,0)</f>
        <v>802563</v>
      </c>
      <c r="D762" s="12" t="s">
        <v>170</v>
      </c>
      <c r="E762" s="12" t="str">
        <f>VLOOKUP(B762,[1]Planilha8!$X$4:$Z$6629,3,0)</f>
        <v>CEAD</v>
      </c>
      <c r="F762" s="12" t="str">
        <f>VLOOKUP(B762,[1]Planilha8!$X$4:$AD$6629,7,0)</f>
        <v>BOM</v>
      </c>
      <c r="G762" s="13">
        <v>43277</v>
      </c>
      <c r="H762" s="14">
        <v>307.48</v>
      </c>
      <c r="I762" s="15" t="s">
        <v>22</v>
      </c>
      <c r="J762" s="16" t="s">
        <v>169</v>
      </c>
      <c r="K762" s="17">
        <v>807963</v>
      </c>
      <c r="L762" s="18">
        <v>2018002307</v>
      </c>
      <c r="M762" s="19">
        <v>43465</v>
      </c>
      <c r="N762" s="20">
        <v>30.748000000000001</v>
      </c>
      <c r="O762" s="21">
        <v>0.2</v>
      </c>
      <c r="P762" s="22">
        <v>1.6666666666666701E-2</v>
      </c>
      <c r="Q762" s="23">
        <v>5.1246666666666698</v>
      </c>
      <c r="R762" s="24">
        <v>35.872666666666703</v>
      </c>
      <c r="S762" s="25">
        <v>271.60733333333297</v>
      </c>
      <c r="AMG762"/>
      <c r="AMH762"/>
      <c r="AMI762"/>
      <c r="AMJ762"/>
    </row>
    <row r="763" spans="1:1024" s="2" customFormat="1" ht="25.5" x14ac:dyDescent="0.25">
      <c r="A763" s="10" t="s">
        <v>20</v>
      </c>
      <c r="B763" s="11">
        <v>11366</v>
      </c>
      <c r="C763" s="10">
        <f>VLOOKUP(B763,[1]Planilha8!$X$4:$Y$6629,2,0)</f>
        <v>802564</v>
      </c>
      <c r="D763" s="12" t="s">
        <v>170</v>
      </c>
      <c r="E763" s="12" t="str">
        <f>VLOOKUP(B763,[1]Planilha8!$X$4:$Z$6629,3,0)</f>
        <v>CEAD</v>
      </c>
      <c r="F763" s="12" t="str">
        <f>VLOOKUP(B763,[1]Planilha8!$X$4:$AD$6629,7,0)</f>
        <v>BOM</v>
      </c>
      <c r="G763" s="13">
        <v>43277</v>
      </c>
      <c r="H763" s="14">
        <v>307.48</v>
      </c>
      <c r="I763" s="15" t="s">
        <v>22</v>
      </c>
      <c r="J763" s="16" t="s">
        <v>169</v>
      </c>
      <c r="K763" s="17">
        <v>807963</v>
      </c>
      <c r="L763" s="18">
        <v>2018002307</v>
      </c>
      <c r="M763" s="19">
        <v>43465</v>
      </c>
      <c r="N763" s="20">
        <v>30.748000000000001</v>
      </c>
      <c r="O763" s="21">
        <v>0.2</v>
      </c>
      <c r="P763" s="22">
        <v>1.6666666666666701E-2</v>
      </c>
      <c r="Q763" s="23">
        <v>5.1246666666666698</v>
      </c>
      <c r="R763" s="24">
        <v>35.872666666666703</v>
      </c>
      <c r="S763" s="25">
        <v>271.60733333333297</v>
      </c>
      <c r="AMG763"/>
      <c r="AMH763"/>
      <c r="AMI763"/>
      <c r="AMJ763"/>
    </row>
    <row r="764" spans="1:1024" s="2" customFormat="1" ht="38.25" x14ac:dyDescent="0.25">
      <c r="A764" s="10" t="s">
        <v>20</v>
      </c>
      <c r="B764" s="11">
        <v>11367</v>
      </c>
      <c r="C764" s="10">
        <f>VLOOKUP(B764,[1]Planilha8!$X$4:$Y$6629,2,0)</f>
        <v>802565</v>
      </c>
      <c r="D764" s="12" t="s">
        <v>195</v>
      </c>
      <c r="E764" s="12" t="str">
        <f>VLOOKUP(B764,[1]Planilha8!$X$4:$Z$6629,3,0)</f>
        <v>CEAD</v>
      </c>
      <c r="F764" s="12" t="str">
        <f>VLOOKUP(B764,[1]Planilha8!$X$4:$AD$6629,7,0)</f>
        <v>BOM</v>
      </c>
      <c r="G764" s="13">
        <v>43277</v>
      </c>
      <c r="H764" s="14">
        <v>2546.88</v>
      </c>
      <c r="I764" s="15" t="s">
        <v>22</v>
      </c>
      <c r="J764" s="16" t="s">
        <v>169</v>
      </c>
      <c r="K764" s="17">
        <v>807963</v>
      </c>
      <c r="L764" s="18">
        <v>2018002307</v>
      </c>
      <c r="M764" s="19">
        <v>43465</v>
      </c>
      <c r="N764" s="20">
        <v>420.23520000000002</v>
      </c>
      <c r="O764" s="21">
        <v>0.33</v>
      </c>
      <c r="P764" s="22">
        <v>2.75E-2</v>
      </c>
      <c r="Q764" s="23">
        <v>70.039199999999994</v>
      </c>
      <c r="R764" s="24">
        <v>490.27440000000001</v>
      </c>
      <c r="S764" s="25">
        <v>2056.6055999999999</v>
      </c>
      <c r="AMG764"/>
      <c r="AMH764"/>
      <c r="AMI764"/>
      <c r="AMJ764"/>
    </row>
    <row r="765" spans="1:1024" s="2" customFormat="1" ht="63.75" x14ac:dyDescent="0.25">
      <c r="A765" s="10" t="s">
        <v>20</v>
      </c>
      <c r="B765" s="11">
        <v>11368</v>
      </c>
      <c r="C765" s="10">
        <f>VLOOKUP(B765,[1]Planilha8!$X$4:$Y$6629,2,0)</f>
        <v>802566</v>
      </c>
      <c r="D765" s="12" t="s">
        <v>195</v>
      </c>
      <c r="E765" s="12" t="str">
        <f>VLOOKUP(B765,[1]Planilha8!$X$4:$Z$6629,3,0)</f>
        <v>ADMINISTRAÇÃO - SEDE - SALA DE REUNIÕES PISO INFERIOR</v>
      </c>
      <c r="F765" s="12" t="str">
        <f>VLOOKUP(B765,[1]Planilha8!$X$4:$AD$6629,7,0)</f>
        <v>BOM</v>
      </c>
      <c r="G765" s="13">
        <v>43277</v>
      </c>
      <c r="H765" s="14">
        <v>2546.88</v>
      </c>
      <c r="I765" s="15" t="s">
        <v>22</v>
      </c>
      <c r="J765" s="16" t="s">
        <v>169</v>
      </c>
      <c r="K765" s="17">
        <v>807963</v>
      </c>
      <c r="L765" s="18">
        <v>2018002307</v>
      </c>
      <c r="M765" s="19">
        <v>43465</v>
      </c>
      <c r="N765" s="20">
        <v>420.23520000000002</v>
      </c>
      <c r="O765" s="21">
        <v>0.33</v>
      </c>
      <c r="P765" s="22">
        <v>2.75E-2</v>
      </c>
      <c r="Q765" s="23">
        <v>70.039199999999994</v>
      </c>
      <c r="R765" s="24">
        <v>490.27440000000001</v>
      </c>
      <c r="S765" s="25">
        <v>2056.6055999999999</v>
      </c>
      <c r="AMG765"/>
      <c r="AMH765"/>
      <c r="AMI765"/>
      <c r="AMJ765"/>
    </row>
    <row r="766" spans="1:1024" s="2" customFormat="1" ht="51" x14ac:dyDescent="0.25">
      <c r="A766" s="10" t="s">
        <v>20</v>
      </c>
      <c r="B766" s="11">
        <v>11369</v>
      </c>
      <c r="C766" s="10">
        <f>VLOOKUP(B766,[1]Planilha8!$X$4:$Y$6629,2,0)</f>
        <v>802457</v>
      </c>
      <c r="D766" s="12" t="s">
        <v>151</v>
      </c>
      <c r="E766" s="12" t="str">
        <f>VLOOKUP(B766,[1]Planilha8!$X$4:$Z$6629,3,0)</f>
        <v>ASTEC</v>
      </c>
      <c r="F766" s="12" t="str">
        <f>VLOOKUP(B766,[1]Planilha8!$X$4:$AD$6629,7,0)</f>
        <v>BOM</v>
      </c>
      <c r="G766" s="13">
        <v>43277</v>
      </c>
      <c r="H766" s="14">
        <v>12571.36</v>
      </c>
      <c r="I766" s="15" t="s">
        <v>22</v>
      </c>
      <c r="J766" s="16" t="s">
        <v>169</v>
      </c>
      <c r="K766" s="17">
        <v>810688</v>
      </c>
      <c r="L766" s="18">
        <v>2018002307</v>
      </c>
      <c r="M766" s="19">
        <v>43465</v>
      </c>
      <c r="N766" s="20">
        <v>1571.42</v>
      </c>
      <c r="O766" s="21">
        <v>0.25</v>
      </c>
      <c r="P766" s="22">
        <v>2.0833333333333301E-2</v>
      </c>
      <c r="Q766" s="23">
        <v>261.90333333333302</v>
      </c>
      <c r="R766" s="24">
        <v>1833.3233333333301</v>
      </c>
      <c r="S766" s="25">
        <v>10738.0366666667</v>
      </c>
      <c r="AMG766"/>
      <c r="AMH766"/>
      <c r="AMI766"/>
      <c r="AMJ766"/>
    </row>
    <row r="767" spans="1:1024" s="2" customFormat="1" ht="51" x14ac:dyDescent="0.25">
      <c r="A767" s="10" t="s">
        <v>20</v>
      </c>
      <c r="B767" s="11">
        <v>11370</v>
      </c>
      <c r="C767" s="10">
        <f>VLOOKUP(B767,[1]Planilha8!$X$4:$Y$6629,2,0)</f>
        <v>802458</v>
      </c>
      <c r="D767" s="12" t="s">
        <v>151</v>
      </c>
      <c r="E767" s="12" t="str">
        <f>VLOOKUP(B767,[1]Planilha8!$X$4:$Z$6629,3,0)</f>
        <v>CEAD</v>
      </c>
      <c r="F767" s="12" t="str">
        <f>VLOOKUP(B767,[1]Planilha8!$X$4:$AD$6629,7,0)</f>
        <v>BOM</v>
      </c>
      <c r="G767" s="13">
        <v>43277</v>
      </c>
      <c r="H767" s="14">
        <v>12571.36</v>
      </c>
      <c r="I767" s="15" t="s">
        <v>22</v>
      </c>
      <c r="J767" s="16" t="s">
        <v>169</v>
      </c>
      <c r="K767" s="17">
        <v>810688</v>
      </c>
      <c r="L767" s="18">
        <v>2018002307</v>
      </c>
      <c r="M767" s="19">
        <v>43465</v>
      </c>
      <c r="N767" s="20">
        <v>1571.42</v>
      </c>
      <c r="O767" s="21">
        <v>0.25</v>
      </c>
      <c r="P767" s="22">
        <v>2.0833333333333301E-2</v>
      </c>
      <c r="Q767" s="23">
        <v>261.90333333333302</v>
      </c>
      <c r="R767" s="24">
        <v>1833.3233333333301</v>
      </c>
      <c r="S767" s="25">
        <v>10738.0366666667</v>
      </c>
      <c r="AMG767"/>
      <c r="AMH767"/>
      <c r="AMI767"/>
      <c r="AMJ767"/>
    </row>
    <row r="768" spans="1:1024" s="2" customFormat="1" ht="51" x14ac:dyDescent="0.25">
      <c r="A768" s="10" t="s">
        <v>20</v>
      </c>
      <c r="B768" s="11">
        <v>11371</v>
      </c>
      <c r="C768" s="10">
        <f>VLOOKUP(B768,[1]Planilha8!$X$4:$Y$6629,2,0)</f>
        <v>802459</v>
      </c>
      <c r="D768" s="12" t="s">
        <v>151</v>
      </c>
      <c r="E768" s="12" t="str">
        <f>VLOOKUP(B768,[1]Planilha8!$X$4:$Z$6629,3,0)</f>
        <v>ADMINISTRAÇÃO - SEDE - ASTEC</v>
      </c>
      <c r="F768" s="12" t="str">
        <f>VLOOKUP(B768,[1]Planilha8!$X$4:$AD$6629,7,0)</f>
        <v>BOM</v>
      </c>
      <c r="G768" s="13">
        <v>43277</v>
      </c>
      <c r="H768" s="14">
        <v>12571.36</v>
      </c>
      <c r="I768" s="15" t="s">
        <v>22</v>
      </c>
      <c r="J768" s="16" t="s">
        <v>169</v>
      </c>
      <c r="K768" s="17">
        <v>810688</v>
      </c>
      <c r="L768" s="18">
        <v>2018002307</v>
      </c>
      <c r="M768" s="19">
        <v>43465</v>
      </c>
      <c r="N768" s="20">
        <v>1571.42</v>
      </c>
      <c r="O768" s="21">
        <v>0.25</v>
      </c>
      <c r="P768" s="22">
        <v>2.0833333333333301E-2</v>
      </c>
      <c r="Q768" s="23">
        <v>261.90333333333302</v>
      </c>
      <c r="R768" s="24">
        <v>1833.3233333333301</v>
      </c>
      <c r="S768" s="25">
        <v>10738.0366666667</v>
      </c>
      <c r="AMG768"/>
      <c r="AMH768"/>
      <c r="AMI768"/>
      <c r="AMJ768"/>
    </row>
    <row r="769" spans="1:1024" s="2" customFormat="1" ht="25.5" x14ac:dyDescent="0.25">
      <c r="A769" s="10" t="s">
        <v>20</v>
      </c>
      <c r="B769" s="11">
        <v>11372</v>
      </c>
      <c r="C769" s="10">
        <f>VLOOKUP(B769,[1]Planilha8!$X$4:$Y$6629,2,0)</f>
        <v>802460</v>
      </c>
      <c r="D769" s="12" t="s">
        <v>196</v>
      </c>
      <c r="E769" s="12" t="str">
        <f>VLOOKUP(B769,[1]Planilha8!$X$4:$Z$6629,3,0)</f>
        <v>CEAD</v>
      </c>
      <c r="F769" s="12" t="str">
        <f>VLOOKUP(B769,[1]Planilha8!$X$4:$AD$6629,7,0)</f>
        <v>BOM</v>
      </c>
      <c r="G769" s="13">
        <v>43277</v>
      </c>
      <c r="H769" s="14">
        <v>660.6</v>
      </c>
      <c r="I769" s="15" t="s">
        <v>22</v>
      </c>
      <c r="J769" s="16" t="s">
        <v>169</v>
      </c>
      <c r="K769" s="17">
        <v>77523</v>
      </c>
      <c r="L769" s="18">
        <v>2018002307</v>
      </c>
      <c r="M769" s="19">
        <v>43465</v>
      </c>
      <c r="N769" s="20">
        <v>165.15</v>
      </c>
      <c r="O769" s="21">
        <v>0.5</v>
      </c>
      <c r="P769" s="22">
        <v>4.1666666666666699E-2</v>
      </c>
      <c r="Q769" s="23">
        <v>27.524999999999999</v>
      </c>
      <c r="R769" s="24">
        <v>192.67500000000001</v>
      </c>
      <c r="S769" s="25">
        <v>467.92500000000001</v>
      </c>
      <c r="AMG769"/>
      <c r="AMH769"/>
      <c r="AMI769"/>
      <c r="AMJ769"/>
    </row>
    <row r="770" spans="1:1024" s="2" customFormat="1" ht="25.5" x14ac:dyDescent="0.25">
      <c r="A770" s="10" t="s">
        <v>20</v>
      </c>
      <c r="B770" s="11">
        <v>11373</v>
      </c>
      <c r="C770" s="10">
        <f>VLOOKUP(B770,[1]Planilha8!$X$4:$Y$6629,2,0)</f>
        <v>802461</v>
      </c>
      <c r="D770" s="12" t="s">
        <v>196</v>
      </c>
      <c r="E770" s="12" t="str">
        <f>VLOOKUP(B770,[1]Planilha8!$X$4:$Z$6629,3,0)</f>
        <v>GERÊNCIA DE PESSOAL - HGG</v>
      </c>
      <c r="F770" s="12" t="str">
        <f>VLOOKUP(B770,[1]Planilha8!$X$4:$AD$6629,7,0)</f>
        <v>BOM</v>
      </c>
      <c r="G770" s="13">
        <v>43277</v>
      </c>
      <c r="H770" s="14">
        <v>660.6</v>
      </c>
      <c r="I770" s="15" t="s">
        <v>22</v>
      </c>
      <c r="J770" s="16" t="s">
        <v>169</v>
      </c>
      <c r="K770" s="17">
        <v>77523</v>
      </c>
      <c r="L770" s="18">
        <v>2018002307</v>
      </c>
      <c r="M770" s="19">
        <v>43465</v>
      </c>
      <c r="N770" s="20">
        <v>165.15</v>
      </c>
      <c r="O770" s="21">
        <v>0.5</v>
      </c>
      <c r="P770" s="22">
        <v>4.1666666666666699E-2</v>
      </c>
      <c r="Q770" s="23">
        <v>27.524999999999999</v>
      </c>
      <c r="R770" s="24">
        <v>192.67500000000001</v>
      </c>
      <c r="S770" s="25">
        <v>467.92500000000001</v>
      </c>
      <c r="AMG770"/>
      <c r="AMH770"/>
      <c r="AMI770"/>
      <c r="AMJ770"/>
    </row>
    <row r="771" spans="1:1024" s="2" customFormat="1" ht="38.25" x14ac:dyDescent="0.25">
      <c r="A771" s="10" t="s">
        <v>20</v>
      </c>
      <c r="B771" s="11">
        <v>11374</v>
      </c>
      <c r="C771" s="10">
        <f>VLOOKUP(B771,[1]Planilha8!$X$4:$Y$6629,2,0)</f>
        <v>802456</v>
      </c>
      <c r="D771" s="12" t="s">
        <v>197</v>
      </c>
      <c r="E771" s="12" t="str">
        <f>VLOOKUP(B771,[1]Planilha8!$X$4:$Z$6629,3,0)</f>
        <v>CEAD</v>
      </c>
      <c r="F771" s="12" t="str">
        <f>VLOOKUP(B771,[1]Planilha8!$X$4:$AD$6629,7,0)</f>
        <v>BOM</v>
      </c>
      <c r="G771" s="13">
        <v>43277</v>
      </c>
      <c r="H771" s="14">
        <v>2718.33</v>
      </c>
      <c r="I771" s="15" t="s">
        <v>22</v>
      </c>
      <c r="J771" s="16" t="s">
        <v>169</v>
      </c>
      <c r="K771" s="17">
        <v>77979</v>
      </c>
      <c r="L771" s="18">
        <v>2018002307</v>
      </c>
      <c r="M771" s="19">
        <v>43465</v>
      </c>
      <c r="N771" s="20">
        <v>448.52445</v>
      </c>
      <c r="O771" s="21">
        <v>0.33</v>
      </c>
      <c r="P771" s="22">
        <v>2.75E-2</v>
      </c>
      <c r="Q771" s="23">
        <v>74.754075</v>
      </c>
      <c r="R771" s="24">
        <v>523.27852499999995</v>
      </c>
      <c r="S771" s="25">
        <v>2195.0514750000002</v>
      </c>
      <c r="AMG771"/>
      <c r="AMH771"/>
      <c r="AMI771"/>
      <c r="AMJ771"/>
    </row>
    <row r="772" spans="1:1024" s="2" customFormat="1" ht="51" x14ac:dyDescent="0.25">
      <c r="A772" s="10" t="s">
        <v>20</v>
      </c>
      <c r="B772" s="11">
        <v>11375</v>
      </c>
      <c r="C772" s="10">
        <f>VLOOKUP(B772,[1]Planilha8!$X$4:$Y$6629,2,0)</f>
        <v>802573</v>
      </c>
      <c r="D772" s="12" t="s">
        <v>198</v>
      </c>
      <c r="E772" s="12" t="str">
        <f>VLOOKUP(B772,[1]Planilha8!$X$4:$Z$6629,3,0)</f>
        <v>CEAD</v>
      </c>
      <c r="F772" s="12" t="str">
        <f>VLOOKUP(B772,[1]Planilha8!$X$4:$AD$6629,7,0)</f>
        <v>BOM</v>
      </c>
      <c r="G772" s="13">
        <v>43277</v>
      </c>
      <c r="H772" s="14">
        <v>1835</v>
      </c>
      <c r="I772" s="15" t="s">
        <v>22</v>
      </c>
      <c r="J772" s="16" t="s">
        <v>136</v>
      </c>
      <c r="K772" s="17">
        <v>136661</v>
      </c>
      <c r="L772" s="18">
        <v>2018002225</v>
      </c>
      <c r="M772" s="19">
        <v>43465</v>
      </c>
      <c r="N772" s="20">
        <v>183.5</v>
      </c>
      <c r="O772" s="21">
        <v>0.2</v>
      </c>
      <c r="P772" s="22">
        <v>1.6666666666666701E-2</v>
      </c>
      <c r="Q772" s="23">
        <v>30.5833333333333</v>
      </c>
      <c r="R772" s="24">
        <v>214.083333333333</v>
      </c>
      <c r="S772" s="25">
        <v>1620.9166666666699</v>
      </c>
      <c r="AMG772"/>
      <c r="AMH772"/>
      <c r="AMI772"/>
      <c r="AMJ772"/>
    </row>
    <row r="773" spans="1:1024" s="2" customFormat="1" ht="51" x14ac:dyDescent="0.25">
      <c r="A773" s="10" t="s">
        <v>20</v>
      </c>
      <c r="B773" s="11">
        <v>11376</v>
      </c>
      <c r="C773" s="10">
        <f>VLOOKUP(B773,[1]Planilha8!$X$4:$Y$6629,2,0)</f>
        <v>802574</v>
      </c>
      <c r="D773" s="12" t="s">
        <v>199</v>
      </c>
      <c r="E773" s="12" t="str">
        <f>VLOOKUP(B773,[1]Planilha8!$X$4:$Z$6629,3,0)</f>
        <v>CEAD</v>
      </c>
      <c r="F773" s="12" t="str">
        <f>VLOOKUP(B773,[1]Planilha8!$X$4:$AD$6629,7,0)</f>
        <v>BOM</v>
      </c>
      <c r="G773" s="13">
        <v>43277</v>
      </c>
      <c r="H773" s="14">
        <v>589</v>
      </c>
      <c r="I773" s="15" t="s">
        <v>22</v>
      </c>
      <c r="J773" s="16" t="s">
        <v>136</v>
      </c>
      <c r="K773" s="17">
        <v>136661</v>
      </c>
      <c r="L773" s="18">
        <v>2018002225</v>
      </c>
      <c r="M773" s="19">
        <v>43465</v>
      </c>
      <c r="N773" s="20">
        <v>97.185000000000002</v>
      </c>
      <c r="O773" s="21">
        <v>0.33</v>
      </c>
      <c r="P773" s="22">
        <v>2.75E-2</v>
      </c>
      <c r="Q773" s="23">
        <v>16.197500000000002</v>
      </c>
      <c r="R773" s="24">
        <v>113.38249999999999</v>
      </c>
      <c r="S773" s="25">
        <v>475.61750000000001</v>
      </c>
      <c r="AMG773"/>
      <c r="AMH773"/>
      <c r="AMI773"/>
      <c r="AMJ773"/>
    </row>
    <row r="774" spans="1:1024" s="2" customFormat="1" ht="51" x14ac:dyDescent="0.25">
      <c r="A774" s="10" t="s">
        <v>20</v>
      </c>
      <c r="B774" s="11">
        <v>11377</v>
      </c>
      <c r="C774" s="10">
        <f>VLOOKUP(B774,[1]Planilha8!$X$4:$Y$6629,2,0)</f>
        <v>802575</v>
      </c>
      <c r="D774" s="12" t="s">
        <v>199</v>
      </c>
      <c r="E774" s="12" t="str">
        <f>VLOOKUP(B774,[1]Planilha8!$X$4:$Z$6629,3,0)</f>
        <v>ALMOXARIFADO</v>
      </c>
      <c r="F774" s="12" t="str">
        <f>VLOOKUP(B774,[1]Planilha8!$X$4:$AD$6629,7,0)</f>
        <v>BOM</v>
      </c>
      <c r="G774" s="13">
        <v>43277</v>
      </c>
      <c r="H774" s="14">
        <v>589</v>
      </c>
      <c r="I774" s="15" t="s">
        <v>22</v>
      </c>
      <c r="J774" s="16" t="s">
        <v>136</v>
      </c>
      <c r="K774" s="17">
        <v>136661</v>
      </c>
      <c r="L774" s="18">
        <v>2018002225</v>
      </c>
      <c r="M774" s="19">
        <v>43465</v>
      </c>
      <c r="N774" s="20">
        <v>97.185000000000002</v>
      </c>
      <c r="O774" s="21">
        <v>0.33</v>
      </c>
      <c r="P774" s="22">
        <v>2.75E-2</v>
      </c>
      <c r="Q774" s="23">
        <v>16.197500000000002</v>
      </c>
      <c r="R774" s="24">
        <v>113.38249999999999</v>
      </c>
      <c r="S774" s="25">
        <v>475.61750000000001</v>
      </c>
      <c r="AMG774"/>
      <c r="AMH774"/>
      <c r="AMI774"/>
      <c r="AMJ774"/>
    </row>
    <row r="775" spans="1:1024" s="2" customFormat="1" ht="51" x14ac:dyDescent="0.25">
      <c r="A775" s="10" t="s">
        <v>20</v>
      </c>
      <c r="B775" s="11">
        <v>11378</v>
      </c>
      <c r="C775" s="10">
        <f>VLOOKUP(B775,[1]Planilha8!$X$4:$Y$6629,2,0)</f>
        <v>802576</v>
      </c>
      <c r="D775" s="12" t="s">
        <v>200</v>
      </c>
      <c r="E775" s="12" t="str">
        <f>VLOOKUP(B775,[1]Planilha8!$X$4:$Z$6629,3,0)</f>
        <v>CEAD</v>
      </c>
      <c r="F775" s="12" t="str">
        <f>VLOOKUP(B775,[1]Planilha8!$X$4:$AD$6629,7,0)</f>
        <v>BOM</v>
      </c>
      <c r="G775" s="13">
        <v>43277</v>
      </c>
      <c r="H775" s="14">
        <v>2070</v>
      </c>
      <c r="I775" s="15" t="s">
        <v>22</v>
      </c>
      <c r="J775" s="16" t="s">
        <v>136</v>
      </c>
      <c r="K775" s="17">
        <v>136668</v>
      </c>
      <c r="L775" s="18">
        <v>2018002520</v>
      </c>
      <c r="M775" s="19">
        <v>43465</v>
      </c>
      <c r="N775" s="20">
        <v>341.55</v>
      </c>
      <c r="O775" s="21">
        <v>0.33</v>
      </c>
      <c r="P775" s="22">
        <v>2.75E-2</v>
      </c>
      <c r="Q775" s="23">
        <v>56.924999999999997</v>
      </c>
      <c r="R775" s="24">
        <v>398.47500000000002</v>
      </c>
      <c r="S775" s="25">
        <v>1671.5250000000001</v>
      </c>
      <c r="AMG775"/>
      <c r="AMH775"/>
      <c r="AMI775"/>
      <c r="AMJ775"/>
    </row>
    <row r="776" spans="1:1024" s="2" customFormat="1" ht="63.75" x14ac:dyDescent="0.25">
      <c r="A776" s="10" t="s">
        <v>20</v>
      </c>
      <c r="B776" s="11">
        <v>11385</v>
      </c>
      <c r="C776" s="10">
        <f>VLOOKUP(B776,[1]Planilha8!$X$4:$Y$6629,2,0)</f>
        <v>802578</v>
      </c>
      <c r="D776" s="12" t="s">
        <v>201</v>
      </c>
      <c r="E776" s="12" t="str">
        <f>VLOOKUP(B776,[1]Planilha8!$X$4:$Z$6629,3,0)</f>
        <v>CEAD</v>
      </c>
      <c r="F776" s="12" t="str">
        <f>VLOOKUP(B776,[1]Planilha8!$X$4:$AD$6629,7,0)</f>
        <v>BOM</v>
      </c>
      <c r="G776" s="13">
        <v>43277</v>
      </c>
      <c r="H776" s="14">
        <v>2901.14</v>
      </c>
      <c r="I776" s="15" t="s">
        <v>22</v>
      </c>
      <c r="J776" s="16" t="s">
        <v>144</v>
      </c>
      <c r="K776" s="17">
        <v>68189</v>
      </c>
      <c r="L776" s="18">
        <v>2018003022</v>
      </c>
      <c r="M776" s="19">
        <v>43465</v>
      </c>
      <c r="N776" s="20">
        <v>478.68810000000002</v>
      </c>
      <c r="O776" s="21">
        <v>0.33</v>
      </c>
      <c r="P776" s="22">
        <v>2.75E-2</v>
      </c>
      <c r="Q776" s="23">
        <v>79.781350000000003</v>
      </c>
      <c r="R776" s="24">
        <v>558.46945000000005</v>
      </c>
      <c r="S776" s="25">
        <v>2342.6705499999998</v>
      </c>
      <c r="AMG776"/>
      <c r="AMH776"/>
      <c r="AMI776"/>
      <c r="AMJ776"/>
    </row>
    <row r="777" spans="1:1024" s="2" customFormat="1" ht="63.75" x14ac:dyDescent="0.25">
      <c r="A777" s="10" t="s">
        <v>20</v>
      </c>
      <c r="B777" s="11">
        <v>11386</v>
      </c>
      <c r="C777" s="10">
        <f>VLOOKUP(B777,[1]Planilha8!$X$4:$Y$6629,2,0)</f>
        <v>802579</v>
      </c>
      <c r="D777" s="12" t="s">
        <v>201</v>
      </c>
      <c r="E777" s="12" t="str">
        <f>VLOOKUP(B777,[1]Planilha8!$X$4:$Z$6629,3,0)</f>
        <v>CEAD</v>
      </c>
      <c r="F777" s="12" t="str">
        <f>VLOOKUP(B777,[1]Planilha8!$X$4:$AD$6629,7,0)</f>
        <v>BOM</v>
      </c>
      <c r="G777" s="13">
        <v>43277</v>
      </c>
      <c r="H777" s="14">
        <v>2901.14</v>
      </c>
      <c r="I777" s="15" t="s">
        <v>22</v>
      </c>
      <c r="J777" s="16" t="s">
        <v>144</v>
      </c>
      <c r="K777" s="17">
        <v>68189</v>
      </c>
      <c r="L777" s="18">
        <v>2018003022</v>
      </c>
      <c r="M777" s="19">
        <v>43465</v>
      </c>
      <c r="N777" s="20">
        <v>478.68810000000002</v>
      </c>
      <c r="O777" s="21">
        <v>0.33</v>
      </c>
      <c r="P777" s="22">
        <v>2.75E-2</v>
      </c>
      <c r="Q777" s="23">
        <v>79.781350000000003</v>
      </c>
      <c r="R777" s="24">
        <v>558.46945000000005</v>
      </c>
      <c r="S777" s="25">
        <v>2342.6705499999998</v>
      </c>
      <c r="AMG777"/>
      <c r="AMH777"/>
      <c r="AMI777"/>
      <c r="AMJ777"/>
    </row>
    <row r="778" spans="1:1024" s="2" customFormat="1" ht="38.25" x14ac:dyDescent="0.25">
      <c r="A778" s="10" t="s">
        <v>20</v>
      </c>
      <c r="B778" s="11">
        <v>11387</v>
      </c>
      <c r="C778" s="10">
        <f>VLOOKUP(B778,[1]Planilha8!$X$4:$Y$6629,2,0)</f>
        <v>803086</v>
      </c>
      <c r="D778" s="12" t="s">
        <v>202</v>
      </c>
      <c r="E778" s="12" t="str">
        <f>VLOOKUP(B778,[1]Planilha8!$X$4:$Z$6629,3,0)</f>
        <v>CEAD</v>
      </c>
      <c r="F778" s="12" t="str">
        <f>VLOOKUP(B778,[1]Planilha8!$X$4:$AD$6629,7,0)</f>
        <v>BOM</v>
      </c>
      <c r="G778" s="13">
        <v>43279</v>
      </c>
      <c r="H778" s="14">
        <v>350</v>
      </c>
      <c r="I778" s="15" t="s">
        <v>22</v>
      </c>
      <c r="J778" s="16" t="s">
        <v>203</v>
      </c>
      <c r="K778" s="17">
        <v>2</v>
      </c>
      <c r="L778" s="18">
        <v>2018003022</v>
      </c>
      <c r="M778" s="19">
        <v>43465</v>
      </c>
      <c r="N778" s="20">
        <v>57.75</v>
      </c>
      <c r="O778" s="21">
        <v>0.33</v>
      </c>
      <c r="P778" s="22">
        <v>2.75E-2</v>
      </c>
      <c r="Q778" s="23">
        <v>9.625</v>
      </c>
      <c r="R778" s="24">
        <v>67.375</v>
      </c>
      <c r="S778" s="25">
        <v>282.625</v>
      </c>
      <c r="AMG778"/>
      <c r="AMH778"/>
      <c r="AMI778"/>
      <c r="AMJ778"/>
    </row>
    <row r="779" spans="1:1024" s="2" customFormat="1" ht="38.25" x14ac:dyDescent="0.25">
      <c r="A779" s="10" t="s">
        <v>20</v>
      </c>
      <c r="B779" s="11">
        <v>11388</v>
      </c>
      <c r="C779" s="10">
        <f>VLOOKUP(B779,[1]Planilha8!$X$4:$Y$6629,2,0)</f>
        <v>803087</v>
      </c>
      <c r="D779" s="12" t="s">
        <v>202</v>
      </c>
      <c r="E779" s="12" t="str">
        <f>VLOOKUP(B779,[1]Planilha8!$X$4:$Z$6629,3,0)</f>
        <v>CEAD</v>
      </c>
      <c r="F779" s="12" t="str">
        <f>VLOOKUP(B779,[1]Planilha8!$X$4:$AD$6629,7,0)</f>
        <v>BOM</v>
      </c>
      <c r="G779" s="13">
        <v>43279</v>
      </c>
      <c r="H779" s="14">
        <v>350</v>
      </c>
      <c r="I779" s="15" t="s">
        <v>22</v>
      </c>
      <c r="J779" s="16" t="s">
        <v>203</v>
      </c>
      <c r="K779" s="17">
        <v>2</v>
      </c>
      <c r="L779" s="18">
        <v>2018003022</v>
      </c>
      <c r="M779" s="19">
        <v>43465</v>
      </c>
      <c r="N779" s="20">
        <v>57.75</v>
      </c>
      <c r="O779" s="21">
        <v>0.33</v>
      </c>
      <c r="P779" s="22">
        <v>2.75E-2</v>
      </c>
      <c r="Q779" s="23">
        <v>9.625</v>
      </c>
      <c r="R779" s="24">
        <v>67.375</v>
      </c>
      <c r="S779" s="25">
        <v>282.625</v>
      </c>
      <c r="AMG779"/>
      <c r="AMH779"/>
      <c r="AMI779"/>
      <c r="AMJ779"/>
    </row>
    <row r="780" spans="1:1024" s="2" customFormat="1" ht="51" x14ac:dyDescent="0.25">
      <c r="A780" s="10" t="s">
        <v>20</v>
      </c>
      <c r="B780" s="11">
        <v>11437</v>
      </c>
      <c r="C780" s="10">
        <f>VLOOKUP(B780,[1]Planilha8!$X$4:$Y$6629,2,0)</f>
        <v>821906</v>
      </c>
      <c r="D780" s="12" t="s">
        <v>204</v>
      </c>
      <c r="E780" s="12" t="str">
        <f>VLOOKUP(B780,[1]Planilha8!$X$4:$Z$6629,3,0)</f>
        <v>CEAD</v>
      </c>
      <c r="F780" s="12" t="str">
        <f>VLOOKUP(B780,[1]Planilha8!$X$4:$AD$6629,7,0)</f>
        <v>BOM</v>
      </c>
      <c r="G780" s="13">
        <v>43290</v>
      </c>
      <c r="H780" s="14">
        <v>1750.1</v>
      </c>
      <c r="I780" s="15" t="s">
        <v>22</v>
      </c>
      <c r="J780" s="16" t="s">
        <v>205</v>
      </c>
      <c r="K780" s="17">
        <v>279392</v>
      </c>
      <c r="L780" s="18">
        <v>2018002307</v>
      </c>
      <c r="M780" s="19">
        <v>43465</v>
      </c>
      <c r="N780" s="20">
        <v>123.965416666667</v>
      </c>
      <c r="O780" s="21">
        <v>0.17</v>
      </c>
      <c r="P780" s="22">
        <v>1.4166666666666701E-2</v>
      </c>
      <c r="Q780" s="23">
        <v>24.7930833333333</v>
      </c>
      <c r="R780" s="24">
        <v>148.7585</v>
      </c>
      <c r="S780" s="25">
        <v>1601.3415</v>
      </c>
      <c r="AMG780"/>
      <c r="AMH780"/>
      <c r="AMI780"/>
      <c r="AMJ780"/>
    </row>
    <row r="781" spans="1:1024" s="2" customFormat="1" ht="38.25" x14ac:dyDescent="0.25">
      <c r="A781" s="10" t="s">
        <v>20</v>
      </c>
      <c r="B781" s="11">
        <v>11479</v>
      </c>
      <c r="C781" s="10">
        <f>VLOOKUP(B781,[1]Planilha8!$X$4:$Y$6629,2,0)</f>
        <v>822168</v>
      </c>
      <c r="D781" s="12" t="s">
        <v>206</v>
      </c>
      <c r="E781" s="12" t="str">
        <f>VLOOKUP(B781,[1]Planilha8!$X$4:$Z$6629,3,0)</f>
        <v>CEAD</v>
      </c>
      <c r="F781" s="12" t="str">
        <f>VLOOKUP(B781,[1]Planilha8!$X$4:$AD$6629,7,0)</f>
        <v>BOM</v>
      </c>
      <c r="G781" s="13">
        <v>43298</v>
      </c>
      <c r="H781" s="14">
        <v>9123.39</v>
      </c>
      <c r="I781" s="15" t="s">
        <v>22</v>
      </c>
      <c r="J781" s="16" t="s">
        <v>207</v>
      </c>
      <c r="K781" s="17">
        <v>21083</v>
      </c>
      <c r="L781" s="18">
        <v>2018002307</v>
      </c>
      <c r="M781" s="19">
        <v>43465</v>
      </c>
      <c r="N781" s="20">
        <v>950.35312499999998</v>
      </c>
      <c r="O781" s="21">
        <v>0.25</v>
      </c>
      <c r="P781" s="22">
        <v>2.0833333333333301E-2</v>
      </c>
      <c r="Q781" s="23">
        <v>190.07062500000001</v>
      </c>
      <c r="R781" s="24">
        <v>1140.4237499999999</v>
      </c>
      <c r="S781" s="25">
        <v>7982.9662500000004</v>
      </c>
      <c r="AMG781"/>
      <c r="AMH781"/>
      <c r="AMI781"/>
      <c r="AMJ781"/>
    </row>
    <row r="782" spans="1:1024" s="2" customFormat="1" ht="38.25" x14ac:dyDescent="0.25">
      <c r="A782" s="10" t="s">
        <v>20</v>
      </c>
      <c r="B782" s="11">
        <v>11480</v>
      </c>
      <c r="C782" s="10">
        <f>VLOOKUP(B782,[1]Planilha8!$X$4:$Y$6629,2,0)</f>
        <v>822169</v>
      </c>
      <c r="D782" s="12" t="s">
        <v>208</v>
      </c>
      <c r="E782" s="12" t="str">
        <f>VLOOKUP(B782,[1]Planilha8!$X$4:$Z$6629,3,0)</f>
        <v>CEAD</v>
      </c>
      <c r="F782" s="12" t="str">
        <f>VLOOKUP(B782,[1]Planilha8!$X$4:$AD$6629,7,0)</f>
        <v>BOM</v>
      </c>
      <c r="G782" s="13">
        <v>43298</v>
      </c>
      <c r="H782" s="14">
        <v>2581.91</v>
      </c>
      <c r="I782" s="15" t="s">
        <v>22</v>
      </c>
      <c r="J782" s="16" t="s">
        <v>207</v>
      </c>
      <c r="K782" s="17">
        <v>21083</v>
      </c>
      <c r="L782" s="18">
        <v>2018002307</v>
      </c>
      <c r="M782" s="19">
        <v>43465</v>
      </c>
      <c r="N782" s="20">
        <v>537.89791666666702</v>
      </c>
      <c r="O782" s="21">
        <v>0.5</v>
      </c>
      <c r="P782" s="22">
        <v>4.1666666666666699E-2</v>
      </c>
      <c r="Q782" s="23">
        <v>107.57958333333301</v>
      </c>
      <c r="R782" s="24">
        <v>645.47749999999996</v>
      </c>
      <c r="S782" s="25">
        <v>1936.4324999999999</v>
      </c>
      <c r="AMG782"/>
      <c r="AMH782"/>
      <c r="AMI782"/>
      <c r="AMJ782"/>
    </row>
    <row r="783" spans="1:1024" s="2" customFormat="1" ht="51" x14ac:dyDescent="0.25">
      <c r="A783" s="10" t="s">
        <v>20</v>
      </c>
      <c r="B783" s="11">
        <v>11638</v>
      </c>
      <c r="C783" s="10">
        <f>VLOOKUP(B783,[1]Planilha8!$X$4:$Y$6629,2,0)</f>
        <v>1794270</v>
      </c>
      <c r="D783" s="12" t="s">
        <v>209</v>
      </c>
      <c r="E783" s="12" t="str">
        <f>VLOOKUP(B783,[1]Planilha8!$X$4:$Z$6629,3,0)</f>
        <v>CEAD</v>
      </c>
      <c r="F783" s="12" t="str">
        <f>VLOOKUP(B783,[1]Planilha8!$X$4:$AD$6629,7,0)</f>
        <v>BOM</v>
      </c>
      <c r="G783" s="13">
        <v>43349</v>
      </c>
      <c r="H783" s="14">
        <v>850</v>
      </c>
      <c r="I783" s="15" t="s">
        <v>22</v>
      </c>
      <c r="J783" s="16" t="s">
        <v>210</v>
      </c>
      <c r="K783" s="17">
        <v>4</v>
      </c>
      <c r="L783" s="18">
        <v>2018002222</v>
      </c>
      <c r="M783" s="19">
        <v>43465</v>
      </c>
      <c r="N783" s="20">
        <v>70.125</v>
      </c>
      <c r="O783" s="21">
        <v>0.33</v>
      </c>
      <c r="P783" s="22">
        <v>2.75E-2</v>
      </c>
      <c r="Q783" s="23">
        <v>23.375</v>
      </c>
      <c r="R783" s="24">
        <v>93.5</v>
      </c>
      <c r="S783" s="25">
        <v>756.5</v>
      </c>
      <c r="AMG783"/>
      <c r="AMH783"/>
      <c r="AMI783"/>
      <c r="AMJ783"/>
    </row>
    <row r="784" spans="1:1024" s="2" customFormat="1" ht="51" x14ac:dyDescent="0.25">
      <c r="A784" s="10" t="s">
        <v>20</v>
      </c>
      <c r="B784" s="11">
        <v>11639</v>
      </c>
      <c r="C784" s="10">
        <f>VLOOKUP(B784,[1]Planilha8!$X$4:$Y$6629,2,0)</f>
        <v>1794271</v>
      </c>
      <c r="D784" s="12" t="s">
        <v>211</v>
      </c>
      <c r="E784" s="12" t="str">
        <f>VLOOKUP(B784,[1]Planilha8!$X$4:$Z$6629,3,0)</f>
        <v>CEAD</v>
      </c>
      <c r="F784" s="12" t="str">
        <f>VLOOKUP(B784,[1]Planilha8!$X$4:$AD$6629,7,0)</f>
        <v>BOM</v>
      </c>
      <c r="G784" s="13">
        <v>43349</v>
      </c>
      <c r="H784" s="14">
        <v>508</v>
      </c>
      <c r="I784" s="15" t="s">
        <v>22</v>
      </c>
      <c r="J784" s="16" t="s">
        <v>210</v>
      </c>
      <c r="K784" s="17">
        <v>4</v>
      </c>
      <c r="L784" s="18">
        <v>2018002222</v>
      </c>
      <c r="M784" s="19">
        <v>43465</v>
      </c>
      <c r="N784" s="20">
        <v>41.91</v>
      </c>
      <c r="O784" s="21">
        <v>0.33</v>
      </c>
      <c r="P784" s="22">
        <v>2.75E-2</v>
      </c>
      <c r="Q784" s="23">
        <v>13.97</v>
      </c>
      <c r="R784" s="24">
        <v>55.88</v>
      </c>
      <c r="S784" s="25">
        <v>452.12</v>
      </c>
      <c r="AMG784"/>
      <c r="AMH784"/>
      <c r="AMI784"/>
      <c r="AMJ784"/>
    </row>
    <row r="785" spans="1:1024" s="2" customFormat="1" ht="51" x14ac:dyDescent="0.25">
      <c r="A785" s="10" t="s">
        <v>20</v>
      </c>
      <c r="B785" s="11">
        <v>11721</v>
      </c>
      <c r="C785" s="10">
        <f>VLOOKUP(B785,[1]Planilha8!$X$4:$Y$6629,2,0)</f>
        <v>1793424</v>
      </c>
      <c r="D785" s="12" t="s">
        <v>212</v>
      </c>
      <c r="E785" s="12" t="str">
        <f>VLOOKUP(B785,[1]Planilha8!$X$4:$Z$6629,3,0)</f>
        <v>ÁREAS COMUNS</v>
      </c>
      <c r="F785" s="12" t="str">
        <f>VLOOKUP(B785,[1]Planilha8!$X$4:$AD$6629,7,0)</f>
        <v>BOM</v>
      </c>
      <c r="G785" s="13">
        <v>43375</v>
      </c>
      <c r="H785" s="14">
        <v>865</v>
      </c>
      <c r="I785" s="15" t="s">
        <v>22</v>
      </c>
      <c r="J785" s="16" t="s">
        <v>213</v>
      </c>
      <c r="K785" s="17">
        <v>201</v>
      </c>
      <c r="L785" s="18">
        <v>2018002487</v>
      </c>
      <c r="M785" s="19">
        <v>43465</v>
      </c>
      <c r="N785" s="20">
        <v>47.575000000000003</v>
      </c>
      <c r="O785" s="21">
        <v>0.33</v>
      </c>
      <c r="P785" s="22">
        <v>2.75E-2</v>
      </c>
      <c r="Q785" s="23">
        <v>23.787500000000001</v>
      </c>
      <c r="R785" s="24">
        <v>71.362499999999997</v>
      </c>
      <c r="S785" s="25">
        <v>793.63750000000005</v>
      </c>
      <c r="AMG785"/>
      <c r="AMH785"/>
      <c r="AMI785"/>
      <c r="AMJ785"/>
    </row>
    <row r="786" spans="1:1024" s="2" customFormat="1" ht="63.75" x14ac:dyDescent="0.25">
      <c r="A786" s="10" t="s">
        <v>20</v>
      </c>
      <c r="B786" s="11">
        <v>11753</v>
      </c>
      <c r="C786" s="10">
        <f>VLOOKUP(B786,[1]Planilha8!$X$4:$Y$6629,2,0)</f>
        <v>1876881</v>
      </c>
      <c r="D786" s="12" t="s">
        <v>214</v>
      </c>
      <c r="E786" s="12" t="str">
        <f>VLOOKUP(B786,[1]Planilha8!$X$4:$Z$6629,3,0)</f>
        <v>AMBULATÓRIO</v>
      </c>
      <c r="F786" s="12" t="str">
        <f>VLOOKUP(B786,[1]Planilha8!$X$4:$AD$6629,7,0)</f>
        <v>BOM</v>
      </c>
      <c r="G786" s="13">
        <v>43404</v>
      </c>
      <c r="H786" s="14">
        <v>2399.56</v>
      </c>
      <c r="I786" s="15" t="s">
        <v>22</v>
      </c>
      <c r="J786" s="16" t="s">
        <v>169</v>
      </c>
      <c r="K786" s="17">
        <v>874178</v>
      </c>
      <c r="L786" s="18">
        <v>2018004735</v>
      </c>
      <c r="M786" s="19">
        <v>43465</v>
      </c>
      <c r="N786" s="20">
        <v>79.985333333333301</v>
      </c>
      <c r="O786" s="21">
        <v>0.2</v>
      </c>
      <c r="P786" s="22">
        <v>1.6666666666666701E-2</v>
      </c>
      <c r="Q786" s="23">
        <v>39.9926666666667</v>
      </c>
      <c r="R786" s="24">
        <v>119.97799999999999</v>
      </c>
      <c r="S786" s="25">
        <v>2279.5819999999999</v>
      </c>
      <c r="AMG786"/>
      <c r="AMH786"/>
      <c r="AMI786"/>
      <c r="AMJ786"/>
    </row>
    <row r="787" spans="1:1024" s="2" customFormat="1" ht="63.75" x14ac:dyDescent="0.25">
      <c r="A787" s="10" t="s">
        <v>20</v>
      </c>
      <c r="B787" s="11">
        <v>11754</v>
      </c>
      <c r="C787" s="10">
        <f>VLOOKUP(B787,[1]Planilha8!$X$4:$Y$6629,2,0)</f>
        <v>1876882</v>
      </c>
      <c r="D787" s="12" t="s">
        <v>214</v>
      </c>
      <c r="E787" s="12" t="str">
        <f>VLOOKUP(B787,[1]Planilha8!$X$4:$Z$6629,3,0)</f>
        <v>APOIO AO DIAGNÓSTICO</v>
      </c>
      <c r="F787" s="12" t="str">
        <f>VLOOKUP(B787,[1]Planilha8!$X$4:$AD$6629,7,0)</f>
        <v>BOM</v>
      </c>
      <c r="G787" s="13">
        <v>43404</v>
      </c>
      <c r="H787" s="14">
        <v>2399.56</v>
      </c>
      <c r="I787" s="15" t="s">
        <v>22</v>
      </c>
      <c r="J787" s="16" t="s">
        <v>169</v>
      </c>
      <c r="K787" s="17">
        <v>874178</v>
      </c>
      <c r="L787" s="18">
        <v>2018004735</v>
      </c>
      <c r="M787" s="19">
        <v>43465</v>
      </c>
      <c r="N787" s="20">
        <v>79.985333333333301</v>
      </c>
      <c r="O787" s="21">
        <v>0.2</v>
      </c>
      <c r="P787" s="22">
        <v>1.6666666666666701E-2</v>
      </c>
      <c r="Q787" s="23">
        <v>39.9926666666667</v>
      </c>
      <c r="R787" s="24">
        <v>119.97799999999999</v>
      </c>
      <c r="S787" s="25">
        <v>2279.5819999999999</v>
      </c>
      <c r="AMG787"/>
      <c r="AMH787"/>
      <c r="AMI787"/>
      <c r="AMJ787"/>
    </row>
    <row r="788" spans="1:1024" s="26" customFormat="1" ht="63.75" x14ac:dyDescent="0.25">
      <c r="A788" s="10" t="s">
        <v>20</v>
      </c>
      <c r="B788" s="11">
        <v>11755</v>
      </c>
      <c r="C788" s="10">
        <f>VLOOKUP(B788,[1]Planilha8!$X$4:$Y$6629,2,0)</f>
        <v>1876883</v>
      </c>
      <c r="D788" s="12" t="s">
        <v>215</v>
      </c>
      <c r="E788" s="12" t="str">
        <f>VLOOKUP(B788,[1]Planilha8!$X$4:$Z$6629,3,0)</f>
        <v>ASTEC</v>
      </c>
      <c r="F788" s="12" t="str">
        <f>VLOOKUP(B788,[1]Planilha8!$X$4:$AD$6629,7,0)</f>
        <v>BOM</v>
      </c>
      <c r="G788" s="13">
        <v>43409</v>
      </c>
      <c r="H788" s="14">
        <v>2925</v>
      </c>
      <c r="I788" s="15" t="s">
        <v>22</v>
      </c>
      <c r="J788" s="16" t="s">
        <v>169</v>
      </c>
      <c r="K788" s="17">
        <v>876175</v>
      </c>
      <c r="L788" s="18">
        <v>2018005295</v>
      </c>
      <c r="M788" s="19">
        <v>43465</v>
      </c>
      <c r="N788" s="20">
        <v>48.75</v>
      </c>
      <c r="O788" s="21">
        <v>0.2</v>
      </c>
      <c r="P788" s="22">
        <v>1.6666666666666701E-2</v>
      </c>
      <c r="Q788" s="23">
        <v>48.75</v>
      </c>
      <c r="R788" s="24">
        <v>97.5</v>
      </c>
      <c r="S788" s="25">
        <v>2827.5</v>
      </c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</row>
    <row r="789" spans="1:1024" s="26" customFormat="1" ht="63.75" x14ac:dyDescent="0.25">
      <c r="A789" s="10" t="s">
        <v>20</v>
      </c>
      <c r="B789" s="11">
        <v>11756</v>
      </c>
      <c r="C789" s="10">
        <f>VLOOKUP(B789,[1]Planilha8!$X$4:$Y$6629,2,0)</f>
        <v>1876884</v>
      </c>
      <c r="D789" s="12" t="s">
        <v>215</v>
      </c>
      <c r="E789" s="12" t="str">
        <f>VLOOKUP(B789,[1]Planilha8!$X$4:$Z$6629,3,0)</f>
        <v>ASTEC</v>
      </c>
      <c r="F789" s="12" t="str">
        <f>VLOOKUP(B789,[1]Planilha8!$X$4:$AD$6629,7,0)</f>
        <v>BOM</v>
      </c>
      <c r="G789" s="13">
        <v>43409</v>
      </c>
      <c r="H789" s="14">
        <v>2925</v>
      </c>
      <c r="I789" s="15" t="s">
        <v>22</v>
      </c>
      <c r="J789" s="16" t="s">
        <v>169</v>
      </c>
      <c r="K789" s="17">
        <v>876175</v>
      </c>
      <c r="L789" s="18">
        <v>2018005295</v>
      </c>
      <c r="M789" s="19">
        <v>43465</v>
      </c>
      <c r="N789" s="20">
        <v>48.75</v>
      </c>
      <c r="O789" s="21">
        <v>0.2</v>
      </c>
      <c r="P789" s="22">
        <v>1.6666666666666701E-2</v>
      </c>
      <c r="Q789" s="23">
        <v>48.75</v>
      </c>
      <c r="R789" s="24">
        <v>97.5</v>
      </c>
      <c r="S789" s="25">
        <v>2827.5</v>
      </c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</row>
    <row r="790" spans="1:1024" s="26" customFormat="1" ht="63.75" x14ac:dyDescent="0.25">
      <c r="A790" s="10" t="s">
        <v>20</v>
      </c>
      <c r="B790" s="11">
        <v>11757</v>
      </c>
      <c r="C790" s="10">
        <f>VLOOKUP(B790,[1]Planilha8!$X$4:$Y$6629,2,0)</f>
        <v>1876885</v>
      </c>
      <c r="D790" s="12" t="s">
        <v>215</v>
      </c>
      <c r="E790" s="12" t="str">
        <f>VLOOKUP(B790,[1]Planilha8!$X$4:$Z$6629,3,0)</f>
        <v>ASTEC</v>
      </c>
      <c r="F790" s="12" t="str">
        <f>VLOOKUP(B790,[1]Planilha8!$X$4:$AD$6629,7,0)</f>
        <v>BOM</v>
      </c>
      <c r="G790" s="13">
        <v>43409</v>
      </c>
      <c r="H790" s="14">
        <v>2925</v>
      </c>
      <c r="I790" s="15" t="s">
        <v>22</v>
      </c>
      <c r="J790" s="16" t="s">
        <v>169</v>
      </c>
      <c r="K790" s="17">
        <v>876175</v>
      </c>
      <c r="L790" s="18">
        <v>2018005295</v>
      </c>
      <c r="M790" s="19">
        <v>43465</v>
      </c>
      <c r="N790" s="20">
        <v>48.75</v>
      </c>
      <c r="O790" s="21">
        <v>0.2</v>
      </c>
      <c r="P790" s="22">
        <v>1.6666666666666701E-2</v>
      </c>
      <c r="Q790" s="23">
        <v>48.75</v>
      </c>
      <c r="R790" s="24">
        <v>97.5</v>
      </c>
      <c r="S790" s="25">
        <v>2827.5</v>
      </c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</row>
    <row r="791" spans="1:1024" s="26" customFormat="1" ht="63.75" x14ac:dyDescent="0.25">
      <c r="A791" s="10" t="s">
        <v>20</v>
      </c>
      <c r="B791" s="11">
        <v>11758</v>
      </c>
      <c r="C791" s="10">
        <f>VLOOKUP(B791,[1]Planilha8!$X$4:$Y$6629,2,0)</f>
        <v>1876886</v>
      </c>
      <c r="D791" s="12" t="s">
        <v>215</v>
      </c>
      <c r="E791" s="12" t="str">
        <f>VLOOKUP(B791,[1]Planilha8!$X$4:$Z$6629,3,0)</f>
        <v>ASTEC</v>
      </c>
      <c r="F791" s="12" t="str">
        <f>VLOOKUP(B791,[1]Planilha8!$X$4:$AD$6629,7,0)</f>
        <v>BOM</v>
      </c>
      <c r="G791" s="13">
        <v>43409</v>
      </c>
      <c r="H791" s="14">
        <v>2925</v>
      </c>
      <c r="I791" s="15" t="s">
        <v>22</v>
      </c>
      <c r="J791" s="16" t="s">
        <v>169</v>
      </c>
      <c r="K791" s="17">
        <v>876175</v>
      </c>
      <c r="L791" s="18">
        <v>2018005295</v>
      </c>
      <c r="M791" s="19">
        <v>43465</v>
      </c>
      <c r="N791" s="20">
        <v>48.75</v>
      </c>
      <c r="O791" s="21">
        <v>0.2</v>
      </c>
      <c r="P791" s="22">
        <v>1.6666666666666701E-2</v>
      </c>
      <c r="Q791" s="23">
        <v>48.75</v>
      </c>
      <c r="R791" s="24">
        <v>97.5</v>
      </c>
      <c r="S791" s="25">
        <v>2827.5</v>
      </c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</row>
    <row r="792" spans="1:1024" s="26" customFormat="1" ht="63.75" x14ac:dyDescent="0.25">
      <c r="A792" s="10" t="s">
        <v>20</v>
      </c>
      <c r="B792" s="11">
        <v>11759</v>
      </c>
      <c r="C792" s="10">
        <f>VLOOKUP(B792,[1]Planilha8!$X$4:$Y$6629,2,0)</f>
        <v>1876887</v>
      </c>
      <c r="D792" s="12" t="s">
        <v>215</v>
      </c>
      <c r="E792" s="12" t="str">
        <f>VLOOKUP(B792,[1]Planilha8!$X$4:$Z$6629,3,0)</f>
        <v>ASTEC</v>
      </c>
      <c r="F792" s="12" t="str">
        <f>VLOOKUP(B792,[1]Planilha8!$X$4:$AD$6629,7,0)</f>
        <v>BOM</v>
      </c>
      <c r="G792" s="13">
        <v>43409</v>
      </c>
      <c r="H792" s="14">
        <v>2925</v>
      </c>
      <c r="I792" s="15" t="s">
        <v>22</v>
      </c>
      <c r="J792" s="16" t="s">
        <v>169</v>
      </c>
      <c r="K792" s="17">
        <v>876175</v>
      </c>
      <c r="L792" s="18">
        <v>2018005295</v>
      </c>
      <c r="M792" s="19">
        <v>43465</v>
      </c>
      <c r="N792" s="20">
        <v>48.75</v>
      </c>
      <c r="O792" s="21">
        <v>0.2</v>
      </c>
      <c r="P792" s="22">
        <v>1.6666666666666701E-2</v>
      </c>
      <c r="Q792" s="23">
        <v>48.75</v>
      </c>
      <c r="R792" s="24">
        <v>97.5</v>
      </c>
      <c r="S792" s="25">
        <v>2827.5</v>
      </c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</row>
    <row r="793" spans="1:1024" s="26" customFormat="1" ht="63.75" x14ac:dyDescent="0.25">
      <c r="A793" s="10" t="s">
        <v>20</v>
      </c>
      <c r="B793" s="11">
        <v>11760</v>
      </c>
      <c r="C793" s="10">
        <f>VLOOKUP(B793,[1]Planilha8!$X$4:$Y$6629,2,0)</f>
        <v>1876888</v>
      </c>
      <c r="D793" s="12" t="s">
        <v>215</v>
      </c>
      <c r="E793" s="12" t="str">
        <f>VLOOKUP(B793,[1]Planilha8!$X$4:$Z$6629,3,0)</f>
        <v>ASTEC</v>
      </c>
      <c r="F793" s="12" t="str">
        <f>VLOOKUP(B793,[1]Planilha8!$X$4:$AD$6629,7,0)</f>
        <v>BOM</v>
      </c>
      <c r="G793" s="13">
        <v>43409</v>
      </c>
      <c r="H793" s="14">
        <v>2925</v>
      </c>
      <c r="I793" s="15" t="s">
        <v>22</v>
      </c>
      <c r="J793" s="16" t="s">
        <v>169</v>
      </c>
      <c r="K793" s="17">
        <v>876175</v>
      </c>
      <c r="L793" s="18">
        <v>2018005295</v>
      </c>
      <c r="M793" s="19">
        <v>43465</v>
      </c>
      <c r="N793" s="20">
        <v>48.75</v>
      </c>
      <c r="O793" s="21">
        <v>0.2</v>
      </c>
      <c r="P793" s="22">
        <v>1.6666666666666701E-2</v>
      </c>
      <c r="Q793" s="23">
        <v>48.75</v>
      </c>
      <c r="R793" s="24">
        <v>97.5</v>
      </c>
      <c r="S793" s="25">
        <v>2827.5</v>
      </c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</row>
    <row r="794" spans="1:1024" s="26" customFormat="1" ht="63.75" x14ac:dyDescent="0.25">
      <c r="A794" s="10" t="s">
        <v>20</v>
      </c>
      <c r="B794" s="11">
        <v>11761</v>
      </c>
      <c r="C794" s="10">
        <f>VLOOKUP(B794,[1]Planilha8!$X$4:$Y$6629,2,0)</f>
        <v>1876889</v>
      </c>
      <c r="D794" s="12" t="s">
        <v>215</v>
      </c>
      <c r="E794" s="12" t="str">
        <f>VLOOKUP(B794,[1]Planilha8!$X$4:$Z$6629,3,0)</f>
        <v>ASTEC</v>
      </c>
      <c r="F794" s="12" t="str">
        <f>VLOOKUP(B794,[1]Planilha8!$X$4:$AD$6629,7,0)</f>
        <v>BOM</v>
      </c>
      <c r="G794" s="13">
        <v>43409</v>
      </c>
      <c r="H794" s="14">
        <v>2925</v>
      </c>
      <c r="I794" s="15" t="s">
        <v>22</v>
      </c>
      <c r="J794" s="16" t="s">
        <v>169</v>
      </c>
      <c r="K794" s="17">
        <v>876175</v>
      </c>
      <c r="L794" s="18">
        <v>2018005295</v>
      </c>
      <c r="M794" s="19">
        <v>43465</v>
      </c>
      <c r="N794" s="20">
        <v>48.75</v>
      </c>
      <c r="O794" s="21">
        <v>0.2</v>
      </c>
      <c r="P794" s="22">
        <v>1.6666666666666701E-2</v>
      </c>
      <c r="Q794" s="23">
        <v>48.75</v>
      </c>
      <c r="R794" s="24">
        <v>97.5</v>
      </c>
      <c r="S794" s="25">
        <v>2827.5</v>
      </c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</row>
    <row r="795" spans="1:1024" s="26" customFormat="1" ht="63.75" x14ac:dyDescent="0.25">
      <c r="A795" s="10" t="s">
        <v>20</v>
      </c>
      <c r="B795" s="11">
        <v>11762</v>
      </c>
      <c r="C795" s="10">
        <f>VLOOKUP(B795,[1]Planilha8!$X$4:$Y$6629,2,0)</f>
        <v>1876890</v>
      </c>
      <c r="D795" s="12" t="s">
        <v>215</v>
      </c>
      <c r="E795" s="12" t="str">
        <f>VLOOKUP(B795,[1]Planilha8!$X$4:$Z$6629,3,0)</f>
        <v>ASTEC</v>
      </c>
      <c r="F795" s="12" t="str">
        <f>VLOOKUP(B795,[1]Planilha8!$X$4:$AD$6629,7,0)</f>
        <v>BOM</v>
      </c>
      <c r="G795" s="13">
        <v>43409</v>
      </c>
      <c r="H795" s="14">
        <v>2925</v>
      </c>
      <c r="I795" s="15" t="s">
        <v>22</v>
      </c>
      <c r="J795" s="16" t="s">
        <v>169</v>
      </c>
      <c r="K795" s="17">
        <v>876175</v>
      </c>
      <c r="L795" s="18">
        <v>2018005295</v>
      </c>
      <c r="M795" s="19">
        <v>43465</v>
      </c>
      <c r="N795" s="20">
        <v>48.75</v>
      </c>
      <c r="O795" s="21">
        <v>0.2</v>
      </c>
      <c r="P795" s="22">
        <v>1.6666666666666701E-2</v>
      </c>
      <c r="Q795" s="23">
        <v>48.75</v>
      </c>
      <c r="R795" s="24">
        <v>97.5</v>
      </c>
      <c r="S795" s="25">
        <v>2827.5</v>
      </c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</row>
    <row r="796" spans="1:1024" s="26" customFormat="1" ht="63.75" x14ac:dyDescent="0.25">
      <c r="A796" s="10" t="s">
        <v>20</v>
      </c>
      <c r="B796" s="11">
        <v>11763</v>
      </c>
      <c r="C796" s="10">
        <f>VLOOKUP(B796,[1]Planilha8!$X$4:$Y$6629,2,0)</f>
        <v>1876891</v>
      </c>
      <c r="D796" s="12" t="s">
        <v>215</v>
      </c>
      <c r="E796" s="12" t="str">
        <f>VLOOKUP(B796,[1]Planilha8!$X$4:$Z$6629,3,0)</f>
        <v>ASTEC</v>
      </c>
      <c r="F796" s="12" t="str">
        <f>VLOOKUP(B796,[1]Planilha8!$X$4:$AD$6629,7,0)</f>
        <v>BOM</v>
      </c>
      <c r="G796" s="13">
        <v>43409</v>
      </c>
      <c r="H796" s="14">
        <v>2925</v>
      </c>
      <c r="I796" s="15" t="s">
        <v>22</v>
      </c>
      <c r="J796" s="16" t="s">
        <v>169</v>
      </c>
      <c r="K796" s="17">
        <v>876175</v>
      </c>
      <c r="L796" s="18">
        <v>2018005295</v>
      </c>
      <c r="M796" s="19">
        <v>43465</v>
      </c>
      <c r="N796" s="20">
        <v>48.75</v>
      </c>
      <c r="O796" s="21">
        <v>0.2</v>
      </c>
      <c r="P796" s="22">
        <v>1.6666666666666701E-2</v>
      </c>
      <c r="Q796" s="23">
        <v>48.75</v>
      </c>
      <c r="R796" s="24">
        <v>97.5</v>
      </c>
      <c r="S796" s="25">
        <v>2827.5</v>
      </c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</row>
    <row r="797" spans="1:1024" s="26" customFormat="1" ht="63.75" x14ac:dyDescent="0.25">
      <c r="A797" s="10" t="s">
        <v>20</v>
      </c>
      <c r="B797" s="11">
        <v>11764</v>
      </c>
      <c r="C797" s="10">
        <f>VLOOKUP(B797,[1]Planilha8!$X$4:$Y$6629,2,0)</f>
        <v>1876892</v>
      </c>
      <c r="D797" s="12" t="s">
        <v>215</v>
      </c>
      <c r="E797" s="12" t="str">
        <f>VLOOKUP(B797,[1]Planilha8!$X$4:$Z$6629,3,0)</f>
        <v>ASTEC</v>
      </c>
      <c r="F797" s="12" t="str">
        <f>VLOOKUP(B797,[1]Planilha8!$X$4:$AD$6629,7,0)</f>
        <v>BOM</v>
      </c>
      <c r="G797" s="13">
        <v>43409</v>
      </c>
      <c r="H797" s="14">
        <v>2925</v>
      </c>
      <c r="I797" s="15" t="s">
        <v>22</v>
      </c>
      <c r="J797" s="16" t="s">
        <v>169</v>
      </c>
      <c r="K797" s="17">
        <v>876175</v>
      </c>
      <c r="L797" s="18">
        <v>2018005295</v>
      </c>
      <c r="M797" s="19">
        <v>43465</v>
      </c>
      <c r="N797" s="20">
        <v>48.75</v>
      </c>
      <c r="O797" s="21">
        <v>0.2</v>
      </c>
      <c r="P797" s="22">
        <v>1.6666666666666701E-2</v>
      </c>
      <c r="Q797" s="23">
        <v>48.75</v>
      </c>
      <c r="R797" s="24">
        <v>97.5</v>
      </c>
      <c r="S797" s="25">
        <v>2827.5</v>
      </c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</row>
    <row r="798" spans="1:1024" s="26" customFormat="1" ht="63.75" x14ac:dyDescent="0.25">
      <c r="A798" s="10" t="s">
        <v>20</v>
      </c>
      <c r="B798" s="11">
        <v>11765</v>
      </c>
      <c r="C798" s="10">
        <f>VLOOKUP(B798,[1]Planilha8!$X$4:$Y$6629,2,0)</f>
        <v>1876893</v>
      </c>
      <c r="D798" s="12" t="s">
        <v>215</v>
      </c>
      <c r="E798" s="12" t="str">
        <f>VLOOKUP(B798,[1]Planilha8!$X$4:$Z$6629,3,0)</f>
        <v>CENTRO CIRÚRGICO</v>
      </c>
      <c r="F798" s="12" t="str">
        <f>VLOOKUP(B798,[1]Planilha8!$X$4:$AD$6629,7,0)</f>
        <v>BOM</v>
      </c>
      <c r="G798" s="13">
        <v>43409</v>
      </c>
      <c r="H798" s="14">
        <v>2925</v>
      </c>
      <c r="I798" s="15" t="s">
        <v>22</v>
      </c>
      <c r="J798" s="16" t="s">
        <v>169</v>
      </c>
      <c r="K798" s="17">
        <v>876175</v>
      </c>
      <c r="L798" s="18">
        <v>2018005295</v>
      </c>
      <c r="M798" s="19">
        <v>43465</v>
      </c>
      <c r="N798" s="20">
        <v>48.75</v>
      </c>
      <c r="O798" s="21">
        <v>0.2</v>
      </c>
      <c r="P798" s="22">
        <v>1.6666666666666701E-2</v>
      </c>
      <c r="Q798" s="23">
        <v>48.75</v>
      </c>
      <c r="R798" s="24">
        <v>97.5</v>
      </c>
      <c r="S798" s="25">
        <v>2827.5</v>
      </c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</row>
    <row r="799" spans="1:1024" s="26" customFormat="1" ht="63.75" x14ac:dyDescent="0.25">
      <c r="A799" s="10" t="s">
        <v>20</v>
      </c>
      <c r="B799" s="11">
        <v>11766</v>
      </c>
      <c r="C799" s="10">
        <f>VLOOKUP(B799,[1]Planilha8!$X$4:$Y$6629,2,0)</f>
        <v>1876894</v>
      </c>
      <c r="D799" s="12" t="s">
        <v>215</v>
      </c>
      <c r="E799" s="12" t="str">
        <f>VLOOKUP(B799,[1]Planilha8!$X$4:$Z$6629,3,0)</f>
        <v>ASTEC</v>
      </c>
      <c r="F799" s="12" t="str">
        <f>VLOOKUP(B799,[1]Planilha8!$X$4:$AD$6629,7,0)</f>
        <v>BOM</v>
      </c>
      <c r="G799" s="13">
        <v>43409</v>
      </c>
      <c r="H799" s="14">
        <v>2925</v>
      </c>
      <c r="I799" s="15" t="s">
        <v>22</v>
      </c>
      <c r="J799" s="16" t="s">
        <v>169</v>
      </c>
      <c r="K799" s="17">
        <v>876175</v>
      </c>
      <c r="L799" s="18">
        <v>2018005295</v>
      </c>
      <c r="M799" s="19">
        <v>43465</v>
      </c>
      <c r="N799" s="20">
        <v>48.75</v>
      </c>
      <c r="O799" s="21">
        <v>0.2</v>
      </c>
      <c r="P799" s="22">
        <v>1.6666666666666701E-2</v>
      </c>
      <c r="Q799" s="23">
        <v>48.75</v>
      </c>
      <c r="R799" s="24">
        <v>97.5</v>
      </c>
      <c r="S799" s="25">
        <v>2827.5</v>
      </c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</row>
    <row r="800" spans="1:1024" s="26" customFormat="1" ht="63.75" x14ac:dyDescent="0.25">
      <c r="A800" s="10" t="s">
        <v>20</v>
      </c>
      <c r="B800" s="11">
        <v>11767</v>
      </c>
      <c r="C800" s="10">
        <f>VLOOKUP(B800,[1]Planilha8!$X$4:$Y$6629,2,0)</f>
        <v>1876895</v>
      </c>
      <c r="D800" s="12" t="s">
        <v>215</v>
      </c>
      <c r="E800" s="12" t="str">
        <f>VLOOKUP(B800,[1]Planilha8!$X$4:$Z$6629,3,0)</f>
        <v>ASTEC</v>
      </c>
      <c r="F800" s="12" t="str">
        <f>VLOOKUP(B800,[1]Planilha8!$X$4:$AD$6629,7,0)</f>
        <v>BOM</v>
      </c>
      <c r="G800" s="13">
        <v>43409</v>
      </c>
      <c r="H800" s="14">
        <v>2925</v>
      </c>
      <c r="I800" s="15" t="s">
        <v>22</v>
      </c>
      <c r="J800" s="16" t="s">
        <v>169</v>
      </c>
      <c r="K800" s="17">
        <v>876175</v>
      </c>
      <c r="L800" s="18">
        <v>2018005295</v>
      </c>
      <c r="M800" s="19">
        <v>43465</v>
      </c>
      <c r="N800" s="20">
        <v>48.75</v>
      </c>
      <c r="O800" s="21">
        <v>0.2</v>
      </c>
      <c r="P800" s="22">
        <v>1.6666666666666701E-2</v>
      </c>
      <c r="Q800" s="23">
        <v>48.75</v>
      </c>
      <c r="R800" s="24">
        <v>97.5</v>
      </c>
      <c r="S800" s="25">
        <v>2827.5</v>
      </c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</row>
    <row r="801" spans="1:1024" s="26" customFormat="1" ht="63.75" x14ac:dyDescent="0.25">
      <c r="A801" s="10" t="s">
        <v>20</v>
      </c>
      <c r="B801" s="11">
        <v>11768</v>
      </c>
      <c r="C801" s="10">
        <f>VLOOKUP(B801,[1]Planilha8!$X$4:$Y$6629,2,0)</f>
        <v>1876896</v>
      </c>
      <c r="D801" s="12" t="s">
        <v>215</v>
      </c>
      <c r="E801" s="12" t="str">
        <f>VLOOKUP(B801,[1]Planilha8!$X$4:$Z$6629,3,0)</f>
        <v>ASTEC</v>
      </c>
      <c r="F801" s="12" t="str">
        <f>VLOOKUP(B801,[1]Planilha8!$X$4:$AD$6629,7,0)</f>
        <v>BOM</v>
      </c>
      <c r="G801" s="13">
        <v>43409</v>
      </c>
      <c r="H801" s="14">
        <v>2925</v>
      </c>
      <c r="I801" s="15" t="s">
        <v>22</v>
      </c>
      <c r="J801" s="16" t="s">
        <v>169</v>
      </c>
      <c r="K801" s="17">
        <v>876175</v>
      </c>
      <c r="L801" s="18">
        <v>2018005295</v>
      </c>
      <c r="M801" s="19">
        <v>43465</v>
      </c>
      <c r="N801" s="20">
        <v>48.75</v>
      </c>
      <c r="O801" s="21">
        <v>0.2</v>
      </c>
      <c r="P801" s="22">
        <v>1.6666666666666701E-2</v>
      </c>
      <c r="Q801" s="23">
        <v>48.75</v>
      </c>
      <c r="R801" s="24">
        <v>97.5</v>
      </c>
      <c r="S801" s="25">
        <v>2827.5</v>
      </c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</row>
    <row r="802" spans="1:1024" s="26" customFormat="1" ht="25.5" x14ac:dyDescent="0.25">
      <c r="A802" s="10" t="s">
        <v>20</v>
      </c>
      <c r="B802" s="11">
        <v>11769</v>
      </c>
      <c r="C802" s="10">
        <f>VLOOKUP(B802,[1]Planilha8!$X$4:$Y$6629,2,0)</f>
        <v>1876897</v>
      </c>
      <c r="D802" s="12" t="s">
        <v>216</v>
      </c>
      <c r="E802" s="12" t="str">
        <f>VLOOKUP(B802,[1]Planilha8!$X$4:$Z$6629,3,0)</f>
        <v>ASTEC</v>
      </c>
      <c r="F802" s="12" t="str">
        <f>VLOOKUP(B802,[1]Planilha8!$X$4:$AD$6629,7,0)</f>
        <v>BOM</v>
      </c>
      <c r="G802" s="13">
        <v>43409</v>
      </c>
      <c r="H802" s="14">
        <v>637</v>
      </c>
      <c r="I802" s="15" t="s">
        <v>22</v>
      </c>
      <c r="J802" s="16" t="s">
        <v>169</v>
      </c>
      <c r="K802" s="17">
        <v>876175</v>
      </c>
      <c r="L802" s="18">
        <v>2018005295</v>
      </c>
      <c r="M802" s="19">
        <v>43465</v>
      </c>
      <c r="N802" s="20">
        <v>10.616666666666699</v>
      </c>
      <c r="O802" s="21">
        <v>0.2</v>
      </c>
      <c r="P802" s="22">
        <v>1.6666666666666701E-2</v>
      </c>
      <c r="Q802" s="23">
        <v>10.616666666666699</v>
      </c>
      <c r="R802" s="24">
        <v>21.233333333333299</v>
      </c>
      <c r="S802" s="25">
        <v>615.76666666666699</v>
      </c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</row>
    <row r="803" spans="1:1024" s="26" customFormat="1" ht="25.5" x14ac:dyDescent="0.25">
      <c r="A803" s="10" t="s">
        <v>20</v>
      </c>
      <c r="B803" s="11">
        <v>11770</v>
      </c>
      <c r="C803" s="10">
        <f>VLOOKUP(B803,[1]Planilha8!$X$4:$Y$6629,2,0)</f>
        <v>1876898</v>
      </c>
      <c r="D803" s="12" t="s">
        <v>216</v>
      </c>
      <c r="E803" s="12" t="str">
        <f>VLOOKUP(B803,[1]Planilha8!$X$4:$Z$6629,3,0)</f>
        <v>DIRETORIA DE ENFERMAGEM</v>
      </c>
      <c r="F803" s="12" t="str">
        <f>VLOOKUP(B803,[1]Planilha8!$X$4:$AD$6629,7,0)</f>
        <v>BOM</v>
      </c>
      <c r="G803" s="13">
        <v>43409</v>
      </c>
      <c r="H803" s="14">
        <v>637</v>
      </c>
      <c r="I803" s="15" t="s">
        <v>22</v>
      </c>
      <c r="J803" s="16" t="s">
        <v>169</v>
      </c>
      <c r="K803" s="17">
        <v>876175</v>
      </c>
      <c r="L803" s="18">
        <v>2018005295</v>
      </c>
      <c r="M803" s="19">
        <v>43465</v>
      </c>
      <c r="N803" s="20">
        <v>10.616666666666699</v>
      </c>
      <c r="O803" s="21">
        <v>0.2</v>
      </c>
      <c r="P803" s="22">
        <v>1.6666666666666701E-2</v>
      </c>
      <c r="Q803" s="23">
        <v>10.616666666666699</v>
      </c>
      <c r="R803" s="24">
        <v>21.233333333333299</v>
      </c>
      <c r="S803" s="25">
        <v>615.76666666666699</v>
      </c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</row>
    <row r="804" spans="1:1024" s="26" customFormat="1" ht="25.5" x14ac:dyDescent="0.25">
      <c r="A804" s="10" t="s">
        <v>20</v>
      </c>
      <c r="B804" s="11">
        <v>11771</v>
      </c>
      <c r="C804" s="10">
        <f>VLOOKUP(B804,[1]Planilha8!$X$4:$Y$6629,2,0)</f>
        <v>1876899</v>
      </c>
      <c r="D804" s="12" t="s">
        <v>216</v>
      </c>
      <c r="E804" s="12" t="str">
        <f>VLOOKUP(B804,[1]Planilha8!$X$4:$Z$6629,3,0)</f>
        <v>ASTEC</v>
      </c>
      <c r="F804" s="12" t="str">
        <f>VLOOKUP(B804,[1]Planilha8!$X$4:$AD$6629,7,0)</f>
        <v>BOM</v>
      </c>
      <c r="G804" s="13">
        <v>43409</v>
      </c>
      <c r="H804" s="14">
        <v>637</v>
      </c>
      <c r="I804" s="15" t="s">
        <v>22</v>
      </c>
      <c r="J804" s="16" t="s">
        <v>169</v>
      </c>
      <c r="K804" s="17">
        <v>876175</v>
      </c>
      <c r="L804" s="18">
        <v>2018005295</v>
      </c>
      <c r="M804" s="19">
        <v>43465</v>
      </c>
      <c r="N804" s="20">
        <v>10.616666666666699</v>
      </c>
      <c r="O804" s="21">
        <v>0.2</v>
      </c>
      <c r="P804" s="22">
        <v>1.6666666666666701E-2</v>
      </c>
      <c r="Q804" s="23">
        <v>10.616666666666699</v>
      </c>
      <c r="R804" s="24">
        <v>21.233333333333299</v>
      </c>
      <c r="S804" s="25">
        <v>615.76666666666699</v>
      </c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</row>
    <row r="805" spans="1:1024" s="26" customFormat="1" ht="25.5" x14ac:dyDescent="0.25">
      <c r="A805" s="10" t="s">
        <v>20</v>
      </c>
      <c r="B805" s="11">
        <v>11772</v>
      </c>
      <c r="C805" s="10">
        <f>VLOOKUP(B805,[1]Planilha8!$X$4:$Y$6629,2,0)</f>
        <v>1876900</v>
      </c>
      <c r="D805" s="12" t="s">
        <v>216</v>
      </c>
      <c r="E805" s="12" t="str">
        <f>VLOOKUP(B805,[1]Planilha8!$X$4:$Z$6629,3,0)</f>
        <v>ASTEC</v>
      </c>
      <c r="F805" s="12" t="str">
        <f>VLOOKUP(B805,[1]Planilha8!$X$4:$AD$6629,7,0)</f>
        <v>BOM</v>
      </c>
      <c r="G805" s="13">
        <v>43409</v>
      </c>
      <c r="H805" s="14">
        <v>637</v>
      </c>
      <c r="I805" s="15" t="s">
        <v>22</v>
      </c>
      <c r="J805" s="16" t="s">
        <v>169</v>
      </c>
      <c r="K805" s="17">
        <v>876175</v>
      </c>
      <c r="L805" s="18">
        <v>2018005295</v>
      </c>
      <c r="M805" s="19">
        <v>43465</v>
      </c>
      <c r="N805" s="20">
        <v>10.616666666666699</v>
      </c>
      <c r="O805" s="21">
        <v>0.2</v>
      </c>
      <c r="P805" s="22">
        <v>1.6666666666666701E-2</v>
      </c>
      <c r="Q805" s="23">
        <v>10.616666666666699</v>
      </c>
      <c r="R805" s="24">
        <v>21.233333333333299</v>
      </c>
      <c r="S805" s="25">
        <v>615.76666666666699</v>
      </c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</row>
    <row r="806" spans="1:1024" s="26" customFormat="1" ht="25.5" x14ac:dyDescent="0.25">
      <c r="A806" s="10" t="s">
        <v>20</v>
      </c>
      <c r="B806" s="11">
        <v>11773</v>
      </c>
      <c r="C806" s="10">
        <f>VLOOKUP(B806,[1]Planilha8!$X$4:$Y$6629,2,0)</f>
        <v>1876901</v>
      </c>
      <c r="D806" s="12" t="s">
        <v>216</v>
      </c>
      <c r="E806" s="12" t="str">
        <f>VLOOKUP(B806,[1]Planilha8!$X$4:$Z$6629,3,0)</f>
        <v>ASTEC</v>
      </c>
      <c r="F806" s="12" t="str">
        <f>VLOOKUP(B806,[1]Planilha8!$X$4:$AD$6629,7,0)</f>
        <v>BOM</v>
      </c>
      <c r="G806" s="13">
        <v>43409</v>
      </c>
      <c r="H806" s="14">
        <v>637</v>
      </c>
      <c r="I806" s="15" t="s">
        <v>22</v>
      </c>
      <c r="J806" s="16" t="s">
        <v>169</v>
      </c>
      <c r="K806" s="17">
        <v>876175</v>
      </c>
      <c r="L806" s="18">
        <v>2018005295</v>
      </c>
      <c r="M806" s="19">
        <v>43465</v>
      </c>
      <c r="N806" s="20">
        <v>10.616666666666699</v>
      </c>
      <c r="O806" s="21">
        <v>0.2</v>
      </c>
      <c r="P806" s="22">
        <v>1.6666666666666701E-2</v>
      </c>
      <c r="Q806" s="23">
        <v>10.616666666666699</v>
      </c>
      <c r="R806" s="24">
        <v>21.233333333333299</v>
      </c>
      <c r="S806" s="25">
        <v>615.76666666666699</v>
      </c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</row>
    <row r="807" spans="1:1024" s="26" customFormat="1" ht="25.5" x14ac:dyDescent="0.25">
      <c r="A807" s="10" t="s">
        <v>20</v>
      </c>
      <c r="B807" s="11">
        <v>11774</v>
      </c>
      <c r="C807" s="10">
        <f>VLOOKUP(B807,[1]Planilha8!$X$4:$Y$6629,2,0)</f>
        <v>1876902</v>
      </c>
      <c r="D807" s="12" t="s">
        <v>216</v>
      </c>
      <c r="E807" s="12" t="str">
        <f>VLOOKUP(B807,[1]Planilha8!$X$4:$Z$6629,3,0)</f>
        <v>ASTEC</v>
      </c>
      <c r="F807" s="12" t="str">
        <f>VLOOKUP(B807,[1]Planilha8!$X$4:$AD$6629,7,0)</f>
        <v>BOM</v>
      </c>
      <c r="G807" s="13">
        <v>43409</v>
      </c>
      <c r="H807" s="14">
        <v>637</v>
      </c>
      <c r="I807" s="15" t="s">
        <v>22</v>
      </c>
      <c r="J807" s="16" t="s">
        <v>169</v>
      </c>
      <c r="K807" s="17">
        <v>876175</v>
      </c>
      <c r="L807" s="18">
        <v>2018005295</v>
      </c>
      <c r="M807" s="19">
        <v>43465</v>
      </c>
      <c r="N807" s="20">
        <v>10.616666666666699</v>
      </c>
      <c r="O807" s="21">
        <v>0.2</v>
      </c>
      <c r="P807" s="22">
        <v>1.6666666666666701E-2</v>
      </c>
      <c r="Q807" s="23">
        <v>10.616666666666699</v>
      </c>
      <c r="R807" s="24">
        <v>21.233333333333299</v>
      </c>
      <c r="S807" s="25">
        <v>615.76666666666699</v>
      </c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</row>
    <row r="808" spans="1:1024" s="26" customFormat="1" ht="25.5" x14ac:dyDescent="0.25">
      <c r="A808" s="10" t="s">
        <v>20</v>
      </c>
      <c r="B808" s="11">
        <v>11775</v>
      </c>
      <c r="C808" s="10">
        <f>VLOOKUP(B808,[1]Planilha8!$X$4:$Y$6629,2,0)</f>
        <v>1876903</v>
      </c>
      <c r="D808" s="12" t="s">
        <v>216</v>
      </c>
      <c r="E808" s="12" t="str">
        <f>VLOOKUP(B808,[1]Planilha8!$X$4:$Z$6629,3,0)</f>
        <v>ASTEC</v>
      </c>
      <c r="F808" s="12" t="str">
        <f>VLOOKUP(B808,[1]Planilha8!$X$4:$AD$6629,7,0)</f>
        <v>BOM</v>
      </c>
      <c r="G808" s="13">
        <v>43409</v>
      </c>
      <c r="H808" s="14">
        <v>637</v>
      </c>
      <c r="I808" s="15" t="s">
        <v>22</v>
      </c>
      <c r="J808" s="16" t="s">
        <v>169</v>
      </c>
      <c r="K808" s="17">
        <v>876175</v>
      </c>
      <c r="L808" s="18">
        <v>2018005295</v>
      </c>
      <c r="M808" s="19">
        <v>43465</v>
      </c>
      <c r="N808" s="20">
        <v>10.616666666666699</v>
      </c>
      <c r="O808" s="21">
        <v>0.2</v>
      </c>
      <c r="P808" s="22">
        <v>1.6666666666666701E-2</v>
      </c>
      <c r="Q808" s="23">
        <v>10.616666666666699</v>
      </c>
      <c r="R808" s="24">
        <v>21.233333333333299</v>
      </c>
      <c r="S808" s="25">
        <v>615.76666666666699</v>
      </c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</row>
    <row r="809" spans="1:1024" s="26" customFormat="1" ht="25.5" x14ac:dyDescent="0.25">
      <c r="A809" s="10" t="s">
        <v>20</v>
      </c>
      <c r="B809" s="11">
        <v>11776</v>
      </c>
      <c r="C809" s="10">
        <f>VLOOKUP(B809,[1]Planilha8!$X$4:$Y$6629,2,0)</f>
        <v>1876904</v>
      </c>
      <c r="D809" s="12" t="s">
        <v>216</v>
      </c>
      <c r="E809" s="12" t="str">
        <f>VLOOKUP(B809,[1]Planilha8!$X$4:$Z$6629,3,0)</f>
        <v>BIBLIOTECA</v>
      </c>
      <c r="F809" s="12" t="str">
        <f>VLOOKUP(B809,[1]Planilha8!$X$4:$AD$6629,7,0)</f>
        <v>BOM</v>
      </c>
      <c r="G809" s="13">
        <v>43409</v>
      </c>
      <c r="H809" s="14">
        <v>637</v>
      </c>
      <c r="I809" s="15" t="s">
        <v>22</v>
      </c>
      <c r="J809" s="16" t="s">
        <v>169</v>
      </c>
      <c r="K809" s="17">
        <v>876175</v>
      </c>
      <c r="L809" s="18">
        <v>2018005295</v>
      </c>
      <c r="M809" s="19">
        <v>43465</v>
      </c>
      <c r="N809" s="20">
        <v>10.616666666666699</v>
      </c>
      <c r="O809" s="21">
        <v>0.2</v>
      </c>
      <c r="P809" s="22">
        <v>1.6666666666666701E-2</v>
      </c>
      <c r="Q809" s="23">
        <v>10.616666666666699</v>
      </c>
      <c r="R809" s="24">
        <v>21.233333333333299</v>
      </c>
      <c r="S809" s="25">
        <v>615.76666666666699</v>
      </c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</row>
    <row r="810" spans="1:1024" s="26" customFormat="1" ht="25.5" x14ac:dyDescent="0.25">
      <c r="A810" s="10" t="s">
        <v>20</v>
      </c>
      <c r="B810" s="11">
        <v>11777</v>
      </c>
      <c r="C810" s="10">
        <f>VLOOKUP(B810,[1]Planilha8!$X$4:$Y$6629,2,0)</f>
        <v>1876905</v>
      </c>
      <c r="D810" s="12" t="s">
        <v>216</v>
      </c>
      <c r="E810" s="12" t="str">
        <f>VLOOKUP(B810,[1]Planilha8!$X$4:$Z$6629,3,0)</f>
        <v>ASTEC</v>
      </c>
      <c r="F810" s="12" t="str">
        <f>VLOOKUP(B810,[1]Planilha8!$X$4:$AD$6629,7,0)</f>
        <v>BOM</v>
      </c>
      <c r="G810" s="13">
        <v>43409</v>
      </c>
      <c r="H810" s="14">
        <v>637</v>
      </c>
      <c r="I810" s="15" t="s">
        <v>22</v>
      </c>
      <c r="J810" s="16" t="s">
        <v>169</v>
      </c>
      <c r="K810" s="17">
        <v>876175</v>
      </c>
      <c r="L810" s="18">
        <v>2018005295</v>
      </c>
      <c r="M810" s="19">
        <v>43465</v>
      </c>
      <c r="N810" s="20">
        <v>10.616666666666699</v>
      </c>
      <c r="O810" s="21">
        <v>0.2</v>
      </c>
      <c r="P810" s="22">
        <v>1.6666666666666701E-2</v>
      </c>
      <c r="Q810" s="23">
        <v>10.616666666666699</v>
      </c>
      <c r="R810" s="24">
        <v>21.233333333333299</v>
      </c>
      <c r="S810" s="25">
        <v>615.76666666666699</v>
      </c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</row>
    <row r="811" spans="1:1024" s="26" customFormat="1" ht="25.5" x14ac:dyDescent="0.25">
      <c r="A811" s="10" t="s">
        <v>20</v>
      </c>
      <c r="B811" s="11">
        <v>11778</v>
      </c>
      <c r="C811" s="10">
        <f>VLOOKUP(B811,[1]Planilha8!$X$4:$Y$6629,2,0)</f>
        <v>1876906</v>
      </c>
      <c r="D811" s="12" t="s">
        <v>216</v>
      </c>
      <c r="E811" s="12" t="str">
        <f>VLOOKUP(B811,[1]Planilha8!$X$4:$Z$6629,3,0)</f>
        <v>ASTEC</v>
      </c>
      <c r="F811" s="12" t="str">
        <f>VLOOKUP(B811,[1]Planilha8!$X$4:$AD$6629,7,0)</f>
        <v>BOM</v>
      </c>
      <c r="G811" s="13">
        <v>43409</v>
      </c>
      <c r="H811" s="14">
        <v>637</v>
      </c>
      <c r="I811" s="15" t="s">
        <v>22</v>
      </c>
      <c r="J811" s="16" t="s">
        <v>169</v>
      </c>
      <c r="K811" s="17">
        <v>876175</v>
      </c>
      <c r="L811" s="18">
        <v>2018005295</v>
      </c>
      <c r="M811" s="19">
        <v>43465</v>
      </c>
      <c r="N811" s="20">
        <v>10.616666666666699</v>
      </c>
      <c r="O811" s="21">
        <v>0.2</v>
      </c>
      <c r="P811" s="22">
        <v>1.6666666666666701E-2</v>
      </c>
      <c r="Q811" s="23">
        <v>10.616666666666699</v>
      </c>
      <c r="R811" s="24">
        <v>21.233333333333299</v>
      </c>
      <c r="S811" s="25">
        <v>615.76666666666699</v>
      </c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</row>
    <row r="812" spans="1:1024" s="26" customFormat="1" ht="25.5" x14ac:dyDescent="0.25">
      <c r="A812" s="10" t="s">
        <v>20</v>
      </c>
      <c r="B812" s="11">
        <v>11779</v>
      </c>
      <c r="C812" s="10">
        <f>VLOOKUP(B812,[1]Planilha8!$X$4:$Y$6629,2,0)</f>
        <v>1876907</v>
      </c>
      <c r="D812" s="12" t="s">
        <v>216</v>
      </c>
      <c r="E812" s="12" t="str">
        <f>VLOOKUP(B812,[1]Planilha8!$X$4:$Z$6629,3,0)</f>
        <v>COREMU</v>
      </c>
      <c r="F812" s="12" t="str">
        <f>VLOOKUP(B812,[1]Planilha8!$X$4:$AD$6629,7,0)</f>
        <v>BOM</v>
      </c>
      <c r="G812" s="13">
        <v>43409</v>
      </c>
      <c r="H812" s="14">
        <v>637</v>
      </c>
      <c r="I812" s="15" t="s">
        <v>22</v>
      </c>
      <c r="J812" s="16" t="s">
        <v>169</v>
      </c>
      <c r="K812" s="17">
        <v>876175</v>
      </c>
      <c r="L812" s="18">
        <v>2018005295</v>
      </c>
      <c r="M812" s="19">
        <v>43465</v>
      </c>
      <c r="N812" s="20">
        <v>10.616666666666699</v>
      </c>
      <c r="O812" s="21">
        <v>0.2</v>
      </c>
      <c r="P812" s="22">
        <v>1.6666666666666701E-2</v>
      </c>
      <c r="Q812" s="23">
        <v>10.616666666666699</v>
      </c>
      <c r="R812" s="24">
        <v>21.233333333333299</v>
      </c>
      <c r="S812" s="25">
        <v>615.76666666666699</v>
      </c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</row>
    <row r="813" spans="1:1024" s="26" customFormat="1" ht="25.5" x14ac:dyDescent="0.25">
      <c r="A813" s="10" t="s">
        <v>20</v>
      </c>
      <c r="B813" s="11">
        <v>11780</v>
      </c>
      <c r="C813" s="10">
        <f>VLOOKUP(B813,[1]Planilha8!$X$4:$Y$6629,2,0)</f>
        <v>1876908</v>
      </c>
      <c r="D813" s="12" t="s">
        <v>216</v>
      </c>
      <c r="E813" s="12" t="str">
        <f>VLOOKUP(B813,[1]Planilha8!$X$4:$Z$6629,3,0)</f>
        <v>ASTEC</v>
      </c>
      <c r="F813" s="12" t="str">
        <f>VLOOKUP(B813,[1]Planilha8!$X$4:$AD$6629,7,0)</f>
        <v>BOM</v>
      </c>
      <c r="G813" s="13">
        <v>43409</v>
      </c>
      <c r="H813" s="14">
        <v>637</v>
      </c>
      <c r="I813" s="15" t="s">
        <v>22</v>
      </c>
      <c r="J813" s="16" t="s">
        <v>169</v>
      </c>
      <c r="K813" s="17">
        <v>876175</v>
      </c>
      <c r="L813" s="18">
        <v>2018005295</v>
      </c>
      <c r="M813" s="19">
        <v>43465</v>
      </c>
      <c r="N813" s="20">
        <v>10.616666666666699</v>
      </c>
      <c r="O813" s="21">
        <v>0.2</v>
      </c>
      <c r="P813" s="22">
        <v>1.6666666666666701E-2</v>
      </c>
      <c r="Q813" s="23">
        <v>10.616666666666699</v>
      </c>
      <c r="R813" s="24">
        <v>21.233333333333299</v>
      </c>
      <c r="S813" s="25">
        <v>615.76666666666699</v>
      </c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</row>
    <row r="814" spans="1:1024" s="26" customFormat="1" ht="25.5" x14ac:dyDescent="0.25">
      <c r="A814" s="10" t="s">
        <v>20</v>
      </c>
      <c r="B814" s="11">
        <v>11781</v>
      </c>
      <c r="C814" s="10">
        <f>VLOOKUP(B814,[1]Planilha8!$X$4:$Y$6629,2,0)</f>
        <v>1876909</v>
      </c>
      <c r="D814" s="12" t="s">
        <v>216</v>
      </c>
      <c r="E814" s="12" t="str">
        <f>VLOOKUP(B814,[1]Planilha8!$X$4:$Z$6629,3,0)</f>
        <v>ASTEC</v>
      </c>
      <c r="F814" s="12" t="str">
        <f>VLOOKUP(B814,[1]Planilha8!$X$4:$AD$6629,7,0)</f>
        <v>BOM</v>
      </c>
      <c r="G814" s="13">
        <v>43409</v>
      </c>
      <c r="H814" s="14">
        <v>637</v>
      </c>
      <c r="I814" s="15" t="s">
        <v>22</v>
      </c>
      <c r="J814" s="16" t="s">
        <v>169</v>
      </c>
      <c r="K814" s="17">
        <v>876175</v>
      </c>
      <c r="L814" s="18">
        <v>2018005295</v>
      </c>
      <c r="M814" s="19">
        <v>43465</v>
      </c>
      <c r="N814" s="20">
        <v>10.616666666666699</v>
      </c>
      <c r="O814" s="21">
        <v>0.2</v>
      </c>
      <c r="P814" s="22">
        <v>1.6666666666666701E-2</v>
      </c>
      <c r="Q814" s="23">
        <v>10.616666666666699</v>
      </c>
      <c r="R814" s="24">
        <v>21.233333333333299</v>
      </c>
      <c r="S814" s="25">
        <v>615.76666666666699</v>
      </c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</row>
    <row r="815" spans="1:1024" s="26" customFormat="1" ht="25.5" x14ac:dyDescent="0.25">
      <c r="A815" s="10" t="s">
        <v>20</v>
      </c>
      <c r="B815" s="11">
        <v>11782</v>
      </c>
      <c r="C815" s="10">
        <f>VLOOKUP(B815,[1]Planilha8!$X$4:$Y$6629,2,0)</f>
        <v>1876910</v>
      </c>
      <c r="D815" s="12" t="s">
        <v>216</v>
      </c>
      <c r="E815" s="12" t="str">
        <f>VLOOKUP(B815,[1]Planilha8!$X$4:$Z$6629,3,0)</f>
        <v>ASTEC</v>
      </c>
      <c r="F815" s="12" t="str">
        <f>VLOOKUP(B815,[1]Planilha8!$X$4:$AD$6629,7,0)</f>
        <v>BOM</v>
      </c>
      <c r="G815" s="13">
        <v>43409</v>
      </c>
      <c r="H815" s="14">
        <v>637</v>
      </c>
      <c r="I815" s="15" t="s">
        <v>22</v>
      </c>
      <c r="J815" s="16" t="s">
        <v>169</v>
      </c>
      <c r="K815" s="17">
        <v>876175</v>
      </c>
      <c r="L815" s="18">
        <v>2018005295</v>
      </c>
      <c r="M815" s="19">
        <v>43465</v>
      </c>
      <c r="N815" s="20">
        <v>10.616666666666699</v>
      </c>
      <c r="O815" s="21">
        <v>0.2</v>
      </c>
      <c r="P815" s="22">
        <v>1.6666666666666701E-2</v>
      </c>
      <c r="Q815" s="23">
        <v>10.616666666666699</v>
      </c>
      <c r="R815" s="24">
        <v>21.233333333333299</v>
      </c>
      <c r="S815" s="25">
        <v>615.76666666666699</v>
      </c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</row>
    <row r="816" spans="1:1024" s="2" customFormat="1" ht="51" x14ac:dyDescent="0.25">
      <c r="A816" s="10" t="s">
        <v>20</v>
      </c>
      <c r="B816" s="11">
        <v>11805</v>
      </c>
      <c r="C816" s="10">
        <f>VLOOKUP(B816,[1]Planilha8!$X$4:$Y$6629,2,0)</f>
        <v>1883810</v>
      </c>
      <c r="D816" s="12" t="s">
        <v>217</v>
      </c>
      <c r="E816" s="12" t="str">
        <f>VLOOKUP(B816,[1]Planilha8!$X$4:$Z$6629,3,0)</f>
        <v>CENTRAL DE RELACIONAMENTO</v>
      </c>
      <c r="F816" s="12" t="str">
        <f>VLOOKUP(B816,[1]Planilha8!$X$4:$AD$6629,7,0)</f>
        <v>BOM</v>
      </c>
      <c r="G816" s="13">
        <v>43472</v>
      </c>
      <c r="H816" s="14">
        <v>433</v>
      </c>
      <c r="I816" s="15" t="s">
        <v>22</v>
      </c>
      <c r="J816" s="16" t="s">
        <v>136</v>
      </c>
      <c r="K816" s="17">
        <v>145644</v>
      </c>
      <c r="L816" s="18">
        <v>2018002729</v>
      </c>
      <c r="M816" s="19">
        <v>43472</v>
      </c>
      <c r="N816" s="20">
        <v>0</v>
      </c>
      <c r="O816" s="21">
        <v>0</v>
      </c>
      <c r="P816" s="22">
        <v>0</v>
      </c>
      <c r="Q816" s="23">
        <v>0</v>
      </c>
      <c r="R816" s="24">
        <v>0</v>
      </c>
      <c r="S816" s="25">
        <v>433</v>
      </c>
      <c r="AMG816"/>
      <c r="AMH816"/>
      <c r="AMI816"/>
      <c r="AMJ816"/>
    </row>
    <row r="817" spans="1:1024" s="2" customFormat="1" ht="38.25" x14ac:dyDescent="0.25">
      <c r="A817" s="10" t="s">
        <v>20</v>
      </c>
      <c r="B817" s="11">
        <v>11806</v>
      </c>
      <c r="C817" s="10">
        <f>VLOOKUP(B817,[1]Planilha8!$X$4:$Y$6629,2,0)</f>
        <v>1883815</v>
      </c>
      <c r="D817" s="12" t="s">
        <v>218</v>
      </c>
      <c r="E817" s="12" t="str">
        <f>VLOOKUP(B817,[1]Planilha8!$X$4:$Z$6629,3,0)</f>
        <v>ASTEC</v>
      </c>
      <c r="F817" s="12" t="str">
        <f>VLOOKUP(B817,[1]Planilha8!$X$4:$AD$6629,7,0)</f>
        <v>BOM</v>
      </c>
      <c r="G817" s="13">
        <v>43472</v>
      </c>
      <c r="H817" s="14">
        <v>1898.65</v>
      </c>
      <c r="I817" s="15" t="s">
        <v>22</v>
      </c>
      <c r="J817" s="16" t="s">
        <v>169</v>
      </c>
      <c r="K817" s="17">
        <v>100036</v>
      </c>
      <c r="L817" s="18">
        <v>2018005958</v>
      </c>
      <c r="M817" s="19">
        <v>43472</v>
      </c>
      <c r="N817" s="20">
        <v>0</v>
      </c>
      <c r="O817" s="21">
        <v>0</v>
      </c>
      <c r="P817" s="22">
        <v>0</v>
      </c>
      <c r="Q817" s="23">
        <v>0</v>
      </c>
      <c r="R817" s="24">
        <v>0</v>
      </c>
      <c r="S817" s="25">
        <v>1898.65</v>
      </c>
      <c r="AMG817"/>
      <c r="AMH817"/>
      <c r="AMI817"/>
      <c r="AMJ817"/>
    </row>
    <row r="818" spans="1:1024" s="2" customFormat="1" ht="38.25" x14ac:dyDescent="0.25">
      <c r="A818" s="10" t="s">
        <v>20</v>
      </c>
      <c r="B818" s="11">
        <v>11807</v>
      </c>
      <c r="C818" s="10">
        <f>VLOOKUP(B818,[1]Planilha8!$X$4:$Y$6629,2,0)</f>
        <v>1883816</v>
      </c>
      <c r="D818" s="12" t="s">
        <v>218</v>
      </c>
      <c r="E818" s="12" t="str">
        <f>VLOOKUP(B818,[1]Planilha8!$X$4:$Z$6629,3,0)</f>
        <v>ASTEC</v>
      </c>
      <c r="F818" s="12" t="str">
        <f>VLOOKUP(B818,[1]Planilha8!$X$4:$AD$6629,7,0)</f>
        <v>BOM</v>
      </c>
      <c r="G818" s="13">
        <v>43472</v>
      </c>
      <c r="H818" s="14">
        <v>1898.65</v>
      </c>
      <c r="I818" s="15" t="s">
        <v>22</v>
      </c>
      <c r="J818" s="16" t="s">
        <v>169</v>
      </c>
      <c r="K818" s="17">
        <v>100036</v>
      </c>
      <c r="L818" s="18">
        <v>2018005958</v>
      </c>
      <c r="M818" s="19">
        <v>43472</v>
      </c>
      <c r="N818" s="20">
        <v>0</v>
      </c>
      <c r="O818" s="21">
        <v>0</v>
      </c>
      <c r="P818" s="22">
        <v>0</v>
      </c>
      <c r="Q818" s="23">
        <v>0</v>
      </c>
      <c r="R818" s="24">
        <v>0</v>
      </c>
      <c r="S818" s="25">
        <v>1898.65</v>
      </c>
      <c r="AMG818"/>
      <c r="AMH818"/>
      <c r="AMI818"/>
      <c r="AMJ818"/>
    </row>
    <row r="819" spans="1:1024" s="2" customFormat="1" ht="51" x14ac:dyDescent="0.25">
      <c r="A819" s="10" t="s">
        <v>20</v>
      </c>
      <c r="B819" s="11">
        <v>11812</v>
      </c>
      <c r="C819" s="10">
        <f>VLOOKUP(B819,[1]Planilha8!$X$4:$Y$6629,2,0)</f>
        <v>1889171</v>
      </c>
      <c r="D819" s="12" t="s">
        <v>209</v>
      </c>
      <c r="E819" s="12" t="str">
        <f>VLOOKUP(B819,[1]Planilha8!$X$4:$Z$6629,3,0)</f>
        <v>ÁREAS COMUNS</v>
      </c>
      <c r="F819" s="12" t="str">
        <f>VLOOKUP(B819,[1]Planilha8!$X$4:$AD$6629,7,0)</f>
        <v>BOM</v>
      </c>
      <c r="G819" s="13">
        <v>43515</v>
      </c>
      <c r="H819" s="14">
        <v>865</v>
      </c>
      <c r="I819" s="15" t="s">
        <v>22</v>
      </c>
      <c r="J819" s="16" t="s">
        <v>219</v>
      </c>
      <c r="K819" s="17">
        <v>208</v>
      </c>
      <c r="L819" s="18">
        <v>2017002487</v>
      </c>
      <c r="M819" s="19">
        <v>43515</v>
      </c>
      <c r="N819" s="20">
        <v>0</v>
      </c>
      <c r="O819" s="21">
        <v>0</v>
      </c>
      <c r="P819" s="22">
        <v>0</v>
      </c>
      <c r="Q819" s="23">
        <v>0</v>
      </c>
      <c r="R819" s="24">
        <v>0</v>
      </c>
      <c r="S819" s="25">
        <v>865</v>
      </c>
      <c r="AMG819"/>
      <c r="AMH819"/>
      <c r="AMI819"/>
      <c r="AMJ819"/>
    </row>
    <row r="820" spans="1:1024" s="2" customFormat="1" ht="38.25" x14ac:dyDescent="0.25">
      <c r="A820" s="10" t="s">
        <v>20</v>
      </c>
      <c r="B820" s="11">
        <v>11862</v>
      </c>
      <c r="C820" s="10">
        <f>VLOOKUP(B820,[1]Planilha8!$X$4:$Y$6629,2,0)</f>
        <v>1913962</v>
      </c>
      <c r="D820" s="12" t="s">
        <v>220</v>
      </c>
      <c r="E820" s="12" t="str">
        <f>VLOOKUP(B820,[1]Planilha8!$X$4:$Z$6629,3,0)</f>
        <v>FARMÁCIA</v>
      </c>
      <c r="F820" s="12" t="str">
        <f>VLOOKUP(B820,[1]Planilha8!$X$4:$AD$6629,7,0)</f>
        <v>BOM</v>
      </c>
      <c r="G820" s="13">
        <v>43557</v>
      </c>
      <c r="H820" s="14">
        <v>1140.71</v>
      </c>
      <c r="I820" s="15" t="s">
        <v>22</v>
      </c>
      <c r="J820" s="16" t="s">
        <v>221</v>
      </c>
      <c r="K820" s="17">
        <v>57076</v>
      </c>
      <c r="L820" s="18">
        <v>2018003764</v>
      </c>
      <c r="M820" s="19">
        <v>43557</v>
      </c>
      <c r="N820" s="20">
        <v>0</v>
      </c>
      <c r="O820" s="21">
        <v>0</v>
      </c>
      <c r="P820" s="22">
        <v>0</v>
      </c>
      <c r="Q820" s="23">
        <v>0</v>
      </c>
      <c r="R820" s="24">
        <v>0</v>
      </c>
      <c r="S820" s="25">
        <v>1140.71</v>
      </c>
      <c r="AMG820"/>
      <c r="AMH820"/>
      <c r="AMI820"/>
      <c r="AMJ820"/>
    </row>
    <row r="821" spans="1:1024" s="2" customFormat="1" ht="38.25" x14ac:dyDescent="0.25">
      <c r="A821" s="10" t="s">
        <v>20</v>
      </c>
      <c r="B821" s="11">
        <v>11863</v>
      </c>
      <c r="C821" s="10">
        <f>VLOOKUP(B821,[1]Planilha8!$X$4:$Y$6629,2,0)</f>
        <v>1913961</v>
      </c>
      <c r="D821" s="12" t="s">
        <v>220</v>
      </c>
      <c r="E821" s="12" t="str">
        <f>VLOOKUP(B821,[1]Planilha8!$X$4:$Z$6629,3,0)</f>
        <v>ALMOXARIFADO</v>
      </c>
      <c r="F821" s="12" t="str">
        <f>VLOOKUP(B821,[1]Planilha8!$X$4:$AD$6629,7,0)</f>
        <v>BOM</v>
      </c>
      <c r="G821" s="13">
        <v>43557</v>
      </c>
      <c r="H821" s="14">
        <v>1140.71</v>
      </c>
      <c r="I821" s="15" t="s">
        <v>22</v>
      </c>
      <c r="J821" s="16" t="s">
        <v>221</v>
      </c>
      <c r="K821" s="17">
        <v>57076</v>
      </c>
      <c r="L821" s="18">
        <v>2018003764</v>
      </c>
      <c r="M821" s="19">
        <v>43557</v>
      </c>
      <c r="N821" s="20">
        <v>0</v>
      </c>
      <c r="O821" s="21">
        <v>0</v>
      </c>
      <c r="P821" s="22">
        <v>0</v>
      </c>
      <c r="Q821" s="23">
        <v>0</v>
      </c>
      <c r="R821" s="24">
        <v>0</v>
      </c>
      <c r="S821" s="25">
        <v>1140.71</v>
      </c>
      <c r="AMG821"/>
      <c r="AMH821"/>
      <c r="AMI821"/>
      <c r="AMJ821"/>
    </row>
    <row r="822" spans="1:1024" s="2" customFormat="1" ht="38.25" x14ac:dyDescent="0.25">
      <c r="A822" s="10" t="s">
        <v>20</v>
      </c>
      <c r="B822" s="11">
        <v>11864</v>
      </c>
      <c r="C822" s="10">
        <f>VLOOKUP(B822,[1]Planilha8!$X$4:$Y$6629,2,0)</f>
        <v>1913959</v>
      </c>
      <c r="D822" s="12" t="s">
        <v>222</v>
      </c>
      <c r="E822" s="12" t="str">
        <f>VLOOKUP(B822,[1]Planilha8!$X$4:$Z$6629,3,0)</f>
        <v>CEAD</v>
      </c>
      <c r="F822" s="12" t="str">
        <f>VLOOKUP(B822,[1]Planilha8!$X$4:$AD$6629,7,0)</f>
        <v>BOM</v>
      </c>
      <c r="G822" s="13">
        <v>43557</v>
      </c>
      <c r="H822" s="14">
        <v>589.65</v>
      </c>
      <c r="I822" s="15" t="s">
        <v>22</v>
      </c>
      <c r="J822" s="16" t="s">
        <v>221</v>
      </c>
      <c r="K822" s="17">
        <v>57076</v>
      </c>
      <c r="L822" s="18">
        <v>2018003764</v>
      </c>
      <c r="M822" s="19">
        <v>43557</v>
      </c>
      <c r="N822" s="20">
        <v>0</v>
      </c>
      <c r="O822" s="21">
        <v>0</v>
      </c>
      <c r="P822" s="22">
        <v>0</v>
      </c>
      <c r="Q822" s="23">
        <v>0</v>
      </c>
      <c r="R822" s="24">
        <v>0</v>
      </c>
      <c r="S822" s="25">
        <v>589.65</v>
      </c>
      <c r="AMG822"/>
      <c r="AMH822"/>
      <c r="AMI822"/>
      <c r="AMJ822"/>
    </row>
    <row r="823" spans="1:1024" s="2" customFormat="1" ht="38.25" x14ac:dyDescent="0.25">
      <c r="A823" s="10" t="s">
        <v>20</v>
      </c>
      <c r="B823" s="11">
        <v>11865</v>
      </c>
      <c r="C823" s="10">
        <f>VLOOKUP(B823,[1]Planilha8!$X$4:$Y$6629,2,0)</f>
        <v>1913960</v>
      </c>
      <c r="D823" s="12" t="s">
        <v>220</v>
      </c>
      <c r="E823" s="12" t="str">
        <f>VLOOKUP(B823,[1]Planilha8!$X$4:$Z$6629,3,0)</f>
        <v>BANCO DE SANGUE</v>
      </c>
      <c r="F823" s="12" t="str">
        <f>VLOOKUP(B823,[1]Planilha8!$X$4:$AD$6629,7,0)</f>
        <v>BOM</v>
      </c>
      <c r="G823" s="13">
        <v>43557</v>
      </c>
      <c r="H823" s="14">
        <v>1140.71</v>
      </c>
      <c r="I823" s="15" t="s">
        <v>22</v>
      </c>
      <c r="J823" s="16" t="s">
        <v>221</v>
      </c>
      <c r="K823" s="17">
        <v>57076</v>
      </c>
      <c r="L823" s="18">
        <v>2018003764</v>
      </c>
      <c r="M823" s="19">
        <v>43557</v>
      </c>
      <c r="N823" s="20">
        <v>0</v>
      </c>
      <c r="O823" s="21">
        <v>0</v>
      </c>
      <c r="P823" s="22">
        <v>0</v>
      </c>
      <c r="Q823" s="23">
        <v>0</v>
      </c>
      <c r="R823" s="24">
        <v>0</v>
      </c>
      <c r="S823" s="25">
        <v>1140.71</v>
      </c>
      <c r="AMG823"/>
      <c r="AMH823"/>
      <c r="AMI823"/>
      <c r="AMJ823"/>
    </row>
    <row r="824" spans="1:1024" s="2" customFormat="1" ht="38.25" x14ac:dyDescent="0.25">
      <c r="A824" s="10" t="s">
        <v>20</v>
      </c>
      <c r="B824" s="11">
        <v>11868</v>
      </c>
      <c r="C824" s="10">
        <f>VLOOKUP(B824,[1]Planilha8!$X$4:$Y$6629,2,0)</f>
        <v>1922179</v>
      </c>
      <c r="D824" s="12" t="s">
        <v>223</v>
      </c>
      <c r="E824" s="12" t="str">
        <f>VLOOKUP(B824,[1]Planilha8!$X$4:$Z$6629,3,0)</f>
        <v>T.I.</v>
      </c>
      <c r="F824" s="12" t="str">
        <f>VLOOKUP(B824,[1]Planilha8!$X$4:$AD$6629,7,0)</f>
        <v>BOM</v>
      </c>
      <c r="G824" s="13">
        <v>43571</v>
      </c>
      <c r="H824" s="14">
        <v>14703.52</v>
      </c>
      <c r="I824" s="15" t="s">
        <v>22</v>
      </c>
      <c r="J824" s="16" t="s">
        <v>169</v>
      </c>
      <c r="K824" s="17">
        <v>113025</v>
      </c>
      <c r="L824" s="18">
        <v>2018004508</v>
      </c>
      <c r="M824" s="19">
        <v>43571</v>
      </c>
      <c r="N824" s="20">
        <v>0</v>
      </c>
      <c r="O824" s="21">
        <v>0</v>
      </c>
      <c r="P824" s="22">
        <v>0</v>
      </c>
      <c r="Q824" s="23">
        <v>0</v>
      </c>
      <c r="R824" s="24">
        <v>0</v>
      </c>
      <c r="S824" s="25">
        <v>14703.52</v>
      </c>
      <c r="AMG824"/>
      <c r="AMH824"/>
      <c r="AMI824"/>
      <c r="AMJ824"/>
    </row>
    <row r="825" spans="1:1024" s="2" customFormat="1" ht="38.25" x14ac:dyDescent="0.25">
      <c r="A825" s="10" t="s">
        <v>20</v>
      </c>
      <c r="B825" s="11">
        <v>11869</v>
      </c>
      <c r="C825" s="10">
        <f>VLOOKUP(B825,[1]Planilha8!$X$4:$Y$6629,2,0)</f>
        <v>1917520</v>
      </c>
      <c r="D825" s="12" t="s">
        <v>137</v>
      </c>
      <c r="E825" s="12" t="str">
        <f>VLOOKUP(B825,[1]Planilha8!$X$4:$Z$6629,3,0)</f>
        <v>ASTEC</v>
      </c>
      <c r="F825" s="12" t="str">
        <f>VLOOKUP(B825,[1]Planilha8!$X$4:$AD$6629,7,0)</f>
        <v>BOM</v>
      </c>
      <c r="G825" s="13">
        <v>43662</v>
      </c>
      <c r="H825" s="14">
        <v>685.7</v>
      </c>
      <c r="I825" s="15" t="s">
        <v>22</v>
      </c>
      <c r="J825" s="16" t="s">
        <v>144</v>
      </c>
      <c r="K825" s="17">
        <v>105257</v>
      </c>
      <c r="L825" s="18">
        <v>2018006512</v>
      </c>
      <c r="M825" s="19">
        <v>43662</v>
      </c>
      <c r="N825" s="20">
        <v>0</v>
      </c>
      <c r="O825" s="21">
        <v>0</v>
      </c>
      <c r="P825" s="22">
        <v>0</v>
      </c>
      <c r="Q825" s="23">
        <v>0</v>
      </c>
      <c r="R825" s="24">
        <v>0</v>
      </c>
      <c r="S825" s="25">
        <v>685.7</v>
      </c>
      <c r="AMG825"/>
      <c r="AMH825"/>
      <c r="AMI825"/>
      <c r="AMJ825"/>
    </row>
    <row r="826" spans="1:1024" s="2" customFormat="1" ht="38.25" x14ac:dyDescent="0.25">
      <c r="A826" s="10" t="s">
        <v>20</v>
      </c>
      <c r="B826" s="11">
        <v>11870</v>
      </c>
      <c r="C826" s="10">
        <f>VLOOKUP(B826,[1]Planilha8!$X$4:$Y$6629,2,0)</f>
        <v>1917521</v>
      </c>
      <c r="D826" s="12" t="s">
        <v>224</v>
      </c>
      <c r="E826" s="12" t="str">
        <f>VLOOKUP(B826,[1]Planilha8!$X$4:$Z$6629,3,0)</f>
        <v>BANCO DE SANGUE</v>
      </c>
      <c r="F826" s="12" t="str">
        <f>VLOOKUP(B826,[1]Planilha8!$X$4:$AD$6629,7,0)</f>
        <v>BOM</v>
      </c>
      <c r="G826" s="13">
        <v>43662</v>
      </c>
      <c r="H826" s="14">
        <v>1124.95</v>
      </c>
      <c r="I826" s="15" t="s">
        <v>22</v>
      </c>
      <c r="J826" s="16" t="s">
        <v>144</v>
      </c>
      <c r="K826" s="17">
        <v>105257</v>
      </c>
      <c r="L826" s="18">
        <v>2018006512</v>
      </c>
      <c r="M826" s="19">
        <v>43662</v>
      </c>
      <c r="N826" s="20">
        <v>0</v>
      </c>
      <c r="O826" s="21">
        <v>0</v>
      </c>
      <c r="P826" s="22">
        <v>0</v>
      </c>
      <c r="Q826" s="23">
        <v>0</v>
      </c>
      <c r="R826" s="24">
        <v>0</v>
      </c>
      <c r="S826" s="25">
        <v>1124.95</v>
      </c>
      <c r="AMG826"/>
      <c r="AMH826"/>
      <c r="AMI826"/>
      <c r="AMJ826"/>
    </row>
    <row r="827" spans="1:1024" s="2" customFormat="1" ht="140.25" x14ac:dyDescent="0.25">
      <c r="A827" s="10" t="s">
        <v>20</v>
      </c>
      <c r="B827" s="11">
        <v>11871</v>
      </c>
      <c r="C827" s="10">
        <f>VLOOKUP(B827,[1]Planilha8!$X$4:$Y$6629,2,0)</f>
        <v>1917532</v>
      </c>
      <c r="D827" s="12" t="s">
        <v>225</v>
      </c>
      <c r="E827" s="12" t="str">
        <f>VLOOKUP(B827,[1]Planilha8!$X$4:$Z$6629,3,0)</f>
        <v>T.I.</v>
      </c>
      <c r="F827" s="12" t="str">
        <f>VLOOKUP(B827,[1]Planilha8!$X$4:$AD$6629,7,0)</f>
        <v>BOM</v>
      </c>
      <c r="G827" s="13">
        <v>43672</v>
      </c>
      <c r="H827" s="14">
        <v>29805</v>
      </c>
      <c r="I827" s="15" t="s">
        <v>22</v>
      </c>
      <c r="J827" s="16" t="s">
        <v>173</v>
      </c>
      <c r="K827" s="17">
        <v>26237</v>
      </c>
      <c r="L827" s="18">
        <v>2018006609</v>
      </c>
      <c r="M827" s="19">
        <v>43672</v>
      </c>
      <c r="N827" s="20">
        <v>0</v>
      </c>
      <c r="O827" s="21">
        <v>0</v>
      </c>
      <c r="P827" s="22">
        <v>0</v>
      </c>
      <c r="Q827" s="23">
        <v>0</v>
      </c>
      <c r="R827" s="24">
        <v>0</v>
      </c>
      <c r="S827" s="25">
        <v>29805</v>
      </c>
      <c r="AMG827"/>
      <c r="AMH827"/>
      <c r="AMI827"/>
      <c r="AMJ827"/>
    </row>
    <row r="828" spans="1:1024" s="2" customFormat="1" ht="51" x14ac:dyDescent="0.25">
      <c r="A828" s="10" t="s">
        <v>20</v>
      </c>
      <c r="B828" s="11">
        <v>11872</v>
      </c>
      <c r="C828" s="10">
        <f>VLOOKUP(B828,[1]Planilha8!$X$4:$Y$6629,2,0)</f>
        <v>1919036</v>
      </c>
      <c r="D828" s="12" t="s">
        <v>226</v>
      </c>
      <c r="E828" s="12" t="str">
        <f>VLOOKUP(B828,[1]Planilha8!$X$4:$Z$6629,3,0)</f>
        <v>T.I.</v>
      </c>
      <c r="F828" s="12" t="str">
        <f>VLOOKUP(B828,[1]Planilha8!$X$4:$AD$6629,7,0)</f>
        <v>BOM</v>
      </c>
      <c r="G828" s="13">
        <v>43672</v>
      </c>
      <c r="H828" s="14">
        <v>1787</v>
      </c>
      <c r="I828" s="15" t="s">
        <v>22</v>
      </c>
      <c r="J828" s="16" t="s">
        <v>227</v>
      </c>
      <c r="K828" s="17">
        <v>6814</v>
      </c>
      <c r="L828" s="18">
        <v>2018006609</v>
      </c>
      <c r="M828" s="19">
        <v>43672</v>
      </c>
      <c r="N828" s="20">
        <v>0</v>
      </c>
      <c r="O828" s="21">
        <v>0</v>
      </c>
      <c r="P828" s="22">
        <v>0</v>
      </c>
      <c r="Q828" s="23">
        <v>0</v>
      </c>
      <c r="R828" s="24">
        <v>0</v>
      </c>
      <c r="S828" s="25">
        <v>1787</v>
      </c>
      <c r="AMG828"/>
      <c r="AMH828"/>
      <c r="AMI828"/>
      <c r="AMJ828"/>
    </row>
    <row r="829" spans="1:1024" s="2" customFormat="1" ht="38.25" x14ac:dyDescent="0.25">
      <c r="A829" s="10" t="s">
        <v>20</v>
      </c>
      <c r="B829" s="11">
        <v>11909</v>
      </c>
      <c r="C829" s="10" t="str">
        <f>VLOOKUP(B829,[1]Planilha8!$X$4:$Y$6629,2,0)</f>
        <v>-</v>
      </c>
      <c r="D829" s="12" t="s">
        <v>103</v>
      </c>
      <c r="E829" s="12" t="str">
        <f>VLOOKUP(B829,[1]Planilha8!$X$4:$Z$6629,3,0)</f>
        <v>RECEPÇÃO CENTRAL</v>
      </c>
      <c r="F829" s="12" t="str">
        <f>VLOOKUP(B829,[1]Planilha8!$X$4:$AD$6629,7,0)</f>
        <v>BOM</v>
      </c>
      <c r="G829" s="13">
        <v>43774</v>
      </c>
      <c r="H829" s="14">
        <v>1298</v>
      </c>
      <c r="I829" s="15" t="s">
        <v>22</v>
      </c>
      <c r="J829" s="16" t="s">
        <v>144</v>
      </c>
      <c r="K829" s="17">
        <v>861349</v>
      </c>
      <c r="L829" s="18">
        <v>2019003962</v>
      </c>
      <c r="M829" s="19">
        <v>43774</v>
      </c>
      <c r="N829" s="20">
        <v>0</v>
      </c>
      <c r="O829" s="21">
        <v>0</v>
      </c>
      <c r="P829" s="22">
        <v>0</v>
      </c>
      <c r="Q829" s="23">
        <v>0</v>
      </c>
      <c r="R829" s="24">
        <v>0</v>
      </c>
      <c r="S829" s="25">
        <v>1298</v>
      </c>
      <c r="AMG829"/>
      <c r="AMH829"/>
      <c r="AMI829"/>
      <c r="AMJ829"/>
    </row>
    <row r="830" spans="1:1024" s="2" customFormat="1" ht="38.25" x14ac:dyDescent="0.25">
      <c r="A830" s="10" t="s">
        <v>20</v>
      </c>
      <c r="B830" s="11">
        <v>11910</v>
      </c>
      <c r="C830" s="10" t="str">
        <f>VLOOKUP(B830,[1]Planilha8!$X$4:$Y$6629,2,0)</f>
        <v>-</v>
      </c>
      <c r="D830" s="12" t="s">
        <v>103</v>
      </c>
      <c r="E830" s="12" t="str">
        <f>VLOOKUP(B830,[1]Planilha8!$X$4:$Z$6629,3,0)</f>
        <v>CTI</v>
      </c>
      <c r="F830" s="12" t="str">
        <f>VLOOKUP(B830,[1]Planilha8!$X$4:$AD$6629,7,0)</f>
        <v>BOM</v>
      </c>
      <c r="G830" s="13">
        <v>43774</v>
      </c>
      <c r="H830" s="14">
        <v>1298</v>
      </c>
      <c r="I830" s="15" t="s">
        <v>22</v>
      </c>
      <c r="J830" s="16" t="s">
        <v>144</v>
      </c>
      <c r="K830" s="17">
        <v>861349</v>
      </c>
      <c r="L830" s="18">
        <v>2019003962</v>
      </c>
      <c r="M830" s="19">
        <v>43774</v>
      </c>
      <c r="N830" s="20">
        <v>0</v>
      </c>
      <c r="O830" s="21">
        <v>0</v>
      </c>
      <c r="P830" s="22">
        <v>0</v>
      </c>
      <c r="Q830" s="23">
        <v>0</v>
      </c>
      <c r="R830" s="24">
        <v>0</v>
      </c>
      <c r="S830" s="25">
        <v>1298</v>
      </c>
      <c r="AMG830"/>
      <c r="AMH830"/>
      <c r="AMI830"/>
      <c r="AMJ830"/>
    </row>
    <row r="831" spans="1:1024" s="2" customFormat="1" ht="38.25" x14ac:dyDescent="0.25">
      <c r="A831" s="10" t="s">
        <v>20</v>
      </c>
      <c r="B831" s="11">
        <v>11911</v>
      </c>
      <c r="C831" s="10" t="str">
        <f>VLOOKUP(B831,[1]Planilha8!$X$4:$Y$6629,2,0)</f>
        <v>-</v>
      </c>
      <c r="D831" s="12" t="s">
        <v>103</v>
      </c>
      <c r="E831" s="12" t="str">
        <f>VLOOKUP(B831,[1]Planilha8!$X$4:$Z$6629,3,0)</f>
        <v>T.I.</v>
      </c>
      <c r="F831" s="12" t="str">
        <f>VLOOKUP(B831,[1]Planilha8!$X$4:$AD$6629,7,0)</f>
        <v>BOM</v>
      </c>
      <c r="G831" s="13">
        <v>43774</v>
      </c>
      <c r="H831" s="14">
        <v>1298</v>
      </c>
      <c r="I831" s="15" t="s">
        <v>22</v>
      </c>
      <c r="J831" s="16" t="s">
        <v>144</v>
      </c>
      <c r="K831" s="17">
        <v>861349</v>
      </c>
      <c r="L831" s="18">
        <v>2019003962</v>
      </c>
      <c r="M831" s="19">
        <v>43774</v>
      </c>
      <c r="N831" s="20">
        <v>0</v>
      </c>
      <c r="O831" s="21">
        <v>0</v>
      </c>
      <c r="P831" s="22">
        <v>0</v>
      </c>
      <c r="Q831" s="23">
        <v>0</v>
      </c>
      <c r="R831" s="24">
        <v>0</v>
      </c>
      <c r="S831" s="25">
        <v>1298</v>
      </c>
      <c r="AMG831"/>
      <c r="AMH831"/>
      <c r="AMI831"/>
      <c r="AMJ831"/>
    </row>
    <row r="832" spans="1:1024" s="2" customFormat="1" ht="38.25" x14ac:dyDescent="0.25">
      <c r="A832" s="10" t="s">
        <v>20</v>
      </c>
      <c r="B832" s="11">
        <v>11912</v>
      </c>
      <c r="C832" s="10" t="str">
        <f>VLOOKUP(B832,[1]Planilha8!$X$4:$Y$6629,2,0)</f>
        <v>-</v>
      </c>
      <c r="D832" s="12" t="s">
        <v>103</v>
      </c>
      <c r="E832" s="12" t="str">
        <f>VLOOKUP(B832,[1]Planilha8!$X$4:$Z$6629,3,0)</f>
        <v>CLINICA MÉDICA</v>
      </c>
      <c r="F832" s="12" t="str">
        <f>VLOOKUP(B832,[1]Planilha8!$X$4:$AD$6629,7,0)</f>
        <v>BOM</v>
      </c>
      <c r="G832" s="13">
        <v>43774</v>
      </c>
      <c r="H832" s="14">
        <v>1298</v>
      </c>
      <c r="I832" s="15" t="s">
        <v>22</v>
      </c>
      <c r="J832" s="16" t="s">
        <v>144</v>
      </c>
      <c r="K832" s="17">
        <v>861349</v>
      </c>
      <c r="L832" s="18">
        <v>2019003962</v>
      </c>
      <c r="M832" s="19">
        <v>43774</v>
      </c>
      <c r="N832" s="20">
        <v>0</v>
      </c>
      <c r="O832" s="21">
        <v>0</v>
      </c>
      <c r="P832" s="22">
        <v>0</v>
      </c>
      <c r="Q832" s="23">
        <v>0</v>
      </c>
      <c r="R832" s="24">
        <v>0</v>
      </c>
      <c r="S832" s="25">
        <v>1298</v>
      </c>
      <c r="AMG832"/>
      <c r="AMH832"/>
      <c r="AMI832"/>
      <c r="AMJ832"/>
    </row>
    <row r="833" spans="1:1024" s="2" customFormat="1" ht="114.75" x14ac:dyDescent="0.25">
      <c r="A833" s="10" t="s">
        <v>20</v>
      </c>
      <c r="B833" s="11">
        <v>12046</v>
      </c>
      <c r="C833" s="10">
        <f>VLOOKUP(B833,[1]Planilha8!$X$4:$Y$6629,2,0)</f>
        <v>2322500</v>
      </c>
      <c r="D833" s="12" t="s">
        <v>228</v>
      </c>
      <c r="E833" s="12" t="str">
        <f>VLOOKUP(B833,[1]Planilha8!$X$4:$Z$6629,3,0)</f>
        <v>AMBULATÓRIO – GERÊNCIA ALA A</v>
      </c>
      <c r="F833" s="12" t="str">
        <f>VLOOKUP(B833,[1]Planilha8!$X$4:$AD$6629,7,0)</f>
        <v>BOM</v>
      </c>
      <c r="G833" s="13">
        <v>44029</v>
      </c>
      <c r="H833" s="14">
        <v>3531.94</v>
      </c>
      <c r="I833" s="15" t="s">
        <v>22</v>
      </c>
      <c r="J833" s="16" t="s">
        <v>152</v>
      </c>
      <c r="K833" s="17">
        <v>2049868</v>
      </c>
      <c r="L833" s="18">
        <v>2020001270</v>
      </c>
      <c r="M833" s="19">
        <v>44029</v>
      </c>
      <c r="N833" s="20">
        <v>0</v>
      </c>
      <c r="O833" s="21">
        <v>0</v>
      </c>
      <c r="P833" s="22">
        <v>0</v>
      </c>
      <c r="Q833" s="23">
        <v>0</v>
      </c>
      <c r="R833" s="24">
        <v>0</v>
      </c>
      <c r="S833" s="25">
        <v>3531.94</v>
      </c>
      <c r="AMG833"/>
      <c r="AMH833"/>
      <c r="AMI833"/>
      <c r="AMJ833"/>
    </row>
    <row r="834" spans="1:1024" s="2" customFormat="1" ht="114.75" x14ac:dyDescent="0.25">
      <c r="A834" s="10" t="s">
        <v>20</v>
      </c>
      <c r="B834" s="11">
        <v>12048</v>
      </c>
      <c r="C834" s="10">
        <f>VLOOKUP(B834,[1]Planilha8!$X$4:$Y$6629,2,0)</f>
        <v>2322501</v>
      </c>
      <c r="D834" s="12" t="s">
        <v>228</v>
      </c>
      <c r="E834" s="12" t="str">
        <f>VLOOKUP(B834,[1]Planilha8!$X$4:$Z$6629,3,0)</f>
        <v>CLÍNICA MÉDICA   ALA 2 –  GERÊNCIA  DE  ENFERMAGEM</v>
      </c>
      <c r="F834" s="12" t="str">
        <f>VLOOKUP(B834,[1]Planilha8!$X$4:$AD$6629,7,0)</f>
        <v>BOM</v>
      </c>
      <c r="G834" s="13">
        <v>44056</v>
      </c>
      <c r="H834" s="14">
        <v>3531.94</v>
      </c>
      <c r="I834" s="15" t="s">
        <v>22</v>
      </c>
      <c r="J834" s="16" t="s">
        <v>152</v>
      </c>
      <c r="K834" s="17">
        <v>2049868</v>
      </c>
      <c r="L834" s="18">
        <v>2020001270</v>
      </c>
      <c r="M834" s="19">
        <v>44056</v>
      </c>
      <c r="N834" s="20">
        <v>0</v>
      </c>
      <c r="O834" s="21">
        <v>0</v>
      </c>
      <c r="P834" s="22">
        <v>0</v>
      </c>
      <c r="Q834" s="23">
        <v>0</v>
      </c>
      <c r="R834" s="24">
        <v>0</v>
      </c>
      <c r="S834" s="25">
        <v>3531.94</v>
      </c>
      <c r="AMG834"/>
      <c r="AMH834"/>
      <c r="AMI834"/>
      <c r="AMJ834"/>
    </row>
    <row r="835" spans="1:1024" s="2" customFormat="1" ht="114.75" x14ac:dyDescent="0.25">
      <c r="A835" s="10" t="s">
        <v>20</v>
      </c>
      <c r="B835" s="11">
        <v>12049</v>
      </c>
      <c r="C835" s="10">
        <f>VLOOKUP(B835,[1]Planilha8!$X$4:$Y$6629,2,0)</f>
        <v>2322547</v>
      </c>
      <c r="D835" s="12" t="s">
        <v>228</v>
      </c>
      <c r="E835" s="12" t="str">
        <f>VLOOKUP(B835,[1]Planilha8!$X$4:$Z$6629,3,0)</f>
        <v>CLÍNICA MÉDICA   ALA 2 –  GERÊNCIA  DE  ENFERMAGEM</v>
      </c>
      <c r="F835" s="12" t="str">
        <f>VLOOKUP(B835,[1]Planilha8!$X$4:$AD$6629,7,0)</f>
        <v>BOM</v>
      </c>
      <c r="G835" s="13">
        <v>44056</v>
      </c>
      <c r="H835" s="14">
        <v>3531.94</v>
      </c>
      <c r="I835" s="15" t="s">
        <v>22</v>
      </c>
      <c r="J835" s="16" t="s">
        <v>152</v>
      </c>
      <c r="K835" s="17">
        <v>2049868</v>
      </c>
      <c r="L835" s="18">
        <v>2020001270</v>
      </c>
      <c r="M835" s="19">
        <v>44056</v>
      </c>
      <c r="N835" s="20">
        <v>0</v>
      </c>
      <c r="O835" s="21">
        <v>0</v>
      </c>
      <c r="P835" s="22">
        <v>0</v>
      </c>
      <c r="Q835" s="23">
        <v>0</v>
      </c>
      <c r="R835" s="24">
        <v>0</v>
      </c>
      <c r="S835" s="25">
        <v>3531.94</v>
      </c>
      <c r="AMG835"/>
      <c r="AMH835"/>
      <c r="AMI835"/>
      <c r="AMJ835"/>
    </row>
    <row r="836" spans="1:1024" s="2" customFormat="1" ht="114.75" x14ac:dyDescent="0.25">
      <c r="A836" s="10" t="s">
        <v>20</v>
      </c>
      <c r="B836" s="11">
        <v>12050</v>
      </c>
      <c r="C836" s="10">
        <f>VLOOKUP(B836,[1]Planilha8!$X$4:$Y$6629,2,0)</f>
        <v>2322503</v>
      </c>
      <c r="D836" s="12" t="s">
        <v>228</v>
      </c>
      <c r="E836" s="12" t="str">
        <f>VLOOKUP(B836,[1]Planilha8!$X$4:$Z$6629,3,0)</f>
        <v>CHI - NUCLEO ADMINISTRATIVO</v>
      </c>
      <c r="F836" s="12" t="str">
        <f>VLOOKUP(B836,[1]Planilha8!$X$4:$AD$6629,7,0)</f>
        <v>BOM</v>
      </c>
      <c r="G836" s="13">
        <v>44056</v>
      </c>
      <c r="H836" s="14">
        <v>3531.94</v>
      </c>
      <c r="I836" s="15" t="s">
        <v>22</v>
      </c>
      <c r="J836" s="16" t="s">
        <v>152</v>
      </c>
      <c r="K836" s="17">
        <v>2049868</v>
      </c>
      <c r="L836" s="18">
        <v>2020001270</v>
      </c>
      <c r="M836" s="19">
        <v>44056</v>
      </c>
      <c r="N836" s="20">
        <v>0</v>
      </c>
      <c r="O836" s="21">
        <v>0</v>
      </c>
      <c r="P836" s="22">
        <v>0</v>
      </c>
      <c r="Q836" s="23">
        <v>0</v>
      </c>
      <c r="R836" s="24">
        <v>0</v>
      </c>
      <c r="S836" s="25">
        <v>3531.94</v>
      </c>
      <c r="AMG836"/>
      <c r="AMH836"/>
      <c r="AMI836"/>
      <c r="AMJ836"/>
    </row>
    <row r="837" spans="1:1024" s="2" customFormat="1" ht="114.75" x14ac:dyDescent="0.25">
      <c r="A837" s="10" t="s">
        <v>20</v>
      </c>
      <c r="B837" s="11">
        <v>12051</v>
      </c>
      <c r="C837" s="10">
        <f>VLOOKUP(B837,[1]Planilha8!$X$4:$Y$6629,2,0)</f>
        <v>2322504</v>
      </c>
      <c r="D837" s="12" t="s">
        <v>228</v>
      </c>
      <c r="E837" s="12" t="str">
        <f>VLOOKUP(B837,[1]Planilha8!$X$4:$Z$6629,3,0)</f>
        <v>NUTRIÇÃO</v>
      </c>
      <c r="F837" s="12" t="str">
        <f>VLOOKUP(B837,[1]Planilha8!$X$4:$AD$6629,7,0)</f>
        <v>BOM</v>
      </c>
      <c r="G837" s="13">
        <v>44056</v>
      </c>
      <c r="H837" s="14">
        <v>3531.94</v>
      </c>
      <c r="I837" s="15" t="s">
        <v>22</v>
      </c>
      <c r="J837" s="16" t="s">
        <v>152</v>
      </c>
      <c r="K837" s="17">
        <v>2049868</v>
      </c>
      <c r="L837" s="18">
        <v>2020001270</v>
      </c>
      <c r="M837" s="19">
        <v>44056</v>
      </c>
      <c r="N837" s="20">
        <v>0</v>
      </c>
      <c r="O837" s="21">
        <v>0</v>
      </c>
      <c r="P837" s="22">
        <v>0</v>
      </c>
      <c r="Q837" s="23">
        <v>0</v>
      </c>
      <c r="R837" s="24">
        <v>0</v>
      </c>
      <c r="S837" s="25">
        <v>3531.94</v>
      </c>
      <c r="AMG837"/>
      <c r="AMH837"/>
      <c r="AMI837"/>
      <c r="AMJ837"/>
    </row>
    <row r="838" spans="1:1024" s="2" customFormat="1" ht="114.75" x14ac:dyDescent="0.25">
      <c r="A838" s="10" t="s">
        <v>20</v>
      </c>
      <c r="B838" s="11">
        <v>12052</v>
      </c>
      <c r="C838" s="10">
        <f>VLOOKUP(B838,[1]Planilha8!$X$4:$Y$6629,2,0)</f>
        <v>2322505</v>
      </c>
      <c r="D838" s="12" t="s">
        <v>228</v>
      </c>
      <c r="E838" s="12" t="str">
        <f>VLOOKUP(B838,[1]Planilha8!$X$4:$Z$6629,3,0)</f>
        <v>NUTRIÇÃO</v>
      </c>
      <c r="F838" s="12" t="str">
        <f>VLOOKUP(B838,[1]Planilha8!$X$4:$AD$6629,7,0)</f>
        <v>BOM</v>
      </c>
      <c r="G838" s="13">
        <v>44056</v>
      </c>
      <c r="H838" s="14">
        <v>3531.94</v>
      </c>
      <c r="I838" s="15" t="s">
        <v>22</v>
      </c>
      <c r="J838" s="16" t="s">
        <v>152</v>
      </c>
      <c r="K838" s="17">
        <v>2049868</v>
      </c>
      <c r="L838" s="18">
        <v>2020001270</v>
      </c>
      <c r="M838" s="19">
        <v>44056</v>
      </c>
      <c r="N838" s="20">
        <v>0</v>
      </c>
      <c r="O838" s="21">
        <v>0</v>
      </c>
      <c r="P838" s="22">
        <v>0</v>
      </c>
      <c r="Q838" s="23">
        <v>0</v>
      </c>
      <c r="R838" s="24">
        <v>0</v>
      </c>
      <c r="S838" s="25">
        <v>3531.94</v>
      </c>
      <c r="AMG838"/>
      <c r="AMH838"/>
      <c r="AMI838"/>
      <c r="AMJ838"/>
    </row>
    <row r="839" spans="1:1024" s="2" customFormat="1" ht="114.75" x14ac:dyDescent="0.25">
      <c r="A839" s="10" t="s">
        <v>20</v>
      </c>
      <c r="B839" s="11">
        <v>12053</v>
      </c>
      <c r="C839" s="10">
        <f>VLOOKUP(B839,[1]Planilha8!$X$4:$Y$6629,2,0)</f>
        <v>2322506</v>
      </c>
      <c r="D839" s="12" t="s">
        <v>228</v>
      </c>
      <c r="E839" s="12" t="str">
        <f>VLOOKUP(B839,[1]Planilha8!$X$4:$Z$6629,3,0)</f>
        <v>CHI – CENTRAL HUMANIZADA DE INTERNAÇÃO</v>
      </c>
      <c r="F839" s="12" t="str">
        <f>VLOOKUP(B839,[1]Planilha8!$X$4:$AD$6629,7,0)</f>
        <v>BOM</v>
      </c>
      <c r="G839" s="13">
        <v>44056</v>
      </c>
      <c r="H839" s="14">
        <v>3531.94</v>
      </c>
      <c r="I839" s="15" t="s">
        <v>22</v>
      </c>
      <c r="J839" s="16" t="s">
        <v>152</v>
      </c>
      <c r="K839" s="17">
        <v>2049868</v>
      </c>
      <c r="L839" s="18">
        <v>2020001270</v>
      </c>
      <c r="M839" s="19">
        <v>44056</v>
      </c>
      <c r="N839" s="20">
        <v>0</v>
      </c>
      <c r="O839" s="21">
        <v>0</v>
      </c>
      <c r="P839" s="22">
        <v>0</v>
      </c>
      <c r="Q839" s="23">
        <v>0</v>
      </c>
      <c r="R839" s="24">
        <v>0</v>
      </c>
      <c r="S839" s="25">
        <v>3531.94</v>
      </c>
      <c r="AMG839"/>
      <c r="AMH839"/>
      <c r="AMI839"/>
      <c r="AMJ839"/>
    </row>
    <row r="840" spans="1:1024" s="2" customFormat="1" ht="114.75" x14ac:dyDescent="0.25">
      <c r="A840" s="10" t="s">
        <v>20</v>
      </c>
      <c r="B840" s="11">
        <v>12054</v>
      </c>
      <c r="C840" s="10">
        <f>VLOOKUP(B840,[1]Planilha8!$X$4:$Y$6629,2,0)</f>
        <v>2322507</v>
      </c>
      <c r="D840" s="12" t="s">
        <v>228</v>
      </c>
      <c r="E840" s="12" t="str">
        <f>VLOOKUP(B840,[1]Planilha8!$X$4:$Z$6629,3,0)</f>
        <v>AMBULATÓRIO – GERÊNCIA ALA A</v>
      </c>
      <c r="F840" s="12" t="str">
        <f>VLOOKUP(B840,[1]Planilha8!$X$4:$AD$6629,7,0)</f>
        <v>BOM</v>
      </c>
      <c r="G840" s="13">
        <v>44056</v>
      </c>
      <c r="H840" s="14">
        <v>3531.94</v>
      </c>
      <c r="I840" s="15" t="s">
        <v>22</v>
      </c>
      <c r="J840" s="16" t="s">
        <v>152</v>
      </c>
      <c r="K840" s="17">
        <v>2049868</v>
      </c>
      <c r="L840" s="18">
        <v>2020001270</v>
      </c>
      <c r="M840" s="19">
        <v>44056</v>
      </c>
      <c r="N840" s="20">
        <v>0</v>
      </c>
      <c r="O840" s="21">
        <v>0</v>
      </c>
      <c r="P840" s="22">
        <v>0</v>
      </c>
      <c r="Q840" s="23">
        <v>0</v>
      </c>
      <c r="R840" s="24">
        <v>0</v>
      </c>
      <c r="S840" s="25">
        <v>3531.94</v>
      </c>
      <c r="AMG840"/>
      <c r="AMH840"/>
      <c r="AMI840"/>
      <c r="AMJ840"/>
    </row>
    <row r="841" spans="1:1024" s="2" customFormat="1" ht="114.75" x14ac:dyDescent="0.25">
      <c r="A841" s="10" t="s">
        <v>20</v>
      </c>
      <c r="B841" s="11">
        <v>12055</v>
      </c>
      <c r="C841" s="10">
        <f>VLOOKUP(B841,[1]Planilha8!$X$4:$Y$6629,2,0)</f>
        <v>2322508</v>
      </c>
      <c r="D841" s="12" t="s">
        <v>228</v>
      </c>
      <c r="E841" s="12" t="str">
        <f>VLOOKUP(B841,[1]Planilha8!$X$4:$Z$6629,3,0)</f>
        <v>ESCRITÓRIO DE QUALIDADE</v>
      </c>
      <c r="F841" s="12" t="str">
        <f>VLOOKUP(B841,[1]Planilha8!$X$4:$AD$6629,7,0)</f>
        <v>BOM</v>
      </c>
      <c r="G841" s="13">
        <v>44056</v>
      </c>
      <c r="H841" s="14">
        <v>3531.94</v>
      </c>
      <c r="I841" s="15" t="s">
        <v>22</v>
      </c>
      <c r="J841" s="16" t="s">
        <v>152</v>
      </c>
      <c r="K841" s="17">
        <v>2049868</v>
      </c>
      <c r="L841" s="18">
        <v>2020001270</v>
      </c>
      <c r="M841" s="19">
        <v>44056</v>
      </c>
      <c r="N841" s="20">
        <v>0</v>
      </c>
      <c r="O841" s="21">
        <v>0</v>
      </c>
      <c r="P841" s="22">
        <v>0</v>
      </c>
      <c r="Q841" s="23">
        <v>0</v>
      </c>
      <c r="R841" s="24">
        <v>0</v>
      </c>
      <c r="S841" s="25">
        <v>3531.94</v>
      </c>
      <c r="AMG841"/>
      <c r="AMH841"/>
      <c r="AMI841"/>
      <c r="AMJ841"/>
    </row>
    <row r="842" spans="1:1024" s="2" customFormat="1" ht="114.75" x14ac:dyDescent="0.25">
      <c r="A842" s="10" t="s">
        <v>20</v>
      </c>
      <c r="B842" s="11">
        <v>12056</v>
      </c>
      <c r="C842" s="10">
        <f>VLOOKUP(B842,[1]Planilha8!$X$4:$Y$6629,2,0)</f>
        <v>2322509</v>
      </c>
      <c r="D842" s="12" t="s">
        <v>228</v>
      </c>
      <c r="E842" s="12" t="str">
        <f>VLOOKUP(B842,[1]Planilha8!$X$4:$Z$6629,3,0)</f>
        <v>DIRETORIA DE ENFERMAGEM</v>
      </c>
      <c r="F842" s="12" t="str">
        <f>VLOOKUP(B842,[1]Planilha8!$X$4:$AD$6629,7,0)</f>
        <v>BOM</v>
      </c>
      <c r="G842" s="13">
        <v>44056</v>
      </c>
      <c r="H842" s="14">
        <v>3531.94</v>
      </c>
      <c r="I842" s="15" t="s">
        <v>22</v>
      </c>
      <c r="J842" s="16" t="s">
        <v>152</v>
      </c>
      <c r="K842" s="17">
        <v>2049868</v>
      </c>
      <c r="L842" s="18">
        <v>2020001270</v>
      </c>
      <c r="M842" s="19">
        <v>44056</v>
      </c>
      <c r="N842" s="20">
        <v>0</v>
      </c>
      <c r="O842" s="21">
        <v>0</v>
      </c>
      <c r="P842" s="22">
        <v>0</v>
      </c>
      <c r="Q842" s="23">
        <v>0</v>
      </c>
      <c r="R842" s="24">
        <v>0</v>
      </c>
      <c r="S842" s="25">
        <v>3531.94</v>
      </c>
      <c r="AMG842"/>
      <c r="AMH842"/>
      <c r="AMI842"/>
      <c r="AMJ842"/>
    </row>
    <row r="843" spans="1:1024" s="2" customFormat="1" ht="114.75" x14ac:dyDescent="0.25">
      <c r="A843" s="10" t="s">
        <v>20</v>
      </c>
      <c r="B843" s="11">
        <v>12057</v>
      </c>
      <c r="C843" s="10">
        <f>VLOOKUP(B843,[1]Planilha8!$X$4:$Y$6629,2,0)</f>
        <v>2322510</v>
      </c>
      <c r="D843" s="12" t="s">
        <v>228</v>
      </c>
      <c r="E843" s="12" t="str">
        <f>VLOOKUP(B843,[1]Planilha8!$X$4:$Z$6629,3,0)</f>
        <v>SAC</v>
      </c>
      <c r="F843" s="12" t="str">
        <f>VLOOKUP(B843,[1]Planilha8!$X$4:$AD$6629,7,0)</f>
        <v>BOM</v>
      </c>
      <c r="G843" s="13">
        <v>44056</v>
      </c>
      <c r="H843" s="14">
        <v>3531.94</v>
      </c>
      <c r="I843" s="15" t="s">
        <v>22</v>
      </c>
      <c r="J843" s="16" t="s">
        <v>152</v>
      </c>
      <c r="K843" s="17">
        <v>2049868</v>
      </c>
      <c r="L843" s="18">
        <v>2020001270</v>
      </c>
      <c r="M843" s="19">
        <v>44056</v>
      </c>
      <c r="N843" s="20">
        <v>0</v>
      </c>
      <c r="O843" s="21">
        <v>0</v>
      </c>
      <c r="P843" s="22">
        <v>0</v>
      </c>
      <c r="Q843" s="23">
        <v>0</v>
      </c>
      <c r="R843" s="24">
        <v>0</v>
      </c>
      <c r="S843" s="25">
        <v>3531.94</v>
      </c>
      <c r="AMG843"/>
      <c r="AMH843"/>
      <c r="AMI843"/>
      <c r="AMJ843"/>
    </row>
    <row r="844" spans="1:1024" s="2" customFormat="1" ht="114.75" x14ac:dyDescent="0.25">
      <c r="A844" s="10" t="s">
        <v>20</v>
      </c>
      <c r="B844" s="11">
        <v>12058</v>
      </c>
      <c r="C844" s="10">
        <f>VLOOKUP(B844,[1]Planilha8!$X$4:$Y$6629,2,0)</f>
        <v>2322511</v>
      </c>
      <c r="D844" s="12" t="s">
        <v>228</v>
      </c>
      <c r="E844" s="12" t="str">
        <f>VLOOKUP(B844,[1]Planilha8!$X$4:$Z$6629,3,0)</f>
        <v>CENTRO CIRURGICO – CHEFIA</v>
      </c>
      <c r="F844" s="12" t="str">
        <f>VLOOKUP(B844,[1]Planilha8!$X$4:$AD$6629,7,0)</f>
        <v>BOM</v>
      </c>
      <c r="G844" s="13">
        <v>44056</v>
      </c>
      <c r="H844" s="14">
        <v>3531.94</v>
      </c>
      <c r="I844" s="15" t="s">
        <v>22</v>
      </c>
      <c r="J844" s="16" t="s">
        <v>152</v>
      </c>
      <c r="K844" s="17">
        <v>2049868</v>
      </c>
      <c r="L844" s="18">
        <v>2020001270</v>
      </c>
      <c r="M844" s="19">
        <v>44056</v>
      </c>
      <c r="N844" s="20">
        <v>0</v>
      </c>
      <c r="O844" s="21">
        <v>0</v>
      </c>
      <c r="P844" s="22">
        <v>0</v>
      </c>
      <c r="Q844" s="23">
        <v>0</v>
      </c>
      <c r="R844" s="24">
        <v>0</v>
      </c>
      <c r="S844" s="25">
        <v>3531.94</v>
      </c>
      <c r="AMG844"/>
      <c r="AMH844"/>
      <c r="AMI844"/>
      <c r="AMJ844"/>
    </row>
    <row r="845" spans="1:1024" s="2" customFormat="1" ht="114.75" x14ac:dyDescent="0.25">
      <c r="A845" s="10" t="s">
        <v>20</v>
      </c>
      <c r="B845" s="11">
        <v>12059</v>
      </c>
      <c r="C845" s="10">
        <f>VLOOKUP(B845,[1]Planilha8!$X$4:$Y$6629,2,0)</f>
        <v>2322512</v>
      </c>
      <c r="D845" s="12" t="s">
        <v>228</v>
      </c>
      <c r="E845" s="12" t="str">
        <f>VLOOKUP(B845,[1]Planilha8!$X$4:$Z$6629,3,0)</f>
        <v>ALMOXARIFADO</v>
      </c>
      <c r="F845" s="12" t="str">
        <f>VLOOKUP(B845,[1]Planilha8!$X$4:$AD$6629,7,0)</f>
        <v>BOM</v>
      </c>
      <c r="G845" s="13">
        <v>44056</v>
      </c>
      <c r="H845" s="14">
        <v>3531.94</v>
      </c>
      <c r="I845" s="15" t="s">
        <v>22</v>
      </c>
      <c r="J845" s="16" t="s">
        <v>152</v>
      </c>
      <c r="K845" s="17">
        <v>2049868</v>
      </c>
      <c r="L845" s="18">
        <v>2020001270</v>
      </c>
      <c r="M845" s="19">
        <v>44056</v>
      </c>
      <c r="N845" s="20">
        <v>0</v>
      </c>
      <c r="O845" s="21">
        <v>0</v>
      </c>
      <c r="P845" s="22">
        <v>0</v>
      </c>
      <c r="Q845" s="23">
        <v>0</v>
      </c>
      <c r="R845" s="24">
        <v>0</v>
      </c>
      <c r="S845" s="25">
        <v>3531.94</v>
      </c>
      <c r="AMG845"/>
      <c r="AMH845"/>
      <c r="AMI845"/>
      <c r="AMJ845"/>
    </row>
    <row r="846" spans="1:1024" s="2" customFormat="1" ht="114.75" x14ac:dyDescent="0.25">
      <c r="A846" s="10" t="s">
        <v>20</v>
      </c>
      <c r="B846" s="11">
        <v>12060</v>
      </c>
      <c r="C846" s="10">
        <f>VLOOKUP(B846,[1]Planilha8!$X$4:$Y$6629,2,0)</f>
        <v>2322513</v>
      </c>
      <c r="D846" s="12" t="s">
        <v>228</v>
      </c>
      <c r="E846" s="12" t="str">
        <f>VLOOKUP(B846,[1]Planilha8!$X$4:$Z$6629,3,0)</f>
        <v>CENTRO CIRURGICO – CHEFIA</v>
      </c>
      <c r="F846" s="12" t="str">
        <f>VLOOKUP(B846,[1]Planilha8!$X$4:$AD$6629,7,0)</f>
        <v>BOM</v>
      </c>
      <c r="G846" s="13">
        <v>44056</v>
      </c>
      <c r="H846" s="14">
        <v>3531.94</v>
      </c>
      <c r="I846" s="15" t="s">
        <v>22</v>
      </c>
      <c r="J846" s="16" t="s">
        <v>152</v>
      </c>
      <c r="K846" s="17">
        <v>2049868</v>
      </c>
      <c r="L846" s="18">
        <v>2020001270</v>
      </c>
      <c r="M846" s="19">
        <v>44056</v>
      </c>
      <c r="N846" s="20">
        <v>0</v>
      </c>
      <c r="O846" s="21">
        <v>0</v>
      </c>
      <c r="P846" s="22">
        <v>0</v>
      </c>
      <c r="Q846" s="23">
        <v>0</v>
      </c>
      <c r="R846" s="24">
        <v>0</v>
      </c>
      <c r="S846" s="25">
        <v>3531.94</v>
      </c>
      <c r="AMG846"/>
      <c r="AMH846"/>
      <c r="AMI846"/>
      <c r="AMJ846"/>
    </row>
    <row r="847" spans="1:1024" s="2" customFormat="1" ht="114.75" x14ac:dyDescent="0.25">
      <c r="A847" s="10" t="s">
        <v>20</v>
      </c>
      <c r="B847" s="11">
        <v>12061</v>
      </c>
      <c r="C847" s="10">
        <f>VLOOKUP(B847,[1]Planilha8!$X$4:$Y$6629,2,0)</f>
        <v>2322514</v>
      </c>
      <c r="D847" s="12" t="s">
        <v>228</v>
      </c>
      <c r="E847" s="12" t="str">
        <f>VLOOKUP(B847,[1]Planilha8!$X$4:$Z$6629,3,0)</f>
        <v>CTI – SALA ADMINISTRATIVA</v>
      </c>
      <c r="F847" s="12" t="str">
        <f>VLOOKUP(B847,[1]Planilha8!$X$4:$AD$6629,7,0)</f>
        <v>BOM</v>
      </c>
      <c r="G847" s="13">
        <v>44056</v>
      </c>
      <c r="H847" s="14">
        <v>3531.94</v>
      </c>
      <c r="I847" s="15" t="s">
        <v>22</v>
      </c>
      <c r="J847" s="16" t="s">
        <v>152</v>
      </c>
      <c r="K847" s="17">
        <v>2049868</v>
      </c>
      <c r="L847" s="18">
        <v>2020001270</v>
      </c>
      <c r="M847" s="19">
        <v>44056</v>
      </c>
      <c r="N847" s="20">
        <v>0</v>
      </c>
      <c r="O847" s="21">
        <v>0</v>
      </c>
      <c r="P847" s="22">
        <v>0</v>
      </c>
      <c r="Q847" s="23">
        <v>0</v>
      </c>
      <c r="R847" s="24">
        <v>0</v>
      </c>
      <c r="S847" s="25">
        <v>3531.94</v>
      </c>
      <c r="AMG847"/>
      <c r="AMH847"/>
      <c r="AMI847"/>
      <c r="AMJ847"/>
    </row>
    <row r="848" spans="1:1024" s="2" customFormat="1" ht="114.75" x14ac:dyDescent="0.25">
      <c r="A848" s="10" t="s">
        <v>20</v>
      </c>
      <c r="B848" s="11">
        <v>12062</v>
      </c>
      <c r="C848" s="10">
        <f>VLOOKUP(B848,[1]Planilha8!$X$4:$Y$6629,2,0)</f>
        <v>2322515</v>
      </c>
      <c r="D848" s="12" t="s">
        <v>228</v>
      </c>
      <c r="E848" s="12" t="str">
        <f>VLOOKUP(B848,[1]Planilha8!$X$4:$Z$6629,3,0)</f>
        <v>CENTRO CIRÚRGICO - CORREDOR ALA A</v>
      </c>
      <c r="F848" s="12" t="str">
        <f>VLOOKUP(B848,[1]Planilha8!$X$4:$AD$6629,7,0)</f>
        <v>BOM</v>
      </c>
      <c r="G848" s="13">
        <v>44056</v>
      </c>
      <c r="H848" s="14">
        <v>3531.94</v>
      </c>
      <c r="I848" s="15" t="s">
        <v>22</v>
      </c>
      <c r="J848" s="16" t="s">
        <v>152</v>
      </c>
      <c r="K848" s="17">
        <v>2049868</v>
      </c>
      <c r="L848" s="18">
        <v>2020001270</v>
      </c>
      <c r="M848" s="19">
        <v>44056</v>
      </c>
      <c r="N848" s="20">
        <v>0</v>
      </c>
      <c r="O848" s="21">
        <v>0</v>
      </c>
      <c r="P848" s="22">
        <v>0</v>
      </c>
      <c r="Q848" s="23">
        <v>0</v>
      </c>
      <c r="R848" s="24">
        <v>0</v>
      </c>
      <c r="S848" s="25">
        <v>3531.94</v>
      </c>
      <c r="AMG848"/>
      <c r="AMH848"/>
      <c r="AMI848"/>
      <c r="AMJ848"/>
    </row>
    <row r="849" spans="1:1024" s="2" customFormat="1" ht="114.75" x14ac:dyDescent="0.25">
      <c r="A849" s="10" t="s">
        <v>20</v>
      </c>
      <c r="B849" s="11">
        <v>12063</v>
      </c>
      <c r="C849" s="10">
        <f>VLOOKUP(B849,[1]Planilha8!$X$4:$Y$6629,2,0)</f>
        <v>2322548</v>
      </c>
      <c r="D849" s="12" t="s">
        <v>228</v>
      </c>
      <c r="E849" s="12" t="str">
        <f>VLOOKUP(B849,[1]Planilha8!$X$4:$Z$6629,3,0)</f>
        <v>CAPELANIA</v>
      </c>
      <c r="F849" s="12" t="str">
        <f>VLOOKUP(B849,[1]Planilha8!$X$4:$AD$6629,7,0)</f>
        <v>BOM</v>
      </c>
      <c r="G849" s="13">
        <v>44056</v>
      </c>
      <c r="H849" s="14">
        <v>3531.94</v>
      </c>
      <c r="I849" s="15" t="s">
        <v>22</v>
      </c>
      <c r="J849" s="16" t="s">
        <v>152</v>
      </c>
      <c r="K849" s="17">
        <v>2049868</v>
      </c>
      <c r="L849" s="18">
        <v>2020001270</v>
      </c>
      <c r="M849" s="19">
        <v>44056</v>
      </c>
      <c r="N849" s="20">
        <v>0</v>
      </c>
      <c r="O849" s="21">
        <v>0</v>
      </c>
      <c r="P849" s="22">
        <v>0</v>
      </c>
      <c r="Q849" s="23">
        <v>0</v>
      </c>
      <c r="R849" s="24">
        <v>0</v>
      </c>
      <c r="S849" s="25">
        <v>3531.94</v>
      </c>
      <c r="AMG849"/>
      <c r="AMH849"/>
      <c r="AMI849"/>
      <c r="AMJ849"/>
    </row>
    <row r="850" spans="1:1024" s="2" customFormat="1" ht="114.75" x14ac:dyDescent="0.25">
      <c r="A850" s="10" t="s">
        <v>20</v>
      </c>
      <c r="B850" s="11">
        <v>12064</v>
      </c>
      <c r="C850" s="10">
        <f>VLOOKUP(B850,[1]Planilha8!$X$4:$Y$6629,2,0)</f>
        <v>2322502</v>
      </c>
      <c r="D850" s="12" t="s">
        <v>228</v>
      </c>
      <c r="E850" s="12" t="str">
        <f>VLOOKUP(B850,[1]Planilha8!$X$4:$Z$6629,3,0)</f>
        <v>DIRETORIA DE ENFERMAGEM</v>
      </c>
      <c r="F850" s="12" t="str">
        <f>VLOOKUP(B850,[1]Planilha8!$X$4:$AD$6629,7,0)</f>
        <v>BOM</v>
      </c>
      <c r="G850" s="13">
        <v>44056</v>
      </c>
      <c r="H850" s="14">
        <v>3531.94</v>
      </c>
      <c r="I850" s="15" t="s">
        <v>22</v>
      </c>
      <c r="J850" s="16" t="s">
        <v>152</v>
      </c>
      <c r="K850" s="17">
        <v>2049868</v>
      </c>
      <c r="L850" s="18">
        <v>2020001270</v>
      </c>
      <c r="M850" s="19">
        <v>44056</v>
      </c>
      <c r="N850" s="20">
        <v>0</v>
      </c>
      <c r="O850" s="21">
        <v>0</v>
      </c>
      <c r="P850" s="22">
        <v>0</v>
      </c>
      <c r="Q850" s="23">
        <v>0</v>
      </c>
      <c r="R850" s="24">
        <v>0</v>
      </c>
      <c r="S850" s="25">
        <v>3531.94</v>
      </c>
      <c r="AMG850"/>
      <c r="AMH850"/>
      <c r="AMI850"/>
      <c r="AMJ850"/>
    </row>
    <row r="851" spans="1:1024" s="2" customFormat="1" ht="114.75" x14ac:dyDescent="0.25">
      <c r="A851" s="10" t="s">
        <v>20</v>
      </c>
      <c r="B851" s="11">
        <v>12065</v>
      </c>
      <c r="C851" s="10">
        <f>VLOOKUP(B851,[1]Planilha8!$X$4:$Y$6629,2,0)</f>
        <v>2322528</v>
      </c>
      <c r="D851" s="12" t="s">
        <v>228</v>
      </c>
      <c r="E851" s="12" t="str">
        <f>VLOOKUP(B851,[1]Planilha8!$X$4:$Z$6629,3,0)</f>
        <v>CENTRO CIRURGICO - SALA DE REUNIAO</v>
      </c>
      <c r="F851" s="12" t="str">
        <f>VLOOKUP(B851,[1]Planilha8!$X$4:$AD$6629,7,0)</f>
        <v>BOM</v>
      </c>
      <c r="G851" s="13">
        <v>44056</v>
      </c>
      <c r="H851" s="14">
        <v>3531.94</v>
      </c>
      <c r="I851" s="15" t="s">
        <v>22</v>
      </c>
      <c r="J851" s="16" t="s">
        <v>152</v>
      </c>
      <c r="K851" s="17">
        <v>2049868</v>
      </c>
      <c r="L851" s="18">
        <v>2020001270</v>
      </c>
      <c r="M851" s="19">
        <v>44056</v>
      </c>
      <c r="N851" s="20">
        <v>0</v>
      </c>
      <c r="O851" s="21">
        <v>0</v>
      </c>
      <c r="P851" s="22">
        <v>0</v>
      </c>
      <c r="Q851" s="23">
        <v>0</v>
      </c>
      <c r="R851" s="24">
        <v>0</v>
      </c>
      <c r="S851" s="25">
        <v>3531.94</v>
      </c>
      <c r="AMG851"/>
      <c r="AMH851"/>
      <c r="AMI851"/>
      <c r="AMJ851"/>
    </row>
    <row r="852" spans="1:1024" s="2" customFormat="1" ht="114.75" x14ac:dyDescent="0.25">
      <c r="A852" s="10" t="s">
        <v>20</v>
      </c>
      <c r="B852" s="11">
        <v>12066</v>
      </c>
      <c r="C852" s="10">
        <f>VLOOKUP(B852,[1]Planilha8!$X$4:$Y$6629,2,0)</f>
        <v>2322516</v>
      </c>
      <c r="D852" s="12" t="s">
        <v>228</v>
      </c>
      <c r="E852" s="12" t="str">
        <f>VLOOKUP(B852,[1]Planilha8!$X$4:$Z$6629,3,0)</f>
        <v>AMBULATÓRIO – GERÊNCIA ALA A</v>
      </c>
      <c r="F852" s="12" t="str">
        <f>VLOOKUP(B852,[1]Planilha8!$X$4:$AD$6629,7,0)</f>
        <v>BOM</v>
      </c>
      <c r="G852" s="13">
        <v>44056</v>
      </c>
      <c r="H852" s="14">
        <v>3531.94</v>
      </c>
      <c r="I852" s="15" t="s">
        <v>22</v>
      </c>
      <c r="J852" s="16" t="s">
        <v>152</v>
      </c>
      <c r="K852" s="17">
        <v>2049868</v>
      </c>
      <c r="L852" s="18">
        <v>2020001270</v>
      </c>
      <c r="M852" s="19">
        <v>44056</v>
      </c>
      <c r="N852" s="20">
        <v>0</v>
      </c>
      <c r="O852" s="21">
        <v>0</v>
      </c>
      <c r="P852" s="22">
        <v>0</v>
      </c>
      <c r="Q852" s="23">
        <v>0</v>
      </c>
      <c r="R852" s="24">
        <v>0</v>
      </c>
      <c r="S852" s="25">
        <v>3531.94</v>
      </c>
      <c r="AMG852"/>
      <c r="AMH852"/>
      <c r="AMI852"/>
      <c r="AMJ852"/>
    </row>
    <row r="853" spans="1:1024" s="2" customFormat="1" ht="114.75" x14ac:dyDescent="0.25">
      <c r="A853" s="10" t="s">
        <v>20</v>
      </c>
      <c r="B853" s="11">
        <v>12067</v>
      </c>
      <c r="C853" s="10">
        <f>VLOOKUP(B853,[1]Planilha8!$X$4:$Y$6629,2,0)</f>
        <v>2322517</v>
      </c>
      <c r="D853" s="12" t="s">
        <v>228</v>
      </c>
      <c r="E853" s="12" t="str">
        <f>VLOOKUP(B853,[1]Planilha8!$X$4:$Z$6629,3,0)</f>
        <v>AMBULATÓRIO – GERÊNCIA ENFERMAGEM ALA A</v>
      </c>
      <c r="F853" s="12" t="str">
        <f>VLOOKUP(B853,[1]Planilha8!$X$4:$AD$6629,7,0)</f>
        <v>BOM</v>
      </c>
      <c r="G853" s="13">
        <v>44056</v>
      </c>
      <c r="H853" s="14">
        <v>3531.94</v>
      </c>
      <c r="I853" s="15" t="s">
        <v>22</v>
      </c>
      <c r="J853" s="16" t="s">
        <v>152</v>
      </c>
      <c r="K853" s="17">
        <v>2049868</v>
      </c>
      <c r="L853" s="18">
        <v>2020001270</v>
      </c>
      <c r="M853" s="19">
        <v>44056</v>
      </c>
      <c r="N853" s="20">
        <v>0</v>
      </c>
      <c r="O853" s="21">
        <v>0</v>
      </c>
      <c r="P853" s="22">
        <v>0</v>
      </c>
      <c r="Q853" s="23">
        <v>0</v>
      </c>
      <c r="R853" s="24">
        <v>0</v>
      </c>
      <c r="S853" s="25">
        <v>3531.94</v>
      </c>
      <c r="AMG853"/>
      <c r="AMH853"/>
      <c r="AMI853"/>
      <c r="AMJ853"/>
    </row>
    <row r="854" spans="1:1024" s="2" customFormat="1" ht="114.75" x14ac:dyDescent="0.25">
      <c r="A854" s="10" t="s">
        <v>20</v>
      </c>
      <c r="B854" s="11">
        <v>12068</v>
      </c>
      <c r="C854" s="10">
        <f>VLOOKUP(B854,[1]Planilha8!$X$4:$Y$6629,2,0)</f>
        <v>2322518</v>
      </c>
      <c r="D854" s="12" t="s">
        <v>228</v>
      </c>
      <c r="E854" s="12" t="str">
        <f>VLOOKUP(B854,[1]Planilha8!$X$4:$Z$6629,3,0)</f>
        <v>OUVIDORIA</v>
      </c>
      <c r="F854" s="12" t="str">
        <f>VLOOKUP(B854,[1]Planilha8!$X$4:$AD$6629,7,0)</f>
        <v>BOM</v>
      </c>
      <c r="G854" s="13">
        <v>44056</v>
      </c>
      <c r="H854" s="14">
        <v>3531.94</v>
      </c>
      <c r="I854" s="15" t="s">
        <v>22</v>
      </c>
      <c r="J854" s="16" t="s">
        <v>152</v>
      </c>
      <c r="K854" s="17">
        <v>2049868</v>
      </c>
      <c r="L854" s="18">
        <v>2020001270</v>
      </c>
      <c r="M854" s="19">
        <v>44056</v>
      </c>
      <c r="N854" s="20">
        <v>0</v>
      </c>
      <c r="O854" s="21">
        <v>0</v>
      </c>
      <c r="P854" s="22">
        <v>0</v>
      </c>
      <c r="Q854" s="23">
        <v>0</v>
      </c>
      <c r="R854" s="24">
        <v>0</v>
      </c>
      <c r="S854" s="25">
        <v>3531.94</v>
      </c>
      <c r="AMG854"/>
      <c r="AMH854"/>
      <c r="AMI854"/>
      <c r="AMJ854"/>
    </row>
    <row r="855" spans="1:1024" s="2" customFormat="1" ht="114.75" x14ac:dyDescent="0.25">
      <c r="A855" s="10" t="s">
        <v>20</v>
      </c>
      <c r="B855" s="11">
        <v>12069</v>
      </c>
      <c r="C855" s="10">
        <f>VLOOKUP(B855,[1]Planilha8!$X$4:$Y$6629,2,0)</f>
        <v>2322519</v>
      </c>
      <c r="D855" s="12" t="s">
        <v>228</v>
      </c>
      <c r="E855" s="12" t="str">
        <f>VLOOKUP(B855,[1]Planilha8!$X$4:$Z$6629,3,0)</f>
        <v>centro cirúrgico – rpa</v>
      </c>
      <c r="F855" s="12" t="str">
        <f>VLOOKUP(B855,[1]Planilha8!$X$4:$AD$6629,7,0)</f>
        <v>BOM</v>
      </c>
      <c r="G855" s="13">
        <v>44056</v>
      </c>
      <c r="H855" s="14">
        <v>3531.94</v>
      </c>
      <c r="I855" s="15" t="s">
        <v>22</v>
      </c>
      <c r="J855" s="16" t="s">
        <v>152</v>
      </c>
      <c r="K855" s="17">
        <v>2049868</v>
      </c>
      <c r="L855" s="18">
        <v>2020001270</v>
      </c>
      <c r="M855" s="19">
        <v>44056</v>
      </c>
      <c r="N855" s="20">
        <v>0</v>
      </c>
      <c r="O855" s="21">
        <v>0</v>
      </c>
      <c r="P855" s="22">
        <v>0</v>
      </c>
      <c r="Q855" s="23">
        <v>0</v>
      </c>
      <c r="R855" s="24">
        <v>0</v>
      </c>
      <c r="S855" s="25">
        <v>3531.94</v>
      </c>
      <c r="AMG855"/>
      <c r="AMH855"/>
      <c r="AMI855"/>
      <c r="AMJ855"/>
    </row>
    <row r="856" spans="1:1024" s="2" customFormat="1" ht="114.75" x14ac:dyDescent="0.25">
      <c r="A856" s="10" t="s">
        <v>20</v>
      </c>
      <c r="B856" s="11">
        <v>12070</v>
      </c>
      <c r="C856" s="10">
        <f>VLOOKUP(B856,[1]Planilha8!$X$4:$Y$6629,2,0)</f>
        <v>2322520</v>
      </c>
      <c r="D856" s="12" t="s">
        <v>228</v>
      </c>
      <c r="E856" s="12" t="str">
        <f>VLOOKUP(B856,[1]Planilha8!$X$4:$Z$6629,3,0)</f>
        <v>CHI – CENTRAL HUMANIZADA DE INTERNAÇÃO</v>
      </c>
      <c r="F856" s="12" t="str">
        <f>VLOOKUP(B856,[1]Planilha8!$X$4:$AD$6629,7,0)</f>
        <v>BOM</v>
      </c>
      <c r="G856" s="13">
        <v>44056</v>
      </c>
      <c r="H856" s="14">
        <v>3531.94</v>
      </c>
      <c r="I856" s="15" t="s">
        <v>22</v>
      </c>
      <c r="J856" s="16" t="s">
        <v>152</v>
      </c>
      <c r="K856" s="17">
        <v>2049868</v>
      </c>
      <c r="L856" s="18">
        <v>2020001270</v>
      </c>
      <c r="M856" s="19">
        <v>44056</v>
      </c>
      <c r="N856" s="20">
        <v>0</v>
      </c>
      <c r="O856" s="21">
        <v>0</v>
      </c>
      <c r="P856" s="22">
        <v>0</v>
      </c>
      <c r="Q856" s="23">
        <v>0</v>
      </c>
      <c r="R856" s="24">
        <v>0</v>
      </c>
      <c r="S856" s="25">
        <v>3531.94</v>
      </c>
      <c r="AMG856"/>
      <c r="AMH856"/>
      <c r="AMI856"/>
      <c r="AMJ856"/>
    </row>
    <row r="857" spans="1:1024" s="2" customFormat="1" ht="114.75" x14ac:dyDescent="0.25">
      <c r="A857" s="10" t="s">
        <v>20</v>
      </c>
      <c r="B857" s="11">
        <v>12071</v>
      </c>
      <c r="C857" s="10">
        <f>VLOOKUP(B857,[1]Planilha8!$X$4:$Y$6629,2,0)</f>
        <v>2322521</v>
      </c>
      <c r="D857" s="12" t="s">
        <v>228</v>
      </c>
      <c r="E857" s="12" t="str">
        <f>VLOOKUP(B857,[1]Planilha8!$X$4:$Z$6629,3,0)</f>
        <v>ESCRITÓRIO DE QUALIDADE</v>
      </c>
      <c r="F857" s="12" t="str">
        <f>VLOOKUP(B857,[1]Planilha8!$X$4:$AD$6629,7,0)</f>
        <v>BOM</v>
      </c>
      <c r="G857" s="13">
        <v>44056</v>
      </c>
      <c r="H857" s="14">
        <v>3531.94</v>
      </c>
      <c r="I857" s="15" t="s">
        <v>22</v>
      </c>
      <c r="J857" s="16" t="s">
        <v>152</v>
      </c>
      <c r="K857" s="17">
        <v>2049868</v>
      </c>
      <c r="L857" s="18">
        <v>2020001270</v>
      </c>
      <c r="M857" s="19">
        <v>44056</v>
      </c>
      <c r="N857" s="20">
        <v>0</v>
      </c>
      <c r="O857" s="21">
        <v>0</v>
      </c>
      <c r="P857" s="22">
        <v>0</v>
      </c>
      <c r="Q857" s="23">
        <v>0</v>
      </c>
      <c r="R857" s="24">
        <v>0</v>
      </c>
      <c r="S857" s="25">
        <v>3531.94</v>
      </c>
      <c r="AMG857"/>
      <c r="AMH857"/>
      <c r="AMI857"/>
      <c r="AMJ857"/>
    </row>
    <row r="858" spans="1:1024" s="2" customFormat="1" ht="114.75" x14ac:dyDescent="0.25">
      <c r="A858" s="10" t="s">
        <v>20</v>
      </c>
      <c r="B858" s="11">
        <v>12072</v>
      </c>
      <c r="C858" s="10">
        <f>VLOOKUP(B858,[1]Planilha8!$X$4:$Y$6629,2,0)</f>
        <v>2322522</v>
      </c>
      <c r="D858" s="12" t="s">
        <v>228</v>
      </c>
      <c r="E858" s="12" t="str">
        <f>VLOOKUP(B858,[1]Planilha8!$X$4:$Z$6629,3,0)</f>
        <v>CCIH</v>
      </c>
      <c r="F858" s="12" t="str">
        <f>VLOOKUP(B858,[1]Planilha8!$X$4:$AD$6629,7,0)</f>
        <v>BOM</v>
      </c>
      <c r="G858" s="13">
        <v>44056</v>
      </c>
      <c r="H858" s="14">
        <v>3531.94</v>
      </c>
      <c r="I858" s="15" t="s">
        <v>22</v>
      </c>
      <c r="J858" s="16" t="s">
        <v>152</v>
      </c>
      <c r="K858" s="17">
        <v>2049868</v>
      </c>
      <c r="L858" s="18">
        <v>2020001270</v>
      </c>
      <c r="M858" s="19">
        <v>44056</v>
      </c>
      <c r="N858" s="20">
        <v>0</v>
      </c>
      <c r="O858" s="21">
        <v>0</v>
      </c>
      <c r="P858" s="22">
        <v>0</v>
      </c>
      <c r="Q858" s="23">
        <v>0</v>
      </c>
      <c r="R858" s="24">
        <v>0</v>
      </c>
      <c r="S858" s="25">
        <v>3531.94</v>
      </c>
      <c r="AMG858"/>
      <c r="AMH858"/>
      <c r="AMI858"/>
      <c r="AMJ858"/>
    </row>
    <row r="859" spans="1:1024" s="2" customFormat="1" ht="114.75" x14ac:dyDescent="0.25">
      <c r="A859" s="10" t="s">
        <v>20</v>
      </c>
      <c r="B859" s="11">
        <v>12073</v>
      </c>
      <c r="C859" s="10">
        <f>VLOOKUP(B859,[1]Planilha8!$X$4:$Y$6629,2,0)</f>
        <v>2322523</v>
      </c>
      <c r="D859" s="12" t="s">
        <v>228</v>
      </c>
      <c r="E859" s="12" t="str">
        <f>VLOOKUP(B859,[1]Planilha8!$X$4:$Z$6629,3,0)</f>
        <v>FATURAMENTO</v>
      </c>
      <c r="F859" s="12" t="str">
        <f>VLOOKUP(B859,[1]Planilha8!$X$4:$AD$6629,7,0)</f>
        <v>BOM</v>
      </c>
      <c r="G859" s="13">
        <v>44056</v>
      </c>
      <c r="H859" s="14">
        <v>3531.94</v>
      </c>
      <c r="I859" s="15" t="s">
        <v>22</v>
      </c>
      <c r="J859" s="16" t="s">
        <v>152</v>
      </c>
      <c r="K859" s="17">
        <v>2049868</v>
      </c>
      <c r="L859" s="18">
        <v>2020001270</v>
      </c>
      <c r="M859" s="19">
        <v>44056</v>
      </c>
      <c r="N859" s="20">
        <v>0</v>
      </c>
      <c r="O859" s="21">
        <v>0</v>
      </c>
      <c r="P859" s="22">
        <v>0</v>
      </c>
      <c r="Q859" s="23">
        <v>0</v>
      </c>
      <c r="R859" s="24">
        <v>0</v>
      </c>
      <c r="S859" s="25">
        <v>3531.94</v>
      </c>
      <c r="AMG859"/>
      <c r="AMH859"/>
      <c r="AMI859"/>
      <c r="AMJ859"/>
    </row>
    <row r="860" spans="1:1024" s="2" customFormat="1" ht="114.75" x14ac:dyDescent="0.25">
      <c r="A860" s="10" t="s">
        <v>20</v>
      </c>
      <c r="B860" s="11">
        <v>12074</v>
      </c>
      <c r="C860" s="10">
        <f>VLOOKUP(B860,[1]Planilha8!$X$4:$Y$6629,2,0)</f>
        <v>2322524</v>
      </c>
      <c r="D860" s="12" t="s">
        <v>228</v>
      </c>
      <c r="E860" s="12" t="str">
        <f>VLOOKUP(B860,[1]Planilha8!$X$4:$Z$6629,3,0)</f>
        <v>CCIH</v>
      </c>
      <c r="F860" s="12" t="str">
        <f>VLOOKUP(B860,[1]Planilha8!$X$4:$AD$6629,7,0)</f>
        <v>BOM</v>
      </c>
      <c r="G860" s="13">
        <v>44056</v>
      </c>
      <c r="H860" s="14">
        <v>3531.94</v>
      </c>
      <c r="I860" s="15" t="s">
        <v>22</v>
      </c>
      <c r="J860" s="16" t="s">
        <v>152</v>
      </c>
      <c r="K860" s="17">
        <v>2049868</v>
      </c>
      <c r="L860" s="18">
        <v>2020001270</v>
      </c>
      <c r="M860" s="19">
        <v>44056</v>
      </c>
      <c r="N860" s="20">
        <v>0</v>
      </c>
      <c r="O860" s="21">
        <v>0</v>
      </c>
      <c r="P860" s="22">
        <v>0</v>
      </c>
      <c r="Q860" s="23">
        <v>0</v>
      </c>
      <c r="R860" s="24">
        <v>0</v>
      </c>
      <c r="S860" s="25">
        <v>3531.94</v>
      </c>
      <c r="AMG860"/>
      <c r="AMH860"/>
      <c r="AMI860"/>
      <c r="AMJ860"/>
    </row>
    <row r="861" spans="1:1024" s="2" customFormat="1" ht="114.75" x14ac:dyDescent="0.25">
      <c r="A861" s="10" t="s">
        <v>20</v>
      </c>
      <c r="B861" s="11">
        <v>12075</v>
      </c>
      <c r="C861" s="10">
        <f>VLOOKUP(B861,[1]Planilha8!$X$4:$Y$6629,2,0)</f>
        <v>2322525</v>
      </c>
      <c r="D861" s="12" t="s">
        <v>228</v>
      </c>
      <c r="E861" s="12" t="str">
        <f>VLOOKUP(B861,[1]Planilha8!$X$4:$Z$6629,3,0)</f>
        <v>CCIH</v>
      </c>
      <c r="F861" s="12" t="str">
        <f>VLOOKUP(B861,[1]Planilha8!$X$4:$AD$6629,7,0)</f>
        <v>BOM</v>
      </c>
      <c r="G861" s="13">
        <v>44056</v>
      </c>
      <c r="H861" s="14">
        <v>3531.94</v>
      </c>
      <c r="I861" s="15" t="s">
        <v>22</v>
      </c>
      <c r="J861" s="16" t="s">
        <v>152</v>
      </c>
      <c r="K861" s="17">
        <v>2049868</v>
      </c>
      <c r="L861" s="18">
        <v>2020001270</v>
      </c>
      <c r="M861" s="19">
        <v>44056</v>
      </c>
      <c r="N861" s="20">
        <v>0</v>
      </c>
      <c r="O861" s="21">
        <v>0</v>
      </c>
      <c r="P861" s="22">
        <v>0</v>
      </c>
      <c r="Q861" s="23">
        <v>0</v>
      </c>
      <c r="R861" s="24">
        <v>0</v>
      </c>
      <c r="S861" s="25">
        <v>3531.94</v>
      </c>
      <c r="AMG861"/>
      <c r="AMH861"/>
      <c r="AMI861"/>
      <c r="AMJ861"/>
    </row>
    <row r="862" spans="1:1024" s="2" customFormat="1" ht="114.75" x14ac:dyDescent="0.25">
      <c r="A862" s="10" t="s">
        <v>20</v>
      </c>
      <c r="B862" s="11">
        <v>12076</v>
      </c>
      <c r="C862" s="10">
        <f>VLOOKUP(B862,[1]Planilha8!$X$4:$Y$6629,2,0)</f>
        <v>2322526</v>
      </c>
      <c r="D862" s="12" t="s">
        <v>228</v>
      </c>
      <c r="E862" s="12" t="str">
        <f>VLOOKUP(B862,[1]Planilha8!$X$4:$Z$6629,3,0)</f>
        <v>TRANSPLANTE</v>
      </c>
      <c r="F862" s="12" t="str">
        <f>VLOOKUP(B862,[1]Planilha8!$X$4:$AD$6629,7,0)</f>
        <v>BOM</v>
      </c>
      <c r="G862" s="13">
        <v>44056</v>
      </c>
      <c r="H862" s="14">
        <v>3531.94</v>
      </c>
      <c r="I862" s="15" t="s">
        <v>22</v>
      </c>
      <c r="J862" s="16" t="s">
        <v>152</v>
      </c>
      <c r="K862" s="17">
        <v>2049868</v>
      </c>
      <c r="L862" s="18">
        <v>2020001270</v>
      </c>
      <c r="M862" s="19">
        <v>44056</v>
      </c>
      <c r="N862" s="20">
        <v>0</v>
      </c>
      <c r="O862" s="21">
        <v>0</v>
      </c>
      <c r="P862" s="22">
        <v>0</v>
      </c>
      <c r="Q862" s="23">
        <v>0</v>
      </c>
      <c r="R862" s="24">
        <v>0</v>
      </c>
      <c r="S862" s="25">
        <v>3531.94</v>
      </c>
      <c r="AMG862"/>
      <c r="AMH862"/>
      <c r="AMI862"/>
      <c r="AMJ862"/>
    </row>
    <row r="863" spans="1:1024" s="2" customFormat="1" ht="114.75" x14ac:dyDescent="0.25">
      <c r="A863" s="10" t="s">
        <v>20</v>
      </c>
      <c r="B863" s="11">
        <v>12077</v>
      </c>
      <c r="C863" s="10">
        <f>VLOOKUP(B863,[1]Planilha8!$X$4:$Y$6629,2,0)</f>
        <v>2322527</v>
      </c>
      <c r="D863" s="12" t="s">
        <v>228</v>
      </c>
      <c r="E863" s="12" t="str">
        <f>VLOOKUP(B863,[1]Planilha8!$X$4:$Z$6629,3,0)</f>
        <v>CLÍNICA MÉDICA   ALA 2 –  GERÊNCIA  DE  ENFERMAGEM</v>
      </c>
      <c r="F863" s="12" t="str">
        <f>VLOOKUP(B863,[1]Planilha8!$X$4:$AD$6629,7,0)</f>
        <v>BOM</v>
      </c>
      <c r="G863" s="13">
        <v>44056</v>
      </c>
      <c r="H863" s="14">
        <v>3531.94</v>
      </c>
      <c r="I863" s="15" t="s">
        <v>22</v>
      </c>
      <c r="J863" s="16" t="s">
        <v>152</v>
      </c>
      <c r="K863" s="17">
        <v>2049868</v>
      </c>
      <c r="L863" s="18">
        <v>2020001270</v>
      </c>
      <c r="M863" s="19">
        <v>44056</v>
      </c>
      <c r="N863" s="20">
        <v>0</v>
      </c>
      <c r="O863" s="21">
        <v>0</v>
      </c>
      <c r="P863" s="22">
        <v>0</v>
      </c>
      <c r="Q863" s="23">
        <v>0</v>
      </c>
      <c r="R863" s="24">
        <v>0</v>
      </c>
      <c r="S863" s="25">
        <v>3531.94</v>
      </c>
      <c r="AMG863"/>
      <c r="AMH863"/>
      <c r="AMI863"/>
      <c r="AMJ863"/>
    </row>
    <row r="864" spans="1:1024" s="2" customFormat="1" ht="114.75" x14ac:dyDescent="0.25">
      <c r="A864" s="10" t="s">
        <v>20</v>
      </c>
      <c r="B864" s="11">
        <v>12078</v>
      </c>
      <c r="C864" s="10">
        <f>VLOOKUP(B864,[1]Planilha8!$X$4:$Y$6629,2,0)</f>
        <v>2322549</v>
      </c>
      <c r="D864" s="12" t="s">
        <v>228</v>
      </c>
      <c r="E864" s="12" t="str">
        <f>VLOOKUP(B864,[1]Planilha8!$X$4:$Z$6629,3,0)</f>
        <v>AMBULATÓRIO – RECEPÇÃO GUICHÊ 03</v>
      </c>
      <c r="F864" s="12" t="str">
        <f>VLOOKUP(B864,[1]Planilha8!$X$4:$AD$6629,7,0)</f>
        <v>BOM</v>
      </c>
      <c r="G864" s="13">
        <v>44056</v>
      </c>
      <c r="H864" s="14">
        <v>3531.94</v>
      </c>
      <c r="I864" s="15" t="s">
        <v>22</v>
      </c>
      <c r="J864" s="16" t="s">
        <v>152</v>
      </c>
      <c r="K864" s="17">
        <v>2049868</v>
      </c>
      <c r="L864" s="18">
        <v>2020001270</v>
      </c>
      <c r="M864" s="19">
        <v>44056</v>
      </c>
      <c r="N864" s="20">
        <v>0</v>
      </c>
      <c r="O864" s="21">
        <v>0</v>
      </c>
      <c r="P864" s="22">
        <v>0</v>
      </c>
      <c r="Q864" s="23">
        <v>0</v>
      </c>
      <c r="R864" s="24">
        <v>0</v>
      </c>
      <c r="S864" s="25">
        <v>3531.94</v>
      </c>
      <c r="AMG864"/>
      <c r="AMH864"/>
      <c r="AMI864"/>
      <c r="AMJ864"/>
    </row>
    <row r="865" spans="1:1024" s="2" customFormat="1" ht="114.75" x14ac:dyDescent="0.25">
      <c r="A865" s="10" t="s">
        <v>20</v>
      </c>
      <c r="B865" s="11">
        <v>12079</v>
      </c>
      <c r="C865" s="10">
        <f>VLOOKUP(B865,[1]Planilha8!$X$4:$Y$6629,2,0)</f>
        <v>2322529</v>
      </c>
      <c r="D865" s="12" t="s">
        <v>228</v>
      </c>
      <c r="E865" s="12" t="str">
        <f>VLOOKUP(B865,[1]Planilha8!$X$4:$Z$6629,3,0)</f>
        <v>AMBULATÓRIO – RECEPÇÃO GUICHÊ 09</v>
      </c>
      <c r="F865" s="12" t="str">
        <f>VLOOKUP(B865,[1]Planilha8!$X$4:$AD$6629,7,0)</f>
        <v>BOM</v>
      </c>
      <c r="G865" s="13">
        <v>44056</v>
      </c>
      <c r="H865" s="14">
        <v>3531.94</v>
      </c>
      <c r="I865" s="15" t="s">
        <v>22</v>
      </c>
      <c r="J865" s="16" t="s">
        <v>152</v>
      </c>
      <c r="K865" s="17">
        <v>2049868</v>
      </c>
      <c r="L865" s="18">
        <v>2020001270</v>
      </c>
      <c r="M865" s="19">
        <v>44056</v>
      </c>
      <c r="N865" s="20">
        <v>0</v>
      </c>
      <c r="O865" s="21">
        <v>0</v>
      </c>
      <c r="P865" s="22">
        <v>0</v>
      </c>
      <c r="Q865" s="23">
        <v>0</v>
      </c>
      <c r="R865" s="24">
        <v>0</v>
      </c>
      <c r="S865" s="25">
        <v>3531.94</v>
      </c>
      <c r="AMG865"/>
      <c r="AMH865"/>
      <c r="AMI865"/>
      <c r="AMJ865"/>
    </row>
    <row r="866" spans="1:1024" s="2" customFormat="1" ht="114.75" x14ac:dyDescent="0.25">
      <c r="A866" s="10" t="s">
        <v>20</v>
      </c>
      <c r="B866" s="11">
        <v>12080</v>
      </c>
      <c r="C866" s="10">
        <f>VLOOKUP(B866,[1]Planilha8!$X$4:$Y$6629,2,0)</f>
        <v>2322530</v>
      </c>
      <c r="D866" s="12" t="s">
        <v>228</v>
      </c>
      <c r="E866" s="12" t="str">
        <f>VLOOKUP(B866,[1]Planilha8!$X$4:$Z$6629,3,0)</f>
        <v>AMBULATÓRIO – RECEPÇÃO GUICHÊ 05</v>
      </c>
      <c r="F866" s="12" t="str">
        <f>VLOOKUP(B866,[1]Planilha8!$X$4:$AD$6629,7,0)</f>
        <v>BOM</v>
      </c>
      <c r="G866" s="13">
        <v>44056</v>
      </c>
      <c r="H866" s="14">
        <v>3531.94</v>
      </c>
      <c r="I866" s="15" t="s">
        <v>22</v>
      </c>
      <c r="J866" s="16" t="s">
        <v>152</v>
      </c>
      <c r="K866" s="17">
        <v>2049868</v>
      </c>
      <c r="L866" s="18">
        <v>2020001270</v>
      </c>
      <c r="M866" s="19">
        <v>44056</v>
      </c>
      <c r="N866" s="20">
        <v>0</v>
      </c>
      <c r="O866" s="21">
        <v>0</v>
      </c>
      <c r="P866" s="22">
        <v>0</v>
      </c>
      <c r="Q866" s="23">
        <v>0</v>
      </c>
      <c r="R866" s="24">
        <v>0</v>
      </c>
      <c r="S866" s="25">
        <v>3531.94</v>
      </c>
      <c r="AMG866"/>
      <c r="AMH866"/>
      <c r="AMI866"/>
      <c r="AMJ866"/>
    </row>
    <row r="867" spans="1:1024" s="2" customFormat="1" ht="114.75" x14ac:dyDescent="0.25">
      <c r="A867" s="10" t="s">
        <v>20</v>
      </c>
      <c r="B867" s="11">
        <v>12081</v>
      </c>
      <c r="C867" s="10">
        <f>VLOOKUP(B867,[1]Planilha8!$X$4:$Y$6629,2,0)</f>
        <v>2322531</v>
      </c>
      <c r="D867" s="12" t="s">
        <v>228</v>
      </c>
      <c r="E867" s="12" t="str">
        <f>VLOOKUP(B867,[1]Planilha8!$X$4:$Z$6629,3,0)</f>
        <v>AMBULATÓRIO – RECEPÇÃO</v>
      </c>
      <c r="F867" s="12" t="str">
        <f>VLOOKUP(B867,[1]Planilha8!$X$4:$AD$6629,7,0)</f>
        <v>BOM</v>
      </c>
      <c r="G867" s="13">
        <v>44056</v>
      </c>
      <c r="H867" s="14">
        <v>3531.94</v>
      </c>
      <c r="I867" s="15" t="s">
        <v>22</v>
      </c>
      <c r="J867" s="16" t="s">
        <v>152</v>
      </c>
      <c r="K867" s="17">
        <v>2049868</v>
      </c>
      <c r="L867" s="18">
        <v>2020001270</v>
      </c>
      <c r="M867" s="19">
        <v>44056</v>
      </c>
      <c r="N867" s="20">
        <v>0</v>
      </c>
      <c r="O867" s="21">
        <v>0</v>
      </c>
      <c r="P867" s="22">
        <v>0</v>
      </c>
      <c r="Q867" s="23">
        <v>0</v>
      </c>
      <c r="R867" s="24">
        <v>0</v>
      </c>
      <c r="S867" s="25">
        <v>3531.94</v>
      </c>
      <c r="AMG867"/>
      <c r="AMH867"/>
      <c r="AMI867"/>
      <c r="AMJ867"/>
    </row>
    <row r="868" spans="1:1024" s="2" customFormat="1" ht="114.75" x14ac:dyDescent="0.25">
      <c r="A868" s="10" t="s">
        <v>20</v>
      </c>
      <c r="B868" s="11">
        <v>12082</v>
      </c>
      <c r="C868" s="10">
        <f>VLOOKUP(B868,[1]Planilha8!$X$4:$Y$6629,2,0)</f>
        <v>2322532</v>
      </c>
      <c r="D868" s="12" t="s">
        <v>228</v>
      </c>
      <c r="E868" s="12" t="str">
        <f>VLOOKUP(B868,[1]Planilha8!$X$4:$Z$6629,3,0)</f>
        <v>FATURAMENTO</v>
      </c>
      <c r="F868" s="12" t="str">
        <f>VLOOKUP(B868,[1]Planilha8!$X$4:$AD$6629,7,0)</f>
        <v>BOM</v>
      </c>
      <c r="G868" s="13">
        <v>44056</v>
      </c>
      <c r="H868" s="14">
        <v>3531.94</v>
      </c>
      <c r="I868" s="15" t="s">
        <v>22</v>
      </c>
      <c r="J868" s="16" t="s">
        <v>152</v>
      </c>
      <c r="K868" s="17">
        <v>2049868</v>
      </c>
      <c r="L868" s="18">
        <v>2020001270</v>
      </c>
      <c r="M868" s="19">
        <v>44056</v>
      </c>
      <c r="N868" s="20">
        <v>0</v>
      </c>
      <c r="O868" s="21">
        <v>0</v>
      </c>
      <c r="P868" s="22">
        <v>0</v>
      </c>
      <c r="Q868" s="23">
        <v>0</v>
      </c>
      <c r="R868" s="24">
        <v>0</v>
      </c>
      <c r="S868" s="25">
        <v>3531.94</v>
      </c>
      <c r="AMG868"/>
      <c r="AMH868"/>
      <c r="AMI868"/>
      <c r="AMJ868"/>
    </row>
    <row r="869" spans="1:1024" s="2" customFormat="1" ht="114.75" x14ac:dyDescent="0.25">
      <c r="A869" s="10" t="s">
        <v>20</v>
      </c>
      <c r="B869" s="11">
        <v>12083</v>
      </c>
      <c r="C869" s="10">
        <f>VLOOKUP(B869,[1]Planilha8!$X$4:$Y$6629,2,0)</f>
        <v>2322533</v>
      </c>
      <c r="D869" s="12" t="s">
        <v>228</v>
      </c>
      <c r="E869" s="12" t="str">
        <f>VLOOKUP(B869,[1]Planilha8!$X$4:$Z$6629,3,0)</f>
        <v>AMBULATÓRIO – RECEPÇÃO GUICHÊ 06</v>
      </c>
      <c r="F869" s="12" t="str">
        <f>VLOOKUP(B869,[1]Planilha8!$X$4:$AD$6629,7,0)</f>
        <v>BOM</v>
      </c>
      <c r="G869" s="13">
        <v>44056</v>
      </c>
      <c r="H869" s="14">
        <v>3531.94</v>
      </c>
      <c r="I869" s="15" t="s">
        <v>22</v>
      </c>
      <c r="J869" s="16" t="s">
        <v>152</v>
      </c>
      <c r="K869" s="17">
        <v>2049868</v>
      </c>
      <c r="L869" s="18">
        <v>2020001270</v>
      </c>
      <c r="M869" s="19">
        <v>44056</v>
      </c>
      <c r="N869" s="20">
        <v>0</v>
      </c>
      <c r="O869" s="21">
        <v>0</v>
      </c>
      <c r="P869" s="22">
        <v>0</v>
      </c>
      <c r="Q869" s="23">
        <v>0</v>
      </c>
      <c r="R869" s="24">
        <v>0</v>
      </c>
      <c r="S869" s="25">
        <v>3531.94</v>
      </c>
      <c r="AMG869"/>
      <c r="AMH869"/>
      <c r="AMI869"/>
      <c r="AMJ869"/>
    </row>
    <row r="870" spans="1:1024" s="2" customFormat="1" ht="114.75" x14ac:dyDescent="0.25">
      <c r="A870" s="10" t="s">
        <v>20</v>
      </c>
      <c r="B870" s="11">
        <v>12084</v>
      </c>
      <c r="C870" s="10">
        <f>VLOOKUP(B870,[1]Planilha8!$X$4:$Y$6629,2,0)</f>
        <v>2322534</v>
      </c>
      <c r="D870" s="12" t="s">
        <v>228</v>
      </c>
      <c r="E870" s="12" t="str">
        <f>VLOOKUP(B870,[1]Planilha8!$X$4:$Z$6629,3,0)</f>
        <v>CHI – GUARDA VOLUMES</v>
      </c>
      <c r="F870" s="12" t="str">
        <f>VLOOKUP(B870,[1]Planilha8!$X$4:$AD$6629,7,0)</f>
        <v>BOM</v>
      </c>
      <c r="G870" s="13">
        <v>44056</v>
      </c>
      <c r="H870" s="14">
        <v>3531.94</v>
      </c>
      <c r="I870" s="15" t="s">
        <v>22</v>
      </c>
      <c r="J870" s="16" t="s">
        <v>152</v>
      </c>
      <c r="K870" s="17">
        <v>2049868</v>
      </c>
      <c r="L870" s="18">
        <v>2020001270</v>
      </c>
      <c r="M870" s="19">
        <v>44056</v>
      </c>
      <c r="N870" s="20">
        <v>0</v>
      </c>
      <c r="O870" s="21">
        <v>0</v>
      </c>
      <c r="P870" s="22">
        <v>0</v>
      </c>
      <c r="Q870" s="23">
        <v>0</v>
      </c>
      <c r="R870" s="24">
        <v>0</v>
      </c>
      <c r="S870" s="25">
        <v>3531.94</v>
      </c>
      <c r="AMG870"/>
      <c r="AMH870"/>
      <c r="AMI870"/>
      <c r="AMJ870"/>
    </row>
    <row r="871" spans="1:1024" s="2" customFormat="1" ht="114.75" x14ac:dyDescent="0.25">
      <c r="A871" s="10" t="s">
        <v>20</v>
      </c>
      <c r="B871" s="11">
        <v>12085</v>
      </c>
      <c r="C871" s="10">
        <f>VLOOKUP(B871,[1]Planilha8!$X$4:$Y$6629,2,0)</f>
        <v>2322535</v>
      </c>
      <c r="D871" s="12" t="s">
        <v>228</v>
      </c>
      <c r="E871" s="12" t="str">
        <f>VLOOKUP(B871,[1]Planilha8!$X$4:$Z$6629,3,0)</f>
        <v>ALMOXARIFADO</v>
      </c>
      <c r="F871" s="12" t="str">
        <f>VLOOKUP(B871,[1]Planilha8!$X$4:$AD$6629,7,0)</f>
        <v>BOM</v>
      </c>
      <c r="G871" s="13">
        <v>44056</v>
      </c>
      <c r="H871" s="14">
        <v>3531.94</v>
      </c>
      <c r="I871" s="15" t="s">
        <v>22</v>
      </c>
      <c r="J871" s="16" t="s">
        <v>152</v>
      </c>
      <c r="K871" s="17">
        <v>2049868</v>
      </c>
      <c r="L871" s="18">
        <v>2020001270</v>
      </c>
      <c r="M871" s="19">
        <v>44056</v>
      </c>
      <c r="N871" s="20">
        <v>0</v>
      </c>
      <c r="O871" s="21">
        <v>0</v>
      </c>
      <c r="P871" s="22">
        <v>0</v>
      </c>
      <c r="Q871" s="23">
        <v>0</v>
      </c>
      <c r="R871" s="24">
        <v>0</v>
      </c>
      <c r="S871" s="25">
        <v>3531.94</v>
      </c>
      <c r="AMG871"/>
      <c r="AMH871"/>
      <c r="AMI871"/>
      <c r="AMJ871"/>
    </row>
    <row r="872" spans="1:1024" s="2" customFormat="1" ht="114.75" x14ac:dyDescent="0.25">
      <c r="A872" s="10" t="s">
        <v>20</v>
      </c>
      <c r="B872" s="11">
        <v>12086</v>
      </c>
      <c r="C872" s="10">
        <f>VLOOKUP(B872,[1]Planilha8!$X$4:$Y$6629,2,0)</f>
        <v>2322536</v>
      </c>
      <c r="D872" s="12" t="s">
        <v>228</v>
      </c>
      <c r="E872" s="12" t="str">
        <f>VLOOKUP(B872,[1]Planilha8!$X$4:$Z$6629,3,0)</f>
        <v>CENTRO CIRÚRGICO – FARMÁCIA</v>
      </c>
      <c r="F872" s="12" t="str">
        <f>VLOOKUP(B872,[1]Planilha8!$X$4:$AD$6629,7,0)</f>
        <v>BOM</v>
      </c>
      <c r="G872" s="13">
        <v>44056</v>
      </c>
      <c r="H872" s="14">
        <v>3531.94</v>
      </c>
      <c r="I872" s="15" t="s">
        <v>22</v>
      </c>
      <c r="J872" s="16" t="s">
        <v>152</v>
      </c>
      <c r="K872" s="17">
        <v>2049868</v>
      </c>
      <c r="L872" s="18">
        <v>2020001270</v>
      </c>
      <c r="M872" s="19">
        <v>44056</v>
      </c>
      <c r="N872" s="20">
        <v>0</v>
      </c>
      <c r="O872" s="21">
        <v>0</v>
      </c>
      <c r="P872" s="22">
        <v>0</v>
      </c>
      <c r="Q872" s="23">
        <v>0</v>
      </c>
      <c r="R872" s="24">
        <v>0</v>
      </c>
      <c r="S872" s="25">
        <v>3531.94</v>
      </c>
      <c r="AMG872"/>
      <c r="AMH872"/>
      <c r="AMI872"/>
      <c r="AMJ872"/>
    </row>
    <row r="873" spans="1:1024" s="2" customFormat="1" ht="114.75" x14ac:dyDescent="0.25">
      <c r="A873" s="10" t="s">
        <v>20</v>
      </c>
      <c r="B873" s="11">
        <v>12087</v>
      </c>
      <c r="C873" s="10">
        <f>VLOOKUP(B873,[1]Planilha8!$X$4:$Y$6629,2,0)</f>
        <v>2322537</v>
      </c>
      <c r="D873" s="12" t="s">
        <v>228</v>
      </c>
      <c r="E873" s="12" t="str">
        <f>VLOOKUP(B873,[1]Planilha8!$X$4:$Z$6629,3,0)</f>
        <v>GERÊNCIA DE DESENVOLVIMENTO DE PESSOAS</v>
      </c>
      <c r="F873" s="12" t="str">
        <f>VLOOKUP(B873,[1]Planilha8!$X$4:$AD$6629,7,0)</f>
        <v>BOM</v>
      </c>
      <c r="G873" s="13">
        <v>44056</v>
      </c>
      <c r="H873" s="14">
        <v>3531.94</v>
      </c>
      <c r="I873" s="15" t="s">
        <v>22</v>
      </c>
      <c r="J873" s="16" t="s">
        <v>152</v>
      </c>
      <c r="K873" s="17">
        <v>2049868</v>
      </c>
      <c r="L873" s="18">
        <v>2020001270</v>
      </c>
      <c r="M873" s="19">
        <v>44056</v>
      </c>
      <c r="N873" s="20">
        <v>0</v>
      </c>
      <c r="O873" s="21">
        <v>0</v>
      </c>
      <c r="P873" s="22">
        <v>0</v>
      </c>
      <c r="Q873" s="23">
        <v>0</v>
      </c>
      <c r="R873" s="24">
        <v>0</v>
      </c>
      <c r="S873" s="25">
        <v>3531.94</v>
      </c>
      <c r="AMG873"/>
      <c r="AMH873"/>
      <c r="AMI873"/>
      <c r="AMJ873"/>
    </row>
    <row r="874" spans="1:1024" s="2" customFormat="1" ht="114.75" x14ac:dyDescent="0.25">
      <c r="A874" s="10" t="s">
        <v>20</v>
      </c>
      <c r="B874" s="11">
        <v>12088</v>
      </c>
      <c r="C874" s="10">
        <f>VLOOKUP(B874,[1]Planilha8!$X$4:$Y$6629,2,0)</f>
        <v>2322538</v>
      </c>
      <c r="D874" s="12" t="s">
        <v>228</v>
      </c>
      <c r="E874" s="12" t="str">
        <f>VLOOKUP(B874,[1]Planilha8!$X$4:$Z$6629,3,0)</f>
        <v>HEMODIALISE / DIÁLISE</v>
      </c>
      <c r="F874" s="12" t="str">
        <f>VLOOKUP(B874,[1]Planilha8!$X$4:$AD$6629,7,0)</f>
        <v>BOM</v>
      </c>
      <c r="G874" s="13">
        <v>44056</v>
      </c>
      <c r="H874" s="14">
        <v>3531.94</v>
      </c>
      <c r="I874" s="15" t="s">
        <v>22</v>
      </c>
      <c r="J874" s="16" t="s">
        <v>152</v>
      </c>
      <c r="K874" s="17">
        <v>2049868</v>
      </c>
      <c r="L874" s="18">
        <v>2020001270</v>
      </c>
      <c r="M874" s="19">
        <v>44056</v>
      </c>
      <c r="N874" s="20">
        <v>0</v>
      </c>
      <c r="O874" s="21">
        <v>0</v>
      </c>
      <c r="P874" s="22">
        <v>0</v>
      </c>
      <c r="Q874" s="23">
        <v>0</v>
      </c>
      <c r="R874" s="24">
        <v>0</v>
      </c>
      <c r="S874" s="25">
        <v>3531.94</v>
      </c>
      <c r="AMG874"/>
      <c r="AMH874"/>
      <c r="AMI874"/>
      <c r="AMJ874"/>
    </row>
    <row r="875" spans="1:1024" s="2" customFormat="1" ht="114.75" x14ac:dyDescent="0.25">
      <c r="A875" s="10" t="s">
        <v>20</v>
      </c>
      <c r="B875" s="11">
        <v>12089</v>
      </c>
      <c r="C875" s="10">
        <f>VLOOKUP(B875,[1]Planilha8!$X$4:$Y$6629,2,0)</f>
        <v>2322539</v>
      </c>
      <c r="D875" s="12" t="s">
        <v>228</v>
      </c>
      <c r="E875" s="12" t="str">
        <f>VLOOKUP(B875,[1]Planilha8!$X$4:$Z$6629,3,0)</f>
        <v>CENTRO CIRURGICO - SALA DE REUNIAO</v>
      </c>
      <c r="F875" s="12" t="str">
        <f>VLOOKUP(B875,[1]Planilha8!$X$4:$AD$6629,7,0)</f>
        <v>BOM</v>
      </c>
      <c r="G875" s="13">
        <v>44056</v>
      </c>
      <c r="H875" s="14">
        <v>3531.94</v>
      </c>
      <c r="I875" s="15" t="s">
        <v>22</v>
      </c>
      <c r="J875" s="16" t="s">
        <v>152</v>
      </c>
      <c r="K875" s="17">
        <v>2049868</v>
      </c>
      <c r="L875" s="18">
        <v>2020001270</v>
      </c>
      <c r="M875" s="19">
        <v>44056</v>
      </c>
      <c r="N875" s="20">
        <v>0</v>
      </c>
      <c r="O875" s="21">
        <v>0</v>
      </c>
      <c r="P875" s="22">
        <v>0</v>
      </c>
      <c r="Q875" s="23">
        <v>0</v>
      </c>
      <c r="R875" s="24">
        <v>0</v>
      </c>
      <c r="S875" s="25">
        <v>3531.94</v>
      </c>
      <c r="AMG875"/>
      <c r="AMH875"/>
      <c r="AMI875"/>
      <c r="AMJ875"/>
    </row>
    <row r="876" spans="1:1024" s="2" customFormat="1" ht="114.75" x14ac:dyDescent="0.25">
      <c r="A876" s="10" t="s">
        <v>20</v>
      </c>
      <c r="B876" s="11">
        <v>12090</v>
      </c>
      <c r="C876" s="10">
        <f>VLOOKUP(B876,[1]Planilha8!$X$4:$Y$6629,2,0)</f>
        <v>2322540</v>
      </c>
      <c r="D876" s="12" t="s">
        <v>228</v>
      </c>
      <c r="E876" s="12" t="str">
        <f>VLOOKUP(B876,[1]Planilha8!$X$4:$Z$6629,3,0)</f>
        <v>FARMÁCIA – DOSE</v>
      </c>
      <c r="F876" s="12" t="str">
        <f>VLOOKUP(B876,[1]Planilha8!$X$4:$AD$6629,7,0)</f>
        <v>BOM</v>
      </c>
      <c r="G876" s="13">
        <v>44056</v>
      </c>
      <c r="H876" s="14">
        <v>3531.94</v>
      </c>
      <c r="I876" s="15" t="s">
        <v>22</v>
      </c>
      <c r="J876" s="16" t="s">
        <v>152</v>
      </c>
      <c r="K876" s="17">
        <v>2049868</v>
      </c>
      <c r="L876" s="18">
        <v>2020001270</v>
      </c>
      <c r="M876" s="19">
        <v>44056</v>
      </c>
      <c r="N876" s="20">
        <v>0</v>
      </c>
      <c r="O876" s="21">
        <v>0</v>
      </c>
      <c r="P876" s="22">
        <v>0</v>
      </c>
      <c r="Q876" s="23">
        <v>0</v>
      </c>
      <c r="R876" s="24">
        <v>0</v>
      </c>
      <c r="S876" s="25">
        <v>3531.94</v>
      </c>
      <c r="AMG876"/>
      <c r="AMH876"/>
      <c r="AMI876"/>
      <c r="AMJ876"/>
    </row>
    <row r="877" spans="1:1024" s="2" customFormat="1" ht="114.75" x14ac:dyDescent="0.25">
      <c r="A877" s="10" t="s">
        <v>20</v>
      </c>
      <c r="B877" s="11">
        <v>12091</v>
      </c>
      <c r="C877" s="10">
        <f>VLOOKUP(B877,[1]Planilha8!$X$4:$Y$6629,2,0)</f>
        <v>2322541</v>
      </c>
      <c r="D877" s="12" t="s">
        <v>228</v>
      </c>
      <c r="E877" s="12" t="str">
        <f>VLOOKUP(B877,[1]Planilha8!$X$4:$Z$6629,3,0)</f>
        <v>GERÊNCIA – APOIO AO DIAGNÓSTICO</v>
      </c>
      <c r="F877" s="12" t="str">
        <f>VLOOKUP(B877,[1]Planilha8!$X$4:$AD$6629,7,0)</f>
        <v>BOM</v>
      </c>
      <c r="G877" s="13">
        <v>44056</v>
      </c>
      <c r="H877" s="14">
        <v>3531.94</v>
      </c>
      <c r="I877" s="15" t="s">
        <v>22</v>
      </c>
      <c r="J877" s="16" t="s">
        <v>152</v>
      </c>
      <c r="K877" s="17">
        <v>2049868</v>
      </c>
      <c r="L877" s="18">
        <v>2020001270</v>
      </c>
      <c r="M877" s="19">
        <v>44056</v>
      </c>
      <c r="N877" s="20">
        <v>0</v>
      </c>
      <c r="O877" s="21">
        <v>0</v>
      </c>
      <c r="P877" s="22">
        <v>0</v>
      </c>
      <c r="Q877" s="23">
        <v>0</v>
      </c>
      <c r="R877" s="24">
        <v>0</v>
      </c>
      <c r="S877" s="25">
        <v>3531.94</v>
      </c>
      <c r="AMG877"/>
      <c r="AMH877"/>
      <c r="AMI877"/>
      <c r="AMJ877"/>
    </row>
    <row r="878" spans="1:1024" s="2" customFormat="1" ht="114.75" x14ac:dyDescent="0.25">
      <c r="A878" s="10" t="s">
        <v>20</v>
      </c>
      <c r="B878" s="11">
        <v>12092</v>
      </c>
      <c r="C878" s="10">
        <f>VLOOKUP(B878,[1]Planilha8!$X$4:$Y$6629,2,0)</f>
        <v>2322542</v>
      </c>
      <c r="D878" s="12" t="s">
        <v>228</v>
      </c>
      <c r="E878" s="12" t="str">
        <f>VLOOKUP(B878,[1]Planilha8!$X$4:$Z$6629,3,0)</f>
        <v>FATURAMENTO</v>
      </c>
      <c r="F878" s="12" t="str">
        <f>VLOOKUP(B878,[1]Planilha8!$X$4:$AD$6629,7,0)</f>
        <v>BOM</v>
      </c>
      <c r="G878" s="13">
        <v>44056</v>
      </c>
      <c r="H878" s="14">
        <v>3531.94</v>
      </c>
      <c r="I878" s="15" t="s">
        <v>22</v>
      </c>
      <c r="J878" s="16" t="s">
        <v>152</v>
      </c>
      <c r="K878" s="17">
        <v>2049868</v>
      </c>
      <c r="L878" s="18">
        <v>2020001270</v>
      </c>
      <c r="M878" s="19">
        <v>44056</v>
      </c>
      <c r="N878" s="20">
        <v>0</v>
      </c>
      <c r="O878" s="21">
        <v>0</v>
      </c>
      <c r="P878" s="22">
        <v>0</v>
      </c>
      <c r="Q878" s="23">
        <v>0</v>
      </c>
      <c r="R878" s="24">
        <v>0</v>
      </c>
      <c r="S878" s="25">
        <v>3531.94</v>
      </c>
      <c r="AMG878"/>
      <c r="AMH878"/>
      <c r="AMI878"/>
      <c r="AMJ878"/>
    </row>
    <row r="879" spans="1:1024" s="2" customFormat="1" ht="114.75" x14ac:dyDescent="0.25">
      <c r="A879" s="10" t="s">
        <v>20</v>
      </c>
      <c r="B879" s="11">
        <v>12093</v>
      </c>
      <c r="C879" s="10">
        <f>VLOOKUP(B879,[1]Planilha8!$X$4:$Y$6629,2,0)</f>
        <v>2322543</v>
      </c>
      <c r="D879" s="12" t="s">
        <v>228</v>
      </c>
      <c r="E879" s="12" t="str">
        <f>VLOOKUP(B879,[1]Planilha8!$X$4:$Z$6629,3,0)</f>
        <v>AMBULATÓRIO – RECEPÇÃO GUICHÊ 01</v>
      </c>
      <c r="F879" s="12" t="str">
        <f>VLOOKUP(B879,[1]Planilha8!$X$4:$AD$6629,7,0)</f>
        <v>BOM</v>
      </c>
      <c r="G879" s="13">
        <v>44056</v>
      </c>
      <c r="H879" s="14">
        <v>3531.94</v>
      </c>
      <c r="I879" s="15" t="s">
        <v>22</v>
      </c>
      <c r="J879" s="16" t="s">
        <v>152</v>
      </c>
      <c r="K879" s="17">
        <v>2049868</v>
      </c>
      <c r="L879" s="18">
        <v>2020001270</v>
      </c>
      <c r="M879" s="19">
        <v>44056</v>
      </c>
      <c r="N879" s="20">
        <v>0</v>
      </c>
      <c r="O879" s="21">
        <v>0</v>
      </c>
      <c r="P879" s="22">
        <v>0</v>
      </c>
      <c r="Q879" s="23">
        <v>0</v>
      </c>
      <c r="R879" s="24">
        <v>0</v>
      </c>
      <c r="S879" s="25">
        <v>3531.94</v>
      </c>
      <c r="AMG879"/>
      <c r="AMH879"/>
      <c r="AMI879"/>
      <c r="AMJ879"/>
    </row>
    <row r="880" spans="1:1024" s="2" customFormat="1" ht="114.75" x14ac:dyDescent="0.25">
      <c r="A880" s="10" t="s">
        <v>20</v>
      </c>
      <c r="B880" s="11">
        <v>12094</v>
      </c>
      <c r="C880" s="10">
        <f>VLOOKUP(B880,[1]Planilha8!$X$4:$Y$6629,2,0)</f>
        <v>2322544</v>
      </c>
      <c r="D880" s="12" t="s">
        <v>228</v>
      </c>
      <c r="E880" s="12" t="str">
        <f>VLOOKUP(B880,[1]Planilha8!$X$4:$Z$6629,3,0)</f>
        <v>FATURAMENTO</v>
      </c>
      <c r="F880" s="12" t="str">
        <f>VLOOKUP(B880,[1]Planilha8!$X$4:$AD$6629,7,0)</f>
        <v>BOM</v>
      </c>
      <c r="G880" s="13">
        <v>44056</v>
      </c>
      <c r="H880" s="14">
        <v>3531.94</v>
      </c>
      <c r="I880" s="15" t="s">
        <v>22</v>
      </c>
      <c r="J880" s="16" t="s">
        <v>152</v>
      </c>
      <c r="K880" s="17">
        <v>2049868</v>
      </c>
      <c r="L880" s="18">
        <v>2020001270</v>
      </c>
      <c r="M880" s="19">
        <v>44056</v>
      </c>
      <c r="N880" s="20">
        <v>0</v>
      </c>
      <c r="O880" s="21">
        <v>0</v>
      </c>
      <c r="P880" s="22">
        <v>0</v>
      </c>
      <c r="Q880" s="23">
        <v>0</v>
      </c>
      <c r="R880" s="24">
        <v>0</v>
      </c>
      <c r="S880" s="25">
        <v>3531.94</v>
      </c>
      <c r="AMG880"/>
      <c r="AMH880"/>
      <c r="AMI880"/>
      <c r="AMJ880"/>
    </row>
    <row r="881" spans="1:1024" s="2" customFormat="1" ht="114.75" x14ac:dyDescent="0.25">
      <c r="A881" s="10" t="s">
        <v>20</v>
      </c>
      <c r="B881" s="11">
        <v>12095</v>
      </c>
      <c r="C881" s="10">
        <f>VLOOKUP(B881,[1]Planilha8!$X$4:$Y$6629,2,0)</f>
        <v>2322545</v>
      </c>
      <c r="D881" s="12" t="s">
        <v>228</v>
      </c>
      <c r="E881" s="12" t="str">
        <f>VLOOKUP(B881,[1]Planilha8!$X$4:$Z$6629,3,0)</f>
        <v>EQUIPE MULTIPROFISSIONAL</v>
      </c>
      <c r="F881" s="12" t="str">
        <f>VLOOKUP(B881,[1]Planilha8!$X$4:$AD$6629,7,0)</f>
        <v>BOM</v>
      </c>
      <c r="G881" s="13">
        <v>44056</v>
      </c>
      <c r="H881" s="14">
        <v>3531.94</v>
      </c>
      <c r="I881" s="15" t="s">
        <v>22</v>
      </c>
      <c r="J881" s="16" t="s">
        <v>152</v>
      </c>
      <c r="K881" s="17">
        <v>2049868</v>
      </c>
      <c r="L881" s="18">
        <v>2020001270</v>
      </c>
      <c r="M881" s="19">
        <v>44056</v>
      </c>
      <c r="N881" s="20">
        <v>0</v>
      </c>
      <c r="O881" s="21">
        <v>0</v>
      </c>
      <c r="P881" s="22">
        <v>0</v>
      </c>
      <c r="Q881" s="23">
        <v>0</v>
      </c>
      <c r="R881" s="24">
        <v>0</v>
      </c>
      <c r="S881" s="25">
        <v>3531.94</v>
      </c>
      <c r="AMG881"/>
      <c r="AMH881"/>
      <c r="AMI881"/>
      <c r="AMJ881"/>
    </row>
    <row r="882" spans="1:1024" s="2" customFormat="1" ht="114.75" x14ac:dyDescent="0.25">
      <c r="A882" s="10" t="s">
        <v>20</v>
      </c>
      <c r="B882" s="11">
        <v>12096</v>
      </c>
      <c r="C882" s="10">
        <f>VLOOKUP(B882,[1]Planilha8!$X$4:$Y$6629,2,0)</f>
        <v>2322546</v>
      </c>
      <c r="D882" s="12" t="s">
        <v>228</v>
      </c>
      <c r="E882" s="12" t="str">
        <f>VLOOKUP(B882,[1]Planilha8!$X$4:$Z$6629,3,0)</f>
        <v>AMBULATÓRIO – RECEPÇÃO GUICHÊ 02</v>
      </c>
      <c r="F882" s="12" t="str">
        <f>VLOOKUP(B882,[1]Planilha8!$X$4:$AD$6629,7,0)</f>
        <v>BOM</v>
      </c>
      <c r="G882" s="13">
        <v>44056</v>
      </c>
      <c r="H882" s="14">
        <v>3531.94</v>
      </c>
      <c r="I882" s="15" t="s">
        <v>22</v>
      </c>
      <c r="J882" s="16" t="s">
        <v>152</v>
      </c>
      <c r="K882" s="17">
        <v>2049868</v>
      </c>
      <c r="L882" s="18">
        <v>2020001270</v>
      </c>
      <c r="M882" s="19">
        <v>44056</v>
      </c>
      <c r="N882" s="20">
        <v>0</v>
      </c>
      <c r="O882" s="21">
        <v>0</v>
      </c>
      <c r="P882" s="22">
        <v>0</v>
      </c>
      <c r="Q882" s="23">
        <v>0</v>
      </c>
      <c r="R882" s="24">
        <v>0</v>
      </c>
      <c r="S882" s="25">
        <v>3531.94</v>
      </c>
      <c r="AMG882"/>
      <c r="AMH882"/>
      <c r="AMI882"/>
      <c r="AMJ882"/>
    </row>
    <row r="883" spans="1:1024" s="2" customFormat="1" ht="114.75" x14ac:dyDescent="0.25">
      <c r="A883" s="10" t="s">
        <v>20</v>
      </c>
      <c r="B883" s="11">
        <v>12204</v>
      </c>
      <c r="C883" s="10">
        <f>VLOOKUP(B883,[1]Planilha8!$X$4:$Y$6629,2,0)</f>
        <v>2321630</v>
      </c>
      <c r="D883" s="12" t="s">
        <v>229</v>
      </c>
      <c r="E883" s="12" t="str">
        <f>VLOOKUP(B883,[1]Planilha8!$X$4:$Z$6629,3,0)</f>
        <v>AMBULATÓRIO – ALA A</v>
      </c>
      <c r="F883" s="12" t="str">
        <f>VLOOKUP(B883,[1]Planilha8!$X$4:$AD$6629,7,0)</f>
        <v>BOM</v>
      </c>
      <c r="G883" s="13">
        <v>44056</v>
      </c>
      <c r="H883" s="14">
        <v>2946.94</v>
      </c>
      <c r="I883" s="15" t="s">
        <v>22</v>
      </c>
      <c r="J883" s="16" t="s">
        <v>152</v>
      </c>
      <c r="K883" s="17">
        <v>2158295</v>
      </c>
      <c r="L883" s="18">
        <v>2020001701</v>
      </c>
      <c r="M883" s="19">
        <v>44056</v>
      </c>
      <c r="N883" s="20">
        <v>0</v>
      </c>
      <c r="O883" s="21">
        <v>0</v>
      </c>
      <c r="P883" s="22">
        <v>0</v>
      </c>
      <c r="Q883" s="23">
        <v>0</v>
      </c>
      <c r="R883" s="24">
        <v>0</v>
      </c>
      <c r="S883" s="25">
        <v>2946.94</v>
      </c>
      <c r="AMG883"/>
      <c r="AMH883"/>
      <c r="AMI883"/>
      <c r="AMJ883"/>
    </row>
    <row r="884" spans="1:1024" s="2" customFormat="1" ht="114.75" x14ac:dyDescent="0.25">
      <c r="A884" s="10" t="s">
        <v>20</v>
      </c>
      <c r="B884" s="11">
        <v>12205</v>
      </c>
      <c r="C884" s="10">
        <f>VLOOKUP(B884,[1]Planilha8!$X$4:$Y$6629,2,0)</f>
        <v>2321631</v>
      </c>
      <c r="D884" s="12" t="s">
        <v>229</v>
      </c>
      <c r="E884" s="12" t="str">
        <f>VLOOKUP(B884,[1]Planilha8!$X$4:$Z$6629,3,0)</f>
        <v>AMBULATÓRIO – ALA B</v>
      </c>
      <c r="F884" s="12" t="str">
        <f>VLOOKUP(B884,[1]Planilha8!$X$4:$AD$6629,7,0)</f>
        <v>BOM</v>
      </c>
      <c r="G884" s="13">
        <v>44056</v>
      </c>
      <c r="H884" s="14">
        <v>2946.94</v>
      </c>
      <c r="I884" s="15" t="s">
        <v>22</v>
      </c>
      <c r="J884" s="16" t="s">
        <v>152</v>
      </c>
      <c r="K884" s="17">
        <v>2158295</v>
      </c>
      <c r="L884" s="18">
        <v>2020001701</v>
      </c>
      <c r="M884" s="19">
        <v>44056</v>
      </c>
      <c r="N884" s="20">
        <v>0</v>
      </c>
      <c r="O884" s="21">
        <v>0</v>
      </c>
      <c r="P884" s="22">
        <v>0</v>
      </c>
      <c r="Q884" s="23">
        <v>0</v>
      </c>
      <c r="R884" s="24">
        <v>0</v>
      </c>
      <c r="S884" s="25">
        <v>2946.94</v>
      </c>
      <c r="AMG884"/>
      <c r="AMH884"/>
      <c r="AMI884"/>
      <c r="AMJ884"/>
    </row>
    <row r="885" spans="1:1024" s="2" customFormat="1" ht="114.75" x14ac:dyDescent="0.25">
      <c r="A885" s="10" t="s">
        <v>20</v>
      </c>
      <c r="B885" s="11">
        <v>12206</v>
      </c>
      <c r="C885" s="10">
        <f>VLOOKUP(B885,[1]Planilha8!$X$4:$Y$6629,2,0)</f>
        <v>2321632</v>
      </c>
      <c r="D885" s="12" t="s">
        <v>229</v>
      </c>
      <c r="E885" s="12" t="str">
        <f>VLOOKUP(B885,[1]Planilha8!$X$4:$Z$6629,3,0)</f>
        <v>AMBULATÓRIO – ALA C</v>
      </c>
      <c r="F885" s="12" t="str">
        <f>VLOOKUP(B885,[1]Planilha8!$X$4:$AD$6629,7,0)</f>
        <v>BOM</v>
      </c>
      <c r="G885" s="13">
        <v>44056</v>
      </c>
      <c r="H885" s="14">
        <v>2948.94</v>
      </c>
      <c r="I885" s="15" t="s">
        <v>22</v>
      </c>
      <c r="J885" s="16" t="s">
        <v>152</v>
      </c>
      <c r="K885" s="17">
        <v>2158295</v>
      </c>
      <c r="L885" s="18">
        <v>2020001701</v>
      </c>
      <c r="M885" s="19">
        <v>44056</v>
      </c>
      <c r="N885" s="20">
        <v>0</v>
      </c>
      <c r="O885" s="21">
        <v>0</v>
      </c>
      <c r="P885" s="22">
        <v>0</v>
      </c>
      <c r="Q885" s="23">
        <v>0</v>
      </c>
      <c r="R885" s="24">
        <v>0</v>
      </c>
      <c r="S885" s="25">
        <v>2948.94</v>
      </c>
      <c r="AMG885"/>
      <c r="AMH885"/>
      <c r="AMI885"/>
      <c r="AMJ885"/>
    </row>
    <row r="886" spans="1:1024" s="2" customFormat="1" ht="114.75" x14ac:dyDescent="0.25">
      <c r="A886" s="10" t="s">
        <v>20</v>
      </c>
      <c r="B886" s="11">
        <v>12207</v>
      </c>
      <c r="C886" s="10">
        <f>VLOOKUP(B886,[1]Planilha8!$X$4:$Y$6629,2,0)</f>
        <v>2321633</v>
      </c>
      <c r="D886" s="12" t="s">
        <v>229</v>
      </c>
      <c r="E886" s="12" t="str">
        <f>VLOOKUP(B886,[1]Planilha8!$X$4:$Z$6629,3,0)</f>
        <v>AMBULATÓRIO – ALA D</v>
      </c>
      <c r="F886" s="12" t="str">
        <f>VLOOKUP(B886,[1]Planilha8!$X$4:$AD$6629,7,0)</f>
        <v>BOM</v>
      </c>
      <c r="G886" s="13">
        <v>44056</v>
      </c>
      <c r="H886" s="14">
        <v>2948.94</v>
      </c>
      <c r="I886" s="15" t="s">
        <v>22</v>
      </c>
      <c r="J886" s="16" t="s">
        <v>152</v>
      </c>
      <c r="K886" s="17">
        <v>2158295</v>
      </c>
      <c r="L886" s="18">
        <v>2020001701</v>
      </c>
      <c r="M886" s="19">
        <v>44056</v>
      </c>
      <c r="N886" s="20">
        <v>0</v>
      </c>
      <c r="O886" s="21">
        <v>0</v>
      </c>
      <c r="P886" s="22">
        <v>0</v>
      </c>
      <c r="Q886" s="23">
        <v>0</v>
      </c>
      <c r="R886" s="24">
        <v>0</v>
      </c>
      <c r="S886" s="25">
        <v>2948.94</v>
      </c>
      <c r="AMG886"/>
      <c r="AMH886"/>
      <c r="AMI886"/>
      <c r="AMJ886"/>
    </row>
    <row r="887" spans="1:1024" s="2" customFormat="1" ht="114.75" x14ac:dyDescent="0.25">
      <c r="A887" s="10" t="s">
        <v>20</v>
      </c>
      <c r="B887" s="11">
        <v>12208</v>
      </c>
      <c r="C887" s="10">
        <f>VLOOKUP(B887,[1]Planilha8!$X$4:$Y$6629,2,0)</f>
        <v>2321634</v>
      </c>
      <c r="D887" s="12" t="s">
        <v>229</v>
      </c>
      <c r="E887" s="12" t="str">
        <f>VLOOKUP(B887,[1]Planilha8!$X$4:$Z$6629,3,0)</f>
        <v>AMBULATÓRIO – ALA E</v>
      </c>
      <c r="F887" s="12" t="str">
        <f>VLOOKUP(B887,[1]Planilha8!$X$4:$AD$6629,7,0)</f>
        <v>BOM</v>
      </c>
      <c r="G887" s="13">
        <v>44056</v>
      </c>
      <c r="H887" s="14">
        <v>2946.94</v>
      </c>
      <c r="I887" s="15" t="s">
        <v>22</v>
      </c>
      <c r="J887" s="16" t="s">
        <v>152</v>
      </c>
      <c r="K887" s="17">
        <v>2158295</v>
      </c>
      <c r="L887" s="18">
        <v>2020001701</v>
      </c>
      <c r="M887" s="19">
        <v>44056</v>
      </c>
      <c r="N887" s="20">
        <v>0</v>
      </c>
      <c r="O887" s="21">
        <v>0</v>
      </c>
      <c r="P887" s="22">
        <v>0</v>
      </c>
      <c r="Q887" s="23">
        <v>0</v>
      </c>
      <c r="R887" s="24">
        <v>0</v>
      </c>
      <c r="S887" s="25">
        <v>2946.94</v>
      </c>
      <c r="AMG887"/>
      <c r="AMH887"/>
      <c r="AMI887"/>
      <c r="AMJ887"/>
    </row>
    <row r="888" spans="1:1024" s="2" customFormat="1" ht="114.75" x14ac:dyDescent="0.25">
      <c r="A888" s="10" t="s">
        <v>20</v>
      </c>
      <c r="B888" s="11">
        <v>11997</v>
      </c>
      <c r="C888" s="10">
        <f>VLOOKUP(B888,[1]Planilha8!$X$4:$Y$6629,2,0)</f>
        <v>2321740</v>
      </c>
      <c r="D888" s="12" t="s">
        <v>228</v>
      </c>
      <c r="E888" s="12" t="str">
        <f>VLOOKUP(B888,[1]Planilha8!$X$4:$Z$6629,3,0)</f>
        <v>FARMÁCIA – CAF</v>
      </c>
      <c r="F888" s="12" t="str">
        <f>VLOOKUP(B888,[1]Planilha8!$X$4:$AD$6629,7,0)</f>
        <v>BOM</v>
      </c>
      <c r="G888" s="13">
        <v>44057</v>
      </c>
      <c r="H888" s="14">
        <v>3531.94</v>
      </c>
      <c r="I888" s="15" t="s">
        <v>22</v>
      </c>
      <c r="J888" s="16" t="s">
        <v>152</v>
      </c>
      <c r="K888" s="17">
        <v>2049850</v>
      </c>
      <c r="L888" s="18">
        <v>2020001270</v>
      </c>
      <c r="M888" s="19">
        <v>44057</v>
      </c>
      <c r="N888" s="20">
        <v>0</v>
      </c>
      <c r="O888" s="21">
        <v>0</v>
      </c>
      <c r="P888" s="22">
        <v>0</v>
      </c>
      <c r="Q888" s="23">
        <v>0</v>
      </c>
      <c r="R888" s="24">
        <v>0</v>
      </c>
      <c r="S888" s="25">
        <v>3531.94</v>
      </c>
      <c r="AMG888"/>
      <c r="AMH888"/>
      <c r="AMI888"/>
      <c r="AMJ888"/>
    </row>
    <row r="889" spans="1:1024" s="2" customFormat="1" ht="114.75" x14ac:dyDescent="0.25">
      <c r="A889" s="10" t="s">
        <v>20</v>
      </c>
      <c r="B889" s="11">
        <v>11998</v>
      </c>
      <c r="C889" s="10">
        <f>VLOOKUP(B889,[1]Planilha8!$X$4:$Y$6629,2,0)</f>
        <v>2321741</v>
      </c>
      <c r="D889" s="12" t="s">
        <v>228</v>
      </c>
      <c r="E889" s="12" t="str">
        <f>VLOOKUP(B889,[1]Planilha8!$X$4:$Z$6629,3,0)</f>
        <v>ASTEC</v>
      </c>
      <c r="F889" s="12" t="str">
        <f>VLOOKUP(B889,[1]Planilha8!$X$4:$AD$6629,7,0)</f>
        <v>BOM</v>
      </c>
      <c r="G889" s="13">
        <v>44057</v>
      </c>
      <c r="H889" s="14">
        <v>3531.94</v>
      </c>
      <c r="I889" s="15" t="s">
        <v>22</v>
      </c>
      <c r="J889" s="16" t="s">
        <v>152</v>
      </c>
      <c r="K889" s="17">
        <v>2049850</v>
      </c>
      <c r="L889" s="18">
        <v>2020001270</v>
      </c>
      <c r="M889" s="19">
        <v>44057</v>
      </c>
      <c r="N889" s="20">
        <v>0</v>
      </c>
      <c r="O889" s="21">
        <v>0</v>
      </c>
      <c r="P889" s="22">
        <v>0</v>
      </c>
      <c r="Q889" s="23">
        <v>0</v>
      </c>
      <c r="R889" s="24">
        <v>0</v>
      </c>
      <c r="S889" s="25">
        <v>3531.94</v>
      </c>
      <c r="AMG889"/>
      <c r="AMH889"/>
      <c r="AMI889"/>
      <c r="AMJ889"/>
    </row>
    <row r="890" spans="1:1024" s="2" customFormat="1" ht="114.75" x14ac:dyDescent="0.25">
      <c r="A890" s="10" t="s">
        <v>20</v>
      </c>
      <c r="B890" s="11">
        <v>11999</v>
      </c>
      <c r="C890" s="10">
        <f>VLOOKUP(B890,[1]Planilha8!$X$4:$Y$6629,2,0)</f>
        <v>2321742</v>
      </c>
      <c r="D890" s="12" t="s">
        <v>228</v>
      </c>
      <c r="E890" s="12" t="str">
        <f>VLOOKUP(B890,[1]Planilha8!$X$4:$Z$6629,3,0)</f>
        <v>ENGENHARIA CLINICA</v>
      </c>
      <c r="F890" s="12" t="str">
        <f>VLOOKUP(B890,[1]Planilha8!$X$4:$AD$6629,7,0)</f>
        <v>BOM</v>
      </c>
      <c r="G890" s="13">
        <v>44057</v>
      </c>
      <c r="H890" s="14">
        <v>3531.94</v>
      </c>
      <c r="I890" s="15" t="s">
        <v>22</v>
      </c>
      <c r="J890" s="16" t="s">
        <v>152</v>
      </c>
      <c r="K890" s="17">
        <v>2049850</v>
      </c>
      <c r="L890" s="18">
        <v>2020001270</v>
      </c>
      <c r="M890" s="19">
        <v>44057</v>
      </c>
      <c r="N890" s="20">
        <v>0</v>
      </c>
      <c r="O890" s="21">
        <v>0</v>
      </c>
      <c r="P890" s="22">
        <v>0</v>
      </c>
      <c r="Q890" s="23">
        <v>0</v>
      </c>
      <c r="R890" s="24">
        <v>0</v>
      </c>
      <c r="S890" s="25">
        <v>3531.94</v>
      </c>
      <c r="AMG890"/>
      <c r="AMH890"/>
      <c r="AMI890"/>
      <c r="AMJ890"/>
    </row>
    <row r="891" spans="1:1024" s="2" customFormat="1" ht="114.75" x14ac:dyDescent="0.25">
      <c r="A891" s="10" t="s">
        <v>20</v>
      </c>
      <c r="B891" s="11">
        <v>12000</v>
      </c>
      <c r="C891" s="10">
        <f>VLOOKUP(B891,[1]Planilha8!$X$4:$Y$6629,2,0)</f>
        <v>2321743</v>
      </c>
      <c r="D891" s="12" t="s">
        <v>228</v>
      </c>
      <c r="E891" s="12" t="str">
        <f>VLOOKUP(B891,[1]Planilha8!$X$4:$Z$6629,3,0)</f>
        <v>ALMOXARIFADO</v>
      </c>
      <c r="F891" s="12" t="str">
        <f>VLOOKUP(B891,[1]Planilha8!$X$4:$AD$6629,7,0)</f>
        <v>BOM</v>
      </c>
      <c r="G891" s="13">
        <v>44057</v>
      </c>
      <c r="H891" s="14">
        <v>3531.94</v>
      </c>
      <c r="I891" s="15" t="s">
        <v>22</v>
      </c>
      <c r="J891" s="16" t="s">
        <v>152</v>
      </c>
      <c r="K891" s="17">
        <v>2049850</v>
      </c>
      <c r="L891" s="18">
        <v>2020001270</v>
      </c>
      <c r="M891" s="19">
        <v>44057</v>
      </c>
      <c r="N891" s="20">
        <v>0</v>
      </c>
      <c r="O891" s="21">
        <v>0</v>
      </c>
      <c r="P891" s="22">
        <v>0</v>
      </c>
      <c r="Q891" s="23">
        <v>0</v>
      </c>
      <c r="R891" s="24">
        <v>0</v>
      </c>
      <c r="S891" s="25">
        <v>3531.94</v>
      </c>
      <c r="AMG891"/>
      <c r="AMH891"/>
      <c r="AMI891"/>
      <c r="AMJ891"/>
    </row>
    <row r="892" spans="1:1024" s="2" customFormat="1" ht="114.75" x14ac:dyDescent="0.25">
      <c r="A892" s="10" t="s">
        <v>20</v>
      </c>
      <c r="B892" s="11">
        <v>12001</v>
      </c>
      <c r="C892" s="10">
        <f>VLOOKUP(B892,[1]Planilha8!$X$4:$Y$6629,2,0)</f>
        <v>2321744</v>
      </c>
      <c r="D892" s="12" t="s">
        <v>228</v>
      </c>
      <c r="E892" s="12" t="str">
        <f>VLOOKUP(B892,[1]Planilha8!$X$4:$Z$6629,3,0)</f>
        <v>ASTEC</v>
      </c>
      <c r="F892" s="12" t="str">
        <f>VLOOKUP(B892,[1]Planilha8!$X$4:$AD$6629,7,0)</f>
        <v>BOM</v>
      </c>
      <c r="G892" s="13">
        <v>44057</v>
      </c>
      <c r="H892" s="14">
        <v>3531.94</v>
      </c>
      <c r="I892" s="15" t="s">
        <v>22</v>
      </c>
      <c r="J892" s="16" t="s">
        <v>152</v>
      </c>
      <c r="K892" s="17">
        <v>2049850</v>
      </c>
      <c r="L892" s="18">
        <v>2020001270</v>
      </c>
      <c r="M892" s="19">
        <v>44057</v>
      </c>
      <c r="N892" s="20">
        <v>0</v>
      </c>
      <c r="O892" s="21">
        <v>0</v>
      </c>
      <c r="P892" s="22">
        <v>0</v>
      </c>
      <c r="Q892" s="23">
        <v>0</v>
      </c>
      <c r="R892" s="24">
        <v>0</v>
      </c>
      <c r="S892" s="25">
        <v>3531.94</v>
      </c>
      <c r="AMG892"/>
      <c r="AMH892"/>
      <c r="AMI892"/>
      <c r="AMJ892"/>
    </row>
    <row r="893" spans="1:1024" s="2" customFormat="1" ht="114.75" x14ac:dyDescent="0.25">
      <c r="A893" s="10" t="s">
        <v>20</v>
      </c>
      <c r="B893" s="11">
        <v>12002</v>
      </c>
      <c r="C893" s="10">
        <f>VLOOKUP(B893,[1]Planilha8!$X$4:$Y$6629,2,0)</f>
        <v>2321745</v>
      </c>
      <c r="D893" s="12" t="s">
        <v>228</v>
      </c>
      <c r="E893" s="12" t="str">
        <f>VLOOKUP(B893,[1]Planilha8!$X$4:$Z$6629,3,0)</f>
        <v>UTI - FARMÁCIA SATÉLITE</v>
      </c>
      <c r="F893" s="12" t="str">
        <f>VLOOKUP(B893,[1]Planilha8!$X$4:$AD$6629,7,0)</f>
        <v>BOM</v>
      </c>
      <c r="G893" s="13">
        <v>44057</v>
      </c>
      <c r="H893" s="14">
        <v>3531.94</v>
      </c>
      <c r="I893" s="15" t="s">
        <v>22</v>
      </c>
      <c r="J893" s="16" t="s">
        <v>152</v>
      </c>
      <c r="K893" s="17">
        <v>2049850</v>
      </c>
      <c r="L893" s="18">
        <v>2020001270</v>
      </c>
      <c r="M893" s="19">
        <v>44057</v>
      </c>
      <c r="N893" s="20">
        <v>0</v>
      </c>
      <c r="O893" s="21">
        <v>0</v>
      </c>
      <c r="P893" s="22">
        <v>0</v>
      </c>
      <c r="Q893" s="23">
        <v>0</v>
      </c>
      <c r="R893" s="24">
        <v>0</v>
      </c>
      <c r="S893" s="25">
        <v>3531.94</v>
      </c>
      <c r="AMG893"/>
      <c r="AMH893"/>
      <c r="AMI893"/>
      <c r="AMJ893"/>
    </row>
    <row r="894" spans="1:1024" s="2" customFormat="1" ht="114.75" x14ac:dyDescent="0.25">
      <c r="A894" s="10" t="s">
        <v>20</v>
      </c>
      <c r="B894" s="11">
        <v>12003</v>
      </c>
      <c r="C894" s="10">
        <f>VLOOKUP(B894,[1]Planilha8!$X$4:$Y$6629,2,0)</f>
        <v>2321746</v>
      </c>
      <c r="D894" s="12" t="s">
        <v>228</v>
      </c>
      <c r="E894" s="12" t="str">
        <f>VLOOKUP(B894,[1]Planilha8!$X$4:$Z$6629,3,0)</f>
        <v>FARMÁCIA – DOSE</v>
      </c>
      <c r="F894" s="12" t="str">
        <f>VLOOKUP(B894,[1]Planilha8!$X$4:$AD$6629,7,0)</f>
        <v>BOM</v>
      </c>
      <c r="G894" s="13">
        <v>44057</v>
      </c>
      <c r="H894" s="14">
        <v>3531.94</v>
      </c>
      <c r="I894" s="15" t="s">
        <v>22</v>
      </c>
      <c r="J894" s="16" t="s">
        <v>152</v>
      </c>
      <c r="K894" s="17">
        <v>2049850</v>
      </c>
      <c r="L894" s="18">
        <v>2020001270</v>
      </c>
      <c r="M894" s="19">
        <v>44057</v>
      </c>
      <c r="N894" s="20">
        <v>0</v>
      </c>
      <c r="O894" s="21">
        <v>0</v>
      </c>
      <c r="P894" s="22">
        <v>0</v>
      </c>
      <c r="Q894" s="23">
        <v>0</v>
      </c>
      <c r="R894" s="24">
        <v>0</v>
      </c>
      <c r="S894" s="25">
        <v>3531.94</v>
      </c>
      <c r="AMG894"/>
      <c r="AMH894"/>
      <c r="AMI894"/>
      <c r="AMJ894"/>
    </row>
    <row r="895" spans="1:1024" s="2" customFormat="1" ht="114.75" x14ac:dyDescent="0.25">
      <c r="A895" s="10" t="s">
        <v>20</v>
      </c>
      <c r="B895" s="11">
        <v>12004</v>
      </c>
      <c r="C895" s="10">
        <f>VLOOKUP(B895,[1]Planilha8!$X$4:$Y$6629,2,0)</f>
        <v>2321747</v>
      </c>
      <c r="D895" s="12" t="s">
        <v>228</v>
      </c>
      <c r="E895" s="12" t="str">
        <f>VLOOKUP(B895,[1]Planilha8!$X$4:$Z$6629,3,0)</f>
        <v>ALMOXARIFADO</v>
      </c>
      <c r="F895" s="12" t="str">
        <f>VLOOKUP(B895,[1]Planilha8!$X$4:$AD$6629,7,0)</f>
        <v>BOM</v>
      </c>
      <c r="G895" s="13">
        <v>44057</v>
      </c>
      <c r="H895" s="14">
        <v>3531.94</v>
      </c>
      <c r="I895" s="15" t="s">
        <v>22</v>
      </c>
      <c r="J895" s="16" t="s">
        <v>152</v>
      </c>
      <c r="K895" s="17">
        <v>2049850</v>
      </c>
      <c r="L895" s="18">
        <v>2020001270</v>
      </c>
      <c r="M895" s="19">
        <v>44057</v>
      </c>
      <c r="N895" s="20">
        <v>0</v>
      </c>
      <c r="O895" s="21">
        <v>0</v>
      </c>
      <c r="P895" s="22">
        <v>0</v>
      </c>
      <c r="Q895" s="23">
        <v>0</v>
      </c>
      <c r="R895" s="24">
        <v>0</v>
      </c>
      <c r="S895" s="25">
        <v>3531.94</v>
      </c>
      <c r="AMG895"/>
      <c r="AMH895"/>
      <c r="AMI895"/>
      <c r="AMJ895"/>
    </row>
    <row r="896" spans="1:1024" s="2" customFormat="1" ht="114.75" x14ac:dyDescent="0.25">
      <c r="A896" s="10" t="s">
        <v>20</v>
      </c>
      <c r="B896" s="11">
        <v>12005</v>
      </c>
      <c r="C896" s="10">
        <f>VLOOKUP(B896,[1]Planilha8!$X$4:$Y$6629,2,0)</f>
        <v>2321748</v>
      </c>
      <c r="D896" s="12" t="s">
        <v>228</v>
      </c>
      <c r="E896" s="12" t="str">
        <f>VLOOKUP(B896,[1]Planilha8!$X$4:$Z$6629,3,0)</f>
        <v>ASTEC</v>
      </c>
      <c r="F896" s="12" t="str">
        <f>VLOOKUP(B896,[1]Planilha8!$X$4:$AD$6629,7,0)</f>
        <v>BOM</v>
      </c>
      <c r="G896" s="13">
        <v>44057</v>
      </c>
      <c r="H896" s="14">
        <v>3531.94</v>
      </c>
      <c r="I896" s="15" t="s">
        <v>22</v>
      </c>
      <c r="J896" s="16" t="s">
        <v>152</v>
      </c>
      <c r="K896" s="17">
        <v>2049850</v>
      </c>
      <c r="L896" s="18">
        <v>2020001270</v>
      </c>
      <c r="M896" s="19">
        <v>44057</v>
      </c>
      <c r="N896" s="20">
        <v>0</v>
      </c>
      <c r="O896" s="21">
        <v>0</v>
      </c>
      <c r="P896" s="22">
        <v>0</v>
      </c>
      <c r="Q896" s="23">
        <v>0</v>
      </c>
      <c r="R896" s="24">
        <v>0</v>
      </c>
      <c r="S896" s="25">
        <v>3531.94</v>
      </c>
      <c r="AMG896"/>
      <c r="AMH896"/>
      <c r="AMI896"/>
      <c r="AMJ896"/>
    </row>
    <row r="897" spans="1:1024" s="2" customFormat="1" ht="114.75" x14ac:dyDescent="0.25">
      <c r="A897" s="10" t="s">
        <v>20</v>
      </c>
      <c r="B897" s="11">
        <v>12006</v>
      </c>
      <c r="C897" s="10">
        <f>VLOOKUP(B897,[1]Planilha8!$X$4:$Y$6629,2,0)</f>
        <v>2321749</v>
      </c>
      <c r="D897" s="12" t="s">
        <v>228</v>
      </c>
      <c r="E897" s="12" t="str">
        <f>VLOOKUP(B897,[1]Planilha8!$X$4:$Z$6629,3,0)</f>
        <v>SESMT -GERENCIA</v>
      </c>
      <c r="F897" s="12" t="str">
        <f>VLOOKUP(B897,[1]Planilha8!$X$4:$AD$6629,7,0)</f>
        <v>BOM</v>
      </c>
      <c r="G897" s="13">
        <v>44057</v>
      </c>
      <c r="H897" s="14">
        <v>3531.94</v>
      </c>
      <c r="I897" s="15" t="s">
        <v>22</v>
      </c>
      <c r="J897" s="16" t="s">
        <v>152</v>
      </c>
      <c r="K897" s="17">
        <v>2049850</v>
      </c>
      <c r="L897" s="18">
        <v>2020001270</v>
      </c>
      <c r="M897" s="19">
        <v>44057</v>
      </c>
      <c r="N897" s="20">
        <v>0</v>
      </c>
      <c r="O897" s="21">
        <v>0</v>
      </c>
      <c r="P897" s="22">
        <v>0</v>
      </c>
      <c r="Q897" s="23">
        <v>0</v>
      </c>
      <c r="R897" s="24">
        <v>0</v>
      </c>
      <c r="S897" s="25">
        <v>3531.94</v>
      </c>
      <c r="AMG897"/>
      <c r="AMH897"/>
      <c r="AMI897"/>
      <c r="AMJ897"/>
    </row>
    <row r="898" spans="1:1024" s="2" customFormat="1" ht="114.75" x14ac:dyDescent="0.25">
      <c r="A898" s="10" t="s">
        <v>20</v>
      </c>
      <c r="B898" s="11">
        <v>12007</v>
      </c>
      <c r="C898" s="10">
        <f>VLOOKUP(B898,[1]Planilha8!$X$4:$Y$6629,2,0)</f>
        <v>2321750</v>
      </c>
      <c r="D898" s="12" t="s">
        <v>228</v>
      </c>
      <c r="E898" s="12" t="str">
        <f>VLOOKUP(B898,[1]Planilha8!$X$4:$Z$6629,3,0)</f>
        <v>PSICOLOGIA</v>
      </c>
      <c r="F898" s="12" t="str">
        <f>VLOOKUP(B898,[1]Planilha8!$X$4:$AD$6629,7,0)</f>
        <v>BOM</v>
      </c>
      <c r="G898" s="13">
        <v>44057</v>
      </c>
      <c r="H898" s="14">
        <v>3531.94</v>
      </c>
      <c r="I898" s="15" t="s">
        <v>22</v>
      </c>
      <c r="J898" s="16" t="s">
        <v>152</v>
      </c>
      <c r="K898" s="17">
        <v>2049850</v>
      </c>
      <c r="L898" s="18">
        <v>2020001270</v>
      </c>
      <c r="M898" s="19">
        <v>44057</v>
      </c>
      <c r="N898" s="20">
        <v>0</v>
      </c>
      <c r="O898" s="21">
        <v>0</v>
      </c>
      <c r="P898" s="22">
        <v>0</v>
      </c>
      <c r="Q898" s="23">
        <v>0</v>
      </c>
      <c r="R898" s="24">
        <v>0</v>
      </c>
      <c r="S898" s="25">
        <v>3531.94</v>
      </c>
      <c r="AMG898"/>
      <c r="AMH898"/>
      <c r="AMI898"/>
      <c r="AMJ898"/>
    </row>
    <row r="899" spans="1:1024" s="2" customFormat="1" ht="114.75" x14ac:dyDescent="0.25">
      <c r="A899" s="10" t="s">
        <v>20</v>
      </c>
      <c r="B899" s="11">
        <v>12008</v>
      </c>
      <c r="C899" s="10">
        <f>VLOOKUP(B899,[1]Planilha8!$X$4:$Y$6629,2,0)</f>
        <v>2321751</v>
      </c>
      <c r="D899" s="12" t="s">
        <v>228</v>
      </c>
      <c r="E899" s="12" t="str">
        <f>VLOOKUP(B899,[1]Planilha8!$X$4:$Z$6629,3,0)</f>
        <v>ASTEC</v>
      </c>
      <c r="F899" s="12" t="str">
        <f>VLOOKUP(B899,[1]Planilha8!$X$4:$AD$6629,7,0)</f>
        <v>BOM</v>
      </c>
      <c r="G899" s="13">
        <v>44057</v>
      </c>
      <c r="H899" s="14">
        <v>3531.94</v>
      </c>
      <c r="I899" s="15" t="s">
        <v>22</v>
      </c>
      <c r="J899" s="16" t="s">
        <v>152</v>
      </c>
      <c r="K899" s="17">
        <v>2049850</v>
      </c>
      <c r="L899" s="18">
        <v>2020001270</v>
      </c>
      <c r="M899" s="19">
        <v>44057</v>
      </c>
      <c r="N899" s="20">
        <v>0</v>
      </c>
      <c r="O899" s="21">
        <v>0</v>
      </c>
      <c r="P899" s="22">
        <v>0</v>
      </c>
      <c r="Q899" s="23">
        <v>0</v>
      </c>
      <c r="R899" s="24">
        <v>0</v>
      </c>
      <c r="S899" s="25">
        <v>3531.94</v>
      </c>
      <c r="AMG899"/>
      <c r="AMH899"/>
      <c r="AMI899"/>
      <c r="AMJ899"/>
    </row>
    <row r="900" spans="1:1024" s="2" customFormat="1" ht="114.75" x14ac:dyDescent="0.25">
      <c r="A900" s="10" t="s">
        <v>20</v>
      </c>
      <c r="B900" s="11">
        <v>12009</v>
      </c>
      <c r="C900" s="10">
        <f>VLOOKUP(B900,[1]Planilha8!$X$4:$Y$6629,2,0)</f>
        <v>2321786</v>
      </c>
      <c r="D900" s="12" t="s">
        <v>228</v>
      </c>
      <c r="E900" s="12" t="str">
        <f>VLOOKUP(B900,[1]Planilha8!$X$4:$Z$6629,3,0)</f>
        <v>FARMÁCIA – DOSE</v>
      </c>
      <c r="F900" s="12" t="str">
        <f>VLOOKUP(B900,[1]Planilha8!$X$4:$AD$6629,7,0)</f>
        <v>BOM</v>
      </c>
      <c r="G900" s="13">
        <v>44057</v>
      </c>
      <c r="H900" s="14">
        <v>3531.94</v>
      </c>
      <c r="I900" s="15" t="s">
        <v>22</v>
      </c>
      <c r="J900" s="16" t="s">
        <v>152</v>
      </c>
      <c r="K900" s="17">
        <v>2049850</v>
      </c>
      <c r="L900" s="18">
        <v>2020001270</v>
      </c>
      <c r="M900" s="19">
        <v>44057</v>
      </c>
      <c r="N900" s="20">
        <v>0</v>
      </c>
      <c r="O900" s="21">
        <v>0</v>
      </c>
      <c r="P900" s="22">
        <v>0</v>
      </c>
      <c r="Q900" s="23">
        <v>0</v>
      </c>
      <c r="R900" s="24">
        <v>0</v>
      </c>
      <c r="S900" s="25">
        <v>3531.94</v>
      </c>
      <c r="AMG900"/>
      <c r="AMH900"/>
      <c r="AMI900"/>
      <c r="AMJ900"/>
    </row>
    <row r="901" spans="1:1024" s="2" customFormat="1" ht="114.75" x14ac:dyDescent="0.25">
      <c r="A901" s="10" t="s">
        <v>20</v>
      </c>
      <c r="B901" s="11">
        <v>12010</v>
      </c>
      <c r="C901" s="10">
        <f>VLOOKUP(B901,[1]Planilha8!$X$4:$Y$6629,2,0)</f>
        <v>2321752</v>
      </c>
      <c r="D901" s="12" t="s">
        <v>228</v>
      </c>
      <c r="E901" s="12" t="str">
        <f>VLOOKUP(B901,[1]Planilha8!$X$4:$Z$6629,3,0)</f>
        <v>DIRETORIA DE ENFERMAGEM</v>
      </c>
      <c r="F901" s="12" t="str">
        <f>VLOOKUP(B901,[1]Planilha8!$X$4:$AD$6629,7,0)</f>
        <v>BOM</v>
      </c>
      <c r="G901" s="13">
        <v>44057</v>
      </c>
      <c r="H901" s="14">
        <v>3531.94</v>
      </c>
      <c r="I901" s="15" t="s">
        <v>22</v>
      </c>
      <c r="J901" s="16" t="s">
        <v>152</v>
      </c>
      <c r="K901" s="17">
        <v>2049850</v>
      </c>
      <c r="L901" s="18">
        <v>2020001270</v>
      </c>
      <c r="M901" s="19">
        <v>44057</v>
      </c>
      <c r="N901" s="20">
        <v>0</v>
      </c>
      <c r="O901" s="21">
        <v>0</v>
      </c>
      <c r="P901" s="22">
        <v>0</v>
      </c>
      <c r="Q901" s="23">
        <v>0</v>
      </c>
      <c r="R901" s="24">
        <v>0</v>
      </c>
      <c r="S901" s="25">
        <v>3531.94</v>
      </c>
      <c r="AMG901"/>
      <c r="AMH901"/>
      <c r="AMI901"/>
      <c r="AMJ901"/>
    </row>
    <row r="902" spans="1:1024" s="2" customFormat="1" ht="114.75" x14ac:dyDescent="0.25">
      <c r="A902" s="10" t="s">
        <v>20</v>
      </c>
      <c r="B902" s="11">
        <v>12011</v>
      </c>
      <c r="C902" s="10">
        <f>VLOOKUP(B902,[1]Planilha8!$X$4:$Y$6629,2,0)</f>
        <v>2321753</v>
      </c>
      <c r="D902" s="12" t="s">
        <v>228</v>
      </c>
      <c r="E902" s="12" t="str">
        <f>VLOOKUP(B902,[1]Planilha8!$X$4:$Z$6629,3,0)</f>
        <v>ADMINISTRAÇÃO - SEDE - ASTEC</v>
      </c>
      <c r="F902" s="12" t="str">
        <f>VLOOKUP(B902,[1]Planilha8!$X$4:$AD$6629,7,0)</f>
        <v>BOM</v>
      </c>
      <c r="G902" s="13">
        <v>44057</v>
      </c>
      <c r="H902" s="14">
        <v>3531.94</v>
      </c>
      <c r="I902" s="15" t="s">
        <v>22</v>
      </c>
      <c r="J902" s="16" t="s">
        <v>152</v>
      </c>
      <c r="K902" s="17">
        <v>2049850</v>
      </c>
      <c r="L902" s="18">
        <v>2020001270</v>
      </c>
      <c r="M902" s="19">
        <v>44057</v>
      </c>
      <c r="N902" s="20">
        <v>0</v>
      </c>
      <c r="O902" s="21">
        <v>0</v>
      </c>
      <c r="P902" s="22">
        <v>0</v>
      </c>
      <c r="Q902" s="23">
        <v>0</v>
      </c>
      <c r="R902" s="24">
        <v>0</v>
      </c>
      <c r="S902" s="25">
        <v>3531.94</v>
      </c>
      <c r="AMG902"/>
      <c r="AMH902"/>
      <c r="AMI902"/>
      <c r="AMJ902"/>
    </row>
    <row r="903" spans="1:1024" s="2" customFormat="1" ht="114.75" x14ac:dyDescent="0.25">
      <c r="A903" s="10" t="s">
        <v>20</v>
      </c>
      <c r="B903" s="11">
        <v>12012</v>
      </c>
      <c r="C903" s="10">
        <f>VLOOKUP(B903,[1]Planilha8!$X$4:$Y$6629,2,0)</f>
        <v>2321754</v>
      </c>
      <c r="D903" s="12" t="s">
        <v>228</v>
      </c>
      <c r="E903" s="12" t="str">
        <f>VLOOKUP(B903,[1]Planilha8!$X$4:$Z$6629,3,0)</f>
        <v>ALMOXARIFADO</v>
      </c>
      <c r="F903" s="12" t="str">
        <f>VLOOKUP(B903,[1]Planilha8!$X$4:$AD$6629,7,0)</f>
        <v>BOM</v>
      </c>
      <c r="G903" s="13">
        <v>44057</v>
      </c>
      <c r="H903" s="14">
        <v>3531.94</v>
      </c>
      <c r="I903" s="15" t="s">
        <v>22</v>
      </c>
      <c r="J903" s="16" t="s">
        <v>152</v>
      </c>
      <c r="K903" s="17">
        <v>2049850</v>
      </c>
      <c r="L903" s="18">
        <v>2020001270</v>
      </c>
      <c r="M903" s="19">
        <v>44057</v>
      </c>
      <c r="N903" s="20">
        <v>0</v>
      </c>
      <c r="O903" s="21">
        <v>0</v>
      </c>
      <c r="P903" s="22">
        <v>0</v>
      </c>
      <c r="Q903" s="23">
        <v>0</v>
      </c>
      <c r="R903" s="24">
        <v>0</v>
      </c>
      <c r="S903" s="25">
        <v>3531.94</v>
      </c>
      <c r="AMG903"/>
      <c r="AMH903"/>
      <c r="AMI903"/>
      <c r="AMJ903"/>
    </row>
    <row r="904" spans="1:1024" s="2" customFormat="1" ht="114.75" x14ac:dyDescent="0.25">
      <c r="A904" s="10" t="s">
        <v>20</v>
      </c>
      <c r="B904" s="11">
        <v>12013</v>
      </c>
      <c r="C904" s="10">
        <f>VLOOKUP(B904,[1]Planilha8!$X$4:$Y$6629,2,0)</f>
        <v>2321755</v>
      </c>
      <c r="D904" s="12" t="s">
        <v>228</v>
      </c>
      <c r="E904" s="12" t="str">
        <f>VLOOKUP(B904,[1]Planilha8!$X$4:$Z$6629,3,0)</f>
        <v>ALMOXARIFADO</v>
      </c>
      <c r="F904" s="12" t="str">
        <f>VLOOKUP(B904,[1]Planilha8!$X$4:$AD$6629,7,0)</f>
        <v>BOM</v>
      </c>
      <c r="G904" s="13">
        <v>44057</v>
      </c>
      <c r="H904" s="14">
        <v>3531.94</v>
      </c>
      <c r="I904" s="15" t="s">
        <v>22</v>
      </c>
      <c r="J904" s="16" t="s">
        <v>152</v>
      </c>
      <c r="K904" s="17">
        <v>2049850</v>
      </c>
      <c r="L904" s="18">
        <v>2020001270</v>
      </c>
      <c r="M904" s="19">
        <v>44057</v>
      </c>
      <c r="N904" s="20">
        <v>0</v>
      </c>
      <c r="O904" s="21">
        <v>0</v>
      </c>
      <c r="P904" s="22">
        <v>0</v>
      </c>
      <c r="Q904" s="23">
        <v>0</v>
      </c>
      <c r="R904" s="24">
        <v>0</v>
      </c>
      <c r="S904" s="25">
        <v>3531.94</v>
      </c>
      <c r="AMG904"/>
      <c r="AMH904"/>
      <c r="AMI904"/>
      <c r="AMJ904"/>
    </row>
    <row r="905" spans="1:1024" s="2" customFormat="1" ht="114.75" x14ac:dyDescent="0.25">
      <c r="A905" s="10" t="s">
        <v>20</v>
      </c>
      <c r="B905" s="11">
        <v>12014</v>
      </c>
      <c r="C905" s="10">
        <f>VLOOKUP(B905,[1]Planilha8!$X$4:$Y$6629,2,0)</f>
        <v>2321756</v>
      </c>
      <c r="D905" s="12" t="s">
        <v>228</v>
      </c>
      <c r="E905" s="12" t="str">
        <f>VLOOKUP(B905,[1]Planilha8!$X$4:$Z$6629,3,0)</f>
        <v>EQUIPE MULTIPROFISSIONAL</v>
      </c>
      <c r="F905" s="12" t="str">
        <f>VLOOKUP(B905,[1]Planilha8!$X$4:$AD$6629,7,0)</f>
        <v>BOM</v>
      </c>
      <c r="G905" s="13">
        <v>44057</v>
      </c>
      <c r="H905" s="14">
        <v>3531.94</v>
      </c>
      <c r="I905" s="15" t="s">
        <v>22</v>
      </c>
      <c r="J905" s="16" t="s">
        <v>152</v>
      </c>
      <c r="K905" s="17">
        <v>2049850</v>
      </c>
      <c r="L905" s="18">
        <v>2020001270</v>
      </c>
      <c r="M905" s="19">
        <v>44057</v>
      </c>
      <c r="N905" s="20">
        <v>0</v>
      </c>
      <c r="O905" s="21">
        <v>0</v>
      </c>
      <c r="P905" s="22">
        <v>0</v>
      </c>
      <c r="Q905" s="23">
        <v>0</v>
      </c>
      <c r="R905" s="24">
        <v>0</v>
      </c>
      <c r="S905" s="25">
        <v>3531.94</v>
      </c>
      <c r="AMG905"/>
      <c r="AMH905"/>
      <c r="AMI905"/>
      <c r="AMJ905"/>
    </row>
    <row r="906" spans="1:1024" s="2" customFormat="1" ht="114.75" x14ac:dyDescent="0.25">
      <c r="A906" s="10" t="s">
        <v>20</v>
      </c>
      <c r="B906" s="11">
        <v>12015</v>
      </c>
      <c r="C906" s="10">
        <f>VLOOKUP(B906,[1]Planilha8!$X$4:$Y$6629,2,0)</f>
        <v>2321757</v>
      </c>
      <c r="D906" s="12" t="s">
        <v>228</v>
      </c>
      <c r="E906" s="12" t="str">
        <f>VLOOKUP(B906,[1]Planilha8!$X$4:$Z$6629,3,0)</f>
        <v>FARMÁCIA – CAF</v>
      </c>
      <c r="F906" s="12" t="str">
        <f>VLOOKUP(B906,[1]Planilha8!$X$4:$AD$6629,7,0)</f>
        <v>BOM</v>
      </c>
      <c r="G906" s="13">
        <v>44057</v>
      </c>
      <c r="H906" s="14">
        <v>3531.94</v>
      </c>
      <c r="I906" s="15" t="s">
        <v>22</v>
      </c>
      <c r="J906" s="16" t="s">
        <v>152</v>
      </c>
      <c r="K906" s="17">
        <v>2049850</v>
      </c>
      <c r="L906" s="18">
        <v>2020001270</v>
      </c>
      <c r="M906" s="19">
        <v>44057</v>
      </c>
      <c r="N906" s="20">
        <v>0</v>
      </c>
      <c r="O906" s="21">
        <v>0</v>
      </c>
      <c r="P906" s="22">
        <v>0</v>
      </c>
      <c r="Q906" s="23">
        <v>0</v>
      </c>
      <c r="R906" s="24">
        <v>0</v>
      </c>
      <c r="S906" s="25">
        <v>3531.94</v>
      </c>
      <c r="AMG906"/>
      <c r="AMH906"/>
      <c r="AMI906"/>
      <c r="AMJ906"/>
    </row>
    <row r="907" spans="1:1024" s="2" customFormat="1" ht="114.75" x14ac:dyDescent="0.25">
      <c r="A907" s="10" t="s">
        <v>20</v>
      </c>
      <c r="B907" s="11">
        <v>12016</v>
      </c>
      <c r="C907" s="10">
        <f>VLOOKUP(B907,[1]Planilha8!$X$4:$Y$6629,2,0)</f>
        <v>2321770</v>
      </c>
      <c r="D907" s="12" t="s">
        <v>228</v>
      </c>
      <c r="E907" s="12" t="str">
        <f>VLOOKUP(B907,[1]Planilha8!$X$4:$Z$6629,3,0)</f>
        <v>GERÊNCIA DE HOTELARIA</v>
      </c>
      <c r="F907" s="12" t="str">
        <f>VLOOKUP(B907,[1]Planilha8!$X$4:$AD$6629,7,0)</f>
        <v>BOM</v>
      </c>
      <c r="G907" s="13">
        <v>44057</v>
      </c>
      <c r="H907" s="14">
        <v>3531.94</v>
      </c>
      <c r="I907" s="15" t="s">
        <v>22</v>
      </c>
      <c r="J907" s="16" t="s">
        <v>152</v>
      </c>
      <c r="K907" s="17">
        <v>2049850</v>
      </c>
      <c r="L907" s="18">
        <v>2020001270</v>
      </c>
      <c r="M907" s="19">
        <v>44057</v>
      </c>
      <c r="N907" s="20">
        <v>0</v>
      </c>
      <c r="O907" s="21">
        <v>0</v>
      </c>
      <c r="P907" s="22">
        <v>0</v>
      </c>
      <c r="Q907" s="23">
        <v>0</v>
      </c>
      <c r="R907" s="24">
        <v>0</v>
      </c>
      <c r="S907" s="25">
        <v>3531.94</v>
      </c>
      <c r="AMG907"/>
      <c r="AMH907"/>
      <c r="AMI907"/>
      <c r="AMJ907"/>
    </row>
    <row r="908" spans="1:1024" s="2" customFormat="1" ht="114.75" x14ac:dyDescent="0.25">
      <c r="A908" s="10" t="s">
        <v>20</v>
      </c>
      <c r="B908" s="11">
        <v>12017</v>
      </c>
      <c r="C908" s="10">
        <f>VLOOKUP(B908,[1]Planilha8!$X$4:$Y$6629,2,0)</f>
        <v>2321787</v>
      </c>
      <c r="D908" s="12" t="s">
        <v>228</v>
      </c>
      <c r="E908" s="12" t="str">
        <f>VLOOKUP(B908,[1]Planilha8!$X$4:$Z$6629,3,0)</f>
        <v>FATURAMENTO</v>
      </c>
      <c r="F908" s="12" t="str">
        <f>VLOOKUP(B908,[1]Planilha8!$X$4:$AD$6629,7,0)</f>
        <v>BOM</v>
      </c>
      <c r="G908" s="13">
        <v>44057</v>
      </c>
      <c r="H908" s="14">
        <v>3531.94</v>
      </c>
      <c r="I908" s="15" t="s">
        <v>22</v>
      </c>
      <c r="J908" s="16" t="s">
        <v>152</v>
      </c>
      <c r="K908" s="17">
        <v>2049850</v>
      </c>
      <c r="L908" s="18">
        <v>2020001270</v>
      </c>
      <c r="M908" s="19">
        <v>44057</v>
      </c>
      <c r="N908" s="20">
        <v>0</v>
      </c>
      <c r="O908" s="21">
        <v>0</v>
      </c>
      <c r="P908" s="22">
        <v>0</v>
      </c>
      <c r="Q908" s="23">
        <v>0</v>
      </c>
      <c r="R908" s="24">
        <v>0</v>
      </c>
      <c r="S908" s="25">
        <v>3531.94</v>
      </c>
      <c r="AMG908"/>
      <c r="AMH908"/>
      <c r="AMI908"/>
      <c r="AMJ908"/>
    </row>
    <row r="909" spans="1:1024" s="2" customFormat="1" ht="114.75" x14ac:dyDescent="0.25">
      <c r="A909" s="10" t="s">
        <v>20</v>
      </c>
      <c r="B909" s="11">
        <v>12018</v>
      </c>
      <c r="C909" s="10">
        <f>VLOOKUP(B909,[1]Planilha8!$X$4:$Y$6629,2,0)</f>
        <v>2321759</v>
      </c>
      <c r="D909" s="12" t="s">
        <v>228</v>
      </c>
      <c r="E909" s="12" t="str">
        <f>VLOOKUP(B909,[1]Planilha8!$X$4:$Z$6629,3,0)</f>
        <v>GERÊNCIA MANUTENÇÃO PREDIAL</v>
      </c>
      <c r="F909" s="12" t="str">
        <f>VLOOKUP(B909,[1]Planilha8!$X$4:$AD$6629,7,0)</f>
        <v>BOM</v>
      </c>
      <c r="G909" s="13">
        <v>44057</v>
      </c>
      <c r="H909" s="14">
        <v>3531.94</v>
      </c>
      <c r="I909" s="15" t="s">
        <v>22</v>
      </c>
      <c r="J909" s="16" t="s">
        <v>152</v>
      </c>
      <c r="K909" s="17">
        <v>2049850</v>
      </c>
      <c r="L909" s="18">
        <v>2020001270</v>
      </c>
      <c r="M909" s="19">
        <v>44057</v>
      </c>
      <c r="N909" s="20">
        <v>0</v>
      </c>
      <c r="O909" s="21">
        <v>0</v>
      </c>
      <c r="P909" s="22">
        <v>0</v>
      </c>
      <c r="Q909" s="23">
        <v>0</v>
      </c>
      <c r="R909" s="24">
        <v>0</v>
      </c>
      <c r="S909" s="25">
        <v>3531.94</v>
      </c>
      <c r="AMG909"/>
      <c r="AMH909"/>
      <c r="AMI909"/>
      <c r="AMJ909"/>
    </row>
    <row r="910" spans="1:1024" s="2" customFormat="1" ht="114.75" x14ac:dyDescent="0.25">
      <c r="A910" s="10" t="s">
        <v>20</v>
      </c>
      <c r="B910" s="11">
        <v>12019</v>
      </c>
      <c r="C910" s="10">
        <f>VLOOKUP(B910,[1]Planilha8!$X$4:$Y$6629,2,0)</f>
        <v>2321760</v>
      </c>
      <c r="D910" s="12" t="s">
        <v>228</v>
      </c>
      <c r="E910" s="12" t="str">
        <f>VLOOKUP(B910,[1]Planilha8!$X$4:$Z$6629,3,0)</f>
        <v>UNIDADE COLETORA DE SANGUE</v>
      </c>
      <c r="F910" s="12" t="str">
        <f>VLOOKUP(B910,[1]Planilha8!$X$4:$AD$6629,7,0)</f>
        <v>BOM</v>
      </c>
      <c r="G910" s="13">
        <v>44057</v>
      </c>
      <c r="H910" s="14">
        <v>3531.94</v>
      </c>
      <c r="I910" s="15" t="s">
        <v>22</v>
      </c>
      <c r="J910" s="16" t="s">
        <v>152</v>
      </c>
      <c r="K910" s="17">
        <v>2049850</v>
      </c>
      <c r="L910" s="18">
        <v>2020001270</v>
      </c>
      <c r="M910" s="19">
        <v>44057</v>
      </c>
      <c r="N910" s="20">
        <v>0</v>
      </c>
      <c r="O910" s="21">
        <v>0</v>
      </c>
      <c r="P910" s="22">
        <v>0</v>
      </c>
      <c r="Q910" s="23">
        <v>0</v>
      </c>
      <c r="R910" s="24">
        <v>0</v>
      </c>
      <c r="S910" s="25">
        <v>3531.94</v>
      </c>
      <c r="AMG910"/>
      <c r="AMH910"/>
      <c r="AMI910"/>
      <c r="AMJ910"/>
    </row>
    <row r="911" spans="1:1024" s="2" customFormat="1" ht="114.75" x14ac:dyDescent="0.25">
      <c r="A911" s="10" t="s">
        <v>20</v>
      </c>
      <c r="B911" s="11">
        <v>12020</v>
      </c>
      <c r="C911" s="10">
        <f>VLOOKUP(B911,[1]Planilha8!$X$4:$Y$6629,2,0)</f>
        <v>2321761</v>
      </c>
      <c r="D911" s="12" t="s">
        <v>228</v>
      </c>
      <c r="E911" s="12" t="str">
        <f>VLOOKUP(B911,[1]Planilha8!$X$4:$Z$6629,3,0)</f>
        <v>FARMÁCIA – DOSE</v>
      </c>
      <c r="F911" s="12" t="str">
        <f>VLOOKUP(B911,[1]Planilha8!$X$4:$AD$6629,7,0)</f>
        <v>BOM</v>
      </c>
      <c r="G911" s="13">
        <v>44057</v>
      </c>
      <c r="H911" s="14">
        <v>3531.94</v>
      </c>
      <c r="I911" s="15" t="s">
        <v>22</v>
      </c>
      <c r="J911" s="16" t="s">
        <v>152</v>
      </c>
      <c r="K911" s="17">
        <v>2049850</v>
      </c>
      <c r="L911" s="18">
        <v>2020001270</v>
      </c>
      <c r="M911" s="19">
        <v>44057</v>
      </c>
      <c r="N911" s="20">
        <v>0</v>
      </c>
      <c r="O911" s="21">
        <v>0</v>
      </c>
      <c r="P911" s="22">
        <v>0</v>
      </c>
      <c r="Q911" s="23">
        <v>0</v>
      </c>
      <c r="R911" s="24">
        <v>0</v>
      </c>
      <c r="S911" s="25">
        <v>3531.94</v>
      </c>
      <c r="AMG911"/>
      <c r="AMH911"/>
      <c r="AMI911"/>
      <c r="AMJ911"/>
    </row>
    <row r="912" spans="1:1024" s="2" customFormat="1" ht="114.75" x14ac:dyDescent="0.25">
      <c r="A912" s="10" t="s">
        <v>20</v>
      </c>
      <c r="B912" s="11">
        <v>12021</v>
      </c>
      <c r="C912" s="10">
        <f>VLOOKUP(B912,[1]Planilha8!$X$4:$Y$6629,2,0)</f>
        <v>2321762</v>
      </c>
      <c r="D912" s="12" t="s">
        <v>228</v>
      </c>
      <c r="E912" s="12" t="str">
        <f>VLOOKUP(B912,[1]Planilha8!$X$4:$Z$6629,3,0)</f>
        <v>SAME</v>
      </c>
      <c r="F912" s="12" t="str">
        <f>VLOOKUP(B912,[1]Planilha8!$X$4:$AD$6629,7,0)</f>
        <v>BOM</v>
      </c>
      <c r="G912" s="13">
        <v>44057</v>
      </c>
      <c r="H912" s="14">
        <v>3531.94</v>
      </c>
      <c r="I912" s="15" t="s">
        <v>22</v>
      </c>
      <c r="J912" s="16" t="s">
        <v>152</v>
      </c>
      <c r="K912" s="17">
        <v>2049850</v>
      </c>
      <c r="L912" s="18">
        <v>2020001270</v>
      </c>
      <c r="M912" s="19">
        <v>44057</v>
      </c>
      <c r="N912" s="20">
        <v>0</v>
      </c>
      <c r="O912" s="21">
        <v>0</v>
      </c>
      <c r="P912" s="22">
        <v>0</v>
      </c>
      <c r="Q912" s="23">
        <v>0</v>
      </c>
      <c r="R912" s="24">
        <v>0</v>
      </c>
      <c r="S912" s="25">
        <v>3531.94</v>
      </c>
      <c r="AMG912"/>
      <c r="AMH912"/>
      <c r="AMI912"/>
      <c r="AMJ912"/>
    </row>
    <row r="913" spans="1:1024" s="2" customFormat="1" ht="114.75" x14ac:dyDescent="0.25">
      <c r="A913" s="10" t="s">
        <v>20</v>
      </c>
      <c r="B913" s="11">
        <v>12022</v>
      </c>
      <c r="C913" s="10">
        <f>VLOOKUP(B913,[1]Planilha8!$X$4:$Y$6629,2,0)</f>
        <v>2321763</v>
      </c>
      <c r="D913" s="12" t="s">
        <v>228</v>
      </c>
      <c r="E913" s="12" t="str">
        <f>VLOOKUP(B913,[1]Planilha8!$X$4:$Z$6629,3,0)</f>
        <v>BANCO DE SANGUE  -TRIAGEM</v>
      </c>
      <c r="F913" s="12" t="str">
        <f>VLOOKUP(B913,[1]Planilha8!$X$4:$AD$6629,7,0)</f>
        <v>BOM</v>
      </c>
      <c r="G913" s="13">
        <v>44057</v>
      </c>
      <c r="H913" s="14">
        <v>3531.94</v>
      </c>
      <c r="I913" s="15" t="s">
        <v>22</v>
      </c>
      <c r="J913" s="16" t="s">
        <v>152</v>
      </c>
      <c r="K913" s="17">
        <v>2049850</v>
      </c>
      <c r="L913" s="18">
        <v>2020001270</v>
      </c>
      <c r="M913" s="19">
        <v>44057</v>
      </c>
      <c r="N913" s="20">
        <v>0</v>
      </c>
      <c r="O913" s="21">
        <v>0</v>
      </c>
      <c r="P913" s="22">
        <v>0</v>
      </c>
      <c r="Q913" s="23">
        <v>0</v>
      </c>
      <c r="R913" s="24">
        <v>0</v>
      </c>
      <c r="S913" s="25">
        <v>3531.94</v>
      </c>
      <c r="AMG913"/>
      <c r="AMH913"/>
      <c r="AMI913"/>
      <c r="AMJ913"/>
    </row>
    <row r="914" spans="1:1024" s="2" customFormat="1" ht="114.75" x14ac:dyDescent="0.25">
      <c r="A914" s="10" t="s">
        <v>20</v>
      </c>
      <c r="B914" s="11">
        <v>12023</v>
      </c>
      <c r="C914" s="10">
        <f>VLOOKUP(B914,[1]Planilha8!$X$4:$Y$6629,2,0)</f>
        <v>2321764</v>
      </c>
      <c r="D914" s="12" t="s">
        <v>228</v>
      </c>
      <c r="E914" s="12" t="str">
        <f>VLOOKUP(B914,[1]Planilha8!$X$4:$Z$6629,3,0)</f>
        <v>FARMÁCIA – DOSE</v>
      </c>
      <c r="F914" s="12" t="str">
        <f>VLOOKUP(B914,[1]Planilha8!$X$4:$AD$6629,7,0)</f>
        <v>BOM</v>
      </c>
      <c r="G914" s="13">
        <v>44057</v>
      </c>
      <c r="H914" s="14">
        <v>3531.94</v>
      </c>
      <c r="I914" s="15" t="s">
        <v>22</v>
      </c>
      <c r="J914" s="16" t="s">
        <v>152</v>
      </c>
      <c r="K914" s="17">
        <v>2049850</v>
      </c>
      <c r="L914" s="18">
        <v>2020001270</v>
      </c>
      <c r="M914" s="19">
        <v>44057</v>
      </c>
      <c r="N914" s="20">
        <v>0</v>
      </c>
      <c r="O914" s="21">
        <v>0</v>
      </c>
      <c r="P914" s="22">
        <v>0</v>
      </c>
      <c r="Q914" s="23">
        <v>0</v>
      </c>
      <c r="R914" s="24">
        <v>0</v>
      </c>
      <c r="S914" s="25">
        <v>3531.94</v>
      </c>
      <c r="AMG914"/>
      <c r="AMH914"/>
      <c r="AMI914"/>
      <c r="AMJ914"/>
    </row>
    <row r="915" spans="1:1024" s="2" customFormat="1" ht="114.75" x14ac:dyDescent="0.25">
      <c r="A915" s="10" t="s">
        <v>20</v>
      </c>
      <c r="B915" s="11">
        <v>12024</v>
      </c>
      <c r="C915" s="10">
        <f>VLOOKUP(B915,[1]Planilha8!$X$4:$Y$6629,2,0)</f>
        <v>2321765</v>
      </c>
      <c r="D915" s="12" t="s">
        <v>228</v>
      </c>
      <c r="E915" s="12" t="str">
        <f>VLOOKUP(B915,[1]Planilha8!$X$4:$Z$6629,3,0)</f>
        <v>ASTEC</v>
      </c>
      <c r="F915" s="12" t="str">
        <f>VLOOKUP(B915,[1]Planilha8!$X$4:$AD$6629,7,0)</f>
        <v>BOM</v>
      </c>
      <c r="G915" s="13">
        <v>44057</v>
      </c>
      <c r="H915" s="14">
        <v>3531.94</v>
      </c>
      <c r="I915" s="15" t="s">
        <v>22</v>
      </c>
      <c r="J915" s="16" t="s">
        <v>152</v>
      </c>
      <c r="K915" s="17">
        <v>2049850</v>
      </c>
      <c r="L915" s="18">
        <v>2020001270</v>
      </c>
      <c r="M915" s="19">
        <v>44057</v>
      </c>
      <c r="N915" s="20">
        <v>0</v>
      </c>
      <c r="O915" s="21">
        <v>0</v>
      </c>
      <c r="P915" s="22">
        <v>0</v>
      </c>
      <c r="Q915" s="23">
        <v>0</v>
      </c>
      <c r="R915" s="24">
        <v>0</v>
      </c>
      <c r="S915" s="25">
        <v>3531.94</v>
      </c>
      <c r="AMG915"/>
      <c r="AMH915"/>
      <c r="AMI915"/>
      <c r="AMJ915"/>
    </row>
    <row r="916" spans="1:1024" s="2" customFormat="1" ht="114.75" x14ac:dyDescent="0.25">
      <c r="A916" s="10" t="s">
        <v>20</v>
      </c>
      <c r="B916" s="11">
        <v>12025</v>
      </c>
      <c r="C916" s="10">
        <f>VLOOKUP(B916,[1]Planilha8!$X$4:$Y$6629,2,0)</f>
        <v>2321766</v>
      </c>
      <c r="D916" s="12" t="s">
        <v>228</v>
      </c>
      <c r="E916" s="12" t="str">
        <f>VLOOKUP(B916,[1]Planilha8!$X$4:$Z$6629,3,0)</f>
        <v>EQUIPE MULTIPROFISSIONAL</v>
      </c>
      <c r="F916" s="12" t="str">
        <f>VLOOKUP(B916,[1]Planilha8!$X$4:$AD$6629,7,0)</f>
        <v>BOM</v>
      </c>
      <c r="G916" s="13">
        <v>44057</v>
      </c>
      <c r="H916" s="14">
        <v>3531.94</v>
      </c>
      <c r="I916" s="15" t="s">
        <v>22</v>
      </c>
      <c r="J916" s="16" t="s">
        <v>152</v>
      </c>
      <c r="K916" s="17">
        <v>2049850</v>
      </c>
      <c r="L916" s="18">
        <v>2020001270</v>
      </c>
      <c r="M916" s="19">
        <v>44057</v>
      </c>
      <c r="N916" s="20">
        <v>0</v>
      </c>
      <c r="O916" s="21">
        <v>0</v>
      </c>
      <c r="P916" s="22">
        <v>0</v>
      </c>
      <c r="Q916" s="23">
        <v>0</v>
      </c>
      <c r="R916" s="24">
        <v>0</v>
      </c>
      <c r="S916" s="25">
        <v>3531.94</v>
      </c>
      <c r="AMG916"/>
      <c r="AMH916"/>
      <c r="AMI916"/>
      <c r="AMJ916"/>
    </row>
    <row r="917" spans="1:1024" s="2" customFormat="1" ht="114.75" x14ac:dyDescent="0.25">
      <c r="A917" s="10" t="s">
        <v>20</v>
      </c>
      <c r="B917" s="11">
        <v>12026</v>
      </c>
      <c r="C917" s="10">
        <f>VLOOKUP(B917,[1]Planilha8!$X$4:$Y$6629,2,0)</f>
        <v>2321767</v>
      </c>
      <c r="D917" s="12" t="s">
        <v>228</v>
      </c>
      <c r="E917" s="12" t="str">
        <f>VLOOKUP(B917,[1]Planilha8!$X$4:$Z$6629,3,0)</f>
        <v>GERÊNCIA – APOIO AO DIAGNÓSTICO</v>
      </c>
      <c r="F917" s="12" t="str">
        <f>VLOOKUP(B917,[1]Planilha8!$X$4:$AD$6629,7,0)</f>
        <v>BOM</v>
      </c>
      <c r="G917" s="13">
        <v>44057</v>
      </c>
      <c r="H917" s="14">
        <v>3531.94</v>
      </c>
      <c r="I917" s="15" t="s">
        <v>22</v>
      </c>
      <c r="J917" s="16" t="s">
        <v>152</v>
      </c>
      <c r="K917" s="17">
        <v>2049850</v>
      </c>
      <c r="L917" s="18">
        <v>2020001270</v>
      </c>
      <c r="M917" s="19">
        <v>44057</v>
      </c>
      <c r="N917" s="20">
        <v>0</v>
      </c>
      <c r="O917" s="21">
        <v>0</v>
      </c>
      <c r="P917" s="22">
        <v>0</v>
      </c>
      <c r="Q917" s="23">
        <v>0</v>
      </c>
      <c r="R917" s="24">
        <v>0</v>
      </c>
      <c r="S917" s="25">
        <v>3531.94</v>
      </c>
      <c r="AMG917"/>
      <c r="AMH917"/>
      <c r="AMI917"/>
      <c r="AMJ917"/>
    </row>
    <row r="918" spans="1:1024" s="2" customFormat="1" ht="114.75" x14ac:dyDescent="0.25">
      <c r="A918" s="10" t="s">
        <v>20</v>
      </c>
      <c r="B918" s="11">
        <v>12027</v>
      </c>
      <c r="C918" s="10">
        <f>VLOOKUP(B918,[1]Planilha8!$X$4:$Y$6629,2,0)</f>
        <v>2321769</v>
      </c>
      <c r="D918" s="12" t="s">
        <v>228</v>
      </c>
      <c r="E918" s="12" t="str">
        <f>VLOOKUP(B918,[1]Planilha8!$X$4:$Z$6629,3,0)</f>
        <v>FARMÁCIA – CAF</v>
      </c>
      <c r="F918" s="12" t="str">
        <f>VLOOKUP(B918,[1]Planilha8!$X$4:$AD$6629,7,0)</f>
        <v>BOM</v>
      </c>
      <c r="G918" s="13">
        <v>44057</v>
      </c>
      <c r="H918" s="14">
        <v>3531.94</v>
      </c>
      <c r="I918" s="15" t="s">
        <v>22</v>
      </c>
      <c r="J918" s="16" t="s">
        <v>152</v>
      </c>
      <c r="K918" s="17">
        <v>2049850</v>
      </c>
      <c r="L918" s="18">
        <v>2020001270</v>
      </c>
      <c r="M918" s="19">
        <v>44057</v>
      </c>
      <c r="N918" s="20">
        <v>0</v>
      </c>
      <c r="O918" s="21">
        <v>0</v>
      </c>
      <c r="P918" s="22">
        <v>0</v>
      </c>
      <c r="Q918" s="23">
        <v>0</v>
      </c>
      <c r="R918" s="24">
        <v>0</v>
      </c>
      <c r="S918" s="25">
        <v>3531.94</v>
      </c>
      <c r="AMG918"/>
      <c r="AMH918"/>
      <c r="AMI918"/>
      <c r="AMJ918"/>
    </row>
    <row r="919" spans="1:1024" s="2" customFormat="1" ht="114.75" x14ac:dyDescent="0.25">
      <c r="A919" s="10" t="s">
        <v>20</v>
      </c>
      <c r="B919" s="11">
        <v>12028</v>
      </c>
      <c r="C919" s="10">
        <f>VLOOKUP(B919,[1]Planilha8!$X$4:$Y$6629,2,0)</f>
        <v>2324768</v>
      </c>
      <c r="D919" s="12" t="s">
        <v>228</v>
      </c>
      <c r="E919" s="12" t="str">
        <f>VLOOKUP(B919,[1]Planilha8!$X$4:$Z$6629,3,0)</f>
        <v>APOIO AO DIAGNÓSTICO RECEPÇÃO</v>
      </c>
      <c r="F919" s="12" t="str">
        <f>VLOOKUP(B919,[1]Planilha8!$X$4:$AD$6629,7,0)</f>
        <v>BOM</v>
      </c>
      <c r="G919" s="13">
        <v>44057</v>
      </c>
      <c r="H919" s="14">
        <v>3531.94</v>
      </c>
      <c r="I919" s="15" t="s">
        <v>22</v>
      </c>
      <c r="J919" s="16" t="s">
        <v>152</v>
      </c>
      <c r="K919" s="17">
        <v>2049850</v>
      </c>
      <c r="L919" s="18">
        <v>2020001270</v>
      </c>
      <c r="M919" s="19">
        <v>44057</v>
      </c>
      <c r="N919" s="20">
        <v>0</v>
      </c>
      <c r="O919" s="21">
        <v>0</v>
      </c>
      <c r="P919" s="22">
        <v>0</v>
      </c>
      <c r="Q919" s="23">
        <v>0</v>
      </c>
      <c r="R919" s="24">
        <v>0</v>
      </c>
      <c r="S919" s="25">
        <v>3531.94</v>
      </c>
      <c r="AMG919"/>
      <c r="AMH919"/>
      <c r="AMI919"/>
      <c r="AMJ919"/>
    </row>
    <row r="920" spans="1:1024" s="2" customFormat="1" ht="114.75" x14ac:dyDescent="0.25">
      <c r="A920" s="10" t="s">
        <v>20</v>
      </c>
      <c r="B920" s="11">
        <v>12029</v>
      </c>
      <c r="C920" s="10">
        <f>VLOOKUP(B920,[1]Planilha8!$X$4:$Y$6629,2,0)</f>
        <v>2321771</v>
      </c>
      <c r="D920" s="12" t="s">
        <v>228</v>
      </c>
      <c r="E920" s="12" t="str">
        <f>VLOOKUP(B920,[1]Planilha8!$X$4:$Z$6629,3,0)</f>
        <v>REABILITAÇÃO E FISIOTERAPIA</v>
      </c>
      <c r="F920" s="12" t="str">
        <f>VLOOKUP(B920,[1]Planilha8!$X$4:$AD$6629,7,0)</f>
        <v>BOM</v>
      </c>
      <c r="G920" s="13">
        <v>44057</v>
      </c>
      <c r="H920" s="14">
        <v>3531.94</v>
      </c>
      <c r="I920" s="15" t="s">
        <v>22</v>
      </c>
      <c r="J920" s="16" t="s">
        <v>152</v>
      </c>
      <c r="K920" s="17">
        <v>2049850</v>
      </c>
      <c r="L920" s="18">
        <v>2020001270</v>
      </c>
      <c r="M920" s="19">
        <v>44057</v>
      </c>
      <c r="N920" s="20">
        <v>0</v>
      </c>
      <c r="O920" s="21">
        <v>0</v>
      </c>
      <c r="P920" s="22">
        <v>0</v>
      </c>
      <c r="Q920" s="23">
        <v>0</v>
      </c>
      <c r="R920" s="24">
        <v>0</v>
      </c>
      <c r="S920" s="25">
        <v>3531.94</v>
      </c>
      <c r="AMG920"/>
      <c r="AMH920"/>
      <c r="AMI920"/>
      <c r="AMJ920"/>
    </row>
    <row r="921" spans="1:1024" s="2" customFormat="1" ht="114.75" x14ac:dyDescent="0.25">
      <c r="A921" s="10" t="s">
        <v>20</v>
      </c>
      <c r="B921" s="11">
        <v>12030</v>
      </c>
      <c r="C921" s="10">
        <f>VLOOKUP(B921,[1]Planilha8!$X$4:$Y$6629,2,0)</f>
        <v>2321772</v>
      </c>
      <c r="D921" s="12" t="s">
        <v>228</v>
      </c>
      <c r="E921" s="12" t="str">
        <f>VLOOKUP(B921,[1]Planilha8!$X$4:$Z$6629,3,0)</f>
        <v>GERÊNCIA MANUTENÇÃO PREDIAL</v>
      </c>
      <c r="F921" s="12" t="str">
        <f>VLOOKUP(B921,[1]Planilha8!$X$4:$AD$6629,7,0)</f>
        <v>BOM</v>
      </c>
      <c r="G921" s="13">
        <v>44057</v>
      </c>
      <c r="H921" s="14">
        <v>3531.94</v>
      </c>
      <c r="I921" s="15" t="s">
        <v>22</v>
      </c>
      <c r="J921" s="16" t="s">
        <v>152</v>
      </c>
      <c r="K921" s="17">
        <v>2049850</v>
      </c>
      <c r="L921" s="18">
        <v>2020001270</v>
      </c>
      <c r="M921" s="19">
        <v>44057</v>
      </c>
      <c r="N921" s="20">
        <v>0</v>
      </c>
      <c r="O921" s="21">
        <v>0</v>
      </c>
      <c r="P921" s="22">
        <v>0</v>
      </c>
      <c r="Q921" s="23">
        <v>0</v>
      </c>
      <c r="R921" s="24">
        <v>0</v>
      </c>
      <c r="S921" s="25">
        <v>3531.94</v>
      </c>
      <c r="AMG921"/>
      <c r="AMH921"/>
      <c r="AMI921"/>
      <c r="AMJ921"/>
    </row>
    <row r="922" spans="1:1024" s="2" customFormat="1" ht="114.75" x14ac:dyDescent="0.25">
      <c r="A922" s="10" t="s">
        <v>20</v>
      </c>
      <c r="B922" s="11">
        <v>12031</v>
      </c>
      <c r="C922" s="10">
        <f>VLOOKUP(B922,[1]Planilha8!$X$4:$Y$6629,2,0)</f>
        <v>2321773</v>
      </c>
      <c r="D922" s="12" t="s">
        <v>228</v>
      </c>
      <c r="E922" s="12" t="str">
        <f>VLOOKUP(B922,[1]Planilha8!$X$4:$Z$6629,3,0)</f>
        <v>APOIO AO DIAGNÓSTICO – RECEPÇÃO</v>
      </c>
      <c r="F922" s="12" t="str">
        <f>VLOOKUP(B922,[1]Planilha8!$X$4:$AD$6629,7,0)</f>
        <v>BOM</v>
      </c>
      <c r="G922" s="13">
        <v>44057</v>
      </c>
      <c r="H922" s="14">
        <v>3531.94</v>
      </c>
      <c r="I922" s="15" t="s">
        <v>22</v>
      </c>
      <c r="J922" s="16" t="s">
        <v>152</v>
      </c>
      <c r="K922" s="17">
        <v>2049850</v>
      </c>
      <c r="L922" s="18">
        <v>2020001270</v>
      </c>
      <c r="M922" s="19">
        <v>44057</v>
      </c>
      <c r="N922" s="20">
        <v>0</v>
      </c>
      <c r="O922" s="21">
        <v>0</v>
      </c>
      <c r="P922" s="22">
        <v>0</v>
      </c>
      <c r="Q922" s="23">
        <v>0</v>
      </c>
      <c r="R922" s="24">
        <v>0</v>
      </c>
      <c r="S922" s="25">
        <v>3531.94</v>
      </c>
      <c r="AMG922"/>
      <c r="AMH922"/>
      <c r="AMI922"/>
      <c r="AMJ922"/>
    </row>
    <row r="923" spans="1:1024" s="2" customFormat="1" ht="114.75" x14ac:dyDescent="0.25">
      <c r="A923" s="10" t="s">
        <v>20</v>
      </c>
      <c r="B923" s="11">
        <v>12032</v>
      </c>
      <c r="C923" s="10">
        <f>VLOOKUP(B923,[1]Planilha8!$X$4:$Y$6629,2,0)</f>
        <v>2321774</v>
      </c>
      <c r="D923" s="12" t="s">
        <v>228</v>
      </c>
      <c r="E923" s="12" t="str">
        <f>VLOOKUP(B923,[1]Planilha8!$X$4:$Z$6629,3,0)</f>
        <v>ENGENHARIA CLINICA</v>
      </c>
      <c r="F923" s="12" t="str">
        <f>VLOOKUP(B923,[1]Planilha8!$X$4:$AD$6629,7,0)</f>
        <v>BOM</v>
      </c>
      <c r="G923" s="13">
        <v>44057</v>
      </c>
      <c r="H923" s="14">
        <v>3531.94</v>
      </c>
      <c r="I923" s="15" t="s">
        <v>22</v>
      </c>
      <c r="J923" s="16" t="s">
        <v>152</v>
      </c>
      <c r="K923" s="17">
        <v>2049850</v>
      </c>
      <c r="L923" s="18">
        <v>2020001270</v>
      </c>
      <c r="M923" s="19">
        <v>44057</v>
      </c>
      <c r="N923" s="20">
        <v>0</v>
      </c>
      <c r="O923" s="21">
        <v>0</v>
      </c>
      <c r="P923" s="22">
        <v>0</v>
      </c>
      <c r="Q923" s="23">
        <v>0</v>
      </c>
      <c r="R923" s="24">
        <v>0</v>
      </c>
      <c r="S923" s="25">
        <v>3531.94</v>
      </c>
      <c r="AMG923"/>
      <c r="AMH923"/>
      <c r="AMI923"/>
      <c r="AMJ923"/>
    </row>
    <row r="924" spans="1:1024" s="2" customFormat="1" ht="114.75" x14ac:dyDescent="0.25">
      <c r="A924" s="10" t="s">
        <v>20</v>
      </c>
      <c r="B924" s="11">
        <v>12033</v>
      </c>
      <c r="C924" s="10">
        <f>VLOOKUP(B924,[1]Planilha8!$X$4:$Y$6629,2,0)</f>
        <v>2321775</v>
      </c>
      <c r="D924" s="12" t="s">
        <v>228</v>
      </c>
      <c r="E924" s="12" t="str">
        <f>VLOOKUP(B924,[1]Planilha8!$X$4:$Z$6629,3,0)</f>
        <v>APOIO AO DIAGNÓSTICO RECEPÇÃO</v>
      </c>
      <c r="F924" s="12" t="str">
        <f>VLOOKUP(B924,[1]Planilha8!$X$4:$AD$6629,7,0)</f>
        <v>BOM</v>
      </c>
      <c r="G924" s="13">
        <v>44057</v>
      </c>
      <c r="H924" s="14">
        <v>3531.94</v>
      </c>
      <c r="I924" s="15" t="s">
        <v>22</v>
      </c>
      <c r="J924" s="16" t="s">
        <v>152</v>
      </c>
      <c r="K924" s="17">
        <v>2049850</v>
      </c>
      <c r="L924" s="18">
        <v>2020001270</v>
      </c>
      <c r="M924" s="19">
        <v>44057</v>
      </c>
      <c r="N924" s="20">
        <v>0</v>
      </c>
      <c r="O924" s="21">
        <v>0</v>
      </c>
      <c r="P924" s="22">
        <v>0</v>
      </c>
      <c r="Q924" s="23">
        <v>0</v>
      </c>
      <c r="R924" s="24">
        <v>0</v>
      </c>
      <c r="S924" s="25">
        <v>3531.94</v>
      </c>
      <c r="AMG924"/>
      <c r="AMH924"/>
      <c r="AMI924"/>
      <c r="AMJ924"/>
    </row>
    <row r="925" spans="1:1024" s="2" customFormat="1" ht="114.75" x14ac:dyDescent="0.25">
      <c r="A925" s="10" t="s">
        <v>20</v>
      </c>
      <c r="B925" s="11">
        <v>12034</v>
      </c>
      <c r="C925" s="10">
        <f>VLOOKUP(B925,[1]Planilha8!$X$4:$Y$6629,2,0)</f>
        <v>2321776</v>
      </c>
      <c r="D925" s="12" t="s">
        <v>228</v>
      </c>
      <c r="E925" s="12" t="str">
        <f>VLOOKUP(B925,[1]Planilha8!$X$4:$Z$6629,3,0)</f>
        <v>CHI - NUCLEO ADMINISTRATIVO</v>
      </c>
      <c r="F925" s="12" t="str">
        <f>VLOOKUP(B925,[1]Planilha8!$X$4:$AD$6629,7,0)</f>
        <v>BOM</v>
      </c>
      <c r="G925" s="13">
        <v>44057</v>
      </c>
      <c r="H925" s="14">
        <v>3531.94</v>
      </c>
      <c r="I925" s="15" t="s">
        <v>22</v>
      </c>
      <c r="J925" s="16" t="s">
        <v>152</v>
      </c>
      <c r="K925" s="17">
        <v>2049850</v>
      </c>
      <c r="L925" s="18">
        <v>2020001270</v>
      </c>
      <c r="M925" s="19">
        <v>44057</v>
      </c>
      <c r="N925" s="20">
        <v>0</v>
      </c>
      <c r="O925" s="21">
        <v>0</v>
      </c>
      <c r="P925" s="22">
        <v>0</v>
      </c>
      <c r="Q925" s="23">
        <v>0</v>
      </c>
      <c r="R925" s="24">
        <v>0</v>
      </c>
      <c r="S925" s="25">
        <v>3531.94</v>
      </c>
      <c r="AMG925"/>
      <c r="AMH925"/>
      <c r="AMI925"/>
      <c r="AMJ925"/>
    </row>
    <row r="926" spans="1:1024" s="2" customFormat="1" ht="114.75" x14ac:dyDescent="0.25">
      <c r="A926" s="10" t="s">
        <v>20</v>
      </c>
      <c r="B926" s="11">
        <v>12035</v>
      </c>
      <c r="C926" s="10">
        <f>VLOOKUP(B926,[1]Planilha8!$X$4:$Y$6629,2,0)</f>
        <v>2321777</v>
      </c>
      <c r="D926" s="12" t="s">
        <v>228</v>
      </c>
      <c r="E926" s="12" t="str">
        <f>VLOOKUP(B926,[1]Planilha8!$X$4:$Z$6629,3,0)</f>
        <v>LABORATÓRIO</v>
      </c>
      <c r="F926" s="12" t="str">
        <f>VLOOKUP(B926,[1]Planilha8!$X$4:$AD$6629,7,0)</f>
        <v>BOM</v>
      </c>
      <c r="G926" s="13">
        <v>44057</v>
      </c>
      <c r="H926" s="14">
        <v>3531.94</v>
      </c>
      <c r="I926" s="15" t="s">
        <v>22</v>
      </c>
      <c r="J926" s="16" t="s">
        <v>152</v>
      </c>
      <c r="K926" s="17">
        <v>2049850</v>
      </c>
      <c r="L926" s="18">
        <v>2020001270</v>
      </c>
      <c r="M926" s="19">
        <v>44057</v>
      </c>
      <c r="N926" s="20">
        <v>0</v>
      </c>
      <c r="O926" s="21">
        <v>0</v>
      </c>
      <c r="P926" s="22">
        <v>0</v>
      </c>
      <c r="Q926" s="23">
        <v>0</v>
      </c>
      <c r="R926" s="24">
        <v>0</v>
      </c>
      <c r="S926" s="25">
        <v>3531.94</v>
      </c>
      <c r="AMG926"/>
      <c r="AMH926"/>
      <c r="AMI926"/>
      <c r="AMJ926"/>
    </row>
    <row r="927" spans="1:1024" s="2" customFormat="1" ht="114.75" x14ac:dyDescent="0.25">
      <c r="A927" s="10" t="s">
        <v>20</v>
      </c>
      <c r="B927" s="11">
        <v>12036</v>
      </c>
      <c r="C927" s="10">
        <f>VLOOKUP(B927,[1]Planilha8!$X$4:$Y$6629,2,0)</f>
        <v>2321778</v>
      </c>
      <c r="D927" s="12" t="s">
        <v>228</v>
      </c>
      <c r="E927" s="12" t="str">
        <f>VLOOKUP(B927,[1]Planilha8!$X$4:$Z$6629,3,0)</f>
        <v>AMBULATÓRIO – GERÊNCIA ALA A</v>
      </c>
      <c r="F927" s="12" t="str">
        <f>VLOOKUP(B927,[1]Planilha8!$X$4:$AD$6629,7,0)</f>
        <v>BOM</v>
      </c>
      <c r="G927" s="13">
        <v>44057</v>
      </c>
      <c r="H927" s="14">
        <v>3531.94</v>
      </c>
      <c r="I927" s="15" t="s">
        <v>22</v>
      </c>
      <c r="J927" s="16" t="s">
        <v>152</v>
      </c>
      <c r="K927" s="17">
        <v>2049850</v>
      </c>
      <c r="L927" s="18">
        <v>2020001270</v>
      </c>
      <c r="M927" s="19">
        <v>44057</v>
      </c>
      <c r="N927" s="20">
        <v>0</v>
      </c>
      <c r="O927" s="21">
        <v>0</v>
      </c>
      <c r="P927" s="22">
        <v>0</v>
      </c>
      <c r="Q927" s="23">
        <v>0</v>
      </c>
      <c r="R927" s="24">
        <v>0</v>
      </c>
      <c r="S927" s="25">
        <v>3531.94</v>
      </c>
      <c r="AMG927"/>
      <c r="AMH927"/>
      <c r="AMI927"/>
      <c r="AMJ927"/>
    </row>
    <row r="928" spans="1:1024" s="2" customFormat="1" ht="114.75" x14ac:dyDescent="0.25">
      <c r="A928" s="10" t="s">
        <v>20</v>
      </c>
      <c r="B928" s="11">
        <v>12037</v>
      </c>
      <c r="C928" s="10">
        <f>VLOOKUP(B928,[1]Planilha8!$X$4:$Y$6629,2,0)</f>
        <v>2321779</v>
      </c>
      <c r="D928" s="12" t="s">
        <v>228</v>
      </c>
      <c r="E928" s="12" t="str">
        <f>VLOOKUP(B928,[1]Planilha8!$X$4:$Z$6629,3,0)</f>
        <v>NUTRIÇÃO</v>
      </c>
      <c r="F928" s="12" t="str">
        <f>VLOOKUP(B928,[1]Planilha8!$X$4:$AD$6629,7,0)</f>
        <v>BOM</v>
      </c>
      <c r="G928" s="13">
        <v>44057</v>
      </c>
      <c r="H928" s="14">
        <v>3531.94</v>
      </c>
      <c r="I928" s="15" t="s">
        <v>22</v>
      </c>
      <c r="J928" s="16" t="s">
        <v>152</v>
      </c>
      <c r="K928" s="17">
        <v>2049850</v>
      </c>
      <c r="L928" s="18">
        <v>2020001270</v>
      </c>
      <c r="M928" s="19">
        <v>44057</v>
      </c>
      <c r="N928" s="20">
        <v>0</v>
      </c>
      <c r="O928" s="21">
        <v>0</v>
      </c>
      <c r="P928" s="22">
        <v>0</v>
      </c>
      <c r="Q928" s="23">
        <v>0</v>
      </c>
      <c r="R928" s="24">
        <v>0</v>
      </c>
      <c r="S928" s="25">
        <v>3531.94</v>
      </c>
      <c r="AMG928"/>
      <c r="AMH928"/>
      <c r="AMI928"/>
      <c r="AMJ928"/>
    </row>
    <row r="929" spans="1:1024" s="2" customFormat="1" ht="114.75" x14ac:dyDescent="0.25">
      <c r="A929" s="10" t="s">
        <v>20</v>
      </c>
      <c r="B929" s="11">
        <v>12038</v>
      </c>
      <c r="C929" s="10">
        <f>VLOOKUP(B929,[1]Planilha8!$X$4:$Y$6629,2,0)</f>
        <v>2321780</v>
      </c>
      <c r="D929" s="12" t="s">
        <v>228</v>
      </c>
      <c r="E929" s="12" t="str">
        <f>VLOOKUP(B929,[1]Planilha8!$X$4:$Z$6629,3,0)</f>
        <v>CME</v>
      </c>
      <c r="F929" s="12" t="str">
        <f>VLOOKUP(B929,[1]Planilha8!$X$4:$AD$6629,7,0)</f>
        <v>BOM</v>
      </c>
      <c r="G929" s="13">
        <v>44057</v>
      </c>
      <c r="H929" s="14">
        <v>3531.94</v>
      </c>
      <c r="I929" s="15" t="s">
        <v>22</v>
      </c>
      <c r="J929" s="16" t="s">
        <v>152</v>
      </c>
      <c r="K929" s="17">
        <v>2049850</v>
      </c>
      <c r="L929" s="18">
        <v>2020001270</v>
      </c>
      <c r="M929" s="19">
        <v>44057</v>
      </c>
      <c r="N929" s="20">
        <v>0</v>
      </c>
      <c r="O929" s="21">
        <v>0</v>
      </c>
      <c r="P929" s="22">
        <v>0</v>
      </c>
      <c r="Q929" s="23">
        <v>0</v>
      </c>
      <c r="R929" s="24">
        <v>0</v>
      </c>
      <c r="S929" s="25">
        <v>3531.94</v>
      </c>
      <c r="AMG929"/>
      <c r="AMH929"/>
      <c r="AMI929"/>
      <c r="AMJ929"/>
    </row>
    <row r="930" spans="1:1024" s="2" customFormat="1" ht="114.75" x14ac:dyDescent="0.25">
      <c r="A930" s="10" t="s">
        <v>20</v>
      </c>
      <c r="B930" s="11">
        <v>12039</v>
      </c>
      <c r="C930" s="10">
        <f>VLOOKUP(B930,[1]Planilha8!$X$4:$Y$6629,2,0)</f>
        <v>2321781</v>
      </c>
      <c r="D930" s="12" t="s">
        <v>228</v>
      </c>
      <c r="E930" s="12" t="str">
        <f>VLOOKUP(B930,[1]Planilha8!$X$4:$Z$6629,3,0)</f>
        <v>CLÍNICA CIRÚRGICA  ALA 3- SALA ENFERMAGEM</v>
      </c>
      <c r="F930" s="12" t="str">
        <f>VLOOKUP(B930,[1]Planilha8!$X$4:$AD$6629,7,0)</f>
        <v>BOM</v>
      </c>
      <c r="G930" s="13">
        <v>44057</v>
      </c>
      <c r="H930" s="14">
        <v>3531.94</v>
      </c>
      <c r="I930" s="15" t="s">
        <v>22</v>
      </c>
      <c r="J930" s="16" t="s">
        <v>152</v>
      </c>
      <c r="K930" s="17">
        <v>2049850</v>
      </c>
      <c r="L930" s="18">
        <v>2020001270</v>
      </c>
      <c r="M930" s="19">
        <v>44057</v>
      </c>
      <c r="N930" s="20">
        <v>0</v>
      </c>
      <c r="O930" s="21">
        <v>0</v>
      </c>
      <c r="P930" s="22">
        <v>0</v>
      </c>
      <c r="Q930" s="23">
        <v>0</v>
      </c>
      <c r="R930" s="24">
        <v>0</v>
      </c>
      <c r="S930" s="25">
        <v>3531.94</v>
      </c>
      <c r="AMG930"/>
      <c r="AMH930"/>
      <c r="AMI930"/>
      <c r="AMJ930"/>
    </row>
    <row r="931" spans="1:1024" s="2" customFormat="1" ht="114.75" x14ac:dyDescent="0.25">
      <c r="A931" s="10" t="s">
        <v>20</v>
      </c>
      <c r="B931" s="11">
        <v>12040</v>
      </c>
      <c r="C931" s="10">
        <f>VLOOKUP(B931,[1]Planilha8!$X$4:$Y$6629,2,0)</f>
        <v>2321782</v>
      </c>
      <c r="D931" s="12" t="s">
        <v>230</v>
      </c>
      <c r="E931" s="12" t="str">
        <f>VLOOKUP(B931,[1]Planilha8!$X$4:$Z$6629,3,0)</f>
        <v>CHI – TRIAGEM MÉDICA</v>
      </c>
      <c r="F931" s="12" t="str">
        <f>VLOOKUP(B931,[1]Planilha8!$X$4:$AD$6629,7,0)</f>
        <v>BOM</v>
      </c>
      <c r="G931" s="13">
        <v>44057</v>
      </c>
      <c r="H931" s="14">
        <v>3531.94</v>
      </c>
      <c r="I931" s="15" t="s">
        <v>22</v>
      </c>
      <c r="J931" s="16" t="s">
        <v>152</v>
      </c>
      <c r="K931" s="17">
        <v>2049850</v>
      </c>
      <c r="L931" s="18">
        <v>2020001270</v>
      </c>
      <c r="M931" s="19">
        <v>44057</v>
      </c>
      <c r="N931" s="20">
        <v>0</v>
      </c>
      <c r="O931" s="21">
        <v>0</v>
      </c>
      <c r="P931" s="22">
        <v>0</v>
      </c>
      <c r="Q931" s="23">
        <v>0</v>
      </c>
      <c r="R931" s="24">
        <v>0</v>
      </c>
      <c r="S931" s="25">
        <v>3531.94</v>
      </c>
      <c r="AMG931"/>
      <c r="AMH931"/>
      <c r="AMI931"/>
      <c r="AMJ931"/>
    </row>
    <row r="932" spans="1:1024" s="2" customFormat="1" ht="114.75" x14ac:dyDescent="0.25">
      <c r="A932" s="10" t="s">
        <v>20</v>
      </c>
      <c r="B932" s="11">
        <v>12041</v>
      </c>
      <c r="C932" s="10">
        <f>VLOOKUP(B932,[1]Planilha8!$X$4:$Y$6629,2,0)</f>
        <v>2321788</v>
      </c>
      <c r="D932" s="12" t="s">
        <v>228</v>
      </c>
      <c r="E932" s="12" t="str">
        <f>VLOOKUP(B932,[1]Planilha8!$X$4:$Z$6629,3,0)</f>
        <v>ALMOXARIFADO</v>
      </c>
      <c r="F932" s="12" t="str">
        <f>VLOOKUP(B932,[1]Planilha8!$X$4:$AD$6629,7,0)</f>
        <v>BOM</v>
      </c>
      <c r="G932" s="13">
        <v>44057</v>
      </c>
      <c r="H932" s="14">
        <v>3531.94</v>
      </c>
      <c r="I932" s="15" t="s">
        <v>22</v>
      </c>
      <c r="J932" s="16" t="s">
        <v>152</v>
      </c>
      <c r="K932" s="17">
        <v>2049850</v>
      </c>
      <c r="L932" s="18">
        <v>2020001270</v>
      </c>
      <c r="M932" s="19">
        <v>44057</v>
      </c>
      <c r="N932" s="20">
        <v>0</v>
      </c>
      <c r="O932" s="21">
        <v>0</v>
      </c>
      <c r="P932" s="22">
        <v>0</v>
      </c>
      <c r="Q932" s="23">
        <v>0</v>
      </c>
      <c r="R932" s="24">
        <v>0</v>
      </c>
      <c r="S932" s="25">
        <v>3531.94</v>
      </c>
      <c r="AMG932"/>
      <c r="AMH932"/>
      <c r="AMI932"/>
      <c r="AMJ932"/>
    </row>
    <row r="933" spans="1:1024" s="2" customFormat="1" ht="114.75" x14ac:dyDescent="0.25">
      <c r="A933" s="10" t="s">
        <v>20</v>
      </c>
      <c r="B933" s="11">
        <v>12042</v>
      </c>
      <c r="C933" s="10">
        <f>VLOOKUP(B933,[1]Planilha8!$X$4:$Y$6629,2,0)</f>
        <v>2321785</v>
      </c>
      <c r="D933" s="12" t="s">
        <v>228</v>
      </c>
      <c r="E933" s="12" t="str">
        <f>VLOOKUP(B933,[1]Planilha8!$X$4:$Z$6629,3,0)</f>
        <v>CLINICA CIRURGICA</v>
      </c>
      <c r="F933" s="12" t="str">
        <f>VLOOKUP(B933,[1]Planilha8!$X$4:$AD$6629,7,0)</f>
        <v>BOM</v>
      </c>
      <c r="G933" s="13">
        <v>44057</v>
      </c>
      <c r="H933" s="14">
        <v>3531.94</v>
      </c>
      <c r="I933" s="15" t="s">
        <v>22</v>
      </c>
      <c r="J933" s="16" t="s">
        <v>152</v>
      </c>
      <c r="K933" s="17">
        <v>2049850</v>
      </c>
      <c r="L933" s="18">
        <v>2020001270</v>
      </c>
      <c r="M933" s="19">
        <v>44057</v>
      </c>
      <c r="N933" s="20">
        <v>0</v>
      </c>
      <c r="O933" s="21">
        <v>0</v>
      </c>
      <c r="P933" s="22">
        <v>0</v>
      </c>
      <c r="Q933" s="23">
        <v>0</v>
      </c>
      <c r="R933" s="24">
        <v>0</v>
      </c>
      <c r="S933" s="25">
        <v>3531.94</v>
      </c>
      <c r="AMG933"/>
      <c r="AMH933"/>
      <c r="AMI933"/>
      <c r="AMJ933"/>
    </row>
    <row r="934" spans="1:1024" s="2" customFormat="1" ht="114.75" x14ac:dyDescent="0.25">
      <c r="A934" s="10" t="s">
        <v>20</v>
      </c>
      <c r="B934" s="11">
        <v>12043</v>
      </c>
      <c r="C934" s="10">
        <f>VLOOKUP(B934,[1]Planilha8!$X$4:$Y$6629,2,0)</f>
        <v>2321789</v>
      </c>
      <c r="D934" s="12" t="s">
        <v>228</v>
      </c>
      <c r="E934" s="12" t="str">
        <f>VLOOKUP(B934,[1]Planilha8!$X$4:$Z$6629,3,0)</f>
        <v>AMBULATÓRIO – RECEPÇÃO GUICHÊ 04</v>
      </c>
      <c r="F934" s="12" t="str">
        <f>VLOOKUP(B934,[1]Planilha8!$X$4:$AD$6629,7,0)</f>
        <v>BOM</v>
      </c>
      <c r="G934" s="13">
        <v>44057</v>
      </c>
      <c r="H934" s="14">
        <v>3531.94</v>
      </c>
      <c r="I934" s="15" t="s">
        <v>22</v>
      </c>
      <c r="J934" s="16" t="s">
        <v>152</v>
      </c>
      <c r="K934" s="17">
        <v>2049850</v>
      </c>
      <c r="L934" s="18">
        <v>2020001270</v>
      </c>
      <c r="M934" s="19">
        <v>44057</v>
      </c>
      <c r="N934" s="20">
        <v>0</v>
      </c>
      <c r="O934" s="21">
        <v>0</v>
      </c>
      <c r="P934" s="22">
        <v>0</v>
      </c>
      <c r="Q934" s="23">
        <v>0</v>
      </c>
      <c r="R934" s="24">
        <v>0</v>
      </c>
      <c r="S934" s="25">
        <v>3531.94</v>
      </c>
      <c r="AMG934"/>
      <c r="AMH934"/>
      <c r="AMI934"/>
      <c r="AMJ934"/>
    </row>
    <row r="935" spans="1:1024" s="2" customFormat="1" ht="114.75" x14ac:dyDescent="0.25">
      <c r="A935" s="10" t="s">
        <v>20</v>
      </c>
      <c r="B935" s="11">
        <v>12044</v>
      </c>
      <c r="C935" s="10">
        <f>VLOOKUP(B935,[1]Planilha8!$X$4:$Y$6629,2,0)</f>
        <v>2321783</v>
      </c>
      <c r="D935" s="12" t="s">
        <v>228</v>
      </c>
      <c r="E935" s="12" t="str">
        <f>VLOOKUP(B935,[1]Planilha8!$X$4:$Z$6629,3,0)</f>
        <v>CENTRO CIRÚRGICO – FARMÁCIA</v>
      </c>
      <c r="F935" s="12" t="str">
        <f>VLOOKUP(B935,[1]Planilha8!$X$4:$AD$6629,7,0)</f>
        <v>BOM</v>
      </c>
      <c r="G935" s="13">
        <v>44057</v>
      </c>
      <c r="H935" s="14">
        <v>3531.94</v>
      </c>
      <c r="I935" s="15" t="s">
        <v>22</v>
      </c>
      <c r="J935" s="16" t="s">
        <v>152</v>
      </c>
      <c r="K935" s="17">
        <v>2049850</v>
      </c>
      <c r="L935" s="18">
        <v>2020001270</v>
      </c>
      <c r="M935" s="19">
        <v>44057</v>
      </c>
      <c r="N935" s="20">
        <v>0</v>
      </c>
      <c r="O935" s="21">
        <v>0</v>
      </c>
      <c r="P935" s="22">
        <v>0</v>
      </c>
      <c r="Q935" s="23">
        <v>0</v>
      </c>
      <c r="R935" s="24">
        <v>0</v>
      </c>
      <c r="S935" s="25">
        <v>3531.94</v>
      </c>
      <c r="AMG935"/>
      <c r="AMH935"/>
      <c r="AMI935"/>
      <c r="AMJ935"/>
    </row>
    <row r="936" spans="1:1024" s="2" customFormat="1" ht="114.75" x14ac:dyDescent="0.25">
      <c r="A936" s="10" t="s">
        <v>20</v>
      </c>
      <c r="B936" s="11">
        <v>12045</v>
      </c>
      <c r="C936" s="10">
        <f>VLOOKUP(B936,[1]Planilha8!$X$4:$Y$6629,2,0)</f>
        <v>2321784</v>
      </c>
      <c r="D936" s="12" t="s">
        <v>228</v>
      </c>
      <c r="E936" s="12" t="str">
        <f>VLOOKUP(B936,[1]Planilha8!$X$4:$Z$6629,3,0)</f>
        <v>DIRETORIA MULTIPROFISSIONAL</v>
      </c>
      <c r="F936" s="12" t="str">
        <f>VLOOKUP(B936,[1]Planilha8!$X$4:$AD$6629,7,0)</f>
        <v>BOM</v>
      </c>
      <c r="G936" s="13">
        <v>44057</v>
      </c>
      <c r="H936" s="14">
        <v>3531.94</v>
      </c>
      <c r="I936" s="15" t="s">
        <v>22</v>
      </c>
      <c r="J936" s="16" t="s">
        <v>152</v>
      </c>
      <c r="K936" s="17">
        <v>2049850</v>
      </c>
      <c r="L936" s="18">
        <v>2020001270</v>
      </c>
      <c r="M936" s="19">
        <v>44057</v>
      </c>
      <c r="N936" s="20">
        <v>0</v>
      </c>
      <c r="O936" s="21">
        <v>0</v>
      </c>
      <c r="P936" s="22">
        <v>0</v>
      </c>
      <c r="Q936" s="23">
        <v>0</v>
      </c>
      <c r="R936" s="24">
        <v>0</v>
      </c>
      <c r="S936" s="25">
        <v>3531.94</v>
      </c>
      <c r="AMG936"/>
      <c r="AMH936"/>
      <c r="AMI936"/>
      <c r="AMJ936"/>
    </row>
    <row r="937" spans="1:1024" s="2" customFormat="1" ht="114.75" x14ac:dyDescent="0.25">
      <c r="A937" s="10" t="s">
        <v>20</v>
      </c>
      <c r="B937" s="11">
        <v>12047</v>
      </c>
      <c r="C937" s="10">
        <f>VLOOKUP(B937,[1]Planilha8!$X$4:$Y$6629,2,0)</f>
        <v>2321758</v>
      </c>
      <c r="D937" s="12" t="s">
        <v>228</v>
      </c>
      <c r="E937" s="12" t="str">
        <f>VLOOKUP(B937,[1]Planilha8!$X$4:$Z$6629,3,0)</f>
        <v>GERÊNCIA MÉDICA</v>
      </c>
      <c r="F937" s="12" t="str">
        <f>VLOOKUP(B937,[1]Planilha8!$X$4:$AD$6629,7,0)</f>
        <v>BOM</v>
      </c>
      <c r="G937" s="13">
        <v>44057</v>
      </c>
      <c r="H937" s="14">
        <v>3531.94</v>
      </c>
      <c r="I937" s="15" t="s">
        <v>22</v>
      </c>
      <c r="J937" s="16" t="s">
        <v>152</v>
      </c>
      <c r="K937" s="17">
        <v>2049850</v>
      </c>
      <c r="L937" s="18">
        <v>2020001270</v>
      </c>
      <c r="M937" s="19">
        <v>44057</v>
      </c>
      <c r="N937" s="20">
        <v>0</v>
      </c>
      <c r="O937" s="21">
        <v>0</v>
      </c>
      <c r="P937" s="22">
        <v>0</v>
      </c>
      <c r="Q937" s="23">
        <v>0</v>
      </c>
      <c r="R937" s="24">
        <v>0</v>
      </c>
      <c r="S937" s="25">
        <v>3531.94</v>
      </c>
      <c r="AMG937"/>
      <c r="AMH937"/>
      <c r="AMI937"/>
      <c r="AMJ937"/>
    </row>
    <row r="938" spans="1:1024" s="2" customFormat="1" ht="25.5" x14ac:dyDescent="0.25">
      <c r="A938" s="10" t="s">
        <v>20</v>
      </c>
      <c r="B938" s="11">
        <v>12097</v>
      </c>
      <c r="C938" s="10">
        <f>VLOOKUP(B938,[1]Planilha8!$X$4:$Y$6629,2,0)</f>
        <v>2321790</v>
      </c>
      <c r="D938" s="12" t="s">
        <v>231</v>
      </c>
      <c r="E938" s="12" t="str">
        <f>VLOOKUP(B938,[1]Planilha8!$X$4:$Z$6629,3,0)</f>
        <v>ALMOXARIFADO</v>
      </c>
      <c r="F938" s="12" t="str">
        <f>VLOOKUP(B938,[1]Planilha8!$X$4:$AD$6629,7,0)</f>
        <v>BOM</v>
      </c>
      <c r="G938" s="13">
        <v>44057</v>
      </c>
      <c r="H938" s="14">
        <v>761.72</v>
      </c>
      <c r="I938" s="15" t="s">
        <v>22</v>
      </c>
      <c r="J938" s="16" t="s">
        <v>152</v>
      </c>
      <c r="K938" s="17">
        <v>2049850</v>
      </c>
      <c r="L938" s="18">
        <v>2020001270</v>
      </c>
      <c r="M938" s="19">
        <v>44057</v>
      </c>
      <c r="N938" s="20">
        <v>0</v>
      </c>
      <c r="O938" s="21">
        <v>0</v>
      </c>
      <c r="P938" s="22">
        <v>0</v>
      </c>
      <c r="Q938" s="23">
        <v>0</v>
      </c>
      <c r="R938" s="24">
        <v>0</v>
      </c>
      <c r="S938" s="25">
        <v>761.72</v>
      </c>
      <c r="AMG938"/>
      <c r="AMH938"/>
      <c r="AMI938"/>
      <c r="AMJ938"/>
    </row>
    <row r="939" spans="1:1024" s="2" customFormat="1" ht="25.5" x14ac:dyDescent="0.25">
      <c r="A939" s="10" t="s">
        <v>20</v>
      </c>
      <c r="B939" s="11">
        <v>12098</v>
      </c>
      <c r="C939" s="10">
        <f>VLOOKUP(B939,[1]Planilha8!$X$4:$Y$6629,2,0)</f>
        <v>2321791</v>
      </c>
      <c r="D939" s="12" t="s">
        <v>231</v>
      </c>
      <c r="E939" s="12" t="str">
        <f>VLOOKUP(B939,[1]Planilha8!$X$4:$Z$6629,3,0)</f>
        <v>ALMOXARIFADO</v>
      </c>
      <c r="F939" s="12" t="str">
        <f>VLOOKUP(B939,[1]Planilha8!$X$4:$AD$6629,7,0)</f>
        <v>BOM</v>
      </c>
      <c r="G939" s="13">
        <v>44057</v>
      </c>
      <c r="H939" s="14">
        <v>761.72</v>
      </c>
      <c r="I939" s="15" t="s">
        <v>22</v>
      </c>
      <c r="J939" s="16" t="s">
        <v>152</v>
      </c>
      <c r="K939" s="17">
        <v>2049850</v>
      </c>
      <c r="L939" s="18">
        <v>2020001270</v>
      </c>
      <c r="M939" s="19">
        <v>44057</v>
      </c>
      <c r="N939" s="20">
        <v>0</v>
      </c>
      <c r="O939" s="21">
        <v>0</v>
      </c>
      <c r="P939" s="22">
        <v>0</v>
      </c>
      <c r="Q939" s="23">
        <v>0</v>
      </c>
      <c r="R939" s="24">
        <v>0</v>
      </c>
      <c r="S939" s="25">
        <v>761.72</v>
      </c>
      <c r="AMG939"/>
      <c r="AMH939"/>
      <c r="AMI939"/>
      <c r="AMJ939"/>
    </row>
    <row r="940" spans="1:1024" s="2" customFormat="1" ht="25.5" x14ac:dyDescent="0.25">
      <c r="A940" s="10" t="s">
        <v>20</v>
      </c>
      <c r="B940" s="11">
        <v>12099</v>
      </c>
      <c r="C940" s="10">
        <f>VLOOKUP(B940,[1]Planilha8!$X$4:$Y$6629,2,0)</f>
        <v>2321792</v>
      </c>
      <c r="D940" s="12" t="s">
        <v>231</v>
      </c>
      <c r="E940" s="12" t="str">
        <f>VLOOKUP(B940,[1]Planilha8!$X$4:$Z$6629,3,0)</f>
        <v>ALMOXARIFADO</v>
      </c>
      <c r="F940" s="12" t="str">
        <f>VLOOKUP(B940,[1]Planilha8!$X$4:$AD$6629,7,0)</f>
        <v>BOM</v>
      </c>
      <c r="G940" s="13">
        <v>44057</v>
      </c>
      <c r="H940" s="14">
        <v>761.72</v>
      </c>
      <c r="I940" s="15" t="s">
        <v>22</v>
      </c>
      <c r="J940" s="16" t="s">
        <v>152</v>
      </c>
      <c r="K940" s="17">
        <v>2049850</v>
      </c>
      <c r="L940" s="18">
        <v>2020001270</v>
      </c>
      <c r="M940" s="19">
        <v>44057</v>
      </c>
      <c r="N940" s="20">
        <v>0</v>
      </c>
      <c r="O940" s="21">
        <v>0</v>
      </c>
      <c r="P940" s="22">
        <v>0</v>
      </c>
      <c r="Q940" s="23">
        <v>0</v>
      </c>
      <c r="R940" s="24">
        <v>0</v>
      </c>
      <c r="S940" s="25">
        <v>761.72</v>
      </c>
      <c r="AMG940"/>
      <c r="AMH940"/>
      <c r="AMI940"/>
      <c r="AMJ940"/>
    </row>
    <row r="941" spans="1:1024" s="2" customFormat="1" ht="25.5" x14ac:dyDescent="0.25">
      <c r="A941" s="10" t="s">
        <v>20</v>
      </c>
      <c r="B941" s="11">
        <v>12100</v>
      </c>
      <c r="C941" s="10" t="e">
        <f>VLOOKUP(B941,[1]Planilha8!$X$4:$Y$6629,2,0)</f>
        <v>#VALUE!</v>
      </c>
      <c r="D941" s="12" t="s">
        <v>231</v>
      </c>
      <c r="E941" s="12" t="e">
        <f>VLOOKUP(B941,[1]Planilha8!$X$4:$Z$6629,3,0)</f>
        <v>#VALUE!</v>
      </c>
      <c r="F941" s="12" t="str">
        <f>VLOOKUP(B941,[1]Planilha8!$X$4:$AD$6629,7,0)</f>
        <v>BOM</v>
      </c>
      <c r="G941" s="13">
        <v>44057</v>
      </c>
      <c r="H941" s="14">
        <v>761.72</v>
      </c>
      <c r="I941" s="15" t="s">
        <v>22</v>
      </c>
      <c r="J941" s="16" t="s">
        <v>152</v>
      </c>
      <c r="K941" s="17">
        <v>2049850</v>
      </c>
      <c r="L941" s="18">
        <v>2020001270</v>
      </c>
      <c r="M941" s="19">
        <v>44057</v>
      </c>
      <c r="N941" s="20">
        <v>0</v>
      </c>
      <c r="O941" s="21">
        <v>0</v>
      </c>
      <c r="P941" s="22">
        <v>0</v>
      </c>
      <c r="Q941" s="23">
        <v>0</v>
      </c>
      <c r="R941" s="24">
        <v>0</v>
      </c>
      <c r="S941" s="25">
        <v>761.72</v>
      </c>
      <c r="AMG941"/>
      <c r="AMH941"/>
      <c r="AMI941"/>
      <c r="AMJ941"/>
    </row>
    <row r="942" spans="1:1024" s="2" customFormat="1" ht="25.5" x14ac:dyDescent="0.25">
      <c r="A942" s="10" t="s">
        <v>20</v>
      </c>
      <c r="B942" s="11">
        <v>12101</v>
      </c>
      <c r="C942" s="10">
        <f>VLOOKUP(B942,[1]Planilha8!$X$4:$Y$6629,2,0)</f>
        <v>2321794</v>
      </c>
      <c r="D942" s="12" t="s">
        <v>231</v>
      </c>
      <c r="E942" s="12" t="str">
        <f>VLOOKUP(B942,[1]Planilha8!$X$4:$Z$6629,3,0)</f>
        <v>ALMOXARIFADO</v>
      </c>
      <c r="F942" s="12" t="str">
        <f>VLOOKUP(B942,[1]Planilha8!$X$4:$AD$6629,7,0)</f>
        <v>BOM</v>
      </c>
      <c r="G942" s="13">
        <v>44057</v>
      </c>
      <c r="H942" s="14">
        <v>761.72</v>
      </c>
      <c r="I942" s="15" t="s">
        <v>22</v>
      </c>
      <c r="J942" s="16" t="s">
        <v>152</v>
      </c>
      <c r="K942" s="17">
        <v>2049850</v>
      </c>
      <c r="L942" s="18">
        <v>2020001270</v>
      </c>
      <c r="M942" s="19">
        <v>44057</v>
      </c>
      <c r="N942" s="20">
        <v>0</v>
      </c>
      <c r="O942" s="21">
        <v>0</v>
      </c>
      <c r="P942" s="22">
        <v>0</v>
      </c>
      <c r="Q942" s="23">
        <v>0</v>
      </c>
      <c r="R942" s="24">
        <v>0</v>
      </c>
      <c r="S942" s="25">
        <v>761.72</v>
      </c>
      <c r="AMG942"/>
      <c r="AMH942"/>
      <c r="AMI942"/>
      <c r="AMJ942"/>
    </row>
    <row r="943" spans="1:1024" s="2" customFormat="1" ht="25.5" x14ac:dyDescent="0.25">
      <c r="A943" s="10" t="s">
        <v>20</v>
      </c>
      <c r="B943" s="11">
        <v>12102</v>
      </c>
      <c r="C943" s="10">
        <f>VLOOKUP(B943,[1]Planilha8!$X$4:$Y$6629,2,0)</f>
        <v>2321795</v>
      </c>
      <c r="D943" s="12" t="s">
        <v>231</v>
      </c>
      <c r="E943" s="12" t="str">
        <f>VLOOKUP(B943,[1]Planilha8!$X$4:$Z$6629,3,0)</f>
        <v>FARMÁCIA – CAF</v>
      </c>
      <c r="F943" s="12" t="str">
        <f>VLOOKUP(B943,[1]Planilha8!$X$4:$AD$6629,7,0)</f>
        <v>BOM</v>
      </c>
      <c r="G943" s="13">
        <v>44057</v>
      </c>
      <c r="H943" s="14">
        <v>761.72</v>
      </c>
      <c r="I943" s="15" t="s">
        <v>22</v>
      </c>
      <c r="J943" s="16" t="s">
        <v>152</v>
      </c>
      <c r="K943" s="17">
        <v>2049850</v>
      </c>
      <c r="L943" s="18">
        <v>2020001270</v>
      </c>
      <c r="M943" s="19">
        <v>44057</v>
      </c>
      <c r="N943" s="20">
        <v>0</v>
      </c>
      <c r="O943" s="21">
        <v>0</v>
      </c>
      <c r="P943" s="22">
        <v>0</v>
      </c>
      <c r="Q943" s="23">
        <v>0</v>
      </c>
      <c r="R943" s="24">
        <v>0</v>
      </c>
      <c r="S943" s="25">
        <v>761.72</v>
      </c>
      <c r="AMG943"/>
      <c r="AMH943"/>
      <c r="AMI943"/>
      <c r="AMJ943"/>
    </row>
    <row r="944" spans="1:1024" s="2" customFormat="1" ht="25.5" x14ac:dyDescent="0.25">
      <c r="A944" s="10" t="s">
        <v>20</v>
      </c>
      <c r="B944" s="11">
        <v>12103</v>
      </c>
      <c r="C944" s="10">
        <f>VLOOKUP(B944,[1]Planilha8!$X$4:$Y$6629,2,0)</f>
        <v>2321796</v>
      </c>
      <c r="D944" s="12" t="s">
        <v>231</v>
      </c>
      <c r="E944" s="12" t="str">
        <f>VLOOKUP(B944,[1]Planilha8!$X$4:$Z$6629,3,0)</f>
        <v>ALMOXARIFADO</v>
      </c>
      <c r="F944" s="12" t="str">
        <f>VLOOKUP(B944,[1]Planilha8!$X$4:$AD$6629,7,0)</f>
        <v>BOM</v>
      </c>
      <c r="G944" s="13">
        <v>44057</v>
      </c>
      <c r="H944" s="14">
        <v>761.72</v>
      </c>
      <c r="I944" s="15" t="s">
        <v>22</v>
      </c>
      <c r="J944" s="16" t="s">
        <v>152</v>
      </c>
      <c r="K944" s="17">
        <v>2049850</v>
      </c>
      <c r="L944" s="18">
        <v>2020001270</v>
      </c>
      <c r="M944" s="19">
        <v>44057</v>
      </c>
      <c r="N944" s="20">
        <v>0</v>
      </c>
      <c r="O944" s="21">
        <v>0</v>
      </c>
      <c r="P944" s="22">
        <v>0</v>
      </c>
      <c r="Q944" s="23">
        <v>0</v>
      </c>
      <c r="R944" s="24">
        <v>0</v>
      </c>
      <c r="S944" s="25">
        <v>761.72</v>
      </c>
      <c r="AMG944"/>
      <c r="AMH944"/>
      <c r="AMI944"/>
      <c r="AMJ944"/>
    </row>
    <row r="945" spans="1:1024" s="2" customFormat="1" ht="25.5" x14ac:dyDescent="0.25">
      <c r="A945" s="10" t="s">
        <v>20</v>
      </c>
      <c r="B945" s="11">
        <v>12104</v>
      </c>
      <c r="C945" s="10">
        <f>VLOOKUP(B945,[1]Planilha8!$X$4:$Y$6629,2,0)</f>
        <v>2321839</v>
      </c>
      <c r="D945" s="12" t="s">
        <v>231</v>
      </c>
      <c r="E945" s="12" t="str">
        <f>VLOOKUP(B945,[1]Planilha8!$X$4:$Z$6629,3,0)</f>
        <v>FATURAMENTO</v>
      </c>
      <c r="F945" s="12" t="str">
        <f>VLOOKUP(B945,[1]Planilha8!$X$4:$AD$6629,7,0)</f>
        <v>BOM</v>
      </c>
      <c r="G945" s="13">
        <v>44057</v>
      </c>
      <c r="H945" s="14">
        <v>761.72</v>
      </c>
      <c r="I945" s="15" t="s">
        <v>22</v>
      </c>
      <c r="J945" s="16" t="s">
        <v>152</v>
      </c>
      <c r="K945" s="17">
        <v>2049850</v>
      </c>
      <c r="L945" s="18">
        <v>2020001270</v>
      </c>
      <c r="M945" s="19">
        <v>44057</v>
      </c>
      <c r="N945" s="20">
        <v>0</v>
      </c>
      <c r="O945" s="21">
        <v>0</v>
      </c>
      <c r="P945" s="22">
        <v>0</v>
      </c>
      <c r="Q945" s="23">
        <v>0</v>
      </c>
      <c r="R945" s="24">
        <v>0</v>
      </c>
      <c r="S945" s="25">
        <v>761.72</v>
      </c>
      <c r="AMG945"/>
      <c r="AMH945"/>
      <c r="AMI945"/>
      <c r="AMJ945"/>
    </row>
    <row r="946" spans="1:1024" s="2" customFormat="1" ht="25.5" x14ac:dyDescent="0.25">
      <c r="A946" s="10" t="s">
        <v>20</v>
      </c>
      <c r="B946" s="11">
        <v>12105</v>
      </c>
      <c r="C946" s="10">
        <f>VLOOKUP(B946,[1]Planilha8!$X$4:$Y$6629,2,0)</f>
        <v>2321797</v>
      </c>
      <c r="D946" s="12" t="s">
        <v>231</v>
      </c>
      <c r="E946" s="12" t="str">
        <f>VLOOKUP(B946,[1]Planilha8!$X$4:$Z$6629,3,0)</f>
        <v>DIRETORIA DE ENFERMAGEM</v>
      </c>
      <c r="F946" s="12" t="str">
        <f>VLOOKUP(B946,[1]Planilha8!$X$4:$AD$6629,7,0)</f>
        <v>BOM</v>
      </c>
      <c r="G946" s="13">
        <v>44057</v>
      </c>
      <c r="H946" s="14">
        <v>761.72</v>
      </c>
      <c r="I946" s="15" t="s">
        <v>22</v>
      </c>
      <c r="J946" s="16" t="s">
        <v>152</v>
      </c>
      <c r="K946" s="17">
        <v>2049850</v>
      </c>
      <c r="L946" s="18">
        <v>2020001270</v>
      </c>
      <c r="M946" s="19">
        <v>44057</v>
      </c>
      <c r="N946" s="20">
        <v>0</v>
      </c>
      <c r="O946" s="21">
        <v>0</v>
      </c>
      <c r="P946" s="22">
        <v>0</v>
      </c>
      <c r="Q946" s="23">
        <v>0</v>
      </c>
      <c r="R946" s="24">
        <v>0</v>
      </c>
      <c r="S946" s="25">
        <v>761.72</v>
      </c>
      <c r="AMG946"/>
      <c r="AMH946"/>
      <c r="AMI946"/>
      <c r="AMJ946"/>
    </row>
    <row r="947" spans="1:1024" s="2" customFormat="1" ht="25.5" x14ac:dyDescent="0.25">
      <c r="A947" s="10" t="s">
        <v>20</v>
      </c>
      <c r="B947" s="11">
        <v>12106</v>
      </c>
      <c r="C947" s="10">
        <f>VLOOKUP(B947,[1]Planilha8!$X$4:$Y$6629,2,0)</f>
        <v>2321798</v>
      </c>
      <c r="D947" s="12" t="s">
        <v>231</v>
      </c>
      <c r="E947" s="12" t="str">
        <f>VLOOKUP(B947,[1]Planilha8!$X$4:$Z$6629,3,0)</f>
        <v>FATURAMENTO</v>
      </c>
      <c r="F947" s="12" t="str">
        <f>VLOOKUP(B947,[1]Planilha8!$X$4:$AD$6629,7,0)</f>
        <v>BOM</v>
      </c>
      <c r="G947" s="13">
        <v>44057</v>
      </c>
      <c r="H947" s="14">
        <v>761.72</v>
      </c>
      <c r="I947" s="15" t="s">
        <v>22</v>
      </c>
      <c r="J947" s="16" t="s">
        <v>152</v>
      </c>
      <c r="K947" s="17">
        <v>2049850</v>
      </c>
      <c r="L947" s="18">
        <v>2020001270</v>
      </c>
      <c r="M947" s="19">
        <v>44057</v>
      </c>
      <c r="N947" s="20">
        <v>0</v>
      </c>
      <c r="O947" s="21">
        <v>0</v>
      </c>
      <c r="P947" s="22">
        <v>0</v>
      </c>
      <c r="Q947" s="23">
        <v>0</v>
      </c>
      <c r="R947" s="24">
        <v>0</v>
      </c>
      <c r="S947" s="25">
        <v>761.72</v>
      </c>
      <c r="AMG947"/>
      <c r="AMH947"/>
      <c r="AMI947"/>
      <c r="AMJ947"/>
    </row>
    <row r="948" spans="1:1024" s="2" customFormat="1" ht="25.5" x14ac:dyDescent="0.25">
      <c r="A948" s="10" t="s">
        <v>20</v>
      </c>
      <c r="B948" s="11">
        <v>12107</v>
      </c>
      <c r="C948" s="10">
        <f>VLOOKUP(B948,[1]Planilha8!$X$4:$Y$6629,2,0)</f>
        <v>2321799</v>
      </c>
      <c r="D948" s="12" t="s">
        <v>231</v>
      </c>
      <c r="E948" s="12" t="str">
        <f>VLOOKUP(B948,[1]Planilha8!$X$4:$Z$6629,3,0)</f>
        <v>HEMODIALISE / DIÁLISE</v>
      </c>
      <c r="F948" s="12" t="str">
        <f>VLOOKUP(B948,[1]Planilha8!$X$4:$AD$6629,7,0)</f>
        <v>BOM</v>
      </c>
      <c r="G948" s="13">
        <v>44057</v>
      </c>
      <c r="H948" s="14">
        <v>761.72</v>
      </c>
      <c r="I948" s="15" t="s">
        <v>22</v>
      </c>
      <c r="J948" s="16" t="s">
        <v>152</v>
      </c>
      <c r="K948" s="17">
        <v>2049850</v>
      </c>
      <c r="L948" s="18">
        <v>2020001270</v>
      </c>
      <c r="M948" s="19">
        <v>44057</v>
      </c>
      <c r="N948" s="20">
        <v>0</v>
      </c>
      <c r="O948" s="21">
        <v>0</v>
      </c>
      <c r="P948" s="22">
        <v>0</v>
      </c>
      <c r="Q948" s="23">
        <v>0</v>
      </c>
      <c r="R948" s="24">
        <v>0</v>
      </c>
      <c r="S948" s="25">
        <v>761.72</v>
      </c>
      <c r="AMG948"/>
      <c r="AMH948"/>
      <c r="AMI948"/>
      <c r="AMJ948"/>
    </row>
    <row r="949" spans="1:1024" s="2" customFormat="1" ht="38.25" x14ac:dyDescent="0.25">
      <c r="A949" s="10" t="s">
        <v>20</v>
      </c>
      <c r="B949" s="11">
        <v>12108</v>
      </c>
      <c r="C949" s="10">
        <f>VLOOKUP(B949,[1]Planilha8!$X$4:$Y$6629,2,0)</f>
        <v>2321800</v>
      </c>
      <c r="D949" s="12" t="s">
        <v>231</v>
      </c>
      <c r="E949" s="12" t="str">
        <f>VLOOKUP(B949,[1]Planilha8!$X$4:$Z$6629,3,0)</f>
        <v>CENTRO CIRÚRGICO – FARMÁCIA</v>
      </c>
      <c r="F949" s="12" t="str">
        <f>VLOOKUP(B949,[1]Planilha8!$X$4:$AD$6629,7,0)</f>
        <v>BOM</v>
      </c>
      <c r="G949" s="13">
        <v>44057</v>
      </c>
      <c r="H949" s="14">
        <v>761.72</v>
      </c>
      <c r="I949" s="15" t="s">
        <v>22</v>
      </c>
      <c r="J949" s="16" t="s">
        <v>152</v>
      </c>
      <c r="K949" s="17">
        <v>2049850</v>
      </c>
      <c r="L949" s="18">
        <v>2020001270</v>
      </c>
      <c r="M949" s="19">
        <v>44057</v>
      </c>
      <c r="N949" s="20">
        <v>0</v>
      </c>
      <c r="O949" s="21">
        <v>0</v>
      </c>
      <c r="P949" s="22">
        <v>0</v>
      </c>
      <c r="Q949" s="23">
        <v>0</v>
      </c>
      <c r="R949" s="24">
        <v>0</v>
      </c>
      <c r="S949" s="25">
        <v>761.72</v>
      </c>
      <c r="AMG949"/>
      <c r="AMH949"/>
      <c r="AMI949"/>
      <c r="AMJ949"/>
    </row>
    <row r="950" spans="1:1024" s="2" customFormat="1" ht="25.5" x14ac:dyDescent="0.25">
      <c r="A950" s="10" t="s">
        <v>20</v>
      </c>
      <c r="B950" s="11">
        <v>12109</v>
      </c>
      <c r="C950" s="10">
        <f>VLOOKUP(B950,[1]Planilha8!$X$4:$Y$6629,2,0)</f>
        <v>2321801</v>
      </c>
      <c r="D950" s="12" t="s">
        <v>231</v>
      </c>
      <c r="E950" s="12" t="str">
        <f>VLOOKUP(B950,[1]Planilha8!$X$4:$Z$6629,3,0)</f>
        <v>ALMOXARIFADO</v>
      </c>
      <c r="F950" s="12" t="str">
        <f>VLOOKUP(B950,[1]Planilha8!$X$4:$AD$6629,7,0)</f>
        <v>BOM</v>
      </c>
      <c r="G950" s="13">
        <v>44057</v>
      </c>
      <c r="H950" s="14">
        <v>761.72</v>
      </c>
      <c r="I950" s="15" t="s">
        <v>22</v>
      </c>
      <c r="J950" s="16" t="s">
        <v>152</v>
      </c>
      <c r="K950" s="17">
        <v>2049850</v>
      </c>
      <c r="L950" s="18">
        <v>2020001270</v>
      </c>
      <c r="M950" s="19">
        <v>44057</v>
      </c>
      <c r="N950" s="20">
        <v>0</v>
      </c>
      <c r="O950" s="21">
        <v>0</v>
      </c>
      <c r="P950" s="22">
        <v>0</v>
      </c>
      <c r="Q950" s="23">
        <v>0</v>
      </c>
      <c r="R950" s="24">
        <v>0</v>
      </c>
      <c r="S950" s="25">
        <v>761.72</v>
      </c>
      <c r="AMG950"/>
      <c r="AMH950"/>
      <c r="AMI950"/>
      <c r="AMJ950"/>
    </row>
    <row r="951" spans="1:1024" s="2" customFormat="1" ht="51" x14ac:dyDescent="0.25">
      <c r="A951" s="10" t="s">
        <v>20</v>
      </c>
      <c r="B951" s="11">
        <v>12110</v>
      </c>
      <c r="C951" s="10">
        <f>VLOOKUP(B951,[1]Planilha8!$X$4:$Y$6629,2,0)</f>
        <v>2321802</v>
      </c>
      <c r="D951" s="12" t="s">
        <v>231</v>
      </c>
      <c r="E951" s="12" t="str">
        <f>VLOOKUP(B951,[1]Planilha8!$X$4:$Z$6629,3,0)</f>
        <v>CENTRO CIRÚRGICO - SALA DE REUNIÃO</v>
      </c>
      <c r="F951" s="12" t="str">
        <f>VLOOKUP(B951,[1]Planilha8!$X$4:$AD$6629,7,0)</f>
        <v>BOM</v>
      </c>
      <c r="G951" s="13">
        <v>44057</v>
      </c>
      <c r="H951" s="14">
        <v>761.72</v>
      </c>
      <c r="I951" s="15" t="s">
        <v>22</v>
      </c>
      <c r="J951" s="16" t="s">
        <v>152</v>
      </c>
      <c r="K951" s="17">
        <v>2049850</v>
      </c>
      <c r="L951" s="18">
        <v>2020001270</v>
      </c>
      <c r="M951" s="19">
        <v>44057</v>
      </c>
      <c r="N951" s="20">
        <v>0</v>
      </c>
      <c r="O951" s="21">
        <v>0</v>
      </c>
      <c r="P951" s="22">
        <v>0</v>
      </c>
      <c r="Q951" s="23">
        <v>0</v>
      </c>
      <c r="R951" s="24">
        <v>0</v>
      </c>
      <c r="S951" s="25">
        <v>761.72</v>
      </c>
      <c r="AMG951"/>
      <c r="AMH951"/>
      <c r="AMI951"/>
      <c r="AMJ951"/>
    </row>
    <row r="952" spans="1:1024" s="2" customFormat="1" ht="25.5" x14ac:dyDescent="0.25">
      <c r="A952" s="10" t="s">
        <v>20</v>
      </c>
      <c r="B952" s="11">
        <v>12111</v>
      </c>
      <c r="C952" s="10">
        <f>VLOOKUP(B952,[1]Planilha8!$X$4:$Y$6629,2,0)</f>
        <v>2321803</v>
      </c>
      <c r="D952" s="12" t="s">
        <v>231</v>
      </c>
      <c r="E952" s="12" t="str">
        <f>VLOOKUP(B952,[1]Planilha8!$X$4:$Z$6629,3,0)</f>
        <v>FATURAMENTO</v>
      </c>
      <c r="F952" s="12" t="str">
        <f>VLOOKUP(B952,[1]Planilha8!$X$4:$AD$6629,7,0)</f>
        <v>BOM</v>
      </c>
      <c r="G952" s="13">
        <v>44057</v>
      </c>
      <c r="H952" s="14">
        <v>761.72</v>
      </c>
      <c r="I952" s="15" t="s">
        <v>22</v>
      </c>
      <c r="J952" s="16" t="s">
        <v>152</v>
      </c>
      <c r="K952" s="17">
        <v>2049850</v>
      </c>
      <c r="L952" s="18">
        <v>2020001270</v>
      </c>
      <c r="M952" s="19">
        <v>44057</v>
      </c>
      <c r="N952" s="20">
        <v>0</v>
      </c>
      <c r="O952" s="21">
        <v>0</v>
      </c>
      <c r="P952" s="22">
        <v>0</v>
      </c>
      <c r="Q952" s="23">
        <v>0</v>
      </c>
      <c r="R952" s="24">
        <v>0</v>
      </c>
      <c r="S952" s="25">
        <v>761.72</v>
      </c>
      <c r="AMG952"/>
      <c r="AMH952"/>
      <c r="AMI952"/>
      <c r="AMJ952"/>
    </row>
    <row r="953" spans="1:1024" s="2" customFormat="1" ht="51" x14ac:dyDescent="0.25">
      <c r="A953" s="10" t="s">
        <v>20</v>
      </c>
      <c r="B953" s="11">
        <v>12112</v>
      </c>
      <c r="C953" s="10">
        <f>VLOOKUP(B953,[1]Planilha8!$X$4:$Y$6629,2,0)</f>
        <v>2321804</v>
      </c>
      <c r="D953" s="12" t="s">
        <v>231</v>
      </c>
      <c r="E953" s="12" t="str">
        <f>VLOOKUP(B953,[1]Planilha8!$X$4:$Z$6629,3,0)</f>
        <v>CHI – CENTRAL HUMANIZADA DE INTERNAÇÃO</v>
      </c>
      <c r="F953" s="12" t="str">
        <f>VLOOKUP(B953,[1]Planilha8!$X$4:$AD$6629,7,0)</f>
        <v>BOM</v>
      </c>
      <c r="G953" s="13">
        <v>44057</v>
      </c>
      <c r="H953" s="14">
        <v>761.72</v>
      </c>
      <c r="I953" s="15" t="s">
        <v>22</v>
      </c>
      <c r="J953" s="16" t="s">
        <v>152</v>
      </c>
      <c r="K953" s="17">
        <v>2049850</v>
      </c>
      <c r="L953" s="18">
        <v>2020001270</v>
      </c>
      <c r="M953" s="19">
        <v>44057</v>
      </c>
      <c r="N953" s="20">
        <v>0</v>
      </c>
      <c r="O953" s="21">
        <v>0</v>
      </c>
      <c r="P953" s="22">
        <v>0</v>
      </c>
      <c r="Q953" s="23">
        <v>0</v>
      </c>
      <c r="R953" s="24">
        <v>0</v>
      </c>
      <c r="S953" s="25">
        <v>761.72</v>
      </c>
      <c r="AMG953"/>
      <c r="AMH953"/>
      <c r="AMI953"/>
      <c r="AMJ953"/>
    </row>
    <row r="954" spans="1:1024" s="2" customFormat="1" ht="25.5" x14ac:dyDescent="0.25">
      <c r="A954" s="10" t="s">
        <v>20</v>
      </c>
      <c r="B954" s="11">
        <v>12113</v>
      </c>
      <c r="C954" s="10">
        <f>VLOOKUP(B954,[1]Planilha8!$X$4:$Y$6629,2,0)</f>
        <v>2321805</v>
      </c>
      <c r="D954" s="12" t="s">
        <v>231</v>
      </c>
      <c r="E954" s="12" t="str">
        <f>VLOOKUP(B954,[1]Planilha8!$X$4:$Z$6629,3,0)</f>
        <v>FARMÁCIA – DOSE</v>
      </c>
      <c r="F954" s="12" t="str">
        <f>VLOOKUP(B954,[1]Planilha8!$X$4:$AD$6629,7,0)</f>
        <v>BOM</v>
      </c>
      <c r="G954" s="13">
        <v>44057</v>
      </c>
      <c r="H954" s="14">
        <v>761.72</v>
      </c>
      <c r="I954" s="15" t="s">
        <v>22</v>
      </c>
      <c r="J954" s="16" t="s">
        <v>152</v>
      </c>
      <c r="K954" s="17">
        <v>2049850</v>
      </c>
      <c r="L954" s="18">
        <v>2020001270</v>
      </c>
      <c r="M954" s="19">
        <v>44057</v>
      </c>
      <c r="N954" s="20">
        <v>0</v>
      </c>
      <c r="O954" s="21">
        <v>0</v>
      </c>
      <c r="P954" s="22">
        <v>0</v>
      </c>
      <c r="Q954" s="23">
        <v>0</v>
      </c>
      <c r="R954" s="24">
        <v>0</v>
      </c>
      <c r="S954" s="25">
        <v>761.72</v>
      </c>
      <c r="AMG954"/>
      <c r="AMH954"/>
      <c r="AMI954"/>
      <c r="AMJ954"/>
    </row>
    <row r="955" spans="1:1024" s="2" customFormat="1" ht="25.5" x14ac:dyDescent="0.25">
      <c r="A955" s="10" t="s">
        <v>20</v>
      </c>
      <c r="B955" s="11">
        <v>12114</v>
      </c>
      <c r="C955" s="10">
        <f>VLOOKUP(B955,[1]Planilha8!$X$4:$Y$6629,2,0)</f>
        <v>2321806</v>
      </c>
      <c r="D955" s="12" t="s">
        <v>231</v>
      </c>
      <c r="E955" s="12" t="str">
        <f>VLOOKUP(B955,[1]Planilha8!$X$4:$Z$6629,3,0)</f>
        <v>LABORATÓRIO</v>
      </c>
      <c r="F955" s="12" t="str">
        <f>VLOOKUP(B955,[1]Planilha8!$X$4:$AD$6629,7,0)</f>
        <v>BOM</v>
      </c>
      <c r="G955" s="13">
        <v>44057</v>
      </c>
      <c r="H955" s="14">
        <v>761.72</v>
      </c>
      <c r="I955" s="15" t="s">
        <v>22</v>
      </c>
      <c r="J955" s="16" t="s">
        <v>152</v>
      </c>
      <c r="K955" s="17">
        <v>2049850</v>
      </c>
      <c r="L955" s="18">
        <v>2020001270</v>
      </c>
      <c r="M955" s="19">
        <v>44057</v>
      </c>
      <c r="N955" s="20">
        <v>0</v>
      </c>
      <c r="O955" s="21">
        <v>0</v>
      </c>
      <c r="P955" s="22">
        <v>0</v>
      </c>
      <c r="Q955" s="23">
        <v>0</v>
      </c>
      <c r="R955" s="24">
        <v>0</v>
      </c>
      <c r="S955" s="25">
        <v>761.72</v>
      </c>
      <c r="AMG955"/>
      <c r="AMH955"/>
      <c r="AMI955"/>
      <c r="AMJ955"/>
    </row>
    <row r="956" spans="1:1024" s="2" customFormat="1" ht="25.5" x14ac:dyDescent="0.25">
      <c r="A956" s="10" t="s">
        <v>20</v>
      </c>
      <c r="B956" s="11">
        <v>12115</v>
      </c>
      <c r="C956" s="10">
        <f>VLOOKUP(B956,[1]Planilha8!$X$4:$Y$6629,2,0)</f>
        <v>2321807</v>
      </c>
      <c r="D956" s="12" t="s">
        <v>231</v>
      </c>
      <c r="E956" s="12" t="str">
        <f>VLOOKUP(B956,[1]Planilha8!$X$4:$Z$6629,3,0)</f>
        <v>ALMOXARIFADO</v>
      </c>
      <c r="F956" s="12" t="str">
        <f>VLOOKUP(B956,[1]Planilha8!$X$4:$AD$6629,7,0)</f>
        <v>BOM</v>
      </c>
      <c r="G956" s="13">
        <v>44057</v>
      </c>
      <c r="H956" s="14">
        <v>761.72</v>
      </c>
      <c r="I956" s="15" t="s">
        <v>22</v>
      </c>
      <c r="J956" s="16" t="s">
        <v>152</v>
      </c>
      <c r="K956" s="17">
        <v>2049850</v>
      </c>
      <c r="L956" s="18">
        <v>2020001270</v>
      </c>
      <c r="M956" s="19">
        <v>44057</v>
      </c>
      <c r="N956" s="20">
        <v>0</v>
      </c>
      <c r="O956" s="21">
        <v>0</v>
      </c>
      <c r="P956" s="22">
        <v>0</v>
      </c>
      <c r="Q956" s="23">
        <v>0</v>
      </c>
      <c r="R956" s="24">
        <v>0</v>
      </c>
      <c r="S956" s="25">
        <v>761.72</v>
      </c>
      <c r="AMG956"/>
      <c r="AMH956"/>
      <c r="AMI956"/>
      <c r="AMJ956"/>
    </row>
    <row r="957" spans="1:1024" s="2" customFormat="1" ht="63.75" x14ac:dyDescent="0.25">
      <c r="A957" s="10" t="s">
        <v>20</v>
      </c>
      <c r="B957" s="11">
        <v>12116</v>
      </c>
      <c r="C957" s="10">
        <f>VLOOKUP(B957,[1]Planilha8!$X$4:$Y$6629,2,0)</f>
        <v>2321808</v>
      </c>
      <c r="D957" s="12" t="s">
        <v>231</v>
      </c>
      <c r="E957" s="12" t="str">
        <f>VLOOKUP(B957,[1]Planilha8!$X$4:$Z$6629,3,0)</f>
        <v>CLÍNICA CIRÚRGICA  ALA 3- SALA CARDIOLOGISTA</v>
      </c>
      <c r="F957" s="12" t="str">
        <f>VLOOKUP(B957,[1]Planilha8!$X$4:$AD$6629,7,0)</f>
        <v>BOM</v>
      </c>
      <c r="G957" s="13">
        <v>44057</v>
      </c>
      <c r="H957" s="14">
        <v>761.72</v>
      </c>
      <c r="I957" s="15" t="s">
        <v>22</v>
      </c>
      <c r="J957" s="16" t="s">
        <v>152</v>
      </c>
      <c r="K957" s="17">
        <v>2049850</v>
      </c>
      <c r="L957" s="18">
        <v>2020001270</v>
      </c>
      <c r="M957" s="19">
        <v>44057</v>
      </c>
      <c r="N957" s="20">
        <v>0</v>
      </c>
      <c r="O957" s="21">
        <v>0</v>
      </c>
      <c r="P957" s="22">
        <v>0</v>
      </c>
      <c r="Q957" s="23">
        <v>0</v>
      </c>
      <c r="R957" s="24">
        <v>0</v>
      </c>
      <c r="S957" s="25">
        <v>761.72</v>
      </c>
      <c r="AMG957"/>
      <c r="AMH957"/>
      <c r="AMI957"/>
      <c r="AMJ957"/>
    </row>
    <row r="958" spans="1:1024" s="2" customFormat="1" ht="25.5" x14ac:dyDescent="0.25">
      <c r="A958" s="10" t="s">
        <v>20</v>
      </c>
      <c r="B958" s="11">
        <v>12117</v>
      </c>
      <c r="C958" s="10">
        <f>VLOOKUP(B958,[1]Planilha8!$X$4:$Y$6629,2,0)</f>
        <v>2321809</v>
      </c>
      <c r="D958" s="12" t="s">
        <v>231</v>
      </c>
      <c r="E958" s="12" t="str">
        <f>VLOOKUP(B958,[1]Planilha8!$X$4:$Z$6629,3,0)</f>
        <v>CHI – GUARDA VOLUMES</v>
      </c>
      <c r="F958" s="12" t="str">
        <f>VLOOKUP(B958,[1]Planilha8!$X$4:$AD$6629,7,0)</f>
        <v>BOM</v>
      </c>
      <c r="G958" s="13">
        <v>44057</v>
      </c>
      <c r="H958" s="14">
        <v>761.72</v>
      </c>
      <c r="I958" s="15" t="s">
        <v>22</v>
      </c>
      <c r="J958" s="16" t="s">
        <v>152</v>
      </c>
      <c r="K958" s="17">
        <v>2049850</v>
      </c>
      <c r="L958" s="18">
        <v>2020001270</v>
      </c>
      <c r="M958" s="19">
        <v>44057</v>
      </c>
      <c r="N958" s="20">
        <v>0</v>
      </c>
      <c r="O958" s="21">
        <v>0</v>
      </c>
      <c r="P958" s="22">
        <v>0</v>
      </c>
      <c r="Q958" s="23">
        <v>0</v>
      </c>
      <c r="R958" s="24">
        <v>0</v>
      </c>
      <c r="S958" s="25">
        <v>761.72</v>
      </c>
      <c r="AMG958"/>
      <c r="AMH958"/>
      <c r="AMI958"/>
      <c r="AMJ958"/>
    </row>
    <row r="959" spans="1:1024" s="2" customFormat="1" ht="38.25" x14ac:dyDescent="0.25">
      <c r="A959" s="10" t="s">
        <v>20</v>
      </c>
      <c r="B959" s="11">
        <v>12118</v>
      </c>
      <c r="C959" s="10">
        <f>VLOOKUP(B959,[1]Planilha8!$X$4:$Y$6629,2,0)</f>
        <v>2321810</v>
      </c>
      <c r="D959" s="12" t="s">
        <v>231</v>
      </c>
      <c r="E959" s="12" t="str">
        <f>VLOOKUP(B959,[1]Planilha8!$X$4:$Z$6629,3,0)</f>
        <v>CENTRO CIRURGICO – CHEFIA</v>
      </c>
      <c r="F959" s="12" t="str">
        <f>VLOOKUP(B959,[1]Planilha8!$X$4:$AD$6629,7,0)</f>
        <v>BOM</v>
      </c>
      <c r="G959" s="13">
        <v>44057</v>
      </c>
      <c r="H959" s="14">
        <v>761.72</v>
      </c>
      <c r="I959" s="15" t="s">
        <v>22</v>
      </c>
      <c r="J959" s="16" t="s">
        <v>152</v>
      </c>
      <c r="K959" s="17">
        <v>2049850</v>
      </c>
      <c r="L959" s="18">
        <v>2020001270</v>
      </c>
      <c r="M959" s="19">
        <v>44057</v>
      </c>
      <c r="N959" s="20">
        <v>0</v>
      </c>
      <c r="O959" s="21">
        <v>0</v>
      </c>
      <c r="P959" s="22">
        <v>0</v>
      </c>
      <c r="Q959" s="23">
        <v>0</v>
      </c>
      <c r="R959" s="24">
        <v>0</v>
      </c>
      <c r="S959" s="25">
        <v>761.72</v>
      </c>
      <c r="AMG959"/>
      <c r="AMH959"/>
      <c r="AMI959"/>
      <c r="AMJ959"/>
    </row>
    <row r="960" spans="1:1024" s="2" customFormat="1" ht="38.25" x14ac:dyDescent="0.25">
      <c r="A960" s="10" t="s">
        <v>20</v>
      </c>
      <c r="B960" s="11">
        <v>12119</v>
      </c>
      <c r="C960" s="10">
        <f>VLOOKUP(B960,[1]Planilha8!$X$4:$Y$6629,2,0)</f>
        <v>2321811</v>
      </c>
      <c r="D960" s="12" t="s">
        <v>231</v>
      </c>
      <c r="E960" s="12" t="str">
        <f>VLOOKUP(B960,[1]Planilha8!$X$4:$Z$6629,3,0)</f>
        <v>CENTRO CIRURGICO – CHEFIA</v>
      </c>
      <c r="F960" s="12" t="str">
        <f>VLOOKUP(B960,[1]Planilha8!$X$4:$AD$6629,7,0)</f>
        <v>BOM</v>
      </c>
      <c r="G960" s="13">
        <v>44057</v>
      </c>
      <c r="H960" s="14">
        <v>761.72</v>
      </c>
      <c r="I960" s="15" t="s">
        <v>22</v>
      </c>
      <c r="J960" s="16" t="s">
        <v>152</v>
      </c>
      <c r="K960" s="17">
        <v>2049850</v>
      </c>
      <c r="L960" s="18">
        <v>2020001270</v>
      </c>
      <c r="M960" s="19">
        <v>44057</v>
      </c>
      <c r="N960" s="20">
        <v>0</v>
      </c>
      <c r="O960" s="21">
        <v>0</v>
      </c>
      <c r="P960" s="22">
        <v>0</v>
      </c>
      <c r="Q960" s="23">
        <v>0</v>
      </c>
      <c r="R960" s="24">
        <v>0</v>
      </c>
      <c r="S960" s="25">
        <v>761.72</v>
      </c>
      <c r="AMG960"/>
      <c r="AMH960"/>
      <c r="AMI960"/>
      <c r="AMJ960"/>
    </row>
    <row r="961" spans="1:1024" s="2" customFormat="1" ht="25.5" x14ac:dyDescent="0.25">
      <c r="A961" s="10" t="s">
        <v>20</v>
      </c>
      <c r="B961" s="11">
        <v>12120</v>
      </c>
      <c r="C961" s="10">
        <f>VLOOKUP(B961,[1]Planilha8!$X$4:$Y$6629,2,0)</f>
        <v>2321812</v>
      </c>
      <c r="D961" s="12" t="s">
        <v>231</v>
      </c>
      <c r="E961" s="12" t="str">
        <f>VLOOKUP(B961,[1]Planilha8!$X$4:$Z$6629,3,0)</f>
        <v>FARMÁCIA – DOSE</v>
      </c>
      <c r="F961" s="12" t="str">
        <f>VLOOKUP(B961,[1]Planilha8!$X$4:$AD$6629,7,0)</f>
        <v>BOM</v>
      </c>
      <c r="G961" s="13">
        <v>44057</v>
      </c>
      <c r="H961" s="14">
        <v>761.72</v>
      </c>
      <c r="I961" s="15" t="s">
        <v>22</v>
      </c>
      <c r="J961" s="16" t="s">
        <v>152</v>
      </c>
      <c r="K961" s="17">
        <v>2049850</v>
      </c>
      <c r="L961" s="18">
        <v>2020001270</v>
      </c>
      <c r="M961" s="19">
        <v>44057</v>
      </c>
      <c r="N961" s="20">
        <v>0</v>
      </c>
      <c r="O961" s="21">
        <v>0</v>
      </c>
      <c r="P961" s="22">
        <v>0</v>
      </c>
      <c r="Q961" s="23">
        <v>0</v>
      </c>
      <c r="R961" s="24">
        <v>0</v>
      </c>
      <c r="S961" s="25">
        <v>761.72</v>
      </c>
      <c r="AMG961"/>
      <c r="AMH961"/>
      <c r="AMI961"/>
      <c r="AMJ961"/>
    </row>
    <row r="962" spans="1:1024" s="2" customFormat="1" ht="25.5" x14ac:dyDescent="0.25">
      <c r="A962" s="10" t="s">
        <v>20</v>
      </c>
      <c r="B962" s="11">
        <v>12121</v>
      </c>
      <c r="C962" s="10">
        <f>VLOOKUP(B962,[1]Planilha8!$X$4:$Y$6629,2,0)</f>
        <v>2321813</v>
      </c>
      <c r="D962" s="12" t="s">
        <v>231</v>
      </c>
      <c r="E962" s="12" t="str">
        <f>VLOOKUP(B962,[1]Planilha8!$X$4:$Z$6629,3,0)</f>
        <v>FARMÁCIA – CAF</v>
      </c>
      <c r="F962" s="12" t="str">
        <f>VLOOKUP(B962,[1]Planilha8!$X$4:$AD$6629,7,0)</f>
        <v>BOM</v>
      </c>
      <c r="G962" s="13">
        <v>44057</v>
      </c>
      <c r="H962" s="14">
        <v>761.72</v>
      </c>
      <c r="I962" s="15" t="s">
        <v>22</v>
      </c>
      <c r="J962" s="16" t="s">
        <v>152</v>
      </c>
      <c r="K962" s="17">
        <v>2049850</v>
      </c>
      <c r="L962" s="18">
        <v>2020001270</v>
      </c>
      <c r="M962" s="19">
        <v>44057</v>
      </c>
      <c r="N962" s="20">
        <v>0</v>
      </c>
      <c r="O962" s="21">
        <v>0</v>
      </c>
      <c r="P962" s="22">
        <v>0</v>
      </c>
      <c r="Q962" s="23">
        <v>0</v>
      </c>
      <c r="R962" s="24">
        <v>0</v>
      </c>
      <c r="S962" s="25">
        <v>761.72</v>
      </c>
      <c r="AMG962"/>
      <c r="AMH962"/>
      <c r="AMI962"/>
      <c r="AMJ962"/>
    </row>
    <row r="963" spans="1:1024" s="2" customFormat="1" ht="25.5" x14ac:dyDescent="0.25">
      <c r="A963" s="10" t="s">
        <v>20</v>
      </c>
      <c r="B963" s="11">
        <v>12122</v>
      </c>
      <c r="C963" s="10">
        <f>VLOOKUP(B963,[1]Planilha8!$X$4:$Y$6629,2,0)</f>
        <v>2321814</v>
      </c>
      <c r="D963" s="12" t="s">
        <v>231</v>
      </c>
      <c r="E963" s="12" t="str">
        <f>VLOOKUP(B963,[1]Planilha8!$X$4:$Z$6629,3,0)</f>
        <v>FATURAMENTO</v>
      </c>
      <c r="F963" s="12" t="str">
        <f>VLOOKUP(B963,[1]Planilha8!$X$4:$AD$6629,7,0)</f>
        <v>BOM</v>
      </c>
      <c r="G963" s="13">
        <v>44057</v>
      </c>
      <c r="H963" s="14">
        <v>761.72</v>
      </c>
      <c r="I963" s="15" t="s">
        <v>22</v>
      </c>
      <c r="J963" s="16" t="s">
        <v>152</v>
      </c>
      <c r="K963" s="17">
        <v>2049850</v>
      </c>
      <c r="L963" s="18">
        <v>2020001270</v>
      </c>
      <c r="M963" s="19">
        <v>44057</v>
      </c>
      <c r="N963" s="20">
        <v>0</v>
      </c>
      <c r="O963" s="21">
        <v>0</v>
      </c>
      <c r="P963" s="22">
        <v>0</v>
      </c>
      <c r="Q963" s="23">
        <v>0</v>
      </c>
      <c r="R963" s="24">
        <v>0</v>
      </c>
      <c r="S963" s="25">
        <v>761.72</v>
      </c>
      <c r="AMG963"/>
      <c r="AMH963"/>
      <c r="AMI963"/>
      <c r="AMJ963"/>
    </row>
    <row r="964" spans="1:1024" s="2" customFormat="1" ht="25.5" x14ac:dyDescent="0.25">
      <c r="A964" s="10" t="s">
        <v>20</v>
      </c>
      <c r="B964" s="11">
        <v>12123</v>
      </c>
      <c r="C964" s="10">
        <f>VLOOKUP(B964,[1]Planilha8!$X$4:$Y$6629,2,0)</f>
        <v>2321815</v>
      </c>
      <c r="D964" s="12" t="s">
        <v>231</v>
      </c>
      <c r="E964" s="12" t="str">
        <f>VLOOKUP(B964,[1]Planilha8!$X$4:$Z$6629,3,0)</f>
        <v>ALMOXARIFADO</v>
      </c>
      <c r="F964" s="12" t="str">
        <f>VLOOKUP(B964,[1]Planilha8!$X$4:$AD$6629,7,0)</f>
        <v>BOM</v>
      </c>
      <c r="G964" s="13">
        <v>44057</v>
      </c>
      <c r="H964" s="14">
        <v>761.72</v>
      </c>
      <c r="I964" s="15" t="s">
        <v>22</v>
      </c>
      <c r="J964" s="16" t="s">
        <v>152</v>
      </c>
      <c r="K964" s="17">
        <v>2049850</v>
      </c>
      <c r="L964" s="18">
        <v>2020001270</v>
      </c>
      <c r="M964" s="19">
        <v>44057</v>
      </c>
      <c r="N964" s="20">
        <v>0</v>
      </c>
      <c r="O964" s="21">
        <v>0</v>
      </c>
      <c r="P964" s="22">
        <v>0</v>
      </c>
      <c r="Q964" s="23">
        <v>0</v>
      </c>
      <c r="R964" s="24">
        <v>0</v>
      </c>
      <c r="S964" s="25">
        <v>761.72</v>
      </c>
      <c r="AMG964"/>
      <c r="AMH964"/>
      <c r="AMI964"/>
      <c r="AMJ964"/>
    </row>
    <row r="965" spans="1:1024" s="2" customFormat="1" ht="25.5" x14ac:dyDescent="0.25">
      <c r="A965" s="10" t="s">
        <v>20</v>
      </c>
      <c r="B965" s="11">
        <v>12124</v>
      </c>
      <c r="C965" s="10">
        <f>VLOOKUP(B965,[1]Planilha8!$X$4:$Y$6629,2,0)</f>
        <v>2321816</v>
      </c>
      <c r="D965" s="12" t="s">
        <v>231</v>
      </c>
      <c r="E965" s="12" t="str">
        <f>VLOOKUP(B965,[1]Planilha8!$X$4:$Z$6629,3,0)</f>
        <v>DIRETORIA DE ENFERMAGEM</v>
      </c>
      <c r="F965" s="12" t="str">
        <f>VLOOKUP(B965,[1]Planilha8!$X$4:$AD$6629,7,0)</f>
        <v>BOM</v>
      </c>
      <c r="G965" s="13">
        <v>44057</v>
      </c>
      <c r="H965" s="14">
        <v>761.72</v>
      </c>
      <c r="I965" s="15" t="s">
        <v>22</v>
      </c>
      <c r="J965" s="16" t="s">
        <v>152</v>
      </c>
      <c r="K965" s="17">
        <v>2049850</v>
      </c>
      <c r="L965" s="18">
        <v>2020001270</v>
      </c>
      <c r="M965" s="19">
        <v>44057</v>
      </c>
      <c r="N965" s="20">
        <v>0</v>
      </c>
      <c r="O965" s="21">
        <v>0</v>
      </c>
      <c r="P965" s="22">
        <v>0</v>
      </c>
      <c r="Q965" s="23">
        <v>0</v>
      </c>
      <c r="R965" s="24">
        <v>0</v>
      </c>
      <c r="S965" s="25">
        <v>761.72</v>
      </c>
      <c r="AMG965"/>
      <c r="AMH965"/>
      <c r="AMI965"/>
      <c r="AMJ965"/>
    </row>
    <row r="966" spans="1:1024" s="2" customFormat="1" ht="38.25" x14ac:dyDescent="0.25">
      <c r="A966" s="10" t="s">
        <v>20</v>
      </c>
      <c r="B966" s="11">
        <v>12125</v>
      </c>
      <c r="C966" s="10">
        <f>VLOOKUP(B966,[1]Planilha8!$X$4:$Y$6629,2,0)</f>
        <v>2321817</v>
      </c>
      <c r="D966" s="12" t="s">
        <v>231</v>
      </c>
      <c r="E966" s="12" t="str">
        <f>VLOOKUP(B966,[1]Planilha8!$X$4:$Z$6629,3,0)</f>
        <v>AMBULATÓRIO – RECEPÇÃO GUICHÊ 06</v>
      </c>
      <c r="F966" s="12" t="str">
        <f>VLOOKUP(B966,[1]Planilha8!$X$4:$AD$6629,7,0)</f>
        <v>BOM</v>
      </c>
      <c r="G966" s="13">
        <v>44057</v>
      </c>
      <c r="H966" s="14">
        <v>761.72</v>
      </c>
      <c r="I966" s="15" t="s">
        <v>22</v>
      </c>
      <c r="J966" s="16" t="s">
        <v>152</v>
      </c>
      <c r="K966" s="17">
        <v>2049850</v>
      </c>
      <c r="L966" s="18">
        <v>2020001270</v>
      </c>
      <c r="M966" s="19">
        <v>44057</v>
      </c>
      <c r="N966" s="20">
        <v>0</v>
      </c>
      <c r="O966" s="21">
        <v>0</v>
      </c>
      <c r="P966" s="22">
        <v>0</v>
      </c>
      <c r="Q966" s="23">
        <v>0</v>
      </c>
      <c r="R966" s="24">
        <v>0</v>
      </c>
      <c r="S966" s="25">
        <v>761.72</v>
      </c>
      <c r="AMG966"/>
      <c r="AMH966"/>
      <c r="AMI966"/>
      <c r="AMJ966"/>
    </row>
    <row r="967" spans="1:1024" s="2" customFormat="1" ht="38.25" x14ac:dyDescent="0.25">
      <c r="A967" s="10" t="s">
        <v>20</v>
      </c>
      <c r="B967" s="11">
        <v>12126</v>
      </c>
      <c r="C967" s="10">
        <f>VLOOKUP(B967,[1]Planilha8!$X$4:$Y$6629,2,0)</f>
        <v>2321818</v>
      </c>
      <c r="D967" s="12" t="s">
        <v>231</v>
      </c>
      <c r="E967" s="12" t="str">
        <f>VLOOKUP(B967,[1]Planilha8!$X$4:$Z$6629,3,0)</f>
        <v>AMBULATÓRIO – RECEPÇÃO GUICHÊ 02</v>
      </c>
      <c r="F967" s="12" t="str">
        <f>VLOOKUP(B967,[1]Planilha8!$X$4:$AD$6629,7,0)</f>
        <v>BOM</v>
      </c>
      <c r="G967" s="13">
        <v>44057</v>
      </c>
      <c r="H967" s="14">
        <v>761.72</v>
      </c>
      <c r="I967" s="15" t="s">
        <v>22</v>
      </c>
      <c r="J967" s="16" t="s">
        <v>152</v>
      </c>
      <c r="K967" s="17">
        <v>2049850</v>
      </c>
      <c r="L967" s="18">
        <v>2020001270</v>
      </c>
      <c r="M967" s="19">
        <v>44057</v>
      </c>
      <c r="N967" s="20">
        <v>0</v>
      </c>
      <c r="O967" s="21">
        <v>0</v>
      </c>
      <c r="P967" s="22">
        <v>0</v>
      </c>
      <c r="Q967" s="23">
        <v>0</v>
      </c>
      <c r="R967" s="24">
        <v>0</v>
      </c>
      <c r="S967" s="25">
        <v>761.72</v>
      </c>
      <c r="AMG967"/>
      <c r="AMH967"/>
      <c r="AMI967"/>
      <c r="AMJ967"/>
    </row>
    <row r="968" spans="1:1024" s="2" customFormat="1" ht="38.25" x14ac:dyDescent="0.25">
      <c r="A968" s="10" t="s">
        <v>20</v>
      </c>
      <c r="B968" s="11">
        <v>12127</v>
      </c>
      <c r="C968" s="10">
        <f>VLOOKUP(B968,[1]Planilha8!$X$4:$Y$6629,2,0)</f>
        <v>2321819</v>
      </c>
      <c r="D968" s="12" t="s">
        <v>231</v>
      </c>
      <c r="E968" s="12" t="str">
        <f>VLOOKUP(B968,[1]Planilha8!$X$4:$Z$6629,3,0)</f>
        <v>EQUIPE MULTIPROFISSIONAL</v>
      </c>
      <c r="F968" s="12" t="str">
        <f>VLOOKUP(B968,[1]Planilha8!$X$4:$AD$6629,7,0)</f>
        <v>BOM</v>
      </c>
      <c r="G968" s="13">
        <v>44057</v>
      </c>
      <c r="H968" s="14">
        <v>761.72</v>
      </c>
      <c r="I968" s="15" t="s">
        <v>22</v>
      </c>
      <c r="J968" s="16" t="s">
        <v>152</v>
      </c>
      <c r="K968" s="17">
        <v>2049850</v>
      </c>
      <c r="L968" s="18">
        <v>2020001270</v>
      </c>
      <c r="M968" s="19">
        <v>44057</v>
      </c>
      <c r="N968" s="20">
        <v>0</v>
      </c>
      <c r="O968" s="21">
        <v>0</v>
      </c>
      <c r="P968" s="22">
        <v>0</v>
      </c>
      <c r="Q968" s="23">
        <v>0</v>
      </c>
      <c r="R968" s="24">
        <v>0</v>
      </c>
      <c r="S968" s="25">
        <v>761.72</v>
      </c>
      <c r="AMG968"/>
      <c r="AMH968"/>
      <c r="AMI968"/>
      <c r="AMJ968"/>
    </row>
    <row r="969" spans="1:1024" s="2" customFormat="1" ht="38.25" x14ac:dyDescent="0.25">
      <c r="A969" s="10" t="s">
        <v>20</v>
      </c>
      <c r="B969" s="11">
        <v>12128</v>
      </c>
      <c r="C969" s="10">
        <f>VLOOKUP(B969,[1]Planilha8!$X$4:$Y$6629,2,0)</f>
        <v>2321820</v>
      </c>
      <c r="D969" s="12" t="s">
        <v>231</v>
      </c>
      <c r="E969" s="12" t="str">
        <f>VLOOKUP(B969,[1]Planilha8!$X$4:$Z$6629,3,0)</f>
        <v>CHI - NUCLEO ADMINISTRATIVO</v>
      </c>
      <c r="F969" s="12" t="str">
        <f>VLOOKUP(B969,[1]Planilha8!$X$4:$AD$6629,7,0)</f>
        <v>BOM</v>
      </c>
      <c r="G969" s="13">
        <v>44057</v>
      </c>
      <c r="H969" s="14">
        <v>761.72</v>
      </c>
      <c r="I969" s="15" t="s">
        <v>22</v>
      </c>
      <c r="J969" s="16" t="s">
        <v>152</v>
      </c>
      <c r="K969" s="17">
        <v>2049850</v>
      </c>
      <c r="L969" s="18">
        <v>2020001270</v>
      </c>
      <c r="M969" s="19">
        <v>44057</v>
      </c>
      <c r="N969" s="20">
        <v>0</v>
      </c>
      <c r="O969" s="21">
        <v>0</v>
      </c>
      <c r="P969" s="22">
        <v>0</v>
      </c>
      <c r="Q969" s="23">
        <v>0</v>
      </c>
      <c r="R969" s="24">
        <v>0</v>
      </c>
      <c r="S969" s="25">
        <v>761.72</v>
      </c>
      <c r="AMG969"/>
      <c r="AMH969"/>
      <c r="AMI969"/>
      <c r="AMJ969"/>
    </row>
    <row r="970" spans="1:1024" s="2" customFormat="1" ht="38.25" x14ac:dyDescent="0.25">
      <c r="A970" s="10" t="s">
        <v>20</v>
      </c>
      <c r="B970" s="11">
        <v>12129</v>
      </c>
      <c r="C970" s="10">
        <f>VLOOKUP(B970,[1]Planilha8!$X$4:$Y$6629,2,0)</f>
        <v>2321821</v>
      </c>
      <c r="D970" s="12" t="s">
        <v>231</v>
      </c>
      <c r="E970" s="12" t="str">
        <f>VLOOKUP(B970,[1]Planilha8!$X$4:$Z$6629,3,0)</f>
        <v>AMBULATÓRIO – RECEPÇÃO GUICHÊ 04</v>
      </c>
      <c r="F970" s="12" t="str">
        <f>VLOOKUP(B970,[1]Planilha8!$X$4:$AD$6629,7,0)</f>
        <v>BOM</v>
      </c>
      <c r="G970" s="13">
        <v>44057</v>
      </c>
      <c r="H970" s="14">
        <v>761.72</v>
      </c>
      <c r="I970" s="15" t="s">
        <v>22</v>
      </c>
      <c r="J970" s="16" t="s">
        <v>152</v>
      </c>
      <c r="K970" s="17">
        <v>2049850</v>
      </c>
      <c r="L970" s="18">
        <v>2020001270</v>
      </c>
      <c r="M970" s="19">
        <v>44057</v>
      </c>
      <c r="N970" s="20">
        <v>0</v>
      </c>
      <c r="O970" s="21">
        <v>0</v>
      </c>
      <c r="P970" s="22">
        <v>0</v>
      </c>
      <c r="Q970" s="23">
        <v>0</v>
      </c>
      <c r="R970" s="24">
        <v>0</v>
      </c>
      <c r="S970" s="25">
        <v>761.72</v>
      </c>
      <c r="AMG970"/>
      <c r="AMH970"/>
      <c r="AMI970"/>
      <c r="AMJ970"/>
    </row>
    <row r="971" spans="1:1024" s="2" customFormat="1" ht="25.5" x14ac:dyDescent="0.25">
      <c r="A971" s="10" t="s">
        <v>20</v>
      </c>
      <c r="B971" s="11">
        <v>12130</v>
      </c>
      <c r="C971" s="10">
        <f>VLOOKUP(B971,[1]Planilha8!$X$4:$Y$6629,2,0)</f>
        <v>2321822</v>
      </c>
      <c r="D971" s="12" t="s">
        <v>231</v>
      </c>
      <c r="E971" s="12" t="str">
        <f>VLOOKUP(B971,[1]Planilha8!$X$4:$Z$6629,3,0)</f>
        <v>ALMOXARIFADO</v>
      </c>
      <c r="F971" s="12" t="str">
        <f>VLOOKUP(B971,[1]Planilha8!$X$4:$AD$6629,7,0)</f>
        <v>BOM</v>
      </c>
      <c r="G971" s="13">
        <v>44057</v>
      </c>
      <c r="H971" s="14">
        <v>761.72</v>
      </c>
      <c r="I971" s="15" t="s">
        <v>22</v>
      </c>
      <c r="J971" s="16" t="s">
        <v>152</v>
      </c>
      <c r="K971" s="17">
        <v>2049850</v>
      </c>
      <c r="L971" s="18">
        <v>2020001270</v>
      </c>
      <c r="M971" s="19">
        <v>44057</v>
      </c>
      <c r="N971" s="20">
        <v>0</v>
      </c>
      <c r="O971" s="21">
        <v>0</v>
      </c>
      <c r="P971" s="22">
        <v>0</v>
      </c>
      <c r="Q971" s="23">
        <v>0</v>
      </c>
      <c r="R971" s="24">
        <v>0</v>
      </c>
      <c r="S971" s="25">
        <v>761.72</v>
      </c>
      <c r="AMG971"/>
      <c r="AMH971"/>
      <c r="AMI971"/>
      <c r="AMJ971"/>
    </row>
    <row r="972" spans="1:1024" s="2" customFormat="1" ht="38.25" x14ac:dyDescent="0.25">
      <c r="A972" s="10" t="s">
        <v>20</v>
      </c>
      <c r="B972" s="11">
        <v>12131</v>
      </c>
      <c r="C972" s="10">
        <f>VLOOKUP(B972,[1]Planilha8!$X$4:$Y$6629,2,0)</f>
        <v>2321823</v>
      </c>
      <c r="D972" s="12" t="s">
        <v>231</v>
      </c>
      <c r="E972" s="12" t="str">
        <f>VLOOKUP(B972,[1]Planilha8!$X$4:$Z$6629,3,0)</f>
        <v>CENTRO CIRURGICO – FARMACIA</v>
      </c>
      <c r="F972" s="12" t="str">
        <f>VLOOKUP(B972,[1]Planilha8!$X$4:$AD$6629,7,0)</f>
        <v>BOM</v>
      </c>
      <c r="G972" s="13">
        <v>44057</v>
      </c>
      <c r="H972" s="14">
        <v>761.72</v>
      </c>
      <c r="I972" s="15" t="s">
        <v>22</v>
      </c>
      <c r="J972" s="16" t="s">
        <v>152</v>
      </c>
      <c r="K972" s="17">
        <v>2049850</v>
      </c>
      <c r="L972" s="18">
        <v>2020001270</v>
      </c>
      <c r="M972" s="19">
        <v>44057</v>
      </c>
      <c r="N972" s="20">
        <v>0</v>
      </c>
      <c r="O972" s="21">
        <v>0</v>
      </c>
      <c r="P972" s="22">
        <v>0</v>
      </c>
      <c r="Q972" s="23">
        <v>0</v>
      </c>
      <c r="R972" s="24">
        <v>0</v>
      </c>
      <c r="S972" s="25">
        <v>761.72</v>
      </c>
      <c r="AMG972"/>
      <c r="AMH972"/>
      <c r="AMI972"/>
      <c r="AMJ972"/>
    </row>
    <row r="973" spans="1:1024" s="2" customFormat="1" ht="25.5" x14ac:dyDescent="0.25">
      <c r="A973" s="10" t="s">
        <v>20</v>
      </c>
      <c r="B973" s="11">
        <v>12132</v>
      </c>
      <c r="C973" s="10">
        <f>VLOOKUP(B973,[1]Planilha8!$X$4:$Y$6629,2,0)</f>
        <v>2321824</v>
      </c>
      <c r="D973" s="12" t="s">
        <v>231</v>
      </c>
      <c r="E973" s="12" t="str">
        <f>VLOOKUP(B973,[1]Planilha8!$X$4:$Z$6629,3,0)</f>
        <v>TRANSPLANTE</v>
      </c>
      <c r="F973" s="12" t="str">
        <f>VLOOKUP(B973,[1]Planilha8!$X$4:$AD$6629,7,0)</f>
        <v>BOM</v>
      </c>
      <c r="G973" s="13">
        <v>44057</v>
      </c>
      <c r="H973" s="14">
        <v>761.72</v>
      </c>
      <c r="I973" s="15" t="s">
        <v>22</v>
      </c>
      <c r="J973" s="16" t="s">
        <v>152</v>
      </c>
      <c r="K973" s="17">
        <v>2049850</v>
      </c>
      <c r="L973" s="18">
        <v>2020001270</v>
      </c>
      <c r="M973" s="19">
        <v>44057</v>
      </c>
      <c r="N973" s="20">
        <v>0</v>
      </c>
      <c r="O973" s="21">
        <v>0</v>
      </c>
      <c r="P973" s="22">
        <v>0</v>
      </c>
      <c r="Q973" s="23">
        <v>0</v>
      </c>
      <c r="R973" s="24">
        <v>0</v>
      </c>
      <c r="S973" s="25">
        <v>761.72</v>
      </c>
      <c r="AMG973"/>
      <c r="AMH973"/>
      <c r="AMI973"/>
      <c r="AMJ973"/>
    </row>
    <row r="974" spans="1:1024" s="2" customFormat="1" ht="38.25" x14ac:dyDescent="0.25">
      <c r="A974" s="10" t="s">
        <v>20</v>
      </c>
      <c r="B974" s="11">
        <v>12133</v>
      </c>
      <c r="C974" s="10">
        <f>VLOOKUP(B974,[1]Planilha8!$X$4:$Y$6629,2,0)</f>
        <v>2321825</v>
      </c>
      <c r="D974" s="12" t="s">
        <v>231</v>
      </c>
      <c r="E974" s="12" t="str">
        <f>VLOOKUP(B974,[1]Planilha8!$X$4:$Z$6629,3,0)</f>
        <v>DIRETORIA MULTIPROFISSIONAL</v>
      </c>
      <c r="F974" s="12" t="str">
        <f>VLOOKUP(B974,[1]Planilha8!$X$4:$AD$6629,7,0)</f>
        <v>BOM</v>
      </c>
      <c r="G974" s="13">
        <v>44057</v>
      </c>
      <c r="H974" s="14">
        <v>761.72</v>
      </c>
      <c r="I974" s="15" t="s">
        <v>22</v>
      </c>
      <c r="J974" s="16" t="s">
        <v>152</v>
      </c>
      <c r="K974" s="17">
        <v>2049850</v>
      </c>
      <c r="L974" s="18">
        <v>2020001270</v>
      </c>
      <c r="M974" s="19">
        <v>44057</v>
      </c>
      <c r="N974" s="20">
        <v>0</v>
      </c>
      <c r="O974" s="21">
        <v>0</v>
      </c>
      <c r="P974" s="22">
        <v>0</v>
      </c>
      <c r="Q974" s="23">
        <v>0</v>
      </c>
      <c r="R974" s="24">
        <v>0</v>
      </c>
      <c r="S974" s="25">
        <v>761.72</v>
      </c>
      <c r="AMG974"/>
      <c r="AMH974"/>
      <c r="AMI974"/>
      <c r="AMJ974"/>
    </row>
    <row r="975" spans="1:1024" s="2" customFormat="1" ht="51" x14ac:dyDescent="0.25">
      <c r="A975" s="10" t="s">
        <v>20</v>
      </c>
      <c r="B975" s="11">
        <v>12134</v>
      </c>
      <c r="C975" s="10">
        <f>VLOOKUP(B975,[1]Planilha8!$X$4:$Y$6629,2,0)</f>
        <v>2321826</v>
      </c>
      <c r="D975" s="12" t="s">
        <v>231</v>
      </c>
      <c r="E975" s="12" t="str">
        <f>VLOOKUP(B975,[1]Planilha8!$X$4:$Z$6629,3,0)</f>
        <v>CENTRO CIRURGICO - SALA DE REUNIAO</v>
      </c>
      <c r="F975" s="12" t="str">
        <f>VLOOKUP(B975,[1]Planilha8!$X$4:$AD$6629,7,0)</f>
        <v>BOM</v>
      </c>
      <c r="G975" s="13">
        <v>44057</v>
      </c>
      <c r="H975" s="14">
        <v>761.72</v>
      </c>
      <c r="I975" s="15" t="s">
        <v>22</v>
      </c>
      <c r="J975" s="16" t="s">
        <v>152</v>
      </c>
      <c r="K975" s="17">
        <v>2049850</v>
      </c>
      <c r="L975" s="18">
        <v>2020001270</v>
      </c>
      <c r="M975" s="19">
        <v>44057</v>
      </c>
      <c r="N975" s="20">
        <v>0</v>
      </c>
      <c r="O975" s="21">
        <v>0</v>
      </c>
      <c r="P975" s="22">
        <v>0</v>
      </c>
      <c r="Q975" s="23">
        <v>0</v>
      </c>
      <c r="R975" s="24">
        <v>0</v>
      </c>
      <c r="S975" s="25">
        <v>761.72</v>
      </c>
      <c r="AMG975"/>
      <c r="AMH975"/>
      <c r="AMI975"/>
      <c r="AMJ975"/>
    </row>
    <row r="976" spans="1:1024" s="2" customFormat="1" ht="25.5" x14ac:dyDescent="0.25">
      <c r="A976" s="10" t="s">
        <v>20</v>
      </c>
      <c r="B976" s="11">
        <v>12135</v>
      </c>
      <c r="C976" s="10">
        <f>VLOOKUP(B976,[1]Planilha8!$X$4:$Y$6629,2,0)</f>
        <v>2321827</v>
      </c>
      <c r="D976" s="12" t="s">
        <v>231</v>
      </c>
      <c r="E976" s="12" t="str">
        <f>VLOOKUP(B976,[1]Planilha8!$X$4:$Z$6629,3,0)</f>
        <v>ALMOXARIFADO</v>
      </c>
      <c r="F976" s="12" t="str">
        <f>VLOOKUP(B976,[1]Planilha8!$X$4:$AD$6629,7,0)</f>
        <v>BOM</v>
      </c>
      <c r="G976" s="13">
        <v>44057</v>
      </c>
      <c r="H976" s="14">
        <v>761.72</v>
      </c>
      <c r="I976" s="15" t="s">
        <v>22</v>
      </c>
      <c r="J976" s="16" t="s">
        <v>152</v>
      </c>
      <c r="K976" s="17">
        <v>2049850</v>
      </c>
      <c r="L976" s="18">
        <v>2020001270</v>
      </c>
      <c r="M976" s="19">
        <v>44057</v>
      </c>
      <c r="N976" s="20">
        <v>0</v>
      </c>
      <c r="O976" s="21">
        <v>0</v>
      </c>
      <c r="P976" s="22">
        <v>0</v>
      </c>
      <c r="Q976" s="23">
        <v>0</v>
      </c>
      <c r="R976" s="24">
        <v>0</v>
      </c>
      <c r="S976" s="25">
        <v>761.72</v>
      </c>
      <c r="AMG976"/>
      <c r="AMH976"/>
      <c r="AMI976"/>
      <c r="AMJ976"/>
    </row>
    <row r="977" spans="1:1024" s="2" customFormat="1" ht="38.25" x14ac:dyDescent="0.25">
      <c r="A977" s="10" t="s">
        <v>20</v>
      </c>
      <c r="B977" s="11">
        <v>12136</v>
      </c>
      <c r="C977" s="10">
        <f>VLOOKUP(B977,[1]Planilha8!$X$4:$Y$6629,2,0)</f>
        <v>2321828</v>
      </c>
      <c r="D977" s="12" t="s">
        <v>231</v>
      </c>
      <c r="E977" s="12" t="str">
        <f>VLOOKUP(B977,[1]Planilha8!$X$4:$Z$6629,3,0)</f>
        <v>AMBULATÓRIO – RECEPÇÃO GUICHÊ 03</v>
      </c>
      <c r="F977" s="12" t="str">
        <f>VLOOKUP(B977,[1]Planilha8!$X$4:$AD$6629,7,0)</f>
        <v>BOM</v>
      </c>
      <c r="G977" s="13">
        <v>44057</v>
      </c>
      <c r="H977" s="14">
        <v>761.72</v>
      </c>
      <c r="I977" s="15" t="s">
        <v>22</v>
      </c>
      <c r="J977" s="16" t="s">
        <v>152</v>
      </c>
      <c r="K977" s="17">
        <v>2049850</v>
      </c>
      <c r="L977" s="18">
        <v>2020001270</v>
      </c>
      <c r="M977" s="19">
        <v>44057</v>
      </c>
      <c r="N977" s="20">
        <v>0</v>
      </c>
      <c r="O977" s="21">
        <v>0</v>
      </c>
      <c r="P977" s="22">
        <v>0</v>
      </c>
      <c r="Q977" s="23">
        <v>0</v>
      </c>
      <c r="R977" s="24">
        <v>0</v>
      </c>
      <c r="S977" s="25">
        <v>761.72</v>
      </c>
      <c r="AMG977"/>
      <c r="AMH977"/>
      <c r="AMI977"/>
      <c r="AMJ977"/>
    </row>
    <row r="978" spans="1:1024" s="2" customFormat="1" ht="38.25" x14ac:dyDescent="0.25">
      <c r="A978" s="10" t="s">
        <v>20</v>
      </c>
      <c r="B978" s="11">
        <v>12137</v>
      </c>
      <c r="C978" s="10">
        <f>VLOOKUP(B978,[1]Planilha8!$X$4:$Y$6629,2,0)</f>
        <v>2321829</v>
      </c>
      <c r="D978" s="12" t="s">
        <v>231</v>
      </c>
      <c r="E978" s="12" t="str">
        <f>VLOOKUP(B978,[1]Planilha8!$X$4:$Z$6629,3,0)</f>
        <v>CHI - NUCLEO ADMINISTRATIVO</v>
      </c>
      <c r="F978" s="12" t="str">
        <f>VLOOKUP(B978,[1]Planilha8!$X$4:$AD$6629,7,0)</f>
        <v>BOM</v>
      </c>
      <c r="G978" s="13">
        <v>44057</v>
      </c>
      <c r="H978" s="14">
        <v>761.72</v>
      </c>
      <c r="I978" s="15" t="s">
        <v>22</v>
      </c>
      <c r="J978" s="16" t="s">
        <v>152</v>
      </c>
      <c r="K978" s="17">
        <v>2049850</v>
      </c>
      <c r="L978" s="18">
        <v>2020001270</v>
      </c>
      <c r="M978" s="19">
        <v>44057</v>
      </c>
      <c r="N978" s="20">
        <v>0</v>
      </c>
      <c r="O978" s="21">
        <v>0</v>
      </c>
      <c r="P978" s="22">
        <v>0</v>
      </c>
      <c r="Q978" s="23">
        <v>0</v>
      </c>
      <c r="R978" s="24">
        <v>0</v>
      </c>
      <c r="S978" s="25">
        <v>761.72</v>
      </c>
      <c r="AMG978"/>
      <c r="AMH978"/>
      <c r="AMI978"/>
      <c r="AMJ978"/>
    </row>
    <row r="979" spans="1:1024" s="2" customFormat="1" ht="38.25" x14ac:dyDescent="0.25">
      <c r="A979" s="10" t="s">
        <v>20</v>
      </c>
      <c r="B979" s="11">
        <v>12138</v>
      </c>
      <c r="C979" s="10">
        <f>VLOOKUP(B979,[1]Planilha8!$X$4:$Y$6629,2,0)</f>
        <v>2321830</v>
      </c>
      <c r="D979" s="12" t="s">
        <v>231</v>
      </c>
      <c r="E979" s="12" t="str">
        <f>VLOOKUP(B979,[1]Planilha8!$X$4:$Z$6629,3,0)</f>
        <v>CHI - NUCLEO ADMINISTRATIVO</v>
      </c>
      <c r="F979" s="12" t="str">
        <f>VLOOKUP(B979,[1]Planilha8!$X$4:$AD$6629,7,0)</f>
        <v>BOM</v>
      </c>
      <c r="G979" s="13">
        <v>44057</v>
      </c>
      <c r="H979" s="14">
        <v>761.72</v>
      </c>
      <c r="I979" s="15" t="s">
        <v>22</v>
      </c>
      <c r="J979" s="16" t="s">
        <v>152</v>
      </c>
      <c r="K979" s="17">
        <v>2049850</v>
      </c>
      <c r="L979" s="18">
        <v>2020001270</v>
      </c>
      <c r="M979" s="19">
        <v>44057</v>
      </c>
      <c r="N979" s="20">
        <v>0</v>
      </c>
      <c r="O979" s="21">
        <v>0</v>
      </c>
      <c r="P979" s="22">
        <v>0</v>
      </c>
      <c r="Q979" s="23">
        <v>0</v>
      </c>
      <c r="R979" s="24">
        <v>0</v>
      </c>
      <c r="S979" s="25">
        <v>761.72</v>
      </c>
      <c r="AMG979"/>
      <c r="AMH979"/>
      <c r="AMI979"/>
      <c r="AMJ979"/>
    </row>
    <row r="980" spans="1:1024" s="2" customFormat="1" ht="51" x14ac:dyDescent="0.25">
      <c r="A980" s="10" t="s">
        <v>20</v>
      </c>
      <c r="B980" s="11">
        <v>12139</v>
      </c>
      <c r="C980" s="10">
        <f>VLOOKUP(B980,[1]Planilha8!$X$4:$Y$6629,2,0)</f>
        <v>2321831</v>
      </c>
      <c r="D980" s="12" t="s">
        <v>231</v>
      </c>
      <c r="E980" s="12" t="str">
        <f>VLOOKUP(B980,[1]Planilha8!$X$4:$Z$6629,3,0)</f>
        <v>GERÊNCIA DE DESENVOLVIMENTO DE PESSOAS</v>
      </c>
      <c r="F980" s="12" t="str">
        <f>VLOOKUP(B980,[1]Planilha8!$X$4:$AD$6629,7,0)</f>
        <v>BOM</v>
      </c>
      <c r="G980" s="13">
        <v>44057</v>
      </c>
      <c r="H980" s="14">
        <v>761.72</v>
      </c>
      <c r="I980" s="15" t="s">
        <v>22</v>
      </c>
      <c r="J980" s="16" t="s">
        <v>152</v>
      </c>
      <c r="K980" s="17">
        <v>2049850</v>
      </c>
      <c r="L980" s="18">
        <v>2020001270</v>
      </c>
      <c r="M980" s="19">
        <v>44057</v>
      </c>
      <c r="N980" s="20">
        <v>0</v>
      </c>
      <c r="O980" s="21">
        <v>0</v>
      </c>
      <c r="P980" s="22">
        <v>0</v>
      </c>
      <c r="Q980" s="23">
        <v>0</v>
      </c>
      <c r="R980" s="24">
        <v>0</v>
      </c>
      <c r="S980" s="25">
        <v>761.72</v>
      </c>
      <c r="AMG980"/>
      <c r="AMH980"/>
      <c r="AMI980"/>
      <c r="AMJ980"/>
    </row>
    <row r="981" spans="1:1024" s="2" customFormat="1" ht="38.25" x14ac:dyDescent="0.25">
      <c r="A981" s="10" t="s">
        <v>20</v>
      </c>
      <c r="B981" s="11">
        <v>12140</v>
      </c>
      <c r="C981" s="10">
        <f>VLOOKUP(B981,[1]Planilha8!$X$4:$Y$6629,2,0)</f>
        <v>2321832</v>
      </c>
      <c r="D981" s="12" t="s">
        <v>231</v>
      </c>
      <c r="E981" s="12" t="str">
        <f>VLOOKUP(B981,[1]Planilha8!$X$4:$Z$6629,3,0)</f>
        <v>AMBULATÓRIO – RECEPÇÃO GUICHÊ 05</v>
      </c>
      <c r="F981" s="12" t="str">
        <f>VLOOKUP(B981,[1]Planilha8!$X$4:$AD$6629,7,0)</f>
        <v>BOM</v>
      </c>
      <c r="G981" s="13">
        <v>44057</v>
      </c>
      <c r="H981" s="14">
        <v>761.72</v>
      </c>
      <c r="I981" s="15" t="s">
        <v>22</v>
      </c>
      <c r="J981" s="16" t="s">
        <v>152</v>
      </c>
      <c r="K981" s="17">
        <v>2049850</v>
      </c>
      <c r="L981" s="18">
        <v>2020001270</v>
      </c>
      <c r="M981" s="19">
        <v>44057</v>
      </c>
      <c r="N981" s="20">
        <v>0</v>
      </c>
      <c r="O981" s="21">
        <v>0</v>
      </c>
      <c r="P981" s="22">
        <v>0</v>
      </c>
      <c r="Q981" s="23">
        <v>0</v>
      </c>
      <c r="R981" s="24">
        <v>0</v>
      </c>
      <c r="S981" s="25">
        <v>761.72</v>
      </c>
      <c r="AMG981"/>
      <c r="AMH981"/>
      <c r="AMI981"/>
      <c r="AMJ981"/>
    </row>
    <row r="982" spans="1:1024" s="2" customFormat="1" ht="38.25" x14ac:dyDescent="0.25">
      <c r="A982" s="10" t="s">
        <v>20</v>
      </c>
      <c r="B982" s="11">
        <v>12141</v>
      </c>
      <c r="C982" s="10">
        <f>VLOOKUP(B982,[1]Planilha8!$X$4:$Y$6629,2,0)</f>
        <v>2321833</v>
      </c>
      <c r="D982" s="12" t="s">
        <v>231</v>
      </c>
      <c r="E982" s="12" t="str">
        <f>VLOOKUP(B982,[1]Planilha8!$X$4:$Z$6629,3,0)</f>
        <v>GALPÃO ALMOXARIFADO</v>
      </c>
      <c r="F982" s="12" t="str">
        <f>VLOOKUP(B982,[1]Planilha8!$X$4:$AD$6629,7,0)</f>
        <v>BOM</v>
      </c>
      <c r="G982" s="13">
        <v>44057</v>
      </c>
      <c r="H982" s="14">
        <v>761.72</v>
      </c>
      <c r="I982" s="15" t="s">
        <v>22</v>
      </c>
      <c r="J982" s="16" t="s">
        <v>152</v>
      </c>
      <c r="K982" s="17">
        <v>2049850</v>
      </c>
      <c r="L982" s="18">
        <v>2020001270</v>
      </c>
      <c r="M982" s="19">
        <v>44057</v>
      </c>
      <c r="N982" s="20">
        <v>0</v>
      </c>
      <c r="O982" s="21">
        <v>0</v>
      </c>
      <c r="P982" s="22">
        <v>0</v>
      </c>
      <c r="Q982" s="23">
        <v>0</v>
      </c>
      <c r="R982" s="24">
        <v>0</v>
      </c>
      <c r="S982" s="25">
        <v>761.72</v>
      </c>
      <c r="AMG982"/>
      <c r="AMH982"/>
      <c r="AMI982"/>
      <c r="AMJ982"/>
    </row>
    <row r="983" spans="1:1024" s="2" customFormat="1" ht="63.75" x14ac:dyDescent="0.25">
      <c r="A983" s="10" t="s">
        <v>20</v>
      </c>
      <c r="B983" s="11">
        <v>12142</v>
      </c>
      <c r="C983" s="10">
        <f>VLOOKUP(B983,[1]Planilha8!$X$4:$Y$6629,2,0)</f>
        <v>2321834</v>
      </c>
      <c r="D983" s="12" t="s">
        <v>231</v>
      </c>
      <c r="E983" s="12" t="str">
        <f>VLOOKUP(B983,[1]Planilha8!$X$4:$Z$6629,3,0)</f>
        <v>CLÍNICA MÉDICA   ALA 2 –  GERÊNCIA  DE  ENFERMAGEM</v>
      </c>
      <c r="F983" s="12" t="str">
        <f>VLOOKUP(B983,[1]Planilha8!$X$4:$AD$6629,7,0)</f>
        <v>BOM</v>
      </c>
      <c r="G983" s="13">
        <v>44057</v>
      </c>
      <c r="H983" s="14">
        <v>761.72</v>
      </c>
      <c r="I983" s="15" t="s">
        <v>22</v>
      </c>
      <c r="J983" s="16" t="s">
        <v>152</v>
      </c>
      <c r="K983" s="17">
        <v>2049850</v>
      </c>
      <c r="L983" s="18">
        <v>2020001270</v>
      </c>
      <c r="M983" s="19">
        <v>44057</v>
      </c>
      <c r="N983" s="20">
        <v>0</v>
      </c>
      <c r="O983" s="21">
        <v>0</v>
      </c>
      <c r="P983" s="22">
        <v>0</v>
      </c>
      <c r="Q983" s="23">
        <v>0</v>
      </c>
      <c r="R983" s="24">
        <v>0</v>
      </c>
      <c r="S983" s="25">
        <v>761.72</v>
      </c>
      <c r="AMG983"/>
      <c r="AMH983"/>
      <c r="AMI983"/>
      <c r="AMJ983"/>
    </row>
    <row r="984" spans="1:1024" s="2" customFormat="1" ht="51" x14ac:dyDescent="0.25">
      <c r="A984" s="10" t="s">
        <v>20</v>
      </c>
      <c r="B984" s="11">
        <v>12143</v>
      </c>
      <c r="C984" s="10">
        <f>VLOOKUP(B984,[1]Planilha8!$X$4:$Y$6629,2,0)</f>
        <v>2321835</v>
      </c>
      <c r="D984" s="12" t="s">
        <v>231</v>
      </c>
      <c r="E984" s="12" t="str">
        <f>VLOOKUP(B984,[1]Planilha8!$X$4:$Z$6629,3,0)</f>
        <v>CLÍNICA CIRÚRGICA  ALA 3- SALA ENFERMAGEM</v>
      </c>
      <c r="F984" s="12" t="str">
        <f>VLOOKUP(B984,[1]Planilha8!$X$4:$AD$6629,7,0)</f>
        <v>BOM</v>
      </c>
      <c r="G984" s="13">
        <v>44057</v>
      </c>
      <c r="H984" s="14">
        <v>761.72</v>
      </c>
      <c r="I984" s="15" t="s">
        <v>22</v>
      </c>
      <c r="J984" s="16" t="s">
        <v>152</v>
      </c>
      <c r="K984" s="17">
        <v>2049850</v>
      </c>
      <c r="L984" s="18">
        <v>2020001270</v>
      </c>
      <c r="M984" s="19">
        <v>44057</v>
      </c>
      <c r="N984" s="20">
        <v>0</v>
      </c>
      <c r="O984" s="21">
        <v>0</v>
      </c>
      <c r="P984" s="22">
        <v>0</v>
      </c>
      <c r="Q984" s="23">
        <v>0</v>
      </c>
      <c r="R984" s="24">
        <v>0</v>
      </c>
      <c r="S984" s="25">
        <v>761.72</v>
      </c>
      <c r="AMG984"/>
      <c r="AMH984"/>
      <c r="AMI984"/>
      <c r="AMJ984"/>
    </row>
    <row r="985" spans="1:1024" s="2" customFormat="1" ht="38.25" x14ac:dyDescent="0.25">
      <c r="A985" s="10" t="s">
        <v>20</v>
      </c>
      <c r="B985" s="11">
        <v>12144</v>
      </c>
      <c r="C985" s="10">
        <f>VLOOKUP(B985,[1]Planilha8!$X$4:$Y$6629,2,0)</f>
        <v>2321836</v>
      </c>
      <c r="D985" s="12" t="s">
        <v>231</v>
      </c>
      <c r="E985" s="12" t="str">
        <f>VLOOKUP(B985,[1]Planilha8!$X$4:$Z$6629,3,0)</f>
        <v>AMBULATÓRIO – GERÊNCIA ALA A</v>
      </c>
      <c r="F985" s="12" t="str">
        <f>VLOOKUP(B985,[1]Planilha8!$X$4:$AD$6629,7,0)</f>
        <v>BOM</v>
      </c>
      <c r="G985" s="13">
        <v>44057</v>
      </c>
      <c r="H985" s="14">
        <v>761.72</v>
      </c>
      <c r="I985" s="15" t="s">
        <v>22</v>
      </c>
      <c r="J985" s="16" t="s">
        <v>152</v>
      </c>
      <c r="K985" s="17">
        <v>2049850</v>
      </c>
      <c r="L985" s="18">
        <v>2020001270</v>
      </c>
      <c r="M985" s="19">
        <v>44057</v>
      </c>
      <c r="N985" s="20">
        <v>0</v>
      </c>
      <c r="O985" s="21">
        <v>0</v>
      </c>
      <c r="P985" s="22">
        <v>0</v>
      </c>
      <c r="Q985" s="23">
        <v>0</v>
      </c>
      <c r="R985" s="24">
        <v>0</v>
      </c>
      <c r="S985" s="25">
        <v>761.72</v>
      </c>
      <c r="AMG985"/>
      <c r="AMH985"/>
      <c r="AMI985"/>
      <c r="AMJ985"/>
    </row>
    <row r="986" spans="1:1024" s="2" customFormat="1" ht="25.5" x14ac:dyDescent="0.25">
      <c r="A986" s="10" t="s">
        <v>20</v>
      </c>
      <c r="B986" s="11">
        <v>12145</v>
      </c>
      <c r="C986" s="10">
        <f>VLOOKUP(B986,[1]Planilha8!$X$4:$Y$6629,2,0)</f>
        <v>2321837</v>
      </c>
      <c r="D986" s="12" t="s">
        <v>231</v>
      </c>
      <c r="E986" s="12" t="str">
        <f>VLOOKUP(B986,[1]Planilha8!$X$4:$Z$6629,3,0)</f>
        <v>FARMÁCIA – CAF</v>
      </c>
      <c r="F986" s="12" t="str">
        <f>VLOOKUP(B986,[1]Planilha8!$X$4:$AD$6629,7,0)</f>
        <v>BOM</v>
      </c>
      <c r="G986" s="13">
        <v>44057</v>
      </c>
      <c r="H986" s="14">
        <v>761.72</v>
      </c>
      <c r="I986" s="15" t="s">
        <v>22</v>
      </c>
      <c r="J986" s="16" t="s">
        <v>152</v>
      </c>
      <c r="K986" s="17">
        <v>2049850</v>
      </c>
      <c r="L986" s="18">
        <v>2020001270</v>
      </c>
      <c r="M986" s="19">
        <v>44057</v>
      </c>
      <c r="N986" s="20">
        <v>0</v>
      </c>
      <c r="O986" s="21">
        <v>0</v>
      </c>
      <c r="P986" s="22">
        <v>0</v>
      </c>
      <c r="Q986" s="23">
        <v>0</v>
      </c>
      <c r="R986" s="24">
        <v>0</v>
      </c>
      <c r="S986" s="25">
        <v>761.72</v>
      </c>
      <c r="AMG986"/>
      <c r="AMH986"/>
      <c r="AMI986"/>
      <c r="AMJ986"/>
    </row>
    <row r="987" spans="1:1024" s="2" customFormat="1" ht="25.5" x14ac:dyDescent="0.25">
      <c r="A987" s="10" t="s">
        <v>20</v>
      </c>
      <c r="B987" s="11">
        <v>12146</v>
      </c>
      <c r="C987" s="10">
        <f>VLOOKUP(B987,[1]Planilha8!$X$4:$Y$6629,2,0)</f>
        <v>2322567</v>
      </c>
      <c r="D987" s="12" t="s">
        <v>231</v>
      </c>
      <c r="E987" s="12" t="str">
        <f>VLOOKUP(B987,[1]Planilha8!$X$4:$Z$6629,3,0)</f>
        <v>SAME</v>
      </c>
      <c r="F987" s="12" t="str">
        <f>VLOOKUP(B987,[1]Planilha8!$X$4:$AD$6629,7,0)</f>
        <v>BOM</v>
      </c>
      <c r="G987" s="13">
        <v>44057</v>
      </c>
      <c r="H987" s="14">
        <v>761.72</v>
      </c>
      <c r="I987" s="15" t="s">
        <v>22</v>
      </c>
      <c r="J987" s="16" t="s">
        <v>152</v>
      </c>
      <c r="K987" s="17">
        <v>2049850</v>
      </c>
      <c r="L987" s="18">
        <v>2020001270</v>
      </c>
      <c r="M987" s="19">
        <v>44057</v>
      </c>
      <c r="N987" s="20">
        <v>0</v>
      </c>
      <c r="O987" s="21">
        <v>0</v>
      </c>
      <c r="P987" s="22">
        <v>0</v>
      </c>
      <c r="Q987" s="23">
        <v>0</v>
      </c>
      <c r="R987" s="24">
        <v>0</v>
      </c>
      <c r="S987" s="25">
        <v>761.72</v>
      </c>
      <c r="AMG987"/>
      <c r="AMH987"/>
      <c r="AMI987"/>
      <c r="AMJ987"/>
    </row>
    <row r="988" spans="1:1024" s="2" customFormat="1" ht="51" x14ac:dyDescent="0.25">
      <c r="A988" s="10" t="s">
        <v>20</v>
      </c>
      <c r="B988" s="11">
        <v>12147</v>
      </c>
      <c r="C988" s="10">
        <f>VLOOKUP(B988,[1]Planilha8!$X$4:$Y$6629,2,0)</f>
        <v>2322550</v>
      </c>
      <c r="D988" s="12" t="s">
        <v>231</v>
      </c>
      <c r="E988" s="12" t="str">
        <f>VLOOKUP(B988,[1]Planilha8!$X$4:$Z$6629,3,0)</f>
        <v>CENTRO CIRÚRGICO - CORREDOR ALA A</v>
      </c>
      <c r="F988" s="12" t="str">
        <f>VLOOKUP(B988,[1]Planilha8!$X$4:$AD$6629,7,0)</f>
        <v>BOM</v>
      </c>
      <c r="G988" s="13">
        <v>44057</v>
      </c>
      <c r="H988" s="14">
        <v>761.72</v>
      </c>
      <c r="I988" s="15" t="s">
        <v>22</v>
      </c>
      <c r="J988" s="16" t="s">
        <v>152</v>
      </c>
      <c r="K988" s="17">
        <v>2049868</v>
      </c>
      <c r="L988" s="18">
        <v>2020001270</v>
      </c>
      <c r="M988" s="19">
        <v>44057</v>
      </c>
      <c r="N988" s="20">
        <v>0</v>
      </c>
      <c r="O988" s="21">
        <v>0</v>
      </c>
      <c r="P988" s="22">
        <v>0</v>
      </c>
      <c r="Q988" s="23">
        <v>0</v>
      </c>
      <c r="R988" s="24">
        <v>0</v>
      </c>
      <c r="S988" s="25">
        <v>761.72</v>
      </c>
      <c r="AMG988"/>
      <c r="AMH988"/>
      <c r="AMI988"/>
      <c r="AMJ988"/>
    </row>
    <row r="989" spans="1:1024" s="2" customFormat="1" ht="38.25" x14ac:dyDescent="0.25">
      <c r="A989" s="10" t="s">
        <v>20</v>
      </c>
      <c r="B989" s="11">
        <v>12148</v>
      </c>
      <c r="C989" s="10">
        <f>VLOOKUP(B989,[1]Planilha8!$X$4:$Y$6629,2,0)</f>
        <v>2322551</v>
      </c>
      <c r="D989" s="12" t="s">
        <v>231</v>
      </c>
      <c r="E989" s="12" t="str">
        <f>VLOOKUP(B989,[1]Planilha8!$X$4:$Z$6629,3,0)</f>
        <v>AMBULATÓRIO – GERÊNCIA ALA A</v>
      </c>
      <c r="F989" s="12" t="str">
        <f>VLOOKUP(B989,[1]Planilha8!$X$4:$AD$6629,7,0)</f>
        <v>BOM</v>
      </c>
      <c r="G989" s="13">
        <v>44057</v>
      </c>
      <c r="H989" s="14">
        <v>761.72</v>
      </c>
      <c r="I989" s="15" t="s">
        <v>22</v>
      </c>
      <c r="J989" s="16" t="s">
        <v>152</v>
      </c>
      <c r="K989" s="17">
        <v>2049868</v>
      </c>
      <c r="L989" s="18">
        <v>2020001270</v>
      </c>
      <c r="M989" s="19">
        <v>44057</v>
      </c>
      <c r="N989" s="20">
        <v>0</v>
      </c>
      <c r="O989" s="21">
        <v>0</v>
      </c>
      <c r="P989" s="22">
        <v>0</v>
      </c>
      <c r="Q989" s="23">
        <v>0</v>
      </c>
      <c r="R989" s="24">
        <v>0</v>
      </c>
      <c r="S989" s="25">
        <v>761.72</v>
      </c>
      <c r="AMG989"/>
      <c r="AMH989"/>
      <c r="AMI989"/>
      <c r="AMJ989"/>
    </row>
    <row r="990" spans="1:1024" s="2" customFormat="1" ht="25.5" x14ac:dyDescent="0.25">
      <c r="A990" s="10" t="s">
        <v>20</v>
      </c>
      <c r="B990" s="11">
        <v>12149</v>
      </c>
      <c r="C990" s="10">
        <f>VLOOKUP(B990,[1]Planilha8!$X$4:$Y$6629,2,0)</f>
        <v>2322552</v>
      </c>
      <c r="D990" s="12" t="s">
        <v>231</v>
      </c>
      <c r="E990" s="12" t="str">
        <f>VLOOKUP(B990,[1]Planilha8!$X$4:$Z$6629,3,0)</f>
        <v>centro cirúrgico – rpa</v>
      </c>
      <c r="F990" s="12" t="str">
        <f>VLOOKUP(B990,[1]Planilha8!$X$4:$AD$6629,7,0)</f>
        <v>BOM</v>
      </c>
      <c r="G990" s="13">
        <v>44057</v>
      </c>
      <c r="H990" s="14">
        <v>761.72</v>
      </c>
      <c r="I990" s="15" t="s">
        <v>22</v>
      </c>
      <c r="J990" s="16" t="s">
        <v>152</v>
      </c>
      <c r="K990" s="17">
        <v>2049868</v>
      </c>
      <c r="L990" s="18">
        <v>2020001270</v>
      </c>
      <c r="M990" s="19">
        <v>44057</v>
      </c>
      <c r="N990" s="20">
        <v>0</v>
      </c>
      <c r="O990" s="21">
        <v>0</v>
      </c>
      <c r="P990" s="22">
        <v>0</v>
      </c>
      <c r="Q990" s="23">
        <v>0</v>
      </c>
      <c r="R990" s="24">
        <v>0</v>
      </c>
      <c r="S990" s="25">
        <v>761.72</v>
      </c>
      <c r="AMG990"/>
      <c r="AMH990"/>
      <c r="AMI990"/>
      <c r="AMJ990"/>
    </row>
    <row r="991" spans="1:1024" s="2" customFormat="1" ht="25.5" x14ac:dyDescent="0.25">
      <c r="A991" s="10" t="s">
        <v>20</v>
      </c>
      <c r="B991" s="11">
        <v>12150</v>
      </c>
      <c r="C991" s="10">
        <f>VLOOKUP(B991,[1]Planilha8!$X$4:$Y$6629,2,0)</f>
        <v>2322553</v>
      </c>
      <c r="D991" s="12" t="s">
        <v>231</v>
      </c>
      <c r="E991" s="12" t="str">
        <f>VLOOKUP(B991,[1]Planilha8!$X$4:$Z$6629,3,0)</f>
        <v>CAPELANIA</v>
      </c>
      <c r="F991" s="12" t="str">
        <f>VLOOKUP(B991,[1]Planilha8!$X$4:$AD$6629,7,0)</f>
        <v>BOM</v>
      </c>
      <c r="G991" s="13">
        <v>44057</v>
      </c>
      <c r="H991" s="14">
        <v>761.72</v>
      </c>
      <c r="I991" s="15" t="s">
        <v>22</v>
      </c>
      <c r="J991" s="16" t="s">
        <v>152</v>
      </c>
      <c r="K991" s="17">
        <v>2049868</v>
      </c>
      <c r="L991" s="18">
        <v>2020001270</v>
      </c>
      <c r="M991" s="19">
        <v>44057</v>
      </c>
      <c r="N991" s="20">
        <v>0</v>
      </c>
      <c r="O991" s="21">
        <v>0</v>
      </c>
      <c r="P991" s="22">
        <v>0</v>
      </c>
      <c r="Q991" s="23">
        <v>0</v>
      </c>
      <c r="R991" s="24">
        <v>0</v>
      </c>
      <c r="S991" s="25">
        <v>761.72</v>
      </c>
      <c r="AMG991"/>
      <c r="AMH991"/>
      <c r="AMI991"/>
      <c r="AMJ991"/>
    </row>
    <row r="992" spans="1:1024" s="2" customFormat="1" ht="38.25" x14ac:dyDescent="0.25">
      <c r="A992" s="10" t="s">
        <v>20</v>
      </c>
      <c r="B992" s="11">
        <v>12151</v>
      </c>
      <c r="C992" s="10">
        <f>VLOOKUP(B992,[1]Planilha8!$X$4:$Y$6629,2,0)</f>
        <v>2322554</v>
      </c>
      <c r="D992" s="12" t="s">
        <v>231</v>
      </c>
      <c r="E992" s="12" t="str">
        <f>VLOOKUP(B992,[1]Planilha8!$X$4:$Z$6629,3,0)</f>
        <v>UTI - FARMÁCIA SATÉLITE</v>
      </c>
      <c r="F992" s="12" t="str">
        <f>VLOOKUP(B992,[1]Planilha8!$X$4:$AD$6629,7,0)</f>
        <v>BOM</v>
      </c>
      <c r="G992" s="13">
        <v>44057</v>
      </c>
      <c r="H992" s="14">
        <v>761.72</v>
      </c>
      <c r="I992" s="15" t="s">
        <v>22</v>
      </c>
      <c r="J992" s="16" t="s">
        <v>152</v>
      </c>
      <c r="K992" s="17">
        <v>2049868</v>
      </c>
      <c r="L992" s="18">
        <v>2020001270</v>
      </c>
      <c r="M992" s="19">
        <v>44057</v>
      </c>
      <c r="N992" s="20">
        <v>0</v>
      </c>
      <c r="O992" s="21">
        <v>0</v>
      </c>
      <c r="P992" s="22">
        <v>0</v>
      </c>
      <c r="Q992" s="23">
        <v>0</v>
      </c>
      <c r="R992" s="24">
        <v>0</v>
      </c>
      <c r="S992" s="25">
        <v>761.72</v>
      </c>
      <c r="AMG992"/>
      <c r="AMH992"/>
      <c r="AMI992"/>
      <c r="AMJ992"/>
    </row>
    <row r="993" spans="1:1024" s="2" customFormat="1" ht="51" x14ac:dyDescent="0.25">
      <c r="A993" s="10" t="s">
        <v>20</v>
      </c>
      <c r="B993" s="11">
        <v>12152</v>
      </c>
      <c r="C993" s="10">
        <f>VLOOKUP(B993,[1]Planilha8!$X$4:$Y$6629,2,0)</f>
        <v>2322555</v>
      </c>
      <c r="D993" s="12" t="s">
        <v>231</v>
      </c>
      <c r="E993" s="12" t="str">
        <f>VLOOKUP(B993,[1]Planilha8!$X$4:$Z$6629,3,0)</f>
        <v>AMBULATÓRIO – GERÊNCIA ENFERMAGEM ALA A</v>
      </c>
      <c r="F993" s="12" t="str">
        <f>VLOOKUP(B993,[1]Planilha8!$X$4:$AD$6629,7,0)</f>
        <v>BOM</v>
      </c>
      <c r="G993" s="13">
        <v>44057</v>
      </c>
      <c r="H993" s="14">
        <v>761.72</v>
      </c>
      <c r="I993" s="15" t="s">
        <v>22</v>
      </c>
      <c r="J993" s="16" t="s">
        <v>152</v>
      </c>
      <c r="K993" s="17">
        <v>2049868</v>
      </c>
      <c r="L993" s="18">
        <v>2020001270</v>
      </c>
      <c r="M993" s="19">
        <v>44057</v>
      </c>
      <c r="N993" s="20">
        <v>0</v>
      </c>
      <c r="O993" s="21">
        <v>0</v>
      </c>
      <c r="P993" s="22">
        <v>0</v>
      </c>
      <c r="Q993" s="23">
        <v>0</v>
      </c>
      <c r="R993" s="24">
        <v>0</v>
      </c>
      <c r="S993" s="25">
        <v>761.72</v>
      </c>
      <c r="AMG993"/>
      <c r="AMH993"/>
      <c r="AMI993"/>
      <c r="AMJ993"/>
    </row>
    <row r="994" spans="1:1024" s="2" customFormat="1" ht="38.25" x14ac:dyDescent="0.25">
      <c r="A994" s="10" t="s">
        <v>20</v>
      </c>
      <c r="B994" s="11">
        <v>12153</v>
      </c>
      <c r="C994" s="10">
        <f>VLOOKUP(B994,[1]Planilha8!$X$4:$Y$6629,2,0)</f>
        <v>2322556</v>
      </c>
      <c r="D994" s="12" t="s">
        <v>231</v>
      </c>
      <c r="E994" s="12" t="str">
        <f>VLOOKUP(B994,[1]Planilha8!$X$4:$Z$6629,3,0)</f>
        <v>AMBULATÓRIO – RECEPÇÃO GUICHÊ 07</v>
      </c>
      <c r="F994" s="12" t="str">
        <f>VLOOKUP(B994,[1]Planilha8!$X$4:$AD$6629,7,0)</f>
        <v>BOM</v>
      </c>
      <c r="G994" s="13">
        <v>44057</v>
      </c>
      <c r="H994" s="14">
        <v>761.72</v>
      </c>
      <c r="I994" s="15" t="s">
        <v>22</v>
      </c>
      <c r="J994" s="16" t="s">
        <v>152</v>
      </c>
      <c r="K994" s="17">
        <v>2049868</v>
      </c>
      <c r="L994" s="18">
        <v>2020001270</v>
      </c>
      <c r="M994" s="19">
        <v>44057</v>
      </c>
      <c r="N994" s="20">
        <v>0</v>
      </c>
      <c r="O994" s="21">
        <v>0</v>
      </c>
      <c r="P994" s="22">
        <v>0</v>
      </c>
      <c r="Q994" s="23">
        <v>0</v>
      </c>
      <c r="R994" s="24">
        <v>0</v>
      </c>
      <c r="S994" s="25">
        <v>761.72</v>
      </c>
      <c r="AMG994"/>
      <c r="AMH994"/>
      <c r="AMI994"/>
      <c r="AMJ994"/>
    </row>
    <row r="995" spans="1:1024" s="2" customFormat="1" ht="38.25" x14ac:dyDescent="0.25">
      <c r="A995" s="10" t="s">
        <v>20</v>
      </c>
      <c r="B995" s="11">
        <v>12154</v>
      </c>
      <c r="C995" s="10">
        <f>VLOOKUP(B995,[1]Planilha8!$X$4:$Y$6629,2,0)</f>
        <v>2322557</v>
      </c>
      <c r="D995" s="12" t="s">
        <v>231</v>
      </c>
      <c r="E995" s="12" t="str">
        <f>VLOOKUP(B995,[1]Planilha8!$X$4:$Z$6629,3,0)</f>
        <v>AMBULATÓRIO – GERÊNCIA ALA A</v>
      </c>
      <c r="F995" s="12" t="str">
        <f>VLOOKUP(B995,[1]Planilha8!$X$4:$AD$6629,7,0)</f>
        <v>BOM</v>
      </c>
      <c r="G995" s="13">
        <v>44057</v>
      </c>
      <c r="H995" s="14">
        <v>761.72</v>
      </c>
      <c r="I995" s="15" t="s">
        <v>22</v>
      </c>
      <c r="J995" s="16" t="s">
        <v>152</v>
      </c>
      <c r="K995" s="17">
        <v>2049868</v>
      </c>
      <c r="L995" s="18">
        <v>2020001270</v>
      </c>
      <c r="M995" s="19">
        <v>44057</v>
      </c>
      <c r="N995" s="20">
        <v>0</v>
      </c>
      <c r="O995" s="21">
        <v>0</v>
      </c>
      <c r="P995" s="22">
        <v>0</v>
      </c>
      <c r="Q995" s="23">
        <v>0</v>
      </c>
      <c r="R995" s="24">
        <v>0</v>
      </c>
      <c r="S995" s="25">
        <v>761.72</v>
      </c>
      <c r="AMG995"/>
      <c r="AMH995"/>
      <c r="AMI995"/>
      <c r="AMJ995"/>
    </row>
    <row r="996" spans="1:1024" s="2" customFormat="1" ht="38.25" x14ac:dyDescent="0.25">
      <c r="A996" s="10" t="s">
        <v>20</v>
      </c>
      <c r="B996" s="11">
        <v>12155</v>
      </c>
      <c r="C996" s="10">
        <f>VLOOKUP(B996,[1]Planilha8!$X$4:$Y$6629,2,0)</f>
        <v>2322558</v>
      </c>
      <c r="D996" s="12" t="s">
        <v>231</v>
      </c>
      <c r="E996" s="12" t="str">
        <f>VLOOKUP(B996,[1]Planilha8!$X$4:$Z$6629,3,0)</f>
        <v>CTI – SALA ADMINISTRATIVA</v>
      </c>
      <c r="F996" s="12" t="str">
        <f>VLOOKUP(B996,[1]Planilha8!$X$4:$AD$6629,7,0)</f>
        <v>BOM</v>
      </c>
      <c r="G996" s="13">
        <v>44057</v>
      </c>
      <c r="H996" s="14">
        <v>761.72</v>
      </c>
      <c r="I996" s="15" t="s">
        <v>22</v>
      </c>
      <c r="J996" s="16" t="s">
        <v>152</v>
      </c>
      <c r="K996" s="17">
        <v>2049868</v>
      </c>
      <c r="L996" s="18">
        <v>2020001270</v>
      </c>
      <c r="M996" s="19">
        <v>44057</v>
      </c>
      <c r="N996" s="20">
        <v>0</v>
      </c>
      <c r="O996" s="21">
        <v>0</v>
      </c>
      <c r="P996" s="22">
        <v>0</v>
      </c>
      <c r="Q996" s="23">
        <v>0</v>
      </c>
      <c r="R996" s="24">
        <v>0</v>
      </c>
      <c r="S996" s="25">
        <v>761.72</v>
      </c>
      <c r="AMG996"/>
      <c r="AMH996"/>
      <c r="AMI996"/>
      <c r="AMJ996"/>
    </row>
    <row r="997" spans="1:1024" s="2" customFormat="1" ht="25.5" x14ac:dyDescent="0.25">
      <c r="A997" s="10" t="s">
        <v>20</v>
      </c>
      <c r="B997" s="11">
        <v>12156</v>
      </c>
      <c r="C997" s="10">
        <f>VLOOKUP(B997,[1]Planilha8!$X$4:$Y$6629,2,0)</f>
        <v>2322559</v>
      </c>
      <c r="D997" s="12" t="s">
        <v>231</v>
      </c>
      <c r="E997" s="12" t="str">
        <f>VLOOKUP(B997,[1]Planilha8!$X$4:$Z$6629,3,0)</f>
        <v>OUVIDORIA</v>
      </c>
      <c r="F997" s="12" t="str">
        <f>VLOOKUP(B997,[1]Planilha8!$X$4:$AD$6629,7,0)</f>
        <v>BOM</v>
      </c>
      <c r="G997" s="13">
        <v>44057</v>
      </c>
      <c r="H997" s="14">
        <v>761.72</v>
      </c>
      <c r="I997" s="15" t="s">
        <v>22</v>
      </c>
      <c r="J997" s="16" t="s">
        <v>152</v>
      </c>
      <c r="K997" s="17">
        <v>2049868</v>
      </c>
      <c r="L997" s="18">
        <v>2020001270</v>
      </c>
      <c r="M997" s="19">
        <v>44057</v>
      </c>
      <c r="N997" s="20">
        <v>0</v>
      </c>
      <c r="O997" s="21">
        <v>0</v>
      </c>
      <c r="P997" s="22">
        <v>0</v>
      </c>
      <c r="Q997" s="23">
        <v>0</v>
      </c>
      <c r="R997" s="24">
        <v>0</v>
      </c>
      <c r="S997" s="25">
        <v>761.72</v>
      </c>
      <c r="AMG997"/>
      <c r="AMH997"/>
      <c r="AMI997"/>
      <c r="AMJ997"/>
    </row>
    <row r="998" spans="1:1024" s="2" customFormat="1" ht="25.5" x14ac:dyDescent="0.25">
      <c r="A998" s="10" t="s">
        <v>20</v>
      </c>
      <c r="B998" s="11">
        <v>12157</v>
      </c>
      <c r="C998" s="10">
        <f>VLOOKUP(B998,[1]Planilha8!$X$4:$Y$6629,2,0)</f>
        <v>2322560</v>
      </c>
      <c r="D998" s="12" t="s">
        <v>231</v>
      </c>
      <c r="E998" s="12" t="str">
        <f>VLOOKUP(B998,[1]Planilha8!$X$4:$Z$6629,3,0)</f>
        <v>CCIH</v>
      </c>
      <c r="F998" s="12" t="str">
        <f>VLOOKUP(B998,[1]Planilha8!$X$4:$AD$6629,7,0)</f>
        <v>BOM</v>
      </c>
      <c r="G998" s="13">
        <v>44057</v>
      </c>
      <c r="H998" s="14">
        <v>761.72</v>
      </c>
      <c r="I998" s="15" t="s">
        <v>22</v>
      </c>
      <c r="J998" s="16" t="s">
        <v>152</v>
      </c>
      <c r="K998" s="17">
        <v>2049868</v>
      </c>
      <c r="L998" s="18">
        <v>2020001270</v>
      </c>
      <c r="M998" s="19">
        <v>44057</v>
      </c>
      <c r="N998" s="20">
        <v>0</v>
      </c>
      <c r="O998" s="21">
        <v>0</v>
      </c>
      <c r="P998" s="22">
        <v>0</v>
      </c>
      <c r="Q998" s="23">
        <v>0</v>
      </c>
      <c r="R998" s="24">
        <v>0</v>
      </c>
      <c r="S998" s="25">
        <v>761.72</v>
      </c>
      <c r="AMG998"/>
      <c r="AMH998"/>
      <c r="AMI998"/>
      <c r="AMJ998"/>
    </row>
    <row r="999" spans="1:1024" s="2" customFormat="1" ht="38.25" x14ac:dyDescent="0.25">
      <c r="A999" s="10" t="s">
        <v>20</v>
      </c>
      <c r="B999" s="11">
        <v>12158</v>
      </c>
      <c r="C999" s="10">
        <f>VLOOKUP(B999,[1]Planilha8!$X$4:$Y$6629,2,0)</f>
        <v>2321750</v>
      </c>
      <c r="D999" s="12" t="s">
        <v>231</v>
      </c>
      <c r="E999" s="12" t="str">
        <f>VLOOKUP(B999,[1]Planilha8!$X$4:$Z$6629,3,0)</f>
        <v>EQUIPE MULTIPROFISSIONAL</v>
      </c>
      <c r="F999" s="12" t="str">
        <f>VLOOKUP(B999,[1]Planilha8!$X$4:$AD$6629,7,0)</f>
        <v>BOM</v>
      </c>
      <c r="G999" s="13">
        <v>44057</v>
      </c>
      <c r="H999" s="14">
        <v>761.72</v>
      </c>
      <c r="I999" s="15" t="s">
        <v>22</v>
      </c>
      <c r="J999" s="16" t="s">
        <v>152</v>
      </c>
      <c r="K999" s="17">
        <v>2049868</v>
      </c>
      <c r="L999" s="18">
        <v>2020001270</v>
      </c>
      <c r="M999" s="19">
        <v>44057</v>
      </c>
      <c r="N999" s="20">
        <v>0</v>
      </c>
      <c r="O999" s="21">
        <v>0</v>
      </c>
      <c r="P999" s="22">
        <v>0</v>
      </c>
      <c r="Q999" s="23">
        <v>0</v>
      </c>
      <c r="R999" s="24">
        <v>0</v>
      </c>
      <c r="S999" s="25">
        <v>761.72</v>
      </c>
      <c r="AMG999"/>
      <c r="AMH999"/>
      <c r="AMI999"/>
      <c r="AMJ999"/>
    </row>
    <row r="1000" spans="1:1024" s="2" customFormat="1" ht="38.25" x14ac:dyDescent="0.25">
      <c r="A1000" s="10" t="s">
        <v>20</v>
      </c>
      <c r="B1000" s="11">
        <v>12159</v>
      </c>
      <c r="C1000" s="10">
        <f>VLOOKUP(B1000,[1]Planilha8!$X$4:$Y$6629,2,0)</f>
        <v>2322561</v>
      </c>
      <c r="D1000" s="12" t="s">
        <v>231</v>
      </c>
      <c r="E1000" s="12" t="str">
        <f>VLOOKUP(B1000,[1]Planilha8!$X$4:$Z$6629,3,0)</f>
        <v>EQUIPE MULTIPROFISSIONAL</v>
      </c>
      <c r="F1000" s="12" t="str">
        <f>VLOOKUP(B1000,[1]Planilha8!$X$4:$AD$6629,7,0)</f>
        <v>BOM</v>
      </c>
      <c r="G1000" s="13">
        <v>44057</v>
      </c>
      <c r="H1000" s="14">
        <v>761.72</v>
      </c>
      <c r="I1000" s="15" t="s">
        <v>22</v>
      </c>
      <c r="J1000" s="16" t="s">
        <v>152</v>
      </c>
      <c r="K1000" s="17">
        <v>2049868</v>
      </c>
      <c r="L1000" s="18">
        <v>2020001270</v>
      </c>
      <c r="M1000" s="19">
        <v>44057</v>
      </c>
      <c r="N1000" s="20">
        <v>0</v>
      </c>
      <c r="O1000" s="21">
        <v>0</v>
      </c>
      <c r="P1000" s="22">
        <v>0</v>
      </c>
      <c r="Q1000" s="23">
        <v>0</v>
      </c>
      <c r="R1000" s="24">
        <v>0</v>
      </c>
      <c r="S1000" s="25">
        <v>761.72</v>
      </c>
      <c r="AMG1000"/>
      <c r="AMH1000"/>
      <c r="AMI1000"/>
      <c r="AMJ1000"/>
    </row>
    <row r="1001" spans="1:1024" s="2" customFormat="1" ht="38.25" x14ac:dyDescent="0.25">
      <c r="A1001" s="10" t="s">
        <v>20</v>
      </c>
      <c r="B1001" s="11">
        <v>12160</v>
      </c>
      <c r="C1001" s="10">
        <f>VLOOKUP(B1001,[1]Planilha8!$X$4:$Y$6629,2,0)</f>
        <v>2322563</v>
      </c>
      <c r="D1001" s="12" t="s">
        <v>231</v>
      </c>
      <c r="E1001" s="12" t="str">
        <f>VLOOKUP(B1001,[1]Planilha8!$X$4:$Z$6629,3,0)</f>
        <v>GERÊNCIA – APOIO AO DIAGNÓSTICO</v>
      </c>
      <c r="F1001" s="12" t="str">
        <f>VLOOKUP(B1001,[1]Planilha8!$X$4:$AD$6629,7,0)</f>
        <v>BOM</v>
      </c>
      <c r="G1001" s="13">
        <v>44057</v>
      </c>
      <c r="H1001" s="14">
        <v>761.72</v>
      </c>
      <c r="I1001" s="15" t="s">
        <v>22</v>
      </c>
      <c r="J1001" s="16" t="s">
        <v>152</v>
      </c>
      <c r="K1001" s="17">
        <v>2049868</v>
      </c>
      <c r="L1001" s="18">
        <v>2020001270</v>
      </c>
      <c r="M1001" s="19">
        <v>44057</v>
      </c>
      <c r="N1001" s="20">
        <v>0</v>
      </c>
      <c r="O1001" s="21">
        <v>0</v>
      </c>
      <c r="P1001" s="22">
        <v>0</v>
      </c>
      <c r="Q1001" s="23">
        <v>0</v>
      </c>
      <c r="R1001" s="24">
        <v>0</v>
      </c>
      <c r="S1001" s="25">
        <v>761.72</v>
      </c>
      <c r="AMG1001"/>
      <c r="AMH1001"/>
      <c r="AMI1001"/>
      <c r="AMJ1001"/>
    </row>
    <row r="1002" spans="1:1024" s="2" customFormat="1" ht="25.5" x14ac:dyDescent="0.25">
      <c r="A1002" s="10" t="s">
        <v>20</v>
      </c>
      <c r="B1002" s="11">
        <v>12161</v>
      </c>
      <c r="C1002" s="10">
        <f>VLOOKUP(B1002,[1]Planilha8!$X$4:$Y$6629,2,0)</f>
        <v>2322564</v>
      </c>
      <c r="D1002" s="12" t="s">
        <v>231</v>
      </c>
      <c r="E1002" s="12" t="str">
        <f>VLOOKUP(B1002,[1]Planilha8!$X$4:$Z$6629,3,0)</f>
        <v>NUTRIÇÃO</v>
      </c>
      <c r="F1002" s="12" t="str">
        <f>VLOOKUP(B1002,[1]Planilha8!$X$4:$AD$6629,7,0)</f>
        <v>BOM</v>
      </c>
      <c r="G1002" s="13">
        <v>44057</v>
      </c>
      <c r="H1002" s="14">
        <v>761.72</v>
      </c>
      <c r="I1002" s="15" t="s">
        <v>22</v>
      </c>
      <c r="J1002" s="16" t="s">
        <v>152</v>
      </c>
      <c r="K1002" s="17">
        <v>2049868</v>
      </c>
      <c r="L1002" s="18">
        <v>2020001270</v>
      </c>
      <c r="M1002" s="19">
        <v>44057</v>
      </c>
      <c r="N1002" s="20">
        <v>0</v>
      </c>
      <c r="O1002" s="21">
        <v>0</v>
      </c>
      <c r="P1002" s="22">
        <v>0</v>
      </c>
      <c r="Q1002" s="23">
        <v>0</v>
      </c>
      <c r="R1002" s="24">
        <v>0</v>
      </c>
      <c r="S1002" s="25">
        <v>761.72</v>
      </c>
      <c r="AMG1002"/>
      <c r="AMH1002"/>
      <c r="AMI1002"/>
      <c r="AMJ1002"/>
    </row>
    <row r="1003" spans="1:1024" s="2" customFormat="1" ht="25.5" x14ac:dyDescent="0.25">
      <c r="A1003" s="10" t="s">
        <v>20</v>
      </c>
      <c r="B1003" s="11">
        <v>12162</v>
      </c>
      <c r="C1003" s="10">
        <f>VLOOKUP(B1003,[1]Planilha8!$X$4:$Y$6629,2,0)</f>
        <v>2322565</v>
      </c>
      <c r="D1003" s="12" t="s">
        <v>231</v>
      </c>
      <c r="E1003" s="12" t="str">
        <f>VLOOKUP(B1003,[1]Planilha8!$X$4:$Z$6629,3,0)</f>
        <v>GERÊNCIA MÉDICA</v>
      </c>
      <c r="F1003" s="12" t="str">
        <f>VLOOKUP(B1003,[1]Planilha8!$X$4:$AD$6629,7,0)</f>
        <v>BOM</v>
      </c>
      <c r="G1003" s="13">
        <v>44057</v>
      </c>
      <c r="H1003" s="14">
        <v>761.72</v>
      </c>
      <c r="I1003" s="15" t="s">
        <v>22</v>
      </c>
      <c r="J1003" s="16" t="s">
        <v>152</v>
      </c>
      <c r="K1003" s="17">
        <v>2049868</v>
      </c>
      <c r="L1003" s="18">
        <v>2020001270</v>
      </c>
      <c r="M1003" s="19">
        <v>44057</v>
      </c>
      <c r="N1003" s="20">
        <v>0</v>
      </c>
      <c r="O1003" s="21">
        <v>0</v>
      </c>
      <c r="P1003" s="22">
        <v>0</v>
      </c>
      <c r="Q1003" s="23">
        <v>0</v>
      </c>
      <c r="R1003" s="24">
        <v>0</v>
      </c>
      <c r="S1003" s="25">
        <v>761.72</v>
      </c>
      <c r="AMG1003"/>
      <c r="AMH1003"/>
      <c r="AMI1003"/>
      <c r="AMJ1003"/>
    </row>
    <row r="1004" spans="1:1024" s="2" customFormat="1" ht="25.5" x14ac:dyDescent="0.25">
      <c r="A1004" s="10" t="s">
        <v>20</v>
      </c>
      <c r="B1004" s="11">
        <v>12163</v>
      </c>
      <c r="C1004" s="10">
        <f>VLOOKUP(B1004,[1]Planilha8!$X$4:$Y$6629,2,0)</f>
        <v>2322566</v>
      </c>
      <c r="D1004" s="12" t="s">
        <v>231</v>
      </c>
      <c r="E1004" s="12" t="str">
        <f>VLOOKUP(B1004,[1]Planilha8!$X$4:$Z$6629,3,0)</f>
        <v>ESCRITÓRIO DE QUALIDADE</v>
      </c>
      <c r="F1004" s="12" t="str">
        <f>VLOOKUP(B1004,[1]Planilha8!$X$4:$AD$6629,7,0)</f>
        <v>BOM</v>
      </c>
      <c r="G1004" s="13">
        <v>44057</v>
      </c>
      <c r="H1004" s="14">
        <v>761.72</v>
      </c>
      <c r="I1004" s="15" t="s">
        <v>22</v>
      </c>
      <c r="J1004" s="16" t="s">
        <v>152</v>
      </c>
      <c r="K1004" s="17">
        <v>2049868</v>
      </c>
      <c r="L1004" s="18">
        <v>2020001270</v>
      </c>
      <c r="M1004" s="19">
        <v>44057</v>
      </c>
      <c r="N1004" s="20">
        <v>0</v>
      </c>
      <c r="O1004" s="21">
        <v>0</v>
      </c>
      <c r="P1004" s="22">
        <v>0</v>
      </c>
      <c r="Q1004" s="23">
        <v>0</v>
      </c>
      <c r="R1004" s="24">
        <v>0</v>
      </c>
      <c r="S1004" s="25">
        <v>761.72</v>
      </c>
      <c r="AMG1004"/>
      <c r="AMH1004"/>
      <c r="AMI1004"/>
      <c r="AMJ1004"/>
    </row>
    <row r="1005" spans="1:1024" s="2" customFormat="1" ht="25.5" x14ac:dyDescent="0.25">
      <c r="A1005" s="10" t="s">
        <v>20</v>
      </c>
      <c r="B1005" s="11">
        <v>12164</v>
      </c>
      <c r="C1005" s="10">
        <f>VLOOKUP(B1005,[1]Planilha8!$X$4:$Y$6629,2,0)</f>
        <v>2322567</v>
      </c>
      <c r="D1005" s="12" t="s">
        <v>231</v>
      </c>
      <c r="E1005" s="12" t="str">
        <f>VLOOKUP(B1005,[1]Planilha8!$X$4:$Z$6629,3,0)</f>
        <v>SAME</v>
      </c>
      <c r="F1005" s="12" t="str">
        <f>VLOOKUP(B1005,[1]Planilha8!$X$4:$AD$6629,7,0)</f>
        <v>BOM</v>
      </c>
      <c r="G1005" s="13">
        <v>44057</v>
      </c>
      <c r="H1005" s="14">
        <v>761.72</v>
      </c>
      <c r="I1005" s="15" t="s">
        <v>22</v>
      </c>
      <c r="J1005" s="16" t="s">
        <v>152</v>
      </c>
      <c r="K1005" s="17">
        <v>2049868</v>
      </c>
      <c r="L1005" s="18">
        <v>2020001270</v>
      </c>
      <c r="M1005" s="19">
        <v>44057</v>
      </c>
      <c r="N1005" s="20">
        <v>0</v>
      </c>
      <c r="O1005" s="21">
        <v>0</v>
      </c>
      <c r="P1005" s="22">
        <v>0</v>
      </c>
      <c r="Q1005" s="23">
        <v>0</v>
      </c>
      <c r="R1005" s="24">
        <v>0</v>
      </c>
      <c r="S1005" s="25">
        <v>761.72</v>
      </c>
      <c r="AMG1005"/>
      <c r="AMH1005"/>
      <c r="AMI1005"/>
      <c r="AMJ1005"/>
    </row>
    <row r="1006" spans="1:1024" s="2" customFormat="1" ht="25.5" x14ac:dyDescent="0.25">
      <c r="A1006" s="10" t="s">
        <v>20</v>
      </c>
      <c r="B1006" s="11">
        <v>12165</v>
      </c>
      <c r="C1006" s="10">
        <f>VLOOKUP(B1006,[1]Planilha8!$X$4:$Y$6629,2,0)</f>
        <v>2322568</v>
      </c>
      <c r="D1006" s="12" t="s">
        <v>231</v>
      </c>
      <c r="E1006" s="12" t="str">
        <f>VLOOKUP(B1006,[1]Planilha8!$X$4:$Z$6629,3,0)</f>
        <v>CCIH</v>
      </c>
      <c r="F1006" s="12" t="str">
        <f>VLOOKUP(B1006,[1]Planilha8!$X$4:$AD$6629,7,0)</f>
        <v>BOM</v>
      </c>
      <c r="G1006" s="13">
        <v>44057</v>
      </c>
      <c r="H1006" s="14">
        <v>761.72</v>
      </c>
      <c r="I1006" s="15" t="s">
        <v>22</v>
      </c>
      <c r="J1006" s="16" t="s">
        <v>152</v>
      </c>
      <c r="K1006" s="17">
        <v>2049868</v>
      </c>
      <c r="L1006" s="18">
        <v>2020001270</v>
      </c>
      <c r="M1006" s="19">
        <v>44057</v>
      </c>
      <c r="N1006" s="20">
        <v>0</v>
      </c>
      <c r="O1006" s="21">
        <v>0</v>
      </c>
      <c r="P1006" s="22">
        <v>0</v>
      </c>
      <c r="Q1006" s="23">
        <v>0</v>
      </c>
      <c r="R1006" s="24">
        <v>0</v>
      </c>
      <c r="S1006" s="25">
        <v>761.72</v>
      </c>
      <c r="AMG1006"/>
      <c r="AMH1006"/>
      <c r="AMI1006"/>
      <c r="AMJ1006"/>
    </row>
    <row r="1007" spans="1:1024" s="2" customFormat="1" ht="25.5" x14ac:dyDescent="0.25">
      <c r="A1007" s="10" t="s">
        <v>20</v>
      </c>
      <c r="B1007" s="11">
        <v>12166</v>
      </c>
      <c r="C1007" s="10">
        <f>VLOOKUP(B1007,[1]Planilha8!$X$4:$Y$6629,2,0)</f>
        <v>2322569</v>
      </c>
      <c r="D1007" s="12" t="s">
        <v>231</v>
      </c>
      <c r="E1007" s="12" t="str">
        <f>VLOOKUP(B1007,[1]Planilha8!$X$4:$Z$6629,3,0)</f>
        <v>CCIH</v>
      </c>
      <c r="F1007" s="12" t="str">
        <f>VLOOKUP(B1007,[1]Planilha8!$X$4:$AD$6629,7,0)</f>
        <v>BOM</v>
      </c>
      <c r="G1007" s="13">
        <v>44057</v>
      </c>
      <c r="H1007" s="14">
        <v>761.72</v>
      </c>
      <c r="I1007" s="15" t="s">
        <v>22</v>
      </c>
      <c r="J1007" s="16" t="s">
        <v>152</v>
      </c>
      <c r="K1007" s="17">
        <v>2049868</v>
      </c>
      <c r="L1007" s="18">
        <v>2020001270</v>
      </c>
      <c r="M1007" s="19">
        <v>44057</v>
      </c>
      <c r="N1007" s="20">
        <v>0</v>
      </c>
      <c r="O1007" s="21">
        <v>0</v>
      </c>
      <c r="P1007" s="22">
        <v>0</v>
      </c>
      <c r="Q1007" s="23">
        <v>0</v>
      </c>
      <c r="R1007" s="24">
        <v>0</v>
      </c>
      <c r="S1007" s="25">
        <v>761.72</v>
      </c>
      <c r="AMG1007"/>
      <c r="AMH1007"/>
      <c r="AMI1007"/>
      <c r="AMJ1007"/>
    </row>
    <row r="1008" spans="1:1024" s="2" customFormat="1" ht="25.5" x14ac:dyDescent="0.25">
      <c r="A1008" s="10" t="s">
        <v>20</v>
      </c>
      <c r="B1008" s="11">
        <v>12167</v>
      </c>
      <c r="C1008" s="10">
        <f>VLOOKUP(B1008,[1]Planilha8!$X$4:$Y$6629,2,0)</f>
        <v>2322570</v>
      </c>
      <c r="D1008" s="12" t="s">
        <v>231</v>
      </c>
      <c r="E1008" s="12" t="str">
        <f>VLOOKUP(B1008,[1]Planilha8!$X$4:$Z$6629,3,0)</f>
        <v>ESCRITÓRIO DE QUALIDADE</v>
      </c>
      <c r="F1008" s="12" t="str">
        <f>VLOOKUP(B1008,[1]Planilha8!$X$4:$AD$6629,7,0)</f>
        <v>BOM</v>
      </c>
      <c r="G1008" s="13">
        <v>44057</v>
      </c>
      <c r="H1008" s="14">
        <v>761.72</v>
      </c>
      <c r="I1008" s="15" t="s">
        <v>22</v>
      </c>
      <c r="J1008" s="16" t="s">
        <v>152</v>
      </c>
      <c r="K1008" s="17">
        <v>2049868</v>
      </c>
      <c r="L1008" s="18">
        <v>2020001270</v>
      </c>
      <c r="M1008" s="19">
        <v>44057</v>
      </c>
      <c r="N1008" s="20">
        <v>0</v>
      </c>
      <c r="O1008" s="21">
        <v>0</v>
      </c>
      <c r="P1008" s="22">
        <v>0</v>
      </c>
      <c r="Q1008" s="23">
        <v>0</v>
      </c>
      <c r="R1008" s="24">
        <v>0</v>
      </c>
      <c r="S1008" s="25">
        <v>761.72</v>
      </c>
      <c r="AMG1008"/>
      <c r="AMH1008"/>
      <c r="AMI1008"/>
      <c r="AMJ1008"/>
    </row>
    <row r="1009" spans="1:1024" s="2" customFormat="1" ht="63.75" x14ac:dyDescent="0.25">
      <c r="A1009" s="10" t="s">
        <v>20</v>
      </c>
      <c r="B1009" s="11">
        <v>12168</v>
      </c>
      <c r="C1009" s="10">
        <f>VLOOKUP(B1009,[1]Planilha8!$X$4:$Y$6629,2,0)</f>
        <v>2322571</v>
      </c>
      <c r="D1009" s="12" t="s">
        <v>231</v>
      </c>
      <c r="E1009" s="12" t="str">
        <f>VLOOKUP(B1009,[1]Planilha8!$X$4:$Z$6629,3,0)</f>
        <v>CLÍNICA MÉDICA   ALA 2 –  GERÊNCIA  DE  ENFERMAGEM</v>
      </c>
      <c r="F1009" s="12" t="str">
        <f>VLOOKUP(B1009,[1]Planilha8!$X$4:$AD$6629,7,0)</f>
        <v>BOM</v>
      </c>
      <c r="G1009" s="13">
        <v>44057</v>
      </c>
      <c r="H1009" s="14">
        <v>761.72</v>
      </c>
      <c r="I1009" s="15" t="s">
        <v>22</v>
      </c>
      <c r="J1009" s="16" t="s">
        <v>152</v>
      </c>
      <c r="K1009" s="17">
        <v>2049868</v>
      </c>
      <c r="L1009" s="18">
        <v>2020001270</v>
      </c>
      <c r="M1009" s="19">
        <v>44057</v>
      </c>
      <c r="N1009" s="20">
        <v>0</v>
      </c>
      <c r="O1009" s="21">
        <v>0</v>
      </c>
      <c r="P1009" s="22">
        <v>0</v>
      </c>
      <c r="Q1009" s="23">
        <v>0</v>
      </c>
      <c r="R1009" s="24">
        <v>0</v>
      </c>
      <c r="S1009" s="25">
        <v>761.72</v>
      </c>
      <c r="AMG1009"/>
      <c r="AMH1009"/>
      <c r="AMI1009"/>
      <c r="AMJ1009"/>
    </row>
    <row r="1010" spans="1:1024" s="2" customFormat="1" ht="38.25" x14ac:dyDescent="0.25">
      <c r="A1010" s="10" t="s">
        <v>20</v>
      </c>
      <c r="B1010" s="11">
        <v>12169</v>
      </c>
      <c r="C1010" s="10">
        <f>VLOOKUP(B1010,[1]Planilha8!$X$4:$Y$6629,2,0)</f>
        <v>2322572</v>
      </c>
      <c r="D1010" s="12" t="s">
        <v>231</v>
      </c>
      <c r="E1010" s="12" t="str">
        <f>VLOOKUP(B1010,[1]Planilha8!$X$4:$Z$6629,3,0)</f>
        <v>AMBULATÓRIO – GERÊNCIA ALA A</v>
      </c>
      <c r="F1010" s="12" t="str">
        <f>VLOOKUP(B1010,[1]Planilha8!$X$4:$AD$6629,7,0)</f>
        <v>BOM</v>
      </c>
      <c r="G1010" s="13">
        <v>44057</v>
      </c>
      <c r="H1010" s="14">
        <v>761.72</v>
      </c>
      <c r="I1010" s="15" t="s">
        <v>22</v>
      </c>
      <c r="J1010" s="16" t="s">
        <v>152</v>
      </c>
      <c r="K1010" s="17">
        <v>2049868</v>
      </c>
      <c r="L1010" s="18">
        <v>2020001270</v>
      </c>
      <c r="M1010" s="19">
        <v>44057</v>
      </c>
      <c r="N1010" s="20">
        <v>0</v>
      </c>
      <c r="O1010" s="21">
        <v>0</v>
      </c>
      <c r="P1010" s="22">
        <v>0</v>
      </c>
      <c r="Q1010" s="23">
        <v>0</v>
      </c>
      <c r="R1010" s="24">
        <v>0</v>
      </c>
      <c r="S1010" s="25">
        <v>761.72</v>
      </c>
      <c r="AMG1010"/>
      <c r="AMH1010"/>
      <c r="AMI1010"/>
      <c r="AMJ1010"/>
    </row>
    <row r="1011" spans="1:1024" s="2" customFormat="1" ht="38.25" x14ac:dyDescent="0.25">
      <c r="A1011" s="10" t="s">
        <v>20</v>
      </c>
      <c r="B1011" s="11">
        <v>12170</v>
      </c>
      <c r="C1011" s="10">
        <f>VLOOKUP(B1011,[1]Planilha8!$X$4:$Y$6629,2,0)</f>
        <v>2322573</v>
      </c>
      <c r="D1011" s="12" t="s">
        <v>231</v>
      </c>
      <c r="E1011" s="12" t="str">
        <f>VLOOKUP(B1011,[1]Planilha8!$X$4:$Z$6629,3,0)</f>
        <v>CHI - NUCLEO ADMINISTRATIVO</v>
      </c>
      <c r="F1011" s="12" t="str">
        <f>VLOOKUP(B1011,[1]Planilha8!$X$4:$AD$6629,7,0)</f>
        <v>BOM</v>
      </c>
      <c r="G1011" s="13">
        <v>44057</v>
      </c>
      <c r="H1011" s="14">
        <v>761.72</v>
      </c>
      <c r="I1011" s="15" t="s">
        <v>22</v>
      </c>
      <c r="J1011" s="16" t="s">
        <v>152</v>
      </c>
      <c r="K1011" s="17">
        <v>2049868</v>
      </c>
      <c r="L1011" s="18">
        <v>2020001270</v>
      </c>
      <c r="M1011" s="19">
        <v>44057</v>
      </c>
      <c r="N1011" s="20">
        <v>0</v>
      </c>
      <c r="O1011" s="21">
        <v>0</v>
      </c>
      <c r="P1011" s="22">
        <v>0</v>
      </c>
      <c r="Q1011" s="23">
        <v>0</v>
      </c>
      <c r="R1011" s="24">
        <v>0</v>
      </c>
      <c r="S1011" s="25">
        <v>761.72</v>
      </c>
      <c r="AMG1011"/>
      <c r="AMH1011"/>
      <c r="AMI1011"/>
      <c r="AMJ1011"/>
    </row>
    <row r="1012" spans="1:1024" s="2" customFormat="1" ht="25.5" x14ac:dyDescent="0.25">
      <c r="A1012" s="10" t="s">
        <v>20</v>
      </c>
      <c r="B1012" s="11">
        <v>12171</v>
      </c>
      <c r="C1012" s="10">
        <f>VLOOKUP(B1012,[1]Planilha8!$X$4:$Y$6629,2,0)</f>
        <v>2322574</v>
      </c>
      <c r="D1012" s="12" t="s">
        <v>231</v>
      </c>
      <c r="E1012" s="12" t="str">
        <f>VLOOKUP(B1012,[1]Planilha8!$X$4:$Z$6629,3,0)</f>
        <v>SAC</v>
      </c>
      <c r="F1012" s="12" t="str">
        <f>VLOOKUP(B1012,[1]Planilha8!$X$4:$AD$6629,7,0)</f>
        <v>BOM</v>
      </c>
      <c r="G1012" s="13">
        <v>44057</v>
      </c>
      <c r="H1012" s="14">
        <v>761.72</v>
      </c>
      <c r="I1012" s="15" t="s">
        <v>22</v>
      </c>
      <c r="J1012" s="16" t="s">
        <v>152</v>
      </c>
      <c r="K1012" s="17">
        <v>2049868</v>
      </c>
      <c r="L1012" s="18">
        <v>2020001270</v>
      </c>
      <c r="M1012" s="19">
        <v>44057</v>
      </c>
      <c r="N1012" s="20">
        <v>0</v>
      </c>
      <c r="O1012" s="21">
        <v>0</v>
      </c>
      <c r="P1012" s="22">
        <v>0</v>
      </c>
      <c r="Q1012" s="23">
        <v>0</v>
      </c>
      <c r="R1012" s="24">
        <v>0</v>
      </c>
      <c r="S1012" s="25">
        <v>761.72</v>
      </c>
      <c r="AMG1012"/>
      <c r="AMH1012"/>
      <c r="AMI1012"/>
      <c r="AMJ1012"/>
    </row>
    <row r="1013" spans="1:1024" s="2" customFormat="1" ht="38.25" x14ac:dyDescent="0.25">
      <c r="A1013" s="10" t="s">
        <v>20</v>
      </c>
      <c r="B1013" s="11">
        <v>12172</v>
      </c>
      <c r="C1013" s="10">
        <f>VLOOKUP(B1013,[1]Planilha8!$X$4:$Y$6629,2,0)</f>
        <v>2322575</v>
      </c>
      <c r="D1013" s="12" t="s">
        <v>231</v>
      </c>
      <c r="E1013" s="12" t="str">
        <f>VLOOKUP(B1013,[1]Planilha8!$X$4:$Z$6629,3,0)</f>
        <v>APOIO AO DIAGNÓSTICO RECEPÇÃO</v>
      </c>
      <c r="F1013" s="12" t="str">
        <f>VLOOKUP(B1013,[1]Planilha8!$X$4:$AD$6629,7,0)</f>
        <v>BOM</v>
      </c>
      <c r="G1013" s="13">
        <v>44057</v>
      </c>
      <c r="H1013" s="14">
        <v>761.72</v>
      </c>
      <c r="I1013" s="15" t="s">
        <v>22</v>
      </c>
      <c r="J1013" s="16" t="s">
        <v>152</v>
      </c>
      <c r="K1013" s="17">
        <v>2049868</v>
      </c>
      <c r="L1013" s="18">
        <v>2020001270</v>
      </c>
      <c r="M1013" s="19">
        <v>44057</v>
      </c>
      <c r="N1013" s="20">
        <v>0</v>
      </c>
      <c r="O1013" s="21">
        <v>0</v>
      </c>
      <c r="P1013" s="22">
        <v>0</v>
      </c>
      <c r="Q1013" s="23">
        <v>0</v>
      </c>
      <c r="R1013" s="24">
        <v>0</v>
      </c>
      <c r="S1013" s="25">
        <v>761.72</v>
      </c>
      <c r="AMG1013"/>
      <c r="AMH1013"/>
      <c r="AMI1013"/>
      <c r="AMJ1013"/>
    </row>
    <row r="1014" spans="1:1024" s="2" customFormat="1" ht="38.25" x14ac:dyDescent="0.25">
      <c r="A1014" s="10" t="s">
        <v>20</v>
      </c>
      <c r="B1014" s="11">
        <v>12173</v>
      </c>
      <c r="C1014" s="10">
        <f>VLOOKUP(B1014,[1]Planilha8!$X$4:$Y$6629,2,0)</f>
        <v>2322579</v>
      </c>
      <c r="D1014" s="12" t="s">
        <v>231</v>
      </c>
      <c r="E1014" s="12" t="str">
        <f>VLOOKUP(B1014,[1]Planilha8!$X$4:$Z$6629,3,0)</f>
        <v>UNIDADE COLETORA DE SANGUE</v>
      </c>
      <c r="F1014" s="12" t="str">
        <f>VLOOKUP(B1014,[1]Planilha8!$X$4:$AD$6629,7,0)</f>
        <v>BOM</v>
      </c>
      <c r="G1014" s="13">
        <v>44057</v>
      </c>
      <c r="H1014" s="14">
        <v>761.72</v>
      </c>
      <c r="I1014" s="15" t="s">
        <v>22</v>
      </c>
      <c r="J1014" s="16" t="s">
        <v>152</v>
      </c>
      <c r="K1014" s="17">
        <v>2049868</v>
      </c>
      <c r="L1014" s="18">
        <v>2020001270</v>
      </c>
      <c r="M1014" s="19">
        <v>44057</v>
      </c>
      <c r="N1014" s="20">
        <v>0</v>
      </c>
      <c r="O1014" s="21">
        <v>0</v>
      </c>
      <c r="P1014" s="22">
        <v>0</v>
      </c>
      <c r="Q1014" s="23">
        <v>0</v>
      </c>
      <c r="R1014" s="24">
        <v>0</v>
      </c>
      <c r="S1014" s="25">
        <v>761.72</v>
      </c>
      <c r="AMG1014"/>
      <c r="AMH1014"/>
      <c r="AMI1014"/>
      <c r="AMJ1014"/>
    </row>
    <row r="1015" spans="1:1024" s="2" customFormat="1" ht="25.5" x14ac:dyDescent="0.25">
      <c r="A1015" s="10" t="s">
        <v>20</v>
      </c>
      <c r="B1015" s="11">
        <v>12174</v>
      </c>
      <c r="C1015" s="10">
        <f>VLOOKUP(B1015,[1]Planilha8!$X$4:$Y$6629,2,0)</f>
        <v>2322577</v>
      </c>
      <c r="D1015" s="12" t="s">
        <v>231</v>
      </c>
      <c r="E1015" s="12" t="str">
        <f>VLOOKUP(B1015,[1]Planilha8!$X$4:$Z$6629,3,0)</f>
        <v>ALMOXARIFADO</v>
      </c>
      <c r="F1015" s="12" t="str">
        <f>VLOOKUP(B1015,[1]Planilha8!$X$4:$AD$6629,7,0)</f>
        <v>BOM</v>
      </c>
      <c r="G1015" s="13">
        <v>44057</v>
      </c>
      <c r="H1015" s="14">
        <v>761.72</v>
      </c>
      <c r="I1015" s="15" t="s">
        <v>22</v>
      </c>
      <c r="J1015" s="16" t="s">
        <v>152</v>
      </c>
      <c r="K1015" s="17">
        <v>2049868</v>
      </c>
      <c r="L1015" s="18">
        <v>2020001270</v>
      </c>
      <c r="M1015" s="19">
        <v>44057</v>
      </c>
      <c r="N1015" s="20">
        <v>0</v>
      </c>
      <c r="O1015" s="21">
        <v>0</v>
      </c>
      <c r="P1015" s="22">
        <v>0</v>
      </c>
      <c r="Q1015" s="23">
        <v>0</v>
      </c>
      <c r="R1015" s="24">
        <v>0</v>
      </c>
      <c r="S1015" s="25">
        <v>761.72</v>
      </c>
      <c r="AMG1015"/>
      <c r="AMH1015"/>
      <c r="AMI1015"/>
      <c r="AMJ1015"/>
    </row>
    <row r="1016" spans="1:1024" s="2" customFormat="1" ht="38.25" x14ac:dyDescent="0.25">
      <c r="A1016" s="10" t="s">
        <v>20</v>
      </c>
      <c r="B1016" s="11">
        <v>12175</v>
      </c>
      <c r="C1016" s="10">
        <f>VLOOKUP(B1016,[1]Planilha8!$X$4:$Y$6629,2,0)</f>
        <v>2322578</v>
      </c>
      <c r="D1016" s="12" t="s">
        <v>231</v>
      </c>
      <c r="E1016" s="12" t="str">
        <f>VLOOKUP(B1016,[1]Planilha8!$X$4:$Z$6629,3,0)</f>
        <v>GERÊNCIA MANUTENÇÃO PREDIAL</v>
      </c>
      <c r="F1016" s="12" t="str">
        <f>VLOOKUP(B1016,[1]Planilha8!$X$4:$AD$6629,7,0)</f>
        <v>BOM</v>
      </c>
      <c r="G1016" s="13">
        <v>44057</v>
      </c>
      <c r="H1016" s="14">
        <v>761.72</v>
      </c>
      <c r="I1016" s="15" t="s">
        <v>22</v>
      </c>
      <c r="J1016" s="16" t="s">
        <v>152</v>
      </c>
      <c r="K1016" s="17">
        <v>2049868</v>
      </c>
      <c r="L1016" s="18">
        <v>2020001270</v>
      </c>
      <c r="M1016" s="19">
        <v>44057</v>
      </c>
      <c r="N1016" s="20">
        <v>0</v>
      </c>
      <c r="O1016" s="21">
        <v>0</v>
      </c>
      <c r="P1016" s="22">
        <v>0</v>
      </c>
      <c r="Q1016" s="23">
        <v>0</v>
      </c>
      <c r="R1016" s="24">
        <v>0</v>
      </c>
      <c r="S1016" s="25">
        <v>761.72</v>
      </c>
      <c r="AMG1016"/>
      <c r="AMH1016"/>
      <c r="AMI1016"/>
      <c r="AMJ1016"/>
    </row>
    <row r="1017" spans="1:1024" s="2" customFormat="1" ht="38.25" x14ac:dyDescent="0.25">
      <c r="A1017" s="10" t="s">
        <v>20</v>
      </c>
      <c r="B1017" s="11">
        <v>12176</v>
      </c>
      <c r="C1017" s="10">
        <f>VLOOKUP(B1017,[1]Planilha8!$X$4:$Y$6629,2,0)</f>
        <v>2322579</v>
      </c>
      <c r="D1017" s="12" t="s">
        <v>231</v>
      </c>
      <c r="E1017" s="12" t="str">
        <f>VLOOKUP(B1017,[1]Planilha8!$X$4:$Z$6629,3,0)</f>
        <v>APOIO AO DIAGNÓSTICO RECEPÇÃO</v>
      </c>
      <c r="F1017" s="12" t="str">
        <f>VLOOKUP(B1017,[1]Planilha8!$X$4:$AD$6629,7,0)</f>
        <v>BOM</v>
      </c>
      <c r="G1017" s="13">
        <v>44057</v>
      </c>
      <c r="H1017" s="14">
        <v>761.72</v>
      </c>
      <c r="I1017" s="15" t="s">
        <v>22</v>
      </c>
      <c r="J1017" s="16" t="s">
        <v>152</v>
      </c>
      <c r="K1017" s="17">
        <v>2049868</v>
      </c>
      <c r="L1017" s="18">
        <v>2020001270</v>
      </c>
      <c r="M1017" s="19">
        <v>44057</v>
      </c>
      <c r="N1017" s="20">
        <v>0</v>
      </c>
      <c r="O1017" s="21">
        <v>0</v>
      </c>
      <c r="P1017" s="22">
        <v>0</v>
      </c>
      <c r="Q1017" s="23">
        <v>0</v>
      </c>
      <c r="R1017" s="24">
        <v>0</v>
      </c>
      <c r="S1017" s="25">
        <v>761.72</v>
      </c>
      <c r="AMG1017"/>
      <c r="AMH1017"/>
      <c r="AMI1017"/>
      <c r="AMJ1017"/>
    </row>
    <row r="1018" spans="1:1024" s="2" customFormat="1" ht="25.5" x14ac:dyDescent="0.25">
      <c r="A1018" s="10" t="s">
        <v>20</v>
      </c>
      <c r="B1018" s="11">
        <v>12177</v>
      </c>
      <c r="C1018" s="10">
        <f>VLOOKUP(B1018,[1]Planilha8!$X$4:$Y$6629,2,0)</f>
        <v>2322580</v>
      </c>
      <c r="D1018" s="12" t="s">
        <v>231</v>
      </c>
      <c r="E1018" s="12" t="str">
        <f>VLOOKUP(B1018,[1]Planilha8!$X$4:$Z$6629,3,0)</f>
        <v>REABILITAÇÃO E FISIOTERAPIA</v>
      </c>
      <c r="F1018" s="12" t="str">
        <f>VLOOKUP(B1018,[1]Planilha8!$X$4:$AD$6629,7,0)</f>
        <v>BOM</v>
      </c>
      <c r="G1018" s="13">
        <v>44057</v>
      </c>
      <c r="H1018" s="14">
        <v>761.72</v>
      </c>
      <c r="I1018" s="15" t="s">
        <v>22</v>
      </c>
      <c r="J1018" s="16" t="s">
        <v>152</v>
      </c>
      <c r="K1018" s="17">
        <v>2049868</v>
      </c>
      <c r="L1018" s="18">
        <v>2020001270</v>
      </c>
      <c r="M1018" s="19">
        <v>44057</v>
      </c>
      <c r="N1018" s="20">
        <v>0</v>
      </c>
      <c r="O1018" s="21">
        <v>0</v>
      </c>
      <c r="P1018" s="22">
        <v>0</v>
      </c>
      <c r="Q1018" s="23">
        <v>0</v>
      </c>
      <c r="R1018" s="24">
        <v>0</v>
      </c>
      <c r="S1018" s="25">
        <v>761.72</v>
      </c>
      <c r="AMG1018"/>
      <c r="AMH1018"/>
      <c r="AMI1018"/>
      <c r="AMJ1018"/>
    </row>
    <row r="1019" spans="1:1024" s="2" customFormat="1" ht="38.25" x14ac:dyDescent="0.25">
      <c r="A1019" s="10" t="s">
        <v>20</v>
      </c>
      <c r="B1019" s="11">
        <v>12178</v>
      </c>
      <c r="C1019" s="10">
        <f>VLOOKUP(B1019,[1]Planilha8!$X$4:$Y$6629,2,0)</f>
        <v>2322581</v>
      </c>
      <c r="D1019" s="12" t="s">
        <v>231</v>
      </c>
      <c r="E1019" s="12" t="str">
        <f>VLOOKUP(B1019,[1]Planilha8!$X$4:$Z$6629,3,0)</f>
        <v>AMBULATÓRIO – RECEPÇÃO GUICHÊ 01</v>
      </c>
      <c r="F1019" s="12" t="str">
        <f>VLOOKUP(B1019,[1]Planilha8!$X$4:$AD$6629,7,0)</f>
        <v>BOM</v>
      </c>
      <c r="G1019" s="13">
        <v>44057</v>
      </c>
      <c r="H1019" s="14">
        <v>761.72</v>
      </c>
      <c r="I1019" s="15" t="s">
        <v>22</v>
      </c>
      <c r="J1019" s="16" t="s">
        <v>152</v>
      </c>
      <c r="K1019" s="17">
        <v>2049868</v>
      </c>
      <c r="L1019" s="18">
        <v>2020001270</v>
      </c>
      <c r="M1019" s="19">
        <v>44057</v>
      </c>
      <c r="N1019" s="20">
        <v>0</v>
      </c>
      <c r="O1019" s="21">
        <v>0</v>
      </c>
      <c r="P1019" s="22">
        <v>0</v>
      </c>
      <c r="Q1019" s="23">
        <v>0</v>
      </c>
      <c r="R1019" s="24">
        <v>0</v>
      </c>
      <c r="S1019" s="25">
        <v>761.72</v>
      </c>
      <c r="AMG1019"/>
      <c r="AMH1019"/>
      <c r="AMI1019"/>
      <c r="AMJ1019"/>
    </row>
    <row r="1020" spans="1:1024" s="2" customFormat="1" ht="25.5" x14ac:dyDescent="0.25">
      <c r="A1020" s="10" t="s">
        <v>20</v>
      </c>
      <c r="B1020" s="11">
        <v>12179</v>
      </c>
      <c r="C1020" s="10">
        <f>VLOOKUP(B1020,[1]Planilha8!$X$4:$Y$6629,2,0)</f>
        <v>2322582</v>
      </c>
      <c r="D1020" s="12" t="s">
        <v>231</v>
      </c>
      <c r="E1020" s="12" t="str">
        <f>VLOOKUP(B1020,[1]Planilha8!$X$4:$Z$6629,3,0)</f>
        <v>ENGENHARIA CLINICA</v>
      </c>
      <c r="F1020" s="12" t="str">
        <f>VLOOKUP(B1020,[1]Planilha8!$X$4:$AD$6629,7,0)</f>
        <v>BOM</v>
      </c>
      <c r="G1020" s="13">
        <v>44057</v>
      </c>
      <c r="H1020" s="14">
        <v>761.72</v>
      </c>
      <c r="I1020" s="15" t="s">
        <v>22</v>
      </c>
      <c r="J1020" s="16" t="s">
        <v>152</v>
      </c>
      <c r="K1020" s="17">
        <v>2049868</v>
      </c>
      <c r="L1020" s="18">
        <v>2020001270</v>
      </c>
      <c r="M1020" s="19">
        <v>44057</v>
      </c>
      <c r="N1020" s="20">
        <v>0</v>
      </c>
      <c r="O1020" s="21">
        <v>0</v>
      </c>
      <c r="P1020" s="22">
        <v>0</v>
      </c>
      <c r="Q1020" s="23">
        <v>0</v>
      </c>
      <c r="R1020" s="24">
        <v>0</v>
      </c>
      <c r="S1020" s="25">
        <v>761.72</v>
      </c>
      <c r="AMG1020"/>
      <c r="AMH1020"/>
      <c r="AMI1020"/>
      <c r="AMJ1020"/>
    </row>
    <row r="1021" spans="1:1024" s="2" customFormat="1" ht="25.5" x14ac:dyDescent="0.25">
      <c r="A1021" s="10" t="s">
        <v>20</v>
      </c>
      <c r="B1021" s="11">
        <v>12180</v>
      </c>
      <c r="C1021" s="10">
        <f>VLOOKUP(B1021,[1]Planilha8!$X$4:$Y$6629,2,0)</f>
        <v>2322583</v>
      </c>
      <c r="D1021" s="12" t="s">
        <v>231</v>
      </c>
      <c r="E1021" s="12" t="str">
        <f>VLOOKUP(B1021,[1]Planilha8!$X$4:$Z$6629,3,0)</f>
        <v>ALMOXARIFADO</v>
      </c>
      <c r="F1021" s="12" t="str">
        <f>VLOOKUP(B1021,[1]Planilha8!$X$4:$AD$6629,7,0)</f>
        <v>BOM</v>
      </c>
      <c r="G1021" s="13">
        <v>44057</v>
      </c>
      <c r="H1021" s="14">
        <v>761.72</v>
      </c>
      <c r="I1021" s="15" t="s">
        <v>22</v>
      </c>
      <c r="J1021" s="16" t="s">
        <v>152</v>
      </c>
      <c r="K1021" s="17">
        <v>2049868</v>
      </c>
      <c r="L1021" s="18">
        <v>2020001270</v>
      </c>
      <c r="M1021" s="19">
        <v>44057</v>
      </c>
      <c r="N1021" s="20">
        <v>0</v>
      </c>
      <c r="O1021" s="21">
        <v>0</v>
      </c>
      <c r="P1021" s="22">
        <v>0</v>
      </c>
      <c r="Q1021" s="23">
        <v>0</v>
      </c>
      <c r="R1021" s="24">
        <v>0</v>
      </c>
      <c r="S1021" s="25">
        <v>761.72</v>
      </c>
      <c r="AMG1021"/>
      <c r="AMH1021"/>
      <c r="AMI1021"/>
      <c r="AMJ1021"/>
    </row>
    <row r="1022" spans="1:1024" s="2" customFormat="1" ht="25.5" x14ac:dyDescent="0.25">
      <c r="A1022" s="10" t="s">
        <v>20</v>
      </c>
      <c r="B1022" s="11">
        <v>12181</v>
      </c>
      <c r="C1022" s="10">
        <f>VLOOKUP(B1022,[1]Planilha8!$X$4:$Y$6629,2,0)</f>
        <v>2322584</v>
      </c>
      <c r="D1022" s="12" t="s">
        <v>231</v>
      </c>
      <c r="E1022" s="12" t="str">
        <f>VLOOKUP(B1022,[1]Planilha8!$X$4:$Z$6629,3,0)</f>
        <v>ENGENHARIA CLINICA</v>
      </c>
      <c r="F1022" s="12" t="str">
        <f>VLOOKUP(B1022,[1]Planilha8!$X$4:$AD$6629,7,0)</f>
        <v>BOM</v>
      </c>
      <c r="G1022" s="13">
        <v>44057</v>
      </c>
      <c r="H1022" s="14">
        <v>761.72</v>
      </c>
      <c r="I1022" s="15" t="s">
        <v>22</v>
      </c>
      <c r="J1022" s="16" t="s">
        <v>152</v>
      </c>
      <c r="K1022" s="17">
        <v>2049868</v>
      </c>
      <c r="L1022" s="18">
        <v>2020001270</v>
      </c>
      <c r="M1022" s="19">
        <v>44057</v>
      </c>
      <c r="N1022" s="20">
        <v>0</v>
      </c>
      <c r="O1022" s="21">
        <v>0</v>
      </c>
      <c r="P1022" s="22">
        <v>0</v>
      </c>
      <c r="Q1022" s="23">
        <v>0</v>
      </c>
      <c r="R1022" s="24">
        <v>0</v>
      </c>
      <c r="S1022" s="25">
        <v>761.72</v>
      </c>
      <c r="AMG1022"/>
      <c r="AMH1022"/>
      <c r="AMI1022"/>
      <c r="AMJ1022"/>
    </row>
    <row r="1023" spans="1:1024" s="2" customFormat="1" ht="25.5" x14ac:dyDescent="0.25">
      <c r="A1023" s="10" t="s">
        <v>20</v>
      </c>
      <c r="B1023" s="11">
        <v>12182</v>
      </c>
      <c r="C1023" s="10">
        <f>VLOOKUP(B1023,[1]Planilha8!$X$4:$Y$6629,2,0)</f>
        <v>2322585</v>
      </c>
      <c r="D1023" s="12" t="s">
        <v>231</v>
      </c>
      <c r="E1023" s="12" t="str">
        <f>VLOOKUP(B1023,[1]Planilha8!$X$4:$Z$6629,3,0)</f>
        <v>NUTRIÇÃO</v>
      </c>
      <c r="F1023" s="12" t="str">
        <f>VLOOKUP(B1023,[1]Planilha8!$X$4:$AD$6629,7,0)</f>
        <v>BOM</v>
      </c>
      <c r="G1023" s="13">
        <v>44057</v>
      </c>
      <c r="H1023" s="14">
        <v>761.72</v>
      </c>
      <c r="I1023" s="15" t="s">
        <v>22</v>
      </c>
      <c r="J1023" s="16" t="s">
        <v>152</v>
      </c>
      <c r="K1023" s="17">
        <v>2049868</v>
      </c>
      <c r="L1023" s="18">
        <v>2020001270</v>
      </c>
      <c r="M1023" s="19">
        <v>44057</v>
      </c>
      <c r="N1023" s="20">
        <v>0</v>
      </c>
      <c r="O1023" s="21">
        <v>0</v>
      </c>
      <c r="P1023" s="22">
        <v>0</v>
      </c>
      <c r="Q1023" s="23">
        <v>0</v>
      </c>
      <c r="R1023" s="24">
        <v>0</v>
      </c>
      <c r="S1023" s="25">
        <v>761.72</v>
      </c>
      <c r="AMG1023"/>
      <c r="AMH1023"/>
      <c r="AMI1023"/>
      <c r="AMJ1023"/>
    </row>
    <row r="1024" spans="1:1024" s="2" customFormat="1" ht="25.5" x14ac:dyDescent="0.25">
      <c r="A1024" s="10" t="s">
        <v>20</v>
      </c>
      <c r="B1024" s="11">
        <v>12183</v>
      </c>
      <c r="C1024" s="10">
        <f>VLOOKUP(B1024,[1]Planilha8!$X$4:$Y$6629,2,0)</f>
        <v>2322586</v>
      </c>
      <c r="D1024" s="12" t="s">
        <v>231</v>
      </c>
      <c r="E1024" s="12" t="str">
        <f>VLOOKUP(B1024,[1]Planilha8!$X$4:$Z$6629,3,0)</f>
        <v>ALMOXARIFADO</v>
      </c>
      <c r="F1024" s="12" t="str">
        <f>VLOOKUP(B1024,[1]Planilha8!$X$4:$AD$6629,7,0)</f>
        <v>BOM</v>
      </c>
      <c r="G1024" s="13">
        <v>44057</v>
      </c>
      <c r="H1024" s="14">
        <v>761.72</v>
      </c>
      <c r="I1024" s="15" t="s">
        <v>22</v>
      </c>
      <c r="J1024" s="16" t="s">
        <v>152</v>
      </c>
      <c r="K1024" s="17">
        <v>2049868</v>
      </c>
      <c r="L1024" s="18">
        <v>2020001270</v>
      </c>
      <c r="M1024" s="19">
        <v>44057</v>
      </c>
      <c r="N1024" s="20">
        <v>0</v>
      </c>
      <c r="O1024" s="21">
        <v>0</v>
      </c>
      <c r="P1024" s="22">
        <v>0</v>
      </c>
      <c r="Q1024" s="23">
        <v>0</v>
      </c>
      <c r="R1024" s="24">
        <v>0</v>
      </c>
      <c r="S1024" s="25">
        <v>761.72</v>
      </c>
      <c r="AMG1024"/>
      <c r="AMH1024"/>
      <c r="AMI1024"/>
      <c r="AMJ1024"/>
    </row>
    <row r="1025" spans="1:1024" s="2" customFormat="1" ht="25.5" x14ac:dyDescent="0.25">
      <c r="A1025" s="10" t="s">
        <v>20</v>
      </c>
      <c r="B1025" s="11">
        <v>12184</v>
      </c>
      <c r="C1025" s="10">
        <f>VLOOKUP(B1025,[1]Planilha8!$X$4:$Y$6629,2,0)</f>
        <v>2322587</v>
      </c>
      <c r="D1025" s="12" t="s">
        <v>231</v>
      </c>
      <c r="E1025" s="12" t="str">
        <f>VLOOKUP(B1025,[1]Planilha8!$X$4:$Z$6629,3,0)</f>
        <v>SESMT -GERENCIA</v>
      </c>
      <c r="F1025" s="12" t="str">
        <f>VLOOKUP(B1025,[1]Planilha8!$X$4:$AD$6629,7,0)</f>
        <v>BOM</v>
      </c>
      <c r="G1025" s="13">
        <v>44057</v>
      </c>
      <c r="H1025" s="14">
        <v>761.72</v>
      </c>
      <c r="I1025" s="15" t="s">
        <v>22</v>
      </c>
      <c r="J1025" s="16" t="s">
        <v>152</v>
      </c>
      <c r="K1025" s="17">
        <v>2049868</v>
      </c>
      <c r="L1025" s="18">
        <v>2020001270</v>
      </c>
      <c r="M1025" s="19">
        <v>44057</v>
      </c>
      <c r="N1025" s="20">
        <v>0</v>
      </c>
      <c r="O1025" s="21">
        <v>0</v>
      </c>
      <c r="P1025" s="22">
        <v>0</v>
      </c>
      <c r="Q1025" s="23">
        <v>0</v>
      </c>
      <c r="R1025" s="24">
        <v>0</v>
      </c>
      <c r="S1025" s="25">
        <v>761.72</v>
      </c>
      <c r="AMG1025"/>
      <c r="AMH1025"/>
      <c r="AMI1025"/>
      <c r="AMJ1025"/>
    </row>
    <row r="1026" spans="1:1024" s="2" customFormat="1" ht="25.5" x14ac:dyDescent="0.25">
      <c r="A1026" s="10" t="s">
        <v>20</v>
      </c>
      <c r="B1026" s="11">
        <v>12185</v>
      </c>
      <c r="C1026" s="10">
        <f>VLOOKUP(B1026,[1]Planilha8!$X$4:$Y$6629,2,0)</f>
        <v>2322588</v>
      </c>
      <c r="D1026" s="12" t="s">
        <v>231</v>
      </c>
      <c r="E1026" s="12" t="str">
        <f>VLOOKUP(B1026,[1]Planilha8!$X$4:$Z$6629,3,0)</f>
        <v>ALMOXARIFADO</v>
      </c>
      <c r="F1026" s="12" t="str">
        <f>VLOOKUP(B1026,[1]Planilha8!$X$4:$AD$6629,7,0)</f>
        <v>BOM</v>
      </c>
      <c r="G1026" s="13">
        <v>44057</v>
      </c>
      <c r="H1026" s="14">
        <v>761.72</v>
      </c>
      <c r="I1026" s="15" t="s">
        <v>22</v>
      </c>
      <c r="J1026" s="16" t="s">
        <v>152</v>
      </c>
      <c r="K1026" s="17">
        <v>2049868</v>
      </c>
      <c r="L1026" s="18">
        <v>2020001270</v>
      </c>
      <c r="M1026" s="19">
        <v>44057</v>
      </c>
      <c r="N1026" s="20">
        <v>0</v>
      </c>
      <c r="O1026" s="21">
        <v>0</v>
      </c>
      <c r="P1026" s="22">
        <v>0</v>
      </c>
      <c r="Q1026" s="23">
        <v>0</v>
      </c>
      <c r="R1026" s="24">
        <v>0</v>
      </c>
      <c r="S1026" s="25">
        <v>761.72</v>
      </c>
      <c r="AMG1026"/>
      <c r="AMH1026"/>
      <c r="AMI1026"/>
      <c r="AMJ1026"/>
    </row>
    <row r="1027" spans="1:1024" s="2" customFormat="1" ht="38.25" x14ac:dyDescent="0.25">
      <c r="A1027" s="10" t="s">
        <v>20</v>
      </c>
      <c r="B1027" s="11">
        <v>12186</v>
      </c>
      <c r="C1027" s="10">
        <f>VLOOKUP(B1027,[1]Planilha8!$X$4:$Y$6629,2,0)</f>
        <v>2322589</v>
      </c>
      <c r="D1027" s="12" t="s">
        <v>231</v>
      </c>
      <c r="E1027" s="12" t="str">
        <f>VLOOKUP(B1027,[1]Planilha8!$X$4:$Z$6629,3,0)</f>
        <v>EQUIPE MULTIPROFISSIONAL</v>
      </c>
      <c r="F1027" s="12" t="str">
        <f>VLOOKUP(B1027,[1]Planilha8!$X$4:$AD$6629,7,0)</f>
        <v>BOM</v>
      </c>
      <c r="G1027" s="13">
        <v>44057</v>
      </c>
      <c r="H1027" s="14">
        <v>761.72</v>
      </c>
      <c r="I1027" s="15" t="s">
        <v>22</v>
      </c>
      <c r="J1027" s="16" t="s">
        <v>152</v>
      </c>
      <c r="K1027" s="17">
        <v>2049868</v>
      </c>
      <c r="L1027" s="18">
        <v>2020001270</v>
      </c>
      <c r="M1027" s="19">
        <v>44057</v>
      </c>
      <c r="N1027" s="20">
        <v>0</v>
      </c>
      <c r="O1027" s="21">
        <v>0</v>
      </c>
      <c r="P1027" s="22">
        <v>0</v>
      </c>
      <c r="Q1027" s="23">
        <v>0</v>
      </c>
      <c r="R1027" s="24">
        <v>0</v>
      </c>
      <c r="S1027" s="25">
        <v>761.72</v>
      </c>
      <c r="AMG1027"/>
      <c r="AMH1027"/>
      <c r="AMI1027"/>
      <c r="AMJ1027"/>
    </row>
    <row r="1028" spans="1:1024" s="2" customFormat="1" ht="25.5" x14ac:dyDescent="0.25">
      <c r="A1028" s="10" t="s">
        <v>20</v>
      </c>
      <c r="B1028" s="11">
        <v>12187</v>
      </c>
      <c r="C1028" s="10">
        <f>VLOOKUP(B1028,[1]Planilha8!$X$4:$Y$6629,2,0)</f>
        <v>2322590</v>
      </c>
      <c r="D1028" s="12" t="s">
        <v>231</v>
      </c>
      <c r="E1028" s="12" t="str">
        <f>VLOOKUP(B1028,[1]Planilha8!$X$4:$Z$6629,3,0)</f>
        <v>NUTRIÇÃO</v>
      </c>
      <c r="F1028" s="12" t="str">
        <f>VLOOKUP(B1028,[1]Planilha8!$X$4:$AD$6629,7,0)</f>
        <v>BOM</v>
      </c>
      <c r="G1028" s="13">
        <v>44057</v>
      </c>
      <c r="H1028" s="14">
        <v>761.72</v>
      </c>
      <c r="I1028" s="15" t="s">
        <v>22</v>
      </c>
      <c r="J1028" s="16" t="s">
        <v>152</v>
      </c>
      <c r="K1028" s="17">
        <v>2049868</v>
      </c>
      <c r="L1028" s="18">
        <v>2020001270</v>
      </c>
      <c r="M1028" s="19">
        <v>44057</v>
      </c>
      <c r="N1028" s="20">
        <v>0</v>
      </c>
      <c r="O1028" s="21">
        <v>0</v>
      </c>
      <c r="P1028" s="22">
        <v>0</v>
      </c>
      <c r="Q1028" s="23">
        <v>0</v>
      </c>
      <c r="R1028" s="24">
        <v>0</v>
      </c>
      <c r="S1028" s="25">
        <v>761.72</v>
      </c>
      <c r="AMG1028"/>
      <c r="AMH1028"/>
      <c r="AMI1028"/>
      <c r="AMJ1028"/>
    </row>
    <row r="1029" spans="1:1024" s="2" customFormat="1" ht="25.5" x14ac:dyDescent="0.25">
      <c r="A1029" s="10" t="s">
        <v>20</v>
      </c>
      <c r="B1029" s="11">
        <v>12188</v>
      </c>
      <c r="C1029" s="10">
        <f>VLOOKUP(B1029,[1]Planilha8!$X$4:$Y$6629,2,0)</f>
        <v>2322591</v>
      </c>
      <c r="D1029" s="12" t="s">
        <v>231</v>
      </c>
      <c r="E1029" s="12" t="str">
        <f>VLOOKUP(B1029,[1]Planilha8!$X$4:$Z$6629,3,0)</f>
        <v>GERÊNCIA DE HOTELARIA</v>
      </c>
      <c r="F1029" s="12" t="str">
        <f>VLOOKUP(B1029,[1]Planilha8!$X$4:$AD$6629,7,0)</f>
        <v>BOM</v>
      </c>
      <c r="G1029" s="13">
        <v>44057</v>
      </c>
      <c r="H1029" s="14">
        <v>761.72</v>
      </c>
      <c r="I1029" s="15" t="s">
        <v>22</v>
      </c>
      <c r="J1029" s="16" t="s">
        <v>152</v>
      </c>
      <c r="K1029" s="17">
        <v>2049868</v>
      </c>
      <c r="L1029" s="18">
        <v>2020001270</v>
      </c>
      <c r="M1029" s="19">
        <v>44057</v>
      </c>
      <c r="N1029" s="20">
        <v>0</v>
      </c>
      <c r="O1029" s="21">
        <v>0</v>
      </c>
      <c r="P1029" s="22">
        <v>0</v>
      </c>
      <c r="Q1029" s="23">
        <v>0</v>
      </c>
      <c r="R1029" s="24">
        <v>0</v>
      </c>
      <c r="S1029" s="25">
        <v>761.72</v>
      </c>
      <c r="AMG1029"/>
      <c r="AMH1029"/>
      <c r="AMI1029"/>
      <c r="AMJ1029"/>
    </row>
    <row r="1030" spans="1:1024" s="2" customFormat="1" ht="38.25" x14ac:dyDescent="0.25">
      <c r="A1030" s="10" t="s">
        <v>20</v>
      </c>
      <c r="B1030" s="11">
        <v>12189</v>
      </c>
      <c r="C1030" s="10">
        <f>VLOOKUP(B1030,[1]Planilha8!$X$4:$Y$6629,2,0)</f>
        <v>2322592</v>
      </c>
      <c r="D1030" s="12" t="s">
        <v>231</v>
      </c>
      <c r="E1030" s="12" t="str">
        <f>VLOOKUP(B1030,[1]Planilha8!$X$4:$Z$6629,3,0)</f>
        <v>BANCO DE SANGUE  -TRIAGEM</v>
      </c>
      <c r="F1030" s="12" t="str">
        <f>VLOOKUP(B1030,[1]Planilha8!$X$4:$AD$6629,7,0)</f>
        <v>BOM</v>
      </c>
      <c r="G1030" s="13">
        <v>44057</v>
      </c>
      <c r="H1030" s="14">
        <v>761.72</v>
      </c>
      <c r="I1030" s="15" t="s">
        <v>22</v>
      </c>
      <c r="J1030" s="16" t="s">
        <v>152</v>
      </c>
      <c r="K1030" s="17">
        <v>2049868</v>
      </c>
      <c r="L1030" s="18">
        <v>2020001270</v>
      </c>
      <c r="M1030" s="19">
        <v>44057</v>
      </c>
      <c r="N1030" s="20">
        <v>0</v>
      </c>
      <c r="O1030" s="21">
        <v>0</v>
      </c>
      <c r="P1030" s="22">
        <v>0</v>
      </c>
      <c r="Q1030" s="23">
        <v>0</v>
      </c>
      <c r="R1030" s="24">
        <v>0</v>
      </c>
      <c r="S1030" s="25">
        <v>761.72</v>
      </c>
      <c r="AMG1030"/>
      <c r="AMH1030"/>
      <c r="AMI1030"/>
      <c r="AMJ1030"/>
    </row>
    <row r="1031" spans="1:1024" s="2" customFormat="1" ht="38.25" x14ac:dyDescent="0.25">
      <c r="A1031" s="10" t="s">
        <v>20</v>
      </c>
      <c r="B1031" s="11">
        <v>12190</v>
      </c>
      <c r="C1031" s="10">
        <f>VLOOKUP(B1031,[1]Planilha8!$X$4:$Y$6629,2,0)</f>
        <v>2322593</v>
      </c>
      <c r="D1031" s="12" t="s">
        <v>231</v>
      </c>
      <c r="E1031" s="12" t="str">
        <f>VLOOKUP(B1031,[1]Planilha8!$X$4:$Z$6629,3,0)</f>
        <v>APOIO AO DIAGNÓSTICO – RECEPÇÃO</v>
      </c>
      <c r="F1031" s="12" t="str">
        <f>VLOOKUP(B1031,[1]Planilha8!$X$4:$AD$6629,7,0)</f>
        <v>BOM</v>
      </c>
      <c r="G1031" s="13">
        <v>44057</v>
      </c>
      <c r="H1031" s="14">
        <v>761.72</v>
      </c>
      <c r="I1031" s="15" t="s">
        <v>22</v>
      </c>
      <c r="J1031" s="16" t="s">
        <v>152</v>
      </c>
      <c r="K1031" s="17">
        <v>2049868</v>
      </c>
      <c r="L1031" s="18">
        <v>2020001270</v>
      </c>
      <c r="M1031" s="19">
        <v>44057</v>
      </c>
      <c r="N1031" s="20">
        <v>0</v>
      </c>
      <c r="O1031" s="21">
        <v>0</v>
      </c>
      <c r="P1031" s="22">
        <v>0</v>
      </c>
      <c r="Q1031" s="23">
        <v>0</v>
      </c>
      <c r="R1031" s="24">
        <v>0</v>
      </c>
      <c r="S1031" s="25">
        <v>761.72</v>
      </c>
      <c r="AMG1031"/>
      <c r="AMH1031"/>
      <c r="AMI1031"/>
      <c r="AMJ1031"/>
    </row>
    <row r="1032" spans="1:1024" s="2" customFormat="1" ht="38.25" x14ac:dyDescent="0.25">
      <c r="A1032" s="10" t="s">
        <v>20</v>
      </c>
      <c r="B1032" s="11">
        <v>12191</v>
      </c>
      <c r="C1032" s="10">
        <f>VLOOKUP(B1032,[1]Planilha8!$X$4:$Y$6629,2,0)</f>
        <v>2322594</v>
      </c>
      <c r="D1032" s="12" t="s">
        <v>231</v>
      </c>
      <c r="E1032" s="12" t="str">
        <f>VLOOKUP(B1032,[1]Planilha8!$X$4:$Z$6629,3,0)</f>
        <v>GERÊNCIA MANUTENÇÃO PREDIAL</v>
      </c>
      <c r="F1032" s="12" t="str">
        <f>VLOOKUP(B1032,[1]Planilha8!$X$4:$AD$6629,7,0)</f>
        <v>BOM</v>
      </c>
      <c r="G1032" s="13">
        <v>44057</v>
      </c>
      <c r="H1032" s="14">
        <v>761.72</v>
      </c>
      <c r="I1032" s="15" t="s">
        <v>22</v>
      </c>
      <c r="J1032" s="16" t="s">
        <v>152</v>
      </c>
      <c r="K1032" s="17">
        <v>2049868</v>
      </c>
      <c r="L1032" s="18">
        <v>2020001270</v>
      </c>
      <c r="M1032" s="19">
        <v>44057</v>
      </c>
      <c r="N1032" s="20">
        <v>0</v>
      </c>
      <c r="O1032" s="21">
        <v>0</v>
      </c>
      <c r="P1032" s="22">
        <v>0</v>
      </c>
      <c r="Q1032" s="23">
        <v>0</v>
      </c>
      <c r="R1032" s="24">
        <v>0</v>
      </c>
      <c r="S1032" s="25">
        <v>761.72</v>
      </c>
      <c r="AMG1032"/>
      <c r="AMH1032"/>
      <c r="AMI1032"/>
      <c r="AMJ1032"/>
    </row>
    <row r="1033" spans="1:1024" s="2" customFormat="1" ht="25.5" x14ac:dyDescent="0.25">
      <c r="A1033" s="10" t="s">
        <v>20</v>
      </c>
      <c r="B1033" s="11">
        <v>12192</v>
      </c>
      <c r="C1033" s="10">
        <f>VLOOKUP(B1033,[1]Planilha8!$X$4:$Y$6629,2,0)</f>
        <v>2322595</v>
      </c>
      <c r="D1033" s="12" t="s">
        <v>231</v>
      </c>
      <c r="E1033" s="12" t="str">
        <f>VLOOKUP(B1033,[1]Planilha8!$X$4:$Z$6629,3,0)</f>
        <v>FARMÁCIA – CAF</v>
      </c>
      <c r="F1033" s="12" t="str">
        <f>VLOOKUP(B1033,[1]Planilha8!$X$4:$AD$6629,7,0)</f>
        <v>BOM</v>
      </c>
      <c r="G1033" s="13">
        <v>44057</v>
      </c>
      <c r="H1033" s="14">
        <v>761.72</v>
      </c>
      <c r="I1033" s="15" t="s">
        <v>22</v>
      </c>
      <c r="J1033" s="16" t="s">
        <v>152</v>
      </c>
      <c r="K1033" s="17">
        <v>2049868</v>
      </c>
      <c r="L1033" s="18">
        <v>2020001270</v>
      </c>
      <c r="M1033" s="19">
        <v>44057</v>
      </c>
      <c r="N1033" s="20">
        <v>0</v>
      </c>
      <c r="O1033" s="21">
        <v>0</v>
      </c>
      <c r="P1033" s="22">
        <v>0</v>
      </c>
      <c r="Q1033" s="23">
        <v>0</v>
      </c>
      <c r="R1033" s="24">
        <v>0</v>
      </c>
      <c r="S1033" s="25">
        <v>761.72</v>
      </c>
      <c r="AMG1033"/>
      <c r="AMH1033"/>
      <c r="AMI1033"/>
      <c r="AMJ1033"/>
    </row>
    <row r="1034" spans="1:1024" s="2" customFormat="1" ht="25.5" x14ac:dyDescent="0.25">
      <c r="A1034" s="10" t="s">
        <v>20</v>
      </c>
      <c r="B1034" s="11">
        <v>12193</v>
      </c>
      <c r="C1034" s="10">
        <f>VLOOKUP(B1034,[1]Planilha8!$X$4:$Y$6629,2,0)</f>
        <v>2322596</v>
      </c>
      <c r="D1034" s="12" t="s">
        <v>231</v>
      </c>
      <c r="E1034" s="12" t="str">
        <f>VLOOKUP(B1034,[1]Planilha8!$X$4:$Z$6629,3,0)</f>
        <v>DIRETORIA DE ENFERMAGEM</v>
      </c>
      <c r="F1034" s="12" t="str">
        <f>VLOOKUP(B1034,[1]Planilha8!$X$4:$AD$6629,7,0)</f>
        <v>BOM</v>
      </c>
      <c r="G1034" s="13">
        <v>44057</v>
      </c>
      <c r="H1034" s="14">
        <v>761.72</v>
      </c>
      <c r="I1034" s="15" t="s">
        <v>22</v>
      </c>
      <c r="J1034" s="16" t="s">
        <v>152</v>
      </c>
      <c r="K1034" s="17">
        <v>2049868</v>
      </c>
      <c r="L1034" s="18">
        <v>2020001270</v>
      </c>
      <c r="M1034" s="19">
        <v>44057</v>
      </c>
      <c r="N1034" s="20">
        <v>0</v>
      </c>
      <c r="O1034" s="21">
        <v>0</v>
      </c>
      <c r="P1034" s="22">
        <v>0</v>
      </c>
      <c r="Q1034" s="23">
        <v>0</v>
      </c>
      <c r="R1034" s="24">
        <v>0</v>
      </c>
      <c r="S1034" s="25">
        <v>761.72</v>
      </c>
      <c r="AMG1034"/>
      <c r="AMH1034"/>
      <c r="AMI1034"/>
      <c r="AMJ1034"/>
    </row>
    <row r="1035" spans="1:1024" s="2" customFormat="1" ht="25.5" x14ac:dyDescent="0.25">
      <c r="A1035" s="10" t="s">
        <v>20</v>
      </c>
      <c r="B1035" s="11">
        <v>12194</v>
      </c>
      <c r="C1035" s="10">
        <f>VLOOKUP(B1035,[1]Planilha8!$X$4:$Y$6629,2,0)</f>
        <v>2322597</v>
      </c>
      <c r="D1035" s="12" t="s">
        <v>231</v>
      </c>
      <c r="E1035" s="12" t="str">
        <f>VLOOKUP(B1035,[1]Planilha8!$X$4:$Z$6629,3,0)</f>
        <v>FARMÁCIA – CAF</v>
      </c>
      <c r="F1035" s="12" t="str">
        <f>VLOOKUP(B1035,[1]Planilha8!$X$4:$AD$6629,7,0)</f>
        <v>BOM</v>
      </c>
      <c r="G1035" s="13">
        <v>44057</v>
      </c>
      <c r="H1035" s="14">
        <v>761.72</v>
      </c>
      <c r="I1035" s="15" t="s">
        <v>22</v>
      </c>
      <c r="J1035" s="16" t="s">
        <v>152</v>
      </c>
      <c r="K1035" s="17">
        <v>2049868</v>
      </c>
      <c r="L1035" s="18">
        <v>2020001270</v>
      </c>
      <c r="M1035" s="19">
        <v>44057</v>
      </c>
      <c r="N1035" s="20">
        <v>0</v>
      </c>
      <c r="O1035" s="21">
        <v>0</v>
      </c>
      <c r="P1035" s="22">
        <v>0</v>
      </c>
      <c r="Q1035" s="23">
        <v>0</v>
      </c>
      <c r="R1035" s="24">
        <v>0</v>
      </c>
      <c r="S1035" s="25">
        <v>761.72</v>
      </c>
      <c r="AMG1035"/>
      <c r="AMH1035"/>
      <c r="AMI1035"/>
      <c r="AMJ1035"/>
    </row>
    <row r="1036" spans="1:1024" s="2" customFormat="1" ht="38.25" x14ac:dyDescent="0.25">
      <c r="A1036" s="10" t="s">
        <v>20</v>
      </c>
      <c r="B1036" s="11">
        <v>12195</v>
      </c>
      <c r="C1036" s="10">
        <f>VLOOKUP(B1036,[1]Planilha8!$X$4:$Y$6629,2,0)</f>
        <v>2322598</v>
      </c>
      <c r="D1036" s="12" t="s">
        <v>231</v>
      </c>
      <c r="E1036" s="12" t="str">
        <f>VLOOKUP(B1036,[1]Planilha8!$X$4:$Z$6629,3,0)</f>
        <v>AMBULATÓRIO – RECEPÇÃO GUICHÊ 08</v>
      </c>
      <c r="F1036" s="12" t="str">
        <f>VLOOKUP(B1036,[1]Planilha8!$X$4:$AD$6629,7,0)</f>
        <v>BOM</v>
      </c>
      <c r="G1036" s="13">
        <v>44057</v>
      </c>
      <c r="H1036" s="14">
        <v>761.72</v>
      </c>
      <c r="I1036" s="15" t="s">
        <v>22</v>
      </c>
      <c r="J1036" s="16" t="s">
        <v>152</v>
      </c>
      <c r="K1036" s="17">
        <v>2049868</v>
      </c>
      <c r="L1036" s="18">
        <v>2020001270</v>
      </c>
      <c r="M1036" s="19">
        <v>44057</v>
      </c>
      <c r="N1036" s="20">
        <v>0</v>
      </c>
      <c r="O1036" s="21">
        <v>0</v>
      </c>
      <c r="P1036" s="22">
        <v>0</v>
      </c>
      <c r="Q1036" s="23">
        <v>0</v>
      </c>
      <c r="R1036" s="24">
        <v>0</v>
      </c>
      <c r="S1036" s="25">
        <v>761.72</v>
      </c>
      <c r="AMG1036"/>
      <c r="AMH1036"/>
      <c r="AMI1036"/>
      <c r="AMJ1036"/>
    </row>
    <row r="1037" spans="1:1024" s="2" customFormat="1" ht="25.5" x14ac:dyDescent="0.25">
      <c r="A1037" s="10" t="s">
        <v>20</v>
      </c>
      <c r="B1037" s="11">
        <v>12196</v>
      </c>
      <c r="C1037" s="10">
        <f>VLOOKUP(B1037,[1]Planilha8!$X$4:$Y$6629,2,0)</f>
        <v>2322599</v>
      </c>
      <c r="D1037" s="12" t="s">
        <v>231</v>
      </c>
      <c r="E1037" s="12" t="str">
        <f>VLOOKUP(B1037,[1]Planilha8!$X$4:$Z$6629,3,0)</f>
        <v>FARMÁCIA – CAF</v>
      </c>
      <c r="F1037" s="12" t="str">
        <f>VLOOKUP(B1037,[1]Planilha8!$X$4:$AD$6629,7,0)</f>
        <v>BOM</v>
      </c>
      <c r="G1037" s="13">
        <v>44057</v>
      </c>
      <c r="H1037" s="14">
        <v>761.72</v>
      </c>
      <c r="I1037" s="15" t="s">
        <v>22</v>
      </c>
      <c r="J1037" s="16" t="s">
        <v>152</v>
      </c>
      <c r="K1037" s="17">
        <v>2049868</v>
      </c>
      <c r="L1037" s="18">
        <v>2020001270</v>
      </c>
      <c r="M1037" s="19">
        <v>44057</v>
      </c>
      <c r="N1037" s="20">
        <v>0</v>
      </c>
      <c r="O1037" s="21">
        <v>0</v>
      </c>
      <c r="P1037" s="22">
        <v>0</v>
      </c>
      <c r="Q1037" s="23">
        <v>0</v>
      </c>
      <c r="R1037" s="24">
        <v>0</v>
      </c>
      <c r="S1037" s="25">
        <v>761.72</v>
      </c>
      <c r="AMG1037"/>
      <c r="AMH1037"/>
      <c r="AMI1037"/>
      <c r="AMJ1037"/>
    </row>
    <row r="1038" spans="1:1024" s="2" customFormat="1" ht="38.25" x14ac:dyDescent="0.25">
      <c r="A1038" s="10" t="s">
        <v>20</v>
      </c>
      <c r="B1038" s="11">
        <v>12224</v>
      </c>
      <c r="C1038" s="10">
        <f>VLOOKUP(B1038,[1]Planilha8!$X$4:$Y$6629,2,0)</f>
        <v>2320036</v>
      </c>
      <c r="D1038" s="12" t="s">
        <v>232</v>
      </c>
      <c r="E1038" s="12" t="str">
        <f>VLOOKUP(B1038,[1]Planilha8!$X$4:$Z$6629,3,0)</f>
        <v>ALMOXARIFADO</v>
      </c>
      <c r="F1038" s="12" t="str">
        <f>VLOOKUP(B1038,[1]Planilha8!$X$4:$AD$6629,7,0)</f>
        <v>BOM</v>
      </c>
      <c r="G1038" s="13">
        <v>44112</v>
      </c>
      <c r="H1038" s="14">
        <v>170</v>
      </c>
      <c r="I1038" s="15" t="s">
        <v>22</v>
      </c>
      <c r="J1038" s="16" t="s">
        <v>233</v>
      </c>
      <c r="K1038" s="17">
        <v>1719</v>
      </c>
      <c r="L1038" s="18">
        <v>2020003765</v>
      </c>
      <c r="M1038" s="19">
        <v>44112</v>
      </c>
      <c r="N1038" s="20">
        <v>0</v>
      </c>
      <c r="O1038" s="21">
        <v>0</v>
      </c>
      <c r="P1038" s="22">
        <v>0</v>
      </c>
      <c r="Q1038" s="23">
        <v>0</v>
      </c>
      <c r="R1038" s="24">
        <v>0</v>
      </c>
      <c r="S1038" s="25">
        <v>170</v>
      </c>
      <c r="AMG1038"/>
      <c r="AMH1038"/>
      <c r="AMI1038"/>
      <c r="AMJ1038"/>
    </row>
    <row r="1039" spans="1:1024" s="2" customFormat="1" ht="38.25" x14ac:dyDescent="0.25">
      <c r="A1039" s="10" t="s">
        <v>20</v>
      </c>
      <c r="B1039" s="11">
        <v>12225</v>
      </c>
      <c r="C1039" s="10">
        <f>VLOOKUP(B1039,[1]Planilha8!$X$4:$Y$6629,2,0)</f>
        <v>2320033</v>
      </c>
      <c r="D1039" s="12" t="s">
        <v>232</v>
      </c>
      <c r="E1039" s="12" t="str">
        <f>VLOOKUP(B1039,[1]Planilha8!$X$4:$Z$6629,3,0)</f>
        <v>ALMOXARIFADO</v>
      </c>
      <c r="F1039" s="12" t="str">
        <f>VLOOKUP(B1039,[1]Planilha8!$X$4:$AD$6629,7,0)</f>
        <v>BOM</v>
      </c>
      <c r="G1039" s="13">
        <v>44112</v>
      </c>
      <c r="H1039" s="14">
        <v>170</v>
      </c>
      <c r="I1039" s="15" t="s">
        <v>22</v>
      </c>
      <c r="J1039" s="16" t="s">
        <v>233</v>
      </c>
      <c r="K1039" s="17">
        <v>1719</v>
      </c>
      <c r="L1039" s="18">
        <v>2020003765</v>
      </c>
      <c r="M1039" s="19">
        <v>44112</v>
      </c>
      <c r="N1039" s="20">
        <v>0</v>
      </c>
      <c r="O1039" s="21">
        <v>0</v>
      </c>
      <c r="P1039" s="22">
        <v>0</v>
      </c>
      <c r="Q1039" s="23">
        <v>0</v>
      </c>
      <c r="R1039" s="24">
        <v>0</v>
      </c>
      <c r="S1039" s="25">
        <v>170</v>
      </c>
      <c r="AMG1039"/>
      <c r="AMH1039"/>
      <c r="AMI1039"/>
      <c r="AMJ1039"/>
    </row>
    <row r="1040" spans="1:1024" s="2" customFormat="1" ht="38.25" x14ac:dyDescent="0.25">
      <c r="A1040" s="10" t="s">
        <v>20</v>
      </c>
      <c r="B1040" s="11">
        <v>12226</v>
      </c>
      <c r="C1040" s="10">
        <f>VLOOKUP(B1040,[1]Planilha8!$X$4:$Y$6629,2,0)</f>
        <v>2320035</v>
      </c>
      <c r="D1040" s="12" t="s">
        <v>232</v>
      </c>
      <c r="E1040" s="12" t="str">
        <f>VLOOKUP(B1040,[1]Planilha8!$X$4:$Z$6629,3,0)</f>
        <v>ALMOXARIFADO</v>
      </c>
      <c r="F1040" s="12" t="str">
        <f>VLOOKUP(B1040,[1]Planilha8!$X$4:$AD$6629,7,0)</f>
        <v>BOM</v>
      </c>
      <c r="G1040" s="13">
        <v>44112</v>
      </c>
      <c r="H1040" s="14">
        <v>170</v>
      </c>
      <c r="I1040" s="15" t="s">
        <v>22</v>
      </c>
      <c r="J1040" s="16" t="s">
        <v>233</v>
      </c>
      <c r="K1040" s="17">
        <v>1719</v>
      </c>
      <c r="L1040" s="18">
        <v>2020003765</v>
      </c>
      <c r="M1040" s="19">
        <v>44112</v>
      </c>
      <c r="N1040" s="20">
        <v>0</v>
      </c>
      <c r="O1040" s="21">
        <v>0</v>
      </c>
      <c r="P1040" s="22">
        <v>0</v>
      </c>
      <c r="Q1040" s="23">
        <v>0</v>
      </c>
      <c r="R1040" s="24">
        <v>0</v>
      </c>
      <c r="S1040" s="25">
        <v>170</v>
      </c>
      <c r="AMG1040"/>
      <c r="AMH1040"/>
      <c r="AMI1040"/>
      <c r="AMJ1040"/>
    </row>
    <row r="1041" spans="1:1024" s="2" customFormat="1" ht="38.25" x14ac:dyDescent="0.25">
      <c r="A1041" s="10" t="s">
        <v>20</v>
      </c>
      <c r="B1041" s="11">
        <v>12227</v>
      </c>
      <c r="C1041" s="10">
        <f>VLOOKUP(B1041,[1]Planilha8!$X$4:$Y$6629,2,0)</f>
        <v>2320037</v>
      </c>
      <c r="D1041" s="12" t="s">
        <v>232</v>
      </c>
      <c r="E1041" s="12" t="str">
        <f>VLOOKUP(B1041,[1]Planilha8!$X$4:$Z$6629,3,0)</f>
        <v>ALMOXARIFADO</v>
      </c>
      <c r="F1041" s="12" t="str">
        <f>VLOOKUP(B1041,[1]Planilha8!$X$4:$AD$6629,7,0)</f>
        <v>BOM</v>
      </c>
      <c r="G1041" s="13">
        <v>44112</v>
      </c>
      <c r="H1041" s="14">
        <v>170</v>
      </c>
      <c r="I1041" s="15" t="s">
        <v>22</v>
      </c>
      <c r="J1041" s="16" t="s">
        <v>233</v>
      </c>
      <c r="K1041" s="17">
        <v>1719</v>
      </c>
      <c r="L1041" s="18">
        <v>2020003765</v>
      </c>
      <c r="M1041" s="19">
        <v>44112</v>
      </c>
      <c r="N1041" s="20">
        <v>0</v>
      </c>
      <c r="O1041" s="21">
        <v>0</v>
      </c>
      <c r="P1041" s="22">
        <v>0</v>
      </c>
      <c r="Q1041" s="23">
        <v>0</v>
      </c>
      <c r="R1041" s="24">
        <v>0</v>
      </c>
      <c r="S1041" s="25">
        <v>170</v>
      </c>
      <c r="AMG1041"/>
      <c r="AMH1041"/>
      <c r="AMI1041"/>
      <c r="AMJ1041"/>
    </row>
    <row r="1042" spans="1:1024" s="2" customFormat="1" ht="38.25" x14ac:dyDescent="0.25">
      <c r="A1042" s="10" t="s">
        <v>20</v>
      </c>
      <c r="B1042" s="11">
        <v>12228</v>
      </c>
      <c r="C1042" s="10">
        <f>VLOOKUP(B1042,[1]Planilha8!$X$4:$Y$6629,2,0)</f>
        <v>2320039</v>
      </c>
      <c r="D1042" s="12" t="s">
        <v>232</v>
      </c>
      <c r="E1042" s="12" t="str">
        <f>VLOOKUP(B1042,[1]Planilha8!$X$4:$Z$6629,3,0)</f>
        <v>ALMOXARIFADO</v>
      </c>
      <c r="F1042" s="12" t="str">
        <f>VLOOKUP(B1042,[1]Planilha8!$X$4:$AD$6629,7,0)</f>
        <v>BOM</v>
      </c>
      <c r="G1042" s="13">
        <v>44112</v>
      </c>
      <c r="H1042" s="14">
        <v>170</v>
      </c>
      <c r="I1042" s="15" t="s">
        <v>22</v>
      </c>
      <c r="J1042" s="16" t="s">
        <v>233</v>
      </c>
      <c r="K1042" s="17">
        <v>1719</v>
      </c>
      <c r="L1042" s="18">
        <v>2020003765</v>
      </c>
      <c r="M1042" s="19">
        <v>44112</v>
      </c>
      <c r="N1042" s="20">
        <v>0</v>
      </c>
      <c r="O1042" s="21">
        <v>0</v>
      </c>
      <c r="P1042" s="22">
        <v>0</v>
      </c>
      <c r="Q1042" s="23">
        <v>0</v>
      </c>
      <c r="R1042" s="24">
        <v>0</v>
      </c>
      <c r="S1042" s="25">
        <v>170</v>
      </c>
      <c r="AMG1042"/>
      <c r="AMH1042"/>
      <c r="AMI1042"/>
      <c r="AMJ1042"/>
    </row>
    <row r="1043" spans="1:1024" s="2" customFormat="1" ht="38.25" x14ac:dyDescent="0.25">
      <c r="A1043" s="10" t="s">
        <v>20</v>
      </c>
      <c r="B1043" s="11">
        <v>12229</v>
      </c>
      <c r="C1043" s="10">
        <f>VLOOKUP(B1043,[1]Planilha8!$X$4:$Y$6629,2,0)</f>
        <v>2320011</v>
      </c>
      <c r="D1043" s="12" t="s">
        <v>232</v>
      </c>
      <c r="E1043" s="12" t="str">
        <f>VLOOKUP(B1043,[1]Planilha8!$X$4:$Z$6629,3,0)</f>
        <v>ALMOXARIFADO</v>
      </c>
      <c r="F1043" s="12" t="str">
        <f>VLOOKUP(B1043,[1]Planilha8!$X$4:$AD$6629,7,0)</f>
        <v>BOM</v>
      </c>
      <c r="G1043" s="13">
        <v>44112</v>
      </c>
      <c r="H1043" s="14">
        <v>170</v>
      </c>
      <c r="I1043" s="15" t="s">
        <v>22</v>
      </c>
      <c r="J1043" s="16" t="s">
        <v>233</v>
      </c>
      <c r="K1043" s="17">
        <v>1719</v>
      </c>
      <c r="L1043" s="18">
        <v>2020003765</v>
      </c>
      <c r="M1043" s="19">
        <v>44112</v>
      </c>
      <c r="N1043" s="20">
        <v>0</v>
      </c>
      <c r="O1043" s="21">
        <v>0</v>
      </c>
      <c r="P1043" s="22">
        <v>0</v>
      </c>
      <c r="Q1043" s="23">
        <v>0</v>
      </c>
      <c r="R1043" s="24">
        <v>0</v>
      </c>
      <c r="S1043" s="25">
        <v>170</v>
      </c>
      <c r="AMG1043"/>
      <c r="AMH1043"/>
      <c r="AMI1043"/>
      <c r="AMJ1043"/>
    </row>
    <row r="1044" spans="1:1024" s="2" customFormat="1" ht="38.25" x14ac:dyDescent="0.25">
      <c r="A1044" s="10" t="s">
        <v>20</v>
      </c>
      <c r="B1044" s="11">
        <v>12230</v>
      </c>
      <c r="C1044" s="10">
        <f>VLOOKUP(B1044,[1]Planilha8!$X$4:$Y$6629,2,0)</f>
        <v>2320026</v>
      </c>
      <c r="D1044" s="12" t="s">
        <v>232</v>
      </c>
      <c r="E1044" s="12" t="str">
        <f>VLOOKUP(B1044,[1]Planilha8!$X$4:$Z$6629,3,0)</f>
        <v>ALMOXARIFADO</v>
      </c>
      <c r="F1044" s="12" t="str">
        <f>VLOOKUP(B1044,[1]Planilha8!$X$4:$AD$6629,7,0)</f>
        <v>BOM</v>
      </c>
      <c r="G1044" s="13">
        <v>44112</v>
      </c>
      <c r="H1044" s="14">
        <v>170</v>
      </c>
      <c r="I1044" s="15" t="s">
        <v>22</v>
      </c>
      <c r="J1044" s="16" t="s">
        <v>233</v>
      </c>
      <c r="K1044" s="17">
        <v>1719</v>
      </c>
      <c r="L1044" s="18">
        <v>2020003765</v>
      </c>
      <c r="M1044" s="19">
        <v>44112</v>
      </c>
      <c r="N1044" s="20">
        <v>0</v>
      </c>
      <c r="O1044" s="21">
        <v>0</v>
      </c>
      <c r="P1044" s="22">
        <v>0</v>
      </c>
      <c r="Q1044" s="23">
        <v>0</v>
      </c>
      <c r="R1044" s="24">
        <v>0</v>
      </c>
      <c r="S1044" s="25">
        <v>170</v>
      </c>
      <c r="AMG1044"/>
      <c r="AMH1044"/>
      <c r="AMI1044"/>
      <c r="AMJ1044"/>
    </row>
    <row r="1045" spans="1:1024" s="2" customFormat="1" ht="38.25" x14ac:dyDescent="0.25">
      <c r="A1045" s="10" t="s">
        <v>20</v>
      </c>
      <c r="B1045" s="11">
        <v>12231</v>
      </c>
      <c r="C1045" s="10">
        <f>VLOOKUP(B1045,[1]Planilha8!$X$4:$Y$6629,2,0)</f>
        <v>2320019</v>
      </c>
      <c r="D1045" s="12" t="s">
        <v>232</v>
      </c>
      <c r="E1045" s="12" t="str">
        <f>VLOOKUP(B1045,[1]Planilha8!$X$4:$Z$6629,3,0)</f>
        <v>ALMOXARIFADO</v>
      </c>
      <c r="F1045" s="12" t="str">
        <f>VLOOKUP(B1045,[1]Planilha8!$X$4:$AD$6629,7,0)</f>
        <v>BOM</v>
      </c>
      <c r="G1045" s="13">
        <v>44112</v>
      </c>
      <c r="H1045" s="14">
        <v>170</v>
      </c>
      <c r="I1045" s="15" t="s">
        <v>22</v>
      </c>
      <c r="J1045" s="16" t="s">
        <v>233</v>
      </c>
      <c r="K1045" s="17">
        <v>1719</v>
      </c>
      <c r="L1045" s="18">
        <v>2020003765</v>
      </c>
      <c r="M1045" s="19">
        <v>44112</v>
      </c>
      <c r="N1045" s="20">
        <v>0</v>
      </c>
      <c r="O1045" s="21">
        <v>0</v>
      </c>
      <c r="P1045" s="22">
        <v>0</v>
      </c>
      <c r="Q1045" s="23">
        <v>0</v>
      </c>
      <c r="R1045" s="24">
        <v>0</v>
      </c>
      <c r="S1045" s="25">
        <v>170</v>
      </c>
      <c r="AMG1045"/>
      <c r="AMH1045"/>
      <c r="AMI1045"/>
      <c r="AMJ1045"/>
    </row>
    <row r="1046" spans="1:1024" s="2" customFormat="1" ht="38.25" x14ac:dyDescent="0.25">
      <c r="A1046" s="10" t="s">
        <v>20</v>
      </c>
      <c r="B1046" s="11">
        <v>12232</v>
      </c>
      <c r="C1046" s="10">
        <f>VLOOKUP(B1046,[1]Planilha8!$X$4:$Y$6629,2,0)</f>
        <v>2320017</v>
      </c>
      <c r="D1046" s="12" t="s">
        <v>232</v>
      </c>
      <c r="E1046" s="12" t="str">
        <f>VLOOKUP(B1046,[1]Planilha8!$X$4:$Z$6629,3,0)</f>
        <v>ALMOXARIFADO</v>
      </c>
      <c r="F1046" s="12" t="str">
        <f>VLOOKUP(B1046,[1]Planilha8!$X$4:$AD$6629,7,0)</f>
        <v>BOM</v>
      </c>
      <c r="G1046" s="13">
        <v>44112</v>
      </c>
      <c r="H1046" s="14">
        <v>170</v>
      </c>
      <c r="I1046" s="15" t="s">
        <v>22</v>
      </c>
      <c r="J1046" s="16" t="s">
        <v>233</v>
      </c>
      <c r="K1046" s="17">
        <v>1719</v>
      </c>
      <c r="L1046" s="18">
        <v>2020003765</v>
      </c>
      <c r="M1046" s="19">
        <v>44112</v>
      </c>
      <c r="N1046" s="20">
        <v>0</v>
      </c>
      <c r="O1046" s="21">
        <v>0</v>
      </c>
      <c r="P1046" s="22">
        <v>0</v>
      </c>
      <c r="Q1046" s="23">
        <v>0</v>
      </c>
      <c r="R1046" s="24">
        <v>0</v>
      </c>
      <c r="S1046" s="25">
        <v>170</v>
      </c>
      <c r="AMG1046"/>
      <c r="AMH1046"/>
      <c r="AMI1046"/>
      <c r="AMJ1046"/>
    </row>
    <row r="1047" spans="1:1024" s="2" customFormat="1" ht="38.25" x14ac:dyDescent="0.25">
      <c r="A1047" s="10" t="s">
        <v>20</v>
      </c>
      <c r="B1047" s="11">
        <v>12233</v>
      </c>
      <c r="C1047" s="10">
        <f>VLOOKUP(B1047,[1]Planilha8!$X$4:$Y$6629,2,0)</f>
        <v>2320012</v>
      </c>
      <c r="D1047" s="12" t="s">
        <v>232</v>
      </c>
      <c r="E1047" s="12" t="str">
        <f>VLOOKUP(B1047,[1]Planilha8!$X$4:$Z$6629,3,0)</f>
        <v>ALMOXARIFADO</v>
      </c>
      <c r="F1047" s="12" t="str">
        <f>VLOOKUP(B1047,[1]Planilha8!$X$4:$AD$6629,7,0)</f>
        <v>BOM</v>
      </c>
      <c r="G1047" s="13">
        <v>44112</v>
      </c>
      <c r="H1047" s="14">
        <v>170</v>
      </c>
      <c r="I1047" s="15" t="s">
        <v>22</v>
      </c>
      <c r="J1047" s="16" t="s">
        <v>233</v>
      </c>
      <c r="K1047" s="17">
        <v>1719</v>
      </c>
      <c r="L1047" s="18">
        <v>2020003765</v>
      </c>
      <c r="M1047" s="19">
        <v>44112</v>
      </c>
      <c r="N1047" s="20">
        <v>0</v>
      </c>
      <c r="O1047" s="21">
        <v>0</v>
      </c>
      <c r="P1047" s="22">
        <v>0</v>
      </c>
      <c r="Q1047" s="23">
        <v>0</v>
      </c>
      <c r="R1047" s="24">
        <v>0</v>
      </c>
      <c r="S1047" s="25">
        <v>170</v>
      </c>
      <c r="AMG1047"/>
      <c r="AMH1047"/>
      <c r="AMI1047"/>
      <c r="AMJ1047"/>
    </row>
    <row r="1048" spans="1:1024" s="2" customFormat="1" ht="38.25" x14ac:dyDescent="0.25">
      <c r="A1048" s="10" t="s">
        <v>20</v>
      </c>
      <c r="B1048" s="11">
        <v>12234</v>
      </c>
      <c r="C1048" s="10">
        <f>VLOOKUP(B1048,[1]Planilha8!$X$4:$Y$6629,2,0)</f>
        <v>2320013</v>
      </c>
      <c r="D1048" s="12" t="s">
        <v>232</v>
      </c>
      <c r="E1048" s="12" t="str">
        <f>VLOOKUP(B1048,[1]Planilha8!$X$4:$Z$6629,3,0)</f>
        <v>ALMOXARIFADO</v>
      </c>
      <c r="F1048" s="12" t="str">
        <f>VLOOKUP(B1048,[1]Planilha8!$X$4:$AD$6629,7,0)</f>
        <v>BOM</v>
      </c>
      <c r="G1048" s="13">
        <v>44112</v>
      </c>
      <c r="H1048" s="14">
        <v>170</v>
      </c>
      <c r="I1048" s="15" t="s">
        <v>22</v>
      </c>
      <c r="J1048" s="16" t="s">
        <v>233</v>
      </c>
      <c r="K1048" s="17">
        <v>1719</v>
      </c>
      <c r="L1048" s="18">
        <v>2020003765</v>
      </c>
      <c r="M1048" s="19">
        <v>44112</v>
      </c>
      <c r="N1048" s="20">
        <v>0</v>
      </c>
      <c r="O1048" s="21">
        <v>0</v>
      </c>
      <c r="P1048" s="22">
        <v>0</v>
      </c>
      <c r="Q1048" s="23">
        <v>0</v>
      </c>
      <c r="R1048" s="24">
        <v>0</v>
      </c>
      <c r="S1048" s="25">
        <v>170</v>
      </c>
      <c r="AMG1048"/>
      <c r="AMH1048"/>
      <c r="AMI1048"/>
      <c r="AMJ1048"/>
    </row>
    <row r="1049" spans="1:1024" s="2" customFormat="1" ht="38.25" x14ac:dyDescent="0.25">
      <c r="A1049" s="10" t="s">
        <v>20</v>
      </c>
      <c r="B1049" s="11">
        <v>12235</v>
      </c>
      <c r="C1049" s="10">
        <f>VLOOKUP(B1049,[1]Planilha8!$X$4:$Y$6629,2,0)</f>
        <v>2320010</v>
      </c>
      <c r="D1049" s="12" t="s">
        <v>232</v>
      </c>
      <c r="E1049" s="12" t="str">
        <f>VLOOKUP(B1049,[1]Planilha8!$X$4:$Z$6629,3,0)</f>
        <v>ALMOXARIFADO</v>
      </c>
      <c r="F1049" s="12" t="str">
        <f>VLOOKUP(B1049,[1]Planilha8!$X$4:$AD$6629,7,0)</f>
        <v>BOM</v>
      </c>
      <c r="G1049" s="13">
        <v>44112</v>
      </c>
      <c r="H1049" s="14">
        <v>170</v>
      </c>
      <c r="I1049" s="15" t="s">
        <v>22</v>
      </c>
      <c r="J1049" s="16" t="s">
        <v>233</v>
      </c>
      <c r="K1049" s="17">
        <v>1719</v>
      </c>
      <c r="L1049" s="18">
        <v>2020003765</v>
      </c>
      <c r="M1049" s="19">
        <v>44112</v>
      </c>
      <c r="N1049" s="20">
        <v>0</v>
      </c>
      <c r="O1049" s="21">
        <v>0</v>
      </c>
      <c r="P1049" s="22">
        <v>0</v>
      </c>
      <c r="Q1049" s="23">
        <v>0</v>
      </c>
      <c r="R1049" s="24">
        <v>0</v>
      </c>
      <c r="S1049" s="25">
        <v>170</v>
      </c>
      <c r="AMG1049"/>
      <c r="AMH1049"/>
      <c r="AMI1049"/>
      <c r="AMJ1049"/>
    </row>
    <row r="1050" spans="1:1024" s="2" customFormat="1" ht="38.25" x14ac:dyDescent="0.25">
      <c r="A1050" s="10" t="s">
        <v>20</v>
      </c>
      <c r="B1050" s="11">
        <v>12236</v>
      </c>
      <c r="C1050" s="10">
        <f>VLOOKUP(B1050,[1]Planilha8!$X$4:$Y$6629,2,0)</f>
        <v>2320014</v>
      </c>
      <c r="D1050" s="12" t="s">
        <v>232</v>
      </c>
      <c r="E1050" s="12" t="str">
        <f>VLOOKUP(B1050,[1]Planilha8!$X$4:$Z$6629,3,0)</f>
        <v>ALMOXARIFADO</v>
      </c>
      <c r="F1050" s="12" t="str">
        <f>VLOOKUP(B1050,[1]Planilha8!$X$4:$AD$6629,7,0)</f>
        <v>BOM</v>
      </c>
      <c r="G1050" s="13">
        <v>44112</v>
      </c>
      <c r="H1050" s="14">
        <v>170</v>
      </c>
      <c r="I1050" s="15" t="s">
        <v>22</v>
      </c>
      <c r="J1050" s="16" t="s">
        <v>233</v>
      </c>
      <c r="K1050" s="17">
        <v>1719</v>
      </c>
      <c r="L1050" s="18">
        <v>2020003765</v>
      </c>
      <c r="M1050" s="19">
        <v>44112</v>
      </c>
      <c r="N1050" s="20">
        <v>0</v>
      </c>
      <c r="O1050" s="21">
        <v>0</v>
      </c>
      <c r="P1050" s="22">
        <v>0</v>
      </c>
      <c r="Q1050" s="23">
        <v>0</v>
      </c>
      <c r="R1050" s="24">
        <v>0</v>
      </c>
      <c r="S1050" s="25">
        <v>170</v>
      </c>
      <c r="AMG1050"/>
      <c r="AMH1050"/>
      <c r="AMI1050"/>
      <c r="AMJ1050"/>
    </row>
    <row r="1051" spans="1:1024" s="2" customFormat="1" ht="38.25" x14ac:dyDescent="0.25">
      <c r="A1051" s="10" t="s">
        <v>20</v>
      </c>
      <c r="B1051" s="11">
        <v>12237</v>
      </c>
      <c r="C1051" s="10">
        <f>VLOOKUP(B1051,[1]Planilha8!$X$4:$Y$6629,2,0)</f>
        <v>2320015</v>
      </c>
      <c r="D1051" s="12" t="s">
        <v>232</v>
      </c>
      <c r="E1051" s="12" t="str">
        <f>VLOOKUP(B1051,[1]Planilha8!$X$4:$Z$6629,3,0)</f>
        <v>ALMOXARIFADO</v>
      </c>
      <c r="F1051" s="12" t="str">
        <f>VLOOKUP(B1051,[1]Planilha8!$X$4:$AD$6629,7,0)</f>
        <v>BOM</v>
      </c>
      <c r="G1051" s="13">
        <v>44112</v>
      </c>
      <c r="H1051" s="14">
        <v>170</v>
      </c>
      <c r="I1051" s="15" t="s">
        <v>22</v>
      </c>
      <c r="J1051" s="16" t="s">
        <v>233</v>
      </c>
      <c r="K1051" s="17">
        <v>1719</v>
      </c>
      <c r="L1051" s="18">
        <v>2020003765</v>
      </c>
      <c r="M1051" s="19">
        <v>44112</v>
      </c>
      <c r="N1051" s="20">
        <v>0</v>
      </c>
      <c r="O1051" s="21">
        <v>0</v>
      </c>
      <c r="P1051" s="22">
        <v>0</v>
      </c>
      <c r="Q1051" s="23">
        <v>0</v>
      </c>
      <c r="R1051" s="24">
        <v>0</v>
      </c>
      <c r="S1051" s="25">
        <v>170</v>
      </c>
      <c r="AMG1051"/>
      <c r="AMH1051"/>
      <c r="AMI1051"/>
      <c r="AMJ1051"/>
    </row>
    <row r="1052" spans="1:1024" s="2" customFormat="1" ht="38.25" x14ac:dyDescent="0.25">
      <c r="A1052" s="10" t="s">
        <v>20</v>
      </c>
      <c r="B1052" s="11">
        <v>12238</v>
      </c>
      <c r="C1052" s="10">
        <f>VLOOKUP(B1052,[1]Planilha8!$X$4:$Y$6629,2,0)</f>
        <v>2320020</v>
      </c>
      <c r="D1052" s="12" t="s">
        <v>232</v>
      </c>
      <c r="E1052" s="12" t="str">
        <f>VLOOKUP(B1052,[1]Planilha8!$X$4:$Z$6629,3,0)</f>
        <v>ALMOXARIFADO</v>
      </c>
      <c r="F1052" s="12" t="str">
        <f>VLOOKUP(B1052,[1]Planilha8!$X$4:$AD$6629,7,0)</f>
        <v>BOM</v>
      </c>
      <c r="G1052" s="13">
        <v>44112</v>
      </c>
      <c r="H1052" s="14">
        <v>170</v>
      </c>
      <c r="I1052" s="15" t="s">
        <v>22</v>
      </c>
      <c r="J1052" s="16" t="s">
        <v>233</v>
      </c>
      <c r="K1052" s="17">
        <v>1719</v>
      </c>
      <c r="L1052" s="18">
        <v>2020003765</v>
      </c>
      <c r="M1052" s="19">
        <v>44112</v>
      </c>
      <c r="N1052" s="20">
        <v>0</v>
      </c>
      <c r="O1052" s="21">
        <v>0</v>
      </c>
      <c r="P1052" s="22">
        <v>0</v>
      </c>
      <c r="Q1052" s="23">
        <v>0</v>
      </c>
      <c r="R1052" s="24">
        <v>0</v>
      </c>
      <c r="S1052" s="25">
        <v>170</v>
      </c>
      <c r="AMG1052"/>
      <c r="AMH1052"/>
      <c r="AMI1052"/>
      <c r="AMJ1052"/>
    </row>
    <row r="1053" spans="1:1024" s="2" customFormat="1" ht="38.25" x14ac:dyDescent="0.25">
      <c r="A1053" s="10" t="s">
        <v>20</v>
      </c>
      <c r="B1053" s="11">
        <v>12239</v>
      </c>
      <c r="C1053" s="10">
        <f>VLOOKUP(B1053,[1]Planilha8!$X$4:$Y$6629,2,0)</f>
        <v>2320021</v>
      </c>
      <c r="D1053" s="12" t="s">
        <v>232</v>
      </c>
      <c r="E1053" s="12" t="str">
        <f>VLOOKUP(B1053,[1]Planilha8!$X$4:$Z$6629,3,0)</f>
        <v>ALMOXARIFADO</v>
      </c>
      <c r="F1053" s="12" t="str">
        <f>VLOOKUP(B1053,[1]Planilha8!$X$4:$AD$6629,7,0)</f>
        <v>BOM</v>
      </c>
      <c r="G1053" s="13">
        <v>44112</v>
      </c>
      <c r="H1053" s="14">
        <v>170</v>
      </c>
      <c r="I1053" s="15" t="s">
        <v>22</v>
      </c>
      <c r="J1053" s="16" t="s">
        <v>233</v>
      </c>
      <c r="K1053" s="17">
        <v>1719</v>
      </c>
      <c r="L1053" s="18">
        <v>2020003765</v>
      </c>
      <c r="M1053" s="19">
        <v>44112</v>
      </c>
      <c r="N1053" s="20">
        <v>0</v>
      </c>
      <c r="O1053" s="21">
        <v>0</v>
      </c>
      <c r="P1053" s="22">
        <v>0</v>
      </c>
      <c r="Q1053" s="23">
        <v>0</v>
      </c>
      <c r="R1053" s="24">
        <v>0</v>
      </c>
      <c r="S1053" s="25">
        <v>170</v>
      </c>
      <c r="AMG1053"/>
      <c r="AMH1053"/>
      <c r="AMI1053"/>
      <c r="AMJ1053"/>
    </row>
    <row r="1054" spans="1:1024" s="2" customFormat="1" ht="38.25" x14ac:dyDescent="0.25">
      <c r="A1054" s="10" t="s">
        <v>20</v>
      </c>
      <c r="B1054" s="11">
        <v>12240</v>
      </c>
      <c r="C1054" s="10">
        <f>VLOOKUP(B1054,[1]Planilha8!$X$4:$Y$6629,2,0)</f>
        <v>2320032</v>
      </c>
      <c r="D1054" s="12" t="s">
        <v>232</v>
      </c>
      <c r="E1054" s="12" t="str">
        <f>VLOOKUP(B1054,[1]Planilha8!$X$4:$Z$6629,3,0)</f>
        <v>ALMOXARIFADO</v>
      </c>
      <c r="F1054" s="12" t="str">
        <f>VLOOKUP(B1054,[1]Planilha8!$X$4:$AD$6629,7,0)</f>
        <v>BOM</v>
      </c>
      <c r="G1054" s="13">
        <v>44112</v>
      </c>
      <c r="H1054" s="14">
        <v>170</v>
      </c>
      <c r="I1054" s="15" t="s">
        <v>22</v>
      </c>
      <c r="J1054" s="16" t="s">
        <v>233</v>
      </c>
      <c r="K1054" s="17">
        <v>1719</v>
      </c>
      <c r="L1054" s="18">
        <v>2020003765</v>
      </c>
      <c r="M1054" s="19">
        <v>44112</v>
      </c>
      <c r="N1054" s="20">
        <v>0</v>
      </c>
      <c r="O1054" s="21">
        <v>0</v>
      </c>
      <c r="P1054" s="22">
        <v>0</v>
      </c>
      <c r="Q1054" s="23">
        <v>0</v>
      </c>
      <c r="R1054" s="24">
        <v>0</v>
      </c>
      <c r="S1054" s="25">
        <v>170</v>
      </c>
      <c r="AMG1054"/>
      <c r="AMH1054"/>
      <c r="AMI1054"/>
      <c r="AMJ1054"/>
    </row>
    <row r="1055" spans="1:1024" s="2" customFormat="1" ht="38.25" x14ac:dyDescent="0.25">
      <c r="A1055" s="10" t="s">
        <v>20</v>
      </c>
      <c r="B1055" s="11">
        <v>12241</v>
      </c>
      <c r="C1055" s="10">
        <f>VLOOKUP(B1055,[1]Planilha8!$X$4:$Y$6629,2,0)</f>
        <v>2320016</v>
      </c>
      <c r="D1055" s="12" t="s">
        <v>232</v>
      </c>
      <c r="E1055" s="12" t="str">
        <f>VLOOKUP(B1055,[1]Planilha8!$X$4:$Z$6629,3,0)</f>
        <v>ALMOXARIFADO</v>
      </c>
      <c r="F1055" s="12" t="str">
        <f>VLOOKUP(B1055,[1]Planilha8!$X$4:$AD$6629,7,0)</f>
        <v>BOM</v>
      </c>
      <c r="G1055" s="13">
        <v>44112</v>
      </c>
      <c r="H1055" s="14">
        <v>170</v>
      </c>
      <c r="I1055" s="15" t="s">
        <v>22</v>
      </c>
      <c r="J1055" s="16" t="s">
        <v>233</v>
      </c>
      <c r="K1055" s="17">
        <v>1719</v>
      </c>
      <c r="L1055" s="18">
        <v>2020003765</v>
      </c>
      <c r="M1055" s="19">
        <v>44112</v>
      </c>
      <c r="N1055" s="20">
        <v>0</v>
      </c>
      <c r="O1055" s="21">
        <v>0</v>
      </c>
      <c r="P1055" s="22">
        <v>0</v>
      </c>
      <c r="Q1055" s="23">
        <v>0</v>
      </c>
      <c r="R1055" s="24">
        <v>0</v>
      </c>
      <c r="S1055" s="25">
        <v>170</v>
      </c>
      <c r="AMG1055"/>
      <c r="AMH1055"/>
      <c r="AMI1055"/>
      <c r="AMJ1055"/>
    </row>
    <row r="1056" spans="1:1024" s="2" customFormat="1" ht="38.25" x14ac:dyDescent="0.25">
      <c r="A1056" s="10" t="s">
        <v>20</v>
      </c>
      <c r="B1056" s="11">
        <v>12242</v>
      </c>
      <c r="C1056" s="10">
        <f>VLOOKUP(B1056,[1]Planilha8!$X$4:$Y$6629,2,0)</f>
        <v>2320018</v>
      </c>
      <c r="D1056" s="12" t="s">
        <v>232</v>
      </c>
      <c r="E1056" s="12" t="str">
        <f>VLOOKUP(B1056,[1]Planilha8!$X$4:$Z$6629,3,0)</f>
        <v>ALMOXARIFADO</v>
      </c>
      <c r="F1056" s="12" t="str">
        <f>VLOOKUP(B1056,[1]Planilha8!$X$4:$AD$6629,7,0)</f>
        <v>BOM</v>
      </c>
      <c r="G1056" s="13">
        <v>44112</v>
      </c>
      <c r="H1056" s="14">
        <v>170</v>
      </c>
      <c r="I1056" s="15" t="s">
        <v>22</v>
      </c>
      <c r="J1056" s="16" t="s">
        <v>233</v>
      </c>
      <c r="K1056" s="17">
        <v>1719</v>
      </c>
      <c r="L1056" s="18">
        <v>2020003765</v>
      </c>
      <c r="M1056" s="19">
        <v>44112</v>
      </c>
      <c r="N1056" s="20">
        <v>0</v>
      </c>
      <c r="O1056" s="21">
        <v>0</v>
      </c>
      <c r="P1056" s="22">
        <v>0</v>
      </c>
      <c r="Q1056" s="23">
        <v>0</v>
      </c>
      <c r="R1056" s="24">
        <v>0</v>
      </c>
      <c r="S1056" s="25">
        <v>170</v>
      </c>
      <c r="AMG1056"/>
      <c r="AMH1056"/>
      <c r="AMI1056"/>
      <c r="AMJ1056"/>
    </row>
    <row r="1057" spans="1:1024" s="2" customFormat="1" ht="38.25" x14ac:dyDescent="0.25">
      <c r="A1057" s="10" t="s">
        <v>20</v>
      </c>
      <c r="B1057" s="11">
        <v>12243</v>
      </c>
      <c r="C1057" s="10">
        <f>VLOOKUP(B1057,[1]Planilha8!$X$4:$Y$6629,2,0)</f>
        <v>2320027</v>
      </c>
      <c r="D1057" s="12" t="s">
        <v>232</v>
      </c>
      <c r="E1057" s="12" t="str">
        <f>VLOOKUP(B1057,[1]Planilha8!$X$4:$Z$6629,3,0)</f>
        <v>ALMOXARIFADO</v>
      </c>
      <c r="F1057" s="12" t="str">
        <f>VLOOKUP(B1057,[1]Planilha8!$X$4:$AD$6629,7,0)</f>
        <v>BOM</v>
      </c>
      <c r="G1057" s="13">
        <v>44112</v>
      </c>
      <c r="H1057" s="14">
        <v>170</v>
      </c>
      <c r="I1057" s="15" t="s">
        <v>22</v>
      </c>
      <c r="J1057" s="16" t="s">
        <v>233</v>
      </c>
      <c r="K1057" s="17">
        <v>1719</v>
      </c>
      <c r="L1057" s="18">
        <v>2020003765</v>
      </c>
      <c r="M1057" s="19">
        <v>44112</v>
      </c>
      <c r="N1057" s="20">
        <v>0</v>
      </c>
      <c r="O1057" s="21">
        <v>0</v>
      </c>
      <c r="P1057" s="22">
        <v>0</v>
      </c>
      <c r="Q1057" s="23">
        <v>0</v>
      </c>
      <c r="R1057" s="24">
        <v>0</v>
      </c>
      <c r="S1057" s="25">
        <v>170</v>
      </c>
      <c r="AMG1057"/>
      <c r="AMH1057"/>
      <c r="AMI1057"/>
      <c r="AMJ1057"/>
    </row>
    <row r="1058" spans="1:1024" s="2" customFormat="1" ht="38.25" x14ac:dyDescent="0.25">
      <c r="A1058" s="10" t="s">
        <v>20</v>
      </c>
      <c r="B1058" s="11">
        <v>12244</v>
      </c>
      <c r="C1058" s="10">
        <f>VLOOKUP(B1058,[1]Planilha8!$X$4:$Y$6629,2,0)</f>
        <v>2320029</v>
      </c>
      <c r="D1058" s="12" t="s">
        <v>232</v>
      </c>
      <c r="E1058" s="12" t="str">
        <f>VLOOKUP(B1058,[1]Planilha8!$X$4:$Z$6629,3,0)</f>
        <v>ALMOXARIFADO</v>
      </c>
      <c r="F1058" s="12" t="str">
        <f>VLOOKUP(B1058,[1]Planilha8!$X$4:$AD$6629,7,0)</f>
        <v>BOM</v>
      </c>
      <c r="G1058" s="13">
        <v>44112</v>
      </c>
      <c r="H1058" s="14">
        <v>170</v>
      </c>
      <c r="I1058" s="15" t="s">
        <v>22</v>
      </c>
      <c r="J1058" s="16" t="s">
        <v>233</v>
      </c>
      <c r="K1058" s="17">
        <v>1719</v>
      </c>
      <c r="L1058" s="18">
        <v>2020003765</v>
      </c>
      <c r="M1058" s="19">
        <v>44112</v>
      </c>
      <c r="N1058" s="20">
        <v>0</v>
      </c>
      <c r="O1058" s="21">
        <v>0</v>
      </c>
      <c r="P1058" s="22">
        <v>0</v>
      </c>
      <c r="Q1058" s="23">
        <v>0</v>
      </c>
      <c r="R1058" s="24">
        <v>0</v>
      </c>
      <c r="S1058" s="25">
        <v>170</v>
      </c>
      <c r="AMG1058"/>
      <c r="AMH1058"/>
      <c r="AMI1058"/>
      <c r="AMJ1058"/>
    </row>
    <row r="1059" spans="1:1024" s="2" customFormat="1" ht="38.25" x14ac:dyDescent="0.25">
      <c r="A1059" s="10" t="s">
        <v>20</v>
      </c>
      <c r="B1059" s="11">
        <v>12245</v>
      </c>
      <c r="C1059" s="10">
        <f>VLOOKUP(B1059,[1]Planilha8!$X$4:$Y$6629,2,0)</f>
        <v>2320024</v>
      </c>
      <c r="D1059" s="12" t="s">
        <v>232</v>
      </c>
      <c r="E1059" s="12" t="str">
        <f>VLOOKUP(B1059,[1]Planilha8!$X$4:$Z$6629,3,0)</f>
        <v>ALMOXARIFADO</v>
      </c>
      <c r="F1059" s="12" t="str">
        <f>VLOOKUP(B1059,[1]Planilha8!$X$4:$AD$6629,7,0)</f>
        <v>BOM</v>
      </c>
      <c r="G1059" s="13">
        <v>44112</v>
      </c>
      <c r="H1059" s="14">
        <v>170</v>
      </c>
      <c r="I1059" s="15" t="s">
        <v>22</v>
      </c>
      <c r="J1059" s="16" t="s">
        <v>233</v>
      </c>
      <c r="K1059" s="17">
        <v>1719</v>
      </c>
      <c r="L1059" s="18">
        <v>2020003765</v>
      </c>
      <c r="M1059" s="19">
        <v>44112</v>
      </c>
      <c r="N1059" s="20">
        <v>0</v>
      </c>
      <c r="O1059" s="21">
        <v>0</v>
      </c>
      <c r="P1059" s="22">
        <v>0</v>
      </c>
      <c r="Q1059" s="23">
        <v>0</v>
      </c>
      <c r="R1059" s="24">
        <v>0</v>
      </c>
      <c r="S1059" s="25">
        <v>170</v>
      </c>
      <c r="AMG1059"/>
      <c r="AMH1059"/>
      <c r="AMI1059"/>
      <c r="AMJ1059"/>
    </row>
    <row r="1060" spans="1:1024" s="2" customFormat="1" ht="38.25" x14ac:dyDescent="0.25">
      <c r="A1060" s="10" t="s">
        <v>20</v>
      </c>
      <c r="B1060" s="11">
        <v>12246</v>
      </c>
      <c r="C1060" s="10">
        <f>VLOOKUP(B1060,[1]Planilha8!$X$4:$Y$6629,2,0)</f>
        <v>2320022</v>
      </c>
      <c r="D1060" s="12" t="s">
        <v>232</v>
      </c>
      <c r="E1060" s="12" t="str">
        <f>VLOOKUP(B1060,[1]Planilha8!$X$4:$Z$6629,3,0)</f>
        <v>ALMOXARIFADO</v>
      </c>
      <c r="F1060" s="12" t="str">
        <f>VLOOKUP(B1060,[1]Planilha8!$X$4:$AD$6629,7,0)</f>
        <v>BOM</v>
      </c>
      <c r="G1060" s="13">
        <v>44112</v>
      </c>
      <c r="H1060" s="14">
        <v>170</v>
      </c>
      <c r="I1060" s="15" t="s">
        <v>22</v>
      </c>
      <c r="J1060" s="16" t="s">
        <v>233</v>
      </c>
      <c r="K1060" s="17">
        <v>1719</v>
      </c>
      <c r="L1060" s="18">
        <v>2020003765</v>
      </c>
      <c r="M1060" s="19">
        <v>44112</v>
      </c>
      <c r="N1060" s="20">
        <v>0</v>
      </c>
      <c r="O1060" s="21">
        <v>0</v>
      </c>
      <c r="P1060" s="22">
        <v>0</v>
      </c>
      <c r="Q1060" s="23">
        <v>0</v>
      </c>
      <c r="R1060" s="24">
        <v>0</v>
      </c>
      <c r="S1060" s="25">
        <v>170</v>
      </c>
      <c r="AMG1060"/>
      <c r="AMH1060"/>
      <c r="AMI1060"/>
      <c r="AMJ1060"/>
    </row>
    <row r="1061" spans="1:1024" s="2" customFormat="1" ht="38.25" x14ac:dyDescent="0.25">
      <c r="A1061" s="10" t="s">
        <v>20</v>
      </c>
      <c r="B1061" s="11">
        <v>12247</v>
      </c>
      <c r="C1061" s="10">
        <f>VLOOKUP(B1061,[1]Planilha8!$X$4:$Y$6629,2,0)</f>
        <v>2320023</v>
      </c>
      <c r="D1061" s="12" t="s">
        <v>232</v>
      </c>
      <c r="E1061" s="12" t="str">
        <f>VLOOKUP(B1061,[1]Planilha8!$X$4:$Z$6629,3,0)</f>
        <v>ALMOXARIFADO</v>
      </c>
      <c r="F1061" s="12" t="str">
        <f>VLOOKUP(B1061,[1]Planilha8!$X$4:$AD$6629,7,0)</f>
        <v>BOM</v>
      </c>
      <c r="G1061" s="13">
        <v>44112</v>
      </c>
      <c r="H1061" s="14">
        <v>170</v>
      </c>
      <c r="I1061" s="15" t="s">
        <v>22</v>
      </c>
      <c r="J1061" s="16" t="s">
        <v>233</v>
      </c>
      <c r="K1061" s="17">
        <v>1719</v>
      </c>
      <c r="L1061" s="18">
        <v>2020003765</v>
      </c>
      <c r="M1061" s="19">
        <v>44112</v>
      </c>
      <c r="N1061" s="20">
        <v>0</v>
      </c>
      <c r="O1061" s="21">
        <v>0</v>
      </c>
      <c r="P1061" s="22">
        <v>0</v>
      </c>
      <c r="Q1061" s="23">
        <v>0</v>
      </c>
      <c r="R1061" s="24">
        <v>0</v>
      </c>
      <c r="S1061" s="25">
        <v>170</v>
      </c>
      <c r="AMG1061"/>
      <c r="AMH1061"/>
      <c r="AMI1061"/>
      <c r="AMJ1061"/>
    </row>
    <row r="1062" spans="1:1024" s="2" customFormat="1" ht="38.25" x14ac:dyDescent="0.25">
      <c r="A1062" s="10" t="s">
        <v>20</v>
      </c>
      <c r="B1062" s="11">
        <v>12248</v>
      </c>
      <c r="C1062" s="10">
        <f>VLOOKUP(B1062,[1]Planilha8!$X$4:$Y$6629,2,0)</f>
        <v>2320031</v>
      </c>
      <c r="D1062" s="12" t="s">
        <v>232</v>
      </c>
      <c r="E1062" s="12" t="str">
        <f>VLOOKUP(B1062,[1]Planilha8!$X$4:$Z$6629,3,0)</f>
        <v>ALMOXARIFADO</v>
      </c>
      <c r="F1062" s="12" t="str">
        <f>VLOOKUP(B1062,[1]Planilha8!$X$4:$AD$6629,7,0)</f>
        <v>BOM</v>
      </c>
      <c r="G1062" s="13">
        <v>44112</v>
      </c>
      <c r="H1062" s="14">
        <v>170</v>
      </c>
      <c r="I1062" s="15" t="s">
        <v>22</v>
      </c>
      <c r="J1062" s="16" t="s">
        <v>233</v>
      </c>
      <c r="K1062" s="17">
        <v>1719</v>
      </c>
      <c r="L1062" s="18">
        <v>2020003765</v>
      </c>
      <c r="M1062" s="19">
        <v>44112</v>
      </c>
      <c r="N1062" s="20">
        <v>0</v>
      </c>
      <c r="O1062" s="21">
        <v>0</v>
      </c>
      <c r="P1062" s="22">
        <v>0</v>
      </c>
      <c r="Q1062" s="23">
        <v>0</v>
      </c>
      <c r="R1062" s="24">
        <v>0</v>
      </c>
      <c r="S1062" s="25">
        <v>170</v>
      </c>
      <c r="AMG1062"/>
      <c r="AMH1062"/>
      <c r="AMI1062"/>
      <c r="AMJ1062"/>
    </row>
    <row r="1063" spans="1:1024" s="2" customFormat="1" ht="38.25" x14ac:dyDescent="0.25">
      <c r="A1063" s="10" t="s">
        <v>20</v>
      </c>
      <c r="B1063" s="11">
        <v>12249</v>
      </c>
      <c r="C1063" s="10">
        <f>VLOOKUP(B1063,[1]Planilha8!$X$4:$Y$6629,2,0)</f>
        <v>2320025</v>
      </c>
      <c r="D1063" s="12" t="s">
        <v>232</v>
      </c>
      <c r="E1063" s="12" t="str">
        <f>VLOOKUP(B1063,[1]Planilha8!$X$4:$Z$6629,3,0)</f>
        <v>ALMOXARIFADO</v>
      </c>
      <c r="F1063" s="12" t="str">
        <f>VLOOKUP(B1063,[1]Planilha8!$X$4:$AD$6629,7,0)</f>
        <v>BOM</v>
      </c>
      <c r="G1063" s="13">
        <v>44112</v>
      </c>
      <c r="H1063" s="14">
        <v>170</v>
      </c>
      <c r="I1063" s="15" t="s">
        <v>22</v>
      </c>
      <c r="J1063" s="16" t="s">
        <v>233</v>
      </c>
      <c r="K1063" s="17">
        <v>1719</v>
      </c>
      <c r="L1063" s="18">
        <v>2020003765</v>
      </c>
      <c r="M1063" s="19">
        <v>44112</v>
      </c>
      <c r="N1063" s="20">
        <v>0</v>
      </c>
      <c r="O1063" s="21">
        <v>0</v>
      </c>
      <c r="P1063" s="22">
        <v>0</v>
      </c>
      <c r="Q1063" s="23">
        <v>0</v>
      </c>
      <c r="R1063" s="24">
        <v>0</v>
      </c>
      <c r="S1063" s="25">
        <v>170</v>
      </c>
      <c r="AMG1063"/>
      <c r="AMH1063"/>
      <c r="AMI1063"/>
      <c r="AMJ1063"/>
    </row>
    <row r="1064" spans="1:1024" s="2" customFormat="1" ht="38.25" x14ac:dyDescent="0.25">
      <c r="A1064" s="10" t="s">
        <v>20</v>
      </c>
      <c r="B1064" s="11">
        <v>12250</v>
      </c>
      <c r="C1064" s="10">
        <f>VLOOKUP(B1064,[1]Planilha8!$X$4:$Y$6629,2,0)</f>
        <v>2320040</v>
      </c>
      <c r="D1064" s="12" t="s">
        <v>232</v>
      </c>
      <c r="E1064" s="12" t="str">
        <f>VLOOKUP(B1064,[1]Planilha8!$X$4:$Z$6629,3,0)</f>
        <v>ALMOXARIFADO</v>
      </c>
      <c r="F1064" s="12" t="str">
        <f>VLOOKUP(B1064,[1]Planilha8!$X$4:$AD$6629,7,0)</f>
        <v>BOM</v>
      </c>
      <c r="G1064" s="13">
        <v>44112</v>
      </c>
      <c r="H1064" s="14">
        <v>170</v>
      </c>
      <c r="I1064" s="15" t="s">
        <v>22</v>
      </c>
      <c r="J1064" s="16" t="s">
        <v>233</v>
      </c>
      <c r="K1064" s="17">
        <v>1719</v>
      </c>
      <c r="L1064" s="18">
        <v>2020003765</v>
      </c>
      <c r="M1064" s="19">
        <v>44112</v>
      </c>
      <c r="N1064" s="20">
        <v>0</v>
      </c>
      <c r="O1064" s="21">
        <v>0</v>
      </c>
      <c r="P1064" s="22">
        <v>0</v>
      </c>
      <c r="Q1064" s="23">
        <v>0</v>
      </c>
      <c r="R1064" s="24">
        <v>0</v>
      </c>
      <c r="S1064" s="25">
        <v>170</v>
      </c>
      <c r="AMG1064"/>
      <c r="AMH1064"/>
      <c r="AMI1064"/>
      <c r="AMJ1064"/>
    </row>
    <row r="1065" spans="1:1024" s="2" customFormat="1" ht="38.25" x14ac:dyDescent="0.25">
      <c r="A1065" s="10" t="s">
        <v>20</v>
      </c>
      <c r="B1065" s="11">
        <v>12251</v>
      </c>
      <c r="C1065" s="10">
        <f>VLOOKUP(B1065,[1]Planilha8!$X$4:$Y$6629,2,0)</f>
        <v>2320038</v>
      </c>
      <c r="D1065" s="12" t="s">
        <v>232</v>
      </c>
      <c r="E1065" s="12" t="str">
        <f>VLOOKUP(B1065,[1]Planilha8!$X$4:$Z$6629,3,0)</f>
        <v>ALMOXARIFADO</v>
      </c>
      <c r="F1065" s="12" t="str">
        <f>VLOOKUP(B1065,[1]Planilha8!$X$4:$AD$6629,7,0)</f>
        <v>BOM</v>
      </c>
      <c r="G1065" s="13">
        <v>44112</v>
      </c>
      <c r="H1065" s="14">
        <v>170</v>
      </c>
      <c r="I1065" s="15" t="s">
        <v>22</v>
      </c>
      <c r="J1065" s="16" t="s">
        <v>233</v>
      </c>
      <c r="K1065" s="17">
        <v>1719</v>
      </c>
      <c r="L1065" s="18">
        <v>2020003765</v>
      </c>
      <c r="M1065" s="19">
        <v>44112</v>
      </c>
      <c r="N1065" s="20">
        <v>0</v>
      </c>
      <c r="O1065" s="21">
        <v>0</v>
      </c>
      <c r="P1065" s="22">
        <v>0</v>
      </c>
      <c r="Q1065" s="23">
        <v>0</v>
      </c>
      <c r="R1065" s="24">
        <v>0</v>
      </c>
      <c r="S1065" s="25">
        <v>170</v>
      </c>
      <c r="AMG1065"/>
      <c r="AMH1065"/>
      <c r="AMI1065"/>
      <c r="AMJ1065"/>
    </row>
    <row r="1066" spans="1:1024" s="2" customFormat="1" ht="38.25" x14ac:dyDescent="0.25">
      <c r="A1066" s="10" t="s">
        <v>20</v>
      </c>
      <c r="B1066" s="11">
        <v>12252</v>
      </c>
      <c r="C1066" s="10">
        <f>VLOOKUP(B1066,[1]Planilha8!$X$4:$Y$6629,2,0)</f>
        <v>2320034</v>
      </c>
      <c r="D1066" s="12" t="s">
        <v>232</v>
      </c>
      <c r="E1066" s="12" t="str">
        <f>VLOOKUP(B1066,[1]Planilha8!$X$4:$Z$6629,3,0)</f>
        <v>ALMOXARIFADO</v>
      </c>
      <c r="F1066" s="12" t="str">
        <f>VLOOKUP(B1066,[1]Planilha8!$X$4:$AD$6629,7,0)</f>
        <v>BOM</v>
      </c>
      <c r="G1066" s="13">
        <v>44112</v>
      </c>
      <c r="H1066" s="14">
        <v>170</v>
      </c>
      <c r="I1066" s="15" t="s">
        <v>22</v>
      </c>
      <c r="J1066" s="16" t="s">
        <v>233</v>
      </c>
      <c r="K1066" s="17">
        <v>1719</v>
      </c>
      <c r="L1066" s="18">
        <v>2020003765</v>
      </c>
      <c r="M1066" s="19">
        <v>44112</v>
      </c>
      <c r="N1066" s="20">
        <v>0</v>
      </c>
      <c r="O1066" s="21">
        <v>0</v>
      </c>
      <c r="P1066" s="22">
        <v>0</v>
      </c>
      <c r="Q1066" s="23">
        <v>0</v>
      </c>
      <c r="R1066" s="24">
        <v>0</v>
      </c>
      <c r="S1066" s="25">
        <v>170</v>
      </c>
      <c r="AMG1066"/>
      <c r="AMH1066"/>
      <c r="AMI1066"/>
      <c r="AMJ1066"/>
    </row>
    <row r="1067" spans="1:1024" s="2" customFormat="1" ht="38.25" x14ac:dyDescent="0.25">
      <c r="A1067" s="10" t="s">
        <v>20</v>
      </c>
      <c r="B1067" s="11">
        <v>12253</v>
      </c>
      <c r="C1067" s="10">
        <f>VLOOKUP(B1067,[1]Planilha8!$X$4:$Y$6629,2,0)</f>
        <v>2320030</v>
      </c>
      <c r="D1067" s="12" t="s">
        <v>232</v>
      </c>
      <c r="E1067" s="12" t="str">
        <f>VLOOKUP(B1067,[1]Planilha8!$X$4:$Z$6629,3,0)</f>
        <v>ALMOXARIFADO</v>
      </c>
      <c r="F1067" s="12" t="str">
        <f>VLOOKUP(B1067,[1]Planilha8!$X$4:$AD$6629,7,0)</f>
        <v>BOM</v>
      </c>
      <c r="G1067" s="13">
        <v>44112</v>
      </c>
      <c r="H1067" s="14">
        <v>170</v>
      </c>
      <c r="I1067" s="15" t="s">
        <v>22</v>
      </c>
      <c r="J1067" s="16" t="s">
        <v>233</v>
      </c>
      <c r="K1067" s="17">
        <v>1719</v>
      </c>
      <c r="L1067" s="18">
        <v>2020003765</v>
      </c>
      <c r="M1067" s="19">
        <v>44112</v>
      </c>
      <c r="N1067" s="20">
        <v>0</v>
      </c>
      <c r="O1067" s="21">
        <v>0</v>
      </c>
      <c r="P1067" s="22">
        <v>0</v>
      </c>
      <c r="Q1067" s="23">
        <v>0</v>
      </c>
      <c r="R1067" s="24">
        <v>0</v>
      </c>
      <c r="S1067" s="25">
        <v>170</v>
      </c>
      <c r="AMG1067"/>
      <c r="AMH1067"/>
      <c r="AMI1067"/>
      <c r="AMJ1067"/>
    </row>
    <row r="1068" spans="1:1024" s="2" customFormat="1" ht="38.25" x14ac:dyDescent="0.25">
      <c r="A1068" s="10" t="s">
        <v>20</v>
      </c>
      <c r="B1068" s="11">
        <v>12254</v>
      </c>
      <c r="C1068" s="10">
        <f>VLOOKUP(B1068,[1]Planilha8!$X$4:$Y$6629,2,0)</f>
        <v>2320028</v>
      </c>
      <c r="D1068" s="12" t="s">
        <v>232</v>
      </c>
      <c r="E1068" s="12" t="str">
        <f>VLOOKUP(B1068,[1]Planilha8!$X$4:$Z$6629,3,0)</f>
        <v>ALMOXARIFADO</v>
      </c>
      <c r="F1068" s="12" t="str">
        <f>VLOOKUP(B1068,[1]Planilha8!$X$4:$AD$6629,7,0)</f>
        <v>BOM</v>
      </c>
      <c r="G1068" s="13">
        <v>44112</v>
      </c>
      <c r="H1068" s="14">
        <v>170</v>
      </c>
      <c r="I1068" s="15" t="s">
        <v>22</v>
      </c>
      <c r="J1068" s="16" t="s">
        <v>233</v>
      </c>
      <c r="K1068" s="17">
        <v>1719</v>
      </c>
      <c r="L1068" s="18">
        <v>2020003765</v>
      </c>
      <c r="M1068" s="19">
        <v>44112</v>
      </c>
      <c r="N1068" s="20">
        <v>0</v>
      </c>
      <c r="O1068" s="21">
        <v>0</v>
      </c>
      <c r="P1068" s="22">
        <v>0</v>
      </c>
      <c r="Q1068" s="23">
        <v>0</v>
      </c>
      <c r="R1068" s="24">
        <v>0</v>
      </c>
      <c r="S1068" s="25">
        <v>170</v>
      </c>
      <c r="AMG1068"/>
      <c r="AMH1068"/>
      <c r="AMI1068"/>
      <c r="AMJ1068"/>
    </row>
    <row r="1069" spans="1:1024" s="2" customFormat="1" ht="63.75" x14ac:dyDescent="0.25">
      <c r="A1069" s="10" t="s">
        <v>20</v>
      </c>
      <c r="B1069" s="11">
        <v>12434</v>
      </c>
      <c r="C1069" s="10">
        <f>VLOOKUP(B1069,[1]Planilha8!$X$4:$Y$6629,2,0)</f>
        <v>2329952</v>
      </c>
      <c r="D1069" s="12" t="s">
        <v>234</v>
      </c>
      <c r="E1069" s="12" t="str">
        <f>VLOOKUP(B1069,[1]Planilha8!$X$4:$Z$6629,3,0)</f>
        <v>CCIH</v>
      </c>
      <c r="F1069" s="12" t="str">
        <f>VLOOKUP(B1069,[1]Planilha8!$X$4:$AD$6629,7,0)</f>
        <v>BOM</v>
      </c>
      <c r="G1069" s="13">
        <v>44210</v>
      </c>
      <c r="H1069" s="14">
        <v>0</v>
      </c>
      <c r="I1069" s="15" t="s">
        <v>22</v>
      </c>
      <c r="J1069" s="16" t="s">
        <v>235</v>
      </c>
      <c r="K1069" s="17" t="s">
        <v>236</v>
      </c>
      <c r="L1069" s="18" t="s">
        <v>237</v>
      </c>
      <c r="M1069" s="19">
        <v>44210</v>
      </c>
      <c r="N1069" s="20">
        <v>0</v>
      </c>
      <c r="O1069" s="21">
        <v>0</v>
      </c>
      <c r="P1069" s="22">
        <v>0</v>
      </c>
      <c r="Q1069" s="23">
        <v>0</v>
      </c>
      <c r="R1069" s="24">
        <v>0</v>
      </c>
      <c r="S1069" s="25">
        <v>0</v>
      </c>
      <c r="AMG1069"/>
      <c r="AMH1069"/>
      <c r="AMI1069"/>
      <c r="AMJ1069"/>
    </row>
    <row r="1070" spans="1:1024" s="2" customFormat="1" ht="25.5" x14ac:dyDescent="0.25">
      <c r="A1070" s="10" t="s">
        <v>20</v>
      </c>
      <c r="B1070" s="11">
        <v>12921</v>
      </c>
      <c r="C1070" s="10">
        <f>VLOOKUP(B1070,[1]Planilha8!$X$4:$Y$6629,2,0)</f>
        <v>2819375</v>
      </c>
      <c r="D1070" s="12" t="s">
        <v>238</v>
      </c>
      <c r="E1070" s="12" t="str">
        <f>VLOOKUP(B1070,[1]Planilha8!$X$4:$Z$6629,3,0)</f>
        <v>GERÊNCIA DE PESSOAL – HGG</v>
      </c>
      <c r="F1070" s="12" t="str">
        <f>VLOOKUP(B1070,[1]Planilha8!$X$4:$AD$6629,7,0)</f>
        <v>BOM</v>
      </c>
      <c r="G1070" s="13">
        <v>44684</v>
      </c>
      <c r="H1070" s="14">
        <v>850</v>
      </c>
      <c r="I1070" s="15" t="s">
        <v>22</v>
      </c>
      <c r="J1070" s="16" t="s">
        <v>239</v>
      </c>
      <c r="K1070" s="17">
        <v>5522</v>
      </c>
      <c r="L1070" s="18">
        <v>2021003983</v>
      </c>
      <c r="M1070" s="19">
        <v>44684</v>
      </c>
      <c r="N1070" s="20">
        <v>0</v>
      </c>
      <c r="O1070" s="21">
        <v>0</v>
      </c>
      <c r="P1070" s="22">
        <v>0</v>
      </c>
      <c r="Q1070" s="23">
        <v>0</v>
      </c>
      <c r="R1070" s="24">
        <v>0</v>
      </c>
      <c r="S1070" s="25">
        <v>850</v>
      </c>
      <c r="AMG1070"/>
      <c r="AMH1070"/>
      <c r="AMI1070"/>
      <c r="AMJ1070"/>
    </row>
    <row r="1071" spans="1:1024" s="2" customFormat="1" ht="51" x14ac:dyDescent="0.25">
      <c r="A1071" s="10" t="s">
        <v>20</v>
      </c>
      <c r="B1071" s="11">
        <v>13212</v>
      </c>
      <c r="C1071" s="10">
        <f>VLOOKUP(B1071,[1]Planilha8!$X$4:$Y$6629,2,0)</f>
        <v>2961203</v>
      </c>
      <c r="D1071" s="12" t="s">
        <v>240</v>
      </c>
      <c r="E1071" s="12" t="str">
        <f>VLOOKUP(B1071,[1]Planilha8!$X$4:$Z$6629,3,0)</f>
        <v>TRANSPLANTE</v>
      </c>
      <c r="F1071" s="12" t="str">
        <f>VLOOKUP(B1071,[1]Planilha8!$X$4:$AD$6629,7,0)</f>
        <v>BOM</v>
      </c>
      <c r="G1071" s="13">
        <v>44798</v>
      </c>
      <c r="H1071" s="14">
        <v>2099.9</v>
      </c>
      <c r="I1071" s="15" t="s">
        <v>22</v>
      </c>
      <c r="J1071" s="16" t="s">
        <v>241</v>
      </c>
      <c r="K1071" s="17">
        <v>1720</v>
      </c>
      <c r="L1071" s="18">
        <v>2022004252</v>
      </c>
      <c r="M1071" s="19">
        <v>44798</v>
      </c>
      <c r="N1071" s="20">
        <v>0</v>
      </c>
      <c r="O1071" s="21">
        <v>0</v>
      </c>
      <c r="P1071" s="22">
        <v>0</v>
      </c>
      <c r="Q1071" s="23">
        <v>0</v>
      </c>
      <c r="R1071" s="24">
        <v>0</v>
      </c>
      <c r="S1071" s="25">
        <v>2099.9</v>
      </c>
      <c r="AMG1071"/>
      <c r="AMH1071"/>
      <c r="AMI1071"/>
      <c r="AMJ1071"/>
    </row>
    <row r="1072" spans="1:1024" s="2" customFormat="1" ht="38.25" x14ac:dyDescent="0.25">
      <c r="A1072" s="10" t="s">
        <v>20</v>
      </c>
      <c r="B1072" s="11">
        <v>13213</v>
      </c>
      <c r="C1072" s="10">
        <f>VLOOKUP(B1072,[1]Planilha8!$X$4:$Y$6629,2,0)</f>
        <v>2961204</v>
      </c>
      <c r="D1072" s="12" t="s">
        <v>242</v>
      </c>
      <c r="E1072" s="12" t="str">
        <f>VLOOKUP(B1072,[1]Planilha8!$X$4:$Z$6629,3,0)</f>
        <v>TRANSPLANTE</v>
      </c>
      <c r="F1072" s="12" t="str">
        <f>VLOOKUP(B1072,[1]Planilha8!$X$4:$AD$6629,7,0)</f>
        <v>BOM</v>
      </c>
      <c r="G1072" s="13">
        <v>44798</v>
      </c>
      <c r="H1072" s="14">
        <v>2899.9</v>
      </c>
      <c r="I1072" s="15" t="s">
        <v>22</v>
      </c>
      <c r="J1072" s="16" t="s">
        <v>241</v>
      </c>
      <c r="K1072" s="17">
        <v>1720</v>
      </c>
      <c r="L1072" s="18">
        <v>2022004252</v>
      </c>
      <c r="M1072" s="19">
        <v>44798</v>
      </c>
      <c r="N1072" s="20">
        <v>0</v>
      </c>
      <c r="O1072" s="21">
        <v>0</v>
      </c>
      <c r="P1072" s="22">
        <v>0</v>
      </c>
      <c r="Q1072" s="23">
        <v>0</v>
      </c>
      <c r="R1072" s="24">
        <v>0</v>
      </c>
      <c r="S1072" s="25">
        <v>2899.9</v>
      </c>
      <c r="AMG1072"/>
      <c r="AMH1072"/>
      <c r="AMI1072"/>
      <c r="AMJ1072"/>
    </row>
    <row r="1073" spans="1:1024" s="2" customFormat="1" ht="38.25" x14ac:dyDescent="0.25">
      <c r="A1073" s="10" t="s">
        <v>20</v>
      </c>
      <c r="B1073" s="11">
        <v>13215</v>
      </c>
      <c r="C1073" s="10">
        <f>VLOOKUP(B1073,[1]Planilha8!$X$4:$Y$6629,2,0)</f>
        <v>2961206</v>
      </c>
      <c r="D1073" s="12" t="s">
        <v>243</v>
      </c>
      <c r="E1073" s="12" t="str">
        <f>VLOOKUP(B1073,[1]Planilha8!$X$4:$Z$6629,3,0)</f>
        <v>TRANSPLANTE</v>
      </c>
      <c r="F1073" s="12" t="str">
        <f>VLOOKUP(B1073,[1]Planilha8!$X$4:$AD$6629,7,0)</f>
        <v>BOM</v>
      </c>
      <c r="G1073" s="13">
        <v>44798</v>
      </c>
      <c r="H1073" s="14">
        <v>400.15</v>
      </c>
      <c r="I1073" s="15" t="s">
        <v>22</v>
      </c>
      <c r="J1073" s="16" t="s">
        <v>241</v>
      </c>
      <c r="K1073" s="17">
        <v>1720</v>
      </c>
      <c r="L1073" s="18">
        <v>2022004252</v>
      </c>
      <c r="M1073" s="19">
        <v>44798</v>
      </c>
      <c r="N1073" s="20">
        <v>0</v>
      </c>
      <c r="O1073" s="21">
        <v>0</v>
      </c>
      <c r="P1073" s="22">
        <v>0</v>
      </c>
      <c r="Q1073" s="23">
        <v>0</v>
      </c>
      <c r="R1073" s="24">
        <v>0</v>
      </c>
      <c r="S1073" s="25">
        <v>400.15</v>
      </c>
      <c r="AMG1073"/>
      <c r="AMH1073"/>
      <c r="AMI1073"/>
      <c r="AMJ1073"/>
    </row>
    <row r="1074" spans="1:1024" s="2" customFormat="1" ht="38.25" x14ac:dyDescent="0.25">
      <c r="A1074" s="10" t="s">
        <v>20</v>
      </c>
      <c r="B1074" s="11">
        <v>13216</v>
      </c>
      <c r="C1074" s="10">
        <f>VLOOKUP(B1074,[1]Planilha8!$X$4:$Y$6629,2,0)</f>
        <v>2961207</v>
      </c>
      <c r="D1074" s="12" t="s">
        <v>243</v>
      </c>
      <c r="E1074" s="12" t="str">
        <f>VLOOKUP(B1074,[1]Planilha8!$X$4:$Z$6629,3,0)</f>
        <v>TRANSPLANTE</v>
      </c>
      <c r="F1074" s="12" t="str">
        <f>VLOOKUP(B1074,[1]Planilha8!$X$4:$AD$6629,7,0)</f>
        <v>BOM</v>
      </c>
      <c r="G1074" s="13">
        <v>44798</v>
      </c>
      <c r="H1074" s="14">
        <v>400.15</v>
      </c>
      <c r="I1074" s="15" t="s">
        <v>22</v>
      </c>
      <c r="J1074" s="16" t="s">
        <v>241</v>
      </c>
      <c r="K1074" s="17">
        <v>1720</v>
      </c>
      <c r="L1074" s="18">
        <v>2022004252</v>
      </c>
      <c r="M1074" s="19">
        <v>44798</v>
      </c>
      <c r="N1074" s="20">
        <v>0</v>
      </c>
      <c r="O1074" s="21">
        <v>0</v>
      </c>
      <c r="P1074" s="22">
        <v>0</v>
      </c>
      <c r="Q1074" s="23">
        <v>0</v>
      </c>
      <c r="R1074" s="24">
        <v>0</v>
      </c>
      <c r="S1074" s="25">
        <v>400.15</v>
      </c>
      <c r="AMG1074"/>
      <c r="AMH1074"/>
      <c r="AMI1074"/>
      <c r="AMJ1074"/>
    </row>
    <row r="1075" spans="1:1024" s="2" customFormat="1" ht="38.25" x14ac:dyDescent="0.25">
      <c r="A1075" s="10" t="s">
        <v>20</v>
      </c>
      <c r="B1075" s="11">
        <v>13217</v>
      </c>
      <c r="C1075" s="10">
        <f>VLOOKUP(B1075,[1]Planilha8!$X$4:$Y$6629,2,0)</f>
        <v>2961208</v>
      </c>
      <c r="D1075" s="12" t="s">
        <v>243</v>
      </c>
      <c r="E1075" s="12" t="str">
        <f>VLOOKUP(B1075,[1]Planilha8!$X$4:$Z$6629,3,0)</f>
        <v>TRANSPLANTE</v>
      </c>
      <c r="F1075" s="12" t="str">
        <f>VLOOKUP(B1075,[1]Planilha8!$X$4:$AD$6629,7,0)</f>
        <v>BOM</v>
      </c>
      <c r="G1075" s="13">
        <v>44798</v>
      </c>
      <c r="H1075" s="14">
        <v>400.15</v>
      </c>
      <c r="I1075" s="15" t="s">
        <v>22</v>
      </c>
      <c r="J1075" s="16" t="s">
        <v>241</v>
      </c>
      <c r="K1075" s="17">
        <v>1720</v>
      </c>
      <c r="L1075" s="18">
        <v>2022004252</v>
      </c>
      <c r="M1075" s="19">
        <v>44798</v>
      </c>
      <c r="N1075" s="20">
        <v>0</v>
      </c>
      <c r="O1075" s="21">
        <v>0</v>
      </c>
      <c r="P1075" s="22">
        <v>0</v>
      </c>
      <c r="Q1075" s="23">
        <v>0</v>
      </c>
      <c r="R1075" s="24">
        <v>0</v>
      </c>
      <c r="S1075" s="25">
        <v>400.15</v>
      </c>
      <c r="AMG1075"/>
      <c r="AMH1075"/>
      <c r="AMI1075"/>
      <c r="AMJ1075"/>
    </row>
    <row r="1076" spans="1:1024" s="2" customFormat="1" ht="38.25" x14ac:dyDescent="0.25">
      <c r="A1076" s="10" t="s">
        <v>20</v>
      </c>
      <c r="B1076" s="11">
        <v>13218</v>
      </c>
      <c r="C1076" s="10">
        <f>VLOOKUP(B1076,[1]Planilha8!$X$4:$Y$6629,2,0)</f>
        <v>2961209</v>
      </c>
      <c r="D1076" s="12" t="s">
        <v>243</v>
      </c>
      <c r="E1076" s="12" t="str">
        <f>VLOOKUP(B1076,[1]Planilha8!$X$4:$Z$6629,3,0)</f>
        <v>TRANSPLANTE</v>
      </c>
      <c r="F1076" s="12" t="str">
        <f>VLOOKUP(B1076,[1]Planilha8!$X$4:$AD$6629,7,0)</f>
        <v>BOM</v>
      </c>
      <c r="G1076" s="13">
        <v>44798</v>
      </c>
      <c r="H1076" s="14">
        <v>400.15</v>
      </c>
      <c r="I1076" s="15" t="s">
        <v>22</v>
      </c>
      <c r="J1076" s="16" t="s">
        <v>241</v>
      </c>
      <c r="K1076" s="17">
        <v>1720</v>
      </c>
      <c r="L1076" s="18">
        <v>2022004252</v>
      </c>
      <c r="M1076" s="19">
        <v>44798</v>
      </c>
      <c r="N1076" s="20">
        <v>0</v>
      </c>
      <c r="O1076" s="21">
        <v>0</v>
      </c>
      <c r="P1076" s="22">
        <v>0</v>
      </c>
      <c r="Q1076" s="23">
        <v>0</v>
      </c>
      <c r="R1076" s="24">
        <v>0</v>
      </c>
      <c r="S1076" s="25">
        <v>400.15</v>
      </c>
      <c r="AMG1076"/>
      <c r="AMH1076"/>
      <c r="AMI1076"/>
      <c r="AMJ1076"/>
    </row>
    <row r="1077" spans="1:1024" s="2" customFormat="1" ht="38.25" x14ac:dyDescent="0.25">
      <c r="A1077" s="10" t="s">
        <v>20</v>
      </c>
      <c r="B1077" s="11">
        <v>13219</v>
      </c>
      <c r="C1077" s="10">
        <f>VLOOKUP(B1077,[1]Planilha8!$X$4:$Y$6629,2,0)</f>
        <v>2961210</v>
      </c>
      <c r="D1077" s="12" t="s">
        <v>243</v>
      </c>
      <c r="E1077" s="12" t="str">
        <f>VLOOKUP(B1077,[1]Planilha8!$X$4:$Z$6629,3,0)</f>
        <v>TRANSPLANTE</v>
      </c>
      <c r="F1077" s="12" t="str">
        <f>VLOOKUP(B1077,[1]Planilha8!$X$4:$AD$6629,7,0)</f>
        <v>BOM</v>
      </c>
      <c r="G1077" s="13">
        <v>44798</v>
      </c>
      <c r="H1077" s="14">
        <v>400.15</v>
      </c>
      <c r="I1077" s="15" t="s">
        <v>22</v>
      </c>
      <c r="J1077" s="16" t="s">
        <v>241</v>
      </c>
      <c r="K1077" s="17">
        <v>1720</v>
      </c>
      <c r="L1077" s="18">
        <v>2022004252</v>
      </c>
      <c r="M1077" s="19">
        <v>44798</v>
      </c>
      <c r="N1077" s="20">
        <v>0</v>
      </c>
      <c r="O1077" s="21">
        <v>0</v>
      </c>
      <c r="P1077" s="22">
        <v>0</v>
      </c>
      <c r="Q1077" s="23">
        <v>0</v>
      </c>
      <c r="R1077" s="24">
        <v>0</v>
      </c>
      <c r="S1077" s="25">
        <v>400.15</v>
      </c>
      <c r="AMG1077"/>
      <c r="AMH1077"/>
      <c r="AMI1077"/>
      <c r="AMJ1077"/>
    </row>
    <row r="1078" spans="1:1024" s="2" customFormat="1" ht="38.25" x14ac:dyDescent="0.25">
      <c r="A1078" s="10" t="s">
        <v>20</v>
      </c>
      <c r="B1078" s="11">
        <v>13220</v>
      </c>
      <c r="C1078" s="10">
        <f>VLOOKUP(B1078,[1]Planilha8!$X$4:$Y$6629,2,0)</f>
        <v>2961211</v>
      </c>
      <c r="D1078" s="12" t="s">
        <v>243</v>
      </c>
      <c r="E1078" s="12" t="str">
        <f>VLOOKUP(B1078,[1]Planilha8!$X$4:$Z$6629,3,0)</f>
        <v>TRANSPLANTE</v>
      </c>
      <c r="F1078" s="12" t="str">
        <f>VLOOKUP(B1078,[1]Planilha8!$X$4:$AD$6629,7,0)</f>
        <v>BOM</v>
      </c>
      <c r="G1078" s="13">
        <v>44798</v>
      </c>
      <c r="H1078" s="14">
        <v>400.15</v>
      </c>
      <c r="I1078" s="15" t="s">
        <v>22</v>
      </c>
      <c r="J1078" s="16" t="s">
        <v>241</v>
      </c>
      <c r="K1078" s="17">
        <v>1720</v>
      </c>
      <c r="L1078" s="18">
        <v>2022004252</v>
      </c>
      <c r="M1078" s="19">
        <v>44798</v>
      </c>
      <c r="N1078" s="20">
        <v>0</v>
      </c>
      <c r="O1078" s="21">
        <v>0</v>
      </c>
      <c r="P1078" s="22">
        <v>0</v>
      </c>
      <c r="Q1078" s="23">
        <v>0</v>
      </c>
      <c r="R1078" s="24">
        <v>0</v>
      </c>
      <c r="S1078" s="25">
        <v>400.15</v>
      </c>
      <c r="AMG1078"/>
      <c r="AMH1078"/>
      <c r="AMI1078"/>
      <c r="AMJ1078"/>
    </row>
    <row r="1079" spans="1:1024" s="2" customFormat="1" ht="38.25" x14ac:dyDescent="0.25">
      <c r="A1079" s="10" t="s">
        <v>20</v>
      </c>
      <c r="B1079" s="11">
        <v>13221</v>
      </c>
      <c r="C1079" s="10">
        <f>VLOOKUP(B1079,[1]Planilha8!$X$4:$Y$6629,2,0)</f>
        <v>2961212</v>
      </c>
      <c r="D1079" s="12" t="s">
        <v>243</v>
      </c>
      <c r="E1079" s="12" t="str">
        <f>VLOOKUP(B1079,[1]Planilha8!$X$4:$Z$6629,3,0)</f>
        <v>TRANSPLANTE</v>
      </c>
      <c r="F1079" s="12" t="str">
        <f>VLOOKUP(B1079,[1]Planilha8!$X$4:$AD$6629,7,0)</f>
        <v>BOM</v>
      </c>
      <c r="G1079" s="13">
        <v>44798</v>
      </c>
      <c r="H1079" s="14">
        <v>400.15</v>
      </c>
      <c r="I1079" s="15" t="s">
        <v>22</v>
      </c>
      <c r="J1079" s="16" t="s">
        <v>241</v>
      </c>
      <c r="K1079" s="17">
        <v>1720</v>
      </c>
      <c r="L1079" s="18">
        <v>2022004252</v>
      </c>
      <c r="M1079" s="19">
        <v>44798</v>
      </c>
      <c r="N1079" s="20">
        <v>0</v>
      </c>
      <c r="O1079" s="21">
        <v>0</v>
      </c>
      <c r="P1079" s="22">
        <v>0</v>
      </c>
      <c r="Q1079" s="23">
        <v>0</v>
      </c>
      <c r="R1079" s="24">
        <v>0</v>
      </c>
      <c r="S1079" s="25">
        <v>400.15</v>
      </c>
      <c r="AMG1079"/>
      <c r="AMH1079"/>
      <c r="AMI1079"/>
      <c r="AMJ1079"/>
    </row>
    <row r="1080" spans="1:1024" s="2" customFormat="1" ht="38.25" x14ac:dyDescent="0.25">
      <c r="A1080" s="10" t="s">
        <v>20</v>
      </c>
      <c r="B1080" s="11">
        <v>13222</v>
      </c>
      <c r="C1080" s="10">
        <f>VLOOKUP(B1080,[1]Planilha8!$X$4:$Y$6629,2,0)</f>
        <v>2961213</v>
      </c>
      <c r="D1080" s="12" t="s">
        <v>243</v>
      </c>
      <c r="E1080" s="12" t="str">
        <f>VLOOKUP(B1080,[1]Planilha8!$X$4:$Z$6629,3,0)</f>
        <v>TRANSPLANTE</v>
      </c>
      <c r="F1080" s="12" t="str">
        <f>VLOOKUP(B1080,[1]Planilha8!$X$4:$AD$6629,7,0)</f>
        <v>BOM</v>
      </c>
      <c r="G1080" s="13">
        <v>44798</v>
      </c>
      <c r="H1080" s="14">
        <v>400.15</v>
      </c>
      <c r="I1080" s="15" t="s">
        <v>22</v>
      </c>
      <c r="J1080" s="16" t="s">
        <v>241</v>
      </c>
      <c r="K1080" s="17">
        <v>1720</v>
      </c>
      <c r="L1080" s="18">
        <v>2022004252</v>
      </c>
      <c r="M1080" s="19">
        <v>44798</v>
      </c>
      <c r="N1080" s="20">
        <v>0</v>
      </c>
      <c r="O1080" s="21">
        <v>0</v>
      </c>
      <c r="P1080" s="22">
        <v>0</v>
      </c>
      <c r="Q1080" s="23">
        <v>0</v>
      </c>
      <c r="R1080" s="24">
        <v>0</v>
      </c>
      <c r="S1080" s="25">
        <v>400.15</v>
      </c>
      <c r="AMG1080"/>
      <c r="AMH1080"/>
      <c r="AMI1080"/>
      <c r="AMJ1080"/>
    </row>
    <row r="1081" spans="1:1024" s="2" customFormat="1" ht="38.25" x14ac:dyDescent="0.25">
      <c r="A1081" s="10" t="s">
        <v>20</v>
      </c>
      <c r="B1081" s="11">
        <v>13223</v>
      </c>
      <c r="C1081" s="10">
        <f>VLOOKUP(B1081,[1]Planilha8!$X$4:$Y$6629,2,0)</f>
        <v>2961214</v>
      </c>
      <c r="D1081" s="12" t="s">
        <v>243</v>
      </c>
      <c r="E1081" s="12" t="str">
        <f>VLOOKUP(B1081,[1]Planilha8!$X$4:$Z$6629,3,0)</f>
        <v>TRANSPLANTE</v>
      </c>
      <c r="F1081" s="12" t="str">
        <f>VLOOKUP(B1081,[1]Planilha8!$X$4:$AD$6629,7,0)</f>
        <v>BOM</v>
      </c>
      <c r="G1081" s="13">
        <v>44798</v>
      </c>
      <c r="H1081" s="14">
        <v>400.15</v>
      </c>
      <c r="I1081" s="15" t="s">
        <v>22</v>
      </c>
      <c r="J1081" s="16" t="s">
        <v>241</v>
      </c>
      <c r="K1081" s="17">
        <v>1720</v>
      </c>
      <c r="L1081" s="18">
        <v>2022004252</v>
      </c>
      <c r="M1081" s="19">
        <v>44798</v>
      </c>
      <c r="N1081" s="20">
        <v>0</v>
      </c>
      <c r="O1081" s="21">
        <v>0</v>
      </c>
      <c r="P1081" s="22">
        <v>0</v>
      </c>
      <c r="Q1081" s="23">
        <v>0</v>
      </c>
      <c r="R1081" s="24">
        <v>0</v>
      </c>
      <c r="S1081" s="25">
        <v>400.15</v>
      </c>
      <c r="AMG1081"/>
      <c r="AMH1081"/>
      <c r="AMI1081"/>
      <c r="AMJ1081"/>
    </row>
    <row r="1082" spans="1:1024" s="2" customFormat="1" ht="38.25" x14ac:dyDescent="0.25">
      <c r="A1082" s="10" t="s">
        <v>20</v>
      </c>
      <c r="B1082" s="11">
        <v>13224</v>
      </c>
      <c r="C1082" s="10">
        <f>VLOOKUP(B1082,[1]Planilha8!$X$4:$Y$6629,2,0)</f>
        <v>2961215</v>
      </c>
      <c r="D1082" s="12" t="s">
        <v>243</v>
      </c>
      <c r="E1082" s="12" t="str">
        <f>VLOOKUP(B1082,[1]Planilha8!$X$4:$Z$6629,3,0)</f>
        <v>TRANSPLANTE</v>
      </c>
      <c r="F1082" s="12" t="str">
        <f>VLOOKUP(B1082,[1]Planilha8!$X$4:$AD$6629,7,0)</f>
        <v>BOM</v>
      </c>
      <c r="G1082" s="13">
        <v>44798</v>
      </c>
      <c r="H1082" s="14">
        <v>400.15</v>
      </c>
      <c r="I1082" s="15" t="s">
        <v>22</v>
      </c>
      <c r="J1082" s="16" t="s">
        <v>241</v>
      </c>
      <c r="K1082" s="17">
        <v>1720</v>
      </c>
      <c r="L1082" s="18">
        <v>2022004252</v>
      </c>
      <c r="M1082" s="19">
        <v>44798</v>
      </c>
      <c r="N1082" s="20">
        <v>0</v>
      </c>
      <c r="O1082" s="21">
        <v>0</v>
      </c>
      <c r="P1082" s="22">
        <v>0</v>
      </c>
      <c r="Q1082" s="23">
        <v>0</v>
      </c>
      <c r="R1082" s="24">
        <v>0</v>
      </c>
      <c r="S1082" s="25">
        <v>400.15</v>
      </c>
      <c r="AMG1082"/>
      <c r="AMH1082"/>
      <c r="AMI1082"/>
      <c r="AMJ1082"/>
    </row>
    <row r="1083" spans="1:1024" s="2" customFormat="1" ht="38.25" x14ac:dyDescent="0.25">
      <c r="A1083" s="10" t="s">
        <v>20</v>
      </c>
      <c r="B1083" s="11">
        <v>13225</v>
      </c>
      <c r="C1083" s="10">
        <f>VLOOKUP(B1083,[1]Planilha8!$X$4:$Y$6629,2,0)</f>
        <v>2961216</v>
      </c>
      <c r="D1083" s="12" t="s">
        <v>243</v>
      </c>
      <c r="E1083" s="12" t="str">
        <f>VLOOKUP(B1083,[1]Planilha8!$X$4:$Z$6629,3,0)</f>
        <v>TRANSPLANTE</v>
      </c>
      <c r="F1083" s="12" t="str">
        <f>VLOOKUP(B1083,[1]Planilha8!$X$4:$AD$6629,7,0)</f>
        <v>BOM</v>
      </c>
      <c r="G1083" s="13">
        <v>44798</v>
      </c>
      <c r="H1083" s="14">
        <v>400.15</v>
      </c>
      <c r="I1083" s="15" t="s">
        <v>22</v>
      </c>
      <c r="J1083" s="16" t="s">
        <v>241</v>
      </c>
      <c r="K1083" s="17">
        <v>1720</v>
      </c>
      <c r="L1083" s="18">
        <v>2022004252</v>
      </c>
      <c r="M1083" s="19">
        <v>44798</v>
      </c>
      <c r="N1083" s="20">
        <v>0</v>
      </c>
      <c r="O1083" s="21">
        <v>0</v>
      </c>
      <c r="P1083" s="22">
        <v>0</v>
      </c>
      <c r="Q1083" s="23">
        <v>0</v>
      </c>
      <c r="R1083" s="24">
        <v>0</v>
      </c>
      <c r="S1083" s="25">
        <v>400.15</v>
      </c>
      <c r="AMG1083"/>
      <c r="AMH1083"/>
      <c r="AMI1083"/>
      <c r="AMJ1083"/>
    </row>
    <row r="1084" spans="1:1024" s="2" customFormat="1" ht="38.25" x14ac:dyDescent="0.25">
      <c r="A1084" s="10" t="s">
        <v>20</v>
      </c>
      <c r="B1084" s="11">
        <v>13226</v>
      </c>
      <c r="C1084" s="10">
        <f>VLOOKUP(B1084,[1]Planilha8!$X$4:$Y$6629,2,0)</f>
        <v>2961217</v>
      </c>
      <c r="D1084" s="12" t="s">
        <v>243</v>
      </c>
      <c r="E1084" s="12" t="str">
        <f>VLOOKUP(B1084,[1]Planilha8!$X$4:$Z$6629,3,0)</f>
        <v>TRANSPLANTE</v>
      </c>
      <c r="F1084" s="12" t="str">
        <f>VLOOKUP(B1084,[1]Planilha8!$X$4:$AD$6629,7,0)</f>
        <v>BOM</v>
      </c>
      <c r="G1084" s="13">
        <v>44798</v>
      </c>
      <c r="H1084" s="14">
        <v>400.15</v>
      </c>
      <c r="I1084" s="15" t="s">
        <v>22</v>
      </c>
      <c r="J1084" s="16" t="s">
        <v>241</v>
      </c>
      <c r="K1084" s="17">
        <v>1720</v>
      </c>
      <c r="L1084" s="18">
        <v>2022004252</v>
      </c>
      <c r="M1084" s="19">
        <v>44798</v>
      </c>
      <c r="N1084" s="20">
        <v>0</v>
      </c>
      <c r="O1084" s="21">
        <v>0</v>
      </c>
      <c r="P1084" s="22">
        <v>0</v>
      </c>
      <c r="Q1084" s="23">
        <v>0</v>
      </c>
      <c r="R1084" s="24">
        <v>0</v>
      </c>
      <c r="S1084" s="25">
        <v>400.15</v>
      </c>
      <c r="AMG1084"/>
      <c r="AMH1084"/>
      <c r="AMI1084"/>
      <c r="AMJ1084"/>
    </row>
    <row r="1085" spans="1:1024" s="2" customFormat="1" ht="38.25" x14ac:dyDescent="0.25">
      <c r="A1085" s="10" t="s">
        <v>20</v>
      </c>
      <c r="B1085" s="11">
        <v>12715</v>
      </c>
      <c r="C1085" s="10">
        <f>VLOOKUP(B1085,[1]Planilha8!$X$4:$Y$6629,2,0)</f>
        <v>2622562</v>
      </c>
      <c r="D1085" s="12" t="s">
        <v>244</v>
      </c>
      <c r="E1085" s="12" t="str">
        <f>VLOOKUP(B1085,[1]Planilha8!$X$4:$Z$6629,3,0)</f>
        <v>FARMÁCIA</v>
      </c>
      <c r="F1085" s="12" t="str">
        <f>VLOOKUP(B1085,[1]Planilha8!$X$4:$AD$6629,7,0)</f>
        <v>BOM</v>
      </c>
      <c r="G1085" s="13">
        <v>44547</v>
      </c>
      <c r="H1085" s="14">
        <v>5149.87</v>
      </c>
      <c r="I1085" s="15" t="s">
        <v>22</v>
      </c>
      <c r="J1085" s="16" t="s">
        <v>152</v>
      </c>
      <c r="K1085" s="17">
        <v>3533689</v>
      </c>
      <c r="L1085" s="18">
        <v>2021004631</v>
      </c>
      <c r="M1085" s="19">
        <v>44547</v>
      </c>
      <c r="N1085" s="20">
        <v>0</v>
      </c>
      <c r="O1085" s="21">
        <v>0</v>
      </c>
      <c r="P1085" s="22">
        <v>0</v>
      </c>
      <c r="Q1085" s="23">
        <v>0</v>
      </c>
      <c r="R1085" s="24">
        <v>0</v>
      </c>
      <c r="S1085" s="25">
        <f t="shared" ref="S1085:S1148" si="0">H1085</f>
        <v>5149.87</v>
      </c>
      <c r="AMG1085"/>
      <c r="AMH1085"/>
      <c r="AMI1085"/>
      <c r="AMJ1085"/>
    </row>
    <row r="1086" spans="1:1024" s="2" customFormat="1" ht="38.25" x14ac:dyDescent="0.25">
      <c r="A1086" s="10" t="s">
        <v>20</v>
      </c>
      <c r="B1086" s="11">
        <v>13302</v>
      </c>
      <c r="C1086" s="10" t="str">
        <f>VLOOKUP(B1086,[1]Planilha8!$X$4:$Y$6629,2,0)</f>
        <v>-</v>
      </c>
      <c r="D1086" s="12" t="s">
        <v>245</v>
      </c>
      <c r="E1086" s="12" t="str">
        <f>VLOOKUP(B1086,[1]Planilha8!$X$4:$Z$6629,3,0)</f>
        <v>FARMÁCIA – DOSE</v>
      </c>
      <c r="F1086" s="12" t="str">
        <f>VLOOKUP(B1086,[1]Planilha8!$X$4:$AD$6629,7,0)</f>
        <v>BOM</v>
      </c>
      <c r="G1086" s="13">
        <v>44882</v>
      </c>
      <c r="H1086" s="14">
        <v>3470</v>
      </c>
      <c r="I1086" s="15" t="s">
        <v>22</v>
      </c>
      <c r="J1086" s="16" t="s">
        <v>169</v>
      </c>
      <c r="K1086" s="17">
        <v>247824</v>
      </c>
      <c r="L1086" s="18">
        <v>2022003557</v>
      </c>
      <c r="M1086" s="19"/>
      <c r="N1086" s="20">
        <v>0</v>
      </c>
      <c r="O1086" s="21">
        <v>0</v>
      </c>
      <c r="P1086" s="22">
        <v>0</v>
      </c>
      <c r="Q1086" s="23">
        <v>0</v>
      </c>
      <c r="R1086" s="24">
        <v>0</v>
      </c>
      <c r="S1086" s="25">
        <f t="shared" si="0"/>
        <v>3470</v>
      </c>
      <c r="AMG1086"/>
      <c r="AMH1086"/>
      <c r="AMI1086"/>
      <c r="AMJ1086"/>
    </row>
    <row r="1087" spans="1:1024" s="2" customFormat="1" ht="38.25" x14ac:dyDescent="0.25">
      <c r="A1087" s="10" t="s">
        <v>20</v>
      </c>
      <c r="B1087" s="11">
        <v>13303</v>
      </c>
      <c r="C1087" s="10" t="str">
        <f>VLOOKUP(B1087,[1]Planilha8!$X$4:$Y$6629,2,0)</f>
        <v>-</v>
      </c>
      <c r="D1087" s="12" t="s">
        <v>245</v>
      </c>
      <c r="E1087" s="12" t="str">
        <f>VLOOKUP(B1087,[1]Planilha8!$X$4:$Z$6629,3,0)</f>
        <v>FARMÁCIA – DOSE</v>
      </c>
      <c r="F1087" s="12" t="str">
        <f>VLOOKUP(B1087,[1]Planilha8!$X$4:$AD$6629,7,0)</f>
        <v>BOM</v>
      </c>
      <c r="G1087" s="13">
        <v>44882</v>
      </c>
      <c r="H1087" s="14">
        <v>3470</v>
      </c>
      <c r="I1087" s="15" t="s">
        <v>22</v>
      </c>
      <c r="J1087" s="16" t="s">
        <v>169</v>
      </c>
      <c r="K1087" s="17">
        <v>247824</v>
      </c>
      <c r="L1087" s="18">
        <v>2022003557</v>
      </c>
      <c r="M1087" s="19"/>
      <c r="N1087" s="20">
        <v>0</v>
      </c>
      <c r="O1087" s="21">
        <v>0</v>
      </c>
      <c r="P1087" s="22">
        <v>0</v>
      </c>
      <c r="Q1087" s="23">
        <v>0</v>
      </c>
      <c r="R1087" s="24">
        <v>0</v>
      </c>
      <c r="S1087" s="25">
        <f t="shared" si="0"/>
        <v>3470</v>
      </c>
      <c r="AMG1087"/>
      <c r="AMH1087"/>
      <c r="AMI1087"/>
      <c r="AMJ1087"/>
    </row>
    <row r="1088" spans="1:1024" s="2" customFormat="1" ht="38.25" x14ac:dyDescent="0.25">
      <c r="A1088" s="10" t="s">
        <v>20</v>
      </c>
      <c r="B1088" s="11">
        <v>13304</v>
      </c>
      <c r="C1088" s="10" t="str">
        <f>VLOOKUP(B1088,[1]Planilha8!$X$4:$Y$6629,2,0)</f>
        <v>-</v>
      </c>
      <c r="D1088" s="12" t="s">
        <v>245</v>
      </c>
      <c r="E1088" s="12" t="str">
        <f>VLOOKUP(B1088,[1]Planilha8!$X$4:$Z$6629,3,0)</f>
        <v>FARMÁCIA – DOSE</v>
      </c>
      <c r="F1088" s="12" t="str">
        <f>VLOOKUP(B1088,[1]Planilha8!$X$4:$AD$6629,7,0)</f>
        <v>BOM</v>
      </c>
      <c r="G1088" s="13">
        <v>44882</v>
      </c>
      <c r="H1088" s="14">
        <v>3470</v>
      </c>
      <c r="I1088" s="15" t="s">
        <v>22</v>
      </c>
      <c r="J1088" s="16" t="s">
        <v>169</v>
      </c>
      <c r="K1088" s="17">
        <v>247824</v>
      </c>
      <c r="L1088" s="18">
        <v>2022003557</v>
      </c>
      <c r="M1088" s="19"/>
      <c r="N1088" s="20">
        <v>0</v>
      </c>
      <c r="O1088" s="21">
        <v>0</v>
      </c>
      <c r="P1088" s="22">
        <v>0</v>
      </c>
      <c r="Q1088" s="23">
        <v>0</v>
      </c>
      <c r="R1088" s="24">
        <v>0</v>
      </c>
      <c r="S1088" s="25">
        <f t="shared" si="0"/>
        <v>3470</v>
      </c>
      <c r="AMG1088"/>
      <c r="AMH1088"/>
      <c r="AMI1088"/>
      <c r="AMJ1088"/>
    </row>
    <row r="1089" spans="1:1024" s="2" customFormat="1" ht="38.25" x14ac:dyDescent="0.25">
      <c r="A1089" s="10" t="s">
        <v>20</v>
      </c>
      <c r="B1089" s="11">
        <v>13305</v>
      </c>
      <c r="C1089" s="10" t="str">
        <f>VLOOKUP(B1089,[1]Planilha8!$X$4:$Y$6629,2,0)</f>
        <v>-</v>
      </c>
      <c r="D1089" s="12" t="s">
        <v>245</v>
      </c>
      <c r="E1089" s="12" t="str">
        <f>VLOOKUP(B1089,[1]Planilha8!$X$4:$Z$6629,3,0)</f>
        <v>FARMÁCIA – DOSE</v>
      </c>
      <c r="F1089" s="12" t="str">
        <f>VLOOKUP(B1089,[1]Planilha8!$X$4:$AD$6629,7,0)</f>
        <v>BOM</v>
      </c>
      <c r="G1089" s="13">
        <v>44882</v>
      </c>
      <c r="H1089" s="14">
        <v>3470</v>
      </c>
      <c r="I1089" s="15" t="s">
        <v>22</v>
      </c>
      <c r="J1089" s="16" t="s">
        <v>169</v>
      </c>
      <c r="K1089" s="17">
        <v>247824</v>
      </c>
      <c r="L1089" s="18">
        <v>2022003557</v>
      </c>
      <c r="M1089" s="19"/>
      <c r="N1089" s="20">
        <v>0</v>
      </c>
      <c r="O1089" s="21">
        <v>0</v>
      </c>
      <c r="P1089" s="22">
        <v>0</v>
      </c>
      <c r="Q1089" s="23">
        <v>0</v>
      </c>
      <c r="R1089" s="24">
        <v>0</v>
      </c>
      <c r="S1089" s="25">
        <f t="shared" si="0"/>
        <v>3470</v>
      </c>
      <c r="AMG1089"/>
      <c r="AMH1089"/>
      <c r="AMI1089"/>
      <c r="AMJ1089"/>
    </row>
    <row r="1090" spans="1:1024" s="2" customFormat="1" ht="38.25" x14ac:dyDescent="0.25">
      <c r="A1090" s="10" t="s">
        <v>20</v>
      </c>
      <c r="B1090" s="11">
        <v>13306</v>
      </c>
      <c r="C1090" s="10" t="str">
        <f>VLOOKUP(B1090,[1]Planilha8!$X$4:$Y$6629,2,0)</f>
        <v>-</v>
      </c>
      <c r="D1090" s="12" t="s">
        <v>245</v>
      </c>
      <c r="E1090" s="12" t="str">
        <f>VLOOKUP(B1090,[1]Planilha8!$X$4:$Z$6629,3,0)</f>
        <v>FARMÁCIA – DOSE</v>
      </c>
      <c r="F1090" s="12" t="str">
        <f>VLOOKUP(B1090,[1]Planilha8!$X$4:$AD$6629,7,0)</f>
        <v>BOM</v>
      </c>
      <c r="G1090" s="13">
        <v>44882</v>
      </c>
      <c r="H1090" s="14">
        <v>3470</v>
      </c>
      <c r="I1090" s="15" t="s">
        <v>22</v>
      </c>
      <c r="J1090" s="16" t="s">
        <v>169</v>
      </c>
      <c r="K1090" s="17">
        <v>247824</v>
      </c>
      <c r="L1090" s="18">
        <v>2022003557</v>
      </c>
      <c r="M1090" s="19"/>
      <c r="N1090" s="20">
        <v>0</v>
      </c>
      <c r="O1090" s="21">
        <v>0</v>
      </c>
      <c r="P1090" s="22">
        <v>0</v>
      </c>
      <c r="Q1090" s="23">
        <v>0</v>
      </c>
      <c r="R1090" s="24">
        <v>0</v>
      </c>
      <c r="S1090" s="25">
        <f t="shared" si="0"/>
        <v>3470</v>
      </c>
      <c r="AMG1090"/>
      <c r="AMH1090"/>
      <c r="AMI1090"/>
      <c r="AMJ1090"/>
    </row>
    <row r="1091" spans="1:1024" s="2" customFormat="1" ht="38.25" x14ac:dyDescent="0.25">
      <c r="A1091" s="10" t="s">
        <v>20</v>
      </c>
      <c r="B1091" s="11">
        <v>13307</v>
      </c>
      <c r="C1091" s="10" t="str">
        <f>VLOOKUP(B1091,[1]Planilha8!$X$4:$Y$6629,2,0)</f>
        <v>-</v>
      </c>
      <c r="D1091" s="12" t="s">
        <v>245</v>
      </c>
      <c r="E1091" s="12" t="str">
        <f>VLOOKUP(B1091,[1]Planilha8!$X$4:$Z$6629,3,0)</f>
        <v>FARMÁCIA – DOSE</v>
      </c>
      <c r="F1091" s="12" t="str">
        <f>VLOOKUP(B1091,[1]Planilha8!$X$4:$AD$6629,7,0)</f>
        <v>BOM</v>
      </c>
      <c r="G1091" s="13">
        <v>44882</v>
      </c>
      <c r="H1091" s="14">
        <v>3470</v>
      </c>
      <c r="I1091" s="15" t="s">
        <v>22</v>
      </c>
      <c r="J1091" s="16" t="s">
        <v>169</v>
      </c>
      <c r="K1091" s="17">
        <v>247824</v>
      </c>
      <c r="L1091" s="18">
        <v>2022003557</v>
      </c>
      <c r="M1091" s="19"/>
      <c r="N1091" s="20">
        <v>0</v>
      </c>
      <c r="O1091" s="21">
        <v>0</v>
      </c>
      <c r="P1091" s="22">
        <v>0</v>
      </c>
      <c r="Q1091" s="23">
        <v>0</v>
      </c>
      <c r="R1091" s="24">
        <v>0</v>
      </c>
      <c r="S1091" s="25">
        <f t="shared" si="0"/>
        <v>3470</v>
      </c>
      <c r="AMG1091"/>
      <c r="AMH1091"/>
      <c r="AMI1091"/>
      <c r="AMJ1091"/>
    </row>
    <row r="1092" spans="1:1024" s="2" customFormat="1" ht="25.5" x14ac:dyDescent="0.25">
      <c r="A1092" s="10" t="s">
        <v>20</v>
      </c>
      <c r="B1092" s="11">
        <v>13319</v>
      </c>
      <c r="C1092" s="10" t="str">
        <f>VLOOKUP(B1092,[1]Planilha8!$X$4:$Y$6629,2,0)</f>
        <v>-</v>
      </c>
      <c r="D1092" s="12" t="s">
        <v>246</v>
      </c>
      <c r="E1092" s="12" t="str">
        <f>VLOOKUP(B1092,[1]Planilha8!$X$4:$Z$6629,3,0)</f>
        <v>ALMOXARIFADO</v>
      </c>
      <c r="F1092" s="12" t="str">
        <f>VLOOKUP(B1092,[1]Planilha8!$X$4:$AD$6629,7,0)</f>
        <v>BOM</v>
      </c>
      <c r="G1092" s="13">
        <v>44881</v>
      </c>
      <c r="H1092" s="14">
        <v>130.36000000000001</v>
      </c>
      <c r="I1092" s="15" t="s">
        <v>22</v>
      </c>
      <c r="J1092" s="16" t="s">
        <v>169</v>
      </c>
      <c r="K1092" s="17">
        <v>338737</v>
      </c>
      <c r="L1092" s="18">
        <v>2022003557</v>
      </c>
      <c r="M1092" s="19"/>
      <c r="N1092" s="20">
        <v>0</v>
      </c>
      <c r="O1092" s="21">
        <v>0</v>
      </c>
      <c r="P1092" s="22">
        <v>0</v>
      </c>
      <c r="Q1092" s="23">
        <v>0</v>
      </c>
      <c r="R1092" s="24">
        <v>0</v>
      </c>
      <c r="S1092" s="25">
        <f t="shared" si="0"/>
        <v>130.36000000000001</v>
      </c>
      <c r="AMG1092"/>
      <c r="AMH1092"/>
      <c r="AMI1092"/>
      <c r="AMJ1092"/>
    </row>
    <row r="1093" spans="1:1024" s="2" customFormat="1" ht="25.5" x14ac:dyDescent="0.25">
      <c r="A1093" s="10" t="s">
        <v>20</v>
      </c>
      <c r="B1093" s="11">
        <v>13320</v>
      </c>
      <c r="C1093" s="10" t="str">
        <f>VLOOKUP(B1093,[1]Planilha8!$X$4:$Y$6629,2,0)</f>
        <v>-</v>
      </c>
      <c r="D1093" s="12" t="s">
        <v>246</v>
      </c>
      <c r="E1093" s="12" t="str">
        <f>VLOOKUP(B1093,[1]Planilha8!$X$4:$Z$6629,3,0)</f>
        <v>ALMOXARIFADO</v>
      </c>
      <c r="F1093" s="12" t="str">
        <f>VLOOKUP(B1093,[1]Planilha8!$X$4:$AD$6629,7,0)</f>
        <v>BOM</v>
      </c>
      <c r="G1093" s="13">
        <v>44881</v>
      </c>
      <c r="H1093" s="14">
        <v>130.36000000000001</v>
      </c>
      <c r="I1093" s="15" t="s">
        <v>22</v>
      </c>
      <c r="J1093" s="16" t="s">
        <v>169</v>
      </c>
      <c r="K1093" s="17">
        <v>338737</v>
      </c>
      <c r="L1093" s="18">
        <v>2022003557</v>
      </c>
      <c r="M1093" s="19"/>
      <c r="N1093" s="20">
        <v>0</v>
      </c>
      <c r="O1093" s="21">
        <v>0</v>
      </c>
      <c r="P1093" s="22">
        <v>0</v>
      </c>
      <c r="Q1093" s="23">
        <v>0</v>
      </c>
      <c r="R1093" s="24">
        <v>0</v>
      </c>
      <c r="S1093" s="25">
        <f t="shared" si="0"/>
        <v>130.36000000000001</v>
      </c>
      <c r="AMG1093"/>
      <c r="AMH1093"/>
      <c r="AMI1093"/>
      <c r="AMJ1093"/>
    </row>
    <row r="1094" spans="1:1024" s="2" customFormat="1" ht="25.5" x14ac:dyDescent="0.25">
      <c r="A1094" s="10" t="s">
        <v>20</v>
      </c>
      <c r="B1094" s="11">
        <v>13321</v>
      </c>
      <c r="C1094" s="10" t="str">
        <f>VLOOKUP(B1094,[1]Planilha8!$X$4:$Y$6629,2,0)</f>
        <v>-</v>
      </c>
      <c r="D1094" s="12" t="s">
        <v>246</v>
      </c>
      <c r="E1094" s="12" t="str">
        <f>VLOOKUP(B1094,[1]Planilha8!$X$4:$Z$6629,3,0)</f>
        <v>ALMOXARIFADO</v>
      </c>
      <c r="F1094" s="12" t="str">
        <f>VLOOKUP(B1094,[1]Planilha8!$X$4:$AD$6629,7,0)</f>
        <v>BOM</v>
      </c>
      <c r="G1094" s="13">
        <v>44881</v>
      </c>
      <c r="H1094" s="14">
        <v>130.36000000000001</v>
      </c>
      <c r="I1094" s="15" t="s">
        <v>22</v>
      </c>
      <c r="J1094" s="16" t="s">
        <v>169</v>
      </c>
      <c r="K1094" s="17">
        <v>338737</v>
      </c>
      <c r="L1094" s="18">
        <v>2022003557</v>
      </c>
      <c r="M1094" s="19"/>
      <c r="N1094" s="20">
        <v>0</v>
      </c>
      <c r="O1094" s="21">
        <v>0</v>
      </c>
      <c r="P1094" s="22">
        <v>0</v>
      </c>
      <c r="Q1094" s="23">
        <v>0</v>
      </c>
      <c r="R1094" s="24">
        <v>0</v>
      </c>
      <c r="S1094" s="25">
        <f t="shared" si="0"/>
        <v>130.36000000000001</v>
      </c>
      <c r="AMG1094"/>
      <c r="AMH1094"/>
      <c r="AMI1094"/>
      <c r="AMJ1094"/>
    </row>
    <row r="1095" spans="1:1024" s="2" customFormat="1" ht="25.5" x14ac:dyDescent="0.25">
      <c r="A1095" s="10" t="s">
        <v>20</v>
      </c>
      <c r="B1095" s="11">
        <v>13322</v>
      </c>
      <c r="C1095" s="10" t="str">
        <f>VLOOKUP(B1095,[1]Planilha8!$X$4:$Y$6629,2,0)</f>
        <v>-</v>
      </c>
      <c r="D1095" s="12" t="s">
        <v>246</v>
      </c>
      <c r="E1095" s="12" t="str">
        <f>VLOOKUP(B1095,[1]Planilha8!$X$4:$Z$6629,3,0)</f>
        <v>ALMOXARIFADO</v>
      </c>
      <c r="F1095" s="12" t="str">
        <f>VLOOKUP(B1095,[1]Planilha8!$X$4:$AD$6629,7,0)</f>
        <v>BOM</v>
      </c>
      <c r="G1095" s="13">
        <v>44881</v>
      </c>
      <c r="H1095" s="14">
        <v>130.36000000000001</v>
      </c>
      <c r="I1095" s="15" t="s">
        <v>22</v>
      </c>
      <c r="J1095" s="16" t="s">
        <v>169</v>
      </c>
      <c r="K1095" s="17">
        <v>338737</v>
      </c>
      <c r="L1095" s="18">
        <v>2022003557</v>
      </c>
      <c r="M1095" s="19"/>
      <c r="N1095" s="20">
        <v>0</v>
      </c>
      <c r="O1095" s="21">
        <v>0</v>
      </c>
      <c r="P1095" s="22">
        <v>0</v>
      </c>
      <c r="Q1095" s="23">
        <v>0</v>
      </c>
      <c r="R1095" s="24">
        <v>0</v>
      </c>
      <c r="S1095" s="25">
        <f t="shared" si="0"/>
        <v>130.36000000000001</v>
      </c>
      <c r="AMG1095"/>
      <c r="AMH1095"/>
      <c r="AMI1095"/>
      <c r="AMJ1095"/>
    </row>
    <row r="1096" spans="1:1024" s="2" customFormat="1" ht="25.5" x14ac:dyDescent="0.25">
      <c r="A1096" s="10" t="s">
        <v>20</v>
      </c>
      <c r="B1096" s="11">
        <v>13323</v>
      </c>
      <c r="C1096" s="10" t="str">
        <f>VLOOKUP(B1096,[1]Planilha8!$X$4:$Y$6629,2,0)</f>
        <v>-</v>
      </c>
      <c r="D1096" s="12" t="s">
        <v>246</v>
      </c>
      <c r="E1096" s="12" t="str">
        <f>VLOOKUP(B1096,[1]Planilha8!$X$4:$Z$6629,3,0)</f>
        <v>ALMOXARIFADO</v>
      </c>
      <c r="F1096" s="12" t="str">
        <f>VLOOKUP(B1096,[1]Planilha8!$X$4:$AD$6629,7,0)</f>
        <v>BOM</v>
      </c>
      <c r="G1096" s="13">
        <v>44881</v>
      </c>
      <c r="H1096" s="14">
        <v>130.36000000000001</v>
      </c>
      <c r="I1096" s="15" t="s">
        <v>22</v>
      </c>
      <c r="J1096" s="16" t="s">
        <v>169</v>
      </c>
      <c r="K1096" s="17">
        <v>338737</v>
      </c>
      <c r="L1096" s="18">
        <v>2022003557</v>
      </c>
      <c r="M1096" s="19"/>
      <c r="N1096" s="20">
        <v>0</v>
      </c>
      <c r="O1096" s="21">
        <v>0</v>
      </c>
      <c r="P1096" s="22">
        <v>0</v>
      </c>
      <c r="Q1096" s="23">
        <v>0</v>
      </c>
      <c r="R1096" s="24">
        <v>0</v>
      </c>
      <c r="S1096" s="25">
        <f t="shared" si="0"/>
        <v>130.36000000000001</v>
      </c>
      <c r="AMG1096"/>
      <c r="AMH1096"/>
      <c r="AMI1096"/>
      <c r="AMJ1096"/>
    </row>
    <row r="1097" spans="1:1024" s="2" customFormat="1" ht="25.5" x14ac:dyDescent="0.25">
      <c r="A1097" s="10" t="s">
        <v>20</v>
      </c>
      <c r="B1097" s="11">
        <v>13324</v>
      </c>
      <c r="C1097" s="10" t="str">
        <f>VLOOKUP(B1097,[1]Planilha8!$X$4:$Y$6629,2,0)</f>
        <v>-</v>
      </c>
      <c r="D1097" s="12" t="s">
        <v>246</v>
      </c>
      <c r="E1097" s="12" t="str">
        <f>VLOOKUP(B1097,[1]Planilha8!$X$4:$Z$6629,3,0)</f>
        <v>ALMOXARIFADO</v>
      </c>
      <c r="F1097" s="12" t="str">
        <f>VLOOKUP(B1097,[1]Planilha8!$X$4:$AD$6629,7,0)</f>
        <v>BOM</v>
      </c>
      <c r="G1097" s="13">
        <v>44881</v>
      </c>
      <c r="H1097" s="14">
        <v>130.36000000000001</v>
      </c>
      <c r="I1097" s="15" t="s">
        <v>22</v>
      </c>
      <c r="J1097" s="16" t="s">
        <v>169</v>
      </c>
      <c r="K1097" s="17">
        <v>338737</v>
      </c>
      <c r="L1097" s="18">
        <v>2022003557</v>
      </c>
      <c r="M1097" s="19"/>
      <c r="N1097" s="20">
        <v>0</v>
      </c>
      <c r="O1097" s="21">
        <v>0</v>
      </c>
      <c r="P1097" s="22">
        <v>0</v>
      </c>
      <c r="Q1097" s="23">
        <v>0</v>
      </c>
      <c r="R1097" s="24">
        <v>0</v>
      </c>
      <c r="S1097" s="25">
        <f t="shared" si="0"/>
        <v>130.36000000000001</v>
      </c>
      <c r="AMG1097"/>
      <c r="AMH1097"/>
      <c r="AMI1097"/>
      <c r="AMJ1097"/>
    </row>
    <row r="1098" spans="1:1024" s="2" customFormat="1" ht="25.5" x14ac:dyDescent="0.25">
      <c r="A1098" s="10" t="s">
        <v>20</v>
      </c>
      <c r="B1098" s="11">
        <v>13325</v>
      </c>
      <c r="C1098" s="10" t="str">
        <f>VLOOKUP(B1098,[1]Planilha8!$X$4:$Y$6629,2,0)</f>
        <v>-</v>
      </c>
      <c r="D1098" s="12" t="s">
        <v>246</v>
      </c>
      <c r="E1098" s="12" t="str">
        <f>VLOOKUP(B1098,[1]Planilha8!$X$4:$Z$6629,3,0)</f>
        <v>ALMOXARIFADO</v>
      </c>
      <c r="F1098" s="12" t="str">
        <f>VLOOKUP(B1098,[1]Planilha8!$X$4:$AD$6629,7,0)</f>
        <v>BOM</v>
      </c>
      <c r="G1098" s="13">
        <v>44881</v>
      </c>
      <c r="H1098" s="14">
        <v>130.36000000000001</v>
      </c>
      <c r="I1098" s="15" t="s">
        <v>22</v>
      </c>
      <c r="J1098" s="16" t="s">
        <v>169</v>
      </c>
      <c r="K1098" s="17">
        <v>338737</v>
      </c>
      <c r="L1098" s="18">
        <v>2022003557</v>
      </c>
      <c r="M1098" s="19"/>
      <c r="N1098" s="20">
        <v>0</v>
      </c>
      <c r="O1098" s="21">
        <v>0</v>
      </c>
      <c r="P1098" s="22">
        <v>0</v>
      </c>
      <c r="Q1098" s="23">
        <v>0</v>
      </c>
      <c r="R1098" s="24">
        <v>0</v>
      </c>
      <c r="S1098" s="25">
        <f t="shared" si="0"/>
        <v>130.36000000000001</v>
      </c>
      <c r="AMG1098"/>
      <c r="AMH1098"/>
      <c r="AMI1098"/>
      <c r="AMJ1098"/>
    </row>
    <row r="1099" spans="1:1024" s="2" customFormat="1" ht="25.5" x14ac:dyDescent="0.25">
      <c r="A1099" s="10" t="s">
        <v>20</v>
      </c>
      <c r="B1099" s="11">
        <v>13326</v>
      </c>
      <c r="C1099" s="10" t="str">
        <f>VLOOKUP(B1099,[1]Planilha8!$X$4:$Y$6629,2,0)</f>
        <v>-</v>
      </c>
      <c r="D1099" s="12" t="s">
        <v>246</v>
      </c>
      <c r="E1099" s="12" t="str">
        <f>VLOOKUP(B1099,[1]Planilha8!$X$4:$Z$6629,3,0)</f>
        <v>ALMOXARIFADO</v>
      </c>
      <c r="F1099" s="12" t="str">
        <f>VLOOKUP(B1099,[1]Planilha8!$X$4:$AD$6629,7,0)</f>
        <v>BOM</v>
      </c>
      <c r="G1099" s="13">
        <v>44881</v>
      </c>
      <c r="H1099" s="14">
        <v>130.36000000000001</v>
      </c>
      <c r="I1099" s="15" t="s">
        <v>22</v>
      </c>
      <c r="J1099" s="16" t="s">
        <v>169</v>
      </c>
      <c r="K1099" s="17">
        <v>338737</v>
      </c>
      <c r="L1099" s="18">
        <v>2022003557</v>
      </c>
      <c r="M1099" s="19"/>
      <c r="N1099" s="20">
        <v>0</v>
      </c>
      <c r="O1099" s="21">
        <v>0</v>
      </c>
      <c r="P1099" s="22">
        <v>0</v>
      </c>
      <c r="Q1099" s="23">
        <v>0</v>
      </c>
      <c r="R1099" s="24">
        <v>0</v>
      </c>
      <c r="S1099" s="25">
        <f t="shared" si="0"/>
        <v>130.36000000000001</v>
      </c>
      <c r="AMG1099"/>
      <c r="AMH1099"/>
      <c r="AMI1099"/>
      <c r="AMJ1099"/>
    </row>
    <row r="1100" spans="1:1024" s="2" customFormat="1" ht="25.5" x14ac:dyDescent="0.25">
      <c r="A1100" s="10" t="s">
        <v>20</v>
      </c>
      <c r="B1100" s="11">
        <v>13327</v>
      </c>
      <c r="C1100" s="10" t="str">
        <f>VLOOKUP(B1100,[1]Planilha8!$X$4:$Y$6629,2,0)</f>
        <v>-</v>
      </c>
      <c r="D1100" s="12" t="s">
        <v>246</v>
      </c>
      <c r="E1100" s="12" t="str">
        <f>VLOOKUP(B1100,[1]Planilha8!$X$4:$Z$6629,3,0)</f>
        <v>ALMOXARIFADO</v>
      </c>
      <c r="F1100" s="12" t="str">
        <f>VLOOKUP(B1100,[1]Planilha8!$X$4:$AD$6629,7,0)</f>
        <v>BOM</v>
      </c>
      <c r="G1100" s="13">
        <v>44881</v>
      </c>
      <c r="H1100" s="14">
        <v>130.36000000000001</v>
      </c>
      <c r="I1100" s="15" t="s">
        <v>22</v>
      </c>
      <c r="J1100" s="16" t="s">
        <v>169</v>
      </c>
      <c r="K1100" s="17">
        <v>338737</v>
      </c>
      <c r="L1100" s="18">
        <v>2022003557</v>
      </c>
      <c r="M1100" s="19"/>
      <c r="N1100" s="20">
        <v>0</v>
      </c>
      <c r="O1100" s="21">
        <v>0</v>
      </c>
      <c r="P1100" s="22">
        <v>0</v>
      </c>
      <c r="Q1100" s="23">
        <v>0</v>
      </c>
      <c r="R1100" s="24">
        <v>0</v>
      </c>
      <c r="S1100" s="25">
        <f t="shared" si="0"/>
        <v>130.36000000000001</v>
      </c>
      <c r="AMG1100"/>
      <c r="AMH1100"/>
      <c r="AMI1100"/>
      <c r="AMJ1100"/>
    </row>
    <row r="1101" spans="1:1024" s="2" customFormat="1" ht="25.5" x14ac:dyDescent="0.25">
      <c r="A1101" s="10" t="s">
        <v>20</v>
      </c>
      <c r="B1101" s="11">
        <v>13328</v>
      </c>
      <c r="C1101" s="10" t="str">
        <f>VLOOKUP(B1101,[1]Planilha8!$X$4:$Y$6629,2,0)</f>
        <v>-</v>
      </c>
      <c r="D1101" s="12" t="s">
        <v>246</v>
      </c>
      <c r="E1101" s="12" t="str">
        <f>VLOOKUP(B1101,[1]Planilha8!$X$4:$Z$6629,3,0)</f>
        <v>ALMOXARIFADO</v>
      </c>
      <c r="F1101" s="12" t="str">
        <f>VLOOKUP(B1101,[1]Planilha8!$X$4:$AD$6629,7,0)</f>
        <v>BOM</v>
      </c>
      <c r="G1101" s="13">
        <v>44881</v>
      </c>
      <c r="H1101" s="14">
        <v>130.36000000000001</v>
      </c>
      <c r="I1101" s="15" t="s">
        <v>22</v>
      </c>
      <c r="J1101" s="16" t="s">
        <v>169</v>
      </c>
      <c r="K1101" s="17">
        <v>338737</v>
      </c>
      <c r="L1101" s="18">
        <v>2022003557</v>
      </c>
      <c r="M1101" s="19"/>
      <c r="N1101" s="20">
        <v>0</v>
      </c>
      <c r="O1101" s="21">
        <v>0</v>
      </c>
      <c r="P1101" s="22">
        <v>0</v>
      </c>
      <c r="Q1101" s="23">
        <v>0</v>
      </c>
      <c r="R1101" s="24">
        <v>0</v>
      </c>
      <c r="S1101" s="25">
        <f t="shared" si="0"/>
        <v>130.36000000000001</v>
      </c>
      <c r="AMG1101"/>
      <c r="AMH1101"/>
      <c r="AMI1101"/>
      <c r="AMJ1101"/>
    </row>
    <row r="1102" spans="1:1024" s="2" customFormat="1" ht="25.5" x14ac:dyDescent="0.25">
      <c r="A1102" s="10" t="s">
        <v>20</v>
      </c>
      <c r="B1102" s="11">
        <v>13329</v>
      </c>
      <c r="C1102" s="10" t="str">
        <f>VLOOKUP(B1102,[1]Planilha8!$X$4:$Y$6629,2,0)</f>
        <v>-</v>
      </c>
      <c r="D1102" s="12" t="s">
        <v>246</v>
      </c>
      <c r="E1102" s="12" t="str">
        <f>VLOOKUP(B1102,[1]Planilha8!$X$4:$Z$6629,3,0)</f>
        <v>ALMOXARIFADO</v>
      </c>
      <c r="F1102" s="12" t="str">
        <f>VLOOKUP(B1102,[1]Planilha8!$X$4:$AD$6629,7,0)</f>
        <v>BOM</v>
      </c>
      <c r="G1102" s="13">
        <v>44881</v>
      </c>
      <c r="H1102" s="14">
        <v>130.36000000000001</v>
      </c>
      <c r="I1102" s="15" t="s">
        <v>22</v>
      </c>
      <c r="J1102" s="16" t="s">
        <v>169</v>
      </c>
      <c r="K1102" s="17">
        <v>338737</v>
      </c>
      <c r="L1102" s="18">
        <v>2022003557</v>
      </c>
      <c r="M1102" s="19"/>
      <c r="N1102" s="20">
        <v>0</v>
      </c>
      <c r="O1102" s="21">
        <v>0</v>
      </c>
      <c r="P1102" s="22">
        <v>0</v>
      </c>
      <c r="Q1102" s="23">
        <v>0</v>
      </c>
      <c r="R1102" s="24">
        <v>0</v>
      </c>
      <c r="S1102" s="25">
        <f t="shared" si="0"/>
        <v>130.36000000000001</v>
      </c>
      <c r="AMG1102"/>
      <c r="AMH1102"/>
      <c r="AMI1102"/>
      <c r="AMJ1102"/>
    </row>
    <row r="1103" spans="1:1024" s="2" customFormat="1" ht="25.5" x14ac:dyDescent="0.25">
      <c r="A1103" s="10" t="s">
        <v>20</v>
      </c>
      <c r="B1103" s="11">
        <v>13330</v>
      </c>
      <c r="C1103" s="10" t="str">
        <f>VLOOKUP(B1103,[1]Planilha8!$X$4:$Y$6629,2,0)</f>
        <v>-</v>
      </c>
      <c r="D1103" s="12" t="s">
        <v>246</v>
      </c>
      <c r="E1103" s="12" t="str">
        <f>VLOOKUP(B1103,[1]Planilha8!$X$4:$Z$6629,3,0)</f>
        <v>ALMOXARIFADO</v>
      </c>
      <c r="F1103" s="12" t="str">
        <f>VLOOKUP(B1103,[1]Planilha8!$X$4:$AD$6629,7,0)</f>
        <v>BOM</v>
      </c>
      <c r="G1103" s="13">
        <v>44881</v>
      </c>
      <c r="H1103" s="14">
        <v>130.36000000000001</v>
      </c>
      <c r="I1103" s="15" t="s">
        <v>22</v>
      </c>
      <c r="J1103" s="16" t="s">
        <v>169</v>
      </c>
      <c r="K1103" s="17">
        <v>338737</v>
      </c>
      <c r="L1103" s="18">
        <v>2022003557</v>
      </c>
      <c r="M1103" s="19"/>
      <c r="N1103" s="20">
        <v>0</v>
      </c>
      <c r="O1103" s="21">
        <v>0</v>
      </c>
      <c r="P1103" s="22">
        <v>0</v>
      </c>
      <c r="Q1103" s="23">
        <v>0</v>
      </c>
      <c r="R1103" s="24">
        <v>0</v>
      </c>
      <c r="S1103" s="25">
        <f t="shared" si="0"/>
        <v>130.36000000000001</v>
      </c>
      <c r="AMG1103"/>
      <c r="AMH1103"/>
      <c r="AMI1103"/>
      <c r="AMJ1103"/>
    </row>
    <row r="1104" spans="1:1024" s="2" customFormat="1" ht="25.5" x14ac:dyDescent="0.25">
      <c r="A1104" s="10" t="s">
        <v>20</v>
      </c>
      <c r="B1104" s="11">
        <v>13331</v>
      </c>
      <c r="C1104" s="10" t="str">
        <f>VLOOKUP(B1104,[1]Planilha8!$X$4:$Y$6629,2,0)</f>
        <v>-</v>
      </c>
      <c r="D1104" s="12" t="s">
        <v>246</v>
      </c>
      <c r="E1104" s="12" t="str">
        <f>VLOOKUP(B1104,[1]Planilha8!$X$4:$Z$6629,3,0)</f>
        <v>ALMOXARIFADO</v>
      </c>
      <c r="F1104" s="12" t="str">
        <f>VLOOKUP(B1104,[1]Planilha8!$X$4:$AD$6629,7,0)</f>
        <v>BOM</v>
      </c>
      <c r="G1104" s="13">
        <v>44881</v>
      </c>
      <c r="H1104" s="14">
        <v>130.36000000000001</v>
      </c>
      <c r="I1104" s="15" t="s">
        <v>22</v>
      </c>
      <c r="J1104" s="16" t="s">
        <v>169</v>
      </c>
      <c r="K1104" s="17">
        <v>338737</v>
      </c>
      <c r="L1104" s="18">
        <v>2022003557</v>
      </c>
      <c r="M1104" s="19"/>
      <c r="N1104" s="20">
        <v>0</v>
      </c>
      <c r="O1104" s="21">
        <v>0</v>
      </c>
      <c r="P1104" s="22">
        <v>0</v>
      </c>
      <c r="Q1104" s="23">
        <v>0</v>
      </c>
      <c r="R1104" s="24">
        <v>0</v>
      </c>
      <c r="S1104" s="25">
        <f t="shared" si="0"/>
        <v>130.36000000000001</v>
      </c>
      <c r="AMG1104"/>
      <c r="AMH1104"/>
      <c r="AMI1104"/>
      <c r="AMJ1104"/>
    </row>
    <row r="1105" spans="1:1024" s="2" customFormat="1" ht="25.5" x14ac:dyDescent="0.25">
      <c r="A1105" s="10" t="s">
        <v>20</v>
      </c>
      <c r="B1105" s="11">
        <v>13332</v>
      </c>
      <c r="C1105" s="10" t="str">
        <f>VLOOKUP(B1105,[1]Planilha8!$X$4:$Y$6629,2,0)</f>
        <v>-</v>
      </c>
      <c r="D1105" s="12" t="s">
        <v>246</v>
      </c>
      <c r="E1105" s="12" t="str">
        <f>VLOOKUP(B1105,[1]Planilha8!$X$4:$Z$6629,3,0)</f>
        <v>ALMOXARIFADO</v>
      </c>
      <c r="F1105" s="12" t="str">
        <f>VLOOKUP(B1105,[1]Planilha8!$X$4:$AD$6629,7,0)</f>
        <v>BOM</v>
      </c>
      <c r="G1105" s="13">
        <v>44881</v>
      </c>
      <c r="H1105" s="14">
        <v>130.36000000000001</v>
      </c>
      <c r="I1105" s="15" t="s">
        <v>22</v>
      </c>
      <c r="J1105" s="16" t="s">
        <v>169</v>
      </c>
      <c r="K1105" s="17">
        <v>338737</v>
      </c>
      <c r="L1105" s="18">
        <v>2022003557</v>
      </c>
      <c r="M1105" s="19"/>
      <c r="N1105" s="20">
        <v>0</v>
      </c>
      <c r="O1105" s="21">
        <v>0</v>
      </c>
      <c r="P1105" s="22">
        <v>0</v>
      </c>
      <c r="Q1105" s="23">
        <v>0</v>
      </c>
      <c r="R1105" s="24">
        <v>0</v>
      </c>
      <c r="S1105" s="25">
        <f t="shared" si="0"/>
        <v>130.36000000000001</v>
      </c>
      <c r="AMG1105"/>
      <c r="AMH1105"/>
      <c r="AMI1105"/>
      <c r="AMJ1105"/>
    </row>
    <row r="1106" spans="1:1024" s="2" customFormat="1" ht="25.5" x14ac:dyDescent="0.25">
      <c r="A1106" s="10" t="s">
        <v>20</v>
      </c>
      <c r="B1106" s="11">
        <v>13333</v>
      </c>
      <c r="C1106" s="10" t="str">
        <f>VLOOKUP(B1106,[1]Planilha8!$X$4:$Y$6629,2,0)</f>
        <v>-</v>
      </c>
      <c r="D1106" s="12" t="s">
        <v>246</v>
      </c>
      <c r="E1106" s="12" t="str">
        <f>VLOOKUP(B1106,[1]Planilha8!$X$4:$Z$6629,3,0)</f>
        <v>ALMOXARIFADO</v>
      </c>
      <c r="F1106" s="12" t="str">
        <f>VLOOKUP(B1106,[1]Planilha8!$X$4:$AD$6629,7,0)</f>
        <v>BOM</v>
      </c>
      <c r="G1106" s="13">
        <v>44881</v>
      </c>
      <c r="H1106" s="14">
        <v>130.36000000000001</v>
      </c>
      <c r="I1106" s="15" t="s">
        <v>22</v>
      </c>
      <c r="J1106" s="16" t="s">
        <v>169</v>
      </c>
      <c r="K1106" s="17">
        <v>338737</v>
      </c>
      <c r="L1106" s="18">
        <v>2022003557</v>
      </c>
      <c r="M1106" s="19"/>
      <c r="N1106" s="20">
        <v>0</v>
      </c>
      <c r="O1106" s="21">
        <v>0</v>
      </c>
      <c r="P1106" s="22">
        <v>0</v>
      </c>
      <c r="Q1106" s="23">
        <v>0</v>
      </c>
      <c r="R1106" s="24">
        <v>0</v>
      </c>
      <c r="S1106" s="25">
        <f t="shared" si="0"/>
        <v>130.36000000000001</v>
      </c>
      <c r="AMG1106"/>
      <c r="AMH1106"/>
      <c r="AMI1106"/>
      <c r="AMJ1106"/>
    </row>
    <row r="1107" spans="1:1024" s="2" customFormat="1" ht="25.5" x14ac:dyDescent="0.25">
      <c r="A1107" s="10" t="s">
        <v>20</v>
      </c>
      <c r="B1107" s="11">
        <v>13334</v>
      </c>
      <c r="C1107" s="10" t="str">
        <f>VLOOKUP(B1107,[1]Planilha8!$X$4:$Y$6629,2,0)</f>
        <v>-</v>
      </c>
      <c r="D1107" s="12" t="s">
        <v>246</v>
      </c>
      <c r="E1107" s="12" t="str">
        <f>VLOOKUP(B1107,[1]Planilha8!$X$4:$Z$6629,3,0)</f>
        <v>ALMOXARIFADO</v>
      </c>
      <c r="F1107" s="12" t="str">
        <f>VLOOKUP(B1107,[1]Planilha8!$X$4:$AD$6629,7,0)</f>
        <v>BOM</v>
      </c>
      <c r="G1107" s="13">
        <v>44881</v>
      </c>
      <c r="H1107" s="14">
        <v>130.36000000000001</v>
      </c>
      <c r="I1107" s="15" t="s">
        <v>22</v>
      </c>
      <c r="J1107" s="16" t="s">
        <v>169</v>
      </c>
      <c r="K1107" s="17">
        <v>338737</v>
      </c>
      <c r="L1107" s="18">
        <v>2022003557</v>
      </c>
      <c r="M1107" s="19"/>
      <c r="N1107" s="20">
        <v>0</v>
      </c>
      <c r="O1107" s="21">
        <v>0</v>
      </c>
      <c r="P1107" s="22">
        <v>0</v>
      </c>
      <c r="Q1107" s="23">
        <v>0</v>
      </c>
      <c r="R1107" s="24">
        <v>0</v>
      </c>
      <c r="S1107" s="25">
        <f t="shared" si="0"/>
        <v>130.36000000000001</v>
      </c>
      <c r="AMG1107"/>
      <c r="AMH1107"/>
      <c r="AMI1107"/>
      <c r="AMJ1107"/>
    </row>
    <row r="1108" spans="1:1024" s="2" customFormat="1" ht="25.5" x14ac:dyDescent="0.25">
      <c r="A1108" s="10" t="s">
        <v>20</v>
      </c>
      <c r="B1108" s="11">
        <v>13335</v>
      </c>
      <c r="C1108" s="10" t="str">
        <f>VLOOKUP(B1108,[1]Planilha8!$X$4:$Y$6629,2,0)</f>
        <v>-</v>
      </c>
      <c r="D1108" s="12" t="s">
        <v>246</v>
      </c>
      <c r="E1108" s="12" t="str">
        <f>VLOOKUP(B1108,[1]Planilha8!$X$4:$Z$6629,3,0)</f>
        <v>ALMOXARIFADO</v>
      </c>
      <c r="F1108" s="12" t="str">
        <f>VLOOKUP(B1108,[1]Planilha8!$X$4:$AD$6629,7,0)</f>
        <v>BOM</v>
      </c>
      <c r="G1108" s="13">
        <v>44881</v>
      </c>
      <c r="H1108" s="14">
        <v>130.36000000000001</v>
      </c>
      <c r="I1108" s="15" t="s">
        <v>22</v>
      </c>
      <c r="J1108" s="16" t="s">
        <v>169</v>
      </c>
      <c r="K1108" s="17">
        <v>338737</v>
      </c>
      <c r="L1108" s="18">
        <v>2022003557</v>
      </c>
      <c r="M1108" s="19"/>
      <c r="N1108" s="20">
        <v>0</v>
      </c>
      <c r="O1108" s="21">
        <v>0</v>
      </c>
      <c r="P1108" s="22">
        <v>0</v>
      </c>
      <c r="Q1108" s="23">
        <v>0</v>
      </c>
      <c r="R1108" s="24">
        <v>0</v>
      </c>
      <c r="S1108" s="25">
        <f t="shared" si="0"/>
        <v>130.36000000000001</v>
      </c>
      <c r="AMG1108"/>
      <c r="AMH1108"/>
      <c r="AMI1108"/>
      <c r="AMJ1108"/>
    </row>
    <row r="1109" spans="1:1024" s="2" customFormat="1" ht="25.5" x14ac:dyDescent="0.25">
      <c r="A1109" s="10" t="s">
        <v>20</v>
      </c>
      <c r="B1109" s="11">
        <v>13336</v>
      </c>
      <c r="C1109" s="10" t="str">
        <f>VLOOKUP(B1109,[1]Planilha8!$X$4:$Y$6629,2,0)</f>
        <v>-</v>
      </c>
      <c r="D1109" s="12" t="s">
        <v>246</v>
      </c>
      <c r="E1109" s="12" t="str">
        <f>VLOOKUP(B1109,[1]Planilha8!$X$4:$Z$6629,3,0)</f>
        <v>ALMOXARIFADO</v>
      </c>
      <c r="F1109" s="12" t="str">
        <f>VLOOKUP(B1109,[1]Planilha8!$X$4:$AD$6629,7,0)</f>
        <v>BOM</v>
      </c>
      <c r="G1109" s="13">
        <v>44881</v>
      </c>
      <c r="H1109" s="14">
        <v>130.36000000000001</v>
      </c>
      <c r="I1109" s="15" t="s">
        <v>22</v>
      </c>
      <c r="J1109" s="16" t="s">
        <v>169</v>
      </c>
      <c r="K1109" s="17">
        <v>338737</v>
      </c>
      <c r="L1109" s="18">
        <v>2022003557</v>
      </c>
      <c r="M1109" s="19"/>
      <c r="N1109" s="20">
        <v>0</v>
      </c>
      <c r="O1109" s="21">
        <v>0</v>
      </c>
      <c r="P1109" s="22">
        <v>0</v>
      </c>
      <c r="Q1109" s="23">
        <v>0</v>
      </c>
      <c r="R1109" s="24">
        <v>0</v>
      </c>
      <c r="S1109" s="25">
        <f t="shared" si="0"/>
        <v>130.36000000000001</v>
      </c>
      <c r="AMG1109"/>
      <c r="AMH1109"/>
      <c r="AMI1109"/>
      <c r="AMJ1109"/>
    </row>
    <row r="1110" spans="1:1024" s="2" customFormat="1" ht="25.5" x14ac:dyDescent="0.25">
      <c r="A1110" s="10" t="s">
        <v>20</v>
      </c>
      <c r="B1110" s="11">
        <v>13337</v>
      </c>
      <c r="C1110" s="10" t="str">
        <f>VLOOKUP(B1110,[1]Planilha8!$X$4:$Y$6629,2,0)</f>
        <v>-</v>
      </c>
      <c r="D1110" s="12" t="s">
        <v>246</v>
      </c>
      <c r="E1110" s="12" t="str">
        <f>VLOOKUP(B1110,[1]Planilha8!$X$4:$Z$6629,3,0)</f>
        <v>ALMOXARIFADO</v>
      </c>
      <c r="F1110" s="12" t="str">
        <f>VLOOKUP(B1110,[1]Planilha8!$X$4:$AD$6629,7,0)</f>
        <v>BOM</v>
      </c>
      <c r="G1110" s="13">
        <v>44881</v>
      </c>
      <c r="H1110" s="14">
        <v>130.36000000000001</v>
      </c>
      <c r="I1110" s="15" t="s">
        <v>22</v>
      </c>
      <c r="J1110" s="16" t="s">
        <v>169</v>
      </c>
      <c r="K1110" s="17">
        <v>338737</v>
      </c>
      <c r="L1110" s="18">
        <v>2022003557</v>
      </c>
      <c r="M1110" s="19"/>
      <c r="N1110" s="20">
        <v>0</v>
      </c>
      <c r="O1110" s="21">
        <v>0</v>
      </c>
      <c r="P1110" s="22">
        <v>0</v>
      </c>
      <c r="Q1110" s="23">
        <v>0</v>
      </c>
      <c r="R1110" s="24">
        <v>0</v>
      </c>
      <c r="S1110" s="25">
        <f t="shared" si="0"/>
        <v>130.36000000000001</v>
      </c>
      <c r="AMG1110"/>
      <c r="AMH1110"/>
      <c r="AMI1110"/>
      <c r="AMJ1110"/>
    </row>
    <row r="1111" spans="1:1024" s="2" customFormat="1" ht="25.5" x14ac:dyDescent="0.25">
      <c r="A1111" s="10" t="s">
        <v>20</v>
      </c>
      <c r="B1111" s="11">
        <v>13338</v>
      </c>
      <c r="C1111" s="10" t="str">
        <f>VLOOKUP(B1111,[1]Planilha8!$X$4:$Y$6629,2,0)</f>
        <v>-</v>
      </c>
      <c r="D1111" s="12" t="s">
        <v>246</v>
      </c>
      <c r="E1111" s="12" t="str">
        <f>VLOOKUP(B1111,[1]Planilha8!$X$4:$Z$6629,3,0)</f>
        <v>ALMOXARIFADO</v>
      </c>
      <c r="F1111" s="12" t="str">
        <f>VLOOKUP(B1111,[1]Planilha8!$X$4:$AD$6629,7,0)</f>
        <v>BOM</v>
      </c>
      <c r="G1111" s="13">
        <v>44881</v>
      </c>
      <c r="H1111" s="14">
        <v>130.36000000000001</v>
      </c>
      <c r="I1111" s="15" t="s">
        <v>22</v>
      </c>
      <c r="J1111" s="16" t="s">
        <v>169</v>
      </c>
      <c r="K1111" s="17">
        <v>338737</v>
      </c>
      <c r="L1111" s="18">
        <v>2022003557</v>
      </c>
      <c r="M1111" s="19"/>
      <c r="N1111" s="20">
        <v>0</v>
      </c>
      <c r="O1111" s="21">
        <v>0</v>
      </c>
      <c r="P1111" s="22">
        <v>0</v>
      </c>
      <c r="Q1111" s="23">
        <v>0</v>
      </c>
      <c r="R1111" s="24">
        <v>0</v>
      </c>
      <c r="S1111" s="25">
        <f t="shared" si="0"/>
        <v>130.36000000000001</v>
      </c>
      <c r="AMG1111"/>
      <c r="AMH1111"/>
      <c r="AMI1111"/>
      <c r="AMJ1111"/>
    </row>
    <row r="1112" spans="1:1024" s="2" customFormat="1" ht="25.5" x14ac:dyDescent="0.25">
      <c r="A1112" s="10" t="s">
        <v>20</v>
      </c>
      <c r="B1112" s="11">
        <v>13339</v>
      </c>
      <c r="C1112" s="10" t="str">
        <f>VLOOKUP(B1112,[1]Planilha8!$X$4:$Y$6629,2,0)</f>
        <v>-</v>
      </c>
      <c r="D1112" s="12" t="s">
        <v>246</v>
      </c>
      <c r="E1112" s="12" t="str">
        <f>VLOOKUP(B1112,[1]Planilha8!$X$4:$Z$6629,3,0)</f>
        <v>ALMOXARIFADO</v>
      </c>
      <c r="F1112" s="12" t="str">
        <f>VLOOKUP(B1112,[1]Planilha8!$X$4:$AD$6629,7,0)</f>
        <v>BOM</v>
      </c>
      <c r="G1112" s="13">
        <v>44881</v>
      </c>
      <c r="H1112" s="14">
        <v>130.36000000000001</v>
      </c>
      <c r="I1112" s="15" t="s">
        <v>22</v>
      </c>
      <c r="J1112" s="16" t="s">
        <v>169</v>
      </c>
      <c r="K1112" s="17">
        <v>338737</v>
      </c>
      <c r="L1112" s="18">
        <v>2022003557</v>
      </c>
      <c r="M1112" s="19"/>
      <c r="N1112" s="20">
        <v>0</v>
      </c>
      <c r="O1112" s="21">
        <v>0</v>
      </c>
      <c r="P1112" s="22">
        <v>0</v>
      </c>
      <c r="Q1112" s="23">
        <v>0</v>
      </c>
      <c r="R1112" s="24">
        <v>0</v>
      </c>
      <c r="S1112" s="25">
        <f t="shared" si="0"/>
        <v>130.36000000000001</v>
      </c>
      <c r="AMG1112"/>
      <c r="AMH1112"/>
      <c r="AMI1112"/>
      <c r="AMJ1112"/>
    </row>
    <row r="1113" spans="1:1024" s="2" customFormat="1" ht="25.5" x14ac:dyDescent="0.25">
      <c r="A1113" s="10" t="s">
        <v>20</v>
      </c>
      <c r="B1113" s="11">
        <v>13340</v>
      </c>
      <c r="C1113" s="10" t="str">
        <f>VLOOKUP(B1113,[1]Planilha8!$X$4:$Y$6629,2,0)</f>
        <v>-</v>
      </c>
      <c r="D1113" s="12" t="s">
        <v>246</v>
      </c>
      <c r="E1113" s="12" t="str">
        <f>VLOOKUP(B1113,[1]Planilha8!$X$4:$Z$6629,3,0)</f>
        <v>ALMOXARIFADO</v>
      </c>
      <c r="F1113" s="12" t="str">
        <f>VLOOKUP(B1113,[1]Planilha8!$X$4:$AD$6629,7,0)</f>
        <v>BOM</v>
      </c>
      <c r="G1113" s="13">
        <v>44881</v>
      </c>
      <c r="H1113" s="14">
        <v>130.36000000000001</v>
      </c>
      <c r="I1113" s="15" t="s">
        <v>22</v>
      </c>
      <c r="J1113" s="16" t="s">
        <v>169</v>
      </c>
      <c r="K1113" s="17">
        <v>338737</v>
      </c>
      <c r="L1113" s="18">
        <v>2022003557</v>
      </c>
      <c r="M1113" s="19"/>
      <c r="N1113" s="20">
        <v>0</v>
      </c>
      <c r="O1113" s="21">
        <v>0</v>
      </c>
      <c r="P1113" s="22">
        <v>0</v>
      </c>
      <c r="Q1113" s="23">
        <v>0</v>
      </c>
      <c r="R1113" s="24">
        <v>0</v>
      </c>
      <c r="S1113" s="25">
        <f t="shared" si="0"/>
        <v>130.36000000000001</v>
      </c>
      <c r="AMG1113"/>
      <c r="AMH1113"/>
      <c r="AMI1113"/>
      <c r="AMJ1113"/>
    </row>
    <row r="1114" spans="1:1024" s="2" customFormat="1" ht="25.5" x14ac:dyDescent="0.25">
      <c r="A1114" s="10" t="s">
        <v>20</v>
      </c>
      <c r="B1114" s="11">
        <v>13341</v>
      </c>
      <c r="C1114" s="10" t="str">
        <f>VLOOKUP(B1114,[1]Planilha8!$X$4:$Y$6629,2,0)</f>
        <v>-</v>
      </c>
      <c r="D1114" s="12" t="s">
        <v>246</v>
      </c>
      <c r="E1114" s="12" t="str">
        <f>VLOOKUP(B1114,[1]Planilha8!$X$4:$Z$6629,3,0)</f>
        <v>ALMOXARIFADO</v>
      </c>
      <c r="F1114" s="12" t="str">
        <f>VLOOKUP(B1114,[1]Planilha8!$X$4:$AD$6629,7,0)</f>
        <v>BOM</v>
      </c>
      <c r="G1114" s="13">
        <v>44881</v>
      </c>
      <c r="H1114" s="14">
        <v>130.36000000000001</v>
      </c>
      <c r="I1114" s="15" t="s">
        <v>22</v>
      </c>
      <c r="J1114" s="16" t="s">
        <v>169</v>
      </c>
      <c r="K1114" s="17">
        <v>338737</v>
      </c>
      <c r="L1114" s="18">
        <v>2022003557</v>
      </c>
      <c r="M1114" s="19"/>
      <c r="N1114" s="20">
        <v>0</v>
      </c>
      <c r="O1114" s="21">
        <v>0</v>
      </c>
      <c r="P1114" s="22">
        <v>0</v>
      </c>
      <c r="Q1114" s="23">
        <v>0</v>
      </c>
      <c r="R1114" s="24">
        <v>0</v>
      </c>
      <c r="S1114" s="25">
        <f t="shared" si="0"/>
        <v>130.36000000000001</v>
      </c>
      <c r="AMG1114"/>
      <c r="AMH1114"/>
      <c r="AMI1114"/>
      <c r="AMJ1114"/>
    </row>
    <row r="1115" spans="1:1024" s="2" customFormat="1" ht="25.5" x14ac:dyDescent="0.25">
      <c r="A1115" s="10" t="s">
        <v>20</v>
      </c>
      <c r="B1115" s="11">
        <v>13342</v>
      </c>
      <c r="C1115" s="10" t="str">
        <f>VLOOKUP(B1115,[1]Planilha8!$X$4:$Y$6629,2,0)</f>
        <v>-</v>
      </c>
      <c r="D1115" s="12" t="s">
        <v>246</v>
      </c>
      <c r="E1115" s="12" t="str">
        <f>VLOOKUP(B1115,[1]Planilha8!$X$4:$Z$6629,3,0)</f>
        <v>ALMOXARIFADO</v>
      </c>
      <c r="F1115" s="12" t="str">
        <f>VLOOKUP(B1115,[1]Planilha8!$X$4:$AD$6629,7,0)</f>
        <v>BOM</v>
      </c>
      <c r="G1115" s="13">
        <v>44881</v>
      </c>
      <c r="H1115" s="14">
        <v>130.36000000000001</v>
      </c>
      <c r="I1115" s="15" t="s">
        <v>22</v>
      </c>
      <c r="J1115" s="16" t="s">
        <v>169</v>
      </c>
      <c r="K1115" s="17">
        <v>338737</v>
      </c>
      <c r="L1115" s="18">
        <v>2022003557</v>
      </c>
      <c r="M1115" s="19"/>
      <c r="N1115" s="20">
        <v>0</v>
      </c>
      <c r="O1115" s="21">
        <v>0</v>
      </c>
      <c r="P1115" s="22">
        <v>0</v>
      </c>
      <c r="Q1115" s="23">
        <v>0</v>
      </c>
      <c r="R1115" s="24">
        <v>0</v>
      </c>
      <c r="S1115" s="25">
        <f t="shared" si="0"/>
        <v>130.36000000000001</v>
      </c>
      <c r="AMG1115"/>
      <c r="AMH1115"/>
      <c r="AMI1115"/>
      <c r="AMJ1115"/>
    </row>
    <row r="1116" spans="1:1024" s="2" customFormat="1" ht="25.5" x14ac:dyDescent="0.25">
      <c r="A1116" s="10" t="s">
        <v>20</v>
      </c>
      <c r="B1116" s="11">
        <v>13343</v>
      </c>
      <c r="C1116" s="10" t="str">
        <f>VLOOKUP(B1116,[1]Planilha8!$X$4:$Y$6629,2,0)</f>
        <v>-</v>
      </c>
      <c r="D1116" s="12" t="s">
        <v>246</v>
      </c>
      <c r="E1116" s="12" t="str">
        <f>VLOOKUP(B1116,[1]Planilha8!$X$4:$Z$6629,3,0)</f>
        <v>ALMOXARIFADO</v>
      </c>
      <c r="F1116" s="12" t="str">
        <f>VLOOKUP(B1116,[1]Planilha8!$X$4:$AD$6629,7,0)</f>
        <v>BOM</v>
      </c>
      <c r="G1116" s="13">
        <v>44881</v>
      </c>
      <c r="H1116" s="14">
        <v>130.36000000000001</v>
      </c>
      <c r="I1116" s="15" t="s">
        <v>22</v>
      </c>
      <c r="J1116" s="16" t="s">
        <v>169</v>
      </c>
      <c r="K1116" s="17">
        <v>338737</v>
      </c>
      <c r="L1116" s="18">
        <v>2022003557</v>
      </c>
      <c r="M1116" s="19"/>
      <c r="N1116" s="20">
        <v>0</v>
      </c>
      <c r="O1116" s="21">
        <v>0</v>
      </c>
      <c r="P1116" s="22">
        <v>0</v>
      </c>
      <c r="Q1116" s="23">
        <v>0</v>
      </c>
      <c r="R1116" s="24">
        <v>0</v>
      </c>
      <c r="S1116" s="25">
        <f t="shared" si="0"/>
        <v>130.36000000000001</v>
      </c>
      <c r="AMG1116"/>
      <c r="AMH1116"/>
      <c r="AMI1116"/>
      <c r="AMJ1116"/>
    </row>
    <row r="1117" spans="1:1024" s="2" customFormat="1" ht="25.5" x14ac:dyDescent="0.25">
      <c r="A1117" s="10" t="s">
        <v>20</v>
      </c>
      <c r="B1117" s="11">
        <v>13344</v>
      </c>
      <c r="C1117" s="10" t="str">
        <f>VLOOKUP(B1117,[1]Planilha8!$X$4:$Y$6629,2,0)</f>
        <v>-</v>
      </c>
      <c r="D1117" s="12" t="s">
        <v>246</v>
      </c>
      <c r="E1117" s="12" t="str">
        <f>VLOOKUP(B1117,[1]Planilha8!$X$4:$Z$6629,3,0)</f>
        <v>ALMOXARIFADO</v>
      </c>
      <c r="F1117" s="12" t="str">
        <f>VLOOKUP(B1117,[1]Planilha8!$X$4:$AD$6629,7,0)</f>
        <v>BOM</v>
      </c>
      <c r="G1117" s="13">
        <v>44881</v>
      </c>
      <c r="H1117" s="14">
        <v>130.36000000000001</v>
      </c>
      <c r="I1117" s="15" t="s">
        <v>22</v>
      </c>
      <c r="J1117" s="16" t="s">
        <v>169</v>
      </c>
      <c r="K1117" s="17">
        <v>338737</v>
      </c>
      <c r="L1117" s="18">
        <v>2022003557</v>
      </c>
      <c r="M1117" s="19"/>
      <c r="N1117" s="20">
        <v>0</v>
      </c>
      <c r="O1117" s="21">
        <v>0</v>
      </c>
      <c r="P1117" s="22">
        <v>0</v>
      </c>
      <c r="Q1117" s="23">
        <v>0</v>
      </c>
      <c r="R1117" s="24">
        <v>0</v>
      </c>
      <c r="S1117" s="25">
        <f t="shared" si="0"/>
        <v>130.36000000000001</v>
      </c>
      <c r="AMG1117"/>
      <c r="AMH1117"/>
      <c r="AMI1117"/>
      <c r="AMJ1117"/>
    </row>
    <row r="1118" spans="1:1024" s="2" customFormat="1" ht="25.5" x14ac:dyDescent="0.25">
      <c r="A1118" s="10" t="s">
        <v>20</v>
      </c>
      <c r="B1118" s="11">
        <v>13345</v>
      </c>
      <c r="C1118" s="10" t="str">
        <f>VLOOKUP(B1118,[1]Planilha8!$X$4:$Y$6629,2,0)</f>
        <v>-</v>
      </c>
      <c r="D1118" s="12" t="s">
        <v>246</v>
      </c>
      <c r="E1118" s="12" t="str">
        <f>VLOOKUP(B1118,[1]Planilha8!$X$4:$Z$6629,3,0)</f>
        <v>ALMOXARIFADO</v>
      </c>
      <c r="F1118" s="12" t="str">
        <f>VLOOKUP(B1118,[1]Planilha8!$X$4:$AD$6629,7,0)</f>
        <v>BOM</v>
      </c>
      <c r="G1118" s="13">
        <v>44881</v>
      </c>
      <c r="H1118" s="14">
        <v>130.36000000000001</v>
      </c>
      <c r="I1118" s="15" t="s">
        <v>22</v>
      </c>
      <c r="J1118" s="16" t="s">
        <v>169</v>
      </c>
      <c r="K1118" s="17">
        <v>338737</v>
      </c>
      <c r="L1118" s="18">
        <v>2022003557</v>
      </c>
      <c r="M1118" s="19"/>
      <c r="N1118" s="20">
        <v>0</v>
      </c>
      <c r="O1118" s="21">
        <v>0</v>
      </c>
      <c r="P1118" s="22">
        <v>0</v>
      </c>
      <c r="Q1118" s="23">
        <v>0</v>
      </c>
      <c r="R1118" s="24">
        <v>0</v>
      </c>
      <c r="S1118" s="25">
        <f t="shared" si="0"/>
        <v>130.36000000000001</v>
      </c>
      <c r="AMG1118"/>
      <c r="AMH1118"/>
      <c r="AMI1118"/>
      <c r="AMJ1118"/>
    </row>
    <row r="1119" spans="1:1024" s="2" customFormat="1" ht="25.5" x14ac:dyDescent="0.25">
      <c r="A1119" s="10" t="s">
        <v>20</v>
      </c>
      <c r="B1119" s="11">
        <v>13346</v>
      </c>
      <c r="C1119" s="10" t="str">
        <f>VLOOKUP(B1119,[1]Planilha8!$X$4:$Y$6629,2,0)</f>
        <v>-</v>
      </c>
      <c r="D1119" s="12" t="s">
        <v>246</v>
      </c>
      <c r="E1119" s="12" t="str">
        <f>VLOOKUP(B1119,[1]Planilha8!$X$4:$Z$6629,3,0)</f>
        <v>ALMOXARIFADO</v>
      </c>
      <c r="F1119" s="12" t="str">
        <f>VLOOKUP(B1119,[1]Planilha8!$X$4:$AD$6629,7,0)</f>
        <v>BOM</v>
      </c>
      <c r="G1119" s="13">
        <v>44881</v>
      </c>
      <c r="H1119" s="14">
        <v>130.36000000000001</v>
      </c>
      <c r="I1119" s="15" t="s">
        <v>22</v>
      </c>
      <c r="J1119" s="16" t="s">
        <v>169</v>
      </c>
      <c r="K1119" s="17">
        <v>338737</v>
      </c>
      <c r="L1119" s="18">
        <v>2022003557</v>
      </c>
      <c r="M1119" s="19"/>
      <c r="N1119" s="20">
        <v>0</v>
      </c>
      <c r="O1119" s="21">
        <v>0</v>
      </c>
      <c r="P1119" s="22">
        <v>0</v>
      </c>
      <c r="Q1119" s="23">
        <v>0</v>
      </c>
      <c r="R1119" s="24">
        <v>0</v>
      </c>
      <c r="S1119" s="25">
        <f t="shared" si="0"/>
        <v>130.36000000000001</v>
      </c>
      <c r="AMG1119"/>
      <c r="AMH1119"/>
      <c r="AMI1119"/>
      <c r="AMJ1119"/>
    </row>
    <row r="1120" spans="1:1024" s="2" customFormat="1" ht="25.5" x14ac:dyDescent="0.25">
      <c r="A1120" s="10" t="s">
        <v>20</v>
      </c>
      <c r="B1120" s="11">
        <v>13347</v>
      </c>
      <c r="C1120" s="10" t="str">
        <f>VLOOKUP(B1120,[1]Planilha8!$X$4:$Y$6629,2,0)</f>
        <v>-</v>
      </c>
      <c r="D1120" s="12" t="s">
        <v>246</v>
      </c>
      <c r="E1120" s="12" t="str">
        <f>VLOOKUP(B1120,[1]Planilha8!$X$4:$Z$6629,3,0)</f>
        <v>ALMOXARIFADO</v>
      </c>
      <c r="F1120" s="12" t="str">
        <f>VLOOKUP(B1120,[1]Planilha8!$X$4:$AD$6629,7,0)</f>
        <v>BOM</v>
      </c>
      <c r="G1120" s="13">
        <v>44881</v>
      </c>
      <c r="H1120" s="14">
        <v>130.36000000000001</v>
      </c>
      <c r="I1120" s="15" t="s">
        <v>22</v>
      </c>
      <c r="J1120" s="16" t="s">
        <v>169</v>
      </c>
      <c r="K1120" s="17">
        <v>338737</v>
      </c>
      <c r="L1120" s="18">
        <v>2022003557</v>
      </c>
      <c r="M1120" s="19"/>
      <c r="N1120" s="20">
        <v>0</v>
      </c>
      <c r="O1120" s="21">
        <v>0</v>
      </c>
      <c r="P1120" s="22">
        <v>0</v>
      </c>
      <c r="Q1120" s="23">
        <v>0</v>
      </c>
      <c r="R1120" s="24">
        <v>0</v>
      </c>
      <c r="S1120" s="25">
        <f t="shared" si="0"/>
        <v>130.36000000000001</v>
      </c>
      <c r="AMG1120"/>
      <c r="AMH1120"/>
      <c r="AMI1120"/>
      <c r="AMJ1120"/>
    </row>
    <row r="1121" spans="1:1024" s="2" customFormat="1" ht="25.5" x14ac:dyDescent="0.25">
      <c r="A1121" s="10" t="s">
        <v>20</v>
      </c>
      <c r="B1121" s="11">
        <v>13348</v>
      </c>
      <c r="C1121" s="10" t="str">
        <f>VLOOKUP(B1121,[1]Planilha8!$X$4:$Y$6629,2,0)</f>
        <v>-</v>
      </c>
      <c r="D1121" s="12" t="s">
        <v>246</v>
      </c>
      <c r="E1121" s="12" t="str">
        <f>VLOOKUP(B1121,[1]Planilha8!$X$4:$Z$6629,3,0)</f>
        <v>ALMOXARIFADO</v>
      </c>
      <c r="F1121" s="12" t="str">
        <f>VLOOKUP(B1121,[1]Planilha8!$X$4:$AD$6629,7,0)</f>
        <v>BOM</v>
      </c>
      <c r="G1121" s="13">
        <v>44881</v>
      </c>
      <c r="H1121" s="14">
        <v>130.36000000000001</v>
      </c>
      <c r="I1121" s="15" t="s">
        <v>22</v>
      </c>
      <c r="J1121" s="16" t="s">
        <v>169</v>
      </c>
      <c r="K1121" s="17">
        <v>338737</v>
      </c>
      <c r="L1121" s="18">
        <v>2022003557</v>
      </c>
      <c r="M1121" s="19"/>
      <c r="N1121" s="20">
        <v>0</v>
      </c>
      <c r="O1121" s="21">
        <v>0</v>
      </c>
      <c r="P1121" s="22">
        <v>0</v>
      </c>
      <c r="Q1121" s="23">
        <v>0</v>
      </c>
      <c r="R1121" s="24">
        <v>0</v>
      </c>
      <c r="S1121" s="25">
        <f t="shared" si="0"/>
        <v>130.36000000000001</v>
      </c>
      <c r="AMG1121"/>
      <c r="AMH1121"/>
      <c r="AMI1121"/>
      <c r="AMJ1121"/>
    </row>
    <row r="1122" spans="1:1024" s="2" customFormat="1" ht="25.5" x14ac:dyDescent="0.25">
      <c r="A1122" s="10" t="s">
        <v>20</v>
      </c>
      <c r="B1122" s="11">
        <v>13349</v>
      </c>
      <c r="C1122" s="10" t="str">
        <f>VLOOKUP(B1122,[1]Planilha8!$X$4:$Y$6629,2,0)</f>
        <v>-</v>
      </c>
      <c r="D1122" s="12" t="s">
        <v>246</v>
      </c>
      <c r="E1122" s="12" t="str">
        <f>VLOOKUP(B1122,[1]Planilha8!$X$4:$Z$6629,3,0)</f>
        <v>ALMOXARIFADO</v>
      </c>
      <c r="F1122" s="12" t="str">
        <f>VLOOKUP(B1122,[1]Planilha8!$X$4:$AD$6629,7,0)</f>
        <v>BOM</v>
      </c>
      <c r="G1122" s="13">
        <v>44881</v>
      </c>
      <c r="H1122" s="14">
        <v>130.36000000000001</v>
      </c>
      <c r="I1122" s="15" t="s">
        <v>22</v>
      </c>
      <c r="J1122" s="16" t="s">
        <v>169</v>
      </c>
      <c r="K1122" s="17">
        <v>338737</v>
      </c>
      <c r="L1122" s="18">
        <v>2022003557</v>
      </c>
      <c r="M1122" s="19"/>
      <c r="N1122" s="20">
        <v>0</v>
      </c>
      <c r="O1122" s="21">
        <v>0</v>
      </c>
      <c r="P1122" s="22">
        <v>0</v>
      </c>
      <c r="Q1122" s="23">
        <v>0</v>
      </c>
      <c r="R1122" s="24">
        <v>0</v>
      </c>
      <c r="S1122" s="25">
        <f t="shared" si="0"/>
        <v>130.36000000000001</v>
      </c>
      <c r="AMG1122"/>
      <c r="AMH1122"/>
      <c r="AMI1122"/>
      <c r="AMJ1122"/>
    </row>
    <row r="1123" spans="1:1024" s="2" customFormat="1" ht="25.5" x14ac:dyDescent="0.25">
      <c r="A1123" s="10" t="s">
        <v>20</v>
      </c>
      <c r="B1123" s="11">
        <v>13350</v>
      </c>
      <c r="C1123" s="10" t="str">
        <f>VLOOKUP(B1123,[1]Planilha8!$X$4:$Y$6629,2,0)</f>
        <v>-</v>
      </c>
      <c r="D1123" s="12" t="s">
        <v>246</v>
      </c>
      <c r="E1123" s="12" t="str">
        <f>VLOOKUP(B1123,[1]Planilha8!$X$4:$Z$6629,3,0)</f>
        <v>ALMOXARIFADO</v>
      </c>
      <c r="F1123" s="12" t="str">
        <f>VLOOKUP(B1123,[1]Planilha8!$X$4:$AD$6629,7,0)</f>
        <v>BOM</v>
      </c>
      <c r="G1123" s="13">
        <v>44881</v>
      </c>
      <c r="H1123" s="14">
        <v>130.36000000000001</v>
      </c>
      <c r="I1123" s="15" t="s">
        <v>22</v>
      </c>
      <c r="J1123" s="16" t="s">
        <v>169</v>
      </c>
      <c r="K1123" s="17">
        <v>338737</v>
      </c>
      <c r="L1123" s="18">
        <v>2022003557</v>
      </c>
      <c r="M1123" s="19"/>
      <c r="N1123" s="20">
        <v>0</v>
      </c>
      <c r="O1123" s="21">
        <v>0</v>
      </c>
      <c r="P1123" s="22">
        <v>0</v>
      </c>
      <c r="Q1123" s="23">
        <v>0</v>
      </c>
      <c r="R1123" s="24">
        <v>0</v>
      </c>
      <c r="S1123" s="25">
        <f t="shared" si="0"/>
        <v>130.36000000000001</v>
      </c>
      <c r="AMG1123"/>
      <c r="AMH1123"/>
      <c r="AMI1123"/>
      <c r="AMJ1123"/>
    </row>
    <row r="1124" spans="1:1024" s="2" customFormat="1" ht="25.5" x14ac:dyDescent="0.25">
      <c r="A1124" s="10" t="s">
        <v>20</v>
      </c>
      <c r="B1124" s="11">
        <v>13351</v>
      </c>
      <c r="C1124" s="10" t="str">
        <f>VLOOKUP(B1124,[1]Planilha8!$X$4:$Y$6629,2,0)</f>
        <v>-</v>
      </c>
      <c r="D1124" s="12" t="s">
        <v>246</v>
      </c>
      <c r="E1124" s="12" t="str">
        <f>VLOOKUP(B1124,[1]Planilha8!$X$4:$Z$6629,3,0)</f>
        <v>ALMOXARIFADO</v>
      </c>
      <c r="F1124" s="12" t="str">
        <f>VLOOKUP(B1124,[1]Planilha8!$X$4:$AD$6629,7,0)</f>
        <v>BOM</v>
      </c>
      <c r="G1124" s="13">
        <v>44881</v>
      </c>
      <c r="H1124" s="14">
        <v>130.36000000000001</v>
      </c>
      <c r="I1124" s="15" t="s">
        <v>22</v>
      </c>
      <c r="J1124" s="16" t="s">
        <v>169</v>
      </c>
      <c r="K1124" s="17">
        <v>338737</v>
      </c>
      <c r="L1124" s="18">
        <v>2022003557</v>
      </c>
      <c r="M1124" s="19"/>
      <c r="N1124" s="20">
        <v>0</v>
      </c>
      <c r="O1124" s="21">
        <v>0</v>
      </c>
      <c r="P1124" s="22">
        <v>0</v>
      </c>
      <c r="Q1124" s="23">
        <v>0</v>
      </c>
      <c r="R1124" s="24">
        <v>0</v>
      </c>
      <c r="S1124" s="25">
        <f t="shared" si="0"/>
        <v>130.36000000000001</v>
      </c>
      <c r="AMG1124"/>
      <c r="AMH1124"/>
      <c r="AMI1124"/>
      <c r="AMJ1124"/>
    </row>
    <row r="1125" spans="1:1024" s="2" customFormat="1" ht="25.5" x14ac:dyDescent="0.25">
      <c r="A1125" s="10" t="s">
        <v>20</v>
      </c>
      <c r="B1125" s="11">
        <v>13352</v>
      </c>
      <c r="C1125" s="10" t="str">
        <f>VLOOKUP(B1125,[1]Planilha8!$X$4:$Y$6629,2,0)</f>
        <v>-</v>
      </c>
      <c r="D1125" s="12" t="s">
        <v>246</v>
      </c>
      <c r="E1125" s="12" t="str">
        <f>VLOOKUP(B1125,[1]Planilha8!$X$4:$Z$6629,3,0)</f>
        <v>ALMOXARIFADO</v>
      </c>
      <c r="F1125" s="12" t="str">
        <f>VLOOKUP(B1125,[1]Planilha8!$X$4:$AD$6629,7,0)</f>
        <v>BOM</v>
      </c>
      <c r="G1125" s="13">
        <v>44881</v>
      </c>
      <c r="H1125" s="14">
        <v>130.36000000000001</v>
      </c>
      <c r="I1125" s="15" t="s">
        <v>22</v>
      </c>
      <c r="J1125" s="16" t="s">
        <v>169</v>
      </c>
      <c r="K1125" s="17">
        <v>338737</v>
      </c>
      <c r="L1125" s="18">
        <v>2022003557</v>
      </c>
      <c r="M1125" s="19"/>
      <c r="N1125" s="20">
        <v>0</v>
      </c>
      <c r="O1125" s="21">
        <v>0</v>
      </c>
      <c r="P1125" s="22">
        <v>0</v>
      </c>
      <c r="Q1125" s="23">
        <v>0</v>
      </c>
      <c r="R1125" s="24">
        <v>0</v>
      </c>
      <c r="S1125" s="25">
        <f t="shared" si="0"/>
        <v>130.36000000000001</v>
      </c>
      <c r="AMG1125"/>
      <c r="AMH1125"/>
      <c r="AMI1125"/>
      <c r="AMJ1125"/>
    </row>
    <row r="1126" spans="1:1024" s="2" customFormat="1" ht="25.5" x14ac:dyDescent="0.25">
      <c r="A1126" s="10" t="s">
        <v>20</v>
      </c>
      <c r="B1126" s="11">
        <v>13353</v>
      </c>
      <c r="C1126" s="10" t="str">
        <f>VLOOKUP(B1126,[1]Planilha8!$X$4:$Y$6629,2,0)</f>
        <v>-</v>
      </c>
      <c r="D1126" s="12" t="s">
        <v>246</v>
      </c>
      <c r="E1126" s="12" t="str">
        <f>VLOOKUP(B1126,[1]Planilha8!$X$4:$Z$6629,3,0)</f>
        <v>ALMOXARIFADO</v>
      </c>
      <c r="F1126" s="12" t="str">
        <f>VLOOKUP(B1126,[1]Planilha8!$X$4:$AD$6629,7,0)</f>
        <v>BOM</v>
      </c>
      <c r="G1126" s="13">
        <v>44881</v>
      </c>
      <c r="H1126" s="14">
        <v>130.36000000000001</v>
      </c>
      <c r="I1126" s="15" t="s">
        <v>22</v>
      </c>
      <c r="J1126" s="16" t="s">
        <v>169</v>
      </c>
      <c r="K1126" s="17">
        <v>338737</v>
      </c>
      <c r="L1126" s="18">
        <v>2022003557</v>
      </c>
      <c r="M1126" s="19"/>
      <c r="N1126" s="20">
        <v>0</v>
      </c>
      <c r="O1126" s="21">
        <v>0</v>
      </c>
      <c r="P1126" s="22">
        <v>0</v>
      </c>
      <c r="Q1126" s="23">
        <v>0</v>
      </c>
      <c r="R1126" s="24">
        <v>0</v>
      </c>
      <c r="S1126" s="25">
        <f t="shared" si="0"/>
        <v>130.36000000000001</v>
      </c>
      <c r="AMG1126"/>
      <c r="AMH1126"/>
      <c r="AMI1126"/>
      <c r="AMJ1126"/>
    </row>
    <row r="1127" spans="1:1024" s="2" customFormat="1" ht="25.5" x14ac:dyDescent="0.25">
      <c r="A1127" s="10" t="s">
        <v>20</v>
      </c>
      <c r="B1127" s="11">
        <v>13354</v>
      </c>
      <c r="C1127" s="10" t="str">
        <f>VLOOKUP(B1127,[1]Planilha8!$X$4:$Y$6629,2,0)</f>
        <v>-</v>
      </c>
      <c r="D1127" s="12" t="s">
        <v>246</v>
      </c>
      <c r="E1127" s="12" t="str">
        <f>VLOOKUP(B1127,[1]Planilha8!$X$4:$Z$6629,3,0)</f>
        <v>ALMOXARIFADO</v>
      </c>
      <c r="F1127" s="12" t="str">
        <f>VLOOKUP(B1127,[1]Planilha8!$X$4:$AD$6629,7,0)</f>
        <v>BOM</v>
      </c>
      <c r="G1127" s="13">
        <v>44881</v>
      </c>
      <c r="H1127" s="14">
        <v>130.36000000000001</v>
      </c>
      <c r="I1127" s="15" t="s">
        <v>22</v>
      </c>
      <c r="J1127" s="16" t="s">
        <v>169</v>
      </c>
      <c r="K1127" s="17">
        <v>338737</v>
      </c>
      <c r="L1127" s="18">
        <v>2022003557</v>
      </c>
      <c r="M1127" s="19"/>
      <c r="N1127" s="20">
        <v>0</v>
      </c>
      <c r="O1127" s="21">
        <v>0</v>
      </c>
      <c r="P1127" s="22">
        <v>0</v>
      </c>
      <c r="Q1127" s="23">
        <v>0</v>
      </c>
      <c r="R1127" s="24">
        <v>0</v>
      </c>
      <c r="S1127" s="25">
        <f t="shared" si="0"/>
        <v>130.36000000000001</v>
      </c>
      <c r="AMG1127"/>
      <c r="AMH1127"/>
      <c r="AMI1127"/>
      <c r="AMJ1127"/>
    </row>
    <row r="1128" spans="1:1024" s="2" customFormat="1" ht="25.5" x14ac:dyDescent="0.25">
      <c r="A1128" s="10" t="s">
        <v>20</v>
      </c>
      <c r="B1128" s="11">
        <v>13355</v>
      </c>
      <c r="C1128" s="10" t="str">
        <f>VLOOKUP(B1128,[1]Planilha8!$X$4:$Y$6629,2,0)</f>
        <v>-</v>
      </c>
      <c r="D1128" s="12" t="s">
        <v>246</v>
      </c>
      <c r="E1128" s="12" t="str">
        <f>VLOOKUP(B1128,[1]Planilha8!$X$4:$Z$6629,3,0)</f>
        <v>ALMOXARIFADO</v>
      </c>
      <c r="F1128" s="12" t="str">
        <f>VLOOKUP(B1128,[1]Planilha8!$X$4:$AD$6629,7,0)</f>
        <v>BOM</v>
      </c>
      <c r="G1128" s="13">
        <v>44881</v>
      </c>
      <c r="H1128" s="14">
        <v>130.36000000000001</v>
      </c>
      <c r="I1128" s="15" t="s">
        <v>22</v>
      </c>
      <c r="J1128" s="16" t="s">
        <v>169</v>
      </c>
      <c r="K1128" s="17">
        <v>338737</v>
      </c>
      <c r="L1128" s="18">
        <v>2022003557</v>
      </c>
      <c r="M1128" s="19"/>
      <c r="N1128" s="20">
        <v>0</v>
      </c>
      <c r="O1128" s="21">
        <v>0</v>
      </c>
      <c r="P1128" s="22">
        <v>0</v>
      </c>
      <c r="Q1128" s="23">
        <v>0</v>
      </c>
      <c r="R1128" s="24">
        <v>0</v>
      </c>
      <c r="S1128" s="25">
        <f t="shared" si="0"/>
        <v>130.36000000000001</v>
      </c>
      <c r="AMG1128"/>
      <c r="AMH1128"/>
      <c r="AMI1128"/>
      <c r="AMJ1128"/>
    </row>
    <row r="1129" spans="1:1024" s="2" customFormat="1" ht="25.5" x14ac:dyDescent="0.25">
      <c r="A1129" s="10" t="s">
        <v>20</v>
      </c>
      <c r="B1129" s="11">
        <v>13356</v>
      </c>
      <c r="C1129" s="10" t="str">
        <f>VLOOKUP(B1129,[1]Planilha8!$X$4:$Y$6629,2,0)</f>
        <v>-</v>
      </c>
      <c r="D1129" s="12" t="s">
        <v>246</v>
      </c>
      <c r="E1129" s="12" t="str">
        <f>VLOOKUP(B1129,[1]Planilha8!$X$4:$Z$6629,3,0)</f>
        <v>ALMOXARIFADO</v>
      </c>
      <c r="F1129" s="12" t="str">
        <f>VLOOKUP(B1129,[1]Planilha8!$X$4:$AD$6629,7,0)</f>
        <v>BOM</v>
      </c>
      <c r="G1129" s="13">
        <v>44881</v>
      </c>
      <c r="H1129" s="14">
        <v>130.36000000000001</v>
      </c>
      <c r="I1129" s="15" t="s">
        <v>22</v>
      </c>
      <c r="J1129" s="16" t="s">
        <v>169</v>
      </c>
      <c r="K1129" s="17">
        <v>338737</v>
      </c>
      <c r="L1129" s="18">
        <v>2022003557</v>
      </c>
      <c r="M1129" s="19"/>
      <c r="N1129" s="20">
        <v>0</v>
      </c>
      <c r="O1129" s="21">
        <v>0</v>
      </c>
      <c r="P1129" s="22">
        <v>0</v>
      </c>
      <c r="Q1129" s="23">
        <v>0</v>
      </c>
      <c r="R1129" s="24">
        <v>0</v>
      </c>
      <c r="S1129" s="25">
        <f t="shared" si="0"/>
        <v>130.36000000000001</v>
      </c>
      <c r="AMG1129"/>
      <c r="AMH1129"/>
      <c r="AMI1129"/>
      <c r="AMJ1129"/>
    </row>
    <row r="1130" spans="1:1024" s="2" customFormat="1" ht="25.5" x14ac:dyDescent="0.25">
      <c r="A1130" s="10" t="s">
        <v>20</v>
      </c>
      <c r="B1130" s="11">
        <v>13357</v>
      </c>
      <c r="C1130" s="10" t="str">
        <f>VLOOKUP(B1130,[1]Planilha8!$X$4:$Y$6629,2,0)</f>
        <v>-</v>
      </c>
      <c r="D1130" s="12" t="s">
        <v>246</v>
      </c>
      <c r="E1130" s="12" t="str">
        <f>VLOOKUP(B1130,[1]Planilha8!$X$4:$Z$6629,3,0)</f>
        <v>ALMOXARIFADO</v>
      </c>
      <c r="F1130" s="12" t="str">
        <f>VLOOKUP(B1130,[1]Planilha8!$X$4:$AD$6629,7,0)</f>
        <v>BOM</v>
      </c>
      <c r="G1130" s="13">
        <v>44881</v>
      </c>
      <c r="H1130" s="14">
        <v>130.36000000000001</v>
      </c>
      <c r="I1130" s="15" t="s">
        <v>22</v>
      </c>
      <c r="J1130" s="16" t="s">
        <v>169</v>
      </c>
      <c r="K1130" s="17">
        <v>338737</v>
      </c>
      <c r="L1130" s="18">
        <v>2022003557</v>
      </c>
      <c r="M1130" s="19"/>
      <c r="N1130" s="20">
        <v>0</v>
      </c>
      <c r="O1130" s="21">
        <v>0</v>
      </c>
      <c r="P1130" s="22">
        <v>0</v>
      </c>
      <c r="Q1130" s="23">
        <v>0</v>
      </c>
      <c r="R1130" s="24">
        <v>0</v>
      </c>
      <c r="S1130" s="25">
        <f t="shared" si="0"/>
        <v>130.36000000000001</v>
      </c>
      <c r="AMG1130"/>
      <c r="AMH1130"/>
      <c r="AMI1130"/>
      <c r="AMJ1130"/>
    </row>
    <row r="1131" spans="1:1024" s="2" customFormat="1" ht="25.5" x14ac:dyDescent="0.25">
      <c r="A1131" s="10" t="s">
        <v>20</v>
      </c>
      <c r="B1131" s="11">
        <v>13358</v>
      </c>
      <c r="C1131" s="10" t="str">
        <f>VLOOKUP(B1131,[1]Planilha8!$X$4:$Y$6629,2,0)</f>
        <v>-</v>
      </c>
      <c r="D1131" s="12" t="s">
        <v>246</v>
      </c>
      <c r="E1131" s="12" t="str">
        <f>VLOOKUP(B1131,[1]Planilha8!$X$4:$Z$6629,3,0)</f>
        <v>ALMOXARIFADO</v>
      </c>
      <c r="F1131" s="12" t="str">
        <f>VLOOKUP(B1131,[1]Planilha8!$X$4:$AD$6629,7,0)</f>
        <v>BOM</v>
      </c>
      <c r="G1131" s="13">
        <v>44881</v>
      </c>
      <c r="H1131" s="14">
        <v>130.36000000000001</v>
      </c>
      <c r="I1131" s="15" t="s">
        <v>22</v>
      </c>
      <c r="J1131" s="16" t="s">
        <v>169</v>
      </c>
      <c r="K1131" s="17">
        <v>338737</v>
      </c>
      <c r="L1131" s="18">
        <v>2022003557</v>
      </c>
      <c r="M1131" s="19"/>
      <c r="N1131" s="20">
        <v>0</v>
      </c>
      <c r="O1131" s="21">
        <v>0</v>
      </c>
      <c r="P1131" s="22">
        <v>0</v>
      </c>
      <c r="Q1131" s="23">
        <v>0</v>
      </c>
      <c r="R1131" s="24">
        <v>0</v>
      </c>
      <c r="S1131" s="25">
        <f t="shared" si="0"/>
        <v>130.36000000000001</v>
      </c>
      <c r="AMG1131"/>
      <c r="AMH1131"/>
      <c r="AMI1131"/>
      <c r="AMJ1131"/>
    </row>
    <row r="1132" spans="1:1024" s="2" customFormat="1" ht="25.5" x14ac:dyDescent="0.25">
      <c r="A1132" s="10" t="s">
        <v>20</v>
      </c>
      <c r="B1132" s="11">
        <v>13359</v>
      </c>
      <c r="C1132" s="10" t="str">
        <f>VLOOKUP(B1132,[1]Planilha8!$X$4:$Y$6629,2,0)</f>
        <v>-</v>
      </c>
      <c r="D1132" s="12" t="s">
        <v>246</v>
      </c>
      <c r="E1132" s="12" t="str">
        <f>VLOOKUP(B1132,[1]Planilha8!$X$4:$Z$6629,3,0)</f>
        <v>ALMOXARIFADO</v>
      </c>
      <c r="F1132" s="12" t="str">
        <f>VLOOKUP(B1132,[1]Planilha8!$X$4:$AD$6629,7,0)</f>
        <v>BOM</v>
      </c>
      <c r="G1132" s="13">
        <v>44881</v>
      </c>
      <c r="H1132" s="14">
        <v>130.36000000000001</v>
      </c>
      <c r="I1132" s="15" t="s">
        <v>22</v>
      </c>
      <c r="J1132" s="16" t="s">
        <v>169</v>
      </c>
      <c r="K1132" s="17">
        <v>338737</v>
      </c>
      <c r="L1132" s="18">
        <v>2022003557</v>
      </c>
      <c r="M1132" s="19"/>
      <c r="N1132" s="20">
        <v>0</v>
      </c>
      <c r="O1132" s="21">
        <v>0</v>
      </c>
      <c r="P1132" s="22">
        <v>0</v>
      </c>
      <c r="Q1132" s="23">
        <v>0</v>
      </c>
      <c r="R1132" s="24">
        <v>0</v>
      </c>
      <c r="S1132" s="25">
        <f t="shared" si="0"/>
        <v>130.36000000000001</v>
      </c>
      <c r="AMG1132"/>
      <c r="AMH1132"/>
      <c r="AMI1132"/>
      <c r="AMJ1132"/>
    </row>
    <row r="1133" spans="1:1024" s="2" customFormat="1" ht="25.5" x14ac:dyDescent="0.25">
      <c r="A1133" s="10" t="s">
        <v>20</v>
      </c>
      <c r="B1133" s="11">
        <v>13360</v>
      </c>
      <c r="C1133" s="10" t="str">
        <f>VLOOKUP(B1133,[1]Planilha8!$X$4:$Y$6629,2,0)</f>
        <v>-</v>
      </c>
      <c r="D1133" s="12" t="s">
        <v>246</v>
      </c>
      <c r="E1133" s="12" t="str">
        <f>VLOOKUP(B1133,[1]Planilha8!$X$4:$Z$6629,3,0)</f>
        <v>ALMOXARIFADO</v>
      </c>
      <c r="F1133" s="12" t="str">
        <f>VLOOKUP(B1133,[1]Planilha8!$X$4:$AD$6629,7,0)</f>
        <v>BOM</v>
      </c>
      <c r="G1133" s="13">
        <v>44881</v>
      </c>
      <c r="H1133" s="14">
        <v>130.36000000000001</v>
      </c>
      <c r="I1133" s="15" t="s">
        <v>22</v>
      </c>
      <c r="J1133" s="16" t="s">
        <v>169</v>
      </c>
      <c r="K1133" s="17">
        <v>338737</v>
      </c>
      <c r="L1133" s="18">
        <v>2022003557</v>
      </c>
      <c r="M1133" s="19"/>
      <c r="N1133" s="20">
        <v>0</v>
      </c>
      <c r="O1133" s="21">
        <v>0</v>
      </c>
      <c r="P1133" s="22">
        <v>0</v>
      </c>
      <c r="Q1133" s="23">
        <v>0</v>
      </c>
      <c r="R1133" s="24">
        <v>0</v>
      </c>
      <c r="S1133" s="25">
        <f t="shared" si="0"/>
        <v>130.36000000000001</v>
      </c>
      <c r="AMG1133"/>
      <c r="AMH1133"/>
      <c r="AMI1133"/>
      <c r="AMJ1133"/>
    </row>
    <row r="1134" spans="1:1024" s="2" customFormat="1" ht="25.5" x14ac:dyDescent="0.25">
      <c r="A1134" s="10" t="s">
        <v>20</v>
      </c>
      <c r="B1134" s="11">
        <v>13361</v>
      </c>
      <c r="C1134" s="10" t="str">
        <f>VLOOKUP(B1134,[1]Planilha8!$X$4:$Y$6629,2,0)</f>
        <v>-</v>
      </c>
      <c r="D1134" s="12" t="s">
        <v>246</v>
      </c>
      <c r="E1134" s="12" t="str">
        <f>VLOOKUP(B1134,[1]Planilha8!$X$4:$Z$6629,3,0)</f>
        <v>ALMOXARIFADO</v>
      </c>
      <c r="F1134" s="12" t="str">
        <f>VLOOKUP(B1134,[1]Planilha8!$X$4:$AD$6629,7,0)</f>
        <v>BOM</v>
      </c>
      <c r="G1134" s="13">
        <v>44881</v>
      </c>
      <c r="H1134" s="14">
        <v>130.36000000000001</v>
      </c>
      <c r="I1134" s="15" t="s">
        <v>22</v>
      </c>
      <c r="J1134" s="16" t="s">
        <v>169</v>
      </c>
      <c r="K1134" s="17">
        <v>338737</v>
      </c>
      <c r="L1134" s="18">
        <v>2022003557</v>
      </c>
      <c r="M1134" s="19"/>
      <c r="N1134" s="20">
        <v>0</v>
      </c>
      <c r="O1134" s="21">
        <v>0</v>
      </c>
      <c r="P1134" s="22">
        <v>0</v>
      </c>
      <c r="Q1134" s="23">
        <v>0</v>
      </c>
      <c r="R1134" s="24">
        <v>0</v>
      </c>
      <c r="S1134" s="25">
        <f t="shared" si="0"/>
        <v>130.36000000000001</v>
      </c>
      <c r="AMG1134"/>
      <c r="AMH1134"/>
      <c r="AMI1134"/>
      <c r="AMJ1134"/>
    </row>
    <row r="1135" spans="1:1024" s="2" customFormat="1" ht="25.5" x14ac:dyDescent="0.25">
      <c r="A1135" s="10" t="s">
        <v>20</v>
      </c>
      <c r="B1135" s="11">
        <v>13362</v>
      </c>
      <c r="C1135" s="10" t="str">
        <f>VLOOKUP(B1135,[1]Planilha8!$X$4:$Y$6629,2,0)</f>
        <v>-</v>
      </c>
      <c r="D1135" s="12" t="s">
        <v>246</v>
      </c>
      <c r="E1135" s="12" t="str">
        <f>VLOOKUP(B1135,[1]Planilha8!$X$4:$Z$6629,3,0)</f>
        <v>ALMOXARIFADO</v>
      </c>
      <c r="F1135" s="12" t="str">
        <f>VLOOKUP(B1135,[1]Planilha8!$X$4:$AD$6629,7,0)</f>
        <v>BOM</v>
      </c>
      <c r="G1135" s="13">
        <v>44881</v>
      </c>
      <c r="H1135" s="14">
        <v>130.36000000000001</v>
      </c>
      <c r="I1135" s="15" t="s">
        <v>22</v>
      </c>
      <c r="J1135" s="16" t="s">
        <v>169</v>
      </c>
      <c r="K1135" s="17">
        <v>338737</v>
      </c>
      <c r="L1135" s="18">
        <v>2022003557</v>
      </c>
      <c r="M1135" s="19"/>
      <c r="N1135" s="20">
        <v>0</v>
      </c>
      <c r="O1135" s="21">
        <v>0</v>
      </c>
      <c r="P1135" s="22">
        <v>0</v>
      </c>
      <c r="Q1135" s="23">
        <v>0</v>
      </c>
      <c r="R1135" s="24">
        <v>0</v>
      </c>
      <c r="S1135" s="25">
        <f t="shared" si="0"/>
        <v>130.36000000000001</v>
      </c>
      <c r="AMG1135"/>
      <c r="AMH1135"/>
      <c r="AMI1135"/>
      <c r="AMJ1135"/>
    </row>
    <row r="1136" spans="1:1024" s="2" customFormat="1" ht="25.5" x14ac:dyDescent="0.25">
      <c r="A1136" s="10" t="s">
        <v>20</v>
      </c>
      <c r="B1136" s="11">
        <v>13363</v>
      </c>
      <c r="C1136" s="10" t="str">
        <f>VLOOKUP(B1136,[1]Planilha8!$X$4:$Y$6629,2,0)</f>
        <v>-</v>
      </c>
      <c r="D1136" s="12" t="s">
        <v>246</v>
      </c>
      <c r="E1136" s="12" t="str">
        <f>VLOOKUP(B1136,[1]Planilha8!$X$4:$Z$6629,3,0)</f>
        <v>ALMOXARIFADO</v>
      </c>
      <c r="F1136" s="12" t="str">
        <f>VLOOKUP(B1136,[1]Planilha8!$X$4:$AD$6629,7,0)</f>
        <v>BOM</v>
      </c>
      <c r="G1136" s="13">
        <v>44881</v>
      </c>
      <c r="H1136" s="14">
        <v>130.36000000000001</v>
      </c>
      <c r="I1136" s="15" t="s">
        <v>22</v>
      </c>
      <c r="J1136" s="16" t="s">
        <v>169</v>
      </c>
      <c r="K1136" s="17">
        <v>338737</v>
      </c>
      <c r="L1136" s="18">
        <v>2022003557</v>
      </c>
      <c r="M1136" s="19"/>
      <c r="N1136" s="20">
        <v>0</v>
      </c>
      <c r="O1136" s="21">
        <v>0</v>
      </c>
      <c r="P1136" s="22">
        <v>0</v>
      </c>
      <c r="Q1136" s="23">
        <v>0</v>
      </c>
      <c r="R1136" s="24">
        <v>0</v>
      </c>
      <c r="S1136" s="25">
        <f t="shared" si="0"/>
        <v>130.36000000000001</v>
      </c>
      <c r="AMG1136"/>
      <c r="AMH1136"/>
      <c r="AMI1136"/>
      <c r="AMJ1136"/>
    </row>
    <row r="1137" spans="1:1024" s="2" customFormat="1" ht="51" x14ac:dyDescent="0.25">
      <c r="A1137" s="10" t="s">
        <v>20</v>
      </c>
      <c r="B1137" s="11">
        <v>13227</v>
      </c>
      <c r="C1137" s="10" t="s">
        <v>237</v>
      </c>
      <c r="D1137" s="12" t="s">
        <v>247</v>
      </c>
      <c r="E1137" s="12" t="s">
        <v>248</v>
      </c>
      <c r="F1137" s="12" t="str">
        <f>VLOOKUP(B1137,[1]Planilha8!$X$4:$AD$6629,7,0)</f>
        <v>BOM</v>
      </c>
      <c r="G1137" s="13">
        <v>44838</v>
      </c>
      <c r="H1137" s="14">
        <v>1120</v>
      </c>
      <c r="I1137" s="15" t="s">
        <v>22</v>
      </c>
      <c r="J1137" s="16" t="s">
        <v>249</v>
      </c>
      <c r="K1137" s="17">
        <v>11191</v>
      </c>
      <c r="L1137" s="18">
        <v>2022003664</v>
      </c>
      <c r="M1137" s="19"/>
      <c r="N1137" s="20">
        <v>0</v>
      </c>
      <c r="O1137" s="21">
        <v>0</v>
      </c>
      <c r="P1137" s="22">
        <v>0</v>
      </c>
      <c r="Q1137" s="23">
        <v>0</v>
      </c>
      <c r="R1137" s="24">
        <v>0</v>
      </c>
      <c r="S1137" s="25">
        <f t="shared" si="0"/>
        <v>1120</v>
      </c>
      <c r="AMG1137"/>
      <c r="AMH1137"/>
      <c r="AMI1137"/>
      <c r="AMJ1137"/>
    </row>
    <row r="1138" spans="1:1024" s="2" customFormat="1" ht="25.5" x14ac:dyDescent="0.25">
      <c r="A1138" s="10" t="s">
        <v>20</v>
      </c>
      <c r="B1138" s="11">
        <v>12922</v>
      </c>
      <c r="C1138" s="10">
        <v>2819374</v>
      </c>
      <c r="D1138" s="12" t="s">
        <v>250</v>
      </c>
      <c r="E1138" s="12" t="s">
        <v>251</v>
      </c>
      <c r="F1138" s="12" t="str">
        <f>VLOOKUP(B1138,[1]Planilha8!$X$4:$AD$6629,7,0)</f>
        <v>BOM</v>
      </c>
      <c r="G1138" s="13">
        <v>44684</v>
      </c>
      <c r="H1138" s="14">
        <v>450</v>
      </c>
      <c r="I1138" s="15" t="s">
        <v>22</v>
      </c>
      <c r="J1138" s="16" t="s">
        <v>239</v>
      </c>
      <c r="K1138" s="17">
        <v>5522</v>
      </c>
      <c r="L1138" s="18">
        <v>2021003983</v>
      </c>
      <c r="M1138" s="19"/>
      <c r="N1138" s="20">
        <v>0</v>
      </c>
      <c r="O1138" s="21">
        <v>0</v>
      </c>
      <c r="P1138" s="22">
        <v>0</v>
      </c>
      <c r="Q1138" s="23">
        <v>0</v>
      </c>
      <c r="R1138" s="24">
        <v>0</v>
      </c>
      <c r="S1138" s="25">
        <f t="shared" si="0"/>
        <v>450</v>
      </c>
      <c r="AMG1138"/>
      <c r="AMH1138"/>
      <c r="AMI1138"/>
      <c r="AMJ1138"/>
    </row>
    <row r="1139" spans="1:1024" s="2" customFormat="1" ht="51" x14ac:dyDescent="0.25">
      <c r="A1139" s="10" t="s">
        <v>20</v>
      </c>
      <c r="B1139" s="11">
        <v>13190</v>
      </c>
      <c r="C1139" s="10">
        <v>2902683</v>
      </c>
      <c r="D1139" s="12" t="s">
        <v>252</v>
      </c>
      <c r="E1139" s="12" t="s">
        <v>253</v>
      </c>
      <c r="F1139" s="12" t="s">
        <v>254</v>
      </c>
      <c r="G1139" s="13">
        <v>44755</v>
      </c>
      <c r="H1139" s="14">
        <v>1299</v>
      </c>
      <c r="I1139" s="15" t="s">
        <v>22</v>
      </c>
      <c r="J1139" s="16" t="s">
        <v>255</v>
      </c>
      <c r="K1139" s="17">
        <v>1290</v>
      </c>
      <c r="L1139" s="18">
        <v>2022002143</v>
      </c>
      <c r="M1139" s="19"/>
      <c r="N1139" s="20">
        <v>0</v>
      </c>
      <c r="O1139" s="21">
        <v>0</v>
      </c>
      <c r="P1139" s="22">
        <v>0</v>
      </c>
      <c r="Q1139" s="23">
        <v>0</v>
      </c>
      <c r="R1139" s="24">
        <v>0</v>
      </c>
      <c r="S1139" s="25">
        <f t="shared" si="0"/>
        <v>1299</v>
      </c>
      <c r="AMG1139"/>
      <c r="AMH1139"/>
      <c r="AMI1139"/>
      <c r="AMJ1139"/>
    </row>
    <row r="1140" spans="1:1024" s="2" customFormat="1" ht="51" x14ac:dyDescent="0.25">
      <c r="A1140" s="10" t="s">
        <v>20</v>
      </c>
      <c r="B1140" s="11">
        <v>13191</v>
      </c>
      <c r="C1140" s="10">
        <v>2902684</v>
      </c>
      <c r="D1140" s="12" t="s">
        <v>252</v>
      </c>
      <c r="E1140" s="12" t="s">
        <v>253</v>
      </c>
      <c r="F1140" s="12" t="s">
        <v>254</v>
      </c>
      <c r="G1140" s="13">
        <v>44755</v>
      </c>
      <c r="H1140" s="14">
        <v>1299</v>
      </c>
      <c r="I1140" s="15" t="s">
        <v>22</v>
      </c>
      <c r="J1140" s="16" t="s">
        <v>255</v>
      </c>
      <c r="K1140" s="17">
        <v>1290</v>
      </c>
      <c r="L1140" s="18">
        <v>2022002143</v>
      </c>
      <c r="M1140" s="19"/>
      <c r="N1140" s="20">
        <v>0</v>
      </c>
      <c r="O1140" s="21">
        <v>0</v>
      </c>
      <c r="P1140" s="22">
        <v>0</v>
      </c>
      <c r="Q1140" s="23">
        <v>0</v>
      </c>
      <c r="R1140" s="24">
        <v>0</v>
      </c>
      <c r="S1140" s="25">
        <f t="shared" si="0"/>
        <v>1299</v>
      </c>
      <c r="AMG1140"/>
      <c r="AMH1140"/>
      <c r="AMI1140"/>
      <c r="AMJ1140"/>
    </row>
    <row r="1141" spans="1:1024" s="2" customFormat="1" ht="51" x14ac:dyDescent="0.25">
      <c r="A1141" s="10" t="s">
        <v>20</v>
      </c>
      <c r="B1141" s="11">
        <v>13192</v>
      </c>
      <c r="C1141" s="10">
        <v>2902685</v>
      </c>
      <c r="D1141" s="12" t="s">
        <v>252</v>
      </c>
      <c r="E1141" s="12" t="s">
        <v>253</v>
      </c>
      <c r="F1141" s="12" t="s">
        <v>254</v>
      </c>
      <c r="G1141" s="13">
        <v>44755</v>
      </c>
      <c r="H1141" s="14">
        <v>1299</v>
      </c>
      <c r="I1141" s="15" t="s">
        <v>22</v>
      </c>
      <c r="J1141" s="16" t="s">
        <v>255</v>
      </c>
      <c r="K1141" s="17">
        <v>1290</v>
      </c>
      <c r="L1141" s="18">
        <v>2022002143</v>
      </c>
      <c r="M1141" s="19"/>
      <c r="N1141" s="20">
        <v>0</v>
      </c>
      <c r="O1141" s="21">
        <v>0</v>
      </c>
      <c r="P1141" s="22">
        <v>0</v>
      </c>
      <c r="Q1141" s="23">
        <v>0</v>
      </c>
      <c r="R1141" s="24">
        <v>0</v>
      </c>
      <c r="S1141" s="25">
        <f t="shared" si="0"/>
        <v>1299</v>
      </c>
      <c r="AMG1141"/>
      <c r="AMH1141"/>
      <c r="AMI1141"/>
      <c r="AMJ1141"/>
    </row>
    <row r="1142" spans="1:1024" s="2" customFormat="1" ht="51" x14ac:dyDescent="0.25">
      <c r="A1142" s="10" t="s">
        <v>20</v>
      </c>
      <c r="B1142" s="11">
        <v>13193</v>
      </c>
      <c r="C1142" s="10">
        <v>2902686</v>
      </c>
      <c r="D1142" s="12" t="s">
        <v>252</v>
      </c>
      <c r="E1142" s="12" t="s">
        <v>253</v>
      </c>
      <c r="F1142" s="12" t="s">
        <v>254</v>
      </c>
      <c r="G1142" s="13">
        <v>44755</v>
      </c>
      <c r="H1142" s="14">
        <v>1299</v>
      </c>
      <c r="I1142" s="15" t="s">
        <v>22</v>
      </c>
      <c r="J1142" s="16" t="s">
        <v>255</v>
      </c>
      <c r="K1142" s="17">
        <v>1290</v>
      </c>
      <c r="L1142" s="18">
        <v>2022002143</v>
      </c>
      <c r="M1142" s="19"/>
      <c r="N1142" s="20">
        <v>0</v>
      </c>
      <c r="O1142" s="21">
        <v>0</v>
      </c>
      <c r="P1142" s="22">
        <v>0</v>
      </c>
      <c r="Q1142" s="23">
        <v>0</v>
      </c>
      <c r="R1142" s="24">
        <v>0</v>
      </c>
      <c r="S1142" s="25">
        <f t="shared" si="0"/>
        <v>1299</v>
      </c>
      <c r="AMG1142"/>
      <c r="AMH1142"/>
      <c r="AMI1142"/>
      <c r="AMJ1142"/>
    </row>
    <row r="1143" spans="1:1024" s="2" customFormat="1" ht="51" x14ac:dyDescent="0.25">
      <c r="A1143" s="10" t="s">
        <v>20</v>
      </c>
      <c r="B1143" s="11">
        <v>13194</v>
      </c>
      <c r="C1143" s="10">
        <v>2902687</v>
      </c>
      <c r="D1143" s="12" t="s">
        <v>252</v>
      </c>
      <c r="E1143" s="12" t="s">
        <v>253</v>
      </c>
      <c r="F1143" s="12" t="s">
        <v>254</v>
      </c>
      <c r="G1143" s="13">
        <v>44755</v>
      </c>
      <c r="H1143" s="14">
        <v>1299</v>
      </c>
      <c r="I1143" s="15" t="s">
        <v>22</v>
      </c>
      <c r="J1143" s="16" t="s">
        <v>255</v>
      </c>
      <c r="K1143" s="17">
        <v>1290</v>
      </c>
      <c r="L1143" s="18">
        <v>2022002143</v>
      </c>
      <c r="M1143" s="19"/>
      <c r="N1143" s="20">
        <v>0</v>
      </c>
      <c r="O1143" s="21">
        <v>0</v>
      </c>
      <c r="P1143" s="22">
        <v>0</v>
      </c>
      <c r="Q1143" s="23">
        <v>0</v>
      </c>
      <c r="R1143" s="24">
        <v>0</v>
      </c>
      <c r="S1143" s="25">
        <f t="shared" si="0"/>
        <v>1299</v>
      </c>
      <c r="AMG1143"/>
      <c r="AMH1143"/>
      <c r="AMI1143"/>
      <c r="AMJ1143"/>
    </row>
    <row r="1144" spans="1:1024" s="2" customFormat="1" ht="51" x14ac:dyDescent="0.25">
      <c r="A1144" s="10" t="s">
        <v>20</v>
      </c>
      <c r="B1144" s="11">
        <v>13195</v>
      </c>
      <c r="C1144" s="10">
        <v>2902688</v>
      </c>
      <c r="D1144" s="12" t="s">
        <v>252</v>
      </c>
      <c r="E1144" s="12" t="s">
        <v>253</v>
      </c>
      <c r="F1144" s="12" t="s">
        <v>254</v>
      </c>
      <c r="G1144" s="13">
        <v>44755</v>
      </c>
      <c r="H1144" s="14">
        <v>1299</v>
      </c>
      <c r="I1144" s="15" t="s">
        <v>22</v>
      </c>
      <c r="J1144" s="16" t="s">
        <v>255</v>
      </c>
      <c r="K1144" s="17">
        <v>1290</v>
      </c>
      <c r="L1144" s="18">
        <v>2022002143</v>
      </c>
      <c r="M1144" s="19"/>
      <c r="N1144" s="20">
        <v>0</v>
      </c>
      <c r="O1144" s="21">
        <v>0</v>
      </c>
      <c r="P1144" s="22">
        <v>0</v>
      </c>
      <c r="Q1144" s="23">
        <v>0</v>
      </c>
      <c r="R1144" s="24">
        <v>0</v>
      </c>
      <c r="S1144" s="25">
        <f t="shared" si="0"/>
        <v>1299</v>
      </c>
      <c r="AMG1144"/>
      <c r="AMH1144"/>
      <c r="AMI1144"/>
      <c r="AMJ1144"/>
    </row>
    <row r="1145" spans="1:1024" s="2" customFormat="1" ht="51" x14ac:dyDescent="0.25">
      <c r="A1145" s="10" t="s">
        <v>20</v>
      </c>
      <c r="B1145" s="11">
        <v>13196</v>
      </c>
      <c r="C1145" s="10">
        <v>2902689</v>
      </c>
      <c r="D1145" s="12" t="s">
        <v>252</v>
      </c>
      <c r="E1145" s="12" t="s">
        <v>253</v>
      </c>
      <c r="F1145" s="12" t="s">
        <v>254</v>
      </c>
      <c r="G1145" s="13">
        <v>44755</v>
      </c>
      <c r="H1145" s="14">
        <v>1299</v>
      </c>
      <c r="I1145" s="15" t="s">
        <v>22</v>
      </c>
      <c r="J1145" s="16" t="s">
        <v>255</v>
      </c>
      <c r="K1145" s="17">
        <v>1290</v>
      </c>
      <c r="L1145" s="18">
        <v>2022002143</v>
      </c>
      <c r="M1145" s="19"/>
      <c r="N1145" s="20">
        <v>0</v>
      </c>
      <c r="O1145" s="21">
        <v>0</v>
      </c>
      <c r="P1145" s="22">
        <v>0</v>
      </c>
      <c r="Q1145" s="23">
        <v>0</v>
      </c>
      <c r="R1145" s="24">
        <v>0</v>
      </c>
      <c r="S1145" s="25">
        <f t="shared" si="0"/>
        <v>1299</v>
      </c>
      <c r="AMG1145"/>
      <c r="AMH1145"/>
      <c r="AMI1145"/>
      <c r="AMJ1145"/>
    </row>
    <row r="1146" spans="1:1024" s="2" customFormat="1" ht="38.25" x14ac:dyDescent="0.25">
      <c r="A1146" s="10" t="s">
        <v>20</v>
      </c>
      <c r="B1146" s="10">
        <v>13465</v>
      </c>
      <c r="C1146" s="10">
        <v>3105100</v>
      </c>
      <c r="D1146" s="12" t="s">
        <v>256</v>
      </c>
      <c r="E1146" s="12" t="s">
        <v>257</v>
      </c>
      <c r="F1146" s="12" t="s">
        <v>254</v>
      </c>
      <c r="G1146" s="13">
        <v>44967</v>
      </c>
      <c r="H1146" s="14">
        <v>4561.66</v>
      </c>
      <c r="I1146" s="15" t="s">
        <v>22</v>
      </c>
      <c r="J1146" s="16" t="s">
        <v>144</v>
      </c>
      <c r="K1146" s="17">
        <v>248727</v>
      </c>
      <c r="L1146" s="18">
        <v>2022006842</v>
      </c>
      <c r="M1146" s="19"/>
      <c r="N1146" s="20">
        <v>0</v>
      </c>
      <c r="O1146" s="21">
        <v>0</v>
      </c>
      <c r="P1146" s="22">
        <v>0</v>
      </c>
      <c r="Q1146" s="23">
        <v>0</v>
      </c>
      <c r="R1146" s="24">
        <v>0</v>
      </c>
      <c r="S1146" s="25">
        <f t="shared" si="0"/>
        <v>4561.66</v>
      </c>
      <c r="AMG1146"/>
      <c r="AMH1146"/>
      <c r="AMI1146"/>
      <c r="AMJ1146"/>
    </row>
    <row r="1147" spans="1:1024" s="2" customFormat="1" ht="38.25" x14ac:dyDescent="0.25">
      <c r="A1147" s="10" t="s">
        <v>20</v>
      </c>
      <c r="B1147" s="10">
        <v>13466</v>
      </c>
      <c r="C1147" s="10">
        <v>3105101</v>
      </c>
      <c r="D1147" s="12" t="s">
        <v>256</v>
      </c>
      <c r="E1147" s="12" t="s">
        <v>257</v>
      </c>
      <c r="F1147" s="12" t="s">
        <v>254</v>
      </c>
      <c r="G1147" s="13">
        <v>44967</v>
      </c>
      <c r="H1147" s="14">
        <v>4561.66</v>
      </c>
      <c r="I1147" s="15" t="s">
        <v>22</v>
      </c>
      <c r="J1147" s="16" t="s">
        <v>144</v>
      </c>
      <c r="K1147" s="17">
        <v>248727</v>
      </c>
      <c r="L1147" s="18">
        <v>2022006842</v>
      </c>
      <c r="M1147" s="19"/>
      <c r="N1147" s="20">
        <v>0</v>
      </c>
      <c r="O1147" s="21">
        <v>0</v>
      </c>
      <c r="P1147" s="22">
        <v>0</v>
      </c>
      <c r="Q1147" s="23">
        <v>0</v>
      </c>
      <c r="R1147" s="24">
        <v>0</v>
      </c>
      <c r="S1147" s="25">
        <f t="shared" si="0"/>
        <v>4561.66</v>
      </c>
      <c r="AMG1147"/>
      <c r="AMH1147"/>
      <c r="AMI1147"/>
      <c r="AMJ1147"/>
    </row>
    <row r="1148" spans="1:1024" s="2" customFormat="1" ht="38.25" x14ac:dyDescent="0.25">
      <c r="A1148" s="10" t="s">
        <v>20</v>
      </c>
      <c r="B1148" s="10">
        <v>13467</v>
      </c>
      <c r="C1148" s="10">
        <v>3105102</v>
      </c>
      <c r="D1148" s="12" t="s">
        <v>256</v>
      </c>
      <c r="E1148" s="12" t="s">
        <v>257</v>
      </c>
      <c r="F1148" s="12" t="s">
        <v>254</v>
      </c>
      <c r="G1148" s="13">
        <v>44967</v>
      </c>
      <c r="H1148" s="14">
        <v>4561.66</v>
      </c>
      <c r="I1148" s="15" t="s">
        <v>22</v>
      </c>
      <c r="J1148" s="16" t="s">
        <v>144</v>
      </c>
      <c r="K1148" s="17">
        <v>248727</v>
      </c>
      <c r="L1148" s="18">
        <v>2022006842</v>
      </c>
      <c r="M1148" s="19"/>
      <c r="N1148" s="20">
        <v>0</v>
      </c>
      <c r="O1148" s="21">
        <v>0</v>
      </c>
      <c r="P1148" s="22">
        <v>0</v>
      </c>
      <c r="Q1148" s="23">
        <v>0</v>
      </c>
      <c r="R1148" s="24">
        <v>0</v>
      </c>
      <c r="S1148" s="25">
        <f t="shared" si="0"/>
        <v>4561.66</v>
      </c>
      <c r="AMG1148"/>
      <c r="AMH1148"/>
      <c r="AMI1148"/>
      <c r="AMJ1148"/>
    </row>
    <row r="1149" spans="1:1024" s="2" customFormat="1" ht="38.25" x14ac:dyDescent="0.25">
      <c r="A1149" s="10" t="s">
        <v>20</v>
      </c>
      <c r="B1149" s="10">
        <v>13468</v>
      </c>
      <c r="C1149" s="10">
        <v>3105103</v>
      </c>
      <c r="D1149" s="12" t="s">
        <v>256</v>
      </c>
      <c r="E1149" s="12" t="s">
        <v>257</v>
      </c>
      <c r="F1149" s="12" t="s">
        <v>254</v>
      </c>
      <c r="G1149" s="13">
        <v>44967</v>
      </c>
      <c r="H1149" s="14">
        <v>4561.66</v>
      </c>
      <c r="I1149" s="15" t="s">
        <v>22</v>
      </c>
      <c r="J1149" s="16" t="s">
        <v>144</v>
      </c>
      <c r="K1149" s="17">
        <v>248727</v>
      </c>
      <c r="L1149" s="18">
        <v>2022006842</v>
      </c>
      <c r="M1149" s="19"/>
      <c r="N1149" s="20">
        <v>0</v>
      </c>
      <c r="O1149" s="21">
        <v>0</v>
      </c>
      <c r="P1149" s="22">
        <v>0</v>
      </c>
      <c r="Q1149" s="23">
        <v>0</v>
      </c>
      <c r="R1149" s="24">
        <v>0</v>
      </c>
      <c r="S1149" s="25">
        <f t="shared" ref="S1149:S1212" si="1">H1149</f>
        <v>4561.66</v>
      </c>
      <c r="AMG1149"/>
      <c r="AMH1149"/>
      <c r="AMI1149"/>
      <c r="AMJ1149"/>
    </row>
    <row r="1150" spans="1:1024" s="2" customFormat="1" ht="38.25" x14ac:dyDescent="0.25">
      <c r="A1150" s="10" t="s">
        <v>20</v>
      </c>
      <c r="B1150" s="10">
        <v>13469</v>
      </c>
      <c r="C1150" s="10">
        <v>3105104</v>
      </c>
      <c r="D1150" s="12" t="s">
        <v>256</v>
      </c>
      <c r="E1150" s="12" t="s">
        <v>257</v>
      </c>
      <c r="F1150" s="12" t="s">
        <v>254</v>
      </c>
      <c r="G1150" s="13">
        <v>44967</v>
      </c>
      <c r="H1150" s="14">
        <v>4561.66</v>
      </c>
      <c r="I1150" s="15" t="s">
        <v>22</v>
      </c>
      <c r="J1150" s="16" t="s">
        <v>144</v>
      </c>
      <c r="K1150" s="17">
        <v>248727</v>
      </c>
      <c r="L1150" s="18">
        <v>2022006842</v>
      </c>
      <c r="M1150" s="19"/>
      <c r="N1150" s="20">
        <v>0</v>
      </c>
      <c r="O1150" s="21">
        <v>0</v>
      </c>
      <c r="P1150" s="22">
        <v>0</v>
      </c>
      <c r="Q1150" s="23">
        <v>0</v>
      </c>
      <c r="R1150" s="24">
        <v>0</v>
      </c>
      <c r="S1150" s="25">
        <f t="shared" si="1"/>
        <v>4561.66</v>
      </c>
      <c r="AMG1150"/>
      <c r="AMH1150"/>
      <c r="AMI1150"/>
      <c r="AMJ1150"/>
    </row>
    <row r="1151" spans="1:1024" s="2" customFormat="1" ht="38.25" x14ac:dyDescent="0.25">
      <c r="A1151" s="10" t="s">
        <v>20</v>
      </c>
      <c r="B1151" s="10">
        <v>13470</v>
      </c>
      <c r="C1151" s="10">
        <v>3105105</v>
      </c>
      <c r="D1151" s="12" t="s">
        <v>256</v>
      </c>
      <c r="E1151" s="12" t="s">
        <v>257</v>
      </c>
      <c r="F1151" s="12" t="s">
        <v>254</v>
      </c>
      <c r="G1151" s="13">
        <v>44967</v>
      </c>
      <c r="H1151" s="14">
        <v>4561.66</v>
      </c>
      <c r="I1151" s="15" t="s">
        <v>22</v>
      </c>
      <c r="J1151" s="16" t="s">
        <v>144</v>
      </c>
      <c r="K1151" s="17">
        <v>248727</v>
      </c>
      <c r="L1151" s="18">
        <v>2022006842</v>
      </c>
      <c r="M1151" s="19"/>
      <c r="N1151" s="20">
        <v>0</v>
      </c>
      <c r="O1151" s="21">
        <v>0</v>
      </c>
      <c r="P1151" s="22">
        <v>0</v>
      </c>
      <c r="Q1151" s="23">
        <v>0</v>
      </c>
      <c r="R1151" s="24">
        <v>0</v>
      </c>
      <c r="S1151" s="25">
        <f t="shared" si="1"/>
        <v>4561.66</v>
      </c>
      <c r="AMG1151"/>
      <c r="AMH1151"/>
      <c r="AMI1151"/>
      <c r="AMJ1151"/>
    </row>
    <row r="1152" spans="1:1024" s="2" customFormat="1" ht="38.25" x14ac:dyDescent="0.25">
      <c r="A1152" s="10" t="s">
        <v>20</v>
      </c>
      <c r="B1152" s="10">
        <v>13471</v>
      </c>
      <c r="C1152" s="10">
        <v>3105106</v>
      </c>
      <c r="D1152" s="12" t="s">
        <v>256</v>
      </c>
      <c r="E1152" s="12" t="s">
        <v>257</v>
      </c>
      <c r="F1152" s="12" t="s">
        <v>254</v>
      </c>
      <c r="G1152" s="13">
        <v>44967</v>
      </c>
      <c r="H1152" s="14">
        <v>4561.66</v>
      </c>
      <c r="I1152" s="15" t="s">
        <v>22</v>
      </c>
      <c r="J1152" s="16" t="s">
        <v>144</v>
      </c>
      <c r="K1152" s="17">
        <v>248727</v>
      </c>
      <c r="L1152" s="18">
        <v>2022006842</v>
      </c>
      <c r="M1152" s="19"/>
      <c r="N1152" s="20">
        <v>0</v>
      </c>
      <c r="O1152" s="21">
        <v>0</v>
      </c>
      <c r="P1152" s="22">
        <v>0</v>
      </c>
      <c r="Q1152" s="23">
        <v>0</v>
      </c>
      <c r="R1152" s="24">
        <v>0</v>
      </c>
      <c r="S1152" s="25">
        <f t="shared" si="1"/>
        <v>4561.66</v>
      </c>
      <c r="AMG1152"/>
      <c r="AMH1152"/>
      <c r="AMI1152"/>
      <c r="AMJ1152"/>
    </row>
    <row r="1153" spans="1:1024" s="2" customFormat="1" ht="38.25" x14ac:dyDescent="0.25">
      <c r="A1153" s="10" t="s">
        <v>20</v>
      </c>
      <c r="B1153" s="10">
        <v>13472</v>
      </c>
      <c r="C1153" s="10">
        <v>3105107</v>
      </c>
      <c r="D1153" s="12" t="s">
        <v>256</v>
      </c>
      <c r="E1153" s="12" t="s">
        <v>257</v>
      </c>
      <c r="F1153" s="12" t="s">
        <v>254</v>
      </c>
      <c r="G1153" s="13">
        <v>44967</v>
      </c>
      <c r="H1153" s="14">
        <v>4561.66</v>
      </c>
      <c r="I1153" s="15" t="s">
        <v>22</v>
      </c>
      <c r="J1153" s="16" t="s">
        <v>144</v>
      </c>
      <c r="K1153" s="17">
        <v>248727</v>
      </c>
      <c r="L1153" s="18">
        <v>2022006842</v>
      </c>
      <c r="M1153" s="19"/>
      <c r="N1153" s="20">
        <v>0</v>
      </c>
      <c r="O1153" s="21">
        <v>0</v>
      </c>
      <c r="P1153" s="22">
        <v>0</v>
      </c>
      <c r="Q1153" s="23">
        <v>0</v>
      </c>
      <c r="R1153" s="24">
        <v>0</v>
      </c>
      <c r="S1153" s="25">
        <f t="shared" si="1"/>
        <v>4561.66</v>
      </c>
      <c r="AMG1153"/>
      <c r="AMH1153"/>
      <c r="AMI1153"/>
      <c r="AMJ1153"/>
    </row>
    <row r="1154" spans="1:1024" s="2" customFormat="1" ht="38.25" x14ac:dyDescent="0.25">
      <c r="A1154" s="10" t="s">
        <v>20</v>
      </c>
      <c r="B1154" s="10">
        <v>13473</v>
      </c>
      <c r="C1154" s="10">
        <v>3105108</v>
      </c>
      <c r="D1154" s="12" t="s">
        <v>256</v>
      </c>
      <c r="E1154" s="12" t="s">
        <v>257</v>
      </c>
      <c r="F1154" s="12" t="s">
        <v>254</v>
      </c>
      <c r="G1154" s="13">
        <v>44967</v>
      </c>
      <c r="H1154" s="14">
        <v>4561.66</v>
      </c>
      <c r="I1154" s="15" t="s">
        <v>22</v>
      </c>
      <c r="J1154" s="16" t="s">
        <v>144</v>
      </c>
      <c r="K1154" s="17">
        <v>248727</v>
      </c>
      <c r="L1154" s="18">
        <v>2022006842</v>
      </c>
      <c r="M1154" s="19"/>
      <c r="N1154" s="20">
        <v>0</v>
      </c>
      <c r="O1154" s="21">
        <v>0</v>
      </c>
      <c r="P1154" s="22">
        <v>0</v>
      </c>
      <c r="Q1154" s="23">
        <v>0</v>
      </c>
      <c r="R1154" s="24">
        <v>0</v>
      </c>
      <c r="S1154" s="25">
        <f t="shared" si="1"/>
        <v>4561.66</v>
      </c>
      <c r="AMG1154"/>
      <c r="AMH1154"/>
      <c r="AMI1154"/>
      <c r="AMJ1154"/>
    </row>
    <row r="1155" spans="1:1024" s="2" customFormat="1" ht="38.25" x14ac:dyDescent="0.25">
      <c r="A1155" s="10" t="s">
        <v>20</v>
      </c>
      <c r="B1155" s="10">
        <v>13474</v>
      </c>
      <c r="C1155" s="10">
        <v>3105109</v>
      </c>
      <c r="D1155" s="12" t="s">
        <v>256</v>
      </c>
      <c r="E1155" s="12" t="s">
        <v>257</v>
      </c>
      <c r="F1155" s="12" t="s">
        <v>254</v>
      </c>
      <c r="G1155" s="13">
        <v>44967</v>
      </c>
      <c r="H1155" s="14">
        <v>4561.66</v>
      </c>
      <c r="I1155" s="15" t="s">
        <v>22</v>
      </c>
      <c r="J1155" s="16" t="s">
        <v>144</v>
      </c>
      <c r="K1155" s="17">
        <v>248727</v>
      </c>
      <c r="L1155" s="18">
        <v>2022006842</v>
      </c>
      <c r="M1155" s="19"/>
      <c r="N1155" s="20">
        <v>0</v>
      </c>
      <c r="O1155" s="21">
        <v>0</v>
      </c>
      <c r="P1155" s="22">
        <v>0</v>
      </c>
      <c r="Q1155" s="23">
        <v>0</v>
      </c>
      <c r="R1155" s="24">
        <v>0</v>
      </c>
      <c r="S1155" s="25">
        <f t="shared" si="1"/>
        <v>4561.66</v>
      </c>
      <c r="AMG1155"/>
      <c r="AMH1155"/>
      <c r="AMI1155"/>
      <c r="AMJ1155"/>
    </row>
    <row r="1156" spans="1:1024" s="2" customFormat="1" ht="38.25" x14ac:dyDescent="0.25">
      <c r="A1156" s="10" t="s">
        <v>20</v>
      </c>
      <c r="B1156" s="10">
        <v>13475</v>
      </c>
      <c r="C1156" s="10">
        <v>3105110</v>
      </c>
      <c r="D1156" s="12" t="s">
        <v>256</v>
      </c>
      <c r="E1156" s="12" t="s">
        <v>257</v>
      </c>
      <c r="F1156" s="12" t="s">
        <v>254</v>
      </c>
      <c r="G1156" s="13">
        <v>44967</v>
      </c>
      <c r="H1156" s="14">
        <v>4561.66</v>
      </c>
      <c r="I1156" s="15" t="s">
        <v>22</v>
      </c>
      <c r="J1156" s="16" t="s">
        <v>144</v>
      </c>
      <c r="K1156" s="17">
        <v>248727</v>
      </c>
      <c r="L1156" s="18">
        <v>2022006842</v>
      </c>
      <c r="M1156" s="19"/>
      <c r="N1156" s="20">
        <v>0</v>
      </c>
      <c r="O1156" s="21">
        <v>0</v>
      </c>
      <c r="P1156" s="22">
        <v>0</v>
      </c>
      <c r="Q1156" s="23">
        <v>0</v>
      </c>
      <c r="R1156" s="24">
        <v>0</v>
      </c>
      <c r="S1156" s="25">
        <f t="shared" si="1"/>
        <v>4561.66</v>
      </c>
      <c r="AMG1156"/>
      <c r="AMH1156"/>
      <c r="AMI1156"/>
      <c r="AMJ1156"/>
    </row>
    <row r="1157" spans="1:1024" s="2" customFormat="1" ht="38.25" x14ac:dyDescent="0.25">
      <c r="A1157" s="10" t="s">
        <v>20</v>
      </c>
      <c r="B1157" s="10">
        <v>13476</v>
      </c>
      <c r="C1157" s="10">
        <v>3105111</v>
      </c>
      <c r="D1157" s="12" t="s">
        <v>256</v>
      </c>
      <c r="E1157" s="12" t="s">
        <v>257</v>
      </c>
      <c r="F1157" s="12" t="s">
        <v>254</v>
      </c>
      <c r="G1157" s="13">
        <v>44967</v>
      </c>
      <c r="H1157" s="14">
        <v>4561.66</v>
      </c>
      <c r="I1157" s="15" t="s">
        <v>22</v>
      </c>
      <c r="J1157" s="16" t="s">
        <v>144</v>
      </c>
      <c r="K1157" s="17">
        <v>248727</v>
      </c>
      <c r="L1157" s="18">
        <v>2022006842</v>
      </c>
      <c r="M1157" s="19"/>
      <c r="N1157" s="20">
        <v>0</v>
      </c>
      <c r="O1157" s="21">
        <v>0</v>
      </c>
      <c r="P1157" s="22">
        <v>0</v>
      </c>
      <c r="Q1157" s="23">
        <v>0</v>
      </c>
      <c r="R1157" s="24">
        <v>0</v>
      </c>
      <c r="S1157" s="25">
        <f t="shared" si="1"/>
        <v>4561.66</v>
      </c>
      <c r="AMG1157"/>
      <c r="AMH1157"/>
      <c r="AMI1157"/>
      <c r="AMJ1157"/>
    </row>
    <row r="1158" spans="1:1024" s="2" customFormat="1" ht="38.25" x14ac:dyDescent="0.25">
      <c r="A1158" s="10" t="s">
        <v>20</v>
      </c>
      <c r="B1158" s="10">
        <v>13477</v>
      </c>
      <c r="C1158" s="10">
        <v>3105112</v>
      </c>
      <c r="D1158" s="12" t="s">
        <v>256</v>
      </c>
      <c r="E1158" s="12" t="s">
        <v>257</v>
      </c>
      <c r="F1158" s="12" t="s">
        <v>254</v>
      </c>
      <c r="G1158" s="13">
        <v>44967</v>
      </c>
      <c r="H1158" s="14">
        <v>4561.66</v>
      </c>
      <c r="I1158" s="15" t="s">
        <v>22</v>
      </c>
      <c r="J1158" s="16" t="s">
        <v>144</v>
      </c>
      <c r="K1158" s="17">
        <v>248727</v>
      </c>
      <c r="L1158" s="18">
        <v>2022006842</v>
      </c>
      <c r="M1158" s="19"/>
      <c r="N1158" s="20">
        <v>0</v>
      </c>
      <c r="O1158" s="21">
        <v>0</v>
      </c>
      <c r="P1158" s="22">
        <v>0</v>
      </c>
      <c r="Q1158" s="23">
        <v>0</v>
      </c>
      <c r="R1158" s="24">
        <v>0</v>
      </c>
      <c r="S1158" s="25">
        <f t="shared" si="1"/>
        <v>4561.66</v>
      </c>
      <c r="AMG1158"/>
      <c r="AMH1158"/>
      <c r="AMI1158"/>
      <c r="AMJ1158"/>
    </row>
    <row r="1159" spans="1:1024" s="2" customFormat="1" ht="38.25" x14ac:dyDescent="0.25">
      <c r="A1159" s="10" t="s">
        <v>20</v>
      </c>
      <c r="B1159" s="10">
        <v>13478</v>
      </c>
      <c r="C1159" s="10">
        <v>3105113</v>
      </c>
      <c r="D1159" s="12" t="s">
        <v>256</v>
      </c>
      <c r="E1159" s="12" t="s">
        <v>257</v>
      </c>
      <c r="F1159" s="12" t="s">
        <v>254</v>
      </c>
      <c r="G1159" s="13">
        <v>44967</v>
      </c>
      <c r="H1159" s="14">
        <v>4561.66</v>
      </c>
      <c r="I1159" s="15" t="s">
        <v>22</v>
      </c>
      <c r="J1159" s="16" t="s">
        <v>144</v>
      </c>
      <c r="K1159" s="17">
        <v>248727</v>
      </c>
      <c r="L1159" s="18">
        <v>2022006842</v>
      </c>
      <c r="M1159" s="19"/>
      <c r="N1159" s="20">
        <v>0</v>
      </c>
      <c r="O1159" s="21">
        <v>0</v>
      </c>
      <c r="P1159" s="22">
        <v>0</v>
      </c>
      <c r="Q1159" s="23">
        <v>0</v>
      </c>
      <c r="R1159" s="24">
        <v>0</v>
      </c>
      <c r="S1159" s="25">
        <f t="shared" si="1"/>
        <v>4561.66</v>
      </c>
      <c r="AMG1159"/>
      <c r="AMH1159"/>
      <c r="AMI1159"/>
      <c r="AMJ1159"/>
    </row>
    <row r="1160" spans="1:1024" s="2" customFormat="1" ht="38.25" x14ac:dyDescent="0.25">
      <c r="A1160" s="10" t="s">
        <v>20</v>
      </c>
      <c r="B1160" s="10">
        <v>13479</v>
      </c>
      <c r="C1160" s="10">
        <v>3105114</v>
      </c>
      <c r="D1160" s="12" t="s">
        <v>256</v>
      </c>
      <c r="E1160" s="12" t="s">
        <v>257</v>
      </c>
      <c r="F1160" s="12" t="s">
        <v>254</v>
      </c>
      <c r="G1160" s="13">
        <v>44967</v>
      </c>
      <c r="H1160" s="14">
        <v>4561.66</v>
      </c>
      <c r="I1160" s="15" t="s">
        <v>22</v>
      </c>
      <c r="J1160" s="16" t="s">
        <v>144</v>
      </c>
      <c r="K1160" s="17">
        <v>248727</v>
      </c>
      <c r="L1160" s="18">
        <v>2022006842</v>
      </c>
      <c r="M1160" s="19"/>
      <c r="N1160" s="20">
        <v>0</v>
      </c>
      <c r="O1160" s="21">
        <v>0</v>
      </c>
      <c r="P1160" s="22">
        <v>0</v>
      </c>
      <c r="Q1160" s="23">
        <v>0</v>
      </c>
      <c r="R1160" s="24">
        <v>0</v>
      </c>
      <c r="S1160" s="25">
        <f t="shared" si="1"/>
        <v>4561.66</v>
      </c>
      <c r="AMG1160"/>
      <c r="AMH1160"/>
      <c r="AMI1160"/>
      <c r="AMJ1160"/>
    </row>
    <row r="1161" spans="1:1024" s="2" customFormat="1" ht="38.25" x14ac:dyDescent="0.25">
      <c r="A1161" s="10" t="s">
        <v>20</v>
      </c>
      <c r="B1161" s="10">
        <v>13480</v>
      </c>
      <c r="C1161" s="10">
        <v>3105115</v>
      </c>
      <c r="D1161" s="12" t="s">
        <v>256</v>
      </c>
      <c r="E1161" s="12" t="s">
        <v>257</v>
      </c>
      <c r="F1161" s="12" t="s">
        <v>254</v>
      </c>
      <c r="G1161" s="13">
        <v>44967</v>
      </c>
      <c r="H1161" s="14">
        <v>4561.66</v>
      </c>
      <c r="I1161" s="15" t="s">
        <v>22</v>
      </c>
      <c r="J1161" s="16" t="s">
        <v>144</v>
      </c>
      <c r="K1161" s="17">
        <v>248727</v>
      </c>
      <c r="L1161" s="18">
        <v>2022006842</v>
      </c>
      <c r="M1161" s="19"/>
      <c r="N1161" s="20">
        <v>0</v>
      </c>
      <c r="O1161" s="21">
        <v>0</v>
      </c>
      <c r="P1161" s="22">
        <v>0</v>
      </c>
      <c r="Q1161" s="23">
        <v>0</v>
      </c>
      <c r="R1161" s="24">
        <v>0</v>
      </c>
      <c r="S1161" s="25">
        <f t="shared" si="1"/>
        <v>4561.66</v>
      </c>
      <c r="AMG1161"/>
      <c r="AMH1161"/>
      <c r="AMI1161"/>
      <c r="AMJ1161"/>
    </row>
    <row r="1162" spans="1:1024" s="2" customFormat="1" ht="38.25" x14ac:dyDescent="0.25">
      <c r="A1162" s="10" t="s">
        <v>20</v>
      </c>
      <c r="B1162" s="10">
        <v>13481</v>
      </c>
      <c r="C1162" s="10">
        <v>3105116</v>
      </c>
      <c r="D1162" s="12" t="s">
        <v>256</v>
      </c>
      <c r="E1162" s="12" t="s">
        <v>257</v>
      </c>
      <c r="F1162" s="12" t="s">
        <v>254</v>
      </c>
      <c r="G1162" s="13">
        <v>44967</v>
      </c>
      <c r="H1162" s="14">
        <v>4561.66</v>
      </c>
      <c r="I1162" s="15" t="s">
        <v>22</v>
      </c>
      <c r="J1162" s="16" t="s">
        <v>144</v>
      </c>
      <c r="K1162" s="17">
        <v>248727</v>
      </c>
      <c r="L1162" s="18">
        <v>2022006842</v>
      </c>
      <c r="M1162" s="19"/>
      <c r="N1162" s="20">
        <v>0</v>
      </c>
      <c r="O1162" s="21">
        <v>0</v>
      </c>
      <c r="P1162" s="22">
        <v>0</v>
      </c>
      <c r="Q1162" s="23">
        <v>0</v>
      </c>
      <c r="R1162" s="24">
        <v>0</v>
      </c>
      <c r="S1162" s="25">
        <f t="shared" si="1"/>
        <v>4561.66</v>
      </c>
      <c r="AMG1162"/>
      <c r="AMH1162"/>
      <c r="AMI1162"/>
      <c r="AMJ1162"/>
    </row>
    <row r="1163" spans="1:1024" s="2" customFormat="1" ht="38.25" x14ac:dyDescent="0.25">
      <c r="A1163" s="10" t="s">
        <v>20</v>
      </c>
      <c r="B1163" s="10">
        <v>13482</v>
      </c>
      <c r="C1163" s="10">
        <v>3105117</v>
      </c>
      <c r="D1163" s="12" t="s">
        <v>256</v>
      </c>
      <c r="E1163" s="12" t="s">
        <v>257</v>
      </c>
      <c r="F1163" s="12" t="s">
        <v>254</v>
      </c>
      <c r="G1163" s="13">
        <v>44967</v>
      </c>
      <c r="H1163" s="14">
        <v>4561.66</v>
      </c>
      <c r="I1163" s="15" t="s">
        <v>22</v>
      </c>
      <c r="J1163" s="16" t="s">
        <v>144</v>
      </c>
      <c r="K1163" s="17">
        <v>248727</v>
      </c>
      <c r="L1163" s="18">
        <v>2022006842</v>
      </c>
      <c r="M1163" s="19"/>
      <c r="N1163" s="20">
        <v>0</v>
      </c>
      <c r="O1163" s="21">
        <v>0</v>
      </c>
      <c r="P1163" s="22">
        <v>0</v>
      </c>
      <c r="Q1163" s="23">
        <v>0</v>
      </c>
      <c r="R1163" s="24">
        <v>0</v>
      </c>
      <c r="S1163" s="25">
        <f t="shared" si="1"/>
        <v>4561.66</v>
      </c>
      <c r="AMG1163"/>
      <c r="AMH1163"/>
      <c r="AMI1163"/>
      <c r="AMJ1163"/>
    </row>
    <row r="1164" spans="1:1024" s="2" customFormat="1" ht="38.25" x14ac:dyDescent="0.25">
      <c r="A1164" s="10" t="s">
        <v>20</v>
      </c>
      <c r="B1164" s="10">
        <v>13483</v>
      </c>
      <c r="C1164" s="10">
        <v>3105118</v>
      </c>
      <c r="D1164" s="12" t="s">
        <v>256</v>
      </c>
      <c r="E1164" s="12" t="s">
        <v>257</v>
      </c>
      <c r="F1164" s="12" t="s">
        <v>254</v>
      </c>
      <c r="G1164" s="13">
        <v>44967</v>
      </c>
      <c r="H1164" s="14">
        <v>4561.66</v>
      </c>
      <c r="I1164" s="15" t="s">
        <v>22</v>
      </c>
      <c r="J1164" s="16" t="s">
        <v>144</v>
      </c>
      <c r="K1164" s="17">
        <v>248727</v>
      </c>
      <c r="L1164" s="18">
        <v>2022006842</v>
      </c>
      <c r="M1164" s="19"/>
      <c r="N1164" s="20">
        <v>0</v>
      </c>
      <c r="O1164" s="21">
        <v>0</v>
      </c>
      <c r="P1164" s="22">
        <v>0</v>
      </c>
      <c r="Q1164" s="23">
        <v>0</v>
      </c>
      <c r="R1164" s="24">
        <v>0</v>
      </c>
      <c r="S1164" s="25">
        <f t="shared" si="1"/>
        <v>4561.66</v>
      </c>
      <c r="AMG1164"/>
      <c r="AMH1164"/>
      <c r="AMI1164"/>
      <c r="AMJ1164"/>
    </row>
    <row r="1165" spans="1:1024" s="2" customFormat="1" ht="38.25" x14ac:dyDescent="0.25">
      <c r="A1165" s="10" t="s">
        <v>20</v>
      </c>
      <c r="B1165" s="10">
        <v>13484</v>
      </c>
      <c r="C1165" s="10">
        <v>3105119</v>
      </c>
      <c r="D1165" s="12" t="s">
        <v>256</v>
      </c>
      <c r="E1165" s="12" t="s">
        <v>257</v>
      </c>
      <c r="F1165" s="12" t="s">
        <v>254</v>
      </c>
      <c r="G1165" s="13">
        <v>44967</v>
      </c>
      <c r="H1165" s="14">
        <v>4561.66</v>
      </c>
      <c r="I1165" s="15" t="s">
        <v>22</v>
      </c>
      <c r="J1165" s="16" t="s">
        <v>144</v>
      </c>
      <c r="K1165" s="17">
        <v>248727</v>
      </c>
      <c r="L1165" s="18">
        <v>2022006842</v>
      </c>
      <c r="M1165" s="19"/>
      <c r="N1165" s="20">
        <v>0</v>
      </c>
      <c r="O1165" s="21">
        <v>0</v>
      </c>
      <c r="P1165" s="22">
        <v>0</v>
      </c>
      <c r="Q1165" s="23">
        <v>0</v>
      </c>
      <c r="R1165" s="24">
        <v>0</v>
      </c>
      <c r="S1165" s="25">
        <f t="shared" si="1"/>
        <v>4561.66</v>
      </c>
      <c r="AMG1165"/>
      <c r="AMH1165"/>
      <c r="AMI1165"/>
      <c r="AMJ1165"/>
    </row>
    <row r="1166" spans="1:1024" s="2" customFormat="1" ht="38.25" x14ac:dyDescent="0.25">
      <c r="A1166" s="10" t="s">
        <v>20</v>
      </c>
      <c r="B1166" s="10">
        <v>13485</v>
      </c>
      <c r="C1166" s="10">
        <v>3105086</v>
      </c>
      <c r="D1166" s="12" t="s">
        <v>258</v>
      </c>
      <c r="E1166" s="12" t="s">
        <v>257</v>
      </c>
      <c r="F1166" s="12" t="s">
        <v>254</v>
      </c>
      <c r="G1166" s="13">
        <v>44967</v>
      </c>
      <c r="H1166" s="14">
        <v>3689</v>
      </c>
      <c r="I1166" s="15" t="s">
        <v>22</v>
      </c>
      <c r="J1166" s="16" t="s">
        <v>144</v>
      </c>
      <c r="K1166" s="17">
        <v>248727</v>
      </c>
      <c r="L1166" s="18">
        <v>2022006842</v>
      </c>
      <c r="M1166" s="19"/>
      <c r="N1166" s="20">
        <v>0</v>
      </c>
      <c r="O1166" s="21">
        <v>0</v>
      </c>
      <c r="P1166" s="22">
        <v>0</v>
      </c>
      <c r="Q1166" s="23">
        <v>0</v>
      </c>
      <c r="R1166" s="24">
        <v>0</v>
      </c>
      <c r="S1166" s="25">
        <f t="shared" si="1"/>
        <v>3689</v>
      </c>
      <c r="AMG1166"/>
      <c r="AMH1166"/>
      <c r="AMI1166"/>
      <c r="AMJ1166"/>
    </row>
    <row r="1167" spans="1:1024" s="2" customFormat="1" ht="38.25" x14ac:dyDescent="0.25">
      <c r="A1167" s="10" t="s">
        <v>20</v>
      </c>
      <c r="B1167" s="10">
        <v>13486</v>
      </c>
      <c r="C1167" s="10">
        <v>3105087</v>
      </c>
      <c r="D1167" s="12" t="s">
        <v>258</v>
      </c>
      <c r="E1167" s="12" t="s">
        <v>257</v>
      </c>
      <c r="F1167" s="12" t="s">
        <v>254</v>
      </c>
      <c r="G1167" s="13">
        <v>44967</v>
      </c>
      <c r="H1167" s="14">
        <v>3689</v>
      </c>
      <c r="I1167" s="15" t="s">
        <v>22</v>
      </c>
      <c r="J1167" s="16" t="s">
        <v>144</v>
      </c>
      <c r="K1167" s="17">
        <v>248727</v>
      </c>
      <c r="L1167" s="18">
        <v>2022006842</v>
      </c>
      <c r="M1167" s="19"/>
      <c r="N1167" s="20">
        <v>0</v>
      </c>
      <c r="O1167" s="21">
        <v>0</v>
      </c>
      <c r="P1167" s="22">
        <v>0</v>
      </c>
      <c r="Q1167" s="23">
        <v>0</v>
      </c>
      <c r="R1167" s="24">
        <v>0</v>
      </c>
      <c r="S1167" s="25">
        <f t="shared" si="1"/>
        <v>3689</v>
      </c>
      <c r="AMG1167"/>
      <c r="AMH1167"/>
      <c r="AMI1167"/>
      <c r="AMJ1167"/>
    </row>
    <row r="1168" spans="1:1024" s="2" customFormat="1" ht="38.25" x14ac:dyDescent="0.25">
      <c r="A1168" s="10" t="s">
        <v>20</v>
      </c>
      <c r="B1168" s="10">
        <v>13487</v>
      </c>
      <c r="C1168" s="10">
        <v>3105088</v>
      </c>
      <c r="D1168" s="12" t="s">
        <v>258</v>
      </c>
      <c r="E1168" s="12" t="s">
        <v>257</v>
      </c>
      <c r="F1168" s="12" t="s">
        <v>254</v>
      </c>
      <c r="G1168" s="13">
        <v>44967</v>
      </c>
      <c r="H1168" s="14">
        <v>3689</v>
      </c>
      <c r="I1168" s="15" t="s">
        <v>22</v>
      </c>
      <c r="J1168" s="16" t="s">
        <v>144</v>
      </c>
      <c r="K1168" s="17">
        <v>248727</v>
      </c>
      <c r="L1168" s="18">
        <v>2022006842</v>
      </c>
      <c r="M1168" s="19"/>
      <c r="N1168" s="20">
        <v>0</v>
      </c>
      <c r="O1168" s="21">
        <v>0</v>
      </c>
      <c r="P1168" s="22">
        <v>0</v>
      </c>
      <c r="Q1168" s="23">
        <v>0</v>
      </c>
      <c r="R1168" s="24">
        <v>0</v>
      </c>
      <c r="S1168" s="25">
        <f t="shared" si="1"/>
        <v>3689</v>
      </c>
      <c r="AMG1168"/>
      <c r="AMH1168"/>
      <c r="AMI1168"/>
      <c r="AMJ1168"/>
    </row>
    <row r="1169" spans="1:1024" s="2" customFormat="1" ht="38.25" x14ac:dyDescent="0.25">
      <c r="A1169" s="10" t="s">
        <v>20</v>
      </c>
      <c r="B1169" s="10">
        <v>13488</v>
      </c>
      <c r="C1169" s="10">
        <v>3105089</v>
      </c>
      <c r="D1169" s="12" t="s">
        <v>258</v>
      </c>
      <c r="E1169" s="12" t="s">
        <v>257</v>
      </c>
      <c r="F1169" s="12" t="s">
        <v>254</v>
      </c>
      <c r="G1169" s="13">
        <v>44967</v>
      </c>
      <c r="H1169" s="14">
        <v>3689</v>
      </c>
      <c r="I1169" s="15" t="s">
        <v>22</v>
      </c>
      <c r="J1169" s="16" t="s">
        <v>144</v>
      </c>
      <c r="K1169" s="17">
        <v>248727</v>
      </c>
      <c r="L1169" s="18">
        <v>2022006842</v>
      </c>
      <c r="M1169" s="19"/>
      <c r="N1169" s="20">
        <v>0</v>
      </c>
      <c r="O1169" s="21">
        <v>0</v>
      </c>
      <c r="P1169" s="22">
        <v>0</v>
      </c>
      <c r="Q1169" s="23">
        <v>0</v>
      </c>
      <c r="R1169" s="24">
        <v>0</v>
      </c>
      <c r="S1169" s="25">
        <f t="shared" si="1"/>
        <v>3689</v>
      </c>
      <c r="AMG1169"/>
      <c r="AMH1169"/>
      <c r="AMI1169"/>
      <c r="AMJ1169"/>
    </row>
    <row r="1170" spans="1:1024" s="2" customFormat="1" ht="38.25" x14ac:dyDescent="0.25">
      <c r="A1170" s="10" t="s">
        <v>20</v>
      </c>
      <c r="B1170" s="10">
        <v>13489</v>
      </c>
      <c r="C1170" s="10">
        <v>3105090</v>
      </c>
      <c r="D1170" s="12" t="s">
        <v>258</v>
      </c>
      <c r="E1170" s="12" t="s">
        <v>257</v>
      </c>
      <c r="F1170" s="12" t="s">
        <v>254</v>
      </c>
      <c r="G1170" s="13">
        <v>44967</v>
      </c>
      <c r="H1170" s="14">
        <v>3689</v>
      </c>
      <c r="I1170" s="15" t="s">
        <v>22</v>
      </c>
      <c r="J1170" s="16" t="s">
        <v>144</v>
      </c>
      <c r="K1170" s="17">
        <v>248727</v>
      </c>
      <c r="L1170" s="18">
        <v>2022006842</v>
      </c>
      <c r="M1170" s="19"/>
      <c r="N1170" s="20">
        <v>0</v>
      </c>
      <c r="O1170" s="21">
        <v>0</v>
      </c>
      <c r="P1170" s="22">
        <v>0</v>
      </c>
      <c r="Q1170" s="23">
        <v>0</v>
      </c>
      <c r="R1170" s="24">
        <v>0</v>
      </c>
      <c r="S1170" s="25">
        <f t="shared" si="1"/>
        <v>3689</v>
      </c>
      <c r="AMG1170"/>
      <c r="AMH1170"/>
      <c r="AMI1170"/>
      <c r="AMJ1170"/>
    </row>
    <row r="1171" spans="1:1024" s="2" customFormat="1" ht="38.25" x14ac:dyDescent="0.25">
      <c r="A1171" s="10" t="s">
        <v>20</v>
      </c>
      <c r="B1171" s="10">
        <v>13490</v>
      </c>
      <c r="C1171" s="10">
        <v>3105091</v>
      </c>
      <c r="D1171" s="12" t="s">
        <v>258</v>
      </c>
      <c r="E1171" s="12" t="s">
        <v>257</v>
      </c>
      <c r="F1171" s="12" t="s">
        <v>254</v>
      </c>
      <c r="G1171" s="13">
        <v>44967</v>
      </c>
      <c r="H1171" s="14">
        <v>3689</v>
      </c>
      <c r="I1171" s="15" t="s">
        <v>22</v>
      </c>
      <c r="J1171" s="16" t="s">
        <v>144</v>
      </c>
      <c r="K1171" s="17">
        <v>248727</v>
      </c>
      <c r="L1171" s="18">
        <v>2022006842</v>
      </c>
      <c r="M1171" s="19"/>
      <c r="N1171" s="20">
        <v>0</v>
      </c>
      <c r="O1171" s="21">
        <v>0</v>
      </c>
      <c r="P1171" s="22">
        <v>0</v>
      </c>
      <c r="Q1171" s="23">
        <v>0</v>
      </c>
      <c r="R1171" s="24">
        <v>0</v>
      </c>
      <c r="S1171" s="25">
        <f t="shared" si="1"/>
        <v>3689</v>
      </c>
      <c r="AMG1171"/>
      <c r="AMH1171"/>
      <c r="AMI1171"/>
      <c r="AMJ1171"/>
    </row>
    <row r="1172" spans="1:1024" s="2" customFormat="1" ht="38.25" x14ac:dyDescent="0.25">
      <c r="A1172" s="10" t="s">
        <v>20</v>
      </c>
      <c r="B1172" s="10">
        <v>13491</v>
      </c>
      <c r="C1172" s="10">
        <v>3105092</v>
      </c>
      <c r="D1172" s="12" t="s">
        <v>258</v>
      </c>
      <c r="E1172" s="12" t="s">
        <v>257</v>
      </c>
      <c r="F1172" s="12" t="s">
        <v>254</v>
      </c>
      <c r="G1172" s="13">
        <v>44967</v>
      </c>
      <c r="H1172" s="14">
        <v>3689</v>
      </c>
      <c r="I1172" s="15" t="s">
        <v>22</v>
      </c>
      <c r="J1172" s="16" t="s">
        <v>144</v>
      </c>
      <c r="K1172" s="17">
        <v>248727</v>
      </c>
      <c r="L1172" s="18">
        <v>2022006842</v>
      </c>
      <c r="M1172" s="19"/>
      <c r="N1172" s="20">
        <v>0</v>
      </c>
      <c r="O1172" s="21">
        <v>0</v>
      </c>
      <c r="P1172" s="22">
        <v>0</v>
      </c>
      <c r="Q1172" s="23">
        <v>0</v>
      </c>
      <c r="R1172" s="24">
        <v>0</v>
      </c>
      <c r="S1172" s="25">
        <f t="shared" si="1"/>
        <v>3689</v>
      </c>
      <c r="AMG1172"/>
      <c r="AMH1172"/>
      <c r="AMI1172"/>
      <c r="AMJ1172"/>
    </row>
    <row r="1173" spans="1:1024" s="2" customFormat="1" ht="38.25" x14ac:dyDescent="0.25">
      <c r="A1173" s="10" t="s">
        <v>20</v>
      </c>
      <c r="B1173" s="10">
        <v>13492</v>
      </c>
      <c r="C1173" s="10">
        <v>3105093</v>
      </c>
      <c r="D1173" s="12" t="s">
        <v>258</v>
      </c>
      <c r="E1173" s="12" t="s">
        <v>257</v>
      </c>
      <c r="F1173" s="12" t="s">
        <v>254</v>
      </c>
      <c r="G1173" s="13">
        <v>44967</v>
      </c>
      <c r="H1173" s="14">
        <v>3689</v>
      </c>
      <c r="I1173" s="15" t="s">
        <v>22</v>
      </c>
      <c r="J1173" s="16" t="s">
        <v>144</v>
      </c>
      <c r="K1173" s="17">
        <v>248727</v>
      </c>
      <c r="L1173" s="18">
        <v>2022006842</v>
      </c>
      <c r="M1173" s="19"/>
      <c r="N1173" s="20">
        <v>0</v>
      </c>
      <c r="O1173" s="21">
        <v>0</v>
      </c>
      <c r="P1173" s="22">
        <v>0</v>
      </c>
      <c r="Q1173" s="23">
        <v>0</v>
      </c>
      <c r="R1173" s="24">
        <v>0</v>
      </c>
      <c r="S1173" s="25">
        <f t="shared" si="1"/>
        <v>3689</v>
      </c>
      <c r="AMG1173"/>
      <c r="AMH1173"/>
      <c r="AMI1173"/>
      <c r="AMJ1173"/>
    </row>
    <row r="1174" spans="1:1024" s="2" customFormat="1" ht="38.25" x14ac:dyDescent="0.25">
      <c r="A1174" s="10" t="s">
        <v>20</v>
      </c>
      <c r="B1174" s="10">
        <v>13493</v>
      </c>
      <c r="C1174" s="10">
        <v>3105094</v>
      </c>
      <c r="D1174" s="12" t="s">
        <v>258</v>
      </c>
      <c r="E1174" s="12" t="s">
        <v>257</v>
      </c>
      <c r="F1174" s="12" t="s">
        <v>254</v>
      </c>
      <c r="G1174" s="13">
        <v>44967</v>
      </c>
      <c r="H1174" s="14">
        <v>3689</v>
      </c>
      <c r="I1174" s="15" t="s">
        <v>22</v>
      </c>
      <c r="J1174" s="16" t="s">
        <v>144</v>
      </c>
      <c r="K1174" s="17">
        <v>248727</v>
      </c>
      <c r="L1174" s="18">
        <v>2022006842</v>
      </c>
      <c r="M1174" s="19"/>
      <c r="N1174" s="20">
        <v>0</v>
      </c>
      <c r="O1174" s="21">
        <v>0</v>
      </c>
      <c r="P1174" s="22">
        <v>0</v>
      </c>
      <c r="Q1174" s="23">
        <v>0</v>
      </c>
      <c r="R1174" s="24">
        <v>0</v>
      </c>
      <c r="S1174" s="25">
        <f t="shared" si="1"/>
        <v>3689</v>
      </c>
      <c r="AMG1174"/>
      <c r="AMH1174"/>
      <c r="AMI1174"/>
      <c r="AMJ1174"/>
    </row>
    <row r="1175" spans="1:1024" s="2" customFormat="1" ht="38.25" x14ac:dyDescent="0.25">
      <c r="A1175" s="10" t="s">
        <v>20</v>
      </c>
      <c r="B1175" s="10">
        <v>13494</v>
      </c>
      <c r="C1175" s="10">
        <v>3105095</v>
      </c>
      <c r="D1175" s="12" t="s">
        <v>258</v>
      </c>
      <c r="E1175" s="12" t="s">
        <v>257</v>
      </c>
      <c r="F1175" s="12" t="s">
        <v>254</v>
      </c>
      <c r="G1175" s="13">
        <v>44967</v>
      </c>
      <c r="H1175" s="14">
        <v>3689</v>
      </c>
      <c r="I1175" s="15" t="s">
        <v>22</v>
      </c>
      <c r="J1175" s="16" t="s">
        <v>144</v>
      </c>
      <c r="K1175" s="17">
        <v>248727</v>
      </c>
      <c r="L1175" s="18">
        <v>2022006842</v>
      </c>
      <c r="M1175" s="19"/>
      <c r="N1175" s="20">
        <v>0</v>
      </c>
      <c r="O1175" s="21">
        <v>0</v>
      </c>
      <c r="P1175" s="22">
        <v>0</v>
      </c>
      <c r="Q1175" s="23">
        <v>0</v>
      </c>
      <c r="R1175" s="24">
        <v>0</v>
      </c>
      <c r="S1175" s="25">
        <f t="shared" si="1"/>
        <v>3689</v>
      </c>
      <c r="AMG1175"/>
      <c r="AMH1175"/>
      <c r="AMI1175"/>
      <c r="AMJ1175"/>
    </row>
    <row r="1176" spans="1:1024" s="2" customFormat="1" ht="38.25" x14ac:dyDescent="0.25">
      <c r="A1176" s="10" t="s">
        <v>20</v>
      </c>
      <c r="B1176" s="10">
        <v>13495</v>
      </c>
      <c r="C1176" s="10">
        <v>3105096</v>
      </c>
      <c r="D1176" s="12" t="s">
        <v>258</v>
      </c>
      <c r="E1176" s="12" t="s">
        <v>257</v>
      </c>
      <c r="F1176" s="12" t="s">
        <v>254</v>
      </c>
      <c r="G1176" s="13">
        <v>44967</v>
      </c>
      <c r="H1176" s="14">
        <v>3689</v>
      </c>
      <c r="I1176" s="15" t="s">
        <v>22</v>
      </c>
      <c r="J1176" s="16" t="s">
        <v>144</v>
      </c>
      <c r="K1176" s="17">
        <v>248727</v>
      </c>
      <c r="L1176" s="18">
        <v>2022006842</v>
      </c>
      <c r="M1176" s="19"/>
      <c r="N1176" s="20">
        <v>0</v>
      </c>
      <c r="O1176" s="21">
        <v>0</v>
      </c>
      <c r="P1176" s="22">
        <v>0</v>
      </c>
      <c r="Q1176" s="23">
        <v>0</v>
      </c>
      <c r="R1176" s="24">
        <v>0</v>
      </c>
      <c r="S1176" s="25">
        <f t="shared" si="1"/>
        <v>3689</v>
      </c>
      <c r="AMG1176"/>
      <c r="AMH1176"/>
      <c r="AMI1176"/>
      <c r="AMJ1176"/>
    </row>
    <row r="1177" spans="1:1024" s="2" customFormat="1" ht="38.25" x14ac:dyDescent="0.25">
      <c r="A1177" s="10" t="s">
        <v>20</v>
      </c>
      <c r="B1177" s="10">
        <v>13496</v>
      </c>
      <c r="C1177" s="10">
        <v>3105097</v>
      </c>
      <c r="D1177" s="12" t="s">
        <v>258</v>
      </c>
      <c r="E1177" s="12" t="s">
        <v>257</v>
      </c>
      <c r="F1177" s="12" t="s">
        <v>254</v>
      </c>
      <c r="G1177" s="13">
        <v>44967</v>
      </c>
      <c r="H1177" s="14">
        <v>3689</v>
      </c>
      <c r="I1177" s="15" t="s">
        <v>22</v>
      </c>
      <c r="J1177" s="16" t="s">
        <v>144</v>
      </c>
      <c r="K1177" s="17">
        <v>248727</v>
      </c>
      <c r="L1177" s="18">
        <v>2022006842</v>
      </c>
      <c r="M1177" s="19"/>
      <c r="N1177" s="20">
        <v>0</v>
      </c>
      <c r="O1177" s="21">
        <v>0</v>
      </c>
      <c r="P1177" s="22">
        <v>0</v>
      </c>
      <c r="Q1177" s="23">
        <v>0</v>
      </c>
      <c r="R1177" s="24">
        <v>0</v>
      </c>
      <c r="S1177" s="25">
        <f t="shared" si="1"/>
        <v>3689</v>
      </c>
      <c r="AMG1177"/>
      <c r="AMH1177"/>
      <c r="AMI1177"/>
      <c r="AMJ1177"/>
    </row>
    <row r="1178" spans="1:1024" s="2" customFormat="1" ht="38.25" x14ac:dyDescent="0.25">
      <c r="A1178" s="10" t="s">
        <v>20</v>
      </c>
      <c r="B1178" s="10">
        <v>13497</v>
      </c>
      <c r="C1178" s="10">
        <v>3105098</v>
      </c>
      <c r="D1178" s="12" t="s">
        <v>258</v>
      </c>
      <c r="E1178" s="12" t="s">
        <v>257</v>
      </c>
      <c r="F1178" s="12" t="s">
        <v>254</v>
      </c>
      <c r="G1178" s="13">
        <v>44967</v>
      </c>
      <c r="H1178" s="14">
        <v>3689</v>
      </c>
      <c r="I1178" s="15" t="s">
        <v>22</v>
      </c>
      <c r="J1178" s="16" t="s">
        <v>144</v>
      </c>
      <c r="K1178" s="17">
        <v>248727</v>
      </c>
      <c r="L1178" s="18">
        <v>2022006842</v>
      </c>
      <c r="M1178" s="19"/>
      <c r="N1178" s="20">
        <v>0</v>
      </c>
      <c r="O1178" s="21">
        <v>0</v>
      </c>
      <c r="P1178" s="22">
        <v>0</v>
      </c>
      <c r="Q1178" s="23">
        <v>0</v>
      </c>
      <c r="R1178" s="24">
        <v>0</v>
      </c>
      <c r="S1178" s="25">
        <f t="shared" si="1"/>
        <v>3689</v>
      </c>
      <c r="AMG1178"/>
      <c r="AMH1178"/>
      <c r="AMI1178"/>
      <c r="AMJ1178"/>
    </row>
    <row r="1179" spans="1:1024" s="2" customFormat="1" ht="38.25" x14ac:dyDescent="0.25">
      <c r="A1179" s="10" t="s">
        <v>20</v>
      </c>
      <c r="B1179" s="10">
        <v>13498</v>
      </c>
      <c r="C1179" s="10">
        <v>3105098</v>
      </c>
      <c r="D1179" s="12" t="s">
        <v>258</v>
      </c>
      <c r="E1179" s="12" t="s">
        <v>257</v>
      </c>
      <c r="F1179" s="12" t="s">
        <v>254</v>
      </c>
      <c r="G1179" s="13">
        <v>44967</v>
      </c>
      <c r="H1179" s="14">
        <v>3689</v>
      </c>
      <c r="I1179" s="15" t="s">
        <v>22</v>
      </c>
      <c r="J1179" s="16" t="s">
        <v>144</v>
      </c>
      <c r="K1179" s="17">
        <v>248727</v>
      </c>
      <c r="L1179" s="18">
        <v>2022006842</v>
      </c>
      <c r="M1179" s="19"/>
      <c r="N1179" s="20">
        <v>0</v>
      </c>
      <c r="O1179" s="21">
        <v>0</v>
      </c>
      <c r="P1179" s="22">
        <v>0</v>
      </c>
      <c r="Q1179" s="23">
        <v>0</v>
      </c>
      <c r="R1179" s="24">
        <v>0</v>
      </c>
      <c r="S1179" s="25">
        <f t="shared" si="1"/>
        <v>3689</v>
      </c>
      <c r="AMG1179"/>
      <c r="AMH1179"/>
      <c r="AMI1179"/>
      <c r="AMJ1179"/>
    </row>
    <row r="1180" spans="1:1024" s="2" customFormat="1" ht="38.25" x14ac:dyDescent="0.25">
      <c r="A1180" s="10" t="s">
        <v>20</v>
      </c>
      <c r="B1180" s="10">
        <v>13444</v>
      </c>
      <c r="C1180" s="10">
        <v>3105065</v>
      </c>
      <c r="D1180" s="12" t="s">
        <v>259</v>
      </c>
      <c r="E1180" s="12" t="s">
        <v>257</v>
      </c>
      <c r="F1180" s="12" t="s">
        <v>254</v>
      </c>
      <c r="G1180" s="13">
        <v>44967</v>
      </c>
      <c r="H1180" s="14">
        <v>1011</v>
      </c>
      <c r="I1180" s="15" t="s">
        <v>22</v>
      </c>
      <c r="J1180" s="16" t="s">
        <v>144</v>
      </c>
      <c r="K1180" s="17">
        <v>248727</v>
      </c>
      <c r="L1180" s="18">
        <v>2022006842</v>
      </c>
      <c r="M1180" s="19"/>
      <c r="N1180" s="20">
        <v>0</v>
      </c>
      <c r="O1180" s="21">
        <v>0</v>
      </c>
      <c r="P1180" s="22">
        <v>0</v>
      </c>
      <c r="Q1180" s="23">
        <v>0</v>
      </c>
      <c r="R1180" s="24">
        <v>0</v>
      </c>
      <c r="S1180" s="25">
        <f t="shared" si="1"/>
        <v>1011</v>
      </c>
      <c r="AMG1180"/>
      <c r="AMH1180"/>
      <c r="AMI1180"/>
      <c r="AMJ1180"/>
    </row>
    <row r="1181" spans="1:1024" s="2" customFormat="1" ht="38.25" x14ac:dyDescent="0.25">
      <c r="A1181" s="10" t="s">
        <v>20</v>
      </c>
      <c r="B1181" s="10">
        <v>13445</v>
      </c>
      <c r="C1181" s="10">
        <v>3105066</v>
      </c>
      <c r="D1181" s="12" t="s">
        <v>259</v>
      </c>
      <c r="E1181" s="12" t="s">
        <v>257</v>
      </c>
      <c r="F1181" s="12" t="s">
        <v>254</v>
      </c>
      <c r="G1181" s="13">
        <v>44967</v>
      </c>
      <c r="H1181" s="14">
        <v>1011</v>
      </c>
      <c r="I1181" s="15" t="s">
        <v>22</v>
      </c>
      <c r="J1181" s="16" t="s">
        <v>144</v>
      </c>
      <c r="K1181" s="17">
        <v>248727</v>
      </c>
      <c r="L1181" s="18">
        <v>2022006842</v>
      </c>
      <c r="M1181" s="19"/>
      <c r="N1181" s="20">
        <v>0</v>
      </c>
      <c r="O1181" s="21">
        <v>0</v>
      </c>
      <c r="P1181" s="22">
        <v>0</v>
      </c>
      <c r="Q1181" s="23">
        <v>0</v>
      </c>
      <c r="R1181" s="24">
        <v>0</v>
      </c>
      <c r="S1181" s="25">
        <f t="shared" si="1"/>
        <v>1011</v>
      </c>
      <c r="AMG1181"/>
      <c r="AMH1181"/>
      <c r="AMI1181"/>
      <c r="AMJ1181"/>
    </row>
    <row r="1182" spans="1:1024" s="2" customFormat="1" ht="38.25" x14ac:dyDescent="0.25">
      <c r="A1182" s="10" t="s">
        <v>20</v>
      </c>
      <c r="B1182" s="10">
        <v>13446</v>
      </c>
      <c r="C1182" s="10">
        <v>3105067</v>
      </c>
      <c r="D1182" s="12" t="s">
        <v>259</v>
      </c>
      <c r="E1182" s="12" t="s">
        <v>257</v>
      </c>
      <c r="F1182" s="12" t="s">
        <v>254</v>
      </c>
      <c r="G1182" s="13">
        <v>44967</v>
      </c>
      <c r="H1182" s="14">
        <v>1011</v>
      </c>
      <c r="I1182" s="15" t="s">
        <v>22</v>
      </c>
      <c r="J1182" s="16" t="s">
        <v>144</v>
      </c>
      <c r="K1182" s="17">
        <v>248727</v>
      </c>
      <c r="L1182" s="18">
        <v>2022006842</v>
      </c>
      <c r="M1182" s="19"/>
      <c r="N1182" s="20">
        <v>0</v>
      </c>
      <c r="O1182" s="21">
        <v>0</v>
      </c>
      <c r="P1182" s="22">
        <v>0</v>
      </c>
      <c r="Q1182" s="23">
        <v>0</v>
      </c>
      <c r="R1182" s="24">
        <v>0</v>
      </c>
      <c r="S1182" s="25">
        <f t="shared" si="1"/>
        <v>1011</v>
      </c>
      <c r="AMG1182"/>
      <c r="AMH1182"/>
      <c r="AMI1182"/>
      <c r="AMJ1182"/>
    </row>
    <row r="1183" spans="1:1024" s="2" customFormat="1" ht="38.25" x14ac:dyDescent="0.25">
      <c r="A1183" s="10" t="s">
        <v>20</v>
      </c>
      <c r="B1183" s="10">
        <v>13447</v>
      </c>
      <c r="C1183" s="10">
        <v>3105068</v>
      </c>
      <c r="D1183" s="12" t="s">
        <v>259</v>
      </c>
      <c r="E1183" s="12" t="s">
        <v>257</v>
      </c>
      <c r="F1183" s="12" t="s">
        <v>254</v>
      </c>
      <c r="G1183" s="13">
        <v>44967</v>
      </c>
      <c r="H1183" s="14">
        <v>1011</v>
      </c>
      <c r="I1183" s="15" t="s">
        <v>22</v>
      </c>
      <c r="J1183" s="16" t="s">
        <v>144</v>
      </c>
      <c r="K1183" s="17">
        <v>248727</v>
      </c>
      <c r="L1183" s="18">
        <v>2022006842</v>
      </c>
      <c r="M1183" s="19"/>
      <c r="N1183" s="20">
        <v>0</v>
      </c>
      <c r="O1183" s="21">
        <v>0</v>
      </c>
      <c r="P1183" s="22">
        <v>0</v>
      </c>
      <c r="Q1183" s="23">
        <v>0</v>
      </c>
      <c r="R1183" s="24">
        <v>0</v>
      </c>
      <c r="S1183" s="25">
        <f t="shared" si="1"/>
        <v>1011</v>
      </c>
      <c r="AMG1183"/>
      <c r="AMH1183"/>
      <c r="AMI1183"/>
      <c r="AMJ1183"/>
    </row>
    <row r="1184" spans="1:1024" s="2" customFormat="1" ht="38.25" x14ac:dyDescent="0.25">
      <c r="A1184" s="10" t="s">
        <v>20</v>
      </c>
      <c r="B1184" s="10">
        <v>13448</v>
      </c>
      <c r="C1184" s="10">
        <v>3105069</v>
      </c>
      <c r="D1184" s="12" t="s">
        <v>259</v>
      </c>
      <c r="E1184" s="12" t="s">
        <v>257</v>
      </c>
      <c r="F1184" s="12" t="s">
        <v>254</v>
      </c>
      <c r="G1184" s="13">
        <v>44967</v>
      </c>
      <c r="H1184" s="14">
        <v>1011</v>
      </c>
      <c r="I1184" s="15" t="s">
        <v>22</v>
      </c>
      <c r="J1184" s="16" t="s">
        <v>144</v>
      </c>
      <c r="K1184" s="17">
        <v>248727</v>
      </c>
      <c r="L1184" s="18">
        <v>2022006842</v>
      </c>
      <c r="M1184" s="19"/>
      <c r="N1184" s="20">
        <v>0</v>
      </c>
      <c r="O1184" s="21">
        <v>0</v>
      </c>
      <c r="P1184" s="22">
        <v>0</v>
      </c>
      <c r="Q1184" s="23">
        <v>0</v>
      </c>
      <c r="R1184" s="24">
        <v>0</v>
      </c>
      <c r="S1184" s="25">
        <f t="shared" si="1"/>
        <v>1011</v>
      </c>
      <c r="AMG1184"/>
      <c r="AMH1184"/>
      <c r="AMI1184"/>
      <c r="AMJ1184"/>
    </row>
    <row r="1185" spans="1:1024" s="2" customFormat="1" ht="38.25" x14ac:dyDescent="0.25">
      <c r="A1185" s="10" t="s">
        <v>20</v>
      </c>
      <c r="B1185" s="10">
        <v>13449</v>
      </c>
      <c r="C1185" s="10">
        <v>3105070</v>
      </c>
      <c r="D1185" s="12" t="s">
        <v>259</v>
      </c>
      <c r="E1185" s="12" t="s">
        <v>257</v>
      </c>
      <c r="F1185" s="12" t="s">
        <v>254</v>
      </c>
      <c r="G1185" s="13">
        <v>44967</v>
      </c>
      <c r="H1185" s="14">
        <v>1011</v>
      </c>
      <c r="I1185" s="15" t="s">
        <v>22</v>
      </c>
      <c r="J1185" s="16" t="s">
        <v>144</v>
      </c>
      <c r="K1185" s="17">
        <v>248727</v>
      </c>
      <c r="L1185" s="18">
        <v>2022006842</v>
      </c>
      <c r="M1185" s="19"/>
      <c r="N1185" s="20">
        <v>0</v>
      </c>
      <c r="O1185" s="21">
        <v>0</v>
      </c>
      <c r="P1185" s="22">
        <v>0</v>
      </c>
      <c r="Q1185" s="23">
        <v>0</v>
      </c>
      <c r="R1185" s="24">
        <v>0</v>
      </c>
      <c r="S1185" s="25">
        <f t="shared" si="1"/>
        <v>1011</v>
      </c>
      <c r="AMG1185"/>
      <c r="AMH1185"/>
      <c r="AMI1185"/>
      <c r="AMJ1185"/>
    </row>
    <row r="1186" spans="1:1024" s="2" customFormat="1" ht="38.25" x14ac:dyDescent="0.25">
      <c r="A1186" s="10" t="s">
        <v>20</v>
      </c>
      <c r="B1186" s="10">
        <v>13450</v>
      </c>
      <c r="C1186" s="10">
        <v>3105071</v>
      </c>
      <c r="D1186" s="12" t="s">
        <v>259</v>
      </c>
      <c r="E1186" s="12" t="s">
        <v>257</v>
      </c>
      <c r="F1186" s="12" t="s">
        <v>254</v>
      </c>
      <c r="G1186" s="13">
        <v>44967</v>
      </c>
      <c r="H1186" s="14">
        <v>1011</v>
      </c>
      <c r="I1186" s="15" t="s">
        <v>22</v>
      </c>
      <c r="J1186" s="16" t="s">
        <v>144</v>
      </c>
      <c r="K1186" s="17">
        <v>248727</v>
      </c>
      <c r="L1186" s="18">
        <v>2022006842</v>
      </c>
      <c r="M1186" s="19"/>
      <c r="N1186" s="20">
        <v>0</v>
      </c>
      <c r="O1186" s="21">
        <v>0</v>
      </c>
      <c r="P1186" s="22">
        <v>0</v>
      </c>
      <c r="Q1186" s="23">
        <v>0</v>
      </c>
      <c r="R1186" s="24">
        <v>0</v>
      </c>
      <c r="S1186" s="25">
        <f t="shared" si="1"/>
        <v>1011</v>
      </c>
      <c r="AMG1186"/>
      <c r="AMH1186"/>
      <c r="AMI1186"/>
      <c r="AMJ1186"/>
    </row>
    <row r="1187" spans="1:1024" s="2" customFormat="1" ht="38.25" x14ac:dyDescent="0.25">
      <c r="A1187" s="10" t="s">
        <v>20</v>
      </c>
      <c r="B1187" s="10">
        <v>13451</v>
      </c>
      <c r="C1187" s="10">
        <v>3105072</v>
      </c>
      <c r="D1187" s="12" t="s">
        <v>259</v>
      </c>
      <c r="E1187" s="12" t="s">
        <v>257</v>
      </c>
      <c r="F1187" s="12" t="s">
        <v>254</v>
      </c>
      <c r="G1187" s="13">
        <v>44967</v>
      </c>
      <c r="H1187" s="14">
        <v>1011</v>
      </c>
      <c r="I1187" s="15" t="s">
        <v>22</v>
      </c>
      <c r="J1187" s="16" t="s">
        <v>144</v>
      </c>
      <c r="K1187" s="17">
        <v>248727</v>
      </c>
      <c r="L1187" s="18">
        <v>2022006842</v>
      </c>
      <c r="M1187" s="19"/>
      <c r="N1187" s="20">
        <v>0</v>
      </c>
      <c r="O1187" s="21">
        <v>0</v>
      </c>
      <c r="P1187" s="22">
        <v>0</v>
      </c>
      <c r="Q1187" s="23">
        <v>0</v>
      </c>
      <c r="R1187" s="24">
        <v>0</v>
      </c>
      <c r="S1187" s="25">
        <f t="shared" si="1"/>
        <v>1011</v>
      </c>
      <c r="AMG1187"/>
      <c r="AMH1187"/>
      <c r="AMI1187"/>
      <c r="AMJ1187"/>
    </row>
    <row r="1188" spans="1:1024" s="2" customFormat="1" ht="38.25" x14ac:dyDescent="0.25">
      <c r="A1188" s="10" t="s">
        <v>20</v>
      </c>
      <c r="B1188" s="10">
        <v>13452</v>
      </c>
      <c r="C1188" s="10">
        <v>3105073</v>
      </c>
      <c r="D1188" s="12" t="s">
        <v>259</v>
      </c>
      <c r="E1188" s="12" t="s">
        <v>257</v>
      </c>
      <c r="F1188" s="12" t="s">
        <v>254</v>
      </c>
      <c r="G1188" s="13">
        <v>44967</v>
      </c>
      <c r="H1188" s="14">
        <v>1011</v>
      </c>
      <c r="I1188" s="15" t="s">
        <v>22</v>
      </c>
      <c r="J1188" s="16" t="s">
        <v>144</v>
      </c>
      <c r="K1188" s="17">
        <v>248727</v>
      </c>
      <c r="L1188" s="18">
        <v>2022006842</v>
      </c>
      <c r="M1188" s="19"/>
      <c r="N1188" s="20">
        <v>0</v>
      </c>
      <c r="O1188" s="21">
        <v>0</v>
      </c>
      <c r="P1188" s="22">
        <v>0</v>
      </c>
      <c r="Q1188" s="23">
        <v>0</v>
      </c>
      <c r="R1188" s="24">
        <v>0</v>
      </c>
      <c r="S1188" s="25">
        <f t="shared" si="1"/>
        <v>1011</v>
      </c>
      <c r="AMG1188"/>
      <c r="AMH1188"/>
      <c r="AMI1188"/>
      <c r="AMJ1188"/>
    </row>
    <row r="1189" spans="1:1024" s="2" customFormat="1" ht="38.25" x14ac:dyDescent="0.25">
      <c r="A1189" s="10" t="s">
        <v>20</v>
      </c>
      <c r="B1189" s="10">
        <v>13453</v>
      </c>
      <c r="C1189" s="10">
        <v>3105074</v>
      </c>
      <c r="D1189" s="12" t="s">
        <v>259</v>
      </c>
      <c r="E1189" s="12" t="s">
        <v>257</v>
      </c>
      <c r="F1189" s="12" t="s">
        <v>254</v>
      </c>
      <c r="G1189" s="13">
        <v>44967</v>
      </c>
      <c r="H1189" s="14">
        <v>1011</v>
      </c>
      <c r="I1189" s="15" t="s">
        <v>22</v>
      </c>
      <c r="J1189" s="16" t="s">
        <v>144</v>
      </c>
      <c r="K1189" s="17">
        <v>248727</v>
      </c>
      <c r="L1189" s="18">
        <v>2022006842</v>
      </c>
      <c r="M1189" s="19"/>
      <c r="N1189" s="20">
        <v>0</v>
      </c>
      <c r="O1189" s="21">
        <v>0</v>
      </c>
      <c r="P1189" s="22">
        <v>0</v>
      </c>
      <c r="Q1189" s="23">
        <v>0</v>
      </c>
      <c r="R1189" s="24">
        <v>0</v>
      </c>
      <c r="S1189" s="25">
        <f t="shared" si="1"/>
        <v>1011</v>
      </c>
      <c r="AMG1189"/>
      <c r="AMH1189"/>
      <c r="AMI1189"/>
      <c r="AMJ1189"/>
    </row>
    <row r="1190" spans="1:1024" s="2" customFormat="1" ht="38.25" x14ac:dyDescent="0.25">
      <c r="A1190" s="10" t="s">
        <v>20</v>
      </c>
      <c r="B1190" s="10">
        <v>13454</v>
      </c>
      <c r="C1190" s="10">
        <v>3105075</v>
      </c>
      <c r="D1190" s="12" t="s">
        <v>259</v>
      </c>
      <c r="E1190" s="12" t="s">
        <v>257</v>
      </c>
      <c r="F1190" s="12" t="s">
        <v>254</v>
      </c>
      <c r="G1190" s="13">
        <v>44967</v>
      </c>
      <c r="H1190" s="14">
        <v>1011</v>
      </c>
      <c r="I1190" s="15" t="s">
        <v>22</v>
      </c>
      <c r="J1190" s="16" t="s">
        <v>144</v>
      </c>
      <c r="K1190" s="17">
        <v>248727</v>
      </c>
      <c r="L1190" s="18">
        <v>2022006842</v>
      </c>
      <c r="M1190" s="19"/>
      <c r="N1190" s="20">
        <v>0</v>
      </c>
      <c r="O1190" s="21">
        <v>0</v>
      </c>
      <c r="P1190" s="22">
        <v>0</v>
      </c>
      <c r="Q1190" s="23">
        <v>0</v>
      </c>
      <c r="R1190" s="24">
        <v>0</v>
      </c>
      <c r="S1190" s="25">
        <f t="shared" si="1"/>
        <v>1011</v>
      </c>
      <c r="AMG1190"/>
      <c r="AMH1190"/>
      <c r="AMI1190"/>
      <c r="AMJ1190"/>
    </row>
    <row r="1191" spans="1:1024" s="2" customFormat="1" ht="38.25" x14ac:dyDescent="0.25">
      <c r="A1191" s="10" t="s">
        <v>20</v>
      </c>
      <c r="B1191" s="10">
        <v>13455</v>
      </c>
      <c r="C1191" s="10">
        <v>3105076</v>
      </c>
      <c r="D1191" s="12" t="s">
        <v>259</v>
      </c>
      <c r="E1191" s="12" t="s">
        <v>257</v>
      </c>
      <c r="F1191" s="12" t="s">
        <v>254</v>
      </c>
      <c r="G1191" s="13">
        <v>44967</v>
      </c>
      <c r="H1191" s="14">
        <v>1011</v>
      </c>
      <c r="I1191" s="15" t="s">
        <v>22</v>
      </c>
      <c r="J1191" s="16" t="s">
        <v>144</v>
      </c>
      <c r="K1191" s="17">
        <v>248727</v>
      </c>
      <c r="L1191" s="18">
        <v>2022006842</v>
      </c>
      <c r="M1191" s="19"/>
      <c r="N1191" s="20">
        <v>0</v>
      </c>
      <c r="O1191" s="21">
        <v>0</v>
      </c>
      <c r="P1191" s="22">
        <v>0</v>
      </c>
      <c r="Q1191" s="23">
        <v>0</v>
      </c>
      <c r="R1191" s="24">
        <v>0</v>
      </c>
      <c r="S1191" s="25">
        <f t="shared" si="1"/>
        <v>1011</v>
      </c>
      <c r="AMG1191"/>
      <c r="AMH1191"/>
      <c r="AMI1191"/>
      <c r="AMJ1191"/>
    </row>
    <row r="1192" spans="1:1024" s="2" customFormat="1" ht="38.25" x14ac:dyDescent="0.25">
      <c r="A1192" s="10" t="s">
        <v>20</v>
      </c>
      <c r="B1192" s="10">
        <v>13456</v>
      </c>
      <c r="C1192" s="10">
        <v>3105077</v>
      </c>
      <c r="D1192" s="12" t="s">
        <v>259</v>
      </c>
      <c r="E1192" s="12" t="s">
        <v>257</v>
      </c>
      <c r="F1192" s="12" t="s">
        <v>254</v>
      </c>
      <c r="G1192" s="13">
        <v>44967</v>
      </c>
      <c r="H1192" s="14">
        <v>1011</v>
      </c>
      <c r="I1192" s="15" t="s">
        <v>22</v>
      </c>
      <c r="J1192" s="16" t="s">
        <v>144</v>
      </c>
      <c r="K1192" s="17">
        <v>248727</v>
      </c>
      <c r="L1192" s="18">
        <v>2022006842</v>
      </c>
      <c r="M1192" s="19"/>
      <c r="N1192" s="20">
        <v>0</v>
      </c>
      <c r="O1192" s="21">
        <v>0</v>
      </c>
      <c r="P1192" s="22">
        <v>0</v>
      </c>
      <c r="Q1192" s="23">
        <v>0</v>
      </c>
      <c r="R1192" s="24">
        <v>0</v>
      </c>
      <c r="S1192" s="25">
        <f t="shared" si="1"/>
        <v>1011</v>
      </c>
      <c r="AMG1192"/>
      <c r="AMH1192"/>
      <c r="AMI1192"/>
      <c r="AMJ1192"/>
    </row>
    <row r="1193" spans="1:1024" s="2" customFormat="1" ht="38.25" x14ac:dyDescent="0.25">
      <c r="A1193" s="10" t="s">
        <v>20</v>
      </c>
      <c r="B1193" s="10">
        <v>13457</v>
      </c>
      <c r="C1193" s="10">
        <v>3105085</v>
      </c>
      <c r="D1193" s="12" t="s">
        <v>259</v>
      </c>
      <c r="E1193" s="12" t="s">
        <v>257</v>
      </c>
      <c r="F1193" s="12" t="s">
        <v>254</v>
      </c>
      <c r="G1193" s="13">
        <v>44967</v>
      </c>
      <c r="H1193" s="14">
        <v>1011</v>
      </c>
      <c r="I1193" s="15" t="s">
        <v>22</v>
      </c>
      <c r="J1193" s="16" t="s">
        <v>144</v>
      </c>
      <c r="K1193" s="17">
        <v>248727</v>
      </c>
      <c r="L1193" s="18">
        <v>2022006842</v>
      </c>
      <c r="M1193" s="19"/>
      <c r="N1193" s="20">
        <v>0</v>
      </c>
      <c r="O1193" s="21">
        <v>0</v>
      </c>
      <c r="P1193" s="22">
        <v>0</v>
      </c>
      <c r="Q1193" s="23">
        <v>0</v>
      </c>
      <c r="R1193" s="24">
        <v>0</v>
      </c>
      <c r="S1193" s="25">
        <f t="shared" si="1"/>
        <v>1011</v>
      </c>
      <c r="AMG1193"/>
      <c r="AMH1193"/>
      <c r="AMI1193"/>
      <c r="AMJ1193"/>
    </row>
    <row r="1194" spans="1:1024" s="2" customFormat="1" ht="38.25" x14ac:dyDescent="0.25">
      <c r="A1194" s="10" t="s">
        <v>20</v>
      </c>
      <c r="B1194" s="10">
        <v>13458</v>
      </c>
      <c r="C1194" s="10">
        <v>3105078</v>
      </c>
      <c r="D1194" s="12" t="s">
        <v>259</v>
      </c>
      <c r="E1194" s="12" t="s">
        <v>257</v>
      </c>
      <c r="F1194" s="12" t="s">
        <v>254</v>
      </c>
      <c r="G1194" s="13">
        <v>44967</v>
      </c>
      <c r="H1194" s="14">
        <v>1011</v>
      </c>
      <c r="I1194" s="15" t="s">
        <v>22</v>
      </c>
      <c r="J1194" s="16" t="s">
        <v>144</v>
      </c>
      <c r="K1194" s="17">
        <v>248727</v>
      </c>
      <c r="L1194" s="18">
        <v>2022006842</v>
      </c>
      <c r="M1194" s="19"/>
      <c r="N1194" s="20">
        <v>0</v>
      </c>
      <c r="O1194" s="21">
        <v>0</v>
      </c>
      <c r="P1194" s="22">
        <v>0</v>
      </c>
      <c r="Q1194" s="23">
        <v>0</v>
      </c>
      <c r="R1194" s="24">
        <v>0</v>
      </c>
      <c r="S1194" s="25">
        <f t="shared" si="1"/>
        <v>1011</v>
      </c>
      <c r="AMG1194"/>
      <c r="AMH1194"/>
      <c r="AMI1194"/>
      <c r="AMJ1194"/>
    </row>
    <row r="1195" spans="1:1024" s="2" customFormat="1" ht="38.25" x14ac:dyDescent="0.25">
      <c r="A1195" s="10" t="s">
        <v>20</v>
      </c>
      <c r="B1195" s="10">
        <v>13459</v>
      </c>
      <c r="C1195" s="10">
        <v>3105079</v>
      </c>
      <c r="D1195" s="12" t="s">
        <v>259</v>
      </c>
      <c r="E1195" s="12" t="s">
        <v>257</v>
      </c>
      <c r="F1195" s="12" t="s">
        <v>254</v>
      </c>
      <c r="G1195" s="13">
        <v>44967</v>
      </c>
      <c r="H1195" s="14">
        <v>1011</v>
      </c>
      <c r="I1195" s="15" t="s">
        <v>22</v>
      </c>
      <c r="J1195" s="16" t="s">
        <v>144</v>
      </c>
      <c r="K1195" s="17">
        <v>248727</v>
      </c>
      <c r="L1195" s="18">
        <v>2022006842</v>
      </c>
      <c r="M1195" s="19"/>
      <c r="N1195" s="20">
        <v>0</v>
      </c>
      <c r="O1195" s="21">
        <v>0</v>
      </c>
      <c r="P1195" s="22">
        <v>0</v>
      </c>
      <c r="Q1195" s="23">
        <v>0</v>
      </c>
      <c r="R1195" s="24">
        <v>0</v>
      </c>
      <c r="S1195" s="25">
        <f t="shared" si="1"/>
        <v>1011</v>
      </c>
      <c r="AMG1195"/>
      <c r="AMH1195"/>
      <c r="AMI1195"/>
      <c r="AMJ1195"/>
    </row>
    <row r="1196" spans="1:1024" s="2" customFormat="1" ht="38.25" x14ac:dyDescent="0.25">
      <c r="A1196" s="10" t="s">
        <v>20</v>
      </c>
      <c r="B1196" s="10">
        <v>13460</v>
      </c>
      <c r="C1196" s="10">
        <v>3105080</v>
      </c>
      <c r="D1196" s="12" t="s">
        <v>259</v>
      </c>
      <c r="E1196" s="12" t="s">
        <v>257</v>
      </c>
      <c r="F1196" s="12" t="s">
        <v>254</v>
      </c>
      <c r="G1196" s="13">
        <v>44967</v>
      </c>
      <c r="H1196" s="14">
        <v>1011</v>
      </c>
      <c r="I1196" s="15" t="s">
        <v>22</v>
      </c>
      <c r="J1196" s="16" t="s">
        <v>144</v>
      </c>
      <c r="K1196" s="17">
        <v>248727</v>
      </c>
      <c r="L1196" s="18">
        <v>2022006842</v>
      </c>
      <c r="M1196" s="19"/>
      <c r="N1196" s="20">
        <v>0</v>
      </c>
      <c r="O1196" s="21">
        <v>0</v>
      </c>
      <c r="P1196" s="22">
        <v>0</v>
      </c>
      <c r="Q1196" s="23">
        <v>0</v>
      </c>
      <c r="R1196" s="24">
        <v>0</v>
      </c>
      <c r="S1196" s="25">
        <f t="shared" si="1"/>
        <v>1011</v>
      </c>
      <c r="AMG1196"/>
      <c r="AMH1196"/>
      <c r="AMI1196"/>
      <c r="AMJ1196"/>
    </row>
    <row r="1197" spans="1:1024" s="2" customFormat="1" ht="38.25" x14ac:dyDescent="0.25">
      <c r="A1197" s="10" t="s">
        <v>20</v>
      </c>
      <c r="B1197" s="10">
        <v>13461</v>
      </c>
      <c r="C1197" s="10">
        <v>3105081</v>
      </c>
      <c r="D1197" s="12" t="s">
        <v>259</v>
      </c>
      <c r="E1197" s="12" t="s">
        <v>257</v>
      </c>
      <c r="F1197" s="12" t="s">
        <v>254</v>
      </c>
      <c r="G1197" s="13">
        <v>44967</v>
      </c>
      <c r="H1197" s="14">
        <v>1011</v>
      </c>
      <c r="I1197" s="15" t="s">
        <v>22</v>
      </c>
      <c r="J1197" s="16" t="s">
        <v>144</v>
      </c>
      <c r="K1197" s="17">
        <v>248727</v>
      </c>
      <c r="L1197" s="18">
        <v>2022006842</v>
      </c>
      <c r="M1197" s="19"/>
      <c r="N1197" s="20">
        <v>0</v>
      </c>
      <c r="O1197" s="21">
        <v>0</v>
      </c>
      <c r="P1197" s="22">
        <v>0</v>
      </c>
      <c r="Q1197" s="23">
        <v>0</v>
      </c>
      <c r="R1197" s="24">
        <v>0</v>
      </c>
      <c r="S1197" s="25">
        <f t="shared" si="1"/>
        <v>1011</v>
      </c>
      <c r="AMG1197"/>
      <c r="AMH1197"/>
      <c r="AMI1197"/>
      <c r="AMJ1197"/>
    </row>
    <row r="1198" spans="1:1024" s="2" customFormat="1" ht="38.25" x14ac:dyDescent="0.25">
      <c r="A1198" s="10" t="s">
        <v>20</v>
      </c>
      <c r="B1198" s="10">
        <v>13462</v>
      </c>
      <c r="C1198" s="10">
        <v>3105082</v>
      </c>
      <c r="D1198" s="12" t="s">
        <v>259</v>
      </c>
      <c r="E1198" s="12" t="s">
        <v>257</v>
      </c>
      <c r="F1198" s="12" t="s">
        <v>254</v>
      </c>
      <c r="G1198" s="13">
        <v>44967</v>
      </c>
      <c r="H1198" s="14">
        <v>1011</v>
      </c>
      <c r="I1198" s="15" t="s">
        <v>22</v>
      </c>
      <c r="J1198" s="16" t="s">
        <v>144</v>
      </c>
      <c r="K1198" s="17">
        <v>248727</v>
      </c>
      <c r="L1198" s="18">
        <v>2022006842</v>
      </c>
      <c r="M1198" s="19"/>
      <c r="N1198" s="20">
        <v>0</v>
      </c>
      <c r="O1198" s="21">
        <v>0</v>
      </c>
      <c r="P1198" s="22">
        <v>0</v>
      </c>
      <c r="Q1198" s="23">
        <v>0</v>
      </c>
      <c r="R1198" s="24">
        <v>0</v>
      </c>
      <c r="S1198" s="25">
        <f t="shared" si="1"/>
        <v>1011</v>
      </c>
      <c r="AMG1198"/>
      <c r="AMH1198"/>
      <c r="AMI1198"/>
      <c r="AMJ1198"/>
    </row>
    <row r="1199" spans="1:1024" s="2" customFormat="1" ht="38.25" x14ac:dyDescent="0.25">
      <c r="A1199" s="10" t="s">
        <v>20</v>
      </c>
      <c r="B1199" s="10">
        <v>13463</v>
      </c>
      <c r="C1199" s="10">
        <v>3105083</v>
      </c>
      <c r="D1199" s="12" t="s">
        <v>259</v>
      </c>
      <c r="E1199" s="12" t="s">
        <v>257</v>
      </c>
      <c r="F1199" s="12" t="s">
        <v>254</v>
      </c>
      <c r="G1199" s="13">
        <v>44967</v>
      </c>
      <c r="H1199" s="14">
        <v>1011</v>
      </c>
      <c r="I1199" s="15" t="s">
        <v>22</v>
      </c>
      <c r="J1199" s="16" t="s">
        <v>144</v>
      </c>
      <c r="K1199" s="17">
        <v>248727</v>
      </c>
      <c r="L1199" s="18">
        <v>2022006842</v>
      </c>
      <c r="M1199" s="19"/>
      <c r="N1199" s="20">
        <v>0</v>
      </c>
      <c r="O1199" s="21">
        <v>0</v>
      </c>
      <c r="P1199" s="22">
        <v>0</v>
      </c>
      <c r="Q1199" s="23">
        <v>0</v>
      </c>
      <c r="R1199" s="24">
        <v>0</v>
      </c>
      <c r="S1199" s="25">
        <f t="shared" si="1"/>
        <v>1011</v>
      </c>
      <c r="AMG1199"/>
      <c r="AMH1199"/>
      <c r="AMI1199"/>
      <c r="AMJ1199"/>
    </row>
    <row r="1200" spans="1:1024" s="2" customFormat="1" ht="38.25" x14ac:dyDescent="0.25">
      <c r="A1200" s="10" t="s">
        <v>20</v>
      </c>
      <c r="B1200" s="10">
        <v>13464</v>
      </c>
      <c r="C1200" s="10">
        <v>3105084</v>
      </c>
      <c r="D1200" s="12" t="s">
        <v>259</v>
      </c>
      <c r="E1200" s="12" t="s">
        <v>257</v>
      </c>
      <c r="F1200" s="12" t="s">
        <v>254</v>
      </c>
      <c r="G1200" s="13">
        <v>44967</v>
      </c>
      <c r="H1200" s="14">
        <v>1011</v>
      </c>
      <c r="I1200" s="15" t="s">
        <v>22</v>
      </c>
      <c r="J1200" s="16" t="s">
        <v>144</v>
      </c>
      <c r="K1200" s="17">
        <v>248727</v>
      </c>
      <c r="L1200" s="18">
        <v>2022006842</v>
      </c>
      <c r="M1200" s="19"/>
      <c r="N1200" s="20">
        <v>0</v>
      </c>
      <c r="O1200" s="21">
        <v>0</v>
      </c>
      <c r="P1200" s="22">
        <v>0</v>
      </c>
      <c r="Q1200" s="23">
        <v>0</v>
      </c>
      <c r="R1200" s="24">
        <v>0</v>
      </c>
      <c r="S1200" s="25">
        <f t="shared" si="1"/>
        <v>1011</v>
      </c>
      <c r="AMG1200"/>
      <c r="AMH1200"/>
      <c r="AMI1200"/>
      <c r="AMJ1200"/>
    </row>
    <row r="1201" spans="1:1024" s="2" customFormat="1" ht="38.25" x14ac:dyDescent="0.25">
      <c r="A1201" s="10" t="s">
        <v>20</v>
      </c>
      <c r="B1201" s="10">
        <v>13499</v>
      </c>
      <c r="C1201" s="10">
        <v>3105120</v>
      </c>
      <c r="D1201" s="12" t="s">
        <v>260</v>
      </c>
      <c r="E1201" s="12" t="s">
        <v>257</v>
      </c>
      <c r="F1201" s="12" t="s">
        <v>254</v>
      </c>
      <c r="G1201" s="13">
        <v>44967</v>
      </c>
      <c r="H1201" s="14">
        <v>9861.99</v>
      </c>
      <c r="I1201" s="15" t="s">
        <v>22</v>
      </c>
      <c r="J1201" s="16" t="s">
        <v>144</v>
      </c>
      <c r="K1201" s="17">
        <v>248727</v>
      </c>
      <c r="L1201" s="18">
        <v>2022006842</v>
      </c>
      <c r="M1201" s="19"/>
      <c r="N1201" s="20">
        <v>0</v>
      </c>
      <c r="O1201" s="21">
        <v>0</v>
      </c>
      <c r="P1201" s="22">
        <v>0</v>
      </c>
      <c r="Q1201" s="23">
        <v>0</v>
      </c>
      <c r="R1201" s="24">
        <v>0</v>
      </c>
      <c r="S1201" s="25">
        <f t="shared" si="1"/>
        <v>9861.99</v>
      </c>
      <c r="AMG1201"/>
      <c r="AMH1201"/>
      <c r="AMI1201"/>
      <c r="AMJ1201"/>
    </row>
    <row r="1202" spans="1:1024" s="2" customFormat="1" ht="25.5" x14ac:dyDescent="0.25">
      <c r="A1202" s="10" t="s">
        <v>20</v>
      </c>
      <c r="B1202" s="10">
        <v>13500</v>
      </c>
      <c r="C1202" s="10">
        <v>3105156</v>
      </c>
      <c r="D1202" s="12" t="s">
        <v>261</v>
      </c>
      <c r="E1202" s="12" t="s">
        <v>257</v>
      </c>
      <c r="F1202" s="12" t="s">
        <v>254</v>
      </c>
      <c r="G1202" s="13">
        <v>44967</v>
      </c>
      <c r="H1202" s="14">
        <v>1075</v>
      </c>
      <c r="I1202" s="15" t="s">
        <v>22</v>
      </c>
      <c r="J1202" s="16" t="s">
        <v>262</v>
      </c>
      <c r="K1202" s="17">
        <v>419780</v>
      </c>
      <c r="L1202" s="18">
        <v>2022006842</v>
      </c>
      <c r="M1202" s="19"/>
      <c r="N1202" s="20">
        <v>0</v>
      </c>
      <c r="O1202" s="21">
        <v>0</v>
      </c>
      <c r="P1202" s="22">
        <v>0</v>
      </c>
      <c r="Q1202" s="23">
        <v>0</v>
      </c>
      <c r="R1202" s="24">
        <v>0</v>
      </c>
      <c r="S1202" s="25">
        <f t="shared" si="1"/>
        <v>1075</v>
      </c>
      <c r="AMG1202"/>
      <c r="AMH1202"/>
      <c r="AMI1202"/>
      <c r="AMJ1202"/>
    </row>
    <row r="1203" spans="1:1024" s="2" customFormat="1" ht="25.5" x14ac:dyDescent="0.25">
      <c r="A1203" s="10" t="s">
        <v>20</v>
      </c>
      <c r="B1203" s="10">
        <v>13501</v>
      </c>
      <c r="C1203" s="10">
        <v>3105157</v>
      </c>
      <c r="D1203" s="12" t="s">
        <v>261</v>
      </c>
      <c r="E1203" s="12" t="s">
        <v>257</v>
      </c>
      <c r="F1203" s="12" t="s">
        <v>254</v>
      </c>
      <c r="G1203" s="13">
        <v>44967</v>
      </c>
      <c r="H1203" s="14">
        <v>1075</v>
      </c>
      <c r="I1203" s="15" t="s">
        <v>22</v>
      </c>
      <c r="J1203" s="16" t="s">
        <v>262</v>
      </c>
      <c r="K1203" s="17">
        <v>419780</v>
      </c>
      <c r="L1203" s="18">
        <v>2022006842</v>
      </c>
      <c r="M1203" s="19"/>
      <c r="N1203" s="20">
        <v>0</v>
      </c>
      <c r="O1203" s="21">
        <v>0</v>
      </c>
      <c r="P1203" s="22">
        <v>0</v>
      </c>
      <c r="Q1203" s="23">
        <v>0</v>
      </c>
      <c r="R1203" s="24">
        <v>0</v>
      </c>
      <c r="S1203" s="25">
        <f t="shared" si="1"/>
        <v>1075</v>
      </c>
      <c r="AMG1203"/>
      <c r="AMH1203"/>
      <c r="AMI1203"/>
      <c r="AMJ1203"/>
    </row>
    <row r="1204" spans="1:1024" s="2" customFormat="1" ht="25.5" x14ac:dyDescent="0.25">
      <c r="A1204" s="10" t="s">
        <v>20</v>
      </c>
      <c r="B1204" s="10">
        <v>13502</v>
      </c>
      <c r="C1204" s="10">
        <v>3105158</v>
      </c>
      <c r="D1204" s="12" t="s">
        <v>261</v>
      </c>
      <c r="E1204" s="12" t="s">
        <v>263</v>
      </c>
      <c r="F1204" s="12" t="s">
        <v>254</v>
      </c>
      <c r="G1204" s="13">
        <v>44967</v>
      </c>
      <c r="H1204" s="14">
        <v>1075</v>
      </c>
      <c r="I1204" s="15" t="s">
        <v>22</v>
      </c>
      <c r="J1204" s="16" t="s">
        <v>262</v>
      </c>
      <c r="K1204" s="17">
        <v>419780</v>
      </c>
      <c r="L1204" s="18">
        <v>2022006842</v>
      </c>
      <c r="M1204" s="19"/>
      <c r="N1204" s="20">
        <v>0</v>
      </c>
      <c r="O1204" s="21">
        <v>0</v>
      </c>
      <c r="P1204" s="22">
        <v>0</v>
      </c>
      <c r="Q1204" s="23">
        <v>0</v>
      </c>
      <c r="R1204" s="24">
        <v>0</v>
      </c>
      <c r="S1204" s="25">
        <f t="shared" si="1"/>
        <v>1075</v>
      </c>
      <c r="AMG1204"/>
      <c r="AMH1204"/>
      <c r="AMI1204"/>
      <c r="AMJ1204"/>
    </row>
    <row r="1205" spans="1:1024" s="2" customFormat="1" ht="25.5" x14ac:dyDescent="0.25">
      <c r="A1205" s="10" t="s">
        <v>20</v>
      </c>
      <c r="B1205" s="10">
        <v>13503</v>
      </c>
      <c r="C1205" s="10">
        <v>3105159</v>
      </c>
      <c r="D1205" s="12" t="s">
        <v>261</v>
      </c>
      <c r="E1205" s="12" t="s">
        <v>264</v>
      </c>
      <c r="F1205" s="12" t="s">
        <v>254</v>
      </c>
      <c r="G1205" s="13">
        <v>44967</v>
      </c>
      <c r="H1205" s="14">
        <v>1075</v>
      </c>
      <c r="I1205" s="15" t="s">
        <v>22</v>
      </c>
      <c r="J1205" s="16" t="s">
        <v>262</v>
      </c>
      <c r="K1205" s="17">
        <v>419780</v>
      </c>
      <c r="L1205" s="18">
        <v>2022006842</v>
      </c>
      <c r="M1205" s="19"/>
      <c r="N1205" s="20">
        <v>0</v>
      </c>
      <c r="O1205" s="21">
        <v>0</v>
      </c>
      <c r="P1205" s="22">
        <v>0</v>
      </c>
      <c r="Q1205" s="23">
        <v>0</v>
      </c>
      <c r="R1205" s="24">
        <v>0</v>
      </c>
      <c r="S1205" s="25">
        <f t="shared" si="1"/>
        <v>1075</v>
      </c>
      <c r="AMG1205"/>
      <c r="AMH1205"/>
      <c r="AMI1205"/>
      <c r="AMJ1205"/>
    </row>
    <row r="1206" spans="1:1024" s="2" customFormat="1" ht="25.5" x14ac:dyDescent="0.25">
      <c r="A1206" s="10" t="s">
        <v>20</v>
      </c>
      <c r="B1206" s="10">
        <v>13504</v>
      </c>
      <c r="C1206" s="10">
        <v>3105160</v>
      </c>
      <c r="D1206" s="12" t="s">
        <v>261</v>
      </c>
      <c r="E1206" s="12" t="s">
        <v>264</v>
      </c>
      <c r="F1206" s="12" t="s">
        <v>254</v>
      </c>
      <c r="G1206" s="13">
        <v>44967</v>
      </c>
      <c r="H1206" s="14">
        <v>1075</v>
      </c>
      <c r="I1206" s="15" t="s">
        <v>22</v>
      </c>
      <c r="J1206" s="16" t="s">
        <v>262</v>
      </c>
      <c r="K1206" s="17">
        <v>419780</v>
      </c>
      <c r="L1206" s="18">
        <v>2022006842</v>
      </c>
      <c r="M1206" s="19"/>
      <c r="N1206" s="20">
        <v>0</v>
      </c>
      <c r="O1206" s="21">
        <v>0</v>
      </c>
      <c r="P1206" s="22">
        <v>0</v>
      </c>
      <c r="Q1206" s="23">
        <v>0</v>
      </c>
      <c r="R1206" s="24">
        <v>0</v>
      </c>
      <c r="S1206" s="25">
        <f t="shared" si="1"/>
        <v>1075</v>
      </c>
      <c r="AMG1206"/>
      <c r="AMH1206"/>
      <c r="AMI1206"/>
      <c r="AMJ1206"/>
    </row>
    <row r="1207" spans="1:1024" s="2" customFormat="1" ht="38.25" x14ac:dyDescent="0.25">
      <c r="A1207" s="10" t="s">
        <v>20</v>
      </c>
      <c r="B1207" s="10">
        <v>13514</v>
      </c>
      <c r="C1207" s="10">
        <v>3105130</v>
      </c>
      <c r="D1207" s="12" t="s">
        <v>265</v>
      </c>
      <c r="E1207" s="12" t="s">
        <v>266</v>
      </c>
      <c r="F1207" s="12" t="s">
        <v>254</v>
      </c>
      <c r="G1207" s="13">
        <v>44972</v>
      </c>
      <c r="H1207" s="14">
        <v>2468.4</v>
      </c>
      <c r="I1207" s="15" t="s">
        <v>22</v>
      </c>
      <c r="J1207" s="16" t="s">
        <v>144</v>
      </c>
      <c r="K1207" s="17">
        <v>33528</v>
      </c>
      <c r="L1207" s="18">
        <v>2022006842</v>
      </c>
      <c r="M1207" s="19"/>
      <c r="N1207" s="20">
        <v>0</v>
      </c>
      <c r="O1207" s="21">
        <v>0</v>
      </c>
      <c r="P1207" s="22">
        <v>0</v>
      </c>
      <c r="Q1207" s="23">
        <v>0</v>
      </c>
      <c r="R1207" s="24">
        <v>0</v>
      </c>
      <c r="S1207" s="25">
        <f t="shared" si="1"/>
        <v>2468.4</v>
      </c>
      <c r="AMG1207"/>
      <c r="AMH1207"/>
      <c r="AMI1207"/>
      <c r="AMJ1207"/>
    </row>
    <row r="1208" spans="1:1024" s="2" customFormat="1" ht="38.25" x14ac:dyDescent="0.25">
      <c r="A1208" s="10" t="s">
        <v>20</v>
      </c>
      <c r="B1208" s="10">
        <v>13515</v>
      </c>
      <c r="C1208" s="10">
        <v>3105131</v>
      </c>
      <c r="D1208" s="12" t="s">
        <v>265</v>
      </c>
      <c r="E1208" s="12" t="s">
        <v>267</v>
      </c>
      <c r="F1208" s="12" t="s">
        <v>254</v>
      </c>
      <c r="G1208" s="13">
        <v>44972</v>
      </c>
      <c r="H1208" s="14">
        <v>2468.4</v>
      </c>
      <c r="I1208" s="15" t="s">
        <v>22</v>
      </c>
      <c r="J1208" s="16" t="s">
        <v>144</v>
      </c>
      <c r="K1208" s="17">
        <v>33528</v>
      </c>
      <c r="L1208" s="18">
        <v>2022006842</v>
      </c>
      <c r="M1208" s="19"/>
      <c r="N1208" s="20">
        <v>0</v>
      </c>
      <c r="O1208" s="21">
        <v>0</v>
      </c>
      <c r="P1208" s="22">
        <v>0</v>
      </c>
      <c r="Q1208" s="23">
        <v>0</v>
      </c>
      <c r="R1208" s="24">
        <v>0</v>
      </c>
      <c r="S1208" s="25">
        <f t="shared" si="1"/>
        <v>2468.4</v>
      </c>
      <c r="AMG1208"/>
      <c r="AMH1208"/>
      <c r="AMI1208"/>
      <c r="AMJ1208"/>
    </row>
    <row r="1209" spans="1:1024" s="2" customFormat="1" ht="38.25" x14ac:dyDescent="0.25">
      <c r="A1209" s="10" t="s">
        <v>20</v>
      </c>
      <c r="B1209" s="10">
        <v>13519</v>
      </c>
      <c r="C1209" s="10">
        <v>3125916</v>
      </c>
      <c r="D1209" s="12" t="s">
        <v>268</v>
      </c>
      <c r="E1209" s="12" t="s">
        <v>257</v>
      </c>
      <c r="F1209" s="12" t="s">
        <v>254</v>
      </c>
      <c r="G1209" s="13">
        <v>44985</v>
      </c>
      <c r="H1209" s="14">
        <v>3555</v>
      </c>
      <c r="I1209" s="15" t="s">
        <v>22</v>
      </c>
      <c r="J1209" s="16" t="s">
        <v>144</v>
      </c>
      <c r="K1209" s="17">
        <v>250354</v>
      </c>
      <c r="L1209" s="18">
        <v>2022008640</v>
      </c>
      <c r="M1209" s="19"/>
      <c r="N1209" s="20">
        <v>0</v>
      </c>
      <c r="O1209" s="21">
        <v>0</v>
      </c>
      <c r="P1209" s="22">
        <v>0</v>
      </c>
      <c r="Q1209" s="23">
        <v>0</v>
      </c>
      <c r="R1209" s="24">
        <v>0</v>
      </c>
      <c r="S1209" s="25">
        <f t="shared" si="1"/>
        <v>3555</v>
      </c>
      <c r="AMG1209"/>
      <c r="AMH1209"/>
      <c r="AMI1209"/>
      <c r="AMJ1209"/>
    </row>
    <row r="1210" spans="1:1024" s="2" customFormat="1" ht="38.25" x14ac:dyDescent="0.25">
      <c r="A1210" s="10" t="s">
        <v>20</v>
      </c>
      <c r="B1210" s="10">
        <v>13520</v>
      </c>
      <c r="C1210" s="10">
        <v>3125917</v>
      </c>
      <c r="D1210" s="12" t="s">
        <v>268</v>
      </c>
      <c r="E1210" s="12" t="s">
        <v>257</v>
      </c>
      <c r="F1210" s="12" t="s">
        <v>254</v>
      </c>
      <c r="G1210" s="13">
        <v>44985</v>
      </c>
      <c r="H1210" s="14">
        <v>3555</v>
      </c>
      <c r="I1210" s="15" t="s">
        <v>22</v>
      </c>
      <c r="J1210" s="16" t="s">
        <v>144</v>
      </c>
      <c r="K1210" s="17">
        <v>250354</v>
      </c>
      <c r="L1210" s="18">
        <v>2022008640</v>
      </c>
      <c r="M1210" s="19"/>
      <c r="N1210" s="20">
        <v>0</v>
      </c>
      <c r="O1210" s="21">
        <v>0</v>
      </c>
      <c r="P1210" s="22">
        <v>0</v>
      </c>
      <c r="Q1210" s="23">
        <v>0</v>
      </c>
      <c r="R1210" s="24">
        <v>0</v>
      </c>
      <c r="S1210" s="25">
        <f t="shared" si="1"/>
        <v>3555</v>
      </c>
      <c r="AMG1210"/>
      <c r="AMH1210"/>
      <c r="AMI1210"/>
      <c r="AMJ1210"/>
    </row>
    <row r="1211" spans="1:1024" s="2" customFormat="1" ht="38.25" x14ac:dyDescent="0.25">
      <c r="A1211" s="10" t="s">
        <v>20</v>
      </c>
      <c r="B1211" s="10">
        <v>13521</v>
      </c>
      <c r="C1211" s="10">
        <v>3125918</v>
      </c>
      <c r="D1211" s="12" t="s">
        <v>268</v>
      </c>
      <c r="E1211" s="12" t="s">
        <v>257</v>
      </c>
      <c r="F1211" s="12" t="s">
        <v>254</v>
      </c>
      <c r="G1211" s="13">
        <v>44985</v>
      </c>
      <c r="H1211" s="14">
        <v>3555</v>
      </c>
      <c r="I1211" s="15" t="s">
        <v>22</v>
      </c>
      <c r="J1211" s="16" t="s">
        <v>144</v>
      </c>
      <c r="K1211" s="17">
        <v>250354</v>
      </c>
      <c r="L1211" s="18">
        <v>2022008640</v>
      </c>
      <c r="M1211" s="19"/>
      <c r="N1211" s="20">
        <v>0</v>
      </c>
      <c r="O1211" s="21">
        <v>0</v>
      </c>
      <c r="P1211" s="22">
        <v>0</v>
      </c>
      <c r="Q1211" s="23">
        <v>0</v>
      </c>
      <c r="R1211" s="24">
        <v>0</v>
      </c>
      <c r="S1211" s="25">
        <f t="shared" si="1"/>
        <v>3555</v>
      </c>
      <c r="AMG1211"/>
      <c r="AMH1211"/>
      <c r="AMI1211"/>
      <c r="AMJ1211"/>
    </row>
    <row r="1212" spans="1:1024" s="2" customFormat="1" ht="38.25" x14ac:dyDescent="0.25">
      <c r="A1212" s="10" t="s">
        <v>20</v>
      </c>
      <c r="B1212" s="10">
        <v>13522</v>
      </c>
      <c r="C1212" s="10">
        <v>3125919</v>
      </c>
      <c r="D1212" s="12" t="s">
        <v>268</v>
      </c>
      <c r="E1212" s="12" t="s">
        <v>257</v>
      </c>
      <c r="F1212" s="12" t="s">
        <v>254</v>
      </c>
      <c r="G1212" s="13">
        <v>44985</v>
      </c>
      <c r="H1212" s="14">
        <v>3555</v>
      </c>
      <c r="I1212" s="15" t="s">
        <v>22</v>
      </c>
      <c r="J1212" s="16" t="s">
        <v>144</v>
      </c>
      <c r="K1212" s="17">
        <v>250354</v>
      </c>
      <c r="L1212" s="18">
        <v>2022008640</v>
      </c>
      <c r="M1212" s="19"/>
      <c r="N1212" s="20">
        <v>0</v>
      </c>
      <c r="O1212" s="21">
        <v>0</v>
      </c>
      <c r="P1212" s="22">
        <v>0</v>
      </c>
      <c r="Q1212" s="23">
        <v>0</v>
      </c>
      <c r="R1212" s="24">
        <v>0</v>
      </c>
      <c r="S1212" s="25">
        <f t="shared" si="1"/>
        <v>3555</v>
      </c>
      <c r="AMG1212"/>
      <c r="AMH1212"/>
      <c r="AMI1212"/>
      <c r="AMJ1212"/>
    </row>
    <row r="1213" spans="1:1024" s="2" customFormat="1" ht="38.25" x14ac:dyDescent="0.25">
      <c r="A1213" s="10" t="s">
        <v>20</v>
      </c>
      <c r="B1213" s="10">
        <v>13523</v>
      </c>
      <c r="C1213" s="10">
        <v>3125920</v>
      </c>
      <c r="D1213" s="12" t="s">
        <v>268</v>
      </c>
      <c r="E1213" s="12" t="s">
        <v>257</v>
      </c>
      <c r="F1213" s="12" t="s">
        <v>254</v>
      </c>
      <c r="G1213" s="13">
        <v>44985</v>
      </c>
      <c r="H1213" s="14">
        <v>3555</v>
      </c>
      <c r="I1213" s="15" t="s">
        <v>22</v>
      </c>
      <c r="J1213" s="16" t="s">
        <v>144</v>
      </c>
      <c r="K1213" s="17">
        <v>250354</v>
      </c>
      <c r="L1213" s="18">
        <v>2022008640</v>
      </c>
      <c r="M1213" s="19"/>
      <c r="N1213" s="20">
        <v>0</v>
      </c>
      <c r="O1213" s="21">
        <v>0</v>
      </c>
      <c r="P1213" s="22">
        <v>0</v>
      </c>
      <c r="Q1213" s="23">
        <v>0</v>
      </c>
      <c r="R1213" s="24">
        <v>0</v>
      </c>
      <c r="S1213" s="25">
        <f t="shared" ref="S1213:S1276" si="2">H1213</f>
        <v>3555</v>
      </c>
      <c r="AMG1213"/>
      <c r="AMH1213"/>
      <c r="AMI1213"/>
      <c r="AMJ1213"/>
    </row>
    <row r="1214" spans="1:1024" s="2" customFormat="1" ht="38.25" x14ac:dyDescent="0.25">
      <c r="A1214" s="10" t="s">
        <v>20</v>
      </c>
      <c r="B1214" s="10">
        <v>13524</v>
      </c>
      <c r="C1214" s="10">
        <v>3125921</v>
      </c>
      <c r="D1214" s="12" t="s">
        <v>268</v>
      </c>
      <c r="E1214" s="12" t="s">
        <v>257</v>
      </c>
      <c r="F1214" s="12" t="s">
        <v>254</v>
      </c>
      <c r="G1214" s="13">
        <v>44985</v>
      </c>
      <c r="H1214" s="14">
        <v>3555</v>
      </c>
      <c r="I1214" s="15" t="s">
        <v>22</v>
      </c>
      <c r="J1214" s="16" t="s">
        <v>144</v>
      </c>
      <c r="K1214" s="17">
        <v>250354</v>
      </c>
      <c r="L1214" s="18">
        <v>2022008640</v>
      </c>
      <c r="M1214" s="19"/>
      <c r="N1214" s="20">
        <v>0</v>
      </c>
      <c r="O1214" s="21">
        <v>0</v>
      </c>
      <c r="P1214" s="22">
        <v>0</v>
      </c>
      <c r="Q1214" s="23">
        <v>0</v>
      </c>
      <c r="R1214" s="24">
        <v>0</v>
      </c>
      <c r="S1214" s="25">
        <f t="shared" si="2"/>
        <v>3555</v>
      </c>
      <c r="AMG1214"/>
      <c r="AMH1214"/>
      <c r="AMI1214"/>
      <c r="AMJ1214"/>
    </row>
    <row r="1215" spans="1:1024" s="2" customFormat="1" ht="38.25" x14ac:dyDescent="0.25">
      <c r="A1215" s="10" t="s">
        <v>20</v>
      </c>
      <c r="B1215" s="10">
        <v>13525</v>
      </c>
      <c r="C1215" s="10">
        <v>3125922</v>
      </c>
      <c r="D1215" s="12" t="s">
        <v>268</v>
      </c>
      <c r="E1215" s="12" t="s">
        <v>257</v>
      </c>
      <c r="F1215" s="12" t="s">
        <v>254</v>
      </c>
      <c r="G1215" s="13">
        <v>44985</v>
      </c>
      <c r="H1215" s="14">
        <v>3555</v>
      </c>
      <c r="I1215" s="15" t="s">
        <v>22</v>
      </c>
      <c r="J1215" s="16" t="s">
        <v>144</v>
      </c>
      <c r="K1215" s="17">
        <v>250354</v>
      </c>
      <c r="L1215" s="18">
        <v>2022008640</v>
      </c>
      <c r="M1215" s="19"/>
      <c r="N1215" s="20">
        <v>0</v>
      </c>
      <c r="O1215" s="21">
        <v>0</v>
      </c>
      <c r="P1215" s="22">
        <v>0</v>
      </c>
      <c r="Q1215" s="23">
        <v>0</v>
      </c>
      <c r="R1215" s="24">
        <v>0</v>
      </c>
      <c r="S1215" s="25">
        <f t="shared" si="2"/>
        <v>3555</v>
      </c>
      <c r="AMG1215"/>
      <c r="AMH1215"/>
      <c r="AMI1215"/>
      <c r="AMJ1215"/>
    </row>
    <row r="1216" spans="1:1024" s="2" customFormat="1" ht="38.25" x14ac:dyDescent="0.25">
      <c r="A1216" s="10" t="s">
        <v>20</v>
      </c>
      <c r="B1216" s="10">
        <v>13526</v>
      </c>
      <c r="C1216" s="10">
        <v>3125923</v>
      </c>
      <c r="D1216" s="12" t="s">
        <v>268</v>
      </c>
      <c r="E1216" s="12" t="s">
        <v>257</v>
      </c>
      <c r="F1216" s="12" t="s">
        <v>254</v>
      </c>
      <c r="G1216" s="13">
        <v>44985</v>
      </c>
      <c r="H1216" s="14">
        <v>3555</v>
      </c>
      <c r="I1216" s="15" t="s">
        <v>22</v>
      </c>
      <c r="J1216" s="16" t="s">
        <v>144</v>
      </c>
      <c r="K1216" s="17">
        <v>250354</v>
      </c>
      <c r="L1216" s="18">
        <v>2022008640</v>
      </c>
      <c r="M1216" s="19"/>
      <c r="N1216" s="20">
        <v>0</v>
      </c>
      <c r="O1216" s="21">
        <v>0</v>
      </c>
      <c r="P1216" s="22">
        <v>0</v>
      </c>
      <c r="Q1216" s="23">
        <v>0</v>
      </c>
      <c r="R1216" s="24">
        <v>0</v>
      </c>
      <c r="S1216" s="25">
        <f t="shared" si="2"/>
        <v>3555</v>
      </c>
      <c r="AMG1216"/>
      <c r="AMH1216"/>
      <c r="AMI1216"/>
      <c r="AMJ1216"/>
    </row>
    <row r="1217" spans="1:1024" s="2" customFormat="1" ht="38.25" x14ac:dyDescent="0.25">
      <c r="A1217" s="10" t="s">
        <v>20</v>
      </c>
      <c r="B1217" s="10">
        <v>13527</v>
      </c>
      <c r="C1217" s="10">
        <v>3125924</v>
      </c>
      <c r="D1217" s="12" t="s">
        <v>268</v>
      </c>
      <c r="E1217" s="12" t="s">
        <v>257</v>
      </c>
      <c r="F1217" s="12" t="s">
        <v>254</v>
      </c>
      <c r="G1217" s="13">
        <v>44985</v>
      </c>
      <c r="H1217" s="14">
        <v>3555</v>
      </c>
      <c r="I1217" s="15" t="s">
        <v>22</v>
      </c>
      <c r="J1217" s="16" t="s">
        <v>144</v>
      </c>
      <c r="K1217" s="17">
        <v>250354</v>
      </c>
      <c r="L1217" s="18">
        <v>2022008640</v>
      </c>
      <c r="M1217" s="19"/>
      <c r="N1217" s="20">
        <v>0</v>
      </c>
      <c r="O1217" s="21">
        <v>0</v>
      </c>
      <c r="P1217" s="22">
        <v>0</v>
      </c>
      <c r="Q1217" s="23">
        <v>0</v>
      </c>
      <c r="R1217" s="24">
        <v>0</v>
      </c>
      <c r="S1217" s="25">
        <f t="shared" si="2"/>
        <v>3555</v>
      </c>
      <c r="AMG1217"/>
      <c r="AMH1217"/>
      <c r="AMI1217"/>
      <c r="AMJ1217"/>
    </row>
    <row r="1218" spans="1:1024" s="2" customFormat="1" ht="38.25" x14ac:dyDescent="0.25">
      <c r="A1218" s="10" t="s">
        <v>20</v>
      </c>
      <c r="B1218" s="10">
        <v>13539</v>
      </c>
      <c r="C1218" s="10">
        <v>3125915</v>
      </c>
      <c r="D1218" s="12" t="s">
        <v>268</v>
      </c>
      <c r="E1218" s="12" t="s">
        <v>257</v>
      </c>
      <c r="F1218" s="12" t="s">
        <v>254</v>
      </c>
      <c r="G1218" s="13">
        <v>44993</v>
      </c>
      <c r="H1218" s="14">
        <v>3555</v>
      </c>
      <c r="I1218" s="15" t="s">
        <v>22</v>
      </c>
      <c r="J1218" s="16" t="s">
        <v>144</v>
      </c>
      <c r="K1218" s="17">
        <v>251087</v>
      </c>
      <c r="L1218" s="18">
        <v>2022008640</v>
      </c>
      <c r="M1218" s="19"/>
      <c r="N1218" s="20">
        <v>0</v>
      </c>
      <c r="O1218" s="21">
        <v>0</v>
      </c>
      <c r="P1218" s="22">
        <v>0</v>
      </c>
      <c r="Q1218" s="23">
        <v>0</v>
      </c>
      <c r="R1218" s="24">
        <v>0</v>
      </c>
      <c r="S1218" s="25">
        <f t="shared" si="2"/>
        <v>3555</v>
      </c>
      <c r="AMG1218"/>
      <c r="AMH1218"/>
      <c r="AMI1218"/>
      <c r="AMJ1218"/>
    </row>
    <row r="1219" spans="1:1024" s="2" customFormat="1" ht="38.25" x14ac:dyDescent="0.25">
      <c r="A1219" s="10" t="s">
        <v>20</v>
      </c>
      <c r="B1219" s="10">
        <v>13541</v>
      </c>
      <c r="C1219" s="10">
        <v>3125935</v>
      </c>
      <c r="D1219" s="12" t="s">
        <v>269</v>
      </c>
      <c r="E1219" s="12" t="s">
        <v>257</v>
      </c>
      <c r="F1219" s="12" t="s">
        <v>254</v>
      </c>
      <c r="G1219" s="13">
        <v>45006</v>
      </c>
      <c r="H1219" s="14">
        <v>3089</v>
      </c>
      <c r="I1219" s="15" t="s">
        <v>22</v>
      </c>
      <c r="J1219" s="16" t="s">
        <v>270</v>
      </c>
      <c r="K1219" s="17">
        <v>12717</v>
      </c>
      <c r="L1219" s="18">
        <v>2022008385</v>
      </c>
      <c r="M1219" s="19"/>
      <c r="N1219" s="20">
        <v>0</v>
      </c>
      <c r="O1219" s="21">
        <v>0</v>
      </c>
      <c r="P1219" s="22">
        <v>0</v>
      </c>
      <c r="Q1219" s="23">
        <v>0</v>
      </c>
      <c r="R1219" s="24">
        <v>0</v>
      </c>
      <c r="S1219" s="25">
        <f t="shared" si="2"/>
        <v>3089</v>
      </c>
      <c r="AMG1219"/>
      <c r="AMH1219"/>
      <c r="AMI1219"/>
      <c r="AMJ1219"/>
    </row>
    <row r="1220" spans="1:1024" s="2" customFormat="1" ht="38.25" x14ac:dyDescent="0.25">
      <c r="A1220" s="10" t="s">
        <v>20</v>
      </c>
      <c r="B1220" s="10">
        <v>13542</v>
      </c>
      <c r="C1220" s="10">
        <v>3125936</v>
      </c>
      <c r="D1220" s="12" t="s">
        <v>269</v>
      </c>
      <c r="E1220" s="12" t="s">
        <v>257</v>
      </c>
      <c r="F1220" s="12" t="s">
        <v>254</v>
      </c>
      <c r="G1220" s="13">
        <v>45006</v>
      </c>
      <c r="H1220" s="14">
        <v>3089</v>
      </c>
      <c r="I1220" s="15" t="s">
        <v>22</v>
      </c>
      <c r="J1220" s="16" t="s">
        <v>270</v>
      </c>
      <c r="K1220" s="17">
        <v>12717</v>
      </c>
      <c r="L1220" s="18">
        <v>2022008385</v>
      </c>
      <c r="M1220" s="19"/>
      <c r="N1220" s="20">
        <v>0</v>
      </c>
      <c r="O1220" s="21">
        <v>0</v>
      </c>
      <c r="P1220" s="22">
        <v>0</v>
      </c>
      <c r="Q1220" s="23">
        <v>0</v>
      </c>
      <c r="R1220" s="24">
        <v>0</v>
      </c>
      <c r="S1220" s="25">
        <f t="shared" si="2"/>
        <v>3089</v>
      </c>
      <c r="AMG1220"/>
      <c r="AMH1220"/>
      <c r="AMI1220"/>
      <c r="AMJ1220"/>
    </row>
    <row r="1221" spans="1:1024" s="2" customFormat="1" ht="38.25" x14ac:dyDescent="0.25">
      <c r="A1221" s="10" t="s">
        <v>20</v>
      </c>
      <c r="B1221" s="10">
        <v>13740</v>
      </c>
      <c r="C1221" s="10">
        <v>3267767</v>
      </c>
      <c r="D1221" s="12" t="s">
        <v>271</v>
      </c>
      <c r="E1221" s="12" t="s">
        <v>272</v>
      </c>
      <c r="F1221" s="12" t="s">
        <v>254</v>
      </c>
      <c r="G1221" s="13">
        <v>45166</v>
      </c>
      <c r="H1221" s="14">
        <v>121374.47</v>
      </c>
      <c r="I1221" s="15" t="s">
        <v>22</v>
      </c>
      <c r="J1221" s="16" t="s">
        <v>173</v>
      </c>
      <c r="K1221" s="17">
        <v>46828</v>
      </c>
      <c r="L1221" s="18">
        <v>2023005085</v>
      </c>
      <c r="M1221" s="19"/>
      <c r="N1221" s="20">
        <v>0</v>
      </c>
      <c r="O1221" s="21">
        <v>0</v>
      </c>
      <c r="P1221" s="22">
        <v>0</v>
      </c>
      <c r="Q1221" s="23">
        <v>0</v>
      </c>
      <c r="R1221" s="24">
        <v>0</v>
      </c>
      <c r="S1221" s="25">
        <f t="shared" si="2"/>
        <v>121374.47</v>
      </c>
      <c r="AMG1221"/>
      <c r="AMH1221"/>
      <c r="AMI1221"/>
      <c r="AMJ1221"/>
    </row>
    <row r="1222" spans="1:1024" s="2" customFormat="1" ht="38.25" x14ac:dyDescent="0.25">
      <c r="A1222" s="10" t="s">
        <v>20</v>
      </c>
      <c r="B1222" s="10">
        <v>13911</v>
      </c>
      <c r="C1222" s="10" t="s">
        <v>237</v>
      </c>
      <c r="D1222" s="12" t="s">
        <v>273</v>
      </c>
      <c r="E1222" s="12" t="s">
        <v>274</v>
      </c>
      <c r="F1222" s="12" t="s">
        <v>254</v>
      </c>
      <c r="G1222" s="13">
        <v>45237</v>
      </c>
      <c r="H1222" s="14">
        <v>4795</v>
      </c>
      <c r="I1222" s="15" t="s">
        <v>22</v>
      </c>
      <c r="J1222" s="16" t="s">
        <v>275</v>
      </c>
      <c r="K1222" s="17">
        <v>43870</v>
      </c>
      <c r="L1222" s="18">
        <v>2023005972</v>
      </c>
      <c r="M1222" s="19"/>
      <c r="N1222" s="20">
        <v>0</v>
      </c>
      <c r="O1222" s="21">
        <v>0</v>
      </c>
      <c r="P1222" s="22">
        <v>0</v>
      </c>
      <c r="Q1222" s="23">
        <v>0</v>
      </c>
      <c r="R1222" s="24">
        <v>0</v>
      </c>
      <c r="S1222" s="25">
        <f t="shared" si="2"/>
        <v>4795</v>
      </c>
      <c r="AMG1222"/>
      <c r="AMH1222"/>
      <c r="AMI1222"/>
      <c r="AMJ1222"/>
    </row>
    <row r="1223" spans="1:1024" s="2" customFormat="1" ht="38.25" x14ac:dyDescent="0.25">
      <c r="A1223" s="10" t="s">
        <v>20</v>
      </c>
      <c r="B1223" s="10">
        <v>13912</v>
      </c>
      <c r="C1223" s="10" t="s">
        <v>237</v>
      </c>
      <c r="D1223" s="12" t="s">
        <v>273</v>
      </c>
      <c r="E1223" s="12" t="s">
        <v>274</v>
      </c>
      <c r="F1223" s="12" t="s">
        <v>254</v>
      </c>
      <c r="G1223" s="13">
        <v>45237</v>
      </c>
      <c r="H1223" s="14">
        <v>4795</v>
      </c>
      <c r="I1223" s="15" t="s">
        <v>22</v>
      </c>
      <c r="J1223" s="16" t="s">
        <v>275</v>
      </c>
      <c r="K1223" s="17">
        <v>43870</v>
      </c>
      <c r="L1223" s="18">
        <v>2023005972</v>
      </c>
      <c r="M1223" s="19"/>
      <c r="N1223" s="20">
        <v>0</v>
      </c>
      <c r="O1223" s="21">
        <v>0</v>
      </c>
      <c r="P1223" s="22">
        <v>0</v>
      </c>
      <c r="Q1223" s="23">
        <v>0</v>
      </c>
      <c r="R1223" s="24">
        <v>0</v>
      </c>
      <c r="S1223" s="25">
        <f t="shared" si="2"/>
        <v>4795</v>
      </c>
      <c r="AMG1223"/>
      <c r="AMH1223"/>
      <c r="AMI1223"/>
      <c r="AMJ1223"/>
    </row>
    <row r="1224" spans="1:1024" s="2" customFormat="1" ht="38.25" x14ac:dyDescent="0.25">
      <c r="A1224" s="10" t="s">
        <v>20</v>
      </c>
      <c r="B1224" s="10">
        <v>13913</v>
      </c>
      <c r="C1224" s="10" t="s">
        <v>237</v>
      </c>
      <c r="D1224" s="12" t="s">
        <v>273</v>
      </c>
      <c r="E1224" s="12" t="s">
        <v>274</v>
      </c>
      <c r="F1224" s="12" t="s">
        <v>254</v>
      </c>
      <c r="G1224" s="13">
        <v>45237</v>
      </c>
      <c r="H1224" s="14">
        <v>4795</v>
      </c>
      <c r="I1224" s="15" t="s">
        <v>22</v>
      </c>
      <c r="J1224" s="16" t="s">
        <v>275</v>
      </c>
      <c r="K1224" s="17">
        <v>43870</v>
      </c>
      <c r="L1224" s="18">
        <v>2023005972</v>
      </c>
      <c r="M1224" s="19"/>
      <c r="N1224" s="20">
        <v>0</v>
      </c>
      <c r="O1224" s="21">
        <v>0</v>
      </c>
      <c r="P1224" s="22">
        <v>0</v>
      </c>
      <c r="Q1224" s="23">
        <v>0</v>
      </c>
      <c r="R1224" s="24">
        <v>0</v>
      </c>
      <c r="S1224" s="25">
        <f t="shared" si="2"/>
        <v>4795</v>
      </c>
      <c r="AMG1224"/>
      <c r="AMH1224"/>
      <c r="AMI1224"/>
      <c r="AMJ1224"/>
    </row>
    <row r="1225" spans="1:1024" s="2" customFormat="1" ht="38.25" x14ac:dyDescent="0.25">
      <c r="A1225" s="10" t="s">
        <v>20</v>
      </c>
      <c r="B1225" s="10">
        <v>13914</v>
      </c>
      <c r="C1225" s="10" t="s">
        <v>237</v>
      </c>
      <c r="D1225" s="12" t="s">
        <v>273</v>
      </c>
      <c r="E1225" s="12" t="s">
        <v>274</v>
      </c>
      <c r="F1225" s="12" t="s">
        <v>254</v>
      </c>
      <c r="G1225" s="13">
        <v>45237</v>
      </c>
      <c r="H1225" s="14">
        <v>4795</v>
      </c>
      <c r="I1225" s="15" t="s">
        <v>22</v>
      </c>
      <c r="J1225" s="16" t="s">
        <v>275</v>
      </c>
      <c r="K1225" s="17">
        <v>43870</v>
      </c>
      <c r="L1225" s="18">
        <v>2023005972</v>
      </c>
      <c r="M1225" s="19"/>
      <c r="N1225" s="20">
        <v>0</v>
      </c>
      <c r="O1225" s="21">
        <v>0</v>
      </c>
      <c r="P1225" s="22">
        <v>0</v>
      </c>
      <c r="Q1225" s="23">
        <v>0</v>
      </c>
      <c r="R1225" s="24">
        <v>0</v>
      </c>
      <c r="S1225" s="25">
        <f t="shared" si="2"/>
        <v>4795</v>
      </c>
      <c r="AMG1225"/>
      <c r="AMH1225"/>
      <c r="AMI1225"/>
      <c r="AMJ1225"/>
    </row>
    <row r="1226" spans="1:1024" s="2" customFormat="1" ht="25.5" x14ac:dyDescent="0.25">
      <c r="A1226" s="10" t="s">
        <v>20</v>
      </c>
      <c r="B1226" s="10">
        <v>13945</v>
      </c>
      <c r="C1226" s="10" t="s">
        <v>237</v>
      </c>
      <c r="D1226" s="12" t="s">
        <v>276</v>
      </c>
      <c r="E1226" s="12" t="s">
        <v>274</v>
      </c>
      <c r="F1226" s="12" t="s">
        <v>254</v>
      </c>
      <c r="G1226" s="13">
        <v>45243</v>
      </c>
      <c r="H1226" s="14">
        <v>6950</v>
      </c>
      <c r="I1226" s="15" t="s">
        <v>22</v>
      </c>
      <c r="J1226" s="16" t="s">
        <v>277</v>
      </c>
      <c r="K1226" s="17">
        <v>8747</v>
      </c>
      <c r="L1226" s="18">
        <v>2023007968</v>
      </c>
      <c r="M1226" s="19"/>
      <c r="N1226" s="20">
        <v>0</v>
      </c>
      <c r="O1226" s="21">
        <v>0</v>
      </c>
      <c r="P1226" s="22">
        <v>0</v>
      </c>
      <c r="Q1226" s="23">
        <v>0</v>
      </c>
      <c r="R1226" s="24">
        <v>0</v>
      </c>
      <c r="S1226" s="25">
        <f t="shared" si="2"/>
        <v>6950</v>
      </c>
      <c r="AMG1226"/>
      <c r="AMH1226"/>
      <c r="AMI1226"/>
      <c r="AMJ1226"/>
    </row>
    <row r="1227" spans="1:1024" s="2" customFormat="1" ht="38.25" x14ac:dyDescent="0.25">
      <c r="A1227" s="10" t="s">
        <v>20</v>
      </c>
      <c r="B1227" s="10">
        <v>14030</v>
      </c>
      <c r="C1227" s="10" t="s">
        <v>237</v>
      </c>
      <c r="D1227" s="12" t="s">
        <v>265</v>
      </c>
      <c r="E1227" s="12" t="s">
        <v>257</v>
      </c>
      <c r="F1227" s="12" t="s">
        <v>254</v>
      </c>
      <c r="G1227" s="13">
        <v>45259</v>
      </c>
      <c r="H1227" s="14">
        <v>1799</v>
      </c>
      <c r="I1227" s="15" t="s">
        <v>22</v>
      </c>
      <c r="J1227" s="16" t="s">
        <v>275</v>
      </c>
      <c r="K1227" s="17">
        <v>44778</v>
      </c>
      <c r="L1227" s="18">
        <v>2023006150</v>
      </c>
      <c r="M1227" s="19"/>
      <c r="N1227" s="20">
        <v>0</v>
      </c>
      <c r="O1227" s="21">
        <v>0</v>
      </c>
      <c r="P1227" s="22">
        <v>0</v>
      </c>
      <c r="Q1227" s="23">
        <v>0</v>
      </c>
      <c r="R1227" s="24">
        <v>0</v>
      </c>
      <c r="S1227" s="25">
        <f t="shared" si="2"/>
        <v>1799</v>
      </c>
      <c r="AMG1227"/>
      <c r="AMH1227"/>
      <c r="AMI1227"/>
      <c r="AMJ1227"/>
    </row>
    <row r="1228" spans="1:1024" s="2" customFormat="1" ht="38.25" x14ac:dyDescent="0.25">
      <c r="A1228" s="10" t="s">
        <v>20</v>
      </c>
      <c r="B1228" s="10">
        <v>14031</v>
      </c>
      <c r="C1228" s="10" t="s">
        <v>237</v>
      </c>
      <c r="D1228" s="12" t="s">
        <v>265</v>
      </c>
      <c r="E1228" s="12" t="s">
        <v>257</v>
      </c>
      <c r="F1228" s="12" t="s">
        <v>254</v>
      </c>
      <c r="G1228" s="13">
        <v>45259</v>
      </c>
      <c r="H1228" s="14">
        <v>1799</v>
      </c>
      <c r="I1228" s="15" t="s">
        <v>22</v>
      </c>
      <c r="J1228" s="16" t="s">
        <v>275</v>
      </c>
      <c r="K1228" s="17">
        <v>44778</v>
      </c>
      <c r="L1228" s="18">
        <v>2023006150</v>
      </c>
      <c r="M1228" s="19"/>
      <c r="N1228" s="20">
        <v>0</v>
      </c>
      <c r="O1228" s="21">
        <v>0</v>
      </c>
      <c r="P1228" s="22">
        <v>0</v>
      </c>
      <c r="Q1228" s="23">
        <v>0</v>
      </c>
      <c r="R1228" s="24">
        <v>0</v>
      </c>
      <c r="S1228" s="25">
        <f t="shared" si="2"/>
        <v>1799</v>
      </c>
      <c r="AMG1228"/>
      <c r="AMH1228"/>
      <c r="AMI1228"/>
      <c r="AMJ1228"/>
    </row>
    <row r="1229" spans="1:1024" s="2" customFormat="1" ht="38.25" x14ac:dyDescent="0.25">
      <c r="A1229" s="10" t="s">
        <v>20</v>
      </c>
      <c r="B1229" s="10">
        <v>14032</v>
      </c>
      <c r="C1229" s="10" t="s">
        <v>237</v>
      </c>
      <c r="D1229" s="12" t="s">
        <v>265</v>
      </c>
      <c r="E1229" s="12" t="s">
        <v>257</v>
      </c>
      <c r="F1229" s="12" t="s">
        <v>254</v>
      </c>
      <c r="G1229" s="13">
        <v>45259</v>
      </c>
      <c r="H1229" s="14">
        <v>1799</v>
      </c>
      <c r="I1229" s="15" t="s">
        <v>22</v>
      </c>
      <c r="J1229" s="16" t="s">
        <v>275</v>
      </c>
      <c r="K1229" s="17">
        <v>44778</v>
      </c>
      <c r="L1229" s="18">
        <v>2023006150</v>
      </c>
      <c r="M1229" s="19"/>
      <c r="N1229" s="20">
        <v>0</v>
      </c>
      <c r="O1229" s="21">
        <v>0</v>
      </c>
      <c r="P1229" s="22">
        <v>0</v>
      </c>
      <c r="Q1229" s="23">
        <v>0</v>
      </c>
      <c r="R1229" s="24">
        <v>0</v>
      </c>
      <c r="S1229" s="25">
        <f t="shared" si="2"/>
        <v>1799</v>
      </c>
      <c r="AMG1229"/>
      <c r="AMH1229"/>
      <c r="AMI1229"/>
      <c r="AMJ1229"/>
    </row>
    <row r="1230" spans="1:1024" s="2" customFormat="1" ht="38.25" x14ac:dyDescent="0.25">
      <c r="A1230" s="10" t="s">
        <v>20</v>
      </c>
      <c r="B1230" s="10">
        <v>14039</v>
      </c>
      <c r="C1230" s="10" t="s">
        <v>237</v>
      </c>
      <c r="D1230" s="12" t="s">
        <v>278</v>
      </c>
      <c r="E1230" s="12" t="s">
        <v>257</v>
      </c>
      <c r="F1230" s="12" t="s">
        <v>254</v>
      </c>
      <c r="G1230" s="13">
        <v>45274</v>
      </c>
      <c r="H1230" s="14">
        <v>12150</v>
      </c>
      <c r="I1230" s="15" t="s">
        <v>22</v>
      </c>
      <c r="J1230" s="16" t="s">
        <v>279</v>
      </c>
      <c r="K1230" s="17">
        <v>5239</v>
      </c>
      <c r="L1230" s="18">
        <v>2023006150</v>
      </c>
      <c r="M1230" s="19"/>
      <c r="N1230" s="20">
        <v>0</v>
      </c>
      <c r="O1230" s="21">
        <v>0</v>
      </c>
      <c r="P1230" s="22">
        <v>0</v>
      </c>
      <c r="Q1230" s="23">
        <v>0</v>
      </c>
      <c r="R1230" s="24">
        <v>0</v>
      </c>
      <c r="S1230" s="25">
        <f t="shared" si="2"/>
        <v>12150</v>
      </c>
      <c r="AMG1230"/>
      <c r="AMH1230"/>
      <c r="AMI1230"/>
      <c r="AMJ1230"/>
    </row>
    <row r="1231" spans="1:1024" s="2" customFormat="1" ht="38.25" x14ac:dyDescent="0.25">
      <c r="A1231" s="10" t="s">
        <v>20</v>
      </c>
      <c r="B1231" s="10">
        <v>13972</v>
      </c>
      <c r="C1231" s="10" t="s">
        <v>237</v>
      </c>
      <c r="D1231" s="12" t="s">
        <v>280</v>
      </c>
      <c r="E1231" s="12" t="s">
        <v>257</v>
      </c>
      <c r="F1231" s="12" t="s">
        <v>254</v>
      </c>
      <c r="G1231" s="13">
        <v>45260</v>
      </c>
      <c r="H1231" s="14">
        <v>800</v>
      </c>
      <c r="I1231" s="15" t="s">
        <v>22</v>
      </c>
      <c r="J1231" s="16" t="s">
        <v>281</v>
      </c>
      <c r="K1231" s="17">
        <v>273912</v>
      </c>
      <c r="L1231" s="18">
        <v>2023006150</v>
      </c>
      <c r="M1231" s="19"/>
      <c r="N1231" s="20">
        <v>0</v>
      </c>
      <c r="O1231" s="21">
        <v>0</v>
      </c>
      <c r="P1231" s="22">
        <v>0</v>
      </c>
      <c r="Q1231" s="23">
        <v>0</v>
      </c>
      <c r="R1231" s="24">
        <v>0</v>
      </c>
      <c r="S1231" s="25">
        <f t="shared" si="2"/>
        <v>800</v>
      </c>
      <c r="AMG1231"/>
      <c r="AMH1231"/>
      <c r="AMI1231"/>
      <c r="AMJ1231"/>
    </row>
    <row r="1232" spans="1:1024" s="2" customFormat="1" ht="38.25" x14ac:dyDescent="0.25">
      <c r="A1232" s="10" t="s">
        <v>20</v>
      </c>
      <c r="B1232" s="10">
        <v>13973</v>
      </c>
      <c r="C1232" s="10" t="s">
        <v>237</v>
      </c>
      <c r="D1232" s="12" t="s">
        <v>280</v>
      </c>
      <c r="E1232" s="12" t="s">
        <v>257</v>
      </c>
      <c r="F1232" s="12" t="s">
        <v>254</v>
      </c>
      <c r="G1232" s="13">
        <v>45260</v>
      </c>
      <c r="H1232" s="14">
        <v>800</v>
      </c>
      <c r="I1232" s="15" t="s">
        <v>22</v>
      </c>
      <c r="J1232" s="16" t="s">
        <v>281</v>
      </c>
      <c r="K1232" s="17">
        <v>273912</v>
      </c>
      <c r="L1232" s="18">
        <v>2023006150</v>
      </c>
      <c r="M1232" s="19"/>
      <c r="N1232" s="20">
        <v>0</v>
      </c>
      <c r="O1232" s="21">
        <v>0</v>
      </c>
      <c r="P1232" s="22">
        <v>0</v>
      </c>
      <c r="Q1232" s="23">
        <v>0</v>
      </c>
      <c r="R1232" s="24">
        <v>0</v>
      </c>
      <c r="S1232" s="25">
        <f t="shared" si="2"/>
        <v>800</v>
      </c>
      <c r="AMG1232"/>
      <c r="AMH1232"/>
      <c r="AMI1232"/>
      <c r="AMJ1232"/>
    </row>
    <row r="1233" spans="1:1024" s="2" customFormat="1" ht="38.25" x14ac:dyDescent="0.25">
      <c r="A1233" s="10" t="s">
        <v>20</v>
      </c>
      <c r="B1233" s="10">
        <v>13974</v>
      </c>
      <c r="C1233" s="10" t="s">
        <v>237</v>
      </c>
      <c r="D1233" s="12" t="s">
        <v>280</v>
      </c>
      <c r="E1233" s="12" t="s">
        <v>257</v>
      </c>
      <c r="F1233" s="12" t="s">
        <v>254</v>
      </c>
      <c r="G1233" s="13">
        <v>45260</v>
      </c>
      <c r="H1233" s="14">
        <v>800</v>
      </c>
      <c r="I1233" s="15" t="s">
        <v>22</v>
      </c>
      <c r="J1233" s="16" t="s">
        <v>281</v>
      </c>
      <c r="K1233" s="17">
        <v>273912</v>
      </c>
      <c r="L1233" s="18">
        <v>2023006150</v>
      </c>
      <c r="M1233" s="19"/>
      <c r="N1233" s="20">
        <v>0</v>
      </c>
      <c r="O1233" s="21">
        <v>0</v>
      </c>
      <c r="P1233" s="22">
        <v>0</v>
      </c>
      <c r="Q1233" s="23">
        <v>0</v>
      </c>
      <c r="R1233" s="24">
        <v>0</v>
      </c>
      <c r="S1233" s="25">
        <f t="shared" si="2"/>
        <v>800</v>
      </c>
      <c r="AMG1233"/>
      <c r="AMH1233"/>
      <c r="AMI1233"/>
      <c r="AMJ1233"/>
    </row>
    <row r="1234" spans="1:1024" s="2" customFormat="1" ht="38.25" x14ac:dyDescent="0.25">
      <c r="A1234" s="10" t="s">
        <v>20</v>
      </c>
      <c r="B1234" s="10">
        <v>13975</v>
      </c>
      <c r="C1234" s="10" t="s">
        <v>237</v>
      </c>
      <c r="D1234" s="12" t="s">
        <v>280</v>
      </c>
      <c r="E1234" s="12" t="s">
        <v>257</v>
      </c>
      <c r="F1234" s="12" t="s">
        <v>254</v>
      </c>
      <c r="G1234" s="13">
        <v>45260</v>
      </c>
      <c r="H1234" s="14">
        <v>800</v>
      </c>
      <c r="I1234" s="15" t="s">
        <v>22</v>
      </c>
      <c r="J1234" s="16" t="s">
        <v>281</v>
      </c>
      <c r="K1234" s="17">
        <v>273912</v>
      </c>
      <c r="L1234" s="18">
        <v>2023006150</v>
      </c>
      <c r="M1234" s="19"/>
      <c r="N1234" s="20">
        <v>0</v>
      </c>
      <c r="O1234" s="21">
        <v>0</v>
      </c>
      <c r="P1234" s="22">
        <v>0</v>
      </c>
      <c r="Q1234" s="23">
        <v>0</v>
      </c>
      <c r="R1234" s="24">
        <v>0</v>
      </c>
      <c r="S1234" s="25">
        <f t="shared" si="2"/>
        <v>800</v>
      </c>
      <c r="AMG1234"/>
      <c r="AMH1234"/>
      <c r="AMI1234"/>
      <c r="AMJ1234"/>
    </row>
    <row r="1235" spans="1:1024" s="2" customFormat="1" ht="38.25" x14ac:dyDescent="0.25">
      <c r="A1235" s="10" t="s">
        <v>20</v>
      </c>
      <c r="B1235" s="10">
        <v>13976</v>
      </c>
      <c r="C1235" s="10" t="s">
        <v>237</v>
      </c>
      <c r="D1235" s="12" t="s">
        <v>280</v>
      </c>
      <c r="E1235" s="12" t="s">
        <v>257</v>
      </c>
      <c r="F1235" s="12" t="s">
        <v>254</v>
      </c>
      <c r="G1235" s="13">
        <v>45260</v>
      </c>
      <c r="H1235" s="14">
        <v>800</v>
      </c>
      <c r="I1235" s="15" t="s">
        <v>22</v>
      </c>
      <c r="J1235" s="16" t="s">
        <v>281</v>
      </c>
      <c r="K1235" s="17">
        <v>273912</v>
      </c>
      <c r="L1235" s="18">
        <v>2023006150</v>
      </c>
      <c r="M1235" s="19"/>
      <c r="N1235" s="20">
        <v>0</v>
      </c>
      <c r="O1235" s="21">
        <v>0</v>
      </c>
      <c r="P1235" s="22">
        <v>0</v>
      </c>
      <c r="Q1235" s="23">
        <v>0</v>
      </c>
      <c r="R1235" s="24">
        <v>0</v>
      </c>
      <c r="S1235" s="25">
        <f t="shared" si="2"/>
        <v>800</v>
      </c>
      <c r="AMG1235"/>
      <c r="AMH1235"/>
      <c r="AMI1235"/>
      <c r="AMJ1235"/>
    </row>
    <row r="1236" spans="1:1024" s="2" customFormat="1" ht="38.25" x14ac:dyDescent="0.25">
      <c r="A1236" s="10" t="s">
        <v>20</v>
      </c>
      <c r="B1236" s="10">
        <v>13977</v>
      </c>
      <c r="C1236" s="10" t="s">
        <v>237</v>
      </c>
      <c r="D1236" s="12" t="s">
        <v>280</v>
      </c>
      <c r="E1236" s="12" t="s">
        <v>257</v>
      </c>
      <c r="F1236" s="12" t="s">
        <v>254</v>
      </c>
      <c r="G1236" s="13">
        <v>45260</v>
      </c>
      <c r="H1236" s="14">
        <v>800</v>
      </c>
      <c r="I1236" s="15" t="s">
        <v>22</v>
      </c>
      <c r="J1236" s="16" t="s">
        <v>281</v>
      </c>
      <c r="K1236" s="17">
        <v>273912</v>
      </c>
      <c r="L1236" s="18">
        <v>2023006150</v>
      </c>
      <c r="M1236" s="19"/>
      <c r="N1236" s="20">
        <v>0</v>
      </c>
      <c r="O1236" s="21">
        <v>0</v>
      </c>
      <c r="P1236" s="22">
        <v>0</v>
      </c>
      <c r="Q1236" s="23">
        <v>0</v>
      </c>
      <c r="R1236" s="24">
        <v>0</v>
      </c>
      <c r="S1236" s="25">
        <f t="shared" si="2"/>
        <v>800</v>
      </c>
      <c r="AMG1236"/>
      <c r="AMH1236"/>
      <c r="AMI1236"/>
      <c r="AMJ1236"/>
    </row>
    <row r="1237" spans="1:1024" s="2" customFormat="1" ht="38.25" x14ac:dyDescent="0.25">
      <c r="A1237" s="10" t="s">
        <v>20</v>
      </c>
      <c r="B1237" s="10">
        <v>13978</v>
      </c>
      <c r="C1237" s="10" t="s">
        <v>237</v>
      </c>
      <c r="D1237" s="12" t="s">
        <v>280</v>
      </c>
      <c r="E1237" s="12" t="s">
        <v>257</v>
      </c>
      <c r="F1237" s="12" t="s">
        <v>254</v>
      </c>
      <c r="G1237" s="13">
        <v>45260</v>
      </c>
      <c r="H1237" s="14">
        <v>800</v>
      </c>
      <c r="I1237" s="15" t="s">
        <v>22</v>
      </c>
      <c r="J1237" s="16" t="s">
        <v>281</v>
      </c>
      <c r="K1237" s="17">
        <v>273912</v>
      </c>
      <c r="L1237" s="18">
        <v>2023006150</v>
      </c>
      <c r="M1237" s="19"/>
      <c r="N1237" s="20">
        <v>0</v>
      </c>
      <c r="O1237" s="21">
        <v>0</v>
      </c>
      <c r="P1237" s="22">
        <v>0</v>
      </c>
      <c r="Q1237" s="23">
        <v>0</v>
      </c>
      <c r="R1237" s="24">
        <v>0</v>
      </c>
      <c r="S1237" s="25">
        <f t="shared" si="2"/>
        <v>800</v>
      </c>
      <c r="AMG1237"/>
      <c r="AMH1237"/>
      <c r="AMI1237"/>
      <c r="AMJ1237"/>
    </row>
    <row r="1238" spans="1:1024" s="2" customFormat="1" ht="38.25" x14ac:dyDescent="0.25">
      <c r="A1238" s="10" t="s">
        <v>20</v>
      </c>
      <c r="B1238" s="10">
        <v>13979</v>
      </c>
      <c r="C1238" s="10" t="s">
        <v>237</v>
      </c>
      <c r="D1238" s="12" t="s">
        <v>280</v>
      </c>
      <c r="E1238" s="12" t="s">
        <v>257</v>
      </c>
      <c r="F1238" s="12" t="s">
        <v>254</v>
      </c>
      <c r="G1238" s="13">
        <v>45260</v>
      </c>
      <c r="H1238" s="14">
        <v>800</v>
      </c>
      <c r="I1238" s="15" t="s">
        <v>22</v>
      </c>
      <c r="J1238" s="16" t="s">
        <v>281</v>
      </c>
      <c r="K1238" s="17">
        <v>273912</v>
      </c>
      <c r="L1238" s="18">
        <v>2023006150</v>
      </c>
      <c r="M1238" s="19"/>
      <c r="N1238" s="20">
        <v>0</v>
      </c>
      <c r="O1238" s="21">
        <v>0</v>
      </c>
      <c r="P1238" s="22">
        <v>0</v>
      </c>
      <c r="Q1238" s="23">
        <v>0</v>
      </c>
      <c r="R1238" s="24">
        <v>0</v>
      </c>
      <c r="S1238" s="25">
        <f t="shared" si="2"/>
        <v>800</v>
      </c>
      <c r="AMG1238"/>
      <c r="AMH1238"/>
      <c r="AMI1238"/>
      <c r="AMJ1238"/>
    </row>
    <row r="1239" spans="1:1024" s="2" customFormat="1" ht="38.25" x14ac:dyDescent="0.25">
      <c r="A1239" s="10" t="s">
        <v>20</v>
      </c>
      <c r="B1239" s="10">
        <v>13980</v>
      </c>
      <c r="C1239" s="10" t="s">
        <v>237</v>
      </c>
      <c r="D1239" s="12" t="s">
        <v>280</v>
      </c>
      <c r="E1239" s="12" t="s">
        <v>257</v>
      </c>
      <c r="F1239" s="12" t="s">
        <v>254</v>
      </c>
      <c r="G1239" s="13">
        <v>45260</v>
      </c>
      <c r="H1239" s="14">
        <v>800</v>
      </c>
      <c r="I1239" s="15" t="s">
        <v>22</v>
      </c>
      <c r="J1239" s="16" t="s">
        <v>281</v>
      </c>
      <c r="K1239" s="17">
        <v>273912</v>
      </c>
      <c r="L1239" s="18">
        <v>2023006150</v>
      </c>
      <c r="M1239" s="19"/>
      <c r="N1239" s="20">
        <v>0</v>
      </c>
      <c r="O1239" s="21">
        <v>0</v>
      </c>
      <c r="P1239" s="22">
        <v>0</v>
      </c>
      <c r="Q1239" s="23">
        <v>0</v>
      </c>
      <c r="R1239" s="24">
        <v>0</v>
      </c>
      <c r="S1239" s="25">
        <f t="shared" si="2"/>
        <v>800</v>
      </c>
      <c r="AMG1239"/>
      <c r="AMH1239"/>
      <c r="AMI1239"/>
      <c r="AMJ1239"/>
    </row>
    <row r="1240" spans="1:1024" s="2" customFormat="1" ht="38.25" x14ac:dyDescent="0.25">
      <c r="A1240" s="10" t="s">
        <v>20</v>
      </c>
      <c r="B1240" s="10">
        <v>13981</v>
      </c>
      <c r="C1240" s="10" t="s">
        <v>237</v>
      </c>
      <c r="D1240" s="12" t="s">
        <v>280</v>
      </c>
      <c r="E1240" s="12" t="s">
        <v>257</v>
      </c>
      <c r="F1240" s="12" t="s">
        <v>254</v>
      </c>
      <c r="G1240" s="13">
        <v>45260</v>
      </c>
      <c r="H1240" s="14">
        <v>800</v>
      </c>
      <c r="I1240" s="15" t="s">
        <v>22</v>
      </c>
      <c r="J1240" s="16" t="s">
        <v>281</v>
      </c>
      <c r="K1240" s="17">
        <v>273912</v>
      </c>
      <c r="L1240" s="18">
        <v>2023006150</v>
      </c>
      <c r="M1240" s="19"/>
      <c r="N1240" s="20">
        <v>0</v>
      </c>
      <c r="O1240" s="21">
        <v>0</v>
      </c>
      <c r="P1240" s="22">
        <v>0</v>
      </c>
      <c r="Q1240" s="23">
        <v>0</v>
      </c>
      <c r="R1240" s="24">
        <v>0</v>
      </c>
      <c r="S1240" s="25">
        <f t="shared" si="2"/>
        <v>800</v>
      </c>
      <c r="AMG1240"/>
      <c r="AMH1240"/>
      <c r="AMI1240"/>
      <c r="AMJ1240"/>
    </row>
    <row r="1241" spans="1:1024" s="2" customFormat="1" ht="38.25" x14ac:dyDescent="0.25">
      <c r="A1241" s="10" t="s">
        <v>20</v>
      </c>
      <c r="B1241" s="10">
        <v>13982</v>
      </c>
      <c r="C1241" s="10" t="s">
        <v>237</v>
      </c>
      <c r="D1241" s="12" t="s">
        <v>280</v>
      </c>
      <c r="E1241" s="12" t="s">
        <v>257</v>
      </c>
      <c r="F1241" s="12" t="s">
        <v>254</v>
      </c>
      <c r="G1241" s="13">
        <v>45260</v>
      </c>
      <c r="H1241" s="14">
        <v>800</v>
      </c>
      <c r="I1241" s="15" t="s">
        <v>22</v>
      </c>
      <c r="J1241" s="16" t="s">
        <v>281</v>
      </c>
      <c r="K1241" s="17">
        <v>273912</v>
      </c>
      <c r="L1241" s="18">
        <v>2023006150</v>
      </c>
      <c r="M1241" s="19"/>
      <c r="N1241" s="20">
        <v>0</v>
      </c>
      <c r="O1241" s="21">
        <v>0</v>
      </c>
      <c r="P1241" s="22">
        <v>0</v>
      </c>
      <c r="Q1241" s="23">
        <v>0</v>
      </c>
      <c r="R1241" s="24">
        <v>0</v>
      </c>
      <c r="S1241" s="25">
        <f t="shared" si="2"/>
        <v>800</v>
      </c>
      <c r="AMG1241"/>
      <c r="AMH1241"/>
      <c r="AMI1241"/>
      <c r="AMJ1241"/>
    </row>
    <row r="1242" spans="1:1024" s="2" customFormat="1" ht="38.25" x14ac:dyDescent="0.25">
      <c r="A1242" s="10" t="s">
        <v>20</v>
      </c>
      <c r="B1242" s="10">
        <v>13983</v>
      </c>
      <c r="C1242" s="10" t="s">
        <v>237</v>
      </c>
      <c r="D1242" s="12" t="s">
        <v>280</v>
      </c>
      <c r="E1242" s="12" t="s">
        <v>257</v>
      </c>
      <c r="F1242" s="12" t="s">
        <v>254</v>
      </c>
      <c r="G1242" s="13">
        <v>45260</v>
      </c>
      <c r="H1242" s="14">
        <v>800</v>
      </c>
      <c r="I1242" s="15" t="s">
        <v>22</v>
      </c>
      <c r="J1242" s="16" t="s">
        <v>281</v>
      </c>
      <c r="K1242" s="17">
        <v>273912</v>
      </c>
      <c r="L1242" s="18">
        <v>2023006150</v>
      </c>
      <c r="M1242" s="19"/>
      <c r="N1242" s="20">
        <v>0</v>
      </c>
      <c r="O1242" s="21">
        <v>0</v>
      </c>
      <c r="P1242" s="22">
        <v>0</v>
      </c>
      <c r="Q1242" s="23">
        <v>0</v>
      </c>
      <c r="R1242" s="24">
        <v>0</v>
      </c>
      <c r="S1242" s="25">
        <f t="shared" si="2"/>
        <v>800</v>
      </c>
      <c r="AMG1242"/>
      <c r="AMH1242"/>
      <c r="AMI1242"/>
      <c r="AMJ1242"/>
    </row>
    <row r="1243" spans="1:1024" s="2" customFormat="1" ht="38.25" x14ac:dyDescent="0.25">
      <c r="A1243" s="10" t="s">
        <v>20</v>
      </c>
      <c r="B1243" s="10">
        <v>13984</v>
      </c>
      <c r="C1243" s="10" t="s">
        <v>237</v>
      </c>
      <c r="D1243" s="12" t="s">
        <v>280</v>
      </c>
      <c r="E1243" s="12" t="s">
        <v>257</v>
      </c>
      <c r="F1243" s="12" t="s">
        <v>254</v>
      </c>
      <c r="G1243" s="13">
        <v>45260</v>
      </c>
      <c r="H1243" s="14">
        <v>800</v>
      </c>
      <c r="I1243" s="15" t="s">
        <v>22</v>
      </c>
      <c r="J1243" s="16" t="s">
        <v>281</v>
      </c>
      <c r="K1243" s="17">
        <v>273912</v>
      </c>
      <c r="L1243" s="18">
        <v>2023006150</v>
      </c>
      <c r="M1243" s="19"/>
      <c r="N1243" s="20">
        <v>0</v>
      </c>
      <c r="O1243" s="21">
        <v>0</v>
      </c>
      <c r="P1243" s="22">
        <v>0</v>
      </c>
      <c r="Q1243" s="23">
        <v>0</v>
      </c>
      <c r="R1243" s="24">
        <v>0</v>
      </c>
      <c r="S1243" s="25">
        <f t="shared" si="2"/>
        <v>800</v>
      </c>
      <c r="AMG1243"/>
      <c r="AMH1243"/>
      <c r="AMI1243"/>
      <c r="AMJ1243"/>
    </row>
    <row r="1244" spans="1:1024" s="2" customFormat="1" ht="38.25" x14ac:dyDescent="0.25">
      <c r="A1244" s="10" t="s">
        <v>20</v>
      </c>
      <c r="B1244" s="10">
        <v>13985</v>
      </c>
      <c r="C1244" s="10" t="s">
        <v>237</v>
      </c>
      <c r="D1244" s="12" t="s">
        <v>280</v>
      </c>
      <c r="E1244" s="12" t="s">
        <v>257</v>
      </c>
      <c r="F1244" s="12" t="s">
        <v>254</v>
      </c>
      <c r="G1244" s="13">
        <v>45260</v>
      </c>
      <c r="H1244" s="14">
        <v>800</v>
      </c>
      <c r="I1244" s="15" t="s">
        <v>22</v>
      </c>
      <c r="J1244" s="16" t="s">
        <v>281</v>
      </c>
      <c r="K1244" s="17">
        <v>273912</v>
      </c>
      <c r="L1244" s="18">
        <v>2023006150</v>
      </c>
      <c r="M1244" s="19"/>
      <c r="N1244" s="20">
        <v>0</v>
      </c>
      <c r="O1244" s="21">
        <v>0</v>
      </c>
      <c r="P1244" s="22">
        <v>0</v>
      </c>
      <c r="Q1244" s="23">
        <v>0</v>
      </c>
      <c r="R1244" s="24">
        <v>0</v>
      </c>
      <c r="S1244" s="25">
        <f t="shared" si="2"/>
        <v>800</v>
      </c>
      <c r="AMG1244"/>
      <c r="AMH1244"/>
      <c r="AMI1244"/>
      <c r="AMJ1244"/>
    </row>
    <row r="1245" spans="1:1024" s="2" customFormat="1" ht="38.25" x14ac:dyDescent="0.25">
      <c r="A1245" s="10" t="s">
        <v>20</v>
      </c>
      <c r="B1245" s="10">
        <v>13986</v>
      </c>
      <c r="C1245" s="10" t="s">
        <v>237</v>
      </c>
      <c r="D1245" s="12" t="s">
        <v>280</v>
      </c>
      <c r="E1245" s="12" t="s">
        <v>257</v>
      </c>
      <c r="F1245" s="12" t="s">
        <v>254</v>
      </c>
      <c r="G1245" s="13">
        <v>45260</v>
      </c>
      <c r="H1245" s="14">
        <v>800</v>
      </c>
      <c r="I1245" s="15" t="s">
        <v>22</v>
      </c>
      <c r="J1245" s="16" t="s">
        <v>281</v>
      </c>
      <c r="K1245" s="17">
        <v>273912</v>
      </c>
      <c r="L1245" s="18">
        <v>2023006150</v>
      </c>
      <c r="M1245" s="19"/>
      <c r="N1245" s="20">
        <v>0</v>
      </c>
      <c r="O1245" s="21">
        <v>0</v>
      </c>
      <c r="P1245" s="22">
        <v>0</v>
      </c>
      <c r="Q1245" s="23">
        <v>0</v>
      </c>
      <c r="R1245" s="24">
        <v>0</v>
      </c>
      <c r="S1245" s="25">
        <f t="shared" si="2"/>
        <v>800</v>
      </c>
      <c r="AMG1245"/>
      <c r="AMH1245"/>
      <c r="AMI1245"/>
      <c r="AMJ1245"/>
    </row>
    <row r="1246" spans="1:1024" s="2" customFormat="1" ht="38.25" x14ac:dyDescent="0.25">
      <c r="A1246" s="10" t="s">
        <v>20</v>
      </c>
      <c r="B1246" s="10">
        <v>13987</v>
      </c>
      <c r="C1246" s="10" t="s">
        <v>237</v>
      </c>
      <c r="D1246" s="12" t="s">
        <v>280</v>
      </c>
      <c r="E1246" s="12" t="s">
        <v>257</v>
      </c>
      <c r="F1246" s="12" t="s">
        <v>254</v>
      </c>
      <c r="G1246" s="13">
        <v>45260</v>
      </c>
      <c r="H1246" s="14">
        <v>800</v>
      </c>
      <c r="I1246" s="15" t="s">
        <v>22</v>
      </c>
      <c r="J1246" s="16" t="s">
        <v>281</v>
      </c>
      <c r="K1246" s="17">
        <v>273912</v>
      </c>
      <c r="L1246" s="18">
        <v>2023006150</v>
      </c>
      <c r="M1246" s="19"/>
      <c r="N1246" s="20">
        <v>0</v>
      </c>
      <c r="O1246" s="21">
        <v>0</v>
      </c>
      <c r="P1246" s="22">
        <v>0</v>
      </c>
      <c r="Q1246" s="23">
        <v>0</v>
      </c>
      <c r="R1246" s="24">
        <v>0</v>
      </c>
      <c r="S1246" s="25">
        <f t="shared" si="2"/>
        <v>800</v>
      </c>
      <c r="AMG1246"/>
      <c r="AMH1246"/>
      <c r="AMI1246"/>
      <c r="AMJ1246"/>
    </row>
    <row r="1247" spans="1:1024" s="2" customFormat="1" ht="38.25" x14ac:dyDescent="0.25">
      <c r="A1247" s="10" t="s">
        <v>20</v>
      </c>
      <c r="B1247" s="10">
        <v>13988</v>
      </c>
      <c r="C1247" s="10" t="s">
        <v>237</v>
      </c>
      <c r="D1247" s="12" t="s">
        <v>280</v>
      </c>
      <c r="E1247" s="12" t="s">
        <v>257</v>
      </c>
      <c r="F1247" s="12" t="s">
        <v>254</v>
      </c>
      <c r="G1247" s="13">
        <v>45260</v>
      </c>
      <c r="H1247" s="14">
        <v>800</v>
      </c>
      <c r="I1247" s="15" t="s">
        <v>22</v>
      </c>
      <c r="J1247" s="16" t="s">
        <v>281</v>
      </c>
      <c r="K1247" s="17">
        <v>273912</v>
      </c>
      <c r="L1247" s="18">
        <v>2023006150</v>
      </c>
      <c r="M1247" s="19"/>
      <c r="N1247" s="20">
        <v>0</v>
      </c>
      <c r="O1247" s="21">
        <v>0</v>
      </c>
      <c r="P1247" s="22">
        <v>0</v>
      </c>
      <c r="Q1247" s="23">
        <v>0</v>
      </c>
      <c r="R1247" s="24">
        <v>0</v>
      </c>
      <c r="S1247" s="25">
        <f t="shared" si="2"/>
        <v>800</v>
      </c>
      <c r="AMG1247"/>
      <c r="AMH1247"/>
      <c r="AMI1247"/>
      <c r="AMJ1247"/>
    </row>
    <row r="1248" spans="1:1024" s="2" customFormat="1" ht="38.25" x14ac:dyDescent="0.25">
      <c r="A1248" s="10" t="s">
        <v>20</v>
      </c>
      <c r="B1248" s="10">
        <v>13989</v>
      </c>
      <c r="C1248" s="10" t="s">
        <v>237</v>
      </c>
      <c r="D1248" s="12" t="s">
        <v>280</v>
      </c>
      <c r="E1248" s="12" t="s">
        <v>257</v>
      </c>
      <c r="F1248" s="12" t="s">
        <v>254</v>
      </c>
      <c r="G1248" s="13">
        <v>45260</v>
      </c>
      <c r="H1248" s="14">
        <v>800</v>
      </c>
      <c r="I1248" s="15" t="s">
        <v>22</v>
      </c>
      <c r="J1248" s="16" t="s">
        <v>281</v>
      </c>
      <c r="K1248" s="17">
        <v>273912</v>
      </c>
      <c r="L1248" s="18">
        <v>2023006150</v>
      </c>
      <c r="M1248" s="19"/>
      <c r="N1248" s="20">
        <v>0</v>
      </c>
      <c r="O1248" s="21">
        <v>0</v>
      </c>
      <c r="P1248" s="22">
        <v>0</v>
      </c>
      <c r="Q1248" s="23">
        <v>0</v>
      </c>
      <c r="R1248" s="24">
        <v>0</v>
      </c>
      <c r="S1248" s="25">
        <f t="shared" si="2"/>
        <v>800</v>
      </c>
      <c r="AMG1248"/>
      <c r="AMH1248"/>
      <c r="AMI1248"/>
      <c r="AMJ1248"/>
    </row>
    <row r="1249" spans="1:1024" s="2" customFormat="1" ht="38.25" x14ac:dyDescent="0.25">
      <c r="A1249" s="10" t="s">
        <v>20</v>
      </c>
      <c r="B1249" s="10">
        <v>13990</v>
      </c>
      <c r="C1249" s="10" t="s">
        <v>237</v>
      </c>
      <c r="D1249" s="12" t="s">
        <v>280</v>
      </c>
      <c r="E1249" s="12" t="s">
        <v>257</v>
      </c>
      <c r="F1249" s="12" t="s">
        <v>254</v>
      </c>
      <c r="G1249" s="13">
        <v>45260</v>
      </c>
      <c r="H1249" s="14">
        <v>800</v>
      </c>
      <c r="I1249" s="15" t="s">
        <v>22</v>
      </c>
      <c r="J1249" s="16" t="s">
        <v>281</v>
      </c>
      <c r="K1249" s="17">
        <v>273912</v>
      </c>
      <c r="L1249" s="18">
        <v>2023006150</v>
      </c>
      <c r="M1249" s="19"/>
      <c r="N1249" s="20">
        <v>0</v>
      </c>
      <c r="O1249" s="21">
        <v>0</v>
      </c>
      <c r="P1249" s="22">
        <v>0</v>
      </c>
      <c r="Q1249" s="23">
        <v>0</v>
      </c>
      <c r="R1249" s="24">
        <v>0</v>
      </c>
      <c r="S1249" s="25">
        <f t="shared" si="2"/>
        <v>800</v>
      </c>
      <c r="AMG1249"/>
      <c r="AMH1249"/>
      <c r="AMI1249"/>
      <c r="AMJ1249"/>
    </row>
    <row r="1250" spans="1:1024" s="2" customFormat="1" ht="38.25" x14ac:dyDescent="0.25">
      <c r="A1250" s="10" t="s">
        <v>20</v>
      </c>
      <c r="B1250" s="10">
        <v>13991</v>
      </c>
      <c r="C1250" s="10" t="s">
        <v>237</v>
      </c>
      <c r="D1250" s="12" t="s">
        <v>280</v>
      </c>
      <c r="E1250" s="12" t="s">
        <v>257</v>
      </c>
      <c r="F1250" s="12" t="s">
        <v>254</v>
      </c>
      <c r="G1250" s="13">
        <v>45260</v>
      </c>
      <c r="H1250" s="14">
        <v>800</v>
      </c>
      <c r="I1250" s="15" t="s">
        <v>22</v>
      </c>
      <c r="J1250" s="16" t="s">
        <v>281</v>
      </c>
      <c r="K1250" s="17">
        <v>273912</v>
      </c>
      <c r="L1250" s="18">
        <v>2023006150</v>
      </c>
      <c r="M1250" s="19"/>
      <c r="N1250" s="20">
        <v>0</v>
      </c>
      <c r="O1250" s="21">
        <v>0</v>
      </c>
      <c r="P1250" s="22">
        <v>0</v>
      </c>
      <c r="Q1250" s="23">
        <v>0</v>
      </c>
      <c r="R1250" s="24">
        <v>0</v>
      </c>
      <c r="S1250" s="25">
        <f t="shared" si="2"/>
        <v>800</v>
      </c>
      <c r="AMG1250"/>
      <c r="AMH1250"/>
      <c r="AMI1250"/>
      <c r="AMJ1250"/>
    </row>
    <row r="1251" spans="1:1024" s="2" customFormat="1" ht="38.25" x14ac:dyDescent="0.25">
      <c r="A1251" s="10" t="s">
        <v>20</v>
      </c>
      <c r="B1251" s="10">
        <v>13992</v>
      </c>
      <c r="C1251" s="10" t="s">
        <v>237</v>
      </c>
      <c r="D1251" s="12" t="s">
        <v>280</v>
      </c>
      <c r="E1251" s="12" t="s">
        <v>257</v>
      </c>
      <c r="F1251" s="12" t="s">
        <v>254</v>
      </c>
      <c r="G1251" s="13">
        <v>45260</v>
      </c>
      <c r="H1251" s="14">
        <v>800</v>
      </c>
      <c r="I1251" s="15" t="s">
        <v>22</v>
      </c>
      <c r="J1251" s="16" t="s">
        <v>281</v>
      </c>
      <c r="K1251" s="17">
        <v>273912</v>
      </c>
      <c r="L1251" s="18">
        <v>2023006150</v>
      </c>
      <c r="M1251" s="19"/>
      <c r="N1251" s="20">
        <v>0</v>
      </c>
      <c r="O1251" s="21">
        <v>0</v>
      </c>
      <c r="P1251" s="22">
        <v>0</v>
      </c>
      <c r="Q1251" s="23">
        <v>0</v>
      </c>
      <c r="R1251" s="24">
        <v>0</v>
      </c>
      <c r="S1251" s="25">
        <f t="shared" si="2"/>
        <v>800</v>
      </c>
      <c r="AMG1251"/>
      <c r="AMH1251"/>
      <c r="AMI1251"/>
      <c r="AMJ1251"/>
    </row>
    <row r="1252" spans="1:1024" s="2" customFormat="1" ht="38.25" x14ac:dyDescent="0.25">
      <c r="A1252" s="10" t="s">
        <v>20</v>
      </c>
      <c r="B1252" s="10">
        <v>13993</v>
      </c>
      <c r="C1252" s="10" t="s">
        <v>237</v>
      </c>
      <c r="D1252" s="12" t="s">
        <v>280</v>
      </c>
      <c r="E1252" s="12" t="s">
        <v>257</v>
      </c>
      <c r="F1252" s="12" t="s">
        <v>254</v>
      </c>
      <c r="G1252" s="13">
        <v>45260</v>
      </c>
      <c r="H1252" s="14">
        <v>800</v>
      </c>
      <c r="I1252" s="15" t="s">
        <v>22</v>
      </c>
      <c r="J1252" s="16" t="s">
        <v>281</v>
      </c>
      <c r="K1252" s="17">
        <v>273912</v>
      </c>
      <c r="L1252" s="18">
        <v>2023006150</v>
      </c>
      <c r="M1252" s="19"/>
      <c r="N1252" s="20">
        <v>0</v>
      </c>
      <c r="O1252" s="21">
        <v>0</v>
      </c>
      <c r="P1252" s="22">
        <v>0</v>
      </c>
      <c r="Q1252" s="23">
        <v>0</v>
      </c>
      <c r="R1252" s="24">
        <v>0</v>
      </c>
      <c r="S1252" s="25">
        <f t="shared" si="2"/>
        <v>800</v>
      </c>
      <c r="AMG1252"/>
      <c r="AMH1252"/>
      <c r="AMI1252"/>
      <c r="AMJ1252"/>
    </row>
    <row r="1253" spans="1:1024" s="2" customFormat="1" ht="38.25" x14ac:dyDescent="0.25">
      <c r="A1253" s="10" t="s">
        <v>20</v>
      </c>
      <c r="B1253" s="10">
        <v>13994</v>
      </c>
      <c r="C1253" s="10" t="s">
        <v>237</v>
      </c>
      <c r="D1253" s="12" t="s">
        <v>280</v>
      </c>
      <c r="E1253" s="12" t="s">
        <v>257</v>
      </c>
      <c r="F1253" s="12" t="s">
        <v>254</v>
      </c>
      <c r="G1253" s="13">
        <v>45260</v>
      </c>
      <c r="H1253" s="14">
        <v>800</v>
      </c>
      <c r="I1253" s="15" t="s">
        <v>22</v>
      </c>
      <c r="J1253" s="16" t="s">
        <v>281</v>
      </c>
      <c r="K1253" s="17">
        <v>273912</v>
      </c>
      <c r="L1253" s="18">
        <v>2023006150</v>
      </c>
      <c r="M1253" s="19"/>
      <c r="N1253" s="20">
        <v>0</v>
      </c>
      <c r="O1253" s="21">
        <v>0</v>
      </c>
      <c r="P1253" s="22">
        <v>0</v>
      </c>
      <c r="Q1253" s="23">
        <v>0</v>
      </c>
      <c r="R1253" s="24">
        <v>0</v>
      </c>
      <c r="S1253" s="25">
        <f t="shared" si="2"/>
        <v>800</v>
      </c>
      <c r="AMG1253"/>
      <c r="AMH1253"/>
      <c r="AMI1253"/>
      <c r="AMJ1253"/>
    </row>
    <row r="1254" spans="1:1024" s="2" customFormat="1" ht="38.25" x14ac:dyDescent="0.25">
      <c r="A1254" s="10" t="s">
        <v>20</v>
      </c>
      <c r="B1254" s="10">
        <v>13995</v>
      </c>
      <c r="C1254" s="10" t="s">
        <v>237</v>
      </c>
      <c r="D1254" s="12" t="s">
        <v>280</v>
      </c>
      <c r="E1254" s="12" t="s">
        <v>257</v>
      </c>
      <c r="F1254" s="12" t="s">
        <v>254</v>
      </c>
      <c r="G1254" s="13">
        <v>45260</v>
      </c>
      <c r="H1254" s="14">
        <v>800</v>
      </c>
      <c r="I1254" s="15" t="s">
        <v>22</v>
      </c>
      <c r="J1254" s="16" t="s">
        <v>281</v>
      </c>
      <c r="K1254" s="17">
        <v>273912</v>
      </c>
      <c r="L1254" s="18">
        <v>2023006150</v>
      </c>
      <c r="M1254" s="19"/>
      <c r="N1254" s="20">
        <v>0</v>
      </c>
      <c r="O1254" s="21">
        <v>0</v>
      </c>
      <c r="P1254" s="22">
        <v>0</v>
      </c>
      <c r="Q1254" s="23">
        <v>0</v>
      </c>
      <c r="R1254" s="24">
        <v>0</v>
      </c>
      <c r="S1254" s="25">
        <f t="shared" si="2"/>
        <v>800</v>
      </c>
      <c r="AMG1254"/>
      <c r="AMH1254"/>
      <c r="AMI1254"/>
      <c r="AMJ1254"/>
    </row>
    <row r="1255" spans="1:1024" s="2" customFormat="1" ht="38.25" x14ac:dyDescent="0.25">
      <c r="A1255" s="10" t="s">
        <v>20</v>
      </c>
      <c r="B1255" s="10">
        <v>13996</v>
      </c>
      <c r="C1255" s="10" t="s">
        <v>237</v>
      </c>
      <c r="D1255" s="12" t="s">
        <v>280</v>
      </c>
      <c r="E1255" s="12" t="s">
        <v>257</v>
      </c>
      <c r="F1255" s="12" t="s">
        <v>254</v>
      </c>
      <c r="G1255" s="13">
        <v>45260</v>
      </c>
      <c r="H1255" s="14">
        <v>800</v>
      </c>
      <c r="I1255" s="15" t="s">
        <v>22</v>
      </c>
      <c r="J1255" s="16" t="s">
        <v>281</v>
      </c>
      <c r="K1255" s="17">
        <v>273912</v>
      </c>
      <c r="L1255" s="18">
        <v>2023006150</v>
      </c>
      <c r="M1255" s="19"/>
      <c r="N1255" s="20">
        <v>0</v>
      </c>
      <c r="O1255" s="21">
        <v>0</v>
      </c>
      <c r="P1255" s="22">
        <v>0</v>
      </c>
      <c r="Q1255" s="23">
        <v>0</v>
      </c>
      <c r="R1255" s="24">
        <v>0</v>
      </c>
      <c r="S1255" s="25">
        <f t="shared" si="2"/>
        <v>800</v>
      </c>
      <c r="AMG1255"/>
      <c r="AMH1255"/>
      <c r="AMI1255"/>
      <c r="AMJ1255"/>
    </row>
    <row r="1256" spans="1:1024" s="2" customFormat="1" ht="38.25" x14ac:dyDescent="0.25">
      <c r="A1256" s="10" t="s">
        <v>20</v>
      </c>
      <c r="B1256" s="10">
        <v>13997</v>
      </c>
      <c r="C1256" s="10" t="s">
        <v>237</v>
      </c>
      <c r="D1256" s="12" t="s">
        <v>280</v>
      </c>
      <c r="E1256" s="12" t="s">
        <v>257</v>
      </c>
      <c r="F1256" s="12" t="s">
        <v>254</v>
      </c>
      <c r="G1256" s="13">
        <v>45260</v>
      </c>
      <c r="H1256" s="14">
        <v>800</v>
      </c>
      <c r="I1256" s="15" t="s">
        <v>22</v>
      </c>
      <c r="J1256" s="16" t="s">
        <v>281</v>
      </c>
      <c r="K1256" s="17">
        <v>273912</v>
      </c>
      <c r="L1256" s="18">
        <v>2023006150</v>
      </c>
      <c r="M1256" s="19"/>
      <c r="N1256" s="20">
        <v>0</v>
      </c>
      <c r="O1256" s="21">
        <v>0</v>
      </c>
      <c r="P1256" s="22">
        <v>0</v>
      </c>
      <c r="Q1256" s="23">
        <v>0</v>
      </c>
      <c r="R1256" s="24">
        <v>0</v>
      </c>
      <c r="S1256" s="25">
        <f t="shared" si="2"/>
        <v>800</v>
      </c>
      <c r="AMG1256"/>
      <c r="AMH1256"/>
      <c r="AMI1256"/>
      <c r="AMJ1256"/>
    </row>
    <row r="1257" spans="1:1024" s="2" customFormat="1" ht="38.25" x14ac:dyDescent="0.25">
      <c r="A1257" s="10" t="s">
        <v>20</v>
      </c>
      <c r="B1257" s="10">
        <v>13998</v>
      </c>
      <c r="C1257" s="10" t="s">
        <v>237</v>
      </c>
      <c r="D1257" s="12" t="s">
        <v>280</v>
      </c>
      <c r="E1257" s="12" t="s">
        <v>257</v>
      </c>
      <c r="F1257" s="12" t="s">
        <v>254</v>
      </c>
      <c r="G1257" s="13">
        <v>45260</v>
      </c>
      <c r="H1257" s="14">
        <v>800</v>
      </c>
      <c r="I1257" s="15" t="s">
        <v>22</v>
      </c>
      <c r="J1257" s="16" t="s">
        <v>281</v>
      </c>
      <c r="K1257" s="17">
        <v>273912</v>
      </c>
      <c r="L1257" s="18">
        <v>2023006150</v>
      </c>
      <c r="M1257" s="19"/>
      <c r="N1257" s="20">
        <v>0</v>
      </c>
      <c r="O1257" s="21">
        <v>0</v>
      </c>
      <c r="P1257" s="22">
        <v>0</v>
      </c>
      <c r="Q1257" s="23">
        <v>0</v>
      </c>
      <c r="R1257" s="24">
        <v>0</v>
      </c>
      <c r="S1257" s="25">
        <f t="shared" si="2"/>
        <v>800</v>
      </c>
      <c r="AMG1257"/>
      <c r="AMH1257"/>
      <c r="AMI1257"/>
      <c r="AMJ1257"/>
    </row>
    <row r="1258" spans="1:1024" s="2" customFormat="1" ht="51" x14ac:dyDescent="0.25">
      <c r="A1258" s="10" t="s">
        <v>20</v>
      </c>
      <c r="B1258" s="10">
        <v>13999</v>
      </c>
      <c r="C1258" s="10" t="s">
        <v>237</v>
      </c>
      <c r="D1258" s="12" t="s">
        <v>282</v>
      </c>
      <c r="E1258" s="12" t="s">
        <v>257</v>
      </c>
      <c r="F1258" s="12" t="s">
        <v>254</v>
      </c>
      <c r="G1258" s="13">
        <v>45260</v>
      </c>
      <c r="H1258" s="14">
        <v>5260.23</v>
      </c>
      <c r="I1258" s="15" t="s">
        <v>22</v>
      </c>
      <c r="J1258" s="16" t="s">
        <v>281</v>
      </c>
      <c r="K1258" s="17">
        <v>273912</v>
      </c>
      <c r="L1258" s="18">
        <v>2023006150</v>
      </c>
      <c r="M1258" s="19"/>
      <c r="N1258" s="20">
        <v>0</v>
      </c>
      <c r="O1258" s="21">
        <v>0</v>
      </c>
      <c r="P1258" s="22">
        <v>0</v>
      </c>
      <c r="Q1258" s="23">
        <v>0</v>
      </c>
      <c r="R1258" s="24">
        <v>0</v>
      </c>
      <c r="S1258" s="25">
        <f t="shared" si="2"/>
        <v>5260.23</v>
      </c>
      <c r="AMG1258"/>
      <c r="AMH1258"/>
      <c r="AMI1258"/>
      <c r="AMJ1258"/>
    </row>
    <row r="1259" spans="1:1024" s="2" customFormat="1" ht="51" x14ac:dyDescent="0.25">
      <c r="A1259" s="10" t="s">
        <v>20</v>
      </c>
      <c r="B1259" s="10">
        <v>14000</v>
      </c>
      <c r="C1259" s="10" t="s">
        <v>237</v>
      </c>
      <c r="D1259" s="12" t="s">
        <v>283</v>
      </c>
      <c r="E1259" s="12" t="s">
        <v>257</v>
      </c>
      <c r="F1259" s="12" t="s">
        <v>254</v>
      </c>
      <c r="G1259" s="13">
        <v>45260</v>
      </c>
      <c r="H1259" s="14">
        <v>3070</v>
      </c>
      <c r="I1259" s="15" t="s">
        <v>22</v>
      </c>
      <c r="J1259" s="16" t="s">
        <v>281</v>
      </c>
      <c r="K1259" s="17">
        <v>273912</v>
      </c>
      <c r="L1259" s="18">
        <v>2023006150</v>
      </c>
      <c r="M1259" s="19"/>
      <c r="N1259" s="20">
        <v>0</v>
      </c>
      <c r="O1259" s="21">
        <v>0</v>
      </c>
      <c r="P1259" s="22">
        <v>0</v>
      </c>
      <c r="Q1259" s="23">
        <v>0</v>
      </c>
      <c r="R1259" s="24">
        <v>0</v>
      </c>
      <c r="S1259" s="25">
        <f t="shared" si="2"/>
        <v>3070</v>
      </c>
      <c r="AMG1259"/>
      <c r="AMH1259"/>
      <c r="AMI1259"/>
      <c r="AMJ1259"/>
    </row>
    <row r="1260" spans="1:1024" s="2" customFormat="1" ht="51" x14ac:dyDescent="0.25">
      <c r="A1260" s="10" t="s">
        <v>20</v>
      </c>
      <c r="B1260" s="10">
        <v>14001</v>
      </c>
      <c r="C1260" s="10" t="s">
        <v>237</v>
      </c>
      <c r="D1260" s="12" t="s">
        <v>283</v>
      </c>
      <c r="E1260" s="12" t="s">
        <v>257</v>
      </c>
      <c r="F1260" s="12" t="s">
        <v>254</v>
      </c>
      <c r="G1260" s="13">
        <v>45260</v>
      </c>
      <c r="H1260" s="14">
        <v>3070</v>
      </c>
      <c r="I1260" s="15" t="s">
        <v>22</v>
      </c>
      <c r="J1260" s="16" t="s">
        <v>281</v>
      </c>
      <c r="K1260" s="17">
        <v>273912</v>
      </c>
      <c r="L1260" s="18">
        <v>2023006150</v>
      </c>
      <c r="M1260" s="19"/>
      <c r="N1260" s="20">
        <v>0</v>
      </c>
      <c r="O1260" s="21">
        <v>0</v>
      </c>
      <c r="P1260" s="22">
        <v>0</v>
      </c>
      <c r="Q1260" s="23">
        <v>0</v>
      </c>
      <c r="R1260" s="24">
        <v>0</v>
      </c>
      <c r="S1260" s="25">
        <f t="shared" si="2"/>
        <v>3070</v>
      </c>
      <c r="AMG1260"/>
      <c r="AMH1260"/>
      <c r="AMI1260"/>
      <c r="AMJ1260"/>
    </row>
    <row r="1261" spans="1:1024" s="2" customFormat="1" ht="51" x14ac:dyDescent="0.25">
      <c r="A1261" s="10" t="s">
        <v>20</v>
      </c>
      <c r="B1261" s="10">
        <v>14002</v>
      </c>
      <c r="C1261" s="10" t="s">
        <v>237</v>
      </c>
      <c r="D1261" s="12" t="s">
        <v>283</v>
      </c>
      <c r="E1261" s="12" t="s">
        <v>257</v>
      </c>
      <c r="F1261" s="12" t="s">
        <v>254</v>
      </c>
      <c r="G1261" s="13">
        <v>45260</v>
      </c>
      <c r="H1261" s="14">
        <v>3070</v>
      </c>
      <c r="I1261" s="15" t="s">
        <v>22</v>
      </c>
      <c r="J1261" s="16" t="s">
        <v>281</v>
      </c>
      <c r="K1261" s="17">
        <v>273912</v>
      </c>
      <c r="L1261" s="18">
        <v>2023006150</v>
      </c>
      <c r="M1261" s="19"/>
      <c r="N1261" s="20">
        <v>0</v>
      </c>
      <c r="O1261" s="21">
        <v>0</v>
      </c>
      <c r="P1261" s="22">
        <v>0</v>
      </c>
      <c r="Q1261" s="23">
        <v>0</v>
      </c>
      <c r="R1261" s="24">
        <v>0</v>
      </c>
      <c r="S1261" s="25">
        <f t="shared" si="2"/>
        <v>3070</v>
      </c>
      <c r="AMG1261"/>
      <c r="AMH1261"/>
      <c r="AMI1261"/>
      <c r="AMJ1261"/>
    </row>
    <row r="1262" spans="1:1024" s="2" customFormat="1" ht="51" x14ac:dyDescent="0.25">
      <c r="A1262" s="10" t="s">
        <v>20</v>
      </c>
      <c r="B1262" s="10">
        <v>14003</v>
      </c>
      <c r="C1262" s="10" t="s">
        <v>237</v>
      </c>
      <c r="D1262" s="12" t="s">
        <v>283</v>
      </c>
      <c r="E1262" s="12" t="s">
        <v>257</v>
      </c>
      <c r="F1262" s="12" t="s">
        <v>254</v>
      </c>
      <c r="G1262" s="13">
        <v>45260</v>
      </c>
      <c r="H1262" s="14">
        <v>3070</v>
      </c>
      <c r="I1262" s="15" t="s">
        <v>22</v>
      </c>
      <c r="J1262" s="16" t="s">
        <v>281</v>
      </c>
      <c r="K1262" s="17">
        <v>273912</v>
      </c>
      <c r="L1262" s="18">
        <v>2023006150</v>
      </c>
      <c r="M1262" s="19"/>
      <c r="N1262" s="20">
        <v>0</v>
      </c>
      <c r="O1262" s="21">
        <v>0</v>
      </c>
      <c r="P1262" s="22">
        <v>0</v>
      </c>
      <c r="Q1262" s="23">
        <v>0</v>
      </c>
      <c r="R1262" s="24">
        <v>0</v>
      </c>
      <c r="S1262" s="25">
        <f t="shared" si="2"/>
        <v>3070</v>
      </c>
      <c r="AMG1262"/>
      <c r="AMH1262"/>
      <c r="AMI1262"/>
      <c r="AMJ1262"/>
    </row>
    <row r="1263" spans="1:1024" s="2" customFormat="1" ht="51" x14ac:dyDescent="0.25">
      <c r="A1263" s="10" t="s">
        <v>20</v>
      </c>
      <c r="B1263" s="10">
        <v>14004</v>
      </c>
      <c r="C1263" s="10" t="s">
        <v>237</v>
      </c>
      <c r="D1263" s="12" t="s">
        <v>283</v>
      </c>
      <c r="E1263" s="12" t="s">
        <v>257</v>
      </c>
      <c r="F1263" s="12" t="s">
        <v>254</v>
      </c>
      <c r="G1263" s="13">
        <v>45260</v>
      </c>
      <c r="H1263" s="14">
        <v>3070</v>
      </c>
      <c r="I1263" s="15" t="s">
        <v>22</v>
      </c>
      <c r="J1263" s="16" t="s">
        <v>281</v>
      </c>
      <c r="K1263" s="17">
        <v>273912</v>
      </c>
      <c r="L1263" s="18">
        <v>2023006150</v>
      </c>
      <c r="M1263" s="19"/>
      <c r="N1263" s="20">
        <v>0</v>
      </c>
      <c r="O1263" s="21">
        <v>0</v>
      </c>
      <c r="P1263" s="22">
        <v>0</v>
      </c>
      <c r="Q1263" s="23">
        <v>0</v>
      </c>
      <c r="R1263" s="24">
        <v>0</v>
      </c>
      <c r="S1263" s="25">
        <f t="shared" si="2"/>
        <v>3070</v>
      </c>
      <c r="AMG1263"/>
      <c r="AMH1263"/>
      <c r="AMI1263"/>
      <c r="AMJ1263"/>
    </row>
    <row r="1264" spans="1:1024" s="2" customFormat="1" ht="63.75" x14ac:dyDescent="0.25">
      <c r="A1264" s="10" t="s">
        <v>20</v>
      </c>
      <c r="B1264" s="10">
        <v>14005</v>
      </c>
      <c r="C1264" s="10" t="s">
        <v>237</v>
      </c>
      <c r="D1264" s="12" t="s">
        <v>284</v>
      </c>
      <c r="E1264" s="12" t="s">
        <v>257</v>
      </c>
      <c r="F1264" s="12" t="s">
        <v>254</v>
      </c>
      <c r="G1264" s="13">
        <v>45260</v>
      </c>
      <c r="H1264" s="14">
        <v>3445</v>
      </c>
      <c r="I1264" s="15" t="s">
        <v>22</v>
      </c>
      <c r="J1264" s="16" t="s">
        <v>281</v>
      </c>
      <c r="K1264" s="17">
        <v>273912</v>
      </c>
      <c r="L1264" s="18">
        <v>2023006150</v>
      </c>
      <c r="M1264" s="19"/>
      <c r="N1264" s="20">
        <v>0</v>
      </c>
      <c r="O1264" s="21">
        <v>0</v>
      </c>
      <c r="P1264" s="22">
        <v>0</v>
      </c>
      <c r="Q1264" s="23">
        <v>0</v>
      </c>
      <c r="R1264" s="24">
        <v>0</v>
      </c>
      <c r="S1264" s="25">
        <f t="shared" si="2"/>
        <v>3445</v>
      </c>
      <c r="AMG1264"/>
      <c r="AMH1264"/>
      <c r="AMI1264"/>
      <c r="AMJ1264"/>
    </row>
    <row r="1265" spans="1:1024" s="2" customFormat="1" ht="63.75" x14ac:dyDescent="0.25">
      <c r="A1265" s="10" t="s">
        <v>20</v>
      </c>
      <c r="B1265" s="10">
        <v>14006</v>
      </c>
      <c r="C1265" s="10" t="s">
        <v>237</v>
      </c>
      <c r="D1265" s="12" t="s">
        <v>284</v>
      </c>
      <c r="E1265" s="12" t="s">
        <v>257</v>
      </c>
      <c r="F1265" s="12" t="s">
        <v>254</v>
      </c>
      <c r="G1265" s="13">
        <v>45260</v>
      </c>
      <c r="H1265" s="14">
        <v>3445</v>
      </c>
      <c r="I1265" s="15" t="s">
        <v>22</v>
      </c>
      <c r="J1265" s="16" t="s">
        <v>281</v>
      </c>
      <c r="K1265" s="17">
        <v>273912</v>
      </c>
      <c r="L1265" s="18">
        <v>2023006150</v>
      </c>
      <c r="M1265" s="19"/>
      <c r="N1265" s="20">
        <v>0</v>
      </c>
      <c r="O1265" s="21">
        <v>0</v>
      </c>
      <c r="P1265" s="22">
        <v>0</v>
      </c>
      <c r="Q1265" s="23">
        <v>0</v>
      </c>
      <c r="R1265" s="24">
        <v>0</v>
      </c>
      <c r="S1265" s="25">
        <f t="shared" si="2"/>
        <v>3445</v>
      </c>
      <c r="AMG1265"/>
      <c r="AMH1265"/>
      <c r="AMI1265"/>
      <c r="AMJ1265"/>
    </row>
    <row r="1266" spans="1:1024" s="2" customFormat="1" ht="63.75" x14ac:dyDescent="0.25">
      <c r="A1266" s="10" t="s">
        <v>20</v>
      </c>
      <c r="B1266" s="10">
        <v>14007</v>
      </c>
      <c r="C1266" s="10" t="s">
        <v>237</v>
      </c>
      <c r="D1266" s="12" t="s">
        <v>284</v>
      </c>
      <c r="E1266" s="12" t="s">
        <v>257</v>
      </c>
      <c r="F1266" s="12" t="s">
        <v>254</v>
      </c>
      <c r="G1266" s="13">
        <v>45260</v>
      </c>
      <c r="H1266" s="14">
        <v>3445</v>
      </c>
      <c r="I1266" s="15" t="s">
        <v>22</v>
      </c>
      <c r="J1266" s="16" t="s">
        <v>281</v>
      </c>
      <c r="K1266" s="17">
        <v>273912</v>
      </c>
      <c r="L1266" s="18">
        <v>2023006150</v>
      </c>
      <c r="M1266" s="19"/>
      <c r="N1266" s="20">
        <v>0</v>
      </c>
      <c r="O1266" s="21">
        <v>0</v>
      </c>
      <c r="P1266" s="22">
        <v>0</v>
      </c>
      <c r="Q1266" s="23">
        <v>0</v>
      </c>
      <c r="R1266" s="24">
        <v>0</v>
      </c>
      <c r="S1266" s="25">
        <f t="shared" si="2"/>
        <v>3445</v>
      </c>
      <c r="AMG1266"/>
      <c r="AMH1266"/>
      <c r="AMI1266"/>
      <c r="AMJ1266"/>
    </row>
    <row r="1267" spans="1:1024" s="2" customFormat="1" ht="63.75" x14ac:dyDescent="0.25">
      <c r="A1267" s="10" t="s">
        <v>20</v>
      </c>
      <c r="B1267" s="10">
        <v>14008</v>
      </c>
      <c r="C1267" s="10" t="s">
        <v>237</v>
      </c>
      <c r="D1267" s="12" t="s">
        <v>284</v>
      </c>
      <c r="E1267" s="12" t="s">
        <v>257</v>
      </c>
      <c r="F1267" s="12" t="s">
        <v>254</v>
      </c>
      <c r="G1267" s="13">
        <v>45260</v>
      </c>
      <c r="H1267" s="14">
        <v>3445</v>
      </c>
      <c r="I1267" s="15" t="s">
        <v>22</v>
      </c>
      <c r="J1267" s="16" t="s">
        <v>281</v>
      </c>
      <c r="K1267" s="17">
        <v>273912</v>
      </c>
      <c r="L1267" s="18">
        <v>2023006150</v>
      </c>
      <c r="M1267" s="19"/>
      <c r="N1267" s="20">
        <v>0</v>
      </c>
      <c r="O1267" s="21">
        <v>0</v>
      </c>
      <c r="P1267" s="22">
        <v>0</v>
      </c>
      <c r="Q1267" s="23">
        <v>0</v>
      </c>
      <c r="R1267" s="24">
        <v>0</v>
      </c>
      <c r="S1267" s="25">
        <f t="shared" si="2"/>
        <v>3445</v>
      </c>
      <c r="AMG1267"/>
      <c r="AMH1267"/>
      <c r="AMI1267"/>
      <c r="AMJ1267"/>
    </row>
    <row r="1268" spans="1:1024" s="2" customFormat="1" ht="63.75" x14ac:dyDescent="0.25">
      <c r="A1268" s="10" t="s">
        <v>20</v>
      </c>
      <c r="B1268" s="10">
        <v>14009</v>
      </c>
      <c r="C1268" s="10" t="s">
        <v>237</v>
      </c>
      <c r="D1268" s="12" t="s">
        <v>284</v>
      </c>
      <c r="E1268" s="12" t="s">
        <v>257</v>
      </c>
      <c r="F1268" s="12" t="s">
        <v>254</v>
      </c>
      <c r="G1268" s="13">
        <v>45260</v>
      </c>
      <c r="H1268" s="14">
        <v>3445</v>
      </c>
      <c r="I1268" s="15" t="s">
        <v>22</v>
      </c>
      <c r="J1268" s="16" t="s">
        <v>281</v>
      </c>
      <c r="K1268" s="17">
        <v>273912</v>
      </c>
      <c r="L1268" s="18">
        <v>2023006150</v>
      </c>
      <c r="M1268" s="19"/>
      <c r="N1268" s="20">
        <v>0</v>
      </c>
      <c r="O1268" s="21">
        <v>0</v>
      </c>
      <c r="P1268" s="22">
        <v>0</v>
      </c>
      <c r="Q1268" s="23">
        <v>0</v>
      </c>
      <c r="R1268" s="24">
        <v>0</v>
      </c>
      <c r="S1268" s="25">
        <f t="shared" si="2"/>
        <v>3445</v>
      </c>
      <c r="AMG1268"/>
      <c r="AMH1268"/>
      <c r="AMI1268"/>
      <c r="AMJ1268"/>
    </row>
    <row r="1269" spans="1:1024" s="2" customFormat="1" ht="63.75" x14ac:dyDescent="0.25">
      <c r="A1269" s="10" t="s">
        <v>20</v>
      </c>
      <c r="B1269" s="10">
        <v>14010</v>
      </c>
      <c r="C1269" s="10" t="s">
        <v>237</v>
      </c>
      <c r="D1269" s="12" t="s">
        <v>284</v>
      </c>
      <c r="E1269" s="12" t="s">
        <v>257</v>
      </c>
      <c r="F1269" s="12" t="s">
        <v>254</v>
      </c>
      <c r="G1269" s="13">
        <v>45260</v>
      </c>
      <c r="H1269" s="14">
        <v>3445</v>
      </c>
      <c r="I1269" s="15" t="s">
        <v>22</v>
      </c>
      <c r="J1269" s="16" t="s">
        <v>281</v>
      </c>
      <c r="K1269" s="17">
        <v>273912</v>
      </c>
      <c r="L1269" s="18">
        <v>2023006150</v>
      </c>
      <c r="M1269" s="19"/>
      <c r="N1269" s="20">
        <v>0</v>
      </c>
      <c r="O1269" s="21">
        <v>0</v>
      </c>
      <c r="P1269" s="22">
        <v>0</v>
      </c>
      <c r="Q1269" s="23">
        <v>0</v>
      </c>
      <c r="R1269" s="24">
        <v>0</v>
      </c>
      <c r="S1269" s="25">
        <f t="shared" si="2"/>
        <v>3445</v>
      </c>
      <c r="AMG1269"/>
      <c r="AMH1269"/>
      <c r="AMI1269"/>
      <c r="AMJ1269"/>
    </row>
    <row r="1270" spans="1:1024" s="2" customFormat="1" ht="63.75" x14ac:dyDescent="0.25">
      <c r="A1270" s="10" t="s">
        <v>20</v>
      </c>
      <c r="B1270" s="10">
        <v>14011</v>
      </c>
      <c r="C1270" s="10" t="s">
        <v>237</v>
      </c>
      <c r="D1270" s="12" t="s">
        <v>284</v>
      </c>
      <c r="E1270" s="12" t="s">
        <v>257</v>
      </c>
      <c r="F1270" s="12" t="s">
        <v>254</v>
      </c>
      <c r="G1270" s="13">
        <v>45260</v>
      </c>
      <c r="H1270" s="14">
        <v>3445</v>
      </c>
      <c r="I1270" s="15" t="s">
        <v>22</v>
      </c>
      <c r="J1270" s="16" t="s">
        <v>281</v>
      </c>
      <c r="K1270" s="17">
        <v>273912</v>
      </c>
      <c r="L1270" s="18">
        <v>2023006150</v>
      </c>
      <c r="M1270" s="19"/>
      <c r="N1270" s="20">
        <v>0</v>
      </c>
      <c r="O1270" s="21">
        <v>0</v>
      </c>
      <c r="P1270" s="22">
        <v>0</v>
      </c>
      <c r="Q1270" s="23">
        <v>0</v>
      </c>
      <c r="R1270" s="24">
        <v>0</v>
      </c>
      <c r="S1270" s="25">
        <f t="shared" si="2"/>
        <v>3445</v>
      </c>
      <c r="AMG1270"/>
      <c r="AMH1270"/>
      <c r="AMI1270"/>
      <c r="AMJ1270"/>
    </row>
    <row r="1271" spans="1:1024" s="2" customFormat="1" ht="63.75" x14ac:dyDescent="0.25">
      <c r="A1271" s="10" t="s">
        <v>20</v>
      </c>
      <c r="B1271" s="10">
        <v>14012</v>
      </c>
      <c r="C1271" s="10" t="s">
        <v>237</v>
      </c>
      <c r="D1271" s="12" t="s">
        <v>284</v>
      </c>
      <c r="E1271" s="12" t="s">
        <v>257</v>
      </c>
      <c r="F1271" s="12" t="s">
        <v>254</v>
      </c>
      <c r="G1271" s="13">
        <v>45260</v>
      </c>
      <c r="H1271" s="14">
        <v>3445</v>
      </c>
      <c r="I1271" s="15" t="s">
        <v>22</v>
      </c>
      <c r="J1271" s="16" t="s">
        <v>281</v>
      </c>
      <c r="K1271" s="17">
        <v>273912</v>
      </c>
      <c r="L1271" s="18">
        <v>2023006150</v>
      </c>
      <c r="M1271" s="19"/>
      <c r="N1271" s="20">
        <v>0</v>
      </c>
      <c r="O1271" s="21">
        <v>0</v>
      </c>
      <c r="P1271" s="22">
        <v>0</v>
      </c>
      <c r="Q1271" s="23">
        <v>0</v>
      </c>
      <c r="R1271" s="24">
        <v>0</v>
      </c>
      <c r="S1271" s="25">
        <f t="shared" si="2"/>
        <v>3445</v>
      </c>
      <c r="AMG1271"/>
      <c r="AMH1271"/>
      <c r="AMI1271"/>
      <c r="AMJ1271"/>
    </row>
    <row r="1272" spans="1:1024" s="2" customFormat="1" ht="63.75" x14ac:dyDescent="0.25">
      <c r="A1272" s="10" t="s">
        <v>20</v>
      </c>
      <c r="B1272" s="10">
        <v>14013</v>
      </c>
      <c r="C1272" s="10" t="s">
        <v>237</v>
      </c>
      <c r="D1272" s="12" t="s">
        <v>284</v>
      </c>
      <c r="E1272" s="12" t="s">
        <v>257</v>
      </c>
      <c r="F1272" s="12" t="s">
        <v>254</v>
      </c>
      <c r="G1272" s="13">
        <v>45260</v>
      </c>
      <c r="H1272" s="14">
        <v>3445</v>
      </c>
      <c r="I1272" s="15" t="s">
        <v>22</v>
      </c>
      <c r="J1272" s="16" t="s">
        <v>281</v>
      </c>
      <c r="K1272" s="17">
        <v>273912</v>
      </c>
      <c r="L1272" s="18">
        <v>2023006150</v>
      </c>
      <c r="M1272" s="19"/>
      <c r="N1272" s="20">
        <v>0</v>
      </c>
      <c r="O1272" s="21">
        <v>0</v>
      </c>
      <c r="P1272" s="22">
        <v>0</v>
      </c>
      <c r="Q1272" s="23">
        <v>0</v>
      </c>
      <c r="R1272" s="24">
        <v>0</v>
      </c>
      <c r="S1272" s="25">
        <f t="shared" si="2"/>
        <v>3445</v>
      </c>
      <c r="AMG1272"/>
      <c r="AMH1272"/>
      <c r="AMI1272"/>
      <c r="AMJ1272"/>
    </row>
    <row r="1273" spans="1:1024" s="2" customFormat="1" ht="63.75" x14ac:dyDescent="0.25">
      <c r="A1273" s="10" t="s">
        <v>20</v>
      </c>
      <c r="B1273" s="10">
        <v>14014</v>
      </c>
      <c r="C1273" s="10" t="s">
        <v>237</v>
      </c>
      <c r="D1273" s="12" t="s">
        <v>284</v>
      </c>
      <c r="E1273" s="12" t="s">
        <v>257</v>
      </c>
      <c r="F1273" s="12" t="s">
        <v>254</v>
      </c>
      <c r="G1273" s="13">
        <v>45260</v>
      </c>
      <c r="H1273" s="14">
        <v>3445</v>
      </c>
      <c r="I1273" s="15" t="s">
        <v>22</v>
      </c>
      <c r="J1273" s="16" t="s">
        <v>281</v>
      </c>
      <c r="K1273" s="17">
        <v>273912</v>
      </c>
      <c r="L1273" s="18">
        <v>2023006150</v>
      </c>
      <c r="M1273" s="19"/>
      <c r="N1273" s="20">
        <v>0</v>
      </c>
      <c r="O1273" s="21">
        <v>0</v>
      </c>
      <c r="P1273" s="22">
        <v>0</v>
      </c>
      <c r="Q1273" s="23">
        <v>0</v>
      </c>
      <c r="R1273" s="24">
        <v>0</v>
      </c>
      <c r="S1273" s="25">
        <f t="shared" si="2"/>
        <v>3445</v>
      </c>
      <c r="AMG1273"/>
      <c r="AMH1273"/>
      <c r="AMI1273"/>
      <c r="AMJ1273"/>
    </row>
    <row r="1274" spans="1:1024" s="2" customFormat="1" ht="63.75" x14ac:dyDescent="0.25">
      <c r="A1274" s="10" t="s">
        <v>20</v>
      </c>
      <c r="B1274" s="10">
        <v>14015</v>
      </c>
      <c r="C1274" s="10" t="s">
        <v>237</v>
      </c>
      <c r="D1274" s="12" t="s">
        <v>284</v>
      </c>
      <c r="E1274" s="12" t="s">
        <v>257</v>
      </c>
      <c r="F1274" s="12" t="s">
        <v>254</v>
      </c>
      <c r="G1274" s="13">
        <v>45260</v>
      </c>
      <c r="H1274" s="14">
        <v>3445</v>
      </c>
      <c r="I1274" s="15" t="s">
        <v>22</v>
      </c>
      <c r="J1274" s="16" t="s">
        <v>281</v>
      </c>
      <c r="K1274" s="17">
        <v>273912</v>
      </c>
      <c r="L1274" s="18">
        <v>2023006150</v>
      </c>
      <c r="M1274" s="19"/>
      <c r="N1274" s="20">
        <v>0</v>
      </c>
      <c r="O1274" s="21">
        <v>0</v>
      </c>
      <c r="P1274" s="22">
        <v>0</v>
      </c>
      <c r="Q1274" s="23">
        <v>0</v>
      </c>
      <c r="R1274" s="24">
        <v>0</v>
      </c>
      <c r="S1274" s="25">
        <f t="shared" si="2"/>
        <v>3445</v>
      </c>
      <c r="AMG1274"/>
      <c r="AMH1274"/>
      <c r="AMI1274"/>
      <c r="AMJ1274"/>
    </row>
    <row r="1275" spans="1:1024" s="2" customFormat="1" ht="63.75" x14ac:dyDescent="0.25">
      <c r="A1275" s="10" t="s">
        <v>20</v>
      </c>
      <c r="B1275" s="10">
        <v>14016</v>
      </c>
      <c r="C1275" s="10" t="s">
        <v>237</v>
      </c>
      <c r="D1275" s="12" t="s">
        <v>284</v>
      </c>
      <c r="E1275" s="12" t="s">
        <v>257</v>
      </c>
      <c r="F1275" s="12" t="s">
        <v>254</v>
      </c>
      <c r="G1275" s="13">
        <v>45260</v>
      </c>
      <c r="H1275" s="14">
        <v>3445</v>
      </c>
      <c r="I1275" s="15" t="s">
        <v>22</v>
      </c>
      <c r="J1275" s="16" t="s">
        <v>281</v>
      </c>
      <c r="K1275" s="17">
        <v>273912</v>
      </c>
      <c r="L1275" s="18">
        <v>2023006150</v>
      </c>
      <c r="M1275" s="19"/>
      <c r="N1275" s="20">
        <v>0</v>
      </c>
      <c r="O1275" s="21">
        <v>0</v>
      </c>
      <c r="P1275" s="22">
        <v>0</v>
      </c>
      <c r="Q1275" s="23">
        <v>0</v>
      </c>
      <c r="R1275" s="24">
        <v>0</v>
      </c>
      <c r="S1275" s="25">
        <f t="shared" si="2"/>
        <v>3445</v>
      </c>
      <c r="AMG1275"/>
      <c r="AMH1275"/>
      <c r="AMI1275"/>
      <c r="AMJ1275"/>
    </row>
    <row r="1276" spans="1:1024" s="2" customFormat="1" ht="63.75" x14ac:dyDescent="0.25">
      <c r="A1276" s="10" t="s">
        <v>20</v>
      </c>
      <c r="B1276" s="10">
        <v>14017</v>
      </c>
      <c r="C1276" s="10" t="s">
        <v>237</v>
      </c>
      <c r="D1276" s="12" t="s">
        <v>284</v>
      </c>
      <c r="E1276" s="12" t="s">
        <v>257</v>
      </c>
      <c r="F1276" s="12" t="s">
        <v>254</v>
      </c>
      <c r="G1276" s="13">
        <v>45260</v>
      </c>
      <c r="H1276" s="14">
        <v>3445</v>
      </c>
      <c r="I1276" s="15" t="s">
        <v>22</v>
      </c>
      <c r="J1276" s="16" t="s">
        <v>281</v>
      </c>
      <c r="K1276" s="17">
        <v>273912</v>
      </c>
      <c r="L1276" s="18">
        <v>2023006150</v>
      </c>
      <c r="M1276" s="19"/>
      <c r="N1276" s="20">
        <v>0</v>
      </c>
      <c r="O1276" s="21">
        <v>0</v>
      </c>
      <c r="P1276" s="22">
        <v>0</v>
      </c>
      <c r="Q1276" s="23">
        <v>0</v>
      </c>
      <c r="R1276" s="24">
        <v>0</v>
      </c>
      <c r="S1276" s="25">
        <f t="shared" si="2"/>
        <v>3445</v>
      </c>
      <c r="AMG1276"/>
      <c r="AMH1276"/>
      <c r="AMI1276"/>
      <c r="AMJ1276"/>
    </row>
    <row r="1277" spans="1:1024" s="2" customFormat="1" ht="63.75" x14ac:dyDescent="0.25">
      <c r="A1277" s="10" t="s">
        <v>20</v>
      </c>
      <c r="B1277" s="10">
        <v>14018</v>
      </c>
      <c r="C1277" s="10" t="s">
        <v>237</v>
      </c>
      <c r="D1277" s="12" t="s">
        <v>284</v>
      </c>
      <c r="E1277" s="12" t="s">
        <v>257</v>
      </c>
      <c r="F1277" s="12" t="s">
        <v>254</v>
      </c>
      <c r="G1277" s="13">
        <v>45260</v>
      </c>
      <c r="H1277" s="14">
        <v>3445</v>
      </c>
      <c r="I1277" s="15" t="s">
        <v>22</v>
      </c>
      <c r="J1277" s="16" t="s">
        <v>281</v>
      </c>
      <c r="K1277" s="17">
        <v>273912</v>
      </c>
      <c r="L1277" s="18">
        <v>2023006150</v>
      </c>
      <c r="M1277" s="19"/>
      <c r="N1277" s="20">
        <v>0</v>
      </c>
      <c r="O1277" s="21">
        <v>0</v>
      </c>
      <c r="P1277" s="22">
        <v>0</v>
      </c>
      <c r="Q1277" s="23">
        <v>0</v>
      </c>
      <c r="R1277" s="24">
        <v>0</v>
      </c>
      <c r="S1277" s="25">
        <f t="shared" ref="S1277:S1308" si="3">H1277</f>
        <v>3445</v>
      </c>
      <c r="AMG1277"/>
      <c r="AMH1277"/>
      <c r="AMI1277"/>
      <c r="AMJ1277"/>
    </row>
    <row r="1278" spans="1:1024" s="2" customFormat="1" ht="63.75" x14ac:dyDescent="0.25">
      <c r="A1278" s="10" t="s">
        <v>20</v>
      </c>
      <c r="B1278" s="10">
        <v>14019</v>
      </c>
      <c r="C1278" s="10" t="s">
        <v>237</v>
      </c>
      <c r="D1278" s="12" t="s">
        <v>284</v>
      </c>
      <c r="E1278" s="12" t="s">
        <v>257</v>
      </c>
      <c r="F1278" s="12" t="s">
        <v>254</v>
      </c>
      <c r="G1278" s="13">
        <v>45260</v>
      </c>
      <c r="H1278" s="14">
        <v>3445</v>
      </c>
      <c r="I1278" s="15" t="s">
        <v>22</v>
      </c>
      <c r="J1278" s="16" t="s">
        <v>281</v>
      </c>
      <c r="K1278" s="17">
        <v>273912</v>
      </c>
      <c r="L1278" s="18">
        <v>2023006150</v>
      </c>
      <c r="M1278" s="19"/>
      <c r="N1278" s="20">
        <v>0</v>
      </c>
      <c r="O1278" s="21">
        <v>0</v>
      </c>
      <c r="P1278" s="22">
        <v>0</v>
      </c>
      <c r="Q1278" s="23">
        <v>0</v>
      </c>
      <c r="R1278" s="24">
        <v>0</v>
      </c>
      <c r="S1278" s="25">
        <f t="shared" si="3"/>
        <v>3445</v>
      </c>
      <c r="AMG1278"/>
      <c r="AMH1278"/>
      <c r="AMI1278"/>
      <c r="AMJ1278"/>
    </row>
    <row r="1279" spans="1:1024" s="2" customFormat="1" ht="63.75" x14ac:dyDescent="0.25">
      <c r="A1279" s="10" t="s">
        <v>20</v>
      </c>
      <c r="B1279" s="10">
        <v>14020</v>
      </c>
      <c r="C1279" s="10" t="s">
        <v>237</v>
      </c>
      <c r="D1279" s="12" t="s">
        <v>284</v>
      </c>
      <c r="E1279" s="12" t="s">
        <v>257</v>
      </c>
      <c r="F1279" s="12" t="s">
        <v>254</v>
      </c>
      <c r="G1279" s="13">
        <v>45260</v>
      </c>
      <c r="H1279" s="14">
        <v>3445</v>
      </c>
      <c r="I1279" s="15" t="s">
        <v>22</v>
      </c>
      <c r="J1279" s="16" t="s">
        <v>281</v>
      </c>
      <c r="K1279" s="17">
        <v>273912</v>
      </c>
      <c r="L1279" s="18">
        <v>2023006150</v>
      </c>
      <c r="M1279" s="19"/>
      <c r="N1279" s="20">
        <v>0</v>
      </c>
      <c r="O1279" s="21">
        <v>0</v>
      </c>
      <c r="P1279" s="22">
        <v>0</v>
      </c>
      <c r="Q1279" s="23">
        <v>0</v>
      </c>
      <c r="R1279" s="24">
        <v>0</v>
      </c>
      <c r="S1279" s="25">
        <f t="shared" si="3"/>
        <v>3445</v>
      </c>
      <c r="AMG1279"/>
      <c r="AMH1279"/>
      <c r="AMI1279"/>
      <c r="AMJ1279"/>
    </row>
    <row r="1280" spans="1:1024" s="2" customFormat="1" ht="63.75" x14ac:dyDescent="0.25">
      <c r="A1280" s="10" t="s">
        <v>20</v>
      </c>
      <c r="B1280" s="10">
        <v>14021</v>
      </c>
      <c r="C1280" s="10" t="s">
        <v>237</v>
      </c>
      <c r="D1280" s="12" t="s">
        <v>284</v>
      </c>
      <c r="E1280" s="12" t="s">
        <v>257</v>
      </c>
      <c r="F1280" s="12" t="s">
        <v>254</v>
      </c>
      <c r="G1280" s="13">
        <v>45260</v>
      </c>
      <c r="H1280" s="14">
        <v>3445</v>
      </c>
      <c r="I1280" s="15" t="s">
        <v>22</v>
      </c>
      <c r="J1280" s="16" t="s">
        <v>281</v>
      </c>
      <c r="K1280" s="17">
        <v>273912</v>
      </c>
      <c r="L1280" s="18">
        <v>2023006150</v>
      </c>
      <c r="M1280" s="19"/>
      <c r="N1280" s="20">
        <v>0</v>
      </c>
      <c r="O1280" s="21">
        <v>0</v>
      </c>
      <c r="P1280" s="22">
        <v>0</v>
      </c>
      <c r="Q1280" s="23">
        <v>0</v>
      </c>
      <c r="R1280" s="24">
        <v>0</v>
      </c>
      <c r="S1280" s="25">
        <f t="shared" si="3"/>
        <v>3445</v>
      </c>
      <c r="AMG1280"/>
      <c r="AMH1280"/>
      <c r="AMI1280"/>
      <c r="AMJ1280"/>
    </row>
    <row r="1281" spans="1:1024" s="2" customFormat="1" ht="63.75" x14ac:dyDescent="0.25">
      <c r="A1281" s="10" t="s">
        <v>20</v>
      </c>
      <c r="B1281" s="10">
        <v>14022</v>
      </c>
      <c r="C1281" s="10" t="s">
        <v>237</v>
      </c>
      <c r="D1281" s="12" t="s">
        <v>284</v>
      </c>
      <c r="E1281" s="12" t="s">
        <v>257</v>
      </c>
      <c r="F1281" s="12" t="s">
        <v>254</v>
      </c>
      <c r="G1281" s="13">
        <v>45260</v>
      </c>
      <c r="H1281" s="14">
        <v>3445</v>
      </c>
      <c r="I1281" s="15" t="s">
        <v>22</v>
      </c>
      <c r="J1281" s="16" t="s">
        <v>281</v>
      </c>
      <c r="K1281" s="17">
        <v>273912</v>
      </c>
      <c r="L1281" s="18">
        <v>2023006150</v>
      </c>
      <c r="M1281" s="19"/>
      <c r="N1281" s="20">
        <v>0</v>
      </c>
      <c r="O1281" s="21">
        <v>0</v>
      </c>
      <c r="P1281" s="22">
        <v>0</v>
      </c>
      <c r="Q1281" s="23">
        <v>0</v>
      </c>
      <c r="R1281" s="24">
        <v>0</v>
      </c>
      <c r="S1281" s="25">
        <f t="shared" si="3"/>
        <v>3445</v>
      </c>
      <c r="AMG1281"/>
      <c r="AMH1281"/>
      <c r="AMI1281"/>
      <c r="AMJ1281"/>
    </row>
    <row r="1282" spans="1:1024" s="2" customFormat="1" ht="63.75" x14ac:dyDescent="0.25">
      <c r="A1282" s="10" t="s">
        <v>20</v>
      </c>
      <c r="B1282" s="10">
        <v>14023</v>
      </c>
      <c r="C1282" s="10" t="s">
        <v>237</v>
      </c>
      <c r="D1282" s="12" t="s">
        <v>284</v>
      </c>
      <c r="E1282" s="12" t="s">
        <v>257</v>
      </c>
      <c r="F1282" s="12" t="s">
        <v>254</v>
      </c>
      <c r="G1282" s="13">
        <v>45260</v>
      </c>
      <c r="H1282" s="14">
        <v>3445</v>
      </c>
      <c r="I1282" s="15" t="s">
        <v>22</v>
      </c>
      <c r="J1282" s="16" t="s">
        <v>281</v>
      </c>
      <c r="K1282" s="17">
        <v>273912</v>
      </c>
      <c r="L1282" s="18">
        <v>2023006150</v>
      </c>
      <c r="M1282" s="19"/>
      <c r="N1282" s="20">
        <v>0</v>
      </c>
      <c r="O1282" s="21">
        <v>0</v>
      </c>
      <c r="P1282" s="22">
        <v>0</v>
      </c>
      <c r="Q1282" s="23">
        <v>0</v>
      </c>
      <c r="R1282" s="24">
        <v>0</v>
      </c>
      <c r="S1282" s="25">
        <f t="shared" si="3"/>
        <v>3445</v>
      </c>
      <c r="AMG1282"/>
      <c r="AMH1282"/>
      <c r="AMI1282"/>
      <c r="AMJ1282"/>
    </row>
    <row r="1283" spans="1:1024" s="2" customFormat="1" ht="63.75" x14ac:dyDescent="0.25">
      <c r="A1283" s="10" t="s">
        <v>20</v>
      </c>
      <c r="B1283" s="10">
        <v>14024</v>
      </c>
      <c r="C1283" s="10" t="s">
        <v>237</v>
      </c>
      <c r="D1283" s="12" t="s">
        <v>284</v>
      </c>
      <c r="E1283" s="12" t="s">
        <v>257</v>
      </c>
      <c r="F1283" s="12" t="s">
        <v>254</v>
      </c>
      <c r="G1283" s="13">
        <v>45260</v>
      </c>
      <c r="H1283" s="14">
        <v>3445</v>
      </c>
      <c r="I1283" s="15" t="s">
        <v>22</v>
      </c>
      <c r="J1283" s="16" t="s">
        <v>281</v>
      </c>
      <c r="K1283" s="17">
        <v>273912</v>
      </c>
      <c r="L1283" s="18">
        <v>2023006150</v>
      </c>
      <c r="M1283" s="19"/>
      <c r="N1283" s="20">
        <v>0</v>
      </c>
      <c r="O1283" s="21">
        <v>0</v>
      </c>
      <c r="P1283" s="22">
        <v>0</v>
      </c>
      <c r="Q1283" s="23">
        <v>0</v>
      </c>
      <c r="R1283" s="24">
        <v>0</v>
      </c>
      <c r="S1283" s="25">
        <f t="shared" si="3"/>
        <v>3445</v>
      </c>
      <c r="AMG1283"/>
      <c r="AMH1283"/>
      <c r="AMI1283"/>
      <c r="AMJ1283"/>
    </row>
    <row r="1284" spans="1:1024" s="2" customFormat="1" ht="63.75" x14ac:dyDescent="0.25">
      <c r="A1284" s="10" t="s">
        <v>20</v>
      </c>
      <c r="B1284" s="10">
        <v>14025</v>
      </c>
      <c r="C1284" s="10" t="s">
        <v>237</v>
      </c>
      <c r="D1284" s="12" t="s">
        <v>284</v>
      </c>
      <c r="E1284" s="12" t="s">
        <v>257</v>
      </c>
      <c r="F1284" s="12" t="s">
        <v>254</v>
      </c>
      <c r="G1284" s="13">
        <v>45260</v>
      </c>
      <c r="H1284" s="14">
        <v>3445</v>
      </c>
      <c r="I1284" s="15" t="s">
        <v>22</v>
      </c>
      <c r="J1284" s="16" t="s">
        <v>281</v>
      </c>
      <c r="K1284" s="17">
        <v>273912</v>
      </c>
      <c r="L1284" s="18">
        <v>2023006150</v>
      </c>
      <c r="M1284" s="19"/>
      <c r="N1284" s="20">
        <v>0</v>
      </c>
      <c r="O1284" s="21">
        <v>0</v>
      </c>
      <c r="P1284" s="22">
        <v>0</v>
      </c>
      <c r="Q1284" s="23">
        <v>0</v>
      </c>
      <c r="R1284" s="24">
        <v>0</v>
      </c>
      <c r="S1284" s="25">
        <f t="shared" si="3"/>
        <v>3445</v>
      </c>
      <c r="AMG1284"/>
      <c r="AMH1284"/>
      <c r="AMI1284"/>
      <c r="AMJ1284"/>
    </row>
    <row r="1285" spans="1:1024" s="2" customFormat="1" ht="51" x14ac:dyDescent="0.25">
      <c r="A1285" s="10" t="s">
        <v>20</v>
      </c>
      <c r="B1285" s="10">
        <v>14349</v>
      </c>
      <c r="C1285" s="10">
        <v>3518317</v>
      </c>
      <c r="D1285" s="12" t="s">
        <v>285</v>
      </c>
      <c r="E1285" s="12" t="s">
        <v>286</v>
      </c>
      <c r="F1285" s="12" t="s">
        <v>254</v>
      </c>
      <c r="G1285" s="13">
        <v>45394</v>
      </c>
      <c r="H1285" s="14">
        <v>3445</v>
      </c>
      <c r="I1285" s="15"/>
      <c r="J1285" s="16" t="s">
        <v>281</v>
      </c>
      <c r="K1285" s="17">
        <v>285453</v>
      </c>
      <c r="L1285" s="18">
        <v>2024000903</v>
      </c>
      <c r="M1285" s="19"/>
      <c r="N1285" s="20">
        <v>0</v>
      </c>
      <c r="O1285" s="21">
        <v>0</v>
      </c>
      <c r="P1285" s="22">
        <v>0</v>
      </c>
      <c r="Q1285" s="23">
        <v>0</v>
      </c>
      <c r="R1285" s="24">
        <v>0</v>
      </c>
      <c r="S1285" s="25">
        <f t="shared" si="3"/>
        <v>3445</v>
      </c>
      <c r="AMG1285"/>
      <c r="AMH1285"/>
      <c r="AMI1285"/>
      <c r="AMJ1285"/>
    </row>
    <row r="1286" spans="1:1024" s="2" customFormat="1" ht="51" x14ac:dyDescent="0.25">
      <c r="A1286" s="10" t="s">
        <v>20</v>
      </c>
      <c r="B1286" s="10">
        <v>14350</v>
      </c>
      <c r="C1286" s="10">
        <v>3518318</v>
      </c>
      <c r="D1286" s="12" t="s">
        <v>285</v>
      </c>
      <c r="E1286" s="12" t="s">
        <v>286</v>
      </c>
      <c r="F1286" s="12" t="s">
        <v>254</v>
      </c>
      <c r="G1286" s="13">
        <v>45394</v>
      </c>
      <c r="H1286" s="14">
        <v>3445</v>
      </c>
      <c r="I1286" s="15"/>
      <c r="J1286" s="16" t="s">
        <v>281</v>
      </c>
      <c r="K1286" s="17">
        <v>285453</v>
      </c>
      <c r="L1286" s="18">
        <v>2024000903</v>
      </c>
      <c r="M1286" s="19"/>
      <c r="N1286" s="20">
        <v>0</v>
      </c>
      <c r="O1286" s="21">
        <v>0</v>
      </c>
      <c r="P1286" s="22">
        <v>0</v>
      </c>
      <c r="Q1286" s="23">
        <v>0</v>
      </c>
      <c r="R1286" s="24">
        <v>0</v>
      </c>
      <c r="S1286" s="25">
        <f t="shared" si="3"/>
        <v>3445</v>
      </c>
      <c r="AMG1286"/>
      <c r="AMH1286"/>
      <c r="AMI1286"/>
      <c r="AMJ1286"/>
    </row>
    <row r="1287" spans="1:1024" s="2" customFormat="1" ht="51" x14ac:dyDescent="0.25">
      <c r="A1287" s="10" t="s">
        <v>20</v>
      </c>
      <c r="B1287" s="10">
        <v>14351</v>
      </c>
      <c r="C1287" s="10">
        <v>3518319</v>
      </c>
      <c r="D1287" s="12" t="s">
        <v>285</v>
      </c>
      <c r="E1287" s="12" t="s">
        <v>287</v>
      </c>
      <c r="F1287" s="12" t="s">
        <v>254</v>
      </c>
      <c r="G1287" s="13">
        <v>45394</v>
      </c>
      <c r="H1287" s="14">
        <v>3445</v>
      </c>
      <c r="I1287" s="15"/>
      <c r="J1287" s="16" t="s">
        <v>281</v>
      </c>
      <c r="K1287" s="17">
        <v>285453</v>
      </c>
      <c r="L1287" s="18">
        <v>2024000903</v>
      </c>
      <c r="M1287" s="19"/>
      <c r="N1287" s="20">
        <v>0</v>
      </c>
      <c r="O1287" s="21">
        <v>0</v>
      </c>
      <c r="P1287" s="22">
        <v>0</v>
      </c>
      <c r="Q1287" s="23">
        <v>0</v>
      </c>
      <c r="R1287" s="24">
        <v>0</v>
      </c>
      <c r="S1287" s="25">
        <f t="shared" si="3"/>
        <v>3445</v>
      </c>
      <c r="AMG1287"/>
      <c r="AMH1287"/>
      <c r="AMI1287"/>
      <c r="AMJ1287"/>
    </row>
    <row r="1288" spans="1:1024" s="2" customFormat="1" ht="38.25" x14ac:dyDescent="0.25">
      <c r="A1288" s="10" t="s">
        <v>20</v>
      </c>
      <c r="B1288" s="10">
        <v>14352</v>
      </c>
      <c r="C1288" s="10">
        <v>3518320</v>
      </c>
      <c r="D1288" s="12" t="s">
        <v>288</v>
      </c>
      <c r="E1288" s="12" t="s">
        <v>286</v>
      </c>
      <c r="F1288" s="12" t="s">
        <v>254</v>
      </c>
      <c r="G1288" s="13">
        <v>45394</v>
      </c>
      <c r="H1288" s="14">
        <v>800</v>
      </c>
      <c r="I1288" s="15"/>
      <c r="J1288" s="16" t="s">
        <v>281</v>
      </c>
      <c r="K1288" s="17">
        <v>285453</v>
      </c>
      <c r="L1288" s="18">
        <v>2024000903</v>
      </c>
      <c r="M1288" s="19"/>
      <c r="N1288" s="20">
        <v>0</v>
      </c>
      <c r="O1288" s="21">
        <v>0</v>
      </c>
      <c r="P1288" s="22">
        <v>0</v>
      </c>
      <c r="Q1288" s="23">
        <v>0</v>
      </c>
      <c r="R1288" s="24">
        <v>0</v>
      </c>
      <c r="S1288" s="25">
        <f t="shared" si="3"/>
        <v>800</v>
      </c>
      <c r="AMG1288"/>
      <c r="AMH1288"/>
      <c r="AMI1288"/>
      <c r="AMJ1288"/>
    </row>
    <row r="1289" spans="1:1024" s="2" customFormat="1" ht="38.25" x14ac:dyDescent="0.25">
      <c r="A1289" s="10" t="s">
        <v>20</v>
      </c>
      <c r="B1289" s="10">
        <v>14353</v>
      </c>
      <c r="C1289" s="10">
        <v>3518321</v>
      </c>
      <c r="D1289" s="12" t="s">
        <v>288</v>
      </c>
      <c r="E1289" s="12" t="s">
        <v>286</v>
      </c>
      <c r="F1289" s="12" t="s">
        <v>254</v>
      </c>
      <c r="G1289" s="13">
        <v>45394</v>
      </c>
      <c r="H1289" s="14">
        <v>800</v>
      </c>
      <c r="I1289" s="15"/>
      <c r="J1289" s="16" t="s">
        <v>281</v>
      </c>
      <c r="K1289" s="17">
        <v>285453</v>
      </c>
      <c r="L1289" s="18">
        <v>2024000903</v>
      </c>
      <c r="M1289" s="19"/>
      <c r="N1289" s="20">
        <v>0</v>
      </c>
      <c r="O1289" s="21">
        <v>0</v>
      </c>
      <c r="P1289" s="22">
        <v>0</v>
      </c>
      <c r="Q1289" s="23">
        <v>0</v>
      </c>
      <c r="R1289" s="24">
        <v>0</v>
      </c>
      <c r="S1289" s="25">
        <f t="shared" si="3"/>
        <v>800</v>
      </c>
      <c r="AMG1289"/>
      <c r="AMH1289"/>
      <c r="AMI1289"/>
      <c r="AMJ1289"/>
    </row>
    <row r="1290" spans="1:1024" s="2" customFormat="1" ht="51" x14ac:dyDescent="0.25">
      <c r="A1290" s="10" t="s">
        <v>20</v>
      </c>
      <c r="B1290" s="10">
        <v>14354</v>
      </c>
      <c r="C1290" s="10">
        <v>3518322</v>
      </c>
      <c r="D1290" s="12" t="s">
        <v>288</v>
      </c>
      <c r="E1290" s="12" t="s">
        <v>287</v>
      </c>
      <c r="F1290" s="12" t="s">
        <v>254</v>
      </c>
      <c r="G1290" s="13">
        <v>45394</v>
      </c>
      <c r="H1290" s="14">
        <v>800</v>
      </c>
      <c r="I1290" s="15"/>
      <c r="J1290" s="16" t="s">
        <v>281</v>
      </c>
      <c r="K1290" s="17">
        <v>285453</v>
      </c>
      <c r="L1290" s="18">
        <v>2024000903</v>
      </c>
      <c r="M1290" s="19"/>
      <c r="N1290" s="20">
        <v>0</v>
      </c>
      <c r="O1290" s="21">
        <v>0</v>
      </c>
      <c r="P1290" s="22">
        <v>0</v>
      </c>
      <c r="Q1290" s="23">
        <v>0</v>
      </c>
      <c r="R1290" s="24">
        <v>0</v>
      </c>
      <c r="S1290" s="25">
        <f t="shared" si="3"/>
        <v>800</v>
      </c>
      <c r="AMG1290"/>
      <c r="AMH1290"/>
      <c r="AMI1290"/>
      <c r="AMJ1290"/>
    </row>
    <row r="1291" spans="1:1024" s="2" customFormat="1" ht="63.75" x14ac:dyDescent="0.25">
      <c r="A1291" s="10" t="s">
        <v>20</v>
      </c>
      <c r="B1291" s="10">
        <v>11996</v>
      </c>
      <c r="C1291" s="10">
        <v>3526277</v>
      </c>
      <c r="D1291" s="12" t="s">
        <v>289</v>
      </c>
      <c r="E1291" s="12" t="s">
        <v>290</v>
      </c>
      <c r="F1291" s="12" t="s">
        <v>254</v>
      </c>
      <c r="G1291" s="13">
        <v>43999</v>
      </c>
      <c r="H1291" s="14">
        <v>880</v>
      </c>
      <c r="I1291" s="15"/>
      <c r="J1291" s="16" t="s">
        <v>291</v>
      </c>
      <c r="K1291" s="17" t="s">
        <v>292</v>
      </c>
      <c r="L1291" s="18" t="s">
        <v>237</v>
      </c>
      <c r="M1291" s="19"/>
      <c r="N1291" s="20">
        <v>0</v>
      </c>
      <c r="O1291" s="21">
        <v>0</v>
      </c>
      <c r="P1291" s="22">
        <v>0</v>
      </c>
      <c r="Q1291" s="23">
        <v>0</v>
      </c>
      <c r="R1291" s="24">
        <v>0</v>
      </c>
      <c r="S1291" s="25">
        <f t="shared" si="3"/>
        <v>880</v>
      </c>
      <c r="AMG1291"/>
      <c r="AMH1291"/>
      <c r="AMI1291"/>
      <c r="AMJ1291"/>
    </row>
    <row r="1292" spans="1:1024" s="2" customFormat="1" ht="51" x14ac:dyDescent="0.25">
      <c r="A1292" s="10" t="s">
        <v>20</v>
      </c>
      <c r="B1292" s="10">
        <v>13640</v>
      </c>
      <c r="C1292" s="10">
        <v>3526206</v>
      </c>
      <c r="D1292" s="12" t="s">
        <v>293</v>
      </c>
      <c r="E1292" s="12" t="s">
        <v>294</v>
      </c>
      <c r="F1292" s="12" t="s">
        <v>254</v>
      </c>
      <c r="G1292" s="13">
        <v>44853</v>
      </c>
      <c r="H1292" s="14">
        <v>4399</v>
      </c>
      <c r="I1292" s="15"/>
      <c r="J1292" s="16" t="s">
        <v>295</v>
      </c>
      <c r="K1292" s="17" t="s">
        <v>296</v>
      </c>
      <c r="L1292" s="18">
        <v>2022008258</v>
      </c>
      <c r="M1292" s="19"/>
      <c r="N1292" s="20">
        <v>0</v>
      </c>
      <c r="O1292" s="21">
        <v>0</v>
      </c>
      <c r="P1292" s="22">
        <v>0</v>
      </c>
      <c r="Q1292" s="23">
        <v>0</v>
      </c>
      <c r="R1292" s="24">
        <v>0</v>
      </c>
      <c r="S1292" s="25">
        <f t="shared" si="3"/>
        <v>4399</v>
      </c>
      <c r="AMG1292"/>
      <c r="AMH1292"/>
      <c r="AMI1292"/>
      <c r="AMJ1292"/>
    </row>
    <row r="1293" spans="1:1024" s="2" customFormat="1" ht="51" x14ac:dyDescent="0.25">
      <c r="A1293" s="10" t="s">
        <v>20</v>
      </c>
      <c r="B1293" s="10">
        <v>13641</v>
      </c>
      <c r="C1293" s="10">
        <v>3526207</v>
      </c>
      <c r="D1293" s="12" t="s">
        <v>293</v>
      </c>
      <c r="E1293" s="12" t="s">
        <v>294</v>
      </c>
      <c r="F1293" s="12" t="s">
        <v>254</v>
      </c>
      <c r="G1293" s="13">
        <v>44853</v>
      </c>
      <c r="H1293" s="14">
        <v>4699</v>
      </c>
      <c r="I1293" s="15"/>
      <c r="J1293" s="16" t="s">
        <v>295</v>
      </c>
      <c r="K1293" s="17" t="s">
        <v>296</v>
      </c>
      <c r="L1293" s="18">
        <v>2022008258</v>
      </c>
      <c r="M1293" s="19"/>
      <c r="N1293" s="20">
        <v>0</v>
      </c>
      <c r="O1293" s="21">
        <v>0</v>
      </c>
      <c r="P1293" s="22">
        <v>0</v>
      </c>
      <c r="Q1293" s="23">
        <v>0</v>
      </c>
      <c r="R1293" s="24">
        <v>0</v>
      </c>
      <c r="S1293" s="25">
        <f t="shared" si="3"/>
        <v>4699</v>
      </c>
      <c r="AMG1293"/>
      <c r="AMH1293"/>
      <c r="AMI1293"/>
      <c r="AMJ1293"/>
    </row>
    <row r="1294" spans="1:1024" s="2" customFormat="1" ht="51" x14ac:dyDescent="0.25">
      <c r="A1294" s="10" t="s">
        <v>20</v>
      </c>
      <c r="B1294" s="10">
        <v>13642</v>
      </c>
      <c r="C1294" s="10">
        <v>3526197</v>
      </c>
      <c r="D1294" s="12" t="s">
        <v>297</v>
      </c>
      <c r="E1294" s="12" t="s">
        <v>294</v>
      </c>
      <c r="F1294" s="12" t="s">
        <v>254</v>
      </c>
      <c r="G1294" s="13">
        <v>44853</v>
      </c>
      <c r="H1294" s="14">
        <v>2999</v>
      </c>
      <c r="I1294" s="15"/>
      <c r="J1294" s="16" t="s">
        <v>295</v>
      </c>
      <c r="K1294" s="17" t="s">
        <v>296</v>
      </c>
      <c r="L1294" s="18">
        <v>2022008258</v>
      </c>
      <c r="M1294" s="19"/>
      <c r="N1294" s="20">
        <v>0</v>
      </c>
      <c r="O1294" s="21">
        <v>0</v>
      </c>
      <c r="P1294" s="22">
        <v>0</v>
      </c>
      <c r="Q1294" s="23">
        <v>0</v>
      </c>
      <c r="R1294" s="24">
        <v>0</v>
      </c>
      <c r="S1294" s="25">
        <f t="shared" si="3"/>
        <v>2999</v>
      </c>
      <c r="AMG1294"/>
      <c r="AMH1294"/>
      <c r="AMI1294"/>
      <c r="AMJ1294"/>
    </row>
    <row r="1295" spans="1:1024" s="2" customFormat="1" ht="51" x14ac:dyDescent="0.25">
      <c r="A1295" s="10" t="s">
        <v>20</v>
      </c>
      <c r="B1295" s="10">
        <v>13643</v>
      </c>
      <c r="C1295" s="10">
        <v>3526198</v>
      </c>
      <c r="D1295" s="12" t="s">
        <v>297</v>
      </c>
      <c r="E1295" s="12" t="s">
        <v>294</v>
      </c>
      <c r="F1295" s="12" t="s">
        <v>254</v>
      </c>
      <c r="G1295" s="13">
        <v>44853</v>
      </c>
      <c r="H1295" s="14">
        <v>2999</v>
      </c>
      <c r="I1295" s="15"/>
      <c r="J1295" s="16" t="s">
        <v>295</v>
      </c>
      <c r="K1295" s="17" t="s">
        <v>296</v>
      </c>
      <c r="L1295" s="18">
        <v>2022008258</v>
      </c>
      <c r="M1295" s="19"/>
      <c r="N1295" s="20">
        <v>0</v>
      </c>
      <c r="O1295" s="21">
        <v>0</v>
      </c>
      <c r="P1295" s="22">
        <v>0</v>
      </c>
      <c r="Q1295" s="23">
        <v>0</v>
      </c>
      <c r="R1295" s="24">
        <v>0</v>
      </c>
      <c r="S1295" s="25">
        <f t="shared" si="3"/>
        <v>2999</v>
      </c>
      <c r="AMG1295"/>
      <c r="AMH1295"/>
      <c r="AMI1295"/>
      <c r="AMJ1295"/>
    </row>
    <row r="1296" spans="1:1024" s="2" customFormat="1" ht="51" x14ac:dyDescent="0.25">
      <c r="A1296" s="10" t="s">
        <v>20</v>
      </c>
      <c r="B1296" s="10">
        <v>13644</v>
      </c>
      <c r="C1296" s="10">
        <v>3526200</v>
      </c>
      <c r="D1296" s="12" t="s">
        <v>298</v>
      </c>
      <c r="E1296" s="12" t="s">
        <v>294</v>
      </c>
      <c r="F1296" s="12" t="s">
        <v>254</v>
      </c>
      <c r="G1296" s="13">
        <v>44853</v>
      </c>
      <c r="H1296" s="14">
        <v>541.59</v>
      </c>
      <c r="I1296" s="15"/>
      <c r="J1296" s="16" t="s">
        <v>295</v>
      </c>
      <c r="K1296" s="17" t="s">
        <v>296</v>
      </c>
      <c r="L1296" s="18">
        <v>2022008258</v>
      </c>
      <c r="M1296" s="19"/>
      <c r="N1296" s="20">
        <v>0</v>
      </c>
      <c r="O1296" s="21">
        <v>0</v>
      </c>
      <c r="P1296" s="22">
        <v>0</v>
      </c>
      <c r="Q1296" s="23">
        <v>0</v>
      </c>
      <c r="R1296" s="24">
        <v>0</v>
      </c>
      <c r="S1296" s="25">
        <f t="shared" si="3"/>
        <v>541.59</v>
      </c>
      <c r="AMG1296"/>
      <c r="AMH1296"/>
      <c r="AMI1296"/>
      <c r="AMJ1296"/>
    </row>
    <row r="1297" spans="1:1024" s="2" customFormat="1" ht="51" x14ac:dyDescent="0.25">
      <c r="A1297" s="10" t="s">
        <v>20</v>
      </c>
      <c r="B1297" s="10">
        <v>13645</v>
      </c>
      <c r="C1297" s="10">
        <v>3526201</v>
      </c>
      <c r="D1297" s="12" t="s">
        <v>299</v>
      </c>
      <c r="E1297" s="12" t="s">
        <v>294</v>
      </c>
      <c r="F1297" s="12" t="s">
        <v>254</v>
      </c>
      <c r="G1297" s="13">
        <v>44853</v>
      </c>
      <c r="H1297" s="14">
        <v>310</v>
      </c>
      <c r="I1297" s="15"/>
      <c r="J1297" s="16" t="s">
        <v>295</v>
      </c>
      <c r="K1297" s="17" t="s">
        <v>296</v>
      </c>
      <c r="L1297" s="18">
        <v>2022008258</v>
      </c>
      <c r="M1297" s="19"/>
      <c r="N1297" s="20">
        <v>0</v>
      </c>
      <c r="O1297" s="21">
        <v>0</v>
      </c>
      <c r="P1297" s="22">
        <v>0</v>
      </c>
      <c r="Q1297" s="23">
        <v>0</v>
      </c>
      <c r="R1297" s="24">
        <v>0</v>
      </c>
      <c r="S1297" s="25">
        <f t="shared" si="3"/>
        <v>310</v>
      </c>
      <c r="AMG1297"/>
      <c r="AMH1297"/>
      <c r="AMI1297"/>
      <c r="AMJ1297"/>
    </row>
    <row r="1298" spans="1:1024" s="2" customFormat="1" ht="51" x14ac:dyDescent="0.25">
      <c r="A1298" s="10" t="s">
        <v>20</v>
      </c>
      <c r="B1298" s="10">
        <v>13646</v>
      </c>
      <c r="C1298" s="10">
        <v>3526202</v>
      </c>
      <c r="D1298" s="12" t="s">
        <v>299</v>
      </c>
      <c r="E1298" s="12" t="s">
        <v>294</v>
      </c>
      <c r="F1298" s="12" t="s">
        <v>254</v>
      </c>
      <c r="G1298" s="13">
        <v>44853</v>
      </c>
      <c r="H1298" s="14">
        <v>143.5</v>
      </c>
      <c r="I1298" s="15"/>
      <c r="J1298" s="16" t="s">
        <v>295</v>
      </c>
      <c r="K1298" s="17" t="s">
        <v>296</v>
      </c>
      <c r="L1298" s="18">
        <v>2022008258</v>
      </c>
      <c r="M1298" s="19"/>
      <c r="N1298" s="20">
        <v>0</v>
      </c>
      <c r="O1298" s="21">
        <v>0</v>
      </c>
      <c r="P1298" s="22">
        <v>0</v>
      </c>
      <c r="Q1298" s="23">
        <v>0</v>
      </c>
      <c r="R1298" s="24">
        <v>0</v>
      </c>
      <c r="S1298" s="25">
        <f t="shared" si="3"/>
        <v>143.5</v>
      </c>
      <c r="AMG1298"/>
      <c r="AMH1298"/>
      <c r="AMI1298"/>
      <c r="AMJ1298"/>
    </row>
    <row r="1299" spans="1:1024" s="2" customFormat="1" ht="51" x14ac:dyDescent="0.25">
      <c r="A1299" s="10" t="s">
        <v>20</v>
      </c>
      <c r="B1299" s="10">
        <v>13647</v>
      </c>
      <c r="C1299" s="10">
        <v>3526203</v>
      </c>
      <c r="D1299" s="12" t="s">
        <v>300</v>
      </c>
      <c r="E1299" s="12" t="s">
        <v>294</v>
      </c>
      <c r="F1299" s="12" t="s">
        <v>254</v>
      </c>
      <c r="G1299" s="13">
        <v>44853</v>
      </c>
      <c r="H1299" s="14">
        <v>269.89</v>
      </c>
      <c r="I1299" s="15"/>
      <c r="J1299" s="16" t="s">
        <v>295</v>
      </c>
      <c r="K1299" s="17" t="s">
        <v>296</v>
      </c>
      <c r="L1299" s="18">
        <v>2022008258</v>
      </c>
      <c r="M1299" s="19"/>
      <c r="N1299" s="20">
        <v>0</v>
      </c>
      <c r="O1299" s="21">
        <v>0</v>
      </c>
      <c r="P1299" s="22">
        <v>0</v>
      </c>
      <c r="Q1299" s="23">
        <v>0</v>
      </c>
      <c r="R1299" s="24">
        <v>0</v>
      </c>
      <c r="S1299" s="25">
        <f t="shared" si="3"/>
        <v>269.89</v>
      </c>
      <c r="AMG1299"/>
      <c r="AMH1299"/>
      <c r="AMI1299"/>
      <c r="AMJ1299"/>
    </row>
    <row r="1300" spans="1:1024" s="2" customFormat="1" ht="51" x14ac:dyDescent="0.25">
      <c r="A1300" s="10" t="s">
        <v>20</v>
      </c>
      <c r="B1300" s="10">
        <v>13650</v>
      </c>
      <c r="C1300" s="10">
        <v>3526204</v>
      </c>
      <c r="D1300" s="12" t="s">
        <v>301</v>
      </c>
      <c r="E1300" s="12" t="s">
        <v>294</v>
      </c>
      <c r="F1300" s="12" t="s">
        <v>254</v>
      </c>
      <c r="G1300" s="13">
        <v>44853</v>
      </c>
      <c r="H1300" s="14">
        <v>1079.0999999999999</v>
      </c>
      <c r="I1300" s="15"/>
      <c r="J1300" s="16" t="s">
        <v>295</v>
      </c>
      <c r="K1300" s="17" t="s">
        <v>296</v>
      </c>
      <c r="L1300" s="18">
        <v>2022008258</v>
      </c>
      <c r="M1300" s="19"/>
      <c r="N1300" s="20">
        <v>0</v>
      </c>
      <c r="O1300" s="21">
        <v>0</v>
      </c>
      <c r="P1300" s="22">
        <v>0</v>
      </c>
      <c r="Q1300" s="23">
        <v>0</v>
      </c>
      <c r="R1300" s="24">
        <v>0</v>
      </c>
      <c r="S1300" s="25">
        <f t="shared" si="3"/>
        <v>1079.0999999999999</v>
      </c>
      <c r="AMG1300"/>
      <c r="AMH1300"/>
      <c r="AMI1300"/>
      <c r="AMJ1300"/>
    </row>
    <row r="1301" spans="1:1024" s="2" customFormat="1" ht="51" x14ac:dyDescent="0.25">
      <c r="A1301" s="10" t="s">
        <v>20</v>
      </c>
      <c r="B1301" s="10">
        <v>13651</v>
      </c>
      <c r="C1301" s="10">
        <v>3526205</v>
      </c>
      <c r="D1301" s="12" t="s">
        <v>302</v>
      </c>
      <c r="E1301" s="12" t="s">
        <v>294</v>
      </c>
      <c r="F1301" s="12" t="s">
        <v>254</v>
      </c>
      <c r="G1301" s="13">
        <v>44853</v>
      </c>
      <c r="H1301" s="14">
        <v>1629.29</v>
      </c>
      <c r="I1301" s="15"/>
      <c r="J1301" s="16" t="s">
        <v>295</v>
      </c>
      <c r="K1301" s="17" t="s">
        <v>296</v>
      </c>
      <c r="L1301" s="18">
        <v>2022008258</v>
      </c>
      <c r="M1301" s="19"/>
      <c r="N1301" s="20">
        <v>0</v>
      </c>
      <c r="O1301" s="21">
        <v>0</v>
      </c>
      <c r="P1301" s="22">
        <v>0</v>
      </c>
      <c r="Q1301" s="23">
        <v>0</v>
      </c>
      <c r="R1301" s="24">
        <v>0</v>
      </c>
      <c r="S1301" s="25">
        <f t="shared" si="3"/>
        <v>1629.29</v>
      </c>
      <c r="AMG1301"/>
      <c r="AMH1301"/>
      <c r="AMI1301"/>
      <c r="AMJ1301"/>
    </row>
    <row r="1302" spans="1:1024" s="2" customFormat="1" ht="51" x14ac:dyDescent="0.25">
      <c r="A1302" s="10" t="s">
        <v>20</v>
      </c>
      <c r="B1302" s="10">
        <v>13653</v>
      </c>
      <c r="C1302" s="10">
        <v>3526208</v>
      </c>
      <c r="D1302" s="12" t="s">
        <v>303</v>
      </c>
      <c r="E1302" s="12" t="s">
        <v>294</v>
      </c>
      <c r="F1302" s="12" t="s">
        <v>254</v>
      </c>
      <c r="G1302" s="13">
        <v>44853</v>
      </c>
      <c r="H1302" s="14">
        <v>589</v>
      </c>
      <c r="I1302" s="15"/>
      <c r="J1302" s="16" t="s">
        <v>295</v>
      </c>
      <c r="K1302" s="17" t="s">
        <v>296</v>
      </c>
      <c r="L1302" s="18">
        <v>2022008258</v>
      </c>
      <c r="M1302" s="19"/>
      <c r="N1302" s="20">
        <v>0</v>
      </c>
      <c r="O1302" s="21">
        <v>0</v>
      </c>
      <c r="P1302" s="22">
        <v>0</v>
      </c>
      <c r="Q1302" s="23">
        <v>0</v>
      </c>
      <c r="R1302" s="24">
        <v>0</v>
      </c>
      <c r="S1302" s="25">
        <f t="shared" si="3"/>
        <v>589</v>
      </c>
      <c r="AMG1302"/>
      <c r="AMH1302"/>
      <c r="AMI1302"/>
      <c r="AMJ1302"/>
    </row>
    <row r="1303" spans="1:1024" s="2" customFormat="1" ht="51" x14ac:dyDescent="0.25">
      <c r="A1303" s="10" t="s">
        <v>20</v>
      </c>
      <c r="B1303" s="10">
        <v>13654</v>
      </c>
      <c r="C1303" s="10">
        <v>3526209</v>
      </c>
      <c r="D1303" s="12" t="s">
        <v>303</v>
      </c>
      <c r="E1303" s="12" t="s">
        <v>294</v>
      </c>
      <c r="F1303" s="12" t="s">
        <v>254</v>
      </c>
      <c r="G1303" s="13">
        <v>44853</v>
      </c>
      <c r="H1303" s="14">
        <v>659.99</v>
      </c>
      <c r="I1303" s="15"/>
      <c r="J1303" s="16" t="s">
        <v>295</v>
      </c>
      <c r="K1303" s="17" t="s">
        <v>296</v>
      </c>
      <c r="L1303" s="18">
        <v>2022008258</v>
      </c>
      <c r="M1303" s="19"/>
      <c r="N1303" s="20">
        <v>0</v>
      </c>
      <c r="O1303" s="21">
        <v>0</v>
      </c>
      <c r="P1303" s="22">
        <v>0</v>
      </c>
      <c r="Q1303" s="23">
        <v>0</v>
      </c>
      <c r="R1303" s="24">
        <v>0</v>
      </c>
      <c r="S1303" s="25">
        <f t="shared" si="3"/>
        <v>659.99</v>
      </c>
      <c r="AMG1303"/>
      <c r="AMH1303"/>
      <c r="AMI1303"/>
      <c r="AMJ1303"/>
    </row>
    <row r="1304" spans="1:1024" s="2" customFormat="1" ht="51" x14ac:dyDescent="0.25">
      <c r="A1304" s="10" t="s">
        <v>20</v>
      </c>
      <c r="B1304" s="10">
        <v>13655</v>
      </c>
      <c r="C1304" s="10">
        <v>3526210</v>
      </c>
      <c r="D1304" s="12" t="s">
        <v>303</v>
      </c>
      <c r="E1304" s="12" t="s">
        <v>294</v>
      </c>
      <c r="F1304" s="12" t="s">
        <v>254</v>
      </c>
      <c r="G1304" s="13">
        <v>44853</v>
      </c>
      <c r="H1304" s="14">
        <v>589</v>
      </c>
      <c r="I1304" s="15"/>
      <c r="J1304" s="16" t="s">
        <v>295</v>
      </c>
      <c r="K1304" s="17" t="s">
        <v>296</v>
      </c>
      <c r="L1304" s="18">
        <v>2022008258</v>
      </c>
      <c r="M1304" s="19"/>
      <c r="N1304" s="20">
        <v>0</v>
      </c>
      <c r="O1304" s="21">
        <v>0</v>
      </c>
      <c r="P1304" s="22">
        <v>0</v>
      </c>
      <c r="Q1304" s="23">
        <v>0</v>
      </c>
      <c r="R1304" s="24">
        <v>0</v>
      </c>
      <c r="S1304" s="25">
        <f t="shared" si="3"/>
        <v>589</v>
      </c>
      <c r="AMG1304"/>
      <c r="AMH1304"/>
      <c r="AMI1304"/>
      <c r="AMJ1304"/>
    </row>
    <row r="1305" spans="1:1024" s="2" customFormat="1" ht="51" x14ac:dyDescent="0.25">
      <c r="A1305" s="10" t="s">
        <v>20</v>
      </c>
      <c r="B1305" s="10">
        <v>13656</v>
      </c>
      <c r="C1305" s="10">
        <v>3526211</v>
      </c>
      <c r="D1305" s="27" t="s">
        <v>304</v>
      </c>
      <c r="E1305" s="12" t="s">
        <v>294</v>
      </c>
      <c r="F1305" s="12" t="s">
        <v>254</v>
      </c>
      <c r="G1305" s="13">
        <v>44853</v>
      </c>
      <c r="H1305" s="14">
        <v>999</v>
      </c>
      <c r="I1305" s="15"/>
      <c r="J1305" s="16" t="s">
        <v>295</v>
      </c>
      <c r="K1305" s="17" t="s">
        <v>296</v>
      </c>
      <c r="L1305" s="18">
        <v>2022008258</v>
      </c>
      <c r="M1305" s="19"/>
      <c r="N1305" s="20">
        <v>0</v>
      </c>
      <c r="O1305" s="21">
        <v>0</v>
      </c>
      <c r="P1305" s="22">
        <v>0</v>
      </c>
      <c r="Q1305" s="23">
        <v>0</v>
      </c>
      <c r="R1305" s="24">
        <v>0</v>
      </c>
      <c r="S1305" s="25">
        <f t="shared" si="3"/>
        <v>999</v>
      </c>
      <c r="AMG1305"/>
      <c r="AMH1305"/>
      <c r="AMI1305"/>
      <c r="AMJ1305"/>
    </row>
    <row r="1306" spans="1:1024" s="2" customFormat="1" ht="51" x14ac:dyDescent="0.25">
      <c r="A1306" s="10" t="s">
        <v>20</v>
      </c>
      <c r="B1306" s="10">
        <v>13657</v>
      </c>
      <c r="C1306" s="10">
        <v>3526212</v>
      </c>
      <c r="D1306" s="27" t="s">
        <v>304</v>
      </c>
      <c r="E1306" s="12" t="s">
        <v>294</v>
      </c>
      <c r="F1306" s="12" t="s">
        <v>254</v>
      </c>
      <c r="G1306" s="13">
        <v>44853</v>
      </c>
      <c r="H1306" s="14">
        <v>1410.18</v>
      </c>
      <c r="I1306" s="15"/>
      <c r="J1306" s="16" t="s">
        <v>295</v>
      </c>
      <c r="K1306" s="17" t="s">
        <v>296</v>
      </c>
      <c r="L1306" s="18">
        <v>2022008258</v>
      </c>
      <c r="M1306" s="19"/>
      <c r="N1306" s="20">
        <v>0</v>
      </c>
      <c r="O1306" s="21">
        <v>0</v>
      </c>
      <c r="P1306" s="22">
        <v>0</v>
      </c>
      <c r="Q1306" s="23">
        <v>0</v>
      </c>
      <c r="R1306" s="24">
        <v>0</v>
      </c>
      <c r="S1306" s="25">
        <f t="shared" si="3"/>
        <v>1410.18</v>
      </c>
      <c r="AMG1306"/>
      <c r="AMH1306"/>
      <c r="AMI1306"/>
      <c r="AMJ1306"/>
    </row>
    <row r="1307" spans="1:1024" s="2" customFormat="1" ht="51" x14ac:dyDescent="0.25">
      <c r="A1307" s="10" t="s">
        <v>20</v>
      </c>
      <c r="B1307" s="10">
        <v>13658</v>
      </c>
      <c r="C1307" s="10">
        <v>3526213</v>
      </c>
      <c r="D1307" s="27" t="s">
        <v>304</v>
      </c>
      <c r="E1307" s="12" t="s">
        <v>294</v>
      </c>
      <c r="F1307" s="12" t="s">
        <v>254</v>
      </c>
      <c r="G1307" s="13">
        <v>44853</v>
      </c>
      <c r="H1307" s="14">
        <v>799.89</v>
      </c>
      <c r="I1307" s="15"/>
      <c r="J1307" s="16" t="s">
        <v>295</v>
      </c>
      <c r="K1307" s="17" t="s">
        <v>296</v>
      </c>
      <c r="L1307" s="18">
        <v>2022008258</v>
      </c>
      <c r="M1307" s="19"/>
      <c r="N1307" s="20">
        <v>0</v>
      </c>
      <c r="O1307" s="21">
        <v>0</v>
      </c>
      <c r="P1307" s="22">
        <v>0</v>
      </c>
      <c r="Q1307" s="23">
        <v>0</v>
      </c>
      <c r="R1307" s="24">
        <v>0</v>
      </c>
      <c r="S1307" s="25">
        <f t="shared" si="3"/>
        <v>799.89</v>
      </c>
      <c r="AMG1307"/>
      <c r="AMH1307"/>
      <c r="AMI1307"/>
      <c r="AMJ1307"/>
    </row>
    <row r="1308" spans="1:1024" s="2" customFormat="1" ht="51" x14ac:dyDescent="0.25">
      <c r="A1308" s="10" t="s">
        <v>20</v>
      </c>
      <c r="B1308" s="10">
        <v>13659</v>
      </c>
      <c r="C1308" s="10">
        <v>3526214</v>
      </c>
      <c r="D1308" s="27" t="s">
        <v>304</v>
      </c>
      <c r="E1308" s="12" t="s">
        <v>294</v>
      </c>
      <c r="F1308" s="12" t="s">
        <v>254</v>
      </c>
      <c r="G1308" s="13">
        <v>44853</v>
      </c>
      <c r="H1308" s="14">
        <v>1379.1</v>
      </c>
      <c r="I1308" s="15"/>
      <c r="J1308" s="16" t="s">
        <v>295</v>
      </c>
      <c r="K1308" s="17" t="s">
        <v>296</v>
      </c>
      <c r="L1308" s="18">
        <v>2022008258</v>
      </c>
      <c r="M1308" s="19"/>
      <c r="N1308" s="20">
        <v>0</v>
      </c>
      <c r="O1308" s="21">
        <v>0</v>
      </c>
      <c r="P1308" s="22">
        <v>0</v>
      </c>
      <c r="Q1308" s="23">
        <v>0</v>
      </c>
      <c r="R1308" s="24">
        <v>0</v>
      </c>
      <c r="S1308" s="25">
        <f t="shared" si="3"/>
        <v>1379.1</v>
      </c>
      <c r="AMG1308"/>
      <c r="AMH1308"/>
      <c r="AMI1308"/>
      <c r="AMJ1308"/>
    </row>
    <row r="1309" spans="1:1024" s="2" customFormat="1" ht="63.75" x14ac:dyDescent="0.25">
      <c r="A1309" s="10" t="s">
        <v>20</v>
      </c>
      <c r="B1309" s="10">
        <v>15227</v>
      </c>
      <c r="C1309" s="10" t="s">
        <v>237</v>
      </c>
      <c r="D1309" s="27" t="s">
        <v>2187</v>
      </c>
      <c r="E1309" s="12" t="s">
        <v>2191</v>
      </c>
      <c r="F1309" s="12" t="s">
        <v>254</v>
      </c>
      <c r="G1309" s="13">
        <v>45626</v>
      </c>
      <c r="H1309" s="14">
        <v>4050</v>
      </c>
      <c r="I1309" s="15"/>
      <c r="J1309" s="16" t="s">
        <v>2194</v>
      </c>
      <c r="K1309" s="17">
        <v>304896</v>
      </c>
      <c r="L1309" s="18">
        <v>2024008440</v>
      </c>
      <c r="M1309" s="19"/>
      <c r="N1309" s="20">
        <v>0</v>
      </c>
      <c r="O1309" s="21">
        <v>0</v>
      </c>
      <c r="P1309" s="22">
        <v>0</v>
      </c>
      <c r="Q1309" s="23">
        <v>0</v>
      </c>
      <c r="R1309" s="24">
        <v>0</v>
      </c>
      <c r="S1309" s="25">
        <f t="shared" ref="S1309:S1372" si="4">H1309</f>
        <v>4050</v>
      </c>
      <c r="AMG1309"/>
      <c r="AMH1309"/>
      <c r="AMI1309"/>
      <c r="AMJ1309"/>
    </row>
    <row r="1310" spans="1:1024" s="2" customFormat="1" ht="63.75" x14ac:dyDescent="0.25">
      <c r="A1310" s="10" t="s">
        <v>20</v>
      </c>
      <c r="B1310" s="10">
        <v>15228</v>
      </c>
      <c r="C1310" s="10" t="s">
        <v>237</v>
      </c>
      <c r="D1310" s="27" t="s">
        <v>2187</v>
      </c>
      <c r="E1310" s="12" t="s">
        <v>2191</v>
      </c>
      <c r="F1310" s="12" t="s">
        <v>254</v>
      </c>
      <c r="G1310" s="13">
        <v>45626</v>
      </c>
      <c r="H1310" s="14">
        <v>4050</v>
      </c>
      <c r="I1310" s="15"/>
      <c r="J1310" s="16" t="s">
        <v>2194</v>
      </c>
      <c r="K1310" s="17">
        <v>304896</v>
      </c>
      <c r="L1310" s="18">
        <v>2024008440</v>
      </c>
      <c r="M1310" s="19"/>
      <c r="N1310" s="20">
        <v>0</v>
      </c>
      <c r="O1310" s="21">
        <v>0</v>
      </c>
      <c r="P1310" s="22">
        <v>0</v>
      </c>
      <c r="Q1310" s="23">
        <v>0</v>
      </c>
      <c r="R1310" s="24">
        <v>0</v>
      </c>
      <c r="S1310" s="25">
        <f t="shared" si="4"/>
        <v>4050</v>
      </c>
      <c r="AMG1310"/>
      <c r="AMH1310"/>
      <c r="AMI1310"/>
      <c r="AMJ1310"/>
    </row>
    <row r="1311" spans="1:1024" s="2" customFormat="1" ht="63.75" x14ac:dyDescent="0.25">
      <c r="A1311" s="10" t="s">
        <v>20</v>
      </c>
      <c r="B1311" s="10">
        <v>15229</v>
      </c>
      <c r="C1311" s="10" t="s">
        <v>237</v>
      </c>
      <c r="D1311" s="27" t="s">
        <v>2187</v>
      </c>
      <c r="E1311" s="12" t="s">
        <v>2191</v>
      </c>
      <c r="F1311" s="12" t="s">
        <v>254</v>
      </c>
      <c r="G1311" s="13">
        <v>45626</v>
      </c>
      <c r="H1311" s="14">
        <v>4050</v>
      </c>
      <c r="I1311" s="15"/>
      <c r="J1311" s="16" t="s">
        <v>2194</v>
      </c>
      <c r="K1311" s="17">
        <v>304896</v>
      </c>
      <c r="L1311" s="18">
        <v>2024008440</v>
      </c>
      <c r="M1311" s="19"/>
      <c r="N1311" s="20">
        <v>0</v>
      </c>
      <c r="O1311" s="21">
        <v>0</v>
      </c>
      <c r="P1311" s="22">
        <v>0</v>
      </c>
      <c r="Q1311" s="23">
        <v>0</v>
      </c>
      <c r="R1311" s="24">
        <v>0</v>
      </c>
      <c r="S1311" s="25">
        <f t="shared" si="4"/>
        <v>4050</v>
      </c>
      <c r="AMG1311"/>
      <c r="AMH1311"/>
      <c r="AMI1311"/>
      <c r="AMJ1311"/>
    </row>
    <row r="1312" spans="1:1024" s="2" customFormat="1" ht="63.75" x14ac:dyDescent="0.25">
      <c r="A1312" s="10" t="s">
        <v>20</v>
      </c>
      <c r="B1312" s="10">
        <v>15230</v>
      </c>
      <c r="C1312" s="10" t="s">
        <v>237</v>
      </c>
      <c r="D1312" s="27" t="s">
        <v>2187</v>
      </c>
      <c r="E1312" s="12" t="s">
        <v>2191</v>
      </c>
      <c r="F1312" s="12" t="s">
        <v>254</v>
      </c>
      <c r="G1312" s="13">
        <v>45626</v>
      </c>
      <c r="H1312" s="14">
        <v>4050</v>
      </c>
      <c r="I1312" s="15"/>
      <c r="J1312" s="16" t="s">
        <v>2194</v>
      </c>
      <c r="K1312" s="17">
        <v>304896</v>
      </c>
      <c r="L1312" s="18">
        <v>2024008440</v>
      </c>
      <c r="M1312" s="19"/>
      <c r="N1312" s="20">
        <v>0</v>
      </c>
      <c r="O1312" s="21">
        <v>0</v>
      </c>
      <c r="P1312" s="22">
        <v>0</v>
      </c>
      <c r="Q1312" s="23">
        <v>0</v>
      </c>
      <c r="R1312" s="24">
        <v>0</v>
      </c>
      <c r="S1312" s="25">
        <f t="shared" si="4"/>
        <v>4050</v>
      </c>
      <c r="AMG1312"/>
      <c r="AMH1312"/>
      <c r="AMI1312"/>
      <c r="AMJ1312"/>
    </row>
    <row r="1313" spans="1:1024" s="2" customFormat="1" ht="63.75" x14ac:dyDescent="0.25">
      <c r="A1313" s="10" t="s">
        <v>20</v>
      </c>
      <c r="B1313" s="10">
        <v>15231</v>
      </c>
      <c r="C1313" s="10" t="s">
        <v>237</v>
      </c>
      <c r="D1313" s="27" t="s">
        <v>2187</v>
      </c>
      <c r="E1313" s="12" t="s">
        <v>2191</v>
      </c>
      <c r="F1313" s="12" t="s">
        <v>254</v>
      </c>
      <c r="G1313" s="13">
        <v>45626</v>
      </c>
      <c r="H1313" s="14">
        <v>4050</v>
      </c>
      <c r="I1313" s="15"/>
      <c r="J1313" s="16" t="s">
        <v>2194</v>
      </c>
      <c r="K1313" s="17">
        <v>304896</v>
      </c>
      <c r="L1313" s="18">
        <v>2024008440</v>
      </c>
      <c r="M1313" s="19"/>
      <c r="N1313" s="20">
        <v>0</v>
      </c>
      <c r="O1313" s="21">
        <v>0</v>
      </c>
      <c r="P1313" s="22">
        <v>0</v>
      </c>
      <c r="Q1313" s="23">
        <v>0</v>
      </c>
      <c r="R1313" s="24">
        <v>0</v>
      </c>
      <c r="S1313" s="25">
        <f t="shared" si="4"/>
        <v>4050</v>
      </c>
      <c r="AMG1313"/>
      <c r="AMH1313"/>
      <c r="AMI1313"/>
      <c r="AMJ1313"/>
    </row>
    <row r="1314" spans="1:1024" s="2" customFormat="1" ht="63.75" x14ac:dyDescent="0.25">
      <c r="A1314" s="10" t="s">
        <v>20</v>
      </c>
      <c r="B1314" s="10">
        <v>15232</v>
      </c>
      <c r="C1314" s="10" t="s">
        <v>237</v>
      </c>
      <c r="D1314" s="27" t="s">
        <v>2187</v>
      </c>
      <c r="E1314" s="12" t="s">
        <v>2191</v>
      </c>
      <c r="F1314" s="12" t="s">
        <v>254</v>
      </c>
      <c r="G1314" s="13">
        <v>45626</v>
      </c>
      <c r="H1314" s="14">
        <v>4050</v>
      </c>
      <c r="I1314" s="15"/>
      <c r="J1314" s="16" t="s">
        <v>2194</v>
      </c>
      <c r="K1314" s="17">
        <v>304896</v>
      </c>
      <c r="L1314" s="18">
        <v>2024008440</v>
      </c>
      <c r="M1314" s="19"/>
      <c r="N1314" s="20">
        <v>0</v>
      </c>
      <c r="O1314" s="21">
        <v>0</v>
      </c>
      <c r="P1314" s="22">
        <v>0</v>
      </c>
      <c r="Q1314" s="23">
        <v>0</v>
      </c>
      <c r="R1314" s="24">
        <v>0</v>
      </c>
      <c r="S1314" s="25">
        <f t="shared" si="4"/>
        <v>4050</v>
      </c>
      <c r="AMG1314"/>
      <c r="AMH1314"/>
      <c r="AMI1314"/>
      <c r="AMJ1314"/>
    </row>
    <row r="1315" spans="1:1024" s="2" customFormat="1" ht="63.75" x14ac:dyDescent="0.25">
      <c r="A1315" s="10" t="s">
        <v>20</v>
      </c>
      <c r="B1315" s="10">
        <v>15233</v>
      </c>
      <c r="C1315" s="10" t="s">
        <v>237</v>
      </c>
      <c r="D1315" s="27" t="s">
        <v>2187</v>
      </c>
      <c r="E1315" s="12" t="s">
        <v>2191</v>
      </c>
      <c r="F1315" s="12" t="s">
        <v>254</v>
      </c>
      <c r="G1315" s="13">
        <v>45626</v>
      </c>
      <c r="H1315" s="14">
        <v>4050</v>
      </c>
      <c r="I1315" s="15"/>
      <c r="J1315" s="16" t="s">
        <v>2194</v>
      </c>
      <c r="K1315" s="17">
        <v>304896</v>
      </c>
      <c r="L1315" s="18">
        <v>2024008440</v>
      </c>
      <c r="M1315" s="19"/>
      <c r="N1315" s="20">
        <v>0</v>
      </c>
      <c r="O1315" s="21">
        <v>0</v>
      </c>
      <c r="P1315" s="22">
        <v>0</v>
      </c>
      <c r="Q1315" s="23">
        <v>0</v>
      </c>
      <c r="R1315" s="24">
        <v>0</v>
      </c>
      <c r="S1315" s="25">
        <f t="shared" si="4"/>
        <v>4050</v>
      </c>
      <c r="AMG1315"/>
      <c r="AMH1315"/>
      <c r="AMI1315"/>
      <c r="AMJ1315"/>
    </row>
    <row r="1316" spans="1:1024" s="2" customFormat="1" ht="63.75" x14ac:dyDescent="0.25">
      <c r="A1316" s="10" t="s">
        <v>20</v>
      </c>
      <c r="B1316" s="10">
        <v>15234</v>
      </c>
      <c r="C1316" s="10" t="s">
        <v>237</v>
      </c>
      <c r="D1316" s="27" t="s">
        <v>2187</v>
      </c>
      <c r="E1316" s="12" t="s">
        <v>2191</v>
      </c>
      <c r="F1316" s="12" t="s">
        <v>254</v>
      </c>
      <c r="G1316" s="13">
        <v>45626</v>
      </c>
      <c r="H1316" s="14">
        <v>4050</v>
      </c>
      <c r="I1316" s="15"/>
      <c r="J1316" s="16" t="s">
        <v>2194</v>
      </c>
      <c r="K1316" s="17">
        <v>304896</v>
      </c>
      <c r="L1316" s="18">
        <v>2024008440</v>
      </c>
      <c r="M1316" s="19"/>
      <c r="N1316" s="20">
        <v>0</v>
      </c>
      <c r="O1316" s="21">
        <v>0</v>
      </c>
      <c r="P1316" s="22">
        <v>0</v>
      </c>
      <c r="Q1316" s="23">
        <v>0</v>
      </c>
      <c r="R1316" s="24">
        <v>0</v>
      </c>
      <c r="S1316" s="25">
        <f t="shared" si="4"/>
        <v>4050</v>
      </c>
      <c r="AMG1316"/>
      <c r="AMH1316"/>
      <c r="AMI1316"/>
      <c r="AMJ1316"/>
    </row>
    <row r="1317" spans="1:1024" s="2" customFormat="1" ht="63.75" x14ac:dyDescent="0.25">
      <c r="A1317" s="10" t="s">
        <v>20</v>
      </c>
      <c r="B1317" s="10">
        <v>15235</v>
      </c>
      <c r="C1317" s="10" t="s">
        <v>237</v>
      </c>
      <c r="D1317" s="27" t="s">
        <v>2187</v>
      </c>
      <c r="E1317" s="12" t="s">
        <v>2191</v>
      </c>
      <c r="F1317" s="12" t="s">
        <v>254</v>
      </c>
      <c r="G1317" s="13">
        <v>45626</v>
      </c>
      <c r="H1317" s="14">
        <v>4050</v>
      </c>
      <c r="I1317" s="15"/>
      <c r="J1317" s="16" t="s">
        <v>2194</v>
      </c>
      <c r="K1317" s="17">
        <v>304896</v>
      </c>
      <c r="L1317" s="18">
        <v>2024008440</v>
      </c>
      <c r="M1317" s="19"/>
      <c r="N1317" s="20">
        <v>0</v>
      </c>
      <c r="O1317" s="21">
        <v>0</v>
      </c>
      <c r="P1317" s="22">
        <v>0</v>
      </c>
      <c r="Q1317" s="23">
        <v>0</v>
      </c>
      <c r="R1317" s="24">
        <v>0</v>
      </c>
      <c r="S1317" s="25">
        <f t="shared" si="4"/>
        <v>4050</v>
      </c>
      <c r="AMG1317"/>
      <c r="AMH1317"/>
      <c r="AMI1317"/>
      <c r="AMJ1317"/>
    </row>
    <row r="1318" spans="1:1024" s="2" customFormat="1" ht="63.75" x14ac:dyDescent="0.25">
      <c r="A1318" s="10" t="s">
        <v>20</v>
      </c>
      <c r="B1318" s="10">
        <v>15236</v>
      </c>
      <c r="C1318" s="10" t="s">
        <v>237</v>
      </c>
      <c r="D1318" s="27" t="s">
        <v>2187</v>
      </c>
      <c r="E1318" s="12" t="s">
        <v>2191</v>
      </c>
      <c r="F1318" s="12" t="s">
        <v>254</v>
      </c>
      <c r="G1318" s="13">
        <v>45626</v>
      </c>
      <c r="H1318" s="14">
        <v>4050</v>
      </c>
      <c r="I1318" s="15"/>
      <c r="J1318" s="16" t="s">
        <v>2194</v>
      </c>
      <c r="K1318" s="17">
        <v>304896</v>
      </c>
      <c r="L1318" s="18">
        <v>2024008440</v>
      </c>
      <c r="M1318" s="19"/>
      <c r="N1318" s="20">
        <v>0</v>
      </c>
      <c r="O1318" s="21">
        <v>0</v>
      </c>
      <c r="P1318" s="22">
        <v>0</v>
      </c>
      <c r="Q1318" s="23">
        <v>0</v>
      </c>
      <c r="R1318" s="24">
        <v>0</v>
      </c>
      <c r="S1318" s="25">
        <f t="shared" si="4"/>
        <v>4050</v>
      </c>
      <c r="AMG1318"/>
      <c r="AMH1318"/>
      <c r="AMI1318"/>
      <c r="AMJ1318"/>
    </row>
    <row r="1319" spans="1:1024" s="2" customFormat="1" ht="63.75" x14ac:dyDescent="0.25">
      <c r="A1319" s="10" t="s">
        <v>20</v>
      </c>
      <c r="B1319" s="10">
        <v>15237</v>
      </c>
      <c r="C1319" s="10" t="s">
        <v>237</v>
      </c>
      <c r="D1319" s="27" t="s">
        <v>2187</v>
      </c>
      <c r="E1319" s="12" t="s">
        <v>257</v>
      </c>
      <c r="F1319" s="12" t="s">
        <v>254</v>
      </c>
      <c r="G1319" s="13">
        <v>45626</v>
      </c>
      <c r="H1319" s="14">
        <v>4050</v>
      </c>
      <c r="I1319" s="15"/>
      <c r="J1319" s="16" t="s">
        <v>2194</v>
      </c>
      <c r="K1319" s="17">
        <v>304896</v>
      </c>
      <c r="L1319" s="18">
        <v>2024008440</v>
      </c>
      <c r="M1319" s="19"/>
      <c r="N1319" s="20">
        <v>0</v>
      </c>
      <c r="O1319" s="21">
        <v>0</v>
      </c>
      <c r="P1319" s="22">
        <v>0</v>
      </c>
      <c r="Q1319" s="23">
        <v>0</v>
      </c>
      <c r="R1319" s="24">
        <v>0</v>
      </c>
      <c r="S1319" s="25">
        <f t="shared" si="4"/>
        <v>4050</v>
      </c>
      <c r="AMG1319"/>
      <c r="AMH1319"/>
      <c r="AMI1319"/>
      <c r="AMJ1319"/>
    </row>
    <row r="1320" spans="1:1024" s="2" customFormat="1" ht="63.75" x14ac:dyDescent="0.25">
      <c r="A1320" s="10" t="s">
        <v>20</v>
      </c>
      <c r="B1320" s="10">
        <v>15238</v>
      </c>
      <c r="C1320" s="10" t="s">
        <v>237</v>
      </c>
      <c r="D1320" s="27" t="s">
        <v>2187</v>
      </c>
      <c r="E1320" s="12" t="s">
        <v>257</v>
      </c>
      <c r="F1320" s="12" t="s">
        <v>254</v>
      </c>
      <c r="G1320" s="13">
        <v>45626</v>
      </c>
      <c r="H1320" s="14">
        <v>4050</v>
      </c>
      <c r="I1320" s="15"/>
      <c r="J1320" s="16" t="s">
        <v>2194</v>
      </c>
      <c r="K1320" s="17">
        <v>304896</v>
      </c>
      <c r="L1320" s="18">
        <v>2024008440</v>
      </c>
      <c r="M1320" s="19"/>
      <c r="N1320" s="20">
        <v>0</v>
      </c>
      <c r="O1320" s="21">
        <v>0</v>
      </c>
      <c r="P1320" s="22">
        <v>0</v>
      </c>
      <c r="Q1320" s="23">
        <v>0</v>
      </c>
      <c r="R1320" s="24">
        <v>0</v>
      </c>
      <c r="S1320" s="25">
        <f t="shared" si="4"/>
        <v>4050</v>
      </c>
      <c r="AMG1320"/>
      <c r="AMH1320"/>
      <c r="AMI1320"/>
      <c r="AMJ1320"/>
    </row>
    <row r="1321" spans="1:1024" s="2" customFormat="1" ht="63.75" x14ac:dyDescent="0.25">
      <c r="A1321" s="10" t="s">
        <v>20</v>
      </c>
      <c r="B1321" s="10">
        <v>15239</v>
      </c>
      <c r="C1321" s="10" t="s">
        <v>237</v>
      </c>
      <c r="D1321" s="27" t="s">
        <v>2187</v>
      </c>
      <c r="E1321" s="12" t="s">
        <v>257</v>
      </c>
      <c r="F1321" s="12" t="s">
        <v>254</v>
      </c>
      <c r="G1321" s="13">
        <v>45626</v>
      </c>
      <c r="H1321" s="14">
        <v>4050</v>
      </c>
      <c r="I1321" s="15"/>
      <c r="J1321" s="16" t="s">
        <v>2194</v>
      </c>
      <c r="K1321" s="17">
        <v>304896</v>
      </c>
      <c r="L1321" s="18">
        <v>2024008440</v>
      </c>
      <c r="M1321" s="19"/>
      <c r="N1321" s="20">
        <v>0</v>
      </c>
      <c r="O1321" s="21">
        <v>0</v>
      </c>
      <c r="P1321" s="22">
        <v>0</v>
      </c>
      <c r="Q1321" s="23">
        <v>0</v>
      </c>
      <c r="R1321" s="24">
        <v>0</v>
      </c>
      <c r="S1321" s="25">
        <f t="shared" si="4"/>
        <v>4050</v>
      </c>
      <c r="AMG1321"/>
      <c r="AMH1321"/>
      <c r="AMI1321"/>
      <c r="AMJ1321"/>
    </row>
    <row r="1322" spans="1:1024" s="2" customFormat="1" ht="63.75" x14ac:dyDescent="0.25">
      <c r="A1322" s="10" t="s">
        <v>20</v>
      </c>
      <c r="B1322" s="10">
        <v>15240</v>
      </c>
      <c r="C1322" s="10" t="s">
        <v>237</v>
      </c>
      <c r="D1322" s="27" t="s">
        <v>2187</v>
      </c>
      <c r="E1322" s="12" t="s">
        <v>257</v>
      </c>
      <c r="F1322" s="12" t="s">
        <v>254</v>
      </c>
      <c r="G1322" s="13">
        <v>45626</v>
      </c>
      <c r="H1322" s="14">
        <v>4050</v>
      </c>
      <c r="I1322" s="15"/>
      <c r="J1322" s="16" t="s">
        <v>2194</v>
      </c>
      <c r="K1322" s="17">
        <v>304896</v>
      </c>
      <c r="L1322" s="18">
        <v>2024008440</v>
      </c>
      <c r="M1322" s="19"/>
      <c r="N1322" s="20">
        <v>0</v>
      </c>
      <c r="O1322" s="21">
        <v>0</v>
      </c>
      <c r="P1322" s="22">
        <v>0</v>
      </c>
      <c r="Q1322" s="23">
        <v>0</v>
      </c>
      <c r="R1322" s="24">
        <v>0</v>
      </c>
      <c r="S1322" s="25">
        <f t="shared" si="4"/>
        <v>4050</v>
      </c>
      <c r="AMG1322"/>
      <c r="AMH1322"/>
      <c r="AMI1322"/>
      <c r="AMJ1322"/>
    </row>
    <row r="1323" spans="1:1024" s="2" customFormat="1" ht="63.75" x14ac:dyDescent="0.25">
      <c r="A1323" s="10" t="s">
        <v>20</v>
      </c>
      <c r="B1323" s="10">
        <v>15241</v>
      </c>
      <c r="C1323" s="10" t="s">
        <v>237</v>
      </c>
      <c r="D1323" s="27" t="s">
        <v>2187</v>
      </c>
      <c r="E1323" s="12" t="s">
        <v>257</v>
      </c>
      <c r="F1323" s="12" t="s">
        <v>254</v>
      </c>
      <c r="G1323" s="13">
        <v>45626</v>
      </c>
      <c r="H1323" s="14">
        <v>4050</v>
      </c>
      <c r="I1323" s="15"/>
      <c r="J1323" s="16" t="s">
        <v>2194</v>
      </c>
      <c r="K1323" s="17">
        <v>304896</v>
      </c>
      <c r="L1323" s="18">
        <v>2024008440</v>
      </c>
      <c r="M1323" s="19"/>
      <c r="N1323" s="20">
        <v>0</v>
      </c>
      <c r="O1323" s="21">
        <v>0</v>
      </c>
      <c r="P1323" s="22">
        <v>0</v>
      </c>
      <c r="Q1323" s="23">
        <v>0</v>
      </c>
      <c r="R1323" s="24">
        <v>0</v>
      </c>
      <c r="S1323" s="25">
        <f t="shared" si="4"/>
        <v>4050</v>
      </c>
      <c r="AMG1323"/>
      <c r="AMH1323"/>
      <c r="AMI1323"/>
      <c r="AMJ1323"/>
    </row>
    <row r="1324" spans="1:1024" s="2" customFormat="1" ht="63.75" x14ac:dyDescent="0.25">
      <c r="A1324" s="10" t="s">
        <v>20</v>
      </c>
      <c r="B1324" s="10">
        <v>15242</v>
      </c>
      <c r="C1324" s="10" t="s">
        <v>237</v>
      </c>
      <c r="D1324" s="27" t="s">
        <v>2187</v>
      </c>
      <c r="E1324" s="12" t="s">
        <v>257</v>
      </c>
      <c r="F1324" s="12" t="s">
        <v>254</v>
      </c>
      <c r="G1324" s="13">
        <v>45626</v>
      </c>
      <c r="H1324" s="14">
        <v>4050</v>
      </c>
      <c r="I1324" s="15"/>
      <c r="J1324" s="16" t="s">
        <v>2194</v>
      </c>
      <c r="K1324" s="17">
        <v>304896</v>
      </c>
      <c r="L1324" s="18">
        <v>2024008440</v>
      </c>
      <c r="M1324" s="19"/>
      <c r="N1324" s="20">
        <v>0</v>
      </c>
      <c r="O1324" s="21">
        <v>0</v>
      </c>
      <c r="P1324" s="22">
        <v>0</v>
      </c>
      <c r="Q1324" s="23">
        <v>0</v>
      </c>
      <c r="R1324" s="24">
        <v>0</v>
      </c>
      <c r="S1324" s="25">
        <f t="shared" si="4"/>
        <v>4050</v>
      </c>
      <c r="AMG1324"/>
      <c r="AMH1324"/>
      <c r="AMI1324"/>
      <c r="AMJ1324"/>
    </row>
    <row r="1325" spans="1:1024" s="2" customFormat="1" ht="63.75" x14ac:dyDescent="0.25">
      <c r="A1325" s="10" t="s">
        <v>20</v>
      </c>
      <c r="B1325" s="10">
        <v>15243</v>
      </c>
      <c r="C1325" s="10" t="s">
        <v>237</v>
      </c>
      <c r="D1325" s="27" t="s">
        <v>2187</v>
      </c>
      <c r="E1325" s="12" t="s">
        <v>257</v>
      </c>
      <c r="F1325" s="12" t="s">
        <v>254</v>
      </c>
      <c r="G1325" s="13">
        <v>45626</v>
      </c>
      <c r="H1325" s="14">
        <v>4050</v>
      </c>
      <c r="I1325" s="15"/>
      <c r="J1325" s="16" t="s">
        <v>2194</v>
      </c>
      <c r="K1325" s="17">
        <v>304896</v>
      </c>
      <c r="L1325" s="18">
        <v>2024008440</v>
      </c>
      <c r="M1325" s="19"/>
      <c r="N1325" s="20">
        <v>0</v>
      </c>
      <c r="O1325" s="21">
        <v>0</v>
      </c>
      <c r="P1325" s="22">
        <v>0</v>
      </c>
      <c r="Q1325" s="23">
        <v>0</v>
      </c>
      <c r="R1325" s="24">
        <v>0</v>
      </c>
      <c r="S1325" s="25">
        <f t="shared" si="4"/>
        <v>4050</v>
      </c>
      <c r="AMG1325"/>
      <c r="AMH1325"/>
      <c r="AMI1325"/>
      <c r="AMJ1325"/>
    </row>
    <row r="1326" spans="1:1024" s="2" customFormat="1" ht="63.75" x14ac:dyDescent="0.25">
      <c r="A1326" s="10" t="s">
        <v>20</v>
      </c>
      <c r="B1326" s="10">
        <v>15244</v>
      </c>
      <c r="C1326" s="10" t="s">
        <v>237</v>
      </c>
      <c r="D1326" s="27" t="s">
        <v>2187</v>
      </c>
      <c r="E1326" s="12" t="s">
        <v>257</v>
      </c>
      <c r="F1326" s="12" t="s">
        <v>254</v>
      </c>
      <c r="G1326" s="13">
        <v>45626</v>
      </c>
      <c r="H1326" s="14">
        <v>4050</v>
      </c>
      <c r="I1326" s="15"/>
      <c r="J1326" s="16" t="s">
        <v>2194</v>
      </c>
      <c r="K1326" s="17">
        <v>304896</v>
      </c>
      <c r="L1326" s="18">
        <v>2024008440</v>
      </c>
      <c r="M1326" s="19"/>
      <c r="N1326" s="20">
        <v>0</v>
      </c>
      <c r="O1326" s="21">
        <v>0</v>
      </c>
      <c r="P1326" s="22">
        <v>0</v>
      </c>
      <c r="Q1326" s="23">
        <v>0</v>
      </c>
      <c r="R1326" s="24">
        <v>0</v>
      </c>
      <c r="S1326" s="25">
        <f t="shared" si="4"/>
        <v>4050</v>
      </c>
      <c r="AMG1326"/>
      <c r="AMH1326"/>
      <c r="AMI1326"/>
      <c r="AMJ1326"/>
    </row>
    <row r="1327" spans="1:1024" s="2" customFormat="1" ht="63.75" x14ac:dyDescent="0.25">
      <c r="A1327" s="10" t="s">
        <v>20</v>
      </c>
      <c r="B1327" s="10">
        <v>15245</v>
      </c>
      <c r="C1327" s="10" t="s">
        <v>237</v>
      </c>
      <c r="D1327" s="27" t="s">
        <v>2187</v>
      </c>
      <c r="E1327" s="12" t="s">
        <v>257</v>
      </c>
      <c r="F1327" s="12" t="s">
        <v>254</v>
      </c>
      <c r="G1327" s="13">
        <v>45626</v>
      </c>
      <c r="H1327" s="14">
        <v>4050</v>
      </c>
      <c r="I1327" s="15"/>
      <c r="J1327" s="16" t="s">
        <v>2194</v>
      </c>
      <c r="K1327" s="17">
        <v>304896</v>
      </c>
      <c r="L1327" s="18">
        <v>2024008440</v>
      </c>
      <c r="M1327" s="19"/>
      <c r="N1327" s="20">
        <v>0</v>
      </c>
      <c r="O1327" s="21">
        <v>0</v>
      </c>
      <c r="P1327" s="22">
        <v>0</v>
      </c>
      <c r="Q1327" s="23">
        <v>0</v>
      </c>
      <c r="R1327" s="24">
        <v>0</v>
      </c>
      <c r="S1327" s="25">
        <f t="shared" si="4"/>
        <v>4050</v>
      </c>
      <c r="AMG1327"/>
      <c r="AMH1327"/>
      <c r="AMI1327"/>
      <c r="AMJ1327"/>
    </row>
    <row r="1328" spans="1:1024" s="2" customFormat="1" ht="63.75" x14ac:dyDescent="0.25">
      <c r="A1328" s="10" t="s">
        <v>20</v>
      </c>
      <c r="B1328" s="10">
        <v>15246</v>
      </c>
      <c r="C1328" s="10" t="s">
        <v>237</v>
      </c>
      <c r="D1328" s="27" t="s">
        <v>2187</v>
      </c>
      <c r="E1328" s="12" t="s">
        <v>257</v>
      </c>
      <c r="F1328" s="12" t="s">
        <v>254</v>
      </c>
      <c r="G1328" s="13">
        <v>45626</v>
      </c>
      <c r="H1328" s="14">
        <v>4050</v>
      </c>
      <c r="I1328" s="15"/>
      <c r="J1328" s="16" t="s">
        <v>2194</v>
      </c>
      <c r="K1328" s="17">
        <v>304896</v>
      </c>
      <c r="L1328" s="18">
        <v>2024008440</v>
      </c>
      <c r="M1328" s="19"/>
      <c r="N1328" s="20">
        <v>0</v>
      </c>
      <c r="O1328" s="21">
        <v>0</v>
      </c>
      <c r="P1328" s="22">
        <v>0</v>
      </c>
      <c r="Q1328" s="23">
        <v>0</v>
      </c>
      <c r="R1328" s="24">
        <v>0</v>
      </c>
      <c r="S1328" s="25">
        <f t="shared" si="4"/>
        <v>4050</v>
      </c>
      <c r="AMG1328"/>
      <c r="AMH1328"/>
      <c r="AMI1328"/>
      <c r="AMJ1328"/>
    </row>
    <row r="1329" spans="1:1024" s="2" customFormat="1" ht="63.75" x14ac:dyDescent="0.25">
      <c r="A1329" s="10" t="s">
        <v>20</v>
      </c>
      <c r="B1329" s="10">
        <v>15247</v>
      </c>
      <c r="C1329" s="10" t="s">
        <v>237</v>
      </c>
      <c r="D1329" s="27" t="s">
        <v>2187</v>
      </c>
      <c r="E1329" s="12" t="s">
        <v>257</v>
      </c>
      <c r="F1329" s="12" t="s">
        <v>254</v>
      </c>
      <c r="G1329" s="13">
        <v>45626</v>
      </c>
      <c r="H1329" s="14">
        <v>4050</v>
      </c>
      <c r="I1329" s="15"/>
      <c r="J1329" s="16" t="s">
        <v>2194</v>
      </c>
      <c r="K1329" s="17">
        <v>304896</v>
      </c>
      <c r="L1329" s="18">
        <v>2024008440</v>
      </c>
      <c r="M1329" s="19"/>
      <c r="N1329" s="20">
        <v>0</v>
      </c>
      <c r="O1329" s="21">
        <v>0</v>
      </c>
      <c r="P1329" s="22">
        <v>0</v>
      </c>
      <c r="Q1329" s="23">
        <v>0</v>
      </c>
      <c r="R1329" s="24">
        <v>0</v>
      </c>
      <c r="S1329" s="25">
        <f t="shared" si="4"/>
        <v>4050</v>
      </c>
      <c r="AMG1329"/>
      <c r="AMH1329"/>
      <c r="AMI1329"/>
      <c r="AMJ1329"/>
    </row>
    <row r="1330" spans="1:1024" s="2" customFormat="1" ht="63.75" x14ac:dyDescent="0.25">
      <c r="A1330" s="10" t="s">
        <v>20</v>
      </c>
      <c r="B1330" s="10">
        <v>15248</v>
      </c>
      <c r="C1330" s="10" t="s">
        <v>237</v>
      </c>
      <c r="D1330" s="27" t="s">
        <v>2187</v>
      </c>
      <c r="E1330" s="12" t="s">
        <v>257</v>
      </c>
      <c r="F1330" s="12" t="s">
        <v>254</v>
      </c>
      <c r="G1330" s="13">
        <v>45626</v>
      </c>
      <c r="H1330" s="14">
        <v>4050</v>
      </c>
      <c r="I1330" s="15"/>
      <c r="J1330" s="16" t="s">
        <v>2194</v>
      </c>
      <c r="K1330" s="17">
        <v>304896</v>
      </c>
      <c r="L1330" s="18">
        <v>2024008440</v>
      </c>
      <c r="M1330" s="19"/>
      <c r="N1330" s="20">
        <v>0</v>
      </c>
      <c r="O1330" s="21">
        <v>0</v>
      </c>
      <c r="P1330" s="22">
        <v>0</v>
      </c>
      <c r="Q1330" s="23">
        <v>0</v>
      </c>
      <c r="R1330" s="24">
        <v>0</v>
      </c>
      <c r="S1330" s="25">
        <f t="shared" si="4"/>
        <v>4050</v>
      </c>
      <c r="AMG1330"/>
      <c r="AMH1330"/>
      <c r="AMI1330"/>
      <c r="AMJ1330"/>
    </row>
    <row r="1331" spans="1:1024" s="2" customFormat="1" ht="63.75" x14ac:dyDescent="0.25">
      <c r="A1331" s="10" t="s">
        <v>20</v>
      </c>
      <c r="B1331" s="10">
        <v>15249</v>
      </c>
      <c r="C1331" s="10" t="s">
        <v>237</v>
      </c>
      <c r="D1331" s="27" t="s">
        <v>2187</v>
      </c>
      <c r="E1331" s="12" t="s">
        <v>257</v>
      </c>
      <c r="F1331" s="12" t="s">
        <v>254</v>
      </c>
      <c r="G1331" s="13">
        <v>45626</v>
      </c>
      <c r="H1331" s="14">
        <v>4050</v>
      </c>
      <c r="I1331" s="15"/>
      <c r="J1331" s="16" t="s">
        <v>2194</v>
      </c>
      <c r="K1331" s="17">
        <v>304896</v>
      </c>
      <c r="L1331" s="18">
        <v>2024008440</v>
      </c>
      <c r="M1331" s="19"/>
      <c r="N1331" s="20">
        <v>0</v>
      </c>
      <c r="O1331" s="21">
        <v>0</v>
      </c>
      <c r="P1331" s="22">
        <v>0</v>
      </c>
      <c r="Q1331" s="23">
        <v>0</v>
      </c>
      <c r="R1331" s="24">
        <v>0</v>
      </c>
      <c r="S1331" s="25">
        <f t="shared" si="4"/>
        <v>4050</v>
      </c>
      <c r="AMG1331"/>
      <c r="AMH1331"/>
      <c r="AMI1331"/>
      <c r="AMJ1331"/>
    </row>
    <row r="1332" spans="1:1024" s="2" customFormat="1" ht="63.75" x14ac:dyDescent="0.25">
      <c r="A1332" s="10" t="s">
        <v>20</v>
      </c>
      <c r="B1332" s="10">
        <v>15250</v>
      </c>
      <c r="C1332" s="10" t="s">
        <v>237</v>
      </c>
      <c r="D1332" s="27" t="s">
        <v>2187</v>
      </c>
      <c r="E1332" s="12" t="s">
        <v>257</v>
      </c>
      <c r="F1332" s="12" t="s">
        <v>254</v>
      </c>
      <c r="G1332" s="13">
        <v>45626</v>
      </c>
      <c r="H1332" s="14">
        <v>4050</v>
      </c>
      <c r="I1332" s="15"/>
      <c r="J1332" s="16" t="s">
        <v>2194</v>
      </c>
      <c r="K1332" s="17">
        <v>304896</v>
      </c>
      <c r="L1332" s="18">
        <v>2024008440</v>
      </c>
      <c r="M1332" s="19"/>
      <c r="N1332" s="20">
        <v>0</v>
      </c>
      <c r="O1332" s="21">
        <v>0</v>
      </c>
      <c r="P1332" s="22">
        <v>0</v>
      </c>
      <c r="Q1332" s="23">
        <v>0</v>
      </c>
      <c r="R1332" s="24">
        <v>0</v>
      </c>
      <c r="S1332" s="25">
        <f t="shared" si="4"/>
        <v>4050</v>
      </c>
      <c r="AMG1332"/>
      <c r="AMH1332"/>
      <c r="AMI1332"/>
      <c r="AMJ1332"/>
    </row>
    <row r="1333" spans="1:1024" s="2" customFormat="1" ht="63.75" x14ac:dyDescent="0.25">
      <c r="A1333" s="10" t="s">
        <v>20</v>
      </c>
      <c r="B1333" s="10">
        <v>15251</v>
      </c>
      <c r="C1333" s="10" t="s">
        <v>237</v>
      </c>
      <c r="D1333" s="27" t="s">
        <v>2187</v>
      </c>
      <c r="E1333" s="12" t="s">
        <v>257</v>
      </c>
      <c r="F1333" s="12" t="s">
        <v>254</v>
      </c>
      <c r="G1333" s="13">
        <v>45626</v>
      </c>
      <c r="H1333" s="14">
        <v>4050</v>
      </c>
      <c r="I1333" s="15"/>
      <c r="J1333" s="16" t="s">
        <v>2194</v>
      </c>
      <c r="K1333" s="17">
        <v>304896</v>
      </c>
      <c r="L1333" s="18">
        <v>2024008440</v>
      </c>
      <c r="M1333" s="19"/>
      <c r="N1333" s="20">
        <v>0</v>
      </c>
      <c r="O1333" s="21">
        <v>0</v>
      </c>
      <c r="P1333" s="22">
        <v>0</v>
      </c>
      <c r="Q1333" s="23">
        <v>0</v>
      </c>
      <c r="R1333" s="24">
        <v>0</v>
      </c>
      <c r="S1333" s="25">
        <f t="shared" si="4"/>
        <v>4050</v>
      </c>
      <c r="AMG1333"/>
      <c r="AMH1333"/>
      <c r="AMI1333"/>
      <c r="AMJ1333"/>
    </row>
    <row r="1334" spans="1:1024" s="2" customFormat="1" ht="63.75" x14ac:dyDescent="0.25">
      <c r="A1334" s="10" t="s">
        <v>20</v>
      </c>
      <c r="B1334" s="10">
        <v>15252</v>
      </c>
      <c r="C1334" s="10" t="s">
        <v>237</v>
      </c>
      <c r="D1334" s="27" t="s">
        <v>2187</v>
      </c>
      <c r="E1334" s="12" t="s">
        <v>257</v>
      </c>
      <c r="F1334" s="12" t="s">
        <v>254</v>
      </c>
      <c r="G1334" s="13">
        <v>45626</v>
      </c>
      <c r="H1334" s="14">
        <v>4050</v>
      </c>
      <c r="I1334" s="15"/>
      <c r="J1334" s="16" t="s">
        <v>2194</v>
      </c>
      <c r="K1334" s="17">
        <v>304896</v>
      </c>
      <c r="L1334" s="18">
        <v>2024008440</v>
      </c>
      <c r="M1334" s="19"/>
      <c r="N1334" s="20">
        <v>0</v>
      </c>
      <c r="O1334" s="21">
        <v>0</v>
      </c>
      <c r="P1334" s="22">
        <v>0</v>
      </c>
      <c r="Q1334" s="23">
        <v>0</v>
      </c>
      <c r="R1334" s="24">
        <v>0</v>
      </c>
      <c r="S1334" s="25">
        <f t="shared" si="4"/>
        <v>4050</v>
      </c>
      <c r="AMG1334"/>
      <c r="AMH1334"/>
      <c r="AMI1334"/>
      <c r="AMJ1334"/>
    </row>
    <row r="1335" spans="1:1024" s="2" customFormat="1" ht="63.75" x14ac:dyDescent="0.25">
      <c r="A1335" s="10" t="s">
        <v>20</v>
      </c>
      <c r="B1335" s="10">
        <v>15253</v>
      </c>
      <c r="C1335" s="10" t="s">
        <v>237</v>
      </c>
      <c r="D1335" s="27" t="s">
        <v>2187</v>
      </c>
      <c r="E1335" s="12" t="s">
        <v>257</v>
      </c>
      <c r="F1335" s="12" t="s">
        <v>254</v>
      </c>
      <c r="G1335" s="13">
        <v>45626</v>
      </c>
      <c r="H1335" s="14">
        <v>4050</v>
      </c>
      <c r="I1335" s="15"/>
      <c r="J1335" s="16" t="s">
        <v>2194</v>
      </c>
      <c r="K1335" s="17">
        <v>304896</v>
      </c>
      <c r="L1335" s="18">
        <v>2024008440</v>
      </c>
      <c r="M1335" s="19"/>
      <c r="N1335" s="20">
        <v>0</v>
      </c>
      <c r="O1335" s="21">
        <v>0</v>
      </c>
      <c r="P1335" s="22">
        <v>0</v>
      </c>
      <c r="Q1335" s="23">
        <v>0</v>
      </c>
      <c r="R1335" s="24">
        <v>0</v>
      </c>
      <c r="S1335" s="25">
        <f t="shared" si="4"/>
        <v>4050</v>
      </c>
      <c r="AMG1335"/>
      <c r="AMH1335"/>
      <c r="AMI1335"/>
      <c r="AMJ1335"/>
    </row>
    <row r="1336" spans="1:1024" s="2" customFormat="1" ht="63.75" x14ac:dyDescent="0.25">
      <c r="A1336" s="10" t="s">
        <v>20</v>
      </c>
      <c r="B1336" s="10">
        <v>15254</v>
      </c>
      <c r="C1336" s="10" t="s">
        <v>237</v>
      </c>
      <c r="D1336" s="27" t="s">
        <v>2187</v>
      </c>
      <c r="E1336" s="12" t="s">
        <v>257</v>
      </c>
      <c r="F1336" s="12" t="s">
        <v>254</v>
      </c>
      <c r="G1336" s="13">
        <v>45626</v>
      </c>
      <c r="H1336" s="14">
        <v>4050</v>
      </c>
      <c r="I1336" s="15"/>
      <c r="J1336" s="16" t="s">
        <v>2194</v>
      </c>
      <c r="K1336" s="17">
        <v>304896</v>
      </c>
      <c r="L1336" s="18">
        <v>2024008440</v>
      </c>
      <c r="M1336" s="19"/>
      <c r="N1336" s="20">
        <v>0</v>
      </c>
      <c r="O1336" s="21">
        <v>0</v>
      </c>
      <c r="P1336" s="22">
        <v>0</v>
      </c>
      <c r="Q1336" s="23">
        <v>0</v>
      </c>
      <c r="R1336" s="24">
        <v>0</v>
      </c>
      <c r="S1336" s="25">
        <f t="shared" si="4"/>
        <v>4050</v>
      </c>
      <c r="AMG1336"/>
      <c r="AMH1336"/>
      <c r="AMI1336"/>
      <c r="AMJ1336"/>
    </row>
    <row r="1337" spans="1:1024" s="2" customFormat="1" ht="63.75" x14ac:dyDescent="0.25">
      <c r="A1337" s="10" t="s">
        <v>20</v>
      </c>
      <c r="B1337" s="10">
        <v>15255</v>
      </c>
      <c r="C1337" s="10" t="s">
        <v>237</v>
      </c>
      <c r="D1337" s="27" t="s">
        <v>2187</v>
      </c>
      <c r="E1337" s="12" t="s">
        <v>257</v>
      </c>
      <c r="F1337" s="12" t="s">
        <v>254</v>
      </c>
      <c r="G1337" s="13">
        <v>45626</v>
      </c>
      <c r="H1337" s="14">
        <v>4050</v>
      </c>
      <c r="I1337" s="15"/>
      <c r="J1337" s="16" t="s">
        <v>2194</v>
      </c>
      <c r="K1337" s="17">
        <v>304896</v>
      </c>
      <c r="L1337" s="18">
        <v>2024008440</v>
      </c>
      <c r="M1337" s="19"/>
      <c r="N1337" s="20">
        <v>0</v>
      </c>
      <c r="O1337" s="21">
        <v>0</v>
      </c>
      <c r="P1337" s="22">
        <v>0</v>
      </c>
      <c r="Q1337" s="23">
        <v>0</v>
      </c>
      <c r="R1337" s="24">
        <v>0</v>
      </c>
      <c r="S1337" s="25">
        <f t="shared" si="4"/>
        <v>4050</v>
      </c>
      <c r="AMG1337"/>
      <c r="AMH1337"/>
      <c r="AMI1337"/>
      <c r="AMJ1337"/>
    </row>
    <row r="1338" spans="1:1024" s="2" customFormat="1" ht="63.75" x14ac:dyDescent="0.25">
      <c r="A1338" s="10" t="s">
        <v>20</v>
      </c>
      <c r="B1338" s="10">
        <v>15256</v>
      </c>
      <c r="C1338" s="10" t="s">
        <v>237</v>
      </c>
      <c r="D1338" s="27" t="s">
        <v>2187</v>
      </c>
      <c r="E1338" s="12" t="s">
        <v>257</v>
      </c>
      <c r="F1338" s="12" t="s">
        <v>254</v>
      </c>
      <c r="G1338" s="13">
        <v>45626</v>
      </c>
      <c r="H1338" s="14">
        <v>4050</v>
      </c>
      <c r="I1338" s="15"/>
      <c r="J1338" s="16" t="s">
        <v>2194</v>
      </c>
      <c r="K1338" s="17">
        <v>304896</v>
      </c>
      <c r="L1338" s="18">
        <v>2024008440</v>
      </c>
      <c r="M1338" s="19"/>
      <c r="N1338" s="20">
        <v>0</v>
      </c>
      <c r="O1338" s="21">
        <v>0</v>
      </c>
      <c r="P1338" s="22">
        <v>0</v>
      </c>
      <c r="Q1338" s="23">
        <v>0</v>
      </c>
      <c r="R1338" s="24">
        <v>0</v>
      </c>
      <c r="S1338" s="25">
        <f t="shared" si="4"/>
        <v>4050</v>
      </c>
      <c r="AMG1338"/>
      <c r="AMH1338"/>
      <c r="AMI1338"/>
      <c r="AMJ1338"/>
    </row>
    <row r="1339" spans="1:1024" s="2" customFormat="1" ht="63.75" x14ac:dyDescent="0.25">
      <c r="A1339" s="10" t="s">
        <v>20</v>
      </c>
      <c r="B1339" s="10">
        <v>15257</v>
      </c>
      <c r="C1339" s="10" t="s">
        <v>237</v>
      </c>
      <c r="D1339" s="27" t="s">
        <v>2187</v>
      </c>
      <c r="E1339" s="12" t="s">
        <v>257</v>
      </c>
      <c r="F1339" s="12" t="s">
        <v>254</v>
      </c>
      <c r="G1339" s="13">
        <v>45626</v>
      </c>
      <c r="H1339" s="14">
        <v>4050</v>
      </c>
      <c r="I1339" s="15"/>
      <c r="J1339" s="16" t="s">
        <v>2194</v>
      </c>
      <c r="K1339" s="17">
        <v>304896</v>
      </c>
      <c r="L1339" s="18">
        <v>2024008440</v>
      </c>
      <c r="M1339" s="19"/>
      <c r="N1339" s="20">
        <v>0</v>
      </c>
      <c r="O1339" s="21">
        <v>0</v>
      </c>
      <c r="P1339" s="22">
        <v>0</v>
      </c>
      <c r="Q1339" s="23">
        <v>0</v>
      </c>
      <c r="R1339" s="24">
        <v>0</v>
      </c>
      <c r="S1339" s="25">
        <f t="shared" si="4"/>
        <v>4050</v>
      </c>
      <c r="AMG1339"/>
      <c r="AMH1339"/>
      <c r="AMI1339"/>
      <c r="AMJ1339"/>
    </row>
    <row r="1340" spans="1:1024" s="2" customFormat="1" ht="63.75" x14ac:dyDescent="0.25">
      <c r="A1340" s="10" t="s">
        <v>20</v>
      </c>
      <c r="B1340" s="10">
        <v>15258</v>
      </c>
      <c r="C1340" s="10" t="s">
        <v>237</v>
      </c>
      <c r="D1340" s="27" t="s">
        <v>2187</v>
      </c>
      <c r="E1340" s="12" t="s">
        <v>2192</v>
      </c>
      <c r="F1340" s="12" t="s">
        <v>254</v>
      </c>
      <c r="G1340" s="13">
        <v>45626</v>
      </c>
      <c r="H1340" s="14">
        <v>4050</v>
      </c>
      <c r="I1340" s="15"/>
      <c r="J1340" s="16" t="s">
        <v>2194</v>
      </c>
      <c r="K1340" s="17">
        <v>304896</v>
      </c>
      <c r="L1340" s="18">
        <v>2024008440</v>
      </c>
      <c r="M1340" s="19"/>
      <c r="N1340" s="20">
        <v>0</v>
      </c>
      <c r="O1340" s="21">
        <v>0</v>
      </c>
      <c r="P1340" s="22">
        <v>0</v>
      </c>
      <c r="Q1340" s="23">
        <v>0</v>
      </c>
      <c r="R1340" s="24">
        <v>0</v>
      </c>
      <c r="S1340" s="25">
        <f t="shared" si="4"/>
        <v>4050</v>
      </c>
      <c r="AMG1340"/>
      <c r="AMH1340"/>
      <c r="AMI1340"/>
      <c r="AMJ1340"/>
    </row>
    <row r="1341" spans="1:1024" s="2" customFormat="1" ht="63.75" x14ac:dyDescent="0.25">
      <c r="A1341" s="10" t="s">
        <v>20</v>
      </c>
      <c r="B1341" s="10">
        <v>15259</v>
      </c>
      <c r="C1341" s="10" t="s">
        <v>237</v>
      </c>
      <c r="D1341" s="27" t="s">
        <v>2187</v>
      </c>
      <c r="E1341" s="12" t="s">
        <v>257</v>
      </c>
      <c r="F1341" s="12" t="s">
        <v>254</v>
      </c>
      <c r="G1341" s="13">
        <v>45626</v>
      </c>
      <c r="H1341" s="14">
        <v>4050</v>
      </c>
      <c r="I1341" s="15"/>
      <c r="J1341" s="16" t="s">
        <v>2194</v>
      </c>
      <c r="K1341" s="17">
        <v>304896</v>
      </c>
      <c r="L1341" s="18">
        <v>2024008440</v>
      </c>
      <c r="M1341" s="19"/>
      <c r="N1341" s="20">
        <v>0</v>
      </c>
      <c r="O1341" s="21">
        <v>0</v>
      </c>
      <c r="P1341" s="22">
        <v>0</v>
      </c>
      <c r="Q1341" s="23">
        <v>0</v>
      </c>
      <c r="R1341" s="24">
        <v>0</v>
      </c>
      <c r="S1341" s="25">
        <f t="shared" si="4"/>
        <v>4050</v>
      </c>
      <c r="AMG1341"/>
      <c r="AMH1341"/>
      <c r="AMI1341"/>
      <c r="AMJ1341"/>
    </row>
    <row r="1342" spans="1:1024" s="2" customFormat="1" ht="63.75" x14ac:dyDescent="0.25">
      <c r="A1342" s="10" t="s">
        <v>20</v>
      </c>
      <c r="B1342" s="10">
        <v>15260</v>
      </c>
      <c r="C1342" s="10" t="s">
        <v>237</v>
      </c>
      <c r="D1342" s="27" t="s">
        <v>2187</v>
      </c>
      <c r="E1342" s="12" t="s">
        <v>257</v>
      </c>
      <c r="F1342" s="12" t="s">
        <v>254</v>
      </c>
      <c r="G1342" s="13">
        <v>45626</v>
      </c>
      <c r="H1342" s="14">
        <v>4050</v>
      </c>
      <c r="I1342" s="15"/>
      <c r="J1342" s="16" t="s">
        <v>2194</v>
      </c>
      <c r="K1342" s="17">
        <v>304896</v>
      </c>
      <c r="L1342" s="18">
        <v>2024008440</v>
      </c>
      <c r="M1342" s="19"/>
      <c r="N1342" s="20">
        <v>0</v>
      </c>
      <c r="O1342" s="21">
        <v>0</v>
      </c>
      <c r="P1342" s="22">
        <v>0</v>
      </c>
      <c r="Q1342" s="23">
        <v>0</v>
      </c>
      <c r="R1342" s="24">
        <v>0</v>
      </c>
      <c r="S1342" s="25">
        <f t="shared" si="4"/>
        <v>4050</v>
      </c>
      <c r="AMG1342"/>
      <c r="AMH1342"/>
      <c r="AMI1342"/>
      <c r="AMJ1342"/>
    </row>
    <row r="1343" spans="1:1024" s="2" customFormat="1" ht="63.75" x14ac:dyDescent="0.25">
      <c r="A1343" s="10" t="s">
        <v>20</v>
      </c>
      <c r="B1343" s="10">
        <v>15261</v>
      </c>
      <c r="C1343" s="10" t="s">
        <v>237</v>
      </c>
      <c r="D1343" s="27" t="s">
        <v>2187</v>
      </c>
      <c r="E1343" s="12" t="s">
        <v>257</v>
      </c>
      <c r="F1343" s="12" t="s">
        <v>254</v>
      </c>
      <c r="G1343" s="13">
        <v>45626</v>
      </c>
      <c r="H1343" s="14">
        <v>4050</v>
      </c>
      <c r="I1343" s="15"/>
      <c r="J1343" s="16" t="s">
        <v>2194</v>
      </c>
      <c r="K1343" s="17">
        <v>304896</v>
      </c>
      <c r="L1343" s="18">
        <v>2024008440</v>
      </c>
      <c r="M1343" s="19"/>
      <c r="N1343" s="20">
        <v>0</v>
      </c>
      <c r="O1343" s="21">
        <v>0</v>
      </c>
      <c r="P1343" s="22">
        <v>0</v>
      </c>
      <c r="Q1343" s="23">
        <v>0</v>
      </c>
      <c r="R1343" s="24">
        <v>0</v>
      </c>
      <c r="S1343" s="25">
        <f t="shared" si="4"/>
        <v>4050</v>
      </c>
      <c r="AMG1343"/>
      <c r="AMH1343"/>
      <c r="AMI1343"/>
      <c r="AMJ1343"/>
    </row>
    <row r="1344" spans="1:1024" s="2" customFormat="1" ht="63.75" x14ac:dyDescent="0.25">
      <c r="A1344" s="10" t="s">
        <v>20</v>
      </c>
      <c r="B1344" s="10">
        <v>15262</v>
      </c>
      <c r="C1344" s="10" t="s">
        <v>237</v>
      </c>
      <c r="D1344" s="27" t="s">
        <v>2187</v>
      </c>
      <c r="E1344" s="12" t="s">
        <v>257</v>
      </c>
      <c r="F1344" s="12" t="s">
        <v>254</v>
      </c>
      <c r="G1344" s="13">
        <v>45626</v>
      </c>
      <c r="H1344" s="14">
        <v>4050</v>
      </c>
      <c r="I1344" s="15"/>
      <c r="J1344" s="16" t="s">
        <v>2194</v>
      </c>
      <c r="K1344" s="17">
        <v>304896</v>
      </c>
      <c r="L1344" s="18">
        <v>2024008440</v>
      </c>
      <c r="M1344" s="19"/>
      <c r="N1344" s="20">
        <v>0</v>
      </c>
      <c r="O1344" s="21">
        <v>0</v>
      </c>
      <c r="P1344" s="22">
        <v>0</v>
      </c>
      <c r="Q1344" s="23">
        <v>0</v>
      </c>
      <c r="R1344" s="24">
        <v>0</v>
      </c>
      <c r="S1344" s="25">
        <f t="shared" si="4"/>
        <v>4050</v>
      </c>
      <c r="AMG1344"/>
      <c r="AMH1344"/>
      <c r="AMI1344"/>
      <c r="AMJ1344"/>
    </row>
    <row r="1345" spans="1:1024" s="2" customFormat="1" ht="63.75" x14ac:dyDescent="0.25">
      <c r="A1345" s="10" t="s">
        <v>20</v>
      </c>
      <c r="B1345" s="10">
        <v>15263</v>
      </c>
      <c r="C1345" s="10" t="s">
        <v>237</v>
      </c>
      <c r="D1345" s="27" t="s">
        <v>2187</v>
      </c>
      <c r="E1345" s="12" t="s">
        <v>257</v>
      </c>
      <c r="F1345" s="12" t="s">
        <v>254</v>
      </c>
      <c r="G1345" s="13">
        <v>45626</v>
      </c>
      <c r="H1345" s="14">
        <v>4050</v>
      </c>
      <c r="I1345" s="15"/>
      <c r="J1345" s="16" t="s">
        <v>2194</v>
      </c>
      <c r="K1345" s="17">
        <v>304896</v>
      </c>
      <c r="L1345" s="18">
        <v>2024008440</v>
      </c>
      <c r="M1345" s="19"/>
      <c r="N1345" s="20">
        <v>0</v>
      </c>
      <c r="O1345" s="21">
        <v>0</v>
      </c>
      <c r="P1345" s="22">
        <v>0</v>
      </c>
      <c r="Q1345" s="23">
        <v>0</v>
      </c>
      <c r="R1345" s="24">
        <v>0</v>
      </c>
      <c r="S1345" s="25">
        <f t="shared" si="4"/>
        <v>4050</v>
      </c>
      <c r="AMG1345"/>
      <c r="AMH1345"/>
      <c r="AMI1345"/>
      <c r="AMJ1345"/>
    </row>
    <row r="1346" spans="1:1024" s="2" customFormat="1" ht="63.75" x14ac:dyDescent="0.25">
      <c r="A1346" s="10" t="s">
        <v>20</v>
      </c>
      <c r="B1346" s="10">
        <v>15264</v>
      </c>
      <c r="C1346" s="10" t="s">
        <v>237</v>
      </c>
      <c r="D1346" s="27" t="s">
        <v>2187</v>
      </c>
      <c r="E1346" s="12" t="s">
        <v>257</v>
      </c>
      <c r="F1346" s="12" t="s">
        <v>254</v>
      </c>
      <c r="G1346" s="13">
        <v>45626</v>
      </c>
      <c r="H1346" s="14">
        <v>4050</v>
      </c>
      <c r="I1346" s="15"/>
      <c r="J1346" s="16" t="s">
        <v>2194</v>
      </c>
      <c r="K1346" s="17">
        <v>304896</v>
      </c>
      <c r="L1346" s="18">
        <v>2024008440</v>
      </c>
      <c r="M1346" s="19"/>
      <c r="N1346" s="20">
        <v>0</v>
      </c>
      <c r="O1346" s="21">
        <v>0</v>
      </c>
      <c r="P1346" s="22">
        <v>0</v>
      </c>
      <c r="Q1346" s="23">
        <v>0</v>
      </c>
      <c r="R1346" s="24">
        <v>0</v>
      </c>
      <c r="S1346" s="25">
        <f t="shared" si="4"/>
        <v>4050</v>
      </c>
      <c r="AMG1346"/>
      <c r="AMH1346"/>
      <c r="AMI1346"/>
      <c r="AMJ1346"/>
    </row>
    <row r="1347" spans="1:1024" s="2" customFormat="1" ht="63.75" x14ac:dyDescent="0.25">
      <c r="A1347" s="10" t="s">
        <v>20</v>
      </c>
      <c r="B1347" s="10">
        <v>15265</v>
      </c>
      <c r="C1347" s="10" t="s">
        <v>237</v>
      </c>
      <c r="D1347" s="27" t="s">
        <v>2187</v>
      </c>
      <c r="E1347" s="12" t="s">
        <v>257</v>
      </c>
      <c r="F1347" s="12" t="s">
        <v>254</v>
      </c>
      <c r="G1347" s="13">
        <v>45626</v>
      </c>
      <c r="H1347" s="14">
        <v>4050</v>
      </c>
      <c r="I1347" s="15"/>
      <c r="J1347" s="16" t="s">
        <v>2194</v>
      </c>
      <c r="K1347" s="17">
        <v>304896</v>
      </c>
      <c r="L1347" s="18">
        <v>2024008440</v>
      </c>
      <c r="M1347" s="19"/>
      <c r="N1347" s="20">
        <v>0</v>
      </c>
      <c r="O1347" s="21">
        <v>0</v>
      </c>
      <c r="P1347" s="22">
        <v>0</v>
      </c>
      <c r="Q1347" s="23">
        <v>0</v>
      </c>
      <c r="R1347" s="24">
        <v>0</v>
      </c>
      <c r="S1347" s="25">
        <f t="shared" si="4"/>
        <v>4050</v>
      </c>
      <c r="AMG1347"/>
      <c r="AMH1347"/>
      <c r="AMI1347"/>
      <c r="AMJ1347"/>
    </row>
    <row r="1348" spans="1:1024" s="2" customFormat="1" ht="63.75" x14ac:dyDescent="0.25">
      <c r="A1348" s="10" t="s">
        <v>20</v>
      </c>
      <c r="B1348" s="10">
        <v>15266</v>
      </c>
      <c r="C1348" s="10" t="s">
        <v>237</v>
      </c>
      <c r="D1348" s="27" t="s">
        <v>2187</v>
      </c>
      <c r="E1348" s="12" t="s">
        <v>257</v>
      </c>
      <c r="F1348" s="12" t="s">
        <v>254</v>
      </c>
      <c r="G1348" s="13">
        <v>45626</v>
      </c>
      <c r="H1348" s="14">
        <v>4050</v>
      </c>
      <c r="I1348" s="15"/>
      <c r="J1348" s="16" t="s">
        <v>2194</v>
      </c>
      <c r="K1348" s="17">
        <v>304896</v>
      </c>
      <c r="L1348" s="18">
        <v>2024008440</v>
      </c>
      <c r="M1348" s="19"/>
      <c r="N1348" s="20">
        <v>0</v>
      </c>
      <c r="O1348" s="21">
        <v>0</v>
      </c>
      <c r="P1348" s="22">
        <v>0</v>
      </c>
      <c r="Q1348" s="23">
        <v>0</v>
      </c>
      <c r="R1348" s="24">
        <v>0</v>
      </c>
      <c r="S1348" s="25">
        <f t="shared" si="4"/>
        <v>4050</v>
      </c>
      <c r="AMG1348"/>
      <c r="AMH1348"/>
      <c r="AMI1348"/>
      <c r="AMJ1348"/>
    </row>
    <row r="1349" spans="1:1024" s="2" customFormat="1" ht="63.75" x14ac:dyDescent="0.25">
      <c r="A1349" s="10" t="s">
        <v>20</v>
      </c>
      <c r="B1349" s="10">
        <v>15267</v>
      </c>
      <c r="C1349" s="10" t="s">
        <v>237</v>
      </c>
      <c r="D1349" s="27" t="s">
        <v>2187</v>
      </c>
      <c r="E1349" s="12" t="s">
        <v>257</v>
      </c>
      <c r="F1349" s="12" t="s">
        <v>254</v>
      </c>
      <c r="G1349" s="13">
        <v>45626</v>
      </c>
      <c r="H1349" s="14">
        <v>4050</v>
      </c>
      <c r="I1349" s="15"/>
      <c r="J1349" s="16" t="s">
        <v>2194</v>
      </c>
      <c r="K1349" s="17">
        <v>304896</v>
      </c>
      <c r="L1349" s="18">
        <v>2024008440</v>
      </c>
      <c r="M1349" s="19"/>
      <c r="N1349" s="20">
        <v>0</v>
      </c>
      <c r="O1349" s="21">
        <v>0</v>
      </c>
      <c r="P1349" s="22">
        <v>0</v>
      </c>
      <c r="Q1349" s="23">
        <v>0</v>
      </c>
      <c r="R1349" s="24">
        <v>0</v>
      </c>
      <c r="S1349" s="25">
        <f t="shared" si="4"/>
        <v>4050</v>
      </c>
      <c r="AMG1349"/>
      <c r="AMH1349"/>
      <c r="AMI1349"/>
      <c r="AMJ1349"/>
    </row>
    <row r="1350" spans="1:1024" s="2" customFormat="1" ht="63.75" x14ac:dyDescent="0.25">
      <c r="A1350" s="10" t="s">
        <v>20</v>
      </c>
      <c r="B1350" s="10">
        <v>15268</v>
      </c>
      <c r="C1350" s="10" t="s">
        <v>237</v>
      </c>
      <c r="D1350" s="27" t="s">
        <v>2187</v>
      </c>
      <c r="E1350" s="12" t="s">
        <v>257</v>
      </c>
      <c r="F1350" s="12" t="s">
        <v>254</v>
      </c>
      <c r="G1350" s="13">
        <v>45626</v>
      </c>
      <c r="H1350" s="14">
        <v>4050</v>
      </c>
      <c r="I1350" s="15"/>
      <c r="J1350" s="16" t="s">
        <v>2194</v>
      </c>
      <c r="K1350" s="17">
        <v>304896</v>
      </c>
      <c r="L1350" s="18">
        <v>2024008440</v>
      </c>
      <c r="M1350" s="19"/>
      <c r="N1350" s="20">
        <v>0</v>
      </c>
      <c r="O1350" s="21">
        <v>0</v>
      </c>
      <c r="P1350" s="22">
        <v>0</v>
      </c>
      <c r="Q1350" s="23">
        <v>0</v>
      </c>
      <c r="R1350" s="24">
        <v>0</v>
      </c>
      <c r="S1350" s="25">
        <f t="shared" si="4"/>
        <v>4050</v>
      </c>
      <c r="AMG1350"/>
      <c r="AMH1350"/>
      <c r="AMI1350"/>
      <c r="AMJ1350"/>
    </row>
    <row r="1351" spans="1:1024" s="2" customFormat="1" ht="63.75" x14ac:dyDescent="0.25">
      <c r="A1351" s="10" t="s">
        <v>20</v>
      </c>
      <c r="B1351" s="10">
        <v>15269</v>
      </c>
      <c r="C1351" s="10" t="s">
        <v>237</v>
      </c>
      <c r="D1351" s="27" t="s">
        <v>2187</v>
      </c>
      <c r="E1351" s="12" t="s">
        <v>257</v>
      </c>
      <c r="F1351" s="12" t="s">
        <v>254</v>
      </c>
      <c r="G1351" s="13">
        <v>45626</v>
      </c>
      <c r="H1351" s="14">
        <v>4050</v>
      </c>
      <c r="I1351" s="15"/>
      <c r="J1351" s="16" t="s">
        <v>2194</v>
      </c>
      <c r="K1351" s="17">
        <v>304896</v>
      </c>
      <c r="L1351" s="18">
        <v>2024008440</v>
      </c>
      <c r="M1351" s="19"/>
      <c r="N1351" s="20">
        <v>0</v>
      </c>
      <c r="O1351" s="21">
        <v>0</v>
      </c>
      <c r="P1351" s="22">
        <v>0</v>
      </c>
      <c r="Q1351" s="23">
        <v>0</v>
      </c>
      <c r="R1351" s="24">
        <v>0</v>
      </c>
      <c r="S1351" s="25">
        <f t="shared" si="4"/>
        <v>4050</v>
      </c>
      <c r="AMG1351"/>
      <c r="AMH1351"/>
      <c r="AMI1351"/>
      <c r="AMJ1351"/>
    </row>
    <row r="1352" spans="1:1024" s="2" customFormat="1" ht="63.75" x14ac:dyDescent="0.25">
      <c r="A1352" s="10" t="s">
        <v>20</v>
      </c>
      <c r="B1352" s="10">
        <v>15270</v>
      </c>
      <c r="C1352" s="10" t="s">
        <v>237</v>
      </c>
      <c r="D1352" s="27" t="s">
        <v>2187</v>
      </c>
      <c r="E1352" s="12" t="s">
        <v>257</v>
      </c>
      <c r="F1352" s="12" t="s">
        <v>254</v>
      </c>
      <c r="G1352" s="13">
        <v>45626</v>
      </c>
      <c r="H1352" s="14">
        <v>4050</v>
      </c>
      <c r="I1352" s="15"/>
      <c r="J1352" s="16" t="s">
        <v>2194</v>
      </c>
      <c r="K1352" s="17">
        <v>304896</v>
      </c>
      <c r="L1352" s="18">
        <v>2024008440</v>
      </c>
      <c r="M1352" s="19"/>
      <c r="N1352" s="20">
        <v>0</v>
      </c>
      <c r="O1352" s="21">
        <v>0</v>
      </c>
      <c r="P1352" s="22">
        <v>0</v>
      </c>
      <c r="Q1352" s="23">
        <v>0</v>
      </c>
      <c r="R1352" s="24">
        <v>0</v>
      </c>
      <c r="S1352" s="25">
        <f t="shared" si="4"/>
        <v>4050</v>
      </c>
      <c r="AMG1352"/>
      <c r="AMH1352"/>
      <c r="AMI1352"/>
      <c r="AMJ1352"/>
    </row>
    <row r="1353" spans="1:1024" s="2" customFormat="1" ht="63.75" x14ac:dyDescent="0.25">
      <c r="A1353" s="10" t="s">
        <v>20</v>
      </c>
      <c r="B1353" s="10">
        <v>15271</v>
      </c>
      <c r="C1353" s="10" t="s">
        <v>237</v>
      </c>
      <c r="D1353" s="27" t="s">
        <v>2187</v>
      </c>
      <c r="E1353" s="12" t="s">
        <v>257</v>
      </c>
      <c r="F1353" s="12" t="s">
        <v>254</v>
      </c>
      <c r="G1353" s="13">
        <v>45626</v>
      </c>
      <c r="H1353" s="14">
        <v>4050</v>
      </c>
      <c r="I1353" s="15"/>
      <c r="J1353" s="16" t="s">
        <v>2194</v>
      </c>
      <c r="K1353" s="17">
        <v>304896</v>
      </c>
      <c r="L1353" s="18">
        <v>2024008440</v>
      </c>
      <c r="M1353" s="19"/>
      <c r="N1353" s="20">
        <v>0</v>
      </c>
      <c r="O1353" s="21">
        <v>0</v>
      </c>
      <c r="P1353" s="22">
        <v>0</v>
      </c>
      <c r="Q1353" s="23">
        <v>0</v>
      </c>
      <c r="R1353" s="24">
        <v>0</v>
      </c>
      <c r="S1353" s="25">
        <f t="shared" si="4"/>
        <v>4050</v>
      </c>
      <c r="AMG1353"/>
      <c r="AMH1353"/>
      <c r="AMI1353"/>
      <c r="AMJ1353"/>
    </row>
    <row r="1354" spans="1:1024" s="2" customFormat="1" ht="63.75" x14ac:dyDescent="0.25">
      <c r="A1354" s="10" t="s">
        <v>20</v>
      </c>
      <c r="B1354" s="10">
        <v>15272</v>
      </c>
      <c r="C1354" s="10" t="s">
        <v>237</v>
      </c>
      <c r="D1354" s="27" t="s">
        <v>2187</v>
      </c>
      <c r="E1354" s="12" t="s">
        <v>257</v>
      </c>
      <c r="F1354" s="12" t="s">
        <v>254</v>
      </c>
      <c r="G1354" s="13">
        <v>45626</v>
      </c>
      <c r="H1354" s="14">
        <v>4050</v>
      </c>
      <c r="I1354" s="15"/>
      <c r="J1354" s="16" t="s">
        <v>2194</v>
      </c>
      <c r="K1354" s="17">
        <v>304896</v>
      </c>
      <c r="L1354" s="18">
        <v>2024008440</v>
      </c>
      <c r="M1354" s="19"/>
      <c r="N1354" s="20">
        <v>0</v>
      </c>
      <c r="O1354" s="21">
        <v>0</v>
      </c>
      <c r="P1354" s="22">
        <v>0</v>
      </c>
      <c r="Q1354" s="23">
        <v>0</v>
      </c>
      <c r="R1354" s="24">
        <v>0</v>
      </c>
      <c r="S1354" s="25">
        <f t="shared" si="4"/>
        <v>4050</v>
      </c>
      <c r="AMG1354"/>
      <c r="AMH1354"/>
      <c r="AMI1354"/>
      <c r="AMJ1354"/>
    </row>
    <row r="1355" spans="1:1024" s="2" customFormat="1" ht="63.75" x14ac:dyDescent="0.25">
      <c r="A1355" s="10" t="s">
        <v>20</v>
      </c>
      <c r="B1355" s="10">
        <v>15273</v>
      </c>
      <c r="C1355" s="10" t="s">
        <v>237</v>
      </c>
      <c r="D1355" s="27" t="s">
        <v>2187</v>
      </c>
      <c r="E1355" s="12" t="s">
        <v>257</v>
      </c>
      <c r="F1355" s="12" t="s">
        <v>254</v>
      </c>
      <c r="G1355" s="13">
        <v>45626</v>
      </c>
      <c r="H1355" s="14">
        <v>4050</v>
      </c>
      <c r="I1355" s="15"/>
      <c r="J1355" s="16" t="s">
        <v>2194</v>
      </c>
      <c r="K1355" s="17">
        <v>304896</v>
      </c>
      <c r="L1355" s="18">
        <v>2024008440</v>
      </c>
      <c r="M1355" s="19"/>
      <c r="N1355" s="20">
        <v>0</v>
      </c>
      <c r="O1355" s="21">
        <v>0</v>
      </c>
      <c r="P1355" s="22">
        <v>0</v>
      </c>
      <c r="Q1355" s="23">
        <v>0</v>
      </c>
      <c r="R1355" s="24">
        <v>0</v>
      </c>
      <c r="S1355" s="25">
        <f t="shared" si="4"/>
        <v>4050</v>
      </c>
      <c r="AMG1355"/>
      <c r="AMH1355"/>
      <c r="AMI1355"/>
      <c r="AMJ1355"/>
    </row>
    <row r="1356" spans="1:1024" s="2" customFormat="1" ht="63.75" x14ac:dyDescent="0.25">
      <c r="A1356" s="10" t="s">
        <v>20</v>
      </c>
      <c r="B1356" s="10">
        <v>15274</v>
      </c>
      <c r="C1356" s="10" t="s">
        <v>237</v>
      </c>
      <c r="D1356" s="27" t="s">
        <v>2187</v>
      </c>
      <c r="E1356" s="12" t="s">
        <v>257</v>
      </c>
      <c r="F1356" s="12" t="s">
        <v>254</v>
      </c>
      <c r="G1356" s="13">
        <v>45626</v>
      </c>
      <c r="H1356" s="14">
        <v>4050</v>
      </c>
      <c r="I1356" s="15"/>
      <c r="J1356" s="16" t="s">
        <v>2194</v>
      </c>
      <c r="K1356" s="17">
        <v>304896</v>
      </c>
      <c r="L1356" s="18">
        <v>2024008440</v>
      </c>
      <c r="M1356" s="19"/>
      <c r="N1356" s="20">
        <v>0</v>
      </c>
      <c r="O1356" s="21">
        <v>0</v>
      </c>
      <c r="P1356" s="22">
        <v>0</v>
      </c>
      <c r="Q1356" s="23">
        <v>0</v>
      </c>
      <c r="R1356" s="24">
        <v>0</v>
      </c>
      <c r="S1356" s="25">
        <f t="shared" si="4"/>
        <v>4050</v>
      </c>
      <c r="AMG1356"/>
      <c r="AMH1356"/>
      <c r="AMI1356"/>
      <c r="AMJ1356"/>
    </row>
    <row r="1357" spans="1:1024" s="2" customFormat="1" ht="63.75" x14ac:dyDescent="0.25">
      <c r="A1357" s="10" t="s">
        <v>20</v>
      </c>
      <c r="B1357" s="10">
        <v>15275</v>
      </c>
      <c r="C1357" s="10" t="s">
        <v>237</v>
      </c>
      <c r="D1357" s="27" t="s">
        <v>2187</v>
      </c>
      <c r="E1357" s="12" t="s">
        <v>257</v>
      </c>
      <c r="F1357" s="12" t="s">
        <v>254</v>
      </c>
      <c r="G1357" s="13">
        <v>45626</v>
      </c>
      <c r="H1357" s="14">
        <v>4050</v>
      </c>
      <c r="I1357" s="15"/>
      <c r="J1357" s="16" t="s">
        <v>2194</v>
      </c>
      <c r="K1357" s="17">
        <v>304896</v>
      </c>
      <c r="L1357" s="18">
        <v>2024008440</v>
      </c>
      <c r="M1357" s="19"/>
      <c r="N1357" s="20">
        <v>0</v>
      </c>
      <c r="O1357" s="21">
        <v>0</v>
      </c>
      <c r="P1357" s="22">
        <v>0</v>
      </c>
      <c r="Q1357" s="23">
        <v>0</v>
      </c>
      <c r="R1357" s="24">
        <v>0</v>
      </c>
      <c r="S1357" s="25">
        <f t="shared" si="4"/>
        <v>4050</v>
      </c>
      <c r="AMG1357"/>
      <c r="AMH1357"/>
      <c r="AMI1357"/>
      <c r="AMJ1357"/>
    </row>
    <row r="1358" spans="1:1024" s="2" customFormat="1" ht="63.75" x14ac:dyDescent="0.25">
      <c r="A1358" s="10" t="s">
        <v>20</v>
      </c>
      <c r="B1358" s="10">
        <v>15276</v>
      </c>
      <c r="C1358" s="10" t="s">
        <v>237</v>
      </c>
      <c r="D1358" s="27" t="s">
        <v>2187</v>
      </c>
      <c r="E1358" s="12" t="s">
        <v>257</v>
      </c>
      <c r="F1358" s="12" t="s">
        <v>254</v>
      </c>
      <c r="G1358" s="13">
        <v>45626</v>
      </c>
      <c r="H1358" s="14">
        <v>4050</v>
      </c>
      <c r="I1358" s="15"/>
      <c r="J1358" s="16" t="s">
        <v>2194</v>
      </c>
      <c r="K1358" s="17">
        <v>304896</v>
      </c>
      <c r="L1358" s="18">
        <v>2024008440</v>
      </c>
      <c r="M1358" s="19"/>
      <c r="N1358" s="20">
        <v>0</v>
      </c>
      <c r="O1358" s="21">
        <v>0</v>
      </c>
      <c r="P1358" s="22">
        <v>0</v>
      </c>
      <c r="Q1358" s="23">
        <v>0</v>
      </c>
      <c r="R1358" s="24">
        <v>0</v>
      </c>
      <c r="S1358" s="25">
        <f t="shared" si="4"/>
        <v>4050</v>
      </c>
      <c r="AMG1358"/>
      <c r="AMH1358"/>
      <c r="AMI1358"/>
      <c r="AMJ1358"/>
    </row>
    <row r="1359" spans="1:1024" s="2" customFormat="1" ht="63.75" x14ac:dyDescent="0.25">
      <c r="A1359" s="10" t="s">
        <v>20</v>
      </c>
      <c r="B1359" s="10">
        <v>15277</v>
      </c>
      <c r="C1359" s="10" t="s">
        <v>237</v>
      </c>
      <c r="D1359" s="27" t="s">
        <v>2187</v>
      </c>
      <c r="E1359" s="12" t="s">
        <v>257</v>
      </c>
      <c r="F1359" s="12" t="s">
        <v>254</v>
      </c>
      <c r="G1359" s="13">
        <v>45626</v>
      </c>
      <c r="H1359" s="14">
        <v>4050</v>
      </c>
      <c r="I1359" s="15"/>
      <c r="J1359" s="16" t="s">
        <v>2194</v>
      </c>
      <c r="K1359" s="17">
        <v>304896</v>
      </c>
      <c r="L1359" s="18">
        <v>2024008440</v>
      </c>
      <c r="M1359" s="19"/>
      <c r="N1359" s="20">
        <v>0</v>
      </c>
      <c r="O1359" s="21">
        <v>0</v>
      </c>
      <c r="P1359" s="22">
        <v>0</v>
      </c>
      <c r="Q1359" s="23">
        <v>0</v>
      </c>
      <c r="R1359" s="24">
        <v>0</v>
      </c>
      <c r="S1359" s="25">
        <f t="shared" si="4"/>
        <v>4050</v>
      </c>
      <c r="AMG1359"/>
      <c r="AMH1359"/>
      <c r="AMI1359"/>
      <c r="AMJ1359"/>
    </row>
    <row r="1360" spans="1:1024" s="2" customFormat="1" ht="63.75" x14ac:dyDescent="0.25">
      <c r="A1360" s="10" t="s">
        <v>20</v>
      </c>
      <c r="B1360" s="10">
        <v>15278</v>
      </c>
      <c r="C1360" s="10" t="s">
        <v>237</v>
      </c>
      <c r="D1360" s="27" t="s">
        <v>2187</v>
      </c>
      <c r="E1360" s="12" t="s">
        <v>257</v>
      </c>
      <c r="F1360" s="12" t="s">
        <v>254</v>
      </c>
      <c r="G1360" s="13">
        <v>45626</v>
      </c>
      <c r="H1360" s="14">
        <v>4050</v>
      </c>
      <c r="I1360" s="15"/>
      <c r="J1360" s="16" t="s">
        <v>2194</v>
      </c>
      <c r="K1360" s="17">
        <v>304896</v>
      </c>
      <c r="L1360" s="18">
        <v>2024008440</v>
      </c>
      <c r="M1360" s="19"/>
      <c r="N1360" s="20">
        <v>0</v>
      </c>
      <c r="O1360" s="21">
        <v>0</v>
      </c>
      <c r="P1360" s="22">
        <v>0</v>
      </c>
      <c r="Q1360" s="23">
        <v>0</v>
      </c>
      <c r="R1360" s="24">
        <v>0</v>
      </c>
      <c r="S1360" s="25">
        <f t="shared" si="4"/>
        <v>4050</v>
      </c>
      <c r="AMG1360"/>
      <c r="AMH1360"/>
      <c r="AMI1360"/>
      <c r="AMJ1360"/>
    </row>
    <row r="1361" spans="1:1024" s="2" customFormat="1" ht="63.75" x14ac:dyDescent="0.25">
      <c r="A1361" s="10" t="s">
        <v>20</v>
      </c>
      <c r="B1361" s="10">
        <v>15279</v>
      </c>
      <c r="C1361" s="10" t="s">
        <v>237</v>
      </c>
      <c r="D1361" s="27" t="s">
        <v>2187</v>
      </c>
      <c r="E1361" s="12" t="s">
        <v>257</v>
      </c>
      <c r="F1361" s="12" t="s">
        <v>254</v>
      </c>
      <c r="G1361" s="13">
        <v>45626</v>
      </c>
      <c r="H1361" s="14">
        <v>4050</v>
      </c>
      <c r="I1361" s="15"/>
      <c r="J1361" s="16" t="s">
        <v>2194</v>
      </c>
      <c r="K1361" s="17">
        <v>304896</v>
      </c>
      <c r="L1361" s="18">
        <v>2024008440</v>
      </c>
      <c r="M1361" s="19"/>
      <c r="N1361" s="20">
        <v>0</v>
      </c>
      <c r="O1361" s="21">
        <v>0</v>
      </c>
      <c r="P1361" s="22">
        <v>0</v>
      </c>
      <c r="Q1361" s="23">
        <v>0</v>
      </c>
      <c r="R1361" s="24">
        <v>0</v>
      </c>
      <c r="S1361" s="25">
        <f t="shared" si="4"/>
        <v>4050</v>
      </c>
      <c r="AMG1361"/>
      <c r="AMH1361"/>
      <c r="AMI1361"/>
      <c r="AMJ1361"/>
    </row>
    <row r="1362" spans="1:1024" s="2" customFormat="1" ht="63.75" x14ac:dyDescent="0.25">
      <c r="A1362" s="10" t="s">
        <v>20</v>
      </c>
      <c r="B1362" s="10">
        <v>15280</v>
      </c>
      <c r="C1362" s="10" t="s">
        <v>237</v>
      </c>
      <c r="D1362" s="27" t="s">
        <v>2187</v>
      </c>
      <c r="E1362" s="12" t="s">
        <v>257</v>
      </c>
      <c r="F1362" s="12" t="s">
        <v>254</v>
      </c>
      <c r="G1362" s="13">
        <v>45626</v>
      </c>
      <c r="H1362" s="14">
        <v>4050</v>
      </c>
      <c r="I1362" s="15"/>
      <c r="J1362" s="16" t="s">
        <v>2194</v>
      </c>
      <c r="K1362" s="17">
        <v>304896</v>
      </c>
      <c r="L1362" s="18">
        <v>2024008440</v>
      </c>
      <c r="M1362" s="19"/>
      <c r="N1362" s="20">
        <v>0</v>
      </c>
      <c r="O1362" s="21">
        <v>0</v>
      </c>
      <c r="P1362" s="22">
        <v>0</v>
      </c>
      <c r="Q1362" s="23">
        <v>0</v>
      </c>
      <c r="R1362" s="24">
        <v>0</v>
      </c>
      <c r="S1362" s="25">
        <f t="shared" si="4"/>
        <v>4050</v>
      </c>
      <c r="AMG1362"/>
      <c r="AMH1362"/>
      <c r="AMI1362"/>
      <c r="AMJ1362"/>
    </row>
    <row r="1363" spans="1:1024" s="2" customFormat="1" ht="63.75" x14ac:dyDescent="0.25">
      <c r="A1363" s="10" t="s">
        <v>20</v>
      </c>
      <c r="B1363" s="10">
        <v>15281</v>
      </c>
      <c r="C1363" s="10" t="s">
        <v>237</v>
      </c>
      <c r="D1363" s="27" t="s">
        <v>2187</v>
      </c>
      <c r="E1363" s="12" t="s">
        <v>257</v>
      </c>
      <c r="F1363" s="12" t="s">
        <v>254</v>
      </c>
      <c r="G1363" s="13">
        <v>45626</v>
      </c>
      <c r="H1363" s="14">
        <v>4050</v>
      </c>
      <c r="I1363" s="15"/>
      <c r="J1363" s="16" t="s">
        <v>2194</v>
      </c>
      <c r="K1363" s="17">
        <v>304896</v>
      </c>
      <c r="L1363" s="18">
        <v>2024008440</v>
      </c>
      <c r="M1363" s="19"/>
      <c r="N1363" s="20">
        <v>0</v>
      </c>
      <c r="O1363" s="21">
        <v>0</v>
      </c>
      <c r="P1363" s="22">
        <v>0</v>
      </c>
      <c r="Q1363" s="23">
        <v>0</v>
      </c>
      <c r="R1363" s="24">
        <v>0</v>
      </c>
      <c r="S1363" s="25">
        <f t="shared" si="4"/>
        <v>4050</v>
      </c>
      <c r="AMG1363"/>
      <c r="AMH1363"/>
      <c r="AMI1363"/>
      <c r="AMJ1363"/>
    </row>
    <row r="1364" spans="1:1024" s="2" customFormat="1" ht="63.75" x14ac:dyDescent="0.25">
      <c r="A1364" s="10" t="s">
        <v>20</v>
      </c>
      <c r="B1364" s="10">
        <v>15282</v>
      </c>
      <c r="C1364" s="10" t="s">
        <v>237</v>
      </c>
      <c r="D1364" s="27" t="s">
        <v>2187</v>
      </c>
      <c r="E1364" s="12" t="s">
        <v>257</v>
      </c>
      <c r="F1364" s="12" t="s">
        <v>254</v>
      </c>
      <c r="G1364" s="13">
        <v>45626</v>
      </c>
      <c r="H1364" s="14">
        <v>4050</v>
      </c>
      <c r="I1364" s="15"/>
      <c r="J1364" s="16" t="s">
        <v>2194</v>
      </c>
      <c r="K1364" s="17">
        <v>304896</v>
      </c>
      <c r="L1364" s="18">
        <v>2024008440</v>
      </c>
      <c r="M1364" s="19"/>
      <c r="N1364" s="20">
        <v>0</v>
      </c>
      <c r="O1364" s="21">
        <v>0</v>
      </c>
      <c r="P1364" s="22">
        <v>0</v>
      </c>
      <c r="Q1364" s="23">
        <v>0</v>
      </c>
      <c r="R1364" s="24">
        <v>0</v>
      </c>
      <c r="S1364" s="25">
        <f t="shared" si="4"/>
        <v>4050</v>
      </c>
      <c r="AMG1364"/>
      <c r="AMH1364"/>
      <c r="AMI1364"/>
      <c r="AMJ1364"/>
    </row>
    <row r="1365" spans="1:1024" s="2" customFormat="1" ht="63.75" x14ac:dyDescent="0.25">
      <c r="A1365" s="10" t="s">
        <v>20</v>
      </c>
      <c r="B1365" s="10">
        <v>15283</v>
      </c>
      <c r="C1365" s="10" t="s">
        <v>237</v>
      </c>
      <c r="D1365" s="27" t="s">
        <v>2187</v>
      </c>
      <c r="E1365" s="12" t="s">
        <v>257</v>
      </c>
      <c r="F1365" s="12" t="s">
        <v>254</v>
      </c>
      <c r="G1365" s="13">
        <v>45626</v>
      </c>
      <c r="H1365" s="14">
        <v>4050</v>
      </c>
      <c r="I1365" s="15"/>
      <c r="J1365" s="16" t="s">
        <v>2194</v>
      </c>
      <c r="K1365" s="17">
        <v>304896</v>
      </c>
      <c r="L1365" s="18">
        <v>2024008440</v>
      </c>
      <c r="M1365" s="19"/>
      <c r="N1365" s="20">
        <v>0</v>
      </c>
      <c r="O1365" s="21">
        <v>0</v>
      </c>
      <c r="P1365" s="22">
        <v>0</v>
      </c>
      <c r="Q1365" s="23">
        <v>0</v>
      </c>
      <c r="R1365" s="24">
        <v>0</v>
      </c>
      <c r="S1365" s="25">
        <f t="shared" si="4"/>
        <v>4050</v>
      </c>
      <c r="AMG1365"/>
      <c r="AMH1365"/>
      <c r="AMI1365"/>
      <c r="AMJ1365"/>
    </row>
    <row r="1366" spans="1:1024" s="2" customFormat="1" ht="63.75" x14ac:dyDescent="0.25">
      <c r="A1366" s="10" t="s">
        <v>20</v>
      </c>
      <c r="B1366" s="10">
        <v>15284</v>
      </c>
      <c r="C1366" s="10" t="s">
        <v>237</v>
      </c>
      <c r="D1366" s="27" t="s">
        <v>2187</v>
      </c>
      <c r="E1366" s="12" t="s">
        <v>257</v>
      </c>
      <c r="F1366" s="12" t="s">
        <v>254</v>
      </c>
      <c r="G1366" s="13">
        <v>45626</v>
      </c>
      <c r="H1366" s="14">
        <v>4050</v>
      </c>
      <c r="I1366" s="15"/>
      <c r="J1366" s="16" t="s">
        <v>2194</v>
      </c>
      <c r="K1366" s="17">
        <v>304896</v>
      </c>
      <c r="L1366" s="18">
        <v>2024008440</v>
      </c>
      <c r="M1366" s="19"/>
      <c r="N1366" s="20">
        <v>0</v>
      </c>
      <c r="O1366" s="21">
        <v>0</v>
      </c>
      <c r="P1366" s="22">
        <v>0</v>
      </c>
      <c r="Q1366" s="23">
        <v>0</v>
      </c>
      <c r="R1366" s="24">
        <v>0</v>
      </c>
      <c r="S1366" s="25">
        <f t="shared" si="4"/>
        <v>4050</v>
      </c>
      <c r="AMG1366"/>
      <c r="AMH1366"/>
      <c r="AMI1366"/>
      <c r="AMJ1366"/>
    </row>
    <row r="1367" spans="1:1024" s="2" customFormat="1" ht="63.75" x14ac:dyDescent="0.25">
      <c r="A1367" s="10" t="s">
        <v>20</v>
      </c>
      <c r="B1367" s="10">
        <v>15285</v>
      </c>
      <c r="C1367" s="10" t="s">
        <v>237</v>
      </c>
      <c r="D1367" s="27" t="s">
        <v>2187</v>
      </c>
      <c r="E1367" s="12" t="s">
        <v>257</v>
      </c>
      <c r="F1367" s="12" t="s">
        <v>254</v>
      </c>
      <c r="G1367" s="13">
        <v>45626</v>
      </c>
      <c r="H1367" s="14">
        <v>4050</v>
      </c>
      <c r="I1367" s="15"/>
      <c r="J1367" s="16" t="s">
        <v>2194</v>
      </c>
      <c r="K1367" s="17">
        <v>304896</v>
      </c>
      <c r="L1367" s="18">
        <v>2024008440</v>
      </c>
      <c r="M1367" s="19"/>
      <c r="N1367" s="20">
        <v>0</v>
      </c>
      <c r="O1367" s="21">
        <v>0</v>
      </c>
      <c r="P1367" s="22">
        <v>0</v>
      </c>
      <c r="Q1367" s="23">
        <v>0</v>
      </c>
      <c r="R1367" s="24">
        <v>0</v>
      </c>
      <c r="S1367" s="25">
        <f t="shared" si="4"/>
        <v>4050</v>
      </c>
      <c r="AMG1367"/>
      <c r="AMH1367"/>
      <c r="AMI1367"/>
      <c r="AMJ1367"/>
    </row>
    <row r="1368" spans="1:1024" s="2" customFormat="1" ht="63.75" x14ac:dyDescent="0.25">
      <c r="A1368" s="10" t="s">
        <v>20</v>
      </c>
      <c r="B1368" s="10">
        <v>15286</v>
      </c>
      <c r="C1368" s="10" t="s">
        <v>237</v>
      </c>
      <c r="D1368" s="27" t="s">
        <v>2187</v>
      </c>
      <c r="E1368" s="12" t="s">
        <v>257</v>
      </c>
      <c r="F1368" s="12" t="s">
        <v>254</v>
      </c>
      <c r="G1368" s="13">
        <v>45626</v>
      </c>
      <c r="H1368" s="14">
        <v>4050</v>
      </c>
      <c r="I1368" s="15"/>
      <c r="J1368" s="16" t="s">
        <v>2194</v>
      </c>
      <c r="K1368" s="17">
        <v>304896</v>
      </c>
      <c r="L1368" s="18">
        <v>2024008440</v>
      </c>
      <c r="M1368" s="19"/>
      <c r="N1368" s="20">
        <v>0</v>
      </c>
      <c r="O1368" s="21">
        <v>0</v>
      </c>
      <c r="P1368" s="22">
        <v>0</v>
      </c>
      <c r="Q1368" s="23">
        <v>0</v>
      </c>
      <c r="R1368" s="24">
        <v>0</v>
      </c>
      <c r="S1368" s="25">
        <f t="shared" si="4"/>
        <v>4050</v>
      </c>
      <c r="AMG1368"/>
      <c r="AMH1368"/>
      <c r="AMI1368"/>
      <c r="AMJ1368"/>
    </row>
    <row r="1369" spans="1:1024" s="2" customFormat="1" ht="63.75" x14ac:dyDescent="0.25">
      <c r="A1369" s="10" t="s">
        <v>20</v>
      </c>
      <c r="B1369" s="10">
        <v>15287</v>
      </c>
      <c r="C1369" s="10" t="s">
        <v>237</v>
      </c>
      <c r="D1369" s="27" t="s">
        <v>2187</v>
      </c>
      <c r="E1369" s="12" t="s">
        <v>257</v>
      </c>
      <c r="F1369" s="12" t="s">
        <v>254</v>
      </c>
      <c r="G1369" s="13">
        <v>45626</v>
      </c>
      <c r="H1369" s="14">
        <v>4050</v>
      </c>
      <c r="I1369" s="15"/>
      <c r="J1369" s="16" t="s">
        <v>2194</v>
      </c>
      <c r="K1369" s="17">
        <v>304896</v>
      </c>
      <c r="L1369" s="18">
        <v>2024008440</v>
      </c>
      <c r="M1369" s="19"/>
      <c r="N1369" s="20">
        <v>0</v>
      </c>
      <c r="O1369" s="21">
        <v>0</v>
      </c>
      <c r="P1369" s="22">
        <v>0</v>
      </c>
      <c r="Q1369" s="23">
        <v>0</v>
      </c>
      <c r="R1369" s="24">
        <v>0</v>
      </c>
      <c r="S1369" s="25">
        <f t="shared" si="4"/>
        <v>4050</v>
      </c>
      <c r="AMG1369"/>
      <c r="AMH1369"/>
      <c r="AMI1369"/>
      <c r="AMJ1369"/>
    </row>
    <row r="1370" spans="1:1024" s="2" customFormat="1" ht="63.75" x14ac:dyDescent="0.25">
      <c r="A1370" s="10" t="s">
        <v>20</v>
      </c>
      <c r="B1370" s="10">
        <v>15288</v>
      </c>
      <c r="C1370" s="10" t="s">
        <v>237</v>
      </c>
      <c r="D1370" s="27" t="s">
        <v>2187</v>
      </c>
      <c r="E1370" s="12" t="s">
        <v>257</v>
      </c>
      <c r="F1370" s="12" t="s">
        <v>254</v>
      </c>
      <c r="G1370" s="13">
        <v>45626</v>
      </c>
      <c r="H1370" s="14">
        <v>4050</v>
      </c>
      <c r="I1370" s="15"/>
      <c r="J1370" s="16" t="s">
        <v>2194</v>
      </c>
      <c r="K1370" s="17">
        <v>304896</v>
      </c>
      <c r="L1370" s="18">
        <v>2024008440</v>
      </c>
      <c r="M1370" s="19"/>
      <c r="N1370" s="20">
        <v>0</v>
      </c>
      <c r="O1370" s="21">
        <v>0</v>
      </c>
      <c r="P1370" s="22">
        <v>0</v>
      </c>
      <c r="Q1370" s="23">
        <v>0</v>
      </c>
      <c r="R1370" s="24">
        <v>0</v>
      </c>
      <c r="S1370" s="25">
        <f t="shared" si="4"/>
        <v>4050</v>
      </c>
      <c r="AMG1370"/>
      <c r="AMH1370"/>
      <c r="AMI1370"/>
      <c r="AMJ1370"/>
    </row>
    <row r="1371" spans="1:1024" s="2" customFormat="1" ht="63.75" x14ac:dyDescent="0.25">
      <c r="A1371" s="10" t="s">
        <v>20</v>
      </c>
      <c r="B1371" s="10">
        <v>15289</v>
      </c>
      <c r="C1371" s="10" t="s">
        <v>237</v>
      </c>
      <c r="D1371" s="27" t="s">
        <v>2187</v>
      </c>
      <c r="E1371" s="12" t="s">
        <v>257</v>
      </c>
      <c r="F1371" s="12" t="s">
        <v>254</v>
      </c>
      <c r="G1371" s="13">
        <v>45626</v>
      </c>
      <c r="H1371" s="14">
        <v>4050</v>
      </c>
      <c r="I1371" s="15"/>
      <c r="J1371" s="16" t="s">
        <v>2194</v>
      </c>
      <c r="K1371" s="17">
        <v>304896</v>
      </c>
      <c r="L1371" s="18">
        <v>2024008440</v>
      </c>
      <c r="M1371" s="19"/>
      <c r="N1371" s="20">
        <v>0</v>
      </c>
      <c r="O1371" s="21">
        <v>0</v>
      </c>
      <c r="P1371" s="22">
        <v>0</v>
      </c>
      <c r="Q1371" s="23">
        <v>0</v>
      </c>
      <c r="R1371" s="24">
        <v>0</v>
      </c>
      <c r="S1371" s="25">
        <f t="shared" si="4"/>
        <v>4050</v>
      </c>
      <c r="AMG1371"/>
      <c r="AMH1371"/>
      <c r="AMI1371"/>
      <c r="AMJ1371"/>
    </row>
    <row r="1372" spans="1:1024" s="2" customFormat="1" ht="63.75" x14ac:dyDescent="0.25">
      <c r="A1372" s="10" t="s">
        <v>20</v>
      </c>
      <c r="B1372" s="10">
        <v>15290</v>
      </c>
      <c r="C1372" s="10" t="s">
        <v>237</v>
      </c>
      <c r="D1372" s="27" t="s">
        <v>2187</v>
      </c>
      <c r="E1372" s="12" t="s">
        <v>257</v>
      </c>
      <c r="F1372" s="12" t="s">
        <v>254</v>
      </c>
      <c r="G1372" s="13">
        <v>45626</v>
      </c>
      <c r="H1372" s="14">
        <v>4050</v>
      </c>
      <c r="I1372" s="15"/>
      <c r="J1372" s="16" t="s">
        <v>2194</v>
      </c>
      <c r="K1372" s="17">
        <v>304896</v>
      </c>
      <c r="L1372" s="18">
        <v>2024008440</v>
      </c>
      <c r="M1372" s="19"/>
      <c r="N1372" s="20">
        <v>0</v>
      </c>
      <c r="O1372" s="21">
        <v>0</v>
      </c>
      <c r="P1372" s="22">
        <v>0</v>
      </c>
      <c r="Q1372" s="23">
        <v>0</v>
      </c>
      <c r="R1372" s="24">
        <v>0</v>
      </c>
      <c r="S1372" s="25">
        <f t="shared" si="4"/>
        <v>4050</v>
      </c>
      <c r="AMG1372"/>
      <c r="AMH1372"/>
      <c r="AMI1372"/>
      <c r="AMJ1372"/>
    </row>
    <row r="1373" spans="1:1024" s="2" customFormat="1" ht="63.75" x14ac:dyDescent="0.25">
      <c r="A1373" s="10" t="s">
        <v>20</v>
      </c>
      <c r="B1373" s="10">
        <v>15291</v>
      </c>
      <c r="C1373" s="10" t="s">
        <v>237</v>
      </c>
      <c r="D1373" s="27" t="s">
        <v>2187</v>
      </c>
      <c r="E1373" s="12" t="s">
        <v>257</v>
      </c>
      <c r="F1373" s="12" t="s">
        <v>254</v>
      </c>
      <c r="G1373" s="13">
        <v>45626</v>
      </c>
      <c r="H1373" s="14">
        <v>4050</v>
      </c>
      <c r="I1373" s="15"/>
      <c r="J1373" s="16" t="s">
        <v>2194</v>
      </c>
      <c r="K1373" s="17">
        <v>304896</v>
      </c>
      <c r="L1373" s="18">
        <v>2024008440</v>
      </c>
      <c r="M1373" s="19"/>
      <c r="N1373" s="20">
        <v>0</v>
      </c>
      <c r="O1373" s="21">
        <v>0</v>
      </c>
      <c r="P1373" s="22">
        <v>0</v>
      </c>
      <c r="Q1373" s="23">
        <v>0</v>
      </c>
      <c r="R1373" s="24">
        <v>0</v>
      </c>
      <c r="S1373" s="25">
        <f t="shared" ref="S1373:S1436" si="5">H1373</f>
        <v>4050</v>
      </c>
      <c r="AMG1373"/>
      <c r="AMH1373"/>
      <c r="AMI1373"/>
      <c r="AMJ1373"/>
    </row>
    <row r="1374" spans="1:1024" s="2" customFormat="1" ht="63.75" x14ac:dyDescent="0.25">
      <c r="A1374" s="10" t="s">
        <v>20</v>
      </c>
      <c r="B1374" s="10">
        <v>15292</v>
      </c>
      <c r="C1374" s="10" t="s">
        <v>237</v>
      </c>
      <c r="D1374" s="27" t="s">
        <v>2187</v>
      </c>
      <c r="E1374" s="12" t="s">
        <v>257</v>
      </c>
      <c r="F1374" s="12" t="s">
        <v>254</v>
      </c>
      <c r="G1374" s="13">
        <v>45626</v>
      </c>
      <c r="H1374" s="14">
        <v>4050</v>
      </c>
      <c r="I1374" s="15"/>
      <c r="J1374" s="16" t="s">
        <v>2194</v>
      </c>
      <c r="K1374" s="17">
        <v>304896</v>
      </c>
      <c r="L1374" s="18">
        <v>2024008440</v>
      </c>
      <c r="M1374" s="19"/>
      <c r="N1374" s="20">
        <v>0</v>
      </c>
      <c r="O1374" s="21">
        <v>0</v>
      </c>
      <c r="P1374" s="22">
        <v>0</v>
      </c>
      <c r="Q1374" s="23">
        <v>0</v>
      </c>
      <c r="R1374" s="24">
        <v>0</v>
      </c>
      <c r="S1374" s="25">
        <f t="shared" si="5"/>
        <v>4050</v>
      </c>
      <c r="AMG1374"/>
      <c r="AMH1374"/>
      <c r="AMI1374"/>
      <c r="AMJ1374"/>
    </row>
    <row r="1375" spans="1:1024" s="2" customFormat="1" ht="63.75" x14ac:dyDescent="0.25">
      <c r="A1375" s="10" t="s">
        <v>20</v>
      </c>
      <c r="B1375" s="10">
        <v>15293</v>
      </c>
      <c r="C1375" s="10" t="s">
        <v>237</v>
      </c>
      <c r="D1375" s="27" t="s">
        <v>2187</v>
      </c>
      <c r="E1375" s="12" t="s">
        <v>257</v>
      </c>
      <c r="F1375" s="12" t="s">
        <v>254</v>
      </c>
      <c r="G1375" s="13">
        <v>45626</v>
      </c>
      <c r="H1375" s="14">
        <v>4050</v>
      </c>
      <c r="I1375" s="15"/>
      <c r="J1375" s="16" t="s">
        <v>2194</v>
      </c>
      <c r="K1375" s="17">
        <v>304896</v>
      </c>
      <c r="L1375" s="18">
        <v>2024008440</v>
      </c>
      <c r="M1375" s="19"/>
      <c r="N1375" s="20">
        <v>0</v>
      </c>
      <c r="O1375" s="21">
        <v>0</v>
      </c>
      <c r="P1375" s="22">
        <v>0</v>
      </c>
      <c r="Q1375" s="23">
        <v>0</v>
      </c>
      <c r="R1375" s="24">
        <v>0</v>
      </c>
      <c r="S1375" s="25">
        <f t="shared" si="5"/>
        <v>4050</v>
      </c>
      <c r="AMG1375"/>
      <c r="AMH1375"/>
      <c r="AMI1375"/>
      <c r="AMJ1375"/>
    </row>
    <row r="1376" spans="1:1024" s="2" customFormat="1" ht="63.75" x14ac:dyDescent="0.25">
      <c r="A1376" s="10" t="s">
        <v>20</v>
      </c>
      <c r="B1376" s="10">
        <v>15294</v>
      </c>
      <c r="C1376" s="10" t="s">
        <v>237</v>
      </c>
      <c r="D1376" s="27" t="s">
        <v>2187</v>
      </c>
      <c r="E1376" s="12" t="s">
        <v>257</v>
      </c>
      <c r="F1376" s="12" t="s">
        <v>254</v>
      </c>
      <c r="G1376" s="13">
        <v>45626</v>
      </c>
      <c r="H1376" s="14">
        <v>4050</v>
      </c>
      <c r="I1376" s="15"/>
      <c r="J1376" s="16" t="s">
        <v>2194</v>
      </c>
      <c r="K1376" s="17">
        <v>304896</v>
      </c>
      <c r="L1376" s="18">
        <v>2024008440</v>
      </c>
      <c r="M1376" s="19"/>
      <c r="N1376" s="20">
        <v>0</v>
      </c>
      <c r="O1376" s="21">
        <v>0</v>
      </c>
      <c r="P1376" s="22">
        <v>0</v>
      </c>
      <c r="Q1376" s="23">
        <v>0</v>
      </c>
      <c r="R1376" s="24">
        <v>0</v>
      </c>
      <c r="S1376" s="25">
        <f t="shared" si="5"/>
        <v>4050</v>
      </c>
      <c r="AMG1376"/>
      <c r="AMH1376"/>
      <c r="AMI1376"/>
      <c r="AMJ1376"/>
    </row>
    <row r="1377" spans="1:1024" s="2" customFormat="1" ht="63.75" x14ac:dyDescent="0.25">
      <c r="A1377" s="10" t="s">
        <v>20</v>
      </c>
      <c r="B1377" s="10">
        <v>15295</v>
      </c>
      <c r="C1377" s="10" t="s">
        <v>237</v>
      </c>
      <c r="D1377" s="27" t="s">
        <v>2187</v>
      </c>
      <c r="E1377" s="12" t="s">
        <v>257</v>
      </c>
      <c r="F1377" s="12" t="s">
        <v>254</v>
      </c>
      <c r="G1377" s="13">
        <v>45626</v>
      </c>
      <c r="H1377" s="14">
        <v>4050</v>
      </c>
      <c r="I1377" s="15"/>
      <c r="J1377" s="16" t="s">
        <v>2194</v>
      </c>
      <c r="K1377" s="17">
        <v>304896</v>
      </c>
      <c r="L1377" s="18">
        <v>2024008440</v>
      </c>
      <c r="M1377" s="19"/>
      <c r="N1377" s="20">
        <v>0</v>
      </c>
      <c r="O1377" s="21">
        <v>0</v>
      </c>
      <c r="P1377" s="22">
        <v>0</v>
      </c>
      <c r="Q1377" s="23">
        <v>0</v>
      </c>
      <c r="R1377" s="24">
        <v>0</v>
      </c>
      <c r="S1377" s="25">
        <f t="shared" si="5"/>
        <v>4050</v>
      </c>
      <c r="AMG1377"/>
      <c r="AMH1377"/>
      <c r="AMI1377"/>
      <c r="AMJ1377"/>
    </row>
    <row r="1378" spans="1:1024" s="2" customFormat="1" ht="63.75" x14ac:dyDescent="0.25">
      <c r="A1378" s="10" t="s">
        <v>20</v>
      </c>
      <c r="B1378" s="10">
        <v>15296</v>
      </c>
      <c r="C1378" s="10" t="s">
        <v>237</v>
      </c>
      <c r="D1378" s="27" t="s">
        <v>2187</v>
      </c>
      <c r="E1378" s="12" t="s">
        <v>257</v>
      </c>
      <c r="F1378" s="12" t="s">
        <v>254</v>
      </c>
      <c r="G1378" s="13">
        <v>45626</v>
      </c>
      <c r="H1378" s="14">
        <v>4050</v>
      </c>
      <c r="I1378" s="15"/>
      <c r="J1378" s="16" t="s">
        <v>2194</v>
      </c>
      <c r="K1378" s="17">
        <v>304896</v>
      </c>
      <c r="L1378" s="18">
        <v>2024008440</v>
      </c>
      <c r="M1378" s="19"/>
      <c r="N1378" s="20">
        <v>0</v>
      </c>
      <c r="O1378" s="21">
        <v>0</v>
      </c>
      <c r="P1378" s="22">
        <v>0</v>
      </c>
      <c r="Q1378" s="23">
        <v>0</v>
      </c>
      <c r="R1378" s="24">
        <v>0</v>
      </c>
      <c r="S1378" s="25">
        <f t="shared" si="5"/>
        <v>4050</v>
      </c>
      <c r="AMG1378"/>
      <c r="AMH1378"/>
      <c r="AMI1378"/>
      <c r="AMJ1378"/>
    </row>
    <row r="1379" spans="1:1024" s="2" customFormat="1" ht="63.75" x14ac:dyDescent="0.25">
      <c r="A1379" s="10" t="s">
        <v>20</v>
      </c>
      <c r="B1379" s="10">
        <v>15297</v>
      </c>
      <c r="C1379" s="10" t="s">
        <v>237</v>
      </c>
      <c r="D1379" s="27" t="s">
        <v>2187</v>
      </c>
      <c r="E1379" s="12" t="s">
        <v>257</v>
      </c>
      <c r="F1379" s="12" t="s">
        <v>254</v>
      </c>
      <c r="G1379" s="13">
        <v>45626</v>
      </c>
      <c r="H1379" s="14">
        <v>4050</v>
      </c>
      <c r="I1379" s="15"/>
      <c r="J1379" s="16" t="s">
        <v>2194</v>
      </c>
      <c r="K1379" s="17">
        <v>304896</v>
      </c>
      <c r="L1379" s="18">
        <v>2024008440</v>
      </c>
      <c r="M1379" s="19"/>
      <c r="N1379" s="20">
        <v>0</v>
      </c>
      <c r="O1379" s="21">
        <v>0</v>
      </c>
      <c r="P1379" s="22">
        <v>0</v>
      </c>
      <c r="Q1379" s="23">
        <v>0</v>
      </c>
      <c r="R1379" s="24">
        <v>0</v>
      </c>
      <c r="S1379" s="25">
        <f t="shared" si="5"/>
        <v>4050</v>
      </c>
      <c r="AMG1379"/>
      <c r="AMH1379"/>
      <c r="AMI1379"/>
      <c r="AMJ1379"/>
    </row>
    <row r="1380" spans="1:1024" s="2" customFormat="1" ht="63.75" x14ac:dyDescent="0.25">
      <c r="A1380" s="10" t="s">
        <v>20</v>
      </c>
      <c r="B1380" s="10">
        <v>15298</v>
      </c>
      <c r="C1380" s="10" t="s">
        <v>237</v>
      </c>
      <c r="D1380" s="27" t="s">
        <v>2187</v>
      </c>
      <c r="E1380" s="12" t="s">
        <v>257</v>
      </c>
      <c r="F1380" s="12" t="s">
        <v>254</v>
      </c>
      <c r="G1380" s="13">
        <v>45626</v>
      </c>
      <c r="H1380" s="14">
        <v>4050</v>
      </c>
      <c r="I1380" s="15"/>
      <c r="J1380" s="16" t="s">
        <v>2194</v>
      </c>
      <c r="K1380" s="17">
        <v>304896</v>
      </c>
      <c r="L1380" s="18">
        <v>2024008440</v>
      </c>
      <c r="M1380" s="19"/>
      <c r="N1380" s="20">
        <v>0</v>
      </c>
      <c r="O1380" s="21">
        <v>0</v>
      </c>
      <c r="P1380" s="22">
        <v>0</v>
      </c>
      <c r="Q1380" s="23">
        <v>0</v>
      </c>
      <c r="R1380" s="24">
        <v>0</v>
      </c>
      <c r="S1380" s="25">
        <f t="shared" si="5"/>
        <v>4050</v>
      </c>
      <c r="AMG1380"/>
      <c r="AMH1380"/>
      <c r="AMI1380"/>
      <c r="AMJ1380"/>
    </row>
    <row r="1381" spans="1:1024" s="2" customFormat="1" ht="63.75" x14ac:dyDescent="0.25">
      <c r="A1381" s="10" t="s">
        <v>20</v>
      </c>
      <c r="B1381" s="10">
        <v>15299</v>
      </c>
      <c r="C1381" s="10" t="s">
        <v>237</v>
      </c>
      <c r="D1381" s="27" t="s">
        <v>2187</v>
      </c>
      <c r="E1381" s="12" t="s">
        <v>257</v>
      </c>
      <c r="F1381" s="12" t="s">
        <v>254</v>
      </c>
      <c r="G1381" s="13">
        <v>45626</v>
      </c>
      <c r="H1381" s="14">
        <v>4050</v>
      </c>
      <c r="I1381" s="15"/>
      <c r="J1381" s="16" t="s">
        <v>2194</v>
      </c>
      <c r="K1381" s="17">
        <v>304896</v>
      </c>
      <c r="L1381" s="18">
        <v>2024008440</v>
      </c>
      <c r="M1381" s="19"/>
      <c r="N1381" s="20">
        <v>0</v>
      </c>
      <c r="O1381" s="21">
        <v>0</v>
      </c>
      <c r="P1381" s="22">
        <v>0</v>
      </c>
      <c r="Q1381" s="23">
        <v>0</v>
      </c>
      <c r="R1381" s="24">
        <v>0</v>
      </c>
      <c r="S1381" s="25">
        <f t="shared" si="5"/>
        <v>4050</v>
      </c>
      <c r="AMG1381"/>
      <c r="AMH1381"/>
      <c r="AMI1381"/>
      <c r="AMJ1381"/>
    </row>
    <row r="1382" spans="1:1024" s="2" customFormat="1" ht="63.75" x14ac:dyDescent="0.25">
      <c r="A1382" s="10" t="s">
        <v>20</v>
      </c>
      <c r="B1382" s="10">
        <v>15300</v>
      </c>
      <c r="C1382" s="10" t="s">
        <v>237</v>
      </c>
      <c r="D1382" s="27" t="s">
        <v>2187</v>
      </c>
      <c r="E1382" s="12" t="s">
        <v>257</v>
      </c>
      <c r="F1382" s="12" t="s">
        <v>254</v>
      </c>
      <c r="G1382" s="13">
        <v>45626</v>
      </c>
      <c r="H1382" s="14">
        <v>4050</v>
      </c>
      <c r="I1382" s="15"/>
      <c r="J1382" s="16" t="s">
        <v>2194</v>
      </c>
      <c r="K1382" s="17">
        <v>304896</v>
      </c>
      <c r="L1382" s="18">
        <v>2024008440</v>
      </c>
      <c r="M1382" s="19"/>
      <c r="N1382" s="20">
        <v>0</v>
      </c>
      <c r="O1382" s="21">
        <v>0</v>
      </c>
      <c r="P1382" s="22">
        <v>0</v>
      </c>
      <c r="Q1382" s="23">
        <v>0</v>
      </c>
      <c r="R1382" s="24">
        <v>0</v>
      </c>
      <c r="S1382" s="25">
        <f t="shared" si="5"/>
        <v>4050</v>
      </c>
      <c r="AMG1382"/>
      <c r="AMH1382"/>
      <c r="AMI1382"/>
      <c r="AMJ1382"/>
    </row>
    <row r="1383" spans="1:1024" s="2" customFormat="1" ht="63.75" x14ac:dyDescent="0.25">
      <c r="A1383" s="10" t="s">
        <v>20</v>
      </c>
      <c r="B1383" s="10">
        <v>15301</v>
      </c>
      <c r="C1383" s="10" t="s">
        <v>237</v>
      </c>
      <c r="D1383" s="27" t="s">
        <v>2187</v>
      </c>
      <c r="E1383" s="12" t="s">
        <v>257</v>
      </c>
      <c r="F1383" s="12" t="s">
        <v>254</v>
      </c>
      <c r="G1383" s="13">
        <v>45626</v>
      </c>
      <c r="H1383" s="14">
        <v>4050</v>
      </c>
      <c r="I1383" s="15"/>
      <c r="J1383" s="16" t="s">
        <v>2194</v>
      </c>
      <c r="K1383" s="17">
        <v>304896</v>
      </c>
      <c r="L1383" s="18">
        <v>2024008440</v>
      </c>
      <c r="M1383" s="19"/>
      <c r="N1383" s="20">
        <v>0</v>
      </c>
      <c r="O1383" s="21">
        <v>0</v>
      </c>
      <c r="P1383" s="22">
        <v>0</v>
      </c>
      <c r="Q1383" s="23">
        <v>0</v>
      </c>
      <c r="R1383" s="24">
        <v>0</v>
      </c>
      <c r="S1383" s="25">
        <f t="shared" si="5"/>
        <v>4050</v>
      </c>
      <c r="AMG1383"/>
      <c r="AMH1383"/>
      <c r="AMI1383"/>
      <c r="AMJ1383"/>
    </row>
    <row r="1384" spans="1:1024" s="2" customFormat="1" ht="63.75" x14ac:dyDescent="0.25">
      <c r="A1384" s="10" t="s">
        <v>20</v>
      </c>
      <c r="B1384" s="10">
        <v>15302</v>
      </c>
      <c r="C1384" s="10" t="s">
        <v>237</v>
      </c>
      <c r="D1384" s="27" t="s">
        <v>2187</v>
      </c>
      <c r="E1384" s="12" t="s">
        <v>257</v>
      </c>
      <c r="F1384" s="12" t="s">
        <v>254</v>
      </c>
      <c r="G1384" s="13">
        <v>45626</v>
      </c>
      <c r="H1384" s="14">
        <v>4050</v>
      </c>
      <c r="I1384" s="15"/>
      <c r="J1384" s="16" t="s">
        <v>2194</v>
      </c>
      <c r="K1384" s="17">
        <v>304896</v>
      </c>
      <c r="L1384" s="18">
        <v>2024008440</v>
      </c>
      <c r="M1384" s="19"/>
      <c r="N1384" s="20">
        <v>0</v>
      </c>
      <c r="O1384" s="21">
        <v>0</v>
      </c>
      <c r="P1384" s="22">
        <v>0</v>
      </c>
      <c r="Q1384" s="23">
        <v>0</v>
      </c>
      <c r="R1384" s="24">
        <v>0</v>
      </c>
      <c r="S1384" s="25">
        <f t="shared" si="5"/>
        <v>4050</v>
      </c>
      <c r="AMG1384"/>
      <c r="AMH1384"/>
      <c r="AMI1384"/>
      <c r="AMJ1384"/>
    </row>
    <row r="1385" spans="1:1024" s="2" customFormat="1" ht="63.75" x14ac:dyDescent="0.25">
      <c r="A1385" s="10" t="s">
        <v>20</v>
      </c>
      <c r="B1385" s="10">
        <v>15303</v>
      </c>
      <c r="C1385" s="10" t="s">
        <v>237</v>
      </c>
      <c r="D1385" s="27" t="s">
        <v>2187</v>
      </c>
      <c r="E1385" s="12" t="s">
        <v>257</v>
      </c>
      <c r="F1385" s="12" t="s">
        <v>254</v>
      </c>
      <c r="G1385" s="13">
        <v>45626</v>
      </c>
      <c r="H1385" s="14">
        <v>4050</v>
      </c>
      <c r="I1385" s="15"/>
      <c r="J1385" s="16" t="s">
        <v>2194</v>
      </c>
      <c r="K1385" s="17">
        <v>304896</v>
      </c>
      <c r="L1385" s="18">
        <v>2024008440</v>
      </c>
      <c r="M1385" s="19"/>
      <c r="N1385" s="20">
        <v>0</v>
      </c>
      <c r="O1385" s="21">
        <v>0</v>
      </c>
      <c r="P1385" s="22">
        <v>0</v>
      </c>
      <c r="Q1385" s="23">
        <v>0</v>
      </c>
      <c r="R1385" s="24">
        <v>0</v>
      </c>
      <c r="S1385" s="25">
        <f t="shared" si="5"/>
        <v>4050</v>
      </c>
      <c r="AMG1385"/>
      <c r="AMH1385"/>
      <c r="AMI1385"/>
      <c r="AMJ1385"/>
    </row>
    <row r="1386" spans="1:1024" s="2" customFormat="1" ht="63.75" x14ac:dyDescent="0.25">
      <c r="A1386" s="10" t="s">
        <v>20</v>
      </c>
      <c r="B1386" s="10">
        <v>15304</v>
      </c>
      <c r="C1386" s="10" t="s">
        <v>237</v>
      </c>
      <c r="D1386" s="27" t="s">
        <v>2187</v>
      </c>
      <c r="E1386" s="12" t="s">
        <v>257</v>
      </c>
      <c r="F1386" s="12" t="s">
        <v>254</v>
      </c>
      <c r="G1386" s="13">
        <v>45626</v>
      </c>
      <c r="H1386" s="14">
        <v>4050</v>
      </c>
      <c r="I1386" s="15"/>
      <c r="J1386" s="16" t="s">
        <v>2194</v>
      </c>
      <c r="K1386" s="17">
        <v>304896</v>
      </c>
      <c r="L1386" s="18">
        <v>2024008440</v>
      </c>
      <c r="M1386" s="19"/>
      <c r="N1386" s="20">
        <v>0</v>
      </c>
      <c r="O1386" s="21">
        <v>0</v>
      </c>
      <c r="P1386" s="22">
        <v>0</v>
      </c>
      <c r="Q1386" s="23">
        <v>0</v>
      </c>
      <c r="R1386" s="24">
        <v>0</v>
      </c>
      <c r="S1386" s="25">
        <f t="shared" si="5"/>
        <v>4050</v>
      </c>
      <c r="AMG1386"/>
      <c r="AMH1386"/>
      <c r="AMI1386"/>
      <c r="AMJ1386"/>
    </row>
    <row r="1387" spans="1:1024" s="2" customFormat="1" ht="63.75" x14ac:dyDescent="0.25">
      <c r="A1387" s="10" t="s">
        <v>20</v>
      </c>
      <c r="B1387" s="10">
        <v>15305</v>
      </c>
      <c r="C1387" s="10" t="s">
        <v>237</v>
      </c>
      <c r="D1387" s="27" t="s">
        <v>2187</v>
      </c>
      <c r="E1387" s="12" t="s">
        <v>257</v>
      </c>
      <c r="F1387" s="12" t="s">
        <v>254</v>
      </c>
      <c r="G1387" s="13">
        <v>45626</v>
      </c>
      <c r="H1387" s="14">
        <v>4050</v>
      </c>
      <c r="I1387" s="15"/>
      <c r="J1387" s="16" t="s">
        <v>2194</v>
      </c>
      <c r="K1387" s="17">
        <v>304896</v>
      </c>
      <c r="L1387" s="18">
        <v>2024008440</v>
      </c>
      <c r="M1387" s="19"/>
      <c r="N1387" s="20">
        <v>0</v>
      </c>
      <c r="O1387" s="21">
        <v>0</v>
      </c>
      <c r="P1387" s="22">
        <v>0</v>
      </c>
      <c r="Q1387" s="23">
        <v>0</v>
      </c>
      <c r="R1387" s="24">
        <v>0</v>
      </c>
      <c r="S1387" s="25">
        <f t="shared" si="5"/>
        <v>4050</v>
      </c>
      <c r="AMG1387"/>
      <c r="AMH1387"/>
      <c r="AMI1387"/>
      <c r="AMJ1387"/>
    </row>
    <row r="1388" spans="1:1024" s="2" customFormat="1" ht="63.75" x14ac:dyDescent="0.25">
      <c r="A1388" s="10" t="s">
        <v>20</v>
      </c>
      <c r="B1388" s="10">
        <v>15306</v>
      </c>
      <c r="C1388" s="10" t="s">
        <v>237</v>
      </c>
      <c r="D1388" s="27" t="s">
        <v>2187</v>
      </c>
      <c r="E1388" s="12" t="s">
        <v>257</v>
      </c>
      <c r="F1388" s="12" t="s">
        <v>254</v>
      </c>
      <c r="G1388" s="13">
        <v>45626</v>
      </c>
      <c r="H1388" s="14">
        <v>4050</v>
      </c>
      <c r="I1388" s="15"/>
      <c r="J1388" s="16" t="s">
        <v>2194</v>
      </c>
      <c r="K1388" s="17">
        <v>304896</v>
      </c>
      <c r="L1388" s="18">
        <v>2024008440</v>
      </c>
      <c r="M1388" s="19"/>
      <c r="N1388" s="20">
        <v>0</v>
      </c>
      <c r="O1388" s="21">
        <v>0</v>
      </c>
      <c r="P1388" s="22">
        <v>0</v>
      </c>
      <c r="Q1388" s="23">
        <v>0</v>
      </c>
      <c r="R1388" s="24">
        <v>0</v>
      </c>
      <c r="S1388" s="25">
        <f t="shared" si="5"/>
        <v>4050</v>
      </c>
      <c r="AMG1388"/>
      <c r="AMH1388"/>
      <c r="AMI1388"/>
      <c r="AMJ1388"/>
    </row>
    <row r="1389" spans="1:1024" s="2" customFormat="1" ht="38.25" x14ac:dyDescent="0.25">
      <c r="A1389" s="10" t="s">
        <v>20</v>
      </c>
      <c r="B1389" s="10">
        <v>15307</v>
      </c>
      <c r="C1389" s="10" t="s">
        <v>237</v>
      </c>
      <c r="D1389" s="27" t="s">
        <v>2188</v>
      </c>
      <c r="E1389" s="12" t="s">
        <v>2191</v>
      </c>
      <c r="F1389" s="12" t="s">
        <v>254</v>
      </c>
      <c r="G1389" s="13">
        <v>45626</v>
      </c>
      <c r="H1389" s="14">
        <v>770</v>
      </c>
      <c r="I1389" s="15"/>
      <c r="J1389" s="16" t="s">
        <v>2194</v>
      </c>
      <c r="K1389" s="17">
        <v>304896</v>
      </c>
      <c r="L1389" s="18">
        <v>2024008440</v>
      </c>
      <c r="M1389" s="19"/>
      <c r="N1389" s="20">
        <v>0</v>
      </c>
      <c r="O1389" s="21">
        <v>0</v>
      </c>
      <c r="P1389" s="22">
        <v>0</v>
      </c>
      <c r="Q1389" s="23">
        <v>0</v>
      </c>
      <c r="R1389" s="24">
        <v>0</v>
      </c>
      <c r="S1389" s="25">
        <f t="shared" si="5"/>
        <v>770</v>
      </c>
      <c r="AMG1389"/>
      <c r="AMH1389"/>
      <c r="AMI1389"/>
      <c r="AMJ1389"/>
    </row>
    <row r="1390" spans="1:1024" s="2" customFormat="1" ht="38.25" x14ac:dyDescent="0.25">
      <c r="A1390" s="10" t="s">
        <v>20</v>
      </c>
      <c r="B1390" s="10">
        <v>15308</v>
      </c>
      <c r="C1390" s="10" t="s">
        <v>237</v>
      </c>
      <c r="D1390" s="27" t="s">
        <v>2188</v>
      </c>
      <c r="E1390" s="12" t="s">
        <v>2191</v>
      </c>
      <c r="F1390" s="12" t="s">
        <v>254</v>
      </c>
      <c r="G1390" s="13">
        <v>45626</v>
      </c>
      <c r="H1390" s="14">
        <v>770</v>
      </c>
      <c r="I1390" s="15"/>
      <c r="J1390" s="16" t="s">
        <v>2194</v>
      </c>
      <c r="K1390" s="17">
        <v>304896</v>
      </c>
      <c r="L1390" s="18">
        <v>2024008440</v>
      </c>
      <c r="M1390" s="19"/>
      <c r="N1390" s="20">
        <v>0</v>
      </c>
      <c r="O1390" s="21">
        <v>0</v>
      </c>
      <c r="P1390" s="22">
        <v>0</v>
      </c>
      <c r="Q1390" s="23">
        <v>0</v>
      </c>
      <c r="R1390" s="24">
        <v>0</v>
      </c>
      <c r="S1390" s="25">
        <f t="shared" si="5"/>
        <v>770</v>
      </c>
      <c r="AMG1390"/>
      <c r="AMH1390"/>
      <c r="AMI1390"/>
      <c r="AMJ1390"/>
    </row>
    <row r="1391" spans="1:1024" s="2" customFormat="1" ht="38.25" x14ac:dyDescent="0.25">
      <c r="A1391" s="10" t="s">
        <v>20</v>
      </c>
      <c r="B1391" s="10">
        <v>15309</v>
      </c>
      <c r="C1391" s="10" t="s">
        <v>237</v>
      </c>
      <c r="D1391" s="27" t="s">
        <v>2188</v>
      </c>
      <c r="E1391" s="12" t="s">
        <v>2191</v>
      </c>
      <c r="F1391" s="12" t="s">
        <v>254</v>
      </c>
      <c r="G1391" s="13">
        <v>45626</v>
      </c>
      <c r="H1391" s="14">
        <v>770</v>
      </c>
      <c r="I1391" s="15"/>
      <c r="J1391" s="16" t="s">
        <v>2194</v>
      </c>
      <c r="K1391" s="17">
        <v>304896</v>
      </c>
      <c r="L1391" s="18">
        <v>2024008440</v>
      </c>
      <c r="M1391" s="19"/>
      <c r="N1391" s="20">
        <v>0</v>
      </c>
      <c r="O1391" s="21">
        <v>0</v>
      </c>
      <c r="P1391" s="22">
        <v>0</v>
      </c>
      <c r="Q1391" s="23">
        <v>0</v>
      </c>
      <c r="R1391" s="24">
        <v>0</v>
      </c>
      <c r="S1391" s="25">
        <f t="shared" si="5"/>
        <v>770</v>
      </c>
      <c r="AMG1391"/>
      <c r="AMH1391"/>
      <c r="AMI1391"/>
      <c r="AMJ1391"/>
    </row>
    <row r="1392" spans="1:1024" s="2" customFormat="1" ht="38.25" x14ac:dyDescent="0.25">
      <c r="A1392" s="10" t="s">
        <v>20</v>
      </c>
      <c r="B1392" s="10">
        <v>15310</v>
      </c>
      <c r="C1392" s="10" t="s">
        <v>237</v>
      </c>
      <c r="D1392" s="27" t="s">
        <v>2188</v>
      </c>
      <c r="E1392" s="12" t="s">
        <v>2191</v>
      </c>
      <c r="F1392" s="12" t="s">
        <v>254</v>
      </c>
      <c r="G1392" s="13">
        <v>45626</v>
      </c>
      <c r="H1392" s="14">
        <v>770</v>
      </c>
      <c r="I1392" s="15"/>
      <c r="J1392" s="16" t="s">
        <v>2194</v>
      </c>
      <c r="K1392" s="17">
        <v>304896</v>
      </c>
      <c r="L1392" s="18">
        <v>2024008440</v>
      </c>
      <c r="M1392" s="19"/>
      <c r="N1392" s="20">
        <v>0</v>
      </c>
      <c r="O1392" s="21">
        <v>0</v>
      </c>
      <c r="P1392" s="22">
        <v>0</v>
      </c>
      <c r="Q1392" s="23">
        <v>0</v>
      </c>
      <c r="R1392" s="24">
        <v>0</v>
      </c>
      <c r="S1392" s="25">
        <f t="shared" si="5"/>
        <v>770</v>
      </c>
      <c r="AMG1392"/>
      <c r="AMH1392"/>
      <c r="AMI1392"/>
      <c r="AMJ1392"/>
    </row>
    <row r="1393" spans="1:1024" s="2" customFormat="1" ht="38.25" x14ac:dyDescent="0.25">
      <c r="A1393" s="10" t="s">
        <v>20</v>
      </c>
      <c r="B1393" s="10">
        <v>15311</v>
      </c>
      <c r="C1393" s="10" t="s">
        <v>237</v>
      </c>
      <c r="D1393" s="27" t="s">
        <v>2188</v>
      </c>
      <c r="E1393" s="12" t="s">
        <v>2191</v>
      </c>
      <c r="F1393" s="12" t="s">
        <v>254</v>
      </c>
      <c r="G1393" s="13">
        <v>45626</v>
      </c>
      <c r="H1393" s="14">
        <v>770</v>
      </c>
      <c r="I1393" s="15"/>
      <c r="J1393" s="16" t="s">
        <v>2194</v>
      </c>
      <c r="K1393" s="17">
        <v>304896</v>
      </c>
      <c r="L1393" s="18">
        <v>2024008440</v>
      </c>
      <c r="M1393" s="19"/>
      <c r="N1393" s="20">
        <v>0</v>
      </c>
      <c r="O1393" s="21">
        <v>0</v>
      </c>
      <c r="P1393" s="22">
        <v>0</v>
      </c>
      <c r="Q1393" s="23">
        <v>0</v>
      </c>
      <c r="R1393" s="24">
        <v>0</v>
      </c>
      <c r="S1393" s="25">
        <f t="shared" si="5"/>
        <v>770</v>
      </c>
      <c r="AMG1393"/>
      <c r="AMH1393"/>
      <c r="AMI1393"/>
      <c r="AMJ1393"/>
    </row>
    <row r="1394" spans="1:1024" s="2" customFormat="1" ht="38.25" x14ac:dyDescent="0.25">
      <c r="A1394" s="10" t="s">
        <v>20</v>
      </c>
      <c r="B1394" s="10">
        <v>15312</v>
      </c>
      <c r="C1394" s="10" t="s">
        <v>237</v>
      </c>
      <c r="D1394" s="27" t="s">
        <v>2188</v>
      </c>
      <c r="E1394" s="12" t="s">
        <v>2191</v>
      </c>
      <c r="F1394" s="12" t="s">
        <v>254</v>
      </c>
      <c r="G1394" s="13">
        <v>45626</v>
      </c>
      <c r="H1394" s="14">
        <v>770</v>
      </c>
      <c r="I1394" s="15"/>
      <c r="J1394" s="16" t="s">
        <v>2194</v>
      </c>
      <c r="K1394" s="17">
        <v>304896</v>
      </c>
      <c r="L1394" s="18">
        <v>2024008440</v>
      </c>
      <c r="M1394" s="19"/>
      <c r="N1394" s="20">
        <v>0</v>
      </c>
      <c r="O1394" s="21">
        <v>0</v>
      </c>
      <c r="P1394" s="22">
        <v>0</v>
      </c>
      <c r="Q1394" s="23">
        <v>0</v>
      </c>
      <c r="R1394" s="24">
        <v>0</v>
      </c>
      <c r="S1394" s="25">
        <f t="shared" si="5"/>
        <v>770</v>
      </c>
      <c r="AMG1394"/>
      <c r="AMH1394"/>
      <c r="AMI1394"/>
      <c r="AMJ1394"/>
    </row>
    <row r="1395" spans="1:1024" s="2" customFormat="1" ht="38.25" x14ac:dyDescent="0.25">
      <c r="A1395" s="10" t="s">
        <v>20</v>
      </c>
      <c r="B1395" s="10">
        <v>15313</v>
      </c>
      <c r="C1395" s="10" t="s">
        <v>237</v>
      </c>
      <c r="D1395" s="27" t="s">
        <v>2188</v>
      </c>
      <c r="E1395" s="12" t="s">
        <v>2191</v>
      </c>
      <c r="F1395" s="12" t="s">
        <v>254</v>
      </c>
      <c r="G1395" s="13">
        <v>45626</v>
      </c>
      <c r="H1395" s="14">
        <v>770</v>
      </c>
      <c r="I1395" s="15"/>
      <c r="J1395" s="16" t="s">
        <v>2194</v>
      </c>
      <c r="K1395" s="17">
        <v>304896</v>
      </c>
      <c r="L1395" s="18">
        <v>2024008440</v>
      </c>
      <c r="M1395" s="19"/>
      <c r="N1395" s="20">
        <v>0</v>
      </c>
      <c r="O1395" s="21">
        <v>0</v>
      </c>
      <c r="P1395" s="22">
        <v>0</v>
      </c>
      <c r="Q1395" s="23">
        <v>0</v>
      </c>
      <c r="R1395" s="24">
        <v>0</v>
      </c>
      <c r="S1395" s="25">
        <f t="shared" si="5"/>
        <v>770</v>
      </c>
      <c r="AMG1395"/>
      <c r="AMH1395"/>
      <c r="AMI1395"/>
      <c r="AMJ1395"/>
    </row>
    <row r="1396" spans="1:1024" s="2" customFormat="1" ht="38.25" x14ac:dyDescent="0.25">
      <c r="A1396" s="10" t="s">
        <v>20</v>
      </c>
      <c r="B1396" s="10">
        <v>15314</v>
      </c>
      <c r="C1396" s="10" t="s">
        <v>237</v>
      </c>
      <c r="D1396" s="27" t="s">
        <v>2188</v>
      </c>
      <c r="E1396" s="12" t="s">
        <v>2191</v>
      </c>
      <c r="F1396" s="12" t="s">
        <v>254</v>
      </c>
      <c r="G1396" s="13">
        <v>45626</v>
      </c>
      <c r="H1396" s="14">
        <v>770</v>
      </c>
      <c r="I1396" s="15"/>
      <c r="J1396" s="16" t="s">
        <v>2194</v>
      </c>
      <c r="K1396" s="17">
        <v>304896</v>
      </c>
      <c r="L1396" s="18">
        <v>2024008440</v>
      </c>
      <c r="M1396" s="19"/>
      <c r="N1396" s="20">
        <v>0</v>
      </c>
      <c r="O1396" s="21">
        <v>0</v>
      </c>
      <c r="P1396" s="22">
        <v>0</v>
      </c>
      <c r="Q1396" s="23">
        <v>0</v>
      </c>
      <c r="R1396" s="24">
        <v>0</v>
      </c>
      <c r="S1396" s="25">
        <f t="shared" si="5"/>
        <v>770</v>
      </c>
      <c r="AMG1396"/>
      <c r="AMH1396"/>
      <c r="AMI1396"/>
      <c r="AMJ1396"/>
    </row>
    <row r="1397" spans="1:1024" s="2" customFormat="1" ht="38.25" x14ac:dyDescent="0.25">
      <c r="A1397" s="10" t="s">
        <v>20</v>
      </c>
      <c r="B1397" s="10">
        <v>15315</v>
      </c>
      <c r="C1397" s="10" t="s">
        <v>237</v>
      </c>
      <c r="D1397" s="27" t="s">
        <v>2188</v>
      </c>
      <c r="E1397" s="12" t="s">
        <v>2191</v>
      </c>
      <c r="F1397" s="12" t="s">
        <v>254</v>
      </c>
      <c r="G1397" s="13">
        <v>45626</v>
      </c>
      <c r="H1397" s="14">
        <v>770</v>
      </c>
      <c r="I1397" s="15"/>
      <c r="J1397" s="16" t="s">
        <v>2194</v>
      </c>
      <c r="K1397" s="17">
        <v>304896</v>
      </c>
      <c r="L1397" s="18">
        <v>2024008440</v>
      </c>
      <c r="M1397" s="19"/>
      <c r="N1397" s="20">
        <v>0</v>
      </c>
      <c r="O1397" s="21">
        <v>0</v>
      </c>
      <c r="P1397" s="22">
        <v>0</v>
      </c>
      <c r="Q1397" s="23">
        <v>0</v>
      </c>
      <c r="R1397" s="24">
        <v>0</v>
      </c>
      <c r="S1397" s="25">
        <f t="shared" si="5"/>
        <v>770</v>
      </c>
      <c r="AMG1397"/>
      <c r="AMH1397"/>
      <c r="AMI1397"/>
      <c r="AMJ1397"/>
    </row>
    <row r="1398" spans="1:1024" s="2" customFormat="1" ht="38.25" x14ac:dyDescent="0.25">
      <c r="A1398" s="10" t="s">
        <v>20</v>
      </c>
      <c r="B1398" s="10">
        <v>15316</v>
      </c>
      <c r="C1398" s="10" t="s">
        <v>237</v>
      </c>
      <c r="D1398" s="27" t="s">
        <v>2188</v>
      </c>
      <c r="E1398" s="12" t="s">
        <v>2191</v>
      </c>
      <c r="F1398" s="12" t="s">
        <v>254</v>
      </c>
      <c r="G1398" s="13">
        <v>45626</v>
      </c>
      <c r="H1398" s="14">
        <v>770</v>
      </c>
      <c r="I1398" s="15"/>
      <c r="J1398" s="16" t="s">
        <v>2194</v>
      </c>
      <c r="K1398" s="17">
        <v>304896</v>
      </c>
      <c r="L1398" s="18">
        <v>2024008440</v>
      </c>
      <c r="M1398" s="19"/>
      <c r="N1398" s="20">
        <v>0</v>
      </c>
      <c r="O1398" s="21">
        <v>0</v>
      </c>
      <c r="P1398" s="22">
        <v>0</v>
      </c>
      <c r="Q1398" s="23">
        <v>0</v>
      </c>
      <c r="R1398" s="24">
        <v>0</v>
      </c>
      <c r="S1398" s="25">
        <f t="shared" si="5"/>
        <v>770</v>
      </c>
      <c r="AMG1398"/>
      <c r="AMH1398"/>
      <c r="AMI1398"/>
      <c r="AMJ1398"/>
    </row>
    <row r="1399" spans="1:1024" s="2" customFormat="1" ht="38.25" x14ac:dyDescent="0.25">
      <c r="A1399" s="10" t="s">
        <v>20</v>
      </c>
      <c r="B1399" s="10">
        <v>15317</v>
      </c>
      <c r="C1399" s="10" t="s">
        <v>237</v>
      </c>
      <c r="D1399" s="27" t="s">
        <v>2188</v>
      </c>
      <c r="E1399" s="12" t="s">
        <v>2191</v>
      </c>
      <c r="F1399" s="12" t="s">
        <v>254</v>
      </c>
      <c r="G1399" s="13">
        <v>45626</v>
      </c>
      <c r="H1399" s="14">
        <v>770</v>
      </c>
      <c r="I1399" s="15"/>
      <c r="J1399" s="16" t="s">
        <v>2194</v>
      </c>
      <c r="K1399" s="17">
        <v>304896</v>
      </c>
      <c r="L1399" s="18">
        <v>2024008440</v>
      </c>
      <c r="M1399" s="19"/>
      <c r="N1399" s="20">
        <v>0</v>
      </c>
      <c r="O1399" s="21">
        <v>0</v>
      </c>
      <c r="P1399" s="22">
        <v>0</v>
      </c>
      <c r="Q1399" s="23">
        <v>0</v>
      </c>
      <c r="R1399" s="24">
        <v>0</v>
      </c>
      <c r="S1399" s="25">
        <f t="shared" si="5"/>
        <v>770</v>
      </c>
      <c r="AMG1399"/>
      <c r="AMH1399"/>
      <c r="AMI1399"/>
      <c r="AMJ1399"/>
    </row>
    <row r="1400" spans="1:1024" s="2" customFormat="1" ht="38.25" x14ac:dyDescent="0.25">
      <c r="A1400" s="10" t="s">
        <v>20</v>
      </c>
      <c r="B1400" s="10">
        <v>15318</v>
      </c>
      <c r="C1400" s="10" t="s">
        <v>237</v>
      </c>
      <c r="D1400" s="27" t="s">
        <v>2188</v>
      </c>
      <c r="E1400" s="12" t="s">
        <v>2191</v>
      </c>
      <c r="F1400" s="12" t="s">
        <v>254</v>
      </c>
      <c r="G1400" s="13">
        <v>45626</v>
      </c>
      <c r="H1400" s="14">
        <v>770</v>
      </c>
      <c r="I1400" s="15"/>
      <c r="J1400" s="16" t="s">
        <v>2194</v>
      </c>
      <c r="K1400" s="17">
        <v>304896</v>
      </c>
      <c r="L1400" s="18">
        <v>2024008440</v>
      </c>
      <c r="M1400" s="19"/>
      <c r="N1400" s="20">
        <v>0</v>
      </c>
      <c r="O1400" s="21">
        <v>0</v>
      </c>
      <c r="P1400" s="22">
        <v>0</v>
      </c>
      <c r="Q1400" s="23">
        <v>0</v>
      </c>
      <c r="R1400" s="24">
        <v>0</v>
      </c>
      <c r="S1400" s="25">
        <f t="shared" si="5"/>
        <v>770</v>
      </c>
      <c r="AMG1400"/>
      <c r="AMH1400"/>
      <c r="AMI1400"/>
      <c r="AMJ1400"/>
    </row>
    <row r="1401" spans="1:1024" s="2" customFormat="1" ht="38.25" x14ac:dyDescent="0.25">
      <c r="A1401" s="10" t="s">
        <v>20</v>
      </c>
      <c r="B1401" s="10">
        <v>15319</v>
      </c>
      <c r="C1401" s="10" t="s">
        <v>237</v>
      </c>
      <c r="D1401" s="27" t="s">
        <v>2188</v>
      </c>
      <c r="E1401" s="12" t="s">
        <v>2191</v>
      </c>
      <c r="F1401" s="12" t="s">
        <v>254</v>
      </c>
      <c r="G1401" s="13">
        <v>45626</v>
      </c>
      <c r="H1401" s="14">
        <v>770</v>
      </c>
      <c r="I1401" s="15"/>
      <c r="J1401" s="16" t="s">
        <v>2194</v>
      </c>
      <c r="K1401" s="17">
        <v>304896</v>
      </c>
      <c r="L1401" s="18">
        <v>2024008440</v>
      </c>
      <c r="M1401" s="19"/>
      <c r="N1401" s="20">
        <v>0</v>
      </c>
      <c r="O1401" s="21">
        <v>0</v>
      </c>
      <c r="P1401" s="22">
        <v>0</v>
      </c>
      <c r="Q1401" s="23">
        <v>0</v>
      </c>
      <c r="R1401" s="24">
        <v>0</v>
      </c>
      <c r="S1401" s="25">
        <f t="shared" si="5"/>
        <v>770</v>
      </c>
      <c r="AMG1401"/>
      <c r="AMH1401"/>
      <c r="AMI1401"/>
      <c r="AMJ1401"/>
    </row>
    <row r="1402" spans="1:1024" s="2" customFormat="1" ht="38.25" x14ac:dyDescent="0.25">
      <c r="A1402" s="10" t="s">
        <v>20</v>
      </c>
      <c r="B1402" s="10">
        <v>15320</v>
      </c>
      <c r="C1402" s="10" t="s">
        <v>237</v>
      </c>
      <c r="D1402" s="27" t="s">
        <v>2188</v>
      </c>
      <c r="E1402" s="12" t="s">
        <v>2191</v>
      </c>
      <c r="F1402" s="12" t="s">
        <v>254</v>
      </c>
      <c r="G1402" s="13">
        <v>45626</v>
      </c>
      <c r="H1402" s="14">
        <v>770</v>
      </c>
      <c r="I1402" s="15"/>
      <c r="J1402" s="16" t="s">
        <v>2194</v>
      </c>
      <c r="K1402" s="17">
        <v>304896</v>
      </c>
      <c r="L1402" s="18">
        <v>2024008440</v>
      </c>
      <c r="M1402" s="19"/>
      <c r="N1402" s="20">
        <v>0</v>
      </c>
      <c r="O1402" s="21">
        <v>0</v>
      </c>
      <c r="P1402" s="22">
        <v>0</v>
      </c>
      <c r="Q1402" s="23">
        <v>0</v>
      </c>
      <c r="R1402" s="24">
        <v>0</v>
      </c>
      <c r="S1402" s="25">
        <f t="shared" si="5"/>
        <v>770</v>
      </c>
      <c r="AMG1402"/>
      <c r="AMH1402"/>
      <c r="AMI1402"/>
      <c r="AMJ1402"/>
    </row>
    <row r="1403" spans="1:1024" s="2" customFormat="1" ht="38.25" x14ac:dyDescent="0.25">
      <c r="A1403" s="10" t="s">
        <v>20</v>
      </c>
      <c r="B1403" s="10">
        <v>15321</v>
      </c>
      <c r="C1403" s="10" t="s">
        <v>237</v>
      </c>
      <c r="D1403" s="27" t="s">
        <v>2188</v>
      </c>
      <c r="E1403" s="12" t="s">
        <v>2191</v>
      </c>
      <c r="F1403" s="12" t="s">
        <v>254</v>
      </c>
      <c r="G1403" s="13">
        <v>45626</v>
      </c>
      <c r="H1403" s="14">
        <v>770</v>
      </c>
      <c r="I1403" s="15"/>
      <c r="J1403" s="16" t="s">
        <v>2194</v>
      </c>
      <c r="K1403" s="17">
        <v>304896</v>
      </c>
      <c r="L1403" s="18">
        <v>2024008440</v>
      </c>
      <c r="M1403" s="19"/>
      <c r="N1403" s="20">
        <v>0</v>
      </c>
      <c r="O1403" s="21">
        <v>0</v>
      </c>
      <c r="P1403" s="22">
        <v>0</v>
      </c>
      <c r="Q1403" s="23">
        <v>0</v>
      </c>
      <c r="R1403" s="24">
        <v>0</v>
      </c>
      <c r="S1403" s="25">
        <f t="shared" si="5"/>
        <v>770</v>
      </c>
      <c r="AMG1403"/>
      <c r="AMH1403"/>
      <c r="AMI1403"/>
      <c r="AMJ1403"/>
    </row>
    <row r="1404" spans="1:1024" s="2" customFormat="1" ht="38.25" x14ac:dyDescent="0.25">
      <c r="A1404" s="10" t="s">
        <v>20</v>
      </c>
      <c r="B1404" s="10">
        <v>15322</v>
      </c>
      <c r="C1404" s="10" t="s">
        <v>237</v>
      </c>
      <c r="D1404" s="27" t="s">
        <v>2188</v>
      </c>
      <c r="E1404" s="12" t="s">
        <v>2191</v>
      </c>
      <c r="F1404" s="12" t="s">
        <v>254</v>
      </c>
      <c r="G1404" s="13">
        <v>45626</v>
      </c>
      <c r="H1404" s="14">
        <v>770</v>
      </c>
      <c r="I1404" s="15"/>
      <c r="J1404" s="16" t="s">
        <v>2194</v>
      </c>
      <c r="K1404" s="17">
        <v>304896</v>
      </c>
      <c r="L1404" s="18">
        <v>2024008440</v>
      </c>
      <c r="M1404" s="19"/>
      <c r="N1404" s="20">
        <v>0</v>
      </c>
      <c r="O1404" s="21">
        <v>0</v>
      </c>
      <c r="P1404" s="22">
        <v>0</v>
      </c>
      <c r="Q1404" s="23">
        <v>0</v>
      </c>
      <c r="R1404" s="24">
        <v>0</v>
      </c>
      <c r="S1404" s="25">
        <f t="shared" si="5"/>
        <v>770</v>
      </c>
      <c r="AMG1404"/>
      <c r="AMH1404"/>
      <c r="AMI1404"/>
      <c r="AMJ1404"/>
    </row>
    <row r="1405" spans="1:1024" s="2" customFormat="1" ht="38.25" x14ac:dyDescent="0.25">
      <c r="A1405" s="10" t="s">
        <v>20</v>
      </c>
      <c r="B1405" s="10">
        <v>15323</v>
      </c>
      <c r="C1405" s="10" t="s">
        <v>237</v>
      </c>
      <c r="D1405" s="27" t="s">
        <v>2188</v>
      </c>
      <c r="E1405" s="12" t="s">
        <v>2191</v>
      </c>
      <c r="F1405" s="12" t="s">
        <v>254</v>
      </c>
      <c r="G1405" s="13">
        <v>45626</v>
      </c>
      <c r="H1405" s="14">
        <v>770</v>
      </c>
      <c r="I1405" s="15"/>
      <c r="J1405" s="16" t="s">
        <v>2194</v>
      </c>
      <c r="K1405" s="17">
        <v>304896</v>
      </c>
      <c r="L1405" s="18">
        <v>2024008440</v>
      </c>
      <c r="M1405" s="19"/>
      <c r="N1405" s="20">
        <v>0</v>
      </c>
      <c r="O1405" s="21">
        <v>0</v>
      </c>
      <c r="P1405" s="22">
        <v>0</v>
      </c>
      <c r="Q1405" s="23">
        <v>0</v>
      </c>
      <c r="R1405" s="24">
        <v>0</v>
      </c>
      <c r="S1405" s="25">
        <f t="shared" si="5"/>
        <v>770</v>
      </c>
      <c r="AMG1405"/>
      <c r="AMH1405"/>
      <c r="AMI1405"/>
      <c r="AMJ1405"/>
    </row>
    <row r="1406" spans="1:1024" s="2" customFormat="1" ht="38.25" x14ac:dyDescent="0.25">
      <c r="A1406" s="10" t="s">
        <v>20</v>
      </c>
      <c r="B1406" s="10">
        <v>15324</v>
      </c>
      <c r="C1406" s="10" t="s">
        <v>237</v>
      </c>
      <c r="D1406" s="27" t="s">
        <v>2188</v>
      </c>
      <c r="E1406" s="12" t="s">
        <v>2191</v>
      </c>
      <c r="F1406" s="12" t="s">
        <v>254</v>
      </c>
      <c r="G1406" s="13">
        <v>45626</v>
      </c>
      <c r="H1406" s="14">
        <v>770</v>
      </c>
      <c r="I1406" s="15"/>
      <c r="J1406" s="16" t="s">
        <v>2194</v>
      </c>
      <c r="K1406" s="17">
        <v>304896</v>
      </c>
      <c r="L1406" s="18">
        <v>2024008440</v>
      </c>
      <c r="M1406" s="19"/>
      <c r="N1406" s="20">
        <v>0</v>
      </c>
      <c r="O1406" s="21">
        <v>0</v>
      </c>
      <c r="P1406" s="22">
        <v>0</v>
      </c>
      <c r="Q1406" s="23">
        <v>0</v>
      </c>
      <c r="R1406" s="24">
        <v>0</v>
      </c>
      <c r="S1406" s="25">
        <f t="shared" si="5"/>
        <v>770</v>
      </c>
      <c r="AMG1406"/>
      <c r="AMH1406"/>
      <c r="AMI1406"/>
      <c r="AMJ1406"/>
    </row>
    <row r="1407" spans="1:1024" s="2" customFormat="1" ht="38.25" x14ac:dyDescent="0.25">
      <c r="A1407" s="10" t="s">
        <v>20</v>
      </c>
      <c r="B1407" s="10">
        <v>15325</v>
      </c>
      <c r="C1407" s="10" t="s">
        <v>237</v>
      </c>
      <c r="D1407" s="27" t="s">
        <v>2188</v>
      </c>
      <c r="E1407" s="12" t="s">
        <v>2191</v>
      </c>
      <c r="F1407" s="12" t="s">
        <v>254</v>
      </c>
      <c r="G1407" s="13">
        <v>45626</v>
      </c>
      <c r="H1407" s="14">
        <v>770</v>
      </c>
      <c r="I1407" s="15"/>
      <c r="J1407" s="16" t="s">
        <v>2194</v>
      </c>
      <c r="K1407" s="17">
        <v>304896</v>
      </c>
      <c r="L1407" s="18">
        <v>2024008440</v>
      </c>
      <c r="M1407" s="19"/>
      <c r="N1407" s="20">
        <v>0</v>
      </c>
      <c r="O1407" s="21">
        <v>0</v>
      </c>
      <c r="P1407" s="22">
        <v>0</v>
      </c>
      <c r="Q1407" s="23">
        <v>0</v>
      </c>
      <c r="R1407" s="24">
        <v>0</v>
      </c>
      <c r="S1407" s="25">
        <f t="shared" si="5"/>
        <v>770</v>
      </c>
      <c r="AMG1407"/>
      <c r="AMH1407"/>
      <c r="AMI1407"/>
      <c r="AMJ1407"/>
    </row>
    <row r="1408" spans="1:1024" s="2" customFormat="1" ht="38.25" x14ac:dyDescent="0.25">
      <c r="A1408" s="10" t="s">
        <v>20</v>
      </c>
      <c r="B1408" s="10">
        <v>15326</v>
      </c>
      <c r="C1408" s="10" t="s">
        <v>237</v>
      </c>
      <c r="D1408" s="27" t="s">
        <v>2188</v>
      </c>
      <c r="E1408" s="12" t="s">
        <v>2191</v>
      </c>
      <c r="F1408" s="12" t="s">
        <v>254</v>
      </c>
      <c r="G1408" s="13">
        <v>45626</v>
      </c>
      <c r="H1408" s="14">
        <v>770</v>
      </c>
      <c r="I1408" s="15"/>
      <c r="J1408" s="16" t="s">
        <v>2194</v>
      </c>
      <c r="K1408" s="17">
        <v>304896</v>
      </c>
      <c r="L1408" s="18">
        <v>2024008440</v>
      </c>
      <c r="M1408" s="19"/>
      <c r="N1408" s="20">
        <v>0</v>
      </c>
      <c r="O1408" s="21">
        <v>0</v>
      </c>
      <c r="P1408" s="22">
        <v>0</v>
      </c>
      <c r="Q1408" s="23">
        <v>0</v>
      </c>
      <c r="R1408" s="24">
        <v>0</v>
      </c>
      <c r="S1408" s="25">
        <f t="shared" si="5"/>
        <v>770</v>
      </c>
      <c r="AMG1408"/>
      <c r="AMH1408"/>
      <c r="AMI1408"/>
      <c r="AMJ1408"/>
    </row>
    <row r="1409" spans="1:1024" s="2" customFormat="1" ht="38.25" x14ac:dyDescent="0.25">
      <c r="A1409" s="10" t="s">
        <v>20</v>
      </c>
      <c r="B1409" s="10">
        <v>15327</v>
      </c>
      <c r="C1409" s="10" t="s">
        <v>237</v>
      </c>
      <c r="D1409" s="27" t="s">
        <v>2188</v>
      </c>
      <c r="E1409" s="12" t="s">
        <v>2191</v>
      </c>
      <c r="F1409" s="12" t="s">
        <v>254</v>
      </c>
      <c r="G1409" s="13">
        <v>45626</v>
      </c>
      <c r="H1409" s="14">
        <v>770</v>
      </c>
      <c r="I1409" s="15"/>
      <c r="J1409" s="16" t="s">
        <v>2194</v>
      </c>
      <c r="K1409" s="17">
        <v>304896</v>
      </c>
      <c r="L1409" s="18">
        <v>2024008440</v>
      </c>
      <c r="M1409" s="19"/>
      <c r="N1409" s="20">
        <v>0</v>
      </c>
      <c r="O1409" s="21">
        <v>0</v>
      </c>
      <c r="P1409" s="22">
        <v>0</v>
      </c>
      <c r="Q1409" s="23">
        <v>0</v>
      </c>
      <c r="R1409" s="24">
        <v>0</v>
      </c>
      <c r="S1409" s="25">
        <f t="shared" si="5"/>
        <v>770</v>
      </c>
      <c r="AMG1409"/>
      <c r="AMH1409"/>
      <c r="AMI1409"/>
      <c r="AMJ1409"/>
    </row>
    <row r="1410" spans="1:1024" s="2" customFormat="1" ht="38.25" x14ac:dyDescent="0.25">
      <c r="A1410" s="10" t="s">
        <v>20</v>
      </c>
      <c r="B1410" s="10">
        <v>15328</v>
      </c>
      <c r="C1410" s="10" t="s">
        <v>237</v>
      </c>
      <c r="D1410" s="27" t="s">
        <v>2188</v>
      </c>
      <c r="E1410" s="12" t="s">
        <v>2191</v>
      </c>
      <c r="F1410" s="12" t="s">
        <v>254</v>
      </c>
      <c r="G1410" s="13">
        <v>45626</v>
      </c>
      <c r="H1410" s="14">
        <v>770</v>
      </c>
      <c r="I1410" s="15"/>
      <c r="J1410" s="16" t="s">
        <v>2194</v>
      </c>
      <c r="K1410" s="17">
        <v>304896</v>
      </c>
      <c r="L1410" s="18">
        <v>2024008440</v>
      </c>
      <c r="M1410" s="19"/>
      <c r="N1410" s="20">
        <v>0</v>
      </c>
      <c r="O1410" s="21">
        <v>0</v>
      </c>
      <c r="P1410" s="22">
        <v>0</v>
      </c>
      <c r="Q1410" s="23">
        <v>0</v>
      </c>
      <c r="R1410" s="24">
        <v>0</v>
      </c>
      <c r="S1410" s="25">
        <f t="shared" si="5"/>
        <v>770</v>
      </c>
      <c r="AMG1410"/>
      <c r="AMH1410"/>
      <c r="AMI1410"/>
      <c r="AMJ1410"/>
    </row>
    <row r="1411" spans="1:1024" s="2" customFormat="1" ht="38.25" x14ac:dyDescent="0.25">
      <c r="A1411" s="10" t="s">
        <v>20</v>
      </c>
      <c r="B1411" s="10">
        <v>15329</v>
      </c>
      <c r="C1411" s="10" t="s">
        <v>237</v>
      </c>
      <c r="D1411" s="27" t="s">
        <v>2188</v>
      </c>
      <c r="E1411" s="12" t="s">
        <v>2191</v>
      </c>
      <c r="F1411" s="12" t="s">
        <v>254</v>
      </c>
      <c r="G1411" s="13">
        <v>45626</v>
      </c>
      <c r="H1411" s="14">
        <v>770</v>
      </c>
      <c r="I1411" s="15"/>
      <c r="J1411" s="16" t="s">
        <v>2194</v>
      </c>
      <c r="K1411" s="17">
        <v>304896</v>
      </c>
      <c r="L1411" s="18">
        <v>2024008440</v>
      </c>
      <c r="M1411" s="19"/>
      <c r="N1411" s="20">
        <v>0</v>
      </c>
      <c r="O1411" s="21">
        <v>0</v>
      </c>
      <c r="P1411" s="22">
        <v>0</v>
      </c>
      <c r="Q1411" s="23">
        <v>0</v>
      </c>
      <c r="R1411" s="24">
        <v>0</v>
      </c>
      <c r="S1411" s="25">
        <f t="shared" si="5"/>
        <v>770</v>
      </c>
      <c r="AMG1411"/>
      <c r="AMH1411"/>
      <c r="AMI1411"/>
      <c r="AMJ1411"/>
    </row>
    <row r="1412" spans="1:1024" s="2" customFormat="1" ht="38.25" x14ac:dyDescent="0.25">
      <c r="A1412" s="10" t="s">
        <v>20</v>
      </c>
      <c r="B1412" s="10">
        <v>15330</v>
      </c>
      <c r="C1412" s="10" t="s">
        <v>237</v>
      </c>
      <c r="D1412" s="27" t="s">
        <v>2188</v>
      </c>
      <c r="E1412" s="12" t="s">
        <v>2191</v>
      </c>
      <c r="F1412" s="12" t="s">
        <v>254</v>
      </c>
      <c r="G1412" s="13">
        <v>45626</v>
      </c>
      <c r="H1412" s="14">
        <v>770</v>
      </c>
      <c r="I1412" s="15"/>
      <c r="J1412" s="16" t="s">
        <v>2194</v>
      </c>
      <c r="K1412" s="17">
        <v>304896</v>
      </c>
      <c r="L1412" s="18">
        <v>2024008440</v>
      </c>
      <c r="M1412" s="19"/>
      <c r="N1412" s="20">
        <v>0</v>
      </c>
      <c r="O1412" s="21">
        <v>0</v>
      </c>
      <c r="P1412" s="22">
        <v>0</v>
      </c>
      <c r="Q1412" s="23">
        <v>0</v>
      </c>
      <c r="R1412" s="24">
        <v>0</v>
      </c>
      <c r="S1412" s="25">
        <f t="shared" si="5"/>
        <v>770</v>
      </c>
      <c r="AMG1412"/>
      <c r="AMH1412"/>
      <c r="AMI1412"/>
      <c r="AMJ1412"/>
    </row>
    <row r="1413" spans="1:1024" s="2" customFormat="1" ht="38.25" x14ac:dyDescent="0.25">
      <c r="A1413" s="10" t="s">
        <v>20</v>
      </c>
      <c r="B1413" s="10">
        <v>15331</v>
      </c>
      <c r="C1413" s="10" t="s">
        <v>237</v>
      </c>
      <c r="D1413" s="27" t="s">
        <v>2188</v>
      </c>
      <c r="E1413" s="12" t="s">
        <v>2191</v>
      </c>
      <c r="F1413" s="12" t="s">
        <v>254</v>
      </c>
      <c r="G1413" s="13">
        <v>45626</v>
      </c>
      <c r="H1413" s="14">
        <v>770</v>
      </c>
      <c r="I1413" s="15"/>
      <c r="J1413" s="16" t="s">
        <v>2194</v>
      </c>
      <c r="K1413" s="17">
        <v>304896</v>
      </c>
      <c r="L1413" s="18">
        <v>2024008440</v>
      </c>
      <c r="M1413" s="19"/>
      <c r="N1413" s="20">
        <v>0</v>
      </c>
      <c r="O1413" s="21">
        <v>0</v>
      </c>
      <c r="P1413" s="22">
        <v>0</v>
      </c>
      <c r="Q1413" s="23">
        <v>0</v>
      </c>
      <c r="R1413" s="24">
        <v>0</v>
      </c>
      <c r="S1413" s="25">
        <f t="shared" si="5"/>
        <v>770</v>
      </c>
      <c r="AMG1413"/>
      <c r="AMH1413"/>
      <c r="AMI1413"/>
      <c r="AMJ1413"/>
    </row>
    <row r="1414" spans="1:1024" s="2" customFormat="1" ht="38.25" x14ac:dyDescent="0.25">
      <c r="A1414" s="10" t="s">
        <v>20</v>
      </c>
      <c r="B1414" s="10">
        <v>15332</v>
      </c>
      <c r="C1414" s="10" t="s">
        <v>237</v>
      </c>
      <c r="D1414" s="27" t="s">
        <v>2188</v>
      </c>
      <c r="E1414" s="12" t="s">
        <v>2191</v>
      </c>
      <c r="F1414" s="12" t="s">
        <v>254</v>
      </c>
      <c r="G1414" s="13">
        <v>45626</v>
      </c>
      <c r="H1414" s="14">
        <v>770</v>
      </c>
      <c r="I1414" s="15"/>
      <c r="J1414" s="16" t="s">
        <v>2194</v>
      </c>
      <c r="K1414" s="17">
        <v>304896</v>
      </c>
      <c r="L1414" s="18">
        <v>2024008440</v>
      </c>
      <c r="M1414" s="19"/>
      <c r="N1414" s="20">
        <v>0</v>
      </c>
      <c r="O1414" s="21">
        <v>0</v>
      </c>
      <c r="P1414" s="22">
        <v>0</v>
      </c>
      <c r="Q1414" s="23">
        <v>0</v>
      </c>
      <c r="R1414" s="24">
        <v>0</v>
      </c>
      <c r="S1414" s="25">
        <f t="shared" si="5"/>
        <v>770</v>
      </c>
      <c r="AMG1414"/>
      <c r="AMH1414"/>
      <c r="AMI1414"/>
      <c r="AMJ1414"/>
    </row>
    <row r="1415" spans="1:1024" s="2" customFormat="1" ht="38.25" x14ac:dyDescent="0.25">
      <c r="A1415" s="10" t="s">
        <v>20</v>
      </c>
      <c r="B1415" s="10">
        <v>15333</v>
      </c>
      <c r="C1415" s="10" t="s">
        <v>237</v>
      </c>
      <c r="D1415" s="27" t="s">
        <v>2188</v>
      </c>
      <c r="E1415" s="12" t="s">
        <v>2191</v>
      </c>
      <c r="F1415" s="12" t="s">
        <v>254</v>
      </c>
      <c r="G1415" s="13">
        <v>45626</v>
      </c>
      <c r="H1415" s="14">
        <v>770</v>
      </c>
      <c r="I1415" s="15"/>
      <c r="J1415" s="16" t="s">
        <v>2194</v>
      </c>
      <c r="K1415" s="17">
        <v>304896</v>
      </c>
      <c r="L1415" s="18">
        <v>2024008440</v>
      </c>
      <c r="M1415" s="19"/>
      <c r="N1415" s="20">
        <v>0</v>
      </c>
      <c r="O1415" s="21">
        <v>0</v>
      </c>
      <c r="P1415" s="22">
        <v>0</v>
      </c>
      <c r="Q1415" s="23">
        <v>0</v>
      </c>
      <c r="R1415" s="24">
        <v>0</v>
      </c>
      <c r="S1415" s="25">
        <f t="shared" si="5"/>
        <v>770</v>
      </c>
      <c r="AMG1415"/>
      <c r="AMH1415"/>
      <c r="AMI1415"/>
      <c r="AMJ1415"/>
    </row>
    <row r="1416" spans="1:1024" s="2" customFormat="1" ht="38.25" x14ac:dyDescent="0.25">
      <c r="A1416" s="10" t="s">
        <v>20</v>
      </c>
      <c r="B1416" s="10">
        <v>15334</v>
      </c>
      <c r="C1416" s="10" t="s">
        <v>237</v>
      </c>
      <c r="D1416" s="27" t="s">
        <v>2188</v>
      </c>
      <c r="E1416" s="12" t="s">
        <v>2191</v>
      </c>
      <c r="F1416" s="12" t="s">
        <v>254</v>
      </c>
      <c r="G1416" s="13">
        <v>45626</v>
      </c>
      <c r="H1416" s="14">
        <v>770</v>
      </c>
      <c r="I1416" s="15"/>
      <c r="J1416" s="16" t="s">
        <v>2194</v>
      </c>
      <c r="K1416" s="17">
        <v>304896</v>
      </c>
      <c r="L1416" s="18">
        <v>2024008440</v>
      </c>
      <c r="M1416" s="19"/>
      <c r="N1416" s="20">
        <v>0</v>
      </c>
      <c r="O1416" s="21">
        <v>0</v>
      </c>
      <c r="P1416" s="22">
        <v>0</v>
      </c>
      <c r="Q1416" s="23">
        <v>0</v>
      </c>
      <c r="R1416" s="24">
        <v>0</v>
      </c>
      <c r="S1416" s="25">
        <f t="shared" si="5"/>
        <v>770</v>
      </c>
      <c r="AMG1416"/>
      <c r="AMH1416"/>
      <c r="AMI1416"/>
      <c r="AMJ1416"/>
    </row>
    <row r="1417" spans="1:1024" s="2" customFormat="1" ht="38.25" x14ac:dyDescent="0.25">
      <c r="A1417" s="10" t="s">
        <v>20</v>
      </c>
      <c r="B1417" s="10">
        <v>15335</v>
      </c>
      <c r="C1417" s="10" t="s">
        <v>237</v>
      </c>
      <c r="D1417" s="27" t="s">
        <v>2188</v>
      </c>
      <c r="E1417" s="12" t="s">
        <v>2191</v>
      </c>
      <c r="F1417" s="12" t="s">
        <v>254</v>
      </c>
      <c r="G1417" s="13">
        <v>45626</v>
      </c>
      <c r="H1417" s="14">
        <v>770</v>
      </c>
      <c r="I1417" s="15"/>
      <c r="J1417" s="16" t="s">
        <v>2194</v>
      </c>
      <c r="K1417" s="17">
        <v>304896</v>
      </c>
      <c r="L1417" s="18">
        <v>2024008440</v>
      </c>
      <c r="M1417" s="19"/>
      <c r="N1417" s="20">
        <v>0</v>
      </c>
      <c r="O1417" s="21">
        <v>0</v>
      </c>
      <c r="P1417" s="22">
        <v>0</v>
      </c>
      <c r="Q1417" s="23">
        <v>0</v>
      </c>
      <c r="R1417" s="24">
        <v>0</v>
      </c>
      <c r="S1417" s="25">
        <f t="shared" si="5"/>
        <v>770</v>
      </c>
      <c r="AMG1417"/>
      <c r="AMH1417"/>
      <c r="AMI1417"/>
      <c r="AMJ1417"/>
    </row>
    <row r="1418" spans="1:1024" s="2" customFormat="1" ht="38.25" x14ac:dyDescent="0.25">
      <c r="A1418" s="10" t="s">
        <v>20</v>
      </c>
      <c r="B1418" s="10">
        <v>15336</v>
      </c>
      <c r="C1418" s="10" t="s">
        <v>237</v>
      </c>
      <c r="D1418" s="27" t="s">
        <v>2188</v>
      </c>
      <c r="E1418" s="12" t="s">
        <v>2191</v>
      </c>
      <c r="F1418" s="12" t="s">
        <v>254</v>
      </c>
      <c r="G1418" s="13">
        <v>45626</v>
      </c>
      <c r="H1418" s="14">
        <v>770</v>
      </c>
      <c r="I1418" s="15"/>
      <c r="J1418" s="16" t="s">
        <v>2194</v>
      </c>
      <c r="K1418" s="17">
        <v>304896</v>
      </c>
      <c r="L1418" s="18">
        <v>2024008440</v>
      </c>
      <c r="M1418" s="19"/>
      <c r="N1418" s="20">
        <v>0</v>
      </c>
      <c r="O1418" s="21">
        <v>0</v>
      </c>
      <c r="P1418" s="22">
        <v>0</v>
      </c>
      <c r="Q1418" s="23">
        <v>0</v>
      </c>
      <c r="R1418" s="24">
        <v>0</v>
      </c>
      <c r="S1418" s="25">
        <f t="shared" si="5"/>
        <v>770</v>
      </c>
      <c r="AMG1418"/>
      <c r="AMH1418"/>
      <c r="AMI1418"/>
      <c r="AMJ1418"/>
    </row>
    <row r="1419" spans="1:1024" s="2" customFormat="1" ht="38.25" x14ac:dyDescent="0.25">
      <c r="A1419" s="10" t="s">
        <v>20</v>
      </c>
      <c r="B1419" s="10">
        <v>15337</v>
      </c>
      <c r="C1419" s="10" t="s">
        <v>237</v>
      </c>
      <c r="D1419" s="27" t="s">
        <v>2188</v>
      </c>
      <c r="E1419" s="12" t="s">
        <v>2191</v>
      </c>
      <c r="F1419" s="12" t="s">
        <v>254</v>
      </c>
      <c r="G1419" s="13">
        <v>45626</v>
      </c>
      <c r="H1419" s="14">
        <v>770</v>
      </c>
      <c r="I1419" s="15"/>
      <c r="J1419" s="16" t="s">
        <v>2194</v>
      </c>
      <c r="K1419" s="17">
        <v>304896</v>
      </c>
      <c r="L1419" s="18">
        <v>2024008440</v>
      </c>
      <c r="M1419" s="19"/>
      <c r="N1419" s="20">
        <v>0</v>
      </c>
      <c r="O1419" s="21">
        <v>0</v>
      </c>
      <c r="P1419" s="22">
        <v>0</v>
      </c>
      <c r="Q1419" s="23">
        <v>0</v>
      </c>
      <c r="R1419" s="24">
        <v>0</v>
      </c>
      <c r="S1419" s="25">
        <f t="shared" si="5"/>
        <v>770</v>
      </c>
      <c r="AMG1419"/>
      <c r="AMH1419"/>
      <c r="AMI1419"/>
      <c r="AMJ1419"/>
    </row>
    <row r="1420" spans="1:1024" s="2" customFormat="1" ht="38.25" x14ac:dyDescent="0.25">
      <c r="A1420" s="10" t="s">
        <v>20</v>
      </c>
      <c r="B1420" s="10">
        <v>15338</v>
      </c>
      <c r="C1420" s="10" t="s">
        <v>237</v>
      </c>
      <c r="D1420" s="27" t="s">
        <v>2188</v>
      </c>
      <c r="E1420" s="12" t="s">
        <v>2191</v>
      </c>
      <c r="F1420" s="12" t="s">
        <v>254</v>
      </c>
      <c r="G1420" s="13">
        <v>45626</v>
      </c>
      <c r="H1420" s="14">
        <v>770</v>
      </c>
      <c r="I1420" s="15"/>
      <c r="J1420" s="16" t="s">
        <v>2194</v>
      </c>
      <c r="K1420" s="17">
        <v>304896</v>
      </c>
      <c r="L1420" s="18">
        <v>2024008440</v>
      </c>
      <c r="M1420" s="19"/>
      <c r="N1420" s="20">
        <v>0</v>
      </c>
      <c r="O1420" s="21">
        <v>0</v>
      </c>
      <c r="P1420" s="22">
        <v>0</v>
      </c>
      <c r="Q1420" s="23">
        <v>0</v>
      </c>
      <c r="R1420" s="24">
        <v>0</v>
      </c>
      <c r="S1420" s="25">
        <f t="shared" si="5"/>
        <v>770</v>
      </c>
      <c r="AMG1420"/>
      <c r="AMH1420"/>
      <c r="AMI1420"/>
      <c r="AMJ1420"/>
    </row>
    <row r="1421" spans="1:1024" s="2" customFormat="1" ht="38.25" x14ac:dyDescent="0.25">
      <c r="A1421" s="10" t="s">
        <v>20</v>
      </c>
      <c r="B1421" s="10">
        <v>15339</v>
      </c>
      <c r="C1421" s="10" t="s">
        <v>237</v>
      </c>
      <c r="D1421" s="27" t="s">
        <v>2188</v>
      </c>
      <c r="E1421" s="12" t="s">
        <v>257</v>
      </c>
      <c r="F1421" s="12" t="s">
        <v>254</v>
      </c>
      <c r="G1421" s="13">
        <v>45626</v>
      </c>
      <c r="H1421" s="14">
        <v>770</v>
      </c>
      <c r="I1421" s="15"/>
      <c r="J1421" s="16" t="s">
        <v>2194</v>
      </c>
      <c r="K1421" s="17">
        <v>304896</v>
      </c>
      <c r="L1421" s="18">
        <v>2024008440</v>
      </c>
      <c r="M1421" s="19"/>
      <c r="N1421" s="20">
        <v>0</v>
      </c>
      <c r="O1421" s="21">
        <v>0</v>
      </c>
      <c r="P1421" s="22">
        <v>0</v>
      </c>
      <c r="Q1421" s="23">
        <v>0</v>
      </c>
      <c r="R1421" s="24">
        <v>0</v>
      </c>
      <c r="S1421" s="25">
        <f t="shared" si="5"/>
        <v>770</v>
      </c>
      <c r="AMG1421"/>
      <c r="AMH1421"/>
      <c r="AMI1421"/>
      <c r="AMJ1421"/>
    </row>
    <row r="1422" spans="1:1024" s="2" customFormat="1" ht="38.25" x14ac:dyDescent="0.25">
      <c r="A1422" s="10" t="s">
        <v>20</v>
      </c>
      <c r="B1422" s="10">
        <v>15340</v>
      </c>
      <c r="C1422" s="10" t="s">
        <v>237</v>
      </c>
      <c r="D1422" s="27" t="s">
        <v>2188</v>
      </c>
      <c r="E1422" s="12" t="s">
        <v>257</v>
      </c>
      <c r="F1422" s="12" t="s">
        <v>254</v>
      </c>
      <c r="G1422" s="13">
        <v>45626</v>
      </c>
      <c r="H1422" s="14">
        <v>770</v>
      </c>
      <c r="I1422" s="15"/>
      <c r="J1422" s="16" t="s">
        <v>2194</v>
      </c>
      <c r="K1422" s="17">
        <v>304896</v>
      </c>
      <c r="L1422" s="18">
        <v>2024008440</v>
      </c>
      <c r="M1422" s="19"/>
      <c r="N1422" s="20">
        <v>0</v>
      </c>
      <c r="O1422" s="21">
        <v>0</v>
      </c>
      <c r="P1422" s="22">
        <v>0</v>
      </c>
      <c r="Q1422" s="23">
        <v>0</v>
      </c>
      <c r="R1422" s="24">
        <v>0</v>
      </c>
      <c r="S1422" s="25">
        <f t="shared" si="5"/>
        <v>770</v>
      </c>
      <c r="AMG1422"/>
      <c r="AMH1422"/>
      <c r="AMI1422"/>
      <c r="AMJ1422"/>
    </row>
    <row r="1423" spans="1:1024" s="2" customFormat="1" ht="38.25" x14ac:dyDescent="0.25">
      <c r="A1423" s="10" t="s">
        <v>20</v>
      </c>
      <c r="B1423" s="10">
        <v>15341</v>
      </c>
      <c r="C1423" s="10" t="s">
        <v>237</v>
      </c>
      <c r="D1423" s="27" t="s">
        <v>2188</v>
      </c>
      <c r="E1423" s="12" t="s">
        <v>257</v>
      </c>
      <c r="F1423" s="12" t="s">
        <v>254</v>
      </c>
      <c r="G1423" s="13">
        <v>45626</v>
      </c>
      <c r="H1423" s="14">
        <v>770</v>
      </c>
      <c r="I1423" s="15"/>
      <c r="J1423" s="16" t="s">
        <v>2194</v>
      </c>
      <c r="K1423" s="17">
        <v>304896</v>
      </c>
      <c r="L1423" s="18">
        <v>2024008440</v>
      </c>
      <c r="M1423" s="19"/>
      <c r="N1423" s="20">
        <v>0</v>
      </c>
      <c r="O1423" s="21">
        <v>0</v>
      </c>
      <c r="P1423" s="22">
        <v>0</v>
      </c>
      <c r="Q1423" s="23">
        <v>0</v>
      </c>
      <c r="R1423" s="24">
        <v>0</v>
      </c>
      <c r="S1423" s="25">
        <f t="shared" si="5"/>
        <v>770</v>
      </c>
      <c r="AMG1423"/>
      <c r="AMH1423"/>
      <c r="AMI1423"/>
      <c r="AMJ1423"/>
    </row>
    <row r="1424" spans="1:1024" s="2" customFormat="1" ht="38.25" x14ac:dyDescent="0.25">
      <c r="A1424" s="10" t="s">
        <v>20</v>
      </c>
      <c r="B1424" s="10">
        <v>15342</v>
      </c>
      <c r="C1424" s="10" t="s">
        <v>237</v>
      </c>
      <c r="D1424" s="27" t="s">
        <v>2188</v>
      </c>
      <c r="E1424" s="12" t="s">
        <v>257</v>
      </c>
      <c r="F1424" s="12" t="s">
        <v>254</v>
      </c>
      <c r="G1424" s="13">
        <v>45626</v>
      </c>
      <c r="H1424" s="14">
        <v>770</v>
      </c>
      <c r="I1424" s="15"/>
      <c r="J1424" s="16" t="s">
        <v>2194</v>
      </c>
      <c r="K1424" s="17">
        <v>304896</v>
      </c>
      <c r="L1424" s="18">
        <v>2024008440</v>
      </c>
      <c r="M1424" s="19"/>
      <c r="N1424" s="20">
        <v>0</v>
      </c>
      <c r="O1424" s="21">
        <v>0</v>
      </c>
      <c r="P1424" s="22">
        <v>0</v>
      </c>
      <c r="Q1424" s="23">
        <v>0</v>
      </c>
      <c r="R1424" s="24">
        <v>0</v>
      </c>
      <c r="S1424" s="25">
        <f t="shared" si="5"/>
        <v>770</v>
      </c>
      <c r="AMG1424"/>
      <c r="AMH1424"/>
      <c r="AMI1424"/>
      <c r="AMJ1424"/>
    </row>
    <row r="1425" spans="1:1024" s="2" customFormat="1" ht="38.25" x14ac:dyDescent="0.25">
      <c r="A1425" s="10" t="s">
        <v>20</v>
      </c>
      <c r="B1425" s="10">
        <v>15343</v>
      </c>
      <c r="C1425" s="10" t="s">
        <v>237</v>
      </c>
      <c r="D1425" s="27" t="s">
        <v>2188</v>
      </c>
      <c r="E1425" s="12" t="s">
        <v>257</v>
      </c>
      <c r="F1425" s="12" t="s">
        <v>254</v>
      </c>
      <c r="G1425" s="13">
        <v>45626</v>
      </c>
      <c r="H1425" s="14">
        <v>770</v>
      </c>
      <c r="I1425" s="15"/>
      <c r="J1425" s="16" t="s">
        <v>2194</v>
      </c>
      <c r="K1425" s="17">
        <v>304896</v>
      </c>
      <c r="L1425" s="18">
        <v>2024008440</v>
      </c>
      <c r="M1425" s="19"/>
      <c r="N1425" s="20">
        <v>0</v>
      </c>
      <c r="O1425" s="21">
        <v>0</v>
      </c>
      <c r="P1425" s="22">
        <v>0</v>
      </c>
      <c r="Q1425" s="23">
        <v>0</v>
      </c>
      <c r="R1425" s="24">
        <v>0</v>
      </c>
      <c r="S1425" s="25">
        <f t="shared" si="5"/>
        <v>770</v>
      </c>
      <c r="AMG1425"/>
      <c r="AMH1425"/>
      <c r="AMI1425"/>
      <c r="AMJ1425"/>
    </row>
    <row r="1426" spans="1:1024" s="2" customFormat="1" ht="38.25" x14ac:dyDescent="0.25">
      <c r="A1426" s="10" t="s">
        <v>20</v>
      </c>
      <c r="B1426" s="10">
        <v>15344</v>
      </c>
      <c r="C1426" s="10" t="s">
        <v>237</v>
      </c>
      <c r="D1426" s="27" t="s">
        <v>2188</v>
      </c>
      <c r="E1426" s="12" t="s">
        <v>257</v>
      </c>
      <c r="F1426" s="12" t="s">
        <v>254</v>
      </c>
      <c r="G1426" s="13">
        <v>45626</v>
      </c>
      <c r="H1426" s="14">
        <v>770</v>
      </c>
      <c r="I1426" s="15"/>
      <c r="J1426" s="16" t="s">
        <v>2194</v>
      </c>
      <c r="K1426" s="17">
        <v>304896</v>
      </c>
      <c r="L1426" s="18">
        <v>2024008440</v>
      </c>
      <c r="M1426" s="19"/>
      <c r="N1426" s="20">
        <v>0</v>
      </c>
      <c r="O1426" s="21">
        <v>0</v>
      </c>
      <c r="P1426" s="22">
        <v>0</v>
      </c>
      <c r="Q1426" s="23">
        <v>0</v>
      </c>
      <c r="R1426" s="24">
        <v>0</v>
      </c>
      <c r="S1426" s="25">
        <f t="shared" si="5"/>
        <v>770</v>
      </c>
      <c r="AMG1426"/>
      <c r="AMH1426"/>
      <c r="AMI1426"/>
      <c r="AMJ1426"/>
    </row>
    <row r="1427" spans="1:1024" s="2" customFormat="1" ht="38.25" x14ac:dyDescent="0.25">
      <c r="A1427" s="10" t="s">
        <v>20</v>
      </c>
      <c r="B1427" s="10">
        <v>15345</v>
      </c>
      <c r="C1427" s="10" t="s">
        <v>237</v>
      </c>
      <c r="D1427" s="27" t="s">
        <v>2188</v>
      </c>
      <c r="E1427" s="12" t="s">
        <v>257</v>
      </c>
      <c r="F1427" s="12" t="s">
        <v>254</v>
      </c>
      <c r="G1427" s="13">
        <v>45626</v>
      </c>
      <c r="H1427" s="14">
        <v>770</v>
      </c>
      <c r="I1427" s="15"/>
      <c r="J1427" s="16" t="s">
        <v>2194</v>
      </c>
      <c r="K1427" s="17">
        <v>304896</v>
      </c>
      <c r="L1427" s="18">
        <v>2024008440</v>
      </c>
      <c r="M1427" s="19"/>
      <c r="N1427" s="20">
        <v>0</v>
      </c>
      <c r="O1427" s="21">
        <v>0</v>
      </c>
      <c r="P1427" s="22">
        <v>0</v>
      </c>
      <c r="Q1427" s="23">
        <v>0</v>
      </c>
      <c r="R1427" s="24">
        <v>0</v>
      </c>
      <c r="S1427" s="25">
        <f t="shared" si="5"/>
        <v>770</v>
      </c>
      <c r="AMG1427"/>
      <c r="AMH1427"/>
      <c r="AMI1427"/>
      <c r="AMJ1427"/>
    </row>
    <row r="1428" spans="1:1024" s="2" customFormat="1" ht="38.25" x14ac:dyDescent="0.25">
      <c r="A1428" s="10" t="s">
        <v>20</v>
      </c>
      <c r="B1428" s="10">
        <v>15346</v>
      </c>
      <c r="C1428" s="10" t="s">
        <v>237</v>
      </c>
      <c r="D1428" s="27" t="s">
        <v>2188</v>
      </c>
      <c r="E1428" s="12" t="s">
        <v>257</v>
      </c>
      <c r="F1428" s="12" t="s">
        <v>254</v>
      </c>
      <c r="G1428" s="13">
        <v>45626</v>
      </c>
      <c r="H1428" s="14">
        <v>770</v>
      </c>
      <c r="I1428" s="15"/>
      <c r="J1428" s="16" t="s">
        <v>2194</v>
      </c>
      <c r="K1428" s="17">
        <v>304896</v>
      </c>
      <c r="L1428" s="18">
        <v>2024008440</v>
      </c>
      <c r="M1428" s="19"/>
      <c r="N1428" s="20">
        <v>0</v>
      </c>
      <c r="O1428" s="21">
        <v>0</v>
      </c>
      <c r="P1428" s="22">
        <v>0</v>
      </c>
      <c r="Q1428" s="23">
        <v>0</v>
      </c>
      <c r="R1428" s="24">
        <v>0</v>
      </c>
      <c r="S1428" s="25">
        <f t="shared" si="5"/>
        <v>770</v>
      </c>
      <c r="AMG1428"/>
      <c r="AMH1428"/>
      <c r="AMI1428"/>
      <c r="AMJ1428"/>
    </row>
    <row r="1429" spans="1:1024" s="2" customFormat="1" ht="38.25" x14ac:dyDescent="0.25">
      <c r="A1429" s="10" t="s">
        <v>20</v>
      </c>
      <c r="B1429" s="10">
        <v>15347</v>
      </c>
      <c r="C1429" s="10" t="s">
        <v>237</v>
      </c>
      <c r="D1429" s="27" t="s">
        <v>2188</v>
      </c>
      <c r="E1429" s="12" t="s">
        <v>257</v>
      </c>
      <c r="F1429" s="12" t="s">
        <v>254</v>
      </c>
      <c r="G1429" s="13">
        <v>45626</v>
      </c>
      <c r="H1429" s="14">
        <v>770</v>
      </c>
      <c r="I1429" s="15"/>
      <c r="J1429" s="16" t="s">
        <v>2194</v>
      </c>
      <c r="K1429" s="17">
        <v>304896</v>
      </c>
      <c r="L1429" s="18">
        <v>2024008440</v>
      </c>
      <c r="M1429" s="19"/>
      <c r="N1429" s="20">
        <v>0</v>
      </c>
      <c r="O1429" s="21">
        <v>0</v>
      </c>
      <c r="P1429" s="22">
        <v>0</v>
      </c>
      <c r="Q1429" s="23">
        <v>0</v>
      </c>
      <c r="R1429" s="24">
        <v>0</v>
      </c>
      <c r="S1429" s="25">
        <f t="shared" si="5"/>
        <v>770</v>
      </c>
      <c r="AMG1429"/>
      <c r="AMH1429"/>
      <c r="AMI1429"/>
      <c r="AMJ1429"/>
    </row>
    <row r="1430" spans="1:1024" s="2" customFormat="1" ht="38.25" x14ac:dyDescent="0.25">
      <c r="A1430" s="10" t="s">
        <v>20</v>
      </c>
      <c r="B1430" s="10">
        <v>15348</v>
      </c>
      <c r="C1430" s="10" t="s">
        <v>237</v>
      </c>
      <c r="D1430" s="27" t="s">
        <v>2188</v>
      </c>
      <c r="E1430" s="12" t="s">
        <v>257</v>
      </c>
      <c r="F1430" s="12" t="s">
        <v>254</v>
      </c>
      <c r="G1430" s="13">
        <v>45626</v>
      </c>
      <c r="H1430" s="14">
        <v>770</v>
      </c>
      <c r="I1430" s="15"/>
      <c r="J1430" s="16" t="s">
        <v>2194</v>
      </c>
      <c r="K1430" s="17">
        <v>304896</v>
      </c>
      <c r="L1430" s="18">
        <v>2024008440</v>
      </c>
      <c r="M1430" s="19"/>
      <c r="N1430" s="20">
        <v>0</v>
      </c>
      <c r="O1430" s="21">
        <v>0</v>
      </c>
      <c r="P1430" s="22">
        <v>0</v>
      </c>
      <c r="Q1430" s="23">
        <v>0</v>
      </c>
      <c r="R1430" s="24">
        <v>0</v>
      </c>
      <c r="S1430" s="25">
        <f t="shared" si="5"/>
        <v>770</v>
      </c>
      <c r="AMG1430"/>
      <c r="AMH1430"/>
      <c r="AMI1430"/>
      <c r="AMJ1430"/>
    </row>
    <row r="1431" spans="1:1024" s="2" customFormat="1" ht="38.25" x14ac:dyDescent="0.25">
      <c r="A1431" s="10" t="s">
        <v>20</v>
      </c>
      <c r="B1431" s="10">
        <v>15349</v>
      </c>
      <c r="C1431" s="10" t="s">
        <v>237</v>
      </c>
      <c r="D1431" s="27" t="s">
        <v>2188</v>
      </c>
      <c r="E1431" s="12" t="s">
        <v>257</v>
      </c>
      <c r="F1431" s="12" t="s">
        <v>254</v>
      </c>
      <c r="G1431" s="13">
        <v>45626</v>
      </c>
      <c r="H1431" s="14">
        <v>770</v>
      </c>
      <c r="I1431" s="15"/>
      <c r="J1431" s="16" t="s">
        <v>2194</v>
      </c>
      <c r="K1431" s="17">
        <v>304896</v>
      </c>
      <c r="L1431" s="18">
        <v>2024008440</v>
      </c>
      <c r="M1431" s="19"/>
      <c r="N1431" s="20">
        <v>0</v>
      </c>
      <c r="O1431" s="21">
        <v>0</v>
      </c>
      <c r="P1431" s="22">
        <v>0</v>
      </c>
      <c r="Q1431" s="23">
        <v>0</v>
      </c>
      <c r="R1431" s="24">
        <v>0</v>
      </c>
      <c r="S1431" s="25">
        <f t="shared" si="5"/>
        <v>770</v>
      </c>
      <c r="AMG1431"/>
      <c r="AMH1431"/>
      <c r="AMI1431"/>
      <c r="AMJ1431"/>
    </row>
    <row r="1432" spans="1:1024" s="2" customFormat="1" ht="38.25" x14ac:dyDescent="0.25">
      <c r="A1432" s="10" t="s">
        <v>20</v>
      </c>
      <c r="B1432" s="10">
        <v>15350</v>
      </c>
      <c r="C1432" s="10" t="s">
        <v>237</v>
      </c>
      <c r="D1432" s="27" t="s">
        <v>2188</v>
      </c>
      <c r="E1432" s="12" t="s">
        <v>257</v>
      </c>
      <c r="F1432" s="12" t="s">
        <v>254</v>
      </c>
      <c r="G1432" s="13">
        <v>45626</v>
      </c>
      <c r="H1432" s="14">
        <v>770</v>
      </c>
      <c r="I1432" s="15"/>
      <c r="J1432" s="16" t="s">
        <v>2194</v>
      </c>
      <c r="K1432" s="17">
        <v>304896</v>
      </c>
      <c r="L1432" s="18">
        <v>2024008440</v>
      </c>
      <c r="M1432" s="19"/>
      <c r="N1432" s="20">
        <v>0</v>
      </c>
      <c r="O1432" s="21">
        <v>0</v>
      </c>
      <c r="P1432" s="22">
        <v>0</v>
      </c>
      <c r="Q1432" s="23">
        <v>0</v>
      </c>
      <c r="R1432" s="24">
        <v>0</v>
      </c>
      <c r="S1432" s="25">
        <f t="shared" si="5"/>
        <v>770</v>
      </c>
      <c r="AMG1432"/>
      <c r="AMH1432"/>
      <c r="AMI1432"/>
      <c r="AMJ1432"/>
    </row>
    <row r="1433" spans="1:1024" s="2" customFormat="1" ht="38.25" x14ac:dyDescent="0.25">
      <c r="A1433" s="10" t="s">
        <v>20</v>
      </c>
      <c r="B1433" s="10">
        <v>15351</v>
      </c>
      <c r="C1433" s="10" t="s">
        <v>237</v>
      </c>
      <c r="D1433" s="27" t="s">
        <v>2188</v>
      </c>
      <c r="E1433" s="12" t="s">
        <v>257</v>
      </c>
      <c r="F1433" s="12" t="s">
        <v>254</v>
      </c>
      <c r="G1433" s="13">
        <v>45626</v>
      </c>
      <c r="H1433" s="14">
        <v>770</v>
      </c>
      <c r="I1433" s="15"/>
      <c r="J1433" s="16" t="s">
        <v>2194</v>
      </c>
      <c r="K1433" s="17">
        <v>304896</v>
      </c>
      <c r="L1433" s="18">
        <v>2024008440</v>
      </c>
      <c r="M1433" s="19"/>
      <c r="N1433" s="20">
        <v>0</v>
      </c>
      <c r="O1433" s="21">
        <v>0</v>
      </c>
      <c r="P1433" s="22">
        <v>0</v>
      </c>
      <c r="Q1433" s="23">
        <v>0</v>
      </c>
      <c r="R1433" s="24">
        <v>0</v>
      </c>
      <c r="S1433" s="25">
        <f t="shared" si="5"/>
        <v>770</v>
      </c>
      <c r="AMG1433"/>
      <c r="AMH1433"/>
      <c r="AMI1433"/>
      <c r="AMJ1433"/>
    </row>
    <row r="1434" spans="1:1024" s="2" customFormat="1" ht="38.25" x14ac:dyDescent="0.25">
      <c r="A1434" s="10" t="s">
        <v>20</v>
      </c>
      <c r="B1434" s="10">
        <v>15352</v>
      </c>
      <c r="C1434" s="10" t="s">
        <v>237</v>
      </c>
      <c r="D1434" s="27" t="s">
        <v>2188</v>
      </c>
      <c r="E1434" s="12" t="s">
        <v>257</v>
      </c>
      <c r="F1434" s="12" t="s">
        <v>254</v>
      </c>
      <c r="G1434" s="13">
        <v>45626</v>
      </c>
      <c r="H1434" s="14">
        <v>770</v>
      </c>
      <c r="I1434" s="15"/>
      <c r="J1434" s="16" t="s">
        <v>2194</v>
      </c>
      <c r="K1434" s="17">
        <v>304896</v>
      </c>
      <c r="L1434" s="18">
        <v>2024008440</v>
      </c>
      <c r="M1434" s="19"/>
      <c r="N1434" s="20">
        <v>0</v>
      </c>
      <c r="O1434" s="21">
        <v>0</v>
      </c>
      <c r="P1434" s="22">
        <v>0</v>
      </c>
      <c r="Q1434" s="23">
        <v>0</v>
      </c>
      <c r="R1434" s="24">
        <v>0</v>
      </c>
      <c r="S1434" s="25">
        <f t="shared" si="5"/>
        <v>770</v>
      </c>
      <c r="AMG1434"/>
      <c r="AMH1434"/>
      <c r="AMI1434"/>
      <c r="AMJ1434"/>
    </row>
    <row r="1435" spans="1:1024" s="2" customFormat="1" ht="38.25" x14ac:dyDescent="0.25">
      <c r="A1435" s="10" t="s">
        <v>20</v>
      </c>
      <c r="B1435" s="10">
        <v>15353</v>
      </c>
      <c r="C1435" s="10" t="s">
        <v>237</v>
      </c>
      <c r="D1435" s="27" t="s">
        <v>2188</v>
      </c>
      <c r="E1435" s="12" t="s">
        <v>257</v>
      </c>
      <c r="F1435" s="12" t="s">
        <v>254</v>
      </c>
      <c r="G1435" s="13">
        <v>45626</v>
      </c>
      <c r="H1435" s="14">
        <v>770</v>
      </c>
      <c r="I1435" s="15"/>
      <c r="J1435" s="16" t="s">
        <v>2194</v>
      </c>
      <c r="K1435" s="17">
        <v>304896</v>
      </c>
      <c r="L1435" s="18">
        <v>2024008440</v>
      </c>
      <c r="M1435" s="19"/>
      <c r="N1435" s="20">
        <v>0</v>
      </c>
      <c r="O1435" s="21">
        <v>0</v>
      </c>
      <c r="P1435" s="22">
        <v>0</v>
      </c>
      <c r="Q1435" s="23">
        <v>0</v>
      </c>
      <c r="R1435" s="24">
        <v>0</v>
      </c>
      <c r="S1435" s="25">
        <f t="shared" si="5"/>
        <v>770</v>
      </c>
      <c r="AMG1435"/>
      <c r="AMH1435"/>
      <c r="AMI1435"/>
      <c r="AMJ1435"/>
    </row>
    <row r="1436" spans="1:1024" s="2" customFormat="1" ht="38.25" x14ac:dyDescent="0.25">
      <c r="A1436" s="10" t="s">
        <v>20</v>
      </c>
      <c r="B1436" s="10">
        <v>15354</v>
      </c>
      <c r="C1436" s="10" t="s">
        <v>237</v>
      </c>
      <c r="D1436" s="27" t="s">
        <v>2188</v>
      </c>
      <c r="E1436" s="12" t="s">
        <v>257</v>
      </c>
      <c r="F1436" s="12" t="s">
        <v>254</v>
      </c>
      <c r="G1436" s="13">
        <v>45626</v>
      </c>
      <c r="H1436" s="14">
        <v>770</v>
      </c>
      <c r="I1436" s="15"/>
      <c r="J1436" s="16" t="s">
        <v>2194</v>
      </c>
      <c r="K1436" s="17">
        <v>304896</v>
      </c>
      <c r="L1436" s="18">
        <v>2024008440</v>
      </c>
      <c r="M1436" s="19"/>
      <c r="N1436" s="20">
        <v>0</v>
      </c>
      <c r="O1436" s="21">
        <v>0</v>
      </c>
      <c r="P1436" s="22">
        <v>0</v>
      </c>
      <c r="Q1436" s="23">
        <v>0</v>
      </c>
      <c r="R1436" s="24">
        <v>0</v>
      </c>
      <c r="S1436" s="25">
        <f t="shared" si="5"/>
        <v>770</v>
      </c>
      <c r="AMG1436"/>
      <c r="AMH1436"/>
      <c r="AMI1436"/>
      <c r="AMJ1436"/>
    </row>
    <row r="1437" spans="1:1024" s="2" customFormat="1" ht="38.25" x14ac:dyDescent="0.25">
      <c r="A1437" s="10" t="s">
        <v>20</v>
      </c>
      <c r="B1437" s="10">
        <v>15355</v>
      </c>
      <c r="C1437" s="10" t="s">
        <v>237</v>
      </c>
      <c r="D1437" s="27" t="s">
        <v>2188</v>
      </c>
      <c r="E1437" s="12" t="s">
        <v>257</v>
      </c>
      <c r="F1437" s="12" t="s">
        <v>254</v>
      </c>
      <c r="G1437" s="13">
        <v>45626</v>
      </c>
      <c r="H1437" s="14">
        <v>770</v>
      </c>
      <c r="I1437" s="15"/>
      <c r="J1437" s="16" t="s">
        <v>2194</v>
      </c>
      <c r="K1437" s="17">
        <v>304896</v>
      </c>
      <c r="L1437" s="18">
        <v>2024008440</v>
      </c>
      <c r="M1437" s="19"/>
      <c r="N1437" s="20">
        <v>0</v>
      </c>
      <c r="O1437" s="21">
        <v>0</v>
      </c>
      <c r="P1437" s="22">
        <v>0</v>
      </c>
      <c r="Q1437" s="23">
        <v>0</v>
      </c>
      <c r="R1437" s="24">
        <v>0</v>
      </c>
      <c r="S1437" s="25">
        <f t="shared" ref="S1437:S1500" si="6">H1437</f>
        <v>770</v>
      </c>
      <c r="AMG1437"/>
      <c r="AMH1437"/>
      <c r="AMI1437"/>
      <c r="AMJ1437"/>
    </row>
    <row r="1438" spans="1:1024" s="2" customFormat="1" ht="38.25" x14ac:dyDescent="0.25">
      <c r="A1438" s="10" t="s">
        <v>20</v>
      </c>
      <c r="B1438" s="10">
        <v>15356</v>
      </c>
      <c r="C1438" s="10" t="s">
        <v>237</v>
      </c>
      <c r="D1438" s="27" t="s">
        <v>2188</v>
      </c>
      <c r="E1438" s="12" t="s">
        <v>257</v>
      </c>
      <c r="F1438" s="12" t="s">
        <v>254</v>
      </c>
      <c r="G1438" s="13">
        <v>45626</v>
      </c>
      <c r="H1438" s="14">
        <v>770</v>
      </c>
      <c r="I1438" s="15"/>
      <c r="J1438" s="16" t="s">
        <v>2194</v>
      </c>
      <c r="K1438" s="17">
        <v>304896</v>
      </c>
      <c r="L1438" s="18">
        <v>2024008440</v>
      </c>
      <c r="M1438" s="19"/>
      <c r="N1438" s="20">
        <v>0</v>
      </c>
      <c r="O1438" s="21">
        <v>0</v>
      </c>
      <c r="P1438" s="22">
        <v>0</v>
      </c>
      <c r="Q1438" s="23">
        <v>0</v>
      </c>
      <c r="R1438" s="24">
        <v>0</v>
      </c>
      <c r="S1438" s="25">
        <f t="shared" si="6"/>
        <v>770</v>
      </c>
      <c r="AMG1438"/>
      <c r="AMH1438"/>
      <c r="AMI1438"/>
      <c r="AMJ1438"/>
    </row>
    <row r="1439" spans="1:1024" s="2" customFormat="1" ht="38.25" x14ac:dyDescent="0.25">
      <c r="A1439" s="10" t="s">
        <v>20</v>
      </c>
      <c r="B1439" s="10">
        <v>15357</v>
      </c>
      <c r="C1439" s="10" t="s">
        <v>237</v>
      </c>
      <c r="D1439" s="27" t="s">
        <v>2188</v>
      </c>
      <c r="E1439" s="12" t="s">
        <v>257</v>
      </c>
      <c r="F1439" s="12" t="s">
        <v>254</v>
      </c>
      <c r="G1439" s="13">
        <v>45626</v>
      </c>
      <c r="H1439" s="14">
        <v>770</v>
      </c>
      <c r="I1439" s="15"/>
      <c r="J1439" s="16" t="s">
        <v>2194</v>
      </c>
      <c r="K1439" s="17">
        <v>304896</v>
      </c>
      <c r="L1439" s="18">
        <v>2024008440</v>
      </c>
      <c r="M1439" s="19"/>
      <c r="N1439" s="20">
        <v>0</v>
      </c>
      <c r="O1439" s="21">
        <v>0</v>
      </c>
      <c r="P1439" s="22">
        <v>0</v>
      </c>
      <c r="Q1439" s="23">
        <v>0</v>
      </c>
      <c r="R1439" s="24">
        <v>0</v>
      </c>
      <c r="S1439" s="25">
        <f t="shared" si="6"/>
        <v>770</v>
      </c>
      <c r="AMG1439"/>
      <c r="AMH1439"/>
      <c r="AMI1439"/>
      <c r="AMJ1439"/>
    </row>
    <row r="1440" spans="1:1024" s="2" customFormat="1" ht="38.25" x14ac:dyDescent="0.25">
      <c r="A1440" s="10" t="s">
        <v>20</v>
      </c>
      <c r="B1440" s="10">
        <v>15358</v>
      </c>
      <c r="C1440" s="10" t="s">
        <v>237</v>
      </c>
      <c r="D1440" s="27" t="s">
        <v>2188</v>
      </c>
      <c r="E1440" s="12" t="s">
        <v>257</v>
      </c>
      <c r="F1440" s="12" t="s">
        <v>254</v>
      </c>
      <c r="G1440" s="13">
        <v>45626</v>
      </c>
      <c r="H1440" s="14">
        <v>770</v>
      </c>
      <c r="I1440" s="15"/>
      <c r="J1440" s="16" t="s">
        <v>2194</v>
      </c>
      <c r="K1440" s="17">
        <v>304896</v>
      </c>
      <c r="L1440" s="18">
        <v>2024008440</v>
      </c>
      <c r="M1440" s="19"/>
      <c r="N1440" s="20">
        <v>0</v>
      </c>
      <c r="O1440" s="21">
        <v>0</v>
      </c>
      <c r="P1440" s="22">
        <v>0</v>
      </c>
      <c r="Q1440" s="23">
        <v>0</v>
      </c>
      <c r="R1440" s="24">
        <v>0</v>
      </c>
      <c r="S1440" s="25">
        <f t="shared" si="6"/>
        <v>770</v>
      </c>
      <c r="AMG1440"/>
      <c r="AMH1440"/>
      <c r="AMI1440"/>
      <c r="AMJ1440"/>
    </row>
    <row r="1441" spans="1:1024" s="2" customFormat="1" ht="38.25" x14ac:dyDescent="0.25">
      <c r="A1441" s="10" t="s">
        <v>20</v>
      </c>
      <c r="B1441" s="10">
        <v>15359</v>
      </c>
      <c r="C1441" s="10" t="s">
        <v>237</v>
      </c>
      <c r="D1441" s="27" t="s">
        <v>2188</v>
      </c>
      <c r="E1441" s="12" t="s">
        <v>257</v>
      </c>
      <c r="F1441" s="12" t="s">
        <v>254</v>
      </c>
      <c r="G1441" s="13">
        <v>45626</v>
      </c>
      <c r="H1441" s="14">
        <v>770</v>
      </c>
      <c r="I1441" s="15"/>
      <c r="J1441" s="16" t="s">
        <v>2194</v>
      </c>
      <c r="K1441" s="17">
        <v>304896</v>
      </c>
      <c r="L1441" s="18">
        <v>2024008440</v>
      </c>
      <c r="M1441" s="19"/>
      <c r="N1441" s="20">
        <v>0</v>
      </c>
      <c r="O1441" s="21">
        <v>0</v>
      </c>
      <c r="P1441" s="22">
        <v>0</v>
      </c>
      <c r="Q1441" s="23">
        <v>0</v>
      </c>
      <c r="R1441" s="24">
        <v>0</v>
      </c>
      <c r="S1441" s="25">
        <f t="shared" si="6"/>
        <v>770</v>
      </c>
      <c r="AMG1441"/>
      <c r="AMH1441"/>
      <c r="AMI1441"/>
      <c r="AMJ1441"/>
    </row>
    <row r="1442" spans="1:1024" s="2" customFormat="1" ht="38.25" x14ac:dyDescent="0.25">
      <c r="A1442" s="10" t="s">
        <v>20</v>
      </c>
      <c r="B1442" s="10">
        <v>15360</v>
      </c>
      <c r="C1442" s="10" t="s">
        <v>237</v>
      </c>
      <c r="D1442" s="27" t="s">
        <v>2188</v>
      </c>
      <c r="E1442" s="12" t="s">
        <v>257</v>
      </c>
      <c r="F1442" s="12" t="s">
        <v>254</v>
      </c>
      <c r="G1442" s="13">
        <v>45626</v>
      </c>
      <c r="H1442" s="14">
        <v>770</v>
      </c>
      <c r="I1442" s="15"/>
      <c r="J1442" s="16" t="s">
        <v>2194</v>
      </c>
      <c r="K1442" s="17">
        <v>304896</v>
      </c>
      <c r="L1442" s="18">
        <v>2024008440</v>
      </c>
      <c r="M1442" s="19"/>
      <c r="N1442" s="20">
        <v>0</v>
      </c>
      <c r="O1442" s="21">
        <v>0</v>
      </c>
      <c r="P1442" s="22">
        <v>0</v>
      </c>
      <c r="Q1442" s="23">
        <v>0</v>
      </c>
      <c r="R1442" s="24">
        <v>0</v>
      </c>
      <c r="S1442" s="25">
        <f t="shared" si="6"/>
        <v>770</v>
      </c>
      <c r="AMG1442"/>
      <c r="AMH1442"/>
      <c r="AMI1442"/>
      <c r="AMJ1442"/>
    </row>
    <row r="1443" spans="1:1024" s="2" customFormat="1" ht="38.25" x14ac:dyDescent="0.25">
      <c r="A1443" s="10" t="s">
        <v>20</v>
      </c>
      <c r="B1443" s="10">
        <v>15361</v>
      </c>
      <c r="C1443" s="10" t="s">
        <v>237</v>
      </c>
      <c r="D1443" s="27" t="s">
        <v>2188</v>
      </c>
      <c r="E1443" s="12" t="s">
        <v>257</v>
      </c>
      <c r="F1443" s="12" t="s">
        <v>254</v>
      </c>
      <c r="G1443" s="13">
        <v>45626</v>
      </c>
      <c r="H1443" s="14">
        <v>770</v>
      </c>
      <c r="I1443" s="15"/>
      <c r="J1443" s="16" t="s">
        <v>2194</v>
      </c>
      <c r="K1443" s="17">
        <v>304896</v>
      </c>
      <c r="L1443" s="18">
        <v>2024008440</v>
      </c>
      <c r="M1443" s="19"/>
      <c r="N1443" s="20">
        <v>0</v>
      </c>
      <c r="O1443" s="21">
        <v>0</v>
      </c>
      <c r="P1443" s="22">
        <v>0</v>
      </c>
      <c r="Q1443" s="23">
        <v>0</v>
      </c>
      <c r="R1443" s="24">
        <v>0</v>
      </c>
      <c r="S1443" s="25">
        <f t="shared" si="6"/>
        <v>770</v>
      </c>
      <c r="AMG1443"/>
      <c r="AMH1443"/>
      <c r="AMI1443"/>
      <c r="AMJ1443"/>
    </row>
    <row r="1444" spans="1:1024" s="2" customFormat="1" ht="38.25" x14ac:dyDescent="0.25">
      <c r="A1444" s="10" t="s">
        <v>20</v>
      </c>
      <c r="B1444" s="10">
        <v>15362</v>
      </c>
      <c r="C1444" s="10" t="s">
        <v>237</v>
      </c>
      <c r="D1444" s="27" t="s">
        <v>2188</v>
      </c>
      <c r="E1444" s="12" t="s">
        <v>257</v>
      </c>
      <c r="F1444" s="12" t="s">
        <v>254</v>
      </c>
      <c r="G1444" s="13">
        <v>45626</v>
      </c>
      <c r="H1444" s="14">
        <v>770</v>
      </c>
      <c r="I1444" s="15"/>
      <c r="J1444" s="16" t="s">
        <v>2194</v>
      </c>
      <c r="K1444" s="17">
        <v>304896</v>
      </c>
      <c r="L1444" s="18">
        <v>2024008440</v>
      </c>
      <c r="M1444" s="19"/>
      <c r="N1444" s="20">
        <v>0</v>
      </c>
      <c r="O1444" s="21">
        <v>0</v>
      </c>
      <c r="P1444" s="22">
        <v>0</v>
      </c>
      <c r="Q1444" s="23">
        <v>0</v>
      </c>
      <c r="R1444" s="24">
        <v>0</v>
      </c>
      <c r="S1444" s="25">
        <f t="shared" si="6"/>
        <v>770</v>
      </c>
      <c r="AMG1444"/>
      <c r="AMH1444"/>
      <c r="AMI1444"/>
      <c r="AMJ1444"/>
    </row>
    <row r="1445" spans="1:1024" s="2" customFormat="1" ht="38.25" x14ac:dyDescent="0.25">
      <c r="A1445" s="10" t="s">
        <v>20</v>
      </c>
      <c r="B1445" s="10">
        <v>15363</v>
      </c>
      <c r="C1445" s="10" t="s">
        <v>237</v>
      </c>
      <c r="D1445" s="27" t="s">
        <v>2188</v>
      </c>
      <c r="E1445" s="12" t="s">
        <v>257</v>
      </c>
      <c r="F1445" s="12" t="s">
        <v>254</v>
      </c>
      <c r="G1445" s="13">
        <v>45626</v>
      </c>
      <c r="H1445" s="14">
        <v>770</v>
      </c>
      <c r="I1445" s="15"/>
      <c r="J1445" s="16" t="s">
        <v>2194</v>
      </c>
      <c r="K1445" s="17">
        <v>304896</v>
      </c>
      <c r="L1445" s="18">
        <v>2024008440</v>
      </c>
      <c r="M1445" s="19"/>
      <c r="N1445" s="20">
        <v>0</v>
      </c>
      <c r="O1445" s="21">
        <v>0</v>
      </c>
      <c r="P1445" s="22">
        <v>0</v>
      </c>
      <c r="Q1445" s="23">
        <v>0</v>
      </c>
      <c r="R1445" s="24">
        <v>0</v>
      </c>
      <c r="S1445" s="25">
        <f t="shared" si="6"/>
        <v>770</v>
      </c>
      <c r="AMG1445"/>
      <c r="AMH1445"/>
      <c r="AMI1445"/>
      <c r="AMJ1445"/>
    </row>
    <row r="1446" spans="1:1024" s="2" customFormat="1" ht="38.25" x14ac:dyDescent="0.25">
      <c r="A1446" s="10" t="s">
        <v>20</v>
      </c>
      <c r="B1446" s="10">
        <v>15364</v>
      </c>
      <c r="C1446" s="10" t="s">
        <v>237</v>
      </c>
      <c r="D1446" s="27" t="s">
        <v>2188</v>
      </c>
      <c r="E1446" s="12" t="s">
        <v>257</v>
      </c>
      <c r="F1446" s="12" t="s">
        <v>254</v>
      </c>
      <c r="G1446" s="13">
        <v>45626</v>
      </c>
      <c r="H1446" s="14">
        <v>770</v>
      </c>
      <c r="I1446" s="15"/>
      <c r="J1446" s="16" t="s">
        <v>2194</v>
      </c>
      <c r="K1446" s="17">
        <v>304896</v>
      </c>
      <c r="L1446" s="18">
        <v>2024008440</v>
      </c>
      <c r="M1446" s="19"/>
      <c r="N1446" s="20">
        <v>0</v>
      </c>
      <c r="O1446" s="21">
        <v>0</v>
      </c>
      <c r="P1446" s="22">
        <v>0</v>
      </c>
      <c r="Q1446" s="23">
        <v>0</v>
      </c>
      <c r="R1446" s="24">
        <v>0</v>
      </c>
      <c r="S1446" s="25">
        <f t="shared" si="6"/>
        <v>770</v>
      </c>
      <c r="AMG1446"/>
      <c r="AMH1446"/>
      <c r="AMI1446"/>
      <c r="AMJ1446"/>
    </row>
    <row r="1447" spans="1:1024" s="2" customFormat="1" ht="38.25" x14ac:dyDescent="0.25">
      <c r="A1447" s="10" t="s">
        <v>20</v>
      </c>
      <c r="B1447" s="10">
        <v>15365</v>
      </c>
      <c r="C1447" s="10" t="s">
        <v>237</v>
      </c>
      <c r="D1447" s="27" t="s">
        <v>2188</v>
      </c>
      <c r="E1447" s="12" t="s">
        <v>257</v>
      </c>
      <c r="F1447" s="12" t="s">
        <v>254</v>
      </c>
      <c r="G1447" s="13">
        <v>45626</v>
      </c>
      <c r="H1447" s="14">
        <v>770</v>
      </c>
      <c r="I1447" s="15"/>
      <c r="J1447" s="16" t="s">
        <v>2194</v>
      </c>
      <c r="K1447" s="17">
        <v>304896</v>
      </c>
      <c r="L1447" s="18">
        <v>2024008440</v>
      </c>
      <c r="M1447" s="19"/>
      <c r="N1447" s="20">
        <v>0</v>
      </c>
      <c r="O1447" s="21">
        <v>0</v>
      </c>
      <c r="P1447" s="22">
        <v>0</v>
      </c>
      <c r="Q1447" s="23">
        <v>0</v>
      </c>
      <c r="R1447" s="24">
        <v>0</v>
      </c>
      <c r="S1447" s="25">
        <f t="shared" si="6"/>
        <v>770</v>
      </c>
      <c r="AMG1447"/>
      <c r="AMH1447"/>
      <c r="AMI1447"/>
      <c r="AMJ1447"/>
    </row>
    <row r="1448" spans="1:1024" s="2" customFormat="1" ht="38.25" x14ac:dyDescent="0.25">
      <c r="A1448" s="10" t="s">
        <v>20</v>
      </c>
      <c r="B1448" s="10">
        <v>15366</v>
      </c>
      <c r="C1448" s="10" t="s">
        <v>237</v>
      </c>
      <c r="D1448" s="27" t="s">
        <v>2188</v>
      </c>
      <c r="E1448" s="12" t="s">
        <v>257</v>
      </c>
      <c r="F1448" s="12" t="s">
        <v>254</v>
      </c>
      <c r="G1448" s="13">
        <v>45626</v>
      </c>
      <c r="H1448" s="14">
        <v>770</v>
      </c>
      <c r="I1448" s="15"/>
      <c r="J1448" s="16" t="s">
        <v>2194</v>
      </c>
      <c r="K1448" s="17">
        <v>304896</v>
      </c>
      <c r="L1448" s="18">
        <v>2024008440</v>
      </c>
      <c r="M1448" s="19"/>
      <c r="N1448" s="20">
        <v>0</v>
      </c>
      <c r="O1448" s="21">
        <v>0</v>
      </c>
      <c r="P1448" s="22">
        <v>0</v>
      </c>
      <c r="Q1448" s="23">
        <v>0</v>
      </c>
      <c r="R1448" s="24">
        <v>0</v>
      </c>
      <c r="S1448" s="25">
        <f t="shared" si="6"/>
        <v>770</v>
      </c>
      <c r="AMG1448"/>
      <c r="AMH1448"/>
      <c r="AMI1448"/>
      <c r="AMJ1448"/>
    </row>
    <row r="1449" spans="1:1024" s="2" customFormat="1" ht="38.25" x14ac:dyDescent="0.25">
      <c r="A1449" s="10" t="s">
        <v>20</v>
      </c>
      <c r="B1449" s="10">
        <v>15367</v>
      </c>
      <c r="C1449" s="10" t="s">
        <v>237</v>
      </c>
      <c r="D1449" s="27" t="s">
        <v>2188</v>
      </c>
      <c r="E1449" s="12" t="s">
        <v>257</v>
      </c>
      <c r="F1449" s="12" t="s">
        <v>254</v>
      </c>
      <c r="G1449" s="13">
        <v>45626</v>
      </c>
      <c r="H1449" s="14">
        <v>770</v>
      </c>
      <c r="I1449" s="15"/>
      <c r="J1449" s="16" t="s">
        <v>2194</v>
      </c>
      <c r="K1449" s="17">
        <v>304896</v>
      </c>
      <c r="L1449" s="18">
        <v>2024008440</v>
      </c>
      <c r="M1449" s="19"/>
      <c r="N1449" s="20">
        <v>0</v>
      </c>
      <c r="O1449" s="21">
        <v>0</v>
      </c>
      <c r="P1449" s="22">
        <v>0</v>
      </c>
      <c r="Q1449" s="23">
        <v>0</v>
      </c>
      <c r="R1449" s="24">
        <v>0</v>
      </c>
      <c r="S1449" s="25">
        <f t="shared" si="6"/>
        <v>770</v>
      </c>
      <c r="AMG1449"/>
      <c r="AMH1449"/>
      <c r="AMI1449"/>
      <c r="AMJ1449"/>
    </row>
    <row r="1450" spans="1:1024" s="2" customFormat="1" ht="38.25" x14ac:dyDescent="0.25">
      <c r="A1450" s="10" t="s">
        <v>20</v>
      </c>
      <c r="B1450" s="10">
        <v>15368</v>
      </c>
      <c r="C1450" s="10" t="s">
        <v>237</v>
      </c>
      <c r="D1450" s="27" t="s">
        <v>2188</v>
      </c>
      <c r="E1450" s="12" t="s">
        <v>257</v>
      </c>
      <c r="F1450" s="12" t="s">
        <v>254</v>
      </c>
      <c r="G1450" s="13">
        <v>45626</v>
      </c>
      <c r="H1450" s="14">
        <v>770</v>
      </c>
      <c r="I1450" s="15"/>
      <c r="J1450" s="16" t="s">
        <v>2194</v>
      </c>
      <c r="K1450" s="17">
        <v>304896</v>
      </c>
      <c r="L1450" s="18">
        <v>2024008440</v>
      </c>
      <c r="M1450" s="19"/>
      <c r="N1450" s="20">
        <v>0</v>
      </c>
      <c r="O1450" s="21">
        <v>0</v>
      </c>
      <c r="P1450" s="22">
        <v>0</v>
      </c>
      <c r="Q1450" s="23">
        <v>0</v>
      </c>
      <c r="R1450" s="24">
        <v>0</v>
      </c>
      <c r="S1450" s="25">
        <f t="shared" si="6"/>
        <v>770</v>
      </c>
      <c r="AMG1450"/>
      <c r="AMH1450"/>
      <c r="AMI1450"/>
      <c r="AMJ1450"/>
    </row>
    <row r="1451" spans="1:1024" s="2" customFormat="1" ht="38.25" x14ac:dyDescent="0.25">
      <c r="A1451" s="10" t="s">
        <v>20</v>
      </c>
      <c r="B1451" s="10">
        <v>15369</v>
      </c>
      <c r="C1451" s="10" t="s">
        <v>237</v>
      </c>
      <c r="D1451" s="27" t="s">
        <v>2188</v>
      </c>
      <c r="E1451" s="12" t="s">
        <v>257</v>
      </c>
      <c r="F1451" s="12" t="s">
        <v>254</v>
      </c>
      <c r="G1451" s="13">
        <v>45626</v>
      </c>
      <c r="H1451" s="14">
        <v>770</v>
      </c>
      <c r="I1451" s="15"/>
      <c r="J1451" s="16" t="s">
        <v>2194</v>
      </c>
      <c r="K1451" s="17">
        <v>304896</v>
      </c>
      <c r="L1451" s="18">
        <v>2024008440</v>
      </c>
      <c r="M1451" s="19"/>
      <c r="N1451" s="20">
        <v>0</v>
      </c>
      <c r="O1451" s="21">
        <v>0</v>
      </c>
      <c r="P1451" s="22">
        <v>0</v>
      </c>
      <c r="Q1451" s="23">
        <v>0</v>
      </c>
      <c r="R1451" s="24">
        <v>0</v>
      </c>
      <c r="S1451" s="25">
        <f t="shared" si="6"/>
        <v>770</v>
      </c>
      <c r="AMG1451"/>
      <c r="AMH1451"/>
      <c r="AMI1451"/>
      <c r="AMJ1451"/>
    </row>
    <row r="1452" spans="1:1024" s="2" customFormat="1" ht="38.25" x14ac:dyDescent="0.25">
      <c r="A1452" s="10" t="s">
        <v>20</v>
      </c>
      <c r="B1452" s="10">
        <v>15370</v>
      </c>
      <c r="C1452" s="10" t="s">
        <v>237</v>
      </c>
      <c r="D1452" s="27" t="s">
        <v>2188</v>
      </c>
      <c r="E1452" s="12" t="s">
        <v>257</v>
      </c>
      <c r="F1452" s="12" t="s">
        <v>254</v>
      </c>
      <c r="G1452" s="13">
        <v>45626</v>
      </c>
      <c r="H1452" s="14">
        <v>770</v>
      </c>
      <c r="I1452" s="15"/>
      <c r="J1452" s="16" t="s">
        <v>2194</v>
      </c>
      <c r="K1452" s="17">
        <v>304896</v>
      </c>
      <c r="L1452" s="18">
        <v>2024008440</v>
      </c>
      <c r="M1452" s="19"/>
      <c r="N1452" s="20">
        <v>0</v>
      </c>
      <c r="O1452" s="21">
        <v>0</v>
      </c>
      <c r="P1452" s="22">
        <v>0</v>
      </c>
      <c r="Q1452" s="23">
        <v>0</v>
      </c>
      <c r="R1452" s="24">
        <v>0</v>
      </c>
      <c r="S1452" s="25">
        <f t="shared" si="6"/>
        <v>770</v>
      </c>
      <c r="AMG1452"/>
      <c r="AMH1452"/>
      <c r="AMI1452"/>
      <c r="AMJ1452"/>
    </row>
    <row r="1453" spans="1:1024" s="2" customFormat="1" ht="38.25" x14ac:dyDescent="0.25">
      <c r="A1453" s="10" t="s">
        <v>20</v>
      </c>
      <c r="B1453" s="10">
        <v>15371</v>
      </c>
      <c r="C1453" s="10" t="s">
        <v>237</v>
      </c>
      <c r="D1453" s="27" t="s">
        <v>2188</v>
      </c>
      <c r="E1453" s="12" t="s">
        <v>257</v>
      </c>
      <c r="F1453" s="12" t="s">
        <v>254</v>
      </c>
      <c r="G1453" s="13">
        <v>45626</v>
      </c>
      <c r="H1453" s="14">
        <v>770</v>
      </c>
      <c r="I1453" s="15"/>
      <c r="J1453" s="16" t="s">
        <v>2194</v>
      </c>
      <c r="K1453" s="17">
        <v>304896</v>
      </c>
      <c r="L1453" s="18">
        <v>2024008440</v>
      </c>
      <c r="M1453" s="19"/>
      <c r="N1453" s="20">
        <v>0</v>
      </c>
      <c r="O1453" s="21">
        <v>0</v>
      </c>
      <c r="P1453" s="22">
        <v>0</v>
      </c>
      <c r="Q1453" s="23">
        <v>0</v>
      </c>
      <c r="R1453" s="24">
        <v>0</v>
      </c>
      <c r="S1453" s="25">
        <f t="shared" si="6"/>
        <v>770</v>
      </c>
      <c r="AMG1453"/>
      <c r="AMH1453"/>
      <c r="AMI1453"/>
      <c r="AMJ1453"/>
    </row>
    <row r="1454" spans="1:1024" s="2" customFormat="1" ht="38.25" x14ac:dyDescent="0.25">
      <c r="A1454" s="10" t="s">
        <v>20</v>
      </c>
      <c r="B1454" s="10">
        <v>15372</v>
      </c>
      <c r="C1454" s="10" t="s">
        <v>237</v>
      </c>
      <c r="D1454" s="27" t="s">
        <v>2188</v>
      </c>
      <c r="E1454" s="12" t="s">
        <v>257</v>
      </c>
      <c r="F1454" s="12" t="s">
        <v>254</v>
      </c>
      <c r="G1454" s="13">
        <v>45626</v>
      </c>
      <c r="H1454" s="14">
        <v>770</v>
      </c>
      <c r="I1454" s="15"/>
      <c r="J1454" s="16" t="s">
        <v>2194</v>
      </c>
      <c r="K1454" s="17">
        <v>304896</v>
      </c>
      <c r="L1454" s="18">
        <v>2024008440</v>
      </c>
      <c r="M1454" s="19"/>
      <c r="N1454" s="20">
        <v>0</v>
      </c>
      <c r="O1454" s="21">
        <v>0</v>
      </c>
      <c r="P1454" s="22">
        <v>0</v>
      </c>
      <c r="Q1454" s="23">
        <v>0</v>
      </c>
      <c r="R1454" s="24">
        <v>0</v>
      </c>
      <c r="S1454" s="25">
        <f t="shared" si="6"/>
        <v>770</v>
      </c>
      <c r="AMG1454"/>
      <c r="AMH1454"/>
      <c r="AMI1454"/>
      <c r="AMJ1454"/>
    </row>
    <row r="1455" spans="1:1024" s="2" customFormat="1" ht="38.25" x14ac:dyDescent="0.25">
      <c r="A1455" s="10" t="s">
        <v>20</v>
      </c>
      <c r="B1455" s="10">
        <v>15373</v>
      </c>
      <c r="C1455" s="10" t="s">
        <v>237</v>
      </c>
      <c r="D1455" s="27" t="s">
        <v>2188</v>
      </c>
      <c r="E1455" s="12" t="s">
        <v>257</v>
      </c>
      <c r="F1455" s="12" t="s">
        <v>254</v>
      </c>
      <c r="G1455" s="13">
        <v>45626</v>
      </c>
      <c r="H1455" s="14">
        <v>770</v>
      </c>
      <c r="I1455" s="15"/>
      <c r="J1455" s="16" t="s">
        <v>2194</v>
      </c>
      <c r="K1455" s="17">
        <v>304896</v>
      </c>
      <c r="L1455" s="18">
        <v>2024008440</v>
      </c>
      <c r="M1455" s="19"/>
      <c r="N1455" s="20">
        <v>0</v>
      </c>
      <c r="O1455" s="21">
        <v>0</v>
      </c>
      <c r="P1455" s="22">
        <v>0</v>
      </c>
      <c r="Q1455" s="23">
        <v>0</v>
      </c>
      <c r="R1455" s="24">
        <v>0</v>
      </c>
      <c r="S1455" s="25">
        <f t="shared" si="6"/>
        <v>770</v>
      </c>
      <c r="AMG1455"/>
      <c r="AMH1455"/>
      <c r="AMI1455"/>
      <c r="AMJ1455"/>
    </row>
    <row r="1456" spans="1:1024" s="2" customFormat="1" ht="38.25" x14ac:dyDescent="0.25">
      <c r="A1456" s="10" t="s">
        <v>20</v>
      </c>
      <c r="B1456" s="10">
        <v>15374</v>
      </c>
      <c r="C1456" s="10" t="s">
        <v>237</v>
      </c>
      <c r="D1456" s="27" t="s">
        <v>2188</v>
      </c>
      <c r="E1456" s="12" t="s">
        <v>257</v>
      </c>
      <c r="F1456" s="12" t="s">
        <v>254</v>
      </c>
      <c r="G1456" s="13">
        <v>45626</v>
      </c>
      <c r="H1456" s="14">
        <v>770</v>
      </c>
      <c r="I1456" s="15"/>
      <c r="J1456" s="16" t="s">
        <v>2194</v>
      </c>
      <c r="K1456" s="17">
        <v>304896</v>
      </c>
      <c r="L1456" s="18">
        <v>2024008440</v>
      </c>
      <c r="M1456" s="19"/>
      <c r="N1456" s="20">
        <v>0</v>
      </c>
      <c r="O1456" s="21">
        <v>0</v>
      </c>
      <c r="P1456" s="22">
        <v>0</v>
      </c>
      <c r="Q1456" s="23">
        <v>0</v>
      </c>
      <c r="R1456" s="24">
        <v>0</v>
      </c>
      <c r="S1456" s="25">
        <f t="shared" si="6"/>
        <v>770</v>
      </c>
      <c r="AMG1456"/>
      <c r="AMH1456"/>
      <c r="AMI1456"/>
      <c r="AMJ1456"/>
    </row>
    <row r="1457" spans="1:1024" s="2" customFormat="1" ht="38.25" x14ac:dyDescent="0.25">
      <c r="A1457" s="10" t="s">
        <v>20</v>
      </c>
      <c r="B1457" s="10">
        <v>15375</v>
      </c>
      <c r="C1457" s="10" t="s">
        <v>237</v>
      </c>
      <c r="D1457" s="27" t="s">
        <v>2188</v>
      </c>
      <c r="E1457" s="12" t="s">
        <v>257</v>
      </c>
      <c r="F1457" s="12" t="s">
        <v>254</v>
      </c>
      <c r="G1457" s="13">
        <v>45626</v>
      </c>
      <c r="H1457" s="14">
        <v>770</v>
      </c>
      <c r="I1457" s="15"/>
      <c r="J1457" s="16" t="s">
        <v>2194</v>
      </c>
      <c r="K1457" s="17">
        <v>304896</v>
      </c>
      <c r="L1457" s="18">
        <v>2024008440</v>
      </c>
      <c r="M1457" s="19"/>
      <c r="N1457" s="20">
        <v>0</v>
      </c>
      <c r="O1457" s="21">
        <v>0</v>
      </c>
      <c r="P1457" s="22">
        <v>0</v>
      </c>
      <c r="Q1457" s="23">
        <v>0</v>
      </c>
      <c r="R1457" s="24">
        <v>0</v>
      </c>
      <c r="S1457" s="25">
        <f t="shared" si="6"/>
        <v>770</v>
      </c>
      <c r="AMG1457"/>
      <c r="AMH1457"/>
      <c r="AMI1457"/>
      <c r="AMJ1457"/>
    </row>
    <row r="1458" spans="1:1024" s="2" customFormat="1" ht="38.25" x14ac:dyDescent="0.25">
      <c r="A1458" s="10" t="s">
        <v>20</v>
      </c>
      <c r="B1458" s="10">
        <v>15376</v>
      </c>
      <c r="C1458" s="10" t="s">
        <v>237</v>
      </c>
      <c r="D1458" s="27" t="s">
        <v>2188</v>
      </c>
      <c r="E1458" s="12" t="s">
        <v>257</v>
      </c>
      <c r="F1458" s="12" t="s">
        <v>254</v>
      </c>
      <c r="G1458" s="13">
        <v>45626</v>
      </c>
      <c r="H1458" s="14">
        <v>770</v>
      </c>
      <c r="I1458" s="15"/>
      <c r="J1458" s="16" t="s">
        <v>2194</v>
      </c>
      <c r="K1458" s="17">
        <v>304896</v>
      </c>
      <c r="L1458" s="18">
        <v>2024008440</v>
      </c>
      <c r="M1458" s="19"/>
      <c r="N1458" s="20">
        <v>0</v>
      </c>
      <c r="O1458" s="21">
        <v>0</v>
      </c>
      <c r="P1458" s="22">
        <v>0</v>
      </c>
      <c r="Q1458" s="23">
        <v>0</v>
      </c>
      <c r="R1458" s="24">
        <v>0</v>
      </c>
      <c r="S1458" s="25">
        <f t="shared" si="6"/>
        <v>770</v>
      </c>
      <c r="AMG1458"/>
      <c r="AMH1458"/>
      <c r="AMI1458"/>
      <c r="AMJ1458"/>
    </row>
    <row r="1459" spans="1:1024" s="2" customFormat="1" ht="38.25" x14ac:dyDescent="0.25">
      <c r="A1459" s="10" t="s">
        <v>20</v>
      </c>
      <c r="B1459" s="10">
        <v>15377</v>
      </c>
      <c r="C1459" s="10" t="s">
        <v>237</v>
      </c>
      <c r="D1459" s="27" t="s">
        <v>2188</v>
      </c>
      <c r="E1459" s="12" t="s">
        <v>257</v>
      </c>
      <c r="F1459" s="12" t="s">
        <v>254</v>
      </c>
      <c r="G1459" s="13">
        <v>45626</v>
      </c>
      <c r="H1459" s="14">
        <v>770</v>
      </c>
      <c r="I1459" s="15"/>
      <c r="J1459" s="16" t="s">
        <v>2194</v>
      </c>
      <c r="K1459" s="17">
        <v>304896</v>
      </c>
      <c r="L1459" s="18">
        <v>2024008440</v>
      </c>
      <c r="M1459" s="19"/>
      <c r="N1459" s="20">
        <v>0</v>
      </c>
      <c r="O1459" s="21">
        <v>0</v>
      </c>
      <c r="P1459" s="22">
        <v>0</v>
      </c>
      <c r="Q1459" s="23">
        <v>0</v>
      </c>
      <c r="R1459" s="24">
        <v>0</v>
      </c>
      <c r="S1459" s="25">
        <f t="shared" si="6"/>
        <v>770</v>
      </c>
      <c r="AMG1459"/>
      <c r="AMH1459"/>
      <c r="AMI1459"/>
      <c r="AMJ1459"/>
    </row>
    <row r="1460" spans="1:1024" s="2" customFormat="1" ht="38.25" x14ac:dyDescent="0.25">
      <c r="A1460" s="10" t="s">
        <v>20</v>
      </c>
      <c r="B1460" s="10">
        <v>15378</v>
      </c>
      <c r="C1460" s="10" t="s">
        <v>237</v>
      </c>
      <c r="D1460" s="27" t="s">
        <v>2188</v>
      </c>
      <c r="E1460" s="12" t="s">
        <v>257</v>
      </c>
      <c r="F1460" s="12" t="s">
        <v>254</v>
      </c>
      <c r="G1460" s="13">
        <v>45626</v>
      </c>
      <c r="H1460" s="14">
        <v>770</v>
      </c>
      <c r="I1460" s="15"/>
      <c r="J1460" s="16" t="s">
        <v>2194</v>
      </c>
      <c r="K1460" s="17">
        <v>304896</v>
      </c>
      <c r="L1460" s="18">
        <v>2024008440</v>
      </c>
      <c r="M1460" s="19"/>
      <c r="N1460" s="20">
        <v>0</v>
      </c>
      <c r="O1460" s="21">
        <v>0</v>
      </c>
      <c r="P1460" s="22">
        <v>0</v>
      </c>
      <c r="Q1460" s="23">
        <v>0</v>
      </c>
      <c r="R1460" s="24">
        <v>0</v>
      </c>
      <c r="S1460" s="25">
        <f t="shared" si="6"/>
        <v>770</v>
      </c>
      <c r="AMG1460"/>
      <c r="AMH1460"/>
      <c r="AMI1460"/>
      <c r="AMJ1460"/>
    </row>
    <row r="1461" spans="1:1024" s="2" customFormat="1" ht="38.25" x14ac:dyDescent="0.25">
      <c r="A1461" s="10" t="s">
        <v>20</v>
      </c>
      <c r="B1461" s="10">
        <v>15379</v>
      </c>
      <c r="C1461" s="10" t="s">
        <v>237</v>
      </c>
      <c r="D1461" s="27" t="s">
        <v>2188</v>
      </c>
      <c r="E1461" s="12" t="s">
        <v>257</v>
      </c>
      <c r="F1461" s="12" t="s">
        <v>254</v>
      </c>
      <c r="G1461" s="13">
        <v>45626</v>
      </c>
      <c r="H1461" s="14">
        <v>770</v>
      </c>
      <c r="I1461" s="15"/>
      <c r="J1461" s="16" t="s">
        <v>2194</v>
      </c>
      <c r="K1461" s="17">
        <v>304896</v>
      </c>
      <c r="L1461" s="18">
        <v>2024008440</v>
      </c>
      <c r="M1461" s="19"/>
      <c r="N1461" s="20">
        <v>0</v>
      </c>
      <c r="O1461" s="21">
        <v>0</v>
      </c>
      <c r="P1461" s="22">
        <v>0</v>
      </c>
      <c r="Q1461" s="23">
        <v>0</v>
      </c>
      <c r="R1461" s="24">
        <v>0</v>
      </c>
      <c r="S1461" s="25">
        <f t="shared" si="6"/>
        <v>770</v>
      </c>
      <c r="AMG1461"/>
      <c r="AMH1461"/>
      <c r="AMI1461"/>
      <c r="AMJ1461"/>
    </row>
    <row r="1462" spans="1:1024" s="2" customFormat="1" ht="38.25" x14ac:dyDescent="0.25">
      <c r="A1462" s="10" t="s">
        <v>20</v>
      </c>
      <c r="B1462" s="10">
        <v>15380</v>
      </c>
      <c r="C1462" s="10" t="s">
        <v>237</v>
      </c>
      <c r="D1462" s="27" t="s">
        <v>2188</v>
      </c>
      <c r="E1462" s="12" t="s">
        <v>257</v>
      </c>
      <c r="F1462" s="12" t="s">
        <v>254</v>
      </c>
      <c r="G1462" s="13">
        <v>45626</v>
      </c>
      <c r="H1462" s="14">
        <v>770</v>
      </c>
      <c r="I1462" s="15"/>
      <c r="J1462" s="16" t="s">
        <v>2194</v>
      </c>
      <c r="K1462" s="17">
        <v>304896</v>
      </c>
      <c r="L1462" s="18">
        <v>2024008440</v>
      </c>
      <c r="M1462" s="19"/>
      <c r="N1462" s="20">
        <v>0</v>
      </c>
      <c r="O1462" s="21">
        <v>0</v>
      </c>
      <c r="P1462" s="22">
        <v>0</v>
      </c>
      <c r="Q1462" s="23">
        <v>0</v>
      </c>
      <c r="R1462" s="24">
        <v>0</v>
      </c>
      <c r="S1462" s="25">
        <f t="shared" si="6"/>
        <v>770</v>
      </c>
      <c r="AMG1462"/>
      <c r="AMH1462"/>
      <c r="AMI1462"/>
      <c r="AMJ1462"/>
    </row>
    <row r="1463" spans="1:1024" s="2" customFormat="1" ht="38.25" x14ac:dyDescent="0.25">
      <c r="A1463" s="10" t="s">
        <v>20</v>
      </c>
      <c r="B1463" s="10">
        <v>15381</v>
      </c>
      <c r="C1463" s="10" t="s">
        <v>237</v>
      </c>
      <c r="D1463" s="27" t="s">
        <v>2188</v>
      </c>
      <c r="E1463" s="12" t="s">
        <v>257</v>
      </c>
      <c r="F1463" s="12" t="s">
        <v>254</v>
      </c>
      <c r="G1463" s="13">
        <v>45626</v>
      </c>
      <c r="H1463" s="14">
        <v>770</v>
      </c>
      <c r="I1463" s="15"/>
      <c r="J1463" s="16" t="s">
        <v>2194</v>
      </c>
      <c r="K1463" s="17">
        <v>304896</v>
      </c>
      <c r="L1463" s="18">
        <v>2024008440</v>
      </c>
      <c r="M1463" s="19"/>
      <c r="N1463" s="20">
        <v>0</v>
      </c>
      <c r="O1463" s="21">
        <v>0</v>
      </c>
      <c r="P1463" s="22">
        <v>0</v>
      </c>
      <c r="Q1463" s="23">
        <v>0</v>
      </c>
      <c r="R1463" s="24">
        <v>0</v>
      </c>
      <c r="S1463" s="25">
        <f t="shared" si="6"/>
        <v>770</v>
      </c>
      <c r="AMG1463"/>
      <c r="AMH1463"/>
      <c r="AMI1463"/>
      <c r="AMJ1463"/>
    </row>
    <row r="1464" spans="1:1024" s="2" customFormat="1" ht="38.25" x14ac:dyDescent="0.25">
      <c r="A1464" s="10" t="s">
        <v>20</v>
      </c>
      <c r="B1464" s="10">
        <v>15382</v>
      </c>
      <c r="C1464" s="10" t="s">
        <v>237</v>
      </c>
      <c r="D1464" s="27" t="s">
        <v>2188</v>
      </c>
      <c r="E1464" s="12" t="s">
        <v>257</v>
      </c>
      <c r="F1464" s="12" t="s">
        <v>254</v>
      </c>
      <c r="G1464" s="13">
        <v>45626</v>
      </c>
      <c r="H1464" s="14">
        <v>770</v>
      </c>
      <c r="I1464" s="15"/>
      <c r="J1464" s="16" t="s">
        <v>2194</v>
      </c>
      <c r="K1464" s="17">
        <v>304896</v>
      </c>
      <c r="L1464" s="18">
        <v>2024008440</v>
      </c>
      <c r="M1464" s="19"/>
      <c r="N1464" s="20">
        <v>0</v>
      </c>
      <c r="O1464" s="21">
        <v>0</v>
      </c>
      <c r="P1464" s="22">
        <v>0</v>
      </c>
      <c r="Q1464" s="23">
        <v>0</v>
      </c>
      <c r="R1464" s="24">
        <v>0</v>
      </c>
      <c r="S1464" s="25">
        <f t="shared" si="6"/>
        <v>770</v>
      </c>
      <c r="AMG1464"/>
      <c r="AMH1464"/>
      <c r="AMI1464"/>
      <c r="AMJ1464"/>
    </row>
    <row r="1465" spans="1:1024" s="2" customFormat="1" ht="38.25" x14ac:dyDescent="0.25">
      <c r="A1465" s="10" t="s">
        <v>20</v>
      </c>
      <c r="B1465" s="10">
        <v>15383</v>
      </c>
      <c r="C1465" s="10" t="s">
        <v>237</v>
      </c>
      <c r="D1465" s="27" t="s">
        <v>2188</v>
      </c>
      <c r="E1465" s="12" t="s">
        <v>257</v>
      </c>
      <c r="F1465" s="12" t="s">
        <v>254</v>
      </c>
      <c r="G1465" s="13">
        <v>45626</v>
      </c>
      <c r="H1465" s="14">
        <v>770</v>
      </c>
      <c r="I1465" s="15"/>
      <c r="J1465" s="16" t="s">
        <v>2194</v>
      </c>
      <c r="K1465" s="17">
        <v>304896</v>
      </c>
      <c r="L1465" s="18">
        <v>2024008440</v>
      </c>
      <c r="M1465" s="19"/>
      <c r="N1465" s="20">
        <v>0</v>
      </c>
      <c r="O1465" s="21">
        <v>0</v>
      </c>
      <c r="P1465" s="22">
        <v>0</v>
      </c>
      <c r="Q1465" s="23">
        <v>0</v>
      </c>
      <c r="R1465" s="24">
        <v>0</v>
      </c>
      <c r="S1465" s="25">
        <f t="shared" si="6"/>
        <v>770</v>
      </c>
      <c r="AMG1465"/>
      <c r="AMH1465"/>
      <c r="AMI1465"/>
      <c r="AMJ1465"/>
    </row>
    <row r="1466" spans="1:1024" s="2" customFormat="1" ht="38.25" x14ac:dyDescent="0.25">
      <c r="A1466" s="10" t="s">
        <v>20</v>
      </c>
      <c r="B1466" s="10">
        <v>15384</v>
      </c>
      <c r="C1466" s="10" t="s">
        <v>237</v>
      </c>
      <c r="D1466" s="27" t="s">
        <v>2188</v>
      </c>
      <c r="E1466" s="12" t="s">
        <v>257</v>
      </c>
      <c r="F1466" s="12" t="s">
        <v>254</v>
      </c>
      <c r="G1466" s="13">
        <v>45626</v>
      </c>
      <c r="H1466" s="14">
        <v>770</v>
      </c>
      <c r="I1466" s="15"/>
      <c r="J1466" s="16" t="s">
        <v>2194</v>
      </c>
      <c r="K1466" s="17">
        <v>304896</v>
      </c>
      <c r="L1466" s="18">
        <v>2024008440</v>
      </c>
      <c r="M1466" s="19"/>
      <c r="N1466" s="20">
        <v>0</v>
      </c>
      <c r="O1466" s="21">
        <v>0</v>
      </c>
      <c r="P1466" s="22">
        <v>0</v>
      </c>
      <c r="Q1466" s="23">
        <v>0</v>
      </c>
      <c r="R1466" s="24">
        <v>0</v>
      </c>
      <c r="S1466" s="25">
        <f t="shared" si="6"/>
        <v>770</v>
      </c>
      <c r="AMG1466"/>
      <c r="AMH1466"/>
      <c r="AMI1466"/>
      <c r="AMJ1466"/>
    </row>
    <row r="1467" spans="1:1024" s="2" customFormat="1" ht="38.25" x14ac:dyDescent="0.25">
      <c r="A1467" s="10" t="s">
        <v>20</v>
      </c>
      <c r="B1467" s="10">
        <v>15385</v>
      </c>
      <c r="C1467" s="10" t="s">
        <v>237</v>
      </c>
      <c r="D1467" s="27" t="s">
        <v>2188</v>
      </c>
      <c r="E1467" s="12" t="s">
        <v>257</v>
      </c>
      <c r="F1467" s="12" t="s">
        <v>254</v>
      </c>
      <c r="G1467" s="13">
        <v>45626</v>
      </c>
      <c r="H1467" s="14">
        <v>770</v>
      </c>
      <c r="I1467" s="15"/>
      <c r="J1467" s="16" t="s">
        <v>2194</v>
      </c>
      <c r="K1467" s="17">
        <v>304896</v>
      </c>
      <c r="L1467" s="18">
        <v>2024008440</v>
      </c>
      <c r="M1467" s="19"/>
      <c r="N1467" s="20">
        <v>0</v>
      </c>
      <c r="O1467" s="21">
        <v>0</v>
      </c>
      <c r="P1467" s="22">
        <v>0</v>
      </c>
      <c r="Q1467" s="23">
        <v>0</v>
      </c>
      <c r="R1467" s="24">
        <v>0</v>
      </c>
      <c r="S1467" s="25">
        <f t="shared" si="6"/>
        <v>770</v>
      </c>
      <c r="AMG1467"/>
      <c r="AMH1467"/>
      <c r="AMI1467"/>
      <c r="AMJ1467"/>
    </row>
    <row r="1468" spans="1:1024" s="2" customFormat="1" ht="38.25" x14ac:dyDescent="0.25">
      <c r="A1468" s="10" t="s">
        <v>20</v>
      </c>
      <c r="B1468" s="10">
        <v>15386</v>
      </c>
      <c r="C1468" s="10" t="s">
        <v>237</v>
      </c>
      <c r="D1468" s="27" t="s">
        <v>2188</v>
      </c>
      <c r="E1468" s="12" t="s">
        <v>257</v>
      </c>
      <c r="F1468" s="12" t="s">
        <v>254</v>
      </c>
      <c r="G1468" s="13">
        <v>45626</v>
      </c>
      <c r="H1468" s="14">
        <v>770</v>
      </c>
      <c r="I1468" s="15"/>
      <c r="J1468" s="16" t="s">
        <v>2194</v>
      </c>
      <c r="K1468" s="17">
        <v>304896</v>
      </c>
      <c r="L1468" s="18">
        <v>2024008440</v>
      </c>
      <c r="M1468" s="19"/>
      <c r="N1468" s="20">
        <v>0</v>
      </c>
      <c r="O1468" s="21">
        <v>0</v>
      </c>
      <c r="P1468" s="22">
        <v>0</v>
      </c>
      <c r="Q1468" s="23">
        <v>0</v>
      </c>
      <c r="R1468" s="24">
        <v>0</v>
      </c>
      <c r="S1468" s="25">
        <f t="shared" si="6"/>
        <v>770</v>
      </c>
      <c r="AMG1468"/>
      <c r="AMH1468"/>
      <c r="AMI1468"/>
      <c r="AMJ1468"/>
    </row>
    <row r="1469" spans="1:1024" s="2" customFormat="1" ht="38.25" x14ac:dyDescent="0.25">
      <c r="A1469" s="10" t="s">
        <v>20</v>
      </c>
      <c r="B1469" s="10">
        <v>15387</v>
      </c>
      <c r="C1469" s="10" t="s">
        <v>237</v>
      </c>
      <c r="D1469" s="27" t="s">
        <v>2188</v>
      </c>
      <c r="E1469" s="12" t="s">
        <v>257</v>
      </c>
      <c r="F1469" s="12" t="s">
        <v>254</v>
      </c>
      <c r="G1469" s="13">
        <v>45626</v>
      </c>
      <c r="H1469" s="14">
        <v>770</v>
      </c>
      <c r="I1469" s="15"/>
      <c r="J1469" s="16" t="s">
        <v>2194</v>
      </c>
      <c r="K1469" s="17">
        <v>304896</v>
      </c>
      <c r="L1469" s="18">
        <v>2024008440</v>
      </c>
      <c r="M1469" s="19"/>
      <c r="N1469" s="20">
        <v>0</v>
      </c>
      <c r="O1469" s="21">
        <v>0</v>
      </c>
      <c r="P1469" s="22">
        <v>0</v>
      </c>
      <c r="Q1469" s="23">
        <v>0</v>
      </c>
      <c r="R1469" s="24">
        <v>0</v>
      </c>
      <c r="S1469" s="25">
        <f t="shared" si="6"/>
        <v>770</v>
      </c>
      <c r="AMG1469"/>
      <c r="AMH1469"/>
      <c r="AMI1469"/>
      <c r="AMJ1469"/>
    </row>
    <row r="1470" spans="1:1024" s="2" customFormat="1" ht="38.25" x14ac:dyDescent="0.25">
      <c r="A1470" s="10" t="s">
        <v>20</v>
      </c>
      <c r="B1470" s="10">
        <v>15388</v>
      </c>
      <c r="C1470" s="10" t="s">
        <v>237</v>
      </c>
      <c r="D1470" s="27" t="s">
        <v>2188</v>
      </c>
      <c r="E1470" s="12" t="s">
        <v>257</v>
      </c>
      <c r="F1470" s="12" t="s">
        <v>254</v>
      </c>
      <c r="G1470" s="13">
        <v>45626</v>
      </c>
      <c r="H1470" s="14">
        <v>770</v>
      </c>
      <c r="I1470" s="15"/>
      <c r="J1470" s="16" t="s">
        <v>2194</v>
      </c>
      <c r="K1470" s="17">
        <v>304896</v>
      </c>
      <c r="L1470" s="18">
        <v>2024008440</v>
      </c>
      <c r="M1470" s="19"/>
      <c r="N1470" s="20">
        <v>0</v>
      </c>
      <c r="O1470" s="21">
        <v>0</v>
      </c>
      <c r="P1470" s="22">
        <v>0</v>
      </c>
      <c r="Q1470" s="23">
        <v>0</v>
      </c>
      <c r="R1470" s="24">
        <v>0</v>
      </c>
      <c r="S1470" s="25">
        <f t="shared" si="6"/>
        <v>770</v>
      </c>
      <c r="AMG1470"/>
      <c r="AMH1470"/>
      <c r="AMI1470"/>
      <c r="AMJ1470"/>
    </row>
    <row r="1471" spans="1:1024" s="2" customFormat="1" ht="38.25" x14ac:dyDescent="0.25">
      <c r="A1471" s="10" t="s">
        <v>20</v>
      </c>
      <c r="B1471" s="10">
        <v>15389</v>
      </c>
      <c r="C1471" s="10" t="s">
        <v>237</v>
      </c>
      <c r="D1471" s="27" t="s">
        <v>2188</v>
      </c>
      <c r="E1471" s="12" t="s">
        <v>257</v>
      </c>
      <c r="F1471" s="12" t="s">
        <v>254</v>
      </c>
      <c r="G1471" s="13">
        <v>45626</v>
      </c>
      <c r="H1471" s="14">
        <v>770</v>
      </c>
      <c r="I1471" s="15"/>
      <c r="J1471" s="16" t="s">
        <v>2194</v>
      </c>
      <c r="K1471" s="17">
        <v>304896</v>
      </c>
      <c r="L1471" s="18">
        <v>2024008440</v>
      </c>
      <c r="M1471" s="19"/>
      <c r="N1471" s="20">
        <v>0</v>
      </c>
      <c r="O1471" s="21">
        <v>0</v>
      </c>
      <c r="P1471" s="22">
        <v>0</v>
      </c>
      <c r="Q1471" s="23">
        <v>0</v>
      </c>
      <c r="R1471" s="24">
        <v>0</v>
      </c>
      <c r="S1471" s="25">
        <f t="shared" si="6"/>
        <v>770</v>
      </c>
      <c r="AMG1471"/>
      <c r="AMH1471"/>
      <c r="AMI1471"/>
      <c r="AMJ1471"/>
    </row>
    <row r="1472" spans="1:1024" s="2" customFormat="1" ht="38.25" x14ac:dyDescent="0.25">
      <c r="A1472" s="10" t="s">
        <v>20</v>
      </c>
      <c r="B1472" s="10">
        <v>15390</v>
      </c>
      <c r="C1472" s="10" t="s">
        <v>237</v>
      </c>
      <c r="D1472" s="27" t="s">
        <v>2188</v>
      </c>
      <c r="E1472" s="12" t="s">
        <v>257</v>
      </c>
      <c r="F1472" s="12" t="s">
        <v>254</v>
      </c>
      <c r="G1472" s="13">
        <v>45626</v>
      </c>
      <c r="H1472" s="14">
        <v>770</v>
      </c>
      <c r="I1472" s="15"/>
      <c r="J1472" s="16" t="s">
        <v>2194</v>
      </c>
      <c r="K1472" s="17">
        <v>304896</v>
      </c>
      <c r="L1472" s="18">
        <v>2024008440</v>
      </c>
      <c r="M1472" s="19"/>
      <c r="N1472" s="20">
        <v>0</v>
      </c>
      <c r="O1472" s="21">
        <v>0</v>
      </c>
      <c r="P1472" s="22">
        <v>0</v>
      </c>
      <c r="Q1472" s="23">
        <v>0</v>
      </c>
      <c r="R1472" s="24">
        <v>0</v>
      </c>
      <c r="S1472" s="25">
        <f t="shared" si="6"/>
        <v>770</v>
      </c>
      <c r="AMG1472"/>
      <c r="AMH1472"/>
      <c r="AMI1472"/>
      <c r="AMJ1472"/>
    </row>
    <row r="1473" spans="1:1024" s="2" customFormat="1" ht="38.25" x14ac:dyDescent="0.25">
      <c r="A1473" s="10" t="s">
        <v>20</v>
      </c>
      <c r="B1473" s="10">
        <v>15391</v>
      </c>
      <c r="C1473" s="10" t="s">
        <v>237</v>
      </c>
      <c r="D1473" s="27" t="s">
        <v>2188</v>
      </c>
      <c r="E1473" s="12" t="s">
        <v>257</v>
      </c>
      <c r="F1473" s="12" t="s">
        <v>254</v>
      </c>
      <c r="G1473" s="13">
        <v>45626</v>
      </c>
      <c r="H1473" s="14">
        <v>770</v>
      </c>
      <c r="I1473" s="15"/>
      <c r="J1473" s="16" t="s">
        <v>2194</v>
      </c>
      <c r="K1473" s="17">
        <v>304896</v>
      </c>
      <c r="L1473" s="18">
        <v>2024008440</v>
      </c>
      <c r="M1473" s="19"/>
      <c r="N1473" s="20">
        <v>0</v>
      </c>
      <c r="O1473" s="21">
        <v>0</v>
      </c>
      <c r="P1473" s="22">
        <v>0</v>
      </c>
      <c r="Q1473" s="23">
        <v>0</v>
      </c>
      <c r="R1473" s="24">
        <v>0</v>
      </c>
      <c r="S1473" s="25">
        <f t="shared" si="6"/>
        <v>770</v>
      </c>
      <c r="AMG1473"/>
      <c r="AMH1473"/>
      <c r="AMI1473"/>
      <c r="AMJ1473"/>
    </row>
    <row r="1474" spans="1:1024" s="2" customFormat="1" ht="38.25" x14ac:dyDescent="0.25">
      <c r="A1474" s="10" t="s">
        <v>20</v>
      </c>
      <c r="B1474" s="10">
        <v>15392</v>
      </c>
      <c r="C1474" s="10" t="s">
        <v>237</v>
      </c>
      <c r="D1474" s="27" t="s">
        <v>2188</v>
      </c>
      <c r="E1474" s="12" t="s">
        <v>257</v>
      </c>
      <c r="F1474" s="12" t="s">
        <v>254</v>
      </c>
      <c r="G1474" s="13">
        <v>45626</v>
      </c>
      <c r="H1474" s="14">
        <v>770</v>
      </c>
      <c r="I1474" s="15"/>
      <c r="J1474" s="16" t="s">
        <v>2194</v>
      </c>
      <c r="K1474" s="17">
        <v>304896</v>
      </c>
      <c r="L1474" s="18">
        <v>2024008440</v>
      </c>
      <c r="M1474" s="19"/>
      <c r="N1474" s="20">
        <v>0</v>
      </c>
      <c r="O1474" s="21">
        <v>0</v>
      </c>
      <c r="P1474" s="22">
        <v>0</v>
      </c>
      <c r="Q1474" s="23">
        <v>0</v>
      </c>
      <c r="R1474" s="24">
        <v>0</v>
      </c>
      <c r="S1474" s="25">
        <f t="shared" si="6"/>
        <v>770</v>
      </c>
      <c r="AMG1474"/>
      <c r="AMH1474"/>
      <c r="AMI1474"/>
      <c r="AMJ1474"/>
    </row>
    <row r="1475" spans="1:1024" s="2" customFormat="1" ht="38.25" x14ac:dyDescent="0.25">
      <c r="A1475" s="10" t="s">
        <v>20</v>
      </c>
      <c r="B1475" s="10">
        <v>15393</v>
      </c>
      <c r="C1475" s="10" t="s">
        <v>237</v>
      </c>
      <c r="D1475" s="27" t="s">
        <v>2188</v>
      </c>
      <c r="E1475" s="12" t="s">
        <v>257</v>
      </c>
      <c r="F1475" s="12" t="s">
        <v>254</v>
      </c>
      <c r="G1475" s="13">
        <v>45626</v>
      </c>
      <c r="H1475" s="14">
        <v>770</v>
      </c>
      <c r="I1475" s="15"/>
      <c r="J1475" s="16" t="s">
        <v>2194</v>
      </c>
      <c r="K1475" s="17">
        <v>304896</v>
      </c>
      <c r="L1475" s="18">
        <v>2024008440</v>
      </c>
      <c r="M1475" s="19"/>
      <c r="N1475" s="20">
        <v>0</v>
      </c>
      <c r="O1475" s="21">
        <v>0</v>
      </c>
      <c r="P1475" s="22">
        <v>0</v>
      </c>
      <c r="Q1475" s="23">
        <v>0</v>
      </c>
      <c r="R1475" s="24">
        <v>0</v>
      </c>
      <c r="S1475" s="25">
        <f t="shared" si="6"/>
        <v>770</v>
      </c>
      <c r="AMG1475"/>
      <c r="AMH1475"/>
      <c r="AMI1475"/>
      <c r="AMJ1475"/>
    </row>
    <row r="1476" spans="1:1024" s="2" customFormat="1" ht="38.25" x14ac:dyDescent="0.25">
      <c r="A1476" s="10" t="s">
        <v>20</v>
      </c>
      <c r="B1476" s="10">
        <v>15394</v>
      </c>
      <c r="C1476" s="10" t="s">
        <v>237</v>
      </c>
      <c r="D1476" s="27" t="s">
        <v>2188</v>
      </c>
      <c r="E1476" s="12" t="s">
        <v>257</v>
      </c>
      <c r="F1476" s="12" t="s">
        <v>254</v>
      </c>
      <c r="G1476" s="13">
        <v>45626</v>
      </c>
      <c r="H1476" s="14">
        <v>770</v>
      </c>
      <c r="I1476" s="15"/>
      <c r="J1476" s="16" t="s">
        <v>2194</v>
      </c>
      <c r="K1476" s="17">
        <v>304896</v>
      </c>
      <c r="L1476" s="18">
        <v>2024008440</v>
      </c>
      <c r="M1476" s="19"/>
      <c r="N1476" s="20">
        <v>0</v>
      </c>
      <c r="O1476" s="21">
        <v>0</v>
      </c>
      <c r="P1476" s="22">
        <v>0</v>
      </c>
      <c r="Q1476" s="23">
        <v>0</v>
      </c>
      <c r="R1476" s="24">
        <v>0</v>
      </c>
      <c r="S1476" s="25">
        <f t="shared" si="6"/>
        <v>770</v>
      </c>
      <c r="AMG1476"/>
      <c r="AMH1476"/>
      <c r="AMI1476"/>
      <c r="AMJ1476"/>
    </row>
    <row r="1477" spans="1:1024" s="2" customFormat="1" ht="38.25" x14ac:dyDescent="0.25">
      <c r="A1477" s="10" t="s">
        <v>20</v>
      </c>
      <c r="B1477" s="10">
        <v>15395</v>
      </c>
      <c r="C1477" s="10" t="s">
        <v>237</v>
      </c>
      <c r="D1477" s="27" t="s">
        <v>2188</v>
      </c>
      <c r="E1477" s="12" t="s">
        <v>257</v>
      </c>
      <c r="F1477" s="12" t="s">
        <v>254</v>
      </c>
      <c r="G1477" s="13">
        <v>45626</v>
      </c>
      <c r="H1477" s="14">
        <v>770</v>
      </c>
      <c r="I1477" s="15"/>
      <c r="J1477" s="16" t="s">
        <v>2194</v>
      </c>
      <c r="K1477" s="17">
        <v>304896</v>
      </c>
      <c r="L1477" s="18">
        <v>2024008440</v>
      </c>
      <c r="M1477" s="19"/>
      <c r="N1477" s="20">
        <v>0</v>
      </c>
      <c r="O1477" s="21">
        <v>0</v>
      </c>
      <c r="P1477" s="22">
        <v>0</v>
      </c>
      <c r="Q1477" s="23">
        <v>0</v>
      </c>
      <c r="R1477" s="24">
        <v>0</v>
      </c>
      <c r="S1477" s="25">
        <f t="shared" si="6"/>
        <v>770</v>
      </c>
      <c r="AMG1477"/>
      <c r="AMH1477"/>
      <c r="AMI1477"/>
      <c r="AMJ1477"/>
    </row>
    <row r="1478" spans="1:1024" s="2" customFormat="1" ht="38.25" x14ac:dyDescent="0.25">
      <c r="A1478" s="10" t="s">
        <v>20</v>
      </c>
      <c r="B1478" s="10">
        <v>15396</v>
      </c>
      <c r="C1478" s="10" t="s">
        <v>237</v>
      </c>
      <c r="D1478" s="27" t="s">
        <v>2188</v>
      </c>
      <c r="E1478" s="12" t="s">
        <v>257</v>
      </c>
      <c r="F1478" s="12" t="s">
        <v>254</v>
      </c>
      <c r="G1478" s="13">
        <v>45626</v>
      </c>
      <c r="H1478" s="14">
        <v>770</v>
      </c>
      <c r="I1478" s="15"/>
      <c r="J1478" s="16" t="s">
        <v>2194</v>
      </c>
      <c r="K1478" s="17">
        <v>304896</v>
      </c>
      <c r="L1478" s="18">
        <v>2024008440</v>
      </c>
      <c r="M1478" s="19"/>
      <c r="N1478" s="20">
        <v>0</v>
      </c>
      <c r="O1478" s="21">
        <v>0</v>
      </c>
      <c r="P1478" s="22">
        <v>0</v>
      </c>
      <c r="Q1478" s="23">
        <v>0</v>
      </c>
      <c r="R1478" s="24">
        <v>0</v>
      </c>
      <c r="S1478" s="25">
        <f t="shared" si="6"/>
        <v>770</v>
      </c>
      <c r="AMG1478"/>
      <c r="AMH1478"/>
      <c r="AMI1478"/>
      <c r="AMJ1478"/>
    </row>
    <row r="1479" spans="1:1024" s="2" customFormat="1" ht="38.25" x14ac:dyDescent="0.25">
      <c r="A1479" s="10" t="s">
        <v>20</v>
      </c>
      <c r="B1479" s="10">
        <v>15397</v>
      </c>
      <c r="C1479" s="10" t="s">
        <v>237</v>
      </c>
      <c r="D1479" s="27" t="s">
        <v>2188</v>
      </c>
      <c r="E1479" s="12" t="s">
        <v>257</v>
      </c>
      <c r="F1479" s="12" t="s">
        <v>254</v>
      </c>
      <c r="G1479" s="13">
        <v>45626</v>
      </c>
      <c r="H1479" s="14">
        <v>770</v>
      </c>
      <c r="I1479" s="15"/>
      <c r="J1479" s="16" t="s">
        <v>2194</v>
      </c>
      <c r="K1479" s="17">
        <v>304896</v>
      </c>
      <c r="L1479" s="18">
        <v>2024008440</v>
      </c>
      <c r="M1479" s="19"/>
      <c r="N1479" s="20">
        <v>0</v>
      </c>
      <c r="O1479" s="21">
        <v>0</v>
      </c>
      <c r="P1479" s="22">
        <v>0</v>
      </c>
      <c r="Q1479" s="23">
        <v>0</v>
      </c>
      <c r="R1479" s="24">
        <v>0</v>
      </c>
      <c r="S1479" s="25">
        <f t="shared" si="6"/>
        <v>770</v>
      </c>
      <c r="AMG1479"/>
      <c r="AMH1479"/>
      <c r="AMI1479"/>
      <c r="AMJ1479"/>
    </row>
    <row r="1480" spans="1:1024" s="2" customFormat="1" ht="38.25" x14ac:dyDescent="0.25">
      <c r="A1480" s="10" t="s">
        <v>20</v>
      </c>
      <c r="B1480" s="10">
        <v>15398</v>
      </c>
      <c r="C1480" s="10" t="s">
        <v>237</v>
      </c>
      <c r="D1480" s="27" t="s">
        <v>2188</v>
      </c>
      <c r="E1480" s="12" t="s">
        <v>257</v>
      </c>
      <c r="F1480" s="12" t="s">
        <v>254</v>
      </c>
      <c r="G1480" s="13">
        <v>45626</v>
      </c>
      <c r="H1480" s="14">
        <v>770</v>
      </c>
      <c r="I1480" s="15"/>
      <c r="J1480" s="16" t="s">
        <v>2194</v>
      </c>
      <c r="K1480" s="17">
        <v>304896</v>
      </c>
      <c r="L1480" s="18">
        <v>2024008440</v>
      </c>
      <c r="M1480" s="19"/>
      <c r="N1480" s="20">
        <v>0</v>
      </c>
      <c r="O1480" s="21">
        <v>0</v>
      </c>
      <c r="P1480" s="22">
        <v>0</v>
      </c>
      <c r="Q1480" s="23">
        <v>0</v>
      </c>
      <c r="R1480" s="24">
        <v>0</v>
      </c>
      <c r="S1480" s="25">
        <f t="shared" si="6"/>
        <v>770</v>
      </c>
      <c r="AMG1480"/>
      <c r="AMH1480"/>
      <c r="AMI1480"/>
      <c r="AMJ1480"/>
    </row>
    <row r="1481" spans="1:1024" s="2" customFormat="1" ht="38.25" x14ac:dyDescent="0.25">
      <c r="A1481" s="10" t="s">
        <v>20</v>
      </c>
      <c r="B1481" s="10">
        <v>15399</v>
      </c>
      <c r="C1481" s="10" t="s">
        <v>237</v>
      </c>
      <c r="D1481" s="27" t="s">
        <v>2188</v>
      </c>
      <c r="E1481" s="12" t="s">
        <v>257</v>
      </c>
      <c r="F1481" s="12" t="s">
        <v>254</v>
      </c>
      <c r="G1481" s="13">
        <v>45626</v>
      </c>
      <c r="H1481" s="14">
        <v>770</v>
      </c>
      <c r="I1481" s="15"/>
      <c r="J1481" s="16" t="s">
        <v>2194</v>
      </c>
      <c r="K1481" s="17">
        <v>304896</v>
      </c>
      <c r="L1481" s="18">
        <v>2024008440</v>
      </c>
      <c r="M1481" s="19"/>
      <c r="N1481" s="20">
        <v>0</v>
      </c>
      <c r="O1481" s="21">
        <v>0</v>
      </c>
      <c r="P1481" s="22">
        <v>0</v>
      </c>
      <c r="Q1481" s="23">
        <v>0</v>
      </c>
      <c r="R1481" s="24">
        <v>0</v>
      </c>
      <c r="S1481" s="25">
        <f t="shared" si="6"/>
        <v>770</v>
      </c>
      <c r="AMG1481"/>
      <c r="AMH1481"/>
      <c r="AMI1481"/>
      <c r="AMJ1481"/>
    </row>
    <row r="1482" spans="1:1024" s="2" customFormat="1" ht="38.25" x14ac:dyDescent="0.25">
      <c r="A1482" s="10" t="s">
        <v>20</v>
      </c>
      <c r="B1482" s="10">
        <v>15400</v>
      </c>
      <c r="C1482" s="10" t="s">
        <v>237</v>
      </c>
      <c r="D1482" s="27" t="s">
        <v>2188</v>
      </c>
      <c r="E1482" s="12" t="s">
        <v>257</v>
      </c>
      <c r="F1482" s="12" t="s">
        <v>254</v>
      </c>
      <c r="G1482" s="13">
        <v>45626</v>
      </c>
      <c r="H1482" s="14">
        <v>770</v>
      </c>
      <c r="I1482" s="15"/>
      <c r="J1482" s="16" t="s">
        <v>2194</v>
      </c>
      <c r="K1482" s="17">
        <v>304896</v>
      </c>
      <c r="L1482" s="18">
        <v>2024008440</v>
      </c>
      <c r="M1482" s="19"/>
      <c r="N1482" s="20">
        <v>0</v>
      </c>
      <c r="O1482" s="21">
        <v>0</v>
      </c>
      <c r="P1482" s="22">
        <v>0</v>
      </c>
      <c r="Q1482" s="23">
        <v>0</v>
      </c>
      <c r="R1482" s="24">
        <v>0</v>
      </c>
      <c r="S1482" s="25">
        <f t="shared" si="6"/>
        <v>770</v>
      </c>
      <c r="AMG1482"/>
      <c r="AMH1482"/>
      <c r="AMI1482"/>
      <c r="AMJ1482"/>
    </row>
    <row r="1483" spans="1:1024" s="2" customFormat="1" ht="38.25" x14ac:dyDescent="0.25">
      <c r="A1483" s="10" t="s">
        <v>20</v>
      </c>
      <c r="B1483" s="10">
        <v>15401</v>
      </c>
      <c r="C1483" s="10" t="s">
        <v>237</v>
      </c>
      <c r="D1483" s="27" t="s">
        <v>2188</v>
      </c>
      <c r="E1483" s="12" t="s">
        <v>257</v>
      </c>
      <c r="F1483" s="12" t="s">
        <v>254</v>
      </c>
      <c r="G1483" s="13">
        <v>45626</v>
      </c>
      <c r="H1483" s="14">
        <v>770</v>
      </c>
      <c r="I1483" s="15"/>
      <c r="J1483" s="16" t="s">
        <v>2194</v>
      </c>
      <c r="K1483" s="17">
        <v>304896</v>
      </c>
      <c r="L1483" s="18">
        <v>2024008440</v>
      </c>
      <c r="M1483" s="19"/>
      <c r="N1483" s="20">
        <v>0</v>
      </c>
      <c r="O1483" s="21">
        <v>0</v>
      </c>
      <c r="P1483" s="22">
        <v>0</v>
      </c>
      <c r="Q1483" s="23">
        <v>0</v>
      </c>
      <c r="R1483" s="24">
        <v>0</v>
      </c>
      <c r="S1483" s="25">
        <f t="shared" si="6"/>
        <v>770</v>
      </c>
      <c r="AMG1483"/>
      <c r="AMH1483"/>
      <c r="AMI1483"/>
      <c r="AMJ1483"/>
    </row>
    <row r="1484" spans="1:1024" s="2" customFormat="1" ht="38.25" x14ac:dyDescent="0.25">
      <c r="A1484" s="10" t="s">
        <v>20</v>
      </c>
      <c r="B1484" s="10">
        <v>15402</v>
      </c>
      <c r="C1484" s="10" t="s">
        <v>237</v>
      </c>
      <c r="D1484" s="27" t="s">
        <v>2188</v>
      </c>
      <c r="E1484" s="12" t="s">
        <v>257</v>
      </c>
      <c r="F1484" s="12" t="s">
        <v>254</v>
      </c>
      <c r="G1484" s="13">
        <v>45626</v>
      </c>
      <c r="H1484" s="14">
        <v>770</v>
      </c>
      <c r="I1484" s="15"/>
      <c r="J1484" s="16" t="s">
        <v>2194</v>
      </c>
      <c r="K1484" s="17">
        <v>304896</v>
      </c>
      <c r="L1484" s="18">
        <v>2024008440</v>
      </c>
      <c r="M1484" s="19"/>
      <c r="N1484" s="20">
        <v>0</v>
      </c>
      <c r="O1484" s="21">
        <v>0</v>
      </c>
      <c r="P1484" s="22">
        <v>0</v>
      </c>
      <c r="Q1484" s="23">
        <v>0</v>
      </c>
      <c r="R1484" s="24">
        <v>0</v>
      </c>
      <c r="S1484" s="25">
        <f t="shared" si="6"/>
        <v>770</v>
      </c>
      <c r="AMG1484"/>
      <c r="AMH1484"/>
      <c r="AMI1484"/>
      <c r="AMJ1484"/>
    </row>
    <row r="1485" spans="1:1024" s="2" customFormat="1" ht="38.25" x14ac:dyDescent="0.25">
      <c r="A1485" s="10" t="s">
        <v>20</v>
      </c>
      <c r="B1485" s="10">
        <v>15403</v>
      </c>
      <c r="C1485" s="10" t="s">
        <v>237</v>
      </c>
      <c r="D1485" s="27" t="s">
        <v>2188</v>
      </c>
      <c r="E1485" s="12" t="s">
        <v>257</v>
      </c>
      <c r="F1485" s="12" t="s">
        <v>254</v>
      </c>
      <c r="G1485" s="13">
        <v>45626</v>
      </c>
      <c r="H1485" s="14">
        <v>770</v>
      </c>
      <c r="I1485" s="15"/>
      <c r="J1485" s="16" t="s">
        <v>2194</v>
      </c>
      <c r="K1485" s="17">
        <v>304896</v>
      </c>
      <c r="L1485" s="18">
        <v>2024008440</v>
      </c>
      <c r="M1485" s="19"/>
      <c r="N1485" s="20">
        <v>0</v>
      </c>
      <c r="O1485" s="21">
        <v>0</v>
      </c>
      <c r="P1485" s="22">
        <v>0</v>
      </c>
      <c r="Q1485" s="23">
        <v>0</v>
      </c>
      <c r="R1485" s="24">
        <v>0</v>
      </c>
      <c r="S1485" s="25">
        <f t="shared" si="6"/>
        <v>770</v>
      </c>
      <c r="AMG1485"/>
      <c r="AMH1485"/>
      <c r="AMI1485"/>
      <c r="AMJ1485"/>
    </row>
    <row r="1486" spans="1:1024" s="2" customFormat="1" ht="38.25" x14ac:dyDescent="0.25">
      <c r="A1486" s="10" t="s">
        <v>20</v>
      </c>
      <c r="B1486" s="10">
        <v>15404</v>
      </c>
      <c r="C1486" s="10" t="s">
        <v>237</v>
      </c>
      <c r="D1486" s="27" t="s">
        <v>2188</v>
      </c>
      <c r="E1486" s="12" t="s">
        <v>257</v>
      </c>
      <c r="F1486" s="12" t="s">
        <v>254</v>
      </c>
      <c r="G1486" s="13">
        <v>45626</v>
      </c>
      <c r="H1486" s="14">
        <v>770</v>
      </c>
      <c r="I1486" s="15"/>
      <c r="J1486" s="16" t="s">
        <v>2194</v>
      </c>
      <c r="K1486" s="17">
        <v>304896</v>
      </c>
      <c r="L1486" s="18">
        <v>2024008440</v>
      </c>
      <c r="M1486" s="19"/>
      <c r="N1486" s="20">
        <v>0</v>
      </c>
      <c r="O1486" s="21">
        <v>0</v>
      </c>
      <c r="P1486" s="22">
        <v>0</v>
      </c>
      <c r="Q1486" s="23">
        <v>0</v>
      </c>
      <c r="R1486" s="24">
        <v>0</v>
      </c>
      <c r="S1486" s="25">
        <f t="shared" si="6"/>
        <v>770</v>
      </c>
      <c r="AMG1486"/>
      <c r="AMH1486"/>
      <c r="AMI1486"/>
      <c r="AMJ1486"/>
    </row>
    <row r="1487" spans="1:1024" s="2" customFormat="1" ht="38.25" x14ac:dyDescent="0.25">
      <c r="A1487" s="10" t="s">
        <v>20</v>
      </c>
      <c r="B1487" s="10">
        <v>15405</v>
      </c>
      <c r="C1487" s="10" t="s">
        <v>237</v>
      </c>
      <c r="D1487" s="27" t="s">
        <v>2188</v>
      </c>
      <c r="E1487" s="12" t="s">
        <v>257</v>
      </c>
      <c r="F1487" s="12" t="s">
        <v>254</v>
      </c>
      <c r="G1487" s="13">
        <v>45626</v>
      </c>
      <c r="H1487" s="14">
        <v>770</v>
      </c>
      <c r="I1487" s="15"/>
      <c r="J1487" s="16" t="s">
        <v>2194</v>
      </c>
      <c r="K1487" s="17">
        <v>304896</v>
      </c>
      <c r="L1487" s="18">
        <v>2024008440</v>
      </c>
      <c r="M1487" s="19"/>
      <c r="N1487" s="20">
        <v>0</v>
      </c>
      <c r="O1487" s="21">
        <v>0</v>
      </c>
      <c r="P1487" s="22">
        <v>0</v>
      </c>
      <c r="Q1487" s="23">
        <v>0</v>
      </c>
      <c r="R1487" s="24">
        <v>0</v>
      </c>
      <c r="S1487" s="25">
        <f t="shared" si="6"/>
        <v>770</v>
      </c>
      <c r="AMG1487"/>
      <c r="AMH1487"/>
      <c r="AMI1487"/>
      <c r="AMJ1487"/>
    </row>
    <row r="1488" spans="1:1024" s="2" customFormat="1" ht="38.25" x14ac:dyDescent="0.25">
      <c r="A1488" s="10" t="s">
        <v>20</v>
      </c>
      <c r="B1488" s="10">
        <v>15406</v>
      </c>
      <c r="C1488" s="10" t="s">
        <v>237</v>
      </c>
      <c r="D1488" s="27" t="s">
        <v>2188</v>
      </c>
      <c r="E1488" s="12" t="s">
        <v>257</v>
      </c>
      <c r="F1488" s="12" t="s">
        <v>254</v>
      </c>
      <c r="G1488" s="13">
        <v>45626</v>
      </c>
      <c r="H1488" s="14">
        <v>770</v>
      </c>
      <c r="I1488" s="15"/>
      <c r="J1488" s="16" t="s">
        <v>2194</v>
      </c>
      <c r="K1488" s="17">
        <v>304896</v>
      </c>
      <c r="L1488" s="18">
        <v>2024008440</v>
      </c>
      <c r="M1488" s="19"/>
      <c r="N1488" s="20">
        <v>0</v>
      </c>
      <c r="O1488" s="21">
        <v>0</v>
      </c>
      <c r="P1488" s="22">
        <v>0</v>
      </c>
      <c r="Q1488" s="23">
        <v>0</v>
      </c>
      <c r="R1488" s="24">
        <v>0</v>
      </c>
      <c r="S1488" s="25">
        <f t="shared" si="6"/>
        <v>770</v>
      </c>
      <c r="AMG1488"/>
      <c r="AMH1488"/>
      <c r="AMI1488"/>
      <c r="AMJ1488"/>
    </row>
    <row r="1489" spans="1:1024" s="2" customFormat="1" ht="38.25" x14ac:dyDescent="0.25">
      <c r="A1489" s="10" t="s">
        <v>20</v>
      </c>
      <c r="B1489" s="10">
        <v>15407</v>
      </c>
      <c r="C1489" s="10" t="s">
        <v>237</v>
      </c>
      <c r="D1489" s="27" t="s">
        <v>2188</v>
      </c>
      <c r="E1489" s="12" t="s">
        <v>257</v>
      </c>
      <c r="F1489" s="12" t="s">
        <v>254</v>
      </c>
      <c r="G1489" s="13">
        <v>45626</v>
      </c>
      <c r="H1489" s="14">
        <v>770</v>
      </c>
      <c r="I1489" s="15"/>
      <c r="J1489" s="16" t="s">
        <v>2194</v>
      </c>
      <c r="K1489" s="17">
        <v>304896</v>
      </c>
      <c r="L1489" s="18">
        <v>2024008440</v>
      </c>
      <c r="M1489" s="19"/>
      <c r="N1489" s="20">
        <v>0</v>
      </c>
      <c r="O1489" s="21">
        <v>0</v>
      </c>
      <c r="P1489" s="22">
        <v>0</v>
      </c>
      <c r="Q1489" s="23">
        <v>0</v>
      </c>
      <c r="R1489" s="24">
        <v>0</v>
      </c>
      <c r="S1489" s="25">
        <f t="shared" si="6"/>
        <v>770</v>
      </c>
      <c r="AMG1489"/>
      <c r="AMH1489"/>
      <c r="AMI1489"/>
      <c r="AMJ1489"/>
    </row>
    <row r="1490" spans="1:1024" s="2" customFormat="1" ht="38.25" x14ac:dyDescent="0.25">
      <c r="A1490" s="10" t="s">
        <v>20</v>
      </c>
      <c r="B1490" s="10">
        <v>15408</v>
      </c>
      <c r="C1490" s="10" t="s">
        <v>237</v>
      </c>
      <c r="D1490" s="27" t="s">
        <v>2188</v>
      </c>
      <c r="E1490" s="12" t="s">
        <v>257</v>
      </c>
      <c r="F1490" s="12" t="s">
        <v>254</v>
      </c>
      <c r="G1490" s="13">
        <v>45626</v>
      </c>
      <c r="H1490" s="14">
        <v>770</v>
      </c>
      <c r="I1490" s="15"/>
      <c r="J1490" s="16" t="s">
        <v>2194</v>
      </c>
      <c r="K1490" s="17">
        <v>304896</v>
      </c>
      <c r="L1490" s="18">
        <v>2024008440</v>
      </c>
      <c r="M1490" s="19"/>
      <c r="N1490" s="20">
        <v>0</v>
      </c>
      <c r="O1490" s="21">
        <v>0</v>
      </c>
      <c r="P1490" s="22">
        <v>0</v>
      </c>
      <c r="Q1490" s="23">
        <v>0</v>
      </c>
      <c r="R1490" s="24">
        <v>0</v>
      </c>
      <c r="S1490" s="25">
        <f t="shared" si="6"/>
        <v>770</v>
      </c>
      <c r="AMG1490"/>
      <c r="AMH1490"/>
      <c r="AMI1490"/>
      <c r="AMJ1490"/>
    </row>
    <row r="1491" spans="1:1024" s="2" customFormat="1" ht="38.25" x14ac:dyDescent="0.25">
      <c r="A1491" s="10" t="s">
        <v>20</v>
      </c>
      <c r="B1491" s="10">
        <v>15409</v>
      </c>
      <c r="C1491" s="10" t="s">
        <v>237</v>
      </c>
      <c r="D1491" s="27" t="s">
        <v>2188</v>
      </c>
      <c r="E1491" s="12" t="s">
        <v>257</v>
      </c>
      <c r="F1491" s="12" t="s">
        <v>254</v>
      </c>
      <c r="G1491" s="13">
        <v>45626</v>
      </c>
      <c r="H1491" s="14">
        <v>770</v>
      </c>
      <c r="I1491" s="15"/>
      <c r="J1491" s="16" t="s">
        <v>2194</v>
      </c>
      <c r="K1491" s="17">
        <v>304896</v>
      </c>
      <c r="L1491" s="18">
        <v>2024008440</v>
      </c>
      <c r="M1491" s="19"/>
      <c r="N1491" s="20">
        <v>0</v>
      </c>
      <c r="O1491" s="21">
        <v>0</v>
      </c>
      <c r="P1491" s="22">
        <v>0</v>
      </c>
      <c r="Q1491" s="23">
        <v>0</v>
      </c>
      <c r="R1491" s="24">
        <v>0</v>
      </c>
      <c r="S1491" s="25">
        <f t="shared" si="6"/>
        <v>770</v>
      </c>
      <c r="AMG1491"/>
      <c r="AMH1491"/>
      <c r="AMI1491"/>
      <c r="AMJ1491"/>
    </row>
    <row r="1492" spans="1:1024" s="2" customFormat="1" ht="38.25" x14ac:dyDescent="0.25">
      <c r="A1492" s="10" t="s">
        <v>20</v>
      </c>
      <c r="B1492" s="10">
        <v>15410</v>
      </c>
      <c r="C1492" s="10" t="s">
        <v>237</v>
      </c>
      <c r="D1492" s="27" t="s">
        <v>2188</v>
      </c>
      <c r="E1492" s="12" t="s">
        <v>257</v>
      </c>
      <c r="F1492" s="12" t="s">
        <v>254</v>
      </c>
      <c r="G1492" s="13">
        <v>45626</v>
      </c>
      <c r="H1492" s="14">
        <v>770</v>
      </c>
      <c r="I1492" s="15"/>
      <c r="J1492" s="16" t="s">
        <v>2194</v>
      </c>
      <c r="K1492" s="17">
        <v>304896</v>
      </c>
      <c r="L1492" s="18">
        <v>2024008440</v>
      </c>
      <c r="M1492" s="19"/>
      <c r="N1492" s="20">
        <v>0</v>
      </c>
      <c r="O1492" s="21">
        <v>0</v>
      </c>
      <c r="P1492" s="22">
        <v>0</v>
      </c>
      <c r="Q1492" s="23">
        <v>0</v>
      </c>
      <c r="R1492" s="24">
        <v>0</v>
      </c>
      <c r="S1492" s="25">
        <f t="shared" si="6"/>
        <v>770</v>
      </c>
      <c r="AMG1492"/>
      <c r="AMH1492"/>
      <c r="AMI1492"/>
      <c r="AMJ1492"/>
    </row>
    <row r="1493" spans="1:1024" s="2" customFormat="1" ht="38.25" x14ac:dyDescent="0.25">
      <c r="A1493" s="10" t="s">
        <v>20</v>
      </c>
      <c r="B1493" s="10">
        <v>15411</v>
      </c>
      <c r="C1493" s="10" t="s">
        <v>237</v>
      </c>
      <c r="D1493" s="27" t="s">
        <v>2188</v>
      </c>
      <c r="E1493" s="12" t="s">
        <v>257</v>
      </c>
      <c r="F1493" s="12" t="s">
        <v>254</v>
      </c>
      <c r="G1493" s="13">
        <v>45626</v>
      </c>
      <c r="H1493" s="14">
        <v>770</v>
      </c>
      <c r="I1493" s="15"/>
      <c r="J1493" s="16" t="s">
        <v>2194</v>
      </c>
      <c r="K1493" s="17">
        <v>304896</v>
      </c>
      <c r="L1493" s="18">
        <v>2024008440</v>
      </c>
      <c r="M1493" s="19"/>
      <c r="N1493" s="20">
        <v>0</v>
      </c>
      <c r="O1493" s="21">
        <v>0</v>
      </c>
      <c r="P1493" s="22">
        <v>0</v>
      </c>
      <c r="Q1493" s="23">
        <v>0</v>
      </c>
      <c r="R1493" s="24">
        <v>0</v>
      </c>
      <c r="S1493" s="25">
        <f t="shared" si="6"/>
        <v>770</v>
      </c>
      <c r="AMG1493"/>
      <c r="AMH1493"/>
      <c r="AMI1493"/>
      <c r="AMJ1493"/>
    </row>
    <row r="1494" spans="1:1024" s="2" customFormat="1" ht="38.25" x14ac:dyDescent="0.25">
      <c r="A1494" s="10" t="s">
        <v>20</v>
      </c>
      <c r="B1494" s="10">
        <v>15412</v>
      </c>
      <c r="C1494" s="10" t="s">
        <v>237</v>
      </c>
      <c r="D1494" s="27" t="s">
        <v>2188</v>
      </c>
      <c r="E1494" s="12" t="s">
        <v>257</v>
      </c>
      <c r="F1494" s="12" t="s">
        <v>254</v>
      </c>
      <c r="G1494" s="13">
        <v>45626</v>
      </c>
      <c r="H1494" s="14">
        <v>770</v>
      </c>
      <c r="I1494" s="15"/>
      <c r="J1494" s="16" t="s">
        <v>2194</v>
      </c>
      <c r="K1494" s="17">
        <v>304896</v>
      </c>
      <c r="L1494" s="18">
        <v>2024008440</v>
      </c>
      <c r="M1494" s="19"/>
      <c r="N1494" s="20">
        <v>0</v>
      </c>
      <c r="O1494" s="21">
        <v>0</v>
      </c>
      <c r="P1494" s="22">
        <v>0</v>
      </c>
      <c r="Q1494" s="23">
        <v>0</v>
      </c>
      <c r="R1494" s="24">
        <v>0</v>
      </c>
      <c r="S1494" s="25">
        <f t="shared" si="6"/>
        <v>770</v>
      </c>
      <c r="AMG1494"/>
      <c r="AMH1494"/>
      <c r="AMI1494"/>
      <c r="AMJ1494"/>
    </row>
    <row r="1495" spans="1:1024" s="2" customFormat="1" ht="38.25" x14ac:dyDescent="0.25">
      <c r="A1495" s="10" t="s">
        <v>20</v>
      </c>
      <c r="B1495" s="10">
        <v>15413</v>
      </c>
      <c r="C1495" s="10" t="s">
        <v>237</v>
      </c>
      <c r="D1495" s="27" t="s">
        <v>2188</v>
      </c>
      <c r="E1495" s="12" t="s">
        <v>257</v>
      </c>
      <c r="F1495" s="12" t="s">
        <v>254</v>
      </c>
      <c r="G1495" s="13">
        <v>45626</v>
      </c>
      <c r="H1495" s="14">
        <v>770</v>
      </c>
      <c r="I1495" s="15"/>
      <c r="J1495" s="16" t="s">
        <v>2194</v>
      </c>
      <c r="K1495" s="17">
        <v>304896</v>
      </c>
      <c r="L1495" s="18">
        <v>2024008440</v>
      </c>
      <c r="M1495" s="19"/>
      <c r="N1495" s="20">
        <v>0</v>
      </c>
      <c r="O1495" s="21">
        <v>0</v>
      </c>
      <c r="P1495" s="22">
        <v>0</v>
      </c>
      <c r="Q1495" s="23">
        <v>0</v>
      </c>
      <c r="R1495" s="24">
        <v>0</v>
      </c>
      <c r="S1495" s="25">
        <f t="shared" si="6"/>
        <v>770</v>
      </c>
      <c r="AMG1495"/>
      <c r="AMH1495"/>
      <c r="AMI1495"/>
      <c r="AMJ1495"/>
    </row>
    <row r="1496" spans="1:1024" s="2" customFormat="1" ht="38.25" x14ac:dyDescent="0.25">
      <c r="A1496" s="10" t="s">
        <v>20</v>
      </c>
      <c r="B1496" s="10">
        <v>15414</v>
      </c>
      <c r="C1496" s="10" t="s">
        <v>237</v>
      </c>
      <c r="D1496" s="27" t="s">
        <v>2188</v>
      </c>
      <c r="E1496" s="12" t="s">
        <v>257</v>
      </c>
      <c r="F1496" s="12" t="s">
        <v>254</v>
      </c>
      <c r="G1496" s="13">
        <v>45626</v>
      </c>
      <c r="H1496" s="14">
        <v>770</v>
      </c>
      <c r="I1496" s="15"/>
      <c r="J1496" s="16" t="s">
        <v>2194</v>
      </c>
      <c r="K1496" s="17">
        <v>304896</v>
      </c>
      <c r="L1496" s="18">
        <v>2024008440</v>
      </c>
      <c r="M1496" s="19"/>
      <c r="N1496" s="20">
        <v>0</v>
      </c>
      <c r="O1496" s="21">
        <v>0</v>
      </c>
      <c r="P1496" s="22">
        <v>0</v>
      </c>
      <c r="Q1496" s="23">
        <v>0</v>
      </c>
      <c r="R1496" s="24">
        <v>0</v>
      </c>
      <c r="S1496" s="25">
        <f t="shared" si="6"/>
        <v>770</v>
      </c>
      <c r="AMG1496"/>
      <c r="AMH1496"/>
      <c r="AMI1496"/>
      <c r="AMJ1496"/>
    </row>
    <row r="1497" spans="1:1024" s="2" customFormat="1" ht="38.25" x14ac:dyDescent="0.25">
      <c r="A1497" s="10" t="s">
        <v>20</v>
      </c>
      <c r="B1497" s="10">
        <v>15415</v>
      </c>
      <c r="C1497" s="10" t="s">
        <v>237</v>
      </c>
      <c r="D1497" s="27" t="s">
        <v>2188</v>
      </c>
      <c r="E1497" s="12" t="s">
        <v>257</v>
      </c>
      <c r="F1497" s="12" t="s">
        <v>254</v>
      </c>
      <c r="G1497" s="13">
        <v>45626</v>
      </c>
      <c r="H1497" s="14">
        <v>770</v>
      </c>
      <c r="I1497" s="15"/>
      <c r="J1497" s="16" t="s">
        <v>2194</v>
      </c>
      <c r="K1497" s="17">
        <v>304896</v>
      </c>
      <c r="L1497" s="18">
        <v>2024008440</v>
      </c>
      <c r="M1497" s="19"/>
      <c r="N1497" s="20">
        <v>0</v>
      </c>
      <c r="O1497" s="21">
        <v>0</v>
      </c>
      <c r="P1497" s="22">
        <v>0</v>
      </c>
      <c r="Q1497" s="23">
        <v>0</v>
      </c>
      <c r="R1497" s="24">
        <v>0</v>
      </c>
      <c r="S1497" s="25">
        <f t="shared" si="6"/>
        <v>770</v>
      </c>
      <c r="AMG1497"/>
      <c r="AMH1497"/>
      <c r="AMI1497"/>
      <c r="AMJ1497"/>
    </row>
    <row r="1498" spans="1:1024" s="2" customFormat="1" ht="38.25" x14ac:dyDescent="0.25">
      <c r="A1498" s="10" t="s">
        <v>20</v>
      </c>
      <c r="B1498" s="10">
        <v>15416</v>
      </c>
      <c r="C1498" s="10" t="s">
        <v>237</v>
      </c>
      <c r="D1498" s="27" t="s">
        <v>2188</v>
      </c>
      <c r="E1498" s="12" t="s">
        <v>257</v>
      </c>
      <c r="F1498" s="12" t="s">
        <v>254</v>
      </c>
      <c r="G1498" s="13">
        <v>45626</v>
      </c>
      <c r="H1498" s="14">
        <v>770</v>
      </c>
      <c r="I1498" s="15"/>
      <c r="J1498" s="16" t="s">
        <v>2194</v>
      </c>
      <c r="K1498" s="17">
        <v>304896</v>
      </c>
      <c r="L1498" s="18">
        <v>2024008440</v>
      </c>
      <c r="M1498" s="19"/>
      <c r="N1498" s="20">
        <v>0</v>
      </c>
      <c r="O1498" s="21">
        <v>0</v>
      </c>
      <c r="P1498" s="22">
        <v>0</v>
      </c>
      <c r="Q1498" s="23">
        <v>0</v>
      </c>
      <c r="R1498" s="24">
        <v>0</v>
      </c>
      <c r="S1498" s="25">
        <f t="shared" si="6"/>
        <v>770</v>
      </c>
      <c r="AMG1498"/>
      <c r="AMH1498"/>
      <c r="AMI1498"/>
      <c r="AMJ1498"/>
    </row>
    <row r="1499" spans="1:1024" s="2" customFormat="1" ht="38.25" x14ac:dyDescent="0.25">
      <c r="A1499" s="10" t="s">
        <v>20</v>
      </c>
      <c r="B1499" s="10">
        <v>15417</v>
      </c>
      <c r="C1499" s="10" t="s">
        <v>237</v>
      </c>
      <c r="D1499" s="27" t="s">
        <v>2188</v>
      </c>
      <c r="E1499" s="12" t="s">
        <v>257</v>
      </c>
      <c r="F1499" s="12" t="s">
        <v>254</v>
      </c>
      <c r="G1499" s="13">
        <v>45626</v>
      </c>
      <c r="H1499" s="14">
        <v>770</v>
      </c>
      <c r="I1499" s="15"/>
      <c r="J1499" s="16" t="s">
        <v>2194</v>
      </c>
      <c r="K1499" s="17">
        <v>304896</v>
      </c>
      <c r="L1499" s="18">
        <v>2024008440</v>
      </c>
      <c r="M1499" s="19"/>
      <c r="N1499" s="20">
        <v>0</v>
      </c>
      <c r="O1499" s="21">
        <v>0</v>
      </c>
      <c r="P1499" s="22">
        <v>0</v>
      </c>
      <c r="Q1499" s="23">
        <v>0</v>
      </c>
      <c r="R1499" s="24">
        <v>0</v>
      </c>
      <c r="S1499" s="25">
        <f t="shared" si="6"/>
        <v>770</v>
      </c>
      <c r="AMG1499"/>
      <c r="AMH1499"/>
      <c r="AMI1499"/>
      <c r="AMJ1499"/>
    </row>
    <row r="1500" spans="1:1024" s="2" customFormat="1" ht="38.25" x14ac:dyDescent="0.25">
      <c r="A1500" s="10" t="s">
        <v>20</v>
      </c>
      <c r="B1500" s="10">
        <v>15418</v>
      </c>
      <c r="C1500" s="10" t="s">
        <v>237</v>
      </c>
      <c r="D1500" s="27" t="s">
        <v>2188</v>
      </c>
      <c r="E1500" s="12" t="s">
        <v>257</v>
      </c>
      <c r="F1500" s="12" t="s">
        <v>254</v>
      </c>
      <c r="G1500" s="13">
        <v>45626</v>
      </c>
      <c r="H1500" s="14">
        <v>770</v>
      </c>
      <c r="I1500" s="15"/>
      <c r="J1500" s="16" t="s">
        <v>2194</v>
      </c>
      <c r="K1500" s="17">
        <v>304896</v>
      </c>
      <c r="L1500" s="18">
        <v>2024008440</v>
      </c>
      <c r="M1500" s="19"/>
      <c r="N1500" s="20">
        <v>0</v>
      </c>
      <c r="O1500" s="21">
        <v>0</v>
      </c>
      <c r="P1500" s="22">
        <v>0</v>
      </c>
      <c r="Q1500" s="23">
        <v>0</v>
      </c>
      <c r="R1500" s="24">
        <v>0</v>
      </c>
      <c r="S1500" s="25">
        <f t="shared" si="6"/>
        <v>770</v>
      </c>
      <c r="AMG1500"/>
      <c r="AMH1500"/>
      <c r="AMI1500"/>
      <c r="AMJ1500"/>
    </row>
    <row r="1501" spans="1:1024" s="2" customFormat="1" ht="38.25" x14ac:dyDescent="0.25">
      <c r="A1501" s="10" t="s">
        <v>20</v>
      </c>
      <c r="B1501" s="10">
        <v>15419</v>
      </c>
      <c r="C1501" s="10" t="s">
        <v>237</v>
      </c>
      <c r="D1501" s="27" t="s">
        <v>2188</v>
      </c>
      <c r="E1501" s="12" t="s">
        <v>257</v>
      </c>
      <c r="F1501" s="12" t="s">
        <v>254</v>
      </c>
      <c r="G1501" s="13">
        <v>45626</v>
      </c>
      <c r="H1501" s="14">
        <v>770</v>
      </c>
      <c r="I1501" s="15"/>
      <c r="J1501" s="16" t="s">
        <v>2194</v>
      </c>
      <c r="K1501" s="17">
        <v>304896</v>
      </c>
      <c r="L1501" s="18">
        <v>2024008440</v>
      </c>
      <c r="M1501" s="19"/>
      <c r="N1501" s="20">
        <v>0</v>
      </c>
      <c r="O1501" s="21">
        <v>0</v>
      </c>
      <c r="P1501" s="22">
        <v>0</v>
      </c>
      <c r="Q1501" s="23">
        <v>0</v>
      </c>
      <c r="R1501" s="24">
        <v>0</v>
      </c>
      <c r="S1501" s="25">
        <f t="shared" ref="S1501:S1522" si="7">H1501</f>
        <v>770</v>
      </c>
      <c r="AMG1501"/>
      <c r="AMH1501"/>
      <c r="AMI1501"/>
      <c r="AMJ1501"/>
    </row>
    <row r="1502" spans="1:1024" s="2" customFormat="1" ht="38.25" x14ac:dyDescent="0.25">
      <c r="A1502" s="10" t="s">
        <v>20</v>
      </c>
      <c r="B1502" s="10">
        <v>15420</v>
      </c>
      <c r="C1502" s="10" t="s">
        <v>237</v>
      </c>
      <c r="D1502" s="27" t="s">
        <v>2188</v>
      </c>
      <c r="E1502" s="12" t="s">
        <v>257</v>
      </c>
      <c r="F1502" s="12" t="s">
        <v>254</v>
      </c>
      <c r="G1502" s="13">
        <v>45626</v>
      </c>
      <c r="H1502" s="14">
        <v>770</v>
      </c>
      <c r="I1502" s="15"/>
      <c r="J1502" s="16" t="s">
        <v>2194</v>
      </c>
      <c r="K1502" s="17">
        <v>304896</v>
      </c>
      <c r="L1502" s="18">
        <v>2024008440</v>
      </c>
      <c r="M1502" s="19"/>
      <c r="N1502" s="20">
        <v>0</v>
      </c>
      <c r="O1502" s="21">
        <v>0</v>
      </c>
      <c r="P1502" s="22">
        <v>0</v>
      </c>
      <c r="Q1502" s="23">
        <v>0</v>
      </c>
      <c r="R1502" s="24">
        <v>0</v>
      </c>
      <c r="S1502" s="25">
        <f t="shared" si="7"/>
        <v>770</v>
      </c>
      <c r="AMG1502"/>
      <c r="AMH1502"/>
      <c r="AMI1502"/>
      <c r="AMJ1502"/>
    </row>
    <row r="1503" spans="1:1024" s="2" customFormat="1" ht="38.25" x14ac:dyDescent="0.25">
      <c r="A1503" s="10" t="s">
        <v>20</v>
      </c>
      <c r="B1503" s="10">
        <v>15421</v>
      </c>
      <c r="C1503" s="10" t="s">
        <v>237</v>
      </c>
      <c r="D1503" s="27" t="s">
        <v>2188</v>
      </c>
      <c r="E1503" s="12" t="s">
        <v>257</v>
      </c>
      <c r="F1503" s="12" t="s">
        <v>254</v>
      </c>
      <c r="G1503" s="13">
        <v>45626</v>
      </c>
      <c r="H1503" s="14">
        <v>770</v>
      </c>
      <c r="I1503" s="15"/>
      <c r="J1503" s="16" t="s">
        <v>2194</v>
      </c>
      <c r="K1503" s="17">
        <v>304896</v>
      </c>
      <c r="L1503" s="18">
        <v>2024008440</v>
      </c>
      <c r="M1503" s="19"/>
      <c r="N1503" s="20">
        <v>0</v>
      </c>
      <c r="O1503" s="21">
        <v>0</v>
      </c>
      <c r="P1503" s="22">
        <v>0</v>
      </c>
      <c r="Q1503" s="23">
        <v>0</v>
      </c>
      <c r="R1503" s="24">
        <v>0</v>
      </c>
      <c r="S1503" s="25">
        <f t="shared" si="7"/>
        <v>770</v>
      </c>
      <c r="AMG1503"/>
      <c r="AMH1503"/>
      <c r="AMI1503"/>
      <c r="AMJ1503"/>
    </row>
    <row r="1504" spans="1:1024" s="2" customFormat="1" ht="38.25" x14ac:dyDescent="0.25">
      <c r="A1504" s="10" t="s">
        <v>20</v>
      </c>
      <c r="B1504" s="10">
        <v>15422</v>
      </c>
      <c r="C1504" s="10" t="s">
        <v>237</v>
      </c>
      <c r="D1504" s="27" t="s">
        <v>2188</v>
      </c>
      <c r="E1504" s="12" t="s">
        <v>257</v>
      </c>
      <c r="F1504" s="12" t="s">
        <v>254</v>
      </c>
      <c r="G1504" s="13">
        <v>45626</v>
      </c>
      <c r="H1504" s="14">
        <v>770</v>
      </c>
      <c r="I1504" s="15"/>
      <c r="J1504" s="16" t="s">
        <v>2194</v>
      </c>
      <c r="K1504" s="17">
        <v>304896</v>
      </c>
      <c r="L1504" s="18">
        <v>2024008440</v>
      </c>
      <c r="M1504" s="19"/>
      <c r="N1504" s="20">
        <v>0</v>
      </c>
      <c r="O1504" s="21">
        <v>0</v>
      </c>
      <c r="P1504" s="22">
        <v>0</v>
      </c>
      <c r="Q1504" s="23">
        <v>0</v>
      </c>
      <c r="R1504" s="24">
        <v>0</v>
      </c>
      <c r="S1504" s="25">
        <f t="shared" si="7"/>
        <v>770</v>
      </c>
      <c r="AMG1504"/>
      <c r="AMH1504"/>
      <c r="AMI1504"/>
      <c r="AMJ1504"/>
    </row>
    <row r="1505" spans="1:1024" s="2" customFormat="1" ht="38.25" x14ac:dyDescent="0.25">
      <c r="A1505" s="10" t="s">
        <v>20</v>
      </c>
      <c r="B1505" s="10">
        <v>15423</v>
      </c>
      <c r="C1505" s="10" t="s">
        <v>237</v>
      </c>
      <c r="D1505" s="27" t="s">
        <v>2188</v>
      </c>
      <c r="E1505" s="12" t="s">
        <v>257</v>
      </c>
      <c r="F1505" s="12" t="s">
        <v>254</v>
      </c>
      <c r="G1505" s="13">
        <v>45626</v>
      </c>
      <c r="H1505" s="14">
        <v>770</v>
      </c>
      <c r="I1505" s="15"/>
      <c r="J1505" s="16" t="s">
        <v>2194</v>
      </c>
      <c r="K1505" s="17">
        <v>304896</v>
      </c>
      <c r="L1505" s="18">
        <v>2024008440</v>
      </c>
      <c r="M1505" s="19"/>
      <c r="N1505" s="20">
        <v>0</v>
      </c>
      <c r="O1505" s="21">
        <v>0</v>
      </c>
      <c r="P1505" s="22">
        <v>0</v>
      </c>
      <c r="Q1505" s="23">
        <v>0</v>
      </c>
      <c r="R1505" s="24">
        <v>0</v>
      </c>
      <c r="S1505" s="25">
        <f t="shared" si="7"/>
        <v>770</v>
      </c>
      <c r="AMG1505"/>
      <c r="AMH1505"/>
      <c r="AMI1505"/>
      <c r="AMJ1505"/>
    </row>
    <row r="1506" spans="1:1024" s="2" customFormat="1" ht="38.25" x14ac:dyDescent="0.25">
      <c r="A1506" s="10" t="s">
        <v>20</v>
      </c>
      <c r="B1506" s="10">
        <v>15424</v>
      </c>
      <c r="C1506" s="10" t="s">
        <v>237</v>
      </c>
      <c r="D1506" s="27" t="s">
        <v>2188</v>
      </c>
      <c r="E1506" s="12" t="s">
        <v>257</v>
      </c>
      <c r="F1506" s="12" t="s">
        <v>254</v>
      </c>
      <c r="G1506" s="13">
        <v>45626</v>
      </c>
      <c r="H1506" s="14">
        <v>770</v>
      </c>
      <c r="I1506" s="15"/>
      <c r="J1506" s="16" t="s">
        <v>2194</v>
      </c>
      <c r="K1506" s="17">
        <v>304896</v>
      </c>
      <c r="L1506" s="18">
        <v>2024008440</v>
      </c>
      <c r="M1506" s="19"/>
      <c r="N1506" s="20">
        <v>0</v>
      </c>
      <c r="O1506" s="21">
        <v>0</v>
      </c>
      <c r="P1506" s="22">
        <v>0</v>
      </c>
      <c r="Q1506" s="23">
        <v>0</v>
      </c>
      <c r="R1506" s="24">
        <v>0</v>
      </c>
      <c r="S1506" s="25">
        <f t="shared" si="7"/>
        <v>770</v>
      </c>
      <c r="AMG1506"/>
      <c r="AMH1506"/>
      <c r="AMI1506"/>
      <c r="AMJ1506"/>
    </row>
    <row r="1507" spans="1:1024" s="2" customFormat="1" ht="38.25" x14ac:dyDescent="0.25">
      <c r="A1507" s="10" t="s">
        <v>20</v>
      </c>
      <c r="B1507" s="10">
        <v>15425</v>
      </c>
      <c r="C1507" s="10" t="s">
        <v>237</v>
      </c>
      <c r="D1507" s="27" t="s">
        <v>2188</v>
      </c>
      <c r="E1507" s="12" t="s">
        <v>257</v>
      </c>
      <c r="F1507" s="12" t="s">
        <v>254</v>
      </c>
      <c r="G1507" s="13">
        <v>45626</v>
      </c>
      <c r="H1507" s="14">
        <v>770</v>
      </c>
      <c r="I1507" s="15"/>
      <c r="J1507" s="16" t="s">
        <v>2194</v>
      </c>
      <c r="K1507" s="17">
        <v>304896</v>
      </c>
      <c r="L1507" s="18">
        <v>2024008440</v>
      </c>
      <c r="M1507" s="19"/>
      <c r="N1507" s="20">
        <v>0</v>
      </c>
      <c r="O1507" s="21">
        <v>0</v>
      </c>
      <c r="P1507" s="22">
        <v>0</v>
      </c>
      <c r="Q1507" s="23">
        <v>0</v>
      </c>
      <c r="R1507" s="24">
        <v>0</v>
      </c>
      <c r="S1507" s="25">
        <f t="shared" si="7"/>
        <v>770</v>
      </c>
      <c r="AMG1507"/>
      <c r="AMH1507"/>
      <c r="AMI1507"/>
      <c r="AMJ1507"/>
    </row>
    <row r="1508" spans="1:1024" s="2" customFormat="1" ht="38.25" x14ac:dyDescent="0.25">
      <c r="A1508" s="10" t="s">
        <v>20</v>
      </c>
      <c r="B1508" s="10">
        <v>15426</v>
      </c>
      <c r="C1508" s="10" t="s">
        <v>237</v>
      </c>
      <c r="D1508" s="27" t="s">
        <v>2188</v>
      </c>
      <c r="E1508" s="12" t="s">
        <v>2192</v>
      </c>
      <c r="F1508" s="12" t="s">
        <v>254</v>
      </c>
      <c r="G1508" s="13">
        <v>45626</v>
      </c>
      <c r="H1508" s="14">
        <v>770</v>
      </c>
      <c r="I1508" s="15"/>
      <c r="J1508" s="16" t="s">
        <v>2194</v>
      </c>
      <c r="K1508" s="17">
        <v>304896</v>
      </c>
      <c r="L1508" s="18">
        <v>2024008440</v>
      </c>
      <c r="M1508" s="19"/>
      <c r="N1508" s="20">
        <v>0</v>
      </c>
      <c r="O1508" s="21">
        <v>0</v>
      </c>
      <c r="P1508" s="22">
        <v>0</v>
      </c>
      <c r="Q1508" s="23">
        <v>0</v>
      </c>
      <c r="R1508" s="24">
        <v>0</v>
      </c>
      <c r="S1508" s="25">
        <f t="shared" si="7"/>
        <v>770</v>
      </c>
      <c r="AMG1508"/>
      <c r="AMH1508"/>
      <c r="AMI1508"/>
      <c r="AMJ1508"/>
    </row>
    <row r="1509" spans="1:1024" s="2" customFormat="1" ht="38.25" x14ac:dyDescent="0.25">
      <c r="A1509" s="10" t="s">
        <v>20</v>
      </c>
      <c r="B1509" s="10">
        <v>15427</v>
      </c>
      <c r="C1509" s="10" t="s">
        <v>237</v>
      </c>
      <c r="D1509" s="27" t="s">
        <v>2188</v>
      </c>
      <c r="E1509" s="12" t="s">
        <v>257</v>
      </c>
      <c r="F1509" s="12" t="s">
        <v>254</v>
      </c>
      <c r="G1509" s="13">
        <v>45626</v>
      </c>
      <c r="H1509" s="14">
        <v>770</v>
      </c>
      <c r="I1509" s="15"/>
      <c r="J1509" s="16" t="s">
        <v>2194</v>
      </c>
      <c r="K1509" s="17">
        <v>304896</v>
      </c>
      <c r="L1509" s="18">
        <v>2024008440</v>
      </c>
      <c r="M1509" s="19"/>
      <c r="N1509" s="20">
        <v>0</v>
      </c>
      <c r="O1509" s="21">
        <v>0</v>
      </c>
      <c r="P1509" s="22">
        <v>0</v>
      </c>
      <c r="Q1509" s="23">
        <v>0</v>
      </c>
      <c r="R1509" s="24">
        <v>0</v>
      </c>
      <c r="S1509" s="25">
        <f t="shared" si="7"/>
        <v>770</v>
      </c>
      <c r="AMG1509"/>
      <c r="AMH1509"/>
      <c r="AMI1509"/>
      <c r="AMJ1509"/>
    </row>
    <row r="1510" spans="1:1024" s="2" customFormat="1" ht="38.25" x14ac:dyDescent="0.25">
      <c r="A1510" s="10" t="s">
        <v>20</v>
      </c>
      <c r="B1510" s="10">
        <v>15428</v>
      </c>
      <c r="C1510" s="10" t="s">
        <v>237</v>
      </c>
      <c r="D1510" s="27" t="s">
        <v>2188</v>
      </c>
      <c r="E1510" s="12" t="s">
        <v>257</v>
      </c>
      <c r="F1510" s="12" t="s">
        <v>254</v>
      </c>
      <c r="G1510" s="13">
        <v>45626</v>
      </c>
      <c r="H1510" s="14">
        <v>770</v>
      </c>
      <c r="I1510" s="15"/>
      <c r="J1510" s="16" t="s">
        <v>2194</v>
      </c>
      <c r="K1510" s="17">
        <v>304896</v>
      </c>
      <c r="L1510" s="18">
        <v>2024008440</v>
      </c>
      <c r="M1510" s="19"/>
      <c r="N1510" s="20">
        <v>0</v>
      </c>
      <c r="O1510" s="21">
        <v>0</v>
      </c>
      <c r="P1510" s="22">
        <v>0</v>
      </c>
      <c r="Q1510" s="23">
        <v>0</v>
      </c>
      <c r="R1510" s="24">
        <v>0</v>
      </c>
      <c r="S1510" s="25">
        <f t="shared" si="7"/>
        <v>770</v>
      </c>
      <c r="AMG1510"/>
      <c r="AMH1510"/>
      <c r="AMI1510"/>
      <c r="AMJ1510"/>
    </row>
    <row r="1511" spans="1:1024" s="2" customFormat="1" ht="38.25" x14ac:dyDescent="0.25">
      <c r="A1511" s="10" t="s">
        <v>20</v>
      </c>
      <c r="B1511" s="10">
        <v>15429</v>
      </c>
      <c r="C1511" s="10" t="s">
        <v>237</v>
      </c>
      <c r="D1511" s="27" t="s">
        <v>2189</v>
      </c>
      <c r="E1511" s="12" t="s">
        <v>2191</v>
      </c>
      <c r="F1511" s="12" t="s">
        <v>254</v>
      </c>
      <c r="G1511" s="13">
        <v>45626</v>
      </c>
      <c r="H1511" s="14">
        <v>5100</v>
      </c>
      <c r="I1511" s="15"/>
      <c r="J1511" s="16" t="s">
        <v>2194</v>
      </c>
      <c r="K1511" s="17">
        <v>304896</v>
      </c>
      <c r="L1511" s="18">
        <v>2024008440</v>
      </c>
      <c r="M1511" s="19"/>
      <c r="N1511" s="20">
        <v>0</v>
      </c>
      <c r="O1511" s="21">
        <v>0</v>
      </c>
      <c r="P1511" s="22">
        <v>0</v>
      </c>
      <c r="Q1511" s="23">
        <v>0</v>
      </c>
      <c r="R1511" s="24">
        <v>0</v>
      </c>
      <c r="S1511" s="25">
        <f t="shared" si="7"/>
        <v>5100</v>
      </c>
      <c r="AMG1511"/>
      <c r="AMH1511"/>
      <c r="AMI1511"/>
      <c r="AMJ1511"/>
    </row>
    <row r="1512" spans="1:1024" s="2" customFormat="1" ht="38.25" x14ac:dyDescent="0.25">
      <c r="A1512" s="10" t="s">
        <v>20</v>
      </c>
      <c r="B1512" s="10">
        <v>15430</v>
      </c>
      <c r="C1512" s="10" t="s">
        <v>237</v>
      </c>
      <c r="D1512" s="27" t="s">
        <v>2189</v>
      </c>
      <c r="E1512" s="12" t="s">
        <v>2191</v>
      </c>
      <c r="F1512" s="12" t="s">
        <v>254</v>
      </c>
      <c r="G1512" s="13">
        <v>45626</v>
      </c>
      <c r="H1512" s="14">
        <v>5100</v>
      </c>
      <c r="I1512" s="15"/>
      <c r="J1512" s="16" t="s">
        <v>2194</v>
      </c>
      <c r="K1512" s="17">
        <v>304896</v>
      </c>
      <c r="L1512" s="18">
        <v>2024008440</v>
      </c>
      <c r="M1512" s="19"/>
      <c r="N1512" s="20">
        <v>0</v>
      </c>
      <c r="O1512" s="21">
        <v>0</v>
      </c>
      <c r="P1512" s="22">
        <v>0</v>
      </c>
      <c r="Q1512" s="23">
        <v>0</v>
      </c>
      <c r="R1512" s="24">
        <v>0</v>
      </c>
      <c r="S1512" s="25">
        <f t="shared" si="7"/>
        <v>5100</v>
      </c>
      <c r="AMG1512"/>
      <c r="AMH1512"/>
      <c r="AMI1512"/>
      <c r="AMJ1512"/>
    </row>
    <row r="1513" spans="1:1024" s="2" customFormat="1" ht="63.75" x14ac:dyDescent="0.25">
      <c r="A1513" s="10" t="s">
        <v>20</v>
      </c>
      <c r="B1513" s="10">
        <v>15431</v>
      </c>
      <c r="C1513" s="10" t="s">
        <v>237</v>
      </c>
      <c r="D1513" s="27" t="s">
        <v>2190</v>
      </c>
      <c r="E1513" s="12" t="s">
        <v>2192</v>
      </c>
      <c r="F1513" s="12" t="s">
        <v>254</v>
      </c>
      <c r="G1513" s="13">
        <v>45626</v>
      </c>
      <c r="H1513" s="14">
        <v>3650</v>
      </c>
      <c r="I1513" s="15"/>
      <c r="J1513" s="16" t="s">
        <v>2194</v>
      </c>
      <c r="K1513" s="17">
        <v>304896</v>
      </c>
      <c r="L1513" s="18">
        <v>2024008440</v>
      </c>
      <c r="M1513" s="19"/>
      <c r="N1513" s="20">
        <v>0</v>
      </c>
      <c r="O1513" s="21">
        <v>0</v>
      </c>
      <c r="P1513" s="22">
        <v>0</v>
      </c>
      <c r="Q1513" s="23">
        <v>0</v>
      </c>
      <c r="R1513" s="24">
        <v>0</v>
      </c>
      <c r="S1513" s="25">
        <f t="shared" si="7"/>
        <v>3650</v>
      </c>
      <c r="AMG1513"/>
      <c r="AMH1513"/>
      <c r="AMI1513"/>
      <c r="AMJ1513"/>
    </row>
    <row r="1514" spans="1:1024" s="2" customFormat="1" ht="63.75" x14ac:dyDescent="0.25">
      <c r="A1514" s="10" t="s">
        <v>20</v>
      </c>
      <c r="B1514" s="10">
        <v>15432</v>
      </c>
      <c r="C1514" s="10" t="s">
        <v>237</v>
      </c>
      <c r="D1514" s="27" t="s">
        <v>2190</v>
      </c>
      <c r="E1514" s="12" t="s">
        <v>2192</v>
      </c>
      <c r="F1514" s="12" t="s">
        <v>254</v>
      </c>
      <c r="G1514" s="13">
        <v>45626</v>
      </c>
      <c r="H1514" s="14">
        <v>3650</v>
      </c>
      <c r="I1514" s="15"/>
      <c r="J1514" s="16" t="s">
        <v>2194</v>
      </c>
      <c r="K1514" s="17">
        <v>304896</v>
      </c>
      <c r="L1514" s="18">
        <v>2024008440</v>
      </c>
      <c r="M1514" s="19"/>
      <c r="N1514" s="20">
        <v>0</v>
      </c>
      <c r="O1514" s="21">
        <v>0</v>
      </c>
      <c r="P1514" s="22">
        <v>0</v>
      </c>
      <c r="Q1514" s="23">
        <v>0</v>
      </c>
      <c r="R1514" s="24">
        <v>0</v>
      </c>
      <c r="S1514" s="25">
        <f t="shared" si="7"/>
        <v>3650</v>
      </c>
      <c r="AMG1514"/>
      <c r="AMH1514"/>
      <c r="AMI1514"/>
      <c r="AMJ1514"/>
    </row>
    <row r="1515" spans="1:1024" s="2" customFormat="1" ht="63.75" x14ac:dyDescent="0.25">
      <c r="A1515" s="10" t="s">
        <v>20</v>
      </c>
      <c r="B1515" s="10">
        <v>15433</v>
      </c>
      <c r="C1515" s="10" t="s">
        <v>237</v>
      </c>
      <c r="D1515" s="27" t="s">
        <v>2190</v>
      </c>
      <c r="E1515" s="12" t="s">
        <v>2193</v>
      </c>
      <c r="F1515" s="12" t="s">
        <v>254</v>
      </c>
      <c r="G1515" s="13">
        <v>45626</v>
      </c>
      <c r="H1515" s="14">
        <v>3650</v>
      </c>
      <c r="I1515" s="15"/>
      <c r="J1515" s="16" t="s">
        <v>2194</v>
      </c>
      <c r="K1515" s="17">
        <v>304896</v>
      </c>
      <c r="L1515" s="18">
        <v>2024008440</v>
      </c>
      <c r="M1515" s="19"/>
      <c r="N1515" s="20">
        <v>0</v>
      </c>
      <c r="O1515" s="21">
        <v>0</v>
      </c>
      <c r="P1515" s="22">
        <v>0</v>
      </c>
      <c r="Q1515" s="23">
        <v>0</v>
      </c>
      <c r="R1515" s="24">
        <v>0</v>
      </c>
      <c r="S1515" s="25">
        <f t="shared" si="7"/>
        <v>3650</v>
      </c>
      <c r="AMG1515"/>
      <c r="AMH1515"/>
      <c r="AMI1515"/>
      <c r="AMJ1515"/>
    </row>
    <row r="1516" spans="1:1024" s="2" customFormat="1" ht="63.75" x14ac:dyDescent="0.25">
      <c r="A1516" s="10" t="s">
        <v>20</v>
      </c>
      <c r="B1516" s="10">
        <v>15434</v>
      </c>
      <c r="C1516" s="10" t="s">
        <v>237</v>
      </c>
      <c r="D1516" s="27" t="s">
        <v>2190</v>
      </c>
      <c r="E1516" s="12" t="s">
        <v>2193</v>
      </c>
      <c r="F1516" s="12" t="s">
        <v>254</v>
      </c>
      <c r="G1516" s="13">
        <v>45626</v>
      </c>
      <c r="H1516" s="14">
        <v>3650</v>
      </c>
      <c r="I1516" s="15"/>
      <c r="J1516" s="16" t="s">
        <v>2194</v>
      </c>
      <c r="K1516" s="17">
        <v>304896</v>
      </c>
      <c r="L1516" s="18">
        <v>2024008440</v>
      </c>
      <c r="M1516" s="19"/>
      <c r="N1516" s="20">
        <v>0</v>
      </c>
      <c r="O1516" s="21">
        <v>0</v>
      </c>
      <c r="P1516" s="22">
        <v>0</v>
      </c>
      <c r="Q1516" s="23">
        <v>0</v>
      </c>
      <c r="R1516" s="24">
        <v>0</v>
      </c>
      <c r="S1516" s="25">
        <f t="shared" si="7"/>
        <v>3650</v>
      </c>
      <c r="AMG1516"/>
      <c r="AMH1516"/>
      <c r="AMI1516"/>
      <c r="AMJ1516"/>
    </row>
    <row r="1517" spans="1:1024" s="2" customFormat="1" ht="63.75" x14ac:dyDescent="0.25">
      <c r="A1517" s="10" t="s">
        <v>20</v>
      </c>
      <c r="B1517" s="10">
        <v>15435</v>
      </c>
      <c r="C1517" s="10" t="s">
        <v>237</v>
      </c>
      <c r="D1517" s="27" t="s">
        <v>2190</v>
      </c>
      <c r="E1517" s="12" t="s">
        <v>257</v>
      </c>
      <c r="F1517" s="12" t="s">
        <v>254</v>
      </c>
      <c r="G1517" s="13">
        <v>45626</v>
      </c>
      <c r="H1517" s="14">
        <v>3650</v>
      </c>
      <c r="I1517" s="15"/>
      <c r="J1517" s="16" t="s">
        <v>2194</v>
      </c>
      <c r="K1517" s="17">
        <v>304896</v>
      </c>
      <c r="L1517" s="18">
        <v>2024008440</v>
      </c>
      <c r="M1517" s="19"/>
      <c r="N1517" s="20">
        <v>0</v>
      </c>
      <c r="O1517" s="21">
        <v>0</v>
      </c>
      <c r="P1517" s="22">
        <v>0</v>
      </c>
      <c r="Q1517" s="23">
        <v>0</v>
      </c>
      <c r="R1517" s="24">
        <v>0</v>
      </c>
      <c r="S1517" s="25">
        <f t="shared" si="7"/>
        <v>3650</v>
      </c>
      <c r="AMG1517"/>
      <c r="AMH1517"/>
      <c r="AMI1517"/>
      <c r="AMJ1517"/>
    </row>
    <row r="1518" spans="1:1024" s="2" customFormat="1" ht="63.75" x14ac:dyDescent="0.25">
      <c r="A1518" s="10" t="s">
        <v>20</v>
      </c>
      <c r="B1518" s="10">
        <v>15436</v>
      </c>
      <c r="C1518" s="10" t="s">
        <v>237</v>
      </c>
      <c r="D1518" s="27" t="s">
        <v>2190</v>
      </c>
      <c r="E1518" s="12" t="s">
        <v>257</v>
      </c>
      <c r="F1518" s="12" t="s">
        <v>254</v>
      </c>
      <c r="G1518" s="13">
        <v>45626</v>
      </c>
      <c r="H1518" s="14">
        <v>3650</v>
      </c>
      <c r="I1518" s="15"/>
      <c r="J1518" s="16" t="s">
        <v>2194</v>
      </c>
      <c r="K1518" s="17">
        <v>304896</v>
      </c>
      <c r="L1518" s="18">
        <v>2024008440</v>
      </c>
      <c r="M1518" s="19"/>
      <c r="N1518" s="20">
        <v>0</v>
      </c>
      <c r="O1518" s="21">
        <v>0</v>
      </c>
      <c r="P1518" s="22">
        <v>0</v>
      </c>
      <c r="Q1518" s="23">
        <v>0</v>
      </c>
      <c r="R1518" s="24">
        <v>0</v>
      </c>
      <c r="S1518" s="25">
        <f t="shared" si="7"/>
        <v>3650</v>
      </c>
      <c r="AMG1518"/>
      <c r="AMH1518"/>
      <c r="AMI1518"/>
      <c r="AMJ1518"/>
    </row>
    <row r="1519" spans="1:1024" s="2" customFormat="1" ht="63.75" x14ac:dyDescent="0.25">
      <c r="A1519" s="10" t="s">
        <v>20</v>
      </c>
      <c r="B1519" s="10">
        <v>15437</v>
      </c>
      <c r="C1519" s="10" t="s">
        <v>237</v>
      </c>
      <c r="D1519" s="27" t="s">
        <v>2190</v>
      </c>
      <c r="E1519" s="12" t="s">
        <v>257</v>
      </c>
      <c r="F1519" s="12" t="s">
        <v>254</v>
      </c>
      <c r="G1519" s="13">
        <v>45626</v>
      </c>
      <c r="H1519" s="14">
        <v>3650</v>
      </c>
      <c r="I1519" s="15"/>
      <c r="J1519" s="16" t="s">
        <v>2194</v>
      </c>
      <c r="K1519" s="17">
        <v>304896</v>
      </c>
      <c r="L1519" s="18">
        <v>2024008440</v>
      </c>
      <c r="M1519" s="19"/>
      <c r="N1519" s="20">
        <v>0</v>
      </c>
      <c r="O1519" s="21">
        <v>0</v>
      </c>
      <c r="P1519" s="22">
        <v>0</v>
      </c>
      <c r="Q1519" s="23">
        <v>0</v>
      </c>
      <c r="R1519" s="24">
        <v>0</v>
      </c>
      <c r="S1519" s="25">
        <f t="shared" si="7"/>
        <v>3650</v>
      </c>
      <c r="AMG1519"/>
      <c r="AMH1519"/>
      <c r="AMI1519"/>
      <c r="AMJ1519"/>
    </row>
    <row r="1520" spans="1:1024" s="2" customFormat="1" ht="63.75" x14ac:dyDescent="0.25">
      <c r="A1520" s="10" t="s">
        <v>20</v>
      </c>
      <c r="B1520" s="10">
        <v>15438</v>
      </c>
      <c r="C1520" s="10" t="s">
        <v>237</v>
      </c>
      <c r="D1520" s="27" t="s">
        <v>2190</v>
      </c>
      <c r="E1520" s="12" t="s">
        <v>257</v>
      </c>
      <c r="F1520" s="12" t="s">
        <v>254</v>
      </c>
      <c r="G1520" s="13">
        <v>45626</v>
      </c>
      <c r="H1520" s="14">
        <v>3650</v>
      </c>
      <c r="I1520" s="15"/>
      <c r="J1520" s="16" t="s">
        <v>2194</v>
      </c>
      <c r="K1520" s="17">
        <v>304896</v>
      </c>
      <c r="L1520" s="18">
        <v>2024008440</v>
      </c>
      <c r="M1520" s="19"/>
      <c r="N1520" s="20">
        <v>0</v>
      </c>
      <c r="O1520" s="21">
        <v>0</v>
      </c>
      <c r="P1520" s="22">
        <v>0</v>
      </c>
      <c r="Q1520" s="23">
        <v>0</v>
      </c>
      <c r="R1520" s="24">
        <v>0</v>
      </c>
      <c r="S1520" s="25">
        <f t="shared" si="7"/>
        <v>3650</v>
      </c>
      <c r="AMG1520"/>
      <c r="AMH1520"/>
      <c r="AMI1520"/>
      <c r="AMJ1520"/>
    </row>
    <row r="1521" spans="1:1024" s="2" customFormat="1" ht="63.75" x14ac:dyDescent="0.25">
      <c r="A1521" s="10" t="s">
        <v>20</v>
      </c>
      <c r="B1521" s="10">
        <v>15439</v>
      </c>
      <c r="C1521" s="10" t="s">
        <v>237</v>
      </c>
      <c r="D1521" s="27" t="s">
        <v>2190</v>
      </c>
      <c r="E1521" s="12" t="s">
        <v>257</v>
      </c>
      <c r="F1521" s="12" t="s">
        <v>254</v>
      </c>
      <c r="G1521" s="13">
        <v>45626</v>
      </c>
      <c r="H1521" s="14">
        <v>3650</v>
      </c>
      <c r="I1521" s="15"/>
      <c r="J1521" s="16" t="s">
        <v>2194</v>
      </c>
      <c r="K1521" s="17">
        <v>304896</v>
      </c>
      <c r="L1521" s="18">
        <v>2024008440</v>
      </c>
      <c r="M1521" s="19"/>
      <c r="N1521" s="20">
        <v>0</v>
      </c>
      <c r="O1521" s="21">
        <v>0</v>
      </c>
      <c r="P1521" s="22">
        <v>0</v>
      </c>
      <c r="Q1521" s="23">
        <v>0</v>
      </c>
      <c r="R1521" s="24">
        <v>0</v>
      </c>
      <c r="S1521" s="25">
        <f t="shared" si="7"/>
        <v>3650</v>
      </c>
      <c r="AMG1521"/>
      <c r="AMH1521"/>
      <c r="AMI1521"/>
      <c r="AMJ1521"/>
    </row>
    <row r="1522" spans="1:1024" s="2" customFormat="1" ht="63.75" x14ac:dyDescent="0.25">
      <c r="A1522" s="10" t="s">
        <v>20</v>
      </c>
      <c r="B1522" s="10">
        <v>15440</v>
      </c>
      <c r="C1522" s="10" t="s">
        <v>237</v>
      </c>
      <c r="D1522" s="27" t="s">
        <v>2190</v>
      </c>
      <c r="E1522" s="12" t="s">
        <v>257</v>
      </c>
      <c r="F1522" s="12" t="s">
        <v>254</v>
      </c>
      <c r="G1522" s="13">
        <v>45626</v>
      </c>
      <c r="H1522" s="14">
        <v>3650</v>
      </c>
      <c r="I1522" s="15"/>
      <c r="J1522" s="16" t="s">
        <v>2194</v>
      </c>
      <c r="K1522" s="17">
        <v>304896</v>
      </c>
      <c r="L1522" s="18">
        <v>2024008440</v>
      </c>
      <c r="M1522" s="19"/>
      <c r="N1522" s="20">
        <v>0</v>
      </c>
      <c r="O1522" s="21">
        <v>0</v>
      </c>
      <c r="P1522" s="22">
        <v>0</v>
      </c>
      <c r="Q1522" s="23">
        <v>0</v>
      </c>
      <c r="R1522" s="24">
        <v>0</v>
      </c>
      <c r="S1522" s="25">
        <f t="shared" si="7"/>
        <v>3650</v>
      </c>
      <c r="AMG1522"/>
      <c r="AMH1522"/>
      <c r="AMI1522"/>
      <c r="AMJ1522"/>
    </row>
    <row r="1523" spans="1:1024" s="2" customFormat="1" ht="58.15" customHeight="1" x14ac:dyDescent="0.25">
      <c r="A1523" s="28"/>
      <c r="B1523" s="28"/>
      <c r="C1523" s="28"/>
      <c r="D1523" s="29" t="s">
        <v>305</v>
      </c>
      <c r="E1523" s="30"/>
      <c r="F1523" s="30"/>
      <c r="G1523" s="30"/>
      <c r="H1523" s="31"/>
      <c r="I1523" s="30"/>
      <c r="J1523" s="30"/>
      <c r="K1523" s="30"/>
      <c r="L1523" s="30"/>
      <c r="M1523" s="30"/>
      <c r="N1523" s="30"/>
      <c r="O1523" s="30"/>
      <c r="P1523" s="30"/>
      <c r="Q1523" s="30"/>
      <c r="R1523" s="32"/>
      <c r="S1523" s="33">
        <f>SUM(S5:S1522)</f>
        <v>2026793.078305952</v>
      </c>
      <c r="AMG1523"/>
      <c r="AMH1523"/>
      <c r="AMI1523"/>
      <c r="AMJ1523"/>
    </row>
    <row r="1524" spans="1:1024" s="2" customFormat="1" ht="38.25" x14ac:dyDescent="0.25">
      <c r="A1524" s="10" t="s">
        <v>306</v>
      </c>
      <c r="B1524" s="11">
        <v>10290</v>
      </c>
      <c r="C1524" s="10">
        <f>VLOOKUP(B1524,[1]Planilha8!$X$4:$Y$6629,2,0)</f>
        <v>2041892</v>
      </c>
      <c r="D1524" s="12" t="s">
        <v>307</v>
      </c>
      <c r="E1524" s="12" t="str">
        <f>VLOOKUP(B1524,[1]Planilha8!$X$4:$Z$6629,3,0)</f>
        <v>CENTRO CIRÚRGICO</v>
      </c>
      <c r="F1524" s="12" t="str">
        <f>VLOOKUP(B1524,[1]Planilha8!$X$4:$AD$6629,7,0)</f>
        <v>BOM</v>
      </c>
      <c r="G1524" s="13">
        <v>41830</v>
      </c>
      <c r="H1524" s="14">
        <v>10374.44</v>
      </c>
      <c r="I1524" s="15" t="s">
        <v>22</v>
      </c>
      <c r="J1524" s="16" t="s">
        <v>308</v>
      </c>
      <c r="K1524" s="17">
        <v>27725</v>
      </c>
      <c r="L1524" s="18">
        <v>2014002564</v>
      </c>
      <c r="M1524" s="19">
        <v>43465</v>
      </c>
      <c r="N1524" s="20">
        <v>7639.5838333333404</v>
      </c>
      <c r="O1524" s="21">
        <v>0.25</v>
      </c>
      <c r="P1524" s="22">
        <v>2.0833333333333301E-2</v>
      </c>
      <c r="Q1524" s="23">
        <v>216.134166666667</v>
      </c>
      <c r="R1524" s="24">
        <v>7855.7179999999998</v>
      </c>
      <c r="S1524" s="25">
        <v>2518.7220000000002</v>
      </c>
      <c r="AMG1524"/>
      <c r="AMH1524"/>
      <c r="AMI1524"/>
      <c r="AMJ1524"/>
    </row>
    <row r="1525" spans="1:1024" s="2" customFormat="1" ht="25.5" x14ac:dyDescent="0.25">
      <c r="A1525" s="10" t="s">
        <v>306</v>
      </c>
      <c r="B1525" s="11">
        <v>10291</v>
      </c>
      <c r="C1525" s="10">
        <f>VLOOKUP(B1525,[1]Planilha8!$X$4:$Y$6629,2,0)</f>
        <v>2041893</v>
      </c>
      <c r="D1525" s="12" t="s">
        <v>309</v>
      </c>
      <c r="E1525" s="12" t="str">
        <f>VLOOKUP(B1525,[1]Planilha8!$X$4:$Z$6629,3,0)</f>
        <v>CENTRO CIRÚRGICO</v>
      </c>
      <c r="F1525" s="12" t="str">
        <f>VLOOKUP(B1525,[1]Planilha8!$X$4:$AD$6629,7,0)</f>
        <v>BOM</v>
      </c>
      <c r="G1525" s="13">
        <v>41830</v>
      </c>
      <c r="H1525" s="14">
        <v>6122.57</v>
      </c>
      <c r="I1525" s="15" t="s">
        <v>22</v>
      </c>
      <c r="J1525" s="16" t="s">
        <v>308</v>
      </c>
      <c r="K1525" s="17">
        <v>27726</v>
      </c>
      <c r="L1525" s="18">
        <v>2014002564</v>
      </c>
      <c r="M1525" s="19">
        <v>43465</v>
      </c>
      <c r="N1525" s="20">
        <v>4438.8879583333301</v>
      </c>
      <c r="O1525" s="21">
        <v>0.25</v>
      </c>
      <c r="P1525" s="22">
        <v>2.0833333333333301E-2</v>
      </c>
      <c r="Q1525" s="23">
        <v>127.553541666667</v>
      </c>
      <c r="R1525" s="24">
        <v>4566.4414999999999</v>
      </c>
      <c r="S1525" s="25">
        <v>1556.1285</v>
      </c>
      <c r="AMG1525"/>
      <c r="AMH1525"/>
      <c r="AMI1525"/>
      <c r="AMJ1525"/>
    </row>
    <row r="1526" spans="1:1024" s="2" customFormat="1" ht="38.25" x14ac:dyDescent="0.25">
      <c r="A1526" s="10" t="s">
        <v>306</v>
      </c>
      <c r="B1526" s="11">
        <v>10292</v>
      </c>
      <c r="C1526" s="10">
        <f>VLOOKUP(B1526,[1]Planilha8!$X$4:$Y$6629,2,0)</f>
        <v>2041891</v>
      </c>
      <c r="D1526" s="12" t="s">
        <v>310</v>
      </c>
      <c r="E1526" s="12" t="str">
        <f>VLOOKUP(B1526,[1]Planilha8!$X$4:$Z$6629,3,0)</f>
        <v>AMBULATÓRIO</v>
      </c>
      <c r="F1526" s="12" t="str">
        <f>VLOOKUP(B1526,[1]Planilha8!$X$4:$AD$6629,7,0)</f>
        <v>BOM</v>
      </c>
      <c r="G1526" s="13">
        <v>41830</v>
      </c>
      <c r="H1526" s="14">
        <v>1800</v>
      </c>
      <c r="I1526" s="15" t="s">
        <v>22</v>
      </c>
      <c r="J1526" s="16" t="s">
        <v>311</v>
      </c>
      <c r="K1526" s="17">
        <v>641</v>
      </c>
      <c r="L1526" s="18">
        <v>2014002564</v>
      </c>
      <c r="M1526" s="19">
        <v>43465</v>
      </c>
      <c r="N1526" s="20">
        <v>855</v>
      </c>
      <c r="O1526" s="21">
        <v>0.25</v>
      </c>
      <c r="P1526" s="22">
        <v>2.0833333333333301E-2</v>
      </c>
      <c r="Q1526" s="23">
        <v>37.5</v>
      </c>
      <c r="R1526" s="24">
        <v>892.5</v>
      </c>
      <c r="S1526" s="25">
        <v>907.5</v>
      </c>
      <c r="AMG1526"/>
      <c r="AMH1526"/>
      <c r="AMI1526"/>
      <c r="AMJ1526"/>
    </row>
    <row r="1527" spans="1:1024" s="2" customFormat="1" ht="38.25" x14ac:dyDescent="0.25">
      <c r="A1527" s="10" t="s">
        <v>306</v>
      </c>
      <c r="B1527" s="11">
        <v>10309</v>
      </c>
      <c r="C1527" s="10">
        <f>VLOOKUP(B1527,[1]Planilha8!$X$4:$Y$6629,2,0)</f>
        <v>2041912</v>
      </c>
      <c r="D1527" s="12" t="s">
        <v>312</v>
      </c>
      <c r="E1527" s="12" t="str">
        <f>VLOOKUP(B1527,[1]Planilha8!$X$4:$Z$6629,3,0)</f>
        <v>CENTRO CIRÚRGICO</v>
      </c>
      <c r="F1527" s="12" t="str">
        <f>VLOOKUP(B1527,[1]Planilha8!$X$4:$AD$6629,7,0)</f>
        <v>BOM</v>
      </c>
      <c r="G1527" s="13">
        <v>41873</v>
      </c>
      <c r="H1527" s="14">
        <v>537</v>
      </c>
      <c r="I1527" s="15" t="s">
        <v>22</v>
      </c>
      <c r="J1527" s="16" t="s">
        <v>72</v>
      </c>
      <c r="K1527" s="17">
        <v>296704</v>
      </c>
      <c r="L1527" s="18">
        <v>2014002564</v>
      </c>
      <c r="M1527" s="19">
        <v>43465</v>
      </c>
      <c r="N1527" s="20">
        <v>368.73333333333301</v>
      </c>
      <c r="O1527" s="21">
        <v>0.2</v>
      </c>
      <c r="P1527" s="22">
        <v>1.6666666666666701E-2</v>
      </c>
      <c r="Q1527" s="23">
        <v>8.9499999999999993</v>
      </c>
      <c r="R1527" s="24">
        <v>377.683333333333</v>
      </c>
      <c r="S1527" s="25">
        <v>159.316666666667</v>
      </c>
      <c r="AMG1527"/>
      <c r="AMH1527"/>
      <c r="AMI1527"/>
      <c r="AMJ1527"/>
    </row>
    <row r="1528" spans="1:1024" s="2" customFormat="1" ht="51" x14ac:dyDescent="0.25">
      <c r="A1528" s="10" t="s">
        <v>306</v>
      </c>
      <c r="B1528" s="11">
        <v>10310</v>
      </c>
      <c r="C1528" s="10">
        <f>VLOOKUP(B1528,[1]Planilha8!$X$4:$Y$6629,2,0)</f>
        <v>2041913</v>
      </c>
      <c r="D1528" s="12" t="s">
        <v>313</v>
      </c>
      <c r="E1528" s="12" t="str">
        <f>VLOOKUP(B1528,[1]Planilha8!$X$4:$Z$6629,3,0)</f>
        <v>CENTRAL DE MATERIAL E ESTERILIZAÇÃO</v>
      </c>
      <c r="F1528" s="12" t="str">
        <f>VLOOKUP(B1528,[1]Planilha8!$X$4:$AD$6629,7,0)</f>
        <v>BOM</v>
      </c>
      <c r="G1528" s="13">
        <v>41883</v>
      </c>
      <c r="H1528" s="14">
        <v>3650</v>
      </c>
      <c r="I1528" s="15" t="s">
        <v>22</v>
      </c>
      <c r="J1528" s="16" t="s">
        <v>314</v>
      </c>
      <c r="K1528" s="17">
        <v>320</v>
      </c>
      <c r="L1528" s="18">
        <v>2014002564</v>
      </c>
      <c r="M1528" s="19">
        <v>43465</v>
      </c>
      <c r="N1528" s="20">
        <v>1866.4583333333301</v>
      </c>
      <c r="O1528" s="21">
        <v>0.25</v>
      </c>
      <c r="P1528" s="22">
        <v>2.0833333333333301E-2</v>
      </c>
      <c r="Q1528" s="23">
        <v>76.0416666666667</v>
      </c>
      <c r="R1528" s="24">
        <v>1942.5</v>
      </c>
      <c r="S1528" s="25">
        <v>1707.5</v>
      </c>
      <c r="AMG1528"/>
      <c r="AMH1528"/>
      <c r="AMI1528"/>
      <c r="AMJ1528"/>
    </row>
    <row r="1529" spans="1:1024" s="2" customFormat="1" ht="51" x14ac:dyDescent="0.25">
      <c r="A1529" s="10" t="s">
        <v>306</v>
      </c>
      <c r="B1529" s="11">
        <v>10311</v>
      </c>
      <c r="C1529" s="10">
        <f>VLOOKUP(B1529,[1]Planilha8!$X$4:$Y$6629,2,0)</f>
        <v>2041914</v>
      </c>
      <c r="D1529" s="12" t="s">
        <v>313</v>
      </c>
      <c r="E1529" s="12" t="str">
        <f>VLOOKUP(B1529,[1]Planilha8!$X$4:$Z$6629,3,0)</f>
        <v>CENTRAL DE MATERIAL E ESTERILIZAÇÃO</v>
      </c>
      <c r="F1529" s="12" t="str">
        <f>VLOOKUP(B1529,[1]Planilha8!$X$4:$AD$6629,7,0)</f>
        <v>BOM</v>
      </c>
      <c r="G1529" s="13">
        <v>41883</v>
      </c>
      <c r="H1529" s="14">
        <v>3650</v>
      </c>
      <c r="I1529" s="15" t="s">
        <v>22</v>
      </c>
      <c r="J1529" s="16" t="s">
        <v>314</v>
      </c>
      <c r="K1529" s="17">
        <v>320</v>
      </c>
      <c r="L1529" s="18">
        <v>2014002564</v>
      </c>
      <c r="M1529" s="19">
        <v>43465</v>
      </c>
      <c r="N1529" s="20">
        <v>1866.4583333333301</v>
      </c>
      <c r="O1529" s="21">
        <v>0.25</v>
      </c>
      <c r="P1529" s="22">
        <v>2.0833333333333301E-2</v>
      </c>
      <c r="Q1529" s="23">
        <v>76.0416666666667</v>
      </c>
      <c r="R1529" s="24">
        <v>1942.5</v>
      </c>
      <c r="S1529" s="25">
        <v>1707.5</v>
      </c>
      <c r="AMG1529"/>
      <c r="AMH1529"/>
      <c r="AMI1529"/>
      <c r="AMJ1529"/>
    </row>
    <row r="1530" spans="1:1024" s="2" customFormat="1" ht="51" x14ac:dyDescent="0.25">
      <c r="A1530" s="10" t="s">
        <v>306</v>
      </c>
      <c r="B1530" s="11">
        <v>10312</v>
      </c>
      <c r="C1530" s="10">
        <f>VLOOKUP(B1530,[1]Planilha8!$X$4:$Y$6629,2,0)</f>
        <v>2041915</v>
      </c>
      <c r="D1530" s="12" t="s">
        <v>315</v>
      </c>
      <c r="E1530" s="12" t="str">
        <f>VLOOKUP(B1530,[1]Planilha8!$X$4:$Z$6629,3,0)</f>
        <v>CENTRAL DE MATERIAL E ESTERILIZAÇÃO</v>
      </c>
      <c r="F1530" s="12" t="str">
        <f>VLOOKUP(B1530,[1]Planilha8!$X$4:$AD$6629,7,0)</f>
        <v>BOM</v>
      </c>
      <c r="G1530" s="13">
        <v>41883</v>
      </c>
      <c r="H1530" s="14">
        <v>3950</v>
      </c>
      <c r="I1530" s="15" t="s">
        <v>22</v>
      </c>
      <c r="J1530" s="16" t="s">
        <v>314</v>
      </c>
      <c r="K1530" s="17">
        <v>320</v>
      </c>
      <c r="L1530" s="18">
        <v>2014002564</v>
      </c>
      <c r="M1530" s="19">
        <v>43465</v>
      </c>
      <c r="N1530" s="20">
        <v>2035.2083333333301</v>
      </c>
      <c r="O1530" s="21">
        <v>0.25</v>
      </c>
      <c r="P1530" s="22">
        <v>2.0833333333333301E-2</v>
      </c>
      <c r="Q1530" s="23">
        <v>82.2916666666667</v>
      </c>
      <c r="R1530" s="24">
        <v>2117.5</v>
      </c>
      <c r="S1530" s="25">
        <v>1832.5</v>
      </c>
      <c r="AMG1530"/>
      <c r="AMH1530"/>
      <c r="AMI1530"/>
      <c r="AMJ1530"/>
    </row>
    <row r="1531" spans="1:1024" s="2" customFormat="1" ht="38.25" x14ac:dyDescent="0.25">
      <c r="A1531" s="10" t="s">
        <v>306</v>
      </c>
      <c r="B1531" s="11">
        <v>10313</v>
      </c>
      <c r="C1531" s="10">
        <f>VLOOKUP(B1531,[1]Planilha8!$X$4:$Y$6629,2,0)</f>
        <v>2041916</v>
      </c>
      <c r="D1531" s="12" t="s">
        <v>316</v>
      </c>
      <c r="E1531" s="12" t="str">
        <f>VLOOKUP(B1531,[1]Planilha8!$X$4:$Z$6629,3,0)</f>
        <v>CENTRO CIRÚRGICO</v>
      </c>
      <c r="F1531" s="12" t="str">
        <f>VLOOKUP(B1531,[1]Planilha8!$X$4:$AD$6629,7,0)</f>
        <v>BOM</v>
      </c>
      <c r="G1531" s="13">
        <v>41883</v>
      </c>
      <c r="H1531" s="14">
        <v>4350</v>
      </c>
      <c r="I1531" s="15" t="s">
        <v>22</v>
      </c>
      <c r="J1531" s="16" t="s">
        <v>314</v>
      </c>
      <c r="K1531" s="17">
        <v>320</v>
      </c>
      <c r="L1531" s="18">
        <v>2014002564</v>
      </c>
      <c r="M1531" s="19">
        <v>43465</v>
      </c>
      <c r="N1531" s="20">
        <v>2248.5416666666702</v>
      </c>
      <c r="O1531" s="21">
        <v>0.25</v>
      </c>
      <c r="P1531" s="22">
        <v>2.0833333333333301E-2</v>
      </c>
      <c r="Q1531" s="23">
        <v>90.625</v>
      </c>
      <c r="R1531" s="24">
        <v>2339.1666666666702</v>
      </c>
      <c r="S1531" s="25">
        <v>2010.8333333333301</v>
      </c>
      <c r="AMG1531"/>
      <c r="AMH1531"/>
      <c r="AMI1531"/>
      <c r="AMJ1531"/>
    </row>
    <row r="1532" spans="1:1024" s="2" customFormat="1" ht="38.25" x14ac:dyDescent="0.25">
      <c r="A1532" s="10" t="s">
        <v>306</v>
      </c>
      <c r="B1532" s="11">
        <v>10314</v>
      </c>
      <c r="C1532" s="10">
        <f>VLOOKUP(B1532,[1]Planilha8!$X$4:$Y$6629,2,0)</f>
        <v>2041917</v>
      </c>
      <c r="D1532" s="12" t="s">
        <v>317</v>
      </c>
      <c r="E1532" s="12" t="str">
        <f>VLOOKUP(B1532,[1]Planilha8!$X$4:$Z$6629,3,0)</f>
        <v>CENTRO CIRÚRGICO</v>
      </c>
      <c r="F1532" s="12" t="str">
        <f>VLOOKUP(B1532,[1]Planilha8!$X$4:$AD$6629,7,0)</f>
        <v>BOM</v>
      </c>
      <c r="G1532" s="13">
        <v>41883</v>
      </c>
      <c r="H1532" s="14">
        <v>4350</v>
      </c>
      <c r="I1532" s="15" t="s">
        <v>22</v>
      </c>
      <c r="J1532" s="16" t="s">
        <v>314</v>
      </c>
      <c r="K1532" s="17">
        <v>320</v>
      </c>
      <c r="L1532" s="18">
        <v>2014002564</v>
      </c>
      <c r="M1532" s="19">
        <v>43465</v>
      </c>
      <c r="N1532" s="20">
        <v>2213.5416666666702</v>
      </c>
      <c r="O1532" s="21">
        <v>0.25</v>
      </c>
      <c r="P1532" s="22">
        <v>2.0833333333333301E-2</v>
      </c>
      <c r="Q1532" s="23">
        <v>90.625</v>
      </c>
      <c r="R1532" s="24">
        <v>2304.1666666666702</v>
      </c>
      <c r="S1532" s="25">
        <v>2045.8333333333301</v>
      </c>
      <c r="AMG1532"/>
      <c r="AMH1532"/>
      <c r="AMI1532"/>
      <c r="AMJ1532"/>
    </row>
    <row r="1533" spans="1:1024" s="2" customFormat="1" ht="38.25" x14ac:dyDescent="0.25">
      <c r="A1533" s="10" t="s">
        <v>306</v>
      </c>
      <c r="B1533" s="11">
        <v>10315</v>
      </c>
      <c r="C1533" s="10">
        <f>VLOOKUP(B1533,[1]Planilha8!$X$4:$Y$6629,2,0)</f>
        <v>2041918</v>
      </c>
      <c r="D1533" s="12" t="s">
        <v>318</v>
      </c>
      <c r="E1533" s="12" t="str">
        <f>VLOOKUP(B1533,[1]Planilha8!$X$4:$Z$6629,3,0)</f>
        <v>CENTRO CIRÚRGICO</v>
      </c>
      <c r="F1533" s="12" t="str">
        <f>VLOOKUP(B1533,[1]Planilha8!$X$4:$AD$6629,7,0)</f>
        <v>BOM</v>
      </c>
      <c r="G1533" s="13">
        <v>41883</v>
      </c>
      <c r="H1533" s="14">
        <v>23000</v>
      </c>
      <c r="I1533" s="15" t="s">
        <v>22</v>
      </c>
      <c r="J1533" s="16" t="s">
        <v>314</v>
      </c>
      <c r="K1533" s="17">
        <v>320</v>
      </c>
      <c r="L1533" s="18">
        <v>2014002564</v>
      </c>
      <c r="M1533" s="19">
        <v>43465</v>
      </c>
      <c r="N1533" s="20">
        <v>8518.3333333333303</v>
      </c>
      <c r="O1533" s="21">
        <v>0.14000000000000001</v>
      </c>
      <c r="P1533" s="22">
        <v>1.16666666666667E-2</v>
      </c>
      <c r="Q1533" s="23">
        <v>268.33333333333297</v>
      </c>
      <c r="R1533" s="24">
        <v>8786.6666666666697</v>
      </c>
      <c r="S1533" s="25">
        <v>14213.333333333299</v>
      </c>
      <c r="AMG1533"/>
      <c r="AMH1533"/>
      <c r="AMI1533"/>
      <c r="AMJ1533"/>
    </row>
    <row r="1534" spans="1:1024" s="2" customFormat="1" ht="38.25" x14ac:dyDescent="0.25">
      <c r="A1534" s="10" t="s">
        <v>306</v>
      </c>
      <c r="B1534" s="11">
        <v>10316</v>
      </c>
      <c r="C1534" s="10">
        <f>VLOOKUP(B1534,[1]Planilha8!$X$4:$Y$6629,2,0)</f>
        <v>2041919</v>
      </c>
      <c r="D1534" s="12" t="s">
        <v>319</v>
      </c>
      <c r="E1534" s="12" t="str">
        <f>VLOOKUP(B1534,[1]Planilha8!$X$4:$Z$6629,3,0)</f>
        <v>CENTRO CIRÚRGICO</v>
      </c>
      <c r="F1534" s="12" t="str">
        <f>VLOOKUP(B1534,[1]Planilha8!$X$4:$AD$6629,7,0)</f>
        <v>BOM</v>
      </c>
      <c r="G1534" s="13">
        <v>41883</v>
      </c>
      <c r="H1534" s="14">
        <v>7000</v>
      </c>
      <c r="I1534" s="15" t="s">
        <v>22</v>
      </c>
      <c r="J1534" s="16" t="s">
        <v>314</v>
      </c>
      <c r="K1534" s="17">
        <v>320</v>
      </c>
      <c r="L1534" s="18">
        <v>2014002564</v>
      </c>
      <c r="M1534" s="19">
        <v>43465</v>
      </c>
      <c r="N1534" s="20">
        <v>3470.8333333333298</v>
      </c>
      <c r="O1534" s="21">
        <v>0.25</v>
      </c>
      <c r="P1534" s="22">
        <v>2.0833333333333301E-2</v>
      </c>
      <c r="Q1534" s="23">
        <v>145.833333333333</v>
      </c>
      <c r="R1534" s="24">
        <v>3616.6666666666702</v>
      </c>
      <c r="S1534" s="25">
        <v>3383.3333333333298</v>
      </c>
      <c r="AMG1534"/>
      <c r="AMH1534"/>
      <c r="AMI1534"/>
      <c r="AMJ1534"/>
    </row>
    <row r="1535" spans="1:1024" s="2" customFormat="1" ht="38.25" x14ac:dyDescent="0.25">
      <c r="A1535" s="10" t="s">
        <v>306</v>
      </c>
      <c r="B1535" s="11">
        <v>10317</v>
      </c>
      <c r="C1535" s="10">
        <f>VLOOKUP(B1535,[1]Planilha8!$X$4:$Y$6629,2,0)</f>
        <v>2041920</v>
      </c>
      <c r="D1535" s="12" t="s">
        <v>320</v>
      </c>
      <c r="E1535" s="12" t="str">
        <f>VLOOKUP(B1535,[1]Planilha8!$X$4:$Z$6629,3,0)</f>
        <v>CENTRO CIRÚRGICO</v>
      </c>
      <c r="F1535" s="12" t="str">
        <f>VLOOKUP(B1535,[1]Planilha8!$X$4:$AD$6629,7,0)</f>
        <v>BOM</v>
      </c>
      <c r="G1535" s="13">
        <v>41883</v>
      </c>
      <c r="H1535" s="14">
        <v>4350</v>
      </c>
      <c r="I1535" s="15" t="s">
        <v>22</v>
      </c>
      <c r="J1535" s="16" t="s">
        <v>314</v>
      </c>
      <c r="K1535" s="17">
        <v>320</v>
      </c>
      <c r="L1535" s="18">
        <v>2014002564</v>
      </c>
      <c r="M1535" s="19">
        <v>43465</v>
      </c>
      <c r="N1535" s="20">
        <v>2260.2083333333298</v>
      </c>
      <c r="O1535" s="21">
        <v>0.25</v>
      </c>
      <c r="P1535" s="22">
        <v>2.0833333333333301E-2</v>
      </c>
      <c r="Q1535" s="23">
        <v>90.625</v>
      </c>
      <c r="R1535" s="24">
        <v>2350.8333333333298</v>
      </c>
      <c r="S1535" s="25">
        <v>1999.1666666666699</v>
      </c>
      <c r="AMG1535"/>
      <c r="AMH1535"/>
      <c r="AMI1535"/>
      <c r="AMJ1535"/>
    </row>
    <row r="1536" spans="1:1024" s="2" customFormat="1" ht="38.25" x14ac:dyDescent="0.25">
      <c r="A1536" s="10" t="s">
        <v>306</v>
      </c>
      <c r="B1536" s="11">
        <v>10318</v>
      </c>
      <c r="C1536" s="10">
        <f>VLOOKUP(B1536,[1]Planilha8!$X$4:$Y$6629,2,0)</f>
        <v>2041921</v>
      </c>
      <c r="D1536" s="12" t="s">
        <v>321</v>
      </c>
      <c r="E1536" s="12" t="str">
        <f>VLOOKUP(B1536,[1]Planilha8!$X$4:$Z$6629,3,0)</f>
        <v>CENTRO CIRÚRGICO</v>
      </c>
      <c r="F1536" s="12" t="str">
        <f>VLOOKUP(B1536,[1]Planilha8!$X$4:$AD$6629,7,0)</f>
        <v>BOM</v>
      </c>
      <c r="G1536" s="13">
        <v>41883</v>
      </c>
      <c r="H1536" s="14">
        <v>54497.07</v>
      </c>
      <c r="I1536" s="15" t="s">
        <v>22</v>
      </c>
      <c r="J1536" s="16" t="s">
        <v>322</v>
      </c>
      <c r="K1536" s="17">
        <v>54329</v>
      </c>
      <c r="L1536" s="18">
        <v>2014002564</v>
      </c>
      <c r="M1536" s="19">
        <v>43465</v>
      </c>
      <c r="N1536" s="20">
        <v>20959.480650000001</v>
      </c>
      <c r="O1536" s="21">
        <v>0.14000000000000001</v>
      </c>
      <c r="P1536" s="22">
        <v>1.16666666666667E-2</v>
      </c>
      <c r="Q1536" s="23">
        <v>635.79915000000005</v>
      </c>
      <c r="R1536" s="24">
        <v>21595.2798</v>
      </c>
      <c r="S1536" s="25">
        <v>32901.790200000003</v>
      </c>
      <c r="AMG1536"/>
      <c r="AMH1536"/>
      <c r="AMI1536"/>
      <c r="AMJ1536"/>
    </row>
    <row r="1537" spans="1:1024" s="2" customFormat="1" ht="38.25" x14ac:dyDescent="0.25">
      <c r="A1537" s="10" t="s">
        <v>306</v>
      </c>
      <c r="B1537" s="11">
        <v>10319</v>
      </c>
      <c r="C1537" s="10">
        <f>VLOOKUP(B1537,[1]Planilha8!$X$4:$Y$6629,2,0)</f>
        <v>2041922</v>
      </c>
      <c r="D1537" s="12" t="s">
        <v>323</v>
      </c>
      <c r="E1537" s="12" t="str">
        <f>VLOOKUP(B1537,[1]Planilha8!$X$4:$Z$6629,3,0)</f>
        <v>CENTRO CIRÚRGICO</v>
      </c>
      <c r="F1537" s="12" t="str">
        <f>VLOOKUP(B1537,[1]Planilha8!$X$4:$AD$6629,7,0)</f>
        <v>BOM</v>
      </c>
      <c r="G1537" s="13">
        <v>41883</v>
      </c>
      <c r="H1537" s="14">
        <v>21500</v>
      </c>
      <c r="I1537" s="15" t="s">
        <v>22</v>
      </c>
      <c r="J1537" s="16" t="s">
        <v>314</v>
      </c>
      <c r="K1537" s="17">
        <v>320</v>
      </c>
      <c r="L1537" s="18">
        <v>2014002564</v>
      </c>
      <c r="M1537" s="19">
        <v>43465</v>
      </c>
      <c r="N1537" s="20">
        <v>7592.5</v>
      </c>
      <c r="O1537" s="21">
        <v>0.14000000000000001</v>
      </c>
      <c r="P1537" s="22">
        <v>1.16666666666667E-2</v>
      </c>
      <c r="Q1537" s="23">
        <v>250.833333333333</v>
      </c>
      <c r="R1537" s="24">
        <v>7843.3333333333303</v>
      </c>
      <c r="S1537" s="25">
        <v>13656.666666666701</v>
      </c>
      <c r="AMG1537"/>
      <c r="AMH1537"/>
      <c r="AMI1537"/>
      <c r="AMJ1537"/>
    </row>
    <row r="1538" spans="1:1024" s="2" customFormat="1" ht="38.25" x14ac:dyDescent="0.25">
      <c r="A1538" s="10" t="s">
        <v>306</v>
      </c>
      <c r="B1538" s="11">
        <v>10320</v>
      </c>
      <c r="C1538" s="10">
        <f>VLOOKUP(B1538,[1]Planilha8!$X$4:$Y$6629,2,0)</f>
        <v>2041923</v>
      </c>
      <c r="D1538" s="12" t="s">
        <v>320</v>
      </c>
      <c r="E1538" s="12" t="str">
        <f>VLOOKUP(B1538,[1]Planilha8!$X$4:$Z$6629,3,0)</f>
        <v>CENTRO CIRÚRGICO</v>
      </c>
      <c r="F1538" s="12" t="str">
        <f>VLOOKUP(B1538,[1]Planilha8!$X$4:$AD$6629,7,0)</f>
        <v>BOM</v>
      </c>
      <c r="G1538" s="13">
        <v>41883</v>
      </c>
      <c r="H1538" s="14">
        <v>4350</v>
      </c>
      <c r="I1538" s="15" t="s">
        <v>22</v>
      </c>
      <c r="J1538" s="16" t="s">
        <v>314</v>
      </c>
      <c r="K1538" s="17">
        <v>320</v>
      </c>
      <c r="L1538" s="18">
        <v>2014002564</v>
      </c>
      <c r="M1538" s="19">
        <v>43465</v>
      </c>
      <c r="N1538" s="20">
        <v>2260.2083333333298</v>
      </c>
      <c r="O1538" s="21">
        <v>0.25</v>
      </c>
      <c r="P1538" s="22">
        <v>2.0833333333333301E-2</v>
      </c>
      <c r="Q1538" s="23">
        <v>90.625</v>
      </c>
      <c r="R1538" s="24">
        <v>2350.8333333333298</v>
      </c>
      <c r="S1538" s="25">
        <v>1999.1666666666699</v>
      </c>
      <c r="AMG1538"/>
      <c r="AMH1538"/>
      <c r="AMI1538"/>
      <c r="AMJ1538"/>
    </row>
    <row r="1539" spans="1:1024" s="2" customFormat="1" ht="38.25" x14ac:dyDescent="0.25">
      <c r="A1539" s="10" t="s">
        <v>306</v>
      </c>
      <c r="B1539" s="11">
        <v>10322</v>
      </c>
      <c r="C1539" s="10">
        <f>VLOOKUP(B1539,[1]Planilha8!$X$4:$Y$6629,2,0)</f>
        <v>2041924</v>
      </c>
      <c r="D1539" s="12" t="s">
        <v>319</v>
      </c>
      <c r="E1539" s="12" t="str">
        <f>VLOOKUP(B1539,[1]Planilha8!$X$4:$Z$6629,3,0)</f>
        <v>CENTRO CIRÚRGICO</v>
      </c>
      <c r="F1539" s="12" t="str">
        <f>VLOOKUP(B1539,[1]Planilha8!$X$4:$AD$6629,7,0)</f>
        <v>BOM</v>
      </c>
      <c r="G1539" s="13">
        <v>41883</v>
      </c>
      <c r="H1539" s="14">
        <v>7000</v>
      </c>
      <c r="I1539" s="15" t="s">
        <v>22</v>
      </c>
      <c r="J1539" s="16" t="s">
        <v>314</v>
      </c>
      <c r="K1539" s="17">
        <v>320</v>
      </c>
      <c r="L1539" s="18">
        <v>2014002564</v>
      </c>
      <c r="M1539" s="19">
        <v>43465</v>
      </c>
      <c r="N1539" s="20">
        <v>3470.8333333333298</v>
      </c>
      <c r="O1539" s="21">
        <v>0.25</v>
      </c>
      <c r="P1539" s="22">
        <v>2.0833333333333301E-2</v>
      </c>
      <c r="Q1539" s="23">
        <v>145.833333333333</v>
      </c>
      <c r="R1539" s="24">
        <v>3616.6666666666702</v>
      </c>
      <c r="S1539" s="25">
        <v>3383.3333333333298</v>
      </c>
      <c r="AMG1539"/>
      <c r="AMH1539"/>
      <c r="AMI1539"/>
      <c r="AMJ1539"/>
    </row>
    <row r="1540" spans="1:1024" s="2" customFormat="1" ht="25.5" x14ac:dyDescent="0.25">
      <c r="A1540" s="10" t="s">
        <v>306</v>
      </c>
      <c r="B1540" s="11">
        <v>10329</v>
      </c>
      <c r="C1540" s="10">
        <f>VLOOKUP(B1540,[1]Planilha8!$X$4:$Y$6629,2,0)</f>
        <v>2041926</v>
      </c>
      <c r="D1540" s="12" t="s">
        <v>324</v>
      </c>
      <c r="E1540" s="12" t="str">
        <f>VLOOKUP(B1540,[1]Planilha8!$X$4:$Z$6629,3,0)</f>
        <v>AMBULATÓRIO</v>
      </c>
      <c r="F1540" s="12" t="str">
        <f>VLOOKUP(B1540,[1]Planilha8!$X$4:$AD$6629,7,0)</f>
        <v>BOM</v>
      </c>
      <c r="G1540" s="13">
        <v>41891</v>
      </c>
      <c r="H1540" s="14">
        <v>1100</v>
      </c>
      <c r="I1540" s="15" t="s">
        <v>22</v>
      </c>
      <c r="J1540" s="16" t="s">
        <v>325</v>
      </c>
      <c r="K1540" s="17">
        <v>10241</v>
      </c>
      <c r="L1540" s="18">
        <v>2014003915</v>
      </c>
      <c r="M1540" s="19">
        <v>43465</v>
      </c>
      <c r="N1540" s="20">
        <v>548.75</v>
      </c>
      <c r="O1540" s="21">
        <v>0.25</v>
      </c>
      <c r="P1540" s="22">
        <v>2.0833333333333301E-2</v>
      </c>
      <c r="Q1540" s="23">
        <v>22.9166666666667</v>
      </c>
      <c r="R1540" s="24">
        <v>571.66666666666697</v>
      </c>
      <c r="S1540" s="25">
        <v>528.33333333333303</v>
      </c>
      <c r="AMG1540"/>
      <c r="AMH1540"/>
      <c r="AMI1540"/>
      <c r="AMJ1540"/>
    </row>
    <row r="1541" spans="1:1024" s="2" customFormat="1" ht="38.25" x14ac:dyDescent="0.25">
      <c r="A1541" s="10" t="s">
        <v>306</v>
      </c>
      <c r="B1541" s="11">
        <v>10330</v>
      </c>
      <c r="C1541" s="10">
        <f>VLOOKUP(B1541,[1]Planilha8!$X$4:$Y$6629,2,0)</f>
        <v>2041927</v>
      </c>
      <c r="D1541" s="12" t="s">
        <v>326</v>
      </c>
      <c r="E1541" s="12" t="str">
        <f>VLOOKUP(B1541,[1]Planilha8!$X$4:$Z$6629,3,0)</f>
        <v>CENTRO CIRÚRGICO</v>
      </c>
      <c r="F1541" s="12" t="str">
        <f>VLOOKUP(B1541,[1]Planilha8!$X$4:$AD$6629,7,0)</f>
        <v>BOM</v>
      </c>
      <c r="G1541" s="13">
        <v>41893</v>
      </c>
      <c r="H1541" s="14">
        <v>16000</v>
      </c>
      <c r="I1541" s="15" t="s">
        <v>22</v>
      </c>
      <c r="J1541" s="16" t="s">
        <v>327</v>
      </c>
      <c r="K1541" s="17">
        <v>3434</v>
      </c>
      <c r="L1541" s="18">
        <v>2014003772</v>
      </c>
      <c r="M1541" s="19">
        <v>43465</v>
      </c>
      <c r="N1541" s="20">
        <v>7833.3333333333303</v>
      </c>
      <c r="O1541" s="21">
        <v>0.25</v>
      </c>
      <c r="P1541" s="22">
        <v>2.0833333333333301E-2</v>
      </c>
      <c r="Q1541" s="23">
        <v>333.33333333333297</v>
      </c>
      <c r="R1541" s="24">
        <v>8166.6666666666597</v>
      </c>
      <c r="S1541" s="25">
        <v>7833.3333333333403</v>
      </c>
      <c r="AMG1541"/>
      <c r="AMH1541"/>
      <c r="AMI1541"/>
      <c r="AMJ1541"/>
    </row>
    <row r="1542" spans="1:1024" s="2" customFormat="1" ht="38.25" x14ac:dyDescent="0.25">
      <c r="A1542" s="10" t="s">
        <v>306</v>
      </c>
      <c r="B1542" s="11">
        <v>10331</v>
      </c>
      <c r="C1542" s="10">
        <f>VLOOKUP(B1542,[1]Planilha8!$X$4:$Y$6629,2,0)</f>
        <v>2041928</v>
      </c>
      <c r="D1542" s="12" t="s">
        <v>328</v>
      </c>
      <c r="E1542" s="12" t="str">
        <f>VLOOKUP(B1542,[1]Planilha8!$X$4:$Z$6629,3,0)</f>
        <v>GALPÃO ALMOXARIFADO</v>
      </c>
      <c r="F1542" s="12" t="str">
        <f>VLOOKUP(B1542,[1]Planilha8!$X$4:$AD$6629,7,0)</f>
        <v>BOM</v>
      </c>
      <c r="G1542" s="13">
        <v>41893</v>
      </c>
      <c r="H1542" s="14">
        <v>16000</v>
      </c>
      <c r="I1542" s="15" t="s">
        <v>22</v>
      </c>
      <c r="J1542" s="16" t="s">
        <v>327</v>
      </c>
      <c r="K1542" s="17">
        <v>3434</v>
      </c>
      <c r="L1542" s="18">
        <v>2014003772</v>
      </c>
      <c r="M1542" s="19">
        <v>43465</v>
      </c>
      <c r="N1542" s="20">
        <v>7833.3333333333303</v>
      </c>
      <c r="O1542" s="21">
        <v>0.25</v>
      </c>
      <c r="P1542" s="22">
        <v>2.0833333333333301E-2</v>
      </c>
      <c r="Q1542" s="23">
        <v>333.33333333333297</v>
      </c>
      <c r="R1542" s="24">
        <v>8166.6666666666597</v>
      </c>
      <c r="S1542" s="25">
        <v>7833.3333333333403</v>
      </c>
      <c r="AMG1542"/>
      <c r="AMH1542"/>
      <c r="AMI1542"/>
      <c r="AMJ1542"/>
    </row>
    <row r="1543" spans="1:1024" s="2" customFormat="1" ht="51" x14ac:dyDescent="0.25">
      <c r="A1543" s="10" t="s">
        <v>306</v>
      </c>
      <c r="B1543" s="11">
        <v>10332</v>
      </c>
      <c r="C1543" s="10">
        <f>VLOOKUP(B1543,[1]Planilha8!$X$4:$Y$6629,2,0)</f>
        <v>2041929</v>
      </c>
      <c r="D1543" s="12" t="s">
        <v>329</v>
      </c>
      <c r="E1543" s="12" t="str">
        <f>VLOOKUP(B1543,[1]Planilha8!$X$4:$Z$6629,3,0)</f>
        <v>CENTRO CIRÚRGICO</v>
      </c>
      <c r="F1543" s="12" t="str">
        <f>VLOOKUP(B1543,[1]Planilha8!$X$4:$AD$6629,7,0)</f>
        <v>BOM</v>
      </c>
      <c r="G1543" s="13">
        <v>41893</v>
      </c>
      <c r="H1543" s="14">
        <v>52200</v>
      </c>
      <c r="I1543" s="15" t="s">
        <v>22</v>
      </c>
      <c r="J1543" s="16" t="s">
        <v>327</v>
      </c>
      <c r="K1543" s="17">
        <v>3434</v>
      </c>
      <c r="L1543" s="18">
        <v>2014003772</v>
      </c>
      <c r="M1543" s="19">
        <v>43465</v>
      </c>
      <c r="N1543" s="20">
        <v>22652.333333333299</v>
      </c>
      <c r="O1543" s="21">
        <v>0.14000000000000001</v>
      </c>
      <c r="P1543" s="22">
        <v>1.16666666666667E-2</v>
      </c>
      <c r="Q1543" s="23">
        <v>609</v>
      </c>
      <c r="R1543" s="24">
        <v>23261.333333333299</v>
      </c>
      <c r="S1543" s="25">
        <v>28938.666666666701</v>
      </c>
      <c r="AMG1543"/>
      <c r="AMH1543"/>
      <c r="AMI1543"/>
      <c r="AMJ1543"/>
    </row>
    <row r="1544" spans="1:1024" s="2" customFormat="1" ht="51" x14ac:dyDescent="0.25">
      <c r="A1544" s="10" t="s">
        <v>306</v>
      </c>
      <c r="B1544" s="11">
        <v>10337</v>
      </c>
      <c r="C1544" s="10">
        <f>VLOOKUP(B1544,[1]Planilha8!$X$4:$Y$6629,2,0)</f>
        <v>2041939</v>
      </c>
      <c r="D1544" s="12" t="s">
        <v>330</v>
      </c>
      <c r="E1544" s="12" t="str">
        <f>VLOOKUP(B1544,[1]Planilha8!$X$4:$Z$6629,3,0)</f>
        <v>CENTRAL DE MATERIAL E ESTERILIZAÇÃO</v>
      </c>
      <c r="F1544" s="12" t="str">
        <f>VLOOKUP(B1544,[1]Planilha8!$X$4:$AD$6629,7,0)</f>
        <v>BOM</v>
      </c>
      <c r="G1544" s="13">
        <v>41913</v>
      </c>
      <c r="H1544" s="14">
        <v>15489.79</v>
      </c>
      <c r="I1544" s="15" t="s">
        <v>22</v>
      </c>
      <c r="J1544" s="16" t="s">
        <v>331</v>
      </c>
      <c r="K1544" s="17">
        <v>3623</v>
      </c>
      <c r="L1544" s="18"/>
      <c r="M1544" s="19">
        <v>43465</v>
      </c>
      <c r="N1544" s="20">
        <v>7458.9252916666701</v>
      </c>
      <c r="O1544" s="21">
        <v>0.25</v>
      </c>
      <c r="P1544" s="22">
        <v>2.0833333333333301E-2</v>
      </c>
      <c r="Q1544" s="23">
        <v>322.70395833333299</v>
      </c>
      <c r="R1544" s="24">
        <v>7781.62925</v>
      </c>
      <c r="S1544" s="25">
        <v>7708.16075</v>
      </c>
      <c r="AMG1544"/>
      <c r="AMH1544"/>
      <c r="AMI1544"/>
      <c r="AMJ1544"/>
    </row>
    <row r="1545" spans="1:1024" s="2" customFormat="1" ht="51" x14ac:dyDescent="0.25">
      <c r="A1545" s="10" t="s">
        <v>306</v>
      </c>
      <c r="B1545" s="11">
        <v>10338</v>
      </c>
      <c r="C1545" s="10">
        <f>VLOOKUP(B1545,[1]Planilha8!$X$4:$Y$6629,2,0)</f>
        <v>2041940</v>
      </c>
      <c r="D1545" s="12" t="s">
        <v>330</v>
      </c>
      <c r="E1545" s="12" t="str">
        <f>VLOOKUP(B1545,[1]Planilha8!$X$4:$Z$6629,3,0)</f>
        <v>CENTRAL DE MATERIAL E ESTERILIZAÇÃO</v>
      </c>
      <c r="F1545" s="12" t="str">
        <f>VLOOKUP(B1545,[1]Planilha8!$X$4:$AD$6629,7,0)</f>
        <v>BOM</v>
      </c>
      <c r="G1545" s="13">
        <v>41913</v>
      </c>
      <c r="H1545" s="14">
        <v>15489.79</v>
      </c>
      <c r="I1545" s="15" t="s">
        <v>22</v>
      </c>
      <c r="J1545" s="16" t="s">
        <v>331</v>
      </c>
      <c r="K1545" s="17">
        <v>3623</v>
      </c>
      <c r="L1545" s="18"/>
      <c r="M1545" s="19">
        <v>43465</v>
      </c>
      <c r="N1545" s="20">
        <v>7458.9252916666701</v>
      </c>
      <c r="O1545" s="21">
        <v>0.25</v>
      </c>
      <c r="P1545" s="22">
        <v>2.0833333333333301E-2</v>
      </c>
      <c r="Q1545" s="23">
        <v>322.70395833333299</v>
      </c>
      <c r="R1545" s="24">
        <v>7781.62925</v>
      </c>
      <c r="S1545" s="25">
        <v>7708.16075</v>
      </c>
      <c r="AMG1545"/>
      <c r="AMH1545"/>
      <c r="AMI1545"/>
      <c r="AMJ1545"/>
    </row>
    <row r="1546" spans="1:1024" s="2" customFormat="1" ht="38.25" x14ac:dyDescent="0.25">
      <c r="A1546" s="10" t="s">
        <v>306</v>
      </c>
      <c r="B1546" s="11">
        <v>10340</v>
      </c>
      <c r="C1546" s="10">
        <f>VLOOKUP(B1546,[1]Planilha8!$X$4:$Y$6629,2,0)</f>
        <v>2041941</v>
      </c>
      <c r="D1546" s="12" t="s">
        <v>332</v>
      </c>
      <c r="E1546" s="12" t="str">
        <f>VLOOKUP(B1546,[1]Planilha8!$X$4:$Z$6629,3,0)</f>
        <v>GALPÃO ALMOXARIFADO</v>
      </c>
      <c r="F1546" s="12" t="str">
        <f>VLOOKUP(B1546,[1]Planilha8!$X$4:$AD$6629,7,0)</f>
        <v>RUIM</v>
      </c>
      <c r="G1546" s="13">
        <v>41914</v>
      </c>
      <c r="H1546" s="14">
        <v>469.9</v>
      </c>
      <c r="I1546" s="15" t="s">
        <v>22</v>
      </c>
      <c r="J1546" s="16" t="s">
        <v>68</v>
      </c>
      <c r="K1546" s="17">
        <v>13985</v>
      </c>
      <c r="L1546" s="18">
        <v>2014004337</v>
      </c>
      <c r="M1546" s="19">
        <v>43465</v>
      </c>
      <c r="N1546" s="20">
        <v>466.805833333333</v>
      </c>
      <c r="O1546" s="21">
        <v>0.5</v>
      </c>
      <c r="P1546" s="22">
        <v>4.1666666666666699E-2</v>
      </c>
      <c r="Q1546" s="23">
        <v>0</v>
      </c>
      <c r="R1546" s="24">
        <v>466.805833333333</v>
      </c>
      <c r="S1546" s="25">
        <v>3.0941666666666401</v>
      </c>
      <c r="AMG1546"/>
      <c r="AMH1546"/>
      <c r="AMI1546"/>
      <c r="AMJ1546"/>
    </row>
    <row r="1547" spans="1:1024" s="2" customFormat="1" ht="25.5" x14ac:dyDescent="0.25">
      <c r="A1547" s="10" t="s">
        <v>306</v>
      </c>
      <c r="B1547" s="11">
        <v>10339</v>
      </c>
      <c r="C1547" s="10">
        <f>VLOOKUP(B1547,[1]Planilha8!$X$4:$Y$6629,2,0)</f>
        <v>2041943</v>
      </c>
      <c r="D1547" s="12" t="s">
        <v>333</v>
      </c>
      <c r="E1547" s="12" t="str">
        <f>VLOOKUP(B1547,[1]Planilha8!$X$4:$Z$6629,3,0)</f>
        <v>APOIO AO DIAGNÓSTICO</v>
      </c>
      <c r="F1547" s="12" t="str">
        <f>VLOOKUP(B1547,[1]Planilha8!$X$4:$AD$6629,7,0)</f>
        <v>BOM</v>
      </c>
      <c r="G1547" s="13">
        <v>41915</v>
      </c>
      <c r="H1547" s="14">
        <v>26565.47</v>
      </c>
      <c r="I1547" s="15" t="s">
        <v>22</v>
      </c>
      <c r="J1547" s="16" t="s">
        <v>334</v>
      </c>
      <c r="K1547" s="17">
        <v>83021</v>
      </c>
      <c r="L1547" s="18">
        <v>2014004170</v>
      </c>
      <c r="M1547" s="19">
        <v>43465</v>
      </c>
      <c r="N1547" s="20">
        <v>9950.5130666666591</v>
      </c>
      <c r="O1547" s="21">
        <v>0.14000000000000001</v>
      </c>
      <c r="P1547" s="22">
        <v>1.16666666666667E-2</v>
      </c>
      <c r="Q1547" s="23">
        <v>309.93048333333297</v>
      </c>
      <c r="R1547" s="24">
        <v>10260.44355</v>
      </c>
      <c r="S1547" s="25">
        <v>16305.026449999999</v>
      </c>
      <c r="AMG1547"/>
      <c r="AMH1547"/>
      <c r="AMI1547"/>
      <c r="AMJ1547"/>
    </row>
    <row r="1548" spans="1:1024" s="2" customFormat="1" ht="25.5" x14ac:dyDescent="0.25">
      <c r="A1548" s="10" t="s">
        <v>306</v>
      </c>
      <c r="B1548" s="11">
        <v>10344</v>
      </c>
      <c r="C1548" s="10">
        <f>VLOOKUP(B1548,[1]Planilha8!$X$4:$Y$6629,2,0)</f>
        <v>2041944</v>
      </c>
      <c r="D1548" s="12" t="s">
        <v>335</v>
      </c>
      <c r="E1548" s="12" t="str">
        <f>VLOOKUP(B1548,[1]Planilha8!$X$4:$Z$6629,3,0)</f>
        <v>APOIO AO DIAGNÓSTICO</v>
      </c>
      <c r="F1548" s="12" t="str">
        <f>VLOOKUP(B1548,[1]Planilha8!$X$4:$AD$6629,7,0)</f>
        <v>BOM</v>
      </c>
      <c r="G1548" s="13">
        <v>41915</v>
      </c>
      <c r="H1548" s="14">
        <v>13442.37</v>
      </c>
      <c r="I1548" s="15" t="s">
        <v>22</v>
      </c>
      <c r="J1548" s="16" t="s">
        <v>334</v>
      </c>
      <c r="K1548" s="17">
        <v>83021</v>
      </c>
      <c r="L1548" s="18">
        <v>2014004170</v>
      </c>
      <c r="M1548" s="19">
        <v>43465</v>
      </c>
      <c r="N1548" s="20">
        <v>6661.8133749999997</v>
      </c>
      <c r="O1548" s="21">
        <v>0.25</v>
      </c>
      <c r="P1548" s="22">
        <v>2.0833333333333301E-2</v>
      </c>
      <c r="Q1548" s="23">
        <v>280.049375</v>
      </c>
      <c r="R1548" s="24">
        <v>6941.8627500000002</v>
      </c>
      <c r="S1548" s="25">
        <v>6500.5072500000097</v>
      </c>
      <c r="AMG1548"/>
      <c r="AMH1548"/>
      <c r="AMI1548"/>
      <c r="AMJ1548"/>
    </row>
    <row r="1549" spans="1:1024" s="2" customFormat="1" ht="38.25" x14ac:dyDescent="0.25">
      <c r="A1549" s="10" t="s">
        <v>306</v>
      </c>
      <c r="B1549" s="11">
        <v>10345</v>
      </c>
      <c r="C1549" s="10">
        <f>VLOOKUP(B1549,[1]Planilha8!$X$4:$Y$6629,2,0)</f>
        <v>2041945</v>
      </c>
      <c r="D1549" s="12" t="s">
        <v>336</v>
      </c>
      <c r="E1549" s="12" t="str">
        <f>VLOOKUP(B1549,[1]Planilha8!$X$4:$Z$6629,3,0)</f>
        <v>APOIO AO DIAGNÓSTICO</v>
      </c>
      <c r="F1549" s="12" t="str">
        <f>VLOOKUP(B1549,[1]Planilha8!$X$4:$AD$6629,7,0)</f>
        <v>BOM</v>
      </c>
      <c r="G1549" s="13">
        <v>41915</v>
      </c>
      <c r="H1549" s="14">
        <v>62131.24</v>
      </c>
      <c r="I1549" s="15" t="s">
        <v>22</v>
      </c>
      <c r="J1549" s="16" t="s">
        <v>334</v>
      </c>
      <c r="K1549" s="17">
        <v>83021</v>
      </c>
      <c r="L1549" s="18">
        <v>2014004170</v>
      </c>
      <c r="M1549" s="19">
        <v>43465</v>
      </c>
      <c r="N1549" s="20">
        <v>21866.162133333299</v>
      </c>
      <c r="O1549" s="21">
        <v>0.14000000000000001</v>
      </c>
      <c r="P1549" s="22">
        <v>1.16666666666667E-2</v>
      </c>
      <c r="Q1549" s="23">
        <v>724.864466666667</v>
      </c>
      <c r="R1549" s="24">
        <v>22591.026600000001</v>
      </c>
      <c r="S1549" s="25">
        <v>39540.213400000001</v>
      </c>
      <c r="AMG1549"/>
      <c r="AMH1549"/>
      <c r="AMI1549"/>
      <c r="AMJ1549"/>
    </row>
    <row r="1550" spans="1:1024" s="2" customFormat="1" ht="25.5" x14ac:dyDescent="0.25">
      <c r="A1550" s="10" t="s">
        <v>306</v>
      </c>
      <c r="B1550" s="11">
        <v>10346</v>
      </c>
      <c r="C1550" s="10">
        <f>VLOOKUP(B1550,[1]Planilha8!$X$4:$Y$6629,2,0)</f>
        <v>2041946</v>
      </c>
      <c r="D1550" s="12" t="s">
        <v>337</v>
      </c>
      <c r="E1550" s="12" t="str">
        <f>VLOOKUP(B1550,[1]Planilha8!$X$4:$Z$6629,3,0)</f>
        <v>APOIO AO DIAGNÓSTICO</v>
      </c>
      <c r="F1550" s="12" t="str">
        <f>VLOOKUP(B1550,[1]Planilha8!$X$4:$AD$6629,7,0)</f>
        <v>BOM</v>
      </c>
      <c r="G1550" s="13">
        <v>41915</v>
      </c>
      <c r="H1550" s="14">
        <v>31733.919999999998</v>
      </c>
      <c r="I1550" s="15" t="s">
        <v>22</v>
      </c>
      <c r="J1550" s="16" t="s">
        <v>334</v>
      </c>
      <c r="K1550" s="17">
        <v>83021</v>
      </c>
      <c r="L1550" s="18">
        <v>2014004170</v>
      </c>
      <c r="M1550" s="19">
        <v>43465</v>
      </c>
      <c r="N1550" s="20">
        <v>11686.043733333299</v>
      </c>
      <c r="O1550" s="21">
        <v>0.14000000000000001</v>
      </c>
      <c r="P1550" s="22">
        <v>1.16666666666667E-2</v>
      </c>
      <c r="Q1550" s="23">
        <v>370.22906666666699</v>
      </c>
      <c r="R1550" s="24">
        <v>12056.272800000001</v>
      </c>
      <c r="S1550" s="25">
        <v>19677.647199999999</v>
      </c>
      <c r="AMG1550"/>
      <c r="AMH1550"/>
      <c r="AMI1550"/>
      <c r="AMJ1550"/>
    </row>
    <row r="1551" spans="1:1024" s="2" customFormat="1" ht="25.5" x14ac:dyDescent="0.25">
      <c r="A1551" s="10" t="s">
        <v>306</v>
      </c>
      <c r="B1551" s="11">
        <v>10347</v>
      </c>
      <c r="C1551" s="10">
        <f>VLOOKUP(B1551,[1]Planilha8!$X$4:$Y$6629,2,0)</f>
        <v>2041947</v>
      </c>
      <c r="D1551" s="12" t="s">
        <v>338</v>
      </c>
      <c r="E1551" s="12" t="str">
        <f>VLOOKUP(B1551,[1]Planilha8!$X$4:$Z$6629,3,0)</f>
        <v>APOIO AO DIAGNÓSTICO</v>
      </c>
      <c r="F1551" s="12" t="str">
        <f>VLOOKUP(B1551,[1]Planilha8!$X$4:$AD$6629,7,0)</f>
        <v>BOM</v>
      </c>
      <c r="G1551" s="13">
        <v>41915</v>
      </c>
      <c r="H1551" s="14">
        <v>6968.53</v>
      </c>
      <c r="I1551" s="15" t="s">
        <v>22</v>
      </c>
      <c r="J1551" s="16" t="s">
        <v>334</v>
      </c>
      <c r="K1551" s="17">
        <v>83021</v>
      </c>
      <c r="L1551" s="18">
        <v>2014004170</v>
      </c>
      <c r="M1551" s="19">
        <v>43465</v>
      </c>
      <c r="N1551" s="20">
        <v>3411.7270416666602</v>
      </c>
      <c r="O1551" s="21">
        <v>0.25</v>
      </c>
      <c r="P1551" s="22">
        <v>2.0833333333333301E-2</v>
      </c>
      <c r="Q1551" s="23">
        <v>145.17770833333299</v>
      </c>
      <c r="R1551" s="24">
        <v>3556.9047500000001</v>
      </c>
      <c r="S1551" s="25">
        <v>3411.6252500000001</v>
      </c>
      <c r="AMG1551"/>
      <c r="AMH1551"/>
      <c r="AMI1551"/>
      <c r="AMJ1551"/>
    </row>
    <row r="1552" spans="1:1024" s="2" customFormat="1" ht="25.5" x14ac:dyDescent="0.25">
      <c r="A1552" s="10" t="s">
        <v>306</v>
      </c>
      <c r="B1552" s="11">
        <v>10336</v>
      </c>
      <c r="C1552" s="10">
        <f>VLOOKUP(B1552,[1]Planilha8!$X$4:$Y$6629,2,0)</f>
        <v>2041948</v>
      </c>
      <c r="D1552" s="12" t="s">
        <v>339</v>
      </c>
      <c r="E1552" s="12" t="str">
        <f>VLOOKUP(B1552,[1]Planilha8!$X$4:$Z$6629,3,0)</f>
        <v>AMBULATÓRIO</v>
      </c>
      <c r="F1552" s="12" t="str">
        <f>VLOOKUP(B1552,[1]Planilha8!$X$4:$AD$6629,7,0)</f>
        <v>BOM</v>
      </c>
      <c r="G1552" s="13">
        <v>41918</v>
      </c>
      <c r="H1552" s="14">
        <v>3750</v>
      </c>
      <c r="I1552" s="15" t="s">
        <v>22</v>
      </c>
      <c r="J1552" s="16" t="s">
        <v>340</v>
      </c>
      <c r="K1552" s="17">
        <v>12351</v>
      </c>
      <c r="L1552" s="18">
        <v>2014004337</v>
      </c>
      <c r="M1552" s="19">
        <v>43465</v>
      </c>
      <c r="N1552" s="20">
        <v>1785.625</v>
      </c>
      <c r="O1552" s="21">
        <v>0.25</v>
      </c>
      <c r="P1552" s="22">
        <v>2.0833333333333301E-2</v>
      </c>
      <c r="Q1552" s="23">
        <v>78.125</v>
      </c>
      <c r="R1552" s="24">
        <v>1863.75</v>
      </c>
      <c r="S1552" s="25">
        <v>1886.25</v>
      </c>
      <c r="AMG1552"/>
      <c r="AMH1552"/>
      <c r="AMI1552"/>
      <c r="AMJ1552"/>
    </row>
    <row r="1553" spans="1:1024" s="2" customFormat="1" ht="38.25" x14ac:dyDescent="0.25">
      <c r="A1553" s="10" t="s">
        <v>306</v>
      </c>
      <c r="B1553" s="11">
        <v>10341</v>
      </c>
      <c r="C1553" s="10">
        <f>VLOOKUP(B1553,[1]Planilha8!$X$4:$Y$6629,2,0)</f>
        <v>2041949</v>
      </c>
      <c r="D1553" s="12" t="s">
        <v>341</v>
      </c>
      <c r="E1553" s="12" t="str">
        <f>VLOOKUP(B1553,[1]Planilha8!$X$4:$Z$6629,3,0)</f>
        <v>APOIO AO DIAGNÓSTICO</v>
      </c>
      <c r="F1553" s="12" t="str">
        <f>VLOOKUP(B1553,[1]Planilha8!$X$4:$AD$6629,7,0)</f>
        <v>BOM</v>
      </c>
      <c r="G1553" s="13">
        <v>41918</v>
      </c>
      <c r="H1553" s="14">
        <v>479.9</v>
      </c>
      <c r="I1553" s="15" t="s">
        <v>22</v>
      </c>
      <c r="J1553" s="16" t="s">
        <v>68</v>
      </c>
      <c r="K1553" s="17">
        <v>13967</v>
      </c>
      <c r="L1553" s="18">
        <v>2014004217</v>
      </c>
      <c r="M1553" s="19">
        <v>43465</v>
      </c>
      <c r="N1553" s="20">
        <v>477.881666666667</v>
      </c>
      <c r="O1553" s="21">
        <v>0.2</v>
      </c>
      <c r="P1553" s="22">
        <v>1.6666666666666701E-2</v>
      </c>
      <c r="Q1553" s="23">
        <v>0</v>
      </c>
      <c r="R1553" s="24">
        <v>477.881666666667</v>
      </c>
      <c r="S1553" s="25">
        <v>2.01833333333298</v>
      </c>
      <c r="AMG1553"/>
      <c r="AMH1553"/>
      <c r="AMI1553"/>
      <c r="AMJ1553"/>
    </row>
    <row r="1554" spans="1:1024" s="2" customFormat="1" ht="38.25" x14ac:dyDescent="0.25">
      <c r="A1554" s="10" t="s">
        <v>306</v>
      </c>
      <c r="B1554" s="11">
        <v>10342</v>
      </c>
      <c r="C1554" s="10">
        <f>VLOOKUP(B1554,[1]Planilha8!$X$4:$Y$6629,2,0)</f>
        <v>2041950</v>
      </c>
      <c r="D1554" s="12" t="s">
        <v>341</v>
      </c>
      <c r="E1554" s="12" t="str">
        <f>VLOOKUP(B1554,[1]Planilha8!$X$4:$Z$6629,3,0)</f>
        <v>APOIO AO DIAGNÓSTICO</v>
      </c>
      <c r="F1554" s="12" t="str">
        <f>VLOOKUP(B1554,[1]Planilha8!$X$4:$AD$6629,7,0)</f>
        <v>BOM</v>
      </c>
      <c r="G1554" s="13">
        <v>41918</v>
      </c>
      <c r="H1554" s="14">
        <v>575.9</v>
      </c>
      <c r="I1554" s="15" t="s">
        <v>22</v>
      </c>
      <c r="J1554" s="16" t="s">
        <v>68</v>
      </c>
      <c r="K1554" s="17">
        <v>13968</v>
      </c>
      <c r="L1554" s="18">
        <v>2014004170</v>
      </c>
      <c r="M1554" s="19">
        <v>43465</v>
      </c>
      <c r="N1554" s="20">
        <v>572.28499999999997</v>
      </c>
      <c r="O1554" s="21">
        <v>0.2</v>
      </c>
      <c r="P1554" s="22">
        <v>1.6666666666666701E-2</v>
      </c>
      <c r="Q1554" s="23">
        <v>0</v>
      </c>
      <c r="R1554" s="24">
        <v>572.28499999999997</v>
      </c>
      <c r="S1554" s="25">
        <v>3.6149999999998998</v>
      </c>
      <c r="AMG1554"/>
      <c r="AMH1554"/>
      <c r="AMI1554"/>
      <c r="AMJ1554"/>
    </row>
    <row r="1555" spans="1:1024" s="2" customFormat="1" ht="25.5" x14ac:dyDescent="0.25">
      <c r="A1555" s="10" t="s">
        <v>306</v>
      </c>
      <c r="B1555" s="11">
        <v>10395</v>
      </c>
      <c r="C1555" s="10">
        <f>VLOOKUP(B1555,[1]Planilha8!$X$4:$Y$6629,2,0)</f>
        <v>2041998</v>
      </c>
      <c r="D1555" s="12" t="s">
        <v>342</v>
      </c>
      <c r="E1555" s="12" t="str">
        <f>VLOOKUP(B1555,[1]Planilha8!$X$4:$Z$6629,3,0)</f>
        <v>CENTRO CIRÚRGICO</v>
      </c>
      <c r="F1555" s="12" t="str">
        <f>VLOOKUP(B1555,[1]Planilha8!$X$4:$AD$6629,7,0)</f>
        <v>BOM</v>
      </c>
      <c r="G1555" s="13">
        <v>41934</v>
      </c>
      <c r="H1555" s="14">
        <v>54573.26</v>
      </c>
      <c r="I1555" s="15" t="s">
        <v>22</v>
      </c>
      <c r="J1555" s="16" t="s">
        <v>331</v>
      </c>
      <c r="K1555" s="17">
        <v>3654</v>
      </c>
      <c r="L1555" s="18">
        <v>2014002834</v>
      </c>
      <c r="M1555" s="19">
        <v>43465</v>
      </c>
      <c r="N1555" s="20">
        <v>18439.877866666699</v>
      </c>
      <c r="O1555" s="21">
        <v>0.14000000000000001</v>
      </c>
      <c r="P1555" s="22">
        <v>1.16666666666667E-2</v>
      </c>
      <c r="Q1555" s="23">
        <v>636.68803333333301</v>
      </c>
      <c r="R1555" s="24">
        <v>19076.565900000001</v>
      </c>
      <c r="S1555" s="25">
        <v>35496.694100000001</v>
      </c>
      <c r="AMG1555"/>
      <c r="AMH1555"/>
      <c r="AMI1555"/>
      <c r="AMJ1555"/>
    </row>
    <row r="1556" spans="1:1024" s="2" customFormat="1" ht="51" x14ac:dyDescent="0.25">
      <c r="A1556" s="10" t="s">
        <v>306</v>
      </c>
      <c r="B1556" s="11">
        <v>10396</v>
      </c>
      <c r="C1556" s="10">
        <f>VLOOKUP(B1556,[1]Planilha8!$X$4:$Y$6629,2,0)</f>
        <v>2042000</v>
      </c>
      <c r="D1556" s="12" t="s">
        <v>343</v>
      </c>
      <c r="E1556" s="12" t="str">
        <f>VLOOKUP(B1556,[1]Planilha8!$X$4:$Z$6629,3,0)</f>
        <v>CENTRAL DE MATERIAL E ESTERILIZAÇÃO</v>
      </c>
      <c r="F1556" s="12" t="str">
        <f>VLOOKUP(B1556,[1]Planilha8!$X$4:$AD$6629,7,0)</f>
        <v>BOM</v>
      </c>
      <c r="G1556" s="13">
        <v>41935</v>
      </c>
      <c r="H1556" s="14">
        <v>3803.45</v>
      </c>
      <c r="I1556" s="15" t="s">
        <v>22</v>
      </c>
      <c r="J1556" s="16" t="s">
        <v>334</v>
      </c>
      <c r="K1556" s="17">
        <v>84278</v>
      </c>
      <c r="L1556" s="18"/>
      <c r="M1556" s="19">
        <v>43465</v>
      </c>
      <c r="N1556" s="20">
        <v>1882.7452083333301</v>
      </c>
      <c r="O1556" s="21">
        <v>0.25</v>
      </c>
      <c r="P1556" s="22">
        <v>2.0833333333333301E-2</v>
      </c>
      <c r="Q1556" s="23">
        <v>79.238541666666706</v>
      </c>
      <c r="R1556" s="24">
        <v>1961.9837500000001</v>
      </c>
      <c r="S1556" s="25">
        <v>1841.4662499999999</v>
      </c>
      <c r="AMG1556"/>
      <c r="AMH1556"/>
      <c r="AMI1556"/>
      <c r="AMJ1556"/>
    </row>
    <row r="1557" spans="1:1024" s="2" customFormat="1" ht="51" x14ac:dyDescent="0.25">
      <c r="A1557" s="10" t="s">
        <v>306</v>
      </c>
      <c r="B1557" s="11">
        <v>10396</v>
      </c>
      <c r="C1557" s="10">
        <f>VLOOKUP(B1557,[1]Planilha8!$X$4:$Y$6629,2,0)</f>
        <v>2042000</v>
      </c>
      <c r="D1557" s="12" t="s">
        <v>343</v>
      </c>
      <c r="E1557" s="12" t="str">
        <f>VLOOKUP(B1557,[1]Planilha8!$X$4:$Z$6629,3,0)</f>
        <v>CENTRAL DE MATERIAL E ESTERILIZAÇÃO</v>
      </c>
      <c r="F1557" s="12" t="str">
        <f>VLOOKUP(B1557,[1]Planilha8!$X$4:$AD$6629,7,0)</f>
        <v>BOM</v>
      </c>
      <c r="G1557" s="13">
        <v>41935</v>
      </c>
      <c r="H1557" s="14">
        <v>3803.45</v>
      </c>
      <c r="I1557" s="15" t="s">
        <v>22</v>
      </c>
      <c r="J1557" s="16" t="s">
        <v>334</v>
      </c>
      <c r="K1557" s="17">
        <v>83989</v>
      </c>
      <c r="L1557" s="18">
        <v>2014002564</v>
      </c>
      <c r="M1557" s="19">
        <v>43465</v>
      </c>
      <c r="N1557" s="20">
        <v>1882.7452083333301</v>
      </c>
      <c r="O1557" s="21">
        <v>0.25</v>
      </c>
      <c r="P1557" s="22">
        <v>2.0833333333333301E-2</v>
      </c>
      <c r="Q1557" s="23">
        <v>79.238541666666706</v>
      </c>
      <c r="R1557" s="24">
        <v>1961.9837500000001</v>
      </c>
      <c r="S1557" s="25">
        <v>1841.4662499999999</v>
      </c>
      <c r="AMG1557"/>
      <c r="AMH1557"/>
      <c r="AMI1557"/>
      <c r="AMJ1557"/>
    </row>
    <row r="1558" spans="1:1024" s="2" customFormat="1" ht="51" x14ac:dyDescent="0.25">
      <c r="A1558" s="10" t="s">
        <v>306</v>
      </c>
      <c r="B1558" s="11">
        <v>10397</v>
      </c>
      <c r="C1558" s="10">
        <f>VLOOKUP(B1558,[1]Planilha8!$X$4:$Y$6629,2,0)</f>
        <v>2042001</v>
      </c>
      <c r="D1558" s="12" t="s">
        <v>344</v>
      </c>
      <c r="E1558" s="12" t="str">
        <f>VLOOKUP(B1558,[1]Planilha8!$X$4:$Z$6629,3,0)</f>
        <v>CENTRAL DE MATERIAL E ESTERILIZAÇÃO</v>
      </c>
      <c r="F1558" s="12" t="str">
        <f>VLOOKUP(B1558,[1]Planilha8!$X$4:$AD$6629,7,0)</f>
        <v>BOM</v>
      </c>
      <c r="G1558" s="13">
        <v>41935</v>
      </c>
      <c r="H1558" s="14">
        <v>10737.44</v>
      </c>
      <c r="I1558" s="15" t="s">
        <v>22</v>
      </c>
      <c r="J1558" s="16" t="s">
        <v>334</v>
      </c>
      <c r="K1558" s="17">
        <v>83989</v>
      </c>
      <c r="L1558" s="18"/>
      <c r="M1558" s="19">
        <v>43465</v>
      </c>
      <c r="N1558" s="20">
        <v>5095.3313333333299</v>
      </c>
      <c r="O1558" s="21">
        <v>0.25</v>
      </c>
      <c r="P1558" s="22">
        <v>2.0833333333333301E-2</v>
      </c>
      <c r="Q1558" s="23">
        <v>223.696666666667</v>
      </c>
      <c r="R1558" s="24">
        <v>5319.0280000000002</v>
      </c>
      <c r="S1558" s="25">
        <v>5418.4120000000003</v>
      </c>
      <c r="AMG1558"/>
      <c r="AMH1558"/>
      <c r="AMI1558"/>
      <c r="AMJ1558"/>
    </row>
    <row r="1559" spans="1:1024" s="2" customFormat="1" ht="51" x14ac:dyDescent="0.25">
      <c r="A1559" s="10" t="s">
        <v>306</v>
      </c>
      <c r="B1559" s="11">
        <v>10398</v>
      </c>
      <c r="C1559" s="10">
        <f>VLOOKUP(B1559,[1]Planilha8!$X$4:$Y$6629,2,0)</f>
        <v>2042002</v>
      </c>
      <c r="D1559" s="12" t="s">
        <v>344</v>
      </c>
      <c r="E1559" s="12" t="str">
        <f>VLOOKUP(B1559,[1]Planilha8!$X$4:$Z$6629,3,0)</f>
        <v>CENTRAL DE MATERIAL E ESTERILIZAÇÃO</v>
      </c>
      <c r="F1559" s="12" t="str">
        <f>VLOOKUP(B1559,[1]Planilha8!$X$4:$AD$6629,7,0)</f>
        <v>BOM</v>
      </c>
      <c r="G1559" s="13">
        <v>41935</v>
      </c>
      <c r="H1559" s="14">
        <v>11861.14</v>
      </c>
      <c r="I1559" s="15" t="s">
        <v>22</v>
      </c>
      <c r="J1559" s="16" t="s">
        <v>334</v>
      </c>
      <c r="K1559" s="17">
        <v>83989</v>
      </c>
      <c r="L1559" s="18"/>
      <c r="M1559" s="19">
        <v>43465</v>
      </c>
      <c r="N1559" s="20">
        <v>5673.0484166666602</v>
      </c>
      <c r="O1559" s="21">
        <v>0.25</v>
      </c>
      <c r="P1559" s="22">
        <v>2.0833333333333301E-2</v>
      </c>
      <c r="Q1559" s="23">
        <v>247.10708333333301</v>
      </c>
      <c r="R1559" s="24">
        <v>5920.1554999999998</v>
      </c>
      <c r="S1559" s="25">
        <f>5940.9845-5860.3</f>
        <v>80.684499999999389</v>
      </c>
      <c r="AMG1559"/>
      <c r="AMH1559"/>
      <c r="AMI1559"/>
      <c r="AMJ1559"/>
    </row>
    <row r="1560" spans="1:1024" s="2" customFormat="1" ht="51" x14ac:dyDescent="0.25">
      <c r="A1560" s="10" t="s">
        <v>306</v>
      </c>
      <c r="B1560" s="11">
        <v>10399</v>
      </c>
      <c r="C1560" s="10">
        <f>VLOOKUP(B1560,[1]Planilha8!$X$4:$Y$6629,2,0)</f>
        <v>2042003</v>
      </c>
      <c r="D1560" s="12" t="s">
        <v>345</v>
      </c>
      <c r="E1560" s="12" t="str">
        <f>VLOOKUP(B1560,[1]Planilha8!$X$4:$Z$6629,3,0)</f>
        <v>CENTRAL DE MATERIAL E ESTERILIZAÇÃO</v>
      </c>
      <c r="F1560" s="12" t="str">
        <f>VLOOKUP(B1560,[1]Planilha8!$X$4:$AD$6629,7,0)</f>
        <v>BOM</v>
      </c>
      <c r="G1560" s="13">
        <v>41935</v>
      </c>
      <c r="H1560" s="14">
        <v>11861.14</v>
      </c>
      <c r="I1560" s="15" t="s">
        <v>22</v>
      </c>
      <c r="J1560" s="16" t="s">
        <v>334</v>
      </c>
      <c r="K1560" s="17">
        <v>83989</v>
      </c>
      <c r="L1560" s="18"/>
      <c r="M1560" s="19">
        <v>43465</v>
      </c>
      <c r="N1560" s="20">
        <v>5673.0484166666602</v>
      </c>
      <c r="O1560" s="21">
        <v>0.25</v>
      </c>
      <c r="P1560" s="22">
        <v>2.0833333333333301E-2</v>
      </c>
      <c r="Q1560" s="23">
        <v>247.10708333333301</v>
      </c>
      <c r="R1560" s="24">
        <v>5920.1554999999998</v>
      </c>
      <c r="S1560" s="25">
        <v>5940.9844999999996</v>
      </c>
      <c r="AMG1560"/>
      <c r="AMH1560"/>
      <c r="AMI1560"/>
      <c r="AMJ1560"/>
    </row>
    <row r="1561" spans="1:1024" s="2" customFormat="1" ht="51" x14ac:dyDescent="0.25">
      <c r="A1561" s="10" t="s">
        <v>306</v>
      </c>
      <c r="B1561" s="11">
        <v>10400</v>
      </c>
      <c r="C1561" s="10">
        <f>VLOOKUP(B1561,[1]Planilha8!$X$4:$Y$6629,2,0)</f>
        <v>2042004</v>
      </c>
      <c r="D1561" s="12" t="s">
        <v>346</v>
      </c>
      <c r="E1561" s="12" t="str">
        <f>VLOOKUP(B1561,[1]Planilha8!$X$4:$Z$6629,3,0)</f>
        <v>CENTRAL DE MATERIAL E ESTERILIZAÇÃO</v>
      </c>
      <c r="F1561" s="12" t="str">
        <f>VLOOKUP(B1561,[1]Planilha8!$X$4:$AD$6629,7,0)</f>
        <v>BOM</v>
      </c>
      <c r="G1561" s="13">
        <v>41935</v>
      </c>
      <c r="H1561" s="14">
        <v>17125.240000000002</v>
      </c>
      <c r="I1561" s="15" t="s">
        <v>22</v>
      </c>
      <c r="J1561" s="16" t="s">
        <v>334</v>
      </c>
      <c r="K1561" s="17">
        <v>83989</v>
      </c>
      <c r="L1561" s="18"/>
      <c r="M1561" s="19">
        <v>43465</v>
      </c>
      <c r="N1561" s="20">
        <v>8140.2371666666704</v>
      </c>
      <c r="O1561" s="21">
        <v>0.25</v>
      </c>
      <c r="P1561" s="22">
        <v>2.0833333333333301E-2</v>
      </c>
      <c r="Q1561" s="23">
        <v>356.77583333333303</v>
      </c>
      <c r="R1561" s="24">
        <v>8497.0130000000008</v>
      </c>
      <c r="S1561" s="25">
        <v>8628.2270000000008</v>
      </c>
      <c r="AMG1561"/>
      <c r="AMH1561"/>
      <c r="AMI1561"/>
      <c r="AMJ1561"/>
    </row>
    <row r="1562" spans="1:1024" s="2" customFormat="1" ht="51" x14ac:dyDescent="0.25">
      <c r="A1562" s="10" t="s">
        <v>306</v>
      </c>
      <c r="B1562" s="11">
        <v>10401</v>
      </c>
      <c r="C1562" s="10">
        <f>VLOOKUP(B1562,[1]Planilha8!$X$4:$Y$6629,2,0)</f>
        <v>2042005</v>
      </c>
      <c r="D1562" s="12" t="s">
        <v>346</v>
      </c>
      <c r="E1562" s="12" t="str">
        <f>VLOOKUP(B1562,[1]Planilha8!$X$4:$Z$6629,3,0)</f>
        <v>CENTRAL DE MATERIAL E ESTERILIZAÇÃO</v>
      </c>
      <c r="F1562" s="12" t="str">
        <f>VLOOKUP(B1562,[1]Planilha8!$X$4:$AD$6629,7,0)</f>
        <v>BOM</v>
      </c>
      <c r="G1562" s="13">
        <v>41935</v>
      </c>
      <c r="H1562" s="14">
        <v>17125.240000000002</v>
      </c>
      <c r="I1562" s="15" t="s">
        <v>22</v>
      </c>
      <c r="J1562" s="16" t="s">
        <v>334</v>
      </c>
      <c r="K1562" s="17">
        <v>83989</v>
      </c>
      <c r="L1562" s="18"/>
      <c r="M1562" s="19">
        <v>43465</v>
      </c>
      <c r="N1562" s="20">
        <v>8140.2371666666704</v>
      </c>
      <c r="O1562" s="21">
        <v>0.25</v>
      </c>
      <c r="P1562" s="22">
        <v>2.0833333333333301E-2</v>
      </c>
      <c r="Q1562" s="23">
        <v>356.77583333333303</v>
      </c>
      <c r="R1562" s="24">
        <v>8497.0130000000008</v>
      </c>
      <c r="S1562" s="25">
        <v>8628.2270000000008</v>
      </c>
      <c r="AMG1562"/>
      <c r="AMH1562"/>
      <c r="AMI1562"/>
      <c r="AMJ1562"/>
    </row>
    <row r="1563" spans="1:1024" s="2" customFormat="1" ht="51" x14ac:dyDescent="0.25">
      <c r="A1563" s="10" t="s">
        <v>306</v>
      </c>
      <c r="B1563" s="11">
        <v>10402</v>
      </c>
      <c r="C1563" s="10">
        <f>VLOOKUP(B1563,[1]Planilha8!$X$4:$Y$6629,2,0)</f>
        <v>2042006</v>
      </c>
      <c r="D1563" s="12" t="s">
        <v>347</v>
      </c>
      <c r="E1563" s="12" t="str">
        <f>VLOOKUP(B1563,[1]Planilha8!$X$4:$Z$6629,3,0)</f>
        <v>CENTRAL DE MATERIAL E ESTERILIZAÇÃO</v>
      </c>
      <c r="F1563" s="12" t="str">
        <f>VLOOKUP(B1563,[1]Planilha8!$X$4:$AD$6629,7,0)</f>
        <v>BOM</v>
      </c>
      <c r="G1563" s="13">
        <v>41935</v>
      </c>
      <c r="H1563" s="14">
        <v>23827.56</v>
      </c>
      <c r="I1563" s="15" t="s">
        <v>22</v>
      </c>
      <c r="J1563" s="16" t="s">
        <v>334</v>
      </c>
      <c r="K1563" s="17">
        <v>83989</v>
      </c>
      <c r="L1563" s="18"/>
      <c r="M1563" s="19">
        <v>43465</v>
      </c>
      <c r="N1563" s="20">
        <v>9001.8271999999997</v>
      </c>
      <c r="O1563" s="21">
        <v>0.14000000000000001</v>
      </c>
      <c r="P1563" s="22">
        <v>1.16666666666667E-2</v>
      </c>
      <c r="Q1563" s="23">
        <v>277.98820000000001</v>
      </c>
      <c r="R1563" s="24">
        <v>9279.8153999999995</v>
      </c>
      <c r="S1563" s="25">
        <v>14547.7446</v>
      </c>
      <c r="AMG1563"/>
      <c r="AMH1563"/>
      <c r="AMI1563"/>
      <c r="AMJ1563"/>
    </row>
    <row r="1564" spans="1:1024" s="2" customFormat="1" ht="51" x14ac:dyDescent="0.25">
      <c r="A1564" s="10" t="s">
        <v>306</v>
      </c>
      <c r="B1564" s="11">
        <v>10403</v>
      </c>
      <c r="C1564" s="10">
        <f>VLOOKUP(B1564,[1]Planilha8!$X$4:$Y$6629,2,0)</f>
        <v>2042007</v>
      </c>
      <c r="D1564" s="12" t="s">
        <v>347</v>
      </c>
      <c r="E1564" s="12" t="str">
        <f>VLOOKUP(B1564,[1]Planilha8!$X$4:$Z$6629,3,0)</f>
        <v>CENTRAL DE MATERIAL E ESTERILIZAÇÃO</v>
      </c>
      <c r="F1564" s="12" t="str">
        <f>VLOOKUP(B1564,[1]Planilha8!$X$4:$AD$6629,7,0)</f>
        <v>BOM</v>
      </c>
      <c r="G1564" s="13">
        <v>41935</v>
      </c>
      <c r="H1564" s="14">
        <v>23827.56</v>
      </c>
      <c r="I1564" s="15" t="s">
        <v>22</v>
      </c>
      <c r="J1564" s="16" t="s">
        <v>334</v>
      </c>
      <c r="K1564" s="17">
        <v>83989</v>
      </c>
      <c r="L1564" s="18"/>
      <c r="M1564" s="19">
        <v>43465</v>
      </c>
      <c r="N1564" s="20">
        <v>9001.8271999999997</v>
      </c>
      <c r="O1564" s="21">
        <v>0.14000000000000001</v>
      </c>
      <c r="P1564" s="22">
        <v>1.16666666666667E-2</v>
      </c>
      <c r="Q1564" s="23">
        <v>277.98820000000001</v>
      </c>
      <c r="R1564" s="24">
        <v>9279.8153999999995</v>
      </c>
      <c r="S1564" s="25">
        <v>14547.7446</v>
      </c>
      <c r="AMG1564"/>
      <c r="AMH1564"/>
      <c r="AMI1564"/>
      <c r="AMJ1564"/>
    </row>
    <row r="1565" spans="1:1024" s="2" customFormat="1" ht="38.25" x14ac:dyDescent="0.25">
      <c r="A1565" s="10" t="s">
        <v>306</v>
      </c>
      <c r="B1565" s="11">
        <v>10404</v>
      </c>
      <c r="C1565" s="10">
        <f>VLOOKUP(B1565,[1]Planilha8!$X$4:$Y$6629,2,0)</f>
        <v>2042008</v>
      </c>
      <c r="D1565" s="12" t="s">
        <v>348</v>
      </c>
      <c r="E1565" s="12" t="str">
        <f>VLOOKUP(B1565,[1]Planilha8!$X$4:$Z$6629,3,0)</f>
        <v>CENTRO CIRÚRGICO</v>
      </c>
      <c r="F1565" s="12" t="str">
        <f>VLOOKUP(B1565,[1]Planilha8!$X$4:$AD$6629,7,0)</f>
        <v>BOM</v>
      </c>
      <c r="G1565" s="13">
        <v>41946</v>
      </c>
      <c r="H1565" s="14">
        <v>40000</v>
      </c>
      <c r="I1565" s="15" t="s">
        <v>22</v>
      </c>
      <c r="J1565" s="16" t="s">
        <v>349</v>
      </c>
      <c r="K1565" s="17">
        <v>709</v>
      </c>
      <c r="L1565" s="18">
        <v>2014000466</v>
      </c>
      <c r="M1565" s="19">
        <v>43465</v>
      </c>
      <c r="N1565" s="20">
        <v>14550</v>
      </c>
      <c r="O1565" s="21">
        <v>0.14000000000000001</v>
      </c>
      <c r="P1565" s="22">
        <v>1.16666666666667E-2</v>
      </c>
      <c r="Q1565" s="23">
        <v>466.66666666666703</v>
      </c>
      <c r="R1565" s="24">
        <v>15016.666666666701</v>
      </c>
      <c r="S1565" s="25">
        <v>24983.333333333299</v>
      </c>
      <c r="AMG1565"/>
      <c r="AMH1565"/>
      <c r="AMI1565"/>
      <c r="AMJ1565"/>
    </row>
    <row r="1566" spans="1:1024" s="2" customFormat="1" ht="25.5" x14ac:dyDescent="0.25">
      <c r="A1566" s="10" t="s">
        <v>306</v>
      </c>
      <c r="B1566" s="11">
        <v>10515</v>
      </c>
      <c r="C1566" s="10">
        <f>VLOOKUP(B1566,[1]Planilha8!$X$4:$Y$6629,2,0)</f>
        <v>2042009</v>
      </c>
      <c r="D1566" s="12" t="s">
        <v>350</v>
      </c>
      <c r="E1566" s="12" t="str">
        <f>VLOOKUP(B1566,[1]Planilha8!$X$4:$Z$6629,3,0)</f>
        <v>APOIO AO DIAGNÓSTICO</v>
      </c>
      <c r="F1566" s="12" t="str">
        <f>VLOOKUP(B1566,[1]Planilha8!$X$4:$AD$6629,7,0)</f>
        <v>BOM</v>
      </c>
      <c r="G1566" s="13">
        <v>41946</v>
      </c>
      <c r="H1566" s="14">
        <v>26565.46</v>
      </c>
      <c r="I1566" s="15" t="s">
        <v>22</v>
      </c>
      <c r="J1566" s="16" t="s">
        <v>334</v>
      </c>
      <c r="K1566" s="17">
        <v>84288</v>
      </c>
      <c r="L1566" s="18">
        <v>2014004170</v>
      </c>
      <c r="M1566" s="19">
        <v>43465</v>
      </c>
      <c r="N1566" s="20">
        <v>9438.2963666666692</v>
      </c>
      <c r="O1566" s="21">
        <v>0.14000000000000001</v>
      </c>
      <c r="P1566" s="22">
        <v>1.16666666666667E-2</v>
      </c>
      <c r="Q1566" s="23">
        <v>309.930366666667</v>
      </c>
      <c r="R1566" s="24">
        <v>9748.2267333333293</v>
      </c>
      <c r="S1566" s="25">
        <v>16817.233266666699</v>
      </c>
      <c r="AMG1566"/>
      <c r="AMH1566"/>
      <c r="AMI1566"/>
      <c r="AMJ1566"/>
    </row>
    <row r="1567" spans="1:1024" s="2" customFormat="1" ht="38.25" x14ac:dyDescent="0.25">
      <c r="A1567" s="10" t="s">
        <v>306</v>
      </c>
      <c r="B1567" s="11">
        <v>10516</v>
      </c>
      <c r="C1567" s="10">
        <f>VLOOKUP(B1567,[1]Planilha8!$X$4:$Y$6629,2,0)</f>
        <v>2042010</v>
      </c>
      <c r="D1567" s="12" t="s">
        <v>351</v>
      </c>
      <c r="E1567" s="12" t="str">
        <f>VLOOKUP(B1567,[1]Planilha8!$X$4:$Z$6629,3,0)</f>
        <v>APOIO AO DIAGNÓSTICO</v>
      </c>
      <c r="F1567" s="12" t="str">
        <f>VLOOKUP(B1567,[1]Planilha8!$X$4:$AD$6629,7,0)</f>
        <v>BOM</v>
      </c>
      <c r="G1567" s="13">
        <v>41946</v>
      </c>
      <c r="H1567" s="14">
        <v>28662.799999999999</v>
      </c>
      <c r="I1567" s="15" t="s">
        <v>22</v>
      </c>
      <c r="J1567" s="16" t="s">
        <v>334</v>
      </c>
      <c r="K1567" s="17">
        <v>84288</v>
      </c>
      <c r="L1567" s="18">
        <v>2014004170</v>
      </c>
      <c r="M1567" s="19">
        <v>43465</v>
      </c>
      <c r="N1567" s="20">
        <v>10133.279333333299</v>
      </c>
      <c r="O1567" s="21">
        <v>0.14000000000000001</v>
      </c>
      <c r="P1567" s="22">
        <v>1.16666666666667E-2</v>
      </c>
      <c r="Q1567" s="23">
        <v>334.399333333333</v>
      </c>
      <c r="R1567" s="24">
        <v>10467.678666666699</v>
      </c>
      <c r="S1567" s="25">
        <v>18195.1213333333</v>
      </c>
      <c r="AMG1567"/>
      <c r="AMH1567"/>
      <c r="AMI1567"/>
      <c r="AMJ1567"/>
    </row>
    <row r="1568" spans="1:1024" s="2" customFormat="1" ht="25.5" x14ac:dyDescent="0.25">
      <c r="A1568" s="10" t="s">
        <v>306</v>
      </c>
      <c r="B1568" s="11">
        <v>10517</v>
      </c>
      <c r="C1568" s="10">
        <f>VLOOKUP(B1568,[1]Planilha8!$X$4:$Y$6629,2,0)</f>
        <v>2042011</v>
      </c>
      <c r="D1568" s="12" t="s">
        <v>352</v>
      </c>
      <c r="E1568" s="12" t="str">
        <f>VLOOKUP(B1568,[1]Planilha8!$X$4:$Z$6629,3,0)</f>
        <v>APOIO AO DIAGNÓSTICO</v>
      </c>
      <c r="F1568" s="12" t="str">
        <f>VLOOKUP(B1568,[1]Planilha8!$X$4:$AD$6629,7,0)</f>
        <v>BOM</v>
      </c>
      <c r="G1568" s="13">
        <v>41946</v>
      </c>
      <c r="H1568" s="14">
        <v>46517.71</v>
      </c>
      <c r="I1568" s="15" t="s">
        <v>22</v>
      </c>
      <c r="J1568" s="16" t="s">
        <v>334</v>
      </c>
      <c r="K1568" s="17">
        <v>84288</v>
      </c>
      <c r="L1568" s="18">
        <v>2014004170</v>
      </c>
      <c r="M1568" s="19">
        <v>43465</v>
      </c>
      <c r="N1568" s="20">
        <v>16583.714283333298</v>
      </c>
      <c r="O1568" s="21">
        <v>0.14000000000000001</v>
      </c>
      <c r="P1568" s="22">
        <v>1.16666666666667E-2</v>
      </c>
      <c r="Q1568" s="23">
        <v>542.70661666666695</v>
      </c>
      <c r="R1568" s="24">
        <v>17126.420900000001</v>
      </c>
      <c r="S1568" s="25">
        <v>29391.289100000002</v>
      </c>
      <c r="AMG1568"/>
      <c r="AMH1568"/>
      <c r="AMI1568"/>
      <c r="AMJ1568"/>
    </row>
    <row r="1569" spans="1:1024" s="2" customFormat="1" ht="38.25" x14ac:dyDescent="0.25">
      <c r="A1569" s="10" t="s">
        <v>306</v>
      </c>
      <c r="B1569" s="11">
        <v>10536</v>
      </c>
      <c r="C1569" s="10">
        <f>VLOOKUP(B1569,[1]Planilha8!$X$4:$Y$6629,2,0)</f>
        <v>2042012</v>
      </c>
      <c r="D1569" s="12" t="s">
        <v>353</v>
      </c>
      <c r="E1569" s="12" t="str">
        <f>VLOOKUP(B1569,[1]Planilha8!$X$4:$Z$6629,3,0)</f>
        <v>CENTRO CIRÚRGICO</v>
      </c>
      <c r="F1569" s="12" t="str">
        <f>VLOOKUP(B1569,[1]Planilha8!$X$4:$AD$6629,7,0)</f>
        <v>BOM</v>
      </c>
      <c r="G1569" s="13">
        <v>41948</v>
      </c>
      <c r="H1569" s="14">
        <v>27256</v>
      </c>
      <c r="I1569" s="15" t="s">
        <v>22</v>
      </c>
      <c r="J1569" s="16" t="s">
        <v>107</v>
      </c>
      <c r="K1569" s="17">
        <v>21809</v>
      </c>
      <c r="L1569" s="18">
        <v>2014004170</v>
      </c>
      <c r="M1569" s="19">
        <v>43465</v>
      </c>
      <c r="N1569" s="20">
        <v>9528.92</v>
      </c>
      <c r="O1569" s="21">
        <v>0.14000000000000001</v>
      </c>
      <c r="P1569" s="22">
        <v>1.16666666666667E-2</v>
      </c>
      <c r="Q1569" s="23">
        <v>317.98666666666702</v>
      </c>
      <c r="R1569" s="24">
        <v>9846.9066666666695</v>
      </c>
      <c r="S1569" s="25">
        <v>17409.093333333301</v>
      </c>
      <c r="AMG1569"/>
      <c r="AMH1569"/>
      <c r="AMI1569"/>
      <c r="AMJ1569"/>
    </row>
    <row r="1570" spans="1:1024" s="2" customFormat="1" ht="25.5" x14ac:dyDescent="0.25">
      <c r="A1570" s="10" t="s">
        <v>306</v>
      </c>
      <c r="B1570" s="11">
        <v>10501</v>
      </c>
      <c r="C1570" s="10">
        <f>VLOOKUP(B1570,[1]Planilha8!$X$4:$Y$6629,2,0)</f>
        <v>2042015</v>
      </c>
      <c r="D1570" s="12" t="s">
        <v>338</v>
      </c>
      <c r="E1570" s="12" t="str">
        <f>VLOOKUP(B1570,[1]Planilha8!$X$4:$Z$6629,3,0)</f>
        <v>APOIO AO DIAGNÓSTICO</v>
      </c>
      <c r="F1570" s="12" t="str">
        <f>VLOOKUP(B1570,[1]Planilha8!$X$4:$AD$6629,7,0)</f>
        <v>BOM</v>
      </c>
      <c r="G1570" s="13">
        <v>41953</v>
      </c>
      <c r="H1570" s="14">
        <v>5968.53</v>
      </c>
      <c r="I1570" s="15" t="s">
        <v>22</v>
      </c>
      <c r="J1570" s="16" t="s">
        <v>334</v>
      </c>
      <c r="K1570" s="17">
        <v>84289</v>
      </c>
      <c r="L1570" s="18">
        <v>2014004217</v>
      </c>
      <c r="M1570" s="19">
        <v>43465</v>
      </c>
      <c r="N1570" s="20">
        <v>2824.4892916666699</v>
      </c>
      <c r="O1570" s="21">
        <v>0.25</v>
      </c>
      <c r="P1570" s="22">
        <v>2.0833333333333301E-2</v>
      </c>
      <c r="Q1570" s="23">
        <v>124.344375</v>
      </c>
      <c r="R1570" s="24">
        <v>2948.8336666666701</v>
      </c>
      <c r="S1570" s="25">
        <v>3019.6963333333301</v>
      </c>
      <c r="AMG1570"/>
      <c r="AMH1570"/>
      <c r="AMI1570"/>
      <c r="AMJ1570"/>
    </row>
    <row r="1571" spans="1:1024" s="2" customFormat="1" ht="51" x14ac:dyDescent="0.25">
      <c r="A1571" s="10" t="s">
        <v>306</v>
      </c>
      <c r="B1571" s="11">
        <v>10503</v>
      </c>
      <c r="C1571" s="10">
        <f>VLOOKUP(B1571,[1]Planilha8!$X$4:$Y$6629,2,0)</f>
        <v>2042016</v>
      </c>
      <c r="D1571" s="12" t="s">
        <v>354</v>
      </c>
      <c r="E1571" s="12" t="str">
        <f>VLOOKUP(B1571,[1]Planilha8!$X$4:$Z$6629,3,0)</f>
        <v>APOIO AO DIAGNÓSTICO</v>
      </c>
      <c r="F1571" s="12" t="str">
        <f>VLOOKUP(B1571,[1]Planilha8!$X$4:$AD$6629,7,0)</f>
        <v>BOM</v>
      </c>
      <c r="G1571" s="13">
        <v>41953</v>
      </c>
      <c r="H1571" s="14">
        <v>32385.47</v>
      </c>
      <c r="I1571" s="15" t="s">
        <v>22</v>
      </c>
      <c r="J1571" s="16" t="s">
        <v>334</v>
      </c>
      <c r="K1571" s="17">
        <v>84290</v>
      </c>
      <c r="L1571" s="18">
        <v>2014004170</v>
      </c>
      <c r="M1571" s="19">
        <v>43465</v>
      </c>
      <c r="N1571" s="20">
        <v>10511.534149999999</v>
      </c>
      <c r="O1571" s="21">
        <v>0.14000000000000001</v>
      </c>
      <c r="P1571" s="22">
        <v>1.16666666666667E-2</v>
      </c>
      <c r="Q1571" s="23">
        <v>377.83048333333301</v>
      </c>
      <c r="R1571" s="24">
        <v>10889.3646333333</v>
      </c>
      <c r="S1571" s="25">
        <v>21496.105366666699</v>
      </c>
      <c r="AMG1571"/>
      <c r="AMH1571"/>
      <c r="AMI1571"/>
      <c r="AMJ1571"/>
    </row>
    <row r="1572" spans="1:1024" s="2" customFormat="1" ht="51" x14ac:dyDescent="0.25">
      <c r="A1572" s="10" t="s">
        <v>306</v>
      </c>
      <c r="B1572" s="11">
        <v>10504</v>
      </c>
      <c r="C1572" s="10">
        <f>VLOOKUP(B1572,[1]Planilha8!$X$4:$Y$6629,2,0)</f>
        <v>2042017</v>
      </c>
      <c r="D1572" s="12" t="s">
        <v>354</v>
      </c>
      <c r="E1572" s="12" t="str">
        <f>VLOOKUP(B1572,[1]Planilha8!$X$4:$Z$6629,3,0)</f>
        <v>APOIO AO DIAGNÓSTICO</v>
      </c>
      <c r="F1572" s="12" t="str">
        <f>VLOOKUP(B1572,[1]Planilha8!$X$4:$AD$6629,7,0)</f>
        <v>BOM</v>
      </c>
      <c r="G1572" s="13">
        <v>41953</v>
      </c>
      <c r="H1572" s="14">
        <v>32385.47</v>
      </c>
      <c r="I1572" s="15" t="s">
        <v>22</v>
      </c>
      <c r="J1572" s="16" t="s">
        <v>334</v>
      </c>
      <c r="K1572" s="17">
        <v>84289</v>
      </c>
      <c r="L1572" s="18">
        <v>2014004217</v>
      </c>
      <c r="M1572" s="19">
        <v>43465</v>
      </c>
      <c r="N1572" s="20">
        <v>10511.534149999999</v>
      </c>
      <c r="O1572" s="21">
        <v>0.14000000000000001</v>
      </c>
      <c r="P1572" s="22">
        <v>1.16666666666667E-2</v>
      </c>
      <c r="Q1572" s="23">
        <v>377.83048333333301</v>
      </c>
      <c r="R1572" s="24">
        <v>10889.3646333333</v>
      </c>
      <c r="S1572" s="25">
        <v>21496.105366666699</v>
      </c>
      <c r="AMG1572"/>
      <c r="AMH1572"/>
      <c r="AMI1572"/>
      <c r="AMJ1572"/>
    </row>
    <row r="1573" spans="1:1024" s="2" customFormat="1" ht="25.5" x14ac:dyDescent="0.25">
      <c r="A1573" s="10" t="s">
        <v>306</v>
      </c>
      <c r="B1573" s="11">
        <v>10505</v>
      </c>
      <c r="C1573" s="10">
        <f>VLOOKUP(B1573,[1]Planilha8!$X$4:$Y$6629,2,0)</f>
        <v>2042018</v>
      </c>
      <c r="D1573" s="12" t="s">
        <v>335</v>
      </c>
      <c r="E1573" s="12" t="str">
        <f>VLOOKUP(B1573,[1]Planilha8!$X$4:$Z$6629,3,0)</f>
        <v>APOIO AO DIAGNÓSTICO</v>
      </c>
      <c r="F1573" s="12" t="str">
        <f>VLOOKUP(B1573,[1]Planilha8!$X$4:$AD$6629,7,0)</f>
        <v>BOM</v>
      </c>
      <c r="G1573" s="13">
        <v>41953</v>
      </c>
      <c r="H1573" s="14">
        <v>13442.38</v>
      </c>
      <c r="I1573" s="15" t="s">
        <v>22</v>
      </c>
      <c r="J1573" s="16" t="s">
        <v>334</v>
      </c>
      <c r="K1573" s="17">
        <v>84289</v>
      </c>
      <c r="L1573" s="18">
        <v>2014004217</v>
      </c>
      <c r="M1573" s="19">
        <v>43465</v>
      </c>
      <c r="N1573" s="20">
        <v>6578.9657500000003</v>
      </c>
      <c r="O1573" s="21">
        <v>0.25</v>
      </c>
      <c r="P1573" s="22">
        <v>2.0833333333333301E-2</v>
      </c>
      <c r="Q1573" s="23">
        <v>280.04958333333298</v>
      </c>
      <c r="R1573" s="24">
        <v>6859.0153333333301</v>
      </c>
      <c r="S1573" s="25">
        <v>6583.36466666666</v>
      </c>
      <c r="AMG1573"/>
      <c r="AMH1573"/>
      <c r="AMI1573"/>
      <c r="AMJ1573"/>
    </row>
    <row r="1574" spans="1:1024" s="2" customFormat="1" ht="25.5" x14ac:dyDescent="0.25">
      <c r="A1574" s="10" t="s">
        <v>306</v>
      </c>
      <c r="B1574" s="11">
        <v>10506</v>
      </c>
      <c r="C1574" s="10">
        <f>VLOOKUP(B1574,[1]Planilha8!$X$4:$Y$6629,2,0)</f>
        <v>2042019</v>
      </c>
      <c r="D1574" s="12" t="s">
        <v>335</v>
      </c>
      <c r="E1574" s="12" t="str">
        <f>VLOOKUP(B1574,[1]Planilha8!$X$4:$Z$6629,3,0)</f>
        <v>APOIO AO DIAGNÓSTICO</v>
      </c>
      <c r="F1574" s="12" t="str">
        <f>VLOOKUP(B1574,[1]Planilha8!$X$4:$AD$6629,7,0)</f>
        <v>BOM</v>
      </c>
      <c r="G1574" s="13">
        <v>41953</v>
      </c>
      <c r="H1574" s="14">
        <v>13442.38</v>
      </c>
      <c r="I1574" s="15" t="s">
        <v>22</v>
      </c>
      <c r="J1574" s="16" t="s">
        <v>334</v>
      </c>
      <c r="K1574" s="17">
        <v>84290</v>
      </c>
      <c r="L1574" s="18">
        <v>2014004217</v>
      </c>
      <c r="M1574" s="19">
        <v>43465</v>
      </c>
      <c r="N1574" s="20">
        <v>6578.9657500000003</v>
      </c>
      <c r="O1574" s="21">
        <v>0.25</v>
      </c>
      <c r="P1574" s="22">
        <v>2.0833333333333301E-2</v>
      </c>
      <c r="Q1574" s="23">
        <v>280.04958333333298</v>
      </c>
      <c r="R1574" s="24">
        <v>6859.0153333333301</v>
      </c>
      <c r="S1574" s="25">
        <v>6583.36466666666</v>
      </c>
      <c r="AMG1574"/>
      <c r="AMH1574"/>
      <c r="AMI1574"/>
      <c r="AMJ1574"/>
    </row>
    <row r="1575" spans="1:1024" s="2" customFormat="1" ht="25.5" x14ac:dyDescent="0.25">
      <c r="A1575" s="10" t="s">
        <v>306</v>
      </c>
      <c r="B1575" s="11">
        <v>10518</v>
      </c>
      <c r="C1575" s="10">
        <f>VLOOKUP(B1575,[1]Planilha8!$X$4:$Y$6629,2,0)</f>
        <v>2042020</v>
      </c>
      <c r="D1575" s="12" t="s">
        <v>355</v>
      </c>
      <c r="E1575" s="12" t="str">
        <f>VLOOKUP(B1575,[1]Planilha8!$X$4:$Z$6629,3,0)</f>
        <v>APOIO AO DIAGNÓSTICO</v>
      </c>
      <c r="F1575" s="12" t="str">
        <f>VLOOKUP(B1575,[1]Planilha8!$X$4:$AD$6629,7,0)</f>
        <v>BOM</v>
      </c>
      <c r="G1575" s="13">
        <v>41953</v>
      </c>
      <c r="H1575" s="14">
        <v>46510.55</v>
      </c>
      <c r="I1575" s="15" t="s">
        <v>22</v>
      </c>
      <c r="J1575" s="16" t="s">
        <v>334</v>
      </c>
      <c r="K1575" s="17">
        <v>84289</v>
      </c>
      <c r="L1575" s="18">
        <v>2014004217</v>
      </c>
      <c r="M1575" s="19">
        <v>43465</v>
      </c>
      <c r="N1575" s="20">
        <v>16580.528083333302</v>
      </c>
      <c r="O1575" s="21">
        <v>0.14000000000000001</v>
      </c>
      <c r="P1575" s="22">
        <v>1.16666666666667E-2</v>
      </c>
      <c r="Q1575" s="23">
        <v>542.62308333333306</v>
      </c>
      <c r="R1575" s="24">
        <v>17123.151166666699</v>
      </c>
      <c r="S1575" s="25">
        <v>29387.3988333333</v>
      </c>
      <c r="AMG1575"/>
      <c r="AMH1575"/>
      <c r="AMI1575"/>
      <c r="AMJ1575"/>
    </row>
    <row r="1576" spans="1:1024" s="2" customFormat="1" ht="25.5" x14ac:dyDescent="0.25">
      <c r="A1576" s="10" t="s">
        <v>306</v>
      </c>
      <c r="B1576" s="11">
        <v>10519</v>
      </c>
      <c r="C1576" s="10">
        <f>VLOOKUP(B1576,[1]Planilha8!$X$4:$Y$6629,2,0)</f>
        <v>2042021</v>
      </c>
      <c r="D1576" s="12" t="s">
        <v>355</v>
      </c>
      <c r="E1576" s="12" t="str">
        <f>VLOOKUP(B1576,[1]Planilha8!$X$4:$Z$6629,3,0)</f>
        <v>APOIO AO DIAGNÓSTICO</v>
      </c>
      <c r="F1576" s="12" t="str">
        <f>VLOOKUP(B1576,[1]Planilha8!$X$4:$AD$6629,7,0)</f>
        <v>BOM</v>
      </c>
      <c r="G1576" s="13">
        <v>41953</v>
      </c>
      <c r="H1576" s="14">
        <v>46510.55</v>
      </c>
      <c r="I1576" s="15" t="s">
        <v>22</v>
      </c>
      <c r="J1576" s="16" t="s">
        <v>334</v>
      </c>
      <c r="K1576" s="17">
        <v>84289</v>
      </c>
      <c r="L1576" s="18">
        <v>2014004217</v>
      </c>
      <c r="M1576" s="19">
        <v>43465</v>
      </c>
      <c r="N1576" s="20">
        <v>16580.528083333302</v>
      </c>
      <c r="O1576" s="21">
        <v>0.14000000000000001</v>
      </c>
      <c r="P1576" s="22">
        <v>1.16666666666667E-2</v>
      </c>
      <c r="Q1576" s="23">
        <v>542.62308333333306</v>
      </c>
      <c r="R1576" s="24">
        <v>17123.151166666699</v>
      </c>
      <c r="S1576" s="25">
        <v>29387.3988333333</v>
      </c>
      <c r="AMG1576"/>
      <c r="AMH1576"/>
      <c r="AMI1576"/>
      <c r="AMJ1576"/>
    </row>
    <row r="1577" spans="1:1024" s="2" customFormat="1" ht="25.5" x14ac:dyDescent="0.25">
      <c r="A1577" s="10" t="s">
        <v>306</v>
      </c>
      <c r="B1577" s="11">
        <v>10520</v>
      </c>
      <c r="C1577" s="10">
        <f>VLOOKUP(B1577,[1]Planilha8!$X$4:$Y$6629,2,0)</f>
        <v>2042022</v>
      </c>
      <c r="D1577" s="12" t="s">
        <v>356</v>
      </c>
      <c r="E1577" s="12" t="str">
        <f>VLOOKUP(B1577,[1]Planilha8!$X$4:$Z$6629,3,0)</f>
        <v>APOIO AO DIAGNÓSTICO</v>
      </c>
      <c r="F1577" s="12" t="str">
        <f>VLOOKUP(B1577,[1]Planilha8!$X$4:$AD$6629,7,0)</f>
        <v>BOM</v>
      </c>
      <c r="G1577" s="13">
        <v>41953</v>
      </c>
      <c r="H1577" s="14">
        <v>20661</v>
      </c>
      <c r="I1577" s="15" t="s">
        <v>22</v>
      </c>
      <c r="J1577" s="16" t="s">
        <v>334</v>
      </c>
      <c r="K1577" s="17">
        <v>84289</v>
      </c>
      <c r="L1577" s="18">
        <v>2014004217</v>
      </c>
      <c r="M1577" s="19">
        <v>43465</v>
      </c>
      <c r="N1577" s="20">
        <v>7244.1450000000004</v>
      </c>
      <c r="O1577" s="21">
        <v>0.14000000000000001</v>
      </c>
      <c r="P1577" s="22">
        <v>1.16666666666667E-2</v>
      </c>
      <c r="Q1577" s="23">
        <v>241.04499999999999</v>
      </c>
      <c r="R1577" s="24">
        <v>7485.19</v>
      </c>
      <c r="S1577" s="25">
        <v>13175.81</v>
      </c>
      <c r="AMG1577"/>
      <c r="AMH1577"/>
      <c r="AMI1577"/>
      <c r="AMJ1577"/>
    </row>
    <row r="1578" spans="1:1024" s="2" customFormat="1" ht="25.5" x14ac:dyDescent="0.25">
      <c r="A1578" s="10" t="s">
        <v>306</v>
      </c>
      <c r="B1578" s="11">
        <v>10523</v>
      </c>
      <c r="C1578" s="10">
        <f>VLOOKUP(B1578,[1]Planilha8!$X$4:$Y$6629,2,0)</f>
        <v>2042023</v>
      </c>
      <c r="D1578" s="12" t="s">
        <v>357</v>
      </c>
      <c r="E1578" s="12" t="str">
        <f>VLOOKUP(B1578,[1]Planilha8!$X$4:$Z$6629,3,0)</f>
        <v>CENTRO CIRÚRGICO</v>
      </c>
      <c r="F1578" s="12" t="str">
        <f>VLOOKUP(B1578,[1]Planilha8!$X$4:$AD$6629,7,0)</f>
        <v>BOM</v>
      </c>
      <c r="G1578" s="13">
        <v>41953</v>
      </c>
      <c r="H1578" s="14">
        <v>25831.48</v>
      </c>
      <c r="I1578" s="15" t="s">
        <v>22</v>
      </c>
      <c r="J1578" s="16" t="s">
        <v>334</v>
      </c>
      <c r="K1578" s="17">
        <v>84289</v>
      </c>
      <c r="L1578" s="18">
        <v>2014004217</v>
      </c>
      <c r="M1578" s="19">
        <v>43465</v>
      </c>
      <c r="N1578" s="20">
        <v>8635.0085999999992</v>
      </c>
      <c r="O1578" s="21">
        <v>0.14000000000000001</v>
      </c>
      <c r="P1578" s="22">
        <v>1.16666666666667E-2</v>
      </c>
      <c r="Q1578" s="23">
        <v>301.36726666666698</v>
      </c>
      <c r="R1578" s="24">
        <v>8936.3758666666708</v>
      </c>
      <c r="S1578" s="25">
        <v>16895.104133333301</v>
      </c>
      <c r="AMG1578"/>
      <c r="AMH1578"/>
      <c r="AMI1578"/>
      <c r="AMJ1578"/>
    </row>
    <row r="1579" spans="1:1024" s="2" customFormat="1" ht="51" x14ac:dyDescent="0.25">
      <c r="A1579" s="10" t="s">
        <v>306</v>
      </c>
      <c r="B1579" s="11">
        <v>10524</v>
      </c>
      <c r="C1579" s="10">
        <f>VLOOKUP(B1579,[1]Planilha8!$X$4:$Y$6629,2,0)</f>
        <v>2042024</v>
      </c>
      <c r="D1579" s="12" t="s">
        <v>358</v>
      </c>
      <c r="E1579" s="12" t="str">
        <f>VLOOKUP(B1579,[1]Planilha8!$X$4:$Z$6629,3,0)</f>
        <v>CENTRO CIRÚRGICO</v>
      </c>
      <c r="F1579" s="12" t="str">
        <f>VLOOKUP(B1579,[1]Planilha8!$X$4:$AD$6629,7,0)</f>
        <v>BOM</v>
      </c>
      <c r="G1579" s="13">
        <v>41953</v>
      </c>
      <c r="H1579" s="14">
        <v>4876.43</v>
      </c>
      <c r="I1579" s="15" t="s">
        <v>22</v>
      </c>
      <c r="J1579" s="16" t="s">
        <v>334</v>
      </c>
      <c r="K1579" s="17">
        <v>84289</v>
      </c>
      <c r="L1579" s="18">
        <v>2014004217</v>
      </c>
      <c r="M1579" s="19">
        <v>43465</v>
      </c>
      <c r="N1579" s="20">
        <v>2380.051375</v>
      </c>
      <c r="O1579" s="21">
        <v>0.25</v>
      </c>
      <c r="P1579" s="22">
        <v>2.0833333333333301E-2</v>
      </c>
      <c r="Q1579" s="23">
        <v>101.59229166666699</v>
      </c>
      <c r="R1579" s="24">
        <v>2481.64366666667</v>
      </c>
      <c r="S1579" s="25">
        <v>2394.7863333333298</v>
      </c>
      <c r="AMG1579"/>
      <c r="AMH1579"/>
      <c r="AMI1579"/>
      <c r="AMJ1579"/>
    </row>
    <row r="1580" spans="1:1024" s="2" customFormat="1" ht="38.25" x14ac:dyDescent="0.25">
      <c r="A1580" s="10" t="s">
        <v>306</v>
      </c>
      <c r="B1580" s="11">
        <v>10510</v>
      </c>
      <c r="C1580" s="10">
        <f>VLOOKUP(B1580,[1]Planilha8!$X$4:$Y$6629,2,0)</f>
        <v>2042041</v>
      </c>
      <c r="D1580" s="12" t="s">
        <v>359</v>
      </c>
      <c r="E1580" s="12" t="str">
        <f>VLOOKUP(B1580,[1]Planilha8!$X$4:$Z$6629,3,0)</f>
        <v>ASTEC</v>
      </c>
      <c r="F1580" s="12" t="str">
        <f>VLOOKUP(B1580,[1]Planilha8!$X$4:$AD$6629,7,0)</f>
        <v>BOM</v>
      </c>
      <c r="G1580" s="13">
        <v>41964</v>
      </c>
      <c r="H1580" s="14">
        <v>684.86</v>
      </c>
      <c r="I1580" s="15" t="s">
        <v>22</v>
      </c>
      <c r="J1580" s="16" t="s">
        <v>72</v>
      </c>
      <c r="K1580" s="17">
        <v>308840</v>
      </c>
      <c r="L1580" s="18">
        <v>2014004684</v>
      </c>
      <c r="M1580" s="19">
        <v>43465</v>
      </c>
      <c r="N1580" s="20">
        <v>622.63988888889003</v>
      </c>
      <c r="O1580" s="21">
        <v>0.2</v>
      </c>
      <c r="P1580" s="22">
        <v>1.6666666666666701E-2</v>
      </c>
      <c r="Q1580" s="23">
        <v>11.4143333333333</v>
      </c>
      <c r="R1580" s="24">
        <v>634.05422222222296</v>
      </c>
      <c r="S1580" s="25">
        <v>50.805777777776903</v>
      </c>
      <c r="AMG1580"/>
      <c r="AMH1580"/>
      <c r="AMI1580"/>
      <c r="AMJ1580"/>
    </row>
    <row r="1581" spans="1:1024" s="2" customFormat="1" ht="38.25" x14ac:dyDescent="0.25">
      <c r="A1581" s="10" t="s">
        <v>306</v>
      </c>
      <c r="B1581" s="11">
        <v>10511</v>
      </c>
      <c r="C1581" s="10">
        <f>VLOOKUP(B1581,[1]Planilha8!$X$4:$Y$6629,2,0)</f>
        <v>2042042</v>
      </c>
      <c r="D1581" s="12" t="s">
        <v>360</v>
      </c>
      <c r="E1581" s="12" t="str">
        <f>VLOOKUP(B1581,[1]Planilha8!$X$4:$Z$6629,3,0)</f>
        <v>ASTEC</v>
      </c>
      <c r="F1581" s="12" t="str">
        <f>VLOOKUP(B1581,[1]Planilha8!$X$4:$AD$6629,7,0)</f>
        <v>BOM</v>
      </c>
      <c r="G1581" s="13">
        <v>41964</v>
      </c>
      <c r="H1581" s="14">
        <v>1601.11</v>
      </c>
      <c r="I1581" s="15" t="s">
        <v>22</v>
      </c>
      <c r="J1581" s="16" t="s">
        <v>72</v>
      </c>
      <c r="K1581" s="17">
        <v>308840</v>
      </c>
      <c r="L1581" s="18">
        <v>2014004684</v>
      </c>
      <c r="M1581" s="19">
        <v>43465</v>
      </c>
      <c r="N1581" s="20">
        <v>1290.2489166666701</v>
      </c>
      <c r="O1581" s="21">
        <v>0.2</v>
      </c>
      <c r="P1581" s="22">
        <v>1.6666666666666701E-2</v>
      </c>
      <c r="Q1581" s="23">
        <v>26.685166666666699</v>
      </c>
      <c r="R1581" s="24">
        <v>1316.9340833333299</v>
      </c>
      <c r="S1581" s="25">
        <v>284.17591666666698</v>
      </c>
      <c r="AMG1581"/>
      <c r="AMH1581"/>
      <c r="AMI1581"/>
      <c r="AMJ1581"/>
    </row>
    <row r="1582" spans="1:1024" s="2" customFormat="1" ht="38.25" x14ac:dyDescent="0.25">
      <c r="A1582" s="10" t="s">
        <v>306</v>
      </c>
      <c r="B1582" s="11">
        <v>10512</v>
      </c>
      <c r="C1582" s="10">
        <f>VLOOKUP(B1582,[1]Planilha8!$X$4:$Y$6629,2,0)</f>
        <v>2042043</v>
      </c>
      <c r="D1582" s="12" t="s">
        <v>360</v>
      </c>
      <c r="E1582" s="12" t="str">
        <f>VLOOKUP(B1582,[1]Planilha8!$X$4:$Z$6629,3,0)</f>
        <v>ASTEC</v>
      </c>
      <c r="F1582" s="12" t="str">
        <f>VLOOKUP(B1582,[1]Planilha8!$X$4:$AD$6629,7,0)</f>
        <v>BOM</v>
      </c>
      <c r="G1582" s="13">
        <v>41964</v>
      </c>
      <c r="H1582" s="14">
        <v>1601.11</v>
      </c>
      <c r="I1582" s="15" t="s">
        <v>22</v>
      </c>
      <c r="J1582" s="16" t="s">
        <v>72</v>
      </c>
      <c r="K1582" s="17">
        <v>308840</v>
      </c>
      <c r="L1582" s="18">
        <v>2014004684</v>
      </c>
      <c r="M1582" s="19">
        <v>43465</v>
      </c>
      <c r="N1582" s="20">
        <v>1290.2489166666701</v>
      </c>
      <c r="O1582" s="21">
        <v>0.2</v>
      </c>
      <c r="P1582" s="22">
        <v>1.6666666666666701E-2</v>
      </c>
      <c r="Q1582" s="23">
        <v>26.685166666666699</v>
      </c>
      <c r="R1582" s="24">
        <v>1316.9340833333299</v>
      </c>
      <c r="S1582" s="25">
        <v>284.17591666666698</v>
      </c>
      <c r="AMG1582"/>
      <c r="AMH1582"/>
      <c r="AMI1582"/>
      <c r="AMJ1582"/>
    </row>
    <row r="1583" spans="1:1024" s="2" customFormat="1" ht="38.25" x14ac:dyDescent="0.25">
      <c r="A1583" s="10" t="s">
        <v>306</v>
      </c>
      <c r="B1583" s="11">
        <v>10513</v>
      </c>
      <c r="C1583" s="10">
        <f>VLOOKUP(B1583,[1]Planilha8!$X$4:$Y$6629,2,0)</f>
        <v>2042044</v>
      </c>
      <c r="D1583" s="12" t="s">
        <v>361</v>
      </c>
      <c r="E1583" s="12" t="str">
        <f>VLOOKUP(B1583,[1]Planilha8!$X$4:$Z$6629,3,0)</f>
        <v>ASTEC</v>
      </c>
      <c r="F1583" s="12" t="str">
        <f>VLOOKUP(B1583,[1]Planilha8!$X$4:$AD$6629,7,0)</f>
        <v>BOM</v>
      </c>
      <c r="G1583" s="13">
        <v>41964</v>
      </c>
      <c r="H1583" s="14">
        <v>313.02999999999997</v>
      </c>
      <c r="I1583" s="15" t="s">
        <v>22</v>
      </c>
      <c r="J1583" s="16" t="s">
        <v>72</v>
      </c>
      <c r="K1583" s="17">
        <v>308840</v>
      </c>
      <c r="L1583" s="18">
        <v>2014004684</v>
      </c>
      <c r="M1583" s="19">
        <v>43465</v>
      </c>
      <c r="N1583" s="20">
        <v>168.97450000000001</v>
      </c>
      <c r="O1583" s="21">
        <v>0.2</v>
      </c>
      <c r="P1583" s="22">
        <v>1.6666666666666701E-2</v>
      </c>
      <c r="Q1583" s="23">
        <v>5.2171666666666701</v>
      </c>
      <c r="R1583" s="24">
        <v>174.191666666667</v>
      </c>
      <c r="S1583" s="25">
        <v>138.838333333333</v>
      </c>
      <c r="AMG1583"/>
      <c r="AMH1583"/>
      <c r="AMI1583"/>
      <c r="AMJ1583"/>
    </row>
    <row r="1584" spans="1:1024" s="2" customFormat="1" ht="38.25" x14ac:dyDescent="0.25">
      <c r="A1584" s="10" t="s">
        <v>306</v>
      </c>
      <c r="B1584" s="11">
        <v>10514</v>
      </c>
      <c r="C1584" s="10">
        <f>VLOOKUP(B1584,[1]Planilha8!$X$4:$Y$6629,2,0)</f>
        <v>2042045</v>
      </c>
      <c r="D1584" s="12" t="s">
        <v>361</v>
      </c>
      <c r="E1584" s="12" t="str">
        <f>VLOOKUP(B1584,[1]Planilha8!$X$4:$Z$6629,3,0)</f>
        <v>ASTEC</v>
      </c>
      <c r="F1584" s="12" t="str">
        <f>VLOOKUP(B1584,[1]Planilha8!$X$4:$AD$6629,7,0)</f>
        <v>BOM</v>
      </c>
      <c r="G1584" s="13">
        <v>41964</v>
      </c>
      <c r="H1584" s="14">
        <v>313.02999999999997</v>
      </c>
      <c r="I1584" s="15" t="s">
        <v>22</v>
      </c>
      <c r="J1584" s="16" t="s">
        <v>72</v>
      </c>
      <c r="K1584" s="17">
        <v>308840</v>
      </c>
      <c r="L1584" s="18">
        <v>2014004684</v>
      </c>
      <c r="M1584" s="19">
        <v>43465</v>
      </c>
      <c r="N1584" s="20">
        <v>168.97450000000001</v>
      </c>
      <c r="O1584" s="21">
        <v>0.2</v>
      </c>
      <c r="P1584" s="22">
        <v>1.6666666666666701E-2</v>
      </c>
      <c r="Q1584" s="23">
        <v>5.2171666666666701</v>
      </c>
      <c r="R1584" s="24">
        <v>174.191666666667</v>
      </c>
      <c r="S1584" s="25">
        <v>138.838333333333</v>
      </c>
      <c r="AMG1584"/>
      <c r="AMH1584"/>
      <c r="AMI1584"/>
      <c r="AMJ1584"/>
    </row>
    <row r="1585" spans="1:1024" s="2" customFormat="1" ht="51" x14ac:dyDescent="0.25">
      <c r="A1585" s="10" t="s">
        <v>306</v>
      </c>
      <c r="B1585" s="11">
        <v>10531</v>
      </c>
      <c r="C1585" s="10">
        <f>VLOOKUP(B1585,[1]Planilha8!$X$4:$Y$6629,2,0)</f>
        <v>2042047</v>
      </c>
      <c r="D1585" s="12" t="s">
        <v>354</v>
      </c>
      <c r="E1585" s="12" t="str">
        <f>VLOOKUP(B1585,[1]Planilha8!$X$4:$Z$6629,3,0)</f>
        <v>APOIO AO DIAGNÓSTICO</v>
      </c>
      <c r="F1585" s="12" t="str">
        <f>VLOOKUP(B1585,[1]Planilha8!$X$4:$AD$6629,7,0)</f>
        <v>BOM</v>
      </c>
      <c r="G1585" s="13">
        <v>41974</v>
      </c>
      <c r="H1585" s="14">
        <v>32385.47</v>
      </c>
      <c r="I1585" s="15" t="s">
        <v>22</v>
      </c>
      <c r="J1585" s="16" t="s">
        <v>334</v>
      </c>
      <c r="K1585" s="17">
        <v>85280</v>
      </c>
      <c r="L1585" s="18">
        <v>2014004170</v>
      </c>
      <c r="M1585" s="19">
        <v>43465</v>
      </c>
      <c r="N1585" s="20">
        <v>11329.1552333333</v>
      </c>
      <c r="O1585" s="21">
        <v>0.14000000000000001</v>
      </c>
      <c r="P1585" s="22">
        <v>1.16666666666667E-2</v>
      </c>
      <c r="Q1585" s="23">
        <v>377.83048333333301</v>
      </c>
      <c r="R1585" s="24">
        <v>11706.985716666701</v>
      </c>
      <c r="S1585" s="25">
        <v>20678.484283333299</v>
      </c>
      <c r="AMG1585"/>
      <c r="AMH1585"/>
      <c r="AMI1585"/>
      <c r="AMJ1585"/>
    </row>
    <row r="1586" spans="1:1024" s="2" customFormat="1" ht="25.5" x14ac:dyDescent="0.25">
      <c r="A1586" s="10" t="s">
        <v>306</v>
      </c>
      <c r="B1586" s="11">
        <v>10532</v>
      </c>
      <c r="C1586" s="10">
        <f>VLOOKUP(B1586,[1]Planilha8!$X$4:$Y$6629,2,0)</f>
        <v>2042048</v>
      </c>
      <c r="D1586" s="12" t="s">
        <v>352</v>
      </c>
      <c r="E1586" s="12" t="str">
        <f>VLOOKUP(B1586,[1]Planilha8!$X$4:$Z$6629,3,0)</f>
        <v>APOIO AO DIAGNÓSTICO</v>
      </c>
      <c r="F1586" s="12" t="str">
        <f>VLOOKUP(B1586,[1]Planilha8!$X$4:$AD$6629,7,0)</f>
        <v>BOM</v>
      </c>
      <c r="G1586" s="13">
        <v>41974</v>
      </c>
      <c r="H1586" s="14">
        <v>46517.71</v>
      </c>
      <c r="I1586" s="15" t="s">
        <v>22</v>
      </c>
      <c r="J1586" s="16" t="s">
        <v>334</v>
      </c>
      <c r="K1586" s="17">
        <v>85280</v>
      </c>
      <c r="L1586" s="18">
        <v>2014004170</v>
      </c>
      <c r="M1586" s="19">
        <v>43465</v>
      </c>
      <c r="N1586" s="20">
        <v>16187.7333666667</v>
      </c>
      <c r="O1586" s="21">
        <v>0.14000000000000001</v>
      </c>
      <c r="P1586" s="22">
        <v>1.16666666666667E-2</v>
      </c>
      <c r="Q1586" s="23">
        <v>542.70661666666695</v>
      </c>
      <c r="R1586" s="24">
        <v>16730.439983333301</v>
      </c>
      <c r="S1586" s="25">
        <v>29787.270016666698</v>
      </c>
      <c r="AMG1586"/>
      <c r="AMH1586"/>
      <c r="AMI1586"/>
      <c r="AMJ1586"/>
    </row>
    <row r="1587" spans="1:1024" s="2" customFormat="1" ht="51" x14ac:dyDescent="0.25">
      <c r="A1587" s="10" t="s">
        <v>306</v>
      </c>
      <c r="B1587" s="11">
        <v>10533</v>
      </c>
      <c r="C1587" s="10">
        <f>VLOOKUP(B1587,[1]Planilha8!$X$4:$Y$6629,2,0)</f>
        <v>2042049</v>
      </c>
      <c r="D1587" s="12" t="s">
        <v>362</v>
      </c>
      <c r="E1587" s="12" t="str">
        <f>VLOOKUP(B1587,[1]Planilha8!$X$4:$Z$6629,3,0)</f>
        <v>APOIO AO DIAGNÓSTICO</v>
      </c>
      <c r="F1587" s="12" t="str">
        <f>VLOOKUP(B1587,[1]Planilha8!$X$4:$AD$6629,7,0)</f>
        <v>BOM</v>
      </c>
      <c r="G1587" s="13">
        <v>41974</v>
      </c>
      <c r="H1587" s="14">
        <v>49275.839999999997</v>
      </c>
      <c r="I1587" s="15" t="s">
        <v>22</v>
      </c>
      <c r="J1587" s="16" t="s">
        <v>334</v>
      </c>
      <c r="K1587" s="17">
        <v>85278</v>
      </c>
      <c r="L1587" s="18">
        <v>2014004170</v>
      </c>
      <c r="M1587" s="19">
        <v>43465</v>
      </c>
      <c r="N1587" s="20">
        <v>16725.450133333299</v>
      </c>
      <c r="O1587" s="21">
        <v>0.14000000000000001</v>
      </c>
      <c r="P1587" s="22">
        <v>1.16666666666667E-2</v>
      </c>
      <c r="Q1587" s="23">
        <v>574.88480000000004</v>
      </c>
      <c r="R1587" s="24">
        <v>17300.334933333299</v>
      </c>
      <c r="S1587" s="25">
        <v>31975.505066666701</v>
      </c>
      <c r="AMG1587"/>
      <c r="AMH1587"/>
      <c r="AMI1587"/>
      <c r="AMJ1587"/>
    </row>
    <row r="1588" spans="1:1024" s="2" customFormat="1" ht="25.5" x14ac:dyDescent="0.25">
      <c r="A1588" s="10" t="s">
        <v>306</v>
      </c>
      <c r="B1588" s="11">
        <v>10534</v>
      </c>
      <c r="C1588" s="10">
        <f>VLOOKUP(B1588,[1]Planilha8!$X$4:$Y$6629,2,0)</f>
        <v>2042050</v>
      </c>
      <c r="D1588" s="12" t="s">
        <v>363</v>
      </c>
      <c r="E1588" s="12" t="str">
        <f>VLOOKUP(B1588,[1]Planilha8!$X$4:$Z$6629,3,0)</f>
        <v>APOIO AO DIAGNÓSTICO</v>
      </c>
      <c r="F1588" s="12" t="str">
        <f>VLOOKUP(B1588,[1]Planilha8!$X$4:$AD$6629,7,0)</f>
        <v>BOM</v>
      </c>
      <c r="G1588" s="13">
        <v>41974</v>
      </c>
      <c r="H1588" s="14">
        <v>131496.44</v>
      </c>
      <c r="I1588" s="15" t="s">
        <v>22</v>
      </c>
      <c r="J1588" s="16" t="s">
        <v>334</v>
      </c>
      <c r="K1588" s="17">
        <v>85278</v>
      </c>
      <c r="L1588" s="18">
        <v>2014004170</v>
      </c>
      <c r="M1588" s="19">
        <v>43465</v>
      </c>
      <c r="N1588" s="20">
        <v>48461.7788</v>
      </c>
      <c r="O1588" s="21">
        <v>0.14000000000000001</v>
      </c>
      <c r="P1588" s="22">
        <v>1.16666666666667E-2</v>
      </c>
      <c r="Q1588" s="23">
        <v>1534.12513333333</v>
      </c>
      <c r="R1588" s="24">
        <v>49995.9039333334</v>
      </c>
      <c r="S1588" s="25">
        <v>81500.536066666697</v>
      </c>
      <c r="AMG1588"/>
      <c r="AMH1588"/>
      <c r="AMI1588"/>
      <c r="AMJ1588"/>
    </row>
    <row r="1589" spans="1:1024" s="2" customFormat="1" ht="25.5" x14ac:dyDescent="0.25">
      <c r="A1589" s="10" t="s">
        <v>306</v>
      </c>
      <c r="B1589" s="11">
        <v>10535</v>
      </c>
      <c r="C1589" s="10">
        <f>VLOOKUP(B1589,[1]Planilha8!$X$4:$Y$6629,2,0)</f>
        <v>2042051</v>
      </c>
      <c r="D1589" s="12" t="s">
        <v>364</v>
      </c>
      <c r="E1589" s="12" t="str">
        <f>VLOOKUP(B1589,[1]Planilha8!$X$4:$Z$6629,3,0)</f>
        <v>APOIO AO DIAGNÓSTICO</v>
      </c>
      <c r="F1589" s="12" t="str">
        <f>VLOOKUP(B1589,[1]Planilha8!$X$4:$AD$6629,7,0)</f>
        <v>BOM</v>
      </c>
      <c r="G1589" s="13">
        <v>41974</v>
      </c>
      <c r="H1589" s="14">
        <v>96472.3</v>
      </c>
      <c r="I1589" s="15" t="s">
        <v>22</v>
      </c>
      <c r="J1589" s="16" t="s">
        <v>334</v>
      </c>
      <c r="K1589" s="17">
        <v>85279</v>
      </c>
      <c r="L1589" s="18">
        <v>2014004170</v>
      </c>
      <c r="M1589" s="19">
        <v>43465</v>
      </c>
      <c r="N1589" s="20">
        <v>35667.904333333303</v>
      </c>
      <c r="O1589" s="21">
        <v>0.14000000000000001</v>
      </c>
      <c r="P1589" s="22">
        <v>1.16666666666667E-2</v>
      </c>
      <c r="Q1589" s="23">
        <v>1125.5101666666701</v>
      </c>
      <c r="R1589" s="24">
        <v>36793.414499999999</v>
      </c>
      <c r="S1589" s="25">
        <v>59678.885499999997</v>
      </c>
      <c r="AMG1589"/>
      <c r="AMH1589"/>
      <c r="AMI1589"/>
      <c r="AMJ1589"/>
    </row>
    <row r="1590" spans="1:1024" s="2" customFormat="1" ht="38.25" x14ac:dyDescent="0.25">
      <c r="A1590" s="10" t="s">
        <v>306</v>
      </c>
      <c r="B1590" s="11">
        <v>10578</v>
      </c>
      <c r="C1590" s="10">
        <f>VLOOKUP(B1590,[1]Planilha8!$X$4:$Y$6629,2,0)</f>
        <v>2042065</v>
      </c>
      <c r="D1590" s="12" t="s">
        <v>365</v>
      </c>
      <c r="E1590" s="12" t="str">
        <f>VLOOKUP(B1590,[1]Planilha8!$X$4:$Z$6629,3,0)</f>
        <v>AMBULATÓRIO</v>
      </c>
      <c r="F1590" s="12" t="str">
        <f>VLOOKUP(B1590,[1]Planilha8!$X$4:$AD$6629,7,0)</f>
        <v>BOM</v>
      </c>
      <c r="G1590" s="13">
        <v>42002</v>
      </c>
      <c r="H1590" s="14">
        <v>2099</v>
      </c>
      <c r="I1590" s="15" t="s">
        <v>22</v>
      </c>
      <c r="J1590" s="16" t="s">
        <v>311</v>
      </c>
      <c r="K1590" s="17">
        <v>741</v>
      </c>
      <c r="L1590" s="18">
        <v>2014004766</v>
      </c>
      <c r="M1590" s="19">
        <v>43465</v>
      </c>
      <c r="N1590" s="20">
        <v>940.71249999999998</v>
      </c>
      <c r="O1590" s="21">
        <v>0.25</v>
      </c>
      <c r="P1590" s="22">
        <v>2.0833333333333301E-2</v>
      </c>
      <c r="Q1590" s="23">
        <v>43.7291666666667</v>
      </c>
      <c r="R1590" s="24">
        <v>984.44166666666695</v>
      </c>
      <c r="S1590" s="25">
        <v>1114.55833333333</v>
      </c>
      <c r="AMG1590"/>
      <c r="AMH1590"/>
      <c r="AMI1590"/>
      <c r="AMJ1590"/>
    </row>
    <row r="1591" spans="1:1024" s="2" customFormat="1" ht="38.25" x14ac:dyDescent="0.25">
      <c r="A1591" s="10" t="s">
        <v>306</v>
      </c>
      <c r="B1591" s="11">
        <v>9069</v>
      </c>
      <c r="C1591" s="10">
        <f>VLOOKUP(B1591,[1]Planilha8!$X$4:$Y$6629,2,0)</f>
        <v>2042167</v>
      </c>
      <c r="D1591" s="12" t="s">
        <v>366</v>
      </c>
      <c r="E1591" s="12" t="str">
        <f>VLOOKUP(B1591,[1]Planilha8!$X$4:$Z$6629,3,0)</f>
        <v>CENTRO CIRÚRGICO</v>
      </c>
      <c r="F1591" s="12" t="str">
        <f>VLOOKUP(B1591,[1]Planilha8!$X$4:$AD$6629,7,0)</f>
        <v>BOM</v>
      </c>
      <c r="G1591" s="13">
        <v>42184</v>
      </c>
      <c r="H1591" s="14">
        <v>13713.95</v>
      </c>
      <c r="I1591" s="15" t="s">
        <v>22</v>
      </c>
      <c r="J1591" s="16" t="s">
        <v>331</v>
      </c>
      <c r="K1591" s="17">
        <v>4081</v>
      </c>
      <c r="L1591" s="18">
        <v>2014002564</v>
      </c>
      <c r="M1591" s="19">
        <v>43465</v>
      </c>
      <c r="N1591" s="20">
        <v>5292.2172916666696</v>
      </c>
      <c r="O1591" s="21">
        <v>0.25</v>
      </c>
      <c r="P1591" s="22">
        <v>2.0833333333333301E-2</v>
      </c>
      <c r="Q1591" s="23">
        <v>285.707291666667</v>
      </c>
      <c r="R1591" s="24">
        <v>5577.9245833333298</v>
      </c>
      <c r="S1591" s="25">
        <v>8136.02541666667</v>
      </c>
      <c r="AMG1591"/>
      <c r="AMH1591"/>
      <c r="AMI1591"/>
      <c r="AMJ1591"/>
    </row>
    <row r="1592" spans="1:1024" s="2" customFormat="1" ht="51" x14ac:dyDescent="0.25">
      <c r="A1592" s="10" t="s">
        <v>306</v>
      </c>
      <c r="B1592" s="11">
        <v>10442</v>
      </c>
      <c r="C1592" s="10">
        <f>VLOOKUP(B1592,[1]Planilha8!$X$4:$Y$6629,2,0)</f>
        <v>2042170</v>
      </c>
      <c r="D1592" s="12" t="s">
        <v>367</v>
      </c>
      <c r="E1592" s="12" t="str">
        <f>VLOOKUP(B1592,[1]Planilha8!$X$4:$Z$6629,3,0)</f>
        <v>CENTRO CIRÚRGICO</v>
      </c>
      <c r="F1592" s="12" t="str">
        <f>VLOOKUP(B1592,[1]Planilha8!$X$4:$AD$6629,7,0)</f>
        <v>BOM</v>
      </c>
      <c r="G1592" s="13">
        <v>42184</v>
      </c>
      <c r="H1592" s="14">
        <v>19428.34</v>
      </c>
      <c r="I1592" s="15" t="s">
        <v>22</v>
      </c>
      <c r="J1592" s="16" t="s">
        <v>331</v>
      </c>
      <c r="K1592" s="17">
        <v>4081</v>
      </c>
      <c r="L1592" s="18">
        <v>2014002564</v>
      </c>
      <c r="M1592" s="19">
        <v>43465</v>
      </c>
      <c r="N1592" s="20">
        <v>7808.8157499999998</v>
      </c>
      <c r="O1592" s="21">
        <v>0.25</v>
      </c>
      <c r="P1592" s="22">
        <v>2.0833333333333301E-2</v>
      </c>
      <c r="Q1592" s="23">
        <v>404.75708333333301</v>
      </c>
      <c r="R1592" s="24">
        <v>8213.57283333333</v>
      </c>
      <c r="S1592" s="25">
        <v>11214.767166666699</v>
      </c>
      <c r="AMG1592"/>
      <c r="AMH1592"/>
      <c r="AMI1592"/>
      <c r="AMJ1592"/>
    </row>
    <row r="1593" spans="1:1024" s="2" customFormat="1" ht="51" x14ac:dyDescent="0.25">
      <c r="A1593" s="10" t="s">
        <v>306</v>
      </c>
      <c r="B1593" s="11">
        <v>10446</v>
      </c>
      <c r="C1593" s="10">
        <f>VLOOKUP(B1593,[1]Planilha8!$X$4:$Y$6629,2,0)</f>
        <v>2042171</v>
      </c>
      <c r="D1593" s="12" t="s">
        <v>368</v>
      </c>
      <c r="E1593" s="12" t="str">
        <f>VLOOKUP(B1593,[1]Planilha8!$X$4:$Z$6629,3,0)</f>
        <v>CENTRO CIRÚRGICO</v>
      </c>
      <c r="F1593" s="12" t="str">
        <f>VLOOKUP(B1593,[1]Planilha8!$X$4:$AD$6629,7,0)</f>
        <v>BOM</v>
      </c>
      <c r="G1593" s="13">
        <v>42184</v>
      </c>
      <c r="H1593" s="14">
        <v>68642.64</v>
      </c>
      <c r="I1593" s="15" t="s">
        <v>22</v>
      </c>
      <c r="J1593" s="16" t="s">
        <v>331</v>
      </c>
      <c r="K1593" s="17">
        <v>4081</v>
      </c>
      <c r="L1593" s="18">
        <v>2014002564</v>
      </c>
      <c r="M1593" s="19">
        <v>43465</v>
      </c>
      <c r="N1593" s="20">
        <v>22266.820800000001</v>
      </c>
      <c r="O1593" s="21">
        <v>0.14000000000000001</v>
      </c>
      <c r="P1593" s="22">
        <v>1.16666666666667E-2</v>
      </c>
      <c r="Q1593" s="23">
        <v>800.83079999999995</v>
      </c>
      <c r="R1593" s="24">
        <v>23067.651600000001</v>
      </c>
      <c r="S1593" s="25">
        <v>45574.988400000002</v>
      </c>
      <c r="AMG1593"/>
      <c r="AMH1593"/>
      <c r="AMI1593"/>
      <c r="AMJ1593"/>
    </row>
    <row r="1594" spans="1:1024" s="2" customFormat="1" ht="76.5" x14ac:dyDescent="0.25">
      <c r="A1594" s="10" t="s">
        <v>306</v>
      </c>
      <c r="B1594" s="11">
        <v>10447</v>
      </c>
      <c r="C1594" s="10">
        <f>VLOOKUP(B1594,[1]Planilha8!$X$4:$Y$6629,2,0)</f>
        <v>2042165</v>
      </c>
      <c r="D1594" s="12" t="s">
        <v>369</v>
      </c>
      <c r="E1594" s="12" t="str">
        <f>VLOOKUP(B1594,[1]Planilha8!$X$4:$Z$6629,3,0)</f>
        <v>CENTRO CIRÚRGICO</v>
      </c>
      <c r="F1594" s="12" t="str">
        <f>VLOOKUP(B1594,[1]Planilha8!$X$4:$AD$6629,7,0)</f>
        <v>BOM</v>
      </c>
      <c r="G1594" s="13">
        <v>42184</v>
      </c>
      <c r="H1594" s="14">
        <v>57608.5</v>
      </c>
      <c r="I1594" s="15" t="s">
        <v>22</v>
      </c>
      <c r="J1594" s="16" t="s">
        <v>331</v>
      </c>
      <c r="K1594" s="17">
        <v>4081</v>
      </c>
      <c r="L1594" s="18">
        <v>2014002564</v>
      </c>
      <c r="M1594" s="19">
        <v>43465</v>
      </c>
      <c r="N1594" s="20">
        <v>17208.62</v>
      </c>
      <c r="O1594" s="21">
        <v>0.14000000000000001</v>
      </c>
      <c r="P1594" s="22">
        <v>1.16666666666667E-2</v>
      </c>
      <c r="Q1594" s="23">
        <v>672.09916666666697</v>
      </c>
      <c r="R1594" s="24">
        <v>17880.719166666699</v>
      </c>
      <c r="S1594" s="25">
        <v>39727.780833333301</v>
      </c>
      <c r="AMG1594"/>
      <c r="AMH1594"/>
      <c r="AMI1594"/>
      <c r="AMJ1594"/>
    </row>
    <row r="1595" spans="1:1024" s="2" customFormat="1" ht="51" x14ac:dyDescent="0.25">
      <c r="A1595" s="10" t="s">
        <v>306</v>
      </c>
      <c r="B1595" s="11">
        <v>10449</v>
      </c>
      <c r="C1595" s="10">
        <f>VLOOKUP(B1595,[1]Planilha8!$X$4:$Y$6629,2,0)</f>
        <v>2042169</v>
      </c>
      <c r="D1595" s="12" t="s">
        <v>370</v>
      </c>
      <c r="E1595" s="12" t="str">
        <f>VLOOKUP(B1595,[1]Planilha8!$X$4:$Z$6629,3,0)</f>
        <v>CENTRO CIRÚRGICO</v>
      </c>
      <c r="F1595" s="12" t="str">
        <f>VLOOKUP(B1595,[1]Planilha8!$X$4:$AD$6629,7,0)</f>
        <v>BOM</v>
      </c>
      <c r="G1595" s="13">
        <v>42184</v>
      </c>
      <c r="H1595" s="14">
        <v>11284.92</v>
      </c>
      <c r="I1595" s="15" t="s">
        <v>22</v>
      </c>
      <c r="J1595" s="16" t="s">
        <v>331</v>
      </c>
      <c r="K1595" s="17">
        <v>4081</v>
      </c>
      <c r="L1595" s="18">
        <v>2014002564</v>
      </c>
      <c r="M1595" s="19">
        <v>43465</v>
      </c>
      <c r="N1595" s="20">
        <v>4741.3985000000002</v>
      </c>
      <c r="O1595" s="21">
        <v>0.25</v>
      </c>
      <c r="P1595" s="22">
        <v>2.0833333333333301E-2</v>
      </c>
      <c r="Q1595" s="23">
        <v>235.10249999999999</v>
      </c>
      <c r="R1595" s="24">
        <v>4976.5010000000002</v>
      </c>
      <c r="S1595" s="25">
        <v>6308.4189999999999</v>
      </c>
      <c r="AMG1595"/>
      <c r="AMH1595"/>
      <c r="AMI1595"/>
      <c r="AMJ1595"/>
    </row>
    <row r="1596" spans="1:1024" s="2" customFormat="1" ht="51" x14ac:dyDescent="0.25">
      <c r="A1596" s="10" t="s">
        <v>306</v>
      </c>
      <c r="B1596" s="11">
        <v>10450</v>
      </c>
      <c r="C1596" s="10">
        <f>VLOOKUP(B1596,[1]Planilha8!$X$4:$Y$6629,2,0)</f>
        <v>2042168</v>
      </c>
      <c r="D1596" s="12" t="s">
        <v>371</v>
      </c>
      <c r="E1596" s="12" t="str">
        <f>VLOOKUP(B1596,[1]Planilha8!$X$4:$Z$6629,3,0)</f>
        <v>CENTRO CIRÚRGICO</v>
      </c>
      <c r="F1596" s="12" t="str">
        <f>VLOOKUP(B1596,[1]Planilha8!$X$4:$AD$6629,7,0)</f>
        <v>BOM</v>
      </c>
      <c r="G1596" s="13">
        <v>42184</v>
      </c>
      <c r="H1596" s="14">
        <v>11284.92</v>
      </c>
      <c r="I1596" s="15" t="s">
        <v>22</v>
      </c>
      <c r="J1596" s="16" t="s">
        <v>331</v>
      </c>
      <c r="K1596" s="17">
        <v>4081</v>
      </c>
      <c r="L1596" s="18">
        <v>2014002564</v>
      </c>
      <c r="M1596" s="19">
        <v>43465</v>
      </c>
      <c r="N1596" s="20">
        <v>4741.3985000000002</v>
      </c>
      <c r="O1596" s="21">
        <v>0.25</v>
      </c>
      <c r="P1596" s="22">
        <v>2.0833333333333301E-2</v>
      </c>
      <c r="Q1596" s="23">
        <v>235.10249999999999</v>
      </c>
      <c r="R1596" s="24">
        <v>4976.5010000000002</v>
      </c>
      <c r="S1596" s="25">
        <v>6308.4189999999999</v>
      </c>
      <c r="AMG1596"/>
      <c r="AMH1596"/>
      <c r="AMI1596"/>
      <c r="AMJ1596"/>
    </row>
    <row r="1597" spans="1:1024" s="2" customFormat="1" ht="38.25" x14ac:dyDescent="0.25">
      <c r="A1597" s="10" t="s">
        <v>306</v>
      </c>
      <c r="B1597" s="11">
        <v>10451</v>
      </c>
      <c r="C1597" s="10">
        <f>VLOOKUP(B1597,[1]Planilha8!$X$4:$Y$6629,2,0)</f>
        <v>2042166</v>
      </c>
      <c r="D1597" s="12" t="s">
        <v>366</v>
      </c>
      <c r="E1597" s="12" t="str">
        <f>VLOOKUP(B1597,[1]Planilha8!$X$4:$Z$6629,3,0)</f>
        <v>CENTRO CIRÚRGICO</v>
      </c>
      <c r="F1597" s="12" t="str">
        <f>VLOOKUP(B1597,[1]Planilha8!$X$4:$AD$6629,7,0)</f>
        <v>BOM</v>
      </c>
      <c r="G1597" s="13">
        <v>42184</v>
      </c>
      <c r="H1597" s="14">
        <v>13713.95</v>
      </c>
      <c r="I1597" s="15" t="s">
        <v>22</v>
      </c>
      <c r="J1597" s="16" t="s">
        <v>331</v>
      </c>
      <c r="K1597" s="17">
        <v>4081</v>
      </c>
      <c r="L1597" s="18">
        <v>2014002564</v>
      </c>
      <c r="M1597" s="19">
        <v>43465</v>
      </c>
      <c r="N1597" s="20">
        <v>5292.2172916666696</v>
      </c>
      <c r="O1597" s="21">
        <v>0.25</v>
      </c>
      <c r="P1597" s="22">
        <v>2.0833333333333301E-2</v>
      </c>
      <c r="Q1597" s="23">
        <v>285.707291666667</v>
      </c>
      <c r="R1597" s="24">
        <v>5577.9245833333298</v>
      </c>
      <c r="S1597" s="25">
        <v>8136.02541666667</v>
      </c>
      <c r="AMG1597"/>
      <c r="AMH1597"/>
      <c r="AMI1597"/>
      <c r="AMJ1597"/>
    </row>
    <row r="1598" spans="1:1024" s="2" customFormat="1" ht="63.75" x14ac:dyDescent="0.25">
      <c r="A1598" s="10" t="s">
        <v>306</v>
      </c>
      <c r="B1598" s="11">
        <v>9119</v>
      </c>
      <c r="C1598" s="10">
        <f>VLOOKUP(B1598,[1]Planilha8!$X$4:$Y$6629,2,0)</f>
        <v>2042194</v>
      </c>
      <c r="D1598" s="12" t="s">
        <v>372</v>
      </c>
      <c r="E1598" s="12" t="str">
        <f>VLOOKUP(B1598,[1]Planilha8!$X$4:$Z$6629,3,0)</f>
        <v>CENTRAL DE MATERIAL E ESTERILIZAÇÃO</v>
      </c>
      <c r="F1598" s="12" t="str">
        <f>VLOOKUP(B1598,[1]Planilha8!$X$4:$AD$6629,7,0)</f>
        <v>BOM</v>
      </c>
      <c r="G1598" s="13">
        <v>42264</v>
      </c>
      <c r="H1598" s="14">
        <v>19334.75</v>
      </c>
      <c r="I1598" s="15" t="s">
        <v>22</v>
      </c>
      <c r="J1598" s="16" t="s">
        <v>331</v>
      </c>
      <c r="K1598" s="17">
        <v>4210</v>
      </c>
      <c r="L1598" s="18">
        <v>2015001655</v>
      </c>
      <c r="M1598" s="19">
        <v>43465</v>
      </c>
      <c r="N1598" s="20">
        <v>7542.3218749999996</v>
      </c>
      <c r="O1598" s="21">
        <v>0.25</v>
      </c>
      <c r="P1598" s="22">
        <v>2.0833333333333301E-2</v>
      </c>
      <c r="Q1598" s="23">
        <v>402.80729166666703</v>
      </c>
      <c r="R1598" s="24">
        <v>7945.1291666666702</v>
      </c>
      <c r="S1598" s="25">
        <v>11389.6208333333</v>
      </c>
      <c r="AMG1598"/>
      <c r="AMH1598"/>
      <c r="AMI1598"/>
      <c r="AMJ1598"/>
    </row>
    <row r="1599" spans="1:1024" s="2" customFormat="1" ht="114.75" x14ac:dyDescent="0.25">
      <c r="A1599" s="10" t="s">
        <v>306</v>
      </c>
      <c r="B1599" s="11">
        <v>9236</v>
      </c>
      <c r="C1599" s="10">
        <f>VLOOKUP(B1599,[1]Planilha8!$X$4:$Y$6629,2,0)</f>
        <v>614417</v>
      </c>
      <c r="D1599" s="12" t="s">
        <v>373</v>
      </c>
      <c r="E1599" s="12" t="str">
        <f>VLOOKUP(B1599,[1]Planilha8!$X$4:$Z$6629,3,0)</f>
        <v>CENTRO CIRÚRGICO</v>
      </c>
      <c r="F1599" s="12" t="str">
        <f>VLOOKUP(B1599,[1]Planilha8!$X$4:$AD$6629,7,0)</f>
        <v>BOM</v>
      </c>
      <c r="G1599" s="13">
        <v>42816</v>
      </c>
      <c r="H1599" s="14">
        <v>8750</v>
      </c>
      <c r="I1599" s="15" t="s">
        <v>22</v>
      </c>
      <c r="J1599" s="16" t="s">
        <v>374</v>
      </c>
      <c r="K1599" s="17">
        <v>18884</v>
      </c>
      <c r="L1599" s="18">
        <v>2017000495</v>
      </c>
      <c r="M1599" s="19">
        <v>43465</v>
      </c>
      <c r="N1599" s="20">
        <v>1531.25</v>
      </c>
      <c r="O1599" s="21">
        <v>0.1</v>
      </c>
      <c r="P1599" s="22">
        <v>8.3333333333333297E-3</v>
      </c>
      <c r="Q1599" s="23">
        <v>72.9166666666667</v>
      </c>
      <c r="R1599" s="24">
        <v>1604.1666666666699</v>
      </c>
      <c r="S1599" s="25">
        <v>7145.8333333333303</v>
      </c>
      <c r="AMG1599"/>
      <c r="AMH1599"/>
      <c r="AMI1599"/>
      <c r="AMJ1599"/>
    </row>
    <row r="1600" spans="1:1024" s="2" customFormat="1" ht="63.75" x14ac:dyDescent="0.25">
      <c r="A1600" s="10" t="s">
        <v>306</v>
      </c>
      <c r="B1600" s="11">
        <v>9237</v>
      </c>
      <c r="C1600" s="10">
        <f>VLOOKUP(B1600,[1]Planilha8!$X$4:$Y$6629,2,0)</f>
        <v>614736</v>
      </c>
      <c r="D1600" s="12" t="s">
        <v>375</v>
      </c>
      <c r="E1600" s="12" t="str">
        <f>VLOOKUP(B1600,[1]Planilha8!$X$4:$Z$6629,3,0)</f>
        <v>CENTRO CIRÚRGICO</v>
      </c>
      <c r="F1600" s="12" t="str">
        <f>VLOOKUP(B1600,[1]Planilha8!$X$4:$AD$6629,7,0)</f>
        <v>BOM</v>
      </c>
      <c r="G1600" s="13">
        <v>42816</v>
      </c>
      <c r="H1600" s="14">
        <v>694</v>
      </c>
      <c r="I1600" s="15" t="s">
        <v>22</v>
      </c>
      <c r="J1600" s="16" t="s">
        <v>374</v>
      </c>
      <c r="K1600" s="17">
        <v>18885</v>
      </c>
      <c r="L1600" s="18">
        <v>2017000495</v>
      </c>
      <c r="M1600" s="19">
        <v>43465</v>
      </c>
      <c r="N1600" s="20">
        <v>121.45</v>
      </c>
      <c r="O1600" s="21">
        <v>0.1</v>
      </c>
      <c r="P1600" s="22">
        <v>8.3333333333333297E-3</v>
      </c>
      <c r="Q1600" s="23">
        <v>5.7833333333333297</v>
      </c>
      <c r="R1600" s="24">
        <v>127.23333333333299</v>
      </c>
      <c r="S1600" s="25">
        <v>566.76666666666699</v>
      </c>
      <c r="AMG1600"/>
      <c r="AMH1600"/>
      <c r="AMI1600"/>
      <c r="AMJ1600"/>
    </row>
    <row r="1601" spans="1:1024" s="2" customFormat="1" ht="63.75" x14ac:dyDescent="0.25">
      <c r="A1601" s="10" t="s">
        <v>306</v>
      </c>
      <c r="B1601" s="11">
        <v>9408</v>
      </c>
      <c r="C1601" s="10">
        <f>VLOOKUP(B1601,[1]Planilha8!$X$4:$Y$6629,2,0)</f>
        <v>810830</v>
      </c>
      <c r="D1601" s="12" t="s">
        <v>376</v>
      </c>
      <c r="E1601" s="12" t="str">
        <f>VLOOKUP(B1601,[1]Planilha8!$X$4:$Z$6629,3,0)</f>
        <v>CENTRO CIRÚRGICO</v>
      </c>
      <c r="F1601" s="12" t="str">
        <f>VLOOKUP(B1601,[1]Planilha8!$X$4:$AD$6629,7,0)</f>
        <v>BOM</v>
      </c>
      <c r="G1601" s="13">
        <v>42990</v>
      </c>
      <c r="H1601" s="14">
        <v>8238</v>
      </c>
      <c r="I1601" s="15" t="s">
        <v>22</v>
      </c>
      <c r="J1601" s="16" t="s">
        <v>377</v>
      </c>
      <c r="K1601" s="17">
        <v>17254</v>
      </c>
      <c r="L1601" s="18">
        <v>2017003698</v>
      </c>
      <c r="M1601" s="19">
        <v>43465</v>
      </c>
      <c r="N1601" s="20">
        <v>1026.50675</v>
      </c>
      <c r="O1601" s="21">
        <v>0.1</v>
      </c>
      <c r="P1601" s="22">
        <v>8.3333333333333297E-3</v>
      </c>
      <c r="Q1601" s="23">
        <v>68.650000000000006</v>
      </c>
      <c r="R1601" s="24">
        <v>1095.1567500000001</v>
      </c>
      <c r="S1601" s="25">
        <v>7142.8432499999999</v>
      </c>
      <c r="AMG1601"/>
      <c r="AMH1601"/>
      <c r="AMI1601"/>
      <c r="AMJ1601"/>
    </row>
    <row r="1602" spans="1:1024" s="2" customFormat="1" ht="25.5" x14ac:dyDescent="0.25">
      <c r="A1602" s="10" t="s">
        <v>306</v>
      </c>
      <c r="B1602" s="11">
        <v>9844</v>
      </c>
      <c r="C1602" s="10">
        <f>VLOOKUP(B1602,[1]Planilha8!$X$4:$Y$6629,2,0)</f>
        <v>802406</v>
      </c>
      <c r="D1602" s="12" t="s">
        <v>378</v>
      </c>
      <c r="E1602" s="12" t="str">
        <f>VLOOKUP(B1602,[1]Planilha8!$X$4:$Z$6629,3,0)</f>
        <v>ALMOXARIFADO</v>
      </c>
      <c r="F1602" s="12" t="str">
        <f>VLOOKUP(B1602,[1]Planilha8!$X$4:$AD$6629,7,0)</f>
        <v>BOM</v>
      </c>
      <c r="G1602" s="13">
        <v>43103</v>
      </c>
      <c r="H1602" s="14">
        <v>22736.16</v>
      </c>
      <c r="I1602" s="15" t="s">
        <v>22</v>
      </c>
      <c r="J1602" s="16" t="s">
        <v>331</v>
      </c>
      <c r="K1602" s="17">
        <v>5633</v>
      </c>
      <c r="L1602" s="18">
        <v>2017003538</v>
      </c>
      <c r="M1602" s="19">
        <v>43465</v>
      </c>
      <c r="N1602" s="20">
        <v>3543.0515999999998</v>
      </c>
      <c r="O1602" s="21">
        <v>0.17</v>
      </c>
      <c r="P1602" s="22">
        <v>1.4166666666666701E-2</v>
      </c>
      <c r="Q1602" s="23">
        <v>322.09559999999999</v>
      </c>
      <c r="R1602" s="24">
        <v>3865.1471999999999</v>
      </c>
      <c r="S1602" s="25">
        <v>18871.0128</v>
      </c>
      <c r="AMG1602"/>
      <c r="AMH1602"/>
      <c r="AMI1602"/>
      <c r="AMJ1602"/>
    </row>
    <row r="1603" spans="1:1024" s="2" customFormat="1" ht="38.25" x14ac:dyDescent="0.25">
      <c r="A1603" s="10" t="s">
        <v>306</v>
      </c>
      <c r="B1603" s="11">
        <v>11012</v>
      </c>
      <c r="C1603" s="10">
        <f>VLOOKUP(B1603,[1]Planilha8!$X$4:$Y$6629,2,0)</f>
        <v>2042381</v>
      </c>
      <c r="D1603" s="12" t="s">
        <v>379</v>
      </c>
      <c r="E1603" s="12" t="str">
        <f>VLOOKUP(B1603,[1]Planilha8!$X$4:$Z$6629,3,0)</f>
        <v>CENTRO CIRÚRGICO</v>
      </c>
      <c r="F1603" s="12" t="str">
        <f>VLOOKUP(B1603,[1]Planilha8!$X$4:$AD$6629,7,0)</f>
        <v>BOM</v>
      </c>
      <c r="G1603" s="13">
        <v>43200</v>
      </c>
      <c r="H1603" s="14">
        <v>13132.15</v>
      </c>
      <c r="I1603" s="15" t="s">
        <v>22</v>
      </c>
      <c r="J1603" s="16" t="s">
        <v>380</v>
      </c>
      <c r="K1603" s="17">
        <v>5802</v>
      </c>
      <c r="L1603" s="18">
        <v>2017004978</v>
      </c>
      <c r="M1603" s="19">
        <v>43465</v>
      </c>
      <c r="N1603" s="20">
        <v>1488.3103333333299</v>
      </c>
      <c r="O1603" s="21">
        <v>0.17</v>
      </c>
      <c r="P1603" s="22">
        <v>1.4166666666666701E-2</v>
      </c>
      <c r="Q1603" s="23">
        <v>186.03879166666701</v>
      </c>
      <c r="R1603" s="24">
        <v>1674.349125</v>
      </c>
      <c r="S1603" s="25">
        <v>11457.800875000001</v>
      </c>
      <c r="AMG1603"/>
      <c r="AMH1603"/>
      <c r="AMI1603"/>
      <c r="AMJ1603"/>
    </row>
    <row r="1604" spans="1:1024" s="2" customFormat="1" ht="38.25" x14ac:dyDescent="0.25">
      <c r="A1604" s="10" t="s">
        <v>306</v>
      </c>
      <c r="B1604" s="11">
        <v>11137</v>
      </c>
      <c r="C1604" s="10">
        <f>VLOOKUP(B1604,[1]Planilha8!$X$4:$Y$6629,2,0)</f>
        <v>2042513</v>
      </c>
      <c r="D1604" s="12" t="s">
        <v>381</v>
      </c>
      <c r="E1604" s="12" t="str">
        <f>VLOOKUP(B1604,[1]Planilha8!$X$4:$Z$6629,3,0)</f>
        <v>CENTRO CIRÚRGICO</v>
      </c>
      <c r="F1604" s="12" t="str">
        <f>VLOOKUP(B1604,[1]Planilha8!$X$4:$AD$6629,7,0)</f>
        <v>BOM</v>
      </c>
      <c r="G1604" s="13">
        <v>43250</v>
      </c>
      <c r="H1604" s="14">
        <v>15509.37</v>
      </c>
      <c r="I1604" s="15" t="s">
        <v>22</v>
      </c>
      <c r="J1604" s="16" t="s">
        <v>334</v>
      </c>
      <c r="K1604" s="17">
        <v>129133</v>
      </c>
      <c r="L1604" s="18">
        <v>2017004978</v>
      </c>
      <c r="M1604" s="19">
        <v>43465</v>
      </c>
      <c r="N1604" s="20">
        <v>1538.0125250000001</v>
      </c>
      <c r="O1604" s="21">
        <v>0.17</v>
      </c>
      <c r="P1604" s="22">
        <v>1.4166666666666701E-2</v>
      </c>
      <c r="Q1604" s="23">
        <v>219.71607499999999</v>
      </c>
      <c r="R1604" s="24">
        <v>1757.7285999999999</v>
      </c>
      <c r="S1604" s="25">
        <v>13751.6414</v>
      </c>
      <c r="AMG1604"/>
      <c r="AMH1604"/>
      <c r="AMI1604"/>
      <c r="AMJ1604"/>
    </row>
    <row r="1605" spans="1:1024" s="2" customFormat="1" ht="38.25" x14ac:dyDescent="0.25">
      <c r="A1605" s="10" t="s">
        <v>306</v>
      </c>
      <c r="B1605" s="11">
        <v>11604</v>
      </c>
      <c r="C1605" s="10">
        <f>VLOOKUP(B1605,[1]Planilha8!$X$4:$Y$6629,2,0)</f>
        <v>1792504</v>
      </c>
      <c r="D1605" s="12" t="s">
        <v>382</v>
      </c>
      <c r="E1605" s="12" t="str">
        <f>VLOOKUP(B1605,[1]Planilha8!$X$4:$Z$6629,3,0)</f>
        <v>CENTRO CIRÚRGICO</v>
      </c>
      <c r="F1605" s="12" t="str">
        <f>VLOOKUP(B1605,[1]Planilha8!$X$4:$AD$6629,7,0)</f>
        <v>BOM</v>
      </c>
      <c r="G1605" s="13">
        <v>43336</v>
      </c>
      <c r="H1605" s="14">
        <v>13107.91</v>
      </c>
      <c r="I1605" s="15" t="s">
        <v>22</v>
      </c>
      <c r="J1605" s="16" t="s">
        <v>383</v>
      </c>
      <c r="K1605" s="17">
        <v>6012</v>
      </c>
      <c r="L1605" s="18">
        <v>2017004978</v>
      </c>
      <c r="M1605" s="19">
        <v>43465</v>
      </c>
      <c r="N1605" s="20">
        <v>742.781566666667</v>
      </c>
      <c r="O1605" s="21">
        <v>0.17</v>
      </c>
      <c r="P1605" s="22">
        <v>1.4166666666666701E-2</v>
      </c>
      <c r="Q1605" s="23">
        <v>185.69539166666701</v>
      </c>
      <c r="R1605" s="24">
        <v>928.47695833333296</v>
      </c>
      <c r="S1605" s="25">
        <v>12179.4330416667</v>
      </c>
      <c r="AMG1605"/>
      <c r="AMH1605"/>
      <c r="AMI1605"/>
      <c r="AMJ1605"/>
    </row>
    <row r="1606" spans="1:1024" s="2" customFormat="1" ht="25.5" x14ac:dyDescent="0.25">
      <c r="A1606" s="10" t="s">
        <v>306</v>
      </c>
      <c r="B1606" s="11">
        <v>11811</v>
      </c>
      <c r="C1606" s="10">
        <f>VLOOKUP(B1606,[1]Planilha8!$X$4:$Y$6629,2,0)</f>
        <v>1889221</v>
      </c>
      <c r="D1606" s="12" t="s">
        <v>384</v>
      </c>
      <c r="E1606" s="12" t="str">
        <f>VLOOKUP(B1606,[1]Planilha8!$X$4:$Z$6629,3,0)</f>
        <v>CENTRO CIRÚRGICO</v>
      </c>
      <c r="F1606" s="12" t="str">
        <f>VLOOKUP(B1606,[1]Planilha8!$X$4:$AD$6629,7,0)</f>
        <v>BOM</v>
      </c>
      <c r="G1606" s="13">
        <v>43515</v>
      </c>
      <c r="H1606" s="14">
        <v>9500</v>
      </c>
      <c r="I1606" s="15" t="s">
        <v>22</v>
      </c>
      <c r="J1606" s="16" t="s">
        <v>385</v>
      </c>
      <c r="K1606" s="17">
        <v>137526</v>
      </c>
      <c r="L1606" s="18">
        <v>2018003801</v>
      </c>
      <c r="M1606" s="19">
        <v>43515</v>
      </c>
      <c r="N1606" s="20">
        <v>0</v>
      </c>
      <c r="O1606" s="21">
        <v>0</v>
      </c>
      <c r="P1606" s="22">
        <v>0</v>
      </c>
      <c r="Q1606" s="23">
        <v>0</v>
      </c>
      <c r="R1606" s="24">
        <v>0</v>
      </c>
      <c r="S1606" s="25">
        <v>9500</v>
      </c>
      <c r="AMG1606"/>
      <c r="AMH1606"/>
      <c r="AMI1606"/>
      <c r="AMJ1606"/>
    </row>
    <row r="1607" spans="1:1024" s="2" customFormat="1" ht="51" x14ac:dyDescent="0.25">
      <c r="A1607" s="10" t="s">
        <v>306</v>
      </c>
      <c r="B1607" s="11">
        <v>12540</v>
      </c>
      <c r="C1607" s="10">
        <f>VLOOKUP(B1607,[1]Planilha8!$X$4:$Y$6629,2,0)</f>
        <v>2354365</v>
      </c>
      <c r="D1607" s="12" t="s">
        <v>386</v>
      </c>
      <c r="E1607" s="12" t="str">
        <f>VLOOKUP(B1607,[1]Planilha8!$X$4:$Z$6629,3,0)</f>
        <v>CENTRO CIRÚRGICO</v>
      </c>
      <c r="F1607" s="12" t="str">
        <f>VLOOKUP(B1607,[1]Planilha8!$X$4:$AD$6629,7,0)</f>
        <v>BOM</v>
      </c>
      <c r="G1607" s="13">
        <v>44340</v>
      </c>
      <c r="H1607" s="14">
        <v>12077.125</v>
      </c>
      <c r="I1607" s="15" t="s">
        <v>22</v>
      </c>
      <c r="J1607" s="16" t="s">
        <v>387</v>
      </c>
      <c r="K1607" s="17">
        <v>159624</v>
      </c>
      <c r="L1607" s="18">
        <v>2019002570</v>
      </c>
      <c r="M1607" s="19">
        <v>44340</v>
      </c>
      <c r="N1607" s="20">
        <v>0</v>
      </c>
      <c r="O1607" s="21">
        <v>0</v>
      </c>
      <c r="P1607" s="22">
        <v>0</v>
      </c>
      <c r="Q1607" s="23">
        <v>0</v>
      </c>
      <c r="R1607" s="24">
        <v>0</v>
      </c>
      <c r="S1607" s="25">
        <v>12077.125</v>
      </c>
      <c r="AMG1607"/>
      <c r="AMH1607"/>
      <c r="AMI1607"/>
      <c r="AMJ1607"/>
    </row>
    <row r="1608" spans="1:1024" s="2" customFormat="1" ht="51" x14ac:dyDescent="0.25">
      <c r="A1608" s="10" t="s">
        <v>306</v>
      </c>
      <c r="B1608" s="11">
        <v>12541</v>
      </c>
      <c r="C1608" s="10">
        <f>VLOOKUP(B1608,[1]Planilha8!$X$4:$Y$6629,2,0)</f>
        <v>2354366</v>
      </c>
      <c r="D1608" s="12" t="s">
        <v>386</v>
      </c>
      <c r="E1608" s="12" t="str">
        <f>VLOOKUP(B1608,[1]Planilha8!$X$4:$Z$6629,3,0)</f>
        <v>CENTRO CIRÚRGICO</v>
      </c>
      <c r="F1608" s="12" t="str">
        <f>VLOOKUP(B1608,[1]Planilha8!$X$4:$AD$6629,7,0)</f>
        <v>BOM</v>
      </c>
      <c r="G1608" s="13">
        <v>44340</v>
      </c>
      <c r="H1608" s="14">
        <v>12077.125</v>
      </c>
      <c r="I1608" s="15" t="s">
        <v>22</v>
      </c>
      <c r="J1608" s="16" t="s">
        <v>387</v>
      </c>
      <c r="K1608" s="17">
        <v>159624</v>
      </c>
      <c r="L1608" s="18">
        <v>2019002570</v>
      </c>
      <c r="M1608" s="19">
        <v>44340</v>
      </c>
      <c r="N1608" s="20">
        <v>0</v>
      </c>
      <c r="O1608" s="21">
        <v>0</v>
      </c>
      <c r="P1608" s="22">
        <v>0</v>
      </c>
      <c r="Q1608" s="23">
        <v>0</v>
      </c>
      <c r="R1608" s="24">
        <v>0</v>
      </c>
      <c r="S1608" s="25">
        <v>12077.125</v>
      </c>
      <c r="AMG1608"/>
      <c r="AMH1608"/>
      <c r="AMI1608"/>
      <c r="AMJ1608"/>
    </row>
    <row r="1609" spans="1:1024" s="2" customFormat="1" ht="51" x14ac:dyDescent="0.25">
      <c r="A1609" s="10" t="s">
        <v>306</v>
      </c>
      <c r="B1609" s="11">
        <v>12542</v>
      </c>
      <c r="C1609" s="10">
        <f>VLOOKUP(B1609,[1]Planilha8!$X$4:$Y$6629,2,0)</f>
        <v>2354367</v>
      </c>
      <c r="D1609" s="12" t="s">
        <v>386</v>
      </c>
      <c r="E1609" s="12" t="str">
        <f>VLOOKUP(B1609,[1]Planilha8!$X$4:$Z$6629,3,0)</f>
        <v>CENTRO CIRÚRGICO</v>
      </c>
      <c r="F1609" s="12" t="str">
        <f>VLOOKUP(B1609,[1]Planilha8!$X$4:$AD$6629,7,0)</f>
        <v>BOM</v>
      </c>
      <c r="G1609" s="13">
        <v>44340</v>
      </c>
      <c r="H1609" s="14">
        <v>12077.125</v>
      </c>
      <c r="I1609" s="15" t="s">
        <v>22</v>
      </c>
      <c r="J1609" s="16" t="s">
        <v>387</v>
      </c>
      <c r="K1609" s="17">
        <v>159624</v>
      </c>
      <c r="L1609" s="18">
        <v>2019002570</v>
      </c>
      <c r="M1609" s="19">
        <v>44340</v>
      </c>
      <c r="N1609" s="20">
        <v>0</v>
      </c>
      <c r="O1609" s="21">
        <v>0</v>
      </c>
      <c r="P1609" s="22">
        <v>0</v>
      </c>
      <c r="Q1609" s="23">
        <v>0</v>
      </c>
      <c r="R1609" s="24">
        <v>0</v>
      </c>
      <c r="S1609" s="25">
        <v>12077.125</v>
      </c>
      <c r="AMG1609"/>
      <c r="AMH1609"/>
      <c r="AMI1609"/>
      <c r="AMJ1609"/>
    </row>
    <row r="1610" spans="1:1024" s="2" customFormat="1" ht="51" x14ac:dyDescent="0.25">
      <c r="A1610" s="10" t="s">
        <v>306</v>
      </c>
      <c r="B1610" s="11">
        <v>12543</v>
      </c>
      <c r="C1610" s="10">
        <f>VLOOKUP(B1610,[1]Planilha8!$X$4:$Y$6629,2,0)</f>
        <v>2354368</v>
      </c>
      <c r="D1610" s="12" t="s">
        <v>386</v>
      </c>
      <c r="E1610" s="12" t="str">
        <f>VLOOKUP(B1610,[1]Planilha8!$X$4:$Z$6629,3,0)</f>
        <v>CENTRO CIRÚRGICO</v>
      </c>
      <c r="F1610" s="12" t="str">
        <f>VLOOKUP(B1610,[1]Planilha8!$X$4:$AD$6629,7,0)</f>
        <v>BOM</v>
      </c>
      <c r="G1610" s="13">
        <v>44340</v>
      </c>
      <c r="H1610" s="14">
        <v>12077.125</v>
      </c>
      <c r="I1610" s="15" t="s">
        <v>22</v>
      </c>
      <c r="J1610" s="16" t="s">
        <v>387</v>
      </c>
      <c r="K1610" s="17">
        <v>159624</v>
      </c>
      <c r="L1610" s="18">
        <v>2019002570</v>
      </c>
      <c r="M1610" s="19">
        <v>44340</v>
      </c>
      <c r="N1610" s="20">
        <v>0</v>
      </c>
      <c r="O1610" s="21">
        <v>0</v>
      </c>
      <c r="P1610" s="22">
        <v>0</v>
      </c>
      <c r="Q1610" s="23">
        <v>0</v>
      </c>
      <c r="R1610" s="24">
        <v>0</v>
      </c>
      <c r="S1610" s="25">
        <v>12077.125</v>
      </c>
      <c r="AMG1610"/>
      <c r="AMH1610"/>
      <c r="AMI1610"/>
      <c r="AMJ1610"/>
    </row>
    <row r="1611" spans="1:1024" s="2" customFormat="1" ht="51" x14ac:dyDescent="0.25">
      <c r="A1611" s="10" t="s">
        <v>306</v>
      </c>
      <c r="B1611" s="11">
        <v>12548</v>
      </c>
      <c r="C1611" s="10">
        <f>VLOOKUP(B1611,[1]Planilha8!$X$4:$Y$6629,2,0)</f>
        <v>2768871</v>
      </c>
      <c r="D1611" s="12" t="s">
        <v>388</v>
      </c>
      <c r="E1611" s="12" t="str">
        <f>VLOOKUP(B1611,[1]Planilha8!$X$4:$Z$6629,3,0)</f>
        <v>CENTRO CIRÚRGICO</v>
      </c>
      <c r="F1611" s="12" t="str">
        <f>VLOOKUP(B1611,[1]Planilha8!$X$4:$AD$6629,7,0)</f>
        <v>BOM</v>
      </c>
      <c r="G1611" s="13">
        <v>44372</v>
      </c>
      <c r="H1611" s="14">
        <v>11062.08</v>
      </c>
      <c r="I1611" s="15" t="s">
        <v>22</v>
      </c>
      <c r="J1611" s="16" t="s">
        <v>387</v>
      </c>
      <c r="K1611" s="17">
        <v>158886</v>
      </c>
      <c r="L1611" s="18">
        <v>2019002570</v>
      </c>
      <c r="M1611" s="19">
        <v>44372</v>
      </c>
      <c r="N1611" s="20">
        <v>0</v>
      </c>
      <c r="O1611" s="21">
        <v>0</v>
      </c>
      <c r="P1611" s="22">
        <v>0</v>
      </c>
      <c r="Q1611" s="23">
        <v>0</v>
      </c>
      <c r="R1611" s="24">
        <v>0</v>
      </c>
      <c r="S1611" s="25">
        <v>11062.08</v>
      </c>
      <c r="AMG1611"/>
      <c r="AMH1611"/>
      <c r="AMI1611"/>
      <c r="AMJ1611"/>
    </row>
    <row r="1612" spans="1:1024" s="2" customFormat="1" ht="51" x14ac:dyDescent="0.25">
      <c r="A1612" s="10" t="s">
        <v>306</v>
      </c>
      <c r="B1612" s="11">
        <v>12550</v>
      </c>
      <c r="C1612" s="10">
        <f>VLOOKUP(B1612,[1]Planilha8!$X$4:$Y$6629,2,0)</f>
        <v>2768872</v>
      </c>
      <c r="D1612" s="12" t="s">
        <v>388</v>
      </c>
      <c r="E1612" s="12" t="str">
        <f>VLOOKUP(B1612,[1]Planilha8!$X$4:$Z$6629,3,0)</f>
        <v>CENTRO CIRÚRGICO</v>
      </c>
      <c r="F1612" s="12" t="str">
        <f>VLOOKUP(B1612,[1]Planilha8!$X$4:$AD$6629,7,0)</f>
        <v>BOM</v>
      </c>
      <c r="G1612" s="13">
        <v>44372</v>
      </c>
      <c r="H1612" s="14">
        <v>11062.08</v>
      </c>
      <c r="I1612" s="15" t="s">
        <v>22</v>
      </c>
      <c r="J1612" s="16" t="s">
        <v>387</v>
      </c>
      <c r="K1612" s="17">
        <v>158886</v>
      </c>
      <c r="L1612" s="18">
        <v>2019002570</v>
      </c>
      <c r="M1612" s="19">
        <v>44372</v>
      </c>
      <c r="N1612" s="20">
        <v>0</v>
      </c>
      <c r="O1612" s="21">
        <v>0</v>
      </c>
      <c r="P1612" s="22">
        <v>0</v>
      </c>
      <c r="Q1612" s="23">
        <v>0</v>
      </c>
      <c r="R1612" s="24">
        <v>0</v>
      </c>
      <c r="S1612" s="25">
        <v>11062.08</v>
      </c>
      <c r="AMG1612"/>
      <c r="AMH1612"/>
      <c r="AMI1612"/>
      <c r="AMJ1612"/>
    </row>
    <row r="1613" spans="1:1024" s="2" customFormat="1" ht="51" x14ac:dyDescent="0.25">
      <c r="A1613" s="10" t="s">
        <v>306</v>
      </c>
      <c r="B1613" s="11">
        <v>12549</v>
      </c>
      <c r="C1613" s="10">
        <f>VLOOKUP(B1613,[1]Planilha8!$X$4:$Y$6629,2,0)</f>
        <v>2768873</v>
      </c>
      <c r="D1613" s="12" t="s">
        <v>388</v>
      </c>
      <c r="E1613" s="12" t="str">
        <f>VLOOKUP(B1613,[1]Planilha8!$X$4:$Z$6629,3,0)</f>
        <v>CENTRO CIRÚRGICO</v>
      </c>
      <c r="F1613" s="12" t="str">
        <f>VLOOKUP(B1613,[1]Planilha8!$X$4:$AD$6629,7,0)</f>
        <v>BOM</v>
      </c>
      <c r="G1613" s="13">
        <v>44372</v>
      </c>
      <c r="H1613" s="14">
        <v>11062.08</v>
      </c>
      <c r="I1613" s="15" t="s">
        <v>22</v>
      </c>
      <c r="J1613" s="16" t="s">
        <v>387</v>
      </c>
      <c r="K1613" s="17">
        <v>158886</v>
      </c>
      <c r="L1613" s="18">
        <v>2019002570</v>
      </c>
      <c r="M1613" s="19">
        <v>44372</v>
      </c>
      <c r="N1613" s="20">
        <v>0</v>
      </c>
      <c r="O1613" s="21">
        <v>0</v>
      </c>
      <c r="P1613" s="22">
        <v>0</v>
      </c>
      <c r="Q1613" s="23">
        <v>0</v>
      </c>
      <c r="R1613" s="24">
        <v>0</v>
      </c>
      <c r="S1613" s="25">
        <v>11062.08</v>
      </c>
      <c r="AMG1613"/>
      <c r="AMH1613"/>
      <c r="AMI1613"/>
      <c r="AMJ1613"/>
    </row>
    <row r="1614" spans="1:1024" s="2" customFormat="1" ht="51" x14ac:dyDescent="0.25">
      <c r="A1614" s="10" t="s">
        <v>306</v>
      </c>
      <c r="B1614" s="11">
        <v>12547</v>
      </c>
      <c r="C1614" s="10">
        <f>VLOOKUP(B1614,[1]Planilha8!$X$4:$Y$6629,2,0)</f>
        <v>2768874</v>
      </c>
      <c r="D1614" s="12" t="s">
        <v>388</v>
      </c>
      <c r="E1614" s="12" t="str">
        <f>VLOOKUP(B1614,[1]Planilha8!$X$4:$Z$6629,3,0)</f>
        <v>CENTRO CIRÚRGICO</v>
      </c>
      <c r="F1614" s="12" t="str">
        <f>VLOOKUP(B1614,[1]Planilha8!$X$4:$AD$6629,7,0)</f>
        <v>BOM</v>
      </c>
      <c r="G1614" s="13">
        <v>44372</v>
      </c>
      <c r="H1614" s="14">
        <v>11062.08</v>
      </c>
      <c r="I1614" s="15" t="s">
        <v>22</v>
      </c>
      <c r="J1614" s="16" t="s">
        <v>387</v>
      </c>
      <c r="K1614" s="17">
        <v>158886</v>
      </c>
      <c r="L1614" s="18">
        <v>2019002570</v>
      </c>
      <c r="M1614" s="19">
        <v>44372</v>
      </c>
      <c r="N1614" s="20">
        <v>0</v>
      </c>
      <c r="O1614" s="21">
        <v>0</v>
      </c>
      <c r="P1614" s="22">
        <v>0</v>
      </c>
      <c r="Q1614" s="23">
        <v>0</v>
      </c>
      <c r="R1614" s="24">
        <v>0</v>
      </c>
      <c r="S1614" s="25">
        <v>11062.08</v>
      </c>
      <c r="AMG1614"/>
      <c r="AMH1614"/>
      <c r="AMI1614"/>
      <c r="AMJ1614"/>
    </row>
    <row r="1615" spans="1:1024" s="2" customFormat="1" ht="63.75" x14ac:dyDescent="0.25">
      <c r="A1615" s="10" t="s">
        <v>306</v>
      </c>
      <c r="B1615" s="11">
        <v>12676</v>
      </c>
      <c r="C1615" s="10" t="str">
        <f>VLOOKUP(B1615,[1]Planilha8!$X$4:$Y$6629,2,0)</f>
        <v>-</v>
      </c>
      <c r="D1615" s="12" t="s">
        <v>389</v>
      </c>
      <c r="E1615" s="12" t="str">
        <f>VLOOKUP(B1615,[1]Planilha8!$X$4:$Z$6629,3,0)</f>
        <v>CENTRO CIRÚRGICO</v>
      </c>
      <c r="F1615" s="12" t="str">
        <f>VLOOKUP(B1615,[1]Planilha8!$X$4:$AD$6629,7,0)</f>
        <v>BOM</v>
      </c>
      <c r="G1615" s="13">
        <v>44497</v>
      </c>
      <c r="H1615" s="14">
        <v>15915.63</v>
      </c>
      <c r="I1615" s="15" t="s">
        <v>22</v>
      </c>
      <c r="J1615" s="16" t="s">
        <v>387</v>
      </c>
      <c r="K1615" s="17">
        <v>165330</v>
      </c>
      <c r="L1615" s="18">
        <v>2021003479</v>
      </c>
      <c r="M1615" s="19">
        <v>44497</v>
      </c>
      <c r="N1615" s="20">
        <v>0</v>
      </c>
      <c r="O1615" s="21">
        <v>0</v>
      </c>
      <c r="P1615" s="22">
        <v>0</v>
      </c>
      <c r="Q1615" s="23">
        <v>0</v>
      </c>
      <c r="R1615" s="24">
        <v>0</v>
      </c>
      <c r="S1615" s="25">
        <v>15915.63</v>
      </c>
      <c r="AMG1615"/>
      <c r="AMH1615"/>
      <c r="AMI1615"/>
      <c r="AMJ1615"/>
    </row>
    <row r="1616" spans="1:1024" s="2" customFormat="1" ht="38.25" x14ac:dyDescent="0.25">
      <c r="A1616" s="10" t="s">
        <v>306</v>
      </c>
      <c r="B1616" s="11">
        <v>12677</v>
      </c>
      <c r="C1616" s="10" t="str">
        <f>VLOOKUP(B1616,[1]Planilha8!$X$4:$Y$6629,2,0)</f>
        <v>-</v>
      </c>
      <c r="D1616" s="12" t="s">
        <v>390</v>
      </c>
      <c r="E1616" s="12" t="str">
        <f>VLOOKUP(B1616,[1]Planilha8!$X$4:$Z$6629,3,0)</f>
        <v>CENTRO CIRÚRGICO</v>
      </c>
      <c r="F1616" s="12" t="str">
        <f>VLOOKUP(B1616,[1]Planilha8!$X$4:$AD$6629,7,0)</f>
        <v>BOM</v>
      </c>
      <c r="G1616" s="13">
        <v>44497</v>
      </c>
      <c r="H1616" s="14">
        <v>13363.92</v>
      </c>
      <c r="I1616" s="15" t="s">
        <v>22</v>
      </c>
      <c r="J1616" s="16" t="s">
        <v>387</v>
      </c>
      <c r="K1616" s="17">
        <v>165330</v>
      </c>
      <c r="L1616" s="18">
        <v>2021003479</v>
      </c>
      <c r="M1616" s="19">
        <v>44497</v>
      </c>
      <c r="N1616" s="20">
        <v>0</v>
      </c>
      <c r="O1616" s="21">
        <v>0</v>
      </c>
      <c r="P1616" s="22">
        <v>0</v>
      </c>
      <c r="Q1616" s="23">
        <v>0</v>
      </c>
      <c r="R1616" s="24">
        <v>0</v>
      </c>
      <c r="S1616" s="25">
        <v>13363.92</v>
      </c>
      <c r="AMG1616"/>
      <c r="AMH1616"/>
      <c r="AMI1616"/>
      <c r="AMJ1616"/>
    </row>
    <row r="1617" spans="1:1024" s="2" customFormat="1" ht="38.25" x14ac:dyDescent="0.25">
      <c r="A1617" s="10" t="s">
        <v>306</v>
      </c>
      <c r="B1617" s="11">
        <v>12678</v>
      </c>
      <c r="C1617" s="10" t="str">
        <f>VLOOKUP(B1617,[1]Planilha8!$X$4:$Y$6629,2,0)</f>
        <v>-</v>
      </c>
      <c r="D1617" s="12" t="s">
        <v>390</v>
      </c>
      <c r="E1617" s="12" t="str">
        <f>VLOOKUP(B1617,[1]Planilha8!$X$4:$Z$6629,3,0)</f>
        <v>CENTRO CIRÚRGICO</v>
      </c>
      <c r="F1617" s="12" t="str">
        <f>VLOOKUP(B1617,[1]Planilha8!$X$4:$AD$6629,7,0)</f>
        <v>BOM</v>
      </c>
      <c r="G1617" s="13">
        <v>44497</v>
      </c>
      <c r="H1617" s="14">
        <v>13363.92</v>
      </c>
      <c r="I1617" s="15" t="s">
        <v>22</v>
      </c>
      <c r="J1617" s="16" t="s">
        <v>387</v>
      </c>
      <c r="K1617" s="17">
        <v>165330</v>
      </c>
      <c r="L1617" s="18">
        <v>2021003479</v>
      </c>
      <c r="M1617" s="19">
        <v>44497</v>
      </c>
      <c r="N1617" s="20">
        <v>0</v>
      </c>
      <c r="O1617" s="21">
        <v>0</v>
      </c>
      <c r="P1617" s="22">
        <v>0</v>
      </c>
      <c r="Q1617" s="23">
        <v>0</v>
      </c>
      <c r="R1617" s="24">
        <v>0</v>
      </c>
      <c r="S1617" s="25">
        <v>13363.92</v>
      </c>
      <c r="AMG1617"/>
      <c r="AMH1617"/>
      <c r="AMI1617"/>
      <c r="AMJ1617"/>
    </row>
    <row r="1618" spans="1:1024" s="2" customFormat="1" ht="51" x14ac:dyDescent="0.25">
      <c r="A1618" s="10" t="s">
        <v>306</v>
      </c>
      <c r="B1618" s="11">
        <v>12679</v>
      </c>
      <c r="C1618" s="10" t="str">
        <f>VLOOKUP(B1618,[1]Planilha8!$X$4:$Y$6629,2,0)</f>
        <v>-</v>
      </c>
      <c r="D1618" s="12" t="s">
        <v>391</v>
      </c>
      <c r="E1618" s="12" t="str">
        <f>VLOOKUP(B1618,[1]Planilha8!$X$4:$Z$6629,3,0)</f>
        <v>CENTRO CIRÚRGICO – SALA DE MATERIAL</v>
      </c>
      <c r="F1618" s="12" t="str">
        <f>VLOOKUP(B1618,[1]Planilha8!$X$4:$AD$6629,7,0)</f>
        <v>BOM</v>
      </c>
      <c r="G1618" s="13">
        <v>44504</v>
      </c>
      <c r="H1618" s="14">
        <v>14300</v>
      </c>
      <c r="I1618" s="15" t="s">
        <v>22</v>
      </c>
      <c r="J1618" s="16" t="s">
        <v>383</v>
      </c>
      <c r="K1618" s="17">
        <v>14218</v>
      </c>
      <c r="L1618" s="18">
        <v>2021003479</v>
      </c>
      <c r="M1618" s="19">
        <v>44504</v>
      </c>
      <c r="N1618" s="20">
        <v>0</v>
      </c>
      <c r="O1618" s="21">
        <v>0</v>
      </c>
      <c r="P1618" s="22">
        <v>0</v>
      </c>
      <c r="Q1618" s="23">
        <v>0</v>
      </c>
      <c r="R1618" s="24">
        <v>0</v>
      </c>
      <c r="S1618" s="25">
        <v>14300</v>
      </c>
      <c r="AMG1618"/>
      <c r="AMH1618"/>
      <c r="AMI1618"/>
      <c r="AMJ1618"/>
    </row>
    <row r="1619" spans="1:1024" s="2" customFormat="1" ht="51" x14ac:dyDescent="0.25">
      <c r="A1619" s="10" t="s">
        <v>306</v>
      </c>
      <c r="B1619" s="11">
        <v>12680</v>
      </c>
      <c r="C1619" s="10" t="str">
        <f>VLOOKUP(B1619,[1]Planilha8!$X$4:$Y$6629,2,0)</f>
        <v>-</v>
      </c>
      <c r="D1619" s="12" t="s">
        <v>392</v>
      </c>
      <c r="E1619" s="12" t="str">
        <f>VLOOKUP(B1619,[1]Planilha8!$X$4:$Z$6629,3,0)</f>
        <v>CENTRO CIRÚRGICO – SALA DE MATERIAL</v>
      </c>
      <c r="F1619" s="12" t="str">
        <f>VLOOKUP(B1619,[1]Planilha8!$X$4:$AD$6629,7,0)</f>
        <v>BOM</v>
      </c>
      <c r="G1619" s="13">
        <v>44504</v>
      </c>
      <c r="H1619" s="14">
        <v>25800</v>
      </c>
      <c r="I1619" s="15" t="s">
        <v>22</v>
      </c>
      <c r="J1619" s="16" t="s">
        <v>383</v>
      </c>
      <c r="K1619" s="17">
        <v>14218</v>
      </c>
      <c r="L1619" s="18">
        <v>2021003479</v>
      </c>
      <c r="M1619" s="19">
        <v>44504</v>
      </c>
      <c r="N1619" s="20">
        <v>0</v>
      </c>
      <c r="O1619" s="21">
        <v>0</v>
      </c>
      <c r="P1619" s="22">
        <v>0</v>
      </c>
      <c r="Q1619" s="23">
        <v>0</v>
      </c>
      <c r="R1619" s="24">
        <v>0</v>
      </c>
      <c r="S1619" s="25">
        <v>25800</v>
      </c>
      <c r="AMG1619"/>
      <c r="AMH1619"/>
      <c r="AMI1619"/>
      <c r="AMJ1619"/>
    </row>
    <row r="1620" spans="1:1024" s="2" customFormat="1" ht="51" x14ac:dyDescent="0.25">
      <c r="A1620" s="10" t="s">
        <v>306</v>
      </c>
      <c r="B1620" s="11">
        <v>12801</v>
      </c>
      <c r="C1620" s="10">
        <f>VLOOKUP(B1620,[1]Planilha8!$X$4:$Y$6629,2,0)</f>
        <v>2755320</v>
      </c>
      <c r="D1620" s="12" t="s">
        <v>393</v>
      </c>
      <c r="E1620" s="12" t="str">
        <f>VLOOKUP(B1620,[1]Planilha8!$X$4:$Z$6629,3,0)</f>
        <v>CENTRAL DE MATERIAL E ESTERILIZAÇÃO</v>
      </c>
      <c r="F1620" s="12" t="str">
        <f>VLOOKUP(B1620,[1]Planilha8!$X$4:$AD$6629,7,0)</f>
        <v>BOM</v>
      </c>
      <c r="G1620" s="13">
        <v>44643</v>
      </c>
      <c r="H1620" s="14">
        <v>3974.85</v>
      </c>
      <c r="I1620" s="15" t="s">
        <v>22</v>
      </c>
      <c r="J1620" s="16" t="s">
        <v>394</v>
      </c>
      <c r="K1620" s="17">
        <v>3505</v>
      </c>
      <c r="L1620" s="18">
        <v>2021000498</v>
      </c>
      <c r="M1620" s="19">
        <v>44643</v>
      </c>
      <c r="N1620" s="20">
        <v>0</v>
      </c>
      <c r="O1620" s="21">
        <v>0</v>
      </c>
      <c r="P1620" s="22">
        <v>0</v>
      </c>
      <c r="Q1620" s="23">
        <v>0</v>
      </c>
      <c r="R1620" s="24">
        <v>0</v>
      </c>
      <c r="S1620" s="25">
        <v>3974.85</v>
      </c>
      <c r="AMG1620"/>
      <c r="AMH1620"/>
      <c r="AMI1620"/>
      <c r="AMJ1620"/>
    </row>
    <row r="1621" spans="1:1024" s="2" customFormat="1" ht="51" x14ac:dyDescent="0.25">
      <c r="A1621" s="10" t="s">
        <v>306</v>
      </c>
      <c r="B1621" s="11">
        <v>12802</v>
      </c>
      <c r="C1621" s="10">
        <f>VLOOKUP(B1621,[1]Planilha8!$X$4:$Y$6629,2,0)</f>
        <v>2755321</v>
      </c>
      <c r="D1621" s="12" t="s">
        <v>393</v>
      </c>
      <c r="E1621" s="12" t="str">
        <f>VLOOKUP(B1621,[1]Planilha8!$X$4:$Z$6629,3,0)</f>
        <v>CENTRAL DE MATERIAL E ESTERILIZAÇÃO</v>
      </c>
      <c r="F1621" s="12" t="str">
        <f>VLOOKUP(B1621,[1]Planilha8!$X$4:$AD$6629,7,0)</f>
        <v>BOM</v>
      </c>
      <c r="G1621" s="13">
        <v>44643</v>
      </c>
      <c r="H1621" s="14">
        <v>3974.85</v>
      </c>
      <c r="I1621" s="15" t="s">
        <v>22</v>
      </c>
      <c r="J1621" s="16" t="s">
        <v>394</v>
      </c>
      <c r="K1621" s="17">
        <v>3505</v>
      </c>
      <c r="L1621" s="18">
        <v>2021000498</v>
      </c>
      <c r="M1621" s="19">
        <v>44643</v>
      </c>
      <c r="N1621" s="20">
        <v>0</v>
      </c>
      <c r="O1621" s="21">
        <v>0</v>
      </c>
      <c r="P1621" s="22">
        <v>0</v>
      </c>
      <c r="Q1621" s="23">
        <v>0</v>
      </c>
      <c r="R1621" s="24">
        <v>0</v>
      </c>
      <c r="S1621" s="25">
        <v>3974.85</v>
      </c>
      <c r="AMG1621"/>
      <c r="AMH1621"/>
      <c r="AMI1621"/>
      <c r="AMJ1621"/>
    </row>
    <row r="1622" spans="1:1024" s="2" customFormat="1" ht="51" x14ac:dyDescent="0.25">
      <c r="A1622" s="10" t="s">
        <v>306</v>
      </c>
      <c r="B1622" s="11">
        <v>12978</v>
      </c>
      <c r="C1622" s="10">
        <v>2903991</v>
      </c>
      <c r="D1622" s="34" t="s">
        <v>395</v>
      </c>
      <c r="E1622" s="12" t="s">
        <v>294</v>
      </c>
      <c r="F1622" s="12" t="str">
        <f>VLOOKUP(B1622,[1]Planilha8!$X$4:$AD$6629,7,0)</f>
        <v>BOM</v>
      </c>
      <c r="G1622" s="13">
        <v>44578</v>
      </c>
      <c r="H1622" s="14">
        <v>1205.5830000000001</v>
      </c>
      <c r="I1622" s="15" t="s">
        <v>22</v>
      </c>
      <c r="J1622" s="16" t="s">
        <v>396</v>
      </c>
      <c r="K1622" s="17">
        <v>72496</v>
      </c>
      <c r="L1622" s="18">
        <v>2021005087</v>
      </c>
      <c r="M1622" s="19"/>
      <c r="N1622" s="20">
        <v>0</v>
      </c>
      <c r="O1622" s="21">
        <v>0</v>
      </c>
      <c r="P1622" s="22">
        <v>0</v>
      </c>
      <c r="Q1622" s="23">
        <v>0</v>
      </c>
      <c r="R1622" s="24">
        <v>0</v>
      </c>
      <c r="S1622" s="25">
        <f t="shared" ref="S1622:S1653" si="8">H1622</f>
        <v>1205.5830000000001</v>
      </c>
      <c r="AMG1622"/>
      <c r="AMH1622"/>
      <c r="AMI1622"/>
      <c r="AMJ1622"/>
    </row>
    <row r="1623" spans="1:1024" s="2" customFormat="1" ht="51" x14ac:dyDescent="0.25">
      <c r="A1623" s="10" t="s">
        <v>306</v>
      </c>
      <c r="B1623" s="11">
        <v>12979</v>
      </c>
      <c r="C1623" s="10">
        <v>2903991</v>
      </c>
      <c r="D1623" s="34" t="s">
        <v>395</v>
      </c>
      <c r="E1623" s="12" t="s">
        <v>294</v>
      </c>
      <c r="F1623" s="12" t="str">
        <f>VLOOKUP(B1623,[1]Planilha8!$X$4:$AD$6629,7,0)</f>
        <v>BOM</v>
      </c>
      <c r="G1623" s="13">
        <v>44578</v>
      </c>
      <c r="H1623" s="14">
        <v>1205.5830000000001</v>
      </c>
      <c r="I1623" s="15" t="s">
        <v>22</v>
      </c>
      <c r="J1623" s="16" t="s">
        <v>396</v>
      </c>
      <c r="K1623" s="17">
        <v>72496</v>
      </c>
      <c r="L1623" s="18">
        <v>2021005087</v>
      </c>
      <c r="M1623" s="19"/>
      <c r="N1623" s="20">
        <v>0</v>
      </c>
      <c r="O1623" s="21">
        <v>0</v>
      </c>
      <c r="P1623" s="22">
        <v>0</v>
      </c>
      <c r="Q1623" s="23">
        <v>0</v>
      </c>
      <c r="R1623" s="24">
        <v>0</v>
      </c>
      <c r="S1623" s="25">
        <f t="shared" si="8"/>
        <v>1205.5830000000001</v>
      </c>
      <c r="AMG1623"/>
      <c r="AMH1623"/>
      <c r="AMI1623"/>
      <c r="AMJ1623"/>
    </row>
    <row r="1624" spans="1:1024" s="2" customFormat="1" ht="51" x14ac:dyDescent="0.25">
      <c r="A1624" s="10" t="s">
        <v>306</v>
      </c>
      <c r="B1624" s="11">
        <v>12980</v>
      </c>
      <c r="C1624" s="10">
        <v>2903991</v>
      </c>
      <c r="D1624" s="34" t="s">
        <v>395</v>
      </c>
      <c r="E1624" s="12" t="s">
        <v>294</v>
      </c>
      <c r="F1624" s="12" t="str">
        <f>VLOOKUP(B1624,[1]Planilha8!$X$4:$AD$6629,7,0)</f>
        <v>BOM</v>
      </c>
      <c r="G1624" s="13">
        <v>44578</v>
      </c>
      <c r="H1624" s="14">
        <v>1205.5830000000001</v>
      </c>
      <c r="I1624" s="15" t="s">
        <v>22</v>
      </c>
      <c r="J1624" s="16" t="s">
        <v>396</v>
      </c>
      <c r="K1624" s="17">
        <v>72496</v>
      </c>
      <c r="L1624" s="18">
        <v>2021005087</v>
      </c>
      <c r="M1624" s="19"/>
      <c r="N1624" s="20">
        <v>0</v>
      </c>
      <c r="O1624" s="21">
        <v>0</v>
      </c>
      <c r="P1624" s="22">
        <v>0</v>
      </c>
      <c r="Q1624" s="23">
        <v>0</v>
      </c>
      <c r="R1624" s="24">
        <v>0</v>
      </c>
      <c r="S1624" s="25">
        <f t="shared" si="8"/>
        <v>1205.5830000000001</v>
      </c>
      <c r="AMG1624"/>
      <c r="AMH1624"/>
      <c r="AMI1624"/>
      <c r="AMJ1624"/>
    </row>
    <row r="1625" spans="1:1024" s="2" customFormat="1" ht="51" x14ac:dyDescent="0.25">
      <c r="A1625" s="10" t="s">
        <v>306</v>
      </c>
      <c r="B1625" s="11">
        <v>12981</v>
      </c>
      <c r="C1625" s="10">
        <v>2903991</v>
      </c>
      <c r="D1625" s="34" t="s">
        <v>395</v>
      </c>
      <c r="E1625" s="12" t="s">
        <v>294</v>
      </c>
      <c r="F1625" s="12" t="str">
        <f>VLOOKUP(B1625,[1]Planilha8!$X$4:$AD$6629,7,0)</f>
        <v>BOM</v>
      </c>
      <c r="G1625" s="13">
        <v>44578</v>
      </c>
      <c r="H1625" s="14">
        <v>1205.58</v>
      </c>
      <c r="I1625" s="15" t="s">
        <v>22</v>
      </c>
      <c r="J1625" s="16" t="s">
        <v>396</v>
      </c>
      <c r="K1625" s="17">
        <v>72496</v>
      </c>
      <c r="L1625" s="18">
        <v>2021005087</v>
      </c>
      <c r="M1625" s="19"/>
      <c r="N1625" s="20">
        <v>0</v>
      </c>
      <c r="O1625" s="21">
        <v>0</v>
      </c>
      <c r="P1625" s="22">
        <v>0</v>
      </c>
      <c r="Q1625" s="23">
        <v>0</v>
      </c>
      <c r="R1625" s="24">
        <v>0</v>
      </c>
      <c r="S1625" s="25">
        <f t="shared" si="8"/>
        <v>1205.58</v>
      </c>
      <c r="AMG1625"/>
      <c r="AMH1625"/>
      <c r="AMI1625"/>
      <c r="AMJ1625"/>
    </row>
    <row r="1626" spans="1:1024" s="2" customFormat="1" ht="51" x14ac:dyDescent="0.25">
      <c r="A1626" s="10" t="s">
        <v>306</v>
      </c>
      <c r="B1626" s="11">
        <v>12982</v>
      </c>
      <c r="C1626" s="10">
        <v>2900392</v>
      </c>
      <c r="D1626" s="34" t="s">
        <v>395</v>
      </c>
      <c r="E1626" s="12" t="s">
        <v>294</v>
      </c>
      <c r="F1626" s="12" t="str">
        <f>VLOOKUP(B1626,[1]Planilha8!$X$4:$AD$6629,7,0)</f>
        <v>BOM</v>
      </c>
      <c r="G1626" s="13">
        <v>44578</v>
      </c>
      <c r="H1626" s="14">
        <v>1466.38</v>
      </c>
      <c r="I1626" s="15" t="s">
        <v>22</v>
      </c>
      <c r="J1626" s="16" t="s">
        <v>396</v>
      </c>
      <c r="K1626" s="17">
        <v>72496</v>
      </c>
      <c r="L1626" s="18">
        <v>2021005087</v>
      </c>
      <c r="M1626" s="19"/>
      <c r="N1626" s="20">
        <v>0</v>
      </c>
      <c r="O1626" s="21">
        <v>0</v>
      </c>
      <c r="P1626" s="22">
        <v>0</v>
      </c>
      <c r="Q1626" s="23">
        <v>0</v>
      </c>
      <c r="R1626" s="24">
        <v>0</v>
      </c>
      <c r="S1626" s="25">
        <f t="shared" si="8"/>
        <v>1466.38</v>
      </c>
      <c r="AMG1626"/>
      <c r="AMH1626"/>
      <c r="AMI1626"/>
      <c r="AMJ1626"/>
    </row>
    <row r="1627" spans="1:1024" s="2" customFormat="1" ht="51" x14ac:dyDescent="0.25">
      <c r="A1627" s="10" t="s">
        <v>306</v>
      </c>
      <c r="B1627" s="11">
        <v>12983</v>
      </c>
      <c r="C1627" s="10">
        <v>2900392</v>
      </c>
      <c r="D1627" s="34" t="s">
        <v>395</v>
      </c>
      <c r="E1627" s="12" t="s">
        <v>294</v>
      </c>
      <c r="F1627" s="12" t="str">
        <f>VLOOKUP(B1627,[1]Planilha8!$X$4:$AD$6629,7,0)</f>
        <v>BOM</v>
      </c>
      <c r="G1627" s="13">
        <v>44578</v>
      </c>
      <c r="H1627" s="14">
        <v>1466.38</v>
      </c>
      <c r="I1627" s="15" t="s">
        <v>22</v>
      </c>
      <c r="J1627" s="16" t="s">
        <v>396</v>
      </c>
      <c r="K1627" s="17">
        <v>72496</v>
      </c>
      <c r="L1627" s="18">
        <v>2021005087</v>
      </c>
      <c r="M1627" s="19"/>
      <c r="N1627" s="20">
        <v>0</v>
      </c>
      <c r="O1627" s="21">
        <v>0</v>
      </c>
      <c r="P1627" s="22">
        <v>0</v>
      </c>
      <c r="Q1627" s="23">
        <v>0</v>
      </c>
      <c r="R1627" s="24">
        <v>0</v>
      </c>
      <c r="S1627" s="25">
        <f t="shared" si="8"/>
        <v>1466.38</v>
      </c>
      <c r="AMG1627"/>
      <c r="AMH1627"/>
      <c r="AMI1627"/>
      <c r="AMJ1627"/>
    </row>
    <row r="1628" spans="1:1024" s="2" customFormat="1" ht="51" x14ac:dyDescent="0.25">
      <c r="A1628" s="10" t="s">
        <v>306</v>
      </c>
      <c r="B1628" s="11">
        <v>12984</v>
      </c>
      <c r="C1628" s="10">
        <v>2900392</v>
      </c>
      <c r="D1628" s="34" t="s">
        <v>395</v>
      </c>
      <c r="E1628" s="12" t="s">
        <v>294</v>
      </c>
      <c r="F1628" s="12" t="str">
        <f>VLOOKUP(B1628,[1]Planilha8!$X$4:$AD$6629,7,0)</f>
        <v>BOM</v>
      </c>
      <c r="G1628" s="13">
        <v>44578</v>
      </c>
      <c r="H1628" s="14">
        <v>1466.38</v>
      </c>
      <c r="I1628" s="15" t="s">
        <v>22</v>
      </c>
      <c r="J1628" s="16" t="s">
        <v>396</v>
      </c>
      <c r="K1628" s="17">
        <v>72496</v>
      </c>
      <c r="L1628" s="18">
        <v>2021005087</v>
      </c>
      <c r="M1628" s="19"/>
      <c r="N1628" s="20">
        <v>0</v>
      </c>
      <c r="O1628" s="21">
        <v>0</v>
      </c>
      <c r="P1628" s="22">
        <v>0</v>
      </c>
      <c r="Q1628" s="23">
        <v>0</v>
      </c>
      <c r="R1628" s="24">
        <v>0</v>
      </c>
      <c r="S1628" s="25">
        <f t="shared" si="8"/>
        <v>1466.38</v>
      </c>
      <c r="AMG1628"/>
      <c r="AMH1628"/>
      <c r="AMI1628"/>
      <c r="AMJ1628"/>
    </row>
    <row r="1629" spans="1:1024" s="2" customFormat="1" ht="51" x14ac:dyDescent="0.25">
      <c r="A1629" s="10" t="s">
        <v>306</v>
      </c>
      <c r="B1629" s="11">
        <v>12985</v>
      </c>
      <c r="C1629" s="10">
        <v>2903991</v>
      </c>
      <c r="D1629" s="12" t="s">
        <v>397</v>
      </c>
      <c r="E1629" s="12" t="s">
        <v>294</v>
      </c>
      <c r="F1629" s="12" t="str">
        <f>VLOOKUP(B1629,[1]Planilha8!$X$4:$AD$6629,7,0)</f>
        <v>BOM</v>
      </c>
      <c r="G1629" s="13">
        <v>44578</v>
      </c>
      <c r="H1629" s="14">
        <v>1816.24</v>
      </c>
      <c r="I1629" s="15" t="s">
        <v>22</v>
      </c>
      <c r="J1629" s="16" t="s">
        <v>396</v>
      </c>
      <c r="K1629" s="17">
        <v>72496</v>
      </c>
      <c r="L1629" s="18">
        <v>2021005087</v>
      </c>
      <c r="M1629" s="19"/>
      <c r="N1629" s="20">
        <v>0</v>
      </c>
      <c r="O1629" s="21">
        <v>0</v>
      </c>
      <c r="P1629" s="22">
        <v>0</v>
      </c>
      <c r="Q1629" s="23">
        <v>0</v>
      </c>
      <c r="R1629" s="24">
        <v>0</v>
      </c>
      <c r="S1629" s="25">
        <f t="shared" si="8"/>
        <v>1816.24</v>
      </c>
      <c r="AMG1629"/>
      <c r="AMH1629"/>
      <c r="AMI1629"/>
      <c r="AMJ1629"/>
    </row>
    <row r="1630" spans="1:1024" s="2" customFormat="1" ht="51" x14ac:dyDescent="0.25">
      <c r="A1630" s="10" t="s">
        <v>306</v>
      </c>
      <c r="B1630" s="11">
        <v>12986</v>
      </c>
      <c r="C1630" s="10">
        <v>2900392</v>
      </c>
      <c r="D1630" s="12" t="s">
        <v>397</v>
      </c>
      <c r="E1630" s="12" t="s">
        <v>294</v>
      </c>
      <c r="F1630" s="12" t="str">
        <f>VLOOKUP(B1630,[1]Planilha8!$X$4:$AD$6629,7,0)</f>
        <v>BOM</v>
      </c>
      <c r="G1630" s="13">
        <v>44578</v>
      </c>
      <c r="H1630" s="14">
        <v>1816.24</v>
      </c>
      <c r="I1630" s="15" t="s">
        <v>22</v>
      </c>
      <c r="J1630" s="16" t="s">
        <v>396</v>
      </c>
      <c r="K1630" s="17">
        <v>72496</v>
      </c>
      <c r="L1630" s="18">
        <v>2021005087</v>
      </c>
      <c r="M1630" s="19"/>
      <c r="N1630" s="20">
        <v>0</v>
      </c>
      <c r="O1630" s="21">
        <v>0</v>
      </c>
      <c r="P1630" s="22">
        <v>0</v>
      </c>
      <c r="Q1630" s="23">
        <v>0</v>
      </c>
      <c r="R1630" s="24">
        <v>0</v>
      </c>
      <c r="S1630" s="25">
        <f t="shared" si="8"/>
        <v>1816.24</v>
      </c>
      <c r="AMG1630"/>
      <c r="AMH1630"/>
      <c r="AMI1630"/>
      <c r="AMJ1630"/>
    </row>
    <row r="1631" spans="1:1024" s="2" customFormat="1" ht="51" x14ac:dyDescent="0.25">
      <c r="A1631" s="10" t="s">
        <v>306</v>
      </c>
      <c r="B1631" s="11">
        <v>12987</v>
      </c>
      <c r="C1631" s="10">
        <v>2903991</v>
      </c>
      <c r="D1631" s="12" t="s">
        <v>398</v>
      </c>
      <c r="E1631" s="12" t="s">
        <v>294</v>
      </c>
      <c r="F1631" s="12" t="str">
        <f>VLOOKUP(B1631,[1]Planilha8!$X$4:$AD$6629,7,0)</f>
        <v>BOM</v>
      </c>
      <c r="G1631" s="13">
        <v>44578</v>
      </c>
      <c r="H1631" s="14">
        <v>2129.8649999999998</v>
      </c>
      <c r="I1631" s="15" t="s">
        <v>22</v>
      </c>
      <c r="J1631" s="16" t="s">
        <v>396</v>
      </c>
      <c r="K1631" s="17">
        <v>72496</v>
      </c>
      <c r="L1631" s="18">
        <v>2021005087</v>
      </c>
      <c r="M1631" s="19"/>
      <c r="N1631" s="20">
        <v>0</v>
      </c>
      <c r="O1631" s="21">
        <v>0</v>
      </c>
      <c r="P1631" s="22">
        <v>0</v>
      </c>
      <c r="Q1631" s="23">
        <v>0</v>
      </c>
      <c r="R1631" s="24">
        <v>0</v>
      </c>
      <c r="S1631" s="25">
        <f t="shared" si="8"/>
        <v>2129.8649999999998</v>
      </c>
      <c r="AMG1631"/>
      <c r="AMH1631"/>
      <c r="AMI1631"/>
      <c r="AMJ1631"/>
    </row>
    <row r="1632" spans="1:1024" s="2" customFormat="1" ht="51" x14ac:dyDescent="0.25">
      <c r="A1632" s="10" t="s">
        <v>306</v>
      </c>
      <c r="B1632" s="11">
        <v>12988</v>
      </c>
      <c r="C1632" s="10">
        <v>2900392</v>
      </c>
      <c r="D1632" s="12" t="s">
        <v>398</v>
      </c>
      <c r="E1632" s="12" t="s">
        <v>294</v>
      </c>
      <c r="F1632" s="12" t="str">
        <f>VLOOKUP(B1632,[1]Planilha8!$X$4:$AD$6629,7,0)</f>
        <v>BOM</v>
      </c>
      <c r="G1632" s="13">
        <v>44578</v>
      </c>
      <c r="H1632" s="14">
        <v>2129.8649999999998</v>
      </c>
      <c r="I1632" s="15" t="s">
        <v>22</v>
      </c>
      <c r="J1632" s="16" t="s">
        <v>396</v>
      </c>
      <c r="K1632" s="17">
        <v>72496</v>
      </c>
      <c r="L1632" s="18">
        <v>2021005087</v>
      </c>
      <c r="M1632" s="19"/>
      <c r="N1632" s="20">
        <v>0</v>
      </c>
      <c r="O1632" s="21">
        <v>0</v>
      </c>
      <c r="P1632" s="22">
        <v>0</v>
      </c>
      <c r="Q1632" s="23">
        <v>0</v>
      </c>
      <c r="R1632" s="24">
        <v>0</v>
      </c>
      <c r="S1632" s="25">
        <f t="shared" si="8"/>
        <v>2129.8649999999998</v>
      </c>
      <c r="AMG1632"/>
      <c r="AMH1632"/>
      <c r="AMI1632"/>
      <c r="AMJ1632"/>
    </row>
    <row r="1633" spans="1:1024" s="2" customFormat="1" ht="51" x14ac:dyDescent="0.25">
      <c r="A1633" s="10" t="s">
        <v>306</v>
      </c>
      <c r="B1633" s="11">
        <v>12989</v>
      </c>
      <c r="C1633" s="10">
        <v>2903991</v>
      </c>
      <c r="D1633" s="12" t="s">
        <v>399</v>
      </c>
      <c r="E1633" s="12" t="s">
        <v>294</v>
      </c>
      <c r="F1633" s="12" t="str">
        <f>VLOOKUP(B1633,[1]Planilha8!$X$4:$AD$6629,7,0)</f>
        <v>BOM</v>
      </c>
      <c r="G1633" s="13">
        <v>44578</v>
      </c>
      <c r="H1633" s="14">
        <v>1982.7850000000001</v>
      </c>
      <c r="I1633" s="15" t="s">
        <v>22</v>
      </c>
      <c r="J1633" s="16" t="s">
        <v>396</v>
      </c>
      <c r="K1633" s="17">
        <v>72496</v>
      </c>
      <c r="L1633" s="18">
        <v>2021005087</v>
      </c>
      <c r="M1633" s="19"/>
      <c r="N1633" s="20">
        <v>0</v>
      </c>
      <c r="O1633" s="21">
        <v>0</v>
      </c>
      <c r="P1633" s="22">
        <v>0</v>
      </c>
      <c r="Q1633" s="23">
        <v>0</v>
      </c>
      <c r="R1633" s="24">
        <v>0</v>
      </c>
      <c r="S1633" s="25">
        <f t="shared" si="8"/>
        <v>1982.7850000000001</v>
      </c>
      <c r="AMG1633"/>
      <c r="AMH1633"/>
      <c r="AMI1633"/>
      <c r="AMJ1633"/>
    </row>
    <row r="1634" spans="1:1024" s="2" customFormat="1" ht="51" x14ac:dyDescent="0.25">
      <c r="A1634" s="10" t="s">
        <v>306</v>
      </c>
      <c r="B1634" s="11">
        <v>12990</v>
      </c>
      <c r="C1634" s="10">
        <v>2903991</v>
      </c>
      <c r="D1634" s="12" t="s">
        <v>399</v>
      </c>
      <c r="E1634" s="12" t="s">
        <v>294</v>
      </c>
      <c r="F1634" s="12" t="str">
        <f>VLOOKUP(B1634,[1]Planilha8!$X$4:$AD$6629,7,0)</f>
        <v>BOM</v>
      </c>
      <c r="G1634" s="13">
        <v>44578</v>
      </c>
      <c r="H1634" s="14">
        <v>1982.7850000000001</v>
      </c>
      <c r="I1634" s="15" t="s">
        <v>22</v>
      </c>
      <c r="J1634" s="16" t="s">
        <v>396</v>
      </c>
      <c r="K1634" s="17">
        <v>72496</v>
      </c>
      <c r="L1634" s="18">
        <v>2021005087</v>
      </c>
      <c r="M1634" s="19"/>
      <c r="N1634" s="20">
        <v>0</v>
      </c>
      <c r="O1634" s="21">
        <v>0</v>
      </c>
      <c r="P1634" s="22">
        <v>0</v>
      </c>
      <c r="Q1634" s="23">
        <v>0</v>
      </c>
      <c r="R1634" s="24">
        <v>0</v>
      </c>
      <c r="S1634" s="25">
        <f t="shared" si="8"/>
        <v>1982.7850000000001</v>
      </c>
      <c r="AMG1634"/>
      <c r="AMH1634"/>
      <c r="AMI1634"/>
      <c r="AMJ1634"/>
    </row>
    <row r="1635" spans="1:1024" s="2" customFormat="1" ht="51" x14ac:dyDescent="0.25">
      <c r="A1635" s="10" t="s">
        <v>306</v>
      </c>
      <c r="B1635" s="11">
        <v>12991</v>
      </c>
      <c r="C1635" s="10">
        <v>2900392</v>
      </c>
      <c r="D1635" s="12" t="s">
        <v>399</v>
      </c>
      <c r="E1635" s="12" t="s">
        <v>294</v>
      </c>
      <c r="F1635" s="12" t="str">
        <f>VLOOKUP(B1635,[1]Planilha8!$X$4:$AD$6629,7,0)</f>
        <v>BOM</v>
      </c>
      <c r="G1635" s="13">
        <v>44578</v>
      </c>
      <c r="H1635" s="14">
        <v>1982.7850000000001</v>
      </c>
      <c r="I1635" s="15" t="s">
        <v>22</v>
      </c>
      <c r="J1635" s="16" t="s">
        <v>396</v>
      </c>
      <c r="K1635" s="17">
        <v>72496</v>
      </c>
      <c r="L1635" s="18">
        <v>2021005087</v>
      </c>
      <c r="M1635" s="19"/>
      <c r="N1635" s="20">
        <v>0</v>
      </c>
      <c r="O1635" s="21">
        <v>0</v>
      </c>
      <c r="P1635" s="22">
        <v>0</v>
      </c>
      <c r="Q1635" s="23">
        <v>0</v>
      </c>
      <c r="R1635" s="24">
        <v>0</v>
      </c>
      <c r="S1635" s="25">
        <f t="shared" si="8"/>
        <v>1982.7850000000001</v>
      </c>
      <c r="AMG1635"/>
      <c r="AMH1635"/>
      <c r="AMI1635"/>
      <c r="AMJ1635"/>
    </row>
    <row r="1636" spans="1:1024" s="2" customFormat="1" ht="51" x14ac:dyDescent="0.25">
      <c r="A1636" s="10" t="s">
        <v>306</v>
      </c>
      <c r="B1636" s="11">
        <v>12992</v>
      </c>
      <c r="C1636" s="10">
        <v>2900392</v>
      </c>
      <c r="D1636" s="12" t="s">
        <v>399</v>
      </c>
      <c r="E1636" s="12" t="s">
        <v>294</v>
      </c>
      <c r="F1636" s="12" t="str">
        <f>VLOOKUP(B1636,[1]Planilha8!$X$4:$AD$6629,7,0)</f>
        <v>BOM</v>
      </c>
      <c r="G1636" s="13">
        <v>44578</v>
      </c>
      <c r="H1636" s="14">
        <v>1982.7850000000001</v>
      </c>
      <c r="I1636" s="15" t="s">
        <v>22</v>
      </c>
      <c r="J1636" s="16" t="s">
        <v>396</v>
      </c>
      <c r="K1636" s="17">
        <v>72496</v>
      </c>
      <c r="L1636" s="18">
        <v>2021005087</v>
      </c>
      <c r="M1636" s="19"/>
      <c r="N1636" s="20">
        <v>0</v>
      </c>
      <c r="O1636" s="21">
        <v>0</v>
      </c>
      <c r="P1636" s="22">
        <v>0</v>
      </c>
      <c r="Q1636" s="23">
        <v>0</v>
      </c>
      <c r="R1636" s="24">
        <v>0</v>
      </c>
      <c r="S1636" s="25">
        <f t="shared" si="8"/>
        <v>1982.7850000000001</v>
      </c>
      <c r="AMG1636"/>
      <c r="AMH1636"/>
      <c r="AMI1636"/>
      <c r="AMJ1636"/>
    </row>
    <row r="1637" spans="1:1024" s="2" customFormat="1" ht="51" x14ac:dyDescent="0.25">
      <c r="A1637" s="10" t="s">
        <v>306</v>
      </c>
      <c r="B1637" s="11">
        <v>12993</v>
      </c>
      <c r="C1637" s="10">
        <v>2903991</v>
      </c>
      <c r="D1637" s="12" t="s">
        <v>400</v>
      </c>
      <c r="E1637" s="12" t="s">
        <v>294</v>
      </c>
      <c r="F1637" s="12" t="str">
        <f>VLOOKUP(B1637,[1]Planilha8!$X$4:$AD$6629,7,0)</f>
        <v>BOM</v>
      </c>
      <c r="G1637" s="13">
        <v>44578</v>
      </c>
      <c r="H1637" s="14">
        <v>1245.7750000000001</v>
      </c>
      <c r="I1637" s="15" t="s">
        <v>22</v>
      </c>
      <c r="J1637" s="16" t="s">
        <v>396</v>
      </c>
      <c r="K1637" s="17">
        <v>72496</v>
      </c>
      <c r="L1637" s="18">
        <v>2021005087</v>
      </c>
      <c r="M1637" s="19"/>
      <c r="N1637" s="20">
        <v>0</v>
      </c>
      <c r="O1637" s="21">
        <v>0</v>
      </c>
      <c r="P1637" s="22">
        <v>0</v>
      </c>
      <c r="Q1637" s="23">
        <v>0</v>
      </c>
      <c r="R1637" s="24">
        <v>0</v>
      </c>
      <c r="S1637" s="25">
        <f t="shared" si="8"/>
        <v>1245.7750000000001</v>
      </c>
      <c r="AMG1637"/>
      <c r="AMH1637"/>
      <c r="AMI1637"/>
      <c r="AMJ1637"/>
    </row>
    <row r="1638" spans="1:1024" s="2" customFormat="1" ht="51" x14ac:dyDescent="0.25">
      <c r="A1638" s="10" t="s">
        <v>306</v>
      </c>
      <c r="B1638" s="11">
        <v>12994</v>
      </c>
      <c r="C1638" s="10">
        <v>2900392</v>
      </c>
      <c r="D1638" s="12" t="s">
        <v>401</v>
      </c>
      <c r="E1638" s="12" t="s">
        <v>294</v>
      </c>
      <c r="F1638" s="12" t="str">
        <f>VLOOKUP(B1638,[1]Planilha8!$X$4:$AD$6629,7,0)</f>
        <v>BOM</v>
      </c>
      <c r="G1638" s="13">
        <v>44578</v>
      </c>
      <c r="H1638" s="14">
        <v>1245.7750000000001</v>
      </c>
      <c r="I1638" s="15" t="s">
        <v>22</v>
      </c>
      <c r="J1638" s="16" t="s">
        <v>396</v>
      </c>
      <c r="K1638" s="17">
        <v>72496</v>
      </c>
      <c r="L1638" s="18">
        <v>2021005087</v>
      </c>
      <c r="M1638" s="19"/>
      <c r="N1638" s="20">
        <v>0</v>
      </c>
      <c r="O1638" s="21">
        <v>0</v>
      </c>
      <c r="P1638" s="22">
        <v>0</v>
      </c>
      <c r="Q1638" s="23">
        <v>0</v>
      </c>
      <c r="R1638" s="24">
        <v>0</v>
      </c>
      <c r="S1638" s="25">
        <f t="shared" si="8"/>
        <v>1245.7750000000001</v>
      </c>
      <c r="AMG1638"/>
      <c r="AMH1638"/>
      <c r="AMI1638"/>
      <c r="AMJ1638"/>
    </row>
    <row r="1639" spans="1:1024" s="2" customFormat="1" ht="51" x14ac:dyDescent="0.25">
      <c r="A1639" s="10" t="s">
        <v>306</v>
      </c>
      <c r="B1639" s="11">
        <v>12995</v>
      </c>
      <c r="C1639" s="10">
        <v>2903991</v>
      </c>
      <c r="D1639" s="12" t="s">
        <v>402</v>
      </c>
      <c r="E1639" s="12" t="s">
        <v>294</v>
      </c>
      <c r="F1639" s="12" t="str">
        <f>VLOOKUP(B1639,[1]Planilha8!$X$4:$AD$6629,7,0)</f>
        <v>BOM</v>
      </c>
      <c r="G1639" s="13">
        <v>44578</v>
      </c>
      <c r="H1639" s="14">
        <v>2393.7150000000001</v>
      </c>
      <c r="I1639" s="15" t="s">
        <v>22</v>
      </c>
      <c r="J1639" s="16" t="s">
        <v>396</v>
      </c>
      <c r="K1639" s="17">
        <v>72496</v>
      </c>
      <c r="L1639" s="18">
        <v>2021005087</v>
      </c>
      <c r="M1639" s="19"/>
      <c r="N1639" s="20">
        <v>0</v>
      </c>
      <c r="O1639" s="21">
        <v>0</v>
      </c>
      <c r="P1639" s="22">
        <v>0</v>
      </c>
      <c r="Q1639" s="23">
        <v>0</v>
      </c>
      <c r="R1639" s="24">
        <v>0</v>
      </c>
      <c r="S1639" s="25">
        <f t="shared" si="8"/>
        <v>2393.7150000000001</v>
      </c>
      <c r="AMG1639"/>
      <c r="AMH1639"/>
      <c r="AMI1639"/>
      <c r="AMJ1639"/>
    </row>
    <row r="1640" spans="1:1024" s="2" customFormat="1" ht="51" x14ac:dyDescent="0.25">
      <c r="A1640" s="10" t="s">
        <v>306</v>
      </c>
      <c r="B1640" s="11">
        <v>12996</v>
      </c>
      <c r="C1640" s="10">
        <v>2900392</v>
      </c>
      <c r="D1640" s="12" t="s">
        <v>402</v>
      </c>
      <c r="E1640" s="12" t="s">
        <v>294</v>
      </c>
      <c r="F1640" s="12" t="str">
        <f>VLOOKUP(B1640,[1]Planilha8!$X$4:$AD$6629,7,0)</f>
        <v>BOM</v>
      </c>
      <c r="G1640" s="13">
        <v>44578</v>
      </c>
      <c r="H1640" s="14">
        <v>2393.7150000000001</v>
      </c>
      <c r="I1640" s="15" t="s">
        <v>22</v>
      </c>
      <c r="J1640" s="16" t="s">
        <v>396</v>
      </c>
      <c r="K1640" s="17">
        <v>72496</v>
      </c>
      <c r="L1640" s="18">
        <v>2021005087</v>
      </c>
      <c r="M1640" s="19"/>
      <c r="N1640" s="20">
        <v>0</v>
      </c>
      <c r="O1640" s="21">
        <v>0</v>
      </c>
      <c r="P1640" s="22">
        <v>0</v>
      </c>
      <c r="Q1640" s="23">
        <v>0</v>
      </c>
      <c r="R1640" s="24">
        <v>0</v>
      </c>
      <c r="S1640" s="25">
        <f t="shared" si="8"/>
        <v>2393.7150000000001</v>
      </c>
      <c r="AMG1640"/>
      <c r="AMH1640"/>
      <c r="AMI1640"/>
      <c r="AMJ1640"/>
    </row>
    <row r="1641" spans="1:1024" s="2" customFormat="1" ht="51" x14ac:dyDescent="0.25">
      <c r="A1641" s="10" t="s">
        <v>306</v>
      </c>
      <c r="B1641" s="11">
        <v>12997</v>
      </c>
      <c r="C1641" s="10">
        <v>2903991</v>
      </c>
      <c r="D1641" s="12" t="s">
        <v>403</v>
      </c>
      <c r="E1641" s="12" t="s">
        <v>294</v>
      </c>
      <c r="F1641" s="12" t="str">
        <f>VLOOKUP(B1641,[1]Planilha8!$X$4:$AD$6629,7,0)</f>
        <v>BOM</v>
      </c>
      <c r="G1641" s="13">
        <v>44578</v>
      </c>
      <c r="H1641" s="14">
        <v>482.23</v>
      </c>
      <c r="I1641" s="15" t="s">
        <v>22</v>
      </c>
      <c r="J1641" s="16" t="s">
        <v>396</v>
      </c>
      <c r="K1641" s="17">
        <v>72496</v>
      </c>
      <c r="L1641" s="18">
        <v>2021005087</v>
      </c>
      <c r="M1641" s="19"/>
      <c r="N1641" s="20">
        <v>0</v>
      </c>
      <c r="O1641" s="21">
        <v>0</v>
      </c>
      <c r="P1641" s="22">
        <v>0</v>
      </c>
      <c r="Q1641" s="23">
        <v>0</v>
      </c>
      <c r="R1641" s="24">
        <v>0</v>
      </c>
      <c r="S1641" s="25">
        <f t="shared" si="8"/>
        <v>482.23</v>
      </c>
      <c r="AMG1641"/>
      <c r="AMH1641"/>
      <c r="AMI1641"/>
      <c r="AMJ1641"/>
    </row>
    <row r="1642" spans="1:1024" s="2" customFormat="1" ht="51" x14ac:dyDescent="0.25">
      <c r="A1642" s="10" t="s">
        <v>306</v>
      </c>
      <c r="B1642" s="11">
        <v>12998</v>
      </c>
      <c r="C1642" s="10">
        <v>2903991</v>
      </c>
      <c r="D1642" s="12" t="s">
        <v>403</v>
      </c>
      <c r="E1642" s="12" t="s">
        <v>294</v>
      </c>
      <c r="F1642" s="12" t="str">
        <f>VLOOKUP(B1642,[1]Planilha8!$X$4:$AD$6629,7,0)</f>
        <v>BOM</v>
      </c>
      <c r="G1642" s="13">
        <v>44578</v>
      </c>
      <c r="H1642" s="14">
        <v>482.23</v>
      </c>
      <c r="I1642" s="15" t="s">
        <v>22</v>
      </c>
      <c r="J1642" s="16" t="s">
        <v>396</v>
      </c>
      <c r="K1642" s="17">
        <v>72496</v>
      </c>
      <c r="L1642" s="18">
        <v>2021005087</v>
      </c>
      <c r="M1642" s="19"/>
      <c r="N1642" s="20">
        <v>0</v>
      </c>
      <c r="O1642" s="21">
        <v>0</v>
      </c>
      <c r="P1642" s="22">
        <v>0</v>
      </c>
      <c r="Q1642" s="23">
        <v>0</v>
      </c>
      <c r="R1642" s="24">
        <v>0</v>
      </c>
      <c r="S1642" s="25">
        <f t="shared" si="8"/>
        <v>482.23</v>
      </c>
      <c r="AMG1642"/>
      <c r="AMH1642"/>
      <c r="AMI1642"/>
      <c r="AMJ1642"/>
    </row>
    <row r="1643" spans="1:1024" s="2" customFormat="1" ht="51" x14ac:dyDescent="0.25">
      <c r="A1643" s="10" t="s">
        <v>306</v>
      </c>
      <c r="B1643" s="11">
        <v>12999</v>
      </c>
      <c r="C1643" s="10">
        <v>2903991</v>
      </c>
      <c r="D1643" s="12" t="s">
        <v>403</v>
      </c>
      <c r="E1643" s="12" t="s">
        <v>294</v>
      </c>
      <c r="F1643" s="12" t="str">
        <f>VLOOKUP(B1643,[1]Planilha8!$X$4:$AD$6629,7,0)</f>
        <v>BOM</v>
      </c>
      <c r="G1643" s="13">
        <v>44578</v>
      </c>
      <c r="H1643" s="14">
        <v>482.23</v>
      </c>
      <c r="I1643" s="15" t="s">
        <v>22</v>
      </c>
      <c r="J1643" s="16" t="s">
        <v>396</v>
      </c>
      <c r="K1643" s="17">
        <v>72496</v>
      </c>
      <c r="L1643" s="18">
        <v>2021005087</v>
      </c>
      <c r="M1643" s="19"/>
      <c r="N1643" s="20">
        <v>0</v>
      </c>
      <c r="O1643" s="21">
        <v>0</v>
      </c>
      <c r="P1643" s="22">
        <v>0</v>
      </c>
      <c r="Q1643" s="23">
        <v>0</v>
      </c>
      <c r="R1643" s="24">
        <v>0</v>
      </c>
      <c r="S1643" s="25">
        <f t="shared" si="8"/>
        <v>482.23</v>
      </c>
      <c r="AMG1643"/>
      <c r="AMH1643"/>
      <c r="AMI1643"/>
      <c r="AMJ1643"/>
    </row>
    <row r="1644" spans="1:1024" s="2" customFormat="1" ht="51" x14ac:dyDescent="0.25">
      <c r="A1644" s="10" t="s">
        <v>306</v>
      </c>
      <c r="B1644" s="11">
        <v>13000</v>
      </c>
      <c r="C1644" s="10">
        <v>2903991</v>
      </c>
      <c r="D1644" s="12" t="s">
        <v>403</v>
      </c>
      <c r="E1644" s="12" t="s">
        <v>294</v>
      </c>
      <c r="F1644" s="12" t="str">
        <f>VLOOKUP(B1644,[1]Planilha8!$X$4:$AD$6629,7,0)</f>
        <v>BOM</v>
      </c>
      <c r="G1644" s="13">
        <v>44578</v>
      </c>
      <c r="H1644" s="14">
        <v>482.23</v>
      </c>
      <c r="I1644" s="15" t="s">
        <v>22</v>
      </c>
      <c r="J1644" s="16" t="s">
        <v>396</v>
      </c>
      <c r="K1644" s="17">
        <v>72496</v>
      </c>
      <c r="L1644" s="18">
        <v>2021005087</v>
      </c>
      <c r="M1644" s="19"/>
      <c r="N1644" s="20">
        <v>0</v>
      </c>
      <c r="O1644" s="21">
        <v>0</v>
      </c>
      <c r="P1644" s="22">
        <v>0</v>
      </c>
      <c r="Q1644" s="23">
        <v>0</v>
      </c>
      <c r="R1644" s="24">
        <v>0</v>
      </c>
      <c r="S1644" s="25">
        <f t="shared" si="8"/>
        <v>482.23</v>
      </c>
      <c r="AMG1644"/>
      <c r="AMH1644"/>
      <c r="AMI1644"/>
      <c r="AMJ1644"/>
    </row>
    <row r="1645" spans="1:1024" s="2" customFormat="1" ht="51" x14ac:dyDescent="0.25">
      <c r="A1645" s="10" t="s">
        <v>306</v>
      </c>
      <c r="B1645" s="11">
        <v>13001</v>
      </c>
      <c r="C1645" s="10">
        <v>2900392</v>
      </c>
      <c r="D1645" s="12" t="s">
        <v>403</v>
      </c>
      <c r="E1645" s="12" t="s">
        <v>294</v>
      </c>
      <c r="F1645" s="12" t="str">
        <f>VLOOKUP(B1645,[1]Planilha8!$X$4:$AD$6629,7,0)</f>
        <v>BOM</v>
      </c>
      <c r="G1645" s="13">
        <v>44578</v>
      </c>
      <c r="H1645" s="14">
        <v>482.23</v>
      </c>
      <c r="I1645" s="15" t="s">
        <v>22</v>
      </c>
      <c r="J1645" s="16" t="s">
        <v>396</v>
      </c>
      <c r="K1645" s="17">
        <v>72496</v>
      </c>
      <c r="L1645" s="18">
        <v>2021005087</v>
      </c>
      <c r="M1645" s="19"/>
      <c r="N1645" s="20">
        <v>0</v>
      </c>
      <c r="O1645" s="21">
        <v>0</v>
      </c>
      <c r="P1645" s="22">
        <v>0</v>
      </c>
      <c r="Q1645" s="23">
        <v>0</v>
      </c>
      <c r="R1645" s="24">
        <v>0</v>
      </c>
      <c r="S1645" s="25">
        <f t="shared" si="8"/>
        <v>482.23</v>
      </c>
      <c r="AMG1645"/>
      <c r="AMH1645"/>
      <c r="AMI1645"/>
      <c r="AMJ1645"/>
    </row>
    <row r="1646" spans="1:1024" s="2" customFormat="1" ht="51" x14ac:dyDescent="0.25">
      <c r="A1646" s="10" t="s">
        <v>306</v>
      </c>
      <c r="B1646" s="11">
        <v>13002</v>
      </c>
      <c r="C1646" s="10">
        <v>2900392</v>
      </c>
      <c r="D1646" s="12" t="s">
        <v>403</v>
      </c>
      <c r="E1646" s="12" t="s">
        <v>294</v>
      </c>
      <c r="F1646" s="12" t="str">
        <f>VLOOKUP(B1646,[1]Planilha8!$X$4:$AD$6629,7,0)</f>
        <v>BOM</v>
      </c>
      <c r="G1646" s="13">
        <v>44578</v>
      </c>
      <c r="H1646" s="14">
        <v>482.23</v>
      </c>
      <c r="I1646" s="15" t="s">
        <v>22</v>
      </c>
      <c r="J1646" s="16" t="s">
        <v>396</v>
      </c>
      <c r="K1646" s="17">
        <v>72496</v>
      </c>
      <c r="L1646" s="18">
        <v>2021005087</v>
      </c>
      <c r="M1646" s="19"/>
      <c r="N1646" s="20">
        <v>0</v>
      </c>
      <c r="O1646" s="21">
        <v>0</v>
      </c>
      <c r="P1646" s="22">
        <v>0</v>
      </c>
      <c r="Q1646" s="23">
        <v>0</v>
      </c>
      <c r="R1646" s="24">
        <v>0</v>
      </c>
      <c r="S1646" s="25">
        <f t="shared" si="8"/>
        <v>482.23</v>
      </c>
      <c r="AMG1646"/>
      <c r="AMH1646"/>
      <c r="AMI1646"/>
      <c r="AMJ1646"/>
    </row>
    <row r="1647" spans="1:1024" s="2" customFormat="1" ht="51" x14ac:dyDescent="0.25">
      <c r="A1647" s="10" t="s">
        <v>306</v>
      </c>
      <c r="B1647" s="11">
        <v>13003</v>
      </c>
      <c r="C1647" s="10">
        <v>2900392</v>
      </c>
      <c r="D1647" s="12" t="s">
        <v>403</v>
      </c>
      <c r="E1647" s="12" t="s">
        <v>294</v>
      </c>
      <c r="F1647" s="12" t="str">
        <f>VLOOKUP(B1647,[1]Planilha8!$X$4:$AD$6629,7,0)</f>
        <v>BOM</v>
      </c>
      <c r="G1647" s="13">
        <v>44578</v>
      </c>
      <c r="H1647" s="14">
        <v>482.23</v>
      </c>
      <c r="I1647" s="15" t="s">
        <v>22</v>
      </c>
      <c r="J1647" s="16" t="s">
        <v>396</v>
      </c>
      <c r="K1647" s="17">
        <v>72496</v>
      </c>
      <c r="L1647" s="18">
        <v>2021005087</v>
      </c>
      <c r="M1647" s="19"/>
      <c r="N1647" s="20">
        <v>0</v>
      </c>
      <c r="O1647" s="21">
        <v>0</v>
      </c>
      <c r="P1647" s="22">
        <v>0</v>
      </c>
      <c r="Q1647" s="23">
        <v>0</v>
      </c>
      <c r="R1647" s="24">
        <v>0</v>
      </c>
      <c r="S1647" s="25">
        <f t="shared" si="8"/>
        <v>482.23</v>
      </c>
      <c r="AMG1647"/>
      <c r="AMH1647"/>
      <c r="AMI1647"/>
      <c r="AMJ1647"/>
    </row>
    <row r="1648" spans="1:1024" s="2" customFormat="1" ht="51" x14ac:dyDescent="0.25">
      <c r="A1648" s="10" t="s">
        <v>306</v>
      </c>
      <c r="B1648" s="11">
        <v>13004</v>
      </c>
      <c r="C1648" s="10">
        <v>2900392</v>
      </c>
      <c r="D1648" s="12" t="s">
        <v>403</v>
      </c>
      <c r="E1648" s="12" t="s">
        <v>294</v>
      </c>
      <c r="F1648" s="12" t="str">
        <f>VLOOKUP(B1648,[1]Planilha8!$X$4:$AD$6629,7,0)</f>
        <v>BOM</v>
      </c>
      <c r="G1648" s="13">
        <v>44578</v>
      </c>
      <c r="H1648" s="14">
        <v>482.23</v>
      </c>
      <c r="I1648" s="15" t="s">
        <v>22</v>
      </c>
      <c r="J1648" s="16" t="s">
        <v>396</v>
      </c>
      <c r="K1648" s="17">
        <v>72496</v>
      </c>
      <c r="L1648" s="18">
        <v>2021005087</v>
      </c>
      <c r="M1648" s="19"/>
      <c r="N1648" s="20">
        <v>0</v>
      </c>
      <c r="O1648" s="21">
        <v>0</v>
      </c>
      <c r="P1648" s="22">
        <v>0</v>
      </c>
      <c r="Q1648" s="23">
        <v>0</v>
      </c>
      <c r="R1648" s="24">
        <v>0</v>
      </c>
      <c r="S1648" s="25">
        <f t="shared" si="8"/>
        <v>482.23</v>
      </c>
      <c r="AMG1648"/>
      <c r="AMH1648"/>
      <c r="AMI1648"/>
      <c r="AMJ1648"/>
    </row>
    <row r="1649" spans="1:1024" s="2" customFormat="1" ht="51" x14ac:dyDescent="0.25">
      <c r="A1649" s="10" t="s">
        <v>306</v>
      </c>
      <c r="B1649" s="11">
        <v>13005</v>
      </c>
      <c r="C1649" s="10">
        <v>2903991</v>
      </c>
      <c r="D1649" s="12" t="s">
        <v>404</v>
      </c>
      <c r="E1649" s="12" t="s">
        <v>294</v>
      </c>
      <c r="F1649" s="12" t="str">
        <f>VLOOKUP(B1649,[1]Planilha8!$X$4:$AD$6629,7,0)</f>
        <v>BOM</v>
      </c>
      <c r="G1649" s="13">
        <v>44578</v>
      </c>
      <c r="H1649" s="14">
        <v>1936.6849999999999</v>
      </c>
      <c r="I1649" s="15" t="s">
        <v>22</v>
      </c>
      <c r="J1649" s="16" t="s">
        <v>396</v>
      </c>
      <c r="K1649" s="17">
        <v>72496</v>
      </c>
      <c r="L1649" s="18">
        <v>2021005087</v>
      </c>
      <c r="M1649" s="19"/>
      <c r="N1649" s="20">
        <v>0</v>
      </c>
      <c r="O1649" s="21">
        <v>0</v>
      </c>
      <c r="P1649" s="22">
        <v>0</v>
      </c>
      <c r="Q1649" s="23">
        <v>0</v>
      </c>
      <c r="R1649" s="24">
        <v>0</v>
      </c>
      <c r="S1649" s="25">
        <f t="shared" si="8"/>
        <v>1936.6849999999999</v>
      </c>
      <c r="AMG1649"/>
      <c r="AMH1649"/>
      <c r="AMI1649"/>
      <c r="AMJ1649"/>
    </row>
    <row r="1650" spans="1:1024" s="2" customFormat="1" ht="51" x14ac:dyDescent="0.25">
      <c r="A1650" s="10" t="s">
        <v>306</v>
      </c>
      <c r="B1650" s="11">
        <v>13006</v>
      </c>
      <c r="C1650" s="10">
        <v>2900392</v>
      </c>
      <c r="D1650" s="12" t="s">
        <v>404</v>
      </c>
      <c r="E1650" s="12" t="s">
        <v>294</v>
      </c>
      <c r="F1650" s="12" t="str">
        <f>VLOOKUP(B1650,[1]Planilha8!$X$4:$AD$6629,7,0)</f>
        <v>BOM</v>
      </c>
      <c r="G1650" s="13">
        <v>44578</v>
      </c>
      <c r="H1650" s="14">
        <v>1936.6849999999999</v>
      </c>
      <c r="I1650" s="15" t="s">
        <v>22</v>
      </c>
      <c r="J1650" s="16" t="s">
        <v>396</v>
      </c>
      <c r="K1650" s="17">
        <v>72496</v>
      </c>
      <c r="L1650" s="18">
        <v>2021005087</v>
      </c>
      <c r="M1650" s="19"/>
      <c r="N1650" s="20">
        <v>0</v>
      </c>
      <c r="O1650" s="21">
        <v>0</v>
      </c>
      <c r="P1650" s="22">
        <v>0</v>
      </c>
      <c r="Q1650" s="23">
        <v>0</v>
      </c>
      <c r="R1650" s="24">
        <v>0</v>
      </c>
      <c r="S1650" s="25">
        <f t="shared" si="8"/>
        <v>1936.6849999999999</v>
      </c>
      <c r="AMG1650"/>
      <c r="AMH1650"/>
      <c r="AMI1650"/>
      <c r="AMJ1650"/>
    </row>
    <row r="1651" spans="1:1024" s="2" customFormat="1" ht="51" x14ac:dyDescent="0.25">
      <c r="A1651" s="10" t="s">
        <v>306</v>
      </c>
      <c r="B1651" s="11">
        <v>13007</v>
      </c>
      <c r="C1651" s="10">
        <v>2903991</v>
      </c>
      <c r="D1651" s="12" t="s">
        <v>405</v>
      </c>
      <c r="E1651" s="12" t="s">
        <v>294</v>
      </c>
      <c r="F1651" s="12" t="str">
        <f>VLOOKUP(B1651,[1]Planilha8!$X$4:$AD$6629,7,0)</f>
        <v>BOM</v>
      </c>
      <c r="G1651" s="13">
        <v>44578</v>
      </c>
      <c r="H1651" s="14">
        <v>1816.2319</v>
      </c>
      <c r="I1651" s="15" t="s">
        <v>22</v>
      </c>
      <c r="J1651" s="16" t="s">
        <v>396</v>
      </c>
      <c r="K1651" s="17">
        <v>72496</v>
      </c>
      <c r="L1651" s="18">
        <v>2021005087</v>
      </c>
      <c r="M1651" s="19"/>
      <c r="N1651" s="20">
        <v>0</v>
      </c>
      <c r="O1651" s="21">
        <v>0</v>
      </c>
      <c r="P1651" s="22">
        <v>0</v>
      </c>
      <c r="Q1651" s="23">
        <v>0</v>
      </c>
      <c r="R1651" s="24">
        <v>0</v>
      </c>
      <c r="S1651" s="25">
        <f t="shared" si="8"/>
        <v>1816.2319</v>
      </c>
      <c r="AMG1651"/>
      <c r="AMH1651"/>
      <c r="AMI1651"/>
      <c r="AMJ1651"/>
    </row>
    <row r="1652" spans="1:1024" s="2" customFormat="1" ht="51" x14ac:dyDescent="0.25">
      <c r="A1652" s="10" t="s">
        <v>306</v>
      </c>
      <c r="B1652" s="11">
        <v>13008</v>
      </c>
      <c r="C1652" s="10">
        <v>2903991</v>
      </c>
      <c r="D1652" s="12" t="s">
        <v>405</v>
      </c>
      <c r="E1652" s="12" t="s">
        <v>294</v>
      </c>
      <c r="F1652" s="12" t="str">
        <f>VLOOKUP(B1652,[1]Planilha8!$X$4:$AD$6629,7,0)</f>
        <v>BOM</v>
      </c>
      <c r="G1652" s="13">
        <v>44578</v>
      </c>
      <c r="H1652" s="14">
        <v>1816.2319</v>
      </c>
      <c r="I1652" s="15" t="s">
        <v>22</v>
      </c>
      <c r="J1652" s="16" t="s">
        <v>396</v>
      </c>
      <c r="K1652" s="17">
        <v>72496</v>
      </c>
      <c r="L1652" s="18">
        <v>2021005087</v>
      </c>
      <c r="M1652" s="19"/>
      <c r="N1652" s="20">
        <v>0</v>
      </c>
      <c r="O1652" s="21">
        <v>0</v>
      </c>
      <c r="P1652" s="22">
        <v>0</v>
      </c>
      <c r="Q1652" s="23">
        <v>0</v>
      </c>
      <c r="R1652" s="24">
        <v>0</v>
      </c>
      <c r="S1652" s="25">
        <f t="shared" si="8"/>
        <v>1816.2319</v>
      </c>
      <c r="AMG1652"/>
      <c r="AMH1652"/>
      <c r="AMI1652"/>
      <c r="AMJ1652"/>
    </row>
    <row r="1653" spans="1:1024" s="2" customFormat="1" ht="51" x14ac:dyDescent="0.25">
      <c r="A1653" s="10" t="s">
        <v>306</v>
      </c>
      <c r="B1653" s="11">
        <v>13009</v>
      </c>
      <c r="C1653" s="10">
        <v>2903991</v>
      </c>
      <c r="D1653" s="12" t="s">
        <v>405</v>
      </c>
      <c r="E1653" s="12" t="s">
        <v>294</v>
      </c>
      <c r="F1653" s="12" t="str">
        <f>VLOOKUP(B1653,[1]Planilha8!$X$4:$AD$6629,7,0)</f>
        <v>BOM</v>
      </c>
      <c r="G1653" s="13">
        <v>44578</v>
      </c>
      <c r="H1653" s="14">
        <v>1816.2319</v>
      </c>
      <c r="I1653" s="15" t="s">
        <v>22</v>
      </c>
      <c r="J1653" s="16" t="s">
        <v>396</v>
      </c>
      <c r="K1653" s="17">
        <v>72496</v>
      </c>
      <c r="L1653" s="18">
        <v>2021005087</v>
      </c>
      <c r="M1653" s="19"/>
      <c r="N1653" s="20">
        <v>0</v>
      </c>
      <c r="O1653" s="21">
        <v>0</v>
      </c>
      <c r="P1653" s="22">
        <v>0</v>
      </c>
      <c r="Q1653" s="23">
        <v>0</v>
      </c>
      <c r="R1653" s="24">
        <v>0</v>
      </c>
      <c r="S1653" s="25">
        <f t="shared" si="8"/>
        <v>1816.2319</v>
      </c>
      <c r="AMG1653"/>
      <c r="AMH1653"/>
      <c r="AMI1653"/>
      <c r="AMJ1653"/>
    </row>
    <row r="1654" spans="1:1024" s="2" customFormat="1" ht="51" x14ac:dyDescent="0.25">
      <c r="A1654" s="10" t="s">
        <v>306</v>
      </c>
      <c r="B1654" s="11">
        <v>13010</v>
      </c>
      <c r="C1654" s="10">
        <v>2903991</v>
      </c>
      <c r="D1654" s="12" t="s">
        <v>405</v>
      </c>
      <c r="E1654" s="12" t="s">
        <v>294</v>
      </c>
      <c r="F1654" s="12" t="str">
        <f>VLOOKUP(B1654,[1]Planilha8!$X$4:$AD$6629,7,0)</f>
        <v>BOM</v>
      </c>
      <c r="G1654" s="13">
        <v>44578</v>
      </c>
      <c r="H1654" s="14">
        <v>1816.2319</v>
      </c>
      <c r="I1654" s="15" t="s">
        <v>22</v>
      </c>
      <c r="J1654" s="16" t="s">
        <v>396</v>
      </c>
      <c r="K1654" s="17">
        <v>72496</v>
      </c>
      <c r="L1654" s="18">
        <v>2021005087</v>
      </c>
      <c r="M1654" s="19"/>
      <c r="N1654" s="20">
        <v>0</v>
      </c>
      <c r="O1654" s="21">
        <v>0</v>
      </c>
      <c r="P1654" s="22">
        <v>0</v>
      </c>
      <c r="Q1654" s="23">
        <v>0</v>
      </c>
      <c r="R1654" s="24">
        <v>0</v>
      </c>
      <c r="S1654" s="25">
        <f t="shared" ref="S1654:S1671" si="9">H1654</f>
        <v>1816.2319</v>
      </c>
      <c r="AMG1654"/>
      <c r="AMH1654"/>
      <c r="AMI1654"/>
      <c r="AMJ1654"/>
    </row>
    <row r="1655" spans="1:1024" s="2" customFormat="1" ht="51" x14ac:dyDescent="0.25">
      <c r="A1655" s="10" t="s">
        <v>306</v>
      </c>
      <c r="B1655" s="11">
        <v>13011</v>
      </c>
      <c r="C1655" s="10">
        <v>2900392</v>
      </c>
      <c r="D1655" s="12" t="s">
        <v>405</v>
      </c>
      <c r="E1655" s="12" t="s">
        <v>294</v>
      </c>
      <c r="F1655" s="12" t="str">
        <f>VLOOKUP(B1655,[1]Planilha8!$X$4:$AD$6629,7,0)</f>
        <v>BOM</v>
      </c>
      <c r="G1655" s="13">
        <v>44578</v>
      </c>
      <c r="H1655" s="14">
        <v>1816.2319</v>
      </c>
      <c r="I1655" s="15" t="s">
        <v>22</v>
      </c>
      <c r="J1655" s="16" t="s">
        <v>396</v>
      </c>
      <c r="K1655" s="17">
        <v>72496</v>
      </c>
      <c r="L1655" s="18">
        <v>2021005087</v>
      </c>
      <c r="M1655" s="19"/>
      <c r="N1655" s="20">
        <v>0</v>
      </c>
      <c r="O1655" s="21">
        <v>0</v>
      </c>
      <c r="P1655" s="22">
        <v>0</v>
      </c>
      <c r="Q1655" s="23">
        <v>0</v>
      </c>
      <c r="R1655" s="24">
        <v>0</v>
      </c>
      <c r="S1655" s="25">
        <f t="shared" si="9"/>
        <v>1816.2319</v>
      </c>
      <c r="AMG1655"/>
      <c r="AMH1655"/>
      <c r="AMI1655"/>
      <c r="AMJ1655"/>
    </row>
    <row r="1656" spans="1:1024" s="2" customFormat="1" ht="51" x14ac:dyDescent="0.25">
      <c r="A1656" s="10" t="s">
        <v>306</v>
      </c>
      <c r="B1656" s="11">
        <v>13012</v>
      </c>
      <c r="C1656" s="10">
        <v>2900392</v>
      </c>
      <c r="D1656" s="12" t="s">
        <v>405</v>
      </c>
      <c r="E1656" s="12" t="s">
        <v>294</v>
      </c>
      <c r="F1656" s="12" t="str">
        <f>VLOOKUP(B1656,[1]Planilha8!$X$4:$AD$6629,7,0)</f>
        <v>BOM</v>
      </c>
      <c r="G1656" s="13">
        <v>44578</v>
      </c>
      <c r="H1656" s="14">
        <v>1816.2319</v>
      </c>
      <c r="I1656" s="15" t="s">
        <v>22</v>
      </c>
      <c r="J1656" s="16" t="s">
        <v>396</v>
      </c>
      <c r="K1656" s="17">
        <v>72496</v>
      </c>
      <c r="L1656" s="18">
        <v>2021005087</v>
      </c>
      <c r="M1656" s="19"/>
      <c r="N1656" s="20">
        <v>0</v>
      </c>
      <c r="O1656" s="21">
        <v>0</v>
      </c>
      <c r="P1656" s="22">
        <v>0</v>
      </c>
      <c r="Q1656" s="23">
        <v>0</v>
      </c>
      <c r="R1656" s="24">
        <v>0</v>
      </c>
      <c r="S1656" s="25">
        <f t="shared" si="9"/>
        <v>1816.2319</v>
      </c>
      <c r="AMG1656"/>
      <c r="AMH1656"/>
      <c r="AMI1656"/>
      <c r="AMJ1656"/>
    </row>
    <row r="1657" spans="1:1024" s="2" customFormat="1" ht="51" x14ac:dyDescent="0.25">
      <c r="A1657" s="10" t="s">
        <v>306</v>
      </c>
      <c r="B1657" s="11">
        <v>13013</v>
      </c>
      <c r="C1657" s="10">
        <v>2900392</v>
      </c>
      <c r="D1657" s="12" t="s">
        <v>405</v>
      </c>
      <c r="E1657" s="12" t="s">
        <v>294</v>
      </c>
      <c r="F1657" s="12" t="str">
        <f>VLOOKUP(B1657,[1]Planilha8!$X$4:$AD$6629,7,0)</f>
        <v>BOM</v>
      </c>
      <c r="G1657" s="13">
        <v>44578</v>
      </c>
      <c r="H1657" s="14">
        <v>1816.2319</v>
      </c>
      <c r="I1657" s="15" t="s">
        <v>22</v>
      </c>
      <c r="J1657" s="16" t="s">
        <v>396</v>
      </c>
      <c r="K1657" s="17">
        <v>72496</v>
      </c>
      <c r="L1657" s="18">
        <v>2021005087</v>
      </c>
      <c r="M1657" s="19"/>
      <c r="N1657" s="20">
        <v>0</v>
      </c>
      <c r="O1657" s="21">
        <v>0</v>
      </c>
      <c r="P1657" s="22">
        <v>0</v>
      </c>
      <c r="Q1657" s="23">
        <v>0</v>
      </c>
      <c r="R1657" s="24">
        <v>0</v>
      </c>
      <c r="S1657" s="25">
        <f t="shared" si="9"/>
        <v>1816.2319</v>
      </c>
      <c r="AMG1657"/>
      <c r="AMH1657"/>
      <c r="AMI1657"/>
      <c r="AMJ1657"/>
    </row>
    <row r="1658" spans="1:1024" s="2" customFormat="1" ht="51" x14ac:dyDescent="0.25">
      <c r="A1658" s="10" t="s">
        <v>306</v>
      </c>
      <c r="B1658" s="11">
        <v>13014</v>
      </c>
      <c r="C1658" s="10">
        <v>2900392</v>
      </c>
      <c r="D1658" s="12" t="s">
        <v>405</v>
      </c>
      <c r="E1658" s="12" t="s">
        <v>294</v>
      </c>
      <c r="F1658" s="12" t="str">
        <f>VLOOKUP(B1658,[1]Planilha8!$X$4:$AD$6629,7,0)</f>
        <v>BOM</v>
      </c>
      <c r="G1658" s="13">
        <v>44578</v>
      </c>
      <c r="H1658" s="14">
        <v>1816.2319</v>
      </c>
      <c r="I1658" s="15" t="s">
        <v>22</v>
      </c>
      <c r="J1658" s="16" t="s">
        <v>396</v>
      </c>
      <c r="K1658" s="17">
        <v>72496</v>
      </c>
      <c r="L1658" s="18">
        <v>2021005087</v>
      </c>
      <c r="M1658" s="19"/>
      <c r="N1658" s="20">
        <v>0</v>
      </c>
      <c r="O1658" s="21">
        <v>0</v>
      </c>
      <c r="P1658" s="22">
        <v>0</v>
      </c>
      <c r="Q1658" s="23">
        <v>0</v>
      </c>
      <c r="R1658" s="24">
        <v>0</v>
      </c>
      <c r="S1658" s="25">
        <f t="shared" si="9"/>
        <v>1816.2319</v>
      </c>
      <c r="AMG1658"/>
      <c r="AMH1658"/>
      <c r="AMI1658"/>
      <c r="AMJ1658"/>
    </row>
    <row r="1659" spans="1:1024" s="2" customFormat="1" ht="51" x14ac:dyDescent="0.25">
      <c r="A1659" s="10" t="s">
        <v>306</v>
      </c>
      <c r="B1659" s="11">
        <v>13015</v>
      </c>
      <c r="C1659" s="10">
        <v>2903991</v>
      </c>
      <c r="D1659" s="12" t="s">
        <v>406</v>
      </c>
      <c r="E1659" s="12" t="s">
        <v>294</v>
      </c>
      <c r="F1659" s="12" t="str">
        <f>VLOOKUP(B1659,[1]Planilha8!$X$4:$AD$6629,7,0)</f>
        <v>BOM</v>
      </c>
      <c r="G1659" s="13">
        <v>44578</v>
      </c>
      <c r="H1659" s="14">
        <v>1936.6849999999999</v>
      </c>
      <c r="I1659" s="15" t="s">
        <v>22</v>
      </c>
      <c r="J1659" s="16" t="s">
        <v>396</v>
      </c>
      <c r="K1659" s="17">
        <v>72496</v>
      </c>
      <c r="L1659" s="18">
        <v>2021005087</v>
      </c>
      <c r="M1659" s="19"/>
      <c r="N1659" s="20">
        <v>0</v>
      </c>
      <c r="O1659" s="21">
        <v>0</v>
      </c>
      <c r="P1659" s="22">
        <v>0</v>
      </c>
      <c r="Q1659" s="23">
        <v>0</v>
      </c>
      <c r="R1659" s="24">
        <v>0</v>
      </c>
      <c r="S1659" s="25">
        <f t="shared" si="9"/>
        <v>1936.6849999999999</v>
      </c>
      <c r="AMG1659"/>
      <c r="AMH1659"/>
      <c r="AMI1659"/>
      <c r="AMJ1659"/>
    </row>
    <row r="1660" spans="1:1024" s="2" customFormat="1" ht="51" x14ac:dyDescent="0.25">
      <c r="A1660" s="10" t="s">
        <v>306</v>
      </c>
      <c r="B1660" s="11">
        <v>13016</v>
      </c>
      <c r="C1660" s="10">
        <v>2900392</v>
      </c>
      <c r="D1660" s="12" t="s">
        <v>406</v>
      </c>
      <c r="E1660" s="12" t="s">
        <v>294</v>
      </c>
      <c r="F1660" s="12" t="str">
        <f>VLOOKUP(B1660,[1]Planilha8!$X$4:$AD$6629,7,0)</f>
        <v>BOM</v>
      </c>
      <c r="G1660" s="13">
        <v>44578</v>
      </c>
      <c r="H1660" s="14">
        <v>1936.6849999999999</v>
      </c>
      <c r="I1660" s="15" t="s">
        <v>22</v>
      </c>
      <c r="J1660" s="16" t="s">
        <v>396</v>
      </c>
      <c r="K1660" s="17">
        <v>72496</v>
      </c>
      <c r="L1660" s="18">
        <v>2021005087</v>
      </c>
      <c r="M1660" s="19"/>
      <c r="N1660" s="20">
        <v>0</v>
      </c>
      <c r="O1660" s="21">
        <v>0</v>
      </c>
      <c r="P1660" s="22">
        <v>0</v>
      </c>
      <c r="Q1660" s="23">
        <v>0</v>
      </c>
      <c r="R1660" s="24">
        <v>0</v>
      </c>
      <c r="S1660" s="25">
        <f t="shared" si="9"/>
        <v>1936.6849999999999</v>
      </c>
      <c r="AMG1660"/>
      <c r="AMH1660"/>
      <c r="AMI1660"/>
      <c r="AMJ1660"/>
    </row>
    <row r="1661" spans="1:1024" s="2" customFormat="1" ht="51" x14ac:dyDescent="0.25">
      <c r="A1661" s="10" t="s">
        <v>306</v>
      </c>
      <c r="B1661" s="11">
        <v>13017</v>
      </c>
      <c r="C1661" s="10">
        <v>2903991</v>
      </c>
      <c r="D1661" s="12" t="s">
        <v>407</v>
      </c>
      <c r="E1661" s="12" t="s">
        <v>294</v>
      </c>
      <c r="F1661" s="12" t="str">
        <f>VLOOKUP(B1661,[1]Planilha8!$X$4:$AD$6629,7,0)</f>
        <v>BOM</v>
      </c>
      <c r="G1661" s="13">
        <v>44578</v>
      </c>
      <c r="H1661" s="14">
        <v>1799.81</v>
      </c>
      <c r="I1661" s="15" t="s">
        <v>22</v>
      </c>
      <c r="J1661" s="16" t="s">
        <v>396</v>
      </c>
      <c r="K1661" s="17">
        <v>72496</v>
      </c>
      <c r="L1661" s="18">
        <v>2021005087</v>
      </c>
      <c r="M1661" s="19"/>
      <c r="N1661" s="20">
        <v>0</v>
      </c>
      <c r="O1661" s="21">
        <v>0</v>
      </c>
      <c r="P1661" s="22">
        <v>0</v>
      </c>
      <c r="Q1661" s="23">
        <v>0</v>
      </c>
      <c r="R1661" s="24">
        <v>0</v>
      </c>
      <c r="S1661" s="25">
        <f t="shared" si="9"/>
        <v>1799.81</v>
      </c>
      <c r="AMG1661"/>
      <c r="AMH1661"/>
      <c r="AMI1661"/>
      <c r="AMJ1661"/>
    </row>
    <row r="1662" spans="1:1024" s="2" customFormat="1" ht="51" x14ac:dyDescent="0.25">
      <c r="A1662" s="10" t="s">
        <v>306</v>
      </c>
      <c r="B1662" s="11">
        <v>13018</v>
      </c>
      <c r="C1662" s="10">
        <v>2900392</v>
      </c>
      <c r="D1662" s="12" t="s">
        <v>407</v>
      </c>
      <c r="E1662" s="12" t="s">
        <v>294</v>
      </c>
      <c r="F1662" s="12" t="str">
        <f>VLOOKUP(B1662,[1]Planilha8!$X$4:$AD$6629,7,0)</f>
        <v>BOM</v>
      </c>
      <c r="G1662" s="13">
        <v>44578</v>
      </c>
      <c r="H1662" s="14">
        <v>1799.81</v>
      </c>
      <c r="I1662" s="15" t="s">
        <v>22</v>
      </c>
      <c r="J1662" s="16" t="s">
        <v>396</v>
      </c>
      <c r="K1662" s="17">
        <v>72496</v>
      </c>
      <c r="L1662" s="18">
        <v>2021005087</v>
      </c>
      <c r="M1662" s="19"/>
      <c r="N1662" s="20">
        <v>0</v>
      </c>
      <c r="O1662" s="21">
        <v>0</v>
      </c>
      <c r="P1662" s="22">
        <v>0</v>
      </c>
      <c r="Q1662" s="23">
        <v>0</v>
      </c>
      <c r="R1662" s="24">
        <v>0</v>
      </c>
      <c r="S1662" s="25">
        <f t="shared" si="9"/>
        <v>1799.81</v>
      </c>
      <c r="AMG1662"/>
      <c r="AMH1662"/>
      <c r="AMI1662"/>
      <c r="AMJ1662"/>
    </row>
    <row r="1663" spans="1:1024" s="2" customFormat="1" ht="51" x14ac:dyDescent="0.25">
      <c r="A1663" s="10" t="s">
        <v>306</v>
      </c>
      <c r="B1663" s="11">
        <v>13019</v>
      </c>
      <c r="C1663" s="10">
        <v>2903991</v>
      </c>
      <c r="D1663" s="12" t="s">
        <v>408</v>
      </c>
      <c r="E1663" s="12" t="s">
        <v>294</v>
      </c>
      <c r="F1663" s="12" t="str">
        <f>VLOOKUP(B1663,[1]Planilha8!$X$4:$AD$6629,7,0)</f>
        <v>BOM</v>
      </c>
      <c r="G1663" s="13">
        <v>44578</v>
      </c>
      <c r="H1663" s="14">
        <v>140.63999999999999</v>
      </c>
      <c r="I1663" s="15" t="s">
        <v>22</v>
      </c>
      <c r="J1663" s="16" t="s">
        <v>396</v>
      </c>
      <c r="K1663" s="17">
        <v>72496</v>
      </c>
      <c r="L1663" s="18">
        <v>2021005087</v>
      </c>
      <c r="M1663" s="19"/>
      <c r="N1663" s="20">
        <v>0</v>
      </c>
      <c r="O1663" s="21">
        <v>0</v>
      </c>
      <c r="P1663" s="22">
        <v>0</v>
      </c>
      <c r="Q1663" s="23">
        <v>0</v>
      </c>
      <c r="R1663" s="24">
        <v>0</v>
      </c>
      <c r="S1663" s="25">
        <f t="shared" si="9"/>
        <v>140.63999999999999</v>
      </c>
      <c r="AMG1663"/>
      <c r="AMH1663"/>
      <c r="AMI1663"/>
      <c r="AMJ1663"/>
    </row>
    <row r="1664" spans="1:1024" s="2" customFormat="1" ht="51" x14ac:dyDescent="0.25">
      <c r="A1664" s="10" t="s">
        <v>306</v>
      </c>
      <c r="B1664" s="11">
        <v>13020</v>
      </c>
      <c r="C1664" s="10">
        <v>2900392</v>
      </c>
      <c r="D1664" s="12" t="s">
        <v>408</v>
      </c>
      <c r="E1664" s="12" t="s">
        <v>294</v>
      </c>
      <c r="F1664" s="12" t="str">
        <f>VLOOKUP(B1664,[1]Planilha8!$X$4:$AD$6629,7,0)</f>
        <v>BOM</v>
      </c>
      <c r="G1664" s="13">
        <v>44578</v>
      </c>
      <c r="H1664" s="14">
        <v>140.63999999999999</v>
      </c>
      <c r="I1664" s="15" t="s">
        <v>22</v>
      </c>
      <c r="J1664" s="16" t="s">
        <v>396</v>
      </c>
      <c r="K1664" s="17">
        <v>72496</v>
      </c>
      <c r="L1664" s="18">
        <v>2021005087</v>
      </c>
      <c r="M1664" s="19"/>
      <c r="N1664" s="20">
        <v>0</v>
      </c>
      <c r="O1664" s="21">
        <v>0</v>
      </c>
      <c r="P1664" s="22">
        <v>0</v>
      </c>
      <c r="Q1664" s="23">
        <v>0</v>
      </c>
      <c r="R1664" s="24">
        <v>0</v>
      </c>
      <c r="S1664" s="25">
        <f t="shared" si="9"/>
        <v>140.63999999999999</v>
      </c>
      <c r="AMG1664"/>
      <c r="AMH1664"/>
      <c r="AMI1664"/>
      <c r="AMJ1664"/>
    </row>
    <row r="1665" spans="1:1024" s="2" customFormat="1" ht="51" x14ac:dyDescent="0.25">
      <c r="A1665" s="10" t="s">
        <v>306</v>
      </c>
      <c r="B1665" s="11">
        <v>13021</v>
      </c>
      <c r="C1665" s="10">
        <v>2903991</v>
      </c>
      <c r="D1665" s="12" t="s">
        <v>409</v>
      </c>
      <c r="E1665" s="12" t="s">
        <v>294</v>
      </c>
      <c r="F1665" s="12" t="str">
        <f>VLOOKUP(B1665,[1]Planilha8!$X$4:$AD$6629,7,0)</f>
        <v>BOM</v>
      </c>
      <c r="G1665" s="13">
        <v>44589</v>
      </c>
      <c r="H1665" s="14">
        <v>1799.81</v>
      </c>
      <c r="I1665" s="15" t="s">
        <v>22</v>
      </c>
      <c r="J1665" s="16" t="s">
        <v>396</v>
      </c>
      <c r="K1665" s="17">
        <v>72643</v>
      </c>
      <c r="L1665" s="18">
        <v>2021005087</v>
      </c>
      <c r="M1665" s="19"/>
      <c r="N1665" s="20">
        <v>0</v>
      </c>
      <c r="O1665" s="21">
        <v>0</v>
      </c>
      <c r="P1665" s="22">
        <v>0</v>
      </c>
      <c r="Q1665" s="23">
        <v>0</v>
      </c>
      <c r="R1665" s="24">
        <v>0</v>
      </c>
      <c r="S1665" s="25">
        <f t="shared" si="9"/>
        <v>1799.81</v>
      </c>
      <c r="AMG1665"/>
      <c r="AMH1665"/>
      <c r="AMI1665"/>
      <c r="AMJ1665"/>
    </row>
    <row r="1666" spans="1:1024" s="2" customFormat="1" ht="51" x14ac:dyDescent="0.25">
      <c r="A1666" s="10" t="s">
        <v>306</v>
      </c>
      <c r="B1666" s="11">
        <v>13022</v>
      </c>
      <c r="C1666" s="10">
        <v>2900392</v>
      </c>
      <c r="D1666" s="12" t="s">
        <v>409</v>
      </c>
      <c r="E1666" s="12" t="s">
        <v>294</v>
      </c>
      <c r="F1666" s="12" t="str">
        <f>VLOOKUP(B1666,[1]Planilha8!$X$4:$AD$6629,7,0)</f>
        <v>BOM</v>
      </c>
      <c r="G1666" s="13">
        <v>44589</v>
      </c>
      <c r="H1666" s="14">
        <v>1799.81</v>
      </c>
      <c r="I1666" s="15" t="s">
        <v>22</v>
      </c>
      <c r="J1666" s="16" t="s">
        <v>396</v>
      </c>
      <c r="K1666" s="17">
        <v>72643</v>
      </c>
      <c r="L1666" s="18">
        <v>2021005087</v>
      </c>
      <c r="M1666" s="19"/>
      <c r="N1666" s="20">
        <v>0</v>
      </c>
      <c r="O1666" s="21">
        <v>0</v>
      </c>
      <c r="P1666" s="22">
        <v>0</v>
      </c>
      <c r="Q1666" s="23">
        <v>0</v>
      </c>
      <c r="R1666" s="24">
        <v>0</v>
      </c>
      <c r="S1666" s="25">
        <f t="shared" si="9"/>
        <v>1799.81</v>
      </c>
      <c r="AMG1666"/>
      <c r="AMH1666"/>
      <c r="AMI1666"/>
      <c r="AMJ1666"/>
    </row>
    <row r="1667" spans="1:1024" s="2" customFormat="1" ht="51" x14ac:dyDescent="0.25">
      <c r="A1667" s="10" t="s">
        <v>306</v>
      </c>
      <c r="B1667" s="11">
        <v>13023</v>
      </c>
      <c r="C1667" s="10">
        <v>2903991</v>
      </c>
      <c r="D1667" s="34" t="s">
        <v>410</v>
      </c>
      <c r="E1667" s="12" t="s">
        <v>294</v>
      </c>
      <c r="F1667" s="12" t="str">
        <f>VLOOKUP(B1667,[1]Planilha8!$X$4:$AD$6629,7,0)</f>
        <v>BOM</v>
      </c>
      <c r="G1667" s="13">
        <v>44589</v>
      </c>
      <c r="H1667" s="14">
        <v>1466.38</v>
      </c>
      <c r="I1667" s="15" t="s">
        <v>22</v>
      </c>
      <c r="J1667" s="16" t="s">
        <v>396</v>
      </c>
      <c r="K1667" s="17">
        <v>72643</v>
      </c>
      <c r="L1667" s="18">
        <v>2021005087</v>
      </c>
      <c r="M1667" s="19"/>
      <c r="N1667" s="20">
        <v>0</v>
      </c>
      <c r="O1667" s="21">
        <v>0</v>
      </c>
      <c r="P1667" s="22">
        <v>0</v>
      </c>
      <c r="Q1667" s="23">
        <v>0</v>
      </c>
      <c r="R1667" s="24">
        <v>0</v>
      </c>
      <c r="S1667" s="25">
        <f t="shared" si="9"/>
        <v>1466.38</v>
      </c>
      <c r="AMG1667"/>
      <c r="AMH1667"/>
      <c r="AMI1667"/>
      <c r="AMJ1667"/>
    </row>
    <row r="1668" spans="1:1024" s="2" customFormat="1" ht="51" x14ac:dyDescent="0.25">
      <c r="A1668" s="10" t="s">
        <v>306</v>
      </c>
      <c r="B1668" s="11">
        <v>13024</v>
      </c>
      <c r="C1668" s="10">
        <v>2903991</v>
      </c>
      <c r="D1668" s="34" t="s">
        <v>410</v>
      </c>
      <c r="E1668" s="12" t="s">
        <v>294</v>
      </c>
      <c r="F1668" s="12" t="str">
        <f>VLOOKUP(B1668,[1]Planilha8!$X$4:$AD$6629,7,0)</f>
        <v>BOM</v>
      </c>
      <c r="G1668" s="13">
        <v>44589</v>
      </c>
      <c r="H1668" s="14">
        <v>1466.38</v>
      </c>
      <c r="I1668" s="15" t="s">
        <v>22</v>
      </c>
      <c r="J1668" s="16" t="s">
        <v>396</v>
      </c>
      <c r="K1668" s="17">
        <v>72643</v>
      </c>
      <c r="L1668" s="18">
        <v>2021005087</v>
      </c>
      <c r="M1668" s="19"/>
      <c r="N1668" s="20">
        <v>0</v>
      </c>
      <c r="O1668" s="21">
        <v>0</v>
      </c>
      <c r="P1668" s="22">
        <v>0</v>
      </c>
      <c r="Q1668" s="23">
        <v>0</v>
      </c>
      <c r="R1668" s="24">
        <v>0</v>
      </c>
      <c r="S1668" s="25">
        <f t="shared" si="9"/>
        <v>1466.38</v>
      </c>
      <c r="AMG1668"/>
      <c r="AMH1668"/>
      <c r="AMI1668"/>
      <c r="AMJ1668"/>
    </row>
    <row r="1669" spans="1:1024" s="2" customFormat="1" ht="51" x14ac:dyDescent="0.25">
      <c r="A1669" s="10" t="s">
        <v>306</v>
      </c>
      <c r="B1669" s="11">
        <v>13025</v>
      </c>
      <c r="C1669" s="10">
        <v>2900392</v>
      </c>
      <c r="D1669" s="34" t="s">
        <v>410</v>
      </c>
      <c r="E1669" s="12" t="s">
        <v>294</v>
      </c>
      <c r="F1669" s="12" t="str">
        <f>VLOOKUP(B1669,[1]Planilha8!$X$4:$AD$6629,7,0)</f>
        <v>BOM</v>
      </c>
      <c r="G1669" s="13">
        <v>44589</v>
      </c>
      <c r="H1669" s="14">
        <v>1466.38</v>
      </c>
      <c r="I1669" s="15" t="s">
        <v>22</v>
      </c>
      <c r="J1669" s="16" t="s">
        <v>396</v>
      </c>
      <c r="K1669" s="17">
        <v>72643</v>
      </c>
      <c r="L1669" s="18">
        <v>2021005087</v>
      </c>
      <c r="M1669" s="19"/>
      <c r="N1669" s="20">
        <v>0</v>
      </c>
      <c r="O1669" s="21">
        <v>0</v>
      </c>
      <c r="P1669" s="22">
        <v>0</v>
      </c>
      <c r="Q1669" s="23">
        <v>0</v>
      </c>
      <c r="R1669" s="24">
        <v>0</v>
      </c>
      <c r="S1669" s="25">
        <f t="shared" si="9"/>
        <v>1466.38</v>
      </c>
      <c r="AMG1669"/>
      <c r="AMH1669"/>
      <c r="AMI1669"/>
      <c r="AMJ1669"/>
    </row>
    <row r="1670" spans="1:1024" s="2" customFormat="1" ht="51" x14ac:dyDescent="0.25">
      <c r="A1670" s="10" t="s">
        <v>306</v>
      </c>
      <c r="B1670" s="10">
        <v>13634</v>
      </c>
      <c r="C1670" s="10">
        <v>2023001886</v>
      </c>
      <c r="D1670" s="34" t="s">
        <v>411</v>
      </c>
      <c r="E1670" s="12" t="s">
        <v>294</v>
      </c>
      <c r="F1670" s="12" t="s">
        <v>254</v>
      </c>
      <c r="G1670" s="13">
        <v>45069</v>
      </c>
      <c r="H1670" s="14">
        <v>4000</v>
      </c>
      <c r="I1670" s="15" t="s">
        <v>22</v>
      </c>
      <c r="J1670" s="16" t="s">
        <v>412</v>
      </c>
      <c r="K1670" s="17">
        <v>1437</v>
      </c>
      <c r="L1670" s="18">
        <v>2023001886</v>
      </c>
      <c r="M1670" s="19"/>
      <c r="N1670" s="20">
        <v>0</v>
      </c>
      <c r="O1670" s="21">
        <v>0</v>
      </c>
      <c r="P1670" s="22">
        <v>0</v>
      </c>
      <c r="Q1670" s="23">
        <v>0</v>
      </c>
      <c r="R1670" s="24">
        <v>0</v>
      </c>
      <c r="S1670" s="25">
        <f t="shared" si="9"/>
        <v>4000</v>
      </c>
      <c r="AMG1670"/>
      <c r="AMH1670"/>
      <c r="AMI1670"/>
      <c r="AMJ1670"/>
    </row>
    <row r="1671" spans="1:1024" s="2" customFormat="1" ht="51" x14ac:dyDescent="0.25">
      <c r="A1671" s="10" t="s">
        <v>306</v>
      </c>
      <c r="B1671" s="10">
        <v>13635</v>
      </c>
      <c r="C1671" s="10">
        <v>2023001886</v>
      </c>
      <c r="D1671" s="34" t="s">
        <v>413</v>
      </c>
      <c r="E1671" s="12" t="s">
        <v>294</v>
      </c>
      <c r="F1671" s="12" t="s">
        <v>254</v>
      </c>
      <c r="G1671" s="13">
        <v>45069</v>
      </c>
      <c r="H1671" s="14">
        <v>4000</v>
      </c>
      <c r="I1671" s="15" t="s">
        <v>22</v>
      </c>
      <c r="J1671" s="16" t="s">
        <v>412</v>
      </c>
      <c r="K1671" s="17">
        <v>1437</v>
      </c>
      <c r="L1671" s="18">
        <v>2023001886</v>
      </c>
      <c r="M1671" s="19"/>
      <c r="N1671" s="20">
        <v>0</v>
      </c>
      <c r="O1671" s="21">
        <v>0</v>
      </c>
      <c r="P1671" s="22">
        <v>0</v>
      </c>
      <c r="Q1671" s="23">
        <v>0</v>
      </c>
      <c r="R1671" s="24">
        <v>0</v>
      </c>
      <c r="S1671" s="25">
        <f t="shared" si="9"/>
        <v>4000</v>
      </c>
      <c r="AMG1671"/>
      <c r="AMH1671"/>
      <c r="AMI1671"/>
      <c r="AMJ1671"/>
    </row>
    <row r="1672" spans="1:1024" s="2" customFormat="1" ht="63.75" x14ac:dyDescent="0.25">
      <c r="A1672" s="10" t="s">
        <v>306</v>
      </c>
      <c r="B1672" s="10">
        <v>15204</v>
      </c>
      <c r="C1672" s="10">
        <v>2024005920</v>
      </c>
      <c r="D1672" s="34" t="s">
        <v>2195</v>
      </c>
      <c r="E1672" s="12" t="s">
        <v>294</v>
      </c>
      <c r="F1672" s="12" t="s">
        <v>254</v>
      </c>
      <c r="G1672" s="13">
        <v>45623</v>
      </c>
      <c r="H1672" s="14">
        <v>64000</v>
      </c>
      <c r="I1672" s="15"/>
      <c r="J1672" s="16" t="s">
        <v>2196</v>
      </c>
      <c r="K1672" s="17">
        <v>1093</v>
      </c>
      <c r="L1672" s="18">
        <v>2024005920</v>
      </c>
      <c r="M1672" s="19"/>
      <c r="N1672" s="20">
        <v>0</v>
      </c>
      <c r="O1672" s="21">
        <v>0</v>
      </c>
      <c r="P1672" s="22">
        <v>0</v>
      </c>
      <c r="Q1672" s="23">
        <v>0</v>
      </c>
      <c r="R1672" s="24">
        <v>0</v>
      </c>
      <c r="S1672" s="25">
        <f t="shared" ref="S1672" si="10">H1672</f>
        <v>64000</v>
      </c>
      <c r="AMG1672"/>
      <c r="AMH1672"/>
      <c r="AMI1672"/>
      <c r="AMJ1672"/>
    </row>
    <row r="1673" spans="1:1024" s="2" customFormat="1" ht="30.95" customHeight="1" x14ac:dyDescent="0.25">
      <c r="A1673" s="28"/>
      <c r="B1673" s="28"/>
      <c r="C1673" s="28"/>
      <c r="D1673" s="29" t="s">
        <v>414</v>
      </c>
      <c r="E1673" s="30"/>
      <c r="F1673" s="30"/>
      <c r="G1673" s="30"/>
      <c r="H1673" s="31"/>
      <c r="I1673" s="30"/>
      <c r="J1673" s="30"/>
      <c r="K1673" s="30"/>
      <c r="L1673" s="30"/>
      <c r="M1673" s="30"/>
      <c r="N1673" s="30"/>
      <c r="O1673" s="30"/>
      <c r="P1673" s="30"/>
      <c r="Q1673" s="30"/>
      <c r="R1673" s="32"/>
      <c r="S1673" s="35">
        <f>SUM(S1524:S1672)</f>
        <v>1356680.8001277777</v>
      </c>
      <c r="AMG1673"/>
      <c r="AMH1673"/>
      <c r="AMI1673"/>
      <c r="AMJ1673"/>
    </row>
    <row r="1674" spans="1:1024" s="2" customFormat="1" ht="39.4" customHeight="1" x14ac:dyDescent="0.25">
      <c r="A1674" s="36" t="s">
        <v>415</v>
      </c>
      <c r="B1674" s="37">
        <v>6618</v>
      </c>
      <c r="C1674" s="38">
        <f>VLOOKUP(B1674,[1]Planilha8!$X$4:$Y$6629,2,0)</f>
        <v>2040337</v>
      </c>
      <c r="D1674" s="39" t="s">
        <v>416</v>
      </c>
      <c r="E1674" s="40" t="str">
        <f>VLOOKUP(B1674,[1]Planilha8!$X$4:$Z$6629,3,0)</f>
        <v>RECEPÇÃO CENTRAL - HALL</v>
      </c>
      <c r="F1674" s="40" t="str">
        <f>VLOOKUP(B1674,[1]Planilha8!$X$4:$AD$6629,7,0)</f>
        <v>BOM</v>
      </c>
      <c r="G1674" s="41">
        <v>41473</v>
      </c>
      <c r="H1674" s="42">
        <v>23400</v>
      </c>
      <c r="I1674" s="43" t="s">
        <v>22</v>
      </c>
      <c r="J1674" s="44" t="s">
        <v>417</v>
      </c>
      <c r="K1674" s="36">
        <v>87587</v>
      </c>
      <c r="L1674" s="37">
        <v>2013002726</v>
      </c>
      <c r="M1674" s="45">
        <v>43465</v>
      </c>
      <c r="N1674" s="46">
        <v>16254.3333333337</v>
      </c>
      <c r="O1674" s="47">
        <v>0.05</v>
      </c>
      <c r="P1674" s="48">
        <v>4.1666666666666701E-3</v>
      </c>
      <c r="Q1674" s="49">
        <v>97.5</v>
      </c>
      <c r="R1674" s="50">
        <v>16351.8333333337</v>
      </c>
      <c r="S1674" s="25">
        <v>7048.1666666663396</v>
      </c>
      <c r="AMG1674"/>
      <c r="AMH1674"/>
      <c r="AMI1674"/>
      <c r="AMJ1674"/>
    </row>
    <row r="1675" spans="1:1024" s="2" customFormat="1" ht="34.700000000000003" customHeight="1" x14ac:dyDescent="0.25">
      <c r="A1675" s="51"/>
      <c r="B1675" s="51"/>
      <c r="C1675" s="51"/>
      <c r="D1675" s="52" t="s">
        <v>418</v>
      </c>
      <c r="E1675" s="53"/>
      <c r="F1675" s="53"/>
      <c r="G1675" s="53"/>
      <c r="H1675" s="54"/>
      <c r="I1675" s="53"/>
      <c r="J1675" s="53"/>
      <c r="K1675" s="53"/>
      <c r="L1675" s="53"/>
      <c r="M1675" s="53"/>
      <c r="N1675" s="53"/>
      <c r="O1675" s="53"/>
      <c r="P1675" s="53"/>
      <c r="Q1675" s="53"/>
      <c r="R1675" s="55"/>
      <c r="S1675" s="35">
        <f>SUM(S1674)</f>
        <v>7048.1666666663396</v>
      </c>
      <c r="AMG1675"/>
      <c r="AMH1675"/>
      <c r="AMI1675"/>
      <c r="AMJ1675"/>
    </row>
    <row r="1676" spans="1:1024" s="2" customFormat="1" ht="89.25" x14ac:dyDescent="0.25">
      <c r="A1676" s="10" t="s">
        <v>419</v>
      </c>
      <c r="B1676" s="11">
        <v>5118</v>
      </c>
      <c r="C1676" s="10">
        <f>VLOOKUP(B1676,[1]Planilha8!$X$4:$Y$6629,2,0)</f>
        <v>2038475</v>
      </c>
      <c r="D1676" s="12" t="s">
        <v>420</v>
      </c>
      <c r="E1676" s="12" t="str">
        <f>VLOOKUP(B1676,[1]Planilha8!$X$4:$Z$6629,3,0)</f>
        <v>HEMODIALISE / DIÁLISE</v>
      </c>
      <c r="F1676" s="12" t="str">
        <f>VLOOKUP(B1676,[1]Planilha8!$X$4:$AD$6629,7,0)</f>
        <v>BOM</v>
      </c>
      <c r="G1676" s="13">
        <v>41075</v>
      </c>
      <c r="H1676" s="14">
        <v>4562.5</v>
      </c>
      <c r="I1676" s="15" t="s">
        <v>22</v>
      </c>
      <c r="J1676" s="16" t="s">
        <v>421</v>
      </c>
      <c r="K1676" s="17" t="s">
        <v>422</v>
      </c>
      <c r="L1676" s="18">
        <v>2012001345</v>
      </c>
      <c r="M1676" s="19">
        <v>43465</v>
      </c>
      <c r="N1676" s="20">
        <v>2354.2694978632499</v>
      </c>
      <c r="O1676" s="21">
        <v>0.17</v>
      </c>
      <c r="P1676" s="22">
        <v>1.4166666666666701E-2</v>
      </c>
      <c r="Q1676" s="23">
        <v>64.6354166666667</v>
      </c>
      <c r="R1676" s="24">
        <v>2418.90491452992</v>
      </c>
      <c r="S1676" s="25">
        <v>2143.59508547008</v>
      </c>
      <c r="AMG1676"/>
      <c r="AMH1676"/>
      <c r="AMI1676"/>
      <c r="AMJ1676"/>
    </row>
    <row r="1677" spans="1:1024" s="2" customFormat="1" ht="89.25" x14ac:dyDescent="0.25">
      <c r="A1677" s="10" t="s">
        <v>419</v>
      </c>
      <c r="B1677" s="11">
        <v>5119</v>
      </c>
      <c r="C1677" s="10">
        <f>VLOOKUP(B1677,[1]Planilha8!$X$4:$Y$6629,2,0)</f>
        <v>2038476</v>
      </c>
      <c r="D1677" s="12" t="s">
        <v>420</v>
      </c>
      <c r="E1677" s="12" t="str">
        <f>VLOOKUP(B1677,[1]Planilha8!$X$4:$Z$6629,3,0)</f>
        <v>HEMODIALISE / DIÁLISE</v>
      </c>
      <c r="F1677" s="12" t="str">
        <f>VLOOKUP(B1677,[1]Planilha8!$X$4:$AD$6629,7,0)</f>
        <v>BOM</v>
      </c>
      <c r="G1677" s="13">
        <v>41075</v>
      </c>
      <c r="H1677" s="14">
        <v>4562.5</v>
      </c>
      <c r="I1677" s="15" t="s">
        <v>22</v>
      </c>
      <c r="J1677" s="56" t="s">
        <v>421</v>
      </c>
      <c r="K1677" s="57" t="s">
        <v>422</v>
      </c>
      <c r="L1677" s="58">
        <v>2012001345</v>
      </c>
      <c r="M1677" s="59">
        <v>43465</v>
      </c>
      <c r="N1677" s="60">
        <v>2354.2694978632499</v>
      </c>
      <c r="O1677" s="61">
        <v>0.17</v>
      </c>
      <c r="P1677" s="62">
        <v>1.4166666666666701E-2</v>
      </c>
      <c r="Q1677" s="63">
        <v>64.6354166666667</v>
      </c>
      <c r="R1677" s="64">
        <v>2418.90491452992</v>
      </c>
      <c r="S1677" s="25">
        <v>2143.59508547008</v>
      </c>
      <c r="AMG1677"/>
      <c r="AMH1677"/>
      <c r="AMI1677"/>
      <c r="AMJ1677"/>
    </row>
    <row r="1678" spans="1:1024" s="2" customFormat="1" ht="38.25" x14ac:dyDescent="0.25">
      <c r="A1678" s="10" t="s">
        <v>419</v>
      </c>
      <c r="B1678" s="10">
        <v>3923</v>
      </c>
      <c r="C1678" s="10">
        <f>VLOOKUP(B1678,[1]Planilha8!$X$4:$Y$6629,2,0)</f>
        <v>2038481</v>
      </c>
      <c r="D1678" s="12" t="s">
        <v>423</v>
      </c>
      <c r="E1678" s="12" t="str">
        <f>VLOOKUP(B1678,[1]Planilha8!$X$4:$Z$6629,3,0)</f>
        <v>UNIDADE DE TERAPIA INTENSIVA</v>
      </c>
      <c r="F1678" s="12" t="str">
        <f>VLOOKUP(B1678,[1]Planilha8!$X$4:$AD$6629,7,0)</f>
        <v>REGULAR</v>
      </c>
      <c r="G1678" s="13">
        <v>41087</v>
      </c>
      <c r="H1678" s="14">
        <v>98</v>
      </c>
      <c r="I1678" s="15" t="s">
        <v>22</v>
      </c>
      <c r="J1678" s="56" t="s">
        <v>424</v>
      </c>
      <c r="K1678" s="57">
        <v>2074</v>
      </c>
      <c r="L1678" s="65">
        <v>2012001246</v>
      </c>
      <c r="M1678" s="59">
        <v>43465</v>
      </c>
      <c r="N1678" s="60">
        <v>95.876666666666694</v>
      </c>
      <c r="O1678" s="61">
        <v>0.5</v>
      </c>
      <c r="P1678" s="62">
        <v>4.1666666666666699E-2</v>
      </c>
      <c r="Q1678" s="63">
        <v>0</v>
      </c>
      <c r="R1678" s="64">
        <v>95.876666666666694</v>
      </c>
      <c r="S1678" s="25">
        <v>2.12333333333333</v>
      </c>
      <c r="AMG1678"/>
      <c r="AMH1678"/>
      <c r="AMI1678"/>
      <c r="AMJ1678"/>
    </row>
    <row r="1679" spans="1:1024" s="2" customFormat="1" ht="38.25" x14ac:dyDescent="0.25">
      <c r="A1679" s="10" t="s">
        <v>419</v>
      </c>
      <c r="B1679" s="10">
        <v>3924</v>
      </c>
      <c r="C1679" s="10">
        <f>VLOOKUP(B1679,[1]Planilha8!$X$4:$Y$6629,2,0)</f>
        <v>2038482</v>
      </c>
      <c r="D1679" s="12" t="s">
        <v>423</v>
      </c>
      <c r="E1679" s="12" t="str">
        <f>VLOOKUP(B1679,[1]Planilha8!$X$4:$Z$6629,3,0)</f>
        <v>CLÍNICA MÉDICA</v>
      </c>
      <c r="F1679" s="12" t="str">
        <f>VLOOKUP(B1679,[1]Planilha8!$X$4:$AD$6629,7,0)</f>
        <v>REGULAR</v>
      </c>
      <c r="G1679" s="13">
        <v>41087</v>
      </c>
      <c r="H1679" s="14">
        <v>98</v>
      </c>
      <c r="I1679" s="15" t="s">
        <v>22</v>
      </c>
      <c r="J1679" s="56" t="s">
        <v>424</v>
      </c>
      <c r="K1679" s="57">
        <v>2074</v>
      </c>
      <c r="L1679" s="65">
        <v>2012001246</v>
      </c>
      <c r="M1679" s="59">
        <v>43465</v>
      </c>
      <c r="N1679" s="60">
        <v>95.876666666666694</v>
      </c>
      <c r="O1679" s="61">
        <v>0.5</v>
      </c>
      <c r="P1679" s="62">
        <v>4.1666666666666699E-2</v>
      </c>
      <c r="Q1679" s="63">
        <v>0</v>
      </c>
      <c r="R1679" s="64">
        <v>95.876666666666694</v>
      </c>
      <c r="S1679" s="25">
        <v>2.12333333333333</v>
      </c>
      <c r="AMG1679"/>
      <c r="AMH1679"/>
      <c r="AMI1679"/>
      <c r="AMJ1679"/>
    </row>
    <row r="1680" spans="1:1024" s="2" customFormat="1" ht="38.25" x14ac:dyDescent="0.25">
      <c r="A1680" s="10" t="s">
        <v>419</v>
      </c>
      <c r="B1680" s="10">
        <v>3925</v>
      </c>
      <c r="C1680" s="10">
        <f>VLOOKUP(B1680,[1]Planilha8!$X$4:$Y$6629,2,0)</f>
        <v>2038483</v>
      </c>
      <c r="D1680" s="12" t="s">
        <v>423</v>
      </c>
      <c r="E1680" s="12" t="str">
        <f>VLOOKUP(B1680,[1]Planilha8!$X$4:$Z$6629,3,0)</f>
        <v>UNIDADE DE TERAPIA INTENSIVA</v>
      </c>
      <c r="F1680" s="12" t="str">
        <f>VLOOKUP(B1680,[1]Planilha8!$X$4:$AD$6629,7,0)</f>
        <v>REGULAR</v>
      </c>
      <c r="G1680" s="13">
        <v>41087</v>
      </c>
      <c r="H1680" s="14">
        <v>98</v>
      </c>
      <c r="I1680" s="15" t="s">
        <v>22</v>
      </c>
      <c r="J1680" s="56" t="s">
        <v>424</v>
      </c>
      <c r="K1680" s="57">
        <v>2074</v>
      </c>
      <c r="L1680" s="65">
        <v>2012001246</v>
      </c>
      <c r="M1680" s="59">
        <v>43465</v>
      </c>
      <c r="N1680" s="60">
        <v>95.876666666666594</v>
      </c>
      <c r="O1680" s="61">
        <v>0.5</v>
      </c>
      <c r="P1680" s="62">
        <v>4.1666666666666699E-2</v>
      </c>
      <c r="Q1680" s="63">
        <v>0</v>
      </c>
      <c r="R1680" s="64">
        <v>95.876666666666594</v>
      </c>
      <c r="S1680" s="25">
        <v>2.1233333333333602</v>
      </c>
      <c r="AMG1680"/>
      <c r="AMH1680"/>
      <c r="AMI1680"/>
      <c r="AMJ1680"/>
    </row>
    <row r="1681" spans="1:1024" s="2" customFormat="1" ht="38.25" x14ac:dyDescent="0.25">
      <c r="A1681" s="10" t="s">
        <v>419</v>
      </c>
      <c r="B1681" s="10">
        <v>3926</v>
      </c>
      <c r="C1681" s="10">
        <f>VLOOKUP(B1681,[1]Planilha8!$X$4:$Y$6629,2,0)</f>
        <v>2038484</v>
      </c>
      <c r="D1681" s="12" t="s">
        <v>423</v>
      </c>
      <c r="E1681" s="12" t="str">
        <f>VLOOKUP(B1681,[1]Planilha8!$X$4:$Z$6629,3,0)</f>
        <v>APOIO AO DIAGNÓSTICO</v>
      </c>
      <c r="F1681" s="12" t="str">
        <f>VLOOKUP(B1681,[1]Planilha8!$X$4:$AD$6629,7,0)</f>
        <v>REGULAR</v>
      </c>
      <c r="G1681" s="13">
        <v>41087</v>
      </c>
      <c r="H1681" s="14">
        <v>98</v>
      </c>
      <c r="I1681" s="15" t="s">
        <v>22</v>
      </c>
      <c r="J1681" s="56" t="s">
        <v>424</v>
      </c>
      <c r="K1681" s="57">
        <v>2074</v>
      </c>
      <c r="L1681" s="65">
        <v>2012001246</v>
      </c>
      <c r="M1681" s="59">
        <v>43465</v>
      </c>
      <c r="N1681" s="60">
        <v>95.876666666666694</v>
      </c>
      <c r="O1681" s="61">
        <v>0.5</v>
      </c>
      <c r="P1681" s="62">
        <v>4.1666666666666699E-2</v>
      </c>
      <c r="Q1681" s="63">
        <v>0</v>
      </c>
      <c r="R1681" s="64">
        <v>95.876666666666694</v>
      </c>
      <c r="S1681" s="25">
        <v>2.12333333333333</v>
      </c>
      <c r="AMG1681"/>
      <c r="AMH1681"/>
      <c r="AMI1681"/>
      <c r="AMJ1681"/>
    </row>
    <row r="1682" spans="1:1024" s="2" customFormat="1" ht="38.25" x14ac:dyDescent="0.25">
      <c r="A1682" s="10" t="s">
        <v>419</v>
      </c>
      <c r="B1682" s="10">
        <v>3927</v>
      </c>
      <c r="C1682" s="10">
        <f>VLOOKUP(B1682,[1]Planilha8!$X$4:$Y$6629,2,0)</f>
        <v>2038485</v>
      </c>
      <c r="D1682" s="12" t="s">
        <v>423</v>
      </c>
      <c r="E1682" s="12" t="str">
        <f>VLOOKUP(B1682,[1]Planilha8!$X$4:$Z$6629,3,0)</f>
        <v>CLÍNICA CIRÚRGICA</v>
      </c>
      <c r="F1682" s="12" t="str">
        <f>VLOOKUP(B1682,[1]Planilha8!$X$4:$AD$6629,7,0)</f>
        <v>REGULAR</v>
      </c>
      <c r="G1682" s="13">
        <v>41087</v>
      </c>
      <c r="H1682" s="14">
        <v>98</v>
      </c>
      <c r="I1682" s="15" t="s">
        <v>22</v>
      </c>
      <c r="J1682" s="56" t="s">
        <v>424</v>
      </c>
      <c r="K1682" s="57">
        <v>2074</v>
      </c>
      <c r="L1682" s="65">
        <v>2012001246</v>
      </c>
      <c r="M1682" s="59">
        <v>43465</v>
      </c>
      <c r="N1682" s="60">
        <v>95.876666666666694</v>
      </c>
      <c r="O1682" s="61">
        <v>0.5</v>
      </c>
      <c r="P1682" s="62">
        <v>4.1666666666666699E-2</v>
      </c>
      <c r="Q1682" s="63">
        <v>0</v>
      </c>
      <c r="R1682" s="64">
        <v>95.876666666666694</v>
      </c>
      <c r="S1682" s="25">
        <v>2.12333333333333</v>
      </c>
      <c r="AMG1682"/>
      <c r="AMH1682"/>
      <c r="AMI1682"/>
      <c r="AMJ1682"/>
    </row>
    <row r="1683" spans="1:1024" s="2" customFormat="1" ht="38.25" x14ac:dyDescent="0.25">
      <c r="A1683" s="10" t="s">
        <v>419</v>
      </c>
      <c r="B1683" s="10">
        <v>3928</v>
      </c>
      <c r="C1683" s="10">
        <f>VLOOKUP(B1683,[1]Planilha8!$X$4:$Y$6629,2,0)</f>
        <v>2038486</v>
      </c>
      <c r="D1683" s="12" t="s">
        <v>423</v>
      </c>
      <c r="E1683" s="12" t="str">
        <f>VLOOKUP(B1683,[1]Planilha8!$X$4:$Z$6629,3,0)</f>
        <v>CENTRO CIRÚRGICO</v>
      </c>
      <c r="F1683" s="12" t="str">
        <f>VLOOKUP(B1683,[1]Planilha8!$X$4:$AD$6629,7,0)</f>
        <v>REGULAR</v>
      </c>
      <c r="G1683" s="13">
        <v>41087</v>
      </c>
      <c r="H1683" s="14">
        <v>98</v>
      </c>
      <c r="I1683" s="15" t="s">
        <v>22</v>
      </c>
      <c r="J1683" s="56" t="s">
        <v>424</v>
      </c>
      <c r="K1683" s="57">
        <v>2074</v>
      </c>
      <c r="L1683" s="65">
        <v>2012001246</v>
      </c>
      <c r="M1683" s="59">
        <v>43465</v>
      </c>
      <c r="N1683" s="60">
        <v>95.876666666666694</v>
      </c>
      <c r="O1683" s="61">
        <v>0.5</v>
      </c>
      <c r="P1683" s="62">
        <v>4.1666666666666699E-2</v>
      </c>
      <c r="Q1683" s="63">
        <v>0</v>
      </c>
      <c r="R1683" s="64">
        <v>95.876666666666694</v>
      </c>
      <c r="S1683" s="25">
        <v>2.12333333333333</v>
      </c>
      <c r="AMG1683"/>
      <c r="AMH1683"/>
      <c r="AMI1683"/>
      <c r="AMJ1683"/>
    </row>
    <row r="1684" spans="1:1024" s="2" customFormat="1" ht="38.25" x14ac:dyDescent="0.25">
      <c r="A1684" s="10" t="s">
        <v>419</v>
      </c>
      <c r="B1684" s="10">
        <v>3929</v>
      </c>
      <c r="C1684" s="10">
        <f>VLOOKUP(B1684,[1]Planilha8!$X$4:$Y$6629,2,0)</f>
        <v>2038487</v>
      </c>
      <c r="D1684" s="12" t="s">
        <v>423</v>
      </c>
      <c r="E1684" s="12" t="str">
        <f>VLOOKUP(B1684,[1]Planilha8!$X$4:$Z$6629,3,0)</f>
        <v>CENTRO CIRÚRGICO</v>
      </c>
      <c r="F1684" s="12" t="str">
        <f>VLOOKUP(B1684,[1]Planilha8!$X$4:$AD$6629,7,0)</f>
        <v>REGULAR</v>
      </c>
      <c r="G1684" s="13">
        <v>41087</v>
      </c>
      <c r="H1684" s="14">
        <v>98</v>
      </c>
      <c r="I1684" s="15" t="s">
        <v>22</v>
      </c>
      <c r="J1684" s="56" t="s">
        <v>424</v>
      </c>
      <c r="K1684" s="57">
        <v>2074</v>
      </c>
      <c r="L1684" s="65">
        <v>2012001246</v>
      </c>
      <c r="M1684" s="59">
        <v>43465</v>
      </c>
      <c r="N1684" s="60">
        <v>95.876666666666694</v>
      </c>
      <c r="O1684" s="61">
        <v>0.5</v>
      </c>
      <c r="P1684" s="62">
        <v>4.1666666666666699E-2</v>
      </c>
      <c r="Q1684" s="63">
        <v>0</v>
      </c>
      <c r="R1684" s="64">
        <v>95.876666666666694</v>
      </c>
      <c r="S1684" s="25">
        <v>2.12333333333333</v>
      </c>
      <c r="AMG1684"/>
      <c r="AMH1684"/>
      <c r="AMI1684"/>
      <c r="AMJ1684"/>
    </row>
    <row r="1685" spans="1:1024" s="2" customFormat="1" ht="38.25" x14ac:dyDescent="0.25">
      <c r="A1685" s="10" t="s">
        <v>419</v>
      </c>
      <c r="B1685" s="10">
        <v>3930</v>
      </c>
      <c r="C1685" s="10">
        <f>VLOOKUP(B1685,[1]Planilha8!$X$4:$Y$6629,2,0)</f>
        <v>2038488</v>
      </c>
      <c r="D1685" s="12" t="s">
        <v>423</v>
      </c>
      <c r="E1685" s="12" t="str">
        <f>VLOOKUP(B1685,[1]Planilha8!$X$4:$Z$6629,3,0)</f>
        <v>CLINICA MEDICA</v>
      </c>
      <c r="F1685" s="12" t="str">
        <f>VLOOKUP(B1685,[1]Planilha8!$X$4:$AD$6629,7,0)</f>
        <v>REGULAR</v>
      </c>
      <c r="G1685" s="13">
        <v>41087</v>
      </c>
      <c r="H1685" s="14">
        <v>98</v>
      </c>
      <c r="I1685" s="15" t="s">
        <v>22</v>
      </c>
      <c r="J1685" s="56" t="s">
        <v>424</v>
      </c>
      <c r="K1685" s="57">
        <v>2074</v>
      </c>
      <c r="L1685" s="65">
        <v>2012001246</v>
      </c>
      <c r="M1685" s="59">
        <v>43465</v>
      </c>
      <c r="N1685" s="60">
        <v>95.876666666666694</v>
      </c>
      <c r="O1685" s="61">
        <v>0.5</v>
      </c>
      <c r="P1685" s="62">
        <v>4.1666666666666699E-2</v>
      </c>
      <c r="Q1685" s="63">
        <v>0</v>
      </c>
      <c r="R1685" s="64">
        <v>95.876666666666694</v>
      </c>
      <c r="S1685" s="25">
        <v>2.12333333333333</v>
      </c>
      <c r="AMG1685"/>
      <c r="AMH1685"/>
      <c r="AMI1685"/>
      <c r="AMJ1685"/>
    </row>
    <row r="1686" spans="1:1024" s="2" customFormat="1" ht="38.25" x14ac:dyDescent="0.25">
      <c r="A1686" s="10" t="s">
        <v>419</v>
      </c>
      <c r="B1686" s="10">
        <v>3931</v>
      </c>
      <c r="C1686" s="10">
        <f>VLOOKUP(B1686,[1]Planilha8!$X$4:$Y$6629,2,0)</f>
        <v>2038489</v>
      </c>
      <c r="D1686" s="12" t="s">
        <v>423</v>
      </c>
      <c r="E1686" s="12" t="str">
        <f>VLOOKUP(B1686,[1]Planilha8!$X$4:$Z$6629,3,0)</f>
        <v>UNIDADE DE TERAPIA INTENSIVA</v>
      </c>
      <c r="F1686" s="12" t="str">
        <f>VLOOKUP(B1686,[1]Planilha8!$X$4:$AD$6629,7,0)</f>
        <v>REGULAR</v>
      </c>
      <c r="G1686" s="13">
        <v>41087</v>
      </c>
      <c r="H1686" s="14">
        <v>98</v>
      </c>
      <c r="I1686" s="15" t="s">
        <v>22</v>
      </c>
      <c r="J1686" s="56" t="s">
        <v>424</v>
      </c>
      <c r="K1686" s="57">
        <v>2074</v>
      </c>
      <c r="L1686" s="65">
        <v>2012001246</v>
      </c>
      <c r="M1686" s="59">
        <v>43465</v>
      </c>
      <c r="N1686" s="60">
        <v>95.876666666666694</v>
      </c>
      <c r="O1686" s="61">
        <v>0.5</v>
      </c>
      <c r="P1686" s="62">
        <v>4.1666666666666699E-2</v>
      </c>
      <c r="Q1686" s="63">
        <v>0</v>
      </c>
      <c r="R1686" s="64">
        <v>95.876666666666694</v>
      </c>
      <c r="S1686" s="25">
        <v>2.12333333333333</v>
      </c>
      <c r="AMG1686"/>
      <c r="AMH1686"/>
      <c r="AMI1686"/>
      <c r="AMJ1686"/>
    </row>
    <row r="1687" spans="1:1024" s="2" customFormat="1" ht="38.25" x14ac:dyDescent="0.25">
      <c r="A1687" s="10" t="s">
        <v>419</v>
      </c>
      <c r="B1687" s="10">
        <v>3932</v>
      </c>
      <c r="C1687" s="10">
        <f>VLOOKUP(B1687,[1]Planilha8!$X$4:$Y$6629,2,0)</f>
        <v>2038490</v>
      </c>
      <c r="D1687" s="12" t="s">
        <v>423</v>
      </c>
      <c r="E1687" s="12" t="str">
        <f>VLOOKUP(B1687,[1]Planilha8!$X$4:$Z$6629,3,0)</f>
        <v>CLÍNICA CIRÚRGICA</v>
      </c>
      <c r="F1687" s="12" t="str">
        <f>VLOOKUP(B1687,[1]Planilha8!$X$4:$AD$6629,7,0)</f>
        <v>REGULAR</v>
      </c>
      <c r="G1687" s="13">
        <v>41087</v>
      </c>
      <c r="H1687" s="14">
        <v>98</v>
      </c>
      <c r="I1687" s="15" t="s">
        <v>22</v>
      </c>
      <c r="J1687" s="56" t="s">
        <v>424</v>
      </c>
      <c r="K1687" s="57">
        <v>2074</v>
      </c>
      <c r="L1687" s="65">
        <v>2012001246</v>
      </c>
      <c r="M1687" s="59">
        <v>43465</v>
      </c>
      <c r="N1687" s="60">
        <v>95.876666666666694</v>
      </c>
      <c r="O1687" s="61">
        <v>0.5</v>
      </c>
      <c r="P1687" s="62">
        <v>4.1666666666666699E-2</v>
      </c>
      <c r="Q1687" s="63">
        <v>0</v>
      </c>
      <c r="R1687" s="64">
        <v>95.876666666666694</v>
      </c>
      <c r="S1687" s="25">
        <v>2.12333333333333</v>
      </c>
      <c r="AMG1687"/>
      <c r="AMH1687"/>
      <c r="AMI1687"/>
      <c r="AMJ1687"/>
    </row>
    <row r="1688" spans="1:1024" s="2" customFormat="1" ht="38.25" x14ac:dyDescent="0.25">
      <c r="A1688" s="10" t="s">
        <v>419</v>
      </c>
      <c r="B1688" s="10">
        <v>3933</v>
      </c>
      <c r="C1688" s="10">
        <f>VLOOKUP(B1688,[1]Planilha8!$X$4:$Y$6629,2,0)</f>
        <v>2038491</v>
      </c>
      <c r="D1688" s="12" t="s">
        <v>423</v>
      </c>
      <c r="E1688" s="12" t="str">
        <f>VLOOKUP(B1688,[1]Planilha8!$X$4:$Z$6629,3,0)</f>
        <v>CLÍNICA MÉDICA</v>
      </c>
      <c r="F1688" s="12" t="str">
        <f>VLOOKUP(B1688,[1]Planilha8!$X$4:$AD$6629,7,0)</f>
        <v>REGULAR</v>
      </c>
      <c r="G1688" s="13">
        <v>41087</v>
      </c>
      <c r="H1688" s="14">
        <v>98</v>
      </c>
      <c r="I1688" s="15" t="s">
        <v>22</v>
      </c>
      <c r="J1688" s="56" t="s">
        <v>424</v>
      </c>
      <c r="K1688" s="57">
        <v>2074</v>
      </c>
      <c r="L1688" s="65">
        <v>2012001246</v>
      </c>
      <c r="M1688" s="59">
        <v>43465</v>
      </c>
      <c r="N1688" s="60">
        <v>95.876666666666694</v>
      </c>
      <c r="O1688" s="61">
        <v>0.5</v>
      </c>
      <c r="P1688" s="62">
        <v>4.1666666666666699E-2</v>
      </c>
      <c r="Q1688" s="63">
        <v>0</v>
      </c>
      <c r="R1688" s="64">
        <v>95.876666666666694</v>
      </c>
      <c r="S1688" s="25">
        <v>2.12333333333333</v>
      </c>
      <c r="AMG1688"/>
      <c r="AMH1688"/>
      <c r="AMI1688"/>
      <c r="AMJ1688"/>
    </row>
    <row r="1689" spans="1:1024" s="2" customFormat="1" ht="38.25" x14ac:dyDescent="0.25">
      <c r="A1689" s="10" t="s">
        <v>419</v>
      </c>
      <c r="B1689" s="10">
        <v>3934</v>
      </c>
      <c r="C1689" s="10">
        <f>VLOOKUP(B1689,[1]Planilha8!$X$4:$Y$6629,2,0)</f>
        <v>2038492</v>
      </c>
      <c r="D1689" s="12" t="s">
        <v>423</v>
      </c>
      <c r="E1689" s="12" t="str">
        <f>VLOOKUP(B1689,[1]Planilha8!$X$4:$Z$6629,3,0)</f>
        <v>HEMODIALISE / DIÁLISE</v>
      </c>
      <c r="F1689" s="12" t="str">
        <f>VLOOKUP(B1689,[1]Planilha8!$X$4:$AD$6629,7,0)</f>
        <v>REGULAR</v>
      </c>
      <c r="G1689" s="13">
        <v>41087</v>
      </c>
      <c r="H1689" s="14">
        <v>98</v>
      </c>
      <c r="I1689" s="15" t="s">
        <v>22</v>
      </c>
      <c r="J1689" s="56" t="s">
        <v>424</v>
      </c>
      <c r="K1689" s="57">
        <v>2074</v>
      </c>
      <c r="L1689" s="65">
        <v>2012001246</v>
      </c>
      <c r="M1689" s="59">
        <v>43465</v>
      </c>
      <c r="N1689" s="60">
        <v>95.876666666666694</v>
      </c>
      <c r="O1689" s="61">
        <v>0.5</v>
      </c>
      <c r="P1689" s="62">
        <v>4.1666666666666699E-2</v>
      </c>
      <c r="Q1689" s="63">
        <v>0</v>
      </c>
      <c r="R1689" s="64">
        <v>95.876666666666694</v>
      </c>
      <c r="S1689" s="25">
        <v>2.12333333333333</v>
      </c>
      <c r="AMG1689"/>
      <c r="AMH1689"/>
      <c r="AMI1689"/>
      <c r="AMJ1689"/>
    </row>
    <row r="1690" spans="1:1024" s="2" customFormat="1" ht="38.25" x14ac:dyDescent="0.25">
      <c r="A1690" s="10" t="s">
        <v>419</v>
      </c>
      <c r="B1690" s="10">
        <v>3935</v>
      </c>
      <c r="C1690" s="10">
        <f>VLOOKUP(B1690,[1]Planilha8!$X$4:$Y$6629,2,0)</f>
        <v>2038493</v>
      </c>
      <c r="D1690" s="12" t="s">
        <v>423</v>
      </c>
      <c r="E1690" s="12" t="str">
        <f>VLOOKUP(B1690,[1]Planilha8!$X$4:$Z$6629,3,0)</f>
        <v>CLINICA MÉDICA</v>
      </c>
      <c r="F1690" s="12" t="str">
        <f>VLOOKUP(B1690,[1]Planilha8!$X$4:$AD$6629,7,0)</f>
        <v>REGULAR</v>
      </c>
      <c r="G1690" s="13">
        <v>41087</v>
      </c>
      <c r="H1690" s="14">
        <v>98</v>
      </c>
      <c r="I1690" s="15" t="s">
        <v>22</v>
      </c>
      <c r="J1690" s="56" t="s">
        <v>424</v>
      </c>
      <c r="K1690" s="57">
        <v>2074</v>
      </c>
      <c r="L1690" s="65">
        <v>2012001246</v>
      </c>
      <c r="M1690" s="59">
        <v>43465</v>
      </c>
      <c r="N1690" s="60">
        <v>95.876666666666694</v>
      </c>
      <c r="O1690" s="61">
        <v>0.5</v>
      </c>
      <c r="P1690" s="62">
        <v>4.1666666666666699E-2</v>
      </c>
      <c r="Q1690" s="63">
        <v>0</v>
      </c>
      <c r="R1690" s="64">
        <v>95.876666666666694</v>
      </c>
      <c r="S1690" s="25">
        <v>2.12333333333333</v>
      </c>
      <c r="AMG1690"/>
      <c r="AMH1690"/>
      <c r="AMI1690"/>
      <c r="AMJ1690"/>
    </row>
    <row r="1691" spans="1:1024" s="2" customFormat="1" ht="38.25" x14ac:dyDescent="0.25">
      <c r="A1691" s="10" t="s">
        <v>419</v>
      </c>
      <c r="B1691" s="10">
        <v>3936</v>
      </c>
      <c r="C1691" s="10">
        <f>VLOOKUP(B1691,[1]Planilha8!$X$4:$Y$6629,2,0)</f>
        <v>2038494</v>
      </c>
      <c r="D1691" s="12" t="s">
        <v>423</v>
      </c>
      <c r="E1691" s="12" t="str">
        <f>VLOOKUP(B1691,[1]Planilha8!$X$4:$Z$6629,3,0)</f>
        <v>UNIDADE DE TERAPIA INTENSIVA</v>
      </c>
      <c r="F1691" s="12" t="str">
        <f>VLOOKUP(B1691,[1]Planilha8!$X$4:$AD$6629,7,0)</f>
        <v>REGULAR</v>
      </c>
      <c r="G1691" s="13">
        <v>41087</v>
      </c>
      <c r="H1691" s="14">
        <v>98</v>
      </c>
      <c r="I1691" s="15" t="s">
        <v>22</v>
      </c>
      <c r="J1691" s="56" t="s">
        <v>424</v>
      </c>
      <c r="K1691" s="57">
        <v>2074</v>
      </c>
      <c r="L1691" s="65">
        <v>2012001246</v>
      </c>
      <c r="M1691" s="59">
        <v>43465</v>
      </c>
      <c r="N1691" s="60">
        <v>95.876666666666694</v>
      </c>
      <c r="O1691" s="61">
        <v>0.5</v>
      </c>
      <c r="P1691" s="62">
        <v>4.1666666666666699E-2</v>
      </c>
      <c r="Q1691" s="63">
        <v>0</v>
      </c>
      <c r="R1691" s="64">
        <v>95.876666666666694</v>
      </c>
      <c r="S1691" s="25">
        <v>2.12333333333333</v>
      </c>
      <c r="AMG1691"/>
      <c r="AMH1691"/>
      <c r="AMI1691"/>
      <c r="AMJ1691"/>
    </row>
    <row r="1692" spans="1:1024" s="2" customFormat="1" ht="38.25" x14ac:dyDescent="0.25">
      <c r="A1692" s="10" t="s">
        <v>419</v>
      </c>
      <c r="B1692" s="10">
        <v>3937</v>
      </c>
      <c r="C1692" s="10">
        <f>VLOOKUP(B1692,[1]Planilha8!$X$4:$Y$6629,2,0)</f>
        <v>2038495</v>
      </c>
      <c r="D1692" s="12" t="s">
        <v>423</v>
      </c>
      <c r="E1692" s="12" t="str">
        <f>VLOOKUP(B1692,[1]Planilha8!$X$4:$Z$6629,3,0)</f>
        <v>CLÍNICA MÉDICA</v>
      </c>
      <c r="F1692" s="12" t="str">
        <f>VLOOKUP(B1692,[1]Planilha8!$X$4:$AD$6629,7,0)</f>
        <v>REGULAR</v>
      </c>
      <c r="G1692" s="13">
        <v>41087</v>
      </c>
      <c r="H1692" s="14">
        <v>98</v>
      </c>
      <c r="I1692" s="15" t="s">
        <v>22</v>
      </c>
      <c r="J1692" s="56" t="s">
        <v>424</v>
      </c>
      <c r="K1692" s="57">
        <v>2074</v>
      </c>
      <c r="L1692" s="65">
        <v>2012001246</v>
      </c>
      <c r="M1692" s="59">
        <v>43465</v>
      </c>
      <c r="N1692" s="60">
        <v>95.876666666666694</v>
      </c>
      <c r="O1692" s="61">
        <v>0.5</v>
      </c>
      <c r="P1692" s="62">
        <v>4.1666666666666699E-2</v>
      </c>
      <c r="Q1692" s="63">
        <v>0</v>
      </c>
      <c r="R1692" s="64">
        <v>95.876666666666694</v>
      </c>
      <c r="S1692" s="25">
        <v>2.12333333333333</v>
      </c>
      <c r="AMG1692"/>
      <c r="AMH1692"/>
      <c r="AMI1692"/>
      <c r="AMJ1692"/>
    </row>
    <row r="1693" spans="1:1024" s="2" customFormat="1" ht="38.25" x14ac:dyDescent="0.25">
      <c r="A1693" s="10" t="s">
        <v>419</v>
      </c>
      <c r="B1693" s="10">
        <v>3938</v>
      </c>
      <c r="C1693" s="10">
        <f>VLOOKUP(B1693,[1]Planilha8!$X$4:$Y$6629,2,0)</f>
        <v>2038496</v>
      </c>
      <c r="D1693" s="12" t="s">
        <v>423</v>
      </c>
      <c r="E1693" s="12" t="str">
        <f>VLOOKUP(B1693,[1]Planilha8!$X$4:$Z$6629,3,0)</f>
        <v>CENTRO CIRÚRGICO</v>
      </c>
      <c r="F1693" s="12" t="str">
        <f>VLOOKUP(B1693,[1]Planilha8!$X$4:$AD$6629,7,0)</f>
        <v>REGULAR</v>
      </c>
      <c r="G1693" s="13">
        <v>41087</v>
      </c>
      <c r="H1693" s="14">
        <v>98</v>
      </c>
      <c r="I1693" s="15" t="s">
        <v>22</v>
      </c>
      <c r="J1693" s="56" t="s">
        <v>424</v>
      </c>
      <c r="K1693" s="57">
        <v>2074</v>
      </c>
      <c r="L1693" s="65">
        <v>2012001246</v>
      </c>
      <c r="M1693" s="59">
        <v>43465</v>
      </c>
      <c r="N1693" s="60">
        <v>95.876666666666694</v>
      </c>
      <c r="O1693" s="61">
        <v>0.5</v>
      </c>
      <c r="P1693" s="62">
        <v>4.1666666666666699E-2</v>
      </c>
      <c r="Q1693" s="63">
        <v>0</v>
      </c>
      <c r="R1693" s="64">
        <v>95.876666666666694</v>
      </c>
      <c r="S1693" s="25">
        <v>2.12333333333333</v>
      </c>
      <c r="AMG1693"/>
      <c r="AMH1693"/>
      <c r="AMI1693"/>
      <c r="AMJ1693"/>
    </row>
    <row r="1694" spans="1:1024" s="2" customFormat="1" ht="38.25" x14ac:dyDescent="0.25">
      <c r="A1694" s="10" t="s">
        <v>419</v>
      </c>
      <c r="B1694" s="10">
        <v>3939</v>
      </c>
      <c r="C1694" s="10">
        <f>VLOOKUP(B1694,[1]Planilha8!$X$4:$Y$6629,2,0)</f>
        <v>2038497</v>
      </c>
      <c r="D1694" s="12" t="s">
        <v>423</v>
      </c>
      <c r="E1694" s="12" t="str">
        <f>VLOOKUP(B1694,[1]Planilha8!$X$4:$Z$6629,3,0)</f>
        <v>UNIDADE DE TERAPIA INTENSIVA</v>
      </c>
      <c r="F1694" s="12" t="str">
        <f>VLOOKUP(B1694,[1]Planilha8!$X$4:$AD$6629,7,0)</f>
        <v>REGULAR</v>
      </c>
      <c r="G1694" s="13">
        <v>41087</v>
      </c>
      <c r="H1694" s="14">
        <v>98</v>
      </c>
      <c r="I1694" s="15" t="s">
        <v>22</v>
      </c>
      <c r="J1694" s="56" t="s">
        <v>424</v>
      </c>
      <c r="K1694" s="57">
        <v>2074</v>
      </c>
      <c r="L1694" s="65">
        <v>2012001246</v>
      </c>
      <c r="M1694" s="59">
        <v>43465</v>
      </c>
      <c r="N1694" s="60">
        <v>95.876666666666694</v>
      </c>
      <c r="O1694" s="61">
        <v>0.5</v>
      </c>
      <c r="P1694" s="62">
        <v>4.1666666666666699E-2</v>
      </c>
      <c r="Q1694" s="63">
        <v>0</v>
      </c>
      <c r="R1694" s="64">
        <v>95.876666666666694</v>
      </c>
      <c r="S1694" s="25">
        <v>2.12333333333333</v>
      </c>
      <c r="AMG1694"/>
      <c r="AMH1694"/>
      <c r="AMI1694"/>
      <c r="AMJ1694"/>
    </row>
    <row r="1695" spans="1:1024" s="2" customFormat="1" ht="38.25" x14ac:dyDescent="0.25">
      <c r="A1695" s="10" t="s">
        <v>419</v>
      </c>
      <c r="B1695" s="10">
        <v>3940</v>
      </c>
      <c r="C1695" s="10">
        <f>VLOOKUP(B1695,[1]Planilha8!$X$4:$Y$6629,2,0)</f>
        <v>2038498</v>
      </c>
      <c r="D1695" s="12" t="s">
        <v>423</v>
      </c>
      <c r="E1695" s="12" t="str">
        <f>VLOOKUP(B1695,[1]Planilha8!$X$4:$Z$6629,3,0)</f>
        <v>HEMODIALISE / DIÁLISE</v>
      </c>
      <c r="F1695" s="12" t="str">
        <f>VLOOKUP(B1695,[1]Planilha8!$X$4:$AD$6629,7,0)</f>
        <v>REGULAR</v>
      </c>
      <c r="G1695" s="13">
        <v>41087</v>
      </c>
      <c r="H1695" s="14">
        <v>98</v>
      </c>
      <c r="I1695" s="15" t="s">
        <v>22</v>
      </c>
      <c r="J1695" s="56" t="s">
        <v>424</v>
      </c>
      <c r="K1695" s="57">
        <v>2074</v>
      </c>
      <c r="L1695" s="65">
        <v>2012001246</v>
      </c>
      <c r="M1695" s="59">
        <v>43465</v>
      </c>
      <c r="N1695" s="60">
        <v>95.876666666666694</v>
      </c>
      <c r="O1695" s="61">
        <v>0.5</v>
      </c>
      <c r="P1695" s="62">
        <v>4.1666666666666699E-2</v>
      </c>
      <c r="Q1695" s="63">
        <v>0</v>
      </c>
      <c r="R1695" s="64">
        <v>95.876666666666694</v>
      </c>
      <c r="S1695" s="25">
        <v>2.12333333333333</v>
      </c>
      <c r="AMG1695"/>
      <c r="AMH1695"/>
      <c r="AMI1695"/>
      <c r="AMJ1695"/>
    </row>
    <row r="1696" spans="1:1024" s="2" customFormat="1" ht="38.25" x14ac:dyDescent="0.25">
      <c r="A1696" s="10" t="s">
        <v>419</v>
      </c>
      <c r="B1696" s="10">
        <v>3941</v>
      </c>
      <c r="C1696" s="10">
        <f>VLOOKUP(B1696,[1]Planilha8!$X$4:$Y$6629,2,0)</f>
        <v>2038499</v>
      </c>
      <c r="D1696" s="12" t="s">
        <v>423</v>
      </c>
      <c r="E1696" s="12" t="str">
        <f>VLOOKUP(B1696,[1]Planilha8!$X$4:$Z$6629,3,0)</f>
        <v>APOIO AO DIAGNÓSTICO</v>
      </c>
      <c r="F1696" s="12" t="str">
        <f>VLOOKUP(B1696,[1]Planilha8!$X$4:$AD$6629,7,0)</f>
        <v>REGULAR</v>
      </c>
      <c r="G1696" s="13">
        <v>41087</v>
      </c>
      <c r="H1696" s="14">
        <v>98</v>
      </c>
      <c r="I1696" s="15" t="s">
        <v>22</v>
      </c>
      <c r="J1696" s="56" t="s">
        <v>424</v>
      </c>
      <c r="K1696" s="57">
        <v>2074</v>
      </c>
      <c r="L1696" s="65">
        <v>2012001246</v>
      </c>
      <c r="M1696" s="59">
        <v>43465</v>
      </c>
      <c r="N1696" s="60">
        <v>95.876666666666694</v>
      </c>
      <c r="O1696" s="61">
        <v>0.5</v>
      </c>
      <c r="P1696" s="62">
        <v>4.1666666666666699E-2</v>
      </c>
      <c r="Q1696" s="63">
        <v>0</v>
      </c>
      <c r="R1696" s="64">
        <v>95.876666666666694</v>
      </c>
      <c r="S1696" s="25">
        <v>2.12333333333333</v>
      </c>
      <c r="AMG1696"/>
      <c r="AMH1696"/>
      <c r="AMI1696"/>
      <c r="AMJ1696"/>
    </row>
    <row r="1697" spans="1:1024" s="2" customFormat="1" ht="38.25" x14ac:dyDescent="0.25">
      <c r="A1697" s="10" t="s">
        <v>419</v>
      </c>
      <c r="B1697" s="10">
        <v>5127</v>
      </c>
      <c r="C1697" s="10">
        <f>VLOOKUP(B1697,[1]Planilha8!$X$4:$Y$6629,2,0)</f>
        <v>2038500</v>
      </c>
      <c r="D1697" s="12" t="s">
        <v>425</v>
      </c>
      <c r="E1697" s="12" t="str">
        <f>VLOOKUP(B1697,[1]Planilha8!$X$4:$Z$6629,3,0)</f>
        <v>CENTRO CIRÚRGICO</v>
      </c>
      <c r="F1697" s="12" t="str">
        <f>VLOOKUP(B1697,[1]Planilha8!$X$4:$AD$6629,7,0)</f>
        <v>REGULAR</v>
      </c>
      <c r="G1697" s="13">
        <v>41094</v>
      </c>
      <c r="H1697" s="14">
        <v>24.9</v>
      </c>
      <c r="I1697" s="15" t="s">
        <v>22</v>
      </c>
      <c r="J1697" s="56" t="s">
        <v>426</v>
      </c>
      <c r="K1697" s="57">
        <v>40902</v>
      </c>
      <c r="L1697" s="65">
        <v>2012001193</v>
      </c>
      <c r="M1697" s="59">
        <v>43465</v>
      </c>
      <c r="N1697" s="60">
        <v>23.323</v>
      </c>
      <c r="O1697" s="61">
        <v>1</v>
      </c>
      <c r="P1697" s="62">
        <v>8.3333333333333301E-2</v>
      </c>
      <c r="Q1697" s="63">
        <v>0</v>
      </c>
      <c r="R1697" s="64">
        <v>23.323</v>
      </c>
      <c r="S1697" s="25">
        <v>1.57699999999999</v>
      </c>
      <c r="AMG1697"/>
      <c r="AMH1697"/>
      <c r="AMI1697"/>
      <c r="AMJ1697"/>
    </row>
    <row r="1698" spans="1:1024" s="2" customFormat="1" ht="38.25" x14ac:dyDescent="0.25">
      <c r="A1698" s="10" t="s">
        <v>419</v>
      </c>
      <c r="B1698" s="10">
        <v>5128</v>
      </c>
      <c r="C1698" s="10">
        <f>VLOOKUP(B1698,[1]Planilha8!$X$4:$Y$6629,2,0)</f>
        <v>2038501</v>
      </c>
      <c r="D1698" s="12" t="s">
        <v>425</v>
      </c>
      <c r="E1698" s="12" t="str">
        <f>VLOOKUP(B1698,[1]Planilha8!$X$4:$Z$6629,3,0)</f>
        <v>ALMOXARIFADO</v>
      </c>
      <c r="F1698" s="12" t="str">
        <f>VLOOKUP(B1698,[1]Planilha8!$X$4:$AD$6629,7,0)</f>
        <v>REGULAR</v>
      </c>
      <c r="G1698" s="13">
        <v>41094</v>
      </c>
      <c r="H1698" s="14">
        <v>24.9</v>
      </c>
      <c r="I1698" s="15" t="s">
        <v>22</v>
      </c>
      <c r="J1698" s="56" t="s">
        <v>426</v>
      </c>
      <c r="K1698" s="57">
        <v>40902</v>
      </c>
      <c r="L1698" s="65">
        <v>2012001193</v>
      </c>
      <c r="M1698" s="59">
        <v>43465</v>
      </c>
      <c r="N1698" s="60">
        <v>23.323</v>
      </c>
      <c r="O1698" s="61">
        <v>1</v>
      </c>
      <c r="P1698" s="62">
        <v>8.3333333333333301E-2</v>
      </c>
      <c r="Q1698" s="63">
        <v>0</v>
      </c>
      <c r="R1698" s="64">
        <v>23.323</v>
      </c>
      <c r="S1698" s="25">
        <v>1.57699999999999</v>
      </c>
      <c r="AMG1698"/>
      <c r="AMH1698"/>
      <c r="AMI1698"/>
      <c r="AMJ1698"/>
    </row>
    <row r="1699" spans="1:1024" s="2" customFormat="1" ht="38.25" x14ac:dyDescent="0.25">
      <c r="A1699" s="10" t="s">
        <v>419</v>
      </c>
      <c r="B1699" s="10">
        <v>5129</v>
      </c>
      <c r="C1699" s="10">
        <f>VLOOKUP(B1699,[1]Planilha8!$X$4:$Y$6629,2,0)</f>
        <v>2038502</v>
      </c>
      <c r="D1699" s="12" t="s">
        <v>425</v>
      </c>
      <c r="E1699" s="12" t="str">
        <f>VLOOKUP(B1699,[1]Planilha8!$X$4:$Z$6629,3,0)</f>
        <v>ESTRAGADO</v>
      </c>
      <c r="F1699" s="12" t="str">
        <f>VLOOKUP(B1699,[1]Planilha8!$X$4:$AD$6629,7,0)</f>
        <v>RUIM</v>
      </c>
      <c r="G1699" s="13">
        <v>41094</v>
      </c>
      <c r="H1699" s="14">
        <v>24.9</v>
      </c>
      <c r="I1699" s="15" t="s">
        <v>22</v>
      </c>
      <c r="J1699" s="56" t="s">
        <v>426</v>
      </c>
      <c r="K1699" s="57">
        <v>40902</v>
      </c>
      <c r="L1699" s="65">
        <v>2012001193</v>
      </c>
      <c r="M1699" s="59">
        <v>43465</v>
      </c>
      <c r="N1699" s="60">
        <v>23.323</v>
      </c>
      <c r="O1699" s="61">
        <v>1</v>
      </c>
      <c r="P1699" s="62">
        <v>8.3333333333333301E-2</v>
      </c>
      <c r="Q1699" s="63">
        <v>0</v>
      </c>
      <c r="R1699" s="64">
        <v>23.323</v>
      </c>
      <c r="S1699" s="25">
        <v>1.57699999999999</v>
      </c>
      <c r="AMG1699"/>
      <c r="AMH1699"/>
      <c r="AMI1699"/>
      <c r="AMJ1699"/>
    </row>
    <row r="1700" spans="1:1024" s="2" customFormat="1" ht="38.25" x14ac:dyDescent="0.25">
      <c r="A1700" s="10" t="s">
        <v>419</v>
      </c>
      <c r="B1700" s="10">
        <v>5130</v>
      </c>
      <c r="C1700" s="10">
        <f>VLOOKUP(B1700,[1]Planilha8!$X$4:$Y$6629,2,0)</f>
        <v>2038503</v>
      </c>
      <c r="D1700" s="12" t="s">
        <v>425</v>
      </c>
      <c r="E1700" s="12" t="str">
        <f>VLOOKUP(B1700,[1]Planilha8!$X$4:$Z$6629,3,0)</f>
        <v>ESTRAGADO</v>
      </c>
      <c r="F1700" s="12" t="str">
        <f>VLOOKUP(B1700,[1]Planilha8!$X$4:$AD$6629,7,0)</f>
        <v>RUIM</v>
      </c>
      <c r="G1700" s="13">
        <v>41094</v>
      </c>
      <c r="H1700" s="14">
        <v>24.9</v>
      </c>
      <c r="I1700" s="15" t="s">
        <v>22</v>
      </c>
      <c r="J1700" s="56" t="s">
        <v>426</v>
      </c>
      <c r="K1700" s="57">
        <v>40902</v>
      </c>
      <c r="L1700" s="65">
        <v>2012001193</v>
      </c>
      <c r="M1700" s="59">
        <v>43465</v>
      </c>
      <c r="N1700" s="60">
        <v>23.323</v>
      </c>
      <c r="O1700" s="61">
        <v>1</v>
      </c>
      <c r="P1700" s="62">
        <v>8.3333333333333301E-2</v>
      </c>
      <c r="Q1700" s="63">
        <v>0</v>
      </c>
      <c r="R1700" s="64">
        <v>23.323</v>
      </c>
      <c r="S1700" s="25">
        <v>1.57699999999999</v>
      </c>
      <c r="AMG1700"/>
      <c r="AMH1700"/>
      <c r="AMI1700"/>
      <c r="AMJ1700"/>
    </row>
    <row r="1701" spans="1:1024" s="2" customFormat="1" ht="38.25" x14ac:dyDescent="0.25">
      <c r="A1701" s="10" t="s">
        <v>419</v>
      </c>
      <c r="B1701" s="10">
        <v>5132</v>
      </c>
      <c r="C1701" s="10">
        <f>VLOOKUP(B1701,[1]Planilha8!$X$4:$Y$6629,2,0)</f>
        <v>2038504</v>
      </c>
      <c r="D1701" s="12" t="s">
        <v>425</v>
      </c>
      <c r="E1701" s="12" t="str">
        <f>VLOOKUP(B1701,[1]Planilha8!$X$4:$Z$6629,3,0)</f>
        <v>GALPÃO ALMOXARIFADO</v>
      </c>
      <c r="F1701" s="12" t="str">
        <f>VLOOKUP(B1701,[1]Planilha8!$X$4:$AD$6629,7,0)</f>
        <v>REGULAR</v>
      </c>
      <c r="G1701" s="13">
        <v>41094</v>
      </c>
      <c r="H1701" s="14">
        <v>24.9</v>
      </c>
      <c r="I1701" s="15" t="s">
        <v>22</v>
      </c>
      <c r="J1701" s="56" t="s">
        <v>426</v>
      </c>
      <c r="K1701" s="57">
        <v>40902</v>
      </c>
      <c r="L1701" s="65">
        <v>2012001193</v>
      </c>
      <c r="M1701" s="59">
        <v>43465</v>
      </c>
      <c r="N1701" s="60">
        <v>23.323</v>
      </c>
      <c r="O1701" s="61">
        <v>1</v>
      </c>
      <c r="P1701" s="62">
        <v>8.3333333333333301E-2</v>
      </c>
      <c r="Q1701" s="63">
        <v>0</v>
      </c>
      <c r="R1701" s="64">
        <v>23.323</v>
      </c>
      <c r="S1701" s="25">
        <v>1.57699999999999</v>
      </c>
      <c r="AMG1701"/>
      <c r="AMH1701"/>
      <c r="AMI1701"/>
      <c r="AMJ1701"/>
    </row>
    <row r="1702" spans="1:1024" s="2" customFormat="1" ht="38.25" x14ac:dyDescent="0.25">
      <c r="A1702" s="10" t="s">
        <v>419</v>
      </c>
      <c r="B1702" s="10">
        <v>5133</v>
      </c>
      <c r="C1702" s="10">
        <f>VLOOKUP(B1702,[1]Planilha8!$X$4:$Y$6629,2,0)</f>
        <v>2038505</v>
      </c>
      <c r="D1702" s="12" t="s">
        <v>425</v>
      </c>
      <c r="E1702" s="12" t="str">
        <f>VLOOKUP(B1702,[1]Planilha8!$X$4:$Z$6629,3,0)</f>
        <v>ENGENHARIA CLÍNICA</v>
      </c>
      <c r="F1702" s="12" t="str">
        <f>VLOOKUP(B1702,[1]Planilha8!$X$4:$AD$6629,7,0)</f>
        <v>REGULAR</v>
      </c>
      <c r="G1702" s="13">
        <v>41094</v>
      </c>
      <c r="H1702" s="14">
        <v>24.9</v>
      </c>
      <c r="I1702" s="15" t="s">
        <v>22</v>
      </c>
      <c r="J1702" s="56" t="s">
        <v>426</v>
      </c>
      <c r="K1702" s="57">
        <v>40902</v>
      </c>
      <c r="L1702" s="65">
        <v>2012001193</v>
      </c>
      <c r="M1702" s="59">
        <v>43465</v>
      </c>
      <c r="N1702" s="60">
        <v>23.323</v>
      </c>
      <c r="O1702" s="61">
        <v>1</v>
      </c>
      <c r="P1702" s="62">
        <v>8.3333333333333301E-2</v>
      </c>
      <c r="Q1702" s="63">
        <v>0</v>
      </c>
      <c r="R1702" s="64">
        <v>23.323</v>
      </c>
      <c r="S1702" s="25">
        <v>1.57699999999999</v>
      </c>
      <c r="AMG1702"/>
      <c r="AMH1702"/>
      <c r="AMI1702"/>
      <c r="AMJ1702"/>
    </row>
    <row r="1703" spans="1:1024" s="2" customFormat="1" ht="38.25" x14ac:dyDescent="0.25">
      <c r="A1703" s="10" t="s">
        <v>419</v>
      </c>
      <c r="B1703" s="10">
        <v>3873</v>
      </c>
      <c r="C1703" s="10">
        <f>VLOOKUP(B1703,[1]Planilha8!$X$4:$Y$6629,2,0)</f>
        <v>2038517</v>
      </c>
      <c r="D1703" s="12" t="s">
        <v>427</v>
      </c>
      <c r="E1703" s="12" t="str">
        <f>VLOOKUP(B1703,[1]Planilha8!$X$4:$Z$6629,3,0)</f>
        <v>AMBULATÓRO – RECEPÇÃO</v>
      </c>
      <c r="F1703" s="12" t="str">
        <f>VLOOKUP(B1703,[1]Planilha8!$X$4:$AD$6629,7,0)</f>
        <v>REGULAR</v>
      </c>
      <c r="G1703" s="13">
        <v>41102</v>
      </c>
      <c r="H1703" s="14">
        <v>198</v>
      </c>
      <c r="I1703" s="15" t="s">
        <v>22</v>
      </c>
      <c r="J1703" s="56" t="s">
        <v>30</v>
      </c>
      <c r="K1703" s="57">
        <v>71</v>
      </c>
      <c r="L1703" s="65">
        <v>2012001509</v>
      </c>
      <c r="M1703" s="59">
        <v>43465</v>
      </c>
      <c r="N1703" s="60">
        <v>185.46</v>
      </c>
      <c r="O1703" s="61">
        <v>1</v>
      </c>
      <c r="P1703" s="62">
        <v>8.3333333333333301E-2</v>
      </c>
      <c r="Q1703" s="63">
        <v>0</v>
      </c>
      <c r="R1703" s="64">
        <v>185.46</v>
      </c>
      <c r="S1703" s="25">
        <v>12.5400000000001</v>
      </c>
      <c r="AMG1703"/>
      <c r="AMH1703"/>
      <c r="AMI1703"/>
      <c r="AMJ1703"/>
    </row>
    <row r="1704" spans="1:1024" s="2" customFormat="1" ht="38.25" x14ac:dyDescent="0.25">
      <c r="A1704" s="10" t="s">
        <v>419</v>
      </c>
      <c r="B1704" s="10">
        <v>3874</v>
      </c>
      <c r="C1704" s="10">
        <f>VLOOKUP(B1704,[1]Planilha8!$X$4:$Y$6629,2,0)</f>
        <v>2038518</v>
      </c>
      <c r="D1704" s="12" t="s">
        <v>427</v>
      </c>
      <c r="E1704" s="12" t="str">
        <f>VLOOKUP(B1704,[1]Planilha8!$X$4:$Z$6629,3,0)</f>
        <v>GALPÃO ALMOXARIFADO</v>
      </c>
      <c r="F1704" s="12" t="str">
        <f>VLOOKUP(B1704,[1]Planilha8!$X$4:$AD$6629,7,0)</f>
        <v>REGULAR</v>
      </c>
      <c r="G1704" s="13">
        <v>41102</v>
      </c>
      <c r="H1704" s="14">
        <v>198</v>
      </c>
      <c r="I1704" s="15" t="s">
        <v>22</v>
      </c>
      <c r="J1704" s="56" t="s">
        <v>30</v>
      </c>
      <c r="K1704" s="57">
        <v>71</v>
      </c>
      <c r="L1704" s="65">
        <v>2012001509</v>
      </c>
      <c r="M1704" s="59">
        <v>43465</v>
      </c>
      <c r="N1704" s="60">
        <v>185.46</v>
      </c>
      <c r="O1704" s="61">
        <v>1</v>
      </c>
      <c r="P1704" s="62">
        <v>8.3333333333333301E-2</v>
      </c>
      <c r="Q1704" s="63">
        <v>0</v>
      </c>
      <c r="R1704" s="64">
        <v>185.46</v>
      </c>
      <c r="S1704" s="25">
        <v>12.5400000000001</v>
      </c>
      <c r="AMG1704"/>
      <c r="AMH1704"/>
      <c r="AMI1704"/>
      <c r="AMJ1704"/>
    </row>
    <row r="1705" spans="1:1024" s="2" customFormat="1" ht="51" x14ac:dyDescent="0.25">
      <c r="A1705" s="10" t="s">
        <v>419</v>
      </c>
      <c r="B1705" s="10">
        <v>5150</v>
      </c>
      <c r="C1705" s="10">
        <f>VLOOKUP(B1705,[1]Planilha8!$X$4:$Y$6629,2,0)</f>
        <v>2038528</v>
      </c>
      <c r="D1705" s="12" t="s">
        <v>428</v>
      </c>
      <c r="E1705" s="12" t="str">
        <f>VLOOKUP(B1705,[1]Planilha8!$X$4:$Z$6629,3,0)</f>
        <v>ADMINISTRAÇÃO - SEDE - ALMOXARIFADO</v>
      </c>
      <c r="F1705" s="12" t="str">
        <f>VLOOKUP(B1705,[1]Planilha8!$X$4:$AD$6629,7,0)</f>
        <v>RUIM</v>
      </c>
      <c r="G1705" s="13">
        <v>41107</v>
      </c>
      <c r="H1705" s="14">
        <v>740</v>
      </c>
      <c r="I1705" s="15" t="s">
        <v>22</v>
      </c>
      <c r="J1705" s="56" t="s">
        <v>429</v>
      </c>
      <c r="K1705" s="57">
        <v>8560</v>
      </c>
      <c r="L1705" s="58">
        <v>2012001497</v>
      </c>
      <c r="M1705" s="59">
        <v>43465</v>
      </c>
      <c r="N1705" s="60">
        <v>398.05306267806202</v>
      </c>
      <c r="O1705" s="61">
        <v>0.2</v>
      </c>
      <c r="P1705" s="62">
        <v>1.6666666666666701E-2</v>
      </c>
      <c r="Q1705" s="63">
        <v>12.3333333333333</v>
      </c>
      <c r="R1705" s="64">
        <v>410.38639601139499</v>
      </c>
      <c r="S1705" s="25">
        <v>329.61360398860501</v>
      </c>
      <c r="AMG1705"/>
      <c r="AMH1705"/>
      <c r="AMI1705"/>
      <c r="AMJ1705"/>
    </row>
    <row r="1706" spans="1:1024" s="2" customFormat="1" ht="25.5" x14ac:dyDescent="0.25">
      <c r="A1706" s="10" t="s">
        <v>419</v>
      </c>
      <c r="B1706" s="10">
        <v>5151</v>
      </c>
      <c r="C1706" s="10">
        <f>VLOOKUP(B1706,[1]Planilha8!$X$4:$Y$6629,2,0)</f>
        <v>2038531</v>
      </c>
      <c r="D1706" s="12" t="s">
        <v>430</v>
      </c>
      <c r="E1706" s="12" t="str">
        <f>VLOOKUP(B1706,[1]Planilha8!$X$4:$Z$6629,3,0)</f>
        <v>CENTRO CIRÚRGICO</v>
      </c>
      <c r="F1706" s="12" t="str">
        <f>VLOOKUP(B1706,[1]Planilha8!$X$4:$AD$6629,7,0)</f>
        <v>REGULAR</v>
      </c>
      <c r="G1706" s="13">
        <v>41110</v>
      </c>
      <c r="H1706" s="14">
        <v>377</v>
      </c>
      <c r="I1706" s="15" t="s">
        <v>22</v>
      </c>
      <c r="J1706" s="56" t="s">
        <v>47</v>
      </c>
      <c r="K1706" s="57">
        <v>33813</v>
      </c>
      <c r="L1706" s="58">
        <v>2012001673</v>
      </c>
      <c r="M1706" s="59">
        <v>43465</v>
      </c>
      <c r="N1706" s="60">
        <v>202.59050925925899</v>
      </c>
      <c r="O1706" s="61">
        <v>0.2</v>
      </c>
      <c r="P1706" s="62">
        <v>1.6666666666666701E-2</v>
      </c>
      <c r="Q1706" s="63">
        <v>6.2833333333333297</v>
      </c>
      <c r="R1706" s="64">
        <v>208.87384259259301</v>
      </c>
      <c r="S1706" s="25">
        <v>168.12615740740699</v>
      </c>
      <c r="AMG1706"/>
      <c r="AMH1706"/>
      <c r="AMI1706"/>
      <c r="AMJ1706"/>
    </row>
    <row r="1707" spans="1:1024" s="2" customFormat="1" ht="38.25" x14ac:dyDescent="0.25">
      <c r="A1707" s="10" t="s">
        <v>419</v>
      </c>
      <c r="B1707" s="10">
        <v>5152</v>
      </c>
      <c r="C1707" s="10">
        <f>VLOOKUP(B1707,[1]Planilha8!$X$4:$Y$6629,2,0)</f>
        <v>2038532</v>
      </c>
      <c r="D1707" s="12" t="s">
        <v>431</v>
      </c>
      <c r="E1707" s="12" t="str">
        <f>VLOOKUP(B1707,[1]Planilha8!$X$4:$Z$6629,3,0)</f>
        <v>GERÊNCIA DE PESSOAL - HGG</v>
      </c>
      <c r="F1707" s="12" t="str">
        <f>VLOOKUP(B1707,[1]Planilha8!$X$4:$AD$6629,7,0)</f>
        <v>RUIM</v>
      </c>
      <c r="G1707" s="13">
        <v>41110</v>
      </c>
      <c r="H1707" s="14">
        <v>381</v>
      </c>
      <c r="I1707" s="15" t="s">
        <v>22</v>
      </c>
      <c r="J1707" s="56" t="s">
        <v>47</v>
      </c>
      <c r="K1707" s="57">
        <v>33813</v>
      </c>
      <c r="L1707" s="58">
        <v>2012001673</v>
      </c>
      <c r="M1707" s="59">
        <v>43465</v>
      </c>
      <c r="N1707" s="60">
        <v>357.14001068376098</v>
      </c>
      <c r="O1707" s="61">
        <v>1</v>
      </c>
      <c r="P1707" s="62">
        <v>8.3333333333333301E-2</v>
      </c>
      <c r="Q1707" s="63">
        <v>0</v>
      </c>
      <c r="R1707" s="64">
        <v>357.14001068376098</v>
      </c>
      <c r="S1707" s="25">
        <v>23.8599893162394</v>
      </c>
      <c r="AMG1707"/>
      <c r="AMH1707"/>
      <c r="AMI1707"/>
      <c r="AMJ1707"/>
    </row>
    <row r="1708" spans="1:1024" s="2" customFormat="1" ht="89.25" x14ac:dyDescent="0.25">
      <c r="A1708" s="10" t="s">
        <v>419</v>
      </c>
      <c r="B1708" s="10">
        <v>5212</v>
      </c>
      <c r="C1708" s="10">
        <f>VLOOKUP(B1708,[1]Planilha8!$X$4:$Y$6629,2,0)</f>
        <v>2038533</v>
      </c>
      <c r="D1708" s="12" t="s">
        <v>432</v>
      </c>
      <c r="E1708" s="12" t="str">
        <f>VLOOKUP(B1708,[1]Planilha8!$X$4:$Z$6629,3,0)</f>
        <v>HEMODIALISE / DIÁLISE</v>
      </c>
      <c r="F1708" s="12" t="str">
        <f>VLOOKUP(B1708,[1]Planilha8!$X$4:$AD$6629,7,0)</f>
        <v>REGULAR</v>
      </c>
      <c r="G1708" s="13">
        <v>41113</v>
      </c>
      <c r="H1708" s="14">
        <v>1930</v>
      </c>
      <c r="I1708" s="15" t="s">
        <v>22</v>
      </c>
      <c r="J1708" s="56" t="s">
        <v>433</v>
      </c>
      <c r="K1708" s="57" t="s">
        <v>434</v>
      </c>
      <c r="L1708" s="58">
        <v>2012001499</v>
      </c>
      <c r="M1708" s="59">
        <v>43465</v>
      </c>
      <c r="N1708" s="60">
        <v>983.028454415954</v>
      </c>
      <c r="O1708" s="61">
        <v>0.17</v>
      </c>
      <c r="P1708" s="62">
        <v>1.4166666666666701E-2</v>
      </c>
      <c r="Q1708" s="63">
        <v>27.341666666666701</v>
      </c>
      <c r="R1708" s="64">
        <v>1010.37012108262</v>
      </c>
      <c r="S1708" s="25">
        <v>919.62987891737896</v>
      </c>
      <c r="AMG1708"/>
      <c r="AMH1708"/>
      <c r="AMI1708"/>
      <c r="AMJ1708"/>
    </row>
    <row r="1709" spans="1:1024" s="2" customFormat="1" ht="25.5" x14ac:dyDescent="0.25">
      <c r="A1709" s="10" t="s">
        <v>419</v>
      </c>
      <c r="B1709" s="10">
        <v>5213</v>
      </c>
      <c r="C1709" s="10">
        <f>VLOOKUP(B1709,[1]Planilha8!$X$4:$Y$6629,2,0)</f>
        <v>2038534</v>
      </c>
      <c r="D1709" s="12" t="s">
        <v>435</v>
      </c>
      <c r="E1709" s="12" t="str">
        <f>VLOOKUP(B1709,[1]Planilha8!$X$4:$Z$6629,3,0)</f>
        <v>ENGENHARIA CLÍNICA</v>
      </c>
      <c r="F1709" s="12" t="str">
        <f>VLOOKUP(B1709,[1]Planilha8!$X$4:$AD$6629,7,0)</f>
        <v>REGULAR</v>
      </c>
      <c r="G1709" s="13">
        <v>41114</v>
      </c>
      <c r="H1709" s="14">
        <v>51.65</v>
      </c>
      <c r="I1709" s="15" t="s">
        <v>22</v>
      </c>
      <c r="J1709" s="56" t="s">
        <v>436</v>
      </c>
      <c r="K1709" s="57">
        <v>3753</v>
      </c>
      <c r="L1709" s="65">
        <v>2012001716</v>
      </c>
      <c r="M1709" s="59">
        <v>43465</v>
      </c>
      <c r="N1709" s="60">
        <v>50.530916666666698</v>
      </c>
      <c r="O1709" s="61">
        <v>0.5</v>
      </c>
      <c r="P1709" s="62">
        <v>4.1666666666666699E-2</v>
      </c>
      <c r="Q1709" s="63">
        <v>0</v>
      </c>
      <c r="R1709" s="64">
        <v>50.530916666666698</v>
      </c>
      <c r="S1709" s="25">
        <v>1.1190833333333401</v>
      </c>
      <c r="AMG1709"/>
      <c r="AMH1709"/>
      <c r="AMI1709"/>
      <c r="AMJ1709"/>
    </row>
    <row r="1710" spans="1:1024" s="2" customFormat="1" ht="25.5" x14ac:dyDescent="0.25">
      <c r="A1710" s="10" t="s">
        <v>419</v>
      </c>
      <c r="B1710" s="10">
        <v>5214</v>
      </c>
      <c r="C1710" s="10">
        <f>VLOOKUP(B1710,[1]Planilha8!$X$4:$Y$6629,2,0)</f>
        <v>2038535</v>
      </c>
      <c r="D1710" s="12" t="s">
        <v>437</v>
      </c>
      <c r="E1710" s="12" t="str">
        <f>VLOOKUP(B1710,[1]Planilha8!$X$4:$Z$6629,3,0)</f>
        <v>ENGENHARIA CLÍNICA</v>
      </c>
      <c r="F1710" s="12" t="str">
        <f>VLOOKUP(B1710,[1]Planilha8!$X$4:$AD$6629,7,0)</f>
        <v>REGULAR</v>
      </c>
      <c r="G1710" s="13">
        <v>41114</v>
      </c>
      <c r="H1710" s="14">
        <v>89</v>
      </c>
      <c r="I1710" s="15" t="s">
        <v>22</v>
      </c>
      <c r="J1710" s="56" t="s">
        <v>436</v>
      </c>
      <c r="K1710" s="57">
        <v>3753</v>
      </c>
      <c r="L1710" s="65">
        <v>2012001716</v>
      </c>
      <c r="M1710" s="59">
        <v>43465</v>
      </c>
      <c r="N1710" s="60">
        <v>87.071666666666601</v>
      </c>
      <c r="O1710" s="61">
        <v>0.5</v>
      </c>
      <c r="P1710" s="62">
        <v>4.1666666666666699E-2</v>
      </c>
      <c r="Q1710" s="63">
        <v>0</v>
      </c>
      <c r="R1710" s="64">
        <v>87.071666666666601</v>
      </c>
      <c r="S1710" s="25">
        <v>1.9283333333333801</v>
      </c>
      <c r="AMG1710"/>
      <c r="AMH1710"/>
      <c r="AMI1710"/>
      <c r="AMJ1710"/>
    </row>
    <row r="1711" spans="1:1024" s="2" customFormat="1" ht="63.75" x14ac:dyDescent="0.25">
      <c r="A1711" s="10" t="s">
        <v>419</v>
      </c>
      <c r="B1711" s="10">
        <v>5157</v>
      </c>
      <c r="C1711" s="10">
        <f>VLOOKUP(B1711,[1]Planilha8!$X$4:$Y$6629,2,0)</f>
        <v>2038584</v>
      </c>
      <c r="D1711" s="12" t="s">
        <v>438</v>
      </c>
      <c r="E1711" s="12" t="str">
        <f>VLOOKUP(B1711,[1]Planilha8!$X$4:$Z$6629,3,0)</f>
        <v>UNIDADE DE TERAPIA INTENSIVA</v>
      </c>
      <c r="F1711" s="12" t="str">
        <f>VLOOKUP(B1711,[1]Planilha8!$X$4:$AD$6629,7,0)</f>
        <v>REGULAR</v>
      </c>
      <c r="G1711" s="13">
        <v>41122</v>
      </c>
      <c r="H1711" s="14">
        <v>91.14</v>
      </c>
      <c r="I1711" s="15" t="s">
        <v>22</v>
      </c>
      <c r="J1711" s="56" t="s">
        <v>23</v>
      </c>
      <c r="K1711" s="57">
        <v>2721</v>
      </c>
      <c r="L1711" s="65">
        <v>2012001025</v>
      </c>
      <c r="M1711" s="59">
        <v>43465</v>
      </c>
      <c r="N1711" s="60">
        <v>85.367800000000003</v>
      </c>
      <c r="O1711" s="61">
        <v>1</v>
      </c>
      <c r="P1711" s="62">
        <v>8.3333333333333301E-2</v>
      </c>
      <c r="Q1711" s="63">
        <v>0</v>
      </c>
      <c r="R1711" s="64">
        <v>85.367800000000003</v>
      </c>
      <c r="S1711" s="25">
        <v>5.77220000000003</v>
      </c>
      <c r="AMG1711"/>
      <c r="AMH1711"/>
      <c r="AMI1711"/>
      <c r="AMJ1711"/>
    </row>
    <row r="1712" spans="1:1024" s="2" customFormat="1" ht="63.75" x14ac:dyDescent="0.25">
      <c r="A1712" s="10" t="s">
        <v>419</v>
      </c>
      <c r="B1712" s="10">
        <v>5158</v>
      </c>
      <c r="C1712" s="10">
        <f>VLOOKUP(B1712,[1]Planilha8!$X$4:$Y$6629,2,0)</f>
        <v>2038585</v>
      </c>
      <c r="D1712" s="12" t="s">
        <v>438</v>
      </c>
      <c r="E1712" s="12" t="str">
        <f>VLOOKUP(B1712,[1]Planilha8!$X$4:$Z$6629,3,0)</f>
        <v>UNIDADE DE TERAPIA INTENSIVA</v>
      </c>
      <c r="F1712" s="12" t="str">
        <f>VLOOKUP(B1712,[1]Planilha8!$X$4:$AD$6629,7,0)</f>
        <v>REGULAR</v>
      </c>
      <c r="G1712" s="13">
        <v>41122</v>
      </c>
      <c r="H1712" s="14">
        <v>91.14</v>
      </c>
      <c r="I1712" s="15" t="s">
        <v>22</v>
      </c>
      <c r="J1712" s="56" t="s">
        <v>23</v>
      </c>
      <c r="K1712" s="57">
        <v>2721</v>
      </c>
      <c r="L1712" s="65">
        <v>2012001025</v>
      </c>
      <c r="M1712" s="59">
        <v>43465</v>
      </c>
      <c r="N1712" s="60">
        <v>85.367800000000003</v>
      </c>
      <c r="O1712" s="61">
        <v>1</v>
      </c>
      <c r="P1712" s="62">
        <v>8.3333333333333301E-2</v>
      </c>
      <c r="Q1712" s="63">
        <v>0</v>
      </c>
      <c r="R1712" s="64">
        <v>85.367800000000003</v>
      </c>
      <c r="S1712" s="25">
        <v>5.77220000000003</v>
      </c>
      <c r="AMG1712"/>
      <c r="AMH1712"/>
      <c r="AMI1712"/>
      <c r="AMJ1712"/>
    </row>
    <row r="1713" spans="1:1024" s="2" customFormat="1" ht="63.75" x14ac:dyDescent="0.25">
      <c r="A1713" s="10" t="s">
        <v>419</v>
      </c>
      <c r="B1713" s="10">
        <v>5159</v>
      </c>
      <c r="C1713" s="10">
        <f>VLOOKUP(B1713,[1]Planilha8!$X$4:$Y$6629,2,0)</f>
        <v>2038586</v>
      </c>
      <c r="D1713" s="12" t="s">
        <v>438</v>
      </c>
      <c r="E1713" s="12" t="str">
        <f>VLOOKUP(B1713,[1]Planilha8!$X$4:$Z$6629,3,0)</f>
        <v>CLINICA MEDICA</v>
      </c>
      <c r="F1713" s="12" t="str">
        <f>VLOOKUP(B1713,[1]Planilha8!$X$4:$AD$6629,7,0)</f>
        <v>REGULAR</v>
      </c>
      <c r="G1713" s="13">
        <v>41122</v>
      </c>
      <c r="H1713" s="14">
        <v>91.14</v>
      </c>
      <c r="I1713" s="15" t="s">
        <v>22</v>
      </c>
      <c r="J1713" s="56" t="s">
        <v>23</v>
      </c>
      <c r="K1713" s="57">
        <v>2721</v>
      </c>
      <c r="L1713" s="65">
        <v>2012001025</v>
      </c>
      <c r="M1713" s="59">
        <v>43465</v>
      </c>
      <c r="N1713" s="60">
        <v>85.367800000000003</v>
      </c>
      <c r="O1713" s="61">
        <v>1</v>
      </c>
      <c r="P1713" s="62">
        <v>8.3333333333333301E-2</v>
      </c>
      <c r="Q1713" s="63">
        <v>0</v>
      </c>
      <c r="R1713" s="64">
        <v>85.367800000000003</v>
      </c>
      <c r="S1713" s="25">
        <v>5.77220000000003</v>
      </c>
      <c r="AMG1713"/>
      <c r="AMH1713"/>
      <c r="AMI1713"/>
      <c r="AMJ1713"/>
    </row>
    <row r="1714" spans="1:1024" s="2" customFormat="1" ht="63.75" x14ac:dyDescent="0.25">
      <c r="A1714" s="10" t="s">
        <v>419</v>
      </c>
      <c r="B1714" s="10">
        <v>5160</v>
      </c>
      <c r="C1714" s="10">
        <f>VLOOKUP(B1714,[1]Planilha8!$X$4:$Y$6629,2,0)</f>
        <v>2038587</v>
      </c>
      <c r="D1714" s="12" t="s">
        <v>438</v>
      </c>
      <c r="E1714" s="12" t="str">
        <f>VLOOKUP(B1714,[1]Planilha8!$X$4:$Z$6629,3,0)</f>
        <v>GALPÃO ALMOXARIFADO</v>
      </c>
      <c r="F1714" s="12" t="str">
        <f>VLOOKUP(B1714,[1]Planilha8!$X$4:$AD$6629,7,0)</f>
        <v>SUCATA</v>
      </c>
      <c r="G1714" s="13">
        <v>41122</v>
      </c>
      <c r="H1714" s="14">
        <v>91.14</v>
      </c>
      <c r="I1714" s="15" t="s">
        <v>22</v>
      </c>
      <c r="J1714" s="56" t="s">
        <v>23</v>
      </c>
      <c r="K1714" s="57">
        <v>2721</v>
      </c>
      <c r="L1714" s="65">
        <v>2012001025</v>
      </c>
      <c r="M1714" s="59">
        <v>43465</v>
      </c>
      <c r="N1714" s="60">
        <v>85.367800000000003</v>
      </c>
      <c r="O1714" s="61">
        <v>1</v>
      </c>
      <c r="P1714" s="62">
        <v>8.3333333333333301E-2</v>
      </c>
      <c r="Q1714" s="63">
        <v>0</v>
      </c>
      <c r="R1714" s="64">
        <v>85.367800000000003</v>
      </c>
      <c r="S1714" s="25">
        <v>5.77220000000003</v>
      </c>
      <c r="AMG1714"/>
      <c r="AMH1714"/>
      <c r="AMI1714"/>
      <c r="AMJ1714"/>
    </row>
    <row r="1715" spans="1:1024" s="2" customFormat="1" ht="63.75" x14ac:dyDescent="0.25">
      <c r="A1715" s="10" t="s">
        <v>419</v>
      </c>
      <c r="B1715" s="10">
        <v>5161</v>
      </c>
      <c r="C1715" s="10">
        <f>VLOOKUP(B1715,[1]Planilha8!$X$4:$Y$6629,2,0)</f>
        <v>2038588</v>
      </c>
      <c r="D1715" s="12" t="s">
        <v>438</v>
      </c>
      <c r="E1715" s="12" t="str">
        <f>VLOOKUP(B1715,[1]Planilha8!$X$4:$Z$6629,3,0)</f>
        <v>UNIDADE DE TERAPIA INTENSIVA</v>
      </c>
      <c r="F1715" s="12" t="str">
        <f>VLOOKUP(B1715,[1]Planilha8!$X$4:$AD$6629,7,0)</f>
        <v>REGULAR</v>
      </c>
      <c r="G1715" s="13">
        <v>41122</v>
      </c>
      <c r="H1715" s="14">
        <v>91.14</v>
      </c>
      <c r="I1715" s="15" t="s">
        <v>22</v>
      </c>
      <c r="J1715" s="56" t="s">
        <v>23</v>
      </c>
      <c r="K1715" s="57">
        <v>2721</v>
      </c>
      <c r="L1715" s="65">
        <v>2012001025</v>
      </c>
      <c r="M1715" s="59">
        <v>43465</v>
      </c>
      <c r="N1715" s="60">
        <v>85.367800000000003</v>
      </c>
      <c r="O1715" s="61">
        <v>1</v>
      </c>
      <c r="P1715" s="62">
        <v>8.3333333333333301E-2</v>
      </c>
      <c r="Q1715" s="63">
        <v>0</v>
      </c>
      <c r="R1715" s="64">
        <v>85.367800000000003</v>
      </c>
      <c r="S1715" s="25">
        <v>5.77220000000003</v>
      </c>
      <c r="AMG1715"/>
      <c r="AMH1715"/>
      <c r="AMI1715"/>
      <c r="AMJ1715"/>
    </row>
    <row r="1716" spans="1:1024" s="2" customFormat="1" ht="63.75" x14ac:dyDescent="0.25">
      <c r="A1716" s="10" t="s">
        <v>419</v>
      </c>
      <c r="B1716" s="10">
        <v>5162</v>
      </c>
      <c r="C1716" s="10">
        <f>VLOOKUP(B1716,[1]Planilha8!$X$4:$Y$6629,2,0)</f>
        <v>2038589</v>
      </c>
      <c r="D1716" s="12" t="s">
        <v>438</v>
      </c>
      <c r="E1716" s="12" t="str">
        <f>VLOOKUP(B1716,[1]Planilha8!$X$4:$Z$6629,3,0)</f>
        <v>UNIDADE DE TERAPIA INTENSIVA</v>
      </c>
      <c r="F1716" s="12" t="str">
        <f>VLOOKUP(B1716,[1]Planilha8!$X$4:$AD$6629,7,0)</f>
        <v>REGULAR</v>
      </c>
      <c r="G1716" s="13">
        <v>41122</v>
      </c>
      <c r="H1716" s="14">
        <v>91.14</v>
      </c>
      <c r="I1716" s="15" t="s">
        <v>22</v>
      </c>
      <c r="J1716" s="56" t="s">
        <v>23</v>
      </c>
      <c r="K1716" s="57">
        <v>2721</v>
      </c>
      <c r="L1716" s="65">
        <v>2012001025</v>
      </c>
      <c r="M1716" s="59">
        <v>43465</v>
      </c>
      <c r="N1716" s="60">
        <v>85.367800000000003</v>
      </c>
      <c r="O1716" s="61">
        <v>1</v>
      </c>
      <c r="P1716" s="62">
        <v>8.3333333333333301E-2</v>
      </c>
      <c r="Q1716" s="63">
        <v>0</v>
      </c>
      <c r="R1716" s="64">
        <v>85.367800000000003</v>
      </c>
      <c r="S1716" s="25">
        <v>5.77220000000003</v>
      </c>
      <c r="AMG1716"/>
      <c r="AMH1716"/>
      <c r="AMI1716"/>
      <c r="AMJ1716"/>
    </row>
    <row r="1717" spans="1:1024" s="2" customFormat="1" ht="63.75" x14ac:dyDescent="0.25">
      <c r="A1717" s="10" t="s">
        <v>419</v>
      </c>
      <c r="B1717" s="10">
        <v>5163</v>
      </c>
      <c r="C1717" s="10">
        <f>VLOOKUP(B1717,[1]Planilha8!$X$4:$Y$6629,2,0)</f>
        <v>2038590</v>
      </c>
      <c r="D1717" s="12" t="s">
        <v>438</v>
      </c>
      <c r="E1717" s="12" t="str">
        <f>VLOOKUP(B1717,[1]Planilha8!$X$4:$Z$6629,3,0)</f>
        <v>UNIDADE DE TERAPIA INTENSIVA</v>
      </c>
      <c r="F1717" s="12" t="str">
        <f>VLOOKUP(B1717,[1]Planilha8!$X$4:$AD$6629,7,0)</f>
        <v>REGULAR</v>
      </c>
      <c r="G1717" s="13">
        <v>41122</v>
      </c>
      <c r="H1717" s="14">
        <v>91.14</v>
      </c>
      <c r="I1717" s="15" t="s">
        <v>22</v>
      </c>
      <c r="J1717" s="56" t="s">
        <v>23</v>
      </c>
      <c r="K1717" s="57">
        <v>2721</v>
      </c>
      <c r="L1717" s="65">
        <v>2012001025</v>
      </c>
      <c r="M1717" s="59">
        <v>43465</v>
      </c>
      <c r="N1717" s="60">
        <v>85.367800000000003</v>
      </c>
      <c r="O1717" s="61">
        <v>1</v>
      </c>
      <c r="P1717" s="62">
        <v>8.3333333333333301E-2</v>
      </c>
      <c r="Q1717" s="63">
        <v>0</v>
      </c>
      <c r="R1717" s="64">
        <v>85.367800000000003</v>
      </c>
      <c r="S1717" s="25">
        <v>5.77220000000003</v>
      </c>
      <c r="AMG1717"/>
      <c r="AMH1717"/>
      <c r="AMI1717"/>
      <c r="AMJ1717"/>
    </row>
    <row r="1718" spans="1:1024" s="2" customFormat="1" ht="63.75" x14ac:dyDescent="0.25">
      <c r="A1718" s="10" t="s">
        <v>419</v>
      </c>
      <c r="B1718" s="10">
        <v>5164</v>
      </c>
      <c r="C1718" s="10">
        <f>VLOOKUP(B1718,[1]Planilha8!$X$4:$Y$6629,2,0)</f>
        <v>2038591</v>
      </c>
      <c r="D1718" s="12" t="s">
        <v>438</v>
      </c>
      <c r="E1718" s="12" t="str">
        <f>VLOOKUP(B1718,[1]Planilha8!$X$4:$Z$6629,3,0)</f>
        <v>UNIDADE DE TERAPIA INTENSIVA</v>
      </c>
      <c r="F1718" s="12" t="str">
        <f>VLOOKUP(B1718,[1]Planilha8!$X$4:$AD$6629,7,0)</f>
        <v>REGULAR</v>
      </c>
      <c r="G1718" s="13">
        <v>41122</v>
      </c>
      <c r="H1718" s="14">
        <v>91.14</v>
      </c>
      <c r="I1718" s="15" t="s">
        <v>22</v>
      </c>
      <c r="J1718" s="56" t="s">
        <v>23</v>
      </c>
      <c r="K1718" s="57">
        <v>2721</v>
      </c>
      <c r="L1718" s="65">
        <v>2012001025</v>
      </c>
      <c r="M1718" s="59">
        <v>43465</v>
      </c>
      <c r="N1718" s="60">
        <v>85.367800000000003</v>
      </c>
      <c r="O1718" s="61">
        <v>1</v>
      </c>
      <c r="P1718" s="62">
        <v>8.3333333333333301E-2</v>
      </c>
      <c r="Q1718" s="63">
        <v>0</v>
      </c>
      <c r="R1718" s="64">
        <v>85.367800000000003</v>
      </c>
      <c r="S1718" s="25">
        <v>5.77220000000003</v>
      </c>
      <c r="AMG1718"/>
      <c r="AMH1718"/>
      <c r="AMI1718"/>
      <c r="AMJ1718"/>
    </row>
    <row r="1719" spans="1:1024" s="2" customFormat="1" ht="63.75" x14ac:dyDescent="0.25">
      <c r="A1719" s="10" t="s">
        <v>419</v>
      </c>
      <c r="B1719" s="10">
        <v>5165</v>
      </c>
      <c r="C1719" s="10">
        <f>VLOOKUP(B1719,[1]Planilha8!$X$4:$Y$6629,2,0)</f>
        <v>2038592</v>
      </c>
      <c r="D1719" s="12" t="s">
        <v>438</v>
      </c>
      <c r="E1719" s="12" t="str">
        <f>VLOOKUP(B1719,[1]Planilha8!$X$4:$Z$6629,3,0)</f>
        <v>UNIDADE DE TERAPIA INTENSIVA</v>
      </c>
      <c r="F1719" s="12" t="str">
        <f>VLOOKUP(B1719,[1]Planilha8!$X$4:$AD$6629,7,0)</f>
        <v>REGULAR</v>
      </c>
      <c r="G1719" s="13">
        <v>41122</v>
      </c>
      <c r="H1719" s="14">
        <v>91.14</v>
      </c>
      <c r="I1719" s="15" t="s">
        <v>22</v>
      </c>
      <c r="J1719" s="56" t="s">
        <v>23</v>
      </c>
      <c r="K1719" s="57">
        <v>2721</v>
      </c>
      <c r="L1719" s="65">
        <v>2012001025</v>
      </c>
      <c r="M1719" s="59">
        <v>43465</v>
      </c>
      <c r="N1719" s="60">
        <v>85.367800000000003</v>
      </c>
      <c r="O1719" s="61">
        <v>1</v>
      </c>
      <c r="P1719" s="62">
        <v>8.3333333333333301E-2</v>
      </c>
      <c r="Q1719" s="63">
        <v>0</v>
      </c>
      <c r="R1719" s="64">
        <v>85.367800000000003</v>
      </c>
      <c r="S1719" s="25">
        <v>5.77220000000003</v>
      </c>
      <c r="AMG1719"/>
      <c r="AMH1719"/>
      <c r="AMI1719"/>
      <c r="AMJ1719"/>
    </row>
    <row r="1720" spans="1:1024" s="2" customFormat="1" ht="63.75" x14ac:dyDescent="0.25">
      <c r="A1720" s="10" t="s">
        <v>419</v>
      </c>
      <c r="B1720" s="10">
        <v>5166</v>
      </c>
      <c r="C1720" s="10">
        <f>VLOOKUP(B1720,[1]Planilha8!$X$4:$Y$6629,2,0)</f>
        <v>2038593</v>
      </c>
      <c r="D1720" s="12" t="s">
        <v>438</v>
      </c>
      <c r="E1720" s="12" t="str">
        <f>VLOOKUP(B1720,[1]Planilha8!$X$4:$Z$6629,3,0)</f>
        <v>GALPÃO ALMOXARIFADO</v>
      </c>
      <c r="F1720" s="12" t="str">
        <f>VLOOKUP(B1720,[1]Planilha8!$X$4:$AD$6629,7,0)</f>
        <v>SUCATA</v>
      </c>
      <c r="G1720" s="13">
        <v>41122</v>
      </c>
      <c r="H1720" s="14">
        <v>91.14</v>
      </c>
      <c r="I1720" s="15" t="s">
        <v>22</v>
      </c>
      <c r="J1720" s="56" t="s">
        <v>23</v>
      </c>
      <c r="K1720" s="57">
        <v>2721</v>
      </c>
      <c r="L1720" s="65">
        <v>2012001025</v>
      </c>
      <c r="M1720" s="59">
        <v>43465</v>
      </c>
      <c r="N1720" s="60">
        <v>85.367800000000003</v>
      </c>
      <c r="O1720" s="61">
        <v>1</v>
      </c>
      <c r="P1720" s="62">
        <v>8.3333333333333301E-2</v>
      </c>
      <c r="Q1720" s="63">
        <v>0</v>
      </c>
      <c r="R1720" s="64">
        <v>85.367800000000003</v>
      </c>
      <c r="S1720" s="25">
        <v>5.77220000000003</v>
      </c>
      <c r="AMG1720"/>
      <c r="AMH1720"/>
      <c r="AMI1720"/>
      <c r="AMJ1720"/>
    </row>
    <row r="1721" spans="1:1024" s="2" customFormat="1" ht="63.75" x14ac:dyDescent="0.25">
      <c r="A1721" s="10" t="s">
        <v>419</v>
      </c>
      <c r="B1721" s="10">
        <v>5167</v>
      </c>
      <c r="C1721" s="10">
        <f>VLOOKUP(B1721,[1]Planilha8!$X$4:$Y$6629,2,0)</f>
        <v>2038594</v>
      </c>
      <c r="D1721" s="12" t="s">
        <v>438</v>
      </c>
      <c r="E1721" s="12" t="str">
        <f>VLOOKUP(B1721,[1]Planilha8!$X$4:$Z$6629,3,0)</f>
        <v>CENTRO CIRÚRGICO</v>
      </c>
      <c r="F1721" s="12" t="str">
        <f>VLOOKUP(B1721,[1]Planilha8!$X$4:$AD$6629,7,0)</f>
        <v>REGULAR</v>
      </c>
      <c r="G1721" s="13">
        <v>41122</v>
      </c>
      <c r="H1721" s="14">
        <v>91.14</v>
      </c>
      <c r="I1721" s="15" t="s">
        <v>22</v>
      </c>
      <c r="J1721" s="56" t="s">
        <v>23</v>
      </c>
      <c r="K1721" s="57">
        <v>2721</v>
      </c>
      <c r="L1721" s="65">
        <v>2012001025</v>
      </c>
      <c r="M1721" s="59">
        <v>43465</v>
      </c>
      <c r="N1721" s="60">
        <v>85.367800000000003</v>
      </c>
      <c r="O1721" s="61">
        <v>1</v>
      </c>
      <c r="P1721" s="62">
        <v>8.3333333333333301E-2</v>
      </c>
      <c r="Q1721" s="63">
        <v>0</v>
      </c>
      <c r="R1721" s="64">
        <v>85.367800000000003</v>
      </c>
      <c r="S1721" s="25">
        <v>5.77220000000003</v>
      </c>
      <c r="AMG1721"/>
      <c r="AMH1721"/>
      <c r="AMI1721"/>
      <c r="AMJ1721"/>
    </row>
    <row r="1722" spans="1:1024" s="2" customFormat="1" ht="63.75" x14ac:dyDescent="0.25">
      <c r="A1722" s="10" t="s">
        <v>419</v>
      </c>
      <c r="B1722" s="10">
        <v>5168</v>
      </c>
      <c r="C1722" s="10">
        <f>VLOOKUP(B1722,[1]Planilha8!$X$4:$Y$6629,2,0)</f>
        <v>2038595</v>
      </c>
      <c r="D1722" s="12" t="s">
        <v>438</v>
      </c>
      <c r="E1722" s="12" t="str">
        <f>VLOOKUP(B1722,[1]Planilha8!$X$4:$Z$6629,3,0)</f>
        <v>CENTRO CIRÚRGICO</v>
      </c>
      <c r="F1722" s="12" t="str">
        <f>VLOOKUP(B1722,[1]Planilha8!$X$4:$AD$6629,7,0)</f>
        <v>REGULAR</v>
      </c>
      <c r="G1722" s="13">
        <v>41122</v>
      </c>
      <c r="H1722" s="14">
        <v>91.14</v>
      </c>
      <c r="I1722" s="15" t="s">
        <v>22</v>
      </c>
      <c r="J1722" s="56" t="s">
        <v>23</v>
      </c>
      <c r="K1722" s="57">
        <v>2721</v>
      </c>
      <c r="L1722" s="65">
        <v>2012001025</v>
      </c>
      <c r="M1722" s="59">
        <v>43465</v>
      </c>
      <c r="N1722" s="60">
        <v>85.367800000000003</v>
      </c>
      <c r="O1722" s="61">
        <v>1</v>
      </c>
      <c r="P1722" s="62">
        <v>8.3333333333333301E-2</v>
      </c>
      <c r="Q1722" s="63">
        <v>0</v>
      </c>
      <c r="R1722" s="64">
        <v>85.367800000000003</v>
      </c>
      <c r="S1722" s="25">
        <v>5.77220000000003</v>
      </c>
      <c r="AMG1722"/>
      <c r="AMH1722"/>
      <c r="AMI1722"/>
      <c r="AMJ1722"/>
    </row>
    <row r="1723" spans="1:1024" s="2" customFormat="1" ht="63.75" x14ac:dyDescent="0.25">
      <c r="A1723" s="10" t="s">
        <v>419</v>
      </c>
      <c r="B1723" s="10">
        <v>5169</v>
      </c>
      <c r="C1723" s="10">
        <f>VLOOKUP(B1723,[1]Planilha8!$X$4:$Y$6629,2,0)</f>
        <v>2038596</v>
      </c>
      <c r="D1723" s="12" t="s">
        <v>438</v>
      </c>
      <c r="E1723" s="12" t="str">
        <f>VLOOKUP(B1723,[1]Planilha8!$X$4:$Z$6629,3,0)</f>
        <v>GALPÃO ALMOXARIFADO</v>
      </c>
      <c r="F1723" s="12" t="str">
        <f>VLOOKUP(B1723,[1]Planilha8!$X$4:$AD$6629,7,0)</f>
        <v>SUCATA</v>
      </c>
      <c r="G1723" s="13">
        <v>41122</v>
      </c>
      <c r="H1723" s="14">
        <v>91.14</v>
      </c>
      <c r="I1723" s="15" t="s">
        <v>22</v>
      </c>
      <c r="J1723" s="56" t="s">
        <v>23</v>
      </c>
      <c r="K1723" s="57">
        <v>2721</v>
      </c>
      <c r="L1723" s="65">
        <v>2012001025</v>
      </c>
      <c r="M1723" s="59">
        <v>43465</v>
      </c>
      <c r="N1723" s="60">
        <v>85.367800000000003</v>
      </c>
      <c r="O1723" s="61">
        <v>1</v>
      </c>
      <c r="P1723" s="62">
        <v>8.3333333333333301E-2</v>
      </c>
      <c r="Q1723" s="63">
        <v>0</v>
      </c>
      <c r="R1723" s="64">
        <v>85.367800000000003</v>
      </c>
      <c r="S1723" s="25">
        <v>5.77220000000003</v>
      </c>
      <c r="AMG1723"/>
      <c r="AMH1723"/>
      <c r="AMI1723"/>
      <c r="AMJ1723"/>
    </row>
    <row r="1724" spans="1:1024" s="2" customFormat="1" ht="63.75" x14ac:dyDescent="0.25">
      <c r="A1724" s="10" t="s">
        <v>419</v>
      </c>
      <c r="B1724" s="10">
        <v>5170</v>
      </c>
      <c r="C1724" s="10">
        <f>VLOOKUP(B1724,[1]Planilha8!$X$4:$Y$6629,2,0)</f>
        <v>2038597</v>
      </c>
      <c r="D1724" s="12" t="s">
        <v>438</v>
      </c>
      <c r="E1724" s="12" t="str">
        <f>VLOOKUP(B1724,[1]Planilha8!$X$4:$Z$6629,3,0)</f>
        <v>CENTRO CIRÚRGICO</v>
      </c>
      <c r="F1724" s="12" t="str">
        <f>VLOOKUP(B1724,[1]Planilha8!$X$4:$AD$6629,7,0)</f>
        <v>REGULAR</v>
      </c>
      <c r="G1724" s="13">
        <v>41122</v>
      </c>
      <c r="H1724" s="14">
        <v>91.14</v>
      </c>
      <c r="I1724" s="15" t="s">
        <v>22</v>
      </c>
      <c r="J1724" s="56" t="s">
        <v>23</v>
      </c>
      <c r="K1724" s="57">
        <v>2721</v>
      </c>
      <c r="L1724" s="65">
        <v>2012001025</v>
      </c>
      <c r="M1724" s="59">
        <v>43465</v>
      </c>
      <c r="N1724" s="60">
        <v>85.367800000000003</v>
      </c>
      <c r="O1724" s="61">
        <v>1</v>
      </c>
      <c r="P1724" s="62">
        <v>8.3333333333333301E-2</v>
      </c>
      <c r="Q1724" s="63">
        <v>0</v>
      </c>
      <c r="R1724" s="64">
        <v>85.367800000000003</v>
      </c>
      <c r="S1724" s="25">
        <v>5.77220000000003</v>
      </c>
      <c r="AMG1724"/>
      <c r="AMH1724"/>
      <c r="AMI1724"/>
      <c r="AMJ1724"/>
    </row>
    <row r="1725" spans="1:1024" s="2" customFormat="1" ht="63.75" x14ac:dyDescent="0.25">
      <c r="A1725" s="10" t="s">
        <v>419</v>
      </c>
      <c r="B1725" s="10">
        <v>5171</v>
      </c>
      <c r="C1725" s="10">
        <f>VLOOKUP(B1725,[1]Planilha8!$X$4:$Y$6629,2,0)</f>
        <v>2038598</v>
      </c>
      <c r="D1725" s="12" t="s">
        <v>438</v>
      </c>
      <c r="E1725" s="12" t="str">
        <f>VLOOKUP(B1725,[1]Planilha8!$X$4:$Z$6629,3,0)</f>
        <v>CENTRO CIRÚRGICO</v>
      </c>
      <c r="F1725" s="12" t="str">
        <f>VLOOKUP(B1725,[1]Planilha8!$X$4:$AD$6629,7,0)</f>
        <v>REGULAR</v>
      </c>
      <c r="G1725" s="13">
        <v>41122</v>
      </c>
      <c r="H1725" s="14">
        <v>91.14</v>
      </c>
      <c r="I1725" s="15" t="s">
        <v>22</v>
      </c>
      <c r="J1725" s="56" t="s">
        <v>23</v>
      </c>
      <c r="K1725" s="57">
        <v>2721</v>
      </c>
      <c r="L1725" s="65">
        <v>2012001025</v>
      </c>
      <c r="M1725" s="59">
        <v>43465</v>
      </c>
      <c r="N1725" s="60">
        <v>85.367800000000003</v>
      </c>
      <c r="O1725" s="61">
        <v>1</v>
      </c>
      <c r="P1725" s="62">
        <v>8.3333333333333301E-2</v>
      </c>
      <c r="Q1725" s="63">
        <v>0</v>
      </c>
      <c r="R1725" s="64">
        <v>85.367800000000003</v>
      </c>
      <c r="S1725" s="25">
        <v>5.77220000000003</v>
      </c>
      <c r="AMG1725"/>
      <c r="AMH1725"/>
      <c r="AMI1725"/>
      <c r="AMJ1725"/>
    </row>
    <row r="1726" spans="1:1024" s="2" customFormat="1" ht="63.75" x14ac:dyDescent="0.25">
      <c r="A1726" s="10" t="s">
        <v>419</v>
      </c>
      <c r="B1726" s="10">
        <v>5172</v>
      </c>
      <c r="C1726" s="10">
        <f>VLOOKUP(B1726,[1]Planilha8!$X$4:$Y$6629,2,0)</f>
        <v>2038599</v>
      </c>
      <c r="D1726" s="12" t="s">
        <v>438</v>
      </c>
      <c r="E1726" s="12" t="str">
        <f>VLOOKUP(B1726,[1]Planilha8!$X$4:$Z$6629,3,0)</f>
        <v>SALA DE TRIAGEM MÉRICA – CHI</v>
      </c>
      <c r="F1726" s="12" t="str">
        <f>VLOOKUP(B1726,[1]Planilha8!$X$4:$AD$6629,7,0)</f>
        <v>REGULAR</v>
      </c>
      <c r="G1726" s="13">
        <v>41122</v>
      </c>
      <c r="H1726" s="14">
        <v>91.14</v>
      </c>
      <c r="I1726" s="15" t="s">
        <v>22</v>
      </c>
      <c r="J1726" s="56" t="s">
        <v>23</v>
      </c>
      <c r="K1726" s="57">
        <v>2721</v>
      </c>
      <c r="L1726" s="65">
        <v>2012001025</v>
      </c>
      <c r="M1726" s="59">
        <v>43465</v>
      </c>
      <c r="N1726" s="60">
        <v>85.367800000000003</v>
      </c>
      <c r="O1726" s="61">
        <v>1</v>
      </c>
      <c r="P1726" s="62">
        <v>8.3333333333333301E-2</v>
      </c>
      <c r="Q1726" s="63">
        <v>0</v>
      </c>
      <c r="R1726" s="64">
        <v>85.367800000000003</v>
      </c>
      <c r="S1726" s="25">
        <v>5.77220000000003</v>
      </c>
      <c r="AMG1726"/>
      <c r="AMH1726"/>
      <c r="AMI1726"/>
      <c r="AMJ1726"/>
    </row>
    <row r="1727" spans="1:1024" s="2" customFormat="1" ht="63.75" x14ac:dyDescent="0.25">
      <c r="A1727" s="10" t="s">
        <v>419</v>
      </c>
      <c r="B1727" s="10">
        <v>5173</v>
      </c>
      <c r="C1727" s="10">
        <f>VLOOKUP(B1727,[1]Planilha8!$X$4:$Y$6629,2,0)</f>
        <v>2038600</v>
      </c>
      <c r="D1727" s="12" t="s">
        <v>438</v>
      </c>
      <c r="E1727" s="12" t="str">
        <f>VLOOKUP(B1727,[1]Planilha8!$X$4:$Z$6629,3,0)</f>
        <v>CENTRO CIRÚRGICO</v>
      </c>
      <c r="F1727" s="12" t="str">
        <f>VLOOKUP(B1727,[1]Planilha8!$X$4:$AD$6629,7,0)</f>
        <v>REGULAR</v>
      </c>
      <c r="G1727" s="13">
        <v>41122</v>
      </c>
      <c r="H1727" s="14">
        <v>91.14</v>
      </c>
      <c r="I1727" s="15" t="s">
        <v>22</v>
      </c>
      <c r="J1727" s="56" t="s">
        <v>23</v>
      </c>
      <c r="K1727" s="57">
        <v>2721</v>
      </c>
      <c r="L1727" s="65">
        <v>2012001025</v>
      </c>
      <c r="M1727" s="59">
        <v>43465</v>
      </c>
      <c r="N1727" s="60">
        <v>85.367800000000003</v>
      </c>
      <c r="O1727" s="61">
        <v>1</v>
      </c>
      <c r="P1727" s="62">
        <v>8.3333333333333301E-2</v>
      </c>
      <c r="Q1727" s="63">
        <v>0</v>
      </c>
      <c r="R1727" s="64">
        <v>85.367800000000003</v>
      </c>
      <c r="S1727" s="25">
        <v>5.77220000000003</v>
      </c>
      <c r="AMG1727"/>
      <c r="AMH1727"/>
      <c r="AMI1727"/>
      <c r="AMJ1727"/>
    </row>
    <row r="1728" spans="1:1024" s="2" customFormat="1" ht="63.75" x14ac:dyDescent="0.25">
      <c r="A1728" s="10" t="s">
        <v>419</v>
      </c>
      <c r="B1728" s="10">
        <v>5174</v>
      </c>
      <c r="C1728" s="10">
        <f>VLOOKUP(B1728,[1]Planilha8!$X$4:$Y$6629,2,0)</f>
        <v>2038601</v>
      </c>
      <c r="D1728" s="12" t="s">
        <v>438</v>
      </c>
      <c r="E1728" s="12" t="str">
        <f>VLOOKUP(B1728,[1]Planilha8!$X$4:$Z$6629,3,0)</f>
        <v>GALPÃO ALMOXARIFADO</v>
      </c>
      <c r="F1728" s="12" t="str">
        <f>VLOOKUP(B1728,[1]Planilha8!$X$4:$AD$6629,7,0)</f>
        <v>SUCATA</v>
      </c>
      <c r="G1728" s="13">
        <v>41122</v>
      </c>
      <c r="H1728" s="14">
        <v>91.14</v>
      </c>
      <c r="I1728" s="15" t="s">
        <v>22</v>
      </c>
      <c r="J1728" s="56" t="s">
        <v>23</v>
      </c>
      <c r="K1728" s="57">
        <v>2721</v>
      </c>
      <c r="L1728" s="65">
        <v>2012001025</v>
      </c>
      <c r="M1728" s="59">
        <v>43465</v>
      </c>
      <c r="N1728" s="60">
        <v>85.367800000000003</v>
      </c>
      <c r="O1728" s="61">
        <v>1</v>
      </c>
      <c r="P1728" s="62">
        <v>8.3333333333333301E-2</v>
      </c>
      <c r="Q1728" s="63">
        <v>0</v>
      </c>
      <c r="R1728" s="64">
        <v>85.367800000000003</v>
      </c>
      <c r="S1728" s="25">
        <v>5.77220000000003</v>
      </c>
      <c r="AMG1728"/>
      <c r="AMH1728"/>
      <c r="AMI1728"/>
      <c r="AMJ1728"/>
    </row>
    <row r="1729" spans="1:1024" s="2" customFormat="1" ht="63.75" x14ac:dyDescent="0.25">
      <c r="A1729" s="10" t="s">
        <v>419</v>
      </c>
      <c r="B1729" s="10">
        <v>5175</v>
      </c>
      <c r="C1729" s="10">
        <f>VLOOKUP(B1729,[1]Planilha8!$X$4:$Y$6629,2,0)</f>
        <v>2038602</v>
      </c>
      <c r="D1729" s="12" t="s">
        <v>438</v>
      </c>
      <c r="E1729" s="12" t="str">
        <f>VLOOKUP(B1729,[1]Planilha8!$X$4:$Z$6629,3,0)</f>
        <v>GALPÃO ALMOXARIFADO</v>
      </c>
      <c r="F1729" s="12" t="str">
        <f>VLOOKUP(B1729,[1]Planilha8!$X$4:$AD$6629,7,0)</f>
        <v>SUCATA</v>
      </c>
      <c r="G1729" s="13">
        <v>41122</v>
      </c>
      <c r="H1729" s="14">
        <v>91.14</v>
      </c>
      <c r="I1729" s="15" t="s">
        <v>22</v>
      </c>
      <c r="J1729" s="56" t="s">
        <v>23</v>
      </c>
      <c r="K1729" s="57">
        <v>2721</v>
      </c>
      <c r="L1729" s="65">
        <v>2012001025</v>
      </c>
      <c r="M1729" s="59">
        <v>43465</v>
      </c>
      <c r="N1729" s="60">
        <v>85.367800000000003</v>
      </c>
      <c r="O1729" s="61">
        <v>1</v>
      </c>
      <c r="P1729" s="62">
        <v>8.3333333333333301E-2</v>
      </c>
      <c r="Q1729" s="63">
        <v>0</v>
      </c>
      <c r="R1729" s="64">
        <v>85.367800000000003</v>
      </c>
      <c r="S1729" s="25">
        <v>5.77220000000003</v>
      </c>
      <c r="AMG1729"/>
      <c r="AMH1729"/>
      <c r="AMI1729"/>
      <c r="AMJ1729"/>
    </row>
    <row r="1730" spans="1:1024" s="2" customFormat="1" ht="63.75" x14ac:dyDescent="0.25">
      <c r="A1730" s="10" t="s">
        <v>419</v>
      </c>
      <c r="B1730" s="10">
        <v>5176</v>
      </c>
      <c r="C1730" s="10">
        <f>VLOOKUP(B1730,[1]Planilha8!$X$4:$Y$6629,2,0)</f>
        <v>2038603</v>
      </c>
      <c r="D1730" s="12" t="s">
        <v>438</v>
      </c>
      <c r="E1730" s="12" t="str">
        <f>VLOOKUP(B1730,[1]Planilha8!$X$4:$Z$6629,3,0)</f>
        <v>CENTRO CIRÚRGICO</v>
      </c>
      <c r="F1730" s="12" t="str">
        <f>VLOOKUP(B1730,[1]Planilha8!$X$4:$AD$6629,7,0)</f>
        <v>REGULAR</v>
      </c>
      <c r="G1730" s="13">
        <v>41122</v>
      </c>
      <c r="H1730" s="14">
        <v>91.14</v>
      </c>
      <c r="I1730" s="15" t="s">
        <v>22</v>
      </c>
      <c r="J1730" s="56" t="s">
        <v>23</v>
      </c>
      <c r="K1730" s="57">
        <v>2721</v>
      </c>
      <c r="L1730" s="65">
        <v>2012001025</v>
      </c>
      <c r="M1730" s="59">
        <v>43465</v>
      </c>
      <c r="N1730" s="60">
        <v>85.367800000000003</v>
      </c>
      <c r="O1730" s="61">
        <v>1</v>
      </c>
      <c r="P1730" s="62">
        <v>8.3333333333333301E-2</v>
      </c>
      <c r="Q1730" s="63">
        <v>0</v>
      </c>
      <c r="R1730" s="64">
        <v>85.367800000000003</v>
      </c>
      <c r="S1730" s="25">
        <v>5.77220000000003</v>
      </c>
      <c r="AMG1730"/>
      <c r="AMH1730"/>
      <c r="AMI1730"/>
      <c r="AMJ1730"/>
    </row>
    <row r="1731" spans="1:1024" s="2" customFormat="1" ht="63.75" x14ac:dyDescent="0.25">
      <c r="A1731" s="10" t="s">
        <v>419</v>
      </c>
      <c r="B1731" s="10">
        <v>5177</v>
      </c>
      <c r="C1731" s="10">
        <f>VLOOKUP(B1731,[1]Planilha8!$X$4:$Y$6629,2,0)</f>
        <v>2038604</v>
      </c>
      <c r="D1731" s="12" t="s">
        <v>438</v>
      </c>
      <c r="E1731" s="12" t="str">
        <f>VLOOKUP(B1731,[1]Planilha8!$X$4:$Z$6629,3,0)</f>
        <v>GALPÃO ALMOXARIFADO</v>
      </c>
      <c r="F1731" s="12" t="str">
        <f>VLOOKUP(B1731,[1]Planilha8!$X$4:$AD$6629,7,0)</f>
        <v>SUCATA</v>
      </c>
      <c r="G1731" s="13">
        <v>41122</v>
      </c>
      <c r="H1731" s="14">
        <v>91.14</v>
      </c>
      <c r="I1731" s="15" t="s">
        <v>22</v>
      </c>
      <c r="J1731" s="56" t="s">
        <v>23</v>
      </c>
      <c r="K1731" s="57">
        <v>2721</v>
      </c>
      <c r="L1731" s="65">
        <v>2012001025</v>
      </c>
      <c r="M1731" s="59">
        <v>43465</v>
      </c>
      <c r="N1731" s="60">
        <v>85.367800000000003</v>
      </c>
      <c r="O1731" s="61">
        <v>1</v>
      </c>
      <c r="P1731" s="62">
        <v>8.3333333333333301E-2</v>
      </c>
      <c r="Q1731" s="63">
        <v>0</v>
      </c>
      <c r="R1731" s="64">
        <v>85.367800000000003</v>
      </c>
      <c r="S1731" s="25">
        <v>5.77220000000003</v>
      </c>
      <c r="AMG1731"/>
      <c r="AMH1731"/>
      <c r="AMI1731"/>
      <c r="AMJ1731"/>
    </row>
    <row r="1732" spans="1:1024" s="2" customFormat="1" ht="63.75" x14ac:dyDescent="0.25">
      <c r="A1732" s="10" t="s">
        <v>419</v>
      </c>
      <c r="B1732" s="10">
        <v>5178</v>
      </c>
      <c r="C1732" s="10">
        <f>VLOOKUP(B1732,[1]Planilha8!$X$4:$Y$6629,2,0)</f>
        <v>2038605</v>
      </c>
      <c r="D1732" s="12" t="s">
        <v>438</v>
      </c>
      <c r="E1732" s="12" t="str">
        <f>VLOOKUP(B1732,[1]Planilha8!$X$4:$Z$6629,3,0)</f>
        <v>GALPÃO ALMOXARIFADO</v>
      </c>
      <c r="F1732" s="12" t="str">
        <f>VLOOKUP(B1732,[1]Planilha8!$X$4:$AD$6629,7,0)</f>
        <v>SUCATA</v>
      </c>
      <c r="G1732" s="13">
        <v>41122</v>
      </c>
      <c r="H1732" s="14">
        <v>91.14</v>
      </c>
      <c r="I1732" s="15" t="s">
        <v>22</v>
      </c>
      <c r="J1732" s="56" t="s">
        <v>23</v>
      </c>
      <c r="K1732" s="57">
        <v>2721</v>
      </c>
      <c r="L1732" s="65">
        <v>2012001025</v>
      </c>
      <c r="M1732" s="59">
        <v>43465</v>
      </c>
      <c r="N1732" s="60">
        <v>85.367800000000003</v>
      </c>
      <c r="O1732" s="61">
        <v>1</v>
      </c>
      <c r="P1732" s="62">
        <v>8.3333333333333301E-2</v>
      </c>
      <c r="Q1732" s="63">
        <v>0</v>
      </c>
      <c r="R1732" s="64">
        <v>85.367800000000003</v>
      </c>
      <c r="S1732" s="25">
        <v>5.77220000000003</v>
      </c>
      <c r="AMG1732"/>
      <c r="AMH1732"/>
      <c r="AMI1732"/>
      <c r="AMJ1732"/>
    </row>
    <row r="1733" spans="1:1024" s="2" customFormat="1" ht="63.75" x14ac:dyDescent="0.25">
      <c r="A1733" s="10" t="s">
        <v>419</v>
      </c>
      <c r="B1733" s="10">
        <v>5183</v>
      </c>
      <c r="C1733" s="10">
        <f>VLOOKUP(B1733,[1]Planilha8!$X$4:$Y$6629,2,0)</f>
        <v>2038606</v>
      </c>
      <c r="D1733" s="12" t="s">
        <v>439</v>
      </c>
      <c r="E1733" s="12" t="str">
        <f>VLOOKUP(B1733,[1]Planilha8!$X$4:$Z$6629,3,0)</f>
        <v>FARMÁCIA</v>
      </c>
      <c r="F1733" s="12" t="str">
        <f>VLOOKUP(B1733,[1]Planilha8!$X$4:$AD$6629,7,0)</f>
        <v>BOM</v>
      </c>
      <c r="G1733" s="13">
        <v>41123</v>
      </c>
      <c r="H1733" s="14">
        <v>730</v>
      </c>
      <c r="I1733" s="15" t="s">
        <v>22</v>
      </c>
      <c r="J1733" s="56" t="s">
        <v>436</v>
      </c>
      <c r="K1733" s="57">
        <v>3718</v>
      </c>
      <c r="L1733" s="58">
        <v>2012000708</v>
      </c>
      <c r="M1733" s="59">
        <v>43465</v>
      </c>
      <c r="N1733" s="60">
        <v>370.594586894587</v>
      </c>
      <c r="O1733" s="61">
        <v>0.17</v>
      </c>
      <c r="P1733" s="62">
        <v>1.4166666666666701E-2</v>
      </c>
      <c r="Q1733" s="63">
        <v>10.341666666666701</v>
      </c>
      <c r="R1733" s="64">
        <v>380.93625356125398</v>
      </c>
      <c r="S1733" s="25">
        <v>349.06374643874602</v>
      </c>
      <c r="AMG1733"/>
      <c r="AMH1733"/>
      <c r="AMI1733"/>
      <c r="AMJ1733"/>
    </row>
    <row r="1734" spans="1:1024" s="2" customFormat="1" ht="63.75" x14ac:dyDescent="0.25">
      <c r="A1734" s="10" t="s">
        <v>419</v>
      </c>
      <c r="B1734" s="10">
        <v>5184</v>
      </c>
      <c r="C1734" s="10">
        <f>VLOOKUP(B1734,[1]Planilha8!$X$4:$Y$6629,2,0)</f>
        <v>2038607</v>
      </c>
      <c r="D1734" s="12" t="s">
        <v>439</v>
      </c>
      <c r="E1734" s="12" t="str">
        <f>VLOOKUP(B1734,[1]Planilha8!$X$4:$Z$6629,3,0)</f>
        <v>ALMOXARIFADO</v>
      </c>
      <c r="F1734" s="12" t="str">
        <f>VLOOKUP(B1734,[1]Planilha8!$X$4:$AD$6629,7,0)</f>
        <v>BOM</v>
      </c>
      <c r="G1734" s="13">
        <v>41123</v>
      </c>
      <c r="H1734" s="14">
        <v>730</v>
      </c>
      <c r="I1734" s="15" t="s">
        <v>22</v>
      </c>
      <c r="J1734" s="56" t="s">
        <v>436</v>
      </c>
      <c r="K1734" s="57">
        <v>3718</v>
      </c>
      <c r="L1734" s="58">
        <v>2012000708</v>
      </c>
      <c r="M1734" s="59">
        <v>43465</v>
      </c>
      <c r="N1734" s="60">
        <v>370.594586894587</v>
      </c>
      <c r="O1734" s="61">
        <v>0.17</v>
      </c>
      <c r="P1734" s="62">
        <v>1.4166666666666701E-2</v>
      </c>
      <c r="Q1734" s="63">
        <v>10.341666666666701</v>
      </c>
      <c r="R1734" s="64">
        <v>380.93625356125398</v>
      </c>
      <c r="S1734" s="25">
        <v>349.06374643874602</v>
      </c>
      <c r="AMG1734"/>
      <c r="AMH1734"/>
      <c r="AMI1734"/>
      <c r="AMJ1734"/>
    </row>
    <row r="1735" spans="1:1024" s="2" customFormat="1" ht="127.5" x14ac:dyDescent="0.25">
      <c r="A1735" s="10" t="s">
        <v>419</v>
      </c>
      <c r="B1735" s="10" t="s">
        <v>440</v>
      </c>
      <c r="C1735" s="10">
        <f>VLOOKUP(B1735,[1]Planilha8!$X$4:$Y$6629,2,0)</f>
        <v>2038622</v>
      </c>
      <c r="D1735" s="12" t="s">
        <v>441</v>
      </c>
      <c r="E1735" s="12" t="str">
        <f>VLOOKUP(B1735,[1]Planilha8!$X$4:$Z$6629,3,0)</f>
        <v>ASTEC</v>
      </c>
      <c r="F1735" s="12" t="str">
        <f>VLOOKUP(B1735,[1]Planilha8!$X$4:$AD$6629,7,0)</f>
        <v>BOM</v>
      </c>
      <c r="G1735" s="13">
        <v>41123</v>
      </c>
      <c r="H1735" s="14">
        <v>14400</v>
      </c>
      <c r="I1735" s="15" t="s">
        <v>22</v>
      </c>
      <c r="J1735" s="56" t="s">
        <v>86</v>
      </c>
      <c r="K1735" s="57">
        <v>2755</v>
      </c>
      <c r="L1735" s="58">
        <v>2012000647</v>
      </c>
      <c r="M1735" s="59">
        <v>43465</v>
      </c>
      <c r="N1735" s="60">
        <v>6386.35897435897</v>
      </c>
      <c r="O1735" s="61">
        <v>0.1</v>
      </c>
      <c r="P1735" s="62">
        <v>8.3333333333333297E-3</v>
      </c>
      <c r="Q1735" s="63">
        <v>120</v>
      </c>
      <c r="R1735" s="64">
        <v>6506.35897435897</v>
      </c>
      <c r="S1735" s="25">
        <v>7893.64102564103</v>
      </c>
      <c r="AMG1735"/>
      <c r="AMH1735"/>
      <c r="AMI1735"/>
      <c r="AMJ1735"/>
    </row>
    <row r="1736" spans="1:1024" s="2" customFormat="1" ht="38.25" x14ac:dyDescent="0.25">
      <c r="A1736" s="10" t="s">
        <v>419</v>
      </c>
      <c r="B1736" s="10">
        <v>5269</v>
      </c>
      <c r="C1736" s="10">
        <f>VLOOKUP(B1736,[1]Planilha8!$X$4:$Y$6629,2,0)</f>
        <v>2038643</v>
      </c>
      <c r="D1736" s="12" t="s">
        <v>442</v>
      </c>
      <c r="E1736" s="12" t="str">
        <f>VLOOKUP(B1736,[1]Planilha8!$X$4:$Z$6629,3,0)</f>
        <v>ADMINISTRAÇÃO - SEDE - ASCOM</v>
      </c>
      <c r="F1736" s="12" t="str">
        <f>VLOOKUP(B1736,[1]Planilha8!$X$4:$AD$6629,7,0)</f>
        <v>BOM</v>
      </c>
      <c r="G1736" s="13">
        <v>41129</v>
      </c>
      <c r="H1736" s="14">
        <v>348</v>
      </c>
      <c r="I1736" s="15" t="s">
        <v>22</v>
      </c>
      <c r="J1736" s="56" t="s">
        <v>443</v>
      </c>
      <c r="K1736" s="57">
        <v>49035</v>
      </c>
      <c r="L1736" s="58">
        <v>2012001576</v>
      </c>
      <c r="M1736" s="59">
        <v>43465</v>
      </c>
      <c r="N1736" s="60">
        <v>281.56521367521401</v>
      </c>
      <c r="O1736" s="61">
        <v>0.5</v>
      </c>
      <c r="P1736" s="62">
        <v>4.1666666666666699E-2</v>
      </c>
      <c r="Q1736" s="63">
        <v>14.5</v>
      </c>
      <c r="R1736" s="64">
        <v>296.06521367521401</v>
      </c>
      <c r="S1736" s="25">
        <v>51.934786324786202</v>
      </c>
      <c r="AMG1736"/>
      <c r="AMH1736"/>
      <c r="AMI1736"/>
      <c r="AMJ1736"/>
    </row>
    <row r="1737" spans="1:1024" s="2" customFormat="1" ht="63.75" x14ac:dyDescent="0.25">
      <c r="A1737" s="10" t="s">
        <v>419</v>
      </c>
      <c r="B1737" s="10">
        <v>5284</v>
      </c>
      <c r="C1737" s="10">
        <f>VLOOKUP(B1737,[1]Planilha8!$X$4:$Y$6629,2,0)</f>
        <v>2038649</v>
      </c>
      <c r="D1737" s="12" t="s">
        <v>444</v>
      </c>
      <c r="E1737" s="12" t="str">
        <f>VLOOKUP(B1737,[1]Planilha8!$X$4:$Z$6629,3,0)</f>
        <v>ASTEC</v>
      </c>
      <c r="F1737" s="12" t="str">
        <f>VLOOKUP(B1737,[1]Planilha8!$X$4:$AD$6629,7,0)</f>
        <v>REGULAR</v>
      </c>
      <c r="G1737" s="13">
        <v>41138</v>
      </c>
      <c r="H1737" s="14">
        <v>700</v>
      </c>
      <c r="I1737" s="15" t="s">
        <v>22</v>
      </c>
      <c r="J1737" s="56" t="s">
        <v>445</v>
      </c>
      <c r="K1737" s="57">
        <v>210059</v>
      </c>
      <c r="L1737" s="58">
        <v>2012000657</v>
      </c>
      <c r="M1737" s="59">
        <v>43465</v>
      </c>
      <c r="N1737" s="60">
        <v>565.24501424501398</v>
      </c>
      <c r="O1737" s="61">
        <v>0.5</v>
      </c>
      <c r="P1737" s="62">
        <v>4.1666666666666699E-2</v>
      </c>
      <c r="Q1737" s="63">
        <v>29.1666666666667</v>
      </c>
      <c r="R1737" s="64">
        <v>594.41168091168095</v>
      </c>
      <c r="S1737" s="25">
        <v>105.588319088319</v>
      </c>
      <c r="AMG1737"/>
      <c r="AMH1737"/>
      <c r="AMI1737"/>
      <c r="AMJ1737"/>
    </row>
    <row r="1738" spans="1:1024" s="2" customFormat="1" ht="63.75" x14ac:dyDescent="0.25">
      <c r="A1738" s="10" t="s">
        <v>419</v>
      </c>
      <c r="B1738" s="10">
        <v>5285</v>
      </c>
      <c r="C1738" s="10">
        <f>VLOOKUP(B1738,[1]Planilha8!$X$4:$Y$6629,2,0)</f>
        <v>2038650</v>
      </c>
      <c r="D1738" s="12" t="s">
        <v>444</v>
      </c>
      <c r="E1738" s="12" t="str">
        <f>VLOOKUP(B1738,[1]Planilha8!$X$4:$Z$6629,3,0)</f>
        <v>ASTEC</v>
      </c>
      <c r="F1738" s="12" t="str">
        <f>VLOOKUP(B1738,[1]Planilha8!$X$4:$AD$6629,7,0)</f>
        <v>REGULAR</v>
      </c>
      <c r="G1738" s="13">
        <v>41138</v>
      </c>
      <c r="H1738" s="14">
        <v>700</v>
      </c>
      <c r="I1738" s="15" t="s">
        <v>22</v>
      </c>
      <c r="J1738" s="56" t="s">
        <v>445</v>
      </c>
      <c r="K1738" s="57">
        <v>210059</v>
      </c>
      <c r="L1738" s="58">
        <v>2012000657</v>
      </c>
      <c r="M1738" s="59">
        <v>43465</v>
      </c>
      <c r="N1738" s="60">
        <v>565.24501424501398</v>
      </c>
      <c r="O1738" s="61">
        <v>0.5</v>
      </c>
      <c r="P1738" s="62">
        <v>4.1666666666666699E-2</v>
      </c>
      <c r="Q1738" s="63">
        <v>29.1666666666667</v>
      </c>
      <c r="R1738" s="64">
        <v>594.41168091168095</v>
      </c>
      <c r="S1738" s="25">
        <v>105.588319088319</v>
      </c>
      <c r="AMG1738"/>
      <c r="AMH1738"/>
      <c r="AMI1738"/>
      <c r="AMJ1738"/>
    </row>
    <row r="1739" spans="1:1024" s="26" customFormat="1" ht="63.75" x14ac:dyDescent="0.25">
      <c r="A1739" s="10" t="s">
        <v>419</v>
      </c>
      <c r="B1739" s="10">
        <v>5286</v>
      </c>
      <c r="C1739" s="10">
        <f>VLOOKUP(B1739,[1]Planilha8!$X$4:$Y$6629,2,0)</f>
        <v>2038651</v>
      </c>
      <c r="D1739" s="12" t="s">
        <v>444</v>
      </c>
      <c r="E1739" s="12" t="str">
        <f>VLOOKUP(B1739,[1]Planilha8!$X$4:$Z$6629,3,0)</f>
        <v>REPOUSO MÉDICO</v>
      </c>
      <c r="F1739" s="12" t="str">
        <f>VLOOKUP(B1739,[1]Planilha8!$X$4:$AD$6629,7,0)</f>
        <v>REGULAR</v>
      </c>
      <c r="G1739" s="13">
        <v>41138</v>
      </c>
      <c r="H1739" s="14">
        <v>700</v>
      </c>
      <c r="I1739" s="15" t="s">
        <v>22</v>
      </c>
      <c r="J1739" s="56" t="s">
        <v>445</v>
      </c>
      <c r="K1739" s="57">
        <v>210059</v>
      </c>
      <c r="L1739" s="58">
        <v>2012000657</v>
      </c>
      <c r="M1739" s="59">
        <v>43465</v>
      </c>
      <c r="N1739" s="60">
        <v>565.24501424501398</v>
      </c>
      <c r="O1739" s="61">
        <v>0.5</v>
      </c>
      <c r="P1739" s="62">
        <v>4.1666666666666699E-2</v>
      </c>
      <c r="Q1739" s="63">
        <v>29.1666666666667</v>
      </c>
      <c r="R1739" s="64">
        <v>594.41168091168095</v>
      </c>
      <c r="S1739" s="25">
        <v>105.588319088319</v>
      </c>
      <c r="ALF1739" s="2"/>
      <c r="ALG1739" s="2"/>
      <c r="ALH1739" s="2"/>
      <c r="ALI1739" s="2"/>
      <c r="ALJ1739" s="2"/>
      <c r="ALK1739" s="2"/>
      <c r="ALL1739" s="2"/>
      <c r="ALM1739" s="2"/>
      <c r="ALN1739" s="2"/>
      <c r="ALO1739" s="2"/>
      <c r="ALP1739" s="2"/>
      <c r="ALQ1739" s="2"/>
      <c r="ALR1739" s="2"/>
      <c r="ALS1739" s="2"/>
      <c r="ALT1739" s="2"/>
      <c r="ALU1739" s="2"/>
      <c r="ALV1739" s="2"/>
      <c r="ALW1739" s="2"/>
      <c r="ALX1739" s="2"/>
      <c r="ALY1739" s="2"/>
      <c r="ALZ1739" s="2"/>
      <c r="AMA1739" s="2"/>
      <c r="AMB1739" s="2"/>
      <c r="AMC1739" s="2"/>
      <c r="AMD1739" s="2"/>
      <c r="AME1739" s="2"/>
      <c r="AMF1739" s="2"/>
    </row>
    <row r="1740" spans="1:1024" s="26" customFormat="1" ht="63.75" x14ac:dyDescent="0.25">
      <c r="A1740" s="10" t="s">
        <v>419</v>
      </c>
      <c r="B1740" s="10">
        <v>5287</v>
      </c>
      <c r="C1740" s="10">
        <f>VLOOKUP(B1740,[1]Planilha8!$X$4:$Y$6629,2,0)</f>
        <v>2038652</v>
      </c>
      <c r="D1740" s="12" t="s">
        <v>444</v>
      </c>
      <c r="E1740" s="12" t="str">
        <f>VLOOKUP(B1740,[1]Planilha8!$X$4:$Z$6629,3,0)</f>
        <v>CLÍNICA MÉDICA – ALA 2</v>
      </c>
      <c r="F1740" s="12" t="str">
        <f>VLOOKUP(B1740,[1]Planilha8!$X$4:$AD$6629,7,0)</f>
        <v>REGULAR</v>
      </c>
      <c r="G1740" s="13">
        <v>41138</v>
      </c>
      <c r="H1740" s="14">
        <v>700</v>
      </c>
      <c r="I1740" s="15" t="s">
        <v>22</v>
      </c>
      <c r="J1740" s="56" t="s">
        <v>445</v>
      </c>
      <c r="K1740" s="57">
        <v>210059</v>
      </c>
      <c r="L1740" s="58">
        <v>2012000657</v>
      </c>
      <c r="M1740" s="59">
        <v>43465</v>
      </c>
      <c r="N1740" s="60">
        <v>565.24501424501398</v>
      </c>
      <c r="O1740" s="61">
        <v>0.5</v>
      </c>
      <c r="P1740" s="62">
        <v>4.1666666666666699E-2</v>
      </c>
      <c r="Q1740" s="63">
        <v>29.1666666666667</v>
      </c>
      <c r="R1740" s="64">
        <v>594.41168091168095</v>
      </c>
      <c r="S1740" s="25">
        <v>105.588319088319</v>
      </c>
      <c r="ALF1740" s="2"/>
      <c r="ALG1740" s="2"/>
      <c r="ALH1740" s="2"/>
      <c r="ALI1740" s="2"/>
      <c r="ALJ1740" s="2"/>
      <c r="ALK1740" s="2"/>
      <c r="ALL1740" s="2"/>
      <c r="ALM1740" s="2"/>
      <c r="ALN1740" s="2"/>
      <c r="ALO1740" s="2"/>
      <c r="ALP1740" s="2"/>
      <c r="ALQ1740" s="2"/>
      <c r="ALR1740" s="2"/>
      <c r="ALS1740" s="2"/>
      <c r="ALT1740" s="2"/>
      <c r="ALU1740" s="2"/>
      <c r="ALV1740" s="2"/>
      <c r="ALW1740" s="2"/>
      <c r="ALX1740" s="2"/>
      <c r="ALY1740" s="2"/>
      <c r="ALZ1740" s="2"/>
      <c r="AMA1740" s="2"/>
      <c r="AMB1740" s="2"/>
      <c r="AMC1740" s="2"/>
      <c r="AMD1740" s="2"/>
      <c r="AME1740" s="2"/>
      <c r="AMF1740" s="2"/>
    </row>
    <row r="1741" spans="1:1024" s="26" customFormat="1" ht="63.75" x14ac:dyDescent="0.25">
      <c r="A1741" s="10" t="s">
        <v>419</v>
      </c>
      <c r="B1741" s="10">
        <v>5288</v>
      </c>
      <c r="C1741" s="10">
        <f>VLOOKUP(B1741,[1]Planilha8!$X$4:$Y$6629,2,0)</f>
        <v>2038653</v>
      </c>
      <c r="D1741" s="12" t="s">
        <v>444</v>
      </c>
      <c r="E1741" s="12" t="str">
        <f>VLOOKUP(B1741,[1]Planilha8!$X$4:$Z$6629,3,0)</f>
        <v>ÁREAS COMUNS</v>
      </c>
      <c r="F1741" s="12" t="str">
        <f>VLOOKUP(B1741,[1]Planilha8!$X$4:$AD$6629,7,0)</f>
        <v>REGULAR</v>
      </c>
      <c r="G1741" s="13">
        <v>41138</v>
      </c>
      <c r="H1741" s="14">
        <v>700</v>
      </c>
      <c r="I1741" s="15" t="s">
        <v>22</v>
      </c>
      <c r="J1741" s="56" t="s">
        <v>445</v>
      </c>
      <c r="K1741" s="57">
        <v>210059</v>
      </c>
      <c r="L1741" s="58">
        <v>2012000657</v>
      </c>
      <c r="M1741" s="59">
        <v>43465</v>
      </c>
      <c r="N1741" s="60">
        <v>565.24501424501398</v>
      </c>
      <c r="O1741" s="61">
        <v>0.5</v>
      </c>
      <c r="P1741" s="62">
        <v>4.1666666666666699E-2</v>
      </c>
      <c r="Q1741" s="63">
        <v>29.1666666666667</v>
      </c>
      <c r="R1741" s="64">
        <v>594.41168091168095</v>
      </c>
      <c r="S1741" s="25">
        <v>105.588319088319</v>
      </c>
      <c r="ALF1741" s="2"/>
      <c r="ALG1741" s="2"/>
      <c r="ALH1741" s="2"/>
      <c r="ALI1741" s="2"/>
      <c r="ALJ1741" s="2"/>
      <c r="ALK1741" s="2"/>
      <c r="ALL1741" s="2"/>
      <c r="ALM1741" s="2"/>
      <c r="ALN1741" s="2"/>
      <c r="ALO1741" s="2"/>
      <c r="ALP1741" s="2"/>
      <c r="ALQ1741" s="2"/>
      <c r="ALR1741" s="2"/>
      <c r="ALS1741" s="2"/>
      <c r="ALT1741" s="2"/>
      <c r="ALU1741" s="2"/>
      <c r="ALV1741" s="2"/>
      <c r="ALW1741" s="2"/>
      <c r="ALX1741" s="2"/>
      <c r="ALY1741" s="2"/>
      <c r="ALZ1741" s="2"/>
      <c r="AMA1741" s="2"/>
      <c r="AMB1741" s="2"/>
      <c r="AMC1741" s="2"/>
      <c r="AMD1741" s="2"/>
      <c r="AME1741" s="2"/>
      <c r="AMF1741" s="2"/>
    </row>
    <row r="1742" spans="1:1024" s="26" customFormat="1" ht="63.75" x14ac:dyDescent="0.25">
      <c r="A1742" s="10" t="s">
        <v>419</v>
      </c>
      <c r="B1742" s="10">
        <v>5289</v>
      </c>
      <c r="C1742" s="10">
        <f>VLOOKUP(B1742,[1]Planilha8!$X$4:$Y$6629,2,0)</f>
        <v>2038654</v>
      </c>
      <c r="D1742" s="12" t="s">
        <v>444</v>
      </c>
      <c r="E1742" s="12" t="str">
        <f>VLOOKUP(B1742,[1]Planilha8!$X$4:$Z$6629,3,0)</f>
        <v>ÁREAS COMUNS</v>
      </c>
      <c r="F1742" s="12" t="str">
        <f>VLOOKUP(B1742,[1]Planilha8!$X$4:$AD$6629,7,0)</f>
        <v>REGULAR</v>
      </c>
      <c r="G1742" s="13">
        <v>41138</v>
      </c>
      <c r="H1742" s="14">
        <v>700</v>
      </c>
      <c r="I1742" s="15" t="s">
        <v>22</v>
      </c>
      <c r="J1742" s="56" t="s">
        <v>445</v>
      </c>
      <c r="K1742" s="57">
        <v>210059</v>
      </c>
      <c r="L1742" s="58">
        <v>2012000657</v>
      </c>
      <c r="M1742" s="59">
        <v>43465</v>
      </c>
      <c r="N1742" s="60">
        <v>565.24501424501398</v>
      </c>
      <c r="O1742" s="61">
        <v>0.5</v>
      </c>
      <c r="P1742" s="62">
        <v>4.1666666666666699E-2</v>
      </c>
      <c r="Q1742" s="63">
        <v>29.1666666666667</v>
      </c>
      <c r="R1742" s="64">
        <v>594.41168091168095</v>
      </c>
      <c r="S1742" s="25">
        <v>105.588319088319</v>
      </c>
      <c r="ALF1742" s="2"/>
      <c r="ALG1742" s="2"/>
      <c r="ALH1742" s="2"/>
      <c r="ALI1742" s="2"/>
      <c r="ALJ1742" s="2"/>
      <c r="ALK1742" s="2"/>
      <c r="ALL1742" s="2"/>
      <c r="ALM1742" s="2"/>
      <c r="ALN1742" s="2"/>
      <c r="ALO1742" s="2"/>
      <c r="ALP1742" s="2"/>
      <c r="ALQ1742" s="2"/>
      <c r="ALR1742" s="2"/>
      <c r="ALS1742" s="2"/>
      <c r="ALT1742" s="2"/>
      <c r="ALU1742" s="2"/>
      <c r="ALV1742" s="2"/>
      <c r="ALW1742" s="2"/>
      <c r="ALX1742" s="2"/>
      <c r="ALY1742" s="2"/>
      <c r="ALZ1742" s="2"/>
      <c r="AMA1742" s="2"/>
      <c r="AMB1742" s="2"/>
      <c r="AMC1742" s="2"/>
      <c r="AMD1742" s="2"/>
      <c r="AME1742" s="2"/>
      <c r="AMF1742" s="2"/>
    </row>
    <row r="1743" spans="1:1024" s="26" customFormat="1" ht="63.75" x14ac:dyDescent="0.25">
      <c r="A1743" s="10" t="s">
        <v>419</v>
      </c>
      <c r="B1743" s="10">
        <v>5290</v>
      </c>
      <c r="C1743" s="10">
        <f>VLOOKUP(B1743,[1]Planilha8!$X$4:$Y$6629,2,0)</f>
        <v>2038655</v>
      </c>
      <c r="D1743" s="12" t="s">
        <v>444</v>
      </c>
      <c r="E1743" s="12" t="str">
        <f>VLOOKUP(B1743,[1]Planilha8!$X$4:$Z$6629,3,0)</f>
        <v>ÁREAS COMUNS</v>
      </c>
      <c r="F1743" s="12" t="str">
        <f>VLOOKUP(B1743,[1]Planilha8!$X$4:$AD$6629,7,0)</f>
        <v>REGULAR</v>
      </c>
      <c r="G1743" s="13">
        <v>41138</v>
      </c>
      <c r="H1743" s="14">
        <v>700</v>
      </c>
      <c r="I1743" s="15" t="s">
        <v>22</v>
      </c>
      <c r="J1743" s="56" t="s">
        <v>445</v>
      </c>
      <c r="K1743" s="57">
        <v>210059</v>
      </c>
      <c r="L1743" s="58">
        <v>2012000657</v>
      </c>
      <c r="M1743" s="59">
        <v>43465</v>
      </c>
      <c r="N1743" s="60">
        <v>565.24501424501398</v>
      </c>
      <c r="O1743" s="61">
        <v>0.5</v>
      </c>
      <c r="P1743" s="62">
        <v>4.1666666666666699E-2</v>
      </c>
      <c r="Q1743" s="63">
        <v>29.1666666666667</v>
      </c>
      <c r="R1743" s="64">
        <v>594.41168091168095</v>
      </c>
      <c r="S1743" s="25">
        <v>105.588319088319</v>
      </c>
      <c r="ALF1743" s="2"/>
      <c r="ALG1743" s="2"/>
      <c r="ALH1743" s="2"/>
      <c r="ALI1743" s="2"/>
      <c r="ALJ1743" s="2"/>
      <c r="ALK1743" s="2"/>
      <c r="ALL1743" s="2"/>
      <c r="ALM1743" s="2"/>
      <c r="ALN1743" s="2"/>
      <c r="ALO1743" s="2"/>
      <c r="ALP1743" s="2"/>
      <c r="ALQ1743" s="2"/>
      <c r="ALR1743" s="2"/>
      <c r="ALS1743" s="2"/>
      <c r="ALT1743" s="2"/>
      <c r="ALU1743" s="2"/>
      <c r="ALV1743" s="2"/>
      <c r="ALW1743" s="2"/>
      <c r="ALX1743" s="2"/>
      <c r="ALY1743" s="2"/>
      <c r="ALZ1743" s="2"/>
      <c r="AMA1743" s="2"/>
      <c r="AMB1743" s="2"/>
      <c r="AMC1743" s="2"/>
      <c r="AMD1743" s="2"/>
      <c r="AME1743" s="2"/>
      <c r="AMF1743" s="2"/>
    </row>
    <row r="1744" spans="1:1024" s="26" customFormat="1" ht="63.75" x14ac:dyDescent="0.25">
      <c r="A1744" s="10" t="s">
        <v>419</v>
      </c>
      <c r="B1744" s="10">
        <v>5291</v>
      </c>
      <c r="C1744" s="10">
        <f>VLOOKUP(B1744,[1]Planilha8!$X$4:$Y$6629,2,0)</f>
        <v>2038656</v>
      </c>
      <c r="D1744" s="12" t="s">
        <v>444</v>
      </c>
      <c r="E1744" s="12" t="str">
        <f>VLOOKUP(B1744,[1]Planilha8!$X$4:$Z$6629,3,0)</f>
        <v>CLÍNICA CIRÚRGICA CORREDOR ALA 2</v>
      </c>
      <c r="F1744" s="12" t="str">
        <f>VLOOKUP(B1744,[1]Planilha8!$X$4:$AD$6629,7,0)</f>
        <v>REGULAR</v>
      </c>
      <c r="G1744" s="13">
        <v>41138</v>
      </c>
      <c r="H1744" s="14">
        <v>700</v>
      </c>
      <c r="I1744" s="15" t="s">
        <v>22</v>
      </c>
      <c r="J1744" s="56" t="s">
        <v>445</v>
      </c>
      <c r="K1744" s="57">
        <v>210059</v>
      </c>
      <c r="L1744" s="58">
        <v>2012000657</v>
      </c>
      <c r="M1744" s="59">
        <v>43465</v>
      </c>
      <c r="N1744" s="60">
        <v>565.24501424501398</v>
      </c>
      <c r="O1744" s="61">
        <v>0.5</v>
      </c>
      <c r="P1744" s="62">
        <v>4.1666666666666699E-2</v>
      </c>
      <c r="Q1744" s="63">
        <v>29.1666666666667</v>
      </c>
      <c r="R1744" s="64">
        <v>594.41168091168095</v>
      </c>
      <c r="S1744" s="25">
        <v>105.588319088319</v>
      </c>
      <c r="ALF1744" s="2"/>
      <c r="ALG1744" s="2"/>
      <c r="ALH1744" s="2"/>
      <c r="ALI1744" s="2"/>
      <c r="ALJ1744" s="2"/>
      <c r="ALK1744" s="2"/>
      <c r="ALL1744" s="2"/>
      <c r="ALM1744" s="2"/>
      <c r="ALN1744" s="2"/>
      <c r="ALO1744" s="2"/>
      <c r="ALP1744" s="2"/>
      <c r="ALQ1744" s="2"/>
      <c r="ALR1744" s="2"/>
      <c r="ALS1744" s="2"/>
      <c r="ALT1744" s="2"/>
      <c r="ALU1744" s="2"/>
      <c r="ALV1744" s="2"/>
      <c r="ALW1744" s="2"/>
      <c r="ALX1744" s="2"/>
      <c r="ALY1744" s="2"/>
      <c r="ALZ1744" s="2"/>
      <c r="AMA1744" s="2"/>
      <c r="AMB1744" s="2"/>
      <c r="AMC1744" s="2"/>
      <c r="AMD1744" s="2"/>
      <c r="AME1744" s="2"/>
      <c r="AMF1744" s="2"/>
    </row>
    <row r="1745" spans="1:1024" s="26" customFormat="1" ht="63.75" x14ac:dyDescent="0.25">
      <c r="A1745" s="10" t="s">
        <v>419</v>
      </c>
      <c r="B1745" s="10">
        <v>5292</v>
      </c>
      <c r="C1745" s="10">
        <f>VLOOKUP(B1745,[1]Planilha8!$X$4:$Y$6629,2,0)</f>
        <v>2038657</v>
      </c>
      <c r="D1745" s="12" t="s">
        <v>444</v>
      </c>
      <c r="E1745" s="12" t="str">
        <f>VLOOKUP(B1745,[1]Planilha8!$X$4:$Z$6629,3,0)</f>
        <v>ÁREAS COMUNS</v>
      </c>
      <c r="F1745" s="12" t="str">
        <f>VLOOKUP(B1745,[1]Planilha8!$X$4:$AD$6629,7,0)</f>
        <v>REGULAR</v>
      </c>
      <c r="G1745" s="13">
        <v>41138</v>
      </c>
      <c r="H1745" s="14">
        <v>700</v>
      </c>
      <c r="I1745" s="15" t="s">
        <v>22</v>
      </c>
      <c r="J1745" s="56" t="s">
        <v>445</v>
      </c>
      <c r="K1745" s="57">
        <v>210059</v>
      </c>
      <c r="L1745" s="58">
        <v>2012000657</v>
      </c>
      <c r="M1745" s="59">
        <v>43465</v>
      </c>
      <c r="N1745" s="60">
        <v>565.24501424501398</v>
      </c>
      <c r="O1745" s="61">
        <v>0.5</v>
      </c>
      <c r="P1745" s="62">
        <v>4.1666666666666699E-2</v>
      </c>
      <c r="Q1745" s="63">
        <v>29.1666666666667</v>
      </c>
      <c r="R1745" s="64">
        <v>594.41168091168095</v>
      </c>
      <c r="S1745" s="25">
        <v>105.588319088319</v>
      </c>
      <c r="ALF1745" s="2"/>
      <c r="ALG1745" s="2"/>
      <c r="ALH1745" s="2"/>
      <c r="ALI1745" s="2"/>
      <c r="ALJ1745" s="2"/>
      <c r="ALK1745" s="2"/>
      <c r="ALL1745" s="2"/>
      <c r="ALM1745" s="2"/>
      <c r="ALN1745" s="2"/>
      <c r="ALO1745" s="2"/>
      <c r="ALP1745" s="2"/>
      <c r="ALQ1745" s="2"/>
      <c r="ALR1745" s="2"/>
      <c r="ALS1745" s="2"/>
      <c r="ALT1745" s="2"/>
      <c r="ALU1745" s="2"/>
      <c r="ALV1745" s="2"/>
      <c r="ALW1745" s="2"/>
      <c r="ALX1745" s="2"/>
      <c r="ALY1745" s="2"/>
      <c r="ALZ1745" s="2"/>
      <c r="AMA1745" s="2"/>
      <c r="AMB1745" s="2"/>
      <c r="AMC1745" s="2"/>
      <c r="AMD1745" s="2"/>
      <c r="AME1745" s="2"/>
      <c r="AMF1745" s="2"/>
    </row>
    <row r="1746" spans="1:1024" s="26" customFormat="1" ht="63.75" x14ac:dyDescent="0.25">
      <c r="A1746" s="10" t="s">
        <v>419</v>
      </c>
      <c r="B1746" s="10">
        <v>5293</v>
      </c>
      <c r="C1746" s="10">
        <f>VLOOKUP(B1746,[1]Planilha8!$X$4:$Y$6629,2,0)</f>
        <v>2038658</v>
      </c>
      <c r="D1746" s="12" t="s">
        <v>444</v>
      </c>
      <c r="E1746" s="12" t="str">
        <f>VLOOKUP(B1746,[1]Planilha8!$X$4:$Z$6629,3,0)</f>
        <v>SALA DE MONITORAMENTO</v>
      </c>
      <c r="F1746" s="12" t="str">
        <f>VLOOKUP(B1746,[1]Planilha8!$X$4:$AD$6629,7,0)</f>
        <v>REGULAR</v>
      </c>
      <c r="G1746" s="13">
        <v>41138</v>
      </c>
      <c r="H1746" s="14">
        <v>700</v>
      </c>
      <c r="I1746" s="15" t="s">
        <v>22</v>
      </c>
      <c r="J1746" s="56" t="s">
        <v>445</v>
      </c>
      <c r="K1746" s="57">
        <v>210059</v>
      </c>
      <c r="L1746" s="58">
        <v>2012000657</v>
      </c>
      <c r="M1746" s="59">
        <v>43465</v>
      </c>
      <c r="N1746" s="60">
        <v>565.24501424501398</v>
      </c>
      <c r="O1746" s="61">
        <v>0.5</v>
      </c>
      <c r="P1746" s="62">
        <v>4.1666666666666699E-2</v>
      </c>
      <c r="Q1746" s="63">
        <v>29.1666666666667</v>
      </c>
      <c r="R1746" s="64">
        <v>594.41168091168095</v>
      </c>
      <c r="S1746" s="25">
        <v>105.588319088319</v>
      </c>
      <c r="ALF1746" s="2"/>
      <c r="ALG1746" s="2"/>
      <c r="ALH1746" s="2"/>
      <c r="ALI1746" s="2"/>
      <c r="ALJ1746" s="2"/>
      <c r="ALK1746" s="2"/>
      <c r="ALL1746" s="2"/>
      <c r="ALM1746" s="2"/>
      <c r="ALN1746" s="2"/>
      <c r="ALO1746" s="2"/>
      <c r="ALP1746" s="2"/>
      <c r="ALQ1746" s="2"/>
      <c r="ALR1746" s="2"/>
      <c r="ALS1746" s="2"/>
      <c r="ALT1746" s="2"/>
      <c r="ALU1746" s="2"/>
      <c r="ALV1746" s="2"/>
      <c r="ALW1746" s="2"/>
      <c r="ALX1746" s="2"/>
      <c r="ALY1746" s="2"/>
      <c r="ALZ1746" s="2"/>
      <c r="AMA1746" s="2"/>
      <c r="AMB1746" s="2"/>
      <c r="AMC1746" s="2"/>
      <c r="AMD1746" s="2"/>
      <c r="AME1746" s="2"/>
      <c r="AMF1746" s="2"/>
    </row>
    <row r="1747" spans="1:1024" s="26" customFormat="1" ht="63.75" x14ac:dyDescent="0.25">
      <c r="A1747" s="10" t="s">
        <v>419</v>
      </c>
      <c r="B1747" s="10">
        <v>5294</v>
      </c>
      <c r="C1747" s="10">
        <f>VLOOKUP(B1747,[1]Planilha8!$X$4:$Y$6629,2,0)</f>
        <v>2038659</v>
      </c>
      <c r="D1747" s="12" t="s">
        <v>444</v>
      </c>
      <c r="E1747" s="12" t="str">
        <f>VLOOKUP(B1747,[1]Planilha8!$X$4:$Z$6629,3,0)</f>
        <v>COPA CME</v>
      </c>
      <c r="F1747" s="12" t="str">
        <f>VLOOKUP(B1747,[1]Planilha8!$X$4:$AD$6629,7,0)</f>
        <v>REGULAR</v>
      </c>
      <c r="G1747" s="13">
        <v>41138</v>
      </c>
      <c r="H1747" s="14">
        <v>700</v>
      </c>
      <c r="I1747" s="15" t="s">
        <v>22</v>
      </c>
      <c r="J1747" s="56" t="s">
        <v>445</v>
      </c>
      <c r="K1747" s="57">
        <v>210059</v>
      </c>
      <c r="L1747" s="58">
        <v>2012000657</v>
      </c>
      <c r="M1747" s="59">
        <v>43465</v>
      </c>
      <c r="N1747" s="60">
        <v>565.24501424501398</v>
      </c>
      <c r="O1747" s="61">
        <v>0.5</v>
      </c>
      <c r="P1747" s="62">
        <v>4.1666666666666699E-2</v>
      </c>
      <c r="Q1747" s="63">
        <v>29.1666666666667</v>
      </c>
      <c r="R1747" s="64">
        <v>594.41168091168095</v>
      </c>
      <c r="S1747" s="25">
        <v>105.588319088319</v>
      </c>
      <c r="ALF1747" s="2"/>
      <c r="ALG1747" s="2"/>
      <c r="ALH1747" s="2"/>
      <c r="ALI1747" s="2"/>
      <c r="ALJ1747" s="2"/>
      <c r="ALK1747" s="2"/>
      <c r="ALL1747" s="2"/>
      <c r="ALM1747" s="2"/>
      <c r="ALN1747" s="2"/>
      <c r="ALO1747" s="2"/>
      <c r="ALP1747" s="2"/>
      <c r="ALQ1747" s="2"/>
      <c r="ALR1747" s="2"/>
      <c r="ALS1747" s="2"/>
      <c r="ALT1747" s="2"/>
      <c r="ALU1747" s="2"/>
      <c r="ALV1747" s="2"/>
      <c r="ALW1747" s="2"/>
      <c r="ALX1747" s="2"/>
      <c r="ALY1747" s="2"/>
      <c r="ALZ1747" s="2"/>
      <c r="AMA1747" s="2"/>
      <c r="AMB1747" s="2"/>
      <c r="AMC1747" s="2"/>
      <c r="AMD1747" s="2"/>
      <c r="AME1747" s="2"/>
      <c r="AMF1747" s="2"/>
    </row>
    <row r="1748" spans="1:1024" s="26" customFormat="1" ht="63.75" x14ac:dyDescent="0.25">
      <c r="A1748" s="10" t="s">
        <v>419</v>
      </c>
      <c r="B1748" s="10">
        <v>5295</v>
      </c>
      <c r="C1748" s="10">
        <f>VLOOKUP(B1748,[1]Planilha8!$X$4:$Y$6629,2,0)</f>
        <v>2038660</v>
      </c>
      <c r="D1748" s="12" t="s">
        <v>444</v>
      </c>
      <c r="E1748" s="12" t="str">
        <f>VLOOKUP(B1748,[1]Planilha8!$X$4:$Z$6629,3,0)</f>
        <v>ALMOXARIFADO</v>
      </c>
      <c r="F1748" s="12" t="str">
        <f>VLOOKUP(B1748,[1]Planilha8!$X$4:$AD$6629,7,0)</f>
        <v>RUIM</v>
      </c>
      <c r="G1748" s="13">
        <v>41138</v>
      </c>
      <c r="H1748" s="14">
        <v>700</v>
      </c>
      <c r="I1748" s="15" t="s">
        <v>22</v>
      </c>
      <c r="J1748" s="56" t="s">
        <v>445</v>
      </c>
      <c r="K1748" s="57">
        <v>210059</v>
      </c>
      <c r="L1748" s="58">
        <v>2012000657</v>
      </c>
      <c r="M1748" s="59">
        <v>43465</v>
      </c>
      <c r="N1748" s="60">
        <v>565.24501424501398</v>
      </c>
      <c r="O1748" s="61">
        <v>0.5</v>
      </c>
      <c r="P1748" s="62">
        <v>4.1666666666666699E-2</v>
      </c>
      <c r="Q1748" s="63">
        <v>29.1666666666667</v>
      </c>
      <c r="R1748" s="64">
        <v>594.41168091168095</v>
      </c>
      <c r="S1748" s="25">
        <v>105.588319088319</v>
      </c>
      <c r="ALF1748" s="2"/>
      <c r="ALG1748" s="2"/>
      <c r="ALH1748" s="2"/>
      <c r="ALI1748" s="2"/>
      <c r="ALJ1748" s="2"/>
      <c r="ALK1748" s="2"/>
      <c r="ALL1748" s="2"/>
      <c r="ALM1748" s="2"/>
      <c r="ALN1748" s="2"/>
      <c r="ALO1748" s="2"/>
      <c r="ALP1748" s="2"/>
      <c r="ALQ1748" s="2"/>
      <c r="ALR1748" s="2"/>
      <c r="ALS1748" s="2"/>
      <c r="ALT1748" s="2"/>
      <c r="ALU1748" s="2"/>
      <c r="ALV1748" s="2"/>
      <c r="ALW1748" s="2"/>
      <c r="ALX1748" s="2"/>
      <c r="ALY1748" s="2"/>
      <c r="ALZ1748" s="2"/>
      <c r="AMA1748" s="2"/>
      <c r="AMB1748" s="2"/>
      <c r="AMC1748" s="2"/>
      <c r="AMD1748" s="2"/>
      <c r="AME1748" s="2"/>
      <c r="AMF1748" s="2"/>
    </row>
    <row r="1749" spans="1:1024" s="26" customFormat="1" ht="63.75" x14ac:dyDescent="0.25">
      <c r="A1749" s="10" t="s">
        <v>419</v>
      </c>
      <c r="B1749" s="10">
        <v>5296</v>
      </c>
      <c r="C1749" s="10">
        <f>VLOOKUP(B1749,[1]Planilha8!$X$4:$Y$6629,2,0)</f>
        <v>2038661</v>
      </c>
      <c r="D1749" s="12" t="s">
        <v>444</v>
      </c>
      <c r="E1749" s="12" t="str">
        <f>VLOOKUP(B1749,[1]Planilha8!$X$4:$Z$6629,3,0)</f>
        <v>ASTEC</v>
      </c>
      <c r="F1749" s="12" t="str">
        <f>VLOOKUP(B1749,[1]Planilha8!$X$4:$AD$6629,7,0)</f>
        <v>RUIM</v>
      </c>
      <c r="G1749" s="13">
        <v>41138</v>
      </c>
      <c r="H1749" s="14">
        <v>700</v>
      </c>
      <c r="I1749" s="15" t="s">
        <v>22</v>
      </c>
      <c r="J1749" s="56" t="s">
        <v>445</v>
      </c>
      <c r="K1749" s="57">
        <v>210059</v>
      </c>
      <c r="L1749" s="58">
        <v>2012000657</v>
      </c>
      <c r="M1749" s="59">
        <v>43465</v>
      </c>
      <c r="N1749" s="60">
        <v>565.24501424501398</v>
      </c>
      <c r="O1749" s="61">
        <v>0.5</v>
      </c>
      <c r="P1749" s="62">
        <v>4.1666666666666699E-2</v>
      </c>
      <c r="Q1749" s="63">
        <v>29.1666666666667</v>
      </c>
      <c r="R1749" s="64">
        <v>594.41168091168095</v>
      </c>
      <c r="S1749" s="25">
        <v>105.588319088319</v>
      </c>
      <c r="ALF1749" s="2"/>
      <c r="ALG1749" s="2"/>
      <c r="ALH1749" s="2"/>
      <c r="ALI1749" s="2"/>
      <c r="ALJ1749" s="2"/>
      <c r="ALK1749" s="2"/>
      <c r="ALL1749" s="2"/>
      <c r="ALM1749" s="2"/>
      <c r="ALN1749" s="2"/>
      <c r="ALO1749" s="2"/>
      <c r="ALP1749" s="2"/>
      <c r="ALQ1749" s="2"/>
      <c r="ALR1749" s="2"/>
      <c r="ALS1749" s="2"/>
      <c r="ALT1749" s="2"/>
      <c r="ALU1749" s="2"/>
      <c r="ALV1749" s="2"/>
      <c r="ALW1749" s="2"/>
      <c r="ALX1749" s="2"/>
      <c r="ALY1749" s="2"/>
      <c r="ALZ1749" s="2"/>
      <c r="AMA1749" s="2"/>
      <c r="AMB1749" s="2"/>
      <c r="AMC1749" s="2"/>
      <c r="AMD1749" s="2"/>
      <c r="AME1749" s="2"/>
      <c r="AMF1749" s="2"/>
    </row>
    <row r="1750" spans="1:1024" s="2" customFormat="1" ht="63.75" x14ac:dyDescent="0.25">
      <c r="A1750" s="10" t="s">
        <v>419</v>
      </c>
      <c r="B1750" s="10">
        <v>5347</v>
      </c>
      <c r="C1750" s="10">
        <f>VLOOKUP(B1750,[1]Planilha8!$X$4:$Y$6629,2,0)</f>
        <v>2038662</v>
      </c>
      <c r="D1750" s="12" t="s">
        <v>446</v>
      </c>
      <c r="E1750" s="12" t="str">
        <f>VLOOKUP(B1750,[1]Planilha8!$X$4:$Z$6629,3,0)</f>
        <v>GUARITA PORTARIA "A"</v>
      </c>
      <c r="F1750" s="12" t="str">
        <f>VLOOKUP(B1750,[1]Planilha8!$X$4:$AD$6629,7,0)</f>
        <v>REGULAR</v>
      </c>
      <c r="G1750" s="13">
        <v>41141</v>
      </c>
      <c r="H1750" s="14">
        <v>807.32</v>
      </c>
      <c r="I1750" s="15" t="s">
        <v>22</v>
      </c>
      <c r="J1750" s="56" t="s">
        <v>49</v>
      </c>
      <c r="K1750" s="57">
        <v>21912</v>
      </c>
      <c r="L1750" s="58">
        <v>2012000657</v>
      </c>
      <c r="M1750" s="59">
        <v>43465</v>
      </c>
      <c r="N1750" s="60">
        <v>788.28127834760903</v>
      </c>
      <c r="O1750" s="61">
        <v>1</v>
      </c>
      <c r="P1750" s="62">
        <v>8.3333333333333301E-2</v>
      </c>
      <c r="Q1750" s="63">
        <v>0</v>
      </c>
      <c r="R1750" s="64">
        <v>788.28127834760903</v>
      </c>
      <c r="S1750" s="25">
        <v>19.0387216523911</v>
      </c>
      <c r="AMG1750"/>
      <c r="AMH1750"/>
      <c r="AMI1750"/>
      <c r="AMJ1750"/>
    </row>
    <row r="1751" spans="1:1024" s="2" customFormat="1" ht="63.75" x14ac:dyDescent="0.25">
      <c r="A1751" s="10" t="s">
        <v>419</v>
      </c>
      <c r="B1751" s="10">
        <v>5369</v>
      </c>
      <c r="C1751" s="10">
        <f>VLOOKUP(B1751,[1]Planilha8!$X$4:$Y$6629,2,0)</f>
        <v>2038663</v>
      </c>
      <c r="D1751" s="12" t="s">
        <v>447</v>
      </c>
      <c r="E1751" s="12" t="str">
        <f>VLOOKUP(B1751,[1]Planilha8!$X$4:$Z$6629,3,0)</f>
        <v>FARMÁCIA</v>
      </c>
      <c r="F1751" s="12" t="str">
        <f>VLOOKUP(B1751,[1]Planilha8!$X$4:$AD$6629,7,0)</f>
        <v>REGULAR</v>
      </c>
      <c r="G1751" s="13">
        <v>41141</v>
      </c>
      <c r="H1751" s="14">
        <v>230</v>
      </c>
      <c r="I1751" s="15" t="s">
        <v>22</v>
      </c>
      <c r="J1751" s="56" t="s">
        <v>448</v>
      </c>
      <c r="K1751" s="57">
        <v>4200</v>
      </c>
      <c r="L1751" s="58">
        <v>2012001732</v>
      </c>
      <c r="M1751" s="59">
        <v>43465</v>
      </c>
      <c r="N1751" s="60">
        <v>185.60049857549899</v>
      </c>
      <c r="O1751" s="61">
        <v>0.5</v>
      </c>
      <c r="P1751" s="62">
        <v>4.1666666666666699E-2</v>
      </c>
      <c r="Q1751" s="63">
        <v>9.5833333333333304</v>
      </c>
      <c r="R1751" s="64">
        <v>195.18383190883199</v>
      </c>
      <c r="S1751" s="25">
        <v>34.816168091168102</v>
      </c>
      <c r="AMG1751"/>
      <c r="AMH1751"/>
      <c r="AMI1751"/>
      <c r="AMJ1751"/>
    </row>
    <row r="1752" spans="1:1024" s="2" customFormat="1" ht="63.75" x14ac:dyDescent="0.25">
      <c r="A1752" s="10" t="s">
        <v>419</v>
      </c>
      <c r="B1752" s="10">
        <v>5370</v>
      </c>
      <c r="C1752" s="10">
        <f>VLOOKUP(B1752,[1]Planilha8!$X$4:$Y$6629,2,0)</f>
        <v>2038664</v>
      </c>
      <c r="D1752" s="12" t="s">
        <v>447</v>
      </c>
      <c r="E1752" s="12" t="str">
        <f>VLOOKUP(B1752,[1]Planilha8!$X$4:$Z$6629,3,0)</f>
        <v>ALMOXARIFADO</v>
      </c>
      <c r="F1752" s="12" t="str">
        <f>VLOOKUP(B1752,[1]Planilha8!$X$4:$AD$6629,7,0)</f>
        <v>REGULAR</v>
      </c>
      <c r="G1752" s="13">
        <v>41141</v>
      </c>
      <c r="H1752" s="14">
        <v>230</v>
      </c>
      <c r="I1752" s="15" t="s">
        <v>22</v>
      </c>
      <c r="J1752" s="56" t="s">
        <v>448</v>
      </c>
      <c r="K1752" s="57">
        <v>4200</v>
      </c>
      <c r="L1752" s="58">
        <v>2012001732</v>
      </c>
      <c r="M1752" s="59">
        <v>43465</v>
      </c>
      <c r="N1752" s="60">
        <v>185.60049857549899</v>
      </c>
      <c r="O1752" s="61">
        <v>0.5</v>
      </c>
      <c r="P1752" s="62">
        <v>4.1666666666666699E-2</v>
      </c>
      <c r="Q1752" s="63">
        <v>9.5833333333333304</v>
      </c>
      <c r="R1752" s="64">
        <v>195.18383190883199</v>
      </c>
      <c r="S1752" s="25">
        <v>34.816168091168102</v>
      </c>
      <c r="AMG1752"/>
      <c r="AMH1752"/>
      <c r="AMI1752"/>
      <c r="AMJ1752"/>
    </row>
    <row r="1753" spans="1:1024" s="2" customFormat="1" ht="63.75" x14ac:dyDescent="0.25">
      <c r="A1753" s="10" t="s">
        <v>419</v>
      </c>
      <c r="B1753" s="10">
        <v>5371</v>
      </c>
      <c r="C1753" s="10">
        <f>VLOOKUP(B1753,[1]Planilha8!$X$4:$Y$6629,2,0)</f>
        <v>2038665</v>
      </c>
      <c r="D1753" s="12" t="s">
        <v>449</v>
      </c>
      <c r="E1753" s="12" t="str">
        <f>VLOOKUP(B1753,[1]Planilha8!$X$4:$Z$6629,3,0)</f>
        <v>FARMÁCIA</v>
      </c>
      <c r="F1753" s="12" t="str">
        <f>VLOOKUP(B1753,[1]Planilha8!$X$4:$AD$6629,7,0)</f>
        <v>REGULAR</v>
      </c>
      <c r="G1753" s="13">
        <v>41141</v>
      </c>
      <c r="H1753" s="14">
        <v>640</v>
      </c>
      <c r="I1753" s="15" t="s">
        <v>22</v>
      </c>
      <c r="J1753" s="56" t="s">
        <v>448</v>
      </c>
      <c r="K1753" s="57">
        <v>4200</v>
      </c>
      <c r="L1753" s="58">
        <v>2012001732</v>
      </c>
      <c r="M1753" s="59">
        <v>43465</v>
      </c>
      <c r="N1753" s="60">
        <v>516.45356125356204</v>
      </c>
      <c r="O1753" s="61">
        <v>0.5</v>
      </c>
      <c r="P1753" s="62">
        <v>4.1666666666666699E-2</v>
      </c>
      <c r="Q1753" s="63">
        <v>26.6666666666667</v>
      </c>
      <c r="R1753" s="64">
        <v>543.12022792022799</v>
      </c>
      <c r="S1753" s="25">
        <v>96.879772079771897</v>
      </c>
      <c r="AMG1753"/>
      <c r="AMH1753"/>
      <c r="AMI1753"/>
      <c r="AMJ1753"/>
    </row>
    <row r="1754" spans="1:1024" s="2" customFormat="1" ht="63.75" x14ac:dyDescent="0.25">
      <c r="A1754" s="10" t="s">
        <v>419</v>
      </c>
      <c r="B1754" s="10">
        <v>5372</v>
      </c>
      <c r="C1754" s="10">
        <f>VLOOKUP(B1754,[1]Planilha8!$X$4:$Y$6629,2,0)</f>
        <v>2038666</v>
      </c>
      <c r="D1754" s="12" t="s">
        <v>449</v>
      </c>
      <c r="E1754" s="12" t="str">
        <f>VLOOKUP(B1754,[1]Planilha8!$X$4:$Z$6629,3,0)</f>
        <v>ALMOXARIFADO</v>
      </c>
      <c r="F1754" s="12" t="str">
        <f>VLOOKUP(B1754,[1]Planilha8!$X$4:$AD$6629,7,0)</f>
        <v>REGULAR</v>
      </c>
      <c r="G1754" s="13">
        <v>41141</v>
      </c>
      <c r="H1754" s="14">
        <v>640</v>
      </c>
      <c r="I1754" s="15" t="s">
        <v>22</v>
      </c>
      <c r="J1754" s="56" t="s">
        <v>448</v>
      </c>
      <c r="K1754" s="57">
        <v>4200</v>
      </c>
      <c r="L1754" s="58">
        <v>2012001732</v>
      </c>
      <c r="M1754" s="59">
        <v>43465</v>
      </c>
      <c r="N1754" s="60">
        <v>516.45356125356204</v>
      </c>
      <c r="O1754" s="61">
        <v>0.5</v>
      </c>
      <c r="P1754" s="62">
        <v>4.1666666666666699E-2</v>
      </c>
      <c r="Q1754" s="63">
        <v>26.6666666666667</v>
      </c>
      <c r="R1754" s="64">
        <v>543.12022792022799</v>
      </c>
      <c r="S1754" s="25">
        <v>96.879772079771897</v>
      </c>
      <c r="AMG1754"/>
      <c r="AMH1754"/>
      <c r="AMI1754"/>
      <c r="AMJ1754"/>
    </row>
    <row r="1755" spans="1:1024" s="2" customFormat="1" ht="76.5" x14ac:dyDescent="0.25">
      <c r="A1755" s="10" t="s">
        <v>419</v>
      </c>
      <c r="B1755" s="10">
        <v>5627</v>
      </c>
      <c r="C1755" s="10">
        <f>VLOOKUP(B1755,[1]Planilha8!$X$4:$Y$6629,2,0)</f>
        <v>2038667</v>
      </c>
      <c r="D1755" s="12" t="s">
        <v>450</v>
      </c>
      <c r="E1755" s="12" t="str">
        <f>VLOOKUP(B1755,[1]Planilha8!$X$4:$Z$6629,3,0)</f>
        <v>ELEVADOR SOCIAL</v>
      </c>
      <c r="F1755" s="12" t="str">
        <f>VLOOKUP(B1755,[1]Planilha8!$X$4:$AD$6629,7,0)</f>
        <v>REGULAR</v>
      </c>
      <c r="G1755" s="13">
        <v>41141</v>
      </c>
      <c r="H1755" s="14">
        <v>146.27000000000001</v>
      </c>
      <c r="I1755" s="15" t="s">
        <v>22</v>
      </c>
      <c r="J1755" s="56" t="s">
        <v>49</v>
      </c>
      <c r="K1755" s="57">
        <v>21912</v>
      </c>
      <c r="L1755" s="58">
        <v>2012000657</v>
      </c>
      <c r="M1755" s="59">
        <v>43465</v>
      </c>
      <c r="N1755" s="60">
        <v>95.240105840455897</v>
      </c>
      <c r="O1755" s="61">
        <v>0.33</v>
      </c>
      <c r="P1755" s="62">
        <v>2.75E-2</v>
      </c>
      <c r="Q1755" s="63">
        <v>4.0224250000000001</v>
      </c>
      <c r="R1755" s="64">
        <v>99.262530840455895</v>
      </c>
      <c r="S1755" s="25">
        <v>47.0074691595442</v>
      </c>
      <c r="AMG1755"/>
      <c r="AMH1755"/>
      <c r="AMI1755"/>
      <c r="AMJ1755"/>
    </row>
    <row r="1756" spans="1:1024" s="2" customFormat="1" ht="76.5" x14ac:dyDescent="0.25">
      <c r="A1756" s="10" t="s">
        <v>419</v>
      </c>
      <c r="B1756" s="10">
        <v>5628</v>
      </c>
      <c r="C1756" s="10">
        <f>VLOOKUP(B1756,[1]Planilha8!$X$4:$Y$6629,2,0)</f>
        <v>2038668</v>
      </c>
      <c r="D1756" s="12" t="s">
        <v>450</v>
      </c>
      <c r="E1756" s="12" t="str">
        <f>VLOOKUP(B1756,[1]Planilha8!$X$4:$Z$6629,3,0)</f>
        <v>ELEVADOR SOCIAL</v>
      </c>
      <c r="F1756" s="12" t="str">
        <f>VLOOKUP(B1756,[1]Planilha8!$X$4:$AD$6629,7,0)</f>
        <v>REGULAR</v>
      </c>
      <c r="G1756" s="13">
        <v>41141</v>
      </c>
      <c r="H1756" s="14">
        <v>146.27000000000001</v>
      </c>
      <c r="I1756" s="15" t="s">
        <v>22</v>
      </c>
      <c r="J1756" s="56" t="s">
        <v>49</v>
      </c>
      <c r="K1756" s="57">
        <v>21912</v>
      </c>
      <c r="L1756" s="58">
        <v>2012000657</v>
      </c>
      <c r="M1756" s="59">
        <v>43465</v>
      </c>
      <c r="N1756" s="60">
        <v>95.240105840455897</v>
      </c>
      <c r="O1756" s="61">
        <v>0.33</v>
      </c>
      <c r="P1756" s="62">
        <v>2.75E-2</v>
      </c>
      <c r="Q1756" s="63">
        <v>4.0224250000000001</v>
      </c>
      <c r="R1756" s="64">
        <v>99.262530840455895</v>
      </c>
      <c r="S1756" s="25">
        <v>47.0074691595442</v>
      </c>
      <c r="AMG1756"/>
      <c r="AMH1756"/>
      <c r="AMI1756"/>
      <c r="AMJ1756"/>
    </row>
    <row r="1757" spans="1:1024" s="2" customFormat="1" ht="76.5" x14ac:dyDescent="0.25">
      <c r="A1757" s="10" t="s">
        <v>419</v>
      </c>
      <c r="B1757" s="10">
        <v>5629</v>
      </c>
      <c r="C1757" s="10">
        <f>VLOOKUP(B1757,[1]Planilha8!$X$4:$Y$6629,2,0)</f>
        <v>2038669</v>
      </c>
      <c r="D1757" s="12" t="s">
        <v>450</v>
      </c>
      <c r="E1757" s="12" t="str">
        <f>VLOOKUP(B1757,[1]Planilha8!$X$4:$Z$6629,3,0)</f>
        <v>ALMOXARIFADO</v>
      </c>
      <c r="F1757" s="12" t="str">
        <f>VLOOKUP(B1757,[1]Planilha8!$X$4:$AD$6629,7,0)</f>
        <v>REGULAR</v>
      </c>
      <c r="G1757" s="13">
        <v>41141</v>
      </c>
      <c r="H1757" s="14">
        <v>146.27000000000001</v>
      </c>
      <c r="I1757" s="15" t="s">
        <v>22</v>
      </c>
      <c r="J1757" s="56" t="s">
        <v>49</v>
      </c>
      <c r="K1757" s="57">
        <v>21912</v>
      </c>
      <c r="L1757" s="58">
        <v>2012000657</v>
      </c>
      <c r="M1757" s="59">
        <v>43465</v>
      </c>
      <c r="N1757" s="60">
        <v>95.240105840455897</v>
      </c>
      <c r="O1757" s="61">
        <v>0.33</v>
      </c>
      <c r="P1757" s="62">
        <v>2.75E-2</v>
      </c>
      <c r="Q1757" s="63">
        <v>4.0224250000000001</v>
      </c>
      <c r="R1757" s="64">
        <v>99.262530840455895</v>
      </c>
      <c r="S1757" s="25">
        <v>47.0074691595442</v>
      </c>
      <c r="AMG1757"/>
      <c r="AMH1757"/>
      <c r="AMI1757"/>
      <c r="AMJ1757"/>
    </row>
    <row r="1758" spans="1:1024" s="2" customFormat="1" ht="76.5" x14ac:dyDescent="0.25">
      <c r="A1758" s="10" t="s">
        <v>419</v>
      </c>
      <c r="B1758" s="10">
        <v>5630</v>
      </c>
      <c r="C1758" s="10">
        <f>VLOOKUP(B1758,[1]Planilha8!$X$4:$Y$6629,2,0)</f>
        <v>2038670</v>
      </c>
      <c r="D1758" s="12" t="s">
        <v>450</v>
      </c>
      <c r="E1758" s="12" t="str">
        <f>VLOOKUP(B1758,[1]Planilha8!$X$4:$Z$6629,3,0)</f>
        <v>ALMOXARIFADO</v>
      </c>
      <c r="F1758" s="12" t="str">
        <f>VLOOKUP(B1758,[1]Planilha8!$X$4:$AD$6629,7,0)</f>
        <v>REGULAR</v>
      </c>
      <c r="G1758" s="13">
        <v>41141</v>
      </c>
      <c r="H1758" s="14">
        <v>146.27000000000001</v>
      </c>
      <c r="I1758" s="15" t="s">
        <v>22</v>
      </c>
      <c r="J1758" s="56" t="s">
        <v>49</v>
      </c>
      <c r="K1758" s="57">
        <v>21912</v>
      </c>
      <c r="L1758" s="58">
        <v>2012000657</v>
      </c>
      <c r="M1758" s="59">
        <v>43465</v>
      </c>
      <c r="N1758" s="60">
        <v>95.240105840455897</v>
      </c>
      <c r="O1758" s="61">
        <v>0.33</v>
      </c>
      <c r="P1758" s="62">
        <v>2.75E-2</v>
      </c>
      <c r="Q1758" s="63">
        <v>4.0224250000000001</v>
      </c>
      <c r="R1758" s="64">
        <v>99.262530840455895</v>
      </c>
      <c r="S1758" s="25">
        <v>47.0074691595442</v>
      </c>
      <c r="AMG1758"/>
      <c r="AMH1758"/>
      <c r="AMI1758"/>
      <c r="AMJ1758"/>
    </row>
    <row r="1759" spans="1:1024" s="2" customFormat="1" ht="51" x14ac:dyDescent="0.25">
      <c r="A1759" s="10" t="s">
        <v>419</v>
      </c>
      <c r="B1759" s="10">
        <v>5248</v>
      </c>
      <c r="C1759" s="10" t="e">
        <f>VLOOKUP(B1759,[1]Planilha8!$X$4:$Y$6629,2,0)</f>
        <v>#N/A</v>
      </c>
      <c r="D1759" s="12" t="s">
        <v>451</v>
      </c>
      <c r="E1759" s="12" t="e">
        <f>VLOOKUP(B1759,[1]Planilha8!$X$4:$Z$6629,3,0)</f>
        <v>#N/A</v>
      </c>
      <c r="F1759" s="12" t="e">
        <f>VLOOKUP(B1759,[1]Planilha8!$X$4:$AD$6629,7,0)</f>
        <v>#N/A</v>
      </c>
      <c r="G1759" s="13">
        <v>41142</v>
      </c>
      <c r="H1759" s="14">
        <v>2353.25</v>
      </c>
      <c r="I1759" s="15" t="s">
        <v>22</v>
      </c>
      <c r="J1759" s="56" t="s">
        <v>452</v>
      </c>
      <c r="K1759" s="57">
        <v>3642</v>
      </c>
      <c r="L1759" s="58">
        <v>2012001809</v>
      </c>
      <c r="M1759" s="59">
        <v>43465</v>
      </c>
      <c r="N1759" s="60">
        <v>1121.98400997151</v>
      </c>
      <c r="O1759" s="61">
        <v>0.14000000000000001</v>
      </c>
      <c r="P1759" s="62">
        <v>1.16666666666667E-2</v>
      </c>
      <c r="Q1759" s="63">
        <v>27.4545833333333</v>
      </c>
      <c r="R1759" s="64">
        <v>1149.43859330484</v>
      </c>
      <c r="S1759" s="25">
        <v>1203.81140669516</v>
      </c>
      <c r="AMG1759"/>
      <c r="AMH1759"/>
      <c r="AMI1759"/>
      <c r="AMJ1759"/>
    </row>
    <row r="1760" spans="1:1024" s="2" customFormat="1" ht="51" x14ac:dyDescent="0.25">
      <c r="A1760" s="10" t="s">
        <v>419</v>
      </c>
      <c r="B1760" s="10">
        <v>5249</v>
      </c>
      <c r="C1760" s="10" t="e">
        <f>VLOOKUP(B1760,[1]Planilha8!$X$4:$Y$6629,2,0)</f>
        <v>#N/A</v>
      </c>
      <c r="D1760" s="12" t="s">
        <v>451</v>
      </c>
      <c r="E1760" s="12" t="e">
        <f>VLOOKUP(B1760,[1]Planilha8!$X$4:$Z$6629,3,0)</f>
        <v>#N/A</v>
      </c>
      <c r="F1760" s="12" t="e">
        <f>VLOOKUP(B1760,[1]Planilha8!$X$4:$AD$6629,7,0)</f>
        <v>#N/A</v>
      </c>
      <c r="G1760" s="13">
        <v>41142</v>
      </c>
      <c r="H1760" s="14">
        <v>2353.25</v>
      </c>
      <c r="I1760" s="15" t="s">
        <v>22</v>
      </c>
      <c r="J1760" s="56" t="s">
        <v>452</v>
      </c>
      <c r="K1760" s="57">
        <v>3642</v>
      </c>
      <c r="L1760" s="58">
        <v>2012001809</v>
      </c>
      <c r="M1760" s="59">
        <v>43465</v>
      </c>
      <c r="N1760" s="60">
        <v>1121.98400997151</v>
      </c>
      <c r="O1760" s="61">
        <v>0.14000000000000001</v>
      </c>
      <c r="P1760" s="62">
        <v>1.16666666666667E-2</v>
      </c>
      <c r="Q1760" s="63">
        <v>27.4545833333333</v>
      </c>
      <c r="R1760" s="64">
        <v>1149.43859330484</v>
      </c>
      <c r="S1760" s="25">
        <v>1203.81140669516</v>
      </c>
      <c r="AMG1760"/>
      <c r="AMH1760"/>
      <c r="AMI1760"/>
      <c r="AMJ1760"/>
    </row>
    <row r="1761" spans="1:1024" s="2" customFormat="1" ht="51" x14ac:dyDescent="0.25">
      <c r="A1761" s="10" t="s">
        <v>419</v>
      </c>
      <c r="B1761" s="10">
        <v>5250</v>
      </c>
      <c r="C1761" s="10" t="e">
        <f>VLOOKUP(B1761,[1]Planilha8!$X$4:$Y$6629,2,0)</f>
        <v>#N/A</v>
      </c>
      <c r="D1761" s="12" t="s">
        <v>453</v>
      </c>
      <c r="E1761" s="12" t="e">
        <f>VLOOKUP(B1761,[1]Planilha8!$X$4:$Z$6629,3,0)</f>
        <v>#N/A</v>
      </c>
      <c r="F1761" s="12" t="e">
        <f>VLOOKUP(B1761,[1]Planilha8!$X$4:$AD$6629,7,0)</f>
        <v>#N/A</v>
      </c>
      <c r="G1761" s="13">
        <v>41142</v>
      </c>
      <c r="H1761" s="14">
        <v>3035.25</v>
      </c>
      <c r="I1761" s="15" t="s">
        <v>22</v>
      </c>
      <c r="J1761" s="56" t="s">
        <v>452</v>
      </c>
      <c r="K1761" s="57">
        <v>3642</v>
      </c>
      <c r="L1761" s="58">
        <v>2012001809</v>
      </c>
      <c r="M1761" s="59">
        <v>43465</v>
      </c>
      <c r="N1761" s="60">
        <v>1447.1483974359001</v>
      </c>
      <c r="O1761" s="61">
        <v>0.14000000000000001</v>
      </c>
      <c r="P1761" s="62">
        <v>1.16666666666667E-2</v>
      </c>
      <c r="Q1761" s="63">
        <v>35.411250000000003</v>
      </c>
      <c r="R1761" s="64">
        <v>1482.5596474358999</v>
      </c>
      <c r="S1761" s="25">
        <v>1552.6903525641001</v>
      </c>
      <c r="AMG1761"/>
      <c r="AMH1761"/>
      <c r="AMI1761"/>
      <c r="AMJ1761"/>
    </row>
    <row r="1762" spans="1:1024" s="2" customFormat="1" ht="51" x14ac:dyDescent="0.25">
      <c r="A1762" s="10" t="s">
        <v>419</v>
      </c>
      <c r="B1762" s="10">
        <v>5251</v>
      </c>
      <c r="C1762" s="10">
        <f>VLOOKUP(B1762,[1]Planilha8!$X$4:$Y$6629,2,0)</f>
        <v>2038555</v>
      </c>
      <c r="D1762" s="12" t="s">
        <v>453</v>
      </c>
      <c r="E1762" s="12" t="str">
        <f>VLOOKUP(B1762,[1]Planilha8!$X$4:$Z$6629,3,0)</f>
        <v>HEMODIALISE / DIÁLISE</v>
      </c>
      <c r="F1762" s="12" t="str">
        <f>VLOOKUP(B1762,[1]Planilha8!$X$4:$AD$6629,7,0)</f>
        <v>REGULAR</v>
      </c>
      <c r="G1762" s="13">
        <v>41142</v>
      </c>
      <c r="H1762" s="14">
        <v>3035.25</v>
      </c>
      <c r="I1762" s="15" t="s">
        <v>22</v>
      </c>
      <c r="J1762" s="56" t="s">
        <v>452</v>
      </c>
      <c r="K1762" s="57">
        <v>3642</v>
      </c>
      <c r="L1762" s="58">
        <v>2012001809</v>
      </c>
      <c r="M1762" s="59">
        <v>43465</v>
      </c>
      <c r="N1762" s="60">
        <v>1447.1483974359001</v>
      </c>
      <c r="O1762" s="61">
        <v>0.14000000000000001</v>
      </c>
      <c r="P1762" s="62">
        <v>1.16666666666667E-2</v>
      </c>
      <c r="Q1762" s="63">
        <v>35.411250000000003</v>
      </c>
      <c r="R1762" s="64">
        <v>1482.5596474358999</v>
      </c>
      <c r="S1762" s="25">
        <v>1552.6903525641001</v>
      </c>
      <c r="AMG1762"/>
      <c r="AMH1762"/>
      <c r="AMI1762"/>
      <c r="AMJ1762"/>
    </row>
    <row r="1763" spans="1:1024" s="2" customFormat="1" ht="153" x14ac:dyDescent="0.25">
      <c r="A1763" s="10" t="s">
        <v>419</v>
      </c>
      <c r="B1763" s="10">
        <v>5481</v>
      </c>
      <c r="C1763" s="10">
        <f>VLOOKUP(B1763,[1]Planilha8!$X$4:$Y$6629,2,0)</f>
        <v>2038960</v>
      </c>
      <c r="D1763" s="12" t="s">
        <v>454</v>
      </c>
      <c r="E1763" s="12" t="str">
        <f>VLOOKUP(B1763,[1]Planilha8!$X$4:$Z$6629,3,0)</f>
        <v>REFEITÓRIO - HGG</v>
      </c>
      <c r="F1763" s="12" t="str">
        <f>VLOOKUP(B1763,[1]Planilha8!$X$4:$AD$6629,7,0)</f>
        <v>BOM</v>
      </c>
      <c r="G1763" s="13">
        <v>41143</v>
      </c>
      <c r="H1763" s="14">
        <v>14030</v>
      </c>
      <c r="I1763" s="15" t="s">
        <v>22</v>
      </c>
      <c r="J1763" s="56" t="s">
        <v>455</v>
      </c>
      <c r="K1763" s="57" t="s">
        <v>456</v>
      </c>
      <c r="L1763" s="58">
        <v>2012001301</v>
      </c>
      <c r="M1763" s="59">
        <v>43465</v>
      </c>
      <c r="N1763" s="60">
        <v>9130.2923076923107</v>
      </c>
      <c r="O1763" s="61">
        <v>0.33</v>
      </c>
      <c r="P1763" s="62">
        <v>2.75E-2</v>
      </c>
      <c r="Q1763" s="63">
        <v>385.82499999999999</v>
      </c>
      <c r="R1763" s="64">
        <v>9516.1173076923096</v>
      </c>
      <c r="S1763" s="25">
        <v>4513.8826923076904</v>
      </c>
      <c r="AMG1763"/>
      <c r="AMH1763"/>
      <c r="AMI1763"/>
      <c r="AMJ1763"/>
    </row>
    <row r="1764" spans="1:1024" s="26" customFormat="1" ht="38.25" x14ac:dyDescent="0.25">
      <c r="A1764" s="10" t="s">
        <v>419</v>
      </c>
      <c r="B1764" s="10">
        <v>5482</v>
      </c>
      <c r="C1764" s="10">
        <f>VLOOKUP(B1764,[1]Planilha8!$X$4:$Y$6629,2,0)</f>
        <v>2038962</v>
      </c>
      <c r="D1764" s="12" t="s">
        <v>457</v>
      </c>
      <c r="E1764" s="12" t="str">
        <f>VLOOKUP(B1764,[1]Planilha8!$X$4:$Z$6629,3,0)</f>
        <v>LAVANDERIA</v>
      </c>
      <c r="F1764" s="12" t="str">
        <f>VLOOKUP(B1764,[1]Planilha8!$X$4:$AD$6629,7,0)</f>
        <v>BOM</v>
      </c>
      <c r="G1764" s="13">
        <v>41144</v>
      </c>
      <c r="H1764" s="14">
        <v>382</v>
      </c>
      <c r="I1764" s="15" t="s">
        <v>22</v>
      </c>
      <c r="J1764" s="56" t="s">
        <v>47</v>
      </c>
      <c r="K1764" s="57">
        <v>35570</v>
      </c>
      <c r="L1764" s="58">
        <v>2012000647</v>
      </c>
      <c r="M1764" s="59">
        <v>43465</v>
      </c>
      <c r="N1764" s="60">
        <v>355.80415954415901</v>
      </c>
      <c r="O1764" s="61">
        <v>1</v>
      </c>
      <c r="P1764" s="62">
        <v>8.3333333333333301E-2</v>
      </c>
      <c r="Q1764" s="63">
        <v>0</v>
      </c>
      <c r="R1764" s="64">
        <v>355.80415954415901</v>
      </c>
      <c r="S1764" s="25">
        <v>26.1958404558406</v>
      </c>
      <c r="ALF1764" s="2"/>
      <c r="ALG1764" s="2"/>
      <c r="ALH1764" s="2"/>
      <c r="ALI1764" s="2"/>
      <c r="ALJ1764" s="2"/>
      <c r="ALK1764" s="2"/>
      <c r="ALL1764" s="2"/>
      <c r="ALM1764" s="2"/>
      <c r="ALN1764" s="2"/>
      <c r="ALO1764" s="2"/>
      <c r="ALP1764" s="2"/>
      <c r="ALQ1764" s="2"/>
      <c r="ALR1764" s="2"/>
      <c r="ALS1764" s="2"/>
      <c r="ALT1764" s="2"/>
      <c r="ALU1764" s="2"/>
      <c r="ALV1764" s="2"/>
      <c r="ALW1764" s="2"/>
      <c r="ALX1764" s="2"/>
      <c r="ALY1764" s="2"/>
      <c r="ALZ1764" s="2"/>
      <c r="AMA1764" s="2"/>
      <c r="AMB1764" s="2"/>
      <c r="AMC1764" s="2"/>
      <c r="AMD1764" s="2"/>
      <c r="AME1764" s="2"/>
      <c r="AMF1764" s="2"/>
    </row>
    <row r="1765" spans="1:1024" s="2" customFormat="1" ht="38.25" x14ac:dyDescent="0.25">
      <c r="A1765" s="10" t="s">
        <v>419</v>
      </c>
      <c r="B1765" s="10">
        <v>5483</v>
      </c>
      <c r="C1765" s="10">
        <f>VLOOKUP(B1765,[1]Planilha8!$X$4:$Y$6629,2,0)</f>
        <v>2038963</v>
      </c>
      <c r="D1765" s="12" t="s">
        <v>457</v>
      </c>
      <c r="E1765" s="12" t="str">
        <f>VLOOKUP(B1765,[1]Planilha8!$X$4:$Z$6629,3,0)</f>
        <v>PORTARIA "A"</v>
      </c>
      <c r="F1765" s="12" t="str">
        <f>VLOOKUP(B1765,[1]Planilha8!$X$4:$AD$6629,7,0)</f>
        <v>BOM</v>
      </c>
      <c r="G1765" s="13">
        <v>41144</v>
      </c>
      <c r="H1765" s="14">
        <v>382</v>
      </c>
      <c r="I1765" s="15" t="s">
        <v>22</v>
      </c>
      <c r="J1765" s="56" t="s">
        <v>47</v>
      </c>
      <c r="K1765" s="57">
        <v>35570</v>
      </c>
      <c r="L1765" s="58">
        <v>2012000647</v>
      </c>
      <c r="M1765" s="59">
        <v>43465</v>
      </c>
      <c r="N1765" s="60">
        <v>308.05415954415901</v>
      </c>
      <c r="O1765" s="61">
        <v>0.5</v>
      </c>
      <c r="P1765" s="62">
        <v>4.1666666666666699E-2</v>
      </c>
      <c r="Q1765" s="63">
        <v>15.9166666666667</v>
      </c>
      <c r="R1765" s="64">
        <v>323.97082621082598</v>
      </c>
      <c r="S1765" s="25">
        <v>58.029173789174003</v>
      </c>
      <c r="AMG1765"/>
      <c r="AMH1765"/>
      <c r="AMI1765"/>
      <c r="AMJ1765"/>
    </row>
    <row r="1766" spans="1:1024" s="2" customFormat="1" ht="38.25" x14ac:dyDescent="0.25">
      <c r="A1766" s="10" t="s">
        <v>419</v>
      </c>
      <c r="B1766" s="10">
        <v>5484</v>
      </c>
      <c r="C1766" s="10">
        <f>VLOOKUP(B1766,[1]Planilha8!$X$4:$Y$6629,2,0)</f>
        <v>2038964</v>
      </c>
      <c r="D1766" s="12" t="s">
        <v>457</v>
      </c>
      <c r="E1766" s="12" t="str">
        <f>VLOOKUP(B1766,[1]Planilha8!$X$4:$Z$6629,3,0)</f>
        <v>LAVANDERIA</v>
      </c>
      <c r="F1766" s="12" t="str">
        <f>VLOOKUP(B1766,[1]Planilha8!$X$4:$AD$6629,7,0)</f>
        <v>BOM</v>
      </c>
      <c r="G1766" s="13">
        <v>41144</v>
      </c>
      <c r="H1766" s="14">
        <v>382</v>
      </c>
      <c r="I1766" s="15" t="s">
        <v>22</v>
      </c>
      <c r="J1766" s="56" t="s">
        <v>47</v>
      </c>
      <c r="K1766" s="57">
        <v>35570</v>
      </c>
      <c r="L1766" s="58">
        <v>2012000647</v>
      </c>
      <c r="M1766" s="59">
        <v>43465</v>
      </c>
      <c r="N1766" s="60">
        <v>308.05415954415901</v>
      </c>
      <c r="O1766" s="61">
        <v>0.5</v>
      </c>
      <c r="P1766" s="62">
        <v>4.1666666666666699E-2</v>
      </c>
      <c r="Q1766" s="63">
        <v>15.9166666666667</v>
      </c>
      <c r="R1766" s="64">
        <v>323.97082621082598</v>
      </c>
      <c r="S1766" s="25">
        <v>58.029173789174003</v>
      </c>
      <c r="AMG1766"/>
      <c r="AMH1766"/>
      <c r="AMI1766"/>
      <c r="AMJ1766"/>
    </row>
    <row r="1767" spans="1:1024" s="2" customFormat="1" ht="38.25" x14ac:dyDescent="0.25">
      <c r="A1767" s="10" t="s">
        <v>419</v>
      </c>
      <c r="B1767" s="10">
        <v>5485</v>
      </c>
      <c r="C1767" s="10">
        <f>VLOOKUP(B1767,[1]Planilha8!$X$4:$Y$6629,2,0)</f>
        <v>2038965</v>
      </c>
      <c r="D1767" s="12" t="s">
        <v>457</v>
      </c>
      <c r="E1767" s="12" t="str">
        <f>VLOOKUP(B1767,[1]Planilha8!$X$4:$Z$6629,3,0)</f>
        <v>SALA DE MONITORAMENTO</v>
      </c>
      <c r="F1767" s="12" t="str">
        <f>VLOOKUP(B1767,[1]Planilha8!$X$4:$AD$6629,7,0)</f>
        <v>BOM</v>
      </c>
      <c r="G1767" s="13">
        <v>41144</v>
      </c>
      <c r="H1767" s="14">
        <v>382</v>
      </c>
      <c r="I1767" s="15" t="s">
        <v>22</v>
      </c>
      <c r="J1767" s="56" t="s">
        <v>47</v>
      </c>
      <c r="K1767" s="57">
        <v>35570</v>
      </c>
      <c r="L1767" s="58">
        <v>2012000647</v>
      </c>
      <c r="M1767" s="59">
        <v>43465</v>
      </c>
      <c r="N1767" s="60">
        <v>308.05415954415901</v>
      </c>
      <c r="O1767" s="61">
        <v>0.5</v>
      </c>
      <c r="P1767" s="62">
        <v>4.1666666666666699E-2</v>
      </c>
      <c r="Q1767" s="63">
        <v>15.9166666666667</v>
      </c>
      <c r="R1767" s="64">
        <v>323.97082621082598</v>
      </c>
      <c r="S1767" s="25">
        <v>58.029173789174003</v>
      </c>
      <c r="AMG1767"/>
      <c r="AMH1767"/>
      <c r="AMI1767"/>
      <c r="AMJ1767"/>
    </row>
    <row r="1768" spans="1:1024" s="2" customFormat="1" ht="38.25" x14ac:dyDescent="0.25">
      <c r="A1768" s="10" t="s">
        <v>419</v>
      </c>
      <c r="B1768" s="10">
        <v>5486</v>
      </c>
      <c r="C1768" s="10">
        <f>VLOOKUP(B1768,[1]Planilha8!$X$4:$Y$6629,2,0)</f>
        <v>2038966</v>
      </c>
      <c r="D1768" s="12" t="s">
        <v>457</v>
      </c>
      <c r="E1768" s="12" t="str">
        <f>VLOOKUP(B1768,[1]Planilha8!$X$4:$Z$6629,3,0)</f>
        <v>ASTEC</v>
      </c>
      <c r="F1768" s="12" t="str">
        <f>VLOOKUP(B1768,[1]Planilha8!$X$4:$AD$6629,7,0)</f>
        <v>BOM</v>
      </c>
      <c r="G1768" s="13">
        <v>41144</v>
      </c>
      <c r="H1768" s="14">
        <v>382</v>
      </c>
      <c r="I1768" s="15" t="s">
        <v>22</v>
      </c>
      <c r="J1768" s="56" t="s">
        <v>47</v>
      </c>
      <c r="K1768" s="57">
        <v>35570</v>
      </c>
      <c r="L1768" s="58">
        <v>2012000647</v>
      </c>
      <c r="M1768" s="59">
        <v>43465</v>
      </c>
      <c r="N1768" s="60">
        <v>308.05415954415901</v>
      </c>
      <c r="O1768" s="61">
        <v>0.5</v>
      </c>
      <c r="P1768" s="62">
        <v>4.1666666666666699E-2</v>
      </c>
      <c r="Q1768" s="63">
        <v>15.9166666666667</v>
      </c>
      <c r="R1768" s="64">
        <v>323.97082621082598</v>
      </c>
      <c r="S1768" s="25">
        <v>58.029173789174003</v>
      </c>
      <c r="AMG1768"/>
      <c r="AMH1768"/>
      <c r="AMI1768"/>
      <c r="AMJ1768"/>
    </row>
    <row r="1769" spans="1:1024" s="2" customFormat="1" ht="38.25" x14ac:dyDescent="0.25">
      <c r="A1769" s="10" t="s">
        <v>419</v>
      </c>
      <c r="B1769" s="10">
        <v>5677</v>
      </c>
      <c r="C1769" s="10">
        <f>VLOOKUP(B1769,[1]Planilha8!$X$4:$Y$6629,2,0)</f>
        <v>2038968</v>
      </c>
      <c r="D1769" s="12" t="s">
        <v>458</v>
      </c>
      <c r="E1769" s="12" t="str">
        <f>VLOOKUP(B1769,[1]Planilha8!$X$4:$Z$6629,3,0)</f>
        <v>ASTEC</v>
      </c>
      <c r="F1769" s="12" t="str">
        <f>VLOOKUP(B1769,[1]Planilha8!$X$4:$AD$6629,7,0)</f>
        <v>BOM</v>
      </c>
      <c r="G1769" s="13">
        <v>41144</v>
      </c>
      <c r="H1769" s="14">
        <v>660</v>
      </c>
      <c r="I1769" s="15" t="s">
        <v>22</v>
      </c>
      <c r="J1769" s="56" t="s">
        <v>47</v>
      </c>
      <c r="K1769" s="57">
        <v>35570</v>
      </c>
      <c r="L1769" s="58">
        <v>2012000647</v>
      </c>
      <c r="M1769" s="59">
        <v>43465</v>
      </c>
      <c r="N1769" s="60">
        <v>643.73034188036604</v>
      </c>
      <c r="O1769" s="61">
        <v>0.5</v>
      </c>
      <c r="P1769" s="62">
        <v>4.1666666666666699E-2</v>
      </c>
      <c r="Q1769" s="63">
        <v>0</v>
      </c>
      <c r="R1769" s="64">
        <v>643.73034188036604</v>
      </c>
      <c r="S1769" s="25">
        <v>16.269658119633998</v>
      </c>
      <c r="AMG1769"/>
      <c r="AMH1769"/>
      <c r="AMI1769"/>
      <c r="AMJ1769"/>
    </row>
    <row r="1770" spans="1:1024" s="2" customFormat="1" ht="178.5" x14ac:dyDescent="0.25">
      <c r="A1770" s="10" t="s">
        <v>419</v>
      </c>
      <c r="B1770" s="10">
        <v>5682</v>
      </c>
      <c r="C1770" s="10">
        <f>VLOOKUP(B1770,[1]Planilha8!$X$4:$Y$6629,2,0)</f>
        <v>2038969</v>
      </c>
      <c r="D1770" s="12" t="s">
        <v>459</v>
      </c>
      <c r="E1770" s="12" t="str">
        <f>VLOOKUP(B1770,[1]Planilha8!$X$4:$Z$6629,3,0)</f>
        <v>ASTEC</v>
      </c>
      <c r="F1770" s="12" t="str">
        <f>VLOOKUP(B1770,[1]Planilha8!$X$4:$AD$6629,7,0)</f>
        <v>BOM</v>
      </c>
      <c r="G1770" s="13">
        <v>41144</v>
      </c>
      <c r="H1770" s="14">
        <v>2511</v>
      </c>
      <c r="I1770" s="15" t="s">
        <v>22</v>
      </c>
      <c r="J1770" s="56" t="s">
        <v>47</v>
      </c>
      <c r="K1770" s="57">
        <v>35570</v>
      </c>
      <c r="L1770" s="58">
        <v>2012000647</v>
      </c>
      <c r="M1770" s="59">
        <v>43465</v>
      </c>
      <c r="N1770" s="60">
        <v>1265.3544230769201</v>
      </c>
      <c r="O1770" s="61">
        <v>0.17</v>
      </c>
      <c r="P1770" s="62">
        <v>1.4166666666666701E-2</v>
      </c>
      <c r="Q1770" s="63">
        <v>35.572499999999998</v>
      </c>
      <c r="R1770" s="64">
        <v>1300.92692307692</v>
      </c>
      <c r="S1770" s="25">
        <v>1210.07307692308</v>
      </c>
      <c r="AMG1770"/>
      <c r="AMH1770"/>
      <c r="AMI1770"/>
      <c r="AMJ1770"/>
    </row>
    <row r="1771" spans="1:1024" s="2" customFormat="1" ht="38.25" x14ac:dyDescent="0.25">
      <c r="A1771" s="10" t="s">
        <v>419</v>
      </c>
      <c r="B1771" s="10">
        <v>5713</v>
      </c>
      <c r="C1771" s="10">
        <f>VLOOKUP(B1771,[1]Planilha8!$X$4:$Y$6629,2,0)</f>
        <v>2038970</v>
      </c>
      <c r="D1771" s="12" t="s">
        <v>457</v>
      </c>
      <c r="E1771" s="12" t="str">
        <f>VLOOKUP(B1771,[1]Planilha8!$X$4:$Z$6629,3,0)</f>
        <v>ASTEC</v>
      </c>
      <c r="F1771" s="12" t="str">
        <f>VLOOKUP(B1771,[1]Planilha8!$X$4:$AD$6629,7,0)</f>
        <v>BOM</v>
      </c>
      <c r="G1771" s="13">
        <v>41144</v>
      </c>
      <c r="H1771" s="14">
        <v>382</v>
      </c>
      <c r="I1771" s="15" t="s">
        <v>22</v>
      </c>
      <c r="J1771" s="56" t="s">
        <v>47</v>
      </c>
      <c r="K1771" s="57">
        <v>35570</v>
      </c>
      <c r="L1771" s="58">
        <v>2012000647</v>
      </c>
      <c r="M1771" s="59">
        <v>43465</v>
      </c>
      <c r="N1771" s="60">
        <v>308.05415954415901</v>
      </c>
      <c r="O1771" s="61">
        <v>0.5</v>
      </c>
      <c r="P1771" s="62">
        <v>4.1666666666666699E-2</v>
      </c>
      <c r="Q1771" s="63">
        <v>15.9166666666667</v>
      </c>
      <c r="R1771" s="64">
        <v>323.97082621082598</v>
      </c>
      <c r="S1771" s="25">
        <v>58.029173789174003</v>
      </c>
      <c r="AMG1771"/>
      <c r="AMH1771"/>
      <c r="AMI1771"/>
      <c r="AMJ1771"/>
    </row>
    <row r="1772" spans="1:1024" s="2" customFormat="1" ht="102" x14ac:dyDescent="0.25">
      <c r="A1772" s="10" t="s">
        <v>419</v>
      </c>
      <c r="B1772" s="10">
        <v>5297</v>
      </c>
      <c r="C1772" s="10">
        <f>VLOOKUP(B1772,[1]Planilha8!$X$4:$Y$6629,2,0)</f>
        <v>2038984</v>
      </c>
      <c r="D1772" s="12" t="s">
        <v>460</v>
      </c>
      <c r="E1772" s="12" t="str">
        <f>VLOOKUP(B1772,[1]Planilha8!$X$4:$Z$6629,3,0)</f>
        <v>GUARITA PORTARIA “A'</v>
      </c>
      <c r="F1772" s="12" t="str">
        <f>VLOOKUP(B1772,[1]Planilha8!$X$4:$AD$6629,7,0)</f>
        <v>BOM</v>
      </c>
      <c r="G1772" s="13">
        <v>41151</v>
      </c>
      <c r="H1772" s="14">
        <v>238</v>
      </c>
      <c r="I1772" s="15" t="s">
        <v>22</v>
      </c>
      <c r="J1772" s="56" t="s">
        <v>49</v>
      </c>
      <c r="K1772" s="57">
        <v>21912</v>
      </c>
      <c r="L1772" s="58">
        <v>2012000657</v>
      </c>
      <c r="M1772" s="59">
        <v>43465</v>
      </c>
      <c r="N1772" s="60">
        <v>191.63237891737899</v>
      </c>
      <c r="O1772" s="61">
        <v>0.5</v>
      </c>
      <c r="P1772" s="62">
        <v>4.1666666666666699E-2</v>
      </c>
      <c r="Q1772" s="63">
        <v>9.9166666666666696</v>
      </c>
      <c r="R1772" s="64">
        <v>201.54904558404499</v>
      </c>
      <c r="S1772" s="25">
        <v>36.450954415954598</v>
      </c>
      <c r="AMG1772"/>
      <c r="AMH1772"/>
      <c r="AMI1772"/>
      <c r="AMJ1772"/>
    </row>
    <row r="1773" spans="1:1024" s="2" customFormat="1" ht="102" x14ac:dyDescent="0.25">
      <c r="A1773" s="10" t="s">
        <v>419</v>
      </c>
      <c r="B1773" s="10">
        <v>5300</v>
      </c>
      <c r="C1773" s="10">
        <f>VLOOKUP(B1773,[1]Planilha8!$X$4:$Y$6629,2,0)</f>
        <v>2038985</v>
      </c>
      <c r="D1773" s="12" t="s">
        <v>460</v>
      </c>
      <c r="E1773" s="12" t="str">
        <f>VLOOKUP(B1773,[1]Planilha8!$X$4:$Z$6629,3,0)</f>
        <v>GUARITA PORTARIA “A'</v>
      </c>
      <c r="F1773" s="12" t="str">
        <f>VLOOKUP(B1773,[1]Planilha8!$X$4:$AD$6629,7,0)</f>
        <v>BOM</v>
      </c>
      <c r="G1773" s="13">
        <v>41151</v>
      </c>
      <c r="H1773" s="14">
        <v>238</v>
      </c>
      <c r="I1773" s="15" t="s">
        <v>22</v>
      </c>
      <c r="J1773" s="56" t="s">
        <v>49</v>
      </c>
      <c r="K1773" s="57">
        <v>21912</v>
      </c>
      <c r="L1773" s="58">
        <v>2012000657</v>
      </c>
      <c r="M1773" s="59">
        <v>43465</v>
      </c>
      <c r="N1773" s="60">
        <v>191.63237891737899</v>
      </c>
      <c r="O1773" s="61">
        <v>0.5</v>
      </c>
      <c r="P1773" s="62">
        <v>4.1666666666666699E-2</v>
      </c>
      <c r="Q1773" s="63">
        <v>9.9166666666666696</v>
      </c>
      <c r="R1773" s="64">
        <v>201.54904558404499</v>
      </c>
      <c r="S1773" s="25">
        <v>36.450954415954598</v>
      </c>
      <c r="AMG1773"/>
      <c r="AMH1773"/>
      <c r="AMI1773"/>
      <c r="AMJ1773"/>
    </row>
    <row r="1774" spans="1:1024" s="2" customFormat="1" ht="102" x14ac:dyDescent="0.25">
      <c r="A1774" s="10" t="s">
        <v>419</v>
      </c>
      <c r="B1774" s="10">
        <v>5301</v>
      </c>
      <c r="C1774" s="10">
        <f>VLOOKUP(B1774,[1]Planilha8!$X$4:$Y$6629,2,0)</f>
        <v>2038986</v>
      </c>
      <c r="D1774" s="12" t="s">
        <v>460</v>
      </c>
      <c r="E1774" s="12" t="str">
        <f>VLOOKUP(B1774,[1]Planilha8!$X$4:$Z$6629,3,0)</f>
        <v>GUARITA PORTARIA “A'</v>
      </c>
      <c r="F1774" s="12" t="str">
        <f>VLOOKUP(B1774,[1]Planilha8!$X$4:$AD$6629,7,0)</f>
        <v>BOM</v>
      </c>
      <c r="G1774" s="13">
        <v>41151</v>
      </c>
      <c r="H1774" s="14">
        <v>238</v>
      </c>
      <c r="I1774" s="15" t="s">
        <v>22</v>
      </c>
      <c r="J1774" s="56" t="s">
        <v>49</v>
      </c>
      <c r="K1774" s="57">
        <v>21912</v>
      </c>
      <c r="L1774" s="58">
        <v>2012000657</v>
      </c>
      <c r="M1774" s="59">
        <v>43465</v>
      </c>
      <c r="N1774" s="60">
        <v>191.63237891737899</v>
      </c>
      <c r="O1774" s="61">
        <v>0.5</v>
      </c>
      <c r="P1774" s="62">
        <v>4.1666666666666699E-2</v>
      </c>
      <c r="Q1774" s="63">
        <v>9.9166666666666696</v>
      </c>
      <c r="R1774" s="64">
        <v>201.54904558404499</v>
      </c>
      <c r="S1774" s="25">
        <v>36.450954415954598</v>
      </c>
      <c r="AMG1774"/>
      <c r="AMH1774"/>
      <c r="AMI1774"/>
      <c r="AMJ1774"/>
    </row>
    <row r="1775" spans="1:1024" s="2" customFormat="1" ht="102" x14ac:dyDescent="0.25">
      <c r="A1775" s="10" t="s">
        <v>419</v>
      </c>
      <c r="B1775" s="10">
        <v>5302</v>
      </c>
      <c r="C1775" s="10">
        <f>VLOOKUP(B1775,[1]Planilha8!$X$4:$Y$6629,2,0)</f>
        <v>2038987</v>
      </c>
      <c r="D1775" s="12" t="s">
        <v>460</v>
      </c>
      <c r="E1775" s="12" t="str">
        <f>VLOOKUP(B1775,[1]Planilha8!$X$4:$Z$6629,3,0)</f>
        <v>CORREDOR DO GERADOR</v>
      </c>
      <c r="F1775" s="12" t="str">
        <f>VLOOKUP(B1775,[1]Planilha8!$X$4:$AD$6629,7,0)</f>
        <v>BOM</v>
      </c>
      <c r="G1775" s="13">
        <v>41151</v>
      </c>
      <c r="H1775" s="14">
        <v>238</v>
      </c>
      <c r="I1775" s="15" t="s">
        <v>22</v>
      </c>
      <c r="J1775" s="56" t="s">
        <v>49</v>
      </c>
      <c r="K1775" s="57">
        <v>21912</v>
      </c>
      <c r="L1775" s="58">
        <v>2012000657</v>
      </c>
      <c r="M1775" s="59">
        <v>43465</v>
      </c>
      <c r="N1775" s="60">
        <v>191.63237891737899</v>
      </c>
      <c r="O1775" s="61">
        <v>0.5</v>
      </c>
      <c r="P1775" s="62">
        <v>4.1666666666666699E-2</v>
      </c>
      <c r="Q1775" s="63">
        <v>9.9166666666666696</v>
      </c>
      <c r="R1775" s="64">
        <v>201.54904558404499</v>
      </c>
      <c r="S1775" s="25">
        <v>36.450954415954598</v>
      </c>
      <c r="AMG1775"/>
      <c r="AMH1775"/>
      <c r="AMI1775"/>
      <c r="AMJ1775"/>
    </row>
    <row r="1776" spans="1:1024" s="2" customFormat="1" ht="102" x14ac:dyDescent="0.25">
      <c r="A1776" s="10" t="s">
        <v>419</v>
      </c>
      <c r="B1776" s="10">
        <v>5303</v>
      </c>
      <c r="C1776" s="10">
        <f>VLOOKUP(B1776,[1]Planilha8!$X$4:$Y$6629,2,0)</f>
        <v>2038988</v>
      </c>
      <c r="D1776" s="12" t="s">
        <v>460</v>
      </c>
      <c r="E1776" s="12" t="str">
        <f>VLOOKUP(B1776,[1]Planilha8!$X$4:$Z$6629,3,0)</f>
        <v>PORTAS DA SUBESTAÇÃO DE ENERGIA</v>
      </c>
      <c r="F1776" s="12" t="str">
        <f>VLOOKUP(B1776,[1]Planilha8!$X$4:$AD$6629,7,0)</f>
        <v>BOM</v>
      </c>
      <c r="G1776" s="13">
        <v>41151</v>
      </c>
      <c r="H1776" s="14">
        <v>238</v>
      </c>
      <c r="I1776" s="15" t="s">
        <v>22</v>
      </c>
      <c r="J1776" s="56" t="s">
        <v>49</v>
      </c>
      <c r="K1776" s="57">
        <v>21912</v>
      </c>
      <c r="L1776" s="58">
        <v>2012000657</v>
      </c>
      <c r="M1776" s="59">
        <v>43465</v>
      </c>
      <c r="N1776" s="60">
        <v>191.63237891737899</v>
      </c>
      <c r="O1776" s="61">
        <v>0.5</v>
      </c>
      <c r="P1776" s="62">
        <v>4.1666666666666699E-2</v>
      </c>
      <c r="Q1776" s="63">
        <v>9.9166666666666696</v>
      </c>
      <c r="R1776" s="64">
        <v>201.54904558404499</v>
      </c>
      <c r="S1776" s="25">
        <v>36.450954415954598</v>
      </c>
      <c r="AMG1776"/>
      <c r="AMH1776"/>
      <c r="AMI1776"/>
      <c r="AMJ1776"/>
    </row>
    <row r="1777" spans="1:1024" s="2" customFormat="1" ht="102" x14ac:dyDescent="0.25">
      <c r="A1777" s="10" t="s">
        <v>419</v>
      </c>
      <c r="B1777" s="10">
        <v>5304</v>
      </c>
      <c r="C1777" s="10">
        <f>VLOOKUP(B1777,[1]Planilha8!$X$4:$Y$6629,2,0)</f>
        <v>2038989</v>
      </c>
      <c r="D1777" s="12" t="s">
        <v>460</v>
      </c>
      <c r="E1777" s="12" t="str">
        <f>VLOOKUP(B1777,[1]Planilha8!$X$4:$Z$6629,3,0)</f>
        <v>ENGENHARIA CLÍNICA</v>
      </c>
      <c r="F1777" s="12" t="str">
        <f>VLOOKUP(B1777,[1]Planilha8!$X$4:$AD$6629,7,0)</f>
        <v>BOM</v>
      </c>
      <c r="G1777" s="13">
        <v>41151</v>
      </c>
      <c r="H1777" s="14">
        <v>238</v>
      </c>
      <c r="I1777" s="15" t="s">
        <v>22</v>
      </c>
      <c r="J1777" s="56" t="s">
        <v>49</v>
      </c>
      <c r="K1777" s="57">
        <v>21912</v>
      </c>
      <c r="L1777" s="58">
        <v>2012000657</v>
      </c>
      <c r="M1777" s="59">
        <v>43465</v>
      </c>
      <c r="N1777" s="60">
        <v>191.63237891737899</v>
      </c>
      <c r="O1777" s="61">
        <v>0.5</v>
      </c>
      <c r="P1777" s="62">
        <v>4.1666666666666699E-2</v>
      </c>
      <c r="Q1777" s="63">
        <v>9.9166666666666696</v>
      </c>
      <c r="R1777" s="64">
        <v>201.54904558404499</v>
      </c>
      <c r="S1777" s="25">
        <v>36.450954415954598</v>
      </c>
      <c r="AMG1777"/>
      <c r="AMH1777"/>
      <c r="AMI1777"/>
      <c r="AMJ1777"/>
    </row>
    <row r="1778" spans="1:1024" s="2" customFormat="1" ht="102" x14ac:dyDescent="0.25">
      <c r="A1778" s="10" t="s">
        <v>419</v>
      </c>
      <c r="B1778" s="10">
        <v>5305</v>
      </c>
      <c r="C1778" s="10">
        <f>VLOOKUP(B1778,[1]Planilha8!$X$4:$Y$6629,2,0)</f>
        <v>2038990</v>
      </c>
      <c r="D1778" s="12" t="s">
        <v>460</v>
      </c>
      <c r="E1778" s="12" t="str">
        <f>VLOOKUP(B1778,[1]Planilha8!$X$4:$Z$6629,3,0)</f>
        <v>CORREDOR DA FISIOTERAPIA</v>
      </c>
      <c r="F1778" s="12" t="str">
        <f>VLOOKUP(B1778,[1]Planilha8!$X$4:$AD$6629,7,0)</f>
        <v>BOM</v>
      </c>
      <c r="G1778" s="13">
        <v>41151</v>
      </c>
      <c r="H1778" s="14">
        <v>238</v>
      </c>
      <c r="I1778" s="15" t="s">
        <v>22</v>
      </c>
      <c r="J1778" s="56" t="s">
        <v>49</v>
      </c>
      <c r="K1778" s="57">
        <v>21912</v>
      </c>
      <c r="L1778" s="58">
        <v>2012000657</v>
      </c>
      <c r="M1778" s="59">
        <v>43465</v>
      </c>
      <c r="N1778" s="60">
        <v>191.63237891737899</v>
      </c>
      <c r="O1778" s="61">
        <v>0.5</v>
      </c>
      <c r="P1778" s="62">
        <v>4.1666666666666699E-2</v>
      </c>
      <c r="Q1778" s="63">
        <v>9.9166666666666696</v>
      </c>
      <c r="R1778" s="64">
        <v>201.54904558404499</v>
      </c>
      <c r="S1778" s="25">
        <v>36.450954415954598</v>
      </c>
      <c r="AMG1778"/>
      <c r="AMH1778"/>
      <c r="AMI1778"/>
      <c r="AMJ1778"/>
    </row>
    <row r="1779" spans="1:1024" s="2" customFormat="1" ht="102" x14ac:dyDescent="0.25">
      <c r="A1779" s="10" t="s">
        <v>419</v>
      </c>
      <c r="B1779" s="10">
        <v>5306</v>
      </c>
      <c r="C1779" s="10">
        <f>VLOOKUP(B1779,[1]Planilha8!$X$4:$Y$6629,2,0)</f>
        <v>2038991</v>
      </c>
      <c r="D1779" s="12" t="s">
        <v>460</v>
      </c>
      <c r="E1779" s="12" t="str">
        <f>VLOOKUP(B1779,[1]Planilha8!$X$4:$Z$6629,3,0)</f>
        <v>CORREDOR BLOCO D TÉRREO</v>
      </c>
      <c r="F1779" s="12" t="str">
        <f>VLOOKUP(B1779,[1]Planilha8!$X$4:$AD$6629,7,0)</f>
        <v>BOM</v>
      </c>
      <c r="G1779" s="13">
        <v>41151</v>
      </c>
      <c r="H1779" s="14">
        <v>238</v>
      </c>
      <c r="I1779" s="15" t="s">
        <v>22</v>
      </c>
      <c r="J1779" s="56" t="s">
        <v>49</v>
      </c>
      <c r="K1779" s="57">
        <v>21912</v>
      </c>
      <c r="L1779" s="58">
        <v>2012000657</v>
      </c>
      <c r="M1779" s="59">
        <v>43465</v>
      </c>
      <c r="N1779" s="60">
        <v>191.63237891737899</v>
      </c>
      <c r="O1779" s="61">
        <v>0.5</v>
      </c>
      <c r="P1779" s="62">
        <v>4.1666666666666699E-2</v>
      </c>
      <c r="Q1779" s="63">
        <v>9.9166666666666696</v>
      </c>
      <c r="R1779" s="64">
        <v>201.54904558404499</v>
      </c>
      <c r="S1779" s="25">
        <v>36.450954415954598</v>
      </c>
      <c r="AMG1779"/>
      <c r="AMH1779"/>
      <c r="AMI1779"/>
      <c r="AMJ1779"/>
    </row>
    <row r="1780" spans="1:1024" s="2" customFormat="1" ht="102" x14ac:dyDescent="0.25">
      <c r="A1780" s="10" t="s">
        <v>419</v>
      </c>
      <c r="B1780" s="10">
        <v>5307</v>
      </c>
      <c r="C1780" s="10">
        <f>VLOOKUP(B1780,[1]Planilha8!$X$4:$Y$6629,2,0)</f>
        <v>2038992</v>
      </c>
      <c r="D1780" s="12" t="s">
        <v>460</v>
      </c>
      <c r="E1780" s="12" t="str">
        <f>VLOOKUP(B1780,[1]Planilha8!$X$4:$Z$6629,3,0)</f>
        <v>DENTRO DA SUBESTAÇÃO</v>
      </c>
      <c r="F1780" s="12" t="str">
        <f>VLOOKUP(B1780,[1]Planilha8!$X$4:$AD$6629,7,0)</f>
        <v>BOM</v>
      </c>
      <c r="G1780" s="13">
        <v>41151</v>
      </c>
      <c r="H1780" s="14">
        <v>238</v>
      </c>
      <c r="I1780" s="15" t="s">
        <v>22</v>
      </c>
      <c r="J1780" s="56" t="s">
        <v>49</v>
      </c>
      <c r="K1780" s="57">
        <v>21912</v>
      </c>
      <c r="L1780" s="58">
        <v>2012000657</v>
      </c>
      <c r="M1780" s="59">
        <v>43465</v>
      </c>
      <c r="N1780" s="60">
        <v>191.63237891737899</v>
      </c>
      <c r="O1780" s="61">
        <v>0.5</v>
      </c>
      <c r="P1780" s="62">
        <v>4.1666666666666699E-2</v>
      </c>
      <c r="Q1780" s="63">
        <v>9.9166666666666696</v>
      </c>
      <c r="R1780" s="64">
        <v>201.54904558404499</v>
      </c>
      <c r="S1780" s="25">
        <v>36.450954415954598</v>
      </c>
      <c r="AMG1780"/>
      <c r="AMH1780"/>
      <c r="AMI1780"/>
      <c r="AMJ1780"/>
    </row>
    <row r="1781" spans="1:1024" s="2" customFormat="1" ht="102" x14ac:dyDescent="0.25">
      <c r="A1781" s="10" t="s">
        <v>419</v>
      </c>
      <c r="B1781" s="10">
        <v>5308</v>
      </c>
      <c r="C1781" s="10">
        <f>VLOOKUP(B1781,[1]Planilha8!$X$4:$Y$6629,2,0)</f>
        <v>2038993</v>
      </c>
      <c r="D1781" s="12" t="s">
        <v>460</v>
      </c>
      <c r="E1781" s="12" t="str">
        <f>VLOOKUP(B1781,[1]Planilha8!$X$4:$Z$6629,3,0)</f>
        <v>MANUTENÇÃO PREDIAL</v>
      </c>
      <c r="F1781" s="12" t="str">
        <f>VLOOKUP(B1781,[1]Planilha8!$X$4:$AD$6629,7,0)</f>
        <v>BOM</v>
      </c>
      <c r="G1781" s="13">
        <v>41151</v>
      </c>
      <c r="H1781" s="14">
        <v>238</v>
      </c>
      <c r="I1781" s="15" t="s">
        <v>22</v>
      </c>
      <c r="J1781" s="56" t="s">
        <v>49</v>
      </c>
      <c r="K1781" s="57">
        <v>21912</v>
      </c>
      <c r="L1781" s="58">
        <v>2012000657</v>
      </c>
      <c r="M1781" s="59">
        <v>43465</v>
      </c>
      <c r="N1781" s="60">
        <v>191.63237891737899</v>
      </c>
      <c r="O1781" s="61">
        <v>0.5</v>
      </c>
      <c r="P1781" s="62">
        <v>4.1666666666666699E-2</v>
      </c>
      <c r="Q1781" s="63">
        <v>9.9166666666666696</v>
      </c>
      <c r="R1781" s="64">
        <v>201.54904558404499</v>
      </c>
      <c r="S1781" s="25">
        <v>36.450954415954598</v>
      </c>
      <c r="AMG1781"/>
      <c r="AMH1781"/>
      <c r="AMI1781"/>
      <c r="AMJ1781"/>
    </row>
    <row r="1782" spans="1:1024" s="2" customFormat="1" ht="102" x14ac:dyDescent="0.25">
      <c r="A1782" s="10" t="s">
        <v>419</v>
      </c>
      <c r="B1782" s="10">
        <v>5309</v>
      </c>
      <c r="C1782" s="10">
        <f>VLOOKUP(B1782,[1]Planilha8!$X$4:$Y$6629,2,0)</f>
        <v>2038994</v>
      </c>
      <c r="D1782" s="12" t="s">
        <v>460</v>
      </c>
      <c r="E1782" s="12" t="str">
        <f>VLOOKUP(B1782,[1]Planilha8!$X$4:$Z$6629,3,0)</f>
        <v>GUARITA PORTARIA “A'</v>
      </c>
      <c r="F1782" s="12" t="str">
        <f>VLOOKUP(B1782,[1]Planilha8!$X$4:$AD$6629,7,0)</f>
        <v>BOM</v>
      </c>
      <c r="G1782" s="13">
        <v>41151</v>
      </c>
      <c r="H1782" s="14">
        <v>238</v>
      </c>
      <c r="I1782" s="15" t="s">
        <v>22</v>
      </c>
      <c r="J1782" s="56" t="s">
        <v>49</v>
      </c>
      <c r="K1782" s="57">
        <v>21912</v>
      </c>
      <c r="L1782" s="58">
        <v>2012000657</v>
      </c>
      <c r="M1782" s="59">
        <v>43465</v>
      </c>
      <c r="N1782" s="60">
        <v>191.63237891737899</v>
      </c>
      <c r="O1782" s="61">
        <v>0.5</v>
      </c>
      <c r="P1782" s="62">
        <v>4.1666666666666699E-2</v>
      </c>
      <c r="Q1782" s="63">
        <v>9.9166666666666696</v>
      </c>
      <c r="R1782" s="64">
        <v>201.54904558404499</v>
      </c>
      <c r="S1782" s="25">
        <v>36.450954415954598</v>
      </c>
      <c r="AMG1782"/>
      <c r="AMH1782"/>
      <c r="AMI1782"/>
      <c r="AMJ1782"/>
    </row>
    <row r="1783" spans="1:1024" s="2" customFormat="1" ht="102" x14ac:dyDescent="0.25">
      <c r="A1783" s="10" t="s">
        <v>419</v>
      </c>
      <c r="B1783" s="10">
        <v>5310</v>
      </c>
      <c r="C1783" s="10">
        <f>VLOOKUP(B1783,[1]Planilha8!$X$4:$Y$6629,2,0)</f>
        <v>2038995</v>
      </c>
      <c r="D1783" s="12" t="s">
        <v>460</v>
      </c>
      <c r="E1783" s="12" t="str">
        <f>VLOOKUP(B1783,[1]Planilha8!$X$4:$Z$6629,3,0)</f>
        <v>EM FRENTE O ELEVADOR DO TERREO</v>
      </c>
      <c r="F1783" s="12" t="str">
        <f>VLOOKUP(B1783,[1]Planilha8!$X$4:$AD$6629,7,0)</f>
        <v>BOM</v>
      </c>
      <c r="G1783" s="13">
        <v>41151</v>
      </c>
      <c r="H1783" s="14">
        <v>238</v>
      </c>
      <c r="I1783" s="15" t="s">
        <v>22</v>
      </c>
      <c r="J1783" s="56" t="s">
        <v>49</v>
      </c>
      <c r="K1783" s="57">
        <v>21912</v>
      </c>
      <c r="L1783" s="58">
        <v>2012000657</v>
      </c>
      <c r="M1783" s="59">
        <v>43465</v>
      </c>
      <c r="N1783" s="60">
        <v>191.63237891737899</v>
      </c>
      <c r="O1783" s="61">
        <v>0.5</v>
      </c>
      <c r="P1783" s="62">
        <v>4.1666666666666699E-2</v>
      </c>
      <c r="Q1783" s="63">
        <v>9.9166666666666696</v>
      </c>
      <c r="R1783" s="64">
        <v>201.54904558404499</v>
      </c>
      <c r="S1783" s="25">
        <v>36.450954415954598</v>
      </c>
      <c r="AMG1783"/>
      <c r="AMH1783"/>
      <c r="AMI1783"/>
      <c r="AMJ1783"/>
    </row>
    <row r="1784" spans="1:1024" s="2" customFormat="1" ht="102" x14ac:dyDescent="0.25">
      <c r="A1784" s="10" t="s">
        <v>419</v>
      </c>
      <c r="B1784" s="10">
        <v>5311</v>
      </c>
      <c r="C1784" s="10">
        <f>VLOOKUP(B1784,[1]Planilha8!$X$4:$Y$6629,2,0)</f>
        <v>2038996</v>
      </c>
      <c r="D1784" s="12" t="s">
        <v>460</v>
      </c>
      <c r="E1784" s="12" t="str">
        <f>VLOOKUP(B1784,[1]Planilha8!$X$4:$Z$6629,3,0)</f>
        <v>ADMINISTRAÇÃO FISIOTERAPIA</v>
      </c>
      <c r="F1784" s="12" t="str">
        <f>VLOOKUP(B1784,[1]Planilha8!$X$4:$AD$6629,7,0)</f>
        <v>BOM</v>
      </c>
      <c r="G1784" s="13">
        <v>41151</v>
      </c>
      <c r="H1784" s="14">
        <v>238</v>
      </c>
      <c r="I1784" s="15" t="s">
        <v>22</v>
      </c>
      <c r="J1784" s="56" t="s">
        <v>49</v>
      </c>
      <c r="K1784" s="57">
        <v>21912</v>
      </c>
      <c r="L1784" s="58">
        <v>2012000657</v>
      </c>
      <c r="M1784" s="59">
        <v>43465</v>
      </c>
      <c r="N1784" s="60">
        <v>191.63237891737899</v>
      </c>
      <c r="O1784" s="61">
        <v>0.5</v>
      </c>
      <c r="P1784" s="62">
        <v>4.1666666666666699E-2</v>
      </c>
      <c r="Q1784" s="63">
        <v>9.9166666666666696</v>
      </c>
      <c r="R1784" s="64">
        <v>201.54904558404499</v>
      </c>
      <c r="S1784" s="25">
        <v>36.450954415954598</v>
      </c>
      <c r="AMG1784"/>
      <c r="AMH1784"/>
      <c r="AMI1784"/>
      <c r="AMJ1784"/>
    </row>
    <row r="1785" spans="1:1024" s="2" customFormat="1" ht="102" x14ac:dyDescent="0.25">
      <c r="A1785" s="10" t="s">
        <v>419</v>
      </c>
      <c r="B1785" s="10">
        <v>5312</v>
      </c>
      <c r="C1785" s="10">
        <f>VLOOKUP(B1785,[1]Planilha8!$X$4:$Y$6629,2,0)</f>
        <v>2038997</v>
      </c>
      <c r="D1785" s="12" t="s">
        <v>460</v>
      </c>
      <c r="E1785" s="12" t="str">
        <f>VLOOKUP(B1785,[1]Planilha8!$X$4:$Z$6629,3,0)</f>
        <v>NECROTÉRIO (SALA DA FAMÍLIA)</v>
      </c>
      <c r="F1785" s="12" t="str">
        <f>VLOOKUP(B1785,[1]Planilha8!$X$4:$AD$6629,7,0)</f>
        <v>BOM</v>
      </c>
      <c r="G1785" s="13">
        <v>41151</v>
      </c>
      <c r="H1785" s="14">
        <v>238</v>
      </c>
      <c r="I1785" s="15" t="s">
        <v>22</v>
      </c>
      <c r="J1785" s="56" t="s">
        <v>49</v>
      </c>
      <c r="K1785" s="57">
        <v>21912</v>
      </c>
      <c r="L1785" s="58">
        <v>2012000657</v>
      </c>
      <c r="M1785" s="59">
        <v>43465</v>
      </c>
      <c r="N1785" s="60">
        <v>191.63237891737899</v>
      </c>
      <c r="O1785" s="61">
        <v>0.5</v>
      </c>
      <c r="P1785" s="62">
        <v>4.1666666666666699E-2</v>
      </c>
      <c r="Q1785" s="63">
        <v>9.9166666666666696</v>
      </c>
      <c r="R1785" s="64">
        <v>201.54904558404499</v>
      </c>
      <c r="S1785" s="25">
        <v>36.450954415954598</v>
      </c>
      <c r="AMG1785"/>
      <c r="AMH1785"/>
      <c r="AMI1785"/>
      <c r="AMJ1785"/>
    </row>
    <row r="1786" spans="1:1024" s="2" customFormat="1" ht="102" x14ac:dyDescent="0.25">
      <c r="A1786" s="10" t="s">
        <v>419</v>
      </c>
      <c r="B1786" s="10">
        <v>5313</v>
      </c>
      <c r="C1786" s="10">
        <f>VLOOKUP(B1786,[1]Planilha8!$X$4:$Y$6629,2,0)</f>
        <v>2038998</v>
      </c>
      <c r="D1786" s="12" t="s">
        <v>460</v>
      </c>
      <c r="E1786" s="12" t="str">
        <f>VLOOKUP(B1786,[1]Planilha8!$X$4:$Z$6629,3,0)</f>
        <v>ENTRADA DO APOIO AO DIAGNÓSTICO</v>
      </c>
      <c r="F1786" s="12" t="str">
        <f>VLOOKUP(B1786,[1]Planilha8!$X$4:$AD$6629,7,0)</f>
        <v>BOM</v>
      </c>
      <c r="G1786" s="13">
        <v>41151</v>
      </c>
      <c r="H1786" s="14">
        <v>238</v>
      </c>
      <c r="I1786" s="15" t="s">
        <v>22</v>
      </c>
      <c r="J1786" s="56" t="s">
        <v>49</v>
      </c>
      <c r="K1786" s="57">
        <v>21912</v>
      </c>
      <c r="L1786" s="58">
        <v>2012000657</v>
      </c>
      <c r="M1786" s="59">
        <v>43465</v>
      </c>
      <c r="N1786" s="60">
        <v>191.63237891737899</v>
      </c>
      <c r="O1786" s="61">
        <v>0.5</v>
      </c>
      <c r="P1786" s="62">
        <v>4.1666666666666699E-2</v>
      </c>
      <c r="Q1786" s="63">
        <v>9.9166666666666696</v>
      </c>
      <c r="R1786" s="64">
        <v>201.54904558404499</v>
      </c>
      <c r="S1786" s="25">
        <v>36.450954415954598</v>
      </c>
      <c r="AMG1786"/>
      <c r="AMH1786"/>
      <c r="AMI1786"/>
      <c r="AMJ1786"/>
    </row>
    <row r="1787" spans="1:1024" s="2" customFormat="1" ht="102" x14ac:dyDescent="0.25">
      <c r="A1787" s="10" t="s">
        <v>419</v>
      </c>
      <c r="B1787" s="10">
        <v>5314</v>
      </c>
      <c r="C1787" s="10">
        <f>VLOOKUP(B1787,[1]Planilha8!$X$4:$Y$6629,2,0)</f>
        <v>2038999</v>
      </c>
      <c r="D1787" s="12" t="s">
        <v>460</v>
      </c>
      <c r="E1787" s="12" t="str">
        <f>VLOOKUP(B1787,[1]Planilha8!$X$4:$Z$6629,3,0)</f>
        <v>FILA DO CHEQUINHO</v>
      </c>
      <c r="F1787" s="12" t="str">
        <f>VLOOKUP(B1787,[1]Planilha8!$X$4:$AD$6629,7,0)</f>
        <v>BOM</v>
      </c>
      <c r="G1787" s="13">
        <v>41151</v>
      </c>
      <c r="H1787" s="14">
        <v>238</v>
      </c>
      <c r="I1787" s="15" t="s">
        <v>22</v>
      </c>
      <c r="J1787" s="56" t="s">
        <v>49</v>
      </c>
      <c r="K1787" s="57">
        <v>21912</v>
      </c>
      <c r="L1787" s="58">
        <v>2012000657</v>
      </c>
      <c r="M1787" s="59">
        <v>43465</v>
      </c>
      <c r="N1787" s="60">
        <v>191.63237891737899</v>
      </c>
      <c r="O1787" s="61">
        <v>0.5</v>
      </c>
      <c r="P1787" s="62">
        <v>4.1666666666666699E-2</v>
      </c>
      <c r="Q1787" s="63">
        <v>9.9166666666666696</v>
      </c>
      <c r="R1787" s="64">
        <v>201.54904558404499</v>
      </c>
      <c r="S1787" s="25">
        <v>36.450954415954598</v>
      </c>
      <c r="AMG1787"/>
      <c r="AMH1787"/>
      <c r="AMI1787"/>
      <c r="AMJ1787"/>
    </row>
    <row r="1788" spans="1:1024" s="2" customFormat="1" ht="102" x14ac:dyDescent="0.25">
      <c r="A1788" s="10" t="s">
        <v>419</v>
      </c>
      <c r="B1788" s="10">
        <v>5315</v>
      </c>
      <c r="C1788" s="10">
        <f>VLOOKUP(B1788,[1]Planilha8!$X$4:$Y$6629,2,0)</f>
        <v>2039000</v>
      </c>
      <c r="D1788" s="12" t="s">
        <v>460</v>
      </c>
      <c r="E1788" s="12" t="str">
        <f>VLOOKUP(B1788,[1]Planilha8!$X$4:$Z$6629,3,0)</f>
        <v>CORREDOR APOIO DIAGNÓSICO</v>
      </c>
      <c r="F1788" s="12" t="str">
        <f>VLOOKUP(B1788,[1]Planilha8!$X$4:$AD$6629,7,0)</f>
        <v>BOM</v>
      </c>
      <c r="G1788" s="13">
        <v>41151</v>
      </c>
      <c r="H1788" s="14">
        <v>238</v>
      </c>
      <c r="I1788" s="15" t="s">
        <v>22</v>
      </c>
      <c r="J1788" s="56" t="s">
        <v>49</v>
      </c>
      <c r="K1788" s="57">
        <v>21912</v>
      </c>
      <c r="L1788" s="58">
        <v>2012000657</v>
      </c>
      <c r="M1788" s="59">
        <v>43465</v>
      </c>
      <c r="N1788" s="60">
        <v>191.63237891737899</v>
      </c>
      <c r="O1788" s="61">
        <v>0.5</v>
      </c>
      <c r="P1788" s="62">
        <v>4.1666666666666699E-2</v>
      </c>
      <c r="Q1788" s="63">
        <v>9.9166666666666696</v>
      </c>
      <c r="R1788" s="64">
        <v>201.54904558404499</v>
      </c>
      <c r="S1788" s="25">
        <v>36.450954415954598</v>
      </c>
      <c r="AMG1788"/>
      <c r="AMH1788"/>
      <c r="AMI1788"/>
      <c r="AMJ1788"/>
    </row>
    <row r="1789" spans="1:1024" s="2" customFormat="1" ht="102" x14ac:dyDescent="0.25">
      <c r="A1789" s="10" t="s">
        <v>419</v>
      </c>
      <c r="B1789" s="10">
        <v>5316</v>
      </c>
      <c r="C1789" s="10">
        <f>VLOOKUP(B1789,[1]Planilha8!$X$4:$Y$6629,2,0)</f>
        <v>2039001</v>
      </c>
      <c r="D1789" s="12" t="s">
        <v>460</v>
      </c>
      <c r="E1789" s="12" t="str">
        <f>VLOOKUP(B1789,[1]Planilha8!$X$4:$Z$6629,3,0)</f>
        <v>GUICHÊ DE ENTREGA DE EXAMES</v>
      </c>
      <c r="F1789" s="12" t="str">
        <f>VLOOKUP(B1789,[1]Planilha8!$X$4:$AD$6629,7,0)</f>
        <v>BOM</v>
      </c>
      <c r="G1789" s="13">
        <v>41151</v>
      </c>
      <c r="H1789" s="14">
        <v>238</v>
      </c>
      <c r="I1789" s="15" t="s">
        <v>22</v>
      </c>
      <c r="J1789" s="56" t="s">
        <v>49</v>
      </c>
      <c r="K1789" s="57">
        <v>21912</v>
      </c>
      <c r="L1789" s="58">
        <v>2012000657</v>
      </c>
      <c r="M1789" s="59">
        <v>43465</v>
      </c>
      <c r="N1789" s="60">
        <v>191.63237891737899</v>
      </c>
      <c r="O1789" s="61">
        <v>0.5</v>
      </c>
      <c r="P1789" s="62">
        <v>4.1666666666666699E-2</v>
      </c>
      <c r="Q1789" s="63">
        <v>9.9166666666666696</v>
      </c>
      <c r="R1789" s="64">
        <v>201.54904558404499</v>
      </c>
      <c r="S1789" s="25">
        <v>36.450954415954598</v>
      </c>
      <c r="AMG1789"/>
      <c r="AMH1789"/>
      <c r="AMI1789"/>
      <c r="AMJ1789"/>
    </row>
    <row r="1790" spans="1:1024" s="2" customFormat="1" ht="102" x14ac:dyDescent="0.25">
      <c r="A1790" s="10" t="s">
        <v>419</v>
      </c>
      <c r="B1790" s="10">
        <v>5317</v>
      </c>
      <c r="C1790" s="10">
        <f>VLOOKUP(B1790,[1]Planilha8!$X$4:$Y$6629,2,0)</f>
        <v>2039002</v>
      </c>
      <c r="D1790" s="12" t="s">
        <v>460</v>
      </c>
      <c r="E1790" s="12" t="str">
        <f>VLOOKUP(B1790,[1]Planilha8!$X$4:$Z$6629,3,0)</f>
        <v>CORREDOR APOIO DIAGNÓSICO</v>
      </c>
      <c r="F1790" s="12" t="str">
        <f>VLOOKUP(B1790,[1]Planilha8!$X$4:$AD$6629,7,0)</f>
        <v>BOM</v>
      </c>
      <c r="G1790" s="13">
        <v>41151</v>
      </c>
      <c r="H1790" s="14">
        <v>238</v>
      </c>
      <c r="I1790" s="15" t="s">
        <v>22</v>
      </c>
      <c r="J1790" s="56" t="s">
        <v>49</v>
      </c>
      <c r="K1790" s="57">
        <v>21912</v>
      </c>
      <c r="L1790" s="58">
        <v>2012000657</v>
      </c>
      <c r="M1790" s="59">
        <v>43465</v>
      </c>
      <c r="N1790" s="60">
        <v>191.63237891737899</v>
      </c>
      <c r="O1790" s="61">
        <v>0.5</v>
      </c>
      <c r="P1790" s="62">
        <v>4.1666666666666699E-2</v>
      </c>
      <c r="Q1790" s="63">
        <v>9.9166666666666696</v>
      </c>
      <c r="R1790" s="64">
        <v>201.54904558404499</v>
      </c>
      <c r="S1790" s="25">
        <v>36.450954415954598</v>
      </c>
      <c r="AMG1790"/>
      <c r="AMH1790"/>
      <c r="AMI1790"/>
      <c r="AMJ1790"/>
    </row>
    <row r="1791" spans="1:1024" s="2" customFormat="1" ht="102" x14ac:dyDescent="0.25">
      <c r="A1791" s="10" t="s">
        <v>419</v>
      </c>
      <c r="B1791" s="10">
        <v>5318</v>
      </c>
      <c r="C1791" s="10">
        <f>VLOOKUP(B1791,[1]Planilha8!$X$4:$Y$6629,2,0)</f>
        <v>2039003</v>
      </c>
      <c r="D1791" s="12" t="s">
        <v>460</v>
      </c>
      <c r="E1791" s="12" t="str">
        <f>VLOOKUP(B1791,[1]Planilha8!$X$4:$Z$6629,3,0)</f>
        <v>HALL DO ELEVADOR</v>
      </c>
      <c r="F1791" s="12" t="str">
        <f>VLOOKUP(B1791,[1]Planilha8!$X$4:$AD$6629,7,0)</f>
        <v>BOM</v>
      </c>
      <c r="G1791" s="13">
        <v>41151</v>
      </c>
      <c r="H1791" s="14">
        <v>238</v>
      </c>
      <c r="I1791" s="15" t="s">
        <v>22</v>
      </c>
      <c r="J1791" s="56" t="s">
        <v>49</v>
      </c>
      <c r="K1791" s="57">
        <v>21912</v>
      </c>
      <c r="L1791" s="58">
        <v>2012000657</v>
      </c>
      <c r="M1791" s="59">
        <v>43465</v>
      </c>
      <c r="N1791" s="60">
        <v>191.63237891737899</v>
      </c>
      <c r="O1791" s="61">
        <v>0.5</v>
      </c>
      <c r="P1791" s="62">
        <v>4.1666666666666699E-2</v>
      </c>
      <c r="Q1791" s="63">
        <v>9.9166666666666696</v>
      </c>
      <c r="R1791" s="64">
        <v>201.54904558404499</v>
      </c>
      <c r="S1791" s="25">
        <v>36.450954415954598</v>
      </c>
      <c r="AMG1791"/>
      <c r="AMH1791"/>
      <c r="AMI1791"/>
      <c r="AMJ1791"/>
    </row>
    <row r="1792" spans="1:1024" s="2" customFormat="1" ht="102" x14ac:dyDescent="0.25">
      <c r="A1792" s="10" t="s">
        <v>419</v>
      </c>
      <c r="B1792" s="10">
        <v>5319</v>
      </c>
      <c r="C1792" s="10">
        <f>VLOOKUP(B1792,[1]Planilha8!$X$4:$Y$6629,2,0)</f>
        <v>2039004</v>
      </c>
      <c r="D1792" s="12" t="s">
        <v>460</v>
      </c>
      <c r="E1792" s="12" t="str">
        <f>VLOOKUP(B1792,[1]Planilha8!$X$4:$Z$6629,3,0)</f>
        <v>ESPERA DO CHEQUINHO</v>
      </c>
      <c r="F1792" s="12" t="str">
        <f>VLOOKUP(B1792,[1]Planilha8!$X$4:$AD$6629,7,0)</f>
        <v>BOM</v>
      </c>
      <c r="G1792" s="13">
        <v>41151</v>
      </c>
      <c r="H1792" s="14">
        <v>238</v>
      </c>
      <c r="I1792" s="15" t="s">
        <v>22</v>
      </c>
      <c r="J1792" s="56" t="s">
        <v>49</v>
      </c>
      <c r="K1792" s="57">
        <v>21912</v>
      </c>
      <c r="L1792" s="58">
        <v>2012000657</v>
      </c>
      <c r="M1792" s="59">
        <v>43465</v>
      </c>
      <c r="N1792" s="60">
        <v>191.63237891737899</v>
      </c>
      <c r="O1792" s="61">
        <v>0.5</v>
      </c>
      <c r="P1792" s="62">
        <v>4.1666666666666699E-2</v>
      </c>
      <c r="Q1792" s="63">
        <v>9.9166666666666696</v>
      </c>
      <c r="R1792" s="64">
        <v>201.54904558404499</v>
      </c>
      <c r="S1792" s="25">
        <v>36.450954415954598</v>
      </c>
      <c r="AMG1792"/>
      <c r="AMH1792"/>
      <c r="AMI1792"/>
      <c r="AMJ1792"/>
    </row>
    <row r="1793" spans="1:1024" s="2" customFormat="1" ht="102" x14ac:dyDescent="0.25">
      <c r="A1793" s="10" t="s">
        <v>419</v>
      </c>
      <c r="B1793" s="10">
        <v>5320</v>
      </c>
      <c r="C1793" s="10">
        <f>VLOOKUP(B1793,[1]Planilha8!$X$4:$Y$6629,2,0)</f>
        <v>2039005</v>
      </c>
      <c r="D1793" s="12" t="s">
        <v>460</v>
      </c>
      <c r="E1793" s="12" t="str">
        <f>VLOOKUP(B1793,[1]Planilha8!$X$4:$Z$6629,3,0)</f>
        <v>CORREDOR DO RAIO X</v>
      </c>
      <c r="F1793" s="12" t="str">
        <f>VLOOKUP(B1793,[1]Planilha8!$X$4:$AD$6629,7,0)</f>
        <v>BOM</v>
      </c>
      <c r="G1793" s="13">
        <v>41151</v>
      </c>
      <c r="H1793" s="14">
        <v>238</v>
      </c>
      <c r="I1793" s="15" t="s">
        <v>22</v>
      </c>
      <c r="J1793" s="56" t="s">
        <v>49</v>
      </c>
      <c r="K1793" s="57">
        <v>21912</v>
      </c>
      <c r="L1793" s="58">
        <v>2012000657</v>
      </c>
      <c r="M1793" s="59">
        <v>43465</v>
      </c>
      <c r="N1793" s="60">
        <v>191.63237891737899</v>
      </c>
      <c r="O1793" s="61">
        <v>0.5</v>
      </c>
      <c r="P1793" s="62">
        <v>4.1666666666666699E-2</v>
      </c>
      <c r="Q1793" s="63">
        <v>9.9166666666666696</v>
      </c>
      <c r="R1793" s="64">
        <v>201.54904558404499</v>
      </c>
      <c r="S1793" s="25">
        <v>36.450954415954598</v>
      </c>
      <c r="AMG1793"/>
      <c r="AMH1793"/>
      <c r="AMI1793"/>
      <c r="AMJ1793"/>
    </row>
    <row r="1794" spans="1:1024" s="2" customFormat="1" ht="102" x14ac:dyDescent="0.25">
      <c r="A1794" s="10" t="s">
        <v>419</v>
      </c>
      <c r="B1794" s="10">
        <v>5321</v>
      </c>
      <c r="C1794" s="10">
        <f>VLOOKUP(B1794,[1]Planilha8!$X$4:$Y$6629,2,0)</f>
        <v>2039006</v>
      </c>
      <c r="D1794" s="12" t="s">
        <v>460</v>
      </c>
      <c r="E1794" s="12" t="str">
        <f>VLOOKUP(B1794,[1]Planilha8!$X$4:$Z$6629,3,0)</f>
        <v>SALA DE MÁQUINAS DA RESSONÂNCIA</v>
      </c>
      <c r="F1794" s="12" t="str">
        <f>VLOOKUP(B1794,[1]Planilha8!$X$4:$AD$6629,7,0)</f>
        <v>BOM</v>
      </c>
      <c r="G1794" s="13">
        <v>41151</v>
      </c>
      <c r="H1794" s="14">
        <v>238</v>
      </c>
      <c r="I1794" s="15" t="s">
        <v>22</v>
      </c>
      <c r="J1794" s="56" t="s">
        <v>49</v>
      </c>
      <c r="K1794" s="57">
        <v>21912</v>
      </c>
      <c r="L1794" s="58">
        <v>2012000657</v>
      </c>
      <c r="M1794" s="59">
        <v>43465</v>
      </c>
      <c r="N1794" s="60">
        <v>191.63237891737899</v>
      </c>
      <c r="O1794" s="61">
        <v>0.5</v>
      </c>
      <c r="P1794" s="62">
        <v>4.1666666666666699E-2</v>
      </c>
      <c r="Q1794" s="63">
        <v>9.9166666666666696</v>
      </c>
      <c r="R1794" s="64">
        <v>201.54904558404499</v>
      </c>
      <c r="S1794" s="25">
        <v>36.450954415954598</v>
      </c>
      <c r="AMG1794"/>
      <c r="AMH1794"/>
      <c r="AMI1794"/>
      <c r="AMJ1794"/>
    </row>
    <row r="1795" spans="1:1024" s="2" customFormat="1" ht="102" x14ac:dyDescent="0.25">
      <c r="A1795" s="10" t="s">
        <v>419</v>
      </c>
      <c r="B1795" s="10">
        <v>5322</v>
      </c>
      <c r="C1795" s="10">
        <f>VLOOKUP(B1795,[1]Planilha8!$X$4:$Y$6629,2,0)</f>
        <v>2039007</v>
      </c>
      <c r="D1795" s="12" t="s">
        <v>460</v>
      </c>
      <c r="E1795" s="12" t="str">
        <f>VLOOKUP(B1795,[1]Planilha8!$X$4:$Z$6629,3,0)</f>
        <v>ESTACIONAMENTO AMBULÂNCIAS</v>
      </c>
      <c r="F1795" s="12" t="str">
        <f>VLOOKUP(B1795,[1]Planilha8!$X$4:$AD$6629,7,0)</f>
        <v>BOM</v>
      </c>
      <c r="G1795" s="13">
        <v>41151</v>
      </c>
      <c r="H1795" s="14">
        <v>238</v>
      </c>
      <c r="I1795" s="15" t="s">
        <v>22</v>
      </c>
      <c r="J1795" s="56" t="s">
        <v>49</v>
      </c>
      <c r="K1795" s="57">
        <v>21912</v>
      </c>
      <c r="L1795" s="58">
        <v>2012000657</v>
      </c>
      <c r="M1795" s="59">
        <v>43465</v>
      </c>
      <c r="N1795" s="60">
        <v>191.63237891737899</v>
      </c>
      <c r="O1795" s="61">
        <v>0.5</v>
      </c>
      <c r="P1795" s="62">
        <v>4.1666666666666699E-2</v>
      </c>
      <c r="Q1795" s="63">
        <v>9.9166666666666696</v>
      </c>
      <c r="R1795" s="64">
        <v>201.54904558404499</v>
      </c>
      <c r="S1795" s="25">
        <v>36.450954415954598</v>
      </c>
      <c r="AMG1795"/>
      <c r="AMH1795"/>
      <c r="AMI1795"/>
      <c r="AMJ1795"/>
    </row>
    <row r="1796" spans="1:1024" s="2" customFormat="1" ht="38.25" x14ac:dyDescent="0.25">
      <c r="A1796" s="10" t="s">
        <v>419</v>
      </c>
      <c r="B1796" s="10">
        <v>5323</v>
      </c>
      <c r="C1796" s="10">
        <f>VLOOKUP(B1796,[1]Planilha8!$X$4:$Y$6629,2,0)</f>
        <v>2039008</v>
      </c>
      <c r="D1796" s="12" t="s">
        <v>461</v>
      </c>
      <c r="E1796" s="12" t="str">
        <f>VLOOKUP(B1796,[1]Planilha8!$X$4:$Z$6629,3,0)</f>
        <v>PORTARIA “A'</v>
      </c>
      <c r="F1796" s="12" t="str">
        <f>VLOOKUP(B1796,[1]Planilha8!$X$4:$AD$6629,7,0)</f>
        <v>BOM</v>
      </c>
      <c r="G1796" s="13">
        <v>41151</v>
      </c>
      <c r="H1796" s="14">
        <v>415.15</v>
      </c>
      <c r="I1796" s="15" t="s">
        <v>22</v>
      </c>
      <c r="J1796" s="56" t="s">
        <v>49</v>
      </c>
      <c r="K1796" s="57">
        <v>21912</v>
      </c>
      <c r="L1796" s="58">
        <v>2012000657</v>
      </c>
      <c r="M1796" s="59">
        <v>43465</v>
      </c>
      <c r="N1796" s="60">
        <v>208.68679772079801</v>
      </c>
      <c r="O1796" s="61">
        <v>0.17</v>
      </c>
      <c r="P1796" s="62">
        <v>1.4166666666666701E-2</v>
      </c>
      <c r="Q1796" s="63">
        <v>5.8812916666666704</v>
      </c>
      <c r="R1796" s="64">
        <v>214.568089387464</v>
      </c>
      <c r="S1796" s="25">
        <v>200.58191061253601</v>
      </c>
      <c r="AMG1796"/>
      <c r="AMH1796"/>
      <c r="AMI1796"/>
      <c r="AMJ1796"/>
    </row>
    <row r="1797" spans="1:1024" s="2" customFormat="1" ht="102" x14ac:dyDescent="0.25">
      <c r="A1797" s="10" t="s">
        <v>419</v>
      </c>
      <c r="B1797" s="10">
        <v>5324</v>
      </c>
      <c r="C1797" s="10">
        <f>VLOOKUP(B1797,[1]Planilha8!$X$4:$Y$6629,2,0)</f>
        <v>2039009</v>
      </c>
      <c r="D1797" s="12" t="s">
        <v>460</v>
      </c>
      <c r="E1797" s="12" t="str">
        <f>VLOOKUP(B1797,[1]Planilha8!$X$4:$Z$6629,3,0)</f>
        <v>SALA DOS MOTORISTAS - HGG</v>
      </c>
      <c r="F1797" s="12" t="str">
        <f>VLOOKUP(B1797,[1]Planilha8!$X$4:$AD$6629,7,0)</f>
        <v>BOM</v>
      </c>
      <c r="G1797" s="13">
        <v>41151</v>
      </c>
      <c r="H1797" s="14">
        <v>238</v>
      </c>
      <c r="I1797" s="15" t="s">
        <v>22</v>
      </c>
      <c r="J1797" s="56" t="s">
        <v>49</v>
      </c>
      <c r="K1797" s="57">
        <v>21912</v>
      </c>
      <c r="L1797" s="58">
        <v>2012000657</v>
      </c>
      <c r="M1797" s="59">
        <v>43465</v>
      </c>
      <c r="N1797" s="60">
        <v>191.63237891737899</v>
      </c>
      <c r="O1797" s="61">
        <v>0.5</v>
      </c>
      <c r="P1797" s="62">
        <v>4.1666666666666699E-2</v>
      </c>
      <c r="Q1797" s="63">
        <v>9.9166666666666696</v>
      </c>
      <c r="R1797" s="64">
        <v>201.54904558404499</v>
      </c>
      <c r="S1797" s="25">
        <v>36.450954415954598</v>
      </c>
      <c r="AMG1797"/>
      <c r="AMH1797"/>
      <c r="AMI1797"/>
      <c r="AMJ1797"/>
    </row>
    <row r="1798" spans="1:1024" s="2" customFormat="1" ht="102" x14ac:dyDescent="0.25">
      <c r="A1798" s="10" t="s">
        <v>419</v>
      </c>
      <c r="B1798" s="10">
        <v>5325</v>
      </c>
      <c r="C1798" s="10">
        <f>VLOOKUP(B1798,[1]Planilha8!$X$4:$Y$6629,2,0)</f>
        <v>2039010</v>
      </c>
      <c r="D1798" s="12" t="s">
        <v>460</v>
      </c>
      <c r="E1798" s="12" t="str">
        <f>VLOOKUP(B1798,[1]Planilha8!$X$4:$Z$6629,3,0)</f>
        <v>CORREDOR DA ENDOSCÓPIA</v>
      </c>
      <c r="F1798" s="12" t="str">
        <f>VLOOKUP(B1798,[1]Planilha8!$X$4:$AD$6629,7,0)</f>
        <v>BOM</v>
      </c>
      <c r="G1798" s="13">
        <v>41151</v>
      </c>
      <c r="H1798" s="14">
        <v>238</v>
      </c>
      <c r="I1798" s="15" t="s">
        <v>22</v>
      </c>
      <c r="J1798" s="56" t="s">
        <v>49</v>
      </c>
      <c r="K1798" s="57">
        <v>21912</v>
      </c>
      <c r="L1798" s="58">
        <v>2012000657</v>
      </c>
      <c r="M1798" s="59">
        <v>43465</v>
      </c>
      <c r="N1798" s="60">
        <v>191.63237891737899</v>
      </c>
      <c r="O1798" s="61">
        <v>0.5</v>
      </c>
      <c r="P1798" s="62">
        <v>4.1666666666666699E-2</v>
      </c>
      <c r="Q1798" s="63">
        <v>9.9166666666666696</v>
      </c>
      <c r="R1798" s="64">
        <v>201.54904558404499</v>
      </c>
      <c r="S1798" s="25">
        <v>36.450954415954598</v>
      </c>
      <c r="AMG1798"/>
      <c r="AMH1798"/>
      <c r="AMI1798"/>
      <c r="AMJ1798"/>
    </row>
    <row r="1799" spans="1:1024" s="2" customFormat="1" ht="102" x14ac:dyDescent="0.25">
      <c r="A1799" s="10" t="s">
        <v>419</v>
      </c>
      <c r="B1799" s="10">
        <v>5326</v>
      </c>
      <c r="C1799" s="10">
        <f>VLOOKUP(B1799,[1]Planilha8!$X$4:$Y$6629,2,0)</f>
        <v>2039011</v>
      </c>
      <c r="D1799" s="12" t="s">
        <v>460</v>
      </c>
      <c r="E1799" s="12" t="str">
        <f>VLOOKUP(B1799,[1]Planilha8!$X$4:$Z$6629,3,0)</f>
        <v>ENTRADA RESSONÂNCIA</v>
      </c>
      <c r="F1799" s="12" t="str">
        <f>VLOOKUP(B1799,[1]Planilha8!$X$4:$AD$6629,7,0)</f>
        <v>BOM</v>
      </c>
      <c r="G1799" s="13">
        <v>41151</v>
      </c>
      <c r="H1799" s="14">
        <v>238</v>
      </c>
      <c r="I1799" s="15" t="s">
        <v>22</v>
      </c>
      <c r="J1799" s="56" t="s">
        <v>49</v>
      </c>
      <c r="K1799" s="57">
        <v>21912</v>
      </c>
      <c r="L1799" s="58">
        <v>2012000657</v>
      </c>
      <c r="M1799" s="59">
        <v>43465</v>
      </c>
      <c r="N1799" s="60">
        <v>191.63237891737899</v>
      </c>
      <c r="O1799" s="61">
        <v>0.5</v>
      </c>
      <c r="P1799" s="62">
        <v>4.1666666666666699E-2</v>
      </c>
      <c r="Q1799" s="63">
        <v>9.9166666666666696</v>
      </c>
      <c r="R1799" s="64">
        <v>201.54904558404499</v>
      </c>
      <c r="S1799" s="25">
        <v>36.450954415954598</v>
      </c>
      <c r="AMG1799"/>
      <c r="AMH1799"/>
      <c r="AMI1799"/>
      <c r="AMJ1799"/>
    </row>
    <row r="1800" spans="1:1024" s="2" customFormat="1" ht="102" x14ac:dyDescent="0.25">
      <c r="A1800" s="10" t="s">
        <v>419</v>
      </c>
      <c r="B1800" s="10">
        <v>5327</v>
      </c>
      <c r="C1800" s="10">
        <f>VLOOKUP(B1800,[1]Planilha8!$X$4:$Y$6629,2,0)</f>
        <v>2039012</v>
      </c>
      <c r="D1800" s="12" t="s">
        <v>460</v>
      </c>
      <c r="E1800" s="12" t="str">
        <f>VLOOKUP(B1800,[1]Planilha8!$X$4:$Z$6629,3,0)</f>
        <v>SALA DE ESPERA RESSONÂNCIA</v>
      </c>
      <c r="F1800" s="12" t="str">
        <f>VLOOKUP(B1800,[1]Planilha8!$X$4:$AD$6629,7,0)</f>
        <v>BOM</v>
      </c>
      <c r="G1800" s="13">
        <v>41151</v>
      </c>
      <c r="H1800" s="14">
        <v>238</v>
      </c>
      <c r="I1800" s="15" t="s">
        <v>22</v>
      </c>
      <c r="J1800" s="56" t="s">
        <v>49</v>
      </c>
      <c r="K1800" s="57">
        <v>21912</v>
      </c>
      <c r="L1800" s="58">
        <v>2012000657</v>
      </c>
      <c r="M1800" s="59">
        <v>43465</v>
      </c>
      <c r="N1800" s="60">
        <v>191.63237891737899</v>
      </c>
      <c r="O1800" s="61">
        <v>0.5</v>
      </c>
      <c r="P1800" s="62">
        <v>4.1666666666666699E-2</v>
      </c>
      <c r="Q1800" s="63">
        <v>9.9166666666666696</v>
      </c>
      <c r="R1800" s="64">
        <v>201.54904558404499</v>
      </c>
      <c r="S1800" s="25">
        <v>36.450954415954598</v>
      </c>
      <c r="AMG1800"/>
      <c r="AMH1800"/>
      <c r="AMI1800"/>
      <c r="AMJ1800"/>
    </row>
    <row r="1801" spans="1:1024" s="2" customFormat="1" ht="102" x14ac:dyDescent="0.25">
      <c r="A1801" s="10" t="s">
        <v>419</v>
      </c>
      <c r="B1801" s="10">
        <v>5328</v>
      </c>
      <c r="C1801" s="10">
        <f>VLOOKUP(B1801,[1]Planilha8!$X$4:$Y$6629,2,0)</f>
        <v>2039013</v>
      </c>
      <c r="D1801" s="12" t="s">
        <v>460</v>
      </c>
      <c r="E1801" s="12" t="str">
        <f>VLOOKUP(B1801,[1]Planilha8!$X$4:$Z$6629,3,0)</f>
        <v>CORREDOR EXTERNO LAVANDERIA</v>
      </c>
      <c r="F1801" s="12" t="str">
        <f>VLOOKUP(B1801,[1]Planilha8!$X$4:$AD$6629,7,0)</f>
        <v>BOM</v>
      </c>
      <c r="G1801" s="13">
        <v>41151</v>
      </c>
      <c r="H1801" s="14">
        <v>238</v>
      </c>
      <c r="I1801" s="15" t="s">
        <v>22</v>
      </c>
      <c r="J1801" s="56" t="s">
        <v>49</v>
      </c>
      <c r="K1801" s="57">
        <v>21912</v>
      </c>
      <c r="L1801" s="58">
        <v>2012000657</v>
      </c>
      <c r="M1801" s="59">
        <v>43465</v>
      </c>
      <c r="N1801" s="60">
        <v>191.63237891737899</v>
      </c>
      <c r="O1801" s="61">
        <v>0.5</v>
      </c>
      <c r="P1801" s="62">
        <v>4.1666666666666699E-2</v>
      </c>
      <c r="Q1801" s="63">
        <v>9.9166666666666696</v>
      </c>
      <c r="R1801" s="64">
        <v>201.54904558404499</v>
      </c>
      <c r="S1801" s="25">
        <v>36.450954415954598</v>
      </c>
      <c r="AMG1801"/>
      <c r="AMH1801"/>
      <c r="AMI1801"/>
      <c r="AMJ1801"/>
    </row>
    <row r="1802" spans="1:1024" s="2" customFormat="1" ht="102" x14ac:dyDescent="0.25">
      <c r="A1802" s="10" t="s">
        <v>419</v>
      </c>
      <c r="B1802" s="10">
        <v>5329</v>
      </c>
      <c r="C1802" s="10">
        <f>VLOOKUP(B1802,[1]Planilha8!$X$4:$Y$6629,2,0)</f>
        <v>2039014</v>
      </c>
      <c r="D1802" s="12" t="s">
        <v>460</v>
      </c>
      <c r="E1802" s="12" t="str">
        <f>VLOOKUP(B1802,[1]Planilha8!$X$4:$Z$6629,3,0)</f>
        <v>SALA ADMINISTRAÇÃO APOIO</v>
      </c>
      <c r="F1802" s="12" t="str">
        <f>VLOOKUP(B1802,[1]Planilha8!$X$4:$AD$6629,7,0)</f>
        <v>BOM</v>
      </c>
      <c r="G1802" s="13">
        <v>41151</v>
      </c>
      <c r="H1802" s="14">
        <v>238</v>
      </c>
      <c r="I1802" s="15" t="s">
        <v>22</v>
      </c>
      <c r="J1802" s="56" t="s">
        <v>49</v>
      </c>
      <c r="K1802" s="57">
        <v>21912</v>
      </c>
      <c r="L1802" s="58">
        <v>2012000657</v>
      </c>
      <c r="M1802" s="59">
        <v>43465</v>
      </c>
      <c r="N1802" s="60">
        <v>191.63237891737899</v>
      </c>
      <c r="O1802" s="61">
        <v>0.5</v>
      </c>
      <c r="P1802" s="62">
        <v>4.1666666666666699E-2</v>
      </c>
      <c r="Q1802" s="63">
        <v>9.9166666666666696</v>
      </c>
      <c r="R1802" s="64">
        <v>201.54904558404499</v>
      </c>
      <c r="S1802" s="25">
        <v>36.450954415954598</v>
      </c>
      <c r="AMG1802"/>
      <c r="AMH1802"/>
      <c r="AMI1802"/>
      <c r="AMJ1802"/>
    </row>
    <row r="1803" spans="1:1024" s="2" customFormat="1" ht="102" x14ac:dyDescent="0.25">
      <c r="A1803" s="10" t="s">
        <v>419</v>
      </c>
      <c r="B1803" s="10">
        <v>5330</v>
      </c>
      <c r="C1803" s="10">
        <f>VLOOKUP(B1803,[1]Planilha8!$X$4:$Y$6629,2,0)</f>
        <v>2039015</v>
      </c>
      <c r="D1803" s="12" t="s">
        <v>460</v>
      </c>
      <c r="E1803" s="12" t="str">
        <f>VLOOKUP(B1803,[1]Planilha8!$X$4:$Z$6629,3,0)</f>
        <v>ÁREA DAS CALDEIRAS - HGG</v>
      </c>
      <c r="F1803" s="12" t="str">
        <f>VLOOKUP(B1803,[1]Planilha8!$X$4:$AD$6629,7,0)</f>
        <v>BOM</v>
      </c>
      <c r="G1803" s="13">
        <v>41151</v>
      </c>
      <c r="H1803" s="14">
        <v>238</v>
      </c>
      <c r="I1803" s="15" t="s">
        <v>22</v>
      </c>
      <c r="J1803" s="56" t="s">
        <v>49</v>
      </c>
      <c r="K1803" s="57">
        <v>21912</v>
      </c>
      <c r="L1803" s="58">
        <v>2012000657</v>
      </c>
      <c r="M1803" s="59">
        <v>43465</v>
      </c>
      <c r="N1803" s="60">
        <v>191.63237891737899</v>
      </c>
      <c r="O1803" s="61">
        <v>0.5</v>
      </c>
      <c r="P1803" s="62">
        <v>4.1666666666666699E-2</v>
      </c>
      <c r="Q1803" s="63">
        <v>9.9166666666666696</v>
      </c>
      <c r="R1803" s="64">
        <v>201.54904558404499</v>
      </c>
      <c r="S1803" s="25">
        <v>36.450954415954598</v>
      </c>
      <c r="AMG1803"/>
      <c r="AMH1803"/>
      <c r="AMI1803"/>
      <c r="AMJ1803"/>
    </row>
    <row r="1804" spans="1:1024" s="2" customFormat="1" ht="102" x14ac:dyDescent="0.25">
      <c r="A1804" s="10" t="s">
        <v>419</v>
      </c>
      <c r="B1804" s="10">
        <v>5331</v>
      </c>
      <c r="C1804" s="10">
        <f>VLOOKUP(B1804,[1]Planilha8!$X$4:$Y$6629,2,0)</f>
        <v>2039016</v>
      </c>
      <c r="D1804" s="12" t="s">
        <v>460</v>
      </c>
      <c r="E1804" s="12" t="str">
        <f>VLOOKUP(B1804,[1]Planilha8!$X$4:$Z$6629,3,0)</f>
        <v>ESCADA PÁTIO ALMOXARIFADO</v>
      </c>
      <c r="F1804" s="12" t="str">
        <f>VLOOKUP(B1804,[1]Planilha8!$X$4:$AD$6629,7,0)</f>
        <v>BOM</v>
      </c>
      <c r="G1804" s="13">
        <v>41151</v>
      </c>
      <c r="H1804" s="14">
        <v>238</v>
      </c>
      <c r="I1804" s="15" t="s">
        <v>22</v>
      </c>
      <c r="J1804" s="56" t="s">
        <v>49</v>
      </c>
      <c r="K1804" s="57">
        <v>21912</v>
      </c>
      <c r="L1804" s="58">
        <v>2012000657</v>
      </c>
      <c r="M1804" s="59">
        <v>43465</v>
      </c>
      <c r="N1804" s="60">
        <v>191.63237891737899</v>
      </c>
      <c r="O1804" s="61">
        <v>0.5</v>
      </c>
      <c r="P1804" s="62">
        <v>4.1666666666666699E-2</v>
      </c>
      <c r="Q1804" s="63">
        <v>9.9166666666666696</v>
      </c>
      <c r="R1804" s="64">
        <v>201.54904558404499</v>
      </c>
      <c r="S1804" s="25">
        <v>36.450954415954598</v>
      </c>
      <c r="AMG1804"/>
      <c r="AMH1804"/>
      <c r="AMI1804"/>
      <c r="AMJ1804"/>
    </row>
    <row r="1805" spans="1:1024" s="2" customFormat="1" ht="102" x14ac:dyDescent="0.25">
      <c r="A1805" s="10" t="s">
        <v>419</v>
      </c>
      <c r="B1805" s="10">
        <v>5332</v>
      </c>
      <c r="C1805" s="10">
        <f>VLOOKUP(B1805,[1]Planilha8!$X$4:$Y$6629,2,0)</f>
        <v>2039017</v>
      </c>
      <c r="D1805" s="12" t="s">
        <v>460</v>
      </c>
      <c r="E1805" s="12" t="str">
        <f>VLOOKUP(B1805,[1]Planilha8!$X$4:$Z$6629,3,0)</f>
        <v>ROUPARIA</v>
      </c>
      <c r="F1805" s="12" t="str">
        <f>VLOOKUP(B1805,[1]Planilha8!$X$4:$AD$6629,7,0)</f>
        <v>BOM</v>
      </c>
      <c r="G1805" s="13">
        <v>41151</v>
      </c>
      <c r="H1805" s="14">
        <v>238</v>
      </c>
      <c r="I1805" s="15" t="s">
        <v>22</v>
      </c>
      <c r="J1805" s="56" t="s">
        <v>49</v>
      </c>
      <c r="K1805" s="57">
        <v>21912</v>
      </c>
      <c r="L1805" s="58">
        <v>2012000657</v>
      </c>
      <c r="M1805" s="59">
        <v>43465</v>
      </c>
      <c r="N1805" s="60">
        <v>191.63237891737899</v>
      </c>
      <c r="O1805" s="61">
        <v>0.5</v>
      </c>
      <c r="P1805" s="62">
        <v>4.1666666666666699E-2</v>
      </c>
      <c r="Q1805" s="63">
        <v>9.9166666666666696</v>
      </c>
      <c r="R1805" s="64">
        <v>201.54904558404499</v>
      </c>
      <c r="S1805" s="25">
        <v>36.450954415954598</v>
      </c>
      <c r="AMG1805"/>
      <c r="AMH1805"/>
      <c r="AMI1805"/>
      <c r="AMJ1805"/>
    </row>
    <row r="1806" spans="1:1024" s="2" customFormat="1" ht="102" x14ac:dyDescent="0.25">
      <c r="A1806" s="10" t="s">
        <v>419</v>
      </c>
      <c r="B1806" s="10">
        <v>5333</v>
      </c>
      <c r="C1806" s="10">
        <f>VLOOKUP(B1806,[1]Planilha8!$X$4:$Y$6629,2,0)</f>
        <v>2039018</v>
      </c>
      <c r="D1806" s="12" t="s">
        <v>460</v>
      </c>
      <c r="E1806" s="12" t="str">
        <f>VLOOKUP(B1806,[1]Planilha8!$X$4:$Z$6629,3,0)</f>
        <v>CORREDOR CASA DE MÁQUINAS</v>
      </c>
      <c r="F1806" s="12" t="str">
        <f>VLOOKUP(B1806,[1]Planilha8!$X$4:$AD$6629,7,0)</f>
        <v>BOM</v>
      </c>
      <c r="G1806" s="13">
        <v>41151</v>
      </c>
      <c r="H1806" s="14">
        <v>238</v>
      </c>
      <c r="I1806" s="15" t="s">
        <v>22</v>
      </c>
      <c r="J1806" s="56" t="s">
        <v>49</v>
      </c>
      <c r="K1806" s="57">
        <v>21912</v>
      </c>
      <c r="L1806" s="58">
        <v>2012000657</v>
      </c>
      <c r="M1806" s="59">
        <v>43465</v>
      </c>
      <c r="N1806" s="60">
        <v>191.63237891737899</v>
      </c>
      <c r="O1806" s="61">
        <v>0.5</v>
      </c>
      <c r="P1806" s="62">
        <v>4.1666666666666699E-2</v>
      </c>
      <c r="Q1806" s="63">
        <v>9.9166666666666696</v>
      </c>
      <c r="R1806" s="64">
        <v>201.54904558404499</v>
      </c>
      <c r="S1806" s="25">
        <v>36.450954415954598</v>
      </c>
      <c r="AMG1806"/>
      <c r="AMH1806"/>
      <c r="AMI1806"/>
      <c r="AMJ1806"/>
    </row>
    <row r="1807" spans="1:1024" s="2" customFormat="1" ht="102" x14ac:dyDescent="0.25">
      <c r="A1807" s="10" t="s">
        <v>419</v>
      </c>
      <c r="B1807" s="10">
        <v>5334</v>
      </c>
      <c r="C1807" s="10">
        <f>VLOOKUP(B1807,[1]Planilha8!$X$4:$Y$6629,2,0)</f>
        <v>2039019</v>
      </c>
      <c r="D1807" s="12" t="s">
        <v>460</v>
      </c>
      <c r="E1807" s="12" t="str">
        <f>VLOOKUP(B1807,[1]Planilha8!$X$4:$Z$6629,3,0)</f>
        <v>ROUPARIA</v>
      </c>
      <c r="F1807" s="12" t="str">
        <f>VLOOKUP(B1807,[1]Planilha8!$X$4:$AD$6629,7,0)</f>
        <v>BOM</v>
      </c>
      <c r="G1807" s="13">
        <v>41151</v>
      </c>
      <c r="H1807" s="14">
        <v>238</v>
      </c>
      <c r="I1807" s="15" t="s">
        <v>22</v>
      </c>
      <c r="J1807" s="56" t="s">
        <v>49</v>
      </c>
      <c r="K1807" s="57">
        <v>21912</v>
      </c>
      <c r="L1807" s="58">
        <v>2012000657</v>
      </c>
      <c r="M1807" s="59">
        <v>43465</v>
      </c>
      <c r="N1807" s="60">
        <v>191.63237891737899</v>
      </c>
      <c r="O1807" s="61">
        <v>0.5</v>
      </c>
      <c r="P1807" s="62">
        <v>4.1666666666666699E-2</v>
      </c>
      <c r="Q1807" s="63">
        <v>9.9166666666666696</v>
      </c>
      <c r="R1807" s="64">
        <v>201.54904558404499</v>
      </c>
      <c r="S1807" s="25">
        <v>36.450954415954598</v>
      </c>
      <c r="AMG1807"/>
      <c r="AMH1807"/>
      <c r="AMI1807"/>
      <c r="AMJ1807"/>
    </row>
    <row r="1808" spans="1:1024" s="2" customFormat="1" ht="102" x14ac:dyDescent="0.25">
      <c r="A1808" s="10" t="s">
        <v>419</v>
      </c>
      <c r="B1808" s="10">
        <v>5335</v>
      </c>
      <c r="C1808" s="10">
        <f>VLOOKUP(B1808,[1]Planilha8!$X$4:$Y$6629,2,0)</f>
        <v>2039020</v>
      </c>
      <c r="D1808" s="12" t="s">
        <v>460</v>
      </c>
      <c r="E1808" s="12" t="str">
        <f>VLOOKUP(B1808,[1]Planilha8!$X$4:$Z$6629,3,0)</f>
        <v>ENTRADA FARMACIA</v>
      </c>
      <c r="F1808" s="12" t="str">
        <f>VLOOKUP(B1808,[1]Planilha8!$X$4:$AD$6629,7,0)</f>
        <v>BOM</v>
      </c>
      <c r="G1808" s="13">
        <v>41151</v>
      </c>
      <c r="H1808" s="14">
        <v>238</v>
      </c>
      <c r="I1808" s="15" t="s">
        <v>22</v>
      </c>
      <c r="J1808" s="56" t="s">
        <v>49</v>
      </c>
      <c r="K1808" s="57">
        <v>21912</v>
      </c>
      <c r="L1808" s="58">
        <v>2012000657</v>
      </c>
      <c r="M1808" s="59">
        <v>43465</v>
      </c>
      <c r="N1808" s="60">
        <v>191.63237891737899</v>
      </c>
      <c r="O1808" s="61">
        <v>0.5</v>
      </c>
      <c r="P1808" s="62">
        <v>4.1666666666666699E-2</v>
      </c>
      <c r="Q1808" s="63">
        <v>9.9166666666666696</v>
      </c>
      <c r="R1808" s="64">
        <v>201.54904558404499</v>
      </c>
      <c r="S1808" s="25">
        <v>36.450954415954598</v>
      </c>
      <c r="AMG1808"/>
      <c r="AMH1808"/>
      <c r="AMI1808"/>
      <c r="AMJ1808"/>
    </row>
    <row r="1809" spans="1:1024" s="2" customFormat="1" ht="102" x14ac:dyDescent="0.25">
      <c r="A1809" s="10" t="s">
        <v>419</v>
      </c>
      <c r="B1809" s="10">
        <v>5336</v>
      </c>
      <c r="C1809" s="10">
        <f>VLOOKUP(B1809,[1]Planilha8!$X$4:$Y$6629,2,0)</f>
        <v>2039021</v>
      </c>
      <c r="D1809" s="12" t="s">
        <v>460</v>
      </c>
      <c r="E1809" s="12" t="str">
        <f>VLOOKUP(B1809,[1]Planilha8!$X$4:$Z$6629,3,0)</f>
        <v>LAVANDERIA</v>
      </c>
      <c r="F1809" s="12" t="str">
        <f>VLOOKUP(B1809,[1]Planilha8!$X$4:$AD$6629,7,0)</f>
        <v>BOM</v>
      </c>
      <c r="G1809" s="13">
        <v>41151</v>
      </c>
      <c r="H1809" s="14">
        <v>238</v>
      </c>
      <c r="I1809" s="15" t="s">
        <v>22</v>
      </c>
      <c r="J1809" s="56" t="s">
        <v>49</v>
      </c>
      <c r="K1809" s="57">
        <v>21912</v>
      </c>
      <c r="L1809" s="58">
        <v>2012000657</v>
      </c>
      <c r="M1809" s="59">
        <v>43465</v>
      </c>
      <c r="N1809" s="60">
        <v>191.63237891737899</v>
      </c>
      <c r="O1809" s="61">
        <v>0.5</v>
      </c>
      <c r="P1809" s="62">
        <v>4.1666666666666699E-2</v>
      </c>
      <c r="Q1809" s="63">
        <v>9.9166666666666696</v>
      </c>
      <c r="R1809" s="64">
        <v>201.54904558404499</v>
      </c>
      <c r="S1809" s="25">
        <v>36.450954415954598</v>
      </c>
      <c r="AMG1809"/>
      <c r="AMH1809"/>
      <c r="AMI1809"/>
      <c r="AMJ1809"/>
    </row>
    <row r="1810" spans="1:1024" s="2" customFormat="1" ht="102" x14ac:dyDescent="0.25">
      <c r="A1810" s="10" t="s">
        <v>419</v>
      </c>
      <c r="B1810" s="10">
        <v>5337</v>
      </c>
      <c r="C1810" s="10">
        <f>VLOOKUP(B1810,[1]Planilha8!$X$4:$Y$6629,2,0)</f>
        <v>2039022</v>
      </c>
      <c r="D1810" s="12" t="s">
        <v>460</v>
      </c>
      <c r="E1810" s="12" t="str">
        <f>VLOOKUP(B1810,[1]Planilha8!$X$4:$Z$6629,3,0)</f>
        <v>ENTRADA ÁREA SUJA LAVANDERIA</v>
      </c>
      <c r="F1810" s="12" t="str">
        <f>VLOOKUP(B1810,[1]Planilha8!$X$4:$AD$6629,7,0)</f>
        <v>BOM</v>
      </c>
      <c r="G1810" s="13">
        <v>41151</v>
      </c>
      <c r="H1810" s="14">
        <v>238</v>
      </c>
      <c r="I1810" s="15" t="s">
        <v>22</v>
      </c>
      <c r="J1810" s="56" t="s">
        <v>49</v>
      </c>
      <c r="K1810" s="57">
        <v>21912</v>
      </c>
      <c r="L1810" s="58">
        <v>2012000657</v>
      </c>
      <c r="M1810" s="59">
        <v>43465</v>
      </c>
      <c r="N1810" s="60">
        <v>191.63237891737899</v>
      </c>
      <c r="O1810" s="61">
        <v>0.5</v>
      </c>
      <c r="P1810" s="62">
        <v>4.1666666666666699E-2</v>
      </c>
      <c r="Q1810" s="63">
        <v>9.9166666666666696</v>
      </c>
      <c r="R1810" s="64">
        <v>201.54904558404499</v>
      </c>
      <c r="S1810" s="25">
        <v>36.450954415954598</v>
      </c>
      <c r="AMG1810"/>
      <c r="AMH1810"/>
      <c r="AMI1810"/>
      <c r="AMJ1810"/>
    </row>
    <row r="1811" spans="1:1024" s="2" customFormat="1" ht="102" x14ac:dyDescent="0.25">
      <c r="A1811" s="10" t="s">
        <v>419</v>
      </c>
      <c r="B1811" s="10">
        <v>5338</v>
      </c>
      <c r="C1811" s="10">
        <f>VLOOKUP(B1811,[1]Planilha8!$X$4:$Y$6629,2,0)</f>
        <v>2039023</v>
      </c>
      <c r="D1811" s="12" t="s">
        <v>460</v>
      </c>
      <c r="E1811" s="12" t="str">
        <f>VLOOKUP(B1811,[1]Planilha8!$X$4:$Z$6629,3,0)</f>
        <v>PÁTIO ENTRADA CALDEIRAS</v>
      </c>
      <c r="F1811" s="12" t="str">
        <f>VLOOKUP(B1811,[1]Planilha8!$X$4:$AD$6629,7,0)</f>
        <v>BOM</v>
      </c>
      <c r="G1811" s="13">
        <v>41151</v>
      </c>
      <c r="H1811" s="14">
        <v>238</v>
      </c>
      <c r="I1811" s="15" t="s">
        <v>22</v>
      </c>
      <c r="J1811" s="56" t="s">
        <v>49</v>
      </c>
      <c r="K1811" s="57">
        <v>21912</v>
      </c>
      <c r="L1811" s="58">
        <v>2012000657</v>
      </c>
      <c r="M1811" s="59">
        <v>43465</v>
      </c>
      <c r="N1811" s="60">
        <v>191.63237891737899</v>
      </c>
      <c r="O1811" s="61">
        <v>0.5</v>
      </c>
      <c r="P1811" s="62">
        <v>4.1666666666666699E-2</v>
      </c>
      <c r="Q1811" s="63">
        <v>9.9166666666666696</v>
      </c>
      <c r="R1811" s="64">
        <v>201.54904558404499</v>
      </c>
      <c r="S1811" s="25">
        <v>36.450954415954598</v>
      </c>
      <c r="AMG1811"/>
      <c r="AMH1811"/>
      <c r="AMI1811"/>
      <c r="AMJ1811"/>
    </row>
    <row r="1812" spans="1:1024" s="2" customFormat="1" ht="102" x14ac:dyDescent="0.25">
      <c r="A1812" s="10" t="s">
        <v>419</v>
      </c>
      <c r="B1812" s="10">
        <v>5339</v>
      </c>
      <c r="C1812" s="10">
        <f>VLOOKUP(B1812,[1]Planilha8!$X$4:$Y$6629,2,0)</f>
        <v>2039024</v>
      </c>
      <c r="D1812" s="12" t="s">
        <v>460</v>
      </c>
      <c r="E1812" s="12" t="str">
        <f>VLOOKUP(B1812,[1]Planilha8!$X$4:$Z$6629,3,0)</f>
        <v>VESTIÁRIO – ÁREA SUJA</v>
      </c>
      <c r="F1812" s="12" t="str">
        <f>VLOOKUP(B1812,[1]Planilha8!$X$4:$AD$6629,7,0)</f>
        <v>BOM</v>
      </c>
      <c r="G1812" s="13">
        <v>41151</v>
      </c>
      <c r="H1812" s="14">
        <v>238</v>
      </c>
      <c r="I1812" s="15" t="s">
        <v>22</v>
      </c>
      <c r="J1812" s="56" t="s">
        <v>49</v>
      </c>
      <c r="K1812" s="57">
        <v>21912</v>
      </c>
      <c r="L1812" s="58">
        <v>2012000657</v>
      </c>
      <c r="M1812" s="59">
        <v>43465</v>
      </c>
      <c r="N1812" s="60">
        <v>191.63237891737899</v>
      </c>
      <c r="O1812" s="61">
        <v>0.5</v>
      </c>
      <c r="P1812" s="62">
        <v>4.1666666666666699E-2</v>
      </c>
      <c r="Q1812" s="63">
        <v>9.9166666666666696</v>
      </c>
      <c r="R1812" s="64">
        <v>201.54904558404499</v>
      </c>
      <c r="S1812" s="25">
        <v>36.450954415954598</v>
      </c>
      <c r="AMG1812"/>
      <c r="AMH1812"/>
      <c r="AMI1812"/>
      <c r="AMJ1812"/>
    </row>
    <row r="1813" spans="1:1024" s="2" customFormat="1" ht="102" x14ac:dyDescent="0.25">
      <c r="A1813" s="10" t="s">
        <v>419</v>
      </c>
      <c r="B1813" s="10">
        <v>5340</v>
      </c>
      <c r="C1813" s="10">
        <f>VLOOKUP(B1813,[1]Planilha8!$X$4:$Y$6629,2,0)</f>
        <v>2039025</v>
      </c>
      <c r="D1813" s="12" t="s">
        <v>460</v>
      </c>
      <c r="E1813" s="12" t="str">
        <f>VLOOKUP(B1813,[1]Planilha8!$X$4:$Z$6629,3,0)</f>
        <v>LAVANDERIA</v>
      </c>
      <c r="F1813" s="12" t="str">
        <f>VLOOKUP(B1813,[1]Planilha8!$X$4:$AD$6629,7,0)</f>
        <v>BOM</v>
      </c>
      <c r="G1813" s="13">
        <v>41151</v>
      </c>
      <c r="H1813" s="14">
        <v>238</v>
      </c>
      <c r="I1813" s="15" t="s">
        <v>22</v>
      </c>
      <c r="J1813" s="56" t="s">
        <v>49</v>
      </c>
      <c r="K1813" s="57">
        <v>21912</v>
      </c>
      <c r="L1813" s="58">
        <v>2012000657</v>
      </c>
      <c r="M1813" s="59">
        <v>43465</v>
      </c>
      <c r="N1813" s="60">
        <v>191.63237891737899</v>
      </c>
      <c r="O1813" s="61">
        <v>0.5</v>
      </c>
      <c r="P1813" s="62">
        <v>4.1666666666666699E-2</v>
      </c>
      <c r="Q1813" s="63">
        <v>9.9166666666666696</v>
      </c>
      <c r="R1813" s="64">
        <v>201.54904558404499</v>
      </c>
      <c r="S1813" s="25">
        <v>36.450954415954598</v>
      </c>
      <c r="AMG1813"/>
      <c r="AMH1813"/>
      <c r="AMI1813"/>
      <c r="AMJ1813"/>
    </row>
    <row r="1814" spans="1:1024" s="2" customFormat="1" ht="102" x14ac:dyDescent="0.25">
      <c r="A1814" s="10" t="s">
        <v>419</v>
      </c>
      <c r="B1814" s="10">
        <v>5341</v>
      </c>
      <c r="C1814" s="10">
        <f>VLOOKUP(B1814,[1]Planilha8!$X$4:$Y$6629,2,0)</f>
        <v>2039026</v>
      </c>
      <c r="D1814" s="12" t="s">
        <v>460</v>
      </c>
      <c r="E1814" s="12" t="str">
        <f>VLOOKUP(B1814,[1]Planilha8!$X$4:$Z$6629,3,0)</f>
        <v>CORREDOR LATERAL DA LAVANDERIA</v>
      </c>
      <c r="F1814" s="12" t="str">
        <f>VLOOKUP(B1814,[1]Planilha8!$X$4:$AD$6629,7,0)</f>
        <v>BOM</v>
      </c>
      <c r="G1814" s="13">
        <v>41151</v>
      </c>
      <c r="H1814" s="14">
        <v>238</v>
      </c>
      <c r="I1814" s="15" t="s">
        <v>22</v>
      </c>
      <c r="J1814" s="56" t="s">
        <v>49</v>
      </c>
      <c r="K1814" s="57">
        <v>21912</v>
      </c>
      <c r="L1814" s="58">
        <v>2012000657</v>
      </c>
      <c r="M1814" s="59">
        <v>43465</v>
      </c>
      <c r="N1814" s="60">
        <v>191.63237891737899</v>
      </c>
      <c r="O1814" s="61">
        <v>0.5</v>
      </c>
      <c r="P1814" s="62">
        <v>4.1666666666666699E-2</v>
      </c>
      <c r="Q1814" s="63">
        <v>9.9166666666666696</v>
      </c>
      <c r="R1814" s="64">
        <v>201.54904558404499</v>
      </c>
      <c r="S1814" s="25">
        <v>36.450954415954598</v>
      </c>
      <c r="AMG1814"/>
      <c r="AMH1814"/>
      <c r="AMI1814"/>
      <c r="AMJ1814"/>
    </row>
    <row r="1815" spans="1:1024" s="2" customFormat="1" ht="102" x14ac:dyDescent="0.25">
      <c r="A1815" s="10" t="s">
        <v>419</v>
      </c>
      <c r="B1815" s="10">
        <v>5342</v>
      </c>
      <c r="C1815" s="10">
        <f>VLOOKUP(B1815,[1]Planilha8!$X$4:$Y$6629,2,0)</f>
        <v>2039027</v>
      </c>
      <c r="D1815" s="12" t="s">
        <v>460</v>
      </c>
      <c r="E1815" s="12" t="str">
        <f>VLOOKUP(B1815,[1]Planilha8!$X$4:$Z$6629,3,0)</f>
        <v>LAVANDERIA</v>
      </c>
      <c r="F1815" s="12" t="str">
        <f>VLOOKUP(B1815,[1]Planilha8!$X$4:$AD$6629,7,0)</f>
        <v>BOM</v>
      </c>
      <c r="G1815" s="13">
        <v>41151</v>
      </c>
      <c r="H1815" s="14">
        <v>238</v>
      </c>
      <c r="I1815" s="15" t="s">
        <v>22</v>
      </c>
      <c r="J1815" s="56" t="s">
        <v>49</v>
      </c>
      <c r="K1815" s="57">
        <v>21912</v>
      </c>
      <c r="L1815" s="58">
        <v>2012000657</v>
      </c>
      <c r="M1815" s="59">
        <v>43465</v>
      </c>
      <c r="N1815" s="60">
        <v>191.63237891737899</v>
      </c>
      <c r="O1815" s="61">
        <v>0.5</v>
      </c>
      <c r="P1815" s="62">
        <v>4.1666666666666699E-2</v>
      </c>
      <c r="Q1815" s="63">
        <v>9.9166666666666696</v>
      </c>
      <c r="R1815" s="64">
        <v>201.54904558404499</v>
      </c>
      <c r="S1815" s="25">
        <v>36.450954415954598</v>
      </c>
      <c r="AMG1815"/>
      <c r="AMH1815"/>
      <c r="AMI1815"/>
      <c r="AMJ1815"/>
    </row>
    <row r="1816" spans="1:1024" s="2" customFormat="1" ht="102" x14ac:dyDescent="0.25">
      <c r="A1816" s="10" t="s">
        <v>419</v>
      </c>
      <c r="B1816" s="10">
        <v>5343</v>
      </c>
      <c r="C1816" s="10">
        <f>VLOOKUP(B1816,[1]Planilha8!$X$4:$Y$6629,2,0)</f>
        <v>2039028</v>
      </c>
      <c r="D1816" s="12" t="s">
        <v>460</v>
      </c>
      <c r="E1816" s="12" t="str">
        <f>VLOOKUP(B1816,[1]Planilha8!$X$4:$Z$6629,3,0)</f>
        <v>CORREDOR CLÍNICA CIRÚRGICA – ALA 1</v>
      </c>
      <c r="F1816" s="12" t="str">
        <f>VLOOKUP(B1816,[1]Planilha8!$X$4:$AD$6629,7,0)</f>
        <v>BOM</v>
      </c>
      <c r="G1816" s="13">
        <v>41151</v>
      </c>
      <c r="H1816" s="14">
        <v>238</v>
      </c>
      <c r="I1816" s="15" t="s">
        <v>22</v>
      </c>
      <c r="J1816" s="56" t="s">
        <v>49</v>
      </c>
      <c r="K1816" s="57">
        <v>21912</v>
      </c>
      <c r="L1816" s="58">
        <v>2012000657</v>
      </c>
      <c r="M1816" s="59">
        <v>43465</v>
      </c>
      <c r="N1816" s="60">
        <v>191.63237891737899</v>
      </c>
      <c r="O1816" s="61">
        <v>0.5</v>
      </c>
      <c r="P1816" s="62">
        <v>4.1666666666666699E-2</v>
      </c>
      <c r="Q1816" s="63">
        <v>9.9166666666666696</v>
      </c>
      <c r="R1816" s="64">
        <v>201.54904558404499</v>
      </c>
      <c r="S1816" s="25">
        <v>36.450954415954598</v>
      </c>
      <c r="AMG1816"/>
      <c r="AMH1816"/>
      <c r="AMI1816"/>
      <c r="AMJ1816"/>
    </row>
    <row r="1817" spans="1:1024" s="2" customFormat="1" ht="127.5" x14ac:dyDescent="0.25">
      <c r="A1817" s="10" t="s">
        <v>419</v>
      </c>
      <c r="B1817" s="10">
        <v>5354</v>
      </c>
      <c r="C1817" s="10">
        <f>VLOOKUP(B1817,[1]Planilha8!$X$4:$Y$6629,2,0)</f>
        <v>2039032</v>
      </c>
      <c r="D1817" s="12" t="s">
        <v>462</v>
      </c>
      <c r="E1817" s="12" t="str">
        <f>VLOOKUP(B1817,[1]Planilha8!$X$4:$Z$6629,3,0)</f>
        <v>REPASSADO PARA INSTALAÇÃO DIA 11/10/2012, MAS NÃO INFORMADO O LOCAL DE INSTALAÇÃO PELOS TÉCNICOS</v>
      </c>
      <c r="F1817" s="12" t="str">
        <f>VLOOKUP(B1817,[1]Planilha8!$X$4:$AD$6629,7,0)</f>
        <v>BOM</v>
      </c>
      <c r="G1817" s="13">
        <v>41151</v>
      </c>
      <c r="H1817" s="14">
        <v>1950</v>
      </c>
      <c r="I1817" s="15" t="s">
        <v>22</v>
      </c>
      <c r="J1817" s="56" t="s">
        <v>49</v>
      </c>
      <c r="K1817" s="57">
        <v>21912</v>
      </c>
      <c r="L1817" s="58">
        <v>2012000657</v>
      </c>
      <c r="M1817" s="59">
        <v>43465</v>
      </c>
      <c r="N1817" s="60">
        <v>1897.0694444445201</v>
      </c>
      <c r="O1817" s="61">
        <v>1</v>
      </c>
      <c r="P1817" s="62">
        <v>8.3333333333333301E-2</v>
      </c>
      <c r="Q1817" s="63">
        <v>0</v>
      </c>
      <c r="R1817" s="64">
        <v>1897.0694444445201</v>
      </c>
      <c r="S1817" s="25">
        <v>52.9305555554836</v>
      </c>
      <c r="AMG1817"/>
      <c r="AMH1817"/>
      <c r="AMI1817"/>
      <c r="AMJ1817"/>
    </row>
    <row r="1818" spans="1:1024" s="2" customFormat="1" ht="63.75" x14ac:dyDescent="0.25">
      <c r="A1818" s="10" t="s">
        <v>419</v>
      </c>
      <c r="B1818" s="10">
        <v>5355</v>
      </c>
      <c r="C1818" s="10">
        <f>VLOOKUP(B1818,[1]Planilha8!$X$4:$Y$6629,2,0)</f>
        <v>2039033</v>
      </c>
      <c r="D1818" s="12" t="s">
        <v>462</v>
      </c>
      <c r="E1818" s="12" t="str">
        <f>VLOOKUP(B1818,[1]Planilha8!$X$4:$Z$6629,3,0)</f>
        <v>SALA DE MANUTENÇÃO</v>
      </c>
      <c r="F1818" s="12" t="str">
        <f>VLOOKUP(B1818,[1]Planilha8!$X$4:$AD$6629,7,0)</f>
        <v>BOM</v>
      </c>
      <c r="G1818" s="13">
        <v>41151</v>
      </c>
      <c r="H1818" s="14">
        <v>1950</v>
      </c>
      <c r="I1818" s="15" t="s">
        <v>22</v>
      </c>
      <c r="J1818" s="56" t="s">
        <v>49</v>
      </c>
      <c r="K1818" s="57">
        <v>21912</v>
      </c>
      <c r="L1818" s="58">
        <v>2012000657</v>
      </c>
      <c r="M1818" s="59">
        <v>43465</v>
      </c>
      <c r="N1818" s="60">
        <v>1897.0694444445201</v>
      </c>
      <c r="O1818" s="61">
        <v>1</v>
      </c>
      <c r="P1818" s="62">
        <v>8.3333333333333301E-2</v>
      </c>
      <c r="Q1818" s="63">
        <v>0</v>
      </c>
      <c r="R1818" s="64">
        <v>1897.0694444445201</v>
      </c>
      <c r="S1818" s="25">
        <v>52.9305555554836</v>
      </c>
      <c r="AMG1818"/>
      <c r="AMH1818"/>
      <c r="AMI1818"/>
      <c r="AMJ1818"/>
    </row>
    <row r="1819" spans="1:1024" s="2" customFormat="1" ht="127.5" x14ac:dyDescent="0.25">
      <c r="A1819" s="10" t="s">
        <v>419</v>
      </c>
      <c r="B1819" s="10">
        <v>5356</v>
      </c>
      <c r="C1819" s="10">
        <f>VLOOKUP(B1819,[1]Planilha8!$X$4:$Y$6629,2,0)</f>
        <v>2039034</v>
      </c>
      <c r="D1819" s="12" t="s">
        <v>463</v>
      </c>
      <c r="E1819" s="12" t="str">
        <f>VLOOKUP(B1819,[1]Planilha8!$X$4:$Z$6629,3,0)</f>
        <v>REPASSADO PARA INSTALAÇÃO DIA 11/10/2012, MAS NÃO INFORMADO O LOCAL DE INSTALAÇÃO PELOS TÉCNICOS</v>
      </c>
      <c r="F1819" s="12" t="str">
        <f>VLOOKUP(B1819,[1]Planilha8!$X$4:$AD$6629,7,0)</f>
        <v>BOM</v>
      </c>
      <c r="G1819" s="13">
        <v>41151</v>
      </c>
      <c r="H1819" s="14">
        <v>1651.95</v>
      </c>
      <c r="I1819" s="15" t="s">
        <v>22</v>
      </c>
      <c r="J1819" s="56" t="s">
        <v>49</v>
      </c>
      <c r="K1819" s="57">
        <v>21912</v>
      </c>
      <c r="L1819" s="58">
        <v>2012000657</v>
      </c>
      <c r="M1819" s="59">
        <v>43465</v>
      </c>
      <c r="N1819" s="60">
        <v>1607.1096762821101</v>
      </c>
      <c r="O1819" s="61">
        <v>1</v>
      </c>
      <c r="P1819" s="62">
        <v>8.3333333333333301E-2</v>
      </c>
      <c r="Q1819" s="63">
        <v>0</v>
      </c>
      <c r="R1819" s="64">
        <v>1607.1096762821101</v>
      </c>
      <c r="S1819" s="25">
        <v>44.8403237178889</v>
      </c>
      <c r="AMG1819"/>
      <c r="AMH1819"/>
      <c r="AMI1819"/>
      <c r="AMJ1819"/>
    </row>
    <row r="1820" spans="1:1024" s="2" customFormat="1" ht="63.75" x14ac:dyDescent="0.25">
      <c r="A1820" s="10" t="s">
        <v>419</v>
      </c>
      <c r="B1820" s="10">
        <v>5357</v>
      </c>
      <c r="C1820" s="10">
        <f>VLOOKUP(B1820,[1]Planilha8!$X$4:$Y$6629,2,0)</f>
        <v>2039035</v>
      </c>
      <c r="D1820" s="12" t="s">
        <v>463</v>
      </c>
      <c r="E1820" s="12" t="str">
        <f>VLOOKUP(B1820,[1]Planilha8!$X$4:$Z$6629,3,0)</f>
        <v>SALA DE CONVENIÊNCIA</v>
      </c>
      <c r="F1820" s="12" t="str">
        <f>VLOOKUP(B1820,[1]Planilha8!$X$4:$AD$6629,7,0)</f>
        <v>BOM</v>
      </c>
      <c r="G1820" s="13">
        <v>41151</v>
      </c>
      <c r="H1820" s="14">
        <v>1651.95</v>
      </c>
      <c r="I1820" s="15" t="s">
        <v>22</v>
      </c>
      <c r="J1820" s="56" t="s">
        <v>49</v>
      </c>
      <c r="K1820" s="57">
        <v>21912</v>
      </c>
      <c r="L1820" s="58">
        <v>2012000657</v>
      </c>
      <c r="M1820" s="59">
        <v>43465</v>
      </c>
      <c r="N1820" s="60">
        <v>1607.1096762821101</v>
      </c>
      <c r="O1820" s="61">
        <v>1</v>
      </c>
      <c r="P1820" s="62">
        <v>8.3333333333333301E-2</v>
      </c>
      <c r="Q1820" s="63">
        <v>0</v>
      </c>
      <c r="R1820" s="64">
        <v>1607.1096762821101</v>
      </c>
      <c r="S1820" s="25">
        <v>44.8403237178889</v>
      </c>
      <c r="AMG1820"/>
      <c r="AMH1820"/>
      <c r="AMI1820"/>
      <c r="AMJ1820"/>
    </row>
    <row r="1821" spans="1:1024" s="2" customFormat="1" ht="63.75" x14ac:dyDescent="0.25">
      <c r="A1821" s="10" t="s">
        <v>419</v>
      </c>
      <c r="B1821" s="10">
        <v>5358</v>
      </c>
      <c r="C1821" s="10">
        <f>VLOOKUP(B1821,[1]Planilha8!$X$4:$Y$6629,2,0)</f>
        <v>2039036</v>
      </c>
      <c r="D1821" s="12" t="s">
        <v>463</v>
      </c>
      <c r="E1821" s="12" t="str">
        <f>VLOOKUP(B1821,[1]Planilha8!$X$4:$Z$6629,3,0)</f>
        <v>APOIO AO DIAGNÓSTICO</v>
      </c>
      <c r="F1821" s="12" t="str">
        <f>VLOOKUP(B1821,[1]Planilha8!$X$4:$AD$6629,7,0)</f>
        <v>BOM</v>
      </c>
      <c r="G1821" s="13">
        <v>41151</v>
      </c>
      <c r="H1821" s="14">
        <v>1651.95</v>
      </c>
      <c r="I1821" s="15" t="s">
        <v>22</v>
      </c>
      <c r="J1821" s="56" t="s">
        <v>49</v>
      </c>
      <c r="K1821" s="57">
        <v>21912</v>
      </c>
      <c r="L1821" s="58">
        <v>2012000657</v>
      </c>
      <c r="M1821" s="59">
        <v>43465</v>
      </c>
      <c r="N1821" s="60">
        <v>1607.1096762821101</v>
      </c>
      <c r="O1821" s="61">
        <v>1</v>
      </c>
      <c r="P1821" s="62">
        <v>8.3333333333333301E-2</v>
      </c>
      <c r="Q1821" s="63">
        <v>0</v>
      </c>
      <c r="R1821" s="64">
        <v>1607.1096762821101</v>
      </c>
      <c r="S1821" s="25">
        <v>44.8403237178889</v>
      </c>
      <c r="AMG1821"/>
      <c r="AMH1821"/>
      <c r="AMI1821"/>
      <c r="AMJ1821"/>
    </row>
    <row r="1822" spans="1:1024" s="2" customFormat="1" ht="63.75" x14ac:dyDescent="0.25">
      <c r="A1822" s="10" t="s">
        <v>419</v>
      </c>
      <c r="B1822" s="10">
        <v>5359</v>
      </c>
      <c r="C1822" s="10">
        <f>VLOOKUP(B1822,[1]Planilha8!$X$4:$Y$6629,2,0)</f>
        <v>2039037</v>
      </c>
      <c r="D1822" s="12" t="s">
        <v>462</v>
      </c>
      <c r="E1822" s="12" t="str">
        <f>VLOOKUP(B1822,[1]Planilha8!$X$4:$Z$6629,3,0)</f>
        <v>SERVIÇO SOCIAL</v>
      </c>
      <c r="F1822" s="12" t="str">
        <f>VLOOKUP(B1822,[1]Planilha8!$X$4:$AD$6629,7,0)</f>
        <v>BOM</v>
      </c>
      <c r="G1822" s="13">
        <v>41151</v>
      </c>
      <c r="H1822" s="14">
        <v>1950</v>
      </c>
      <c r="I1822" s="15" t="s">
        <v>22</v>
      </c>
      <c r="J1822" s="56" t="s">
        <v>49</v>
      </c>
      <c r="K1822" s="57">
        <v>21912</v>
      </c>
      <c r="L1822" s="58">
        <v>2012000657</v>
      </c>
      <c r="M1822" s="59">
        <v>43465</v>
      </c>
      <c r="N1822" s="60">
        <v>1897.0694444445201</v>
      </c>
      <c r="O1822" s="61">
        <v>1</v>
      </c>
      <c r="P1822" s="62">
        <v>8.3333333333333301E-2</v>
      </c>
      <c r="Q1822" s="63">
        <v>0</v>
      </c>
      <c r="R1822" s="64">
        <v>1897.0694444445201</v>
      </c>
      <c r="S1822" s="25">
        <v>52.9305555554836</v>
      </c>
      <c r="AMG1822"/>
      <c r="AMH1822"/>
      <c r="AMI1822"/>
      <c r="AMJ1822"/>
    </row>
    <row r="1823" spans="1:1024" s="2" customFormat="1" ht="63.75" x14ac:dyDescent="0.25">
      <c r="A1823" s="10" t="s">
        <v>419</v>
      </c>
      <c r="B1823" s="10">
        <v>5360</v>
      </c>
      <c r="C1823" s="10">
        <f>VLOOKUP(B1823,[1]Planilha8!$X$4:$Y$6629,2,0)</f>
        <v>2039038</v>
      </c>
      <c r="D1823" s="12" t="s">
        <v>462</v>
      </c>
      <c r="E1823" s="12" t="str">
        <f>VLOOKUP(B1823,[1]Planilha8!$X$4:$Z$6629,3,0)</f>
        <v>COPA CME</v>
      </c>
      <c r="F1823" s="12" t="str">
        <f>VLOOKUP(B1823,[1]Planilha8!$X$4:$AD$6629,7,0)</f>
        <v>BOM</v>
      </c>
      <c r="G1823" s="13">
        <v>41151</v>
      </c>
      <c r="H1823" s="14">
        <v>1950</v>
      </c>
      <c r="I1823" s="15" t="s">
        <v>22</v>
      </c>
      <c r="J1823" s="56" t="s">
        <v>49</v>
      </c>
      <c r="K1823" s="57">
        <v>21912</v>
      </c>
      <c r="L1823" s="58">
        <v>2012000657</v>
      </c>
      <c r="M1823" s="59">
        <v>43465</v>
      </c>
      <c r="N1823" s="60">
        <v>1897.0694444445201</v>
      </c>
      <c r="O1823" s="61">
        <v>1</v>
      </c>
      <c r="P1823" s="62">
        <v>8.3333333333333301E-2</v>
      </c>
      <c r="Q1823" s="63">
        <v>0</v>
      </c>
      <c r="R1823" s="64">
        <v>1897.0694444445201</v>
      </c>
      <c r="S1823" s="25">
        <v>52.9305555554836</v>
      </c>
      <c r="AMG1823"/>
      <c r="AMH1823"/>
      <c r="AMI1823"/>
      <c r="AMJ1823"/>
    </row>
    <row r="1824" spans="1:1024" s="2" customFormat="1" ht="63.75" x14ac:dyDescent="0.25">
      <c r="A1824" s="10" t="s">
        <v>419</v>
      </c>
      <c r="B1824" s="10">
        <v>5361</v>
      </c>
      <c r="C1824" s="10">
        <f>VLOOKUP(B1824,[1]Planilha8!$X$4:$Y$6629,2,0)</f>
        <v>2039039</v>
      </c>
      <c r="D1824" s="12" t="s">
        <v>462</v>
      </c>
      <c r="E1824" s="12" t="str">
        <f>VLOOKUP(B1824,[1]Planilha8!$X$4:$Z$6629,3,0)</f>
        <v>CLÍNICA CIRÚRGICA CORREDOR ALA 2</v>
      </c>
      <c r="F1824" s="12" t="str">
        <f>VLOOKUP(B1824,[1]Planilha8!$X$4:$AD$6629,7,0)</f>
        <v>BOM</v>
      </c>
      <c r="G1824" s="13">
        <v>41151</v>
      </c>
      <c r="H1824" s="14">
        <v>1950</v>
      </c>
      <c r="I1824" s="15" t="s">
        <v>22</v>
      </c>
      <c r="J1824" s="56" t="s">
        <v>49</v>
      </c>
      <c r="K1824" s="57">
        <v>21912</v>
      </c>
      <c r="L1824" s="58">
        <v>2012000657</v>
      </c>
      <c r="M1824" s="59">
        <v>43465</v>
      </c>
      <c r="N1824" s="60">
        <v>1897.0694444445201</v>
      </c>
      <c r="O1824" s="61">
        <v>1</v>
      </c>
      <c r="P1824" s="62">
        <v>8.3333333333333301E-2</v>
      </c>
      <c r="Q1824" s="63">
        <v>0</v>
      </c>
      <c r="R1824" s="64">
        <v>1897.0694444445201</v>
      </c>
      <c r="S1824" s="25">
        <v>52.9305555554836</v>
      </c>
      <c r="AMG1824"/>
      <c r="AMH1824"/>
      <c r="AMI1824"/>
      <c r="AMJ1824"/>
    </row>
    <row r="1825" spans="1:1024" s="2" customFormat="1" ht="127.5" x14ac:dyDescent="0.25">
      <c r="A1825" s="10" t="s">
        <v>419</v>
      </c>
      <c r="B1825" s="10">
        <v>5362</v>
      </c>
      <c r="C1825" s="10">
        <f>VLOOKUP(B1825,[1]Planilha8!$X$4:$Y$6629,2,0)</f>
        <v>2039040</v>
      </c>
      <c r="D1825" s="12" t="s">
        <v>462</v>
      </c>
      <c r="E1825" s="12" t="str">
        <f>VLOOKUP(B1825,[1]Planilha8!$X$4:$Z$6629,3,0)</f>
        <v>REPASSADO PARA INSTALAÇÃO DIA 07/10/2012, MAS NÃO INFORMADO O LOCAL DE INSTALAÇÃO PELOS TÉCNICOS</v>
      </c>
      <c r="F1825" s="12" t="str">
        <f>VLOOKUP(B1825,[1]Planilha8!$X$4:$AD$6629,7,0)</f>
        <v>BOM</v>
      </c>
      <c r="G1825" s="13">
        <v>41151</v>
      </c>
      <c r="H1825" s="14">
        <v>1950</v>
      </c>
      <c r="I1825" s="15" t="s">
        <v>22</v>
      </c>
      <c r="J1825" s="56" t="s">
        <v>49</v>
      </c>
      <c r="K1825" s="57">
        <v>21912</v>
      </c>
      <c r="L1825" s="58">
        <v>2012000657</v>
      </c>
      <c r="M1825" s="59">
        <v>43465</v>
      </c>
      <c r="N1825" s="60">
        <v>1897.0694444445201</v>
      </c>
      <c r="O1825" s="61">
        <v>1</v>
      </c>
      <c r="P1825" s="62">
        <v>8.3333333333333301E-2</v>
      </c>
      <c r="Q1825" s="63">
        <v>0</v>
      </c>
      <c r="R1825" s="64">
        <v>1897.0694444445201</v>
      </c>
      <c r="S1825" s="25">
        <v>52.9305555554836</v>
      </c>
      <c r="AMG1825"/>
      <c r="AMH1825"/>
      <c r="AMI1825"/>
      <c r="AMJ1825"/>
    </row>
    <row r="1826" spans="1:1024" s="2" customFormat="1" ht="63.75" x14ac:dyDescent="0.25">
      <c r="A1826" s="10" t="s">
        <v>419</v>
      </c>
      <c r="B1826" s="10">
        <v>5363</v>
      </c>
      <c r="C1826" s="10">
        <f>VLOOKUP(B1826,[1]Planilha8!$X$4:$Y$6629,2,0)</f>
        <v>2039041</v>
      </c>
      <c r="D1826" s="12" t="s">
        <v>462</v>
      </c>
      <c r="E1826" s="12" t="str">
        <f>VLOOKUP(B1826,[1]Planilha8!$X$4:$Z$6629,3,0)</f>
        <v>ROUPARIA</v>
      </c>
      <c r="F1826" s="12" t="str">
        <f>VLOOKUP(B1826,[1]Planilha8!$X$4:$AD$6629,7,0)</f>
        <v>BOM</v>
      </c>
      <c r="G1826" s="13">
        <v>41151</v>
      </c>
      <c r="H1826" s="14">
        <v>1950</v>
      </c>
      <c r="I1826" s="15" t="s">
        <v>22</v>
      </c>
      <c r="J1826" s="56" t="s">
        <v>49</v>
      </c>
      <c r="K1826" s="57">
        <v>21912</v>
      </c>
      <c r="L1826" s="58">
        <v>2012000657</v>
      </c>
      <c r="M1826" s="59">
        <v>43465</v>
      </c>
      <c r="N1826" s="60">
        <v>1897.0694444445201</v>
      </c>
      <c r="O1826" s="61">
        <v>1</v>
      </c>
      <c r="P1826" s="62">
        <v>8.3333333333333301E-2</v>
      </c>
      <c r="Q1826" s="63">
        <v>0</v>
      </c>
      <c r="R1826" s="64">
        <v>1897.0694444445201</v>
      </c>
      <c r="S1826" s="25">
        <v>52.9305555554836</v>
      </c>
      <c r="AMG1826"/>
      <c r="AMH1826"/>
      <c r="AMI1826"/>
      <c r="AMJ1826"/>
    </row>
    <row r="1827" spans="1:1024" s="2" customFormat="1" ht="63.75" x14ac:dyDescent="0.25">
      <c r="A1827" s="10" t="s">
        <v>419</v>
      </c>
      <c r="B1827" s="10">
        <v>5364</v>
      </c>
      <c r="C1827" s="10">
        <f>VLOOKUP(B1827,[1]Planilha8!$X$4:$Y$6629,2,0)</f>
        <v>2039042</v>
      </c>
      <c r="D1827" s="12" t="s">
        <v>462</v>
      </c>
      <c r="E1827" s="12" t="str">
        <f>VLOOKUP(B1827,[1]Planilha8!$X$4:$Z$6629,3,0)</f>
        <v>CLÍNICA MÉDICA – ALA 2</v>
      </c>
      <c r="F1827" s="12" t="str">
        <f>VLOOKUP(B1827,[1]Planilha8!$X$4:$AD$6629,7,0)</f>
        <v>BOM</v>
      </c>
      <c r="G1827" s="13">
        <v>41151</v>
      </c>
      <c r="H1827" s="14">
        <v>1950</v>
      </c>
      <c r="I1827" s="15" t="s">
        <v>22</v>
      </c>
      <c r="J1827" s="56" t="s">
        <v>49</v>
      </c>
      <c r="K1827" s="57">
        <v>21912</v>
      </c>
      <c r="L1827" s="58">
        <v>2012000657</v>
      </c>
      <c r="M1827" s="59">
        <v>43465</v>
      </c>
      <c r="N1827" s="60">
        <v>1897.0694444445201</v>
      </c>
      <c r="O1827" s="61">
        <v>1</v>
      </c>
      <c r="P1827" s="62">
        <v>8.3333333333333301E-2</v>
      </c>
      <c r="Q1827" s="63">
        <v>0</v>
      </c>
      <c r="R1827" s="64">
        <v>1897.0694444445201</v>
      </c>
      <c r="S1827" s="25">
        <v>52.9305555554836</v>
      </c>
      <c r="AMG1827"/>
      <c r="AMH1827"/>
      <c r="AMI1827"/>
      <c r="AMJ1827"/>
    </row>
    <row r="1828" spans="1:1024" s="2" customFormat="1" ht="63.75" x14ac:dyDescent="0.25">
      <c r="A1828" s="10" t="s">
        <v>419</v>
      </c>
      <c r="B1828" s="10">
        <v>5365</v>
      </c>
      <c r="C1828" s="10">
        <f>VLOOKUP(B1828,[1]Planilha8!$X$4:$Y$6629,2,0)</f>
        <v>2039043</v>
      </c>
      <c r="D1828" s="12" t="s">
        <v>462</v>
      </c>
      <c r="E1828" s="12" t="str">
        <f>VLOOKUP(B1828,[1]Planilha8!$X$4:$Z$6629,3,0)</f>
        <v>APOIO AO DIAGNÓSTICO</v>
      </c>
      <c r="F1828" s="12" t="str">
        <f>VLOOKUP(B1828,[1]Planilha8!$X$4:$AD$6629,7,0)</f>
        <v>BOM</v>
      </c>
      <c r="G1828" s="13">
        <v>41151</v>
      </c>
      <c r="H1828" s="14">
        <v>1950</v>
      </c>
      <c r="I1828" s="15" t="s">
        <v>22</v>
      </c>
      <c r="J1828" s="56" t="s">
        <v>49</v>
      </c>
      <c r="K1828" s="57">
        <v>21912</v>
      </c>
      <c r="L1828" s="58">
        <v>2012000657</v>
      </c>
      <c r="M1828" s="59">
        <v>43465</v>
      </c>
      <c r="N1828" s="60">
        <v>1897.0694444445201</v>
      </c>
      <c r="O1828" s="61">
        <v>1</v>
      </c>
      <c r="P1828" s="62">
        <v>8.3333333333333301E-2</v>
      </c>
      <c r="Q1828" s="63">
        <v>0</v>
      </c>
      <c r="R1828" s="64">
        <v>1897.0694444445201</v>
      </c>
      <c r="S1828" s="25">
        <v>52.9305555554836</v>
      </c>
      <c r="AMG1828"/>
      <c r="AMH1828"/>
      <c r="AMI1828"/>
      <c r="AMJ1828"/>
    </row>
    <row r="1829" spans="1:1024" s="2" customFormat="1" ht="63.75" x14ac:dyDescent="0.25">
      <c r="A1829" s="10" t="s">
        <v>419</v>
      </c>
      <c r="B1829" s="10">
        <v>5366</v>
      </c>
      <c r="C1829" s="10">
        <f>VLOOKUP(B1829,[1]Planilha8!$X$4:$Y$6629,2,0)</f>
        <v>2039044</v>
      </c>
      <c r="D1829" s="12" t="s">
        <v>462</v>
      </c>
      <c r="E1829" s="12" t="str">
        <f>VLOOKUP(B1829,[1]Planilha8!$X$4:$Z$6629,3,0)</f>
        <v>FARMÁCIA</v>
      </c>
      <c r="F1829" s="12" t="str">
        <f>VLOOKUP(B1829,[1]Planilha8!$X$4:$AD$6629,7,0)</f>
        <v>BOM</v>
      </c>
      <c r="G1829" s="13">
        <v>41151</v>
      </c>
      <c r="H1829" s="14">
        <v>1950</v>
      </c>
      <c r="I1829" s="15" t="s">
        <v>22</v>
      </c>
      <c r="J1829" s="56" t="s">
        <v>49</v>
      </c>
      <c r="K1829" s="57">
        <v>21912</v>
      </c>
      <c r="L1829" s="58">
        <v>2012000657</v>
      </c>
      <c r="M1829" s="59">
        <v>43465</v>
      </c>
      <c r="N1829" s="60">
        <v>1897.0694444445201</v>
      </c>
      <c r="O1829" s="61">
        <v>1</v>
      </c>
      <c r="P1829" s="62">
        <v>8.3333333333333301E-2</v>
      </c>
      <c r="Q1829" s="63">
        <v>0</v>
      </c>
      <c r="R1829" s="64">
        <v>1897.0694444445201</v>
      </c>
      <c r="S1829" s="25">
        <v>52.9305555554836</v>
      </c>
      <c r="AMG1829"/>
      <c r="AMH1829"/>
      <c r="AMI1829"/>
      <c r="AMJ1829"/>
    </row>
    <row r="1830" spans="1:1024" s="2" customFormat="1" ht="63.75" x14ac:dyDescent="0.25">
      <c r="A1830" s="10" t="s">
        <v>419</v>
      </c>
      <c r="B1830" s="10">
        <v>5367</v>
      </c>
      <c r="C1830" s="10">
        <f>VLOOKUP(B1830,[1]Planilha8!$X$4:$Y$6629,2,0)</f>
        <v>2039045</v>
      </c>
      <c r="D1830" s="12" t="s">
        <v>463</v>
      </c>
      <c r="E1830" s="12" t="str">
        <f>VLOOKUP(B1830,[1]Planilha8!$X$4:$Z$6629,3,0)</f>
        <v>CLÍNICA CIRÚRGICA ALA II</v>
      </c>
      <c r="F1830" s="12" t="str">
        <f>VLOOKUP(B1830,[1]Planilha8!$X$4:$AD$6629,7,0)</f>
        <v>BOM</v>
      </c>
      <c r="G1830" s="13">
        <v>41151</v>
      </c>
      <c r="H1830" s="14">
        <v>1651.95</v>
      </c>
      <c r="I1830" s="15" t="s">
        <v>22</v>
      </c>
      <c r="J1830" s="56" t="s">
        <v>49</v>
      </c>
      <c r="K1830" s="57">
        <v>21912</v>
      </c>
      <c r="L1830" s="58">
        <v>2012000657</v>
      </c>
      <c r="M1830" s="59">
        <v>43465</v>
      </c>
      <c r="N1830" s="60">
        <v>1607.1096762821101</v>
      </c>
      <c r="O1830" s="61">
        <v>1</v>
      </c>
      <c r="P1830" s="62">
        <v>8.3333333333333301E-2</v>
      </c>
      <c r="Q1830" s="63">
        <v>0</v>
      </c>
      <c r="R1830" s="64">
        <v>1607.1096762821101</v>
      </c>
      <c r="S1830" s="25">
        <v>44.8403237178889</v>
      </c>
      <c r="AMG1830"/>
      <c r="AMH1830"/>
      <c r="AMI1830"/>
      <c r="AMJ1830"/>
    </row>
    <row r="1831" spans="1:1024" s="2" customFormat="1" ht="63.75" x14ac:dyDescent="0.25">
      <c r="A1831" s="10" t="s">
        <v>419</v>
      </c>
      <c r="B1831" s="10">
        <v>5368</v>
      </c>
      <c r="C1831" s="10">
        <f>VLOOKUP(B1831,[1]Planilha8!$X$4:$Y$6629,2,0)</f>
        <v>2039046</v>
      </c>
      <c r="D1831" s="12" t="s">
        <v>446</v>
      </c>
      <c r="E1831" s="12" t="str">
        <f>VLOOKUP(B1831,[1]Planilha8!$X$4:$Z$6629,3,0)</f>
        <v>CENTRO CIRÚRGICO</v>
      </c>
      <c r="F1831" s="12" t="str">
        <f>VLOOKUP(B1831,[1]Planilha8!$X$4:$AD$6629,7,0)</f>
        <v>BOM</v>
      </c>
      <c r="G1831" s="13">
        <v>41151</v>
      </c>
      <c r="H1831" s="14">
        <v>807.32</v>
      </c>
      <c r="I1831" s="15" t="s">
        <v>22</v>
      </c>
      <c r="J1831" s="56" t="s">
        <v>49</v>
      </c>
      <c r="K1831" s="57">
        <v>21912</v>
      </c>
      <c r="L1831" s="58">
        <v>2012000657</v>
      </c>
      <c r="M1831" s="59">
        <v>43465</v>
      </c>
      <c r="N1831" s="60">
        <v>785.40620712253701</v>
      </c>
      <c r="O1831" s="61">
        <v>1</v>
      </c>
      <c r="P1831" s="62">
        <v>8.3333333333333301E-2</v>
      </c>
      <c r="Q1831" s="63">
        <v>0</v>
      </c>
      <c r="R1831" s="64">
        <v>785.40620712253701</v>
      </c>
      <c r="S1831" s="25">
        <v>21.9137928774629</v>
      </c>
      <c r="AMG1831"/>
      <c r="AMH1831"/>
      <c r="AMI1831"/>
      <c r="AMJ1831"/>
    </row>
    <row r="1832" spans="1:1024" s="2" customFormat="1" ht="38.25" x14ac:dyDescent="0.25">
      <c r="A1832" s="10" t="s">
        <v>419</v>
      </c>
      <c r="B1832" s="10">
        <v>5378</v>
      </c>
      <c r="C1832" s="10">
        <f>VLOOKUP(B1832,[1]Planilha8!$X$4:$Y$6629,2,0)</f>
        <v>2039047</v>
      </c>
      <c r="D1832" s="12" t="s">
        <v>461</v>
      </c>
      <c r="E1832" s="12" t="str">
        <f>VLOOKUP(B1832,[1]Planilha8!$X$4:$Z$6629,3,0)</f>
        <v>SALA MANUTENÇÃO</v>
      </c>
      <c r="F1832" s="12" t="str">
        <f>VLOOKUP(B1832,[1]Planilha8!$X$4:$AD$6629,7,0)</f>
        <v>BOM</v>
      </c>
      <c r="G1832" s="13">
        <v>41151</v>
      </c>
      <c r="H1832" s="14">
        <v>415.15</v>
      </c>
      <c r="I1832" s="15" t="s">
        <v>22</v>
      </c>
      <c r="J1832" s="56" t="s">
        <v>49</v>
      </c>
      <c r="K1832" s="57">
        <v>22172</v>
      </c>
      <c r="L1832" s="58">
        <v>2012000657</v>
      </c>
      <c r="M1832" s="59">
        <v>43465</v>
      </c>
      <c r="N1832" s="60">
        <v>208.68679772079801</v>
      </c>
      <c r="O1832" s="61">
        <v>0.17</v>
      </c>
      <c r="P1832" s="62">
        <v>1.4166666666666701E-2</v>
      </c>
      <c r="Q1832" s="63">
        <v>5.8812916666666704</v>
      </c>
      <c r="R1832" s="64">
        <v>214.568089387464</v>
      </c>
      <c r="S1832" s="25">
        <v>200.58191061253601</v>
      </c>
      <c r="AMG1832"/>
      <c r="AMH1832"/>
      <c r="AMI1832"/>
      <c r="AMJ1832"/>
    </row>
    <row r="1833" spans="1:1024" s="2" customFormat="1" ht="38.25" x14ac:dyDescent="0.25">
      <c r="A1833" s="10" t="s">
        <v>419</v>
      </c>
      <c r="B1833" s="10">
        <v>5379</v>
      </c>
      <c r="C1833" s="10">
        <f>VLOOKUP(B1833,[1]Planilha8!$X$4:$Y$6629,2,0)</f>
        <v>2039048</v>
      </c>
      <c r="D1833" s="12" t="s">
        <v>461</v>
      </c>
      <c r="E1833" s="12" t="str">
        <f>VLOOKUP(B1833,[1]Planilha8!$X$4:$Z$6629,3,0)</f>
        <v>APOIO AO DIAGNÓSTICO</v>
      </c>
      <c r="F1833" s="12" t="str">
        <f>VLOOKUP(B1833,[1]Planilha8!$X$4:$AD$6629,7,0)</f>
        <v>BOM</v>
      </c>
      <c r="G1833" s="13">
        <v>41151</v>
      </c>
      <c r="H1833" s="14">
        <v>415.15</v>
      </c>
      <c r="I1833" s="15" t="s">
        <v>22</v>
      </c>
      <c r="J1833" s="56" t="s">
        <v>49</v>
      </c>
      <c r="K1833" s="57">
        <v>22172</v>
      </c>
      <c r="L1833" s="58">
        <v>2012000657</v>
      </c>
      <c r="M1833" s="59">
        <v>43465</v>
      </c>
      <c r="N1833" s="60">
        <v>208.68679772079801</v>
      </c>
      <c r="O1833" s="61">
        <v>0.17</v>
      </c>
      <c r="P1833" s="62">
        <v>1.4166666666666701E-2</v>
      </c>
      <c r="Q1833" s="63">
        <v>5.8812916666666704</v>
      </c>
      <c r="R1833" s="64">
        <v>214.568089387464</v>
      </c>
      <c r="S1833" s="25">
        <v>200.58191061253601</v>
      </c>
      <c r="AMG1833"/>
      <c r="AMH1833"/>
      <c r="AMI1833"/>
      <c r="AMJ1833"/>
    </row>
    <row r="1834" spans="1:1024" s="2" customFormat="1" ht="51" x14ac:dyDescent="0.25">
      <c r="A1834" s="10" t="s">
        <v>419</v>
      </c>
      <c r="B1834" s="10">
        <v>5488</v>
      </c>
      <c r="C1834" s="10">
        <f>VLOOKUP(B1834,[1]Planilha8!$X$4:$Y$6629,2,0)</f>
        <v>2039049</v>
      </c>
      <c r="D1834" s="12" t="s">
        <v>461</v>
      </c>
      <c r="E1834" s="12" t="str">
        <f>VLOOKUP(B1834,[1]Planilha8!$X$4:$Z$6629,3,0)</f>
        <v>CENTRAL DE MATERIAL E ESTERILIZAÇÃO</v>
      </c>
      <c r="F1834" s="12" t="str">
        <f>VLOOKUP(B1834,[1]Planilha8!$X$4:$AD$6629,7,0)</f>
        <v>BOM</v>
      </c>
      <c r="G1834" s="13">
        <v>41151</v>
      </c>
      <c r="H1834" s="14">
        <v>415.15</v>
      </c>
      <c r="I1834" s="15" t="s">
        <v>22</v>
      </c>
      <c r="J1834" s="56" t="s">
        <v>49</v>
      </c>
      <c r="K1834" s="57">
        <v>22172</v>
      </c>
      <c r="L1834" s="58">
        <v>2012000657</v>
      </c>
      <c r="M1834" s="59">
        <v>43465</v>
      </c>
      <c r="N1834" s="60">
        <v>208.68679772079801</v>
      </c>
      <c r="O1834" s="61">
        <v>0.17</v>
      </c>
      <c r="P1834" s="62">
        <v>1.4166666666666701E-2</v>
      </c>
      <c r="Q1834" s="63">
        <v>5.8812916666666704</v>
      </c>
      <c r="R1834" s="64">
        <v>214.568089387464</v>
      </c>
      <c r="S1834" s="25">
        <v>200.58191061253601</v>
      </c>
      <c r="AMG1834"/>
      <c r="AMH1834"/>
      <c r="AMI1834"/>
      <c r="AMJ1834"/>
    </row>
    <row r="1835" spans="1:1024" s="2" customFormat="1" ht="38.25" x14ac:dyDescent="0.25">
      <c r="A1835" s="10" t="s">
        <v>419</v>
      </c>
      <c r="B1835" s="10">
        <v>5489</v>
      </c>
      <c r="C1835" s="10">
        <f>VLOOKUP(B1835,[1]Planilha8!$X$4:$Y$6629,2,0)</f>
        <v>2039050</v>
      </c>
      <c r="D1835" s="12" t="s">
        <v>461</v>
      </c>
      <c r="E1835" s="12" t="str">
        <f>VLOOKUP(B1835,[1]Planilha8!$X$4:$Z$6629,3,0)</f>
        <v>APOIO AO DIAGNÓSTICO</v>
      </c>
      <c r="F1835" s="12" t="str">
        <f>VLOOKUP(B1835,[1]Planilha8!$X$4:$AD$6629,7,0)</f>
        <v>BOM</v>
      </c>
      <c r="G1835" s="13">
        <v>41151</v>
      </c>
      <c r="H1835" s="14">
        <v>415.15</v>
      </c>
      <c r="I1835" s="15" t="s">
        <v>22</v>
      </c>
      <c r="J1835" s="56" t="s">
        <v>49</v>
      </c>
      <c r="K1835" s="57">
        <v>22172</v>
      </c>
      <c r="L1835" s="58">
        <v>2012000657</v>
      </c>
      <c r="M1835" s="59">
        <v>43465</v>
      </c>
      <c r="N1835" s="60">
        <v>208.68679772079801</v>
      </c>
      <c r="O1835" s="61">
        <v>0.17</v>
      </c>
      <c r="P1835" s="62">
        <v>1.4166666666666701E-2</v>
      </c>
      <c r="Q1835" s="63">
        <v>5.8812916666666704</v>
      </c>
      <c r="R1835" s="64">
        <v>214.568089387464</v>
      </c>
      <c r="S1835" s="25">
        <v>200.58191061253601</v>
      </c>
      <c r="AMG1835"/>
      <c r="AMH1835"/>
      <c r="AMI1835"/>
      <c r="AMJ1835"/>
    </row>
    <row r="1836" spans="1:1024" s="2" customFormat="1" ht="51" x14ac:dyDescent="0.25">
      <c r="A1836" s="10" t="s">
        <v>419</v>
      </c>
      <c r="B1836" s="10">
        <v>5490</v>
      </c>
      <c r="C1836" s="10">
        <f>VLOOKUP(B1836,[1]Planilha8!$X$4:$Y$6629,2,0)</f>
        <v>2039051</v>
      </c>
      <c r="D1836" s="12" t="s">
        <v>461</v>
      </c>
      <c r="E1836" s="12" t="str">
        <f>VLOOKUP(B1836,[1]Planilha8!$X$4:$Z$6629,3,0)</f>
        <v>CLÍNICA CIRÚRGICA CORREDOR ALA 2</v>
      </c>
      <c r="F1836" s="12" t="str">
        <f>VLOOKUP(B1836,[1]Planilha8!$X$4:$AD$6629,7,0)</f>
        <v>BOM</v>
      </c>
      <c r="G1836" s="13">
        <v>41151</v>
      </c>
      <c r="H1836" s="14">
        <v>415.15</v>
      </c>
      <c r="I1836" s="15" t="s">
        <v>22</v>
      </c>
      <c r="J1836" s="56" t="s">
        <v>49</v>
      </c>
      <c r="K1836" s="57">
        <v>22172</v>
      </c>
      <c r="L1836" s="58">
        <v>2012000657</v>
      </c>
      <c r="M1836" s="59">
        <v>43465</v>
      </c>
      <c r="N1836" s="60">
        <v>208.68679772079801</v>
      </c>
      <c r="O1836" s="61">
        <v>0.17</v>
      </c>
      <c r="P1836" s="62">
        <v>1.4166666666666701E-2</v>
      </c>
      <c r="Q1836" s="63">
        <v>5.8812916666666704</v>
      </c>
      <c r="R1836" s="64">
        <v>214.568089387464</v>
      </c>
      <c r="S1836" s="25">
        <v>200.58191061253601</v>
      </c>
      <c r="AMG1836"/>
      <c r="AMH1836"/>
      <c r="AMI1836"/>
      <c r="AMJ1836"/>
    </row>
    <row r="1837" spans="1:1024" s="2" customFormat="1" ht="38.25" x14ac:dyDescent="0.25">
      <c r="A1837" s="10" t="s">
        <v>419</v>
      </c>
      <c r="B1837" s="10">
        <v>5491</v>
      </c>
      <c r="C1837" s="10">
        <f>VLOOKUP(B1837,[1]Planilha8!$X$4:$Y$6629,2,0)</f>
        <v>2039052</v>
      </c>
      <c r="D1837" s="12" t="s">
        <v>461</v>
      </c>
      <c r="E1837" s="12" t="str">
        <f>VLOOKUP(B1837,[1]Planilha8!$X$4:$Z$6629,3,0)</f>
        <v>CONFORTO MÉDICO</v>
      </c>
      <c r="F1837" s="12" t="str">
        <f>VLOOKUP(B1837,[1]Planilha8!$X$4:$AD$6629,7,0)</f>
        <v>BOM</v>
      </c>
      <c r="G1837" s="13">
        <v>41151</v>
      </c>
      <c r="H1837" s="14">
        <v>415.15</v>
      </c>
      <c r="I1837" s="15" t="s">
        <v>22</v>
      </c>
      <c r="J1837" s="56" t="s">
        <v>49</v>
      </c>
      <c r="K1837" s="57">
        <v>22172</v>
      </c>
      <c r="L1837" s="58">
        <v>2012000657</v>
      </c>
      <c r="M1837" s="59">
        <v>43465</v>
      </c>
      <c r="N1837" s="60">
        <v>208.68679772079801</v>
      </c>
      <c r="O1837" s="61">
        <v>0.17</v>
      </c>
      <c r="P1837" s="62">
        <v>1.4166666666666701E-2</v>
      </c>
      <c r="Q1837" s="63">
        <v>5.8812916666666704</v>
      </c>
      <c r="R1837" s="64">
        <v>214.568089387464</v>
      </c>
      <c r="S1837" s="25">
        <v>200.58191061253601</v>
      </c>
      <c r="AMG1837"/>
      <c r="AMH1837"/>
      <c r="AMI1837"/>
      <c r="AMJ1837"/>
    </row>
    <row r="1838" spans="1:1024" s="2" customFormat="1" ht="38.25" x14ac:dyDescent="0.25">
      <c r="A1838" s="10" t="s">
        <v>419</v>
      </c>
      <c r="B1838" s="10">
        <v>5492</v>
      </c>
      <c r="C1838" s="10">
        <f>VLOOKUP(B1838,[1]Planilha8!$X$4:$Y$6629,2,0)</f>
        <v>2039053</v>
      </c>
      <c r="D1838" s="12" t="s">
        <v>461</v>
      </c>
      <c r="E1838" s="12" t="str">
        <f>VLOOKUP(B1838,[1]Planilha8!$X$4:$Z$6629,3,0)</f>
        <v>LAVANDERIA</v>
      </c>
      <c r="F1838" s="12" t="str">
        <f>VLOOKUP(B1838,[1]Planilha8!$X$4:$AD$6629,7,0)</f>
        <v>BOM</v>
      </c>
      <c r="G1838" s="13">
        <v>41151</v>
      </c>
      <c r="H1838" s="14">
        <v>415.15</v>
      </c>
      <c r="I1838" s="15" t="s">
        <v>22</v>
      </c>
      <c r="J1838" s="56" t="s">
        <v>49</v>
      </c>
      <c r="K1838" s="57">
        <v>22172</v>
      </c>
      <c r="L1838" s="58">
        <v>2012000657</v>
      </c>
      <c r="M1838" s="59">
        <v>43465</v>
      </c>
      <c r="N1838" s="60">
        <v>208.68679772079801</v>
      </c>
      <c r="O1838" s="61">
        <v>0.17</v>
      </c>
      <c r="P1838" s="62">
        <v>1.4166666666666701E-2</v>
      </c>
      <c r="Q1838" s="63">
        <v>5.8812916666666704</v>
      </c>
      <c r="R1838" s="64">
        <v>214.568089387464</v>
      </c>
      <c r="S1838" s="25">
        <v>200.58191061253601</v>
      </c>
      <c r="AMG1838"/>
      <c r="AMH1838"/>
      <c r="AMI1838"/>
      <c r="AMJ1838"/>
    </row>
    <row r="1839" spans="1:1024" s="2" customFormat="1" ht="102" x14ac:dyDescent="0.25">
      <c r="A1839" s="10" t="s">
        <v>419</v>
      </c>
      <c r="B1839" s="10">
        <v>5494</v>
      </c>
      <c r="C1839" s="10">
        <f>VLOOKUP(B1839,[1]Planilha8!$X$4:$Y$6629,2,0)</f>
        <v>2039054</v>
      </c>
      <c r="D1839" s="12" t="s">
        <v>460</v>
      </c>
      <c r="E1839" s="12" t="str">
        <f>VLOOKUP(B1839,[1]Planilha8!$X$4:$Z$6629,3,0)</f>
        <v>SALA DE ESPERA CONSULTÓRIO 1º ANDAR</v>
      </c>
      <c r="F1839" s="12" t="str">
        <f>VLOOKUP(B1839,[1]Planilha8!$X$4:$AD$6629,7,0)</f>
        <v>BOM</v>
      </c>
      <c r="G1839" s="13">
        <v>41151</v>
      </c>
      <c r="H1839" s="14">
        <v>238</v>
      </c>
      <c r="I1839" s="15" t="s">
        <v>22</v>
      </c>
      <c r="J1839" s="56" t="s">
        <v>49</v>
      </c>
      <c r="K1839" s="57">
        <v>21912</v>
      </c>
      <c r="L1839" s="58">
        <v>2012000657</v>
      </c>
      <c r="M1839" s="59">
        <v>43465</v>
      </c>
      <c r="N1839" s="60">
        <v>191.63237891737899</v>
      </c>
      <c r="O1839" s="61">
        <v>0.5</v>
      </c>
      <c r="P1839" s="62">
        <v>4.1666666666666699E-2</v>
      </c>
      <c r="Q1839" s="63">
        <v>9.9166666666666696</v>
      </c>
      <c r="R1839" s="64">
        <v>201.54904558404499</v>
      </c>
      <c r="S1839" s="25">
        <v>36.450954415954598</v>
      </c>
      <c r="AMG1839"/>
      <c r="AMH1839"/>
      <c r="AMI1839"/>
      <c r="AMJ1839"/>
    </row>
    <row r="1840" spans="1:1024" s="2" customFormat="1" ht="102" x14ac:dyDescent="0.25">
      <c r="A1840" s="10" t="s">
        <v>419</v>
      </c>
      <c r="B1840" s="10">
        <v>5495</v>
      </c>
      <c r="C1840" s="10">
        <f>VLOOKUP(B1840,[1]Planilha8!$X$4:$Y$6629,2,0)</f>
        <v>2039055</v>
      </c>
      <c r="D1840" s="12" t="s">
        <v>460</v>
      </c>
      <c r="E1840" s="12" t="str">
        <f>VLOOKUP(B1840,[1]Planilha8!$X$4:$Z$6629,3,0)</f>
        <v>GUICHÊ DE RETORNO 1º PAVIMENTO</v>
      </c>
      <c r="F1840" s="12" t="str">
        <f>VLOOKUP(B1840,[1]Planilha8!$X$4:$AD$6629,7,0)</f>
        <v>BOM</v>
      </c>
      <c r="G1840" s="13">
        <v>41151</v>
      </c>
      <c r="H1840" s="14">
        <v>238</v>
      </c>
      <c r="I1840" s="15" t="s">
        <v>22</v>
      </c>
      <c r="J1840" s="56" t="s">
        <v>49</v>
      </c>
      <c r="K1840" s="57">
        <v>21912</v>
      </c>
      <c r="L1840" s="58">
        <v>2012000657</v>
      </c>
      <c r="M1840" s="59">
        <v>43465</v>
      </c>
      <c r="N1840" s="60">
        <v>191.63237891737899</v>
      </c>
      <c r="O1840" s="61">
        <v>0.5</v>
      </c>
      <c r="P1840" s="62">
        <v>4.1666666666666699E-2</v>
      </c>
      <c r="Q1840" s="63">
        <v>9.9166666666666696</v>
      </c>
      <c r="R1840" s="64">
        <v>201.54904558404499</v>
      </c>
      <c r="S1840" s="25">
        <v>36.450954415954598</v>
      </c>
      <c r="AMG1840"/>
      <c r="AMH1840"/>
      <c r="AMI1840"/>
      <c r="AMJ1840"/>
    </row>
    <row r="1841" spans="1:1024" s="2" customFormat="1" ht="102" x14ac:dyDescent="0.25">
      <c r="A1841" s="10" t="s">
        <v>419</v>
      </c>
      <c r="B1841" s="10">
        <v>5496</v>
      </c>
      <c r="C1841" s="10">
        <f>VLOOKUP(B1841,[1]Planilha8!$X$4:$Y$6629,2,0)</f>
        <v>2039056</v>
      </c>
      <c r="D1841" s="12" t="s">
        <v>460</v>
      </c>
      <c r="E1841" s="12" t="str">
        <f>VLOOKUP(B1841,[1]Planilha8!$X$4:$Z$6629,3,0)</f>
        <v>SALA DE ESPERA CONSULTÓRIO 1º ANDAR</v>
      </c>
      <c r="F1841" s="12" t="str">
        <f>VLOOKUP(B1841,[1]Planilha8!$X$4:$AD$6629,7,0)</f>
        <v>BOM</v>
      </c>
      <c r="G1841" s="13">
        <v>41151</v>
      </c>
      <c r="H1841" s="14">
        <v>238</v>
      </c>
      <c r="I1841" s="15" t="s">
        <v>22</v>
      </c>
      <c r="J1841" s="56" t="s">
        <v>49</v>
      </c>
      <c r="K1841" s="57">
        <v>21912</v>
      </c>
      <c r="L1841" s="58">
        <v>2012000657</v>
      </c>
      <c r="M1841" s="59">
        <v>43465</v>
      </c>
      <c r="N1841" s="60">
        <v>191.63237891737899</v>
      </c>
      <c r="O1841" s="61">
        <v>0.5</v>
      </c>
      <c r="P1841" s="62">
        <v>4.1666666666666699E-2</v>
      </c>
      <c r="Q1841" s="63">
        <v>9.9166666666666696</v>
      </c>
      <c r="R1841" s="64">
        <v>201.54904558404499</v>
      </c>
      <c r="S1841" s="25">
        <v>36.450954415954598</v>
      </c>
      <c r="AMG1841"/>
      <c r="AMH1841"/>
      <c r="AMI1841"/>
      <c r="AMJ1841"/>
    </row>
    <row r="1842" spans="1:1024" s="2" customFormat="1" ht="102" x14ac:dyDescent="0.25">
      <c r="A1842" s="10" t="s">
        <v>419</v>
      </c>
      <c r="B1842" s="10">
        <v>5497</v>
      </c>
      <c r="C1842" s="10">
        <f>VLOOKUP(B1842,[1]Planilha8!$X$4:$Y$6629,2,0)</f>
        <v>2039057</v>
      </c>
      <c r="D1842" s="12" t="s">
        <v>460</v>
      </c>
      <c r="E1842" s="12" t="str">
        <f>VLOOKUP(B1842,[1]Planilha8!$X$4:$Z$6629,3,0)</f>
        <v>GUICHÊ  1º PAVIMENTO</v>
      </c>
      <c r="F1842" s="12" t="str">
        <f>VLOOKUP(B1842,[1]Planilha8!$X$4:$AD$6629,7,0)</f>
        <v>BOM</v>
      </c>
      <c r="G1842" s="13">
        <v>41151</v>
      </c>
      <c r="H1842" s="14">
        <v>238</v>
      </c>
      <c r="I1842" s="15" t="s">
        <v>22</v>
      </c>
      <c r="J1842" s="56" t="s">
        <v>49</v>
      </c>
      <c r="K1842" s="57">
        <v>21912</v>
      </c>
      <c r="L1842" s="58">
        <v>2012000657</v>
      </c>
      <c r="M1842" s="59">
        <v>43465</v>
      </c>
      <c r="N1842" s="60">
        <v>191.63237891737899</v>
      </c>
      <c r="O1842" s="61">
        <v>0.5</v>
      </c>
      <c r="P1842" s="62">
        <v>4.1666666666666699E-2</v>
      </c>
      <c r="Q1842" s="63">
        <v>9.9166666666666696</v>
      </c>
      <c r="R1842" s="64">
        <v>201.54904558404499</v>
      </c>
      <c r="S1842" s="25">
        <v>36.450954415954598</v>
      </c>
      <c r="AMG1842"/>
      <c r="AMH1842"/>
      <c r="AMI1842"/>
      <c r="AMJ1842"/>
    </row>
    <row r="1843" spans="1:1024" s="2" customFormat="1" ht="102" x14ac:dyDescent="0.25">
      <c r="A1843" s="10" t="s">
        <v>419</v>
      </c>
      <c r="B1843" s="10">
        <v>5498</v>
      </c>
      <c r="C1843" s="10">
        <f>VLOOKUP(B1843,[1]Planilha8!$X$4:$Y$6629,2,0)</f>
        <v>2039058</v>
      </c>
      <c r="D1843" s="12" t="s">
        <v>460</v>
      </c>
      <c r="E1843" s="12" t="str">
        <f>VLOOKUP(B1843,[1]Planilha8!$X$4:$Z$6629,3,0)</f>
        <v>CORREDOR 1º PAVIMENTO</v>
      </c>
      <c r="F1843" s="12" t="str">
        <f>VLOOKUP(B1843,[1]Planilha8!$X$4:$AD$6629,7,0)</f>
        <v>BOM</v>
      </c>
      <c r="G1843" s="13">
        <v>41151</v>
      </c>
      <c r="H1843" s="14">
        <v>238</v>
      </c>
      <c r="I1843" s="15" t="s">
        <v>22</v>
      </c>
      <c r="J1843" s="56" t="s">
        <v>49</v>
      </c>
      <c r="K1843" s="57">
        <v>21912</v>
      </c>
      <c r="L1843" s="58">
        <v>2012000657</v>
      </c>
      <c r="M1843" s="59">
        <v>43465</v>
      </c>
      <c r="N1843" s="60">
        <v>191.63237891737899</v>
      </c>
      <c r="O1843" s="61">
        <v>0.5</v>
      </c>
      <c r="P1843" s="62">
        <v>4.1666666666666699E-2</v>
      </c>
      <c r="Q1843" s="63">
        <v>9.9166666666666696</v>
      </c>
      <c r="R1843" s="64">
        <v>201.54904558404499</v>
      </c>
      <c r="S1843" s="25">
        <v>36.450954415954598</v>
      </c>
      <c r="AMG1843"/>
      <c r="AMH1843"/>
      <c r="AMI1843"/>
      <c r="AMJ1843"/>
    </row>
    <row r="1844" spans="1:1024" s="2" customFormat="1" ht="102" x14ac:dyDescent="0.25">
      <c r="A1844" s="10" t="s">
        <v>419</v>
      </c>
      <c r="B1844" s="10">
        <v>5499</v>
      </c>
      <c r="C1844" s="10">
        <f>VLOOKUP(B1844,[1]Planilha8!$X$4:$Y$6629,2,0)</f>
        <v>2039059</v>
      </c>
      <c r="D1844" s="12" t="s">
        <v>460</v>
      </c>
      <c r="E1844" s="12" t="str">
        <f>VLOOKUP(B1844,[1]Planilha8!$X$4:$Z$6629,3,0)</f>
        <v>CORREDOR 1º PAVIMENTO</v>
      </c>
      <c r="F1844" s="12" t="str">
        <f>VLOOKUP(B1844,[1]Planilha8!$X$4:$AD$6629,7,0)</f>
        <v>BOM</v>
      </c>
      <c r="G1844" s="13">
        <v>41151</v>
      </c>
      <c r="H1844" s="14">
        <v>238</v>
      </c>
      <c r="I1844" s="15" t="s">
        <v>22</v>
      </c>
      <c r="J1844" s="56" t="s">
        <v>49</v>
      </c>
      <c r="K1844" s="57">
        <v>21912</v>
      </c>
      <c r="L1844" s="58">
        <v>2012000657</v>
      </c>
      <c r="M1844" s="59">
        <v>43465</v>
      </c>
      <c r="N1844" s="60">
        <v>191.63237891737899</v>
      </c>
      <c r="O1844" s="61">
        <v>0.5</v>
      </c>
      <c r="P1844" s="62">
        <v>4.1666666666666699E-2</v>
      </c>
      <c r="Q1844" s="63">
        <v>9.9166666666666696</v>
      </c>
      <c r="R1844" s="64">
        <v>201.54904558404499</v>
      </c>
      <c r="S1844" s="25">
        <v>36.450954415954598</v>
      </c>
      <c r="AMG1844"/>
      <c r="AMH1844"/>
      <c r="AMI1844"/>
      <c r="AMJ1844"/>
    </row>
    <row r="1845" spans="1:1024" s="2" customFormat="1" ht="102" x14ac:dyDescent="0.25">
      <c r="A1845" s="10" t="s">
        <v>419</v>
      </c>
      <c r="B1845" s="10">
        <v>5500</v>
      </c>
      <c r="C1845" s="10">
        <f>VLOOKUP(B1845,[1]Planilha8!$X$4:$Y$6629,2,0)</f>
        <v>2039060</v>
      </c>
      <c r="D1845" s="12" t="s">
        <v>460</v>
      </c>
      <c r="E1845" s="12" t="str">
        <f>VLOOKUP(B1845,[1]Planilha8!$X$4:$Z$6629,3,0)</f>
        <v>CASA DE MÁQUINAS - CORREDOR CENTRO CIRÚRGICO</v>
      </c>
      <c r="F1845" s="12" t="str">
        <f>VLOOKUP(B1845,[1]Planilha8!$X$4:$AD$6629,7,0)</f>
        <v>BOM</v>
      </c>
      <c r="G1845" s="13">
        <v>41151</v>
      </c>
      <c r="H1845" s="14">
        <v>238</v>
      </c>
      <c r="I1845" s="15" t="s">
        <v>22</v>
      </c>
      <c r="J1845" s="56" t="s">
        <v>49</v>
      </c>
      <c r="K1845" s="57">
        <v>21912</v>
      </c>
      <c r="L1845" s="58">
        <v>2012000657</v>
      </c>
      <c r="M1845" s="59">
        <v>43465</v>
      </c>
      <c r="N1845" s="60">
        <v>191.63237891737899</v>
      </c>
      <c r="O1845" s="61">
        <v>0.5</v>
      </c>
      <c r="P1845" s="62">
        <v>4.1666666666666699E-2</v>
      </c>
      <c r="Q1845" s="63">
        <v>9.9166666666666696</v>
      </c>
      <c r="R1845" s="64">
        <v>201.54904558404499</v>
      </c>
      <c r="S1845" s="25">
        <v>36.450954415954598</v>
      </c>
      <c r="AMG1845"/>
      <c r="AMH1845"/>
      <c r="AMI1845"/>
      <c r="AMJ1845"/>
    </row>
    <row r="1846" spans="1:1024" s="2" customFormat="1" ht="102" x14ac:dyDescent="0.25">
      <c r="A1846" s="10" t="s">
        <v>419</v>
      </c>
      <c r="B1846" s="10">
        <v>5501</v>
      </c>
      <c r="C1846" s="10">
        <f>VLOOKUP(B1846,[1]Planilha8!$X$4:$Y$6629,2,0)</f>
        <v>2039061</v>
      </c>
      <c r="D1846" s="12" t="s">
        <v>460</v>
      </c>
      <c r="E1846" s="12" t="str">
        <f>VLOOKUP(B1846,[1]Planilha8!$X$4:$Z$6629,3,0)</f>
        <v>CORREDOR ENTRADA C. CIRÚRGICO</v>
      </c>
      <c r="F1846" s="12" t="str">
        <f>VLOOKUP(B1846,[1]Planilha8!$X$4:$AD$6629,7,0)</f>
        <v>BOM</v>
      </c>
      <c r="G1846" s="13">
        <v>41151</v>
      </c>
      <c r="H1846" s="14">
        <v>238</v>
      </c>
      <c r="I1846" s="15" t="s">
        <v>22</v>
      </c>
      <c r="J1846" s="56" t="s">
        <v>49</v>
      </c>
      <c r="K1846" s="57">
        <v>21912</v>
      </c>
      <c r="L1846" s="58">
        <v>2012000657</v>
      </c>
      <c r="M1846" s="59">
        <v>43465</v>
      </c>
      <c r="N1846" s="60">
        <v>191.63237891737899</v>
      </c>
      <c r="O1846" s="61">
        <v>0.5</v>
      </c>
      <c r="P1846" s="62">
        <v>4.1666666666666699E-2</v>
      </c>
      <c r="Q1846" s="63">
        <v>9.9166666666666696</v>
      </c>
      <c r="R1846" s="64">
        <v>201.54904558404499</v>
      </c>
      <c r="S1846" s="25">
        <v>36.450954415954598</v>
      </c>
      <c r="AMG1846"/>
      <c r="AMH1846"/>
      <c r="AMI1846"/>
      <c r="AMJ1846"/>
    </row>
    <row r="1847" spans="1:1024" s="2" customFormat="1" ht="102" x14ac:dyDescent="0.25">
      <c r="A1847" s="10" t="s">
        <v>419</v>
      </c>
      <c r="B1847" s="10">
        <v>5502</v>
      </c>
      <c r="C1847" s="10">
        <f>VLOOKUP(B1847,[1]Planilha8!$X$4:$Y$6629,2,0)</f>
        <v>2039062</v>
      </c>
      <c r="D1847" s="12" t="s">
        <v>460</v>
      </c>
      <c r="E1847" s="12" t="str">
        <f>VLOOKUP(B1847,[1]Planilha8!$X$4:$Z$6629,3,0)</f>
        <v>CORREDOR DOS VESTIÁRIOS – TÉRREO</v>
      </c>
      <c r="F1847" s="12" t="str">
        <f>VLOOKUP(B1847,[1]Planilha8!$X$4:$AD$6629,7,0)</f>
        <v>BOM</v>
      </c>
      <c r="G1847" s="13">
        <v>41151</v>
      </c>
      <c r="H1847" s="14">
        <v>238</v>
      </c>
      <c r="I1847" s="15" t="s">
        <v>22</v>
      </c>
      <c r="J1847" s="56" t="s">
        <v>49</v>
      </c>
      <c r="K1847" s="57">
        <v>21912</v>
      </c>
      <c r="L1847" s="58">
        <v>2012000657</v>
      </c>
      <c r="M1847" s="59">
        <v>43465</v>
      </c>
      <c r="N1847" s="60">
        <v>191.63237891737899</v>
      </c>
      <c r="O1847" s="61">
        <v>0.5</v>
      </c>
      <c r="P1847" s="62">
        <v>4.1666666666666699E-2</v>
      </c>
      <c r="Q1847" s="63">
        <v>9.9166666666666696</v>
      </c>
      <c r="R1847" s="64">
        <v>201.54904558404499</v>
      </c>
      <c r="S1847" s="25">
        <v>36.450954415954598</v>
      </c>
      <c r="AMG1847"/>
      <c r="AMH1847"/>
      <c r="AMI1847"/>
      <c r="AMJ1847"/>
    </row>
    <row r="1848" spans="1:1024" s="2" customFormat="1" ht="102" x14ac:dyDescent="0.25">
      <c r="A1848" s="10" t="s">
        <v>419</v>
      </c>
      <c r="B1848" s="10">
        <v>5503</v>
      </c>
      <c r="C1848" s="10">
        <f>VLOOKUP(B1848,[1]Planilha8!$X$4:$Y$6629,2,0)</f>
        <v>2039063</v>
      </c>
      <c r="D1848" s="12" t="s">
        <v>460</v>
      </c>
      <c r="E1848" s="12" t="str">
        <f>VLOOKUP(B1848,[1]Planilha8!$X$4:$Z$6629,3,0)</f>
        <v>ADMINISTRAÇÃO – HOTELARIA</v>
      </c>
      <c r="F1848" s="12" t="str">
        <f>VLOOKUP(B1848,[1]Planilha8!$X$4:$AD$6629,7,0)</f>
        <v>BOM</v>
      </c>
      <c r="G1848" s="13">
        <v>41151</v>
      </c>
      <c r="H1848" s="14">
        <v>238</v>
      </c>
      <c r="I1848" s="15" t="s">
        <v>22</v>
      </c>
      <c r="J1848" s="56" t="s">
        <v>49</v>
      </c>
      <c r="K1848" s="57">
        <v>21912</v>
      </c>
      <c r="L1848" s="58">
        <v>2012000657</v>
      </c>
      <c r="M1848" s="59">
        <v>43465</v>
      </c>
      <c r="N1848" s="60">
        <v>191.63237891737899</v>
      </c>
      <c r="O1848" s="61">
        <v>0.5</v>
      </c>
      <c r="P1848" s="62">
        <v>4.1666666666666699E-2</v>
      </c>
      <c r="Q1848" s="63">
        <v>9.9166666666666696</v>
      </c>
      <c r="R1848" s="64">
        <v>201.54904558404499</v>
      </c>
      <c r="S1848" s="25">
        <v>36.450954415954598</v>
      </c>
      <c r="AMG1848"/>
      <c r="AMH1848"/>
      <c r="AMI1848"/>
      <c r="AMJ1848"/>
    </row>
    <row r="1849" spans="1:1024" s="2" customFormat="1" ht="102" x14ac:dyDescent="0.25">
      <c r="A1849" s="10" t="s">
        <v>419</v>
      </c>
      <c r="B1849" s="10">
        <v>5504</v>
      </c>
      <c r="C1849" s="10">
        <f>VLOOKUP(B1849,[1]Planilha8!$X$4:$Y$6629,2,0)</f>
        <v>2039064</v>
      </c>
      <c r="D1849" s="12" t="s">
        <v>460</v>
      </c>
      <c r="E1849" s="12" t="str">
        <f>VLOOKUP(B1849,[1]Planilha8!$X$4:$Z$6629,3,0)</f>
        <v>CLÍNICA CIRÚRGICA CORREDOR ALA 1</v>
      </c>
      <c r="F1849" s="12" t="str">
        <f>VLOOKUP(B1849,[1]Planilha8!$X$4:$AD$6629,7,0)</f>
        <v>BOM</v>
      </c>
      <c r="G1849" s="13">
        <v>41151</v>
      </c>
      <c r="H1849" s="14">
        <v>238</v>
      </c>
      <c r="I1849" s="15" t="s">
        <v>22</v>
      </c>
      <c r="J1849" s="56" t="s">
        <v>49</v>
      </c>
      <c r="K1849" s="57">
        <v>21912</v>
      </c>
      <c r="L1849" s="58">
        <v>2012000657</v>
      </c>
      <c r="M1849" s="59">
        <v>43465</v>
      </c>
      <c r="N1849" s="60">
        <v>191.63237891737899</v>
      </c>
      <c r="O1849" s="61">
        <v>0.5</v>
      </c>
      <c r="P1849" s="62">
        <v>4.1666666666666699E-2</v>
      </c>
      <c r="Q1849" s="63">
        <v>9.9166666666666696</v>
      </c>
      <c r="R1849" s="64">
        <v>201.54904558404499</v>
      </c>
      <c r="S1849" s="25">
        <v>36.450954415954598</v>
      </c>
      <c r="AMG1849"/>
      <c r="AMH1849"/>
      <c r="AMI1849"/>
      <c r="AMJ1849"/>
    </row>
    <row r="1850" spans="1:1024" s="2" customFormat="1" ht="102" x14ac:dyDescent="0.25">
      <c r="A1850" s="10" t="s">
        <v>419</v>
      </c>
      <c r="B1850" s="10">
        <v>5505</v>
      </c>
      <c r="C1850" s="10">
        <f>VLOOKUP(B1850,[1]Planilha8!$X$4:$Y$6629,2,0)</f>
        <v>2039065</v>
      </c>
      <c r="D1850" s="12" t="s">
        <v>460</v>
      </c>
      <c r="E1850" s="12" t="str">
        <f>VLOOKUP(B1850,[1]Planilha8!$X$4:$Z$6629,3,0)</f>
        <v>CLÍNICA CIRÚRGICA - HALL DOS ELEVADORES</v>
      </c>
      <c r="F1850" s="12" t="str">
        <f>VLOOKUP(B1850,[1]Planilha8!$X$4:$AD$6629,7,0)</f>
        <v>BOM</v>
      </c>
      <c r="G1850" s="13">
        <v>41151</v>
      </c>
      <c r="H1850" s="14">
        <v>238</v>
      </c>
      <c r="I1850" s="15" t="s">
        <v>22</v>
      </c>
      <c r="J1850" s="56" t="s">
        <v>49</v>
      </c>
      <c r="K1850" s="57">
        <v>21912</v>
      </c>
      <c r="L1850" s="58">
        <v>2012000657</v>
      </c>
      <c r="M1850" s="59">
        <v>43465</v>
      </c>
      <c r="N1850" s="60">
        <v>191.63237891737899</v>
      </c>
      <c r="O1850" s="61">
        <v>0.5</v>
      </c>
      <c r="P1850" s="62">
        <v>4.1666666666666699E-2</v>
      </c>
      <c r="Q1850" s="63">
        <v>9.9166666666666696</v>
      </c>
      <c r="R1850" s="64">
        <v>201.54904558404499</v>
      </c>
      <c r="S1850" s="25">
        <v>36.450954415954598</v>
      </c>
      <c r="AMG1850"/>
      <c r="AMH1850"/>
      <c r="AMI1850"/>
      <c r="AMJ1850"/>
    </row>
    <row r="1851" spans="1:1024" s="2" customFormat="1" ht="102" x14ac:dyDescent="0.25">
      <c r="A1851" s="10" t="s">
        <v>419</v>
      </c>
      <c r="B1851" s="10">
        <v>5506</v>
      </c>
      <c r="C1851" s="10">
        <f>VLOOKUP(B1851,[1]Planilha8!$X$4:$Y$6629,2,0)</f>
        <v>2039066</v>
      </c>
      <c r="D1851" s="12" t="s">
        <v>460</v>
      </c>
      <c r="E1851" s="12" t="str">
        <f>VLOOKUP(B1851,[1]Planilha8!$X$4:$Z$6629,3,0)</f>
        <v>CLÍNICA CIRÚRGICA - CORREDOR ALA 3</v>
      </c>
      <c r="F1851" s="12" t="str">
        <f>VLOOKUP(B1851,[1]Planilha8!$X$4:$AD$6629,7,0)</f>
        <v>BOM</v>
      </c>
      <c r="G1851" s="13">
        <v>41151</v>
      </c>
      <c r="H1851" s="14">
        <v>238</v>
      </c>
      <c r="I1851" s="15" t="s">
        <v>22</v>
      </c>
      <c r="J1851" s="56" t="s">
        <v>49</v>
      </c>
      <c r="K1851" s="57">
        <v>21912</v>
      </c>
      <c r="L1851" s="58">
        <v>2012000657</v>
      </c>
      <c r="M1851" s="59">
        <v>43465</v>
      </c>
      <c r="N1851" s="60">
        <v>191.63237891737899</v>
      </c>
      <c r="O1851" s="61">
        <v>0.5</v>
      </c>
      <c r="P1851" s="62">
        <v>4.1666666666666699E-2</v>
      </c>
      <c r="Q1851" s="63">
        <v>9.9166666666666696</v>
      </c>
      <c r="R1851" s="64">
        <v>201.54904558404499</v>
      </c>
      <c r="S1851" s="25">
        <v>36.450954415954598</v>
      </c>
      <c r="AMG1851"/>
      <c r="AMH1851"/>
      <c r="AMI1851"/>
      <c r="AMJ1851"/>
    </row>
    <row r="1852" spans="1:1024" s="2" customFormat="1" ht="102" x14ac:dyDescent="0.25">
      <c r="A1852" s="10" t="s">
        <v>419</v>
      </c>
      <c r="B1852" s="10">
        <v>5507</v>
      </c>
      <c r="C1852" s="10">
        <f>VLOOKUP(B1852,[1]Planilha8!$X$4:$Y$6629,2,0)</f>
        <v>2039067</v>
      </c>
      <c r="D1852" s="12" t="s">
        <v>460</v>
      </c>
      <c r="E1852" s="12" t="str">
        <f>VLOOKUP(B1852,[1]Planilha8!$X$4:$Z$6629,3,0)</f>
        <v>CLÍNICA CIRÚRGICA - CORREDOR ALA 2</v>
      </c>
      <c r="F1852" s="12" t="str">
        <f>VLOOKUP(B1852,[1]Planilha8!$X$4:$AD$6629,7,0)</f>
        <v>BOM</v>
      </c>
      <c r="G1852" s="13">
        <v>41151</v>
      </c>
      <c r="H1852" s="14">
        <v>238</v>
      </c>
      <c r="I1852" s="15" t="s">
        <v>22</v>
      </c>
      <c r="J1852" s="56" t="s">
        <v>49</v>
      </c>
      <c r="K1852" s="57">
        <v>21912</v>
      </c>
      <c r="L1852" s="58">
        <v>2012000657</v>
      </c>
      <c r="M1852" s="59">
        <v>43465</v>
      </c>
      <c r="N1852" s="60">
        <v>191.63237891737899</v>
      </c>
      <c r="O1852" s="61">
        <v>0.5</v>
      </c>
      <c r="P1852" s="62">
        <v>4.1666666666666699E-2</v>
      </c>
      <c r="Q1852" s="63">
        <v>9.9166666666666696</v>
      </c>
      <c r="R1852" s="64">
        <v>201.54904558404499</v>
      </c>
      <c r="S1852" s="25">
        <v>36.450954415954598</v>
      </c>
      <c r="AMG1852"/>
      <c r="AMH1852"/>
      <c r="AMI1852"/>
      <c r="AMJ1852"/>
    </row>
    <row r="1853" spans="1:1024" s="2" customFormat="1" ht="102" x14ac:dyDescent="0.25">
      <c r="A1853" s="10" t="s">
        <v>419</v>
      </c>
      <c r="B1853" s="10">
        <v>5508</v>
      </c>
      <c r="C1853" s="10">
        <f>VLOOKUP(B1853,[1]Planilha8!$X$4:$Y$6629,2,0)</f>
        <v>2039068</v>
      </c>
      <c r="D1853" s="12" t="s">
        <v>460</v>
      </c>
      <c r="E1853" s="12" t="str">
        <f>VLOOKUP(B1853,[1]Planilha8!$X$4:$Z$6629,3,0)</f>
        <v>CLÍNICA CIRÚRGICA CORREDOR ALA 2</v>
      </c>
      <c r="F1853" s="12" t="str">
        <f>VLOOKUP(B1853,[1]Planilha8!$X$4:$AD$6629,7,0)</f>
        <v>BOM</v>
      </c>
      <c r="G1853" s="13">
        <v>41151</v>
      </c>
      <c r="H1853" s="14">
        <v>238</v>
      </c>
      <c r="I1853" s="15" t="s">
        <v>22</v>
      </c>
      <c r="J1853" s="56" t="s">
        <v>49</v>
      </c>
      <c r="K1853" s="57">
        <v>21912</v>
      </c>
      <c r="L1853" s="58">
        <v>2012000657</v>
      </c>
      <c r="M1853" s="59">
        <v>43465</v>
      </c>
      <c r="N1853" s="60">
        <v>191.63237891737899</v>
      </c>
      <c r="O1853" s="61">
        <v>0.5</v>
      </c>
      <c r="P1853" s="62">
        <v>4.1666666666666699E-2</v>
      </c>
      <c r="Q1853" s="63">
        <v>9.9166666666666696</v>
      </c>
      <c r="R1853" s="64">
        <v>201.54904558404499</v>
      </c>
      <c r="S1853" s="25">
        <v>36.450954415954598</v>
      </c>
      <c r="AMG1853"/>
      <c r="AMH1853"/>
      <c r="AMI1853"/>
      <c r="AMJ1853"/>
    </row>
    <row r="1854" spans="1:1024" s="2" customFormat="1" ht="102" x14ac:dyDescent="0.25">
      <c r="A1854" s="10" t="s">
        <v>419</v>
      </c>
      <c r="B1854" s="10">
        <v>5509</v>
      </c>
      <c r="C1854" s="10">
        <f>VLOOKUP(B1854,[1]Planilha8!$X$4:$Y$6629,2,0)</f>
        <v>2039069</v>
      </c>
      <c r="D1854" s="12" t="s">
        <v>460</v>
      </c>
      <c r="E1854" s="12" t="str">
        <f>VLOOKUP(B1854,[1]Planilha8!$X$4:$Z$6629,3,0)</f>
        <v>CLÍNICA CIRÚRGICA SALA ADMINISTRAÇÃO</v>
      </c>
      <c r="F1854" s="12" t="str">
        <f>VLOOKUP(B1854,[1]Planilha8!$X$4:$AD$6629,7,0)</f>
        <v>BOM</v>
      </c>
      <c r="G1854" s="13">
        <v>41151</v>
      </c>
      <c r="H1854" s="14">
        <v>238</v>
      </c>
      <c r="I1854" s="15" t="s">
        <v>22</v>
      </c>
      <c r="J1854" s="56" t="s">
        <v>49</v>
      </c>
      <c r="K1854" s="57">
        <v>21912</v>
      </c>
      <c r="L1854" s="58">
        <v>2012000657</v>
      </c>
      <c r="M1854" s="59">
        <v>43465</v>
      </c>
      <c r="N1854" s="60">
        <v>191.63237891737899</v>
      </c>
      <c r="O1854" s="61">
        <v>0.5</v>
      </c>
      <c r="P1854" s="62">
        <v>4.1666666666666699E-2</v>
      </c>
      <c r="Q1854" s="63">
        <v>9.9166666666666696</v>
      </c>
      <c r="R1854" s="64">
        <v>201.54904558404499</v>
      </c>
      <c r="S1854" s="25">
        <v>36.450954415954598</v>
      </c>
      <c r="AMG1854"/>
      <c r="AMH1854"/>
      <c r="AMI1854"/>
      <c r="AMJ1854"/>
    </row>
    <row r="1855" spans="1:1024" s="2" customFormat="1" ht="102" x14ac:dyDescent="0.25">
      <c r="A1855" s="10" t="s">
        <v>419</v>
      </c>
      <c r="B1855" s="10">
        <v>5510</v>
      </c>
      <c r="C1855" s="10">
        <f>VLOOKUP(B1855,[1]Planilha8!$X$4:$Y$6629,2,0)</f>
        <v>2039070</v>
      </c>
      <c r="D1855" s="12" t="s">
        <v>460</v>
      </c>
      <c r="E1855" s="12" t="str">
        <f>VLOOKUP(B1855,[1]Planilha8!$X$4:$Z$6629,3,0)</f>
        <v>ATENDIMENTO INTERNAÇÃO 1º ANDAR</v>
      </c>
      <c r="F1855" s="12" t="str">
        <f>VLOOKUP(B1855,[1]Planilha8!$X$4:$AD$6629,7,0)</f>
        <v>BOM</v>
      </c>
      <c r="G1855" s="13">
        <v>41151</v>
      </c>
      <c r="H1855" s="14">
        <v>238</v>
      </c>
      <c r="I1855" s="15" t="s">
        <v>22</v>
      </c>
      <c r="J1855" s="56" t="s">
        <v>49</v>
      </c>
      <c r="K1855" s="57">
        <v>21912</v>
      </c>
      <c r="L1855" s="58">
        <v>2012000657</v>
      </c>
      <c r="M1855" s="59">
        <v>43465</v>
      </c>
      <c r="N1855" s="60">
        <v>191.63237891737899</v>
      </c>
      <c r="O1855" s="61">
        <v>0.5</v>
      </c>
      <c r="P1855" s="62">
        <v>4.1666666666666699E-2</v>
      </c>
      <c r="Q1855" s="63">
        <v>9.9166666666666696</v>
      </c>
      <c r="R1855" s="64">
        <v>201.54904558404499</v>
      </c>
      <c r="S1855" s="25">
        <v>36.450954415954598</v>
      </c>
      <c r="AMG1855"/>
      <c r="AMH1855"/>
      <c r="AMI1855"/>
      <c r="AMJ1855"/>
    </row>
    <row r="1856" spans="1:1024" s="2" customFormat="1" ht="102" x14ac:dyDescent="0.25">
      <c r="A1856" s="10" t="s">
        <v>419</v>
      </c>
      <c r="B1856" s="10">
        <v>5511</v>
      </c>
      <c r="C1856" s="10">
        <f>VLOOKUP(B1856,[1]Planilha8!$X$4:$Y$6629,2,0)</f>
        <v>2039071</v>
      </c>
      <c r="D1856" s="12" t="s">
        <v>460</v>
      </c>
      <c r="E1856" s="12" t="str">
        <f>VLOOKUP(B1856,[1]Planilha8!$X$4:$Z$6629,3,0)</f>
        <v>SALA DE CONFERÊNCIA MÉDICA 1º PAVIMENTO</v>
      </c>
      <c r="F1856" s="12" t="str">
        <f>VLOOKUP(B1856,[1]Planilha8!$X$4:$AD$6629,7,0)</f>
        <v>BOM</v>
      </c>
      <c r="G1856" s="13">
        <v>41151</v>
      </c>
      <c r="H1856" s="14">
        <v>238</v>
      </c>
      <c r="I1856" s="15" t="s">
        <v>22</v>
      </c>
      <c r="J1856" s="56" t="s">
        <v>49</v>
      </c>
      <c r="K1856" s="57">
        <v>21912</v>
      </c>
      <c r="L1856" s="58">
        <v>2012000657</v>
      </c>
      <c r="M1856" s="59">
        <v>43465</v>
      </c>
      <c r="N1856" s="60">
        <v>191.63237891737899</v>
      </c>
      <c r="O1856" s="61">
        <v>0.5</v>
      </c>
      <c r="P1856" s="62">
        <v>4.1666666666666699E-2</v>
      </c>
      <c r="Q1856" s="63">
        <v>9.9166666666666696</v>
      </c>
      <c r="R1856" s="64">
        <v>201.54904558404499</v>
      </c>
      <c r="S1856" s="25">
        <v>36.450954415954598</v>
      </c>
      <c r="AMG1856"/>
      <c r="AMH1856"/>
      <c r="AMI1856"/>
      <c r="AMJ1856"/>
    </row>
    <row r="1857" spans="1:1024" s="2" customFormat="1" ht="102" x14ac:dyDescent="0.25">
      <c r="A1857" s="10" t="s">
        <v>419</v>
      </c>
      <c r="B1857" s="10">
        <v>5512</v>
      </c>
      <c r="C1857" s="10">
        <f>VLOOKUP(B1857,[1]Planilha8!$X$4:$Y$6629,2,0)</f>
        <v>2039072</v>
      </c>
      <c r="D1857" s="12" t="s">
        <v>460</v>
      </c>
      <c r="E1857" s="12" t="str">
        <f>VLOOKUP(B1857,[1]Planilha8!$X$4:$Z$6629,3,0)</f>
        <v>GUICHÊ DE CONSULTA 1º PAVIMENTO</v>
      </c>
      <c r="F1857" s="12" t="str">
        <f>VLOOKUP(B1857,[1]Planilha8!$X$4:$AD$6629,7,0)</f>
        <v>BOM</v>
      </c>
      <c r="G1857" s="13">
        <v>41151</v>
      </c>
      <c r="H1857" s="14">
        <v>238</v>
      </c>
      <c r="I1857" s="15" t="s">
        <v>22</v>
      </c>
      <c r="J1857" s="56" t="s">
        <v>49</v>
      </c>
      <c r="K1857" s="57">
        <v>21912</v>
      </c>
      <c r="L1857" s="58">
        <v>2012000657</v>
      </c>
      <c r="M1857" s="59">
        <v>43465</v>
      </c>
      <c r="N1857" s="60">
        <v>191.63237891737899</v>
      </c>
      <c r="O1857" s="61">
        <v>0.5</v>
      </c>
      <c r="P1857" s="62">
        <v>4.1666666666666699E-2</v>
      </c>
      <c r="Q1857" s="63">
        <v>9.9166666666666696</v>
      </c>
      <c r="R1857" s="64">
        <v>201.54904558404499</v>
      </c>
      <c r="S1857" s="25">
        <v>36.450954415954598</v>
      </c>
      <c r="AMG1857"/>
      <c r="AMH1857"/>
      <c r="AMI1857"/>
      <c r="AMJ1857"/>
    </row>
    <row r="1858" spans="1:1024" s="2" customFormat="1" ht="102" x14ac:dyDescent="0.25">
      <c r="A1858" s="10" t="s">
        <v>419</v>
      </c>
      <c r="B1858" s="10">
        <v>5513</v>
      </c>
      <c r="C1858" s="10">
        <f>VLOOKUP(B1858,[1]Planilha8!$X$4:$Y$6629,2,0)</f>
        <v>2039073</v>
      </c>
      <c r="D1858" s="12" t="s">
        <v>460</v>
      </c>
      <c r="E1858" s="12" t="str">
        <f>VLOOKUP(B1858,[1]Planilha8!$X$4:$Z$6629,3,0)</f>
        <v>RECEPÇÃO DE EXAMES</v>
      </c>
      <c r="F1858" s="12" t="str">
        <f>VLOOKUP(B1858,[1]Planilha8!$X$4:$AD$6629,7,0)</f>
        <v>BOM</v>
      </c>
      <c r="G1858" s="13">
        <v>41151</v>
      </c>
      <c r="H1858" s="14">
        <v>238</v>
      </c>
      <c r="I1858" s="15" t="s">
        <v>22</v>
      </c>
      <c r="J1858" s="56" t="s">
        <v>49</v>
      </c>
      <c r="K1858" s="57">
        <v>21912</v>
      </c>
      <c r="L1858" s="58">
        <v>2012000657</v>
      </c>
      <c r="M1858" s="59">
        <v>43465</v>
      </c>
      <c r="N1858" s="60">
        <v>191.63237891737899</v>
      </c>
      <c r="O1858" s="61">
        <v>0.5</v>
      </c>
      <c r="P1858" s="62">
        <v>4.1666666666666699E-2</v>
      </c>
      <c r="Q1858" s="63">
        <v>9.9166666666666696</v>
      </c>
      <c r="R1858" s="64">
        <v>201.54904558404499</v>
      </c>
      <c r="S1858" s="25">
        <v>36.450954415954598</v>
      </c>
      <c r="AMG1858"/>
      <c r="AMH1858"/>
      <c r="AMI1858"/>
      <c r="AMJ1858"/>
    </row>
    <row r="1859" spans="1:1024" s="2" customFormat="1" ht="102" x14ac:dyDescent="0.25">
      <c r="A1859" s="10" t="s">
        <v>419</v>
      </c>
      <c r="B1859" s="10">
        <v>5514</v>
      </c>
      <c r="C1859" s="10">
        <f>VLOOKUP(B1859,[1]Planilha8!$X$4:$Y$6629,2,0)</f>
        <v>2039074</v>
      </c>
      <c r="D1859" s="12" t="s">
        <v>460</v>
      </c>
      <c r="E1859" s="12" t="str">
        <f>VLOOKUP(B1859,[1]Planilha8!$X$4:$Z$6629,3,0)</f>
        <v>SALA DE DIAGNÓSTICO</v>
      </c>
      <c r="F1859" s="12" t="str">
        <f>VLOOKUP(B1859,[1]Planilha8!$X$4:$AD$6629,7,0)</f>
        <v>BOM</v>
      </c>
      <c r="G1859" s="13">
        <v>41151</v>
      </c>
      <c r="H1859" s="14">
        <v>238</v>
      </c>
      <c r="I1859" s="15" t="s">
        <v>22</v>
      </c>
      <c r="J1859" s="56" t="s">
        <v>49</v>
      </c>
      <c r="K1859" s="57">
        <v>21912</v>
      </c>
      <c r="L1859" s="58">
        <v>2012000657</v>
      </c>
      <c r="M1859" s="59">
        <v>43465</v>
      </c>
      <c r="N1859" s="60">
        <v>191.63237891737899</v>
      </c>
      <c r="O1859" s="61">
        <v>0.5</v>
      </c>
      <c r="P1859" s="62">
        <v>4.1666666666666699E-2</v>
      </c>
      <c r="Q1859" s="63">
        <v>9.9166666666666696</v>
      </c>
      <c r="R1859" s="64">
        <v>201.54904558404499</v>
      </c>
      <c r="S1859" s="25">
        <v>36.450954415954598</v>
      </c>
      <c r="AMG1859"/>
      <c r="AMH1859"/>
      <c r="AMI1859"/>
      <c r="AMJ1859"/>
    </row>
    <row r="1860" spans="1:1024" s="2" customFormat="1" ht="102" x14ac:dyDescent="0.25">
      <c r="A1860" s="10" t="s">
        <v>419</v>
      </c>
      <c r="B1860" s="10">
        <v>5515</v>
      </c>
      <c r="C1860" s="10">
        <f>VLOOKUP(B1860,[1]Planilha8!$X$4:$Y$6629,2,0)</f>
        <v>2039075</v>
      </c>
      <c r="D1860" s="12" t="s">
        <v>460</v>
      </c>
      <c r="E1860" s="12" t="str">
        <f>VLOOKUP(B1860,[1]Planilha8!$X$4:$Z$6629,3,0)</f>
        <v>CORREDOR DOS CONSULTÓRIOS 1º PAVIMENTO</v>
      </c>
      <c r="F1860" s="12" t="str">
        <f>VLOOKUP(B1860,[1]Planilha8!$X$4:$AD$6629,7,0)</f>
        <v>BOM</v>
      </c>
      <c r="G1860" s="13">
        <v>41151</v>
      </c>
      <c r="H1860" s="14">
        <v>238</v>
      </c>
      <c r="I1860" s="15" t="s">
        <v>22</v>
      </c>
      <c r="J1860" s="56" t="s">
        <v>49</v>
      </c>
      <c r="K1860" s="57">
        <v>21912</v>
      </c>
      <c r="L1860" s="58">
        <v>2012000657</v>
      </c>
      <c r="M1860" s="59">
        <v>43465</v>
      </c>
      <c r="N1860" s="60">
        <v>191.63237891737899</v>
      </c>
      <c r="O1860" s="61">
        <v>0.5</v>
      </c>
      <c r="P1860" s="62">
        <v>4.1666666666666699E-2</v>
      </c>
      <c r="Q1860" s="63">
        <v>9.9166666666666696</v>
      </c>
      <c r="R1860" s="64">
        <v>201.54904558404499</v>
      </c>
      <c r="S1860" s="25">
        <v>36.450954415954598</v>
      </c>
      <c r="AMG1860"/>
      <c r="AMH1860"/>
      <c r="AMI1860"/>
      <c r="AMJ1860"/>
    </row>
    <row r="1861" spans="1:1024" s="2" customFormat="1" ht="102" x14ac:dyDescent="0.25">
      <c r="A1861" s="10" t="s">
        <v>419</v>
      </c>
      <c r="B1861" s="10">
        <v>5516</v>
      </c>
      <c r="C1861" s="10">
        <f>VLOOKUP(B1861,[1]Planilha8!$X$4:$Y$6629,2,0)</f>
        <v>2039076</v>
      </c>
      <c r="D1861" s="12" t="s">
        <v>460</v>
      </c>
      <c r="E1861" s="12" t="str">
        <f>VLOOKUP(B1861,[1]Planilha8!$X$4:$Z$6629,3,0)</f>
        <v>GUICHÊ DE CONSULTA 1º PAVIMENTO</v>
      </c>
      <c r="F1861" s="12" t="str">
        <f>VLOOKUP(B1861,[1]Planilha8!$X$4:$AD$6629,7,0)</f>
        <v>BOM</v>
      </c>
      <c r="G1861" s="13">
        <v>41151</v>
      </c>
      <c r="H1861" s="14">
        <v>238</v>
      </c>
      <c r="I1861" s="15" t="s">
        <v>22</v>
      </c>
      <c r="J1861" s="56" t="s">
        <v>49</v>
      </c>
      <c r="K1861" s="57">
        <v>21912</v>
      </c>
      <c r="L1861" s="58">
        <v>2012000657</v>
      </c>
      <c r="M1861" s="59">
        <v>43465</v>
      </c>
      <c r="N1861" s="60">
        <v>191.63237891737899</v>
      </c>
      <c r="O1861" s="61">
        <v>0.5</v>
      </c>
      <c r="P1861" s="62">
        <v>4.1666666666666699E-2</v>
      </c>
      <c r="Q1861" s="63">
        <v>9.9166666666666696</v>
      </c>
      <c r="R1861" s="64">
        <v>201.54904558404499</v>
      </c>
      <c r="S1861" s="25">
        <v>36.450954415954598</v>
      </c>
      <c r="AMG1861"/>
      <c r="AMH1861"/>
      <c r="AMI1861"/>
      <c r="AMJ1861"/>
    </row>
    <row r="1862" spans="1:1024" s="2" customFormat="1" ht="102" x14ac:dyDescent="0.25">
      <c r="A1862" s="10" t="s">
        <v>419</v>
      </c>
      <c r="B1862" s="10">
        <v>5517</v>
      </c>
      <c r="C1862" s="10">
        <f>VLOOKUP(B1862,[1]Planilha8!$X$4:$Y$6629,2,0)</f>
        <v>2039077</v>
      </c>
      <c r="D1862" s="12" t="s">
        <v>460</v>
      </c>
      <c r="E1862" s="12" t="str">
        <f>VLOOKUP(B1862,[1]Planilha8!$X$4:$Z$6629,3,0)</f>
        <v>HALL DO ELEVADOR 1º PAVIMENTO</v>
      </c>
      <c r="F1862" s="12" t="str">
        <f>VLOOKUP(B1862,[1]Planilha8!$X$4:$AD$6629,7,0)</f>
        <v>BOM</v>
      </c>
      <c r="G1862" s="13">
        <v>41151</v>
      </c>
      <c r="H1862" s="14">
        <v>238</v>
      </c>
      <c r="I1862" s="15" t="s">
        <v>22</v>
      </c>
      <c r="J1862" s="56" t="s">
        <v>49</v>
      </c>
      <c r="K1862" s="57">
        <v>21912</v>
      </c>
      <c r="L1862" s="58">
        <v>2012000657</v>
      </c>
      <c r="M1862" s="59">
        <v>43465</v>
      </c>
      <c r="N1862" s="60">
        <v>191.63237891737899</v>
      </c>
      <c r="O1862" s="61">
        <v>0.5</v>
      </c>
      <c r="P1862" s="62">
        <v>4.1666666666666699E-2</v>
      </c>
      <c r="Q1862" s="63">
        <v>9.9166666666666696</v>
      </c>
      <c r="R1862" s="64">
        <v>201.54904558404499</v>
      </c>
      <c r="S1862" s="25">
        <v>36.450954415954598</v>
      </c>
      <c r="AMG1862"/>
      <c r="AMH1862"/>
      <c r="AMI1862"/>
      <c r="AMJ1862"/>
    </row>
    <row r="1863" spans="1:1024" s="2" customFormat="1" ht="102" x14ac:dyDescent="0.25">
      <c r="A1863" s="10" t="s">
        <v>419</v>
      </c>
      <c r="B1863" s="10">
        <v>5518</v>
      </c>
      <c r="C1863" s="10">
        <f>VLOOKUP(B1863,[1]Planilha8!$X$4:$Y$6629,2,0)</f>
        <v>2039078</v>
      </c>
      <c r="D1863" s="12" t="s">
        <v>460</v>
      </c>
      <c r="E1863" s="12" t="str">
        <f>VLOOKUP(B1863,[1]Planilha8!$X$4:$Z$6629,3,0)</f>
        <v>RECEPÇÃO 1º ANDAR</v>
      </c>
      <c r="F1863" s="12" t="str">
        <f>VLOOKUP(B1863,[1]Planilha8!$X$4:$AD$6629,7,0)</f>
        <v>BOM</v>
      </c>
      <c r="G1863" s="13">
        <v>41151</v>
      </c>
      <c r="H1863" s="14">
        <v>238</v>
      </c>
      <c r="I1863" s="15" t="s">
        <v>22</v>
      </c>
      <c r="J1863" s="56" t="s">
        <v>49</v>
      </c>
      <c r="K1863" s="57">
        <v>21912</v>
      </c>
      <c r="L1863" s="58">
        <v>2012000657</v>
      </c>
      <c r="M1863" s="59">
        <v>43465</v>
      </c>
      <c r="N1863" s="60">
        <v>191.63237891737899</v>
      </c>
      <c r="O1863" s="61">
        <v>0.5</v>
      </c>
      <c r="P1863" s="62">
        <v>4.1666666666666699E-2</v>
      </c>
      <c r="Q1863" s="63">
        <v>9.9166666666666696</v>
      </c>
      <c r="R1863" s="64">
        <v>201.54904558404499</v>
      </c>
      <c r="S1863" s="25">
        <v>36.450954415954598</v>
      </c>
      <c r="AMG1863"/>
      <c r="AMH1863"/>
      <c r="AMI1863"/>
      <c r="AMJ1863"/>
    </row>
    <row r="1864" spans="1:1024" s="2" customFormat="1" ht="102" x14ac:dyDescent="0.25">
      <c r="A1864" s="10" t="s">
        <v>419</v>
      </c>
      <c r="B1864" s="10">
        <v>5519</v>
      </c>
      <c r="C1864" s="10">
        <f>VLOOKUP(B1864,[1]Planilha8!$X$4:$Y$6629,2,0)</f>
        <v>2039079</v>
      </c>
      <c r="D1864" s="12" t="s">
        <v>460</v>
      </c>
      <c r="E1864" s="12" t="str">
        <f>VLOOKUP(B1864,[1]Planilha8!$X$4:$Z$6629,3,0)</f>
        <v>CORREDOR DA SALA DE CONVENIÊNCIA 5º ANDAR</v>
      </c>
      <c r="F1864" s="12" t="str">
        <f>VLOOKUP(B1864,[1]Planilha8!$X$4:$AD$6629,7,0)</f>
        <v>BOM</v>
      </c>
      <c r="G1864" s="13">
        <v>41151</v>
      </c>
      <c r="H1864" s="14">
        <v>238</v>
      </c>
      <c r="I1864" s="15" t="s">
        <v>22</v>
      </c>
      <c r="J1864" s="56" t="s">
        <v>49</v>
      </c>
      <c r="K1864" s="57">
        <v>21912</v>
      </c>
      <c r="L1864" s="58">
        <v>2012000657</v>
      </c>
      <c r="M1864" s="59">
        <v>43465</v>
      </c>
      <c r="N1864" s="60">
        <v>191.63237891737899</v>
      </c>
      <c r="O1864" s="61">
        <v>0.5</v>
      </c>
      <c r="P1864" s="62">
        <v>4.1666666666666699E-2</v>
      </c>
      <c r="Q1864" s="63">
        <v>9.9166666666666696</v>
      </c>
      <c r="R1864" s="64">
        <v>201.54904558404499</v>
      </c>
      <c r="S1864" s="25">
        <v>36.450954415954598</v>
      </c>
      <c r="AMG1864"/>
      <c r="AMH1864"/>
      <c r="AMI1864"/>
      <c r="AMJ1864"/>
    </row>
    <row r="1865" spans="1:1024" s="2" customFormat="1" ht="102" x14ac:dyDescent="0.25">
      <c r="A1865" s="10" t="s">
        <v>419</v>
      </c>
      <c r="B1865" s="10">
        <v>5520</v>
      </c>
      <c r="C1865" s="10">
        <f>VLOOKUP(B1865,[1]Planilha8!$X$4:$Y$6629,2,0)</f>
        <v>2039080</v>
      </c>
      <c r="D1865" s="12" t="s">
        <v>460</v>
      </c>
      <c r="E1865" s="12" t="str">
        <f>VLOOKUP(B1865,[1]Planilha8!$X$4:$Z$6629,3,0)</f>
        <v>RAMPA 5º ANDAR</v>
      </c>
      <c r="F1865" s="12" t="str">
        <f>VLOOKUP(B1865,[1]Planilha8!$X$4:$AD$6629,7,0)</f>
        <v>BOM</v>
      </c>
      <c r="G1865" s="13">
        <v>41151</v>
      </c>
      <c r="H1865" s="14">
        <v>238</v>
      </c>
      <c r="I1865" s="15" t="s">
        <v>22</v>
      </c>
      <c r="J1865" s="56" t="s">
        <v>49</v>
      </c>
      <c r="K1865" s="57">
        <v>21912</v>
      </c>
      <c r="L1865" s="58">
        <v>2012000657</v>
      </c>
      <c r="M1865" s="59">
        <v>43465</v>
      </c>
      <c r="N1865" s="60">
        <v>191.63237891737899</v>
      </c>
      <c r="O1865" s="61">
        <v>0.5</v>
      </c>
      <c r="P1865" s="62">
        <v>4.1666666666666699E-2</v>
      </c>
      <c r="Q1865" s="63">
        <v>9.9166666666666696</v>
      </c>
      <c r="R1865" s="64">
        <v>201.54904558404499</v>
      </c>
      <c r="S1865" s="25">
        <v>36.450954415954598</v>
      </c>
      <c r="AMG1865"/>
      <c r="AMH1865"/>
      <c r="AMI1865"/>
      <c r="AMJ1865"/>
    </row>
    <row r="1866" spans="1:1024" s="2" customFormat="1" ht="102" x14ac:dyDescent="0.25">
      <c r="A1866" s="10" t="s">
        <v>419</v>
      </c>
      <c r="B1866" s="10">
        <v>5521</v>
      </c>
      <c r="C1866" s="10">
        <f>VLOOKUP(B1866,[1]Planilha8!$X$4:$Y$6629,2,0)</f>
        <v>2039081</v>
      </c>
      <c r="D1866" s="12" t="s">
        <v>460</v>
      </c>
      <c r="E1866" s="12" t="str">
        <f>VLOOKUP(B1866,[1]Planilha8!$X$4:$Z$6629,3,0)</f>
        <v>AUDITÓRIO 2</v>
      </c>
      <c r="F1866" s="12" t="str">
        <f>VLOOKUP(B1866,[1]Planilha8!$X$4:$AD$6629,7,0)</f>
        <v>BOM</v>
      </c>
      <c r="G1866" s="13">
        <v>41151</v>
      </c>
      <c r="H1866" s="14">
        <v>238</v>
      </c>
      <c r="I1866" s="15" t="s">
        <v>22</v>
      </c>
      <c r="J1866" s="56" t="s">
        <v>49</v>
      </c>
      <c r="K1866" s="57">
        <v>21912</v>
      </c>
      <c r="L1866" s="58">
        <v>2012000657</v>
      </c>
      <c r="M1866" s="59">
        <v>43465</v>
      </c>
      <c r="N1866" s="60">
        <v>191.63237891737899</v>
      </c>
      <c r="O1866" s="61">
        <v>0.5</v>
      </c>
      <c r="P1866" s="62">
        <v>4.1666666666666699E-2</v>
      </c>
      <c r="Q1866" s="63">
        <v>9.9166666666666696</v>
      </c>
      <c r="R1866" s="64">
        <v>201.54904558404499</v>
      </c>
      <c r="S1866" s="25">
        <v>36.450954415954598</v>
      </c>
      <c r="AMG1866"/>
      <c r="AMH1866"/>
      <c r="AMI1866"/>
      <c r="AMJ1866"/>
    </row>
    <row r="1867" spans="1:1024" s="2" customFormat="1" ht="102" x14ac:dyDescent="0.25">
      <c r="A1867" s="10" t="s">
        <v>419</v>
      </c>
      <c r="B1867" s="10">
        <v>5522</v>
      </c>
      <c r="C1867" s="10">
        <f>VLOOKUP(B1867,[1]Planilha8!$X$4:$Y$6629,2,0)</f>
        <v>2039082</v>
      </c>
      <c r="D1867" s="12" t="s">
        <v>460</v>
      </c>
      <c r="E1867" s="12" t="str">
        <f>VLOOKUP(B1867,[1]Planilha8!$X$4:$Z$6629,3,0)</f>
        <v>AUDITÓRIO 2</v>
      </c>
      <c r="F1867" s="12" t="str">
        <f>VLOOKUP(B1867,[1]Planilha8!$X$4:$AD$6629,7,0)</f>
        <v>BOM</v>
      </c>
      <c r="G1867" s="13">
        <v>41151</v>
      </c>
      <c r="H1867" s="14">
        <v>238</v>
      </c>
      <c r="I1867" s="15" t="s">
        <v>22</v>
      </c>
      <c r="J1867" s="56" t="s">
        <v>49</v>
      </c>
      <c r="K1867" s="57">
        <v>21912</v>
      </c>
      <c r="L1867" s="58">
        <v>2012000657</v>
      </c>
      <c r="M1867" s="59">
        <v>43465</v>
      </c>
      <c r="N1867" s="60">
        <v>191.63237891737899</v>
      </c>
      <c r="O1867" s="61">
        <v>0.5</v>
      </c>
      <c r="P1867" s="62">
        <v>4.1666666666666699E-2</v>
      </c>
      <c r="Q1867" s="63">
        <v>9.9166666666666696</v>
      </c>
      <c r="R1867" s="64">
        <v>201.54904558404499</v>
      </c>
      <c r="S1867" s="25">
        <v>36.450954415954598</v>
      </c>
      <c r="AMG1867"/>
      <c r="AMH1867"/>
      <c r="AMI1867"/>
      <c r="AMJ1867"/>
    </row>
    <row r="1868" spans="1:1024" s="2" customFormat="1" ht="102" x14ac:dyDescent="0.25">
      <c r="A1868" s="10" t="s">
        <v>419</v>
      </c>
      <c r="B1868" s="10">
        <v>5523</v>
      </c>
      <c r="C1868" s="10">
        <f>VLOOKUP(B1868,[1]Planilha8!$X$4:$Y$6629,2,0)</f>
        <v>2039083</v>
      </c>
      <c r="D1868" s="12" t="s">
        <v>460</v>
      </c>
      <c r="E1868" s="12" t="str">
        <f>VLOOKUP(B1868,[1]Planilha8!$X$4:$Z$6629,3,0)</f>
        <v>AUDITÓRIO 2</v>
      </c>
      <c r="F1868" s="12" t="str">
        <f>VLOOKUP(B1868,[1]Planilha8!$X$4:$AD$6629,7,0)</f>
        <v>BOM</v>
      </c>
      <c r="G1868" s="13">
        <v>41151</v>
      </c>
      <c r="H1868" s="14">
        <v>238</v>
      </c>
      <c r="I1868" s="15" t="s">
        <v>22</v>
      </c>
      <c r="J1868" s="56" t="s">
        <v>49</v>
      </c>
      <c r="K1868" s="57">
        <v>21912</v>
      </c>
      <c r="L1868" s="58">
        <v>2012000657</v>
      </c>
      <c r="M1868" s="59">
        <v>43465</v>
      </c>
      <c r="N1868" s="60">
        <v>191.63237891737899</v>
      </c>
      <c r="O1868" s="61">
        <v>0.5</v>
      </c>
      <c r="P1868" s="62">
        <v>4.1666666666666699E-2</v>
      </c>
      <c r="Q1868" s="63">
        <v>9.9166666666666696</v>
      </c>
      <c r="R1868" s="64">
        <v>201.54904558404499</v>
      </c>
      <c r="S1868" s="25">
        <v>36.450954415954598</v>
      </c>
      <c r="AMG1868"/>
      <c r="AMH1868"/>
      <c r="AMI1868"/>
      <c r="AMJ1868"/>
    </row>
    <row r="1869" spans="1:1024" s="2" customFormat="1" ht="102" x14ac:dyDescent="0.25">
      <c r="A1869" s="10" t="s">
        <v>419</v>
      </c>
      <c r="B1869" s="10">
        <v>5524</v>
      </c>
      <c r="C1869" s="10">
        <f>VLOOKUP(B1869,[1]Planilha8!$X$4:$Y$6629,2,0)</f>
        <v>2039084</v>
      </c>
      <c r="D1869" s="12" t="s">
        <v>460</v>
      </c>
      <c r="E1869" s="12" t="str">
        <f>VLOOKUP(B1869,[1]Planilha8!$X$4:$Z$6629,3,0)</f>
        <v>CLÍNICA CIRÚRGICA - COORDENADOR DE ENFERMAGEM</v>
      </c>
      <c r="F1869" s="12" t="str">
        <f>VLOOKUP(B1869,[1]Planilha8!$X$4:$AD$6629,7,0)</f>
        <v>BOM</v>
      </c>
      <c r="G1869" s="13">
        <v>41151</v>
      </c>
      <c r="H1869" s="14">
        <v>238</v>
      </c>
      <c r="I1869" s="15" t="s">
        <v>22</v>
      </c>
      <c r="J1869" s="56" t="s">
        <v>49</v>
      </c>
      <c r="K1869" s="57">
        <v>21912</v>
      </c>
      <c r="L1869" s="58">
        <v>2012000657</v>
      </c>
      <c r="M1869" s="59">
        <v>43465</v>
      </c>
      <c r="N1869" s="60">
        <v>191.63237891737899</v>
      </c>
      <c r="O1869" s="61">
        <v>0.5</v>
      </c>
      <c r="P1869" s="62">
        <v>4.1666666666666699E-2</v>
      </c>
      <c r="Q1869" s="63">
        <v>9.9166666666666696</v>
      </c>
      <c r="R1869" s="64">
        <v>201.54904558404499</v>
      </c>
      <c r="S1869" s="25">
        <v>36.450954415954598</v>
      </c>
      <c r="AMG1869"/>
      <c r="AMH1869"/>
      <c r="AMI1869"/>
      <c r="AMJ1869"/>
    </row>
    <row r="1870" spans="1:1024" s="2" customFormat="1" ht="102" x14ac:dyDescent="0.25">
      <c r="A1870" s="10" t="s">
        <v>419</v>
      </c>
      <c r="B1870" s="10">
        <v>5525</v>
      </c>
      <c r="C1870" s="10">
        <f>VLOOKUP(B1870,[1]Planilha8!$X$4:$Y$6629,2,0)</f>
        <v>2039085</v>
      </c>
      <c r="D1870" s="12" t="s">
        <v>460</v>
      </c>
      <c r="E1870" s="12" t="str">
        <f>VLOOKUP(B1870,[1]Planilha8!$X$4:$Z$6629,3,0)</f>
        <v>SALA DE CONVENIENCIA</v>
      </c>
      <c r="F1870" s="12" t="str">
        <f>VLOOKUP(B1870,[1]Planilha8!$X$4:$AD$6629,7,0)</f>
        <v>BOM</v>
      </c>
      <c r="G1870" s="13">
        <v>41151</v>
      </c>
      <c r="H1870" s="14">
        <v>238</v>
      </c>
      <c r="I1870" s="15" t="s">
        <v>22</v>
      </c>
      <c r="J1870" s="56" t="s">
        <v>49</v>
      </c>
      <c r="K1870" s="57">
        <v>21912</v>
      </c>
      <c r="L1870" s="58">
        <v>2012000657</v>
      </c>
      <c r="M1870" s="59">
        <v>43465</v>
      </c>
      <c r="N1870" s="60">
        <v>191.63237891737899</v>
      </c>
      <c r="O1870" s="61">
        <v>0.5</v>
      </c>
      <c r="P1870" s="62">
        <v>4.1666666666666699E-2</v>
      </c>
      <c r="Q1870" s="63">
        <v>9.9166666666666696</v>
      </c>
      <c r="R1870" s="64">
        <v>201.54904558404499</v>
      </c>
      <c r="S1870" s="25">
        <v>36.450954415954598</v>
      </c>
      <c r="AMG1870"/>
      <c r="AMH1870"/>
      <c r="AMI1870"/>
      <c r="AMJ1870"/>
    </row>
    <row r="1871" spans="1:1024" s="2" customFormat="1" ht="102" x14ac:dyDescent="0.25">
      <c r="A1871" s="10" t="s">
        <v>419</v>
      </c>
      <c r="B1871" s="10">
        <v>5526</v>
      </c>
      <c r="C1871" s="10">
        <f>VLOOKUP(B1871,[1]Planilha8!$X$4:$Y$6629,2,0)</f>
        <v>2039086</v>
      </c>
      <c r="D1871" s="12" t="s">
        <v>460</v>
      </c>
      <c r="E1871" s="12" t="str">
        <f>VLOOKUP(B1871,[1]Planilha8!$X$4:$Z$6629,3,0)</f>
        <v>CLÍNICA CIRÚRGICA CORREDOR ALA 1</v>
      </c>
      <c r="F1871" s="12" t="str">
        <f>VLOOKUP(B1871,[1]Planilha8!$X$4:$AD$6629,7,0)</f>
        <v>BOM</v>
      </c>
      <c r="G1871" s="13">
        <v>41151</v>
      </c>
      <c r="H1871" s="14">
        <v>238</v>
      </c>
      <c r="I1871" s="15" t="s">
        <v>22</v>
      </c>
      <c r="J1871" s="56" t="s">
        <v>49</v>
      </c>
      <c r="K1871" s="57">
        <v>21912</v>
      </c>
      <c r="L1871" s="58">
        <v>2012000657</v>
      </c>
      <c r="M1871" s="59">
        <v>43465</v>
      </c>
      <c r="N1871" s="60">
        <v>191.63237891737899</v>
      </c>
      <c r="O1871" s="61">
        <v>0.5</v>
      </c>
      <c r="P1871" s="62">
        <v>4.1666666666666699E-2</v>
      </c>
      <c r="Q1871" s="63">
        <v>9.9166666666666696</v>
      </c>
      <c r="R1871" s="64">
        <v>201.54904558404499</v>
      </c>
      <c r="S1871" s="25">
        <v>36.450954415954598</v>
      </c>
      <c r="AMG1871"/>
      <c r="AMH1871"/>
      <c r="AMI1871"/>
      <c r="AMJ1871"/>
    </row>
    <row r="1872" spans="1:1024" s="2" customFormat="1" ht="102" x14ac:dyDescent="0.25">
      <c r="A1872" s="10" t="s">
        <v>419</v>
      </c>
      <c r="B1872" s="10">
        <v>5527</v>
      </c>
      <c r="C1872" s="10">
        <f>VLOOKUP(B1872,[1]Planilha8!$X$4:$Y$6629,2,0)</f>
        <v>2039087</v>
      </c>
      <c r="D1872" s="12" t="s">
        <v>460</v>
      </c>
      <c r="E1872" s="12" t="str">
        <f>VLOOKUP(B1872,[1]Planilha8!$X$4:$Z$6629,3,0)</f>
        <v>CLÍNICA MÉDICA – ALA 1</v>
      </c>
      <c r="F1872" s="12" t="str">
        <f>VLOOKUP(B1872,[1]Planilha8!$X$4:$AD$6629,7,0)</f>
        <v>BOM</v>
      </c>
      <c r="G1872" s="13">
        <v>41151</v>
      </c>
      <c r="H1872" s="14">
        <v>238</v>
      </c>
      <c r="I1872" s="15" t="s">
        <v>22</v>
      </c>
      <c r="J1872" s="56" t="s">
        <v>49</v>
      </c>
      <c r="K1872" s="57">
        <v>21912</v>
      </c>
      <c r="L1872" s="58">
        <v>2012000657</v>
      </c>
      <c r="M1872" s="59">
        <v>43465</v>
      </c>
      <c r="N1872" s="60">
        <v>191.63237891737899</v>
      </c>
      <c r="O1872" s="61">
        <v>0.5</v>
      </c>
      <c r="P1872" s="62">
        <v>4.1666666666666699E-2</v>
      </c>
      <c r="Q1872" s="63">
        <v>9.9166666666666696</v>
      </c>
      <c r="R1872" s="64">
        <v>201.54904558404499</v>
      </c>
      <c r="S1872" s="25">
        <v>36.450954415954598</v>
      </c>
      <c r="AMG1872"/>
      <c r="AMH1872"/>
      <c r="AMI1872"/>
      <c r="AMJ1872"/>
    </row>
    <row r="1873" spans="1:1024" s="2" customFormat="1" ht="102" x14ac:dyDescent="0.25">
      <c r="A1873" s="10" t="s">
        <v>419</v>
      </c>
      <c r="B1873" s="10">
        <v>5528</v>
      </c>
      <c r="C1873" s="10">
        <f>VLOOKUP(B1873,[1]Planilha8!$X$4:$Y$6629,2,0)</f>
        <v>2039088</v>
      </c>
      <c r="D1873" s="12" t="s">
        <v>460</v>
      </c>
      <c r="E1873" s="12" t="str">
        <f>VLOOKUP(B1873,[1]Planilha8!$X$4:$Z$6629,3,0)</f>
        <v>HALL DO ELEVADOR 3º ANDAR</v>
      </c>
      <c r="F1873" s="12" t="str">
        <f>VLOOKUP(B1873,[1]Planilha8!$X$4:$AD$6629,7,0)</f>
        <v>BOM</v>
      </c>
      <c r="G1873" s="13">
        <v>41151</v>
      </c>
      <c r="H1873" s="14">
        <v>238</v>
      </c>
      <c r="I1873" s="15" t="s">
        <v>22</v>
      </c>
      <c r="J1873" s="56" t="s">
        <v>49</v>
      </c>
      <c r="K1873" s="57">
        <v>21912</v>
      </c>
      <c r="L1873" s="58">
        <v>2012000657</v>
      </c>
      <c r="M1873" s="59">
        <v>43465</v>
      </c>
      <c r="N1873" s="60">
        <v>191.63237891737899</v>
      </c>
      <c r="O1873" s="61">
        <v>0.5</v>
      </c>
      <c r="P1873" s="62">
        <v>4.1666666666666699E-2</v>
      </c>
      <c r="Q1873" s="63">
        <v>9.9166666666666696</v>
      </c>
      <c r="R1873" s="64">
        <v>201.54904558404499</v>
      </c>
      <c r="S1873" s="25">
        <v>36.450954415954598</v>
      </c>
      <c r="AMG1873"/>
      <c r="AMH1873"/>
      <c r="AMI1873"/>
      <c r="AMJ1873"/>
    </row>
    <row r="1874" spans="1:1024" s="2" customFormat="1" ht="102" x14ac:dyDescent="0.25">
      <c r="A1874" s="10" t="s">
        <v>419</v>
      </c>
      <c r="B1874" s="10">
        <v>5529</v>
      </c>
      <c r="C1874" s="10">
        <f>VLOOKUP(B1874,[1]Planilha8!$X$4:$Y$6629,2,0)</f>
        <v>2039089</v>
      </c>
      <c r="D1874" s="12" t="s">
        <v>460</v>
      </c>
      <c r="E1874" s="12" t="str">
        <f>VLOOKUP(B1874,[1]Planilha8!$X$4:$Z$6629,3,0)</f>
        <v>CLÍNICA MÉDICA CORREDOR – ALA 1</v>
      </c>
      <c r="F1874" s="12" t="str">
        <f>VLOOKUP(B1874,[1]Planilha8!$X$4:$AD$6629,7,0)</f>
        <v>BOM</v>
      </c>
      <c r="G1874" s="13">
        <v>41151</v>
      </c>
      <c r="H1874" s="14">
        <v>238</v>
      </c>
      <c r="I1874" s="15" t="s">
        <v>22</v>
      </c>
      <c r="J1874" s="56" t="s">
        <v>49</v>
      </c>
      <c r="K1874" s="57">
        <v>21912</v>
      </c>
      <c r="L1874" s="58">
        <v>2012000657</v>
      </c>
      <c r="M1874" s="59">
        <v>43465</v>
      </c>
      <c r="N1874" s="60">
        <v>191.63237891737899</v>
      </c>
      <c r="O1874" s="61">
        <v>0.5</v>
      </c>
      <c r="P1874" s="62">
        <v>4.1666666666666699E-2</v>
      </c>
      <c r="Q1874" s="63">
        <v>9.9166666666666696</v>
      </c>
      <c r="R1874" s="64">
        <v>201.54904558404499</v>
      </c>
      <c r="S1874" s="25">
        <v>36.450954415954598</v>
      </c>
      <c r="AMG1874"/>
      <c r="AMH1874"/>
      <c r="AMI1874"/>
      <c r="AMJ1874"/>
    </row>
    <row r="1875" spans="1:1024" s="2" customFormat="1" ht="102" x14ac:dyDescent="0.25">
      <c r="A1875" s="10" t="s">
        <v>419</v>
      </c>
      <c r="B1875" s="10">
        <v>5530</v>
      </c>
      <c r="C1875" s="10">
        <f>VLOOKUP(B1875,[1]Planilha8!$X$4:$Y$6629,2,0)</f>
        <v>2039090</v>
      </c>
      <c r="D1875" s="12" t="s">
        <v>460</v>
      </c>
      <c r="E1875" s="12" t="str">
        <f>VLOOKUP(B1875,[1]Planilha8!$X$4:$Z$6629,3,0)</f>
        <v>ASTEC</v>
      </c>
      <c r="F1875" s="12" t="str">
        <f>VLOOKUP(B1875,[1]Planilha8!$X$4:$AD$6629,7,0)</f>
        <v>BOM</v>
      </c>
      <c r="G1875" s="13">
        <v>41151</v>
      </c>
      <c r="H1875" s="14">
        <v>238</v>
      </c>
      <c r="I1875" s="15" t="s">
        <v>22</v>
      </c>
      <c r="J1875" s="56" t="s">
        <v>49</v>
      </c>
      <c r="K1875" s="57">
        <v>21912</v>
      </c>
      <c r="L1875" s="58">
        <v>2012000657</v>
      </c>
      <c r="M1875" s="59">
        <v>43465</v>
      </c>
      <c r="N1875" s="60">
        <v>191.63237891737899</v>
      </c>
      <c r="O1875" s="61">
        <v>0.5</v>
      </c>
      <c r="P1875" s="62">
        <v>4.1666666666666699E-2</v>
      </c>
      <c r="Q1875" s="63">
        <v>9.9166666666666696</v>
      </c>
      <c r="R1875" s="64">
        <v>201.54904558404499</v>
      </c>
      <c r="S1875" s="25">
        <v>36.450954415954598</v>
      </c>
      <c r="AMG1875"/>
      <c r="AMH1875"/>
      <c r="AMI1875"/>
      <c r="AMJ1875"/>
    </row>
    <row r="1876" spans="1:1024" s="2" customFormat="1" ht="102" x14ac:dyDescent="0.25">
      <c r="A1876" s="10" t="s">
        <v>419</v>
      </c>
      <c r="B1876" s="10">
        <v>5531</v>
      </c>
      <c r="C1876" s="10">
        <f>VLOOKUP(B1876,[1]Planilha8!$X$4:$Y$6629,2,0)</f>
        <v>2039091</v>
      </c>
      <c r="D1876" s="12" t="s">
        <v>460</v>
      </c>
      <c r="E1876" s="12" t="str">
        <f>VLOOKUP(B1876,[1]Planilha8!$X$4:$Z$6629,3,0)</f>
        <v>CORREDOR 1º PAVIMENTO</v>
      </c>
      <c r="F1876" s="12" t="str">
        <f>VLOOKUP(B1876,[1]Planilha8!$X$4:$AD$6629,7,0)</f>
        <v>BOM</v>
      </c>
      <c r="G1876" s="13">
        <v>41151</v>
      </c>
      <c r="H1876" s="14">
        <v>238</v>
      </c>
      <c r="I1876" s="15" t="s">
        <v>22</v>
      </c>
      <c r="J1876" s="56" t="s">
        <v>49</v>
      </c>
      <c r="K1876" s="57">
        <v>21912</v>
      </c>
      <c r="L1876" s="58">
        <v>2012000657</v>
      </c>
      <c r="M1876" s="59">
        <v>43465</v>
      </c>
      <c r="N1876" s="60">
        <v>191.63237891737899</v>
      </c>
      <c r="O1876" s="61">
        <v>0.5</v>
      </c>
      <c r="P1876" s="62">
        <v>4.1666666666666699E-2</v>
      </c>
      <c r="Q1876" s="63">
        <v>9.9166666666666696</v>
      </c>
      <c r="R1876" s="64">
        <v>201.54904558404499</v>
      </c>
      <c r="S1876" s="25">
        <v>36.450954415954598</v>
      </c>
      <c r="AMG1876"/>
      <c r="AMH1876"/>
      <c r="AMI1876"/>
      <c r="AMJ1876"/>
    </row>
    <row r="1877" spans="1:1024" s="2" customFormat="1" ht="102" x14ac:dyDescent="0.25">
      <c r="A1877" s="10" t="s">
        <v>419</v>
      </c>
      <c r="B1877" s="10">
        <v>5532</v>
      </c>
      <c r="C1877" s="10">
        <f>VLOOKUP(B1877,[1]Planilha8!$X$4:$Y$6629,2,0)</f>
        <v>2039092</v>
      </c>
      <c r="D1877" s="12" t="s">
        <v>460</v>
      </c>
      <c r="E1877" s="12" t="str">
        <f>VLOOKUP(B1877,[1]Planilha8!$X$4:$Z$6629,3,0)</f>
        <v>ANTE SALA DE REUNIÃO 2º ANDAR</v>
      </c>
      <c r="F1877" s="12" t="str">
        <f>VLOOKUP(B1877,[1]Planilha8!$X$4:$AD$6629,7,0)</f>
        <v>BOM</v>
      </c>
      <c r="G1877" s="13">
        <v>41151</v>
      </c>
      <c r="H1877" s="14">
        <v>238</v>
      </c>
      <c r="I1877" s="15" t="s">
        <v>22</v>
      </c>
      <c r="J1877" s="56" t="s">
        <v>49</v>
      </c>
      <c r="K1877" s="57">
        <v>21912</v>
      </c>
      <c r="L1877" s="58">
        <v>2012000657</v>
      </c>
      <c r="M1877" s="59">
        <v>43465</v>
      </c>
      <c r="N1877" s="60">
        <v>191.63237891737899</v>
      </c>
      <c r="O1877" s="61">
        <v>0.5</v>
      </c>
      <c r="P1877" s="62">
        <v>4.1666666666666699E-2</v>
      </c>
      <c r="Q1877" s="63">
        <v>9.9166666666666696</v>
      </c>
      <c r="R1877" s="64">
        <v>201.54904558404499</v>
      </c>
      <c r="S1877" s="25">
        <v>36.450954415954598</v>
      </c>
      <c r="AMG1877"/>
      <c r="AMH1877"/>
      <c r="AMI1877"/>
      <c r="AMJ1877"/>
    </row>
    <row r="1878" spans="1:1024" s="2" customFormat="1" ht="102" x14ac:dyDescent="0.25">
      <c r="A1878" s="10" t="s">
        <v>419</v>
      </c>
      <c r="B1878" s="10">
        <v>5533</v>
      </c>
      <c r="C1878" s="10">
        <f>VLOOKUP(B1878,[1]Planilha8!$X$4:$Y$6629,2,0)</f>
        <v>2039093</v>
      </c>
      <c r="D1878" s="12" t="s">
        <v>460</v>
      </c>
      <c r="E1878" s="12" t="str">
        <f>VLOOKUP(B1878,[1]Planilha8!$X$4:$Z$6629,3,0)</f>
        <v>COEX - HGG</v>
      </c>
      <c r="F1878" s="12" t="str">
        <f>VLOOKUP(B1878,[1]Planilha8!$X$4:$AD$6629,7,0)</f>
        <v>BOM</v>
      </c>
      <c r="G1878" s="13">
        <v>41151</v>
      </c>
      <c r="H1878" s="14">
        <v>238</v>
      </c>
      <c r="I1878" s="15" t="s">
        <v>22</v>
      </c>
      <c r="J1878" s="56" t="s">
        <v>49</v>
      </c>
      <c r="K1878" s="57">
        <v>21912</v>
      </c>
      <c r="L1878" s="58">
        <v>2012000657</v>
      </c>
      <c r="M1878" s="59">
        <v>43465</v>
      </c>
      <c r="N1878" s="60">
        <v>191.63237891737899</v>
      </c>
      <c r="O1878" s="61">
        <v>0.5</v>
      </c>
      <c r="P1878" s="62">
        <v>4.1666666666666699E-2</v>
      </c>
      <c r="Q1878" s="63">
        <v>9.9166666666666696</v>
      </c>
      <c r="R1878" s="64">
        <v>201.54904558404499</v>
      </c>
      <c r="S1878" s="25">
        <v>36.450954415954598</v>
      </c>
      <c r="AMG1878"/>
      <c r="AMH1878"/>
      <c r="AMI1878"/>
      <c r="AMJ1878"/>
    </row>
    <row r="1879" spans="1:1024" s="2" customFormat="1" ht="102" x14ac:dyDescent="0.25">
      <c r="A1879" s="10" t="s">
        <v>419</v>
      </c>
      <c r="B1879" s="10">
        <v>5534</v>
      </c>
      <c r="C1879" s="10">
        <f>VLOOKUP(B1879,[1]Planilha8!$X$4:$Y$6629,2,0)</f>
        <v>2039094</v>
      </c>
      <c r="D1879" s="12" t="s">
        <v>460</v>
      </c>
      <c r="E1879" s="12" t="str">
        <f>VLOOKUP(B1879,[1]Planilha8!$X$4:$Z$6629,3,0)</f>
        <v>SALA DIRETORIA TÉCNICA</v>
      </c>
      <c r="F1879" s="12" t="str">
        <f>VLOOKUP(B1879,[1]Planilha8!$X$4:$AD$6629,7,0)</f>
        <v>BOM</v>
      </c>
      <c r="G1879" s="13">
        <v>41151</v>
      </c>
      <c r="H1879" s="14">
        <v>238</v>
      </c>
      <c r="I1879" s="15" t="s">
        <v>22</v>
      </c>
      <c r="J1879" s="56" t="s">
        <v>49</v>
      </c>
      <c r="K1879" s="57">
        <v>22172</v>
      </c>
      <c r="L1879" s="58">
        <v>2012000657</v>
      </c>
      <c r="M1879" s="59">
        <v>43465</v>
      </c>
      <c r="N1879" s="60">
        <v>191.63237891737899</v>
      </c>
      <c r="O1879" s="61">
        <v>0.5</v>
      </c>
      <c r="P1879" s="62">
        <v>4.1666666666666699E-2</v>
      </c>
      <c r="Q1879" s="63">
        <v>9.9166666666666696</v>
      </c>
      <c r="R1879" s="64">
        <v>201.54904558404499</v>
      </c>
      <c r="S1879" s="25">
        <v>36.450954415954598</v>
      </c>
      <c r="AMG1879"/>
      <c r="AMH1879"/>
      <c r="AMI1879"/>
      <c r="AMJ1879"/>
    </row>
    <row r="1880" spans="1:1024" s="2" customFormat="1" ht="102" x14ac:dyDescent="0.25">
      <c r="A1880" s="10" t="s">
        <v>419</v>
      </c>
      <c r="B1880" s="10">
        <v>5535</v>
      </c>
      <c r="C1880" s="10">
        <f>VLOOKUP(B1880,[1]Planilha8!$X$4:$Y$6629,2,0)</f>
        <v>2039095</v>
      </c>
      <c r="D1880" s="12" t="s">
        <v>460</v>
      </c>
      <c r="E1880" s="12" t="str">
        <f>VLOOKUP(B1880,[1]Planilha8!$X$4:$Z$6629,3,0)</f>
        <v>DEPÓSITO – NUTRIÇÃO</v>
      </c>
      <c r="F1880" s="12" t="str">
        <f>VLOOKUP(B1880,[1]Planilha8!$X$4:$AD$6629,7,0)</f>
        <v>BOM</v>
      </c>
      <c r="G1880" s="13">
        <v>41151</v>
      </c>
      <c r="H1880" s="14">
        <v>238</v>
      </c>
      <c r="I1880" s="15" t="s">
        <v>22</v>
      </c>
      <c r="J1880" s="56" t="s">
        <v>49</v>
      </c>
      <c r="K1880" s="57">
        <v>22172</v>
      </c>
      <c r="L1880" s="58">
        <v>2012000657</v>
      </c>
      <c r="M1880" s="59">
        <v>43465</v>
      </c>
      <c r="N1880" s="60">
        <v>191.63237891737899</v>
      </c>
      <c r="O1880" s="61">
        <v>0.5</v>
      </c>
      <c r="P1880" s="62">
        <v>4.1666666666666699E-2</v>
      </c>
      <c r="Q1880" s="63">
        <v>9.9166666666666696</v>
      </c>
      <c r="R1880" s="64">
        <v>201.54904558404499</v>
      </c>
      <c r="S1880" s="25">
        <v>36.450954415954598</v>
      </c>
      <c r="AMG1880"/>
      <c r="AMH1880"/>
      <c r="AMI1880"/>
      <c r="AMJ1880"/>
    </row>
    <row r="1881" spans="1:1024" s="2" customFormat="1" ht="102" x14ac:dyDescent="0.25">
      <c r="A1881" s="10" t="s">
        <v>419</v>
      </c>
      <c r="B1881" s="10">
        <v>5536</v>
      </c>
      <c r="C1881" s="10">
        <f>VLOOKUP(B1881,[1]Planilha8!$X$4:$Y$6629,2,0)</f>
        <v>2039096</v>
      </c>
      <c r="D1881" s="12" t="s">
        <v>460</v>
      </c>
      <c r="E1881" s="12" t="str">
        <f>VLOOKUP(B1881,[1]Planilha8!$X$4:$Z$6629,3,0)</f>
        <v>GERÊNCIA MÉDICA</v>
      </c>
      <c r="F1881" s="12" t="str">
        <f>VLOOKUP(B1881,[1]Planilha8!$X$4:$AD$6629,7,0)</f>
        <v>BOM</v>
      </c>
      <c r="G1881" s="13">
        <v>41151</v>
      </c>
      <c r="H1881" s="14">
        <v>238</v>
      </c>
      <c r="I1881" s="15" t="s">
        <v>22</v>
      </c>
      <c r="J1881" s="56" t="s">
        <v>49</v>
      </c>
      <c r="K1881" s="57">
        <v>22172</v>
      </c>
      <c r="L1881" s="58">
        <v>2012000657</v>
      </c>
      <c r="M1881" s="59">
        <v>43465</v>
      </c>
      <c r="N1881" s="60">
        <v>191.63237891737899</v>
      </c>
      <c r="O1881" s="61">
        <v>0.5</v>
      </c>
      <c r="P1881" s="62">
        <v>4.1666666666666699E-2</v>
      </c>
      <c r="Q1881" s="63">
        <v>9.9166666666666696</v>
      </c>
      <c r="R1881" s="64">
        <v>201.54904558404499</v>
      </c>
      <c r="S1881" s="25">
        <v>36.450954415954598</v>
      </c>
      <c r="AMG1881"/>
      <c r="AMH1881"/>
      <c r="AMI1881"/>
      <c r="AMJ1881"/>
    </row>
    <row r="1882" spans="1:1024" s="2" customFormat="1" ht="102" x14ac:dyDescent="0.25">
      <c r="A1882" s="10" t="s">
        <v>419</v>
      </c>
      <c r="B1882" s="10">
        <v>5537</v>
      </c>
      <c r="C1882" s="10">
        <f>VLOOKUP(B1882,[1]Planilha8!$X$4:$Y$6629,2,0)</f>
        <v>2039097</v>
      </c>
      <c r="D1882" s="12" t="s">
        <v>460</v>
      </c>
      <c r="E1882" s="12" t="str">
        <f>VLOOKUP(B1882,[1]Planilha8!$X$4:$Z$6629,3,0)</f>
        <v>CLÍNICA MÉDICA – ALA 3</v>
      </c>
      <c r="F1882" s="12" t="str">
        <f>VLOOKUP(B1882,[1]Planilha8!$X$4:$AD$6629,7,0)</f>
        <v>BOM</v>
      </c>
      <c r="G1882" s="13">
        <v>41151</v>
      </c>
      <c r="H1882" s="14">
        <v>238</v>
      </c>
      <c r="I1882" s="15" t="s">
        <v>22</v>
      </c>
      <c r="J1882" s="56" t="s">
        <v>49</v>
      </c>
      <c r="K1882" s="57">
        <v>22172</v>
      </c>
      <c r="L1882" s="58">
        <v>2012000657</v>
      </c>
      <c r="M1882" s="59">
        <v>43465</v>
      </c>
      <c r="N1882" s="60">
        <v>191.63237891737899</v>
      </c>
      <c r="O1882" s="61">
        <v>0.5</v>
      </c>
      <c r="P1882" s="62">
        <v>4.1666666666666699E-2</v>
      </c>
      <c r="Q1882" s="63">
        <v>9.9166666666666696</v>
      </c>
      <c r="R1882" s="64">
        <v>201.54904558404499</v>
      </c>
      <c r="S1882" s="25">
        <v>36.450954415954598</v>
      </c>
      <c r="AMG1882"/>
      <c r="AMH1882"/>
      <c r="AMI1882"/>
      <c r="AMJ1882"/>
    </row>
    <row r="1883" spans="1:1024" s="2" customFormat="1" ht="102" x14ac:dyDescent="0.25">
      <c r="A1883" s="10" t="s">
        <v>419</v>
      </c>
      <c r="B1883" s="10">
        <v>5538</v>
      </c>
      <c r="C1883" s="10">
        <f>VLOOKUP(B1883,[1]Planilha8!$X$4:$Y$6629,2,0)</f>
        <v>2039098</v>
      </c>
      <c r="D1883" s="12" t="s">
        <v>460</v>
      </c>
      <c r="E1883" s="12" t="str">
        <f>VLOOKUP(B1883,[1]Planilha8!$X$4:$Z$6629,3,0)</f>
        <v>CHEFIA DE ENFERMAGEM 4º ANDAR</v>
      </c>
      <c r="F1883" s="12" t="str">
        <f>VLOOKUP(B1883,[1]Planilha8!$X$4:$AD$6629,7,0)</f>
        <v>BOM</v>
      </c>
      <c r="G1883" s="13">
        <v>41151</v>
      </c>
      <c r="H1883" s="14">
        <v>238</v>
      </c>
      <c r="I1883" s="15" t="s">
        <v>22</v>
      </c>
      <c r="J1883" s="56" t="s">
        <v>49</v>
      </c>
      <c r="K1883" s="57">
        <v>22172</v>
      </c>
      <c r="L1883" s="58">
        <v>2012000657</v>
      </c>
      <c r="M1883" s="59">
        <v>43465</v>
      </c>
      <c r="N1883" s="60">
        <v>191.63237891737899</v>
      </c>
      <c r="O1883" s="61">
        <v>0.5</v>
      </c>
      <c r="P1883" s="62">
        <v>4.1666666666666699E-2</v>
      </c>
      <c r="Q1883" s="63">
        <v>9.9166666666666696</v>
      </c>
      <c r="R1883" s="64">
        <v>201.54904558404499</v>
      </c>
      <c r="S1883" s="25">
        <v>36.450954415954598</v>
      </c>
      <c r="AMG1883"/>
      <c r="AMH1883"/>
      <c r="AMI1883"/>
      <c r="AMJ1883"/>
    </row>
    <row r="1884" spans="1:1024" s="2" customFormat="1" ht="102" x14ac:dyDescent="0.25">
      <c r="A1884" s="10" t="s">
        <v>419</v>
      </c>
      <c r="B1884" s="10">
        <v>5539</v>
      </c>
      <c r="C1884" s="10">
        <f>VLOOKUP(B1884,[1]Planilha8!$X$4:$Y$6629,2,0)</f>
        <v>2039099</v>
      </c>
      <c r="D1884" s="12" t="s">
        <v>460</v>
      </c>
      <c r="E1884" s="12" t="str">
        <f>VLOOKUP(B1884,[1]Planilha8!$X$4:$Z$6629,3,0)</f>
        <v>RECEPÇÃO CENTRAL</v>
      </c>
      <c r="F1884" s="12" t="str">
        <f>VLOOKUP(B1884,[1]Planilha8!$X$4:$AD$6629,7,0)</f>
        <v>BOM</v>
      </c>
      <c r="G1884" s="13">
        <v>41151</v>
      </c>
      <c r="H1884" s="14">
        <v>238</v>
      </c>
      <c r="I1884" s="15" t="s">
        <v>22</v>
      </c>
      <c r="J1884" s="56" t="s">
        <v>49</v>
      </c>
      <c r="K1884" s="57">
        <v>22172</v>
      </c>
      <c r="L1884" s="58">
        <v>2012000657</v>
      </c>
      <c r="M1884" s="59">
        <v>43465</v>
      </c>
      <c r="N1884" s="60">
        <v>191.63237891737899</v>
      </c>
      <c r="O1884" s="61">
        <v>0.5</v>
      </c>
      <c r="P1884" s="62">
        <v>4.1666666666666699E-2</v>
      </c>
      <c r="Q1884" s="63">
        <v>9.9166666666666696</v>
      </c>
      <c r="R1884" s="64">
        <v>201.54904558404499</v>
      </c>
      <c r="S1884" s="25">
        <v>36.450954415954598</v>
      </c>
      <c r="AMG1884"/>
      <c r="AMH1884"/>
      <c r="AMI1884"/>
      <c r="AMJ1884"/>
    </row>
    <row r="1885" spans="1:1024" s="2" customFormat="1" ht="102" x14ac:dyDescent="0.25">
      <c r="A1885" s="10" t="s">
        <v>419</v>
      </c>
      <c r="B1885" s="10">
        <v>5540</v>
      </c>
      <c r="C1885" s="10">
        <f>VLOOKUP(B1885,[1]Planilha8!$X$4:$Y$6629,2,0)</f>
        <v>2039100</v>
      </c>
      <c r="D1885" s="12" t="s">
        <v>460</v>
      </c>
      <c r="E1885" s="12" t="str">
        <f>VLOOKUP(B1885,[1]Planilha8!$X$4:$Z$6629,3,0)</f>
        <v>CORREDOR RECEPÇÃO CENTRAL</v>
      </c>
      <c r="F1885" s="12" t="str">
        <f>VLOOKUP(B1885,[1]Planilha8!$X$4:$AD$6629,7,0)</f>
        <v>BOM</v>
      </c>
      <c r="G1885" s="13">
        <v>41151</v>
      </c>
      <c r="H1885" s="14">
        <v>238</v>
      </c>
      <c r="I1885" s="15" t="s">
        <v>22</v>
      </c>
      <c r="J1885" s="56" t="s">
        <v>49</v>
      </c>
      <c r="K1885" s="57">
        <v>22172</v>
      </c>
      <c r="L1885" s="58">
        <v>2012000657</v>
      </c>
      <c r="M1885" s="59">
        <v>43465</v>
      </c>
      <c r="N1885" s="60">
        <v>191.63237891737899</v>
      </c>
      <c r="O1885" s="61">
        <v>0.5</v>
      </c>
      <c r="P1885" s="62">
        <v>4.1666666666666699E-2</v>
      </c>
      <c r="Q1885" s="63">
        <v>9.9166666666666696</v>
      </c>
      <c r="R1885" s="64">
        <v>201.54904558404499</v>
      </c>
      <c r="S1885" s="25">
        <v>36.450954415954598</v>
      </c>
      <c r="AMG1885"/>
      <c r="AMH1885"/>
      <c r="AMI1885"/>
      <c r="AMJ1885"/>
    </row>
    <row r="1886" spans="1:1024" s="2" customFormat="1" ht="102" x14ac:dyDescent="0.25">
      <c r="A1886" s="10" t="s">
        <v>419</v>
      </c>
      <c r="B1886" s="10">
        <v>5541</v>
      </c>
      <c r="C1886" s="10">
        <f>VLOOKUP(B1886,[1]Planilha8!$X$4:$Y$6629,2,0)</f>
        <v>2039101</v>
      </c>
      <c r="D1886" s="12" t="s">
        <v>460</v>
      </c>
      <c r="E1886" s="12" t="str">
        <f>VLOOKUP(B1886,[1]Planilha8!$X$4:$Z$6629,3,0)</f>
        <v>SEÇÃO DE CONTROLE E AVALIAÇÃO</v>
      </c>
      <c r="F1886" s="12" t="str">
        <f>VLOOKUP(B1886,[1]Planilha8!$X$4:$AD$6629,7,0)</f>
        <v>BOM</v>
      </c>
      <c r="G1886" s="13">
        <v>41151</v>
      </c>
      <c r="H1886" s="14">
        <v>238</v>
      </c>
      <c r="I1886" s="15" t="s">
        <v>22</v>
      </c>
      <c r="J1886" s="56" t="s">
        <v>49</v>
      </c>
      <c r="K1886" s="57">
        <v>22172</v>
      </c>
      <c r="L1886" s="58">
        <v>2012000657</v>
      </c>
      <c r="M1886" s="59">
        <v>43465</v>
      </c>
      <c r="N1886" s="60">
        <v>191.63237891737899</v>
      </c>
      <c r="O1886" s="61">
        <v>0.5</v>
      </c>
      <c r="P1886" s="62">
        <v>4.1666666666666699E-2</v>
      </c>
      <c r="Q1886" s="63">
        <v>9.9166666666666696</v>
      </c>
      <c r="R1886" s="64">
        <v>201.54904558404499</v>
      </c>
      <c r="S1886" s="25">
        <v>36.450954415954598</v>
      </c>
      <c r="AMG1886"/>
      <c r="AMH1886"/>
      <c r="AMI1886"/>
      <c r="AMJ1886"/>
    </row>
    <row r="1887" spans="1:1024" s="2" customFormat="1" ht="102" x14ac:dyDescent="0.25">
      <c r="A1887" s="10" t="s">
        <v>419</v>
      </c>
      <c r="B1887" s="10">
        <v>5542</v>
      </c>
      <c r="C1887" s="10">
        <f>VLOOKUP(B1887,[1]Planilha8!$X$4:$Y$6629,2,0)</f>
        <v>2039102</v>
      </c>
      <c r="D1887" s="12" t="s">
        <v>460</v>
      </c>
      <c r="E1887" s="12" t="str">
        <f>VLOOKUP(B1887,[1]Planilha8!$X$4:$Z$6629,3,0)</f>
        <v>SALA DE REUNIÃO</v>
      </c>
      <c r="F1887" s="12" t="str">
        <f>VLOOKUP(B1887,[1]Planilha8!$X$4:$AD$6629,7,0)</f>
        <v>BOM</v>
      </c>
      <c r="G1887" s="13">
        <v>41151</v>
      </c>
      <c r="H1887" s="14">
        <v>238</v>
      </c>
      <c r="I1887" s="15" t="s">
        <v>22</v>
      </c>
      <c r="J1887" s="56" t="s">
        <v>49</v>
      </c>
      <c r="K1887" s="57">
        <v>22172</v>
      </c>
      <c r="L1887" s="58">
        <v>2012000657</v>
      </c>
      <c r="M1887" s="59">
        <v>43465</v>
      </c>
      <c r="N1887" s="60">
        <v>191.63237891737899</v>
      </c>
      <c r="O1887" s="61">
        <v>0.5</v>
      </c>
      <c r="P1887" s="62">
        <v>4.1666666666666699E-2</v>
      </c>
      <c r="Q1887" s="63">
        <v>9.9166666666666696</v>
      </c>
      <c r="R1887" s="64">
        <v>201.54904558404499</v>
      </c>
      <c r="S1887" s="25">
        <v>36.450954415954598</v>
      </c>
      <c r="AMG1887"/>
      <c r="AMH1887"/>
      <c r="AMI1887"/>
      <c r="AMJ1887"/>
    </row>
    <row r="1888" spans="1:1024" s="2" customFormat="1" ht="127.5" x14ac:dyDescent="0.25">
      <c r="A1888" s="10" t="s">
        <v>419</v>
      </c>
      <c r="B1888" s="10">
        <v>5543</v>
      </c>
      <c r="C1888" s="10">
        <f>VLOOKUP(B1888,[1]Planilha8!$X$4:$Y$6629,2,0)</f>
        <v>2039103</v>
      </c>
      <c r="D1888" s="12" t="s">
        <v>460</v>
      </c>
      <c r="E1888" s="12" t="str">
        <f>VLOOKUP(B1888,[1]Planilha8!$X$4:$Z$6629,3,0)</f>
        <v>REPASSADO PARA INSTALAÇÃO DIA 11/10/2012, MAS NÃO INFORMADO O LOCAL DE INSTALAÇÃO PELOS TÉCNICOS</v>
      </c>
      <c r="F1888" s="12" t="str">
        <f>VLOOKUP(B1888,[1]Planilha8!$X$4:$AD$6629,7,0)</f>
        <v>BOM</v>
      </c>
      <c r="G1888" s="13">
        <v>41151</v>
      </c>
      <c r="H1888" s="14">
        <v>238</v>
      </c>
      <c r="I1888" s="15" t="s">
        <v>22</v>
      </c>
      <c r="J1888" s="56" t="s">
        <v>49</v>
      </c>
      <c r="K1888" s="57">
        <v>22172</v>
      </c>
      <c r="L1888" s="58">
        <v>2012000657</v>
      </c>
      <c r="M1888" s="59">
        <v>43465</v>
      </c>
      <c r="N1888" s="60">
        <v>191.63237891737899</v>
      </c>
      <c r="O1888" s="61">
        <v>0.5</v>
      </c>
      <c r="P1888" s="62">
        <v>4.1666666666666699E-2</v>
      </c>
      <c r="Q1888" s="63">
        <v>9.9166666666666696</v>
      </c>
      <c r="R1888" s="64">
        <v>201.54904558404499</v>
      </c>
      <c r="S1888" s="25">
        <v>36.450954415954598</v>
      </c>
      <c r="AMG1888"/>
      <c r="AMH1888"/>
      <c r="AMI1888"/>
      <c r="AMJ1888"/>
    </row>
    <row r="1889" spans="1:1024" s="2" customFormat="1" ht="102" x14ac:dyDescent="0.25">
      <c r="A1889" s="10" t="s">
        <v>419</v>
      </c>
      <c r="B1889" s="10">
        <v>5544</v>
      </c>
      <c r="C1889" s="10">
        <f>VLOOKUP(B1889,[1]Planilha8!$X$4:$Y$6629,2,0)</f>
        <v>2039104</v>
      </c>
      <c r="D1889" s="12" t="s">
        <v>460</v>
      </c>
      <c r="E1889" s="12" t="str">
        <f>VLOOKUP(B1889,[1]Planilha8!$X$4:$Z$6629,3,0)</f>
        <v>CORREDOR DO ALMOXARIFADO</v>
      </c>
      <c r="F1889" s="12" t="str">
        <f>VLOOKUP(B1889,[1]Planilha8!$X$4:$AD$6629,7,0)</f>
        <v>BOM</v>
      </c>
      <c r="G1889" s="13">
        <v>41151</v>
      </c>
      <c r="H1889" s="14">
        <v>238</v>
      </c>
      <c r="I1889" s="15" t="s">
        <v>22</v>
      </c>
      <c r="J1889" s="56" t="s">
        <v>49</v>
      </c>
      <c r="K1889" s="57">
        <v>22172</v>
      </c>
      <c r="L1889" s="58">
        <v>2012000657</v>
      </c>
      <c r="M1889" s="59">
        <v>43465</v>
      </c>
      <c r="N1889" s="60">
        <v>191.63237891737899</v>
      </c>
      <c r="O1889" s="61">
        <v>0.5</v>
      </c>
      <c r="P1889" s="62">
        <v>4.1666666666666699E-2</v>
      </c>
      <c r="Q1889" s="63">
        <v>9.9166666666666696</v>
      </c>
      <c r="R1889" s="64">
        <v>201.54904558404499</v>
      </c>
      <c r="S1889" s="25">
        <v>36.450954415954598</v>
      </c>
      <c r="AMG1889"/>
      <c r="AMH1889"/>
      <c r="AMI1889"/>
      <c r="AMJ1889"/>
    </row>
    <row r="1890" spans="1:1024" s="2" customFormat="1" ht="102" x14ac:dyDescent="0.25">
      <c r="A1890" s="10" t="s">
        <v>419</v>
      </c>
      <c r="B1890" s="10">
        <v>5545</v>
      </c>
      <c r="C1890" s="10">
        <f>VLOOKUP(B1890,[1]Planilha8!$X$4:$Y$6629,2,0)</f>
        <v>2039105</v>
      </c>
      <c r="D1890" s="12" t="s">
        <v>460</v>
      </c>
      <c r="E1890" s="12" t="str">
        <f>VLOOKUP(B1890,[1]Planilha8!$X$4:$Z$6629,3,0)</f>
        <v>PROTOCOLO</v>
      </c>
      <c r="F1890" s="12" t="str">
        <f>VLOOKUP(B1890,[1]Planilha8!$X$4:$AD$6629,7,0)</f>
        <v>BOM</v>
      </c>
      <c r="G1890" s="13">
        <v>41151</v>
      </c>
      <c r="H1890" s="14">
        <v>238</v>
      </c>
      <c r="I1890" s="15" t="s">
        <v>22</v>
      </c>
      <c r="J1890" s="56" t="s">
        <v>49</v>
      </c>
      <c r="K1890" s="57">
        <v>22172</v>
      </c>
      <c r="L1890" s="58">
        <v>2012000657</v>
      </c>
      <c r="M1890" s="59">
        <v>43465</v>
      </c>
      <c r="N1890" s="60">
        <v>191.63237891737899</v>
      </c>
      <c r="O1890" s="61">
        <v>0.5</v>
      </c>
      <c r="P1890" s="62">
        <v>4.1666666666666699E-2</v>
      </c>
      <c r="Q1890" s="63">
        <v>9.9166666666666696</v>
      </c>
      <c r="R1890" s="64">
        <v>201.54904558404499</v>
      </c>
      <c r="S1890" s="25">
        <v>36.450954415954598</v>
      </c>
      <c r="AMG1890"/>
      <c r="AMH1890"/>
      <c r="AMI1890"/>
      <c r="AMJ1890"/>
    </row>
    <row r="1891" spans="1:1024" s="2" customFormat="1" ht="102" x14ac:dyDescent="0.25">
      <c r="A1891" s="10" t="s">
        <v>419</v>
      </c>
      <c r="B1891" s="10">
        <v>5546</v>
      </c>
      <c r="C1891" s="10">
        <f>VLOOKUP(B1891,[1]Planilha8!$X$4:$Y$6629,2,0)</f>
        <v>2039106</v>
      </c>
      <c r="D1891" s="12" t="s">
        <v>460</v>
      </c>
      <c r="E1891" s="12" t="str">
        <f>VLOOKUP(B1891,[1]Planilha8!$X$4:$Z$6629,3,0)</f>
        <v>FARMÁCIA</v>
      </c>
      <c r="F1891" s="12" t="str">
        <f>VLOOKUP(B1891,[1]Planilha8!$X$4:$AD$6629,7,0)</f>
        <v>BOM</v>
      </c>
      <c r="G1891" s="13">
        <v>41151</v>
      </c>
      <c r="H1891" s="14">
        <v>238</v>
      </c>
      <c r="I1891" s="15" t="s">
        <v>22</v>
      </c>
      <c r="J1891" s="56" t="s">
        <v>49</v>
      </c>
      <c r="K1891" s="57">
        <v>22172</v>
      </c>
      <c r="L1891" s="58">
        <v>2012000657</v>
      </c>
      <c r="M1891" s="59">
        <v>43465</v>
      </c>
      <c r="N1891" s="60">
        <v>191.63237891737899</v>
      </c>
      <c r="O1891" s="61">
        <v>0.5</v>
      </c>
      <c r="P1891" s="62">
        <v>4.1666666666666699E-2</v>
      </c>
      <c r="Q1891" s="63">
        <v>9.9166666666666696</v>
      </c>
      <c r="R1891" s="64">
        <v>201.54904558404499</v>
      </c>
      <c r="S1891" s="25">
        <v>36.450954415954598</v>
      </c>
      <c r="AMG1891"/>
      <c r="AMH1891"/>
      <c r="AMI1891"/>
      <c r="AMJ1891"/>
    </row>
    <row r="1892" spans="1:1024" s="2" customFormat="1" ht="102" x14ac:dyDescent="0.25">
      <c r="A1892" s="10" t="s">
        <v>419</v>
      </c>
      <c r="B1892" s="10">
        <v>5547</v>
      </c>
      <c r="C1892" s="10">
        <f>VLOOKUP(B1892,[1]Planilha8!$X$4:$Y$6629,2,0)</f>
        <v>2039107</v>
      </c>
      <c r="D1892" s="12" t="s">
        <v>460</v>
      </c>
      <c r="E1892" s="12" t="str">
        <f>VLOOKUP(B1892,[1]Planilha8!$X$4:$Z$6629,3,0)</f>
        <v>FARMÁCIA</v>
      </c>
      <c r="F1892" s="12" t="str">
        <f>VLOOKUP(B1892,[1]Planilha8!$X$4:$AD$6629,7,0)</f>
        <v>BOM</v>
      </c>
      <c r="G1892" s="13">
        <v>41151</v>
      </c>
      <c r="H1892" s="14">
        <v>238</v>
      </c>
      <c r="I1892" s="15" t="s">
        <v>22</v>
      </c>
      <c r="J1892" s="56" t="s">
        <v>49</v>
      </c>
      <c r="K1892" s="57">
        <v>22172</v>
      </c>
      <c r="L1892" s="58">
        <v>2012000657</v>
      </c>
      <c r="M1892" s="59">
        <v>43465</v>
      </c>
      <c r="N1892" s="60">
        <v>191.63237891737899</v>
      </c>
      <c r="O1892" s="61">
        <v>0.5</v>
      </c>
      <c r="P1892" s="62">
        <v>4.1666666666666699E-2</v>
      </c>
      <c r="Q1892" s="63">
        <v>9.9166666666666696</v>
      </c>
      <c r="R1892" s="64">
        <v>201.54904558404499</v>
      </c>
      <c r="S1892" s="25">
        <v>36.450954415954598</v>
      </c>
      <c r="AMG1892"/>
      <c r="AMH1892"/>
      <c r="AMI1892"/>
      <c r="AMJ1892"/>
    </row>
    <row r="1893" spans="1:1024" s="2" customFormat="1" ht="102" x14ac:dyDescent="0.25">
      <c r="A1893" s="10" t="s">
        <v>419</v>
      </c>
      <c r="B1893" s="10">
        <v>5548</v>
      </c>
      <c r="C1893" s="10">
        <f>VLOOKUP(B1893,[1]Planilha8!$X$4:$Y$6629,2,0)</f>
        <v>2039108</v>
      </c>
      <c r="D1893" s="12" t="s">
        <v>460</v>
      </c>
      <c r="E1893" s="12" t="str">
        <f>VLOOKUP(B1893,[1]Planilha8!$X$4:$Z$6629,3,0)</f>
        <v>FARMÁCIA</v>
      </c>
      <c r="F1893" s="12" t="str">
        <f>VLOOKUP(B1893,[1]Planilha8!$X$4:$AD$6629,7,0)</f>
        <v>BOM</v>
      </c>
      <c r="G1893" s="13">
        <v>41151</v>
      </c>
      <c r="H1893" s="14">
        <v>238</v>
      </c>
      <c r="I1893" s="15" t="s">
        <v>22</v>
      </c>
      <c r="J1893" s="56" t="s">
        <v>49</v>
      </c>
      <c r="K1893" s="57">
        <v>22172</v>
      </c>
      <c r="L1893" s="58">
        <v>2012000657</v>
      </c>
      <c r="M1893" s="59">
        <v>43465</v>
      </c>
      <c r="N1893" s="60">
        <v>191.63237891737899</v>
      </c>
      <c r="O1893" s="61">
        <v>0.5</v>
      </c>
      <c r="P1893" s="62">
        <v>4.1666666666666699E-2</v>
      </c>
      <c r="Q1893" s="63">
        <v>9.9166666666666696</v>
      </c>
      <c r="R1893" s="64">
        <v>201.54904558404499</v>
      </c>
      <c r="S1893" s="25">
        <v>36.450954415954598</v>
      </c>
      <c r="AMG1893"/>
      <c r="AMH1893"/>
      <c r="AMI1893"/>
      <c r="AMJ1893"/>
    </row>
    <row r="1894" spans="1:1024" s="2" customFormat="1" ht="102" x14ac:dyDescent="0.25">
      <c r="A1894" s="10" t="s">
        <v>419</v>
      </c>
      <c r="B1894" s="10">
        <v>5549</v>
      </c>
      <c r="C1894" s="10">
        <f>VLOOKUP(B1894,[1]Planilha8!$X$4:$Y$6629,2,0)</f>
        <v>2039109</v>
      </c>
      <c r="D1894" s="12" t="s">
        <v>460</v>
      </c>
      <c r="E1894" s="12" t="str">
        <f>VLOOKUP(B1894,[1]Planilha8!$X$4:$Z$6629,3,0)</f>
        <v>ENTRADA DO ALMOXARIFADO</v>
      </c>
      <c r="F1894" s="12" t="str">
        <f>VLOOKUP(B1894,[1]Planilha8!$X$4:$AD$6629,7,0)</f>
        <v>BOM</v>
      </c>
      <c r="G1894" s="13">
        <v>41151</v>
      </c>
      <c r="H1894" s="14">
        <v>238</v>
      </c>
      <c r="I1894" s="15" t="s">
        <v>22</v>
      </c>
      <c r="J1894" s="56" t="s">
        <v>49</v>
      </c>
      <c r="K1894" s="57">
        <v>22172</v>
      </c>
      <c r="L1894" s="58">
        <v>2012000657</v>
      </c>
      <c r="M1894" s="59">
        <v>43465</v>
      </c>
      <c r="N1894" s="60">
        <v>191.63237891737899</v>
      </c>
      <c r="O1894" s="61">
        <v>0.5</v>
      </c>
      <c r="P1894" s="62">
        <v>4.1666666666666699E-2</v>
      </c>
      <c r="Q1894" s="63">
        <v>9.9166666666666696</v>
      </c>
      <c r="R1894" s="64">
        <v>201.54904558404499</v>
      </c>
      <c r="S1894" s="25">
        <v>36.450954415954598</v>
      </c>
      <c r="AMG1894"/>
      <c r="AMH1894"/>
      <c r="AMI1894"/>
      <c r="AMJ1894"/>
    </row>
    <row r="1895" spans="1:1024" s="2" customFormat="1" ht="102" x14ac:dyDescent="0.25">
      <c r="A1895" s="10" t="s">
        <v>419</v>
      </c>
      <c r="B1895" s="10">
        <v>5550</v>
      </c>
      <c r="C1895" s="10">
        <f>VLOOKUP(B1895,[1]Planilha8!$X$4:$Y$6629,2,0)</f>
        <v>2039110</v>
      </c>
      <c r="D1895" s="12" t="s">
        <v>460</v>
      </c>
      <c r="E1895" s="12" t="str">
        <f>VLOOKUP(B1895,[1]Planilha8!$X$4:$Z$6629,3,0)</f>
        <v>FARMÁCIA</v>
      </c>
      <c r="F1895" s="12" t="str">
        <f>VLOOKUP(B1895,[1]Planilha8!$X$4:$AD$6629,7,0)</f>
        <v>BOM</v>
      </c>
      <c r="G1895" s="13">
        <v>41151</v>
      </c>
      <c r="H1895" s="14">
        <v>238</v>
      </c>
      <c r="I1895" s="15" t="s">
        <v>22</v>
      </c>
      <c r="J1895" s="56" t="s">
        <v>49</v>
      </c>
      <c r="K1895" s="57">
        <v>22172</v>
      </c>
      <c r="L1895" s="58">
        <v>2012000657</v>
      </c>
      <c r="M1895" s="59">
        <v>43465</v>
      </c>
      <c r="N1895" s="60">
        <v>191.63237891737899</v>
      </c>
      <c r="O1895" s="61">
        <v>0.5</v>
      </c>
      <c r="P1895" s="62">
        <v>4.1666666666666699E-2</v>
      </c>
      <c r="Q1895" s="63">
        <v>9.9166666666666696</v>
      </c>
      <c r="R1895" s="64">
        <v>201.54904558404499</v>
      </c>
      <c r="S1895" s="25">
        <v>36.450954415954598</v>
      </c>
      <c r="AMG1895"/>
      <c r="AMH1895"/>
      <c r="AMI1895"/>
      <c r="AMJ1895"/>
    </row>
    <row r="1896" spans="1:1024" s="2" customFormat="1" ht="102" x14ac:dyDescent="0.25">
      <c r="A1896" s="10" t="s">
        <v>419</v>
      </c>
      <c r="B1896" s="10">
        <v>5551</v>
      </c>
      <c r="C1896" s="10">
        <f>VLOOKUP(B1896,[1]Planilha8!$X$4:$Y$6629,2,0)</f>
        <v>2039111</v>
      </c>
      <c r="D1896" s="12" t="s">
        <v>460</v>
      </c>
      <c r="E1896" s="12" t="str">
        <f>VLOOKUP(B1896,[1]Planilha8!$X$4:$Z$6629,3,0)</f>
        <v>FARMÁCIA</v>
      </c>
      <c r="F1896" s="12" t="str">
        <f>VLOOKUP(B1896,[1]Planilha8!$X$4:$AD$6629,7,0)</f>
        <v>BOM</v>
      </c>
      <c r="G1896" s="13">
        <v>41151</v>
      </c>
      <c r="H1896" s="14">
        <v>238</v>
      </c>
      <c r="I1896" s="15" t="s">
        <v>22</v>
      </c>
      <c r="J1896" s="56" t="s">
        <v>49</v>
      </c>
      <c r="K1896" s="57">
        <v>22172</v>
      </c>
      <c r="L1896" s="58">
        <v>2012000657</v>
      </c>
      <c r="M1896" s="59">
        <v>43465</v>
      </c>
      <c r="N1896" s="60">
        <v>191.63237891737899</v>
      </c>
      <c r="O1896" s="61">
        <v>0.5</v>
      </c>
      <c r="P1896" s="62">
        <v>4.1666666666666699E-2</v>
      </c>
      <c r="Q1896" s="63">
        <v>9.9166666666666696</v>
      </c>
      <c r="R1896" s="64">
        <v>201.54904558404499</v>
      </c>
      <c r="S1896" s="25">
        <v>36.450954415954598</v>
      </c>
      <c r="AMG1896"/>
      <c r="AMH1896"/>
      <c r="AMI1896"/>
      <c r="AMJ1896"/>
    </row>
    <row r="1897" spans="1:1024" s="2" customFormat="1" ht="102" x14ac:dyDescent="0.25">
      <c r="A1897" s="10" t="s">
        <v>419</v>
      </c>
      <c r="B1897" s="10">
        <v>5552</v>
      </c>
      <c r="C1897" s="10">
        <f>VLOOKUP(B1897,[1]Planilha8!$X$4:$Y$6629,2,0)</f>
        <v>2039112</v>
      </c>
      <c r="D1897" s="12" t="s">
        <v>460</v>
      </c>
      <c r="E1897" s="12" t="str">
        <f>VLOOKUP(B1897,[1]Planilha8!$X$4:$Z$6629,3,0)</f>
        <v>REFEITÓRIO</v>
      </c>
      <c r="F1897" s="12" t="str">
        <f>VLOOKUP(B1897,[1]Planilha8!$X$4:$AD$6629,7,0)</f>
        <v>BOM</v>
      </c>
      <c r="G1897" s="13">
        <v>41151</v>
      </c>
      <c r="H1897" s="14">
        <v>238</v>
      </c>
      <c r="I1897" s="15" t="s">
        <v>22</v>
      </c>
      <c r="J1897" s="56" t="s">
        <v>49</v>
      </c>
      <c r="K1897" s="57">
        <v>22172</v>
      </c>
      <c r="L1897" s="58">
        <v>2012000657</v>
      </c>
      <c r="M1897" s="59">
        <v>43465</v>
      </c>
      <c r="N1897" s="60">
        <v>191.63237891737899</v>
      </c>
      <c r="O1897" s="61">
        <v>0.5</v>
      </c>
      <c r="P1897" s="62">
        <v>4.1666666666666699E-2</v>
      </c>
      <c r="Q1897" s="63">
        <v>9.9166666666666696</v>
      </c>
      <c r="R1897" s="64">
        <v>201.54904558404499</v>
      </c>
      <c r="S1897" s="25">
        <v>36.450954415954598</v>
      </c>
      <c r="AMG1897"/>
      <c r="AMH1897"/>
      <c r="AMI1897"/>
      <c r="AMJ1897"/>
    </row>
    <row r="1898" spans="1:1024" s="2" customFormat="1" ht="102" x14ac:dyDescent="0.25">
      <c r="A1898" s="10" t="s">
        <v>419</v>
      </c>
      <c r="B1898" s="10">
        <v>5553</v>
      </c>
      <c r="C1898" s="10">
        <f>VLOOKUP(B1898,[1]Planilha8!$X$4:$Y$6629,2,0)</f>
        <v>2039113</v>
      </c>
      <c r="D1898" s="12" t="s">
        <v>460</v>
      </c>
      <c r="E1898" s="12" t="str">
        <f>VLOOKUP(B1898,[1]Planilha8!$X$4:$Z$6629,3,0)</f>
        <v>CORREDOR 1º PAVIMENTO</v>
      </c>
      <c r="F1898" s="12" t="str">
        <f>VLOOKUP(B1898,[1]Planilha8!$X$4:$AD$6629,7,0)</f>
        <v>BOM</v>
      </c>
      <c r="G1898" s="13">
        <v>41151</v>
      </c>
      <c r="H1898" s="14">
        <v>238</v>
      </c>
      <c r="I1898" s="15" t="s">
        <v>22</v>
      </c>
      <c r="J1898" s="56" t="s">
        <v>49</v>
      </c>
      <c r="K1898" s="57">
        <v>22172</v>
      </c>
      <c r="L1898" s="58">
        <v>2012000657</v>
      </c>
      <c r="M1898" s="59">
        <v>43465</v>
      </c>
      <c r="N1898" s="60">
        <v>191.63237891737899</v>
      </c>
      <c r="O1898" s="61">
        <v>0.5</v>
      </c>
      <c r="P1898" s="62">
        <v>4.1666666666666699E-2</v>
      </c>
      <c r="Q1898" s="63">
        <v>9.9166666666666696</v>
      </c>
      <c r="R1898" s="64">
        <v>201.54904558404499</v>
      </c>
      <c r="S1898" s="25">
        <v>36.450954415954598</v>
      </c>
      <c r="AMG1898"/>
      <c r="AMH1898"/>
      <c r="AMI1898"/>
      <c r="AMJ1898"/>
    </row>
    <row r="1899" spans="1:1024" s="2" customFormat="1" ht="102" x14ac:dyDescent="0.25">
      <c r="A1899" s="10" t="s">
        <v>419</v>
      </c>
      <c r="B1899" s="10">
        <v>5554</v>
      </c>
      <c r="C1899" s="10">
        <f>VLOOKUP(B1899,[1]Planilha8!$X$4:$Y$6629,2,0)</f>
        <v>2039114</v>
      </c>
      <c r="D1899" s="12" t="s">
        <v>460</v>
      </c>
      <c r="E1899" s="12" t="str">
        <f>VLOOKUP(B1899,[1]Planilha8!$X$4:$Z$6629,3,0)</f>
        <v>FARMÁCIA</v>
      </c>
      <c r="F1899" s="12" t="str">
        <f>VLOOKUP(B1899,[1]Planilha8!$X$4:$AD$6629,7,0)</f>
        <v>BOM</v>
      </c>
      <c r="G1899" s="13">
        <v>41151</v>
      </c>
      <c r="H1899" s="14">
        <v>238</v>
      </c>
      <c r="I1899" s="15" t="s">
        <v>22</v>
      </c>
      <c r="J1899" s="56" t="s">
        <v>49</v>
      </c>
      <c r="K1899" s="57">
        <v>22172</v>
      </c>
      <c r="L1899" s="58">
        <v>2012000657</v>
      </c>
      <c r="M1899" s="59">
        <v>43465</v>
      </c>
      <c r="N1899" s="60">
        <v>191.63237891737899</v>
      </c>
      <c r="O1899" s="61">
        <v>0.5</v>
      </c>
      <c r="P1899" s="62">
        <v>4.1666666666666699E-2</v>
      </c>
      <c r="Q1899" s="63">
        <v>9.9166666666666696</v>
      </c>
      <c r="R1899" s="64">
        <v>201.54904558404499</v>
      </c>
      <c r="S1899" s="25">
        <v>36.450954415954598</v>
      </c>
      <c r="AMG1899"/>
      <c r="AMH1899"/>
      <c r="AMI1899"/>
      <c r="AMJ1899"/>
    </row>
    <row r="1900" spans="1:1024" s="2" customFormat="1" ht="102" x14ac:dyDescent="0.25">
      <c r="A1900" s="10" t="s">
        <v>419</v>
      </c>
      <c r="B1900" s="10">
        <v>5555</v>
      </c>
      <c r="C1900" s="10">
        <f>VLOOKUP(B1900,[1]Planilha8!$X$4:$Y$6629,2,0)</f>
        <v>2039115</v>
      </c>
      <c r="D1900" s="12" t="s">
        <v>460</v>
      </c>
      <c r="E1900" s="12" t="str">
        <f>VLOOKUP(B1900,[1]Planilha8!$X$4:$Z$6629,3,0)</f>
        <v>FARMÁCIA</v>
      </c>
      <c r="F1900" s="12" t="str">
        <f>VLOOKUP(B1900,[1]Planilha8!$X$4:$AD$6629,7,0)</f>
        <v>BOM</v>
      </c>
      <c r="G1900" s="13">
        <v>41151</v>
      </c>
      <c r="H1900" s="14">
        <v>238</v>
      </c>
      <c r="I1900" s="15" t="s">
        <v>22</v>
      </c>
      <c r="J1900" s="56" t="s">
        <v>49</v>
      </c>
      <c r="K1900" s="57">
        <v>22172</v>
      </c>
      <c r="L1900" s="58">
        <v>2012000657</v>
      </c>
      <c r="M1900" s="59">
        <v>43465</v>
      </c>
      <c r="N1900" s="60">
        <v>191.63237891737899</v>
      </c>
      <c r="O1900" s="61">
        <v>0.5</v>
      </c>
      <c r="P1900" s="62">
        <v>4.1666666666666699E-2</v>
      </c>
      <c r="Q1900" s="63">
        <v>9.9166666666666696</v>
      </c>
      <c r="R1900" s="64">
        <v>201.54904558404499</v>
      </c>
      <c r="S1900" s="25">
        <v>36.450954415954598</v>
      </c>
      <c r="AMG1900"/>
      <c r="AMH1900"/>
      <c r="AMI1900"/>
      <c r="AMJ1900"/>
    </row>
    <row r="1901" spans="1:1024" s="2" customFormat="1" ht="102" x14ac:dyDescent="0.25">
      <c r="A1901" s="10" t="s">
        <v>419</v>
      </c>
      <c r="B1901" s="10">
        <v>5556</v>
      </c>
      <c r="C1901" s="10">
        <f>VLOOKUP(B1901,[1]Planilha8!$X$4:$Y$6629,2,0)</f>
        <v>2039116</v>
      </c>
      <c r="D1901" s="12" t="s">
        <v>460</v>
      </c>
      <c r="E1901" s="12" t="str">
        <f>VLOOKUP(B1901,[1]Planilha8!$X$4:$Z$6629,3,0)</f>
        <v>SALA DE CONVIVÊNCIA – TÉRREO</v>
      </c>
      <c r="F1901" s="12" t="str">
        <f>VLOOKUP(B1901,[1]Planilha8!$X$4:$AD$6629,7,0)</f>
        <v>BOM</v>
      </c>
      <c r="G1901" s="13">
        <v>41151</v>
      </c>
      <c r="H1901" s="14">
        <v>238</v>
      </c>
      <c r="I1901" s="15" t="s">
        <v>22</v>
      </c>
      <c r="J1901" s="56" t="s">
        <v>49</v>
      </c>
      <c r="K1901" s="57">
        <v>22172</v>
      </c>
      <c r="L1901" s="58">
        <v>2012000657</v>
      </c>
      <c r="M1901" s="59">
        <v>43465</v>
      </c>
      <c r="N1901" s="60">
        <v>191.63237891737899</v>
      </c>
      <c r="O1901" s="61">
        <v>0.5</v>
      </c>
      <c r="P1901" s="62">
        <v>4.1666666666666699E-2</v>
      </c>
      <c r="Q1901" s="63">
        <v>9.9166666666666696</v>
      </c>
      <c r="R1901" s="64">
        <v>201.54904558404499</v>
      </c>
      <c r="S1901" s="25">
        <v>36.450954415954598</v>
      </c>
      <c r="AMG1901"/>
      <c r="AMH1901"/>
      <c r="AMI1901"/>
      <c r="AMJ1901"/>
    </row>
    <row r="1902" spans="1:1024" s="2" customFormat="1" ht="102" x14ac:dyDescent="0.25">
      <c r="A1902" s="10" t="s">
        <v>419</v>
      </c>
      <c r="B1902" s="10">
        <v>5557</v>
      </c>
      <c r="C1902" s="10">
        <f>VLOOKUP(B1902,[1]Planilha8!$X$4:$Y$6629,2,0)</f>
        <v>2039117</v>
      </c>
      <c r="D1902" s="12" t="s">
        <v>460</v>
      </c>
      <c r="E1902" s="12" t="str">
        <f>VLOOKUP(B1902,[1]Planilha8!$X$4:$Z$6629,3,0)</f>
        <v>SALA DE ESPERA UROLOGIA 1º PAVIMENTO</v>
      </c>
      <c r="F1902" s="12" t="str">
        <f>VLOOKUP(B1902,[1]Planilha8!$X$4:$AD$6629,7,0)</f>
        <v>BOM</v>
      </c>
      <c r="G1902" s="13">
        <v>41151</v>
      </c>
      <c r="H1902" s="14">
        <v>238</v>
      </c>
      <c r="I1902" s="15" t="s">
        <v>22</v>
      </c>
      <c r="J1902" s="56" t="s">
        <v>49</v>
      </c>
      <c r="K1902" s="57">
        <v>22172</v>
      </c>
      <c r="L1902" s="58">
        <v>2012000657</v>
      </c>
      <c r="M1902" s="59">
        <v>43465</v>
      </c>
      <c r="N1902" s="60">
        <v>191.63237891737899</v>
      </c>
      <c r="O1902" s="61">
        <v>0.5</v>
      </c>
      <c r="P1902" s="62">
        <v>4.1666666666666699E-2</v>
      </c>
      <c r="Q1902" s="63">
        <v>9.9166666666666696</v>
      </c>
      <c r="R1902" s="64">
        <v>201.54904558404499</v>
      </c>
      <c r="S1902" s="25">
        <v>36.450954415954598</v>
      </c>
      <c r="AMG1902"/>
      <c r="AMH1902"/>
      <c r="AMI1902"/>
      <c r="AMJ1902"/>
    </row>
    <row r="1903" spans="1:1024" s="2" customFormat="1" ht="102" x14ac:dyDescent="0.25">
      <c r="A1903" s="10" t="s">
        <v>419</v>
      </c>
      <c r="B1903" s="10">
        <v>5558</v>
      </c>
      <c r="C1903" s="10">
        <f>VLOOKUP(B1903,[1]Planilha8!$X$4:$Y$6629,2,0)</f>
        <v>2039118</v>
      </c>
      <c r="D1903" s="12" t="s">
        <v>460</v>
      </c>
      <c r="E1903" s="12" t="str">
        <f>VLOOKUP(B1903,[1]Planilha8!$X$4:$Z$6629,3,0)</f>
        <v>SALA DE ESPERA UROLOGIA 1º PAVIMENTO</v>
      </c>
      <c r="F1903" s="12" t="str">
        <f>VLOOKUP(B1903,[1]Planilha8!$X$4:$AD$6629,7,0)</f>
        <v>BOM</v>
      </c>
      <c r="G1903" s="13">
        <v>41151</v>
      </c>
      <c r="H1903" s="14">
        <v>238</v>
      </c>
      <c r="I1903" s="15" t="s">
        <v>22</v>
      </c>
      <c r="J1903" s="56" t="s">
        <v>49</v>
      </c>
      <c r="K1903" s="57">
        <v>22172</v>
      </c>
      <c r="L1903" s="58">
        <v>2012000657</v>
      </c>
      <c r="M1903" s="59">
        <v>43465</v>
      </c>
      <c r="N1903" s="60">
        <v>191.63237891737899</v>
      </c>
      <c r="O1903" s="61">
        <v>0.5</v>
      </c>
      <c r="P1903" s="62">
        <v>4.1666666666666699E-2</v>
      </c>
      <c r="Q1903" s="63">
        <v>9.9166666666666696</v>
      </c>
      <c r="R1903" s="64">
        <v>201.54904558404499</v>
      </c>
      <c r="S1903" s="25">
        <v>36.450954415954598</v>
      </c>
      <c r="AMG1903"/>
      <c r="AMH1903"/>
      <c r="AMI1903"/>
      <c r="AMJ1903"/>
    </row>
    <row r="1904" spans="1:1024" s="2" customFormat="1" ht="127.5" x14ac:dyDescent="0.25">
      <c r="A1904" s="10" t="s">
        <v>419</v>
      </c>
      <c r="B1904" s="10">
        <v>5559</v>
      </c>
      <c r="C1904" s="10">
        <f>VLOOKUP(B1904,[1]Planilha8!$X$4:$Y$6629,2,0)</f>
        <v>2039119</v>
      </c>
      <c r="D1904" s="12" t="s">
        <v>460</v>
      </c>
      <c r="E1904" s="12" t="str">
        <f>VLOOKUP(B1904,[1]Planilha8!$X$4:$Z$6629,3,0)</f>
        <v>REPASSADO PARA INSTALAÇÃO DIA 11/10/2012, MAS NÃO INFORMADO O LOCAL DE INSTALAÇÃO PELOS TÉCNICOS</v>
      </c>
      <c r="F1904" s="12" t="str">
        <f>VLOOKUP(B1904,[1]Planilha8!$X$4:$AD$6629,7,0)</f>
        <v>BOM</v>
      </c>
      <c r="G1904" s="13">
        <v>41151</v>
      </c>
      <c r="H1904" s="14">
        <v>238</v>
      </c>
      <c r="I1904" s="15" t="s">
        <v>22</v>
      </c>
      <c r="J1904" s="56" t="s">
        <v>49</v>
      </c>
      <c r="K1904" s="57">
        <v>22172</v>
      </c>
      <c r="L1904" s="58">
        <v>2012000657</v>
      </c>
      <c r="M1904" s="59">
        <v>43465</v>
      </c>
      <c r="N1904" s="60">
        <v>191.63237891737899</v>
      </c>
      <c r="O1904" s="61">
        <v>0.5</v>
      </c>
      <c r="P1904" s="62">
        <v>4.1666666666666699E-2</v>
      </c>
      <c r="Q1904" s="63">
        <v>9.9166666666666696</v>
      </c>
      <c r="R1904" s="64">
        <v>201.54904558404499</v>
      </c>
      <c r="S1904" s="25">
        <v>36.450954415954598</v>
      </c>
      <c r="AMG1904"/>
      <c r="AMH1904"/>
      <c r="AMI1904"/>
      <c r="AMJ1904"/>
    </row>
    <row r="1905" spans="1:1024" s="2" customFormat="1" ht="127.5" x14ac:dyDescent="0.25">
      <c r="A1905" s="10" t="s">
        <v>419</v>
      </c>
      <c r="B1905" s="10">
        <v>5560</v>
      </c>
      <c r="C1905" s="10">
        <f>VLOOKUP(B1905,[1]Planilha8!$X$4:$Y$6629,2,0)</f>
        <v>2039120</v>
      </c>
      <c r="D1905" s="12" t="s">
        <v>460</v>
      </c>
      <c r="E1905" s="12" t="str">
        <f>VLOOKUP(B1905,[1]Planilha8!$X$4:$Z$6629,3,0)</f>
        <v>REPASSADO PARA INSTALAÇÃO DIA 11/10/2012, MAS NÃO INFORMADO O LOCAL DE INSTALAÇÃO PELOS TÉCNICOS</v>
      </c>
      <c r="F1905" s="12" t="str">
        <f>VLOOKUP(B1905,[1]Planilha8!$X$4:$AD$6629,7,0)</f>
        <v>BOM</v>
      </c>
      <c r="G1905" s="13">
        <v>41151</v>
      </c>
      <c r="H1905" s="14">
        <v>238</v>
      </c>
      <c r="I1905" s="15" t="s">
        <v>22</v>
      </c>
      <c r="J1905" s="56" t="s">
        <v>49</v>
      </c>
      <c r="K1905" s="57">
        <v>22172</v>
      </c>
      <c r="L1905" s="58">
        <v>2012000657</v>
      </c>
      <c r="M1905" s="59">
        <v>43465</v>
      </c>
      <c r="N1905" s="60">
        <v>191.63237891737899</v>
      </c>
      <c r="O1905" s="61">
        <v>0.5</v>
      </c>
      <c r="P1905" s="62">
        <v>4.1666666666666699E-2</v>
      </c>
      <c r="Q1905" s="63">
        <v>9.9166666666666696</v>
      </c>
      <c r="R1905" s="64">
        <v>201.54904558404499</v>
      </c>
      <c r="S1905" s="25">
        <v>36.450954415954598</v>
      </c>
      <c r="AMG1905"/>
      <c r="AMH1905"/>
      <c r="AMI1905"/>
      <c r="AMJ1905"/>
    </row>
    <row r="1906" spans="1:1024" s="2" customFormat="1" ht="127.5" x14ac:dyDescent="0.25">
      <c r="A1906" s="10" t="s">
        <v>419</v>
      </c>
      <c r="B1906" s="10">
        <v>5561</v>
      </c>
      <c r="C1906" s="10">
        <f>VLOOKUP(B1906,[1]Planilha8!$X$4:$Y$6629,2,0)</f>
        <v>2039121</v>
      </c>
      <c r="D1906" s="12" t="s">
        <v>460</v>
      </c>
      <c r="E1906" s="12" t="str">
        <f>VLOOKUP(B1906,[1]Planilha8!$X$4:$Z$6629,3,0)</f>
        <v>REPASSADO PARA INSTALAÇÃO DIA 11/10/2012, MAS NÃO INFORMADO O LOCAL DE INSTALAÇÃO PELOS TÉCNICOS</v>
      </c>
      <c r="F1906" s="12" t="str">
        <f>VLOOKUP(B1906,[1]Planilha8!$X$4:$AD$6629,7,0)</f>
        <v>BOM</v>
      </c>
      <c r="G1906" s="13">
        <v>41151</v>
      </c>
      <c r="H1906" s="14">
        <v>238</v>
      </c>
      <c r="I1906" s="15" t="s">
        <v>22</v>
      </c>
      <c r="J1906" s="56" t="s">
        <v>49</v>
      </c>
      <c r="K1906" s="57">
        <v>22172</v>
      </c>
      <c r="L1906" s="58">
        <v>2012000657</v>
      </c>
      <c r="M1906" s="59">
        <v>43465</v>
      </c>
      <c r="N1906" s="60">
        <v>191.63237891737899</v>
      </c>
      <c r="O1906" s="61">
        <v>0.5</v>
      </c>
      <c r="P1906" s="62">
        <v>4.1666666666666699E-2</v>
      </c>
      <c r="Q1906" s="63">
        <v>9.9166666666666696</v>
      </c>
      <c r="R1906" s="64">
        <v>201.54904558404499</v>
      </c>
      <c r="S1906" s="25">
        <v>36.450954415954598</v>
      </c>
      <c r="AMG1906"/>
      <c r="AMH1906"/>
      <c r="AMI1906"/>
      <c r="AMJ1906"/>
    </row>
    <row r="1907" spans="1:1024" s="2" customFormat="1" ht="127.5" x14ac:dyDescent="0.25">
      <c r="A1907" s="10" t="s">
        <v>419</v>
      </c>
      <c r="B1907" s="10">
        <v>5562</v>
      </c>
      <c r="C1907" s="10">
        <f>VLOOKUP(B1907,[1]Planilha8!$X$4:$Y$6629,2,0)</f>
        <v>2039122</v>
      </c>
      <c r="D1907" s="12" t="s">
        <v>460</v>
      </c>
      <c r="E1907" s="12" t="str">
        <f>VLOOKUP(B1907,[1]Planilha8!$X$4:$Z$6629,3,0)</f>
        <v>REPASSADO PARA INSTALAÇÃO DIA 11/10/2012, MAS NÃO INFORMADO O LOCAL DE INSTALAÇÃO PELOS TÉCNICOS</v>
      </c>
      <c r="F1907" s="12" t="str">
        <f>VLOOKUP(B1907,[1]Planilha8!$X$4:$AD$6629,7,0)</f>
        <v>BOM</v>
      </c>
      <c r="G1907" s="13">
        <v>41151</v>
      </c>
      <c r="H1907" s="14">
        <v>238</v>
      </c>
      <c r="I1907" s="15" t="s">
        <v>22</v>
      </c>
      <c r="J1907" s="56" t="s">
        <v>49</v>
      </c>
      <c r="K1907" s="57">
        <v>22172</v>
      </c>
      <c r="L1907" s="58">
        <v>2012000657</v>
      </c>
      <c r="M1907" s="59">
        <v>43465</v>
      </c>
      <c r="N1907" s="60">
        <v>191.63237891737899</v>
      </c>
      <c r="O1907" s="61">
        <v>0.5</v>
      </c>
      <c r="P1907" s="62">
        <v>4.1666666666666699E-2</v>
      </c>
      <c r="Q1907" s="63">
        <v>9.9166666666666696</v>
      </c>
      <c r="R1907" s="64">
        <v>201.54904558404499</v>
      </c>
      <c r="S1907" s="25">
        <v>36.450954415954598</v>
      </c>
      <c r="AMG1907"/>
      <c r="AMH1907"/>
      <c r="AMI1907"/>
      <c r="AMJ1907"/>
    </row>
    <row r="1908" spans="1:1024" s="2" customFormat="1" ht="102" x14ac:dyDescent="0.25">
      <c r="A1908" s="10" t="s">
        <v>419</v>
      </c>
      <c r="B1908" s="10">
        <v>5563</v>
      </c>
      <c r="C1908" s="10">
        <f>VLOOKUP(B1908,[1]Planilha8!$X$4:$Y$6629,2,0)</f>
        <v>2039123</v>
      </c>
      <c r="D1908" s="12" t="s">
        <v>460</v>
      </c>
      <c r="E1908" s="12" t="str">
        <f>VLOOKUP(B1908,[1]Planilha8!$X$4:$Z$6629,3,0)</f>
        <v>FARMÁCIA</v>
      </c>
      <c r="F1908" s="12" t="str">
        <f>VLOOKUP(B1908,[1]Planilha8!$X$4:$AD$6629,7,0)</f>
        <v>BOM</v>
      </c>
      <c r="G1908" s="13">
        <v>41151</v>
      </c>
      <c r="H1908" s="14">
        <v>238</v>
      </c>
      <c r="I1908" s="15" t="s">
        <v>22</v>
      </c>
      <c r="J1908" s="56" t="s">
        <v>49</v>
      </c>
      <c r="K1908" s="57">
        <v>22172</v>
      </c>
      <c r="L1908" s="58">
        <v>2012000657</v>
      </c>
      <c r="M1908" s="59">
        <v>43465</v>
      </c>
      <c r="N1908" s="60">
        <v>191.63237891737899</v>
      </c>
      <c r="O1908" s="61">
        <v>0.5</v>
      </c>
      <c r="P1908" s="62">
        <v>4.1666666666666699E-2</v>
      </c>
      <c r="Q1908" s="63">
        <v>9.9166666666666696</v>
      </c>
      <c r="R1908" s="64">
        <v>201.54904558404499</v>
      </c>
      <c r="S1908" s="25">
        <v>36.450954415954598</v>
      </c>
      <c r="AMG1908"/>
      <c r="AMH1908"/>
      <c r="AMI1908"/>
      <c r="AMJ1908"/>
    </row>
    <row r="1909" spans="1:1024" s="2" customFormat="1" ht="127.5" x14ac:dyDescent="0.25">
      <c r="A1909" s="10" t="s">
        <v>419</v>
      </c>
      <c r="B1909" s="10">
        <v>5564</v>
      </c>
      <c r="C1909" s="10">
        <f>VLOOKUP(B1909,[1]Planilha8!$X$4:$Y$6629,2,0)</f>
        <v>2039124</v>
      </c>
      <c r="D1909" s="12" t="s">
        <v>460</v>
      </c>
      <c r="E1909" s="12" t="str">
        <f>VLOOKUP(B1909,[1]Planilha8!$X$4:$Z$6629,3,0)</f>
        <v>REPASSADO PARA INSTALAÇÃO DIA 11/10/2012, MAS NÃO INFORMADO O LOCAL DE INSTALAÇÃO PELOS TÉCNICOS</v>
      </c>
      <c r="F1909" s="12" t="str">
        <f>VLOOKUP(B1909,[1]Planilha8!$X$4:$AD$6629,7,0)</f>
        <v>BOM</v>
      </c>
      <c r="G1909" s="13">
        <v>41151</v>
      </c>
      <c r="H1909" s="14">
        <v>238</v>
      </c>
      <c r="I1909" s="15" t="s">
        <v>22</v>
      </c>
      <c r="J1909" s="56" t="s">
        <v>49</v>
      </c>
      <c r="K1909" s="57">
        <v>22172</v>
      </c>
      <c r="L1909" s="58">
        <v>2012000657</v>
      </c>
      <c r="M1909" s="59">
        <v>43465</v>
      </c>
      <c r="N1909" s="60">
        <v>191.63237891737899</v>
      </c>
      <c r="O1909" s="61">
        <v>0.5</v>
      </c>
      <c r="P1909" s="62">
        <v>4.1666666666666699E-2</v>
      </c>
      <c r="Q1909" s="63">
        <v>9.9166666666666696</v>
      </c>
      <c r="R1909" s="64">
        <v>201.54904558404499</v>
      </c>
      <c r="S1909" s="25">
        <v>36.450954415954598</v>
      </c>
      <c r="AMG1909"/>
      <c r="AMH1909"/>
      <c r="AMI1909"/>
      <c r="AMJ1909"/>
    </row>
    <row r="1910" spans="1:1024" s="2" customFormat="1" ht="127.5" x14ac:dyDescent="0.25">
      <c r="A1910" s="10" t="s">
        <v>419</v>
      </c>
      <c r="B1910" s="10">
        <v>5565</v>
      </c>
      <c r="C1910" s="10">
        <f>VLOOKUP(B1910,[1]Planilha8!$X$4:$Y$6629,2,0)</f>
        <v>2039125</v>
      </c>
      <c r="D1910" s="12" t="s">
        <v>460</v>
      </c>
      <c r="E1910" s="12" t="str">
        <f>VLOOKUP(B1910,[1]Planilha8!$X$4:$Z$6629,3,0)</f>
        <v>REPASSADO PARA INSTALAÇÃO DIA 11/10/2012, MAS NÃO INFORMADO O LOCAL DE INSTALAÇÃO PELOS TÉCNICOS</v>
      </c>
      <c r="F1910" s="12" t="str">
        <f>VLOOKUP(B1910,[1]Planilha8!$X$4:$AD$6629,7,0)</f>
        <v>BOM</v>
      </c>
      <c r="G1910" s="13">
        <v>41151</v>
      </c>
      <c r="H1910" s="14">
        <v>238</v>
      </c>
      <c r="I1910" s="15" t="s">
        <v>22</v>
      </c>
      <c r="J1910" s="56" t="s">
        <v>49</v>
      </c>
      <c r="K1910" s="57">
        <v>22172</v>
      </c>
      <c r="L1910" s="58">
        <v>2012000657</v>
      </c>
      <c r="M1910" s="59">
        <v>43465</v>
      </c>
      <c r="N1910" s="60">
        <v>191.63237891737899</v>
      </c>
      <c r="O1910" s="61">
        <v>0.5</v>
      </c>
      <c r="P1910" s="62">
        <v>4.1666666666666699E-2</v>
      </c>
      <c r="Q1910" s="63">
        <v>9.9166666666666696</v>
      </c>
      <c r="R1910" s="64">
        <v>201.54904558404499</v>
      </c>
      <c r="S1910" s="25">
        <v>36.450954415954598</v>
      </c>
      <c r="AMG1910"/>
      <c r="AMH1910"/>
      <c r="AMI1910"/>
      <c r="AMJ1910"/>
    </row>
    <row r="1911" spans="1:1024" s="2" customFormat="1" ht="127.5" x14ac:dyDescent="0.25">
      <c r="A1911" s="10" t="s">
        <v>419</v>
      </c>
      <c r="B1911" s="10">
        <v>5566</v>
      </c>
      <c r="C1911" s="10">
        <f>VLOOKUP(B1911,[1]Planilha8!$X$4:$Y$6629,2,0)</f>
        <v>2039126</v>
      </c>
      <c r="D1911" s="12" t="s">
        <v>460</v>
      </c>
      <c r="E1911" s="12" t="str">
        <f>VLOOKUP(B1911,[1]Planilha8!$X$4:$Z$6629,3,0)</f>
        <v>REPASSADO PARA INSTALAÇÃO DIA 11/10/2012, MAS NÃO INFORMADO O LOCAL DE INSTALAÇÃO PELOS TÉCNICOS</v>
      </c>
      <c r="F1911" s="12" t="str">
        <f>VLOOKUP(B1911,[1]Planilha8!$X$4:$AD$6629,7,0)</f>
        <v>BOM</v>
      </c>
      <c r="G1911" s="13">
        <v>41151</v>
      </c>
      <c r="H1911" s="14">
        <v>238</v>
      </c>
      <c r="I1911" s="15" t="s">
        <v>22</v>
      </c>
      <c r="J1911" s="56" t="s">
        <v>49</v>
      </c>
      <c r="K1911" s="57">
        <v>22172</v>
      </c>
      <c r="L1911" s="58">
        <v>2012000657</v>
      </c>
      <c r="M1911" s="59">
        <v>43465</v>
      </c>
      <c r="N1911" s="60">
        <v>191.63237891737899</v>
      </c>
      <c r="O1911" s="61">
        <v>0.5</v>
      </c>
      <c r="P1911" s="62">
        <v>4.1666666666666699E-2</v>
      </c>
      <c r="Q1911" s="63">
        <v>9.9166666666666696</v>
      </c>
      <c r="R1911" s="64">
        <v>201.54904558404499</v>
      </c>
      <c r="S1911" s="25">
        <v>36.450954415954598</v>
      </c>
      <c r="AMG1911"/>
      <c r="AMH1911"/>
      <c r="AMI1911"/>
      <c r="AMJ1911"/>
    </row>
    <row r="1912" spans="1:1024" s="2" customFormat="1" ht="127.5" x14ac:dyDescent="0.25">
      <c r="A1912" s="10" t="s">
        <v>419</v>
      </c>
      <c r="B1912" s="10">
        <v>5567</v>
      </c>
      <c r="C1912" s="10">
        <f>VLOOKUP(B1912,[1]Planilha8!$X$4:$Y$6629,2,0)</f>
        <v>2039127</v>
      </c>
      <c r="D1912" s="12" t="s">
        <v>460</v>
      </c>
      <c r="E1912" s="12" t="str">
        <f>VLOOKUP(B1912,[1]Planilha8!$X$4:$Z$6629,3,0)</f>
        <v>REPASSADO PARA INSTALAÇÃO DIA 11/10/2012, MAS NÃO INFORMADO O LOCAL DE INSTALAÇÃO PELOS TÉCNICOS</v>
      </c>
      <c r="F1912" s="12" t="str">
        <f>VLOOKUP(B1912,[1]Planilha8!$X$4:$AD$6629,7,0)</f>
        <v>BOM</v>
      </c>
      <c r="G1912" s="13">
        <v>41151</v>
      </c>
      <c r="H1912" s="14">
        <v>238</v>
      </c>
      <c r="I1912" s="15" t="s">
        <v>22</v>
      </c>
      <c r="J1912" s="56" t="s">
        <v>49</v>
      </c>
      <c r="K1912" s="57">
        <v>22172</v>
      </c>
      <c r="L1912" s="58">
        <v>2012000657</v>
      </c>
      <c r="M1912" s="59">
        <v>43465</v>
      </c>
      <c r="N1912" s="60">
        <v>191.63237891737899</v>
      </c>
      <c r="O1912" s="61">
        <v>0.5</v>
      </c>
      <c r="P1912" s="62">
        <v>4.1666666666666699E-2</v>
      </c>
      <c r="Q1912" s="63">
        <v>9.9166666666666696</v>
      </c>
      <c r="R1912" s="64">
        <v>201.54904558404499</v>
      </c>
      <c r="S1912" s="25">
        <v>36.450954415954598</v>
      </c>
      <c r="AMG1912"/>
      <c r="AMH1912"/>
      <c r="AMI1912"/>
      <c r="AMJ1912"/>
    </row>
    <row r="1913" spans="1:1024" s="2" customFormat="1" ht="102" x14ac:dyDescent="0.25">
      <c r="A1913" s="10" t="s">
        <v>419</v>
      </c>
      <c r="B1913" s="10">
        <v>5568</v>
      </c>
      <c r="C1913" s="10">
        <f>VLOOKUP(B1913,[1]Planilha8!$X$4:$Y$6629,2,0)</f>
        <v>2039128</v>
      </c>
      <c r="D1913" s="12" t="s">
        <v>460</v>
      </c>
      <c r="E1913" s="12" t="str">
        <f>VLOOKUP(B1913,[1]Planilha8!$X$4:$Z$6629,3,0)</f>
        <v>CORREDOR DA PULSOTERAPIA</v>
      </c>
      <c r="F1913" s="12" t="str">
        <f>VLOOKUP(B1913,[1]Planilha8!$X$4:$AD$6629,7,0)</f>
        <v>BOM</v>
      </c>
      <c r="G1913" s="13">
        <v>41151</v>
      </c>
      <c r="H1913" s="14">
        <v>238</v>
      </c>
      <c r="I1913" s="15" t="s">
        <v>22</v>
      </c>
      <c r="J1913" s="56" t="s">
        <v>49</v>
      </c>
      <c r="K1913" s="57">
        <v>22172</v>
      </c>
      <c r="L1913" s="58">
        <v>2012000657</v>
      </c>
      <c r="M1913" s="59">
        <v>43465</v>
      </c>
      <c r="N1913" s="60">
        <v>191.63237891737899</v>
      </c>
      <c r="O1913" s="61">
        <v>0.5</v>
      </c>
      <c r="P1913" s="62">
        <v>4.1666666666666699E-2</v>
      </c>
      <c r="Q1913" s="63">
        <v>9.9166666666666696</v>
      </c>
      <c r="R1913" s="64">
        <v>201.54904558404499</v>
      </c>
      <c r="S1913" s="25">
        <v>36.450954415954598</v>
      </c>
      <c r="AMG1913"/>
      <c r="AMH1913"/>
      <c r="AMI1913"/>
      <c r="AMJ1913"/>
    </row>
    <row r="1914" spans="1:1024" s="2" customFormat="1" ht="102" x14ac:dyDescent="0.25">
      <c r="A1914" s="10" t="s">
        <v>419</v>
      </c>
      <c r="B1914" s="10">
        <v>5569</v>
      </c>
      <c r="C1914" s="10">
        <f>VLOOKUP(B1914,[1]Planilha8!$X$4:$Y$6629,2,0)</f>
        <v>2039129</v>
      </c>
      <c r="D1914" s="12" t="s">
        <v>460</v>
      </c>
      <c r="E1914" s="12" t="str">
        <f>VLOOKUP(B1914,[1]Planilha8!$X$4:$Z$6629,3,0)</f>
        <v>EXPURGO MATERIAL SUJO 3º ANADAR</v>
      </c>
      <c r="F1914" s="12" t="str">
        <f>VLOOKUP(B1914,[1]Planilha8!$X$4:$AD$6629,7,0)</f>
        <v>BOM</v>
      </c>
      <c r="G1914" s="13">
        <v>41151</v>
      </c>
      <c r="H1914" s="14">
        <v>238</v>
      </c>
      <c r="I1914" s="15" t="s">
        <v>22</v>
      </c>
      <c r="J1914" s="56" t="s">
        <v>49</v>
      </c>
      <c r="K1914" s="57">
        <v>22172</v>
      </c>
      <c r="L1914" s="58">
        <v>2012000657</v>
      </c>
      <c r="M1914" s="59">
        <v>43465</v>
      </c>
      <c r="N1914" s="60">
        <v>191.63237891737899</v>
      </c>
      <c r="O1914" s="61">
        <v>0.5</v>
      </c>
      <c r="P1914" s="62">
        <v>4.1666666666666699E-2</v>
      </c>
      <c r="Q1914" s="63">
        <v>9.9166666666666696</v>
      </c>
      <c r="R1914" s="64">
        <v>201.54904558404499</v>
      </c>
      <c r="S1914" s="25">
        <v>36.450954415954598</v>
      </c>
      <c r="AMG1914"/>
      <c r="AMH1914"/>
      <c r="AMI1914"/>
      <c r="AMJ1914"/>
    </row>
    <row r="1915" spans="1:1024" s="2" customFormat="1" ht="102" x14ac:dyDescent="0.25">
      <c r="A1915" s="10" t="s">
        <v>419</v>
      </c>
      <c r="B1915" s="10">
        <v>5570</v>
      </c>
      <c r="C1915" s="10">
        <f>VLOOKUP(B1915,[1]Planilha8!$X$4:$Y$6629,2,0)</f>
        <v>2039130</v>
      </c>
      <c r="D1915" s="12" t="s">
        <v>460</v>
      </c>
      <c r="E1915" s="12" t="str">
        <f>VLOOKUP(B1915,[1]Planilha8!$X$4:$Z$6629,3,0)</f>
        <v>CHEFIA GERAL DE ENFERMAGEM</v>
      </c>
      <c r="F1915" s="12" t="str">
        <f>VLOOKUP(B1915,[1]Planilha8!$X$4:$AD$6629,7,0)</f>
        <v>BOM</v>
      </c>
      <c r="G1915" s="13">
        <v>41151</v>
      </c>
      <c r="H1915" s="14">
        <v>238</v>
      </c>
      <c r="I1915" s="15" t="s">
        <v>22</v>
      </c>
      <c r="J1915" s="56" t="s">
        <v>49</v>
      </c>
      <c r="K1915" s="57">
        <v>22172</v>
      </c>
      <c r="L1915" s="58">
        <v>2012000657</v>
      </c>
      <c r="M1915" s="59">
        <v>43465</v>
      </c>
      <c r="N1915" s="60">
        <v>191.63237891737899</v>
      </c>
      <c r="O1915" s="61">
        <v>0.5</v>
      </c>
      <c r="P1915" s="62">
        <v>4.1666666666666699E-2</v>
      </c>
      <c r="Q1915" s="63">
        <v>9.9166666666666696</v>
      </c>
      <c r="R1915" s="64">
        <v>201.54904558404499</v>
      </c>
      <c r="S1915" s="25">
        <v>36.450954415954598</v>
      </c>
      <c r="AMG1915"/>
      <c r="AMH1915"/>
      <c r="AMI1915"/>
      <c r="AMJ1915"/>
    </row>
    <row r="1916" spans="1:1024" s="2" customFormat="1" ht="127.5" x14ac:dyDescent="0.25">
      <c r="A1916" s="10" t="s">
        <v>419</v>
      </c>
      <c r="B1916" s="10">
        <v>5571</v>
      </c>
      <c r="C1916" s="10">
        <f>VLOOKUP(B1916,[1]Planilha8!$X$4:$Y$6629,2,0)</f>
        <v>2039131</v>
      </c>
      <c r="D1916" s="12" t="s">
        <v>460</v>
      </c>
      <c r="E1916" s="12" t="str">
        <f>VLOOKUP(B1916,[1]Planilha8!$X$4:$Z$6629,3,0)</f>
        <v>REPASSADO PARA INSTALAÇÃO DIA 11/10/2012, MAS NÃO INFORMADO O LOCAL DE INSTALAÇÃO PELOS TÉCNICOS</v>
      </c>
      <c r="F1916" s="12" t="str">
        <f>VLOOKUP(B1916,[1]Planilha8!$X$4:$AD$6629,7,0)</f>
        <v>BOM</v>
      </c>
      <c r="G1916" s="13">
        <v>41151</v>
      </c>
      <c r="H1916" s="14">
        <v>238</v>
      </c>
      <c r="I1916" s="15" t="s">
        <v>22</v>
      </c>
      <c r="J1916" s="56" t="s">
        <v>49</v>
      </c>
      <c r="K1916" s="57">
        <v>22172</v>
      </c>
      <c r="L1916" s="58">
        <v>2012000657</v>
      </c>
      <c r="M1916" s="59">
        <v>43465</v>
      </c>
      <c r="N1916" s="60">
        <v>191.63237891737899</v>
      </c>
      <c r="O1916" s="61">
        <v>0.5</v>
      </c>
      <c r="P1916" s="62">
        <v>4.1666666666666699E-2</v>
      </c>
      <c r="Q1916" s="63">
        <v>9.9166666666666696</v>
      </c>
      <c r="R1916" s="64">
        <v>201.54904558404499</v>
      </c>
      <c r="S1916" s="25">
        <v>36.450954415954598</v>
      </c>
      <c r="AMG1916"/>
      <c r="AMH1916"/>
      <c r="AMI1916"/>
      <c r="AMJ1916"/>
    </row>
    <row r="1917" spans="1:1024" s="2" customFormat="1" ht="127.5" x14ac:dyDescent="0.25">
      <c r="A1917" s="10" t="s">
        <v>419</v>
      </c>
      <c r="B1917" s="10">
        <v>5572</v>
      </c>
      <c r="C1917" s="10">
        <f>VLOOKUP(B1917,[1]Planilha8!$X$4:$Y$6629,2,0)</f>
        <v>2039132</v>
      </c>
      <c r="D1917" s="12" t="s">
        <v>460</v>
      </c>
      <c r="E1917" s="12" t="str">
        <f>VLOOKUP(B1917,[1]Planilha8!$X$4:$Z$6629,3,0)</f>
        <v>REPASSADO PARA INSTALAÇÃO DIA 11/10/2012, MAS NÃO INFORMADO O LOCAL DE INSTALAÇÃO PELOS TÉCNICOS</v>
      </c>
      <c r="F1917" s="12" t="str">
        <f>VLOOKUP(B1917,[1]Planilha8!$X$4:$AD$6629,7,0)</f>
        <v>BOM</v>
      </c>
      <c r="G1917" s="13">
        <v>41151</v>
      </c>
      <c r="H1917" s="14">
        <v>238</v>
      </c>
      <c r="I1917" s="15" t="s">
        <v>22</v>
      </c>
      <c r="J1917" s="56" t="s">
        <v>49</v>
      </c>
      <c r="K1917" s="57">
        <v>22172</v>
      </c>
      <c r="L1917" s="58">
        <v>2012000657</v>
      </c>
      <c r="M1917" s="59">
        <v>43465</v>
      </c>
      <c r="N1917" s="60">
        <v>191.63237891737899</v>
      </c>
      <c r="O1917" s="61">
        <v>0.5</v>
      </c>
      <c r="P1917" s="62">
        <v>4.1666666666666699E-2</v>
      </c>
      <c r="Q1917" s="63">
        <v>9.9166666666666696</v>
      </c>
      <c r="R1917" s="64">
        <v>201.54904558404499</v>
      </c>
      <c r="S1917" s="25">
        <v>36.450954415954598</v>
      </c>
      <c r="AMG1917"/>
      <c r="AMH1917"/>
      <c r="AMI1917"/>
      <c r="AMJ1917"/>
    </row>
    <row r="1918" spans="1:1024" s="2" customFormat="1" ht="102" x14ac:dyDescent="0.25">
      <c r="A1918" s="10" t="s">
        <v>419</v>
      </c>
      <c r="B1918" s="10">
        <v>5573</v>
      </c>
      <c r="C1918" s="10">
        <f>VLOOKUP(B1918,[1]Planilha8!$X$4:$Y$6629,2,0)</f>
        <v>2039133</v>
      </c>
      <c r="D1918" s="12" t="s">
        <v>460</v>
      </c>
      <c r="E1918" s="12" t="str">
        <f>VLOOKUP(B1918,[1]Planilha8!$X$4:$Z$6629,3,0)</f>
        <v>CLÍNICA MÉDICA CORREDOR – ALA 2</v>
      </c>
      <c r="F1918" s="12" t="str">
        <f>VLOOKUP(B1918,[1]Planilha8!$X$4:$AD$6629,7,0)</f>
        <v>BOM</v>
      </c>
      <c r="G1918" s="13">
        <v>41151</v>
      </c>
      <c r="H1918" s="14">
        <v>238</v>
      </c>
      <c r="I1918" s="15" t="s">
        <v>22</v>
      </c>
      <c r="J1918" s="56" t="s">
        <v>49</v>
      </c>
      <c r="K1918" s="57">
        <v>22172</v>
      </c>
      <c r="L1918" s="58">
        <v>2012000657</v>
      </c>
      <c r="M1918" s="59">
        <v>43465</v>
      </c>
      <c r="N1918" s="60">
        <v>191.63237891737899</v>
      </c>
      <c r="O1918" s="61">
        <v>0.5</v>
      </c>
      <c r="P1918" s="62">
        <v>4.1666666666666699E-2</v>
      </c>
      <c r="Q1918" s="63">
        <v>9.9166666666666696</v>
      </c>
      <c r="R1918" s="64">
        <v>201.54904558404499</v>
      </c>
      <c r="S1918" s="25">
        <v>36.450954415954598</v>
      </c>
      <c r="AMG1918"/>
      <c r="AMH1918"/>
      <c r="AMI1918"/>
      <c r="AMJ1918"/>
    </row>
    <row r="1919" spans="1:1024" s="2" customFormat="1" ht="102" x14ac:dyDescent="0.25">
      <c r="A1919" s="10" t="s">
        <v>419</v>
      </c>
      <c r="B1919" s="10">
        <v>5574</v>
      </c>
      <c r="C1919" s="10">
        <f>VLOOKUP(B1919,[1]Planilha8!$X$4:$Y$6629,2,0)</f>
        <v>2039134</v>
      </c>
      <c r="D1919" s="12" t="s">
        <v>460</v>
      </c>
      <c r="E1919" s="12" t="str">
        <f>VLOOKUP(B1919,[1]Planilha8!$X$4:$Z$6629,3,0)</f>
        <v>CLÍNICA MÉDICA  – ALA 2</v>
      </c>
      <c r="F1919" s="12" t="str">
        <f>VLOOKUP(B1919,[1]Planilha8!$X$4:$AD$6629,7,0)</f>
        <v>BOM</v>
      </c>
      <c r="G1919" s="13">
        <v>41151</v>
      </c>
      <c r="H1919" s="14">
        <v>238</v>
      </c>
      <c r="I1919" s="15" t="s">
        <v>22</v>
      </c>
      <c r="J1919" s="56" t="s">
        <v>49</v>
      </c>
      <c r="K1919" s="57">
        <v>22172</v>
      </c>
      <c r="L1919" s="58">
        <v>2012000657</v>
      </c>
      <c r="M1919" s="59">
        <v>43465</v>
      </c>
      <c r="N1919" s="60">
        <v>191.63237891737899</v>
      </c>
      <c r="O1919" s="61">
        <v>0.5</v>
      </c>
      <c r="P1919" s="62">
        <v>4.1666666666666699E-2</v>
      </c>
      <c r="Q1919" s="63">
        <v>9.9166666666666696</v>
      </c>
      <c r="R1919" s="64">
        <v>201.54904558404499</v>
      </c>
      <c r="S1919" s="25">
        <v>36.450954415954598</v>
      </c>
      <c r="AMG1919"/>
      <c r="AMH1919"/>
      <c r="AMI1919"/>
      <c r="AMJ1919"/>
    </row>
    <row r="1920" spans="1:1024" s="2" customFormat="1" ht="102" x14ac:dyDescent="0.25">
      <c r="A1920" s="10" t="s">
        <v>419</v>
      </c>
      <c r="B1920" s="10">
        <v>5575</v>
      </c>
      <c r="C1920" s="10">
        <f>VLOOKUP(B1920,[1]Planilha8!$X$4:$Y$6629,2,0)</f>
        <v>2039135</v>
      </c>
      <c r="D1920" s="12" t="s">
        <v>460</v>
      </c>
      <c r="E1920" s="12" t="str">
        <f>VLOOKUP(B1920,[1]Planilha8!$X$4:$Z$6629,3,0)</f>
        <v>HEMODIÁLISE</v>
      </c>
      <c r="F1920" s="12" t="str">
        <f>VLOOKUP(B1920,[1]Planilha8!$X$4:$AD$6629,7,0)</f>
        <v>BOM</v>
      </c>
      <c r="G1920" s="13">
        <v>41151</v>
      </c>
      <c r="H1920" s="14">
        <v>238</v>
      </c>
      <c r="I1920" s="15" t="s">
        <v>22</v>
      </c>
      <c r="J1920" s="56" t="s">
        <v>49</v>
      </c>
      <c r="K1920" s="57">
        <v>22172</v>
      </c>
      <c r="L1920" s="58">
        <v>2012000657</v>
      </c>
      <c r="M1920" s="59">
        <v>43465</v>
      </c>
      <c r="N1920" s="60">
        <v>191.63237891737899</v>
      </c>
      <c r="O1920" s="61">
        <v>0.5</v>
      </c>
      <c r="P1920" s="62">
        <v>4.1666666666666699E-2</v>
      </c>
      <c r="Q1920" s="63">
        <v>9.9166666666666696</v>
      </c>
      <c r="R1920" s="64">
        <v>201.54904558404499</v>
      </c>
      <c r="S1920" s="25">
        <v>36.450954415954598</v>
      </c>
      <c r="AMG1920"/>
      <c r="AMH1920"/>
      <c r="AMI1920"/>
      <c r="AMJ1920"/>
    </row>
    <row r="1921" spans="1:1024" s="2" customFormat="1" ht="102" x14ac:dyDescent="0.25">
      <c r="A1921" s="10" t="s">
        <v>419</v>
      </c>
      <c r="B1921" s="10">
        <v>5576</v>
      </c>
      <c r="C1921" s="10">
        <f>VLOOKUP(B1921,[1]Planilha8!$X$4:$Y$6629,2,0)</f>
        <v>2039136</v>
      </c>
      <c r="D1921" s="12" t="s">
        <v>460</v>
      </c>
      <c r="E1921" s="12" t="str">
        <f>VLOOKUP(B1921,[1]Planilha8!$X$4:$Z$6629,3,0)</f>
        <v>CLÍNICA MÉDICA CORREDOR – ALA 1</v>
      </c>
      <c r="F1921" s="12" t="str">
        <f>VLOOKUP(B1921,[1]Planilha8!$X$4:$AD$6629,7,0)</f>
        <v>BOM</v>
      </c>
      <c r="G1921" s="13">
        <v>41151</v>
      </c>
      <c r="H1921" s="14">
        <v>238</v>
      </c>
      <c r="I1921" s="15" t="s">
        <v>22</v>
      </c>
      <c r="J1921" s="56" t="s">
        <v>49</v>
      </c>
      <c r="K1921" s="57">
        <v>22172</v>
      </c>
      <c r="L1921" s="58">
        <v>2012000657</v>
      </c>
      <c r="M1921" s="59">
        <v>43465</v>
      </c>
      <c r="N1921" s="60">
        <v>191.63237891737899</v>
      </c>
      <c r="O1921" s="61">
        <v>0.5</v>
      </c>
      <c r="P1921" s="62">
        <v>4.1666666666666699E-2</v>
      </c>
      <c r="Q1921" s="63">
        <v>9.9166666666666696</v>
      </c>
      <c r="R1921" s="64">
        <v>201.54904558404499</v>
      </c>
      <c r="S1921" s="25">
        <v>36.450954415954598</v>
      </c>
      <c r="AMG1921"/>
      <c r="AMH1921"/>
      <c r="AMI1921"/>
      <c r="AMJ1921"/>
    </row>
    <row r="1922" spans="1:1024" s="2" customFormat="1" ht="102" x14ac:dyDescent="0.25">
      <c r="A1922" s="10" t="s">
        <v>419</v>
      </c>
      <c r="B1922" s="10">
        <v>5577</v>
      </c>
      <c r="C1922" s="10">
        <f>VLOOKUP(B1922,[1]Planilha8!$X$4:$Y$6629,2,0)</f>
        <v>2039137</v>
      </c>
      <c r="D1922" s="12" t="s">
        <v>460</v>
      </c>
      <c r="E1922" s="12" t="str">
        <f>VLOOKUP(B1922,[1]Planilha8!$X$4:$Z$6629,3,0)</f>
        <v>CLÍNICA MÉDICA CORREDOR – ALA 1</v>
      </c>
      <c r="F1922" s="12" t="str">
        <f>VLOOKUP(B1922,[1]Planilha8!$X$4:$AD$6629,7,0)</f>
        <v>BOM</v>
      </c>
      <c r="G1922" s="13">
        <v>41151</v>
      </c>
      <c r="H1922" s="14">
        <v>238</v>
      </c>
      <c r="I1922" s="15" t="s">
        <v>22</v>
      </c>
      <c r="J1922" s="56" t="s">
        <v>49</v>
      </c>
      <c r="K1922" s="57">
        <v>22172</v>
      </c>
      <c r="L1922" s="58">
        <v>2012000657</v>
      </c>
      <c r="M1922" s="59">
        <v>43465</v>
      </c>
      <c r="N1922" s="60">
        <v>191.63237891737899</v>
      </c>
      <c r="O1922" s="61">
        <v>0.5</v>
      </c>
      <c r="P1922" s="62">
        <v>4.1666666666666699E-2</v>
      </c>
      <c r="Q1922" s="63">
        <v>9.9166666666666696</v>
      </c>
      <c r="R1922" s="64">
        <v>201.54904558404499</v>
      </c>
      <c r="S1922" s="25">
        <v>36.450954415954598</v>
      </c>
      <c r="AMG1922"/>
      <c r="AMH1922"/>
      <c r="AMI1922"/>
      <c r="AMJ1922"/>
    </row>
    <row r="1923" spans="1:1024" s="2" customFormat="1" ht="102" x14ac:dyDescent="0.25">
      <c r="A1923" s="10" t="s">
        <v>419</v>
      </c>
      <c r="B1923" s="10">
        <v>5578</v>
      </c>
      <c r="C1923" s="10">
        <f>VLOOKUP(B1923,[1]Planilha8!$X$4:$Y$6629,2,0)</f>
        <v>2039138</v>
      </c>
      <c r="D1923" s="12" t="s">
        <v>460</v>
      </c>
      <c r="E1923" s="12" t="str">
        <f>VLOOKUP(B1923,[1]Planilha8!$X$4:$Z$6629,3,0)</f>
        <v>CORREDOR CME</v>
      </c>
      <c r="F1923" s="12" t="str">
        <f>VLOOKUP(B1923,[1]Planilha8!$X$4:$AD$6629,7,0)</f>
        <v>BOM</v>
      </c>
      <c r="G1923" s="13">
        <v>41151</v>
      </c>
      <c r="H1923" s="14">
        <v>238</v>
      </c>
      <c r="I1923" s="15" t="s">
        <v>22</v>
      </c>
      <c r="J1923" s="56" t="s">
        <v>49</v>
      </c>
      <c r="K1923" s="57">
        <v>22172</v>
      </c>
      <c r="L1923" s="58">
        <v>2012000657</v>
      </c>
      <c r="M1923" s="59">
        <v>43465</v>
      </c>
      <c r="N1923" s="60">
        <v>191.63237891737899</v>
      </c>
      <c r="O1923" s="61">
        <v>0.5</v>
      </c>
      <c r="P1923" s="62">
        <v>4.1666666666666699E-2</v>
      </c>
      <c r="Q1923" s="63">
        <v>9.9166666666666696</v>
      </c>
      <c r="R1923" s="64">
        <v>201.54904558404499</v>
      </c>
      <c r="S1923" s="25">
        <v>36.450954415954598</v>
      </c>
      <c r="AMG1923"/>
      <c r="AMH1923"/>
      <c r="AMI1923"/>
      <c r="AMJ1923"/>
    </row>
    <row r="1924" spans="1:1024" s="2" customFormat="1" ht="102" x14ac:dyDescent="0.25">
      <c r="A1924" s="10" t="s">
        <v>419</v>
      </c>
      <c r="B1924" s="10">
        <v>5579</v>
      </c>
      <c r="C1924" s="10">
        <f>VLOOKUP(B1924,[1]Planilha8!$X$4:$Y$6629,2,0)</f>
        <v>2039139</v>
      </c>
      <c r="D1924" s="12" t="s">
        <v>460</v>
      </c>
      <c r="E1924" s="12" t="str">
        <f>VLOOKUP(B1924,[1]Planilha8!$X$4:$Z$6629,3,0)</f>
        <v>HALL DO ELEVADOR 4º PAVIMENTO</v>
      </c>
      <c r="F1924" s="12" t="str">
        <f>VLOOKUP(B1924,[1]Planilha8!$X$4:$AD$6629,7,0)</f>
        <v>BOM</v>
      </c>
      <c r="G1924" s="13">
        <v>41151</v>
      </c>
      <c r="H1924" s="14">
        <v>238</v>
      </c>
      <c r="I1924" s="15" t="s">
        <v>22</v>
      </c>
      <c r="J1924" s="56" t="s">
        <v>49</v>
      </c>
      <c r="K1924" s="57">
        <v>22172</v>
      </c>
      <c r="L1924" s="58">
        <v>2012000657</v>
      </c>
      <c r="M1924" s="59">
        <v>43465</v>
      </c>
      <c r="N1924" s="60">
        <v>191.63237891737899</v>
      </c>
      <c r="O1924" s="61">
        <v>0.5</v>
      </c>
      <c r="P1924" s="62">
        <v>4.1666666666666699E-2</v>
      </c>
      <c r="Q1924" s="63">
        <v>9.9166666666666696</v>
      </c>
      <c r="R1924" s="64">
        <v>201.54904558404499</v>
      </c>
      <c r="S1924" s="25">
        <v>36.450954415954598</v>
      </c>
      <c r="AMG1924"/>
      <c r="AMH1924"/>
      <c r="AMI1924"/>
      <c r="AMJ1924"/>
    </row>
    <row r="1925" spans="1:1024" s="2" customFormat="1" ht="102" x14ac:dyDescent="0.25">
      <c r="A1925" s="10" t="s">
        <v>419</v>
      </c>
      <c r="B1925" s="10">
        <v>5580</v>
      </c>
      <c r="C1925" s="10">
        <f>VLOOKUP(B1925,[1]Planilha8!$X$4:$Y$6629,2,0)</f>
        <v>2039140</v>
      </c>
      <c r="D1925" s="12" t="s">
        <v>460</v>
      </c>
      <c r="E1925" s="12" t="str">
        <f>VLOOKUP(B1925,[1]Planilha8!$X$4:$Z$6629,3,0)</f>
        <v>HALL DO ELEVADOR 4º PAVIMENTO  SERVIÇO</v>
      </c>
      <c r="F1925" s="12" t="str">
        <f>VLOOKUP(B1925,[1]Planilha8!$X$4:$AD$6629,7,0)</f>
        <v>BOM</v>
      </c>
      <c r="G1925" s="13">
        <v>41151</v>
      </c>
      <c r="H1925" s="14">
        <v>238</v>
      </c>
      <c r="I1925" s="15" t="s">
        <v>22</v>
      </c>
      <c r="J1925" s="56" t="s">
        <v>49</v>
      </c>
      <c r="K1925" s="57">
        <v>22172</v>
      </c>
      <c r="L1925" s="58">
        <v>2012000657</v>
      </c>
      <c r="M1925" s="59">
        <v>43465</v>
      </c>
      <c r="N1925" s="60">
        <v>191.63237891737899</v>
      </c>
      <c r="O1925" s="61">
        <v>0.5</v>
      </c>
      <c r="P1925" s="62">
        <v>4.1666666666666699E-2</v>
      </c>
      <c r="Q1925" s="63">
        <v>9.9166666666666696</v>
      </c>
      <c r="R1925" s="64">
        <v>201.54904558404499</v>
      </c>
      <c r="S1925" s="25">
        <v>36.450954415954598</v>
      </c>
      <c r="AMG1925"/>
      <c r="AMH1925"/>
      <c r="AMI1925"/>
      <c r="AMJ1925"/>
    </row>
    <row r="1926" spans="1:1024" s="2" customFormat="1" ht="102" x14ac:dyDescent="0.25">
      <c r="A1926" s="10" t="s">
        <v>419</v>
      </c>
      <c r="B1926" s="10">
        <v>5581</v>
      </c>
      <c r="C1926" s="10">
        <f>VLOOKUP(B1926,[1]Planilha8!$X$4:$Y$6629,2,0)</f>
        <v>2039141</v>
      </c>
      <c r="D1926" s="12" t="s">
        <v>460</v>
      </c>
      <c r="E1926" s="12" t="str">
        <f>VLOOKUP(B1926,[1]Planilha8!$X$4:$Z$6629,3,0)</f>
        <v>SALA DE CONVIVÊNCIA</v>
      </c>
      <c r="F1926" s="12" t="str">
        <f>VLOOKUP(B1926,[1]Planilha8!$X$4:$AD$6629,7,0)</f>
        <v>BOM</v>
      </c>
      <c r="G1926" s="13">
        <v>41151</v>
      </c>
      <c r="H1926" s="14">
        <v>238</v>
      </c>
      <c r="I1926" s="15" t="s">
        <v>22</v>
      </c>
      <c r="J1926" s="56" t="s">
        <v>49</v>
      </c>
      <c r="K1926" s="57">
        <v>22172</v>
      </c>
      <c r="L1926" s="58">
        <v>2012000657</v>
      </c>
      <c r="M1926" s="59">
        <v>43465</v>
      </c>
      <c r="N1926" s="60">
        <v>191.63237891737899</v>
      </c>
      <c r="O1926" s="61">
        <v>0.5</v>
      </c>
      <c r="P1926" s="62">
        <v>4.1666666666666699E-2</v>
      </c>
      <c r="Q1926" s="63">
        <v>9.9166666666666696</v>
      </c>
      <c r="R1926" s="64">
        <v>201.54904558404499</v>
      </c>
      <c r="S1926" s="25">
        <v>36.450954415954598</v>
      </c>
      <c r="AMG1926"/>
      <c r="AMH1926"/>
      <c r="AMI1926"/>
      <c r="AMJ1926"/>
    </row>
    <row r="1927" spans="1:1024" s="2" customFormat="1" ht="102" x14ac:dyDescent="0.25">
      <c r="A1927" s="10" t="s">
        <v>419</v>
      </c>
      <c r="B1927" s="10">
        <v>5582</v>
      </c>
      <c r="C1927" s="10">
        <f>VLOOKUP(B1927,[1]Planilha8!$X$4:$Y$6629,2,0)</f>
        <v>2039142</v>
      </c>
      <c r="D1927" s="12" t="s">
        <v>460</v>
      </c>
      <c r="E1927" s="12" t="str">
        <f>VLOOKUP(B1927,[1]Planilha8!$X$4:$Z$6629,3,0)</f>
        <v>CHEFIA - CME</v>
      </c>
      <c r="F1927" s="12" t="str">
        <f>VLOOKUP(B1927,[1]Planilha8!$X$4:$AD$6629,7,0)</f>
        <v>BOM</v>
      </c>
      <c r="G1927" s="13">
        <v>41151</v>
      </c>
      <c r="H1927" s="14">
        <v>238</v>
      </c>
      <c r="I1927" s="15" t="s">
        <v>22</v>
      </c>
      <c r="J1927" s="56" t="s">
        <v>49</v>
      </c>
      <c r="K1927" s="57">
        <v>22172</v>
      </c>
      <c r="L1927" s="58">
        <v>2012000657</v>
      </c>
      <c r="M1927" s="59">
        <v>43465</v>
      </c>
      <c r="N1927" s="60">
        <v>191.63237891737899</v>
      </c>
      <c r="O1927" s="61">
        <v>0.5</v>
      </c>
      <c r="P1927" s="62">
        <v>4.1666666666666699E-2</v>
      </c>
      <c r="Q1927" s="63">
        <v>9.9166666666666696</v>
      </c>
      <c r="R1927" s="64">
        <v>201.54904558404499</v>
      </c>
      <c r="S1927" s="25">
        <v>36.450954415954598</v>
      </c>
      <c r="AMG1927"/>
      <c r="AMH1927"/>
      <c r="AMI1927"/>
      <c r="AMJ1927"/>
    </row>
    <row r="1928" spans="1:1024" s="2" customFormat="1" ht="102" x14ac:dyDescent="0.25">
      <c r="A1928" s="10" t="s">
        <v>419</v>
      </c>
      <c r="B1928" s="10">
        <v>5583</v>
      </c>
      <c r="C1928" s="10">
        <f>VLOOKUP(B1928,[1]Planilha8!$X$4:$Y$6629,2,0)</f>
        <v>2039143</v>
      </c>
      <c r="D1928" s="12" t="s">
        <v>460</v>
      </c>
      <c r="E1928" s="12" t="str">
        <f>VLOOKUP(B1928,[1]Planilha8!$X$4:$Z$6629,3,0)</f>
        <v>PRÓXIMO AO TANQUE DE OXIGÊNIO</v>
      </c>
      <c r="F1928" s="12" t="str">
        <f>VLOOKUP(B1928,[1]Planilha8!$X$4:$AD$6629,7,0)</f>
        <v>BOM</v>
      </c>
      <c r="G1928" s="13">
        <v>41151</v>
      </c>
      <c r="H1928" s="14">
        <v>238</v>
      </c>
      <c r="I1928" s="15" t="s">
        <v>22</v>
      </c>
      <c r="J1928" s="56" t="s">
        <v>49</v>
      </c>
      <c r="K1928" s="57">
        <v>22172</v>
      </c>
      <c r="L1928" s="58">
        <v>2012000657</v>
      </c>
      <c r="M1928" s="59">
        <v>43465</v>
      </c>
      <c r="N1928" s="60">
        <v>191.63237891737899</v>
      </c>
      <c r="O1928" s="61">
        <v>0.5</v>
      </c>
      <c r="P1928" s="62">
        <v>4.1666666666666699E-2</v>
      </c>
      <c r="Q1928" s="63">
        <v>9.9166666666666696</v>
      </c>
      <c r="R1928" s="64">
        <v>201.54904558404499</v>
      </c>
      <c r="S1928" s="25">
        <v>36.450954415954598</v>
      </c>
      <c r="AMG1928"/>
      <c r="AMH1928"/>
      <c r="AMI1928"/>
      <c r="AMJ1928"/>
    </row>
    <row r="1929" spans="1:1024" s="2" customFormat="1" ht="102" x14ac:dyDescent="0.25">
      <c r="A1929" s="10" t="s">
        <v>419</v>
      </c>
      <c r="B1929" s="10">
        <v>5584</v>
      </c>
      <c r="C1929" s="10">
        <f>VLOOKUP(B1929,[1]Planilha8!$X$4:$Y$6629,2,0)</f>
        <v>2039144</v>
      </c>
      <c r="D1929" s="12" t="s">
        <v>460</v>
      </c>
      <c r="E1929" s="12" t="str">
        <f>VLOOKUP(B1929,[1]Planilha8!$X$4:$Z$6629,3,0)</f>
        <v>ALMOXARIFADO – COORDENAÇÃO</v>
      </c>
      <c r="F1929" s="12" t="str">
        <f>VLOOKUP(B1929,[1]Planilha8!$X$4:$AD$6629,7,0)</f>
        <v>BOM</v>
      </c>
      <c r="G1929" s="13">
        <v>41151</v>
      </c>
      <c r="H1929" s="14">
        <v>238</v>
      </c>
      <c r="I1929" s="15" t="s">
        <v>22</v>
      </c>
      <c r="J1929" s="56" t="s">
        <v>49</v>
      </c>
      <c r="K1929" s="57">
        <v>22172</v>
      </c>
      <c r="L1929" s="58">
        <v>2012000657</v>
      </c>
      <c r="M1929" s="59">
        <v>43465</v>
      </c>
      <c r="N1929" s="60">
        <v>191.63237891737899</v>
      </c>
      <c r="O1929" s="61">
        <v>0.5</v>
      </c>
      <c r="P1929" s="62">
        <v>4.1666666666666699E-2</v>
      </c>
      <c r="Q1929" s="63">
        <v>9.9166666666666696</v>
      </c>
      <c r="R1929" s="64">
        <v>201.54904558404499</v>
      </c>
      <c r="S1929" s="25">
        <v>36.450954415954598</v>
      </c>
      <c r="AMG1929"/>
      <c r="AMH1929"/>
      <c r="AMI1929"/>
      <c r="AMJ1929"/>
    </row>
    <row r="1930" spans="1:1024" s="2" customFormat="1" ht="102" x14ac:dyDescent="0.25">
      <c r="A1930" s="10" t="s">
        <v>419</v>
      </c>
      <c r="B1930" s="10">
        <v>5585</v>
      </c>
      <c r="C1930" s="10">
        <f>VLOOKUP(B1930,[1]Planilha8!$X$4:$Y$6629,2,0)</f>
        <v>2039145</v>
      </c>
      <c r="D1930" s="12" t="s">
        <v>460</v>
      </c>
      <c r="E1930" s="12" t="str">
        <f>VLOOKUP(B1930,[1]Planilha8!$X$4:$Z$6629,3,0)</f>
        <v>ALMOXARIFADO – CORREDOR</v>
      </c>
      <c r="F1930" s="12" t="str">
        <f>VLOOKUP(B1930,[1]Planilha8!$X$4:$AD$6629,7,0)</f>
        <v>BOM</v>
      </c>
      <c r="G1930" s="13">
        <v>41151</v>
      </c>
      <c r="H1930" s="14">
        <v>238</v>
      </c>
      <c r="I1930" s="15" t="s">
        <v>22</v>
      </c>
      <c r="J1930" s="56" t="s">
        <v>49</v>
      </c>
      <c r="K1930" s="57">
        <v>22172</v>
      </c>
      <c r="L1930" s="58">
        <v>2012000657</v>
      </c>
      <c r="M1930" s="59">
        <v>43465</v>
      </c>
      <c r="N1930" s="60">
        <v>191.63237891737899</v>
      </c>
      <c r="O1930" s="61">
        <v>0.5</v>
      </c>
      <c r="P1930" s="62">
        <v>4.1666666666666699E-2</v>
      </c>
      <c r="Q1930" s="63">
        <v>9.9166666666666696</v>
      </c>
      <c r="R1930" s="64">
        <v>201.54904558404499</v>
      </c>
      <c r="S1930" s="25">
        <v>36.450954415954598</v>
      </c>
      <c r="AMG1930"/>
      <c r="AMH1930"/>
      <c r="AMI1930"/>
      <c r="AMJ1930"/>
    </row>
    <row r="1931" spans="1:1024" s="2" customFormat="1" ht="102" x14ac:dyDescent="0.25">
      <c r="A1931" s="10" t="s">
        <v>419</v>
      </c>
      <c r="B1931" s="10">
        <v>5586</v>
      </c>
      <c r="C1931" s="10">
        <f>VLOOKUP(B1931,[1]Planilha8!$X$4:$Y$6629,2,0)</f>
        <v>2039146</v>
      </c>
      <c r="D1931" s="12" t="s">
        <v>460</v>
      </c>
      <c r="E1931" s="12" t="str">
        <f>VLOOKUP(B1931,[1]Planilha8!$X$4:$Z$6629,3,0)</f>
        <v>ALMOXARIFADO – CORREDOR</v>
      </c>
      <c r="F1931" s="12" t="str">
        <f>VLOOKUP(B1931,[1]Planilha8!$X$4:$AD$6629,7,0)</f>
        <v>BOM</v>
      </c>
      <c r="G1931" s="13">
        <v>41151</v>
      </c>
      <c r="H1931" s="14">
        <v>238</v>
      </c>
      <c r="I1931" s="15" t="s">
        <v>22</v>
      </c>
      <c r="J1931" s="56" t="s">
        <v>49</v>
      </c>
      <c r="K1931" s="57">
        <v>22172</v>
      </c>
      <c r="L1931" s="58">
        <v>2012000657</v>
      </c>
      <c r="M1931" s="59">
        <v>43465</v>
      </c>
      <c r="N1931" s="60">
        <v>191.63237891737899</v>
      </c>
      <c r="O1931" s="61">
        <v>0.5</v>
      </c>
      <c r="P1931" s="62">
        <v>4.1666666666666699E-2</v>
      </c>
      <c r="Q1931" s="63">
        <v>9.9166666666666696</v>
      </c>
      <c r="R1931" s="64">
        <v>201.54904558404499</v>
      </c>
      <c r="S1931" s="25">
        <v>36.450954415954598</v>
      </c>
      <c r="AMG1931"/>
      <c r="AMH1931"/>
      <c r="AMI1931"/>
      <c r="AMJ1931"/>
    </row>
    <row r="1932" spans="1:1024" s="2" customFormat="1" ht="102" x14ac:dyDescent="0.25">
      <c r="A1932" s="10" t="s">
        <v>419</v>
      </c>
      <c r="B1932" s="10">
        <v>5587</v>
      </c>
      <c r="C1932" s="10">
        <f>VLOOKUP(B1932,[1]Planilha8!$X$4:$Y$6629,2,0)</f>
        <v>2039147</v>
      </c>
      <c r="D1932" s="12" t="s">
        <v>460</v>
      </c>
      <c r="E1932" s="12" t="str">
        <f>VLOOKUP(B1932,[1]Planilha8!$X$4:$Z$6629,3,0)</f>
        <v>FARMÁCIA</v>
      </c>
      <c r="F1932" s="12" t="str">
        <f>VLOOKUP(B1932,[1]Planilha8!$X$4:$AD$6629,7,0)</f>
        <v>BOM</v>
      </c>
      <c r="G1932" s="13">
        <v>41151</v>
      </c>
      <c r="H1932" s="14">
        <v>238</v>
      </c>
      <c r="I1932" s="15" t="s">
        <v>22</v>
      </c>
      <c r="J1932" s="56" t="s">
        <v>49</v>
      </c>
      <c r="K1932" s="57">
        <v>22172</v>
      </c>
      <c r="L1932" s="58">
        <v>2012000657</v>
      </c>
      <c r="M1932" s="59">
        <v>43465</v>
      </c>
      <c r="N1932" s="60">
        <v>191.63237891737899</v>
      </c>
      <c r="O1932" s="61">
        <v>0.5</v>
      </c>
      <c r="P1932" s="62">
        <v>4.1666666666666699E-2</v>
      </c>
      <c r="Q1932" s="63">
        <v>9.9166666666666696</v>
      </c>
      <c r="R1932" s="64">
        <v>201.54904558404499</v>
      </c>
      <c r="S1932" s="25">
        <v>36.450954415954598</v>
      </c>
      <c r="AMG1932"/>
      <c r="AMH1932"/>
      <c r="AMI1932"/>
      <c r="AMJ1932"/>
    </row>
    <row r="1933" spans="1:1024" s="2" customFormat="1" ht="102" x14ac:dyDescent="0.25">
      <c r="A1933" s="10" t="s">
        <v>419</v>
      </c>
      <c r="B1933" s="10">
        <v>5588</v>
      </c>
      <c r="C1933" s="10">
        <f>VLOOKUP(B1933,[1]Planilha8!$X$4:$Y$6629,2,0)</f>
        <v>2039148</v>
      </c>
      <c r="D1933" s="12" t="s">
        <v>460</v>
      </c>
      <c r="E1933" s="12" t="str">
        <f>VLOOKUP(B1933,[1]Planilha8!$X$4:$Z$6629,3,0)</f>
        <v>FARMÁCIA</v>
      </c>
      <c r="F1933" s="12" t="str">
        <f>VLOOKUP(B1933,[1]Planilha8!$X$4:$AD$6629,7,0)</f>
        <v>BOM</v>
      </c>
      <c r="G1933" s="13">
        <v>41151</v>
      </c>
      <c r="H1933" s="14">
        <v>238</v>
      </c>
      <c r="I1933" s="15" t="s">
        <v>22</v>
      </c>
      <c r="J1933" s="56" t="s">
        <v>49</v>
      </c>
      <c r="K1933" s="57">
        <v>22172</v>
      </c>
      <c r="L1933" s="58">
        <v>2012000657</v>
      </c>
      <c r="M1933" s="59">
        <v>43465</v>
      </c>
      <c r="N1933" s="60">
        <v>191.63237891737899</v>
      </c>
      <c r="O1933" s="61">
        <v>0.5</v>
      </c>
      <c r="P1933" s="62">
        <v>4.1666666666666699E-2</v>
      </c>
      <c r="Q1933" s="63">
        <v>9.9166666666666696</v>
      </c>
      <c r="R1933" s="64">
        <v>201.54904558404499</v>
      </c>
      <c r="S1933" s="25">
        <v>36.450954415954598</v>
      </c>
      <c r="AMG1933"/>
      <c r="AMH1933"/>
      <c r="AMI1933"/>
      <c r="AMJ1933"/>
    </row>
    <row r="1934" spans="1:1024" s="2" customFormat="1" ht="102" x14ac:dyDescent="0.25">
      <c r="A1934" s="10" t="s">
        <v>419</v>
      </c>
      <c r="B1934" s="10">
        <v>5589</v>
      </c>
      <c r="C1934" s="10">
        <f>VLOOKUP(B1934,[1]Planilha8!$X$4:$Y$6629,2,0)</f>
        <v>2039149</v>
      </c>
      <c r="D1934" s="12" t="s">
        <v>460</v>
      </c>
      <c r="E1934" s="12" t="str">
        <f>VLOOKUP(B1934,[1]Planilha8!$X$4:$Z$6629,3,0)</f>
        <v>FARMÁCIA</v>
      </c>
      <c r="F1934" s="12" t="str">
        <f>VLOOKUP(B1934,[1]Planilha8!$X$4:$AD$6629,7,0)</f>
        <v>BOM</v>
      </c>
      <c r="G1934" s="13">
        <v>41151</v>
      </c>
      <c r="H1934" s="14">
        <v>238</v>
      </c>
      <c r="I1934" s="15" t="s">
        <v>22</v>
      </c>
      <c r="J1934" s="56" t="s">
        <v>49</v>
      </c>
      <c r="K1934" s="57">
        <v>22172</v>
      </c>
      <c r="L1934" s="58">
        <v>2012000657</v>
      </c>
      <c r="M1934" s="59">
        <v>43465</v>
      </c>
      <c r="N1934" s="60">
        <v>191.63237891737899</v>
      </c>
      <c r="O1934" s="61">
        <v>0.5</v>
      </c>
      <c r="P1934" s="62">
        <v>4.1666666666666699E-2</v>
      </c>
      <c r="Q1934" s="63">
        <v>9.9166666666666696</v>
      </c>
      <c r="R1934" s="64">
        <v>201.54904558404499</v>
      </c>
      <c r="S1934" s="25">
        <v>36.450954415954598</v>
      </c>
      <c r="AMG1934"/>
      <c r="AMH1934"/>
      <c r="AMI1934"/>
      <c r="AMJ1934"/>
    </row>
    <row r="1935" spans="1:1024" s="2" customFormat="1" ht="102" x14ac:dyDescent="0.25">
      <c r="A1935" s="10" t="s">
        <v>419</v>
      </c>
      <c r="B1935" s="10">
        <v>5590</v>
      </c>
      <c r="C1935" s="10">
        <f>VLOOKUP(B1935,[1]Planilha8!$X$4:$Y$6629,2,0)</f>
        <v>2039150</v>
      </c>
      <c r="D1935" s="12" t="s">
        <v>460</v>
      </c>
      <c r="E1935" s="12" t="str">
        <f>VLOOKUP(B1935,[1]Planilha8!$X$4:$Z$6629,3,0)</f>
        <v>REPASSADO TI</v>
      </c>
      <c r="F1935" s="12" t="str">
        <f>VLOOKUP(B1935,[1]Planilha8!$X$4:$AD$6629,7,0)</f>
        <v>BOM</v>
      </c>
      <c r="G1935" s="13">
        <v>41151</v>
      </c>
      <c r="H1935" s="14">
        <v>238</v>
      </c>
      <c r="I1935" s="15" t="s">
        <v>22</v>
      </c>
      <c r="J1935" s="56" t="s">
        <v>49</v>
      </c>
      <c r="K1935" s="57">
        <v>22172</v>
      </c>
      <c r="L1935" s="58">
        <v>2012000657</v>
      </c>
      <c r="M1935" s="59">
        <v>43465</v>
      </c>
      <c r="N1935" s="60">
        <v>191.63237891737899</v>
      </c>
      <c r="O1935" s="61">
        <v>0.5</v>
      </c>
      <c r="P1935" s="62">
        <v>4.1666666666666699E-2</v>
      </c>
      <c r="Q1935" s="63">
        <v>9.9166666666666696</v>
      </c>
      <c r="R1935" s="64">
        <v>201.54904558404499</v>
      </c>
      <c r="S1935" s="25">
        <v>36.450954415954598</v>
      </c>
      <c r="AMG1935"/>
      <c r="AMH1935"/>
      <c r="AMI1935"/>
      <c r="AMJ1935"/>
    </row>
    <row r="1936" spans="1:1024" s="2" customFormat="1" ht="102" x14ac:dyDescent="0.25">
      <c r="A1936" s="10" t="s">
        <v>419</v>
      </c>
      <c r="B1936" s="10">
        <v>5591</v>
      </c>
      <c r="C1936" s="10">
        <f>VLOOKUP(B1936,[1]Planilha8!$X$4:$Y$6629,2,0)</f>
        <v>2039151</v>
      </c>
      <c r="D1936" s="12" t="s">
        <v>460</v>
      </c>
      <c r="E1936" s="12" t="str">
        <f>VLOOKUP(B1936,[1]Planilha8!$X$4:$Z$6629,3,0)</f>
        <v>REPASSADO TI</v>
      </c>
      <c r="F1936" s="12" t="str">
        <f>VLOOKUP(B1936,[1]Planilha8!$X$4:$AD$6629,7,0)</f>
        <v>BOM</v>
      </c>
      <c r="G1936" s="13">
        <v>41151</v>
      </c>
      <c r="H1936" s="14">
        <v>238</v>
      </c>
      <c r="I1936" s="15" t="s">
        <v>22</v>
      </c>
      <c r="J1936" s="56" t="s">
        <v>49</v>
      </c>
      <c r="K1936" s="57">
        <v>22172</v>
      </c>
      <c r="L1936" s="58">
        <v>2012000657</v>
      </c>
      <c r="M1936" s="59">
        <v>43465</v>
      </c>
      <c r="N1936" s="60">
        <v>191.63237891737899</v>
      </c>
      <c r="O1936" s="61">
        <v>0.5</v>
      </c>
      <c r="P1936" s="62">
        <v>4.1666666666666699E-2</v>
      </c>
      <c r="Q1936" s="63">
        <v>9.9166666666666696</v>
      </c>
      <c r="R1936" s="64">
        <v>201.54904558404499</v>
      </c>
      <c r="S1936" s="25">
        <v>36.450954415954598</v>
      </c>
      <c r="AMG1936"/>
      <c r="AMH1936"/>
      <c r="AMI1936"/>
      <c r="AMJ1936"/>
    </row>
    <row r="1937" spans="1:1024" s="2" customFormat="1" ht="102" x14ac:dyDescent="0.25">
      <c r="A1937" s="10" t="s">
        <v>419</v>
      </c>
      <c r="B1937" s="10">
        <v>5592</v>
      </c>
      <c r="C1937" s="10">
        <f>VLOOKUP(B1937,[1]Planilha8!$X$4:$Y$6629,2,0)</f>
        <v>2039152</v>
      </c>
      <c r="D1937" s="12" t="s">
        <v>460</v>
      </c>
      <c r="E1937" s="12" t="str">
        <f>VLOOKUP(B1937,[1]Planilha8!$X$4:$Z$6629,3,0)</f>
        <v>FARMÁCIA</v>
      </c>
      <c r="F1937" s="12" t="str">
        <f>VLOOKUP(B1937,[1]Planilha8!$X$4:$AD$6629,7,0)</f>
        <v>BOM</v>
      </c>
      <c r="G1937" s="13">
        <v>41151</v>
      </c>
      <c r="H1937" s="14">
        <v>238</v>
      </c>
      <c r="I1937" s="15" t="s">
        <v>22</v>
      </c>
      <c r="J1937" s="56" t="s">
        <v>49</v>
      </c>
      <c r="K1937" s="57">
        <v>22172</v>
      </c>
      <c r="L1937" s="58">
        <v>2012000657</v>
      </c>
      <c r="M1937" s="59">
        <v>43465</v>
      </c>
      <c r="N1937" s="60">
        <v>191.63237891737899</v>
      </c>
      <c r="O1937" s="61">
        <v>0.5</v>
      </c>
      <c r="P1937" s="62">
        <v>4.1666666666666699E-2</v>
      </c>
      <c r="Q1937" s="63">
        <v>9.9166666666666696</v>
      </c>
      <c r="R1937" s="64">
        <v>201.54904558404499</v>
      </c>
      <c r="S1937" s="25">
        <v>36.450954415954598</v>
      </c>
      <c r="AMG1937"/>
      <c r="AMH1937"/>
      <c r="AMI1937"/>
      <c r="AMJ1937"/>
    </row>
    <row r="1938" spans="1:1024" s="2" customFormat="1" ht="102" x14ac:dyDescent="0.25">
      <c r="A1938" s="10" t="s">
        <v>419</v>
      </c>
      <c r="B1938" s="10">
        <v>5593</v>
      </c>
      <c r="C1938" s="10">
        <f>VLOOKUP(B1938,[1]Planilha8!$X$4:$Y$6629,2,0)</f>
        <v>2039153</v>
      </c>
      <c r="D1938" s="12" t="s">
        <v>460</v>
      </c>
      <c r="E1938" s="12" t="str">
        <f>VLOOKUP(B1938,[1]Planilha8!$X$4:$Z$6629,3,0)</f>
        <v>ALMOXARIFADO</v>
      </c>
      <c r="F1938" s="12" t="str">
        <f>VLOOKUP(B1938,[1]Planilha8!$X$4:$AD$6629,7,0)</f>
        <v>BOM</v>
      </c>
      <c r="G1938" s="13">
        <v>41151</v>
      </c>
      <c r="H1938" s="14">
        <v>238</v>
      </c>
      <c r="I1938" s="15" t="s">
        <v>22</v>
      </c>
      <c r="J1938" s="56" t="s">
        <v>49</v>
      </c>
      <c r="K1938" s="57">
        <v>22172</v>
      </c>
      <c r="L1938" s="58">
        <v>2012000657</v>
      </c>
      <c r="M1938" s="59">
        <v>43465</v>
      </c>
      <c r="N1938" s="60">
        <v>191.63237891737899</v>
      </c>
      <c r="O1938" s="61">
        <v>0.5</v>
      </c>
      <c r="P1938" s="62">
        <v>4.1666666666666699E-2</v>
      </c>
      <c r="Q1938" s="63">
        <v>9.9166666666666696</v>
      </c>
      <c r="R1938" s="64">
        <v>201.54904558404499</v>
      </c>
      <c r="S1938" s="25">
        <v>36.450954415954598</v>
      </c>
      <c r="AMG1938"/>
      <c r="AMH1938"/>
      <c r="AMI1938"/>
      <c r="AMJ1938"/>
    </row>
    <row r="1939" spans="1:1024" s="2" customFormat="1" ht="102" x14ac:dyDescent="0.25">
      <c r="A1939" s="10" t="s">
        <v>419</v>
      </c>
      <c r="B1939" s="10">
        <v>5594</v>
      </c>
      <c r="C1939" s="10">
        <f>VLOOKUP(B1939,[1]Planilha8!$X$4:$Y$6629,2,0)</f>
        <v>2039154</v>
      </c>
      <c r="D1939" s="12" t="s">
        <v>460</v>
      </c>
      <c r="E1939" s="12" t="str">
        <f>VLOOKUP(B1939,[1]Planilha8!$X$4:$Z$6629,3,0)</f>
        <v>HGG</v>
      </c>
      <c r="F1939" s="12" t="str">
        <f>VLOOKUP(B1939,[1]Planilha8!$X$4:$AD$6629,7,0)</f>
        <v>BOM</v>
      </c>
      <c r="G1939" s="13">
        <v>41151</v>
      </c>
      <c r="H1939" s="14">
        <v>238</v>
      </c>
      <c r="I1939" s="15" t="s">
        <v>22</v>
      </c>
      <c r="J1939" s="56" t="s">
        <v>49</v>
      </c>
      <c r="K1939" s="57">
        <v>22172</v>
      </c>
      <c r="L1939" s="58">
        <v>2012000657</v>
      </c>
      <c r="M1939" s="59">
        <v>43465</v>
      </c>
      <c r="N1939" s="60">
        <v>191.63237891737899</v>
      </c>
      <c r="O1939" s="61">
        <v>0.5</v>
      </c>
      <c r="P1939" s="62">
        <v>4.1666666666666699E-2</v>
      </c>
      <c r="Q1939" s="63">
        <v>9.9166666666666696</v>
      </c>
      <c r="R1939" s="64">
        <v>201.54904558404499</v>
      </c>
      <c r="S1939" s="25">
        <v>36.450954415954598</v>
      </c>
      <c r="AMG1939"/>
      <c r="AMH1939"/>
      <c r="AMI1939"/>
      <c r="AMJ1939"/>
    </row>
    <row r="1940" spans="1:1024" s="2" customFormat="1" ht="102" x14ac:dyDescent="0.25">
      <c r="A1940" s="10" t="s">
        <v>419</v>
      </c>
      <c r="B1940" s="10">
        <v>5595</v>
      </c>
      <c r="C1940" s="10">
        <f>VLOOKUP(B1940,[1]Planilha8!$X$4:$Y$6629,2,0)</f>
        <v>2039155</v>
      </c>
      <c r="D1940" s="12" t="s">
        <v>460</v>
      </c>
      <c r="E1940" s="12" t="str">
        <f>VLOOKUP(B1940,[1]Planilha8!$X$4:$Z$6629,3,0)</f>
        <v>COPA 3º PAVIMENTO</v>
      </c>
      <c r="F1940" s="12" t="str">
        <f>VLOOKUP(B1940,[1]Planilha8!$X$4:$AD$6629,7,0)</f>
        <v>BOM</v>
      </c>
      <c r="G1940" s="13">
        <v>41151</v>
      </c>
      <c r="H1940" s="14">
        <v>238</v>
      </c>
      <c r="I1940" s="15" t="s">
        <v>22</v>
      </c>
      <c r="J1940" s="56" t="s">
        <v>49</v>
      </c>
      <c r="K1940" s="57">
        <v>22172</v>
      </c>
      <c r="L1940" s="58">
        <v>2012000657</v>
      </c>
      <c r="M1940" s="59">
        <v>43465</v>
      </c>
      <c r="N1940" s="60">
        <v>191.63237891737899</v>
      </c>
      <c r="O1940" s="61">
        <v>0.5</v>
      </c>
      <c r="P1940" s="62">
        <v>4.1666666666666699E-2</v>
      </c>
      <c r="Q1940" s="63">
        <v>9.9166666666666696</v>
      </c>
      <c r="R1940" s="64">
        <v>201.54904558404499</v>
      </c>
      <c r="S1940" s="25">
        <v>36.450954415954598</v>
      </c>
      <c r="AMG1940"/>
      <c r="AMH1940"/>
      <c r="AMI1940"/>
      <c r="AMJ1940"/>
    </row>
    <row r="1941" spans="1:1024" s="2" customFormat="1" ht="102" x14ac:dyDescent="0.25">
      <c r="A1941" s="10" t="s">
        <v>419</v>
      </c>
      <c r="B1941" s="10">
        <v>5596</v>
      </c>
      <c r="C1941" s="10">
        <f>VLOOKUP(B1941,[1]Planilha8!$X$4:$Y$6629,2,0)</f>
        <v>2039156</v>
      </c>
      <c r="D1941" s="12" t="s">
        <v>460</v>
      </c>
      <c r="E1941" s="12" t="str">
        <f>VLOOKUP(B1941,[1]Planilha8!$X$4:$Z$6629,3,0)</f>
        <v>SALA DE QUIMICA 3º ANDAR</v>
      </c>
      <c r="F1941" s="12" t="str">
        <f>VLOOKUP(B1941,[1]Planilha8!$X$4:$AD$6629,7,0)</f>
        <v>BOM</v>
      </c>
      <c r="G1941" s="13">
        <v>41151</v>
      </c>
      <c r="H1941" s="14">
        <v>238</v>
      </c>
      <c r="I1941" s="15" t="s">
        <v>22</v>
      </c>
      <c r="J1941" s="56" t="s">
        <v>49</v>
      </c>
      <c r="K1941" s="57">
        <v>22172</v>
      </c>
      <c r="L1941" s="58">
        <v>2012000657</v>
      </c>
      <c r="M1941" s="59">
        <v>43465</v>
      </c>
      <c r="N1941" s="60">
        <v>191.63237891737899</v>
      </c>
      <c r="O1941" s="61">
        <v>0.5</v>
      </c>
      <c r="P1941" s="62">
        <v>4.1666666666666699E-2</v>
      </c>
      <c r="Q1941" s="63">
        <v>9.9166666666666696</v>
      </c>
      <c r="R1941" s="64">
        <v>201.54904558404499</v>
      </c>
      <c r="S1941" s="25">
        <v>36.450954415954598</v>
      </c>
      <c r="AMG1941"/>
      <c r="AMH1941"/>
      <c r="AMI1941"/>
      <c r="AMJ1941"/>
    </row>
    <row r="1942" spans="1:1024" s="2" customFormat="1" ht="102" x14ac:dyDescent="0.25">
      <c r="A1942" s="10" t="s">
        <v>419</v>
      </c>
      <c r="B1942" s="10">
        <v>5597</v>
      </c>
      <c r="C1942" s="10">
        <f>VLOOKUP(B1942,[1]Planilha8!$X$4:$Y$6629,2,0)</f>
        <v>2039157</v>
      </c>
      <c r="D1942" s="12" t="s">
        <v>460</v>
      </c>
      <c r="E1942" s="12" t="str">
        <f>VLOOKUP(B1942,[1]Planilha8!$X$4:$Z$6629,3,0)</f>
        <v>SALA DE MATERIAL ESTERELIZADO - CME</v>
      </c>
      <c r="F1942" s="12" t="str">
        <f>VLOOKUP(B1942,[1]Planilha8!$X$4:$AD$6629,7,0)</f>
        <v>BOM</v>
      </c>
      <c r="G1942" s="13">
        <v>41151</v>
      </c>
      <c r="H1942" s="14">
        <v>238</v>
      </c>
      <c r="I1942" s="15" t="s">
        <v>22</v>
      </c>
      <c r="J1942" s="56" t="s">
        <v>49</v>
      </c>
      <c r="K1942" s="57">
        <v>22172</v>
      </c>
      <c r="L1942" s="58">
        <v>2012000657</v>
      </c>
      <c r="M1942" s="59">
        <v>43465</v>
      </c>
      <c r="N1942" s="60">
        <v>191.63237891737899</v>
      </c>
      <c r="O1942" s="61">
        <v>0.5</v>
      </c>
      <c r="P1942" s="62">
        <v>4.1666666666666699E-2</v>
      </c>
      <c r="Q1942" s="63">
        <v>9.9166666666666696</v>
      </c>
      <c r="R1942" s="64">
        <v>201.54904558404499</v>
      </c>
      <c r="S1942" s="25">
        <v>36.450954415954598</v>
      </c>
      <c r="AMG1942"/>
      <c r="AMH1942"/>
      <c r="AMI1942"/>
      <c r="AMJ1942"/>
    </row>
    <row r="1943" spans="1:1024" s="2" customFormat="1" ht="102" x14ac:dyDescent="0.25">
      <c r="A1943" s="10" t="s">
        <v>419</v>
      </c>
      <c r="B1943" s="10">
        <v>5598</v>
      </c>
      <c r="C1943" s="10">
        <f>VLOOKUP(B1943,[1]Planilha8!$X$4:$Y$6629,2,0)</f>
        <v>2039158</v>
      </c>
      <c r="D1943" s="12" t="s">
        <v>460</v>
      </c>
      <c r="E1943" s="12" t="str">
        <f>VLOOKUP(B1943,[1]Planilha8!$X$4:$Z$6629,3,0)</f>
        <v>HALL DO ELEVADOR 3º ANDAR</v>
      </c>
      <c r="F1943" s="12" t="str">
        <f>VLOOKUP(B1943,[1]Planilha8!$X$4:$AD$6629,7,0)</f>
        <v>BOM</v>
      </c>
      <c r="G1943" s="13">
        <v>41151</v>
      </c>
      <c r="H1943" s="14">
        <v>238</v>
      </c>
      <c r="I1943" s="15" t="s">
        <v>22</v>
      </c>
      <c r="J1943" s="56" t="s">
        <v>49</v>
      </c>
      <c r="K1943" s="57">
        <v>22172</v>
      </c>
      <c r="L1943" s="58">
        <v>2012000657</v>
      </c>
      <c r="M1943" s="59">
        <v>43465</v>
      </c>
      <c r="N1943" s="60">
        <v>191.63237891737899</v>
      </c>
      <c r="O1943" s="61">
        <v>0.5</v>
      </c>
      <c r="P1943" s="62">
        <v>4.1666666666666699E-2</v>
      </c>
      <c r="Q1943" s="63">
        <v>9.9166666666666696</v>
      </c>
      <c r="R1943" s="64">
        <v>201.54904558404499</v>
      </c>
      <c r="S1943" s="25">
        <v>36.450954415954598</v>
      </c>
      <c r="AMG1943"/>
      <c r="AMH1943"/>
      <c r="AMI1943"/>
      <c r="AMJ1943"/>
    </row>
    <row r="1944" spans="1:1024" s="2" customFormat="1" ht="102" x14ac:dyDescent="0.25">
      <c r="A1944" s="10" t="s">
        <v>419</v>
      </c>
      <c r="B1944" s="10">
        <v>5599</v>
      </c>
      <c r="C1944" s="10">
        <f>VLOOKUP(B1944,[1]Planilha8!$X$4:$Y$6629,2,0)</f>
        <v>2039159</v>
      </c>
      <c r="D1944" s="12" t="s">
        <v>460</v>
      </c>
      <c r="E1944" s="12" t="str">
        <f>VLOOKUP(B1944,[1]Planilha8!$X$4:$Z$6629,3,0)</f>
        <v>LABORATÓRIO 3º ANDAR – CORREDOR</v>
      </c>
      <c r="F1944" s="12" t="str">
        <f>VLOOKUP(B1944,[1]Planilha8!$X$4:$AD$6629,7,0)</f>
        <v>BOM</v>
      </c>
      <c r="G1944" s="13">
        <v>41151</v>
      </c>
      <c r="H1944" s="14">
        <v>238</v>
      </c>
      <c r="I1944" s="15" t="s">
        <v>22</v>
      </c>
      <c r="J1944" s="56" t="s">
        <v>49</v>
      </c>
      <c r="K1944" s="57">
        <v>22172</v>
      </c>
      <c r="L1944" s="58">
        <v>2012000657</v>
      </c>
      <c r="M1944" s="59">
        <v>43465</v>
      </c>
      <c r="N1944" s="60">
        <v>191.63237891737899</v>
      </c>
      <c r="O1944" s="61">
        <v>0.5</v>
      </c>
      <c r="P1944" s="62">
        <v>4.1666666666666699E-2</v>
      </c>
      <c r="Q1944" s="63">
        <v>9.9166666666666696</v>
      </c>
      <c r="R1944" s="64">
        <v>201.54904558404499</v>
      </c>
      <c r="S1944" s="25">
        <v>36.450954415954598</v>
      </c>
      <c r="AMG1944"/>
      <c r="AMH1944"/>
      <c r="AMI1944"/>
      <c r="AMJ1944"/>
    </row>
    <row r="1945" spans="1:1024" s="2" customFormat="1" ht="102" x14ac:dyDescent="0.25">
      <c r="A1945" s="10" t="s">
        <v>419</v>
      </c>
      <c r="B1945" s="10">
        <v>5600</v>
      </c>
      <c r="C1945" s="10">
        <f>VLOOKUP(B1945,[1]Planilha8!$X$4:$Y$6629,2,0)</f>
        <v>2039160</v>
      </c>
      <c r="D1945" s="12" t="s">
        <v>460</v>
      </c>
      <c r="E1945" s="12" t="str">
        <f>VLOOKUP(B1945,[1]Planilha8!$X$4:$Z$6629,3,0)</f>
        <v>SALA DE ESTERILIZAÇÃO CME</v>
      </c>
      <c r="F1945" s="12" t="str">
        <f>VLOOKUP(B1945,[1]Planilha8!$X$4:$AD$6629,7,0)</f>
        <v>BOM</v>
      </c>
      <c r="G1945" s="13">
        <v>41151</v>
      </c>
      <c r="H1945" s="14">
        <v>238</v>
      </c>
      <c r="I1945" s="15" t="s">
        <v>22</v>
      </c>
      <c r="J1945" s="56" t="s">
        <v>49</v>
      </c>
      <c r="K1945" s="57">
        <v>22172</v>
      </c>
      <c r="L1945" s="58">
        <v>2012000657</v>
      </c>
      <c r="M1945" s="59">
        <v>43465</v>
      </c>
      <c r="N1945" s="60">
        <v>191.63237891737899</v>
      </c>
      <c r="O1945" s="61">
        <v>0.5</v>
      </c>
      <c r="P1945" s="62">
        <v>4.1666666666666699E-2</v>
      </c>
      <c r="Q1945" s="63">
        <v>9.9166666666666696</v>
      </c>
      <c r="R1945" s="64">
        <v>201.54904558404499</v>
      </c>
      <c r="S1945" s="25">
        <v>36.450954415954598</v>
      </c>
      <c r="AMG1945"/>
      <c r="AMH1945"/>
      <c r="AMI1945"/>
      <c r="AMJ1945"/>
    </row>
    <row r="1946" spans="1:1024" s="2" customFormat="1" ht="102" x14ac:dyDescent="0.25">
      <c r="A1946" s="10" t="s">
        <v>419</v>
      </c>
      <c r="B1946" s="10">
        <v>5601</v>
      </c>
      <c r="C1946" s="10">
        <f>VLOOKUP(B1946,[1]Planilha8!$X$4:$Y$6629,2,0)</f>
        <v>2039161</v>
      </c>
      <c r="D1946" s="12" t="s">
        <v>460</v>
      </c>
      <c r="E1946" s="12" t="str">
        <f>VLOOKUP(B1946,[1]Planilha8!$X$4:$Z$6629,3,0)</f>
        <v>CORREDOR MATERIAL SUJO  CME</v>
      </c>
      <c r="F1946" s="12" t="str">
        <f>VLOOKUP(B1946,[1]Planilha8!$X$4:$AD$6629,7,0)</f>
        <v>BOM</v>
      </c>
      <c r="G1946" s="13">
        <v>41151</v>
      </c>
      <c r="H1946" s="14">
        <v>238</v>
      </c>
      <c r="I1946" s="15" t="s">
        <v>22</v>
      </c>
      <c r="J1946" s="56" t="s">
        <v>49</v>
      </c>
      <c r="K1946" s="57">
        <v>22172</v>
      </c>
      <c r="L1946" s="58">
        <v>2012000657</v>
      </c>
      <c r="M1946" s="59">
        <v>43465</v>
      </c>
      <c r="N1946" s="60">
        <v>191.63237891737899</v>
      </c>
      <c r="O1946" s="61">
        <v>0.5</v>
      </c>
      <c r="P1946" s="62">
        <v>4.1666666666666699E-2</v>
      </c>
      <c r="Q1946" s="63">
        <v>9.9166666666666696</v>
      </c>
      <c r="R1946" s="64">
        <v>201.54904558404499</v>
      </c>
      <c r="S1946" s="25">
        <v>36.450954415954598</v>
      </c>
      <c r="AMG1946"/>
      <c r="AMH1946"/>
      <c r="AMI1946"/>
      <c r="AMJ1946"/>
    </row>
    <row r="1947" spans="1:1024" s="2" customFormat="1" ht="102" x14ac:dyDescent="0.25">
      <c r="A1947" s="10" t="s">
        <v>419</v>
      </c>
      <c r="B1947" s="10">
        <v>5602</v>
      </c>
      <c r="C1947" s="10">
        <f>VLOOKUP(B1947,[1]Planilha8!$X$4:$Y$6629,2,0)</f>
        <v>2039162</v>
      </c>
      <c r="D1947" s="12" t="s">
        <v>460</v>
      </c>
      <c r="E1947" s="12" t="str">
        <f>VLOOKUP(B1947,[1]Planilha8!$X$4:$Z$6629,3,0)</f>
        <v>SALA DE REPOUSO CME</v>
      </c>
      <c r="F1947" s="12" t="str">
        <f>VLOOKUP(B1947,[1]Planilha8!$X$4:$AD$6629,7,0)</f>
        <v>BOM</v>
      </c>
      <c r="G1947" s="13">
        <v>41151</v>
      </c>
      <c r="H1947" s="14">
        <v>238</v>
      </c>
      <c r="I1947" s="15" t="s">
        <v>22</v>
      </c>
      <c r="J1947" s="56" t="s">
        <v>49</v>
      </c>
      <c r="K1947" s="57">
        <v>22172</v>
      </c>
      <c r="L1947" s="58">
        <v>2012000657</v>
      </c>
      <c r="M1947" s="59">
        <v>43465</v>
      </c>
      <c r="N1947" s="60">
        <v>191.63237891737899</v>
      </c>
      <c r="O1947" s="61">
        <v>0.5</v>
      </c>
      <c r="P1947" s="62">
        <v>4.1666666666666699E-2</v>
      </c>
      <c r="Q1947" s="63">
        <v>9.9166666666666696</v>
      </c>
      <c r="R1947" s="64">
        <v>201.54904558404499</v>
      </c>
      <c r="S1947" s="25">
        <v>36.450954415954598</v>
      </c>
      <c r="AMG1947"/>
      <c r="AMH1947"/>
      <c r="AMI1947"/>
      <c r="AMJ1947"/>
    </row>
    <row r="1948" spans="1:1024" s="2" customFormat="1" ht="102" x14ac:dyDescent="0.25">
      <c r="A1948" s="10" t="s">
        <v>419</v>
      </c>
      <c r="B1948" s="10">
        <v>5603</v>
      </c>
      <c r="C1948" s="10">
        <f>VLOOKUP(B1948,[1]Planilha8!$X$4:$Y$6629,2,0)</f>
        <v>2039163</v>
      </c>
      <c r="D1948" s="12" t="s">
        <v>460</v>
      </c>
      <c r="E1948" s="12" t="str">
        <f>VLOOKUP(B1948,[1]Planilha8!$X$4:$Z$6629,3,0)</f>
        <v>ALMOXARIFADO – HGG</v>
      </c>
      <c r="F1948" s="12" t="str">
        <f>VLOOKUP(B1948,[1]Planilha8!$X$4:$AD$6629,7,0)</f>
        <v>BOM</v>
      </c>
      <c r="G1948" s="13">
        <v>41151</v>
      </c>
      <c r="H1948" s="14">
        <v>238</v>
      </c>
      <c r="I1948" s="15" t="s">
        <v>22</v>
      </c>
      <c r="J1948" s="56" t="s">
        <v>49</v>
      </c>
      <c r="K1948" s="57">
        <v>22172</v>
      </c>
      <c r="L1948" s="58">
        <v>2012000657</v>
      </c>
      <c r="M1948" s="59">
        <v>43465</v>
      </c>
      <c r="N1948" s="60">
        <v>191.63237891737899</v>
      </c>
      <c r="O1948" s="61">
        <v>0.5</v>
      </c>
      <c r="P1948" s="62">
        <v>4.1666666666666699E-2</v>
      </c>
      <c r="Q1948" s="63">
        <v>9.9166666666666696</v>
      </c>
      <c r="R1948" s="64">
        <v>201.54904558404499</v>
      </c>
      <c r="S1948" s="25">
        <v>36.450954415954598</v>
      </c>
      <c r="AMG1948"/>
      <c r="AMH1948"/>
      <c r="AMI1948"/>
      <c r="AMJ1948"/>
    </row>
    <row r="1949" spans="1:1024" s="2" customFormat="1" ht="102" x14ac:dyDescent="0.25">
      <c r="A1949" s="10" t="s">
        <v>419</v>
      </c>
      <c r="B1949" s="10">
        <v>5604</v>
      </c>
      <c r="C1949" s="10">
        <f>VLOOKUP(B1949,[1]Planilha8!$X$4:$Y$6629,2,0)</f>
        <v>2039164</v>
      </c>
      <c r="D1949" s="12" t="s">
        <v>460</v>
      </c>
      <c r="E1949" s="12" t="str">
        <f>VLOOKUP(B1949,[1]Planilha8!$X$4:$Z$6629,3,0)</f>
        <v>SAÍDA DAS AUTOCLAVES  CME</v>
      </c>
      <c r="F1949" s="12" t="str">
        <f>VLOOKUP(B1949,[1]Planilha8!$X$4:$AD$6629,7,0)</f>
        <v>BOM</v>
      </c>
      <c r="G1949" s="13">
        <v>41151</v>
      </c>
      <c r="H1949" s="14">
        <v>238</v>
      </c>
      <c r="I1949" s="15" t="s">
        <v>22</v>
      </c>
      <c r="J1949" s="56" t="s">
        <v>49</v>
      </c>
      <c r="K1949" s="57">
        <v>22172</v>
      </c>
      <c r="L1949" s="58">
        <v>2012000657</v>
      </c>
      <c r="M1949" s="59">
        <v>43465</v>
      </c>
      <c r="N1949" s="60">
        <v>191.63237891737899</v>
      </c>
      <c r="O1949" s="61">
        <v>0.5</v>
      </c>
      <c r="P1949" s="62">
        <v>4.1666666666666699E-2</v>
      </c>
      <c r="Q1949" s="63">
        <v>9.9166666666666696</v>
      </c>
      <c r="R1949" s="64">
        <v>201.54904558404499</v>
      </c>
      <c r="S1949" s="25">
        <v>36.450954415954598</v>
      </c>
      <c r="AMG1949"/>
      <c r="AMH1949"/>
      <c r="AMI1949"/>
      <c r="AMJ1949"/>
    </row>
    <row r="1950" spans="1:1024" s="2" customFormat="1" ht="102" x14ac:dyDescent="0.25">
      <c r="A1950" s="10" t="s">
        <v>419</v>
      </c>
      <c r="B1950" s="10">
        <v>5605</v>
      </c>
      <c r="C1950" s="10">
        <f>VLOOKUP(B1950,[1]Planilha8!$X$4:$Y$6629,2,0)</f>
        <v>2039165</v>
      </c>
      <c r="D1950" s="12" t="s">
        <v>460</v>
      </c>
      <c r="E1950" s="12" t="str">
        <f>VLOOKUP(B1950,[1]Planilha8!$X$4:$Z$6629,3,0)</f>
        <v>CORREDOR MATERIAL LIMPO CME</v>
      </c>
      <c r="F1950" s="12" t="str">
        <f>VLOOKUP(B1950,[1]Planilha8!$X$4:$AD$6629,7,0)</f>
        <v>BOM</v>
      </c>
      <c r="G1950" s="13">
        <v>41151</v>
      </c>
      <c r="H1950" s="14">
        <v>238</v>
      </c>
      <c r="I1950" s="15" t="s">
        <v>22</v>
      </c>
      <c r="J1950" s="56" t="s">
        <v>49</v>
      </c>
      <c r="K1950" s="57">
        <v>22172</v>
      </c>
      <c r="L1950" s="58">
        <v>2012000657</v>
      </c>
      <c r="M1950" s="59">
        <v>43465</v>
      </c>
      <c r="N1950" s="60">
        <v>191.63237891737899</v>
      </c>
      <c r="O1950" s="61">
        <v>0.5</v>
      </c>
      <c r="P1950" s="62">
        <v>4.1666666666666699E-2</v>
      </c>
      <c r="Q1950" s="63">
        <v>9.9166666666666696</v>
      </c>
      <c r="R1950" s="64">
        <v>201.54904558404499</v>
      </c>
      <c r="S1950" s="25">
        <v>36.450954415954598</v>
      </c>
      <c r="AMG1950"/>
      <c r="AMH1950"/>
      <c r="AMI1950"/>
      <c r="AMJ1950"/>
    </row>
    <row r="1951" spans="1:1024" s="2" customFormat="1" ht="102" x14ac:dyDescent="0.25">
      <c r="A1951" s="10" t="s">
        <v>419</v>
      </c>
      <c r="B1951" s="10">
        <v>5606</v>
      </c>
      <c r="C1951" s="10">
        <f>VLOOKUP(B1951,[1]Planilha8!$X$4:$Y$6629,2,0)</f>
        <v>2039166</v>
      </c>
      <c r="D1951" s="12" t="s">
        <v>460</v>
      </c>
      <c r="E1951" s="12" t="str">
        <f>VLOOKUP(B1951,[1]Planilha8!$X$4:$Z$6629,3,0)</f>
        <v>SALA DE MATERIAL ESTERELIZADO - CME</v>
      </c>
      <c r="F1951" s="12" t="str">
        <f>VLOOKUP(B1951,[1]Planilha8!$X$4:$AD$6629,7,0)</f>
        <v>BOM</v>
      </c>
      <c r="G1951" s="13">
        <v>41151</v>
      </c>
      <c r="H1951" s="14">
        <v>238</v>
      </c>
      <c r="I1951" s="15" t="s">
        <v>22</v>
      </c>
      <c r="J1951" s="56" t="s">
        <v>49</v>
      </c>
      <c r="K1951" s="57">
        <v>22172</v>
      </c>
      <c r="L1951" s="58">
        <v>2012000657</v>
      </c>
      <c r="M1951" s="59">
        <v>43465</v>
      </c>
      <c r="N1951" s="60">
        <v>191.63237891737899</v>
      </c>
      <c r="O1951" s="61">
        <v>0.5</v>
      </c>
      <c r="P1951" s="62">
        <v>4.1666666666666699E-2</v>
      </c>
      <c r="Q1951" s="63">
        <v>9.9166666666666696</v>
      </c>
      <c r="R1951" s="64">
        <v>201.54904558404499</v>
      </c>
      <c r="S1951" s="25">
        <v>36.450954415954598</v>
      </c>
      <c r="AMG1951"/>
      <c r="AMH1951"/>
      <c r="AMI1951"/>
      <c r="AMJ1951"/>
    </row>
    <row r="1952" spans="1:1024" s="2" customFormat="1" ht="102" x14ac:dyDescent="0.25">
      <c r="A1952" s="10" t="s">
        <v>419</v>
      </c>
      <c r="B1952" s="10">
        <v>5607</v>
      </c>
      <c r="C1952" s="10">
        <f>VLOOKUP(B1952,[1]Planilha8!$X$4:$Y$6629,2,0)</f>
        <v>2039167</v>
      </c>
      <c r="D1952" s="12" t="s">
        <v>460</v>
      </c>
      <c r="E1952" s="12" t="str">
        <f>VLOOKUP(B1952,[1]Planilha8!$X$4:$Z$6629,3,0)</f>
        <v>SALA DE MATERIAL ESTERELIZADO - CME</v>
      </c>
      <c r="F1952" s="12" t="str">
        <f>VLOOKUP(B1952,[1]Planilha8!$X$4:$AD$6629,7,0)</f>
        <v>BOM</v>
      </c>
      <c r="G1952" s="13">
        <v>41151</v>
      </c>
      <c r="H1952" s="14">
        <v>238</v>
      </c>
      <c r="I1952" s="15" t="s">
        <v>22</v>
      </c>
      <c r="J1952" s="56" t="s">
        <v>49</v>
      </c>
      <c r="K1952" s="57">
        <v>22172</v>
      </c>
      <c r="L1952" s="58">
        <v>2012000657</v>
      </c>
      <c r="M1952" s="59">
        <v>43465</v>
      </c>
      <c r="N1952" s="60">
        <v>191.63237891737899</v>
      </c>
      <c r="O1952" s="61">
        <v>0.5</v>
      </c>
      <c r="P1952" s="62">
        <v>4.1666666666666699E-2</v>
      </c>
      <c r="Q1952" s="63">
        <v>9.9166666666666696</v>
      </c>
      <c r="R1952" s="64">
        <v>201.54904558404499</v>
      </c>
      <c r="S1952" s="25">
        <v>36.450954415954598</v>
      </c>
      <c r="AMG1952"/>
      <c r="AMH1952"/>
      <c r="AMI1952"/>
      <c r="AMJ1952"/>
    </row>
    <row r="1953" spans="1:1024" s="2" customFormat="1" ht="102" x14ac:dyDescent="0.25">
      <c r="A1953" s="10" t="s">
        <v>419</v>
      </c>
      <c r="B1953" s="10">
        <v>5608</v>
      </c>
      <c r="C1953" s="10">
        <f>VLOOKUP(B1953,[1]Planilha8!$X$4:$Y$6629,2,0)</f>
        <v>2039168</v>
      </c>
      <c r="D1953" s="12" t="s">
        <v>460</v>
      </c>
      <c r="E1953" s="12" t="str">
        <f>VLOOKUP(B1953,[1]Planilha8!$X$4:$Z$6629,3,0)</f>
        <v>CORREDOR  RECEPÇÃO CENTRAL</v>
      </c>
      <c r="F1953" s="12" t="str">
        <f>VLOOKUP(B1953,[1]Planilha8!$X$4:$AD$6629,7,0)</f>
        <v>BOM</v>
      </c>
      <c r="G1953" s="13">
        <v>41151</v>
      </c>
      <c r="H1953" s="14">
        <v>238</v>
      </c>
      <c r="I1953" s="15" t="s">
        <v>22</v>
      </c>
      <c r="J1953" s="56" t="s">
        <v>49</v>
      </c>
      <c r="K1953" s="57">
        <v>22172</v>
      </c>
      <c r="L1953" s="58">
        <v>2012000657</v>
      </c>
      <c r="M1953" s="59">
        <v>43465</v>
      </c>
      <c r="N1953" s="60">
        <v>191.63237891737899</v>
      </c>
      <c r="O1953" s="61">
        <v>0.5</v>
      </c>
      <c r="P1953" s="62">
        <v>4.1666666666666699E-2</v>
      </c>
      <c r="Q1953" s="63">
        <v>9.9166666666666696</v>
      </c>
      <c r="R1953" s="64">
        <v>201.54904558404499</v>
      </c>
      <c r="S1953" s="25">
        <v>36.450954415954598</v>
      </c>
      <c r="AMG1953"/>
      <c r="AMH1953"/>
      <c r="AMI1953"/>
      <c r="AMJ1953"/>
    </row>
    <row r="1954" spans="1:1024" s="2" customFormat="1" ht="102" x14ac:dyDescent="0.25">
      <c r="A1954" s="10" t="s">
        <v>419</v>
      </c>
      <c r="B1954" s="10">
        <v>5609</v>
      </c>
      <c r="C1954" s="10">
        <f>VLOOKUP(B1954,[1]Planilha8!$X$4:$Y$6629,2,0)</f>
        <v>2039169</v>
      </c>
      <c r="D1954" s="12" t="s">
        <v>460</v>
      </c>
      <c r="E1954" s="12" t="str">
        <f>VLOOKUP(B1954,[1]Planilha8!$X$4:$Z$6629,3,0)</f>
        <v>SEÇÃO DE FATURAMENTO</v>
      </c>
      <c r="F1954" s="12" t="str">
        <f>VLOOKUP(B1954,[1]Planilha8!$X$4:$AD$6629,7,0)</f>
        <v>BOM</v>
      </c>
      <c r="G1954" s="13">
        <v>41151</v>
      </c>
      <c r="H1954" s="14">
        <v>238</v>
      </c>
      <c r="I1954" s="15" t="s">
        <v>22</v>
      </c>
      <c r="J1954" s="56" t="s">
        <v>49</v>
      </c>
      <c r="K1954" s="57">
        <v>22172</v>
      </c>
      <c r="L1954" s="58">
        <v>2012000657</v>
      </c>
      <c r="M1954" s="59">
        <v>43465</v>
      </c>
      <c r="N1954" s="60">
        <v>191.63237891737899</v>
      </c>
      <c r="O1954" s="61">
        <v>0.5</v>
      </c>
      <c r="P1954" s="62">
        <v>4.1666666666666699E-2</v>
      </c>
      <c r="Q1954" s="63">
        <v>9.9166666666666696</v>
      </c>
      <c r="R1954" s="64">
        <v>201.54904558404499</v>
      </c>
      <c r="S1954" s="25">
        <v>36.450954415954598</v>
      </c>
      <c r="AMG1954"/>
      <c r="AMH1954"/>
      <c r="AMI1954"/>
      <c r="AMJ1954"/>
    </row>
    <row r="1955" spans="1:1024" s="2" customFormat="1" ht="102" x14ac:dyDescent="0.25">
      <c r="A1955" s="10" t="s">
        <v>419</v>
      </c>
      <c r="B1955" s="10">
        <v>5610</v>
      </c>
      <c r="C1955" s="10">
        <f>VLOOKUP(B1955,[1]Planilha8!$X$4:$Y$6629,2,0)</f>
        <v>2039170</v>
      </c>
      <c r="D1955" s="12" t="s">
        <v>460</v>
      </c>
      <c r="E1955" s="12" t="str">
        <f>VLOOKUP(B1955,[1]Planilha8!$X$4:$Z$6629,3,0)</f>
        <v>SEÇÃO DE NUTRIÇÃO</v>
      </c>
      <c r="F1955" s="12" t="str">
        <f>VLOOKUP(B1955,[1]Planilha8!$X$4:$AD$6629,7,0)</f>
        <v>BOM</v>
      </c>
      <c r="G1955" s="13">
        <v>41151</v>
      </c>
      <c r="H1955" s="14">
        <v>238</v>
      </c>
      <c r="I1955" s="15" t="s">
        <v>22</v>
      </c>
      <c r="J1955" s="56" t="s">
        <v>49</v>
      </c>
      <c r="K1955" s="57">
        <v>22172</v>
      </c>
      <c r="L1955" s="58">
        <v>2012000657</v>
      </c>
      <c r="M1955" s="59">
        <v>43465</v>
      </c>
      <c r="N1955" s="60">
        <v>191.63237891737899</v>
      </c>
      <c r="O1955" s="61">
        <v>0.5</v>
      </c>
      <c r="P1955" s="62">
        <v>4.1666666666666699E-2</v>
      </c>
      <c r="Q1955" s="63">
        <v>9.9166666666666696</v>
      </c>
      <c r="R1955" s="64">
        <v>201.54904558404499</v>
      </c>
      <c r="S1955" s="25">
        <v>36.450954415954598</v>
      </c>
      <c r="AMG1955"/>
      <c r="AMH1955"/>
      <c r="AMI1955"/>
      <c r="AMJ1955"/>
    </row>
    <row r="1956" spans="1:1024" s="2" customFormat="1" ht="102" x14ac:dyDescent="0.25">
      <c r="A1956" s="10" t="s">
        <v>419</v>
      </c>
      <c r="B1956" s="10">
        <v>5613</v>
      </c>
      <c r="C1956" s="10">
        <f>VLOOKUP(B1956,[1]Planilha8!$X$4:$Y$6629,2,0)</f>
        <v>2039171</v>
      </c>
      <c r="D1956" s="12" t="s">
        <v>460</v>
      </c>
      <c r="E1956" s="12" t="str">
        <f>VLOOKUP(B1956,[1]Planilha8!$X$4:$Z$6629,3,0)</f>
        <v>CORREDOR 1º PAVIMENTO</v>
      </c>
      <c r="F1956" s="12" t="str">
        <f>VLOOKUP(B1956,[1]Planilha8!$X$4:$AD$6629,7,0)</f>
        <v>BOM</v>
      </c>
      <c r="G1956" s="13">
        <v>41151</v>
      </c>
      <c r="H1956" s="14">
        <v>238</v>
      </c>
      <c r="I1956" s="15" t="s">
        <v>22</v>
      </c>
      <c r="J1956" s="56" t="s">
        <v>49</v>
      </c>
      <c r="K1956" s="57">
        <v>22172</v>
      </c>
      <c r="L1956" s="58">
        <v>2012000657</v>
      </c>
      <c r="M1956" s="59">
        <v>43465</v>
      </c>
      <c r="N1956" s="60">
        <v>191.63237891737899</v>
      </c>
      <c r="O1956" s="61">
        <v>0.5</v>
      </c>
      <c r="P1956" s="62">
        <v>4.1666666666666699E-2</v>
      </c>
      <c r="Q1956" s="63">
        <v>9.9166666666666696</v>
      </c>
      <c r="R1956" s="64">
        <v>201.54904558404499</v>
      </c>
      <c r="S1956" s="25">
        <v>36.450954415954598</v>
      </c>
      <c r="AMG1956"/>
      <c r="AMH1956"/>
      <c r="AMI1956"/>
      <c r="AMJ1956"/>
    </row>
    <row r="1957" spans="1:1024" s="2" customFormat="1" ht="102" x14ac:dyDescent="0.25">
      <c r="A1957" s="10" t="s">
        <v>419</v>
      </c>
      <c r="B1957" s="10">
        <v>5614</v>
      </c>
      <c r="C1957" s="10">
        <f>VLOOKUP(B1957,[1]Planilha8!$X$4:$Y$6629,2,0)</f>
        <v>2039172</v>
      </c>
      <c r="D1957" s="12" t="s">
        <v>460</v>
      </c>
      <c r="E1957" s="12" t="str">
        <f>VLOOKUP(B1957,[1]Planilha8!$X$4:$Z$6629,3,0)</f>
        <v>SAME</v>
      </c>
      <c r="F1957" s="12" t="str">
        <f>VLOOKUP(B1957,[1]Planilha8!$X$4:$AD$6629,7,0)</f>
        <v>BOM</v>
      </c>
      <c r="G1957" s="13">
        <v>41151</v>
      </c>
      <c r="H1957" s="14">
        <v>238</v>
      </c>
      <c r="I1957" s="15" t="s">
        <v>22</v>
      </c>
      <c r="J1957" s="56" t="s">
        <v>49</v>
      </c>
      <c r="K1957" s="57">
        <v>22172</v>
      </c>
      <c r="L1957" s="58">
        <v>2012000657</v>
      </c>
      <c r="M1957" s="59">
        <v>43465</v>
      </c>
      <c r="N1957" s="60">
        <v>191.63237891737899</v>
      </c>
      <c r="O1957" s="61">
        <v>0.5</v>
      </c>
      <c r="P1957" s="62">
        <v>4.1666666666666699E-2</v>
      </c>
      <c r="Q1957" s="63">
        <v>9.9166666666666696</v>
      </c>
      <c r="R1957" s="64">
        <v>201.54904558404499</v>
      </c>
      <c r="S1957" s="25">
        <v>36.450954415954598</v>
      </c>
      <c r="AMG1957"/>
      <c r="AMH1957"/>
      <c r="AMI1957"/>
      <c r="AMJ1957"/>
    </row>
    <row r="1958" spans="1:1024" s="2" customFormat="1" ht="102" x14ac:dyDescent="0.25">
      <c r="A1958" s="10" t="s">
        <v>419</v>
      </c>
      <c r="B1958" s="10">
        <v>5615</v>
      </c>
      <c r="C1958" s="10">
        <f>VLOOKUP(B1958,[1]Planilha8!$X$4:$Y$6629,2,0)</f>
        <v>2039173</v>
      </c>
      <c r="D1958" s="12" t="s">
        <v>460</v>
      </c>
      <c r="E1958" s="12" t="str">
        <f>VLOOKUP(B1958,[1]Planilha8!$X$4:$Z$6629,3,0)</f>
        <v>CORREDOR</v>
      </c>
      <c r="F1958" s="12" t="str">
        <f>VLOOKUP(B1958,[1]Planilha8!$X$4:$AD$6629,7,0)</f>
        <v>BOM</v>
      </c>
      <c r="G1958" s="13">
        <v>41151</v>
      </c>
      <c r="H1958" s="14">
        <v>238</v>
      </c>
      <c r="I1958" s="15" t="s">
        <v>22</v>
      </c>
      <c r="J1958" s="56" t="s">
        <v>49</v>
      </c>
      <c r="K1958" s="57">
        <v>22172</v>
      </c>
      <c r="L1958" s="58">
        <v>2012000657</v>
      </c>
      <c r="M1958" s="59">
        <v>43465</v>
      </c>
      <c r="N1958" s="60">
        <v>191.63237891737899</v>
      </c>
      <c r="O1958" s="61">
        <v>0.5</v>
      </c>
      <c r="P1958" s="62">
        <v>4.1666666666666699E-2</v>
      </c>
      <c r="Q1958" s="63">
        <v>9.9166666666666696</v>
      </c>
      <c r="R1958" s="64">
        <v>201.54904558404499</v>
      </c>
      <c r="S1958" s="25">
        <v>36.450954415954598</v>
      </c>
      <c r="AMG1958"/>
      <c r="AMH1958"/>
      <c r="AMI1958"/>
      <c r="AMJ1958"/>
    </row>
    <row r="1959" spans="1:1024" s="2" customFormat="1" ht="102" x14ac:dyDescent="0.25">
      <c r="A1959" s="10" t="s">
        <v>419</v>
      </c>
      <c r="B1959" s="10">
        <v>5616</v>
      </c>
      <c r="C1959" s="10">
        <f>VLOOKUP(B1959,[1]Planilha8!$X$4:$Y$6629,2,0)</f>
        <v>2039174</v>
      </c>
      <c r="D1959" s="12" t="s">
        <v>460</v>
      </c>
      <c r="E1959" s="12" t="str">
        <f>VLOOKUP(B1959,[1]Planilha8!$X$4:$Z$6629,3,0)</f>
        <v>REFEITÓRIO</v>
      </c>
      <c r="F1959" s="12" t="str">
        <f>VLOOKUP(B1959,[1]Planilha8!$X$4:$AD$6629,7,0)</f>
        <v>BOM</v>
      </c>
      <c r="G1959" s="13">
        <v>41151</v>
      </c>
      <c r="H1959" s="14">
        <v>238</v>
      </c>
      <c r="I1959" s="15" t="s">
        <v>22</v>
      </c>
      <c r="J1959" s="56" t="s">
        <v>49</v>
      </c>
      <c r="K1959" s="57">
        <v>22172</v>
      </c>
      <c r="L1959" s="58">
        <v>2012000657</v>
      </c>
      <c r="M1959" s="59">
        <v>43465</v>
      </c>
      <c r="N1959" s="60">
        <v>191.63237891737899</v>
      </c>
      <c r="O1959" s="61">
        <v>0.5</v>
      </c>
      <c r="P1959" s="62">
        <v>4.1666666666666699E-2</v>
      </c>
      <c r="Q1959" s="63">
        <v>9.9166666666666696</v>
      </c>
      <c r="R1959" s="64">
        <v>201.54904558404499</v>
      </c>
      <c r="S1959" s="25">
        <v>36.450954415954598</v>
      </c>
      <c r="AMG1959"/>
      <c r="AMH1959"/>
      <c r="AMI1959"/>
      <c r="AMJ1959"/>
    </row>
    <row r="1960" spans="1:1024" s="2" customFormat="1" ht="102" x14ac:dyDescent="0.25">
      <c r="A1960" s="10" t="s">
        <v>419</v>
      </c>
      <c r="B1960" s="10">
        <v>5617</v>
      </c>
      <c r="C1960" s="10">
        <f>VLOOKUP(B1960,[1]Planilha8!$X$4:$Y$6629,2,0)</f>
        <v>2039175</v>
      </c>
      <c r="D1960" s="12" t="s">
        <v>460</v>
      </c>
      <c r="E1960" s="12" t="str">
        <f>VLOOKUP(B1960,[1]Planilha8!$X$4:$Z$6629,3,0)</f>
        <v>SAME</v>
      </c>
      <c r="F1960" s="12" t="str">
        <f>VLOOKUP(B1960,[1]Planilha8!$X$4:$AD$6629,7,0)</f>
        <v>BOM</v>
      </c>
      <c r="G1960" s="13">
        <v>41151</v>
      </c>
      <c r="H1960" s="14">
        <v>238</v>
      </c>
      <c r="I1960" s="15" t="s">
        <v>22</v>
      </c>
      <c r="J1960" s="56" t="s">
        <v>49</v>
      </c>
      <c r="K1960" s="57">
        <v>22172</v>
      </c>
      <c r="L1960" s="58">
        <v>2012000657</v>
      </c>
      <c r="M1960" s="59">
        <v>43465</v>
      </c>
      <c r="N1960" s="60">
        <v>191.63237891737899</v>
      </c>
      <c r="O1960" s="61">
        <v>0.5</v>
      </c>
      <c r="P1960" s="62">
        <v>4.1666666666666699E-2</v>
      </c>
      <c r="Q1960" s="63">
        <v>9.9166666666666696</v>
      </c>
      <c r="R1960" s="64">
        <v>201.54904558404499</v>
      </c>
      <c r="S1960" s="25">
        <v>36.450954415954598</v>
      </c>
      <c r="AMG1960"/>
      <c r="AMH1960"/>
      <c r="AMI1960"/>
      <c r="AMJ1960"/>
    </row>
    <row r="1961" spans="1:1024" s="2" customFormat="1" ht="102" x14ac:dyDescent="0.25">
      <c r="A1961" s="10" t="s">
        <v>419</v>
      </c>
      <c r="B1961" s="10">
        <v>5618</v>
      </c>
      <c r="C1961" s="10">
        <f>VLOOKUP(B1961,[1]Planilha8!$X$4:$Y$6629,2,0)</f>
        <v>2039176</v>
      </c>
      <c r="D1961" s="12" t="s">
        <v>460</v>
      </c>
      <c r="E1961" s="12" t="str">
        <f>VLOOKUP(B1961,[1]Planilha8!$X$4:$Z$6629,3,0)</f>
        <v>SAME</v>
      </c>
      <c r="F1961" s="12" t="str">
        <f>VLOOKUP(B1961,[1]Planilha8!$X$4:$AD$6629,7,0)</f>
        <v>BOM</v>
      </c>
      <c r="G1961" s="13">
        <v>41151</v>
      </c>
      <c r="H1961" s="14">
        <v>238</v>
      </c>
      <c r="I1961" s="15" t="s">
        <v>22</v>
      </c>
      <c r="J1961" s="56" t="s">
        <v>49</v>
      </c>
      <c r="K1961" s="57">
        <v>22172</v>
      </c>
      <c r="L1961" s="58">
        <v>2012000657</v>
      </c>
      <c r="M1961" s="59">
        <v>43465</v>
      </c>
      <c r="N1961" s="60">
        <v>191.63237891737899</v>
      </c>
      <c r="O1961" s="61">
        <v>0.5</v>
      </c>
      <c r="P1961" s="62">
        <v>4.1666666666666699E-2</v>
      </c>
      <c r="Q1961" s="63">
        <v>9.9166666666666696</v>
      </c>
      <c r="R1961" s="64">
        <v>201.54904558404499</v>
      </c>
      <c r="S1961" s="25">
        <v>36.450954415954598</v>
      </c>
      <c r="AMG1961"/>
      <c r="AMH1961"/>
      <c r="AMI1961"/>
      <c r="AMJ1961"/>
    </row>
    <row r="1962" spans="1:1024" s="2" customFormat="1" ht="102" x14ac:dyDescent="0.25">
      <c r="A1962" s="10" t="s">
        <v>419</v>
      </c>
      <c r="B1962" s="10">
        <v>5619</v>
      </c>
      <c r="C1962" s="10">
        <f>VLOOKUP(B1962,[1]Planilha8!$X$4:$Y$6629,2,0)</f>
        <v>2039177</v>
      </c>
      <c r="D1962" s="12" t="s">
        <v>460</v>
      </c>
      <c r="E1962" s="12" t="str">
        <f>VLOOKUP(B1962,[1]Planilha8!$X$4:$Z$6629,3,0)</f>
        <v>DIRETORIA ADMINISTRATIVA</v>
      </c>
      <c r="F1962" s="12" t="str">
        <f>VLOOKUP(B1962,[1]Planilha8!$X$4:$AD$6629,7,0)</f>
        <v>BOM</v>
      </c>
      <c r="G1962" s="13">
        <v>41151</v>
      </c>
      <c r="H1962" s="14">
        <v>238</v>
      </c>
      <c r="I1962" s="15" t="s">
        <v>22</v>
      </c>
      <c r="J1962" s="56" t="s">
        <v>49</v>
      </c>
      <c r="K1962" s="57">
        <v>22172</v>
      </c>
      <c r="L1962" s="58">
        <v>2012000657</v>
      </c>
      <c r="M1962" s="59">
        <v>43465</v>
      </c>
      <c r="N1962" s="60">
        <v>191.63237891737899</v>
      </c>
      <c r="O1962" s="61">
        <v>0.5</v>
      </c>
      <c r="P1962" s="62">
        <v>4.1666666666666699E-2</v>
      </c>
      <c r="Q1962" s="63">
        <v>9.9166666666666696</v>
      </c>
      <c r="R1962" s="64">
        <v>201.54904558404499</v>
      </c>
      <c r="S1962" s="25">
        <v>36.450954415954598</v>
      </c>
      <c r="AMG1962"/>
      <c r="AMH1962"/>
      <c r="AMI1962"/>
      <c r="AMJ1962"/>
    </row>
    <row r="1963" spans="1:1024" s="2" customFormat="1" ht="102" x14ac:dyDescent="0.25">
      <c r="A1963" s="10" t="s">
        <v>419</v>
      </c>
      <c r="B1963" s="10">
        <v>5620</v>
      </c>
      <c r="C1963" s="10">
        <f>VLOOKUP(B1963,[1]Planilha8!$X$4:$Y$6629,2,0)</f>
        <v>2039178</v>
      </c>
      <c r="D1963" s="12" t="s">
        <v>460</v>
      </c>
      <c r="E1963" s="12" t="str">
        <f>VLOOKUP(B1963,[1]Planilha8!$X$4:$Z$6629,3,0)</f>
        <v>DIRETORIA GERAL</v>
      </c>
      <c r="F1963" s="12" t="str">
        <f>VLOOKUP(B1963,[1]Planilha8!$X$4:$AD$6629,7,0)</f>
        <v>BOM</v>
      </c>
      <c r="G1963" s="13">
        <v>41151</v>
      </c>
      <c r="H1963" s="14">
        <v>238</v>
      </c>
      <c r="I1963" s="15" t="s">
        <v>22</v>
      </c>
      <c r="J1963" s="56" t="s">
        <v>49</v>
      </c>
      <c r="K1963" s="57">
        <v>22172</v>
      </c>
      <c r="L1963" s="58">
        <v>2012000657</v>
      </c>
      <c r="M1963" s="59">
        <v>43465</v>
      </c>
      <c r="N1963" s="60">
        <v>191.63237891737899</v>
      </c>
      <c r="O1963" s="61">
        <v>0.5</v>
      </c>
      <c r="P1963" s="62">
        <v>4.1666666666666699E-2</v>
      </c>
      <c r="Q1963" s="63">
        <v>9.9166666666666696</v>
      </c>
      <c r="R1963" s="64">
        <v>201.54904558404499</v>
      </c>
      <c r="S1963" s="25">
        <v>36.450954415954598</v>
      </c>
      <c r="AMG1963"/>
      <c r="AMH1963"/>
      <c r="AMI1963"/>
      <c r="AMJ1963"/>
    </row>
    <row r="1964" spans="1:1024" s="2" customFormat="1" ht="102" x14ac:dyDescent="0.25">
      <c r="A1964" s="10" t="s">
        <v>419</v>
      </c>
      <c r="B1964" s="10">
        <v>5621</v>
      </c>
      <c r="C1964" s="10">
        <f>VLOOKUP(B1964,[1]Planilha8!$X$4:$Y$6629,2,0)</f>
        <v>2039179</v>
      </c>
      <c r="D1964" s="12" t="s">
        <v>460</v>
      </c>
      <c r="E1964" s="12" t="str">
        <f>VLOOKUP(B1964,[1]Planilha8!$X$4:$Z$6629,3,0)</f>
        <v>DIRETORIA GERAL</v>
      </c>
      <c r="F1964" s="12" t="str">
        <f>VLOOKUP(B1964,[1]Planilha8!$X$4:$AD$6629,7,0)</f>
        <v>BOM</v>
      </c>
      <c r="G1964" s="13">
        <v>41151</v>
      </c>
      <c r="H1964" s="14">
        <v>238</v>
      </c>
      <c r="I1964" s="15" t="s">
        <v>22</v>
      </c>
      <c r="J1964" s="56" t="s">
        <v>49</v>
      </c>
      <c r="K1964" s="57">
        <v>22172</v>
      </c>
      <c r="L1964" s="58">
        <v>2012000657</v>
      </c>
      <c r="M1964" s="59">
        <v>43465</v>
      </c>
      <c r="N1964" s="60">
        <v>191.63237891737899</v>
      </c>
      <c r="O1964" s="61">
        <v>0.5</v>
      </c>
      <c r="P1964" s="62">
        <v>4.1666666666666699E-2</v>
      </c>
      <c r="Q1964" s="63">
        <v>9.9166666666666696</v>
      </c>
      <c r="R1964" s="64">
        <v>201.54904558404499</v>
      </c>
      <c r="S1964" s="25">
        <v>36.450954415954598</v>
      </c>
      <c r="AMG1964"/>
      <c r="AMH1964"/>
      <c r="AMI1964"/>
      <c r="AMJ1964"/>
    </row>
    <row r="1965" spans="1:1024" s="2" customFormat="1" ht="102" x14ac:dyDescent="0.25">
      <c r="A1965" s="10" t="s">
        <v>419</v>
      </c>
      <c r="B1965" s="10">
        <v>5622</v>
      </c>
      <c r="C1965" s="10">
        <f>VLOOKUP(B1965,[1]Planilha8!$X$4:$Y$6629,2,0)</f>
        <v>2039180</v>
      </c>
      <c r="D1965" s="12" t="s">
        <v>460</v>
      </c>
      <c r="E1965" s="12" t="str">
        <f>VLOOKUP(B1965,[1]Planilha8!$X$4:$Z$6629,3,0)</f>
        <v>SRDH</v>
      </c>
      <c r="F1965" s="12" t="str">
        <f>VLOOKUP(B1965,[1]Planilha8!$X$4:$AD$6629,7,0)</f>
        <v>BOM</v>
      </c>
      <c r="G1965" s="13">
        <v>41151</v>
      </c>
      <c r="H1965" s="14">
        <v>238</v>
      </c>
      <c r="I1965" s="15" t="s">
        <v>22</v>
      </c>
      <c r="J1965" s="56" t="s">
        <v>49</v>
      </c>
      <c r="K1965" s="57">
        <v>22172</v>
      </c>
      <c r="L1965" s="58">
        <v>2012000657</v>
      </c>
      <c r="M1965" s="59">
        <v>43465</v>
      </c>
      <c r="N1965" s="60">
        <v>191.63237891737899</v>
      </c>
      <c r="O1965" s="61">
        <v>0.5</v>
      </c>
      <c r="P1965" s="62">
        <v>4.1666666666666699E-2</v>
      </c>
      <c r="Q1965" s="63">
        <v>9.9166666666666696</v>
      </c>
      <c r="R1965" s="64">
        <v>201.54904558404499</v>
      </c>
      <c r="S1965" s="25">
        <v>36.450954415954598</v>
      </c>
      <c r="AMG1965"/>
      <c r="AMH1965"/>
      <c r="AMI1965"/>
      <c r="AMJ1965"/>
    </row>
    <row r="1966" spans="1:1024" s="2" customFormat="1" ht="102" x14ac:dyDescent="0.25">
      <c r="A1966" s="10" t="s">
        <v>419</v>
      </c>
      <c r="B1966" s="10">
        <v>5623</v>
      </c>
      <c r="C1966" s="10">
        <f>VLOOKUP(B1966,[1]Planilha8!$X$4:$Y$6629,2,0)</f>
        <v>2039181</v>
      </c>
      <c r="D1966" s="12" t="s">
        <v>460</v>
      </c>
      <c r="E1966" s="12" t="str">
        <f>VLOOKUP(B1966,[1]Planilha8!$X$4:$Z$6629,3,0)</f>
        <v>DIRETORIA GERAL</v>
      </c>
      <c r="F1966" s="12" t="str">
        <f>VLOOKUP(B1966,[1]Planilha8!$X$4:$AD$6629,7,0)</f>
        <v>BOM</v>
      </c>
      <c r="G1966" s="13">
        <v>41151</v>
      </c>
      <c r="H1966" s="14">
        <v>238</v>
      </c>
      <c r="I1966" s="15" t="s">
        <v>22</v>
      </c>
      <c r="J1966" s="56" t="s">
        <v>49</v>
      </c>
      <c r="K1966" s="57">
        <v>22172</v>
      </c>
      <c r="L1966" s="58">
        <v>2012000657</v>
      </c>
      <c r="M1966" s="59">
        <v>43465</v>
      </c>
      <c r="N1966" s="60">
        <v>191.63237891737899</v>
      </c>
      <c r="O1966" s="61">
        <v>0.5</v>
      </c>
      <c r="P1966" s="62">
        <v>4.1666666666666699E-2</v>
      </c>
      <c r="Q1966" s="63">
        <v>9.9166666666666696</v>
      </c>
      <c r="R1966" s="64">
        <v>201.54904558404499</v>
      </c>
      <c r="S1966" s="25">
        <v>36.450954415954598</v>
      </c>
      <c r="AMG1966"/>
      <c r="AMH1966"/>
      <c r="AMI1966"/>
      <c r="AMJ1966"/>
    </row>
    <row r="1967" spans="1:1024" s="2" customFormat="1" ht="102" x14ac:dyDescent="0.25">
      <c r="A1967" s="10" t="s">
        <v>419</v>
      </c>
      <c r="B1967" s="10">
        <v>5624</v>
      </c>
      <c r="C1967" s="10">
        <f>VLOOKUP(B1967,[1]Planilha8!$X$4:$Y$6629,2,0)</f>
        <v>2039182</v>
      </c>
      <c r="D1967" s="12" t="s">
        <v>460</v>
      </c>
      <c r="E1967" s="12" t="str">
        <f>VLOOKUP(B1967,[1]Planilha8!$X$4:$Z$6629,3,0)</f>
        <v>HUMANIZAÇÃO</v>
      </c>
      <c r="F1967" s="12" t="str">
        <f>VLOOKUP(B1967,[1]Planilha8!$X$4:$AD$6629,7,0)</f>
        <v>BOM</v>
      </c>
      <c r="G1967" s="13">
        <v>41151</v>
      </c>
      <c r="H1967" s="14">
        <v>238</v>
      </c>
      <c r="I1967" s="15" t="s">
        <v>22</v>
      </c>
      <c r="J1967" s="56" t="s">
        <v>49</v>
      </c>
      <c r="K1967" s="57">
        <v>22172</v>
      </c>
      <c r="L1967" s="58">
        <v>2012000657</v>
      </c>
      <c r="M1967" s="59">
        <v>43465</v>
      </c>
      <c r="N1967" s="60">
        <v>191.63237891737899</v>
      </c>
      <c r="O1967" s="61">
        <v>0.5</v>
      </c>
      <c r="P1967" s="62">
        <v>4.1666666666666699E-2</v>
      </c>
      <c r="Q1967" s="63">
        <v>9.9166666666666696</v>
      </c>
      <c r="R1967" s="64">
        <v>201.54904558404499</v>
      </c>
      <c r="S1967" s="25">
        <v>36.450954415954598</v>
      </c>
      <c r="AMG1967"/>
      <c r="AMH1967"/>
      <c r="AMI1967"/>
      <c r="AMJ1967"/>
    </row>
    <row r="1968" spans="1:1024" s="2" customFormat="1" ht="102" x14ac:dyDescent="0.25">
      <c r="A1968" s="10" t="s">
        <v>419</v>
      </c>
      <c r="B1968" s="10">
        <v>5625</v>
      </c>
      <c r="C1968" s="10">
        <f>VLOOKUP(B1968,[1]Planilha8!$X$4:$Y$6629,2,0)</f>
        <v>2039183</v>
      </c>
      <c r="D1968" s="12" t="s">
        <v>460</v>
      </c>
      <c r="E1968" s="12" t="str">
        <f>VLOOKUP(B1968,[1]Planilha8!$X$4:$Z$6629,3,0)</f>
        <v>DIRETORIA ADMINISTRATIVA</v>
      </c>
      <c r="F1968" s="12" t="str">
        <f>VLOOKUP(B1968,[1]Planilha8!$X$4:$AD$6629,7,0)</f>
        <v>BOM</v>
      </c>
      <c r="G1968" s="13">
        <v>41151</v>
      </c>
      <c r="H1968" s="14">
        <v>238</v>
      </c>
      <c r="I1968" s="15" t="s">
        <v>22</v>
      </c>
      <c r="J1968" s="56" t="s">
        <v>49</v>
      </c>
      <c r="K1968" s="57">
        <v>22172</v>
      </c>
      <c r="L1968" s="58">
        <v>2012000657</v>
      </c>
      <c r="M1968" s="59">
        <v>43465</v>
      </c>
      <c r="N1968" s="60">
        <v>191.63237891737899</v>
      </c>
      <c r="O1968" s="61">
        <v>0.5</v>
      </c>
      <c r="P1968" s="62">
        <v>4.1666666666666699E-2</v>
      </c>
      <c r="Q1968" s="63">
        <v>9.9166666666666696</v>
      </c>
      <c r="R1968" s="64">
        <v>201.54904558404499</v>
      </c>
      <c r="S1968" s="25">
        <v>36.450954415954598</v>
      </c>
      <c r="AMG1968"/>
      <c r="AMH1968"/>
      <c r="AMI1968"/>
      <c r="AMJ1968"/>
    </row>
    <row r="1969" spans="1:1024" s="2" customFormat="1" ht="102" x14ac:dyDescent="0.25">
      <c r="A1969" s="10" t="s">
        <v>419</v>
      </c>
      <c r="B1969" s="10">
        <v>5626</v>
      </c>
      <c r="C1969" s="10">
        <f>VLOOKUP(B1969,[1]Planilha8!$X$4:$Y$6629,2,0)</f>
        <v>2039184</v>
      </c>
      <c r="D1969" s="12" t="s">
        <v>460</v>
      </c>
      <c r="E1969" s="12" t="str">
        <f>VLOOKUP(B1969,[1]Planilha8!$X$4:$Z$6629,3,0)</f>
        <v>ASTEC</v>
      </c>
      <c r="F1969" s="12" t="str">
        <f>VLOOKUP(B1969,[1]Planilha8!$X$4:$AD$6629,7,0)</f>
        <v>BOM</v>
      </c>
      <c r="G1969" s="13">
        <v>41151</v>
      </c>
      <c r="H1969" s="14">
        <v>238</v>
      </c>
      <c r="I1969" s="15" t="s">
        <v>22</v>
      </c>
      <c r="J1969" s="56" t="s">
        <v>49</v>
      </c>
      <c r="K1969" s="57">
        <v>22172</v>
      </c>
      <c r="L1969" s="58">
        <v>2012000657</v>
      </c>
      <c r="M1969" s="59">
        <v>43465</v>
      </c>
      <c r="N1969" s="60">
        <v>191.63237891737899</v>
      </c>
      <c r="O1969" s="61">
        <v>0.5</v>
      </c>
      <c r="P1969" s="62">
        <v>4.1666666666666699E-2</v>
      </c>
      <c r="Q1969" s="63">
        <v>9.9166666666666696</v>
      </c>
      <c r="R1969" s="64">
        <v>201.54904558404499</v>
      </c>
      <c r="S1969" s="25">
        <v>36.450954415954598</v>
      </c>
      <c r="AMG1969"/>
      <c r="AMH1969"/>
      <c r="AMI1969"/>
      <c r="AMJ1969"/>
    </row>
    <row r="1970" spans="1:1024" s="2" customFormat="1" ht="63.75" x14ac:dyDescent="0.25">
      <c r="A1970" s="10" t="s">
        <v>419</v>
      </c>
      <c r="B1970" s="10">
        <v>5631</v>
      </c>
      <c r="C1970" s="10">
        <f>VLOOKUP(B1970,[1]Planilha8!$X$4:$Y$6629,2,0)</f>
        <v>2039185</v>
      </c>
      <c r="D1970" s="12" t="s">
        <v>446</v>
      </c>
      <c r="E1970" s="12" t="str">
        <f>VLOOKUP(B1970,[1]Planilha8!$X$4:$Z$6629,3,0)</f>
        <v>SERVIÇO SOCIAL</v>
      </c>
      <c r="F1970" s="12" t="str">
        <f>VLOOKUP(B1970,[1]Planilha8!$X$4:$AD$6629,7,0)</f>
        <v>BOM</v>
      </c>
      <c r="G1970" s="13">
        <v>41151</v>
      </c>
      <c r="H1970" s="14">
        <v>807.32</v>
      </c>
      <c r="I1970" s="15" t="s">
        <v>22</v>
      </c>
      <c r="J1970" s="56" t="s">
        <v>49</v>
      </c>
      <c r="K1970" s="57">
        <v>22172</v>
      </c>
      <c r="L1970" s="58">
        <v>2012000657</v>
      </c>
      <c r="M1970" s="59">
        <v>43465</v>
      </c>
      <c r="N1970" s="60">
        <v>785.40620712253701</v>
      </c>
      <c r="O1970" s="61">
        <v>1</v>
      </c>
      <c r="P1970" s="62">
        <v>8.3333333333333301E-2</v>
      </c>
      <c r="Q1970" s="63">
        <v>0</v>
      </c>
      <c r="R1970" s="64">
        <v>785.40620712253701</v>
      </c>
      <c r="S1970" s="25">
        <v>21.9137928774629</v>
      </c>
      <c r="AMG1970"/>
      <c r="AMH1970"/>
      <c r="AMI1970"/>
      <c r="AMJ1970"/>
    </row>
    <row r="1971" spans="1:1024" s="2" customFormat="1" ht="63.75" x14ac:dyDescent="0.25">
      <c r="A1971" s="10" t="s">
        <v>419</v>
      </c>
      <c r="B1971" s="10">
        <v>5632</v>
      </c>
      <c r="C1971" s="10">
        <f>VLOOKUP(B1971,[1]Planilha8!$X$4:$Y$6629,2,0)</f>
        <v>2039186</v>
      </c>
      <c r="D1971" s="12" t="s">
        <v>446</v>
      </c>
      <c r="E1971" s="12" t="str">
        <f>VLOOKUP(B1971,[1]Planilha8!$X$4:$Z$6629,3,0)</f>
        <v>CLÍNICA CIRÚRGICA – ALA II</v>
      </c>
      <c r="F1971" s="12" t="str">
        <f>VLOOKUP(B1971,[1]Planilha8!$X$4:$AD$6629,7,0)</f>
        <v>BOM</v>
      </c>
      <c r="G1971" s="13">
        <v>41151</v>
      </c>
      <c r="H1971" s="14">
        <v>807.32</v>
      </c>
      <c r="I1971" s="15" t="s">
        <v>22</v>
      </c>
      <c r="J1971" s="56" t="s">
        <v>49</v>
      </c>
      <c r="K1971" s="57">
        <v>22172</v>
      </c>
      <c r="L1971" s="58">
        <v>2012000657</v>
      </c>
      <c r="M1971" s="59">
        <v>43465</v>
      </c>
      <c r="N1971" s="60">
        <v>785.40620712253701</v>
      </c>
      <c r="O1971" s="61">
        <v>1</v>
      </c>
      <c r="P1971" s="62">
        <v>8.3333333333333301E-2</v>
      </c>
      <c r="Q1971" s="63">
        <v>0</v>
      </c>
      <c r="R1971" s="64">
        <v>785.40620712253701</v>
      </c>
      <c r="S1971" s="25">
        <v>21.9137928774629</v>
      </c>
      <c r="AMG1971"/>
      <c r="AMH1971"/>
      <c r="AMI1971"/>
      <c r="AMJ1971"/>
    </row>
    <row r="1972" spans="1:1024" s="2" customFormat="1" ht="63.75" x14ac:dyDescent="0.25">
      <c r="A1972" s="10" t="s">
        <v>419</v>
      </c>
      <c r="B1972" s="10">
        <v>5633</v>
      </c>
      <c r="C1972" s="10">
        <f>VLOOKUP(B1972,[1]Planilha8!$X$4:$Y$6629,2,0)</f>
        <v>2039187</v>
      </c>
      <c r="D1972" s="12" t="s">
        <v>446</v>
      </c>
      <c r="E1972" s="12" t="str">
        <f>VLOOKUP(B1972,[1]Planilha8!$X$4:$Z$6629,3,0)</f>
        <v>FARMÁCIA</v>
      </c>
      <c r="F1972" s="12" t="str">
        <f>VLOOKUP(B1972,[1]Planilha8!$X$4:$AD$6629,7,0)</f>
        <v>BOM</v>
      </c>
      <c r="G1972" s="13">
        <v>41151</v>
      </c>
      <c r="H1972" s="14">
        <v>807.32</v>
      </c>
      <c r="I1972" s="15" t="s">
        <v>22</v>
      </c>
      <c r="J1972" s="56" t="s">
        <v>49</v>
      </c>
      <c r="K1972" s="57">
        <v>22172</v>
      </c>
      <c r="L1972" s="58">
        <v>2012000657</v>
      </c>
      <c r="M1972" s="59">
        <v>43465</v>
      </c>
      <c r="N1972" s="60">
        <v>785.40620712253701</v>
      </c>
      <c r="O1972" s="61">
        <v>1</v>
      </c>
      <c r="P1972" s="62">
        <v>8.3333333333333301E-2</v>
      </c>
      <c r="Q1972" s="63">
        <v>0</v>
      </c>
      <c r="R1972" s="64">
        <v>785.40620712253701</v>
      </c>
      <c r="S1972" s="25">
        <v>21.9137928774629</v>
      </c>
      <c r="AMG1972"/>
      <c r="AMH1972"/>
      <c r="AMI1972"/>
      <c r="AMJ1972"/>
    </row>
    <row r="1973" spans="1:1024" s="2" customFormat="1" ht="127.5" x14ac:dyDescent="0.25">
      <c r="A1973" s="10" t="s">
        <v>419</v>
      </c>
      <c r="B1973" s="10">
        <v>5634</v>
      </c>
      <c r="C1973" s="10">
        <f>VLOOKUP(B1973,[1]Planilha8!$X$4:$Y$6629,2,0)</f>
        <v>2039188</v>
      </c>
      <c r="D1973" s="12" t="s">
        <v>464</v>
      </c>
      <c r="E1973" s="12" t="str">
        <f>VLOOKUP(B1973,[1]Planilha8!$X$4:$Z$6629,3,0)</f>
        <v>REPASSADO PARA INSTALAÇÃO DIA 11/10/2012, MAS NÃO INFORMADO O LOCAL DE INSTALAÇÃO PELOS TÉCNICOS</v>
      </c>
      <c r="F1973" s="12" t="str">
        <f>VLOOKUP(B1973,[1]Planilha8!$X$4:$AD$6629,7,0)</f>
        <v>BOM</v>
      </c>
      <c r="G1973" s="13">
        <v>41151</v>
      </c>
      <c r="H1973" s="14">
        <v>5910</v>
      </c>
      <c r="I1973" s="15" t="s">
        <v>22</v>
      </c>
      <c r="J1973" s="56" t="s">
        <v>49</v>
      </c>
      <c r="K1973" s="57">
        <v>22172</v>
      </c>
      <c r="L1973" s="58">
        <v>2012000657</v>
      </c>
      <c r="M1973" s="59">
        <v>43465</v>
      </c>
      <c r="N1973" s="60">
        <v>3837.6273504273499</v>
      </c>
      <c r="O1973" s="61">
        <v>0.33</v>
      </c>
      <c r="P1973" s="62">
        <v>2.75E-2</v>
      </c>
      <c r="Q1973" s="63">
        <v>162.52500000000001</v>
      </c>
      <c r="R1973" s="64">
        <v>4000.15235042735</v>
      </c>
      <c r="S1973" s="25">
        <v>1909.84764957265</v>
      </c>
      <c r="AMG1973"/>
      <c r="AMH1973"/>
      <c r="AMI1973"/>
      <c r="AMJ1973"/>
    </row>
    <row r="1974" spans="1:1024" s="2" customFormat="1" ht="127.5" x14ac:dyDescent="0.25">
      <c r="A1974" s="10" t="s">
        <v>419</v>
      </c>
      <c r="B1974" s="10">
        <v>5635</v>
      </c>
      <c r="C1974" s="10">
        <f>VLOOKUP(B1974,[1]Planilha8!$X$4:$Y$6629,2,0)</f>
        <v>2039189</v>
      </c>
      <c r="D1974" s="12" t="s">
        <v>464</v>
      </c>
      <c r="E1974" s="12" t="str">
        <f>VLOOKUP(B1974,[1]Planilha8!$X$4:$Z$6629,3,0)</f>
        <v>REPASSADO PARA INSTALAÇÃO DIA 11/10/2012, MAS NÃO INFORMADO O LOCAL DE INSTALAÇÃO PELOS TÉCNICOS</v>
      </c>
      <c r="F1974" s="12" t="str">
        <f>VLOOKUP(B1974,[1]Planilha8!$X$4:$AD$6629,7,0)</f>
        <v>BOM</v>
      </c>
      <c r="G1974" s="13">
        <v>41151</v>
      </c>
      <c r="H1974" s="14">
        <v>5910</v>
      </c>
      <c r="I1974" s="15" t="s">
        <v>22</v>
      </c>
      <c r="J1974" s="56" t="s">
        <v>49</v>
      </c>
      <c r="K1974" s="57">
        <v>22172</v>
      </c>
      <c r="L1974" s="58">
        <v>2012000657</v>
      </c>
      <c r="M1974" s="59">
        <v>43465</v>
      </c>
      <c r="N1974" s="60">
        <v>3837.6273504273499</v>
      </c>
      <c r="O1974" s="61">
        <v>0.33</v>
      </c>
      <c r="P1974" s="62">
        <v>2.75E-2</v>
      </c>
      <c r="Q1974" s="63">
        <v>162.52500000000001</v>
      </c>
      <c r="R1974" s="64">
        <v>4000.15235042735</v>
      </c>
      <c r="S1974" s="25">
        <v>1909.84764957265</v>
      </c>
      <c r="AMG1974"/>
      <c r="AMH1974"/>
      <c r="AMI1974"/>
      <c r="AMJ1974"/>
    </row>
    <row r="1975" spans="1:1024" s="2" customFormat="1" ht="38.25" x14ac:dyDescent="0.25">
      <c r="A1975" s="10" t="s">
        <v>419</v>
      </c>
      <c r="B1975" s="10">
        <v>5689</v>
      </c>
      <c r="C1975" s="10">
        <f>VLOOKUP(B1975,[1]Planilha8!$X$4:$Y$6629,2,0)</f>
        <v>2039204</v>
      </c>
      <c r="D1975" s="12" t="s">
        <v>461</v>
      </c>
      <c r="E1975" s="12" t="str">
        <f>VLOOKUP(B1975,[1]Planilha8!$X$4:$Z$6629,3,0)</f>
        <v>CLINICA MÉDICA</v>
      </c>
      <c r="F1975" s="12" t="str">
        <f>VLOOKUP(B1975,[1]Planilha8!$X$4:$AD$6629,7,0)</f>
        <v>BOM</v>
      </c>
      <c r="G1975" s="13">
        <v>41151</v>
      </c>
      <c r="H1975" s="14">
        <v>415.15</v>
      </c>
      <c r="I1975" s="15" t="s">
        <v>22</v>
      </c>
      <c r="J1975" s="56" t="s">
        <v>49</v>
      </c>
      <c r="K1975" s="57">
        <v>22172</v>
      </c>
      <c r="L1975" s="58">
        <v>2012000657</v>
      </c>
      <c r="M1975" s="59">
        <v>43465</v>
      </c>
      <c r="N1975" s="60">
        <v>208.68679772079801</v>
      </c>
      <c r="O1975" s="61">
        <v>0.17</v>
      </c>
      <c r="P1975" s="62">
        <v>1.4166666666666701E-2</v>
      </c>
      <c r="Q1975" s="63">
        <v>5.8812916666666704</v>
      </c>
      <c r="R1975" s="64">
        <v>214.568089387464</v>
      </c>
      <c r="S1975" s="25">
        <v>200.58191061253601</v>
      </c>
      <c r="AMG1975"/>
      <c r="AMH1975"/>
      <c r="AMI1975"/>
      <c r="AMJ1975"/>
    </row>
    <row r="1976" spans="1:1024" s="2" customFormat="1" ht="38.25" x14ac:dyDescent="0.25">
      <c r="A1976" s="10" t="s">
        <v>419</v>
      </c>
      <c r="B1976" s="10">
        <v>5693</v>
      </c>
      <c r="C1976" s="10">
        <f>VLOOKUP(B1976,[1]Planilha8!$X$4:$Y$6629,2,0)</f>
        <v>2039205</v>
      </c>
      <c r="D1976" s="12" t="s">
        <v>461</v>
      </c>
      <c r="E1976" s="12" t="str">
        <f>VLOOKUP(B1976,[1]Planilha8!$X$4:$Z$6629,3,0)</f>
        <v>CAPD</v>
      </c>
      <c r="F1976" s="12" t="str">
        <f>VLOOKUP(B1976,[1]Planilha8!$X$4:$AD$6629,7,0)</f>
        <v>BOM</v>
      </c>
      <c r="G1976" s="13">
        <v>41151</v>
      </c>
      <c r="H1976" s="14">
        <v>415.15</v>
      </c>
      <c r="I1976" s="15" t="s">
        <v>22</v>
      </c>
      <c r="J1976" s="56" t="s">
        <v>49</v>
      </c>
      <c r="K1976" s="57">
        <v>22172</v>
      </c>
      <c r="L1976" s="58">
        <v>2012000657</v>
      </c>
      <c r="M1976" s="59">
        <v>43465</v>
      </c>
      <c r="N1976" s="60">
        <v>208.68679772079801</v>
      </c>
      <c r="O1976" s="61">
        <v>0.17</v>
      </c>
      <c r="P1976" s="62">
        <v>1.4166666666666701E-2</v>
      </c>
      <c r="Q1976" s="63">
        <v>5.8812916666666704</v>
      </c>
      <c r="R1976" s="64">
        <v>214.568089387464</v>
      </c>
      <c r="S1976" s="25">
        <v>200.58191061253601</v>
      </c>
      <c r="AMG1976"/>
      <c r="AMH1976"/>
      <c r="AMI1976"/>
      <c r="AMJ1976"/>
    </row>
    <row r="1977" spans="1:1024" s="2" customFormat="1" ht="38.25" x14ac:dyDescent="0.25">
      <c r="A1977" s="10" t="s">
        <v>419</v>
      </c>
      <c r="B1977" s="10">
        <v>5714</v>
      </c>
      <c r="C1977" s="10">
        <f>VLOOKUP(B1977,[1]Planilha8!$X$4:$Y$6629,2,0)</f>
        <v>2039206</v>
      </c>
      <c r="D1977" s="12" t="s">
        <v>465</v>
      </c>
      <c r="E1977" s="12" t="str">
        <f>VLOOKUP(B1977,[1]Planilha8!$X$4:$Z$6629,3,0)</f>
        <v>ASTEC</v>
      </c>
      <c r="F1977" s="12" t="str">
        <f>VLOOKUP(B1977,[1]Planilha8!$X$4:$AD$6629,7,0)</f>
        <v>BOM</v>
      </c>
      <c r="G1977" s="13">
        <v>41151</v>
      </c>
      <c r="H1977" s="14">
        <v>1271.32</v>
      </c>
      <c r="I1977" s="15" t="s">
        <v>22</v>
      </c>
      <c r="J1977" s="56" t="s">
        <v>49</v>
      </c>
      <c r="K1977" s="57">
        <v>21912</v>
      </c>
      <c r="L1977" s="58">
        <v>2012000657</v>
      </c>
      <c r="M1977" s="59">
        <v>43465</v>
      </c>
      <c r="N1977" s="60">
        <v>1236.8114492878001</v>
      </c>
      <c r="O1977" s="61">
        <v>1</v>
      </c>
      <c r="P1977" s="62">
        <v>8.3333333333333301E-2</v>
      </c>
      <c r="Q1977" s="63">
        <v>0</v>
      </c>
      <c r="R1977" s="64">
        <v>1236.8114492878001</v>
      </c>
      <c r="S1977" s="25">
        <v>34.508550712202997</v>
      </c>
      <c r="AMG1977"/>
      <c r="AMH1977"/>
      <c r="AMI1977"/>
      <c r="AMJ1977"/>
    </row>
    <row r="1978" spans="1:1024" s="2" customFormat="1" ht="127.5" x14ac:dyDescent="0.25">
      <c r="A1978" s="10" t="s">
        <v>419</v>
      </c>
      <c r="B1978" s="10">
        <v>5715</v>
      </c>
      <c r="C1978" s="10">
        <f>VLOOKUP(B1978,[1]Planilha8!$X$4:$Y$6629,2,0)</f>
        <v>2039207</v>
      </c>
      <c r="D1978" s="12" t="s">
        <v>461</v>
      </c>
      <c r="E1978" s="12" t="str">
        <f>VLOOKUP(B1978,[1]Planilha8!$X$4:$Z$6629,3,0)</f>
        <v>REPASSADO PARA INSTALAÇÃO DIA 07/10/2012, MAS NÃO INFORMADO O LOCAL DE INSTALAÇÃO PELOS TÉCNICOS</v>
      </c>
      <c r="F1978" s="12" t="str">
        <f>VLOOKUP(B1978,[1]Planilha8!$X$4:$AD$6629,7,0)</f>
        <v>BOM</v>
      </c>
      <c r="G1978" s="13">
        <v>41151</v>
      </c>
      <c r="H1978" s="14">
        <v>415.15</v>
      </c>
      <c r="I1978" s="15" t="s">
        <v>22</v>
      </c>
      <c r="J1978" s="56" t="s">
        <v>49</v>
      </c>
      <c r="K1978" s="57">
        <v>22172</v>
      </c>
      <c r="L1978" s="58">
        <v>2012000657</v>
      </c>
      <c r="M1978" s="59">
        <v>43465</v>
      </c>
      <c r="N1978" s="60">
        <v>208.68679772079801</v>
      </c>
      <c r="O1978" s="61">
        <v>0.17</v>
      </c>
      <c r="P1978" s="62">
        <v>1.4166666666666701E-2</v>
      </c>
      <c r="Q1978" s="63">
        <v>5.8812916666666704</v>
      </c>
      <c r="R1978" s="64">
        <v>214.568089387464</v>
      </c>
      <c r="S1978" s="25">
        <v>200.58191061253601</v>
      </c>
      <c r="AMG1978"/>
      <c r="AMH1978"/>
      <c r="AMI1978"/>
      <c r="AMJ1978"/>
    </row>
    <row r="1979" spans="1:1024" s="2" customFormat="1" ht="38.25" x14ac:dyDescent="0.25">
      <c r="A1979" s="10" t="s">
        <v>419</v>
      </c>
      <c r="B1979" s="10">
        <v>5720</v>
      </c>
      <c r="C1979" s="10">
        <f>VLOOKUP(B1979,[1]Planilha8!$X$4:$Y$6629,2,0)</f>
        <v>2039208</v>
      </c>
      <c r="D1979" s="12" t="s">
        <v>461</v>
      </c>
      <c r="E1979" s="12" t="str">
        <f>VLOOKUP(B1979,[1]Planilha8!$X$4:$Z$6629,3,0)</f>
        <v>ASTEC</v>
      </c>
      <c r="F1979" s="12" t="str">
        <f>VLOOKUP(B1979,[1]Planilha8!$X$4:$AD$6629,7,0)</f>
        <v>BOM</v>
      </c>
      <c r="G1979" s="13">
        <v>41151</v>
      </c>
      <c r="H1979" s="14">
        <v>415.15</v>
      </c>
      <c r="I1979" s="15" t="s">
        <v>22</v>
      </c>
      <c r="J1979" s="56" t="s">
        <v>49</v>
      </c>
      <c r="K1979" s="57">
        <v>22172</v>
      </c>
      <c r="L1979" s="58">
        <v>2012000657</v>
      </c>
      <c r="M1979" s="59">
        <v>43465</v>
      </c>
      <c r="N1979" s="60">
        <v>208.68679772079801</v>
      </c>
      <c r="O1979" s="61">
        <v>0.17</v>
      </c>
      <c r="P1979" s="62">
        <v>1.4166666666666701E-2</v>
      </c>
      <c r="Q1979" s="63">
        <v>5.8812916666666704</v>
      </c>
      <c r="R1979" s="64">
        <v>214.568089387464</v>
      </c>
      <c r="S1979" s="25">
        <v>200.58191061253601</v>
      </c>
      <c r="AMG1979"/>
      <c r="AMH1979"/>
      <c r="AMI1979"/>
      <c r="AMJ1979"/>
    </row>
    <row r="1980" spans="1:1024" s="2" customFormat="1" ht="38.25" x14ac:dyDescent="0.25">
      <c r="A1980" s="10" t="s">
        <v>419</v>
      </c>
      <c r="B1980" s="10">
        <v>5683</v>
      </c>
      <c r="C1980" s="10">
        <f>VLOOKUP(B1980,[1]Planilha8!$X$4:$Y$6629,2,0)</f>
        <v>2039209</v>
      </c>
      <c r="D1980" s="12" t="s">
        <v>466</v>
      </c>
      <c r="E1980" s="12" t="str">
        <f>VLOOKUP(B1980,[1]Planilha8!$X$4:$Z$6629,3,0)</f>
        <v>SAME</v>
      </c>
      <c r="F1980" s="12" t="str">
        <f>VLOOKUP(B1980,[1]Planilha8!$X$4:$AD$6629,7,0)</f>
        <v>BOM</v>
      </c>
      <c r="G1980" s="13">
        <v>41152</v>
      </c>
      <c r="H1980" s="14">
        <v>471.96</v>
      </c>
      <c r="I1980" s="15" t="s">
        <v>22</v>
      </c>
      <c r="J1980" s="56" t="s">
        <v>467</v>
      </c>
      <c r="K1980" s="57">
        <v>91331</v>
      </c>
      <c r="L1980" s="58">
        <v>2012000647</v>
      </c>
      <c r="M1980" s="59">
        <v>43465</v>
      </c>
      <c r="N1980" s="60">
        <v>438.9228</v>
      </c>
      <c r="O1980" s="61">
        <v>1</v>
      </c>
      <c r="P1980" s="62">
        <v>8.3333333333333301E-2</v>
      </c>
      <c r="Q1980" s="63">
        <v>0</v>
      </c>
      <c r="R1980" s="64">
        <v>438.9228</v>
      </c>
      <c r="S1980" s="25">
        <v>33.037199999999999</v>
      </c>
      <c r="AMG1980"/>
      <c r="AMH1980"/>
      <c r="AMI1980"/>
      <c r="AMJ1980"/>
    </row>
    <row r="1981" spans="1:1024" s="2" customFormat="1" ht="38.25" x14ac:dyDescent="0.25">
      <c r="A1981" s="10" t="s">
        <v>419</v>
      </c>
      <c r="B1981" s="10">
        <v>5684</v>
      </c>
      <c r="C1981" s="10">
        <f>VLOOKUP(B1981,[1]Planilha8!$X$4:$Y$6629,2,0)</f>
        <v>2039210</v>
      </c>
      <c r="D1981" s="12" t="s">
        <v>466</v>
      </c>
      <c r="E1981" s="12" t="str">
        <f>VLOOKUP(B1981,[1]Planilha8!$X$4:$Z$6629,3,0)</f>
        <v>ALMOXARIFADO – HGG</v>
      </c>
      <c r="F1981" s="12" t="str">
        <f>VLOOKUP(B1981,[1]Planilha8!$X$4:$AD$6629,7,0)</f>
        <v>BOM</v>
      </c>
      <c r="G1981" s="13">
        <v>41152</v>
      </c>
      <c r="H1981" s="14">
        <v>471.96</v>
      </c>
      <c r="I1981" s="15" t="s">
        <v>22</v>
      </c>
      <c r="J1981" s="56" t="s">
        <v>467</v>
      </c>
      <c r="K1981" s="57">
        <v>91331</v>
      </c>
      <c r="L1981" s="58">
        <v>2012000647</v>
      </c>
      <c r="M1981" s="59">
        <v>43465</v>
      </c>
      <c r="N1981" s="60">
        <v>438.9228</v>
      </c>
      <c r="O1981" s="61">
        <v>1</v>
      </c>
      <c r="P1981" s="62">
        <v>8.3333333333333301E-2</v>
      </c>
      <c r="Q1981" s="63">
        <v>0</v>
      </c>
      <c r="R1981" s="64">
        <v>438.9228</v>
      </c>
      <c r="S1981" s="25">
        <v>33.037199999999999</v>
      </c>
      <c r="AMG1981"/>
      <c r="AMH1981"/>
      <c r="AMI1981"/>
      <c r="AMJ1981"/>
    </row>
    <row r="1982" spans="1:1024" s="2" customFormat="1" ht="38.25" x14ac:dyDescent="0.25">
      <c r="A1982" s="10" t="s">
        <v>419</v>
      </c>
      <c r="B1982" s="10">
        <v>5685</v>
      </c>
      <c r="C1982" s="10">
        <f>VLOOKUP(B1982,[1]Planilha8!$X$4:$Y$6629,2,0)</f>
        <v>2039211</v>
      </c>
      <c r="D1982" s="12" t="s">
        <v>466</v>
      </c>
      <c r="E1982" s="12" t="str">
        <f>VLOOKUP(B1982,[1]Planilha8!$X$4:$Z$6629,3,0)</f>
        <v>ALMOXARIFADO – HGG</v>
      </c>
      <c r="F1982" s="12" t="str">
        <f>VLOOKUP(B1982,[1]Planilha8!$X$4:$AD$6629,7,0)</f>
        <v>BOM</v>
      </c>
      <c r="G1982" s="13">
        <v>41152</v>
      </c>
      <c r="H1982" s="14">
        <v>471.96</v>
      </c>
      <c r="I1982" s="15" t="s">
        <v>22</v>
      </c>
      <c r="J1982" s="56" t="s">
        <v>467</v>
      </c>
      <c r="K1982" s="57">
        <v>91331</v>
      </c>
      <c r="L1982" s="58">
        <v>2012000647</v>
      </c>
      <c r="M1982" s="59">
        <v>43465</v>
      </c>
      <c r="N1982" s="60">
        <v>438.9228</v>
      </c>
      <c r="O1982" s="61">
        <v>1</v>
      </c>
      <c r="P1982" s="62">
        <v>8.3333333333333301E-2</v>
      </c>
      <c r="Q1982" s="63">
        <v>0</v>
      </c>
      <c r="R1982" s="64">
        <v>438.9228</v>
      </c>
      <c r="S1982" s="25">
        <v>33.037199999999999</v>
      </c>
      <c r="AMG1982"/>
      <c r="AMH1982"/>
      <c r="AMI1982"/>
      <c r="AMJ1982"/>
    </row>
    <row r="1983" spans="1:1024" s="2" customFormat="1" ht="38.25" x14ac:dyDescent="0.25">
      <c r="A1983" s="10" t="s">
        <v>419</v>
      </c>
      <c r="B1983" s="10">
        <v>5686</v>
      </c>
      <c r="C1983" s="10">
        <f>VLOOKUP(B1983,[1]Planilha8!$X$4:$Y$6629,2,0)</f>
        <v>2039212</v>
      </c>
      <c r="D1983" s="12" t="s">
        <v>466</v>
      </c>
      <c r="E1983" s="12" t="str">
        <f>VLOOKUP(B1983,[1]Planilha8!$X$4:$Z$6629,3,0)</f>
        <v>ALMOXARIFADO – HGG</v>
      </c>
      <c r="F1983" s="12" t="str">
        <f>VLOOKUP(B1983,[1]Planilha8!$X$4:$AD$6629,7,0)</f>
        <v>BOM</v>
      </c>
      <c r="G1983" s="13">
        <v>41152</v>
      </c>
      <c r="H1983" s="14">
        <v>471.96</v>
      </c>
      <c r="I1983" s="15" t="s">
        <v>22</v>
      </c>
      <c r="J1983" s="56" t="s">
        <v>467</v>
      </c>
      <c r="K1983" s="57">
        <v>91331</v>
      </c>
      <c r="L1983" s="58">
        <v>2012000647</v>
      </c>
      <c r="M1983" s="59">
        <v>43465</v>
      </c>
      <c r="N1983" s="60">
        <v>438.9228</v>
      </c>
      <c r="O1983" s="61">
        <v>1</v>
      </c>
      <c r="P1983" s="62">
        <v>8.3333333333333301E-2</v>
      </c>
      <c r="Q1983" s="63">
        <v>0</v>
      </c>
      <c r="R1983" s="64">
        <v>438.9228</v>
      </c>
      <c r="S1983" s="25">
        <v>33.037199999999999</v>
      </c>
      <c r="AMG1983"/>
      <c r="AMH1983"/>
      <c r="AMI1983"/>
      <c r="AMJ1983"/>
    </row>
    <row r="1984" spans="1:1024" s="2" customFormat="1" ht="38.25" x14ac:dyDescent="0.25">
      <c r="A1984" s="10" t="s">
        <v>419</v>
      </c>
      <c r="B1984" s="10">
        <v>5687</v>
      </c>
      <c r="C1984" s="10">
        <f>VLOOKUP(B1984,[1]Planilha8!$X$4:$Y$6629,2,0)</f>
        <v>2039213</v>
      </c>
      <c r="D1984" s="12" t="s">
        <v>466</v>
      </c>
      <c r="E1984" s="12" t="str">
        <f>VLOOKUP(B1984,[1]Planilha8!$X$4:$Z$6629,3,0)</f>
        <v>ALMOXARIFADO – HGG</v>
      </c>
      <c r="F1984" s="12" t="str">
        <f>VLOOKUP(B1984,[1]Planilha8!$X$4:$AD$6629,7,0)</f>
        <v>BOM</v>
      </c>
      <c r="G1984" s="13">
        <v>41152</v>
      </c>
      <c r="H1984" s="14">
        <v>471.96</v>
      </c>
      <c r="I1984" s="15" t="s">
        <v>22</v>
      </c>
      <c r="J1984" s="56" t="s">
        <v>467</v>
      </c>
      <c r="K1984" s="57">
        <v>91331</v>
      </c>
      <c r="L1984" s="58">
        <v>2012000647</v>
      </c>
      <c r="M1984" s="59">
        <v>43465</v>
      </c>
      <c r="N1984" s="60">
        <v>438.9228</v>
      </c>
      <c r="O1984" s="61">
        <v>1</v>
      </c>
      <c r="P1984" s="62">
        <v>8.3333333333333301E-2</v>
      </c>
      <c r="Q1984" s="63">
        <v>0</v>
      </c>
      <c r="R1984" s="64">
        <v>438.9228</v>
      </c>
      <c r="S1984" s="25">
        <v>33.037199999999999</v>
      </c>
      <c r="AMG1984"/>
      <c r="AMH1984"/>
      <c r="AMI1984"/>
      <c r="AMJ1984"/>
    </row>
    <row r="1985" spans="1:1024" s="2" customFormat="1" ht="38.25" x14ac:dyDescent="0.25">
      <c r="A1985" s="10" t="s">
        <v>419</v>
      </c>
      <c r="B1985" s="10">
        <v>5688</v>
      </c>
      <c r="C1985" s="10">
        <f>VLOOKUP(B1985,[1]Planilha8!$X$4:$Y$6629,2,0)</f>
        <v>2039214</v>
      </c>
      <c r="D1985" s="12" t="s">
        <v>466</v>
      </c>
      <c r="E1985" s="12" t="str">
        <f>VLOOKUP(B1985,[1]Planilha8!$X$4:$Z$6629,3,0)</f>
        <v>ALMOXARIFADO – HGG</v>
      </c>
      <c r="F1985" s="12" t="str">
        <f>VLOOKUP(B1985,[1]Planilha8!$X$4:$AD$6629,7,0)</f>
        <v>BOM</v>
      </c>
      <c r="G1985" s="13">
        <v>41152</v>
      </c>
      <c r="H1985" s="14">
        <v>471.96</v>
      </c>
      <c r="I1985" s="15" t="s">
        <v>22</v>
      </c>
      <c r="J1985" s="56" t="s">
        <v>467</v>
      </c>
      <c r="K1985" s="57">
        <v>91331</v>
      </c>
      <c r="L1985" s="58">
        <v>2012000647</v>
      </c>
      <c r="M1985" s="59">
        <v>43465</v>
      </c>
      <c r="N1985" s="60">
        <v>438.9228</v>
      </c>
      <c r="O1985" s="61">
        <v>1</v>
      </c>
      <c r="P1985" s="62">
        <v>8.3333333333333301E-2</v>
      </c>
      <c r="Q1985" s="63">
        <v>0</v>
      </c>
      <c r="R1985" s="64">
        <v>438.9228</v>
      </c>
      <c r="S1985" s="25">
        <v>33.037199999999999</v>
      </c>
      <c r="AMG1985"/>
      <c r="AMH1985"/>
      <c r="AMI1985"/>
      <c r="AMJ1985"/>
    </row>
    <row r="1986" spans="1:1024" s="2" customFormat="1" ht="63.75" x14ac:dyDescent="0.25">
      <c r="A1986" s="10" t="s">
        <v>419</v>
      </c>
      <c r="B1986" s="10">
        <v>5487</v>
      </c>
      <c r="C1986" s="10">
        <f>VLOOKUP(B1986,[1]Planilha8!$X$4:$Y$6629,2,0)</f>
        <v>2039215</v>
      </c>
      <c r="D1986" s="12" t="s">
        <v>468</v>
      </c>
      <c r="E1986" s="12" t="str">
        <f>VLOOKUP(B1986,[1]Planilha8!$X$4:$Z$6629,3,0)</f>
        <v>UNIDADE DE TERAPIA INTENSIVA</v>
      </c>
      <c r="F1986" s="12" t="str">
        <f>VLOOKUP(B1986,[1]Planilha8!$X$4:$AD$6629,7,0)</f>
        <v>BOM</v>
      </c>
      <c r="G1986" s="13">
        <v>41157</v>
      </c>
      <c r="H1986" s="14">
        <v>2140.4</v>
      </c>
      <c r="I1986" s="15" t="s">
        <v>22</v>
      </c>
      <c r="J1986" s="56" t="s">
        <v>47</v>
      </c>
      <c r="K1986" s="57">
        <v>36045</v>
      </c>
      <c r="L1986" s="58">
        <v>2012000657</v>
      </c>
      <c r="M1986" s="59">
        <v>43465</v>
      </c>
      <c r="N1986" s="60">
        <v>1988.5063005698</v>
      </c>
      <c r="O1986" s="61">
        <v>1</v>
      </c>
      <c r="P1986" s="62">
        <v>8.3333333333333301E-2</v>
      </c>
      <c r="Q1986" s="63">
        <v>0</v>
      </c>
      <c r="R1986" s="64">
        <v>1988.5063005698</v>
      </c>
      <c r="S1986" s="25">
        <v>151.89369943019801</v>
      </c>
      <c r="AMG1986"/>
      <c r="AMH1986"/>
      <c r="AMI1986"/>
      <c r="AMJ1986"/>
    </row>
    <row r="1987" spans="1:1024" s="26" customFormat="1" ht="102" x14ac:dyDescent="0.25">
      <c r="A1987" s="10" t="s">
        <v>419</v>
      </c>
      <c r="B1987" s="10">
        <v>6349</v>
      </c>
      <c r="C1987" s="10">
        <f>VLOOKUP(B1987,[1]Planilha8!$X$4:$Y$6629,2,0)</f>
        <v>2039216</v>
      </c>
      <c r="D1987" s="12" t="s">
        <v>469</v>
      </c>
      <c r="E1987" s="12" t="str">
        <f>VLOOKUP(B1987,[1]Planilha8!$X$4:$Z$6629,3,0)</f>
        <v>ASTEC</v>
      </c>
      <c r="F1987" s="12" t="str">
        <f>VLOOKUP(B1987,[1]Planilha8!$X$4:$AD$6629,7,0)</f>
        <v>BOM</v>
      </c>
      <c r="G1987" s="13">
        <v>41158</v>
      </c>
      <c r="H1987" s="14">
        <v>23300</v>
      </c>
      <c r="I1987" s="15" t="s">
        <v>22</v>
      </c>
      <c r="J1987" s="56" t="s">
        <v>180</v>
      </c>
      <c r="K1987" s="57" t="s">
        <v>470</v>
      </c>
      <c r="L1987" s="58">
        <v>2012001457</v>
      </c>
      <c r="M1987" s="59">
        <v>43465</v>
      </c>
      <c r="N1987" s="60">
        <v>22858.395299146101</v>
      </c>
      <c r="O1987" s="61">
        <v>0.5</v>
      </c>
      <c r="P1987" s="62">
        <v>4.1666666666666699E-2</v>
      </c>
      <c r="Q1987" s="63">
        <v>0</v>
      </c>
      <c r="R1987" s="64">
        <v>22858.395299146101</v>
      </c>
      <c r="S1987" s="25">
        <v>441.60470085387402</v>
      </c>
      <c r="ALF1987" s="2"/>
      <c r="ALG1987" s="2"/>
      <c r="ALH1987" s="2"/>
      <c r="ALI1987" s="2"/>
      <c r="ALJ1987" s="2"/>
      <c r="ALK1987" s="2"/>
      <c r="ALL1987" s="2"/>
      <c r="ALM1987" s="2"/>
      <c r="ALN1987" s="2"/>
      <c r="ALO1987" s="2"/>
      <c r="ALP1987" s="2"/>
      <c r="ALQ1987" s="2"/>
      <c r="ALR1987" s="2"/>
      <c r="ALS1987" s="2"/>
      <c r="ALT1987" s="2"/>
      <c r="ALU1987" s="2"/>
      <c r="ALV1987" s="2"/>
      <c r="ALW1987" s="2"/>
      <c r="ALX1987" s="2"/>
      <c r="ALY1987" s="2"/>
      <c r="ALZ1987" s="2"/>
      <c r="AMA1987" s="2"/>
      <c r="AMB1987" s="2"/>
      <c r="AMC1987" s="2"/>
      <c r="AMD1987" s="2"/>
      <c r="AME1987" s="2"/>
      <c r="AMF1987" s="2"/>
    </row>
    <row r="1988" spans="1:1024" s="2" customFormat="1" ht="51" x14ac:dyDescent="0.25">
      <c r="A1988" s="10" t="s">
        <v>419</v>
      </c>
      <c r="B1988" s="10">
        <v>5694</v>
      </c>
      <c r="C1988" s="10" t="e">
        <f>VLOOKUP(B1988,[1]Planilha8!$X$4:$Y$6629,2,0)</f>
        <v>#N/A</v>
      </c>
      <c r="D1988" s="12" t="s">
        <v>471</v>
      </c>
      <c r="E1988" s="12" t="e">
        <f>VLOOKUP(B1988,[1]Planilha8!$X$4:$Z$6629,3,0)</f>
        <v>#N/A</v>
      </c>
      <c r="F1988" s="12" t="e">
        <f>VLOOKUP(B1988,[1]Planilha8!$X$4:$AD$6629,7,0)</f>
        <v>#N/A</v>
      </c>
      <c r="G1988" s="13">
        <v>41171</v>
      </c>
      <c r="H1988" s="14">
        <v>632.5</v>
      </c>
      <c r="I1988" s="15" t="s">
        <v>22</v>
      </c>
      <c r="J1988" s="56" t="s">
        <v>472</v>
      </c>
      <c r="K1988" s="57">
        <v>129552</v>
      </c>
      <c r="L1988" s="58">
        <v>2012002532</v>
      </c>
      <c r="M1988" s="59">
        <v>43465</v>
      </c>
      <c r="N1988" s="60">
        <v>506.97532941595398</v>
      </c>
      <c r="O1988" s="61">
        <v>0.5</v>
      </c>
      <c r="P1988" s="62">
        <v>4.1666666666666699E-2</v>
      </c>
      <c r="Q1988" s="63">
        <v>26.3541666666667</v>
      </c>
      <c r="R1988" s="64">
        <v>533.32949608262095</v>
      </c>
      <c r="S1988" s="25">
        <v>99.170503917378895</v>
      </c>
      <c r="AMG1988"/>
      <c r="AMH1988"/>
      <c r="AMI1988"/>
      <c r="AMJ1988"/>
    </row>
    <row r="1989" spans="1:1024" s="2" customFormat="1" ht="51" x14ac:dyDescent="0.25">
      <c r="A1989" s="10" t="s">
        <v>419</v>
      </c>
      <c r="B1989" s="10">
        <v>5695</v>
      </c>
      <c r="C1989" s="10">
        <f>VLOOKUP(B1989,[1]Planilha8!$X$4:$Y$6629,2,0)</f>
        <v>2039219</v>
      </c>
      <c r="D1989" s="12" t="s">
        <v>471</v>
      </c>
      <c r="E1989" s="12" t="str">
        <f>VLOOKUP(B1989,[1]Planilha8!$X$4:$Z$6629,3,0)</f>
        <v>AMBULATÓRIO</v>
      </c>
      <c r="F1989" s="12" t="str">
        <f>VLOOKUP(B1989,[1]Planilha8!$X$4:$AD$6629,7,0)</f>
        <v>BOM</v>
      </c>
      <c r="G1989" s="13">
        <v>41171</v>
      </c>
      <c r="H1989" s="14">
        <v>632.5</v>
      </c>
      <c r="I1989" s="15" t="s">
        <v>22</v>
      </c>
      <c r="J1989" s="56" t="s">
        <v>472</v>
      </c>
      <c r="K1989" s="57">
        <v>129552</v>
      </c>
      <c r="L1989" s="58">
        <v>2012002532</v>
      </c>
      <c r="M1989" s="59">
        <v>43465</v>
      </c>
      <c r="N1989" s="60">
        <v>506.97532941595398</v>
      </c>
      <c r="O1989" s="61">
        <v>0.5</v>
      </c>
      <c r="P1989" s="62">
        <v>4.1666666666666699E-2</v>
      </c>
      <c r="Q1989" s="63">
        <v>26.3541666666667</v>
      </c>
      <c r="R1989" s="64">
        <v>533.32949608262095</v>
      </c>
      <c r="S1989" s="25">
        <v>99.170503917378895</v>
      </c>
      <c r="AMG1989"/>
      <c r="AMH1989"/>
      <c r="AMI1989"/>
      <c r="AMJ1989"/>
    </row>
    <row r="1990" spans="1:1024" s="2" customFormat="1" ht="51" x14ac:dyDescent="0.25">
      <c r="A1990" s="10" t="s">
        <v>419</v>
      </c>
      <c r="B1990" s="10">
        <v>5696</v>
      </c>
      <c r="C1990" s="10">
        <f>VLOOKUP(B1990,[1]Planilha8!$X$4:$Y$6629,2,0)</f>
        <v>2039220</v>
      </c>
      <c r="D1990" s="12" t="s">
        <v>471</v>
      </c>
      <c r="E1990" s="12" t="str">
        <f>VLOOKUP(B1990,[1]Planilha8!$X$4:$Z$6629,3,0)</f>
        <v>GALPÃO ALMOXARIFADO</v>
      </c>
      <c r="F1990" s="12" t="str">
        <f>VLOOKUP(B1990,[1]Planilha8!$X$4:$AD$6629,7,0)</f>
        <v>SUCATA</v>
      </c>
      <c r="G1990" s="13">
        <v>41171</v>
      </c>
      <c r="H1990" s="14">
        <v>632.5</v>
      </c>
      <c r="I1990" s="15" t="s">
        <v>22</v>
      </c>
      <c r="J1990" s="56" t="s">
        <v>472</v>
      </c>
      <c r="K1990" s="57">
        <v>129552</v>
      </c>
      <c r="L1990" s="58">
        <v>2012002532</v>
      </c>
      <c r="M1990" s="59">
        <v>43465</v>
      </c>
      <c r="N1990" s="60">
        <v>506.97532941595398</v>
      </c>
      <c r="O1990" s="61">
        <v>0.5</v>
      </c>
      <c r="P1990" s="62">
        <v>4.1666666666666699E-2</v>
      </c>
      <c r="Q1990" s="63">
        <v>26.3541666666667</v>
      </c>
      <c r="R1990" s="64">
        <v>533.32949608262095</v>
      </c>
      <c r="S1990" s="25">
        <v>99.170503917378895</v>
      </c>
      <c r="AMG1990"/>
      <c r="AMH1990"/>
      <c r="AMI1990"/>
      <c r="AMJ1990"/>
    </row>
    <row r="1991" spans="1:1024" s="2" customFormat="1" ht="51" x14ac:dyDescent="0.25">
      <c r="A1991" s="10" t="s">
        <v>419</v>
      </c>
      <c r="B1991" s="10">
        <v>5697</v>
      </c>
      <c r="C1991" s="10">
        <f>VLOOKUP(B1991,[1]Planilha8!$X$4:$Y$6629,2,0)</f>
        <v>2039221</v>
      </c>
      <c r="D1991" s="12" t="s">
        <v>471</v>
      </c>
      <c r="E1991" s="12" t="str">
        <f>VLOOKUP(B1991,[1]Planilha8!$X$4:$Z$6629,3,0)</f>
        <v>UNIDADE DE TERAPIA INTENSIVA</v>
      </c>
      <c r="F1991" s="12" t="str">
        <f>VLOOKUP(B1991,[1]Planilha8!$X$4:$AD$6629,7,0)</f>
        <v>SUCATA</v>
      </c>
      <c r="G1991" s="13">
        <v>41171</v>
      </c>
      <c r="H1991" s="14">
        <v>632.5</v>
      </c>
      <c r="I1991" s="15" t="s">
        <v>22</v>
      </c>
      <c r="J1991" s="56" t="s">
        <v>472</v>
      </c>
      <c r="K1991" s="57">
        <v>129552</v>
      </c>
      <c r="L1991" s="58">
        <v>2012002532</v>
      </c>
      <c r="M1991" s="59">
        <v>43465</v>
      </c>
      <c r="N1991" s="60">
        <v>506.97532941595398</v>
      </c>
      <c r="O1991" s="61">
        <v>0.5</v>
      </c>
      <c r="P1991" s="62">
        <v>4.1666666666666699E-2</v>
      </c>
      <c r="Q1991" s="63">
        <v>26.3541666666667</v>
      </c>
      <c r="R1991" s="64">
        <v>533.32949608262095</v>
      </c>
      <c r="S1991" s="25">
        <v>99.170503917378895</v>
      </c>
      <c r="AMG1991"/>
      <c r="AMH1991"/>
      <c r="AMI1991"/>
      <c r="AMJ1991"/>
    </row>
    <row r="1992" spans="1:1024" s="2" customFormat="1" ht="51" x14ac:dyDescent="0.25">
      <c r="A1992" s="10" t="s">
        <v>419</v>
      </c>
      <c r="B1992" s="10">
        <v>5698</v>
      </c>
      <c r="C1992" s="10">
        <f>VLOOKUP(B1992,[1]Planilha8!$X$4:$Y$6629,2,0)</f>
        <v>2039222</v>
      </c>
      <c r="D1992" s="12" t="s">
        <v>471</v>
      </c>
      <c r="E1992" s="12" t="str">
        <f>VLOOKUP(B1992,[1]Planilha8!$X$4:$Z$6629,3,0)</f>
        <v>HEMODIALISE / DIÁLISE</v>
      </c>
      <c r="F1992" s="12" t="str">
        <f>VLOOKUP(B1992,[1]Planilha8!$X$4:$AD$6629,7,0)</f>
        <v>BOM</v>
      </c>
      <c r="G1992" s="13">
        <v>41171</v>
      </c>
      <c r="H1992" s="14">
        <v>632.5</v>
      </c>
      <c r="I1992" s="15" t="s">
        <v>22</v>
      </c>
      <c r="J1992" s="56" t="s">
        <v>472</v>
      </c>
      <c r="K1992" s="57">
        <v>129552</v>
      </c>
      <c r="L1992" s="58">
        <v>2012002532</v>
      </c>
      <c r="M1992" s="59">
        <v>43465</v>
      </c>
      <c r="N1992" s="60">
        <v>506.97532941595398</v>
      </c>
      <c r="O1992" s="61">
        <v>0.5</v>
      </c>
      <c r="P1992" s="62">
        <v>4.1666666666666699E-2</v>
      </c>
      <c r="Q1992" s="63">
        <v>26.3541666666667</v>
      </c>
      <c r="R1992" s="64">
        <v>533.32949608262095</v>
      </c>
      <c r="S1992" s="25">
        <v>99.170503917378895</v>
      </c>
      <c r="AMG1992"/>
      <c r="AMH1992"/>
      <c r="AMI1992"/>
      <c r="AMJ1992"/>
    </row>
    <row r="1993" spans="1:1024" s="2" customFormat="1" ht="63.75" x14ac:dyDescent="0.25">
      <c r="A1993" s="10" t="s">
        <v>419</v>
      </c>
      <c r="B1993" s="10">
        <v>5699</v>
      </c>
      <c r="C1993" s="10">
        <f>VLOOKUP(B1993,[1]Planilha8!$X$4:$Y$6629,2,0)</f>
        <v>2039223</v>
      </c>
      <c r="D1993" s="12" t="s">
        <v>473</v>
      </c>
      <c r="E1993" s="12" t="str">
        <f>VLOOKUP(B1993,[1]Planilha8!$X$4:$Z$6629,3,0)</f>
        <v>PSICOLOGIA</v>
      </c>
      <c r="F1993" s="12" t="str">
        <f>VLOOKUP(B1993,[1]Planilha8!$X$4:$AD$6629,7,0)</f>
        <v>BOM</v>
      </c>
      <c r="G1993" s="13">
        <v>41171</v>
      </c>
      <c r="H1993" s="14">
        <v>520.95000000000005</v>
      </c>
      <c r="I1993" s="15" t="s">
        <v>22</v>
      </c>
      <c r="J1993" s="56" t="s">
        <v>472</v>
      </c>
      <c r="K1993" s="57">
        <v>129552</v>
      </c>
      <c r="L1993" s="58">
        <v>2012002532</v>
      </c>
      <c r="M1993" s="59">
        <v>43465</v>
      </c>
      <c r="N1993" s="60">
        <v>417.56331677350403</v>
      </c>
      <c r="O1993" s="61">
        <v>0.5</v>
      </c>
      <c r="P1993" s="62">
        <v>4.1666666666666699E-2</v>
      </c>
      <c r="Q1993" s="63">
        <v>21.706250000000001</v>
      </c>
      <c r="R1993" s="64">
        <v>439.26956677350398</v>
      </c>
      <c r="S1993" s="25">
        <v>81.680433226495595</v>
      </c>
      <c r="AMG1993"/>
      <c r="AMH1993"/>
      <c r="AMI1993"/>
      <c r="AMJ1993"/>
    </row>
    <row r="1994" spans="1:1024" s="2" customFormat="1" ht="63.75" x14ac:dyDescent="0.25">
      <c r="A1994" s="10" t="s">
        <v>419</v>
      </c>
      <c r="B1994" s="10">
        <v>5700</v>
      </c>
      <c r="C1994" s="10">
        <f>VLOOKUP(B1994,[1]Planilha8!$X$4:$Y$6629,2,0)</f>
        <v>2039224</v>
      </c>
      <c r="D1994" s="12" t="s">
        <v>473</v>
      </c>
      <c r="E1994" s="12" t="str">
        <f>VLOOKUP(B1994,[1]Planilha8!$X$4:$Z$6629,3,0)</f>
        <v>CENTRAL DE MATERIAL E ESTERILIZAÇÃO</v>
      </c>
      <c r="F1994" s="12" t="str">
        <f>VLOOKUP(B1994,[1]Planilha8!$X$4:$AD$6629,7,0)</f>
        <v>BOM</v>
      </c>
      <c r="G1994" s="13">
        <v>41171</v>
      </c>
      <c r="H1994" s="14">
        <v>520.95000000000005</v>
      </c>
      <c r="I1994" s="15" t="s">
        <v>22</v>
      </c>
      <c r="J1994" s="56" t="s">
        <v>472</v>
      </c>
      <c r="K1994" s="57">
        <v>129552</v>
      </c>
      <c r="L1994" s="58">
        <v>2012002532</v>
      </c>
      <c r="M1994" s="59">
        <v>43465</v>
      </c>
      <c r="N1994" s="60">
        <v>417.56331677350403</v>
      </c>
      <c r="O1994" s="61">
        <v>0.5</v>
      </c>
      <c r="P1994" s="62">
        <v>4.1666666666666699E-2</v>
      </c>
      <c r="Q1994" s="63">
        <v>21.706250000000001</v>
      </c>
      <c r="R1994" s="64">
        <v>439.26956677350398</v>
      </c>
      <c r="S1994" s="25">
        <v>81.680433226495595</v>
      </c>
      <c r="AMG1994"/>
      <c r="AMH1994"/>
      <c r="AMI1994"/>
      <c r="AMJ1994"/>
    </row>
    <row r="1995" spans="1:1024" s="2" customFormat="1" ht="63.75" x14ac:dyDescent="0.25">
      <c r="A1995" s="10" t="s">
        <v>419</v>
      </c>
      <c r="B1995" s="10">
        <v>5701</v>
      </c>
      <c r="C1995" s="10">
        <f>VLOOKUP(B1995,[1]Planilha8!$X$4:$Y$6629,2,0)</f>
        <v>2039225</v>
      </c>
      <c r="D1995" s="12" t="s">
        <v>473</v>
      </c>
      <c r="E1995" s="12" t="str">
        <f>VLOOKUP(B1995,[1]Planilha8!$X$4:$Z$6629,3,0)</f>
        <v>CENTRO CIRÚRGICO</v>
      </c>
      <c r="F1995" s="12" t="str">
        <f>VLOOKUP(B1995,[1]Planilha8!$X$4:$AD$6629,7,0)</f>
        <v>BOM</v>
      </c>
      <c r="G1995" s="13">
        <v>41171</v>
      </c>
      <c r="H1995" s="14">
        <v>520.95000000000005</v>
      </c>
      <c r="I1995" s="15" t="s">
        <v>22</v>
      </c>
      <c r="J1995" s="56" t="s">
        <v>472</v>
      </c>
      <c r="K1995" s="57">
        <v>129552</v>
      </c>
      <c r="L1995" s="58">
        <v>2012002532</v>
      </c>
      <c r="M1995" s="59">
        <v>43465</v>
      </c>
      <c r="N1995" s="60">
        <v>417.56331677350403</v>
      </c>
      <c r="O1995" s="61">
        <v>0.5</v>
      </c>
      <c r="P1995" s="62">
        <v>4.1666666666666699E-2</v>
      </c>
      <c r="Q1995" s="63">
        <v>21.706250000000001</v>
      </c>
      <c r="R1995" s="64">
        <v>439.26956677350398</v>
      </c>
      <c r="S1995" s="25">
        <v>81.680433226495595</v>
      </c>
      <c r="AMG1995"/>
      <c r="AMH1995"/>
      <c r="AMI1995"/>
      <c r="AMJ1995"/>
    </row>
    <row r="1996" spans="1:1024" s="2" customFormat="1" ht="63.75" x14ac:dyDescent="0.25">
      <c r="A1996" s="10" t="s">
        <v>419</v>
      </c>
      <c r="B1996" s="10">
        <v>5702</v>
      </c>
      <c r="C1996" s="10">
        <f>VLOOKUP(B1996,[1]Planilha8!$X$4:$Y$6629,2,0)</f>
        <v>2039226</v>
      </c>
      <c r="D1996" s="12" t="s">
        <v>473</v>
      </c>
      <c r="E1996" s="12" t="str">
        <f>VLOOKUP(B1996,[1]Planilha8!$X$4:$Z$6629,3,0)</f>
        <v>CLINICA MEDICA</v>
      </c>
      <c r="F1996" s="12" t="str">
        <f>VLOOKUP(B1996,[1]Planilha8!$X$4:$AD$6629,7,0)</f>
        <v>RUIM</v>
      </c>
      <c r="G1996" s="13">
        <v>41171</v>
      </c>
      <c r="H1996" s="14">
        <v>520.95000000000005</v>
      </c>
      <c r="I1996" s="15" t="s">
        <v>22</v>
      </c>
      <c r="J1996" s="56" t="s">
        <v>472</v>
      </c>
      <c r="K1996" s="57">
        <v>129552</v>
      </c>
      <c r="L1996" s="58">
        <v>2012002532</v>
      </c>
      <c r="M1996" s="59">
        <v>43465</v>
      </c>
      <c r="N1996" s="60">
        <v>417.56331677350403</v>
      </c>
      <c r="O1996" s="61">
        <v>0.5</v>
      </c>
      <c r="P1996" s="62">
        <v>4.1666666666666699E-2</v>
      </c>
      <c r="Q1996" s="63">
        <v>21.706250000000001</v>
      </c>
      <c r="R1996" s="64">
        <v>439.26956677350398</v>
      </c>
      <c r="S1996" s="25">
        <v>81.680433226495595</v>
      </c>
      <c r="AMG1996"/>
      <c r="AMH1996"/>
      <c r="AMI1996"/>
      <c r="AMJ1996"/>
    </row>
    <row r="1997" spans="1:1024" s="2" customFormat="1" ht="63.75" x14ac:dyDescent="0.25">
      <c r="A1997" s="10" t="s">
        <v>419</v>
      </c>
      <c r="B1997" s="10">
        <v>5703</v>
      </c>
      <c r="C1997" s="10">
        <f>VLOOKUP(B1997,[1]Planilha8!$X$4:$Y$6629,2,0)</f>
        <v>2039227</v>
      </c>
      <c r="D1997" s="12" t="s">
        <v>473</v>
      </c>
      <c r="E1997" s="12" t="str">
        <f>VLOOKUP(B1997,[1]Planilha8!$X$4:$Z$6629,3,0)</f>
        <v>CLINICA CIRURGICA</v>
      </c>
      <c r="F1997" s="12" t="str">
        <f>VLOOKUP(B1997,[1]Planilha8!$X$4:$AD$6629,7,0)</f>
        <v>BOM</v>
      </c>
      <c r="G1997" s="13">
        <v>41171</v>
      </c>
      <c r="H1997" s="14">
        <v>520.95000000000005</v>
      </c>
      <c r="I1997" s="15" t="s">
        <v>22</v>
      </c>
      <c r="J1997" s="56" t="s">
        <v>472</v>
      </c>
      <c r="K1997" s="57">
        <v>129552</v>
      </c>
      <c r="L1997" s="58">
        <v>2012002532</v>
      </c>
      <c r="M1997" s="59">
        <v>43465</v>
      </c>
      <c r="N1997" s="60">
        <v>417.56331677350403</v>
      </c>
      <c r="O1997" s="61">
        <v>0.5</v>
      </c>
      <c r="P1997" s="62">
        <v>4.1666666666666699E-2</v>
      </c>
      <c r="Q1997" s="63">
        <v>21.706250000000001</v>
      </c>
      <c r="R1997" s="64">
        <v>439.26956677350398</v>
      </c>
      <c r="S1997" s="25">
        <v>81.680433226495595</v>
      </c>
      <c r="AMG1997"/>
      <c r="AMH1997"/>
      <c r="AMI1997"/>
      <c r="AMJ1997"/>
    </row>
    <row r="1998" spans="1:1024" s="2" customFormat="1" ht="76.5" x14ac:dyDescent="0.25">
      <c r="A1998" s="10" t="s">
        <v>419</v>
      </c>
      <c r="B1998" s="10">
        <v>5704</v>
      </c>
      <c r="C1998" s="10">
        <f>VLOOKUP(B1998,[1]Planilha8!$X$4:$Y$6629,2,0)</f>
        <v>2039228</v>
      </c>
      <c r="D1998" s="12" t="s">
        <v>474</v>
      </c>
      <c r="E1998" s="12" t="str">
        <f>VLOOKUP(B1998,[1]Planilha8!$X$4:$Z$6629,3,0)</f>
        <v>CLÍNICA MÉDICA  – ALA 3</v>
      </c>
      <c r="F1998" s="12" t="str">
        <f>VLOOKUP(B1998,[1]Planilha8!$X$4:$AD$6629,7,0)</f>
        <v>BOM</v>
      </c>
      <c r="G1998" s="13">
        <v>41171</v>
      </c>
      <c r="H1998" s="14">
        <v>560</v>
      </c>
      <c r="I1998" s="15" t="s">
        <v>22</v>
      </c>
      <c r="J1998" s="56" t="s">
        <v>472</v>
      </c>
      <c r="K1998" s="57">
        <v>129552</v>
      </c>
      <c r="L1998" s="58">
        <v>2012002532</v>
      </c>
      <c r="M1998" s="59">
        <v>43465</v>
      </c>
      <c r="N1998" s="60">
        <v>448.86353276353299</v>
      </c>
      <c r="O1998" s="61">
        <v>0.5</v>
      </c>
      <c r="P1998" s="62">
        <v>4.1666666666666699E-2</v>
      </c>
      <c r="Q1998" s="63">
        <v>23.3333333333333</v>
      </c>
      <c r="R1998" s="64">
        <v>472.19686609686602</v>
      </c>
      <c r="S1998" s="25">
        <v>87.803133903134196</v>
      </c>
      <c r="AMG1998"/>
      <c r="AMH1998"/>
      <c r="AMI1998"/>
      <c r="AMJ1998"/>
    </row>
    <row r="1999" spans="1:1024" s="2" customFormat="1" ht="76.5" x14ac:dyDescent="0.25">
      <c r="A1999" s="10" t="s">
        <v>419</v>
      </c>
      <c r="B1999" s="10">
        <v>5705</v>
      </c>
      <c r="C1999" s="10">
        <f>VLOOKUP(B1999,[1]Planilha8!$X$4:$Y$6629,2,0)</f>
        <v>2039229</v>
      </c>
      <c r="D1999" s="12" t="s">
        <v>474</v>
      </c>
      <c r="E1999" s="12" t="str">
        <f>VLOOKUP(B1999,[1]Planilha8!$X$4:$Z$6629,3,0)</f>
        <v>CLÍNICA MÉDICA</v>
      </c>
      <c r="F1999" s="12" t="str">
        <f>VLOOKUP(B1999,[1]Planilha8!$X$4:$AD$6629,7,0)</f>
        <v>BOM</v>
      </c>
      <c r="G1999" s="13">
        <v>41171</v>
      </c>
      <c r="H1999" s="14">
        <v>560</v>
      </c>
      <c r="I1999" s="15" t="s">
        <v>22</v>
      </c>
      <c r="J1999" s="56" t="s">
        <v>472</v>
      </c>
      <c r="K1999" s="57">
        <v>129552</v>
      </c>
      <c r="L1999" s="58">
        <v>2012002532</v>
      </c>
      <c r="M1999" s="59">
        <v>43465</v>
      </c>
      <c r="N1999" s="60">
        <v>448.86353276353299</v>
      </c>
      <c r="O1999" s="61">
        <v>0.5</v>
      </c>
      <c r="P1999" s="62">
        <v>4.1666666666666699E-2</v>
      </c>
      <c r="Q1999" s="63">
        <v>23.3333333333333</v>
      </c>
      <c r="R1999" s="64">
        <v>472.19686609686602</v>
      </c>
      <c r="S1999" s="25">
        <v>87.803133903134196</v>
      </c>
      <c r="AMG1999"/>
      <c r="AMH1999"/>
      <c r="AMI1999"/>
      <c r="AMJ1999"/>
    </row>
    <row r="2000" spans="1:1024" s="2" customFormat="1" ht="76.5" x14ac:dyDescent="0.25">
      <c r="A2000" s="10" t="s">
        <v>419</v>
      </c>
      <c r="B2000" s="10">
        <v>5706</v>
      </c>
      <c r="C2000" s="10">
        <f>VLOOKUP(B2000,[1]Planilha8!$X$4:$Y$6629,2,0)</f>
        <v>2039230</v>
      </c>
      <c r="D2000" s="12" t="s">
        <v>474</v>
      </c>
      <c r="E2000" s="12" t="str">
        <f>VLOOKUP(B2000,[1]Planilha8!$X$4:$Z$6629,3,0)</f>
        <v>ENSINO E PESQUISA</v>
      </c>
      <c r="F2000" s="12" t="str">
        <f>VLOOKUP(B2000,[1]Planilha8!$X$4:$AD$6629,7,0)</f>
        <v>BOM</v>
      </c>
      <c r="G2000" s="13">
        <v>41171</v>
      </c>
      <c r="H2000" s="14">
        <v>560</v>
      </c>
      <c r="I2000" s="15" t="s">
        <v>22</v>
      </c>
      <c r="J2000" s="56" t="s">
        <v>472</v>
      </c>
      <c r="K2000" s="57">
        <v>129552</v>
      </c>
      <c r="L2000" s="58">
        <v>2012002532</v>
      </c>
      <c r="M2000" s="59">
        <v>43465</v>
      </c>
      <c r="N2000" s="60">
        <v>448.86353276353299</v>
      </c>
      <c r="O2000" s="61">
        <v>0.5</v>
      </c>
      <c r="P2000" s="62">
        <v>4.1666666666666699E-2</v>
      </c>
      <c r="Q2000" s="63">
        <v>23.3333333333333</v>
      </c>
      <c r="R2000" s="64">
        <v>472.19686609686602</v>
      </c>
      <c r="S2000" s="25">
        <v>87.803133903134196</v>
      </c>
      <c r="AMG2000"/>
      <c r="AMH2000"/>
      <c r="AMI2000"/>
      <c r="AMJ2000"/>
    </row>
    <row r="2001" spans="1:1024" s="2" customFormat="1" ht="76.5" x14ac:dyDescent="0.25">
      <c r="A2001" s="10" t="s">
        <v>419</v>
      </c>
      <c r="B2001" s="10">
        <v>5707</v>
      </c>
      <c r="C2001" s="10" t="e">
        <f>VLOOKUP(B2001,[1]Planilha8!$X$4:$Y$6629,2,0)</f>
        <v>#N/A</v>
      </c>
      <c r="D2001" s="12" t="s">
        <v>474</v>
      </c>
      <c r="E2001" s="12" t="e">
        <f>VLOOKUP(B2001,[1]Planilha8!$X$4:$Z$6629,3,0)</f>
        <v>#N/A</v>
      </c>
      <c r="F2001" s="12" t="e">
        <f>VLOOKUP(B2001,[1]Planilha8!$X$4:$AD$6629,7,0)</f>
        <v>#N/A</v>
      </c>
      <c r="G2001" s="13">
        <v>41171</v>
      </c>
      <c r="H2001" s="14">
        <v>560</v>
      </c>
      <c r="I2001" s="15" t="s">
        <v>22</v>
      </c>
      <c r="J2001" s="56" t="s">
        <v>472</v>
      </c>
      <c r="K2001" s="57">
        <v>129552</v>
      </c>
      <c r="L2001" s="58">
        <v>2012002532</v>
      </c>
      <c r="M2001" s="59">
        <v>43465</v>
      </c>
      <c r="N2001" s="60">
        <v>448.86353276353299</v>
      </c>
      <c r="O2001" s="61">
        <v>0.5</v>
      </c>
      <c r="P2001" s="62">
        <v>4.1666666666666699E-2</v>
      </c>
      <c r="Q2001" s="63">
        <v>23.3333333333333</v>
      </c>
      <c r="R2001" s="64">
        <v>472.19686609686602</v>
      </c>
      <c r="S2001" s="25">
        <v>87.803133903134196</v>
      </c>
      <c r="AMG2001"/>
      <c r="AMH2001"/>
      <c r="AMI2001"/>
      <c r="AMJ2001"/>
    </row>
    <row r="2002" spans="1:1024" s="2" customFormat="1" ht="76.5" x14ac:dyDescent="0.25">
      <c r="A2002" s="10" t="s">
        <v>419</v>
      </c>
      <c r="B2002" s="10">
        <v>5708</v>
      </c>
      <c r="C2002" s="10" t="e">
        <f>VLOOKUP(B2002,[1]Planilha8!$X$4:$Y$6629,2,0)</f>
        <v>#N/A</v>
      </c>
      <c r="D2002" s="12" t="s">
        <v>474</v>
      </c>
      <c r="E2002" s="12" t="e">
        <f>VLOOKUP(B2002,[1]Planilha8!$X$4:$Z$6629,3,0)</f>
        <v>#N/A</v>
      </c>
      <c r="F2002" s="12" t="e">
        <f>VLOOKUP(B2002,[1]Planilha8!$X$4:$AD$6629,7,0)</f>
        <v>#N/A</v>
      </c>
      <c r="G2002" s="13">
        <v>41171</v>
      </c>
      <c r="H2002" s="14">
        <v>560</v>
      </c>
      <c r="I2002" s="15" t="s">
        <v>22</v>
      </c>
      <c r="J2002" s="56" t="s">
        <v>472</v>
      </c>
      <c r="K2002" s="57">
        <v>129552</v>
      </c>
      <c r="L2002" s="58">
        <v>2012002532</v>
      </c>
      <c r="M2002" s="59">
        <v>43465</v>
      </c>
      <c r="N2002" s="60">
        <v>448.86353276353299</v>
      </c>
      <c r="O2002" s="61">
        <v>0.5</v>
      </c>
      <c r="P2002" s="62">
        <v>4.1666666666666699E-2</v>
      </c>
      <c r="Q2002" s="63">
        <v>23.3333333333333</v>
      </c>
      <c r="R2002" s="64">
        <v>472.19686609686602</v>
      </c>
      <c r="S2002" s="25">
        <v>87.803133903134196</v>
      </c>
      <c r="AMG2002"/>
      <c r="AMH2002"/>
      <c r="AMI2002"/>
      <c r="AMJ2002"/>
    </row>
    <row r="2003" spans="1:1024" s="2" customFormat="1" ht="76.5" x14ac:dyDescent="0.25">
      <c r="A2003" s="10" t="s">
        <v>419</v>
      </c>
      <c r="B2003" s="10">
        <v>5709</v>
      </c>
      <c r="C2003" s="10">
        <f>VLOOKUP(B2003,[1]Planilha8!$X$4:$Y$6629,2,0)</f>
        <v>2039233</v>
      </c>
      <c r="D2003" s="12" t="s">
        <v>474</v>
      </c>
      <c r="E2003" s="12" t="str">
        <f>VLOOKUP(B2003,[1]Planilha8!$X$4:$Z$6629,3,0)</f>
        <v>CLÍNICA CIRÚRGICA</v>
      </c>
      <c r="F2003" s="12" t="str">
        <f>VLOOKUP(B2003,[1]Planilha8!$X$4:$AD$6629,7,0)</f>
        <v>BOM</v>
      </c>
      <c r="G2003" s="13">
        <v>41171</v>
      </c>
      <c r="H2003" s="14">
        <v>560</v>
      </c>
      <c r="I2003" s="15" t="s">
        <v>22</v>
      </c>
      <c r="J2003" s="56" t="s">
        <v>472</v>
      </c>
      <c r="K2003" s="57">
        <v>129552</v>
      </c>
      <c r="L2003" s="58">
        <v>2012002532</v>
      </c>
      <c r="M2003" s="59">
        <v>43465</v>
      </c>
      <c r="N2003" s="60">
        <v>448.86353276353299</v>
      </c>
      <c r="O2003" s="61">
        <v>0.5</v>
      </c>
      <c r="P2003" s="62">
        <v>4.1666666666666699E-2</v>
      </c>
      <c r="Q2003" s="63">
        <v>23.3333333333333</v>
      </c>
      <c r="R2003" s="64">
        <v>472.19686609686602</v>
      </c>
      <c r="S2003" s="25">
        <v>87.803133903134196</v>
      </c>
      <c r="AMG2003"/>
      <c r="AMH2003"/>
      <c r="AMI2003"/>
      <c r="AMJ2003"/>
    </row>
    <row r="2004" spans="1:1024" s="2" customFormat="1" ht="76.5" x14ac:dyDescent="0.25">
      <c r="A2004" s="10" t="s">
        <v>419</v>
      </c>
      <c r="B2004" s="10">
        <v>5710</v>
      </c>
      <c r="C2004" s="10">
        <f>VLOOKUP(B2004,[1]Planilha8!$X$4:$Y$6629,2,0)</f>
        <v>2039234</v>
      </c>
      <c r="D2004" s="12" t="s">
        <v>474</v>
      </c>
      <c r="E2004" s="12" t="str">
        <f>VLOOKUP(B2004,[1]Planilha8!$X$4:$Z$6629,3,0)</f>
        <v>CALDEIRA</v>
      </c>
      <c r="F2004" s="12" t="str">
        <f>VLOOKUP(B2004,[1]Planilha8!$X$4:$AD$6629,7,0)</f>
        <v>BOM</v>
      </c>
      <c r="G2004" s="13">
        <v>41171</v>
      </c>
      <c r="H2004" s="14">
        <v>560</v>
      </c>
      <c r="I2004" s="15" t="s">
        <v>22</v>
      </c>
      <c r="J2004" s="56" t="s">
        <v>472</v>
      </c>
      <c r="K2004" s="57">
        <v>129552</v>
      </c>
      <c r="L2004" s="58">
        <v>2012002532</v>
      </c>
      <c r="M2004" s="59">
        <v>43465</v>
      </c>
      <c r="N2004" s="60">
        <v>448.86353276353299</v>
      </c>
      <c r="O2004" s="61">
        <v>0.5</v>
      </c>
      <c r="P2004" s="62">
        <v>4.1666666666666699E-2</v>
      </c>
      <c r="Q2004" s="63">
        <v>23.3333333333333</v>
      </c>
      <c r="R2004" s="64">
        <v>472.19686609686602</v>
      </c>
      <c r="S2004" s="25">
        <v>87.803133903134196</v>
      </c>
      <c r="AMG2004"/>
      <c r="AMH2004"/>
      <c r="AMI2004"/>
      <c r="AMJ2004"/>
    </row>
    <row r="2005" spans="1:1024" s="2" customFormat="1" ht="63.75" x14ac:dyDescent="0.25">
      <c r="A2005" s="10" t="s">
        <v>419</v>
      </c>
      <c r="B2005" s="10">
        <v>5711</v>
      </c>
      <c r="C2005" s="10">
        <f>VLOOKUP(B2005,[1]Planilha8!$X$4:$Y$6629,2,0)</f>
        <v>2039235</v>
      </c>
      <c r="D2005" s="12" t="s">
        <v>475</v>
      </c>
      <c r="E2005" s="12" t="str">
        <f>VLOOKUP(B2005,[1]Planilha8!$X$4:$Z$6629,3,0)</f>
        <v>AMBULATÓRIO</v>
      </c>
      <c r="F2005" s="12" t="str">
        <f>VLOOKUP(B2005,[1]Planilha8!$X$4:$AD$6629,7,0)</f>
        <v>BOM</v>
      </c>
      <c r="G2005" s="13">
        <v>41171</v>
      </c>
      <c r="H2005" s="14">
        <v>1296</v>
      </c>
      <c r="I2005" s="15" t="s">
        <v>22</v>
      </c>
      <c r="J2005" s="56" t="s">
        <v>472</v>
      </c>
      <c r="K2005" s="57">
        <v>129552</v>
      </c>
      <c r="L2005" s="58">
        <v>2012002532</v>
      </c>
      <c r="M2005" s="59">
        <v>43465</v>
      </c>
      <c r="N2005" s="60">
        <v>1038.7984615384601</v>
      </c>
      <c r="O2005" s="61">
        <v>0.5</v>
      </c>
      <c r="P2005" s="62">
        <v>4.1666666666666699E-2</v>
      </c>
      <c r="Q2005" s="63">
        <v>54</v>
      </c>
      <c r="R2005" s="64">
        <v>1092.7984615384601</v>
      </c>
      <c r="S2005" s="25">
        <v>203.201538461539</v>
      </c>
      <c r="AMG2005"/>
      <c r="AMH2005"/>
      <c r="AMI2005"/>
      <c r="AMJ2005"/>
    </row>
    <row r="2006" spans="1:1024" s="2" customFormat="1" ht="63.75" x14ac:dyDescent="0.25">
      <c r="A2006" s="10" t="s">
        <v>419</v>
      </c>
      <c r="B2006" s="10">
        <v>5712</v>
      </c>
      <c r="C2006" s="10">
        <f>VLOOKUP(B2006,[1]Planilha8!$X$4:$Y$6629,2,0)</f>
        <v>2039236</v>
      </c>
      <c r="D2006" s="12" t="s">
        <v>475</v>
      </c>
      <c r="E2006" s="12" t="str">
        <f>VLOOKUP(B2006,[1]Planilha8!$X$4:$Z$6629,3,0)</f>
        <v>HEMODIALISE / DIÁLISE</v>
      </c>
      <c r="F2006" s="12" t="str">
        <f>VLOOKUP(B2006,[1]Planilha8!$X$4:$AD$6629,7,0)</f>
        <v>BOM</v>
      </c>
      <c r="G2006" s="13">
        <v>41171</v>
      </c>
      <c r="H2006" s="14">
        <v>1296</v>
      </c>
      <c r="I2006" s="15" t="s">
        <v>22</v>
      </c>
      <c r="J2006" s="56" t="s">
        <v>472</v>
      </c>
      <c r="K2006" s="57">
        <v>129552</v>
      </c>
      <c r="L2006" s="58">
        <v>2012002532</v>
      </c>
      <c r="M2006" s="59">
        <v>43465</v>
      </c>
      <c r="N2006" s="60">
        <v>1038.7984615384601</v>
      </c>
      <c r="O2006" s="61">
        <v>0.5</v>
      </c>
      <c r="P2006" s="62">
        <v>4.1666666666666699E-2</v>
      </c>
      <c r="Q2006" s="63">
        <v>54</v>
      </c>
      <c r="R2006" s="64">
        <v>1092.7984615384601</v>
      </c>
      <c r="S2006" s="25">
        <v>203.201538461539</v>
      </c>
      <c r="AMG2006"/>
      <c r="AMH2006"/>
      <c r="AMI2006"/>
      <c r="AMJ2006"/>
    </row>
    <row r="2007" spans="1:1024" s="2" customFormat="1" ht="63.75" x14ac:dyDescent="0.25">
      <c r="A2007" s="10" t="s">
        <v>419</v>
      </c>
      <c r="B2007" s="10">
        <v>3941</v>
      </c>
      <c r="C2007" s="10">
        <f>VLOOKUP(B2007,[1]Planilha8!$X$4:$Y$6629,2,0)</f>
        <v>2038499</v>
      </c>
      <c r="D2007" s="12" t="s">
        <v>476</v>
      </c>
      <c r="E2007" s="12" t="str">
        <f>VLOOKUP(B2007,[1]Planilha8!$X$4:$Z$6629,3,0)</f>
        <v>APOIO AO DIAGNÓSTICO</v>
      </c>
      <c r="F2007" s="12" t="str">
        <f>VLOOKUP(B2007,[1]Planilha8!$X$4:$AD$6629,7,0)</f>
        <v>REGULAR</v>
      </c>
      <c r="G2007" s="13">
        <v>41173</v>
      </c>
      <c r="H2007" s="14">
        <v>381.9</v>
      </c>
      <c r="I2007" s="15" t="s">
        <v>22</v>
      </c>
      <c r="J2007" s="56" t="s">
        <v>68</v>
      </c>
      <c r="K2007" s="57">
        <v>8871</v>
      </c>
      <c r="L2007" s="58">
        <v>2012002405</v>
      </c>
      <c r="M2007" s="59">
        <v>43465</v>
      </c>
      <c r="N2007" s="60">
        <v>372.621788461552</v>
      </c>
      <c r="O2007" s="61">
        <v>1</v>
      </c>
      <c r="P2007" s="62">
        <v>8.3333333333333301E-2</v>
      </c>
      <c r="Q2007" s="63">
        <v>0</v>
      </c>
      <c r="R2007" s="64">
        <v>372.621788461552</v>
      </c>
      <c r="S2007" s="25">
        <v>9.2782115384483195</v>
      </c>
      <c r="AMG2007"/>
      <c r="AMH2007"/>
      <c r="AMI2007"/>
      <c r="AMJ2007"/>
    </row>
    <row r="2008" spans="1:1024" s="2" customFormat="1" ht="63.75" x14ac:dyDescent="0.25">
      <c r="A2008" s="10" t="s">
        <v>419</v>
      </c>
      <c r="B2008" s="10">
        <v>3942</v>
      </c>
      <c r="C2008" s="10">
        <f>VLOOKUP(B2008,[1]Planilha8!$X$4:$Y$6629,2,0)</f>
        <v>2039238</v>
      </c>
      <c r="D2008" s="12" t="s">
        <v>476</v>
      </c>
      <c r="E2008" s="12" t="str">
        <f>VLOOKUP(B2008,[1]Planilha8!$X$4:$Z$6629,3,0)</f>
        <v>ALMOXARIFADO</v>
      </c>
      <c r="F2008" s="12" t="str">
        <f>VLOOKUP(B2008,[1]Planilha8!$X$4:$AD$6629,7,0)</f>
        <v>BOM</v>
      </c>
      <c r="G2008" s="13">
        <v>41173</v>
      </c>
      <c r="H2008" s="14">
        <v>381.9</v>
      </c>
      <c r="I2008" s="15" t="s">
        <v>22</v>
      </c>
      <c r="J2008" s="56" t="s">
        <v>68</v>
      </c>
      <c r="K2008" s="57">
        <v>8871</v>
      </c>
      <c r="L2008" s="58">
        <v>2012002405</v>
      </c>
      <c r="M2008" s="59">
        <v>43465</v>
      </c>
      <c r="N2008" s="60">
        <v>372.621788461552</v>
      </c>
      <c r="O2008" s="61">
        <v>1</v>
      </c>
      <c r="P2008" s="62">
        <v>8.3333333333333301E-2</v>
      </c>
      <c r="Q2008" s="63">
        <v>0</v>
      </c>
      <c r="R2008" s="64">
        <v>372.621788461552</v>
      </c>
      <c r="S2008" s="25">
        <v>9.2782115384483195</v>
      </c>
      <c r="AMG2008"/>
      <c r="AMH2008"/>
      <c r="AMI2008"/>
      <c r="AMJ2008"/>
    </row>
    <row r="2009" spans="1:1024" s="2" customFormat="1" ht="63.75" x14ac:dyDescent="0.25">
      <c r="A2009" s="10" t="s">
        <v>419</v>
      </c>
      <c r="B2009" s="10">
        <v>3943</v>
      </c>
      <c r="C2009" s="10">
        <f>VLOOKUP(B2009,[1]Planilha8!$X$4:$Y$6629,2,0)</f>
        <v>2039239</v>
      </c>
      <c r="D2009" s="12" t="s">
        <v>476</v>
      </c>
      <c r="E2009" s="12" t="str">
        <f>VLOOKUP(B2009,[1]Planilha8!$X$4:$Z$6629,3,0)</f>
        <v>GERÊNCIA DE HOTELARIA</v>
      </c>
      <c r="F2009" s="12" t="str">
        <f>VLOOKUP(B2009,[1]Planilha8!$X$4:$AD$6629,7,0)</f>
        <v>BOM</v>
      </c>
      <c r="G2009" s="13">
        <v>41173</v>
      </c>
      <c r="H2009" s="14">
        <v>381.9</v>
      </c>
      <c r="I2009" s="15" t="s">
        <v>22</v>
      </c>
      <c r="J2009" s="56" t="s">
        <v>68</v>
      </c>
      <c r="K2009" s="57">
        <v>8871</v>
      </c>
      <c r="L2009" s="58">
        <v>2012002405</v>
      </c>
      <c r="M2009" s="59">
        <v>43465</v>
      </c>
      <c r="N2009" s="60">
        <v>372.621788461552</v>
      </c>
      <c r="O2009" s="61">
        <v>1</v>
      </c>
      <c r="P2009" s="62">
        <v>8.3333333333333301E-2</v>
      </c>
      <c r="Q2009" s="63">
        <v>0</v>
      </c>
      <c r="R2009" s="64">
        <v>372.621788461552</v>
      </c>
      <c r="S2009" s="25">
        <v>9.2782115384483195</v>
      </c>
      <c r="AMG2009"/>
      <c r="AMH2009"/>
      <c r="AMI2009"/>
      <c r="AMJ2009"/>
    </row>
    <row r="2010" spans="1:1024" s="2" customFormat="1" ht="63.75" x14ac:dyDescent="0.25">
      <c r="A2010" s="10" t="s">
        <v>419</v>
      </c>
      <c r="B2010" s="10">
        <v>3944</v>
      </c>
      <c r="C2010" s="10">
        <f>VLOOKUP(B2010,[1]Planilha8!$X$4:$Y$6629,2,0)</f>
        <v>2039240</v>
      </c>
      <c r="D2010" s="12" t="s">
        <v>476</v>
      </c>
      <c r="E2010" s="12" t="str">
        <f>VLOOKUP(B2010,[1]Planilha8!$X$4:$Z$6629,3,0)</f>
        <v>GALPÃO ALMOXARIFADO</v>
      </c>
      <c r="F2010" s="12" t="str">
        <f>VLOOKUP(B2010,[1]Planilha8!$X$4:$AD$6629,7,0)</f>
        <v>RUIM</v>
      </c>
      <c r="G2010" s="13">
        <v>41173</v>
      </c>
      <c r="H2010" s="14">
        <v>381.9</v>
      </c>
      <c r="I2010" s="15" t="s">
        <v>22</v>
      </c>
      <c r="J2010" s="56" t="s">
        <v>68</v>
      </c>
      <c r="K2010" s="57">
        <v>8871</v>
      </c>
      <c r="L2010" s="58">
        <v>2012002405</v>
      </c>
      <c r="M2010" s="59">
        <v>43465</v>
      </c>
      <c r="N2010" s="60">
        <v>372.621788461552</v>
      </c>
      <c r="O2010" s="61">
        <v>1</v>
      </c>
      <c r="P2010" s="62">
        <v>8.3333333333333301E-2</v>
      </c>
      <c r="Q2010" s="63">
        <v>0</v>
      </c>
      <c r="R2010" s="64">
        <v>372.621788461552</v>
      </c>
      <c r="S2010" s="25">
        <v>9.2782115384483195</v>
      </c>
      <c r="AMG2010"/>
      <c r="AMH2010"/>
      <c r="AMI2010"/>
      <c r="AMJ2010"/>
    </row>
    <row r="2011" spans="1:1024" s="2" customFormat="1" ht="63.75" x14ac:dyDescent="0.25">
      <c r="A2011" s="10" t="s">
        <v>419</v>
      </c>
      <c r="B2011" s="66">
        <v>5716</v>
      </c>
      <c r="C2011" s="10">
        <f>VLOOKUP(B2011,[1]Planilha8!$X$4:$Y$6629,2,0)</f>
        <v>2039241</v>
      </c>
      <c r="D2011" s="12" t="s">
        <v>477</v>
      </c>
      <c r="E2011" s="12" t="str">
        <f>VLOOKUP(B2011,[1]Planilha8!$X$4:$Z$6629,3,0)</f>
        <v>MANUTENÇÃO PREDIAL</v>
      </c>
      <c r="F2011" s="12" t="str">
        <f>VLOOKUP(B2011,[1]Planilha8!$X$4:$AD$6629,7,0)</f>
        <v>BOM</v>
      </c>
      <c r="G2011" s="13">
        <v>41178</v>
      </c>
      <c r="H2011" s="14">
        <v>88.97</v>
      </c>
      <c r="I2011" s="15" t="s">
        <v>22</v>
      </c>
      <c r="J2011" s="56" t="s">
        <v>467</v>
      </c>
      <c r="K2011" s="57">
        <v>93658</v>
      </c>
      <c r="L2011" s="65">
        <v>2012002670</v>
      </c>
      <c r="M2011" s="59">
        <v>43465</v>
      </c>
      <c r="N2011" s="60">
        <v>83.335233333333406</v>
      </c>
      <c r="O2011" s="61">
        <v>1</v>
      </c>
      <c r="P2011" s="62">
        <v>8.3333333333333301E-2</v>
      </c>
      <c r="Q2011" s="63">
        <v>0</v>
      </c>
      <c r="R2011" s="64">
        <v>83.335233333333406</v>
      </c>
      <c r="S2011" s="25">
        <v>5.6347666666666498</v>
      </c>
      <c r="AMG2011"/>
      <c r="AMH2011"/>
      <c r="AMI2011"/>
      <c r="AMJ2011"/>
    </row>
    <row r="2012" spans="1:1024" s="2" customFormat="1" ht="63.75" x14ac:dyDescent="0.25">
      <c r="A2012" s="10" t="s">
        <v>419</v>
      </c>
      <c r="B2012" s="66">
        <v>5717</v>
      </c>
      <c r="C2012" s="10">
        <f>VLOOKUP(B2012,[1]Planilha8!$X$4:$Y$6629,2,0)</f>
        <v>2039242</v>
      </c>
      <c r="D2012" s="12" t="s">
        <v>477</v>
      </c>
      <c r="E2012" s="12" t="str">
        <f>VLOOKUP(B2012,[1]Planilha8!$X$4:$Z$6629,3,0)</f>
        <v>MANUTENÇÃO PREDIAL</v>
      </c>
      <c r="F2012" s="12" t="str">
        <f>VLOOKUP(B2012,[1]Planilha8!$X$4:$AD$6629,7,0)</f>
        <v>BOM</v>
      </c>
      <c r="G2012" s="13">
        <v>41178</v>
      </c>
      <c r="H2012" s="14">
        <v>88.97</v>
      </c>
      <c r="I2012" s="15" t="s">
        <v>22</v>
      </c>
      <c r="J2012" s="56" t="s">
        <v>467</v>
      </c>
      <c r="K2012" s="57">
        <v>93658</v>
      </c>
      <c r="L2012" s="65">
        <v>2012002670</v>
      </c>
      <c r="M2012" s="59">
        <v>43465</v>
      </c>
      <c r="N2012" s="60">
        <v>83.335233333333406</v>
      </c>
      <c r="O2012" s="61">
        <v>1</v>
      </c>
      <c r="P2012" s="62">
        <v>8.3333333333333301E-2</v>
      </c>
      <c r="Q2012" s="63">
        <v>0</v>
      </c>
      <c r="R2012" s="64">
        <v>83.335233333333406</v>
      </c>
      <c r="S2012" s="25">
        <v>5.6347666666666498</v>
      </c>
      <c r="AMG2012"/>
      <c r="AMH2012"/>
      <c r="AMI2012"/>
      <c r="AMJ2012"/>
    </row>
    <row r="2013" spans="1:1024" s="2" customFormat="1" ht="25.5" x14ac:dyDescent="0.25">
      <c r="A2013" s="10" t="s">
        <v>419</v>
      </c>
      <c r="B2013" s="10">
        <v>5736</v>
      </c>
      <c r="C2013" s="10">
        <f>VLOOKUP(B2013,[1]Planilha8!$X$4:$Y$6629,2,0)</f>
        <v>2039243</v>
      </c>
      <c r="D2013" s="12" t="s">
        <v>478</v>
      </c>
      <c r="E2013" s="12" t="str">
        <f>VLOOKUP(B2013,[1]Planilha8!$X$4:$Z$6629,3,0)</f>
        <v>CLINICA CIRÚRGICA</v>
      </c>
      <c r="F2013" s="12" t="str">
        <f>VLOOKUP(B2013,[1]Planilha8!$X$4:$AD$6629,7,0)</f>
        <v>BOM</v>
      </c>
      <c r="G2013" s="13">
        <v>41183</v>
      </c>
      <c r="H2013" s="14">
        <v>1177.9000000000001</v>
      </c>
      <c r="I2013" s="15" t="s">
        <v>22</v>
      </c>
      <c r="J2013" s="56" t="s">
        <v>68</v>
      </c>
      <c r="K2013" s="57">
        <v>9054</v>
      </c>
      <c r="L2013" s="58">
        <v>2012002611</v>
      </c>
      <c r="M2013" s="59">
        <v>43465</v>
      </c>
      <c r="N2013" s="60">
        <v>1157.6307236467701</v>
      </c>
      <c r="O2013" s="61">
        <v>0.5</v>
      </c>
      <c r="P2013" s="62">
        <v>4.1666666666666699E-2</v>
      </c>
      <c r="Q2013" s="63">
        <v>0</v>
      </c>
      <c r="R2013" s="64">
        <v>1157.6307236467701</v>
      </c>
      <c r="S2013" s="25">
        <v>20.2692763532282</v>
      </c>
      <c r="AMG2013"/>
      <c r="AMH2013"/>
      <c r="AMI2013"/>
      <c r="AMJ2013"/>
    </row>
    <row r="2014" spans="1:1024" s="2" customFormat="1" ht="25.5" x14ac:dyDescent="0.25">
      <c r="A2014" s="10" t="s">
        <v>419</v>
      </c>
      <c r="B2014" s="10">
        <v>6007</v>
      </c>
      <c r="C2014" s="10">
        <f>VLOOKUP(B2014,[1]Planilha8!$X$4:$Y$6629,2,0)</f>
        <v>2039244</v>
      </c>
      <c r="D2014" s="12" t="s">
        <v>478</v>
      </c>
      <c r="E2014" s="12" t="str">
        <f>VLOOKUP(B2014,[1]Planilha8!$X$4:$Z$6629,3,0)</f>
        <v>COPA - TERCEIRIZADA</v>
      </c>
      <c r="F2014" s="12" t="str">
        <f>VLOOKUP(B2014,[1]Planilha8!$X$4:$AD$6629,7,0)</f>
        <v>RUIM</v>
      </c>
      <c r="G2014" s="13">
        <v>41183</v>
      </c>
      <c r="H2014" s="14">
        <v>1177.9000000000001</v>
      </c>
      <c r="I2014" s="15" t="s">
        <v>22</v>
      </c>
      <c r="J2014" s="56" t="s">
        <v>68</v>
      </c>
      <c r="K2014" s="57">
        <v>9054</v>
      </c>
      <c r="L2014" s="58">
        <v>2012002611</v>
      </c>
      <c r="M2014" s="59">
        <v>43465</v>
      </c>
      <c r="N2014" s="60">
        <v>1157.6307236467701</v>
      </c>
      <c r="O2014" s="61">
        <v>0.5</v>
      </c>
      <c r="P2014" s="62">
        <v>4.1666666666666699E-2</v>
      </c>
      <c r="Q2014" s="63">
        <v>0</v>
      </c>
      <c r="R2014" s="64">
        <v>1157.6307236467701</v>
      </c>
      <c r="S2014" s="25">
        <v>20.2692763532282</v>
      </c>
      <c r="AMG2014"/>
      <c r="AMH2014"/>
      <c r="AMI2014"/>
      <c r="AMJ2014"/>
    </row>
    <row r="2015" spans="1:1024" s="2" customFormat="1" ht="51" x14ac:dyDescent="0.25">
      <c r="A2015" s="10" t="s">
        <v>419</v>
      </c>
      <c r="B2015" s="10">
        <v>5728</v>
      </c>
      <c r="C2015" s="10">
        <f>VLOOKUP(B2015,[1]Planilha8!$X$4:$Y$6629,2,0)</f>
        <v>2039247</v>
      </c>
      <c r="D2015" s="12" t="s">
        <v>479</v>
      </c>
      <c r="E2015" s="12" t="str">
        <f>VLOOKUP(B2015,[1]Planilha8!$X$4:$Z$6629,3,0)</f>
        <v>UNIDADE DE TERAPIA INTENSIVA</v>
      </c>
      <c r="F2015" s="12" t="str">
        <f>VLOOKUP(B2015,[1]Planilha8!$X$4:$AD$6629,7,0)</f>
        <v>BOM</v>
      </c>
      <c r="G2015" s="13">
        <v>41187</v>
      </c>
      <c r="H2015" s="14">
        <v>1465</v>
      </c>
      <c r="I2015" s="15" t="s">
        <v>22</v>
      </c>
      <c r="J2015" s="56" t="s">
        <v>480</v>
      </c>
      <c r="K2015" s="57">
        <v>621</v>
      </c>
      <c r="L2015" s="58">
        <v>2012002749</v>
      </c>
      <c r="M2015" s="59">
        <v>43465</v>
      </c>
      <c r="N2015" s="60">
        <v>748.50648148148105</v>
      </c>
      <c r="O2015" s="61">
        <v>0.17</v>
      </c>
      <c r="P2015" s="62">
        <v>1.4166666666666701E-2</v>
      </c>
      <c r="Q2015" s="63">
        <v>20.754166666666698</v>
      </c>
      <c r="R2015" s="64">
        <v>769.26064814814799</v>
      </c>
      <c r="S2015" s="25">
        <v>695.73935185185201</v>
      </c>
      <c r="AMG2015"/>
      <c r="AMH2015"/>
      <c r="AMI2015"/>
      <c r="AMJ2015"/>
    </row>
    <row r="2016" spans="1:1024" s="2" customFormat="1" ht="76.5" x14ac:dyDescent="0.25">
      <c r="A2016" s="10" t="s">
        <v>419</v>
      </c>
      <c r="B2016" s="10">
        <v>5729</v>
      </c>
      <c r="C2016" s="10">
        <f>VLOOKUP(B2016,[1]Planilha8!$X$4:$Y$6629,2,0)</f>
        <v>2039248</v>
      </c>
      <c r="D2016" s="12" t="s">
        <v>481</v>
      </c>
      <c r="E2016" s="12" t="str">
        <f>VLOOKUP(B2016,[1]Planilha8!$X$4:$Z$6629,3,0)</f>
        <v>GALPÃO ALMOXARIFADO</v>
      </c>
      <c r="F2016" s="12" t="str">
        <f>VLOOKUP(B2016,[1]Planilha8!$X$4:$AD$6629,7,0)</f>
        <v>RUIM</v>
      </c>
      <c r="G2016" s="13">
        <v>41187</v>
      </c>
      <c r="H2016" s="14">
        <v>1014</v>
      </c>
      <c r="I2016" s="15" t="s">
        <v>22</v>
      </c>
      <c r="J2016" s="56" t="s">
        <v>480</v>
      </c>
      <c r="K2016" s="57">
        <v>621</v>
      </c>
      <c r="L2016" s="58">
        <v>2012002749</v>
      </c>
      <c r="M2016" s="59">
        <v>43465</v>
      </c>
      <c r="N2016" s="60">
        <v>518.07888888888897</v>
      </c>
      <c r="O2016" s="61">
        <v>0.17</v>
      </c>
      <c r="P2016" s="62">
        <v>1.4166666666666701E-2</v>
      </c>
      <c r="Q2016" s="63">
        <v>14.365</v>
      </c>
      <c r="R2016" s="64">
        <v>532.44388888888898</v>
      </c>
      <c r="S2016" s="25">
        <v>481.55611111111102</v>
      </c>
      <c r="AMG2016"/>
      <c r="AMH2016"/>
      <c r="AMI2016"/>
      <c r="AMJ2016"/>
    </row>
    <row r="2017" spans="1:1024" s="2" customFormat="1" ht="76.5" x14ac:dyDescent="0.25">
      <c r="A2017" s="10" t="s">
        <v>419</v>
      </c>
      <c r="B2017" s="10">
        <v>5730</v>
      </c>
      <c r="C2017" s="10">
        <f>VLOOKUP(B2017,[1]Planilha8!$X$4:$Y$6629,2,0)</f>
        <v>2039249</v>
      </c>
      <c r="D2017" s="12" t="s">
        <v>481</v>
      </c>
      <c r="E2017" s="12" t="str">
        <f>VLOOKUP(B2017,[1]Planilha8!$X$4:$Z$6629,3,0)</f>
        <v>GALPÃO ALMOXARIFADO</v>
      </c>
      <c r="F2017" s="12" t="str">
        <f>VLOOKUP(B2017,[1]Planilha8!$X$4:$AD$6629,7,0)</f>
        <v>RUIM</v>
      </c>
      <c r="G2017" s="13">
        <v>41187</v>
      </c>
      <c r="H2017" s="14">
        <v>1014</v>
      </c>
      <c r="I2017" s="15" t="s">
        <v>22</v>
      </c>
      <c r="J2017" s="56" t="s">
        <v>480</v>
      </c>
      <c r="K2017" s="57">
        <v>621</v>
      </c>
      <c r="L2017" s="58">
        <v>2012002749</v>
      </c>
      <c r="M2017" s="59">
        <v>43465</v>
      </c>
      <c r="N2017" s="60">
        <v>518.07888888888897</v>
      </c>
      <c r="O2017" s="61">
        <v>0.17</v>
      </c>
      <c r="P2017" s="62">
        <v>1.4166666666666701E-2</v>
      </c>
      <c r="Q2017" s="63">
        <v>14.365</v>
      </c>
      <c r="R2017" s="64">
        <v>532.44388888888898</v>
      </c>
      <c r="S2017" s="25">
        <v>481.55611111111102</v>
      </c>
      <c r="AMG2017"/>
      <c r="AMH2017"/>
      <c r="AMI2017"/>
      <c r="AMJ2017"/>
    </row>
    <row r="2018" spans="1:1024" s="2" customFormat="1" ht="51" x14ac:dyDescent="0.25">
      <c r="A2018" s="10" t="s">
        <v>419</v>
      </c>
      <c r="B2018" s="10">
        <v>5731</v>
      </c>
      <c r="C2018" s="10">
        <f>VLOOKUP(B2018,[1]Planilha8!$X$4:$Y$6629,2,0)</f>
        <v>2039250</v>
      </c>
      <c r="D2018" s="12" t="s">
        <v>479</v>
      </c>
      <c r="E2018" s="12" t="str">
        <f>VLOOKUP(B2018,[1]Planilha8!$X$4:$Z$6629,3,0)</f>
        <v>GALPÃO ALMOXARIFADO</v>
      </c>
      <c r="F2018" s="12" t="str">
        <f>VLOOKUP(B2018,[1]Planilha8!$X$4:$AD$6629,7,0)</f>
        <v>RUIM</v>
      </c>
      <c r="G2018" s="13">
        <v>41187</v>
      </c>
      <c r="H2018" s="14">
        <v>1465</v>
      </c>
      <c r="I2018" s="15" t="s">
        <v>22</v>
      </c>
      <c r="J2018" s="56" t="s">
        <v>480</v>
      </c>
      <c r="K2018" s="57">
        <v>621</v>
      </c>
      <c r="L2018" s="58">
        <v>2012002749</v>
      </c>
      <c r="M2018" s="59">
        <v>43465</v>
      </c>
      <c r="N2018" s="60">
        <v>748.50648148148105</v>
      </c>
      <c r="O2018" s="61">
        <v>0.17</v>
      </c>
      <c r="P2018" s="62">
        <v>1.4166666666666701E-2</v>
      </c>
      <c r="Q2018" s="63">
        <v>20.754166666666698</v>
      </c>
      <c r="R2018" s="64">
        <v>769.26064814814799</v>
      </c>
      <c r="S2018" s="25">
        <v>695.73935185185201</v>
      </c>
      <c r="AMG2018"/>
      <c r="AMH2018"/>
      <c r="AMI2018"/>
      <c r="AMJ2018"/>
    </row>
    <row r="2019" spans="1:1024" s="2" customFormat="1" ht="51" x14ac:dyDescent="0.25">
      <c r="A2019" s="10" t="s">
        <v>419</v>
      </c>
      <c r="B2019" s="10">
        <v>5732</v>
      </c>
      <c r="C2019" s="10">
        <f>VLOOKUP(B2019,[1]Planilha8!$X$4:$Y$6629,2,0)</f>
        <v>2039251</v>
      </c>
      <c r="D2019" s="12" t="s">
        <v>479</v>
      </c>
      <c r="E2019" s="12" t="str">
        <f>VLOOKUP(B2019,[1]Planilha8!$X$4:$Z$6629,3,0)</f>
        <v>GALPÃO ALMOXARIFADO</v>
      </c>
      <c r="F2019" s="12" t="str">
        <f>VLOOKUP(B2019,[1]Planilha8!$X$4:$AD$6629,7,0)</f>
        <v>RUIM</v>
      </c>
      <c r="G2019" s="13">
        <v>41187</v>
      </c>
      <c r="H2019" s="14">
        <v>1465</v>
      </c>
      <c r="I2019" s="15" t="s">
        <v>22</v>
      </c>
      <c r="J2019" s="56" t="s">
        <v>480</v>
      </c>
      <c r="K2019" s="57">
        <v>621</v>
      </c>
      <c r="L2019" s="58">
        <v>2012002749</v>
      </c>
      <c r="M2019" s="59">
        <v>43465</v>
      </c>
      <c r="N2019" s="60">
        <v>748.50648148148105</v>
      </c>
      <c r="O2019" s="61">
        <v>0.17</v>
      </c>
      <c r="P2019" s="62">
        <v>1.4166666666666701E-2</v>
      </c>
      <c r="Q2019" s="63">
        <v>20.754166666666698</v>
      </c>
      <c r="R2019" s="64">
        <v>769.26064814814799</v>
      </c>
      <c r="S2019" s="25">
        <v>695.73935185185201</v>
      </c>
      <c r="AMG2019"/>
      <c r="AMH2019"/>
      <c r="AMI2019"/>
      <c r="AMJ2019"/>
    </row>
    <row r="2020" spans="1:1024" s="2" customFormat="1" ht="76.5" x14ac:dyDescent="0.25">
      <c r="A2020" s="10" t="s">
        <v>419</v>
      </c>
      <c r="B2020" s="10">
        <v>5733</v>
      </c>
      <c r="C2020" s="10">
        <f>VLOOKUP(B2020,[1]Planilha8!$X$4:$Y$6629,2,0)</f>
        <v>2039252</v>
      </c>
      <c r="D2020" s="12" t="s">
        <v>481</v>
      </c>
      <c r="E2020" s="12" t="str">
        <f>VLOOKUP(B2020,[1]Planilha8!$X$4:$Z$6629,3,0)</f>
        <v>COEX - HGG</v>
      </c>
      <c r="F2020" s="12" t="str">
        <f>VLOOKUP(B2020,[1]Planilha8!$X$4:$AD$6629,7,0)</f>
        <v>BOM</v>
      </c>
      <c r="G2020" s="13">
        <v>41187</v>
      </c>
      <c r="H2020" s="14">
        <v>1014</v>
      </c>
      <c r="I2020" s="15" t="s">
        <v>22</v>
      </c>
      <c r="J2020" s="56" t="s">
        <v>480</v>
      </c>
      <c r="K2020" s="57">
        <v>621</v>
      </c>
      <c r="L2020" s="58">
        <v>2012002749</v>
      </c>
      <c r="M2020" s="59">
        <v>43465</v>
      </c>
      <c r="N2020" s="60">
        <v>518.07888888888897</v>
      </c>
      <c r="O2020" s="61">
        <v>0.17</v>
      </c>
      <c r="P2020" s="62">
        <v>1.4166666666666701E-2</v>
      </c>
      <c r="Q2020" s="63">
        <v>14.365</v>
      </c>
      <c r="R2020" s="64">
        <v>532.44388888888898</v>
      </c>
      <c r="S2020" s="25">
        <v>481.55611111111102</v>
      </c>
      <c r="AMG2020"/>
      <c r="AMH2020"/>
      <c r="AMI2020"/>
      <c r="AMJ2020"/>
    </row>
    <row r="2021" spans="1:1024" s="2" customFormat="1" ht="51" x14ac:dyDescent="0.25">
      <c r="A2021" s="10" t="s">
        <v>419</v>
      </c>
      <c r="B2021" s="10">
        <v>5734</v>
      </c>
      <c r="C2021" s="10">
        <f>VLOOKUP(B2021,[1]Planilha8!$X$4:$Y$6629,2,0)</f>
        <v>2039253</v>
      </c>
      <c r="D2021" s="12" t="s">
        <v>479</v>
      </c>
      <c r="E2021" s="12" t="str">
        <f>VLOOKUP(B2021,[1]Planilha8!$X$4:$Z$6629,3,0)</f>
        <v>UNIDADE DE TERAPIA INTENSIVA</v>
      </c>
      <c r="F2021" s="12" t="str">
        <f>VLOOKUP(B2021,[1]Planilha8!$X$4:$AD$6629,7,0)</f>
        <v>BOM</v>
      </c>
      <c r="G2021" s="13">
        <v>41187</v>
      </c>
      <c r="H2021" s="14">
        <v>1465</v>
      </c>
      <c r="I2021" s="15" t="s">
        <v>22</v>
      </c>
      <c r="J2021" s="56" t="s">
        <v>480</v>
      </c>
      <c r="K2021" s="57">
        <v>621</v>
      </c>
      <c r="L2021" s="58">
        <v>2012002749</v>
      </c>
      <c r="M2021" s="59">
        <v>43465</v>
      </c>
      <c r="N2021" s="60">
        <v>748.50648148148105</v>
      </c>
      <c r="O2021" s="61">
        <v>0.17</v>
      </c>
      <c r="P2021" s="62">
        <v>1.4166666666666701E-2</v>
      </c>
      <c r="Q2021" s="63">
        <v>20.754166666666698</v>
      </c>
      <c r="R2021" s="64">
        <v>769.26064814814799</v>
      </c>
      <c r="S2021" s="25">
        <v>695.73935185185201</v>
      </c>
      <c r="AMG2021"/>
      <c r="AMH2021"/>
      <c r="AMI2021"/>
      <c r="AMJ2021"/>
    </row>
    <row r="2022" spans="1:1024" s="2" customFormat="1" ht="63.75" x14ac:dyDescent="0.25">
      <c r="A2022" s="10" t="s">
        <v>419</v>
      </c>
      <c r="B2022" s="10">
        <v>6196</v>
      </c>
      <c r="C2022" s="10">
        <f>VLOOKUP(B2022,[1]Planilha8!$X$4:$Y$6629,2,0)</f>
        <v>2039254</v>
      </c>
      <c r="D2022" s="12" t="s">
        <v>482</v>
      </c>
      <c r="E2022" s="12" t="str">
        <f>VLOOKUP(B2022,[1]Planilha8!$X$4:$Z$6629,3,0)</f>
        <v>GALPÃO ALMOXARIFADO</v>
      </c>
      <c r="F2022" s="12" t="str">
        <f>VLOOKUP(B2022,[1]Planilha8!$X$4:$AD$6629,7,0)</f>
        <v>RUIM</v>
      </c>
      <c r="G2022" s="13">
        <v>41190</v>
      </c>
      <c r="H2022" s="14">
        <v>475</v>
      </c>
      <c r="I2022" s="15" t="s">
        <v>22</v>
      </c>
      <c r="J2022" s="56" t="s">
        <v>483</v>
      </c>
      <c r="K2022" s="57">
        <v>13505</v>
      </c>
      <c r="L2022" s="58">
        <v>2012001820</v>
      </c>
      <c r="M2022" s="59">
        <v>43465</v>
      </c>
      <c r="N2022" s="60">
        <v>385.616096866097</v>
      </c>
      <c r="O2022" s="61">
        <v>0.5</v>
      </c>
      <c r="P2022" s="62">
        <v>4.1666666666666699E-2</v>
      </c>
      <c r="Q2022" s="63">
        <v>19.7916666666667</v>
      </c>
      <c r="R2022" s="64">
        <v>405.40776353276402</v>
      </c>
      <c r="S2022" s="25">
        <v>69.592236467236404</v>
      </c>
      <c r="AMG2022"/>
      <c r="AMH2022"/>
      <c r="AMI2022"/>
      <c r="AMJ2022"/>
    </row>
    <row r="2023" spans="1:1024" s="2" customFormat="1" ht="63.75" x14ac:dyDescent="0.25">
      <c r="A2023" s="10" t="s">
        <v>419</v>
      </c>
      <c r="B2023" s="10">
        <v>6197</v>
      </c>
      <c r="C2023" s="10">
        <f>VLOOKUP(B2023,[1]Planilha8!$X$4:$Y$6629,2,0)</f>
        <v>2039255</v>
      </c>
      <c r="D2023" s="12" t="s">
        <v>482</v>
      </c>
      <c r="E2023" s="12" t="str">
        <f>VLOOKUP(B2023,[1]Planilha8!$X$4:$Z$6629,3,0)</f>
        <v>GALPÃO ALMOXARIFADO</v>
      </c>
      <c r="F2023" s="12" t="str">
        <f>VLOOKUP(B2023,[1]Planilha8!$X$4:$AD$6629,7,0)</f>
        <v>RUIM</v>
      </c>
      <c r="G2023" s="13">
        <v>41190</v>
      </c>
      <c r="H2023" s="14">
        <v>475</v>
      </c>
      <c r="I2023" s="15" t="s">
        <v>22</v>
      </c>
      <c r="J2023" s="56" t="s">
        <v>483</v>
      </c>
      <c r="K2023" s="57">
        <v>13505</v>
      </c>
      <c r="L2023" s="58">
        <v>2012001820</v>
      </c>
      <c r="M2023" s="59">
        <v>43465</v>
      </c>
      <c r="N2023" s="60">
        <v>385.616096866097</v>
      </c>
      <c r="O2023" s="61">
        <v>0.5</v>
      </c>
      <c r="P2023" s="62">
        <v>4.1666666666666699E-2</v>
      </c>
      <c r="Q2023" s="63">
        <v>19.7916666666667</v>
      </c>
      <c r="R2023" s="64">
        <v>405.40776353276402</v>
      </c>
      <c r="S2023" s="25">
        <v>69.592236467236404</v>
      </c>
      <c r="AMG2023"/>
      <c r="AMH2023"/>
      <c r="AMI2023"/>
      <c r="AMJ2023"/>
    </row>
    <row r="2024" spans="1:1024" s="2" customFormat="1" ht="63.75" x14ac:dyDescent="0.25">
      <c r="A2024" s="10" t="s">
        <v>419</v>
      </c>
      <c r="B2024" s="10">
        <v>6198</v>
      </c>
      <c r="C2024" s="10">
        <f>VLOOKUP(B2024,[1]Planilha8!$X$4:$Y$6629,2,0)</f>
        <v>2039256</v>
      </c>
      <c r="D2024" s="12" t="s">
        <v>482</v>
      </c>
      <c r="E2024" s="12" t="str">
        <f>VLOOKUP(B2024,[1]Planilha8!$X$4:$Z$6629,3,0)</f>
        <v>GALPÃO ALMOXARIFADO</v>
      </c>
      <c r="F2024" s="12" t="str">
        <f>VLOOKUP(B2024,[1]Planilha8!$X$4:$AD$6629,7,0)</f>
        <v>RUIM</v>
      </c>
      <c r="G2024" s="13">
        <v>41190</v>
      </c>
      <c r="H2024" s="14">
        <v>475</v>
      </c>
      <c r="I2024" s="15" t="s">
        <v>22</v>
      </c>
      <c r="J2024" s="56" t="s">
        <v>483</v>
      </c>
      <c r="K2024" s="57">
        <v>13505</v>
      </c>
      <c r="L2024" s="58">
        <v>2012001820</v>
      </c>
      <c r="M2024" s="59">
        <v>43465</v>
      </c>
      <c r="N2024" s="60">
        <v>385.616096866097</v>
      </c>
      <c r="O2024" s="61">
        <v>0.5</v>
      </c>
      <c r="P2024" s="62">
        <v>4.1666666666666699E-2</v>
      </c>
      <c r="Q2024" s="63">
        <v>19.7916666666667</v>
      </c>
      <c r="R2024" s="64">
        <v>405.40776353276402</v>
      </c>
      <c r="S2024" s="25">
        <v>69.592236467236404</v>
      </c>
      <c r="AMG2024"/>
      <c r="AMH2024"/>
      <c r="AMI2024"/>
      <c r="AMJ2024"/>
    </row>
    <row r="2025" spans="1:1024" s="2" customFormat="1" ht="63.75" x14ac:dyDescent="0.25">
      <c r="A2025" s="10" t="s">
        <v>419</v>
      </c>
      <c r="B2025" s="10">
        <v>6199</v>
      </c>
      <c r="C2025" s="10">
        <f>VLOOKUP(B2025,[1]Planilha8!$X$4:$Y$6629,2,0)</f>
        <v>2039257</v>
      </c>
      <c r="D2025" s="12" t="s">
        <v>482</v>
      </c>
      <c r="E2025" s="12" t="str">
        <f>VLOOKUP(B2025,[1]Planilha8!$X$4:$Z$6629,3,0)</f>
        <v>GALPÃO ALMOXARIFADO</v>
      </c>
      <c r="F2025" s="12" t="str">
        <f>VLOOKUP(B2025,[1]Planilha8!$X$4:$AD$6629,7,0)</f>
        <v>RUIM</v>
      </c>
      <c r="G2025" s="13">
        <v>41190</v>
      </c>
      <c r="H2025" s="14">
        <v>475</v>
      </c>
      <c r="I2025" s="15" t="s">
        <v>22</v>
      </c>
      <c r="J2025" s="56" t="s">
        <v>483</v>
      </c>
      <c r="K2025" s="57">
        <v>13505</v>
      </c>
      <c r="L2025" s="58">
        <v>2012001820</v>
      </c>
      <c r="M2025" s="59">
        <v>43465</v>
      </c>
      <c r="N2025" s="60">
        <v>385.616096866097</v>
      </c>
      <c r="O2025" s="61">
        <v>0.5</v>
      </c>
      <c r="P2025" s="62">
        <v>4.1666666666666699E-2</v>
      </c>
      <c r="Q2025" s="63">
        <v>19.7916666666667</v>
      </c>
      <c r="R2025" s="64">
        <v>405.40776353276402</v>
      </c>
      <c r="S2025" s="25">
        <v>69.592236467236404</v>
      </c>
      <c r="AMG2025"/>
      <c r="AMH2025"/>
      <c r="AMI2025"/>
      <c r="AMJ2025"/>
    </row>
    <row r="2026" spans="1:1024" s="2" customFormat="1" ht="63.75" x14ac:dyDescent="0.25">
      <c r="A2026" s="10" t="s">
        <v>419</v>
      </c>
      <c r="B2026" s="10">
        <v>6200</v>
      </c>
      <c r="C2026" s="10">
        <f>VLOOKUP(B2026,[1]Planilha8!$X$4:$Y$6629,2,0)</f>
        <v>2039258</v>
      </c>
      <c r="D2026" s="12" t="s">
        <v>482</v>
      </c>
      <c r="E2026" s="12" t="str">
        <f>VLOOKUP(B2026,[1]Planilha8!$X$4:$Z$6629,3,0)</f>
        <v>GALPÃO ALMOXARIFADO</v>
      </c>
      <c r="F2026" s="12" t="str">
        <f>VLOOKUP(B2026,[1]Planilha8!$X$4:$AD$6629,7,0)</f>
        <v>RUIM</v>
      </c>
      <c r="G2026" s="13">
        <v>41190</v>
      </c>
      <c r="H2026" s="14">
        <v>475</v>
      </c>
      <c r="I2026" s="15" t="s">
        <v>22</v>
      </c>
      <c r="J2026" s="56" t="s">
        <v>483</v>
      </c>
      <c r="K2026" s="57">
        <v>13505</v>
      </c>
      <c r="L2026" s="58">
        <v>2012001820</v>
      </c>
      <c r="M2026" s="59">
        <v>43465</v>
      </c>
      <c r="N2026" s="60">
        <v>385.616096866097</v>
      </c>
      <c r="O2026" s="61">
        <v>0.5</v>
      </c>
      <c r="P2026" s="62">
        <v>4.1666666666666699E-2</v>
      </c>
      <c r="Q2026" s="63">
        <v>19.7916666666667</v>
      </c>
      <c r="R2026" s="64">
        <v>405.40776353276402</v>
      </c>
      <c r="S2026" s="25">
        <v>69.592236467236404</v>
      </c>
      <c r="AMG2026"/>
      <c r="AMH2026"/>
      <c r="AMI2026"/>
      <c r="AMJ2026"/>
    </row>
    <row r="2027" spans="1:1024" s="2" customFormat="1" ht="63.75" x14ac:dyDescent="0.25">
      <c r="A2027" s="10" t="s">
        <v>419</v>
      </c>
      <c r="B2027" s="10">
        <v>6201</v>
      </c>
      <c r="C2027" s="10">
        <f>VLOOKUP(B2027,[1]Planilha8!$X$4:$Y$6629,2,0)</f>
        <v>2039259</v>
      </c>
      <c r="D2027" s="12" t="s">
        <v>482</v>
      </c>
      <c r="E2027" s="12" t="str">
        <f>VLOOKUP(B2027,[1]Planilha8!$X$4:$Z$6629,3,0)</f>
        <v>GALPÃO ALMOXARIFADO</v>
      </c>
      <c r="F2027" s="12" t="str">
        <f>VLOOKUP(B2027,[1]Planilha8!$X$4:$AD$6629,7,0)</f>
        <v>RUIM</v>
      </c>
      <c r="G2027" s="13">
        <v>41190</v>
      </c>
      <c r="H2027" s="14">
        <v>475</v>
      </c>
      <c r="I2027" s="15" t="s">
        <v>22</v>
      </c>
      <c r="J2027" s="56" t="s">
        <v>483</v>
      </c>
      <c r="K2027" s="57">
        <v>13505</v>
      </c>
      <c r="L2027" s="58">
        <v>2012001820</v>
      </c>
      <c r="M2027" s="59">
        <v>43465</v>
      </c>
      <c r="N2027" s="60">
        <v>385.616096866097</v>
      </c>
      <c r="O2027" s="61">
        <v>0.5</v>
      </c>
      <c r="P2027" s="62">
        <v>4.1666666666666699E-2</v>
      </c>
      <c r="Q2027" s="63">
        <v>19.7916666666667</v>
      </c>
      <c r="R2027" s="64">
        <v>405.40776353276402</v>
      </c>
      <c r="S2027" s="25">
        <v>69.592236467236404</v>
      </c>
      <c r="AMG2027"/>
      <c r="AMH2027"/>
      <c r="AMI2027"/>
      <c r="AMJ2027"/>
    </row>
    <row r="2028" spans="1:1024" s="2" customFormat="1" ht="63.75" x14ac:dyDescent="0.25">
      <c r="A2028" s="10" t="s">
        <v>419</v>
      </c>
      <c r="B2028" s="10">
        <v>6202</v>
      </c>
      <c r="C2028" s="10">
        <f>VLOOKUP(B2028,[1]Planilha8!$X$4:$Y$6629,2,0)</f>
        <v>2039260</v>
      </c>
      <c r="D2028" s="12" t="s">
        <v>482</v>
      </c>
      <c r="E2028" s="12" t="str">
        <f>VLOOKUP(B2028,[1]Planilha8!$X$4:$Z$6629,3,0)</f>
        <v>GALPÃO ALMOXARIFADO</v>
      </c>
      <c r="F2028" s="12" t="str">
        <f>VLOOKUP(B2028,[1]Planilha8!$X$4:$AD$6629,7,0)</f>
        <v>RUIM</v>
      </c>
      <c r="G2028" s="13">
        <v>41190</v>
      </c>
      <c r="H2028" s="14">
        <v>475</v>
      </c>
      <c r="I2028" s="15" t="s">
        <v>22</v>
      </c>
      <c r="J2028" s="56" t="s">
        <v>483</v>
      </c>
      <c r="K2028" s="57">
        <v>13505</v>
      </c>
      <c r="L2028" s="58">
        <v>2012001820</v>
      </c>
      <c r="M2028" s="59">
        <v>43465</v>
      </c>
      <c r="N2028" s="60">
        <v>385.616096866097</v>
      </c>
      <c r="O2028" s="61">
        <v>0.5</v>
      </c>
      <c r="P2028" s="62">
        <v>4.1666666666666699E-2</v>
      </c>
      <c r="Q2028" s="63">
        <v>19.7916666666667</v>
      </c>
      <c r="R2028" s="64">
        <v>405.40776353276402</v>
      </c>
      <c r="S2028" s="25">
        <v>69.592236467236404</v>
      </c>
      <c r="AMG2028"/>
      <c r="AMH2028"/>
      <c r="AMI2028"/>
      <c r="AMJ2028"/>
    </row>
    <row r="2029" spans="1:1024" s="2" customFormat="1" ht="63.75" x14ac:dyDescent="0.25">
      <c r="A2029" s="10" t="s">
        <v>419</v>
      </c>
      <c r="B2029" s="10">
        <v>6203</v>
      </c>
      <c r="C2029" s="10">
        <f>VLOOKUP(B2029,[1]Planilha8!$X$4:$Y$6629,2,0)</f>
        <v>2039261</v>
      </c>
      <c r="D2029" s="12" t="s">
        <v>482</v>
      </c>
      <c r="E2029" s="12" t="str">
        <f>VLOOKUP(B2029,[1]Planilha8!$X$4:$Z$6629,3,0)</f>
        <v>GALPÃO ALMOXARIFADO</v>
      </c>
      <c r="F2029" s="12" t="str">
        <f>VLOOKUP(B2029,[1]Planilha8!$X$4:$AD$6629,7,0)</f>
        <v>RUIM</v>
      </c>
      <c r="G2029" s="13">
        <v>41190</v>
      </c>
      <c r="H2029" s="14">
        <v>475</v>
      </c>
      <c r="I2029" s="15" t="s">
        <v>22</v>
      </c>
      <c r="J2029" s="56" t="s">
        <v>483</v>
      </c>
      <c r="K2029" s="57">
        <v>13505</v>
      </c>
      <c r="L2029" s="58">
        <v>2012001820</v>
      </c>
      <c r="M2029" s="59">
        <v>43465</v>
      </c>
      <c r="N2029" s="60">
        <v>385.616096866097</v>
      </c>
      <c r="O2029" s="61">
        <v>0.5</v>
      </c>
      <c r="P2029" s="62">
        <v>4.1666666666666699E-2</v>
      </c>
      <c r="Q2029" s="63">
        <v>19.7916666666667</v>
      </c>
      <c r="R2029" s="64">
        <v>405.40776353276402</v>
      </c>
      <c r="S2029" s="25">
        <v>69.592236467236404</v>
      </c>
      <c r="AMG2029"/>
      <c r="AMH2029"/>
      <c r="AMI2029"/>
      <c r="AMJ2029"/>
    </row>
    <row r="2030" spans="1:1024" s="2" customFormat="1" ht="63.75" x14ac:dyDescent="0.25">
      <c r="A2030" s="10" t="s">
        <v>419</v>
      </c>
      <c r="B2030" s="10">
        <v>6204</v>
      </c>
      <c r="C2030" s="10">
        <f>VLOOKUP(B2030,[1]Planilha8!$X$4:$Y$6629,2,0)</f>
        <v>2039262</v>
      </c>
      <c r="D2030" s="12" t="s">
        <v>482</v>
      </c>
      <c r="E2030" s="12" t="str">
        <f>VLOOKUP(B2030,[1]Planilha8!$X$4:$Z$6629,3,0)</f>
        <v>GALPÃO ALMOXARIFADO</v>
      </c>
      <c r="F2030" s="12" t="str">
        <f>VLOOKUP(B2030,[1]Planilha8!$X$4:$AD$6629,7,0)</f>
        <v>RUIM</v>
      </c>
      <c r="G2030" s="13">
        <v>41190</v>
      </c>
      <c r="H2030" s="14">
        <v>475</v>
      </c>
      <c r="I2030" s="15" t="s">
        <v>22</v>
      </c>
      <c r="J2030" s="56" t="s">
        <v>483</v>
      </c>
      <c r="K2030" s="57">
        <v>13505</v>
      </c>
      <c r="L2030" s="58">
        <v>2012001820</v>
      </c>
      <c r="M2030" s="59">
        <v>43465</v>
      </c>
      <c r="N2030" s="60">
        <v>385.616096866097</v>
      </c>
      <c r="O2030" s="61">
        <v>0.5</v>
      </c>
      <c r="P2030" s="62">
        <v>4.1666666666666699E-2</v>
      </c>
      <c r="Q2030" s="63">
        <v>19.7916666666667</v>
      </c>
      <c r="R2030" s="64">
        <v>405.40776353276402</v>
      </c>
      <c r="S2030" s="25">
        <v>69.592236467236404</v>
      </c>
      <c r="AMG2030"/>
      <c r="AMH2030"/>
      <c r="AMI2030"/>
      <c r="AMJ2030"/>
    </row>
    <row r="2031" spans="1:1024" s="2" customFormat="1" ht="63.75" x14ac:dyDescent="0.25">
      <c r="A2031" s="10" t="s">
        <v>419</v>
      </c>
      <c r="B2031" s="10">
        <v>6205</v>
      </c>
      <c r="C2031" s="10">
        <f>VLOOKUP(B2031,[1]Planilha8!$X$4:$Y$6629,2,0)</f>
        <v>2039263</v>
      </c>
      <c r="D2031" s="12" t="s">
        <v>482</v>
      </c>
      <c r="E2031" s="12" t="str">
        <f>VLOOKUP(B2031,[1]Planilha8!$X$4:$Z$6629,3,0)</f>
        <v>GALPÃO ALMOXARIFADO</v>
      </c>
      <c r="F2031" s="12" t="str">
        <f>VLOOKUP(B2031,[1]Planilha8!$X$4:$AD$6629,7,0)</f>
        <v>RUIM</v>
      </c>
      <c r="G2031" s="13">
        <v>41190</v>
      </c>
      <c r="H2031" s="14">
        <v>475</v>
      </c>
      <c r="I2031" s="15" t="s">
        <v>22</v>
      </c>
      <c r="J2031" s="56" t="s">
        <v>483</v>
      </c>
      <c r="K2031" s="57">
        <v>13505</v>
      </c>
      <c r="L2031" s="58">
        <v>2012001820</v>
      </c>
      <c r="M2031" s="59">
        <v>43465</v>
      </c>
      <c r="N2031" s="60">
        <v>385.616096866097</v>
      </c>
      <c r="O2031" s="61">
        <v>0.5</v>
      </c>
      <c r="P2031" s="62">
        <v>4.1666666666666699E-2</v>
      </c>
      <c r="Q2031" s="63">
        <v>19.7916666666667</v>
      </c>
      <c r="R2031" s="64">
        <v>405.40776353276402</v>
      </c>
      <c r="S2031" s="25">
        <v>69.592236467236404</v>
      </c>
      <c r="AMG2031"/>
      <c r="AMH2031"/>
      <c r="AMI2031"/>
      <c r="AMJ2031"/>
    </row>
    <row r="2032" spans="1:1024" s="2" customFormat="1" ht="51" x14ac:dyDescent="0.25">
      <c r="A2032" s="10" t="s">
        <v>419</v>
      </c>
      <c r="B2032" s="10">
        <v>5782</v>
      </c>
      <c r="C2032" s="10">
        <f>VLOOKUP(B2032,[1]Planilha8!$X$4:$Y$6629,2,0)</f>
        <v>2039269</v>
      </c>
      <c r="D2032" s="12" t="s">
        <v>484</v>
      </c>
      <c r="E2032" s="12" t="str">
        <f>VLOOKUP(B2032,[1]Planilha8!$X$4:$Z$6629,3,0)</f>
        <v>SALA DE MONITORAMENTO</v>
      </c>
      <c r="F2032" s="12" t="str">
        <f>VLOOKUP(B2032,[1]Planilha8!$X$4:$AD$6629,7,0)</f>
        <v>BOM</v>
      </c>
      <c r="G2032" s="13">
        <v>41199</v>
      </c>
      <c r="H2032" s="14">
        <v>2323.9</v>
      </c>
      <c r="I2032" s="15" t="s">
        <v>22</v>
      </c>
      <c r="J2032" s="56" t="s">
        <v>68</v>
      </c>
      <c r="K2032" s="57">
        <v>4063</v>
      </c>
      <c r="L2032" s="58">
        <v>2012000657</v>
      </c>
      <c r="M2032" s="59">
        <v>43465</v>
      </c>
      <c r="N2032" s="60">
        <v>2269.3611787750201</v>
      </c>
      <c r="O2032" s="61">
        <v>0.5</v>
      </c>
      <c r="P2032" s="62">
        <v>4.1666666666666699E-2</v>
      </c>
      <c r="Q2032" s="63">
        <v>0</v>
      </c>
      <c r="R2032" s="64">
        <v>2269.3611787750201</v>
      </c>
      <c r="S2032" s="25">
        <v>54.538821224982698</v>
      </c>
      <c r="AMG2032"/>
      <c r="AMH2032"/>
      <c r="AMI2032"/>
      <c r="AMJ2032"/>
    </row>
    <row r="2033" spans="1:1024" s="2" customFormat="1" ht="51" x14ac:dyDescent="0.25">
      <c r="A2033" s="10" t="s">
        <v>419</v>
      </c>
      <c r="B2033" s="10">
        <v>5783</v>
      </c>
      <c r="C2033" s="10">
        <f>VLOOKUP(B2033,[1]Planilha8!$X$4:$Y$6629,2,0)</f>
        <v>2039270</v>
      </c>
      <c r="D2033" s="12" t="s">
        <v>484</v>
      </c>
      <c r="E2033" s="12" t="str">
        <f>VLOOKUP(B2033,[1]Planilha8!$X$4:$Z$6629,3,0)</f>
        <v>SALA DE MONITORAMENTO</v>
      </c>
      <c r="F2033" s="12" t="str">
        <f>VLOOKUP(B2033,[1]Planilha8!$X$4:$AD$6629,7,0)</f>
        <v>BOM</v>
      </c>
      <c r="G2033" s="13">
        <v>41199</v>
      </c>
      <c r="H2033" s="14">
        <v>2323.9</v>
      </c>
      <c r="I2033" s="15" t="s">
        <v>22</v>
      </c>
      <c r="J2033" s="56" t="s">
        <v>68</v>
      </c>
      <c r="K2033" s="57">
        <v>4063</v>
      </c>
      <c r="L2033" s="58">
        <v>2012000657</v>
      </c>
      <c r="M2033" s="59">
        <v>43465</v>
      </c>
      <c r="N2033" s="60">
        <v>2269.3611787750201</v>
      </c>
      <c r="O2033" s="61">
        <v>0.5</v>
      </c>
      <c r="P2033" s="62">
        <v>4.1666666666666699E-2</v>
      </c>
      <c r="Q2033" s="63">
        <v>0</v>
      </c>
      <c r="R2033" s="64">
        <v>2269.3611787750201</v>
      </c>
      <c r="S2033" s="25">
        <v>54.538821224982698</v>
      </c>
      <c r="AMG2033"/>
      <c r="AMH2033"/>
      <c r="AMI2033"/>
      <c r="AMJ2033"/>
    </row>
    <row r="2034" spans="1:1024" s="2" customFormat="1" ht="51" x14ac:dyDescent="0.25">
      <c r="A2034" s="10" t="s">
        <v>419</v>
      </c>
      <c r="B2034" s="10">
        <v>5784</v>
      </c>
      <c r="C2034" s="10">
        <f>VLOOKUP(B2034,[1]Planilha8!$X$4:$Y$6629,2,0)</f>
        <v>2039271</v>
      </c>
      <c r="D2034" s="12" t="s">
        <v>484</v>
      </c>
      <c r="E2034" s="12" t="str">
        <f>VLOOKUP(B2034,[1]Planilha8!$X$4:$Z$6629,3,0)</f>
        <v>SALA DE MONITORAMENTO</v>
      </c>
      <c r="F2034" s="12" t="str">
        <f>VLOOKUP(B2034,[1]Planilha8!$X$4:$AD$6629,7,0)</f>
        <v>BOM</v>
      </c>
      <c r="G2034" s="13">
        <v>41199</v>
      </c>
      <c r="H2034" s="14">
        <v>2323.9</v>
      </c>
      <c r="I2034" s="15" t="s">
        <v>22</v>
      </c>
      <c r="J2034" s="56" t="s">
        <v>68</v>
      </c>
      <c r="K2034" s="57">
        <v>4063</v>
      </c>
      <c r="L2034" s="58">
        <v>2012000657</v>
      </c>
      <c r="M2034" s="59">
        <v>43465</v>
      </c>
      <c r="N2034" s="60">
        <v>2269.3611787750201</v>
      </c>
      <c r="O2034" s="61">
        <v>0.5</v>
      </c>
      <c r="P2034" s="62">
        <v>4.1666666666666699E-2</v>
      </c>
      <c r="Q2034" s="63">
        <v>0</v>
      </c>
      <c r="R2034" s="64">
        <v>2269.3611787750201</v>
      </c>
      <c r="S2034" s="25">
        <v>54.538821224982698</v>
      </c>
      <c r="AMG2034"/>
      <c r="AMH2034"/>
      <c r="AMI2034"/>
      <c r="AMJ2034"/>
    </row>
    <row r="2035" spans="1:1024" s="2" customFormat="1" ht="51" x14ac:dyDescent="0.25">
      <c r="A2035" s="10" t="s">
        <v>419</v>
      </c>
      <c r="B2035" s="10">
        <v>5785</v>
      </c>
      <c r="C2035" s="10">
        <f>VLOOKUP(B2035,[1]Planilha8!$X$4:$Y$6629,2,0)</f>
        <v>2039272</v>
      </c>
      <c r="D2035" s="12" t="s">
        <v>484</v>
      </c>
      <c r="E2035" s="12" t="str">
        <f>VLOOKUP(B2035,[1]Planilha8!$X$4:$Z$6629,3,0)</f>
        <v>SALA DE MONITORAMENTO</v>
      </c>
      <c r="F2035" s="12" t="str">
        <f>VLOOKUP(B2035,[1]Planilha8!$X$4:$AD$6629,7,0)</f>
        <v>BOM</v>
      </c>
      <c r="G2035" s="13">
        <v>41199</v>
      </c>
      <c r="H2035" s="14">
        <v>2323.9</v>
      </c>
      <c r="I2035" s="15" t="s">
        <v>22</v>
      </c>
      <c r="J2035" s="56" t="s">
        <v>68</v>
      </c>
      <c r="K2035" s="57">
        <v>4063</v>
      </c>
      <c r="L2035" s="58">
        <v>2012000657</v>
      </c>
      <c r="M2035" s="59">
        <v>43465</v>
      </c>
      <c r="N2035" s="60">
        <v>2269.3611787750201</v>
      </c>
      <c r="O2035" s="61">
        <v>0.5</v>
      </c>
      <c r="P2035" s="62">
        <v>4.1666666666666699E-2</v>
      </c>
      <c r="Q2035" s="63">
        <v>0</v>
      </c>
      <c r="R2035" s="64">
        <v>2269.3611787750201</v>
      </c>
      <c r="S2035" s="25">
        <v>54.538821224982698</v>
      </c>
      <c r="AMG2035"/>
      <c r="AMH2035"/>
      <c r="AMI2035"/>
      <c r="AMJ2035"/>
    </row>
    <row r="2036" spans="1:1024" s="2" customFormat="1" ht="76.5" x14ac:dyDescent="0.25">
      <c r="A2036" s="10" t="s">
        <v>419</v>
      </c>
      <c r="B2036" s="10">
        <v>5375</v>
      </c>
      <c r="C2036" s="10">
        <f>VLOOKUP(B2036,[1]Planilha8!$X$4:$Y$6629,2,0)</f>
        <v>2038767</v>
      </c>
      <c r="D2036" s="12" t="s">
        <v>481</v>
      </c>
      <c r="E2036" s="12" t="str">
        <f>VLOOKUP(B2036,[1]Planilha8!$X$4:$Z$6629,3,0)</f>
        <v>GALPÃO ALMOXARIFADO</v>
      </c>
      <c r="F2036" s="12" t="str">
        <f>VLOOKUP(B2036,[1]Planilha8!$X$4:$AD$6629,7,0)</f>
        <v>SUCATA</v>
      </c>
      <c r="G2036" s="13">
        <v>41200</v>
      </c>
      <c r="H2036" s="14">
        <v>1364</v>
      </c>
      <c r="I2036" s="15" t="s">
        <v>22</v>
      </c>
      <c r="J2036" s="56" t="s">
        <v>480</v>
      </c>
      <c r="K2036" s="57" t="s">
        <v>485</v>
      </c>
      <c r="L2036" s="58">
        <v>2012002357</v>
      </c>
      <c r="M2036" s="59">
        <v>43465</v>
      </c>
      <c r="N2036" s="60">
        <v>687.43074074074104</v>
      </c>
      <c r="O2036" s="61">
        <v>0.17</v>
      </c>
      <c r="P2036" s="62">
        <v>1.4166666666666701E-2</v>
      </c>
      <c r="Q2036" s="63">
        <v>19.323333333333299</v>
      </c>
      <c r="R2036" s="64">
        <v>706.75407407407397</v>
      </c>
      <c r="S2036" s="25">
        <v>657.24592592592603</v>
      </c>
      <c r="AMG2036"/>
      <c r="AMH2036"/>
      <c r="AMI2036"/>
      <c r="AMJ2036"/>
    </row>
    <row r="2037" spans="1:1024" s="2" customFormat="1" ht="76.5" x14ac:dyDescent="0.25">
      <c r="A2037" s="10" t="s">
        <v>419</v>
      </c>
      <c r="B2037" s="10">
        <v>5375</v>
      </c>
      <c r="C2037" s="10">
        <f>VLOOKUP(B2037,[1]Planilha8!$X$4:$Y$6629,2,0)</f>
        <v>2038767</v>
      </c>
      <c r="D2037" s="12" t="s">
        <v>481</v>
      </c>
      <c r="E2037" s="12" t="str">
        <f>VLOOKUP(B2037,[1]Planilha8!$X$4:$Z$6629,3,0)</f>
        <v>GALPÃO ALMOXARIFADO</v>
      </c>
      <c r="F2037" s="12" t="str">
        <f>VLOOKUP(B2037,[1]Planilha8!$X$4:$AD$6629,7,0)</f>
        <v>SUCATA</v>
      </c>
      <c r="G2037" s="13">
        <v>41200</v>
      </c>
      <c r="H2037" s="14">
        <v>1364</v>
      </c>
      <c r="I2037" s="15" t="s">
        <v>22</v>
      </c>
      <c r="J2037" s="56" t="s">
        <v>480</v>
      </c>
      <c r="K2037" s="57" t="s">
        <v>486</v>
      </c>
      <c r="L2037" s="58">
        <v>2012002357</v>
      </c>
      <c r="M2037" s="59">
        <v>43465</v>
      </c>
      <c r="N2037" s="60">
        <v>687.43074074074104</v>
      </c>
      <c r="O2037" s="61">
        <v>0.17</v>
      </c>
      <c r="P2037" s="62">
        <v>1.4166666666666701E-2</v>
      </c>
      <c r="Q2037" s="63">
        <v>19.323333333333299</v>
      </c>
      <c r="R2037" s="64">
        <v>706.75407407407397</v>
      </c>
      <c r="S2037" s="25">
        <v>657.24592592592603</v>
      </c>
      <c r="AMG2037"/>
      <c r="AMH2037"/>
      <c r="AMI2037"/>
      <c r="AMJ2037"/>
    </row>
    <row r="2038" spans="1:1024" s="2" customFormat="1" ht="51" x14ac:dyDescent="0.25">
      <c r="A2038" s="10" t="s">
        <v>419</v>
      </c>
      <c r="B2038" s="10">
        <v>5753</v>
      </c>
      <c r="C2038" s="10">
        <f>VLOOKUP(B2038,[1]Planilha8!$X$4:$Y$6629,2,0)</f>
        <v>2039275</v>
      </c>
      <c r="D2038" s="12" t="s">
        <v>487</v>
      </c>
      <c r="E2038" s="12" t="str">
        <f>VLOOKUP(B2038,[1]Planilha8!$X$4:$Z$6629,3,0)</f>
        <v>LAVANDERIA</v>
      </c>
      <c r="F2038" s="12" t="str">
        <f>VLOOKUP(B2038,[1]Planilha8!$X$4:$AD$6629,7,0)</f>
        <v>BOM</v>
      </c>
      <c r="G2038" s="13">
        <v>41200</v>
      </c>
      <c r="H2038" s="14">
        <v>143</v>
      </c>
      <c r="I2038" s="15" t="s">
        <v>22</v>
      </c>
      <c r="J2038" s="56" t="s">
        <v>488</v>
      </c>
      <c r="K2038" s="57">
        <v>88860</v>
      </c>
      <c r="L2038" s="65">
        <v>2012003003</v>
      </c>
      <c r="M2038" s="59">
        <v>43465</v>
      </c>
      <c r="N2038" s="60">
        <v>133.94333333333299</v>
      </c>
      <c r="O2038" s="61">
        <v>1</v>
      </c>
      <c r="P2038" s="62">
        <v>8.3333333333333301E-2</v>
      </c>
      <c r="Q2038" s="63">
        <v>0</v>
      </c>
      <c r="R2038" s="64">
        <v>133.94333333333299</v>
      </c>
      <c r="S2038" s="25">
        <v>9.0566666666667004</v>
      </c>
      <c r="AMG2038"/>
      <c r="AMH2038"/>
      <c r="AMI2038"/>
      <c r="AMJ2038"/>
    </row>
    <row r="2039" spans="1:1024" s="2" customFormat="1" ht="51" x14ac:dyDescent="0.25">
      <c r="A2039" s="10" t="s">
        <v>419</v>
      </c>
      <c r="B2039" s="10">
        <v>5754</v>
      </c>
      <c r="C2039" s="10">
        <f>VLOOKUP(B2039,[1]Planilha8!$X$4:$Y$6629,2,0)</f>
        <v>2039276</v>
      </c>
      <c r="D2039" s="12" t="s">
        <v>487</v>
      </c>
      <c r="E2039" s="12" t="str">
        <f>VLOOKUP(B2039,[1]Planilha8!$X$4:$Z$6629,3,0)</f>
        <v>LAVANDERIA</v>
      </c>
      <c r="F2039" s="12" t="str">
        <f>VLOOKUP(B2039,[1]Planilha8!$X$4:$AD$6629,7,0)</f>
        <v>BOM</v>
      </c>
      <c r="G2039" s="13">
        <v>41200</v>
      </c>
      <c r="H2039" s="14">
        <v>143</v>
      </c>
      <c r="I2039" s="15" t="s">
        <v>22</v>
      </c>
      <c r="J2039" s="56" t="s">
        <v>488</v>
      </c>
      <c r="K2039" s="57">
        <v>88860</v>
      </c>
      <c r="L2039" s="65">
        <v>2012003003</v>
      </c>
      <c r="M2039" s="59">
        <v>43465</v>
      </c>
      <c r="N2039" s="60">
        <v>133.94333333333299</v>
      </c>
      <c r="O2039" s="61">
        <v>1</v>
      </c>
      <c r="P2039" s="62">
        <v>8.3333333333333301E-2</v>
      </c>
      <c r="Q2039" s="63">
        <v>0</v>
      </c>
      <c r="R2039" s="64">
        <v>133.94333333333299</v>
      </c>
      <c r="S2039" s="25">
        <v>9.0566666666667004</v>
      </c>
      <c r="AMG2039"/>
      <c r="AMH2039"/>
      <c r="AMI2039"/>
      <c r="AMJ2039"/>
    </row>
    <row r="2040" spans="1:1024" s="2" customFormat="1" ht="51" x14ac:dyDescent="0.25">
      <c r="A2040" s="10" t="s">
        <v>419</v>
      </c>
      <c r="B2040" s="10">
        <v>5755</v>
      </c>
      <c r="C2040" s="10">
        <f>VLOOKUP(B2040,[1]Planilha8!$X$4:$Y$6629,2,0)</f>
        <v>2039277</v>
      </c>
      <c r="D2040" s="12" t="s">
        <v>487</v>
      </c>
      <c r="E2040" s="12" t="str">
        <f>VLOOKUP(B2040,[1]Planilha8!$X$4:$Z$6629,3,0)</f>
        <v>LAVANDERIA</v>
      </c>
      <c r="F2040" s="12" t="str">
        <f>VLOOKUP(B2040,[1]Planilha8!$X$4:$AD$6629,7,0)</f>
        <v>BOM</v>
      </c>
      <c r="G2040" s="13">
        <v>41200</v>
      </c>
      <c r="H2040" s="14">
        <v>143</v>
      </c>
      <c r="I2040" s="15" t="s">
        <v>22</v>
      </c>
      <c r="J2040" s="56" t="s">
        <v>488</v>
      </c>
      <c r="K2040" s="57">
        <v>88860</v>
      </c>
      <c r="L2040" s="65">
        <v>2012003003</v>
      </c>
      <c r="M2040" s="59">
        <v>43465</v>
      </c>
      <c r="N2040" s="60">
        <v>133.94333333333299</v>
      </c>
      <c r="O2040" s="61">
        <v>1</v>
      </c>
      <c r="P2040" s="62">
        <v>8.3333333333333301E-2</v>
      </c>
      <c r="Q2040" s="63">
        <v>0</v>
      </c>
      <c r="R2040" s="64">
        <v>133.94333333333299</v>
      </c>
      <c r="S2040" s="25">
        <v>9.0566666666667004</v>
      </c>
      <c r="AMG2040"/>
      <c r="AMH2040"/>
      <c r="AMI2040"/>
      <c r="AMJ2040"/>
    </row>
    <row r="2041" spans="1:1024" s="2" customFormat="1" ht="51" x14ac:dyDescent="0.25">
      <c r="A2041" s="10" t="s">
        <v>419</v>
      </c>
      <c r="B2041" s="10">
        <v>5756</v>
      </c>
      <c r="C2041" s="10">
        <f>VLOOKUP(B2041,[1]Planilha8!$X$4:$Y$6629,2,0)</f>
        <v>2039278</v>
      </c>
      <c r="D2041" s="12" t="s">
        <v>487</v>
      </c>
      <c r="E2041" s="12" t="str">
        <f>VLOOKUP(B2041,[1]Planilha8!$X$4:$Z$6629,3,0)</f>
        <v>LAVANDERIA</v>
      </c>
      <c r="F2041" s="12" t="str">
        <f>VLOOKUP(B2041,[1]Planilha8!$X$4:$AD$6629,7,0)</f>
        <v>BOM</v>
      </c>
      <c r="G2041" s="13">
        <v>41200</v>
      </c>
      <c r="H2041" s="14">
        <v>143</v>
      </c>
      <c r="I2041" s="15" t="s">
        <v>22</v>
      </c>
      <c r="J2041" s="56" t="s">
        <v>488</v>
      </c>
      <c r="K2041" s="57">
        <v>88860</v>
      </c>
      <c r="L2041" s="65">
        <v>2012003003</v>
      </c>
      <c r="M2041" s="59">
        <v>43465</v>
      </c>
      <c r="N2041" s="60">
        <v>133.94333333333299</v>
      </c>
      <c r="O2041" s="61">
        <v>1</v>
      </c>
      <c r="P2041" s="62">
        <v>8.3333333333333301E-2</v>
      </c>
      <c r="Q2041" s="63">
        <v>0</v>
      </c>
      <c r="R2041" s="64">
        <v>133.94333333333299</v>
      </c>
      <c r="S2041" s="25">
        <v>9.0566666666667004</v>
      </c>
      <c r="AMG2041"/>
      <c r="AMH2041"/>
      <c r="AMI2041"/>
      <c r="AMJ2041"/>
    </row>
    <row r="2042" spans="1:1024" s="2" customFormat="1" ht="38.25" x14ac:dyDescent="0.25">
      <c r="A2042" s="10" t="s">
        <v>419</v>
      </c>
      <c r="B2042" s="10">
        <v>5761</v>
      </c>
      <c r="C2042" s="10">
        <f>VLOOKUP(B2042,[1]Planilha8!$X$4:$Y$6629,2,0)</f>
        <v>2039279</v>
      </c>
      <c r="D2042" s="12" t="s">
        <v>489</v>
      </c>
      <c r="E2042" s="12" t="str">
        <f>VLOOKUP(B2042,[1]Planilha8!$X$4:$Z$6629,3,0)</f>
        <v>AMBULATÓRIO</v>
      </c>
      <c r="F2042" s="12" t="str">
        <f>VLOOKUP(B2042,[1]Planilha8!$X$4:$AD$6629,7,0)</f>
        <v>BOM</v>
      </c>
      <c r="G2042" s="13">
        <v>41200</v>
      </c>
      <c r="H2042" s="14">
        <v>33.69</v>
      </c>
      <c r="I2042" s="15" t="s">
        <v>22</v>
      </c>
      <c r="J2042" s="56" t="s">
        <v>424</v>
      </c>
      <c r="K2042" s="57">
        <v>2459</v>
      </c>
      <c r="L2042" s="65">
        <v>2012001670</v>
      </c>
      <c r="M2042" s="59">
        <v>43465</v>
      </c>
      <c r="N2042" s="60">
        <v>32.960050000000003</v>
      </c>
      <c r="O2042" s="61">
        <v>0.5</v>
      </c>
      <c r="P2042" s="62">
        <v>4.1666666666666699E-2</v>
      </c>
      <c r="Q2042" s="63">
        <v>0</v>
      </c>
      <c r="R2042" s="64">
        <v>32.960050000000003</v>
      </c>
      <c r="S2042" s="25">
        <v>0.72995000000001697</v>
      </c>
      <c r="AMG2042"/>
      <c r="AMH2042"/>
      <c r="AMI2042"/>
      <c r="AMJ2042"/>
    </row>
    <row r="2043" spans="1:1024" s="2" customFormat="1" ht="38.25" x14ac:dyDescent="0.25">
      <c r="A2043" s="10" t="s">
        <v>419</v>
      </c>
      <c r="B2043" s="10">
        <v>5762</v>
      </c>
      <c r="C2043" s="10">
        <f>VLOOKUP(B2043,[1]Planilha8!$X$4:$Y$6629,2,0)</f>
        <v>2039280</v>
      </c>
      <c r="D2043" s="12" t="s">
        <v>489</v>
      </c>
      <c r="E2043" s="12" t="str">
        <f>VLOOKUP(B2043,[1]Planilha8!$X$4:$Z$6629,3,0)</f>
        <v>UNIDADE DE TERAPIA INTENSIVA</v>
      </c>
      <c r="F2043" s="12" t="str">
        <f>VLOOKUP(B2043,[1]Planilha8!$X$4:$AD$6629,7,0)</f>
        <v>BOM</v>
      </c>
      <c r="G2043" s="13">
        <v>41200</v>
      </c>
      <c r="H2043" s="14">
        <v>33.69</v>
      </c>
      <c r="I2043" s="15" t="s">
        <v>22</v>
      </c>
      <c r="J2043" s="56" t="s">
        <v>424</v>
      </c>
      <c r="K2043" s="57">
        <v>2459</v>
      </c>
      <c r="L2043" s="65">
        <v>2012001670</v>
      </c>
      <c r="M2043" s="59">
        <v>43465</v>
      </c>
      <c r="N2043" s="60">
        <v>32.960050000000003</v>
      </c>
      <c r="O2043" s="61">
        <v>0.5</v>
      </c>
      <c r="P2043" s="62">
        <v>4.1666666666666699E-2</v>
      </c>
      <c r="Q2043" s="63">
        <v>0</v>
      </c>
      <c r="R2043" s="64">
        <v>32.960050000000003</v>
      </c>
      <c r="S2043" s="25">
        <v>0.72995000000001697</v>
      </c>
      <c r="AMG2043"/>
      <c r="AMH2043"/>
      <c r="AMI2043"/>
      <c r="AMJ2043"/>
    </row>
    <row r="2044" spans="1:1024" s="2" customFormat="1" ht="38.25" x14ac:dyDescent="0.25">
      <c r="A2044" s="10" t="s">
        <v>419</v>
      </c>
      <c r="B2044" s="10">
        <v>5763</v>
      </c>
      <c r="C2044" s="10">
        <f>VLOOKUP(B2044,[1]Planilha8!$X$4:$Y$6629,2,0)</f>
        <v>2039281</v>
      </c>
      <c r="D2044" s="12" t="s">
        <v>489</v>
      </c>
      <c r="E2044" s="12" t="str">
        <f>VLOOKUP(B2044,[1]Planilha8!$X$4:$Z$6629,3,0)</f>
        <v>HEMODIALISE / DIÁLISE</v>
      </c>
      <c r="F2044" s="12" t="str">
        <f>VLOOKUP(B2044,[1]Planilha8!$X$4:$AD$6629,7,0)</f>
        <v>BOM</v>
      </c>
      <c r="G2044" s="13">
        <v>41200</v>
      </c>
      <c r="H2044" s="14">
        <v>33.69</v>
      </c>
      <c r="I2044" s="15" t="s">
        <v>22</v>
      </c>
      <c r="J2044" s="56" t="s">
        <v>424</v>
      </c>
      <c r="K2044" s="57">
        <v>2459</v>
      </c>
      <c r="L2044" s="65">
        <v>2012001670</v>
      </c>
      <c r="M2044" s="59">
        <v>43465</v>
      </c>
      <c r="N2044" s="60">
        <v>32.960050000000003</v>
      </c>
      <c r="O2044" s="61">
        <v>0.5</v>
      </c>
      <c r="P2044" s="62">
        <v>4.1666666666666699E-2</v>
      </c>
      <c r="Q2044" s="63">
        <v>0</v>
      </c>
      <c r="R2044" s="64">
        <v>32.960050000000003</v>
      </c>
      <c r="S2044" s="25">
        <v>0.72995000000001697</v>
      </c>
      <c r="AMG2044"/>
      <c r="AMH2044"/>
      <c r="AMI2044"/>
      <c r="AMJ2044"/>
    </row>
    <row r="2045" spans="1:1024" s="2" customFormat="1" ht="38.25" x14ac:dyDescent="0.25">
      <c r="A2045" s="10" t="s">
        <v>419</v>
      </c>
      <c r="B2045" s="10">
        <v>5764</v>
      </c>
      <c r="C2045" s="10">
        <f>VLOOKUP(B2045,[1]Planilha8!$X$4:$Y$6629,2,0)</f>
        <v>2039282</v>
      </c>
      <c r="D2045" s="12" t="s">
        <v>489</v>
      </c>
      <c r="E2045" s="12" t="str">
        <f>VLOOKUP(B2045,[1]Planilha8!$X$4:$Z$6629,3,0)</f>
        <v>HEMODIALISE / DIÁLISE</v>
      </c>
      <c r="F2045" s="12" t="str">
        <f>VLOOKUP(B2045,[1]Planilha8!$X$4:$AD$6629,7,0)</f>
        <v>BOM</v>
      </c>
      <c r="G2045" s="13">
        <v>41200</v>
      </c>
      <c r="H2045" s="14">
        <v>33.69</v>
      </c>
      <c r="I2045" s="15" t="s">
        <v>22</v>
      </c>
      <c r="J2045" s="56" t="s">
        <v>424</v>
      </c>
      <c r="K2045" s="57">
        <v>2459</v>
      </c>
      <c r="L2045" s="65">
        <v>2012001670</v>
      </c>
      <c r="M2045" s="59">
        <v>43465</v>
      </c>
      <c r="N2045" s="60">
        <v>32.960050000000003</v>
      </c>
      <c r="O2045" s="61">
        <v>0.5</v>
      </c>
      <c r="P2045" s="62">
        <v>4.1666666666666699E-2</v>
      </c>
      <c r="Q2045" s="63">
        <v>0</v>
      </c>
      <c r="R2045" s="64">
        <v>32.960050000000003</v>
      </c>
      <c r="S2045" s="25">
        <v>0.72995000000001697</v>
      </c>
      <c r="AMG2045"/>
      <c r="AMH2045"/>
      <c r="AMI2045"/>
      <c r="AMJ2045"/>
    </row>
    <row r="2046" spans="1:1024" s="2" customFormat="1" ht="38.25" x14ac:dyDescent="0.25">
      <c r="A2046" s="10" t="s">
        <v>419</v>
      </c>
      <c r="B2046" s="10">
        <v>5765</v>
      </c>
      <c r="C2046" s="10">
        <f>VLOOKUP(B2046,[1]Planilha8!$X$4:$Y$6629,2,0)</f>
        <v>2039283</v>
      </c>
      <c r="D2046" s="12" t="s">
        <v>489</v>
      </c>
      <c r="E2046" s="12" t="str">
        <f>VLOOKUP(B2046,[1]Planilha8!$X$4:$Z$6629,3,0)</f>
        <v>APOIO AO DIAGNÓSTICO</v>
      </c>
      <c r="F2046" s="12" t="str">
        <f>VLOOKUP(B2046,[1]Planilha8!$X$4:$AD$6629,7,0)</f>
        <v>BOM</v>
      </c>
      <c r="G2046" s="13">
        <v>41200</v>
      </c>
      <c r="H2046" s="14">
        <v>33.69</v>
      </c>
      <c r="I2046" s="15" t="s">
        <v>22</v>
      </c>
      <c r="J2046" s="56" t="s">
        <v>424</v>
      </c>
      <c r="K2046" s="57">
        <v>2459</v>
      </c>
      <c r="L2046" s="65">
        <v>2012001670</v>
      </c>
      <c r="M2046" s="59">
        <v>43465</v>
      </c>
      <c r="N2046" s="60">
        <v>32.960050000000003</v>
      </c>
      <c r="O2046" s="61">
        <v>0.5</v>
      </c>
      <c r="P2046" s="62">
        <v>4.1666666666666699E-2</v>
      </c>
      <c r="Q2046" s="63">
        <v>0</v>
      </c>
      <c r="R2046" s="64">
        <v>32.960050000000003</v>
      </c>
      <c r="S2046" s="25">
        <v>0.72995000000001697</v>
      </c>
      <c r="AMG2046"/>
      <c r="AMH2046"/>
      <c r="AMI2046"/>
      <c r="AMJ2046"/>
    </row>
    <row r="2047" spans="1:1024" s="2" customFormat="1" ht="38.25" x14ac:dyDescent="0.25">
      <c r="A2047" s="10" t="s">
        <v>419</v>
      </c>
      <c r="B2047" s="10">
        <v>5766</v>
      </c>
      <c r="C2047" s="10">
        <f>VLOOKUP(B2047,[1]Planilha8!$X$4:$Y$6629,2,0)</f>
        <v>2039284</v>
      </c>
      <c r="D2047" s="12" t="s">
        <v>489</v>
      </c>
      <c r="E2047" s="12" t="str">
        <f>VLOOKUP(B2047,[1]Planilha8!$X$4:$Z$6629,3,0)</f>
        <v>CLÍNICA MÉDICA</v>
      </c>
      <c r="F2047" s="12" t="str">
        <f>VLOOKUP(B2047,[1]Planilha8!$X$4:$AD$6629,7,0)</f>
        <v>BOM</v>
      </c>
      <c r="G2047" s="13">
        <v>41200</v>
      </c>
      <c r="H2047" s="14">
        <v>33.69</v>
      </c>
      <c r="I2047" s="15" t="s">
        <v>22</v>
      </c>
      <c r="J2047" s="56" t="s">
        <v>424</v>
      </c>
      <c r="K2047" s="57">
        <v>2459</v>
      </c>
      <c r="L2047" s="65">
        <v>2012001670</v>
      </c>
      <c r="M2047" s="59">
        <v>43465</v>
      </c>
      <c r="N2047" s="60">
        <v>32.960050000000003</v>
      </c>
      <c r="O2047" s="61">
        <v>0.5</v>
      </c>
      <c r="P2047" s="62">
        <v>4.1666666666666699E-2</v>
      </c>
      <c r="Q2047" s="63">
        <v>0</v>
      </c>
      <c r="R2047" s="64">
        <v>32.960050000000003</v>
      </c>
      <c r="S2047" s="25">
        <v>0.72995000000001697</v>
      </c>
      <c r="AMG2047"/>
      <c r="AMH2047"/>
      <c r="AMI2047"/>
      <c r="AMJ2047"/>
    </row>
    <row r="2048" spans="1:1024" s="2" customFormat="1" ht="38.25" x14ac:dyDescent="0.25">
      <c r="A2048" s="10" t="s">
        <v>419</v>
      </c>
      <c r="B2048" s="10">
        <v>5767</v>
      </c>
      <c r="C2048" s="10">
        <f>VLOOKUP(B2048,[1]Planilha8!$X$4:$Y$6629,2,0)</f>
        <v>2039285</v>
      </c>
      <c r="D2048" s="12" t="s">
        <v>489</v>
      </c>
      <c r="E2048" s="12" t="str">
        <f>VLOOKUP(B2048,[1]Planilha8!$X$4:$Z$6629,3,0)</f>
        <v>CLÍNICA MÉDICA</v>
      </c>
      <c r="F2048" s="12" t="str">
        <f>VLOOKUP(B2048,[1]Planilha8!$X$4:$AD$6629,7,0)</f>
        <v>BOM</v>
      </c>
      <c r="G2048" s="13">
        <v>41200</v>
      </c>
      <c r="H2048" s="14">
        <v>33.69</v>
      </c>
      <c r="I2048" s="15" t="s">
        <v>22</v>
      </c>
      <c r="J2048" s="56" t="s">
        <v>424</v>
      </c>
      <c r="K2048" s="57">
        <v>2459</v>
      </c>
      <c r="L2048" s="65">
        <v>2012001670</v>
      </c>
      <c r="M2048" s="59">
        <v>43465</v>
      </c>
      <c r="N2048" s="60">
        <v>32.960050000000003</v>
      </c>
      <c r="O2048" s="61">
        <v>0.5</v>
      </c>
      <c r="P2048" s="62">
        <v>4.1666666666666699E-2</v>
      </c>
      <c r="Q2048" s="63">
        <v>0</v>
      </c>
      <c r="R2048" s="64">
        <v>32.960050000000003</v>
      </c>
      <c r="S2048" s="25">
        <v>0.72995000000001697</v>
      </c>
      <c r="AMG2048"/>
      <c r="AMH2048"/>
      <c r="AMI2048"/>
      <c r="AMJ2048"/>
    </row>
    <row r="2049" spans="1:1024" s="2" customFormat="1" ht="38.25" x14ac:dyDescent="0.25">
      <c r="A2049" s="10" t="s">
        <v>419</v>
      </c>
      <c r="B2049" s="10">
        <v>5768</v>
      </c>
      <c r="C2049" s="10">
        <f>VLOOKUP(B2049,[1]Planilha8!$X$4:$Y$6629,2,0)</f>
        <v>2039286</v>
      </c>
      <c r="D2049" s="12" t="s">
        <v>489</v>
      </c>
      <c r="E2049" s="12" t="str">
        <f>VLOOKUP(B2049,[1]Planilha8!$X$4:$Z$6629,3,0)</f>
        <v>CLINICA CIRÚRGICA</v>
      </c>
      <c r="F2049" s="12" t="str">
        <f>VLOOKUP(B2049,[1]Planilha8!$X$4:$AD$6629,7,0)</f>
        <v>BOM</v>
      </c>
      <c r="G2049" s="13">
        <v>41200</v>
      </c>
      <c r="H2049" s="14">
        <v>33.69</v>
      </c>
      <c r="I2049" s="15" t="s">
        <v>22</v>
      </c>
      <c r="J2049" s="56" t="s">
        <v>424</v>
      </c>
      <c r="K2049" s="57">
        <v>2459</v>
      </c>
      <c r="L2049" s="65">
        <v>2012001670</v>
      </c>
      <c r="M2049" s="59">
        <v>43465</v>
      </c>
      <c r="N2049" s="60">
        <v>32.960050000000003</v>
      </c>
      <c r="O2049" s="61">
        <v>0.5</v>
      </c>
      <c r="P2049" s="62">
        <v>4.1666666666666699E-2</v>
      </c>
      <c r="Q2049" s="63">
        <v>0</v>
      </c>
      <c r="R2049" s="64">
        <v>32.960050000000003</v>
      </c>
      <c r="S2049" s="25">
        <v>0.72995000000001697</v>
      </c>
      <c r="AMG2049"/>
      <c r="AMH2049"/>
      <c r="AMI2049"/>
      <c r="AMJ2049"/>
    </row>
    <row r="2050" spans="1:1024" s="2" customFormat="1" ht="38.25" x14ac:dyDescent="0.25">
      <c r="A2050" s="10" t="s">
        <v>419</v>
      </c>
      <c r="B2050" s="10">
        <v>5769</v>
      </c>
      <c r="C2050" s="10">
        <f>VLOOKUP(B2050,[1]Planilha8!$X$4:$Y$6629,2,0)</f>
        <v>2039287</v>
      </c>
      <c r="D2050" s="12" t="s">
        <v>489</v>
      </c>
      <c r="E2050" s="12" t="str">
        <f>VLOOKUP(B2050,[1]Planilha8!$X$4:$Z$6629,3,0)</f>
        <v>UNIDADE DE TERAPIA INTENSIVA</v>
      </c>
      <c r="F2050" s="12" t="str">
        <f>VLOOKUP(B2050,[1]Planilha8!$X$4:$AD$6629,7,0)</f>
        <v>BOM</v>
      </c>
      <c r="G2050" s="13">
        <v>41200</v>
      </c>
      <c r="H2050" s="14">
        <v>33.69</v>
      </c>
      <c r="I2050" s="15" t="s">
        <v>22</v>
      </c>
      <c r="J2050" s="56" t="s">
        <v>424</v>
      </c>
      <c r="K2050" s="57">
        <v>2459</v>
      </c>
      <c r="L2050" s="65">
        <v>2012001670</v>
      </c>
      <c r="M2050" s="59">
        <v>43465</v>
      </c>
      <c r="N2050" s="60">
        <v>32.960050000000003</v>
      </c>
      <c r="O2050" s="61">
        <v>0.5</v>
      </c>
      <c r="P2050" s="62">
        <v>4.1666666666666699E-2</v>
      </c>
      <c r="Q2050" s="63">
        <v>0</v>
      </c>
      <c r="R2050" s="64">
        <v>32.960050000000003</v>
      </c>
      <c r="S2050" s="25">
        <v>0.72995000000001697</v>
      </c>
      <c r="AMG2050"/>
      <c r="AMH2050"/>
      <c r="AMI2050"/>
      <c r="AMJ2050"/>
    </row>
    <row r="2051" spans="1:1024" s="2" customFormat="1" ht="38.25" x14ac:dyDescent="0.25">
      <c r="A2051" s="10" t="s">
        <v>419</v>
      </c>
      <c r="B2051" s="10">
        <v>5770</v>
      </c>
      <c r="C2051" s="10">
        <f>VLOOKUP(B2051,[1]Planilha8!$X$4:$Y$6629,2,0)</f>
        <v>2039288</v>
      </c>
      <c r="D2051" s="12" t="s">
        <v>489</v>
      </c>
      <c r="E2051" s="12" t="str">
        <f>VLOOKUP(B2051,[1]Planilha8!$X$4:$Z$6629,3,0)</f>
        <v>CLÍNICA MÉDICA</v>
      </c>
      <c r="F2051" s="12" t="str">
        <f>VLOOKUP(B2051,[1]Planilha8!$X$4:$AD$6629,7,0)</f>
        <v>BOM</v>
      </c>
      <c r="G2051" s="13">
        <v>41200</v>
      </c>
      <c r="H2051" s="14">
        <v>33.69</v>
      </c>
      <c r="I2051" s="15" t="s">
        <v>22</v>
      </c>
      <c r="J2051" s="56" t="s">
        <v>424</v>
      </c>
      <c r="K2051" s="57">
        <v>2459</v>
      </c>
      <c r="L2051" s="65">
        <v>2012001670</v>
      </c>
      <c r="M2051" s="59">
        <v>43465</v>
      </c>
      <c r="N2051" s="60">
        <v>32.960050000000003</v>
      </c>
      <c r="O2051" s="61">
        <v>0.5</v>
      </c>
      <c r="P2051" s="62">
        <v>4.1666666666666699E-2</v>
      </c>
      <c r="Q2051" s="63">
        <v>0</v>
      </c>
      <c r="R2051" s="64">
        <v>32.960050000000003</v>
      </c>
      <c r="S2051" s="25">
        <v>0.72995000000001697</v>
      </c>
      <c r="AMG2051"/>
      <c r="AMH2051"/>
      <c r="AMI2051"/>
      <c r="AMJ2051"/>
    </row>
    <row r="2052" spans="1:1024" s="2" customFormat="1" ht="38.25" x14ac:dyDescent="0.25">
      <c r="A2052" s="10" t="s">
        <v>419</v>
      </c>
      <c r="B2052" s="10">
        <v>5771</v>
      </c>
      <c r="C2052" s="10">
        <f>VLOOKUP(B2052,[1]Planilha8!$X$4:$Y$6629,2,0)</f>
        <v>2039289</v>
      </c>
      <c r="D2052" s="12" t="s">
        <v>489</v>
      </c>
      <c r="E2052" s="12" t="str">
        <f>VLOOKUP(B2052,[1]Planilha8!$X$4:$Z$6629,3,0)</f>
        <v>CLÍNICA MÉDICA</v>
      </c>
      <c r="F2052" s="12" t="str">
        <f>VLOOKUP(B2052,[1]Planilha8!$X$4:$AD$6629,7,0)</f>
        <v>BOM</v>
      </c>
      <c r="G2052" s="13">
        <v>41200</v>
      </c>
      <c r="H2052" s="14">
        <v>33.69</v>
      </c>
      <c r="I2052" s="15" t="s">
        <v>22</v>
      </c>
      <c r="J2052" s="56" t="s">
        <v>424</v>
      </c>
      <c r="K2052" s="57">
        <v>2459</v>
      </c>
      <c r="L2052" s="65">
        <v>2012001670</v>
      </c>
      <c r="M2052" s="59">
        <v>43465</v>
      </c>
      <c r="N2052" s="60">
        <v>32.960050000000003</v>
      </c>
      <c r="O2052" s="61">
        <v>0.5</v>
      </c>
      <c r="P2052" s="62">
        <v>4.1666666666666699E-2</v>
      </c>
      <c r="Q2052" s="63">
        <v>0</v>
      </c>
      <c r="R2052" s="64">
        <v>32.960050000000003</v>
      </c>
      <c r="S2052" s="25">
        <v>0.72995000000001697</v>
      </c>
      <c r="AMG2052"/>
      <c r="AMH2052"/>
      <c r="AMI2052"/>
      <c r="AMJ2052"/>
    </row>
    <row r="2053" spans="1:1024" s="2" customFormat="1" ht="38.25" x14ac:dyDescent="0.25">
      <c r="A2053" s="10" t="s">
        <v>419</v>
      </c>
      <c r="B2053" s="10">
        <v>5772</v>
      </c>
      <c r="C2053" s="10">
        <f>VLOOKUP(B2053,[1]Planilha8!$X$4:$Y$6629,2,0)</f>
        <v>2039290</v>
      </c>
      <c r="D2053" s="12" t="s">
        <v>489</v>
      </c>
      <c r="E2053" s="12" t="str">
        <f>VLOOKUP(B2053,[1]Planilha8!$X$4:$Z$6629,3,0)</f>
        <v>AMBULATÓRIO</v>
      </c>
      <c r="F2053" s="12" t="str">
        <f>VLOOKUP(B2053,[1]Planilha8!$X$4:$AD$6629,7,0)</f>
        <v>BOM</v>
      </c>
      <c r="G2053" s="13">
        <v>41200</v>
      </c>
      <c r="H2053" s="14">
        <v>33.69</v>
      </c>
      <c r="I2053" s="15" t="s">
        <v>22</v>
      </c>
      <c r="J2053" s="56" t="s">
        <v>424</v>
      </c>
      <c r="K2053" s="57">
        <v>2459</v>
      </c>
      <c r="L2053" s="65">
        <v>2012001670</v>
      </c>
      <c r="M2053" s="59">
        <v>43465</v>
      </c>
      <c r="N2053" s="60">
        <v>32.960050000000003</v>
      </c>
      <c r="O2053" s="61">
        <v>0.5</v>
      </c>
      <c r="P2053" s="62">
        <v>4.1666666666666699E-2</v>
      </c>
      <c r="Q2053" s="63">
        <v>0</v>
      </c>
      <c r="R2053" s="64">
        <v>32.960050000000003</v>
      </c>
      <c r="S2053" s="25">
        <v>0.72995000000001697</v>
      </c>
      <c r="AMG2053"/>
      <c r="AMH2053"/>
      <c r="AMI2053"/>
      <c r="AMJ2053"/>
    </row>
    <row r="2054" spans="1:1024" s="2" customFormat="1" ht="38.25" x14ac:dyDescent="0.25">
      <c r="A2054" s="10" t="s">
        <v>419</v>
      </c>
      <c r="B2054" s="10">
        <v>5773</v>
      </c>
      <c r="C2054" s="10">
        <f>VLOOKUP(B2054,[1]Planilha8!$X$4:$Y$6629,2,0)</f>
        <v>2039291</v>
      </c>
      <c r="D2054" s="12" t="s">
        <v>489</v>
      </c>
      <c r="E2054" s="12" t="str">
        <f>VLOOKUP(B2054,[1]Planilha8!$X$4:$Z$6629,3,0)</f>
        <v>APOIO AO DIAGNÓSTICO</v>
      </c>
      <c r="F2054" s="12" t="str">
        <f>VLOOKUP(B2054,[1]Planilha8!$X$4:$AD$6629,7,0)</f>
        <v>BOM</v>
      </c>
      <c r="G2054" s="13">
        <v>41200</v>
      </c>
      <c r="H2054" s="14">
        <v>33.69</v>
      </c>
      <c r="I2054" s="15" t="s">
        <v>22</v>
      </c>
      <c r="J2054" s="56" t="s">
        <v>424</v>
      </c>
      <c r="K2054" s="57">
        <v>2459</v>
      </c>
      <c r="L2054" s="65">
        <v>2012001670</v>
      </c>
      <c r="M2054" s="59">
        <v>43465</v>
      </c>
      <c r="N2054" s="60">
        <v>32.960050000000003</v>
      </c>
      <c r="O2054" s="61">
        <v>0.5</v>
      </c>
      <c r="P2054" s="62">
        <v>4.1666666666666699E-2</v>
      </c>
      <c r="Q2054" s="63">
        <v>0</v>
      </c>
      <c r="R2054" s="64">
        <v>32.960050000000003</v>
      </c>
      <c r="S2054" s="25">
        <v>0.72995000000001697</v>
      </c>
      <c r="AMG2054"/>
      <c r="AMH2054"/>
      <c r="AMI2054"/>
      <c r="AMJ2054"/>
    </row>
    <row r="2055" spans="1:1024" s="2" customFormat="1" ht="38.25" x14ac:dyDescent="0.25">
      <c r="A2055" s="10" t="s">
        <v>419</v>
      </c>
      <c r="B2055" s="10">
        <v>5774</v>
      </c>
      <c r="C2055" s="10">
        <f>VLOOKUP(B2055,[1]Planilha8!$X$4:$Y$6629,2,0)</f>
        <v>2039292</v>
      </c>
      <c r="D2055" s="12" t="s">
        <v>489</v>
      </c>
      <c r="E2055" s="12" t="str">
        <f>VLOOKUP(B2055,[1]Planilha8!$X$4:$Z$6629,3,0)</f>
        <v>UNIDADE DE TERAPIA INTENSIVA</v>
      </c>
      <c r="F2055" s="12" t="str">
        <f>VLOOKUP(B2055,[1]Planilha8!$X$4:$AD$6629,7,0)</f>
        <v>BOM</v>
      </c>
      <c r="G2055" s="13">
        <v>41200</v>
      </c>
      <c r="H2055" s="14">
        <v>33.69</v>
      </c>
      <c r="I2055" s="15" t="s">
        <v>22</v>
      </c>
      <c r="J2055" s="56" t="s">
        <v>424</v>
      </c>
      <c r="K2055" s="57">
        <v>2459</v>
      </c>
      <c r="L2055" s="65">
        <v>2012001670</v>
      </c>
      <c r="M2055" s="59">
        <v>43465</v>
      </c>
      <c r="N2055" s="60">
        <v>32.960050000000003</v>
      </c>
      <c r="O2055" s="61">
        <v>0.5</v>
      </c>
      <c r="P2055" s="62">
        <v>4.1666666666666699E-2</v>
      </c>
      <c r="Q2055" s="63">
        <v>0</v>
      </c>
      <c r="R2055" s="64">
        <v>32.960050000000003</v>
      </c>
      <c r="S2055" s="25">
        <v>0.72995000000001697</v>
      </c>
      <c r="AMG2055"/>
      <c r="AMH2055"/>
      <c r="AMI2055"/>
      <c r="AMJ2055"/>
    </row>
    <row r="2056" spans="1:1024" s="2" customFormat="1" ht="38.25" x14ac:dyDescent="0.25">
      <c r="A2056" s="10" t="s">
        <v>419</v>
      </c>
      <c r="B2056" s="10">
        <v>5775</v>
      </c>
      <c r="C2056" s="10">
        <f>VLOOKUP(B2056,[1]Planilha8!$X$4:$Y$6629,2,0)</f>
        <v>2039293</v>
      </c>
      <c r="D2056" s="12" t="s">
        <v>489</v>
      </c>
      <c r="E2056" s="12" t="str">
        <f>VLOOKUP(B2056,[1]Planilha8!$X$4:$Z$6629,3,0)</f>
        <v>CLINICA CIRÚRGICA</v>
      </c>
      <c r="F2056" s="12" t="str">
        <f>VLOOKUP(B2056,[1]Planilha8!$X$4:$AD$6629,7,0)</f>
        <v>BOM</v>
      </c>
      <c r="G2056" s="13">
        <v>41200</v>
      </c>
      <c r="H2056" s="14">
        <v>33.69</v>
      </c>
      <c r="I2056" s="15" t="s">
        <v>22</v>
      </c>
      <c r="J2056" s="56" t="s">
        <v>424</v>
      </c>
      <c r="K2056" s="57">
        <v>2459</v>
      </c>
      <c r="L2056" s="65">
        <v>2012001670</v>
      </c>
      <c r="M2056" s="59">
        <v>43465</v>
      </c>
      <c r="N2056" s="60">
        <v>32.960050000000003</v>
      </c>
      <c r="O2056" s="61">
        <v>0.5</v>
      </c>
      <c r="P2056" s="62">
        <v>4.1666666666666699E-2</v>
      </c>
      <c r="Q2056" s="63">
        <v>0</v>
      </c>
      <c r="R2056" s="64">
        <v>32.960050000000003</v>
      </c>
      <c r="S2056" s="25">
        <v>0.72995000000001697</v>
      </c>
      <c r="AMG2056"/>
      <c r="AMH2056"/>
      <c r="AMI2056"/>
      <c r="AMJ2056"/>
    </row>
    <row r="2057" spans="1:1024" s="2" customFormat="1" ht="38.25" x14ac:dyDescent="0.25">
      <c r="A2057" s="10" t="s">
        <v>419</v>
      </c>
      <c r="B2057" s="10">
        <v>5776</v>
      </c>
      <c r="C2057" s="10">
        <f>VLOOKUP(B2057,[1]Planilha8!$X$4:$Y$6629,2,0)</f>
        <v>2039294</v>
      </c>
      <c r="D2057" s="12" t="s">
        <v>489</v>
      </c>
      <c r="E2057" s="12" t="str">
        <f>VLOOKUP(B2057,[1]Planilha8!$X$4:$Z$6629,3,0)</f>
        <v>CLINICA CIRÚRGICA</v>
      </c>
      <c r="F2057" s="12" t="str">
        <f>VLOOKUP(B2057,[1]Planilha8!$X$4:$AD$6629,7,0)</f>
        <v>BOM</v>
      </c>
      <c r="G2057" s="13">
        <v>41200</v>
      </c>
      <c r="H2057" s="14">
        <v>33.69</v>
      </c>
      <c r="I2057" s="15" t="s">
        <v>22</v>
      </c>
      <c r="J2057" s="56" t="s">
        <v>424</v>
      </c>
      <c r="K2057" s="57">
        <v>2459</v>
      </c>
      <c r="L2057" s="65">
        <v>2012001670</v>
      </c>
      <c r="M2057" s="59">
        <v>43465</v>
      </c>
      <c r="N2057" s="60">
        <v>32.960050000000003</v>
      </c>
      <c r="O2057" s="61">
        <v>0.5</v>
      </c>
      <c r="P2057" s="62">
        <v>4.1666666666666699E-2</v>
      </c>
      <c r="Q2057" s="63">
        <v>0</v>
      </c>
      <c r="R2057" s="64">
        <v>32.960050000000003</v>
      </c>
      <c r="S2057" s="25">
        <v>0.72995000000001697</v>
      </c>
      <c r="AMG2057"/>
      <c r="AMH2057"/>
      <c r="AMI2057"/>
      <c r="AMJ2057"/>
    </row>
    <row r="2058" spans="1:1024" s="2" customFormat="1" ht="38.25" x14ac:dyDescent="0.25">
      <c r="A2058" s="10" t="s">
        <v>419</v>
      </c>
      <c r="B2058" s="10">
        <v>5777</v>
      </c>
      <c r="C2058" s="10">
        <f>VLOOKUP(B2058,[1]Planilha8!$X$4:$Y$6629,2,0)</f>
        <v>2039295</v>
      </c>
      <c r="D2058" s="12" t="s">
        <v>489</v>
      </c>
      <c r="E2058" s="12" t="str">
        <f>VLOOKUP(B2058,[1]Planilha8!$X$4:$Z$6629,3,0)</f>
        <v>CLINICA MÉDICA</v>
      </c>
      <c r="F2058" s="12" t="str">
        <f>VLOOKUP(B2058,[1]Planilha8!$X$4:$AD$6629,7,0)</f>
        <v>BOM</v>
      </c>
      <c r="G2058" s="13">
        <v>41200</v>
      </c>
      <c r="H2058" s="14">
        <v>33.69</v>
      </c>
      <c r="I2058" s="15" t="s">
        <v>22</v>
      </c>
      <c r="J2058" s="56" t="s">
        <v>424</v>
      </c>
      <c r="K2058" s="57">
        <v>2459</v>
      </c>
      <c r="L2058" s="65">
        <v>2012001670</v>
      </c>
      <c r="M2058" s="59">
        <v>43465</v>
      </c>
      <c r="N2058" s="60">
        <v>32.960050000000003</v>
      </c>
      <c r="O2058" s="61">
        <v>0.5</v>
      </c>
      <c r="P2058" s="62">
        <v>4.1666666666666699E-2</v>
      </c>
      <c r="Q2058" s="63">
        <v>0</v>
      </c>
      <c r="R2058" s="64">
        <v>32.960050000000003</v>
      </c>
      <c r="S2058" s="25">
        <v>0.72995000000001697</v>
      </c>
      <c r="AMG2058"/>
      <c r="AMH2058"/>
      <c r="AMI2058"/>
      <c r="AMJ2058"/>
    </row>
    <row r="2059" spans="1:1024" s="2" customFormat="1" ht="38.25" x14ac:dyDescent="0.25">
      <c r="A2059" s="10" t="s">
        <v>419</v>
      </c>
      <c r="B2059" s="10">
        <v>5778</v>
      </c>
      <c r="C2059" s="10">
        <f>VLOOKUP(B2059,[1]Planilha8!$X$4:$Y$6629,2,0)</f>
        <v>2039296</v>
      </c>
      <c r="D2059" s="12" t="s">
        <v>489</v>
      </c>
      <c r="E2059" s="12" t="str">
        <f>VLOOKUP(B2059,[1]Planilha8!$X$4:$Z$6629,3,0)</f>
        <v>ALMOXARIFADO – HGG</v>
      </c>
      <c r="F2059" s="12" t="str">
        <f>VLOOKUP(B2059,[1]Planilha8!$X$4:$AD$6629,7,0)</f>
        <v>BOM</v>
      </c>
      <c r="G2059" s="13">
        <v>41200</v>
      </c>
      <c r="H2059" s="14">
        <v>33.69</v>
      </c>
      <c r="I2059" s="15" t="s">
        <v>22</v>
      </c>
      <c r="J2059" s="56" t="s">
        <v>424</v>
      </c>
      <c r="K2059" s="57">
        <v>2459</v>
      </c>
      <c r="L2059" s="65">
        <v>2012001670</v>
      </c>
      <c r="M2059" s="59">
        <v>43465</v>
      </c>
      <c r="N2059" s="60">
        <v>32.960050000000003</v>
      </c>
      <c r="O2059" s="61">
        <v>0.5</v>
      </c>
      <c r="P2059" s="62">
        <v>4.1666666666666699E-2</v>
      </c>
      <c r="Q2059" s="63">
        <v>0</v>
      </c>
      <c r="R2059" s="64">
        <v>32.960050000000003</v>
      </c>
      <c r="S2059" s="25">
        <v>0.72995000000001697</v>
      </c>
      <c r="AMG2059"/>
      <c r="AMH2059"/>
      <c r="AMI2059"/>
      <c r="AMJ2059"/>
    </row>
    <row r="2060" spans="1:1024" s="2" customFormat="1" ht="38.25" x14ac:dyDescent="0.25">
      <c r="A2060" s="10" t="s">
        <v>419</v>
      </c>
      <c r="B2060" s="10">
        <v>5780</v>
      </c>
      <c r="C2060" s="10">
        <f>VLOOKUP(B2060,[1]Planilha8!$X$4:$Y$6629,2,0)</f>
        <v>2039297</v>
      </c>
      <c r="D2060" s="12" t="s">
        <v>490</v>
      </c>
      <c r="E2060" s="12" t="str">
        <f>VLOOKUP(B2060,[1]Planilha8!$X$4:$Z$6629,3,0)</f>
        <v>SALA DOS MOTORISTAS – HGG</v>
      </c>
      <c r="F2060" s="12" t="str">
        <f>VLOOKUP(B2060,[1]Planilha8!$X$4:$AD$6629,7,0)</f>
        <v>BOM</v>
      </c>
      <c r="G2060" s="13">
        <v>41207</v>
      </c>
      <c r="H2060" s="14">
        <v>130</v>
      </c>
      <c r="I2060" s="15" t="s">
        <v>22</v>
      </c>
      <c r="J2060" s="56" t="s">
        <v>491</v>
      </c>
      <c r="K2060" s="57">
        <v>14678</v>
      </c>
      <c r="L2060" s="65">
        <v>2012002708</v>
      </c>
      <c r="M2060" s="59">
        <v>43465</v>
      </c>
      <c r="N2060" s="60">
        <v>121.76666666666701</v>
      </c>
      <c r="O2060" s="61">
        <v>1</v>
      </c>
      <c r="P2060" s="62">
        <v>8.3333333333333301E-2</v>
      </c>
      <c r="Q2060" s="63">
        <v>0</v>
      </c>
      <c r="R2060" s="64">
        <v>121.76666666666701</v>
      </c>
      <c r="S2060" s="25">
        <v>8.2333333333334195</v>
      </c>
      <c r="AMG2060"/>
      <c r="AMH2060"/>
      <c r="AMI2060"/>
      <c r="AMJ2060"/>
    </row>
    <row r="2061" spans="1:1024" s="2" customFormat="1" ht="51" x14ac:dyDescent="0.25">
      <c r="A2061" s="10" t="s">
        <v>419</v>
      </c>
      <c r="B2061" s="10">
        <v>5786</v>
      </c>
      <c r="C2061" s="10">
        <f>VLOOKUP(B2061,[1]Planilha8!$X$4:$Y$6629,2,0)</f>
        <v>2039298</v>
      </c>
      <c r="D2061" s="12" t="s">
        <v>492</v>
      </c>
      <c r="E2061" s="12" t="str">
        <f>VLOOKUP(B2061,[1]Planilha8!$X$4:$Z$6629,3,0)</f>
        <v>ALMOXARIFADO</v>
      </c>
      <c r="F2061" s="12" t="str">
        <f>VLOOKUP(B2061,[1]Planilha8!$X$4:$AD$6629,7,0)</f>
        <v>BOM</v>
      </c>
      <c r="G2061" s="13">
        <v>41208</v>
      </c>
      <c r="H2061" s="14">
        <v>38.9</v>
      </c>
      <c r="I2061" s="15" t="s">
        <v>22</v>
      </c>
      <c r="J2061" s="56" t="s">
        <v>68</v>
      </c>
      <c r="K2061" s="57">
        <v>9161</v>
      </c>
      <c r="L2061" s="65">
        <v>2012003007</v>
      </c>
      <c r="M2061" s="59">
        <v>43465</v>
      </c>
      <c r="N2061" s="60">
        <v>36.436333333333302</v>
      </c>
      <c r="O2061" s="61">
        <v>1</v>
      </c>
      <c r="P2061" s="62">
        <v>8.3333333333333301E-2</v>
      </c>
      <c r="Q2061" s="63">
        <v>0</v>
      </c>
      <c r="R2061" s="64">
        <v>36.436333333333302</v>
      </c>
      <c r="S2061" s="25">
        <v>2.46366666666666</v>
      </c>
      <c r="AMG2061"/>
      <c r="AMH2061"/>
      <c r="AMI2061"/>
      <c r="AMJ2061"/>
    </row>
    <row r="2062" spans="1:1024" s="2" customFormat="1" ht="51" x14ac:dyDescent="0.25">
      <c r="A2062" s="10" t="s">
        <v>419</v>
      </c>
      <c r="B2062" s="10">
        <v>5787</v>
      </c>
      <c r="C2062" s="10">
        <f>VLOOKUP(B2062,[1]Planilha8!$X$4:$Y$6629,2,0)</f>
        <v>2039299</v>
      </c>
      <c r="D2062" s="12" t="s">
        <v>492</v>
      </c>
      <c r="E2062" s="12" t="str">
        <f>VLOOKUP(B2062,[1]Planilha8!$X$4:$Z$6629,3,0)</f>
        <v>CLÍNICA CIRÚRGICA</v>
      </c>
      <c r="F2062" s="12" t="str">
        <f>VLOOKUP(B2062,[1]Planilha8!$X$4:$AD$6629,7,0)</f>
        <v>BOM</v>
      </c>
      <c r="G2062" s="13">
        <v>41208</v>
      </c>
      <c r="H2062" s="14">
        <v>38.9</v>
      </c>
      <c r="I2062" s="15" t="s">
        <v>22</v>
      </c>
      <c r="J2062" s="56" t="s">
        <v>68</v>
      </c>
      <c r="K2062" s="57">
        <v>9161</v>
      </c>
      <c r="L2062" s="65">
        <v>2012003007</v>
      </c>
      <c r="M2062" s="59">
        <v>43465</v>
      </c>
      <c r="N2062" s="60">
        <v>36.436333333333302</v>
      </c>
      <c r="O2062" s="61">
        <v>1</v>
      </c>
      <c r="P2062" s="62">
        <v>8.3333333333333301E-2</v>
      </c>
      <c r="Q2062" s="63">
        <v>0</v>
      </c>
      <c r="R2062" s="64">
        <v>36.436333333333302</v>
      </c>
      <c r="S2062" s="25">
        <v>2.46366666666666</v>
      </c>
      <c r="AMG2062"/>
      <c r="AMH2062"/>
      <c r="AMI2062"/>
      <c r="AMJ2062"/>
    </row>
    <row r="2063" spans="1:1024" s="2" customFormat="1" ht="51" x14ac:dyDescent="0.25">
      <c r="A2063" s="10" t="s">
        <v>419</v>
      </c>
      <c r="B2063" s="10">
        <v>5788</v>
      </c>
      <c r="C2063" s="10">
        <f>VLOOKUP(B2063,[1]Planilha8!$X$4:$Y$6629,2,0)</f>
        <v>2039300</v>
      </c>
      <c r="D2063" s="12" t="s">
        <v>492</v>
      </c>
      <c r="E2063" s="12" t="str">
        <f>VLOOKUP(B2063,[1]Planilha8!$X$4:$Z$6629,3,0)</f>
        <v>ALMOXARIFADO</v>
      </c>
      <c r="F2063" s="12" t="str">
        <f>VLOOKUP(B2063,[1]Planilha8!$X$4:$AD$6629,7,0)</f>
        <v>BOM</v>
      </c>
      <c r="G2063" s="13">
        <v>41208</v>
      </c>
      <c r="H2063" s="14">
        <v>38.9</v>
      </c>
      <c r="I2063" s="15" t="s">
        <v>22</v>
      </c>
      <c r="J2063" s="56" t="s">
        <v>68</v>
      </c>
      <c r="K2063" s="57">
        <v>9161</v>
      </c>
      <c r="L2063" s="65">
        <v>2012003007</v>
      </c>
      <c r="M2063" s="59">
        <v>43465</v>
      </c>
      <c r="N2063" s="60">
        <v>36.436333333333302</v>
      </c>
      <c r="O2063" s="61">
        <v>1</v>
      </c>
      <c r="P2063" s="62">
        <v>8.3333333333333301E-2</v>
      </c>
      <c r="Q2063" s="63">
        <v>0</v>
      </c>
      <c r="R2063" s="64">
        <v>36.436333333333302</v>
      </c>
      <c r="S2063" s="25">
        <v>2.46366666666666</v>
      </c>
      <c r="AMG2063"/>
      <c r="AMH2063"/>
      <c r="AMI2063"/>
      <c r="AMJ2063"/>
    </row>
    <row r="2064" spans="1:1024" s="2" customFormat="1" ht="51" x14ac:dyDescent="0.25">
      <c r="A2064" s="10" t="s">
        <v>419</v>
      </c>
      <c r="B2064" s="10">
        <v>5789</v>
      </c>
      <c r="C2064" s="10">
        <f>VLOOKUP(B2064,[1]Planilha8!$X$4:$Y$6629,2,0)</f>
        <v>2039301</v>
      </c>
      <c r="D2064" s="12" t="s">
        <v>492</v>
      </c>
      <c r="E2064" s="12" t="str">
        <f>VLOOKUP(B2064,[1]Planilha8!$X$4:$Z$6629,3,0)</f>
        <v>ALMOXARIFADO</v>
      </c>
      <c r="F2064" s="12" t="str">
        <f>VLOOKUP(B2064,[1]Planilha8!$X$4:$AD$6629,7,0)</f>
        <v>BOM</v>
      </c>
      <c r="G2064" s="13">
        <v>41208</v>
      </c>
      <c r="H2064" s="14">
        <v>38.9</v>
      </c>
      <c r="I2064" s="15" t="s">
        <v>22</v>
      </c>
      <c r="J2064" s="56" t="s">
        <v>68</v>
      </c>
      <c r="K2064" s="57">
        <v>9161</v>
      </c>
      <c r="L2064" s="65">
        <v>2012003007</v>
      </c>
      <c r="M2064" s="59">
        <v>43465</v>
      </c>
      <c r="N2064" s="60">
        <v>36.436333333333302</v>
      </c>
      <c r="O2064" s="61">
        <v>1</v>
      </c>
      <c r="P2064" s="62">
        <v>8.3333333333333301E-2</v>
      </c>
      <c r="Q2064" s="63">
        <v>0</v>
      </c>
      <c r="R2064" s="64">
        <v>36.436333333333302</v>
      </c>
      <c r="S2064" s="25">
        <v>2.46366666666666</v>
      </c>
      <c r="AMG2064"/>
      <c r="AMH2064"/>
      <c r="AMI2064"/>
      <c r="AMJ2064"/>
    </row>
    <row r="2065" spans="1:1024" s="2" customFormat="1" ht="51" x14ac:dyDescent="0.25">
      <c r="A2065" s="10" t="s">
        <v>419</v>
      </c>
      <c r="B2065" s="10">
        <v>5790</v>
      </c>
      <c r="C2065" s="10">
        <f>VLOOKUP(B2065,[1]Planilha8!$X$4:$Y$6629,2,0)</f>
        <v>2039302</v>
      </c>
      <c r="D2065" s="12" t="s">
        <v>492</v>
      </c>
      <c r="E2065" s="12" t="str">
        <f>VLOOKUP(B2065,[1]Planilha8!$X$4:$Z$6629,3,0)</f>
        <v>CHI - NUCLEO ADMINISTRATIVO</v>
      </c>
      <c r="F2065" s="12" t="str">
        <f>VLOOKUP(B2065,[1]Planilha8!$X$4:$AD$6629,7,0)</f>
        <v>BOM</v>
      </c>
      <c r="G2065" s="13">
        <v>41208</v>
      </c>
      <c r="H2065" s="14">
        <v>38.9</v>
      </c>
      <c r="I2065" s="15" t="s">
        <v>22</v>
      </c>
      <c r="J2065" s="56" t="s">
        <v>68</v>
      </c>
      <c r="K2065" s="57">
        <v>9161</v>
      </c>
      <c r="L2065" s="65">
        <v>2012003007</v>
      </c>
      <c r="M2065" s="59">
        <v>43465</v>
      </c>
      <c r="N2065" s="60">
        <v>36.436333333333302</v>
      </c>
      <c r="O2065" s="61">
        <v>1</v>
      </c>
      <c r="P2065" s="62">
        <v>8.3333333333333301E-2</v>
      </c>
      <c r="Q2065" s="63">
        <v>0</v>
      </c>
      <c r="R2065" s="64">
        <v>36.436333333333302</v>
      </c>
      <c r="S2065" s="25">
        <v>2.46366666666666</v>
      </c>
      <c r="AMG2065"/>
      <c r="AMH2065"/>
      <c r="AMI2065"/>
      <c r="AMJ2065"/>
    </row>
    <row r="2066" spans="1:1024" s="2" customFormat="1" ht="51" x14ac:dyDescent="0.25">
      <c r="A2066" s="10" t="s">
        <v>419</v>
      </c>
      <c r="B2066" s="10">
        <v>5791</v>
      </c>
      <c r="C2066" s="10">
        <f>VLOOKUP(B2066,[1]Planilha8!$X$4:$Y$6629,2,0)</f>
        <v>2039303</v>
      </c>
      <c r="D2066" s="12" t="s">
        <v>492</v>
      </c>
      <c r="E2066" s="12" t="str">
        <f>VLOOKUP(B2066,[1]Planilha8!$X$4:$Z$6629,3,0)</f>
        <v>ALMOXARIFADO</v>
      </c>
      <c r="F2066" s="12" t="str">
        <f>VLOOKUP(B2066,[1]Planilha8!$X$4:$AD$6629,7,0)</f>
        <v>BOM</v>
      </c>
      <c r="G2066" s="13">
        <v>41208</v>
      </c>
      <c r="H2066" s="14">
        <v>38.9</v>
      </c>
      <c r="I2066" s="15" t="s">
        <v>22</v>
      </c>
      <c r="J2066" s="56" t="s">
        <v>68</v>
      </c>
      <c r="K2066" s="57">
        <v>9161</v>
      </c>
      <c r="L2066" s="65">
        <v>2012003007</v>
      </c>
      <c r="M2066" s="59">
        <v>43465</v>
      </c>
      <c r="N2066" s="60">
        <v>36.436333333333302</v>
      </c>
      <c r="O2066" s="61">
        <v>1</v>
      </c>
      <c r="P2066" s="62">
        <v>8.3333333333333301E-2</v>
      </c>
      <c r="Q2066" s="63">
        <v>0</v>
      </c>
      <c r="R2066" s="64">
        <v>36.436333333333302</v>
      </c>
      <c r="S2066" s="25">
        <v>2.46366666666666</v>
      </c>
      <c r="AMG2066"/>
      <c r="AMH2066"/>
      <c r="AMI2066"/>
      <c r="AMJ2066"/>
    </row>
    <row r="2067" spans="1:1024" s="2" customFormat="1" ht="51" x14ac:dyDescent="0.25">
      <c r="A2067" s="10" t="s">
        <v>419</v>
      </c>
      <c r="B2067" s="10">
        <v>5792</v>
      </c>
      <c r="C2067" s="10">
        <f>VLOOKUP(B2067,[1]Planilha8!$X$4:$Y$6629,2,0)</f>
        <v>2039304</v>
      </c>
      <c r="D2067" s="12" t="s">
        <v>492</v>
      </c>
      <c r="E2067" s="12" t="str">
        <f>VLOOKUP(B2067,[1]Planilha8!$X$4:$Z$6629,3,0)</f>
        <v>AMBULATÓRIO – GERÊNCIA</v>
      </c>
      <c r="F2067" s="12" t="str">
        <f>VLOOKUP(B2067,[1]Planilha8!$X$4:$AD$6629,7,0)</f>
        <v>BOM</v>
      </c>
      <c r="G2067" s="13">
        <v>41208</v>
      </c>
      <c r="H2067" s="14">
        <v>38.9</v>
      </c>
      <c r="I2067" s="15" t="s">
        <v>22</v>
      </c>
      <c r="J2067" s="56" t="s">
        <v>68</v>
      </c>
      <c r="K2067" s="57">
        <v>9161</v>
      </c>
      <c r="L2067" s="65">
        <v>2012003007</v>
      </c>
      <c r="M2067" s="59">
        <v>43465</v>
      </c>
      <c r="N2067" s="60">
        <v>36.436333333333302</v>
      </c>
      <c r="O2067" s="61">
        <v>1</v>
      </c>
      <c r="P2067" s="62">
        <v>8.3333333333333301E-2</v>
      </c>
      <c r="Q2067" s="63">
        <v>0</v>
      </c>
      <c r="R2067" s="64">
        <v>36.436333333333302</v>
      </c>
      <c r="S2067" s="25">
        <v>2.46366666666666</v>
      </c>
      <c r="AMG2067"/>
      <c r="AMH2067"/>
      <c r="AMI2067"/>
      <c r="AMJ2067"/>
    </row>
    <row r="2068" spans="1:1024" s="2" customFormat="1" ht="51" x14ac:dyDescent="0.25">
      <c r="A2068" s="10" t="s">
        <v>419</v>
      </c>
      <c r="B2068" s="10">
        <v>5793</v>
      </c>
      <c r="C2068" s="10">
        <f>VLOOKUP(B2068,[1]Planilha8!$X$4:$Y$6629,2,0)</f>
        <v>2039305</v>
      </c>
      <c r="D2068" s="12" t="s">
        <v>492</v>
      </c>
      <c r="E2068" s="12" t="str">
        <f>VLOOKUP(B2068,[1]Planilha8!$X$4:$Z$6629,3,0)</f>
        <v>ENSINO E PESQUISA</v>
      </c>
      <c r="F2068" s="12" t="str">
        <f>VLOOKUP(B2068,[1]Planilha8!$X$4:$AD$6629,7,0)</f>
        <v>BOM</v>
      </c>
      <c r="G2068" s="13">
        <v>41208</v>
      </c>
      <c r="H2068" s="14">
        <v>38.9</v>
      </c>
      <c r="I2068" s="15" t="s">
        <v>22</v>
      </c>
      <c r="J2068" s="56" t="s">
        <v>68</v>
      </c>
      <c r="K2068" s="57">
        <v>9161</v>
      </c>
      <c r="L2068" s="65">
        <v>2012003007</v>
      </c>
      <c r="M2068" s="59">
        <v>43465</v>
      </c>
      <c r="N2068" s="60">
        <v>36.436333333333302</v>
      </c>
      <c r="O2068" s="61">
        <v>1</v>
      </c>
      <c r="P2068" s="62">
        <v>8.3333333333333301E-2</v>
      </c>
      <c r="Q2068" s="63">
        <v>0</v>
      </c>
      <c r="R2068" s="64">
        <v>36.436333333333302</v>
      </c>
      <c r="S2068" s="25">
        <v>2.46366666666666</v>
      </c>
      <c r="AMG2068"/>
      <c r="AMH2068"/>
      <c r="AMI2068"/>
      <c r="AMJ2068"/>
    </row>
    <row r="2069" spans="1:1024" s="2" customFormat="1" ht="51" x14ac:dyDescent="0.25">
      <c r="A2069" s="10" t="s">
        <v>419</v>
      </c>
      <c r="B2069" s="10">
        <v>5794</v>
      </c>
      <c r="C2069" s="10">
        <f>VLOOKUP(B2069,[1]Planilha8!$X$4:$Y$6629,2,0)</f>
        <v>2039306</v>
      </c>
      <c r="D2069" s="12" t="s">
        <v>492</v>
      </c>
      <c r="E2069" s="12" t="str">
        <f>VLOOKUP(B2069,[1]Planilha8!$X$4:$Z$6629,3,0)</f>
        <v>GERÊNCIA DE ENFERMAGEM</v>
      </c>
      <c r="F2069" s="12" t="str">
        <f>VLOOKUP(B2069,[1]Planilha8!$X$4:$AD$6629,7,0)</f>
        <v>BOM</v>
      </c>
      <c r="G2069" s="13">
        <v>41208</v>
      </c>
      <c r="H2069" s="14">
        <v>38.9</v>
      </c>
      <c r="I2069" s="15" t="s">
        <v>22</v>
      </c>
      <c r="J2069" s="56" t="s">
        <v>68</v>
      </c>
      <c r="K2069" s="57">
        <v>9161</v>
      </c>
      <c r="L2069" s="65">
        <v>2012003007</v>
      </c>
      <c r="M2069" s="59">
        <v>43465</v>
      </c>
      <c r="N2069" s="60">
        <v>36.436333333333302</v>
      </c>
      <c r="O2069" s="61">
        <v>1</v>
      </c>
      <c r="P2069" s="62">
        <v>8.3333333333333301E-2</v>
      </c>
      <c r="Q2069" s="63">
        <v>0</v>
      </c>
      <c r="R2069" s="64">
        <v>36.436333333333302</v>
      </c>
      <c r="S2069" s="25">
        <v>2.46366666666666</v>
      </c>
      <c r="AMG2069"/>
      <c r="AMH2069"/>
      <c r="AMI2069"/>
      <c r="AMJ2069"/>
    </row>
    <row r="2070" spans="1:1024" s="2" customFormat="1" ht="51" x14ac:dyDescent="0.25">
      <c r="A2070" s="10" t="s">
        <v>419</v>
      </c>
      <c r="B2070" s="10">
        <v>5795</v>
      </c>
      <c r="C2070" s="10">
        <f>VLOOKUP(B2070,[1]Planilha8!$X$4:$Y$6629,2,0)</f>
        <v>2039307</v>
      </c>
      <c r="D2070" s="12" t="s">
        <v>492</v>
      </c>
      <c r="E2070" s="12" t="str">
        <f>VLOOKUP(B2070,[1]Planilha8!$X$4:$Z$6629,3,0)</f>
        <v>CLINICA CIRÚRGICA</v>
      </c>
      <c r="F2070" s="12" t="str">
        <f>VLOOKUP(B2070,[1]Planilha8!$X$4:$AD$6629,7,0)</f>
        <v>BOM</v>
      </c>
      <c r="G2070" s="13">
        <v>41208</v>
      </c>
      <c r="H2070" s="14">
        <v>38.9</v>
      </c>
      <c r="I2070" s="15" t="s">
        <v>22</v>
      </c>
      <c r="J2070" s="56" t="s">
        <v>68</v>
      </c>
      <c r="K2070" s="57">
        <v>9161</v>
      </c>
      <c r="L2070" s="65">
        <v>2012003007</v>
      </c>
      <c r="M2070" s="59">
        <v>43465</v>
      </c>
      <c r="N2070" s="60">
        <v>36.436333333333302</v>
      </c>
      <c r="O2070" s="61">
        <v>1</v>
      </c>
      <c r="P2070" s="62">
        <v>8.3333333333333301E-2</v>
      </c>
      <c r="Q2070" s="63">
        <v>0</v>
      </c>
      <c r="R2070" s="64">
        <v>36.436333333333302</v>
      </c>
      <c r="S2070" s="25">
        <v>2.46366666666666</v>
      </c>
      <c r="AMG2070"/>
      <c r="AMH2070"/>
      <c r="AMI2070"/>
      <c r="AMJ2070"/>
    </row>
    <row r="2071" spans="1:1024" s="2" customFormat="1" ht="51" x14ac:dyDescent="0.25">
      <c r="A2071" s="10" t="s">
        <v>419</v>
      </c>
      <c r="B2071" s="10">
        <v>5796</v>
      </c>
      <c r="C2071" s="10">
        <f>VLOOKUP(B2071,[1]Planilha8!$X$4:$Y$6629,2,0)</f>
        <v>2039308</v>
      </c>
      <c r="D2071" s="12" t="s">
        <v>492</v>
      </c>
      <c r="E2071" s="12" t="str">
        <f>VLOOKUP(B2071,[1]Planilha8!$X$4:$Z$6629,3,0)</f>
        <v>ALMOXARIFADO</v>
      </c>
      <c r="F2071" s="12" t="str">
        <f>VLOOKUP(B2071,[1]Planilha8!$X$4:$AD$6629,7,0)</f>
        <v>BOM</v>
      </c>
      <c r="G2071" s="13">
        <v>41208</v>
      </c>
      <c r="H2071" s="14">
        <v>38.9</v>
      </c>
      <c r="I2071" s="15" t="s">
        <v>22</v>
      </c>
      <c r="J2071" s="56" t="s">
        <v>68</v>
      </c>
      <c r="K2071" s="57">
        <v>9161</v>
      </c>
      <c r="L2071" s="65">
        <v>2012003007</v>
      </c>
      <c r="M2071" s="59">
        <v>43465</v>
      </c>
      <c r="N2071" s="60">
        <v>36.436333333333302</v>
      </c>
      <c r="O2071" s="61">
        <v>1</v>
      </c>
      <c r="P2071" s="62">
        <v>8.3333333333333301E-2</v>
      </c>
      <c r="Q2071" s="63">
        <v>0</v>
      </c>
      <c r="R2071" s="64">
        <v>36.436333333333302</v>
      </c>
      <c r="S2071" s="25">
        <v>2.46366666666666</v>
      </c>
      <c r="AMG2071"/>
      <c r="AMH2071"/>
      <c r="AMI2071"/>
      <c r="AMJ2071"/>
    </row>
    <row r="2072" spans="1:1024" s="2" customFormat="1" ht="51" x14ac:dyDescent="0.25">
      <c r="A2072" s="10" t="s">
        <v>419</v>
      </c>
      <c r="B2072" s="10">
        <v>5797</v>
      </c>
      <c r="C2072" s="10">
        <f>VLOOKUP(B2072,[1]Planilha8!$X$4:$Y$6629,2,0)</f>
        <v>2039309</v>
      </c>
      <c r="D2072" s="12" t="s">
        <v>492</v>
      </c>
      <c r="E2072" s="12" t="str">
        <f>VLOOKUP(B2072,[1]Planilha8!$X$4:$Z$6629,3,0)</f>
        <v>ADMINISTRAÇÃO - SEDE - ASCONI</v>
      </c>
      <c r="F2072" s="12" t="str">
        <f>VLOOKUP(B2072,[1]Planilha8!$X$4:$AD$6629,7,0)</f>
        <v>BOM</v>
      </c>
      <c r="G2072" s="13">
        <v>41208</v>
      </c>
      <c r="H2072" s="14">
        <v>38.9</v>
      </c>
      <c r="I2072" s="15" t="s">
        <v>22</v>
      </c>
      <c r="J2072" s="56" t="s">
        <v>68</v>
      </c>
      <c r="K2072" s="57">
        <v>9161</v>
      </c>
      <c r="L2072" s="65">
        <v>2012003007</v>
      </c>
      <c r="M2072" s="59">
        <v>43465</v>
      </c>
      <c r="N2072" s="60">
        <v>36.436333333333302</v>
      </c>
      <c r="O2072" s="61">
        <v>1</v>
      </c>
      <c r="P2072" s="62">
        <v>8.3333333333333301E-2</v>
      </c>
      <c r="Q2072" s="63">
        <v>0</v>
      </c>
      <c r="R2072" s="64">
        <v>36.436333333333302</v>
      </c>
      <c r="S2072" s="25">
        <v>2.46366666666666</v>
      </c>
      <c r="AMG2072"/>
      <c r="AMH2072"/>
      <c r="AMI2072"/>
      <c r="AMJ2072"/>
    </row>
    <row r="2073" spans="1:1024" s="2" customFormat="1" ht="51" x14ac:dyDescent="0.25">
      <c r="A2073" s="10" t="s">
        <v>419</v>
      </c>
      <c r="B2073" s="10">
        <v>5798</v>
      </c>
      <c r="C2073" s="10">
        <f>VLOOKUP(B2073,[1]Planilha8!$X$4:$Y$6629,2,0)</f>
        <v>2039310</v>
      </c>
      <c r="D2073" s="12" t="s">
        <v>492</v>
      </c>
      <c r="E2073" s="12" t="str">
        <f>VLOOKUP(B2073,[1]Planilha8!$X$4:$Z$6629,3,0)</f>
        <v>RECEPÇÃO “A”</v>
      </c>
      <c r="F2073" s="12" t="str">
        <f>VLOOKUP(B2073,[1]Planilha8!$X$4:$AD$6629,7,0)</f>
        <v>BOM</v>
      </c>
      <c r="G2073" s="13">
        <v>41208</v>
      </c>
      <c r="H2073" s="14">
        <v>38.9</v>
      </c>
      <c r="I2073" s="15" t="s">
        <v>22</v>
      </c>
      <c r="J2073" s="56" t="s">
        <v>68</v>
      </c>
      <c r="K2073" s="57">
        <v>9161</v>
      </c>
      <c r="L2073" s="65">
        <v>2012003007</v>
      </c>
      <c r="M2073" s="59">
        <v>43465</v>
      </c>
      <c r="N2073" s="60">
        <v>36.436333333333302</v>
      </c>
      <c r="O2073" s="61">
        <v>1</v>
      </c>
      <c r="P2073" s="62">
        <v>8.3333333333333301E-2</v>
      </c>
      <c r="Q2073" s="63">
        <v>0</v>
      </c>
      <c r="R2073" s="64">
        <v>36.436333333333302</v>
      </c>
      <c r="S2073" s="25">
        <v>2.46366666666666</v>
      </c>
      <c r="AMG2073"/>
      <c r="AMH2073"/>
      <c r="AMI2073"/>
      <c r="AMJ2073"/>
    </row>
    <row r="2074" spans="1:1024" s="2" customFormat="1" ht="51" x14ac:dyDescent="0.25">
      <c r="A2074" s="10" t="s">
        <v>419</v>
      </c>
      <c r="B2074" s="10">
        <v>5799</v>
      </c>
      <c r="C2074" s="10">
        <f>VLOOKUP(B2074,[1]Planilha8!$X$4:$Y$6629,2,0)</f>
        <v>2039311</v>
      </c>
      <c r="D2074" s="12" t="s">
        <v>492</v>
      </c>
      <c r="E2074" s="12" t="str">
        <f>VLOOKUP(B2074,[1]Planilha8!$X$4:$Z$6629,3,0)</f>
        <v>ALMOXARIFADO – SUCATA</v>
      </c>
      <c r="F2074" s="12" t="str">
        <f>VLOOKUP(B2074,[1]Planilha8!$X$4:$AD$6629,7,0)</f>
        <v>RUIM</v>
      </c>
      <c r="G2074" s="13">
        <v>41208</v>
      </c>
      <c r="H2074" s="14">
        <v>38.9</v>
      </c>
      <c r="I2074" s="15" t="s">
        <v>22</v>
      </c>
      <c r="J2074" s="56" t="s">
        <v>68</v>
      </c>
      <c r="K2074" s="57">
        <v>9161</v>
      </c>
      <c r="L2074" s="65">
        <v>2012003007</v>
      </c>
      <c r="M2074" s="59">
        <v>43465</v>
      </c>
      <c r="N2074" s="60">
        <v>36.436333333333302</v>
      </c>
      <c r="O2074" s="61">
        <v>1</v>
      </c>
      <c r="P2074" s="62">
        <v>8.3333333333333301E-2</v>
      </c>
      <c r="Q2074" s="63">
        <v>0</v>
      </c>
      <c r="R2074" s="64">
        <v>36.436333333333302</v>
      </c>
      <c r="S2074" s="25">
        <v>2.46366666666666</v>
      </c>
      <c r="AMG2074"/>
      <c r="AMH2074"/>
      <c r="AMI2074"/>
      <c r="AMJ2074"/>
    </row>
    <row r="2075" spans="1:1024" s="2" customFormat="1" ht="51" x14ac:dyDescent="0.25">
      <c r="A2075" s="10" t="s">
        <v>419</v>
      </c>
      <c r="B2075" s="10">
        <v>5800</v>
      </c>
      <c r="C2075" s="10">
        <f>VLOOKUP(B2075,[1]Planilha8!$X$4:$Y$6629,2,0)</f>
        <v>2039312</v>
      </c>
      <c r="D2075" s="12" t="s">
        <v>492</v>
      </c>
      <c r="E2075" s="12" t="str">
        <f>VLOOKUP(B2075,[1]Planilha8!$X$4:$Z$6629,3,0)</f>
        <v>ALMOXARIFADO</v>
      </c>
      <c r="F2075" s="12" t="str">
        <f>VLOOKUP(B2075,[1]Planilha8!$X$4:$AD$6629,7,0)</f>
        <v>BOM</v>
      </c>
      <c r="G2075" s="13">
        <v>41208</v>
      </c>
      <c r="H2075" s="14">
        <v>38.9</v>
      </c>
      <c r="I2075" s="15" t="s">
        <v>22</v>
      </c>
      <c r="J2075" s="56" t="s">
        <v>68</v>
      </c>
      <c r="K2075" s="57">
        <v>9161</v>
      </c>
      <c r="L2075" s="65">
        <v>2012003007</v>
      </c>
      <c r="M2075" s="59">
        <v>43465</v>
      </c>
      <c r="N2075" s="60">
        <v>36.436333333333302</v>
      </c>
      <c r="O2075" s="61">
        <v>1</v>
      </c>
      <c r="P2075" s="62">
        <v>8.3333333333333301E-2</v>
      </c>
      <c r="Q2075" s="63">
        <v>0</v>
      </c>
      <c r="R2075" s="64">
        <v>36.436333333333302</v>
      </c>
      <c r="S2075" s="25">
        <v>2.46366666666666</v>
      </c>
      <c r="AMG2075"/>
      <c r="AMH2075"/>
      <c r="AMI2075"/>
      <c r="AMJ2075"/>
    </row>
    <row r="2076" spans="1:1024" s="2" customFormat="1" ht="51" x14ac:dyDescent="0.25">
      <c r="A2076" s="10" t="s">
        <v>419</v>
      </c>
      <c r="B2076" s="10">
        <v>5801</v>
      </c>
      <c r="C2076" s="10">
        <f>VLOOKUP(B2076,[1]Planilha8!$X$4:$Y$6629,2,0)</f>
        <v>2039313</v>
      </c>
      <c r="D2076" s="12" t="s">
        <v>492</v>
      </c>
      <c r="E2076" s="12" t="str">
        <f>VLOOKUP(B2076,[1]Planilha8!$X$4:$Z$6629,3,0)</f>
        <v>ALMOXARIFADO – SUCATA</v>
      </c>
      <c r="F2076" s="12" t="str">
        <f>VLOOKUP(B2076,[1]Planilha8!$X$4:$AD$6629,7,0)</f>
        <v>RUIM</v>
      </c>
      <c r="G2076" s="13">
        <v>41208</v>
      </c>
      <c r="H2076" s="14">
        <v>38.9</v>
      </c>
      <c r="I2076" s="15" t="s">
        <v>22</v>
      </c>
      <c r="J2076" s="56" t="s">
        <v>68</v>
      </c>
      <c r="K2076" s="57">
        <v>9161</v>
      </c>
      <c r="L2076" s="65">
        <v>2012003007</v>
      </c>
      <c r="M2076" s="59">
        <v>43465</v>
      </c>
      <c r="N2076" s="60">
        <v>36.436333333333302</v>
      </c>
      <c r="O2076" s="61">
        <v>1</v>
      </c>
      <c r="P2076" s="62">
        <v>8.3333333333333301E-2</v>
      </c>
      <c r="Q2076" s="63">
        <v>0</v>
      </c>
      <c r="R2076" s="64">
        <v>36.436333333333302</v>
      </c>
      <c r="S2076" s="25">
        <v>2.46366666666666</v>
      </c>
      <c r="AMG2076"/>
      <c r="AMH2076"/>
      <c r="AMI2076"/>
      <c r="AMJ2076"/>
    </row>
    <row r="2077" spans="1:1024" s="2" customFormat="1" ht="51" x14ac:dyDescent="0.25">
      <c r="A2077" s="10" t="s">
        <v>419</v>
      </c>
      <c r="B2077" s="10">
        <v>5802</v>
      </c>
      <c r="C2077" s="10">
        <f>VLOOKUP(B2077,[1]Planilha8!$X$4:$Y$6629,2,0)</f>
        <v>2039314</v>
      </c>
      <c r="D2077" s="12" t="s">
        <v>492</v>
      </c>
      <c r="E2077" s="12" t="str">
        <f>VLOOKUP(B2077,[1]Planilha8!$X$4:$Z$6629,3,0)</f>
        <v>FARMÁCIA</v>
      </c>
      <c r="F2077" s="12" t="str">
        <f>VLOOKUP(B2077,[1]Planilha8!$X$4:$AD$6629,7,0)</f>
        <v>BOM</v>
      </c>
      <c r="G2077" s="13">
        <v>41208</v>
      </c>
      <c r="H2077" s="14">
        <v>38.9</v>
      </c>
      <c r="I2077" s="15" t="s">
        <v>22</v>
      </c>
      <c r="J2077" s="56" t="s">
        <v>68</v>
      </c>
      <c r="K2077" s="57">
        <v>9161</v>
      </c>
      <c r="L2077" s="65">
        <v>2012003007</v>
      </c>
      <c r="M2077" s="59">
        <v>43465</v>
      </c>
      <c r="N2077" s="60">
        <v>36.436333333333302</v>
      </c>
      <c r="O2077" s="61">
        <v>1</v>
      </c>
      <c r="P2077" s="62">
        <v>8.3333333333333301E-2</v>
      </c>
      <c r="Q2077" s="63">
        <v>0</v>
      </c>
      <c r="R2077" s="64">
        <v>36.436333333333302</v>
      </c>
      <c r="S2077" s="25">
        <v>2.46366666666666</v>
      </c>
      <c r="AMG2077"/>
      <c r="AMH2077"/>
      <c r="AMI2077"/>
      <c r="AMJ2077"/>
    </row>
    <row r="2078" spans="1:1024" s="2" customFormat="1" ht="51" x14ac:dyDescent="0.25">
      <c r="A2078" s="10" t="s">
        <v>419</v>
      </c>
      <c r="B2078" s="10">
        <v>5803</v>
      </c>
      <c r="C2078" s="10">
        <f>VLOOKUP(B2078,[1]Planilha8!$X$4:$Y$6629,2,0)</f>
        <v>2039315</v>
      </c>
      <c r="D2078" s="12" t="s">
        <v>492</v>
      </c>
      <c r="E2078" s="12" t="str">
        <f>VLOOKUP(B2078,[1]Planilha8!$X$4:$Z$6629,3,0)</f>
        <v>ALMOXARIFADO</v>
      </c>
      <c r="F2078" s="12" t="str">
        <f>VLOOKUP(B2078,[1]Planilha8!$X$4:$AD$6629,7,0)</f>
        <v>BOM</v>
      </c>
      <c r="G2078" s="13">
        <v>41208</v>
      </c>
      <c r="H2078" s="14">
        <v>38.9</v>
      </c>
      <c r="I2078" s="15" t="s">
        <v>22</v>
      </c>
      <c r="J2078" s="56" t="s">
        <v>68</v>
      </c>
      <c r="K2078" s="57">
        <v>9161</v>
      </c>
      <c r="L2078" s="65">
        <v>2012003007</v>
      </c>
      <c r="M2078" s="59">
        <v>43465</v>
      </c>
      <c r="N2078" s="60">
        <v>36.436333333333302</v>
      </c>
      <c r="O2078" s="61">
        <v>1</v>
      </c>
      <c r="P2078" s="62">
        <v>8.3333333333333301E-2</v>
      </c>
      <c r="Q2078" s="63">
        <v>0</v>
      </c>
      <c r="R2078" s="64">
        <v>36.436333333333302</v>
      </c>
      <c r="S2078" s="25">
        <v>2.46366666666666</v>
      </c>
      <c r="AMG2078"/>
      <c r="AMH2078"/>
      <c r="AMI2078"/>
      <c r="AMJ2078"/>
    </row>
    <row r="2079" spans="1:1024" s="2" customFormat="1" ht="51" x14ac:dyDescent="0.25">
      <c r="A2079" s="10" t="s">
        <v>419</v>
      </c>
      <c r="B2079" s="10">
        <v>5804</v>
      </c>
      <c r="C2079" s="10">
        <f>VLOOKUP(B2079,[1]Planilha8!$X$4:$Y$6629,2,0)</f>
        <v>2039316</v>
      </c>
      <c r="D2079" s="12" t="s">
        <v>492</v>
      </c>
      <c r="E2079" s="12" t="str">
        <f>VLOOKUP(B2079,[1]Planilha8!$X$4:$Z$6629,3,0)</f>
        <v>CHI - TRIAGEM MEDICA</v>
      </c>
      <c r="F2079" s="12" t="str">
        <f>VLOOKUP(B2079,[1]Planilha8!$X$4:$AD$6629,7,0)</f>
        <v>BOM</v>
      </c>
      <c r="G2079" s="13">
        <v>41208</v>
      </c>
      <c r="H2079" s="14">
        <v>38.9</v>
      </c>
      <c r="I2079" s="15" t="s">
        <v>22</v>
      </c>
      <c r="J2079" s="56" t="s">
        <v>68</v>
      </c>
      <c r="K2079" s="57">
        <v>9161</v>
      </c>
      <c r="L2079" s="65">
        <v>2012003007</v>
      </c>
      <c r="M2079" s="59">
        <v>43465</v>
      </c>
      <c r="N2079" s="60">
        <v>36.436333333333302</v>
      </c>
      <c r="O2079" s="61">
        <v>1</v>
      </c>
      <c r="P2079" s="62">
        <v>8.3333333333333301E-2</v>
      </c>
      <c r="Q2079" s="63">
        <v>0</v>
      </c>
      <c r="R2079" s="64">
        <v>36.436333333333302</v>
      </c>
      <c r="S2079" s="25">
        <v>2.46366666666666</v>
      </c>
      <c r="AMG2079"/>
      <c r="AMH2079"/>
      <c r="AMI2079"/>
      <c r="AMJ2079"/>
    </row>
    <row r="2080" spans="1:1024" s="2" customFormat="1" ht="51" x14ac:dyDescent="0.25">
      <c r="A2080" s="10" t="s">
        <v>419</v>
      </c>
      <c r="B2080" s="10">
        <v>5805</v>
      </c>
      <c r="C2080" s="10">
        <f>VLOOKUP(B2080,[1]Planilha8!$X$4:$Y$6629,2,0)</f>
        <v>2039317</v>
      </c>
      <c r="D2080" s="12" t="s">
        <v>492</v>
      </c>
      <c r="E2080" s="12" t="str">
        <f>VLOOKUP(B2080,[1]Planilha8!$X$4:$Z$6629,3,0)</f>
        <v>ASTEC</v>
      </c>
      <c r="F2080" s="12" t="str">
        <f>VLOOKUP(B2080,[1]Planilha8!$X$4:$AD$6629,7,0)</f>
        <v>BOM</v>
      </c>
      <c r="G2080" s="13">
        <v>41208</v>
      </c>
      <c r="H2080" s="14">
        <v>38.9</v>
      </c>
      <c r="I2080" s="15" t="s">
        <v>22</v>
      </c>
      <c r="J2080" s="56" t="s">
        <v>68</v>
      </c>
      <c r="K2080" s="57">
        <v>9161</v>
      </c>
      <c r="L2080" s="65">
        <v>2012003007</v>
      </c>
      <c r="M2080" s="59">
        <v>43465</v>
      </c>
      <c r="N2080" s="60">
        <v>36.436333333333302</v>
      </c>
      <c r="O2080" s="61">
        <v>1</v>
      </c>
      <c r="P2080" s="62">
        <v>8.3333333333333301E-2</v>
      </c>
      <c r="Q2080" s="63">
        <v>0</v>
      </c>
      <c r="R2080" s="64">
        <v>36.436333333333302</v>
      </c>
      <c r="S2080" s="25">
        <v>2.46366666666666</v>
      </c>
      <c r="AMG2080"/>
      <c r="AMH2080"/>
      <c r="AMI2080"/>
      <c r="AMJ2080"/>
    </row>
    <row r="2081" spans="1:1024" s="2" customFormat="1" ht="51" x14ac:dyDescent="0.25">
      <c r="A2081" s="10" t="s">
        <v>419</v>
      </c>
      <c r="B2081" s="10">
        <v>5806</v>
      </c>
      <c r="C2081" s="10">
        <f>VLOOKUP(B2081,[1]Planilha8!$X$4:$Y$6629,2,0)</f>
        <v>2039318</v>
      </c>
      <c r="D2081" s="12" t="s">
        <v>492</v>
      </c>
      <c r="E2081" s="12" t="str">
        <f>VLOOKUP(B2081,[1]Planilha8!$X$4:$Z$6629,3,0)</f>
        <v>ALMOXARIFADO – SUCATA</v>
      </c>
      <c r="F2081" s="12" t="str">
        <f>VLOOKUP(B2081,[1]Planilha8!$X$4:$AD$6629,7,0)</f>
        <v>RUIM</v>
      </c>
      <c r="G2081" s="13">
        <v>41208</v>
      </c>
      <c r="H2081" s="14">
        <v>38.9</v>
      </c>
      <c r="I2081" s="15" t="s">
        <v>22</v>
      </c>
      <c r="J2081" s="56" t="s">
        <v>68</v>
      </c>
      <c r="K2081" s="57">
        <v>9161</v>
      </c>
      <c r="L2081" s="65">
        <v>2012003007</v>
      </c>
      <c r="M2081" s="59">
        <v>43465</v>
      </c>
      <c r="N2081" s="60">
        <v>36.436333333333302</v>
      </c>
      <c r="O2081" s="61">
        <v>1</v>
      </c>
      <c r="P2081" s="62">
        <v>8.3333333333333301E-2</v>
      </c>
      <c r="Q2081" s="63">
        <v>0</v>
      </c>
      <c r="R2081" s="64">
        <v>36.436333333333302</v>
      </c>
      <c r="S2081" s="25">
        <v>2.46366666666666</v>
      </c>
      <c r="AMG2081"/>
      <c r="AMH2081"/>
      <c r="AMI2081"/>
      <c r="AMJ2081"/>
    </row>
    <row r="2082" spans="1:1024" s="2" customFormat="1" ht="51" x14ac:dyDescent="0.25">
      <c r="A2082" s="10" t="s">
        <v>419</v>
      </c>
      <c r="B2082" s="10">
        <v>5807</v>
      </c>
      <c r="C2082" s="10">
        <f>VLOOKUP(B2082,[1]Planilha8!$X$4:$Y$6629,2,0)</f>
        <v>2039319</v>
      </c>
      <c r="D2082" s="12" t="s">
        <v>492</v>
      </c>
      <c r="E2082" s="12" t="str">
        <f>VLOOKUP(B2082,[1]Planilha8!$X$4:$Z$6629,3,0)</f>
        <v>AGÊNCIA TRANSFUSIONAL</v>
      </c>
      <c r="F2082" s="12" t="str">
        <f>VLOOKUP(B2082,[1]Planilha8!$X$4:$AD$6629,7,0)</f>
        <v>BOM</v>
      </c>
      <c r="G2082" s="13">
        <v>41208</v>
      </c>
      <c r="H2082" s="14">
        <v>38.9</v>
      </c>
      <c r="I2082" s="15" t="s">
        <v>22</v>
      </c>
      <c r="J2082" s="56" t="s">
        <v>68</v>
      </c>
      <c r="K2082" s="57">
        <v>9161</v>
      </c>
      <c r="L2082" s="65">
        <v>2012003007</v>
      </c>
      <c r="M2082" s="59">
        <v>43465</v>
      </c>
      <c r="N2082" s="60">
        <v>36.436333333333302</v>
      </c>
      <c r="O2082" s="61">
        <v>1</v>
      </c>
      <c r="P2082" s="62">
        <v>8.3333333333333301E-2</v>
      </c>
      <c r="Q2082" s="63">
        <v>0</v>
      </c>
      <c r="R2082" s="64">
        <v>36.436333333333302</v>
      </c>
      <c r="S2082" s="25">
        <v>2.46366666666666</v>
      </c>
      <c r="AMG2082"/>
      <c r="AMH2082"/>
      <c r="AMI2082"/>
      <c r="AMJ2082"/>
    </row>
    <row r="2083" spans="1:1024" s="2" customFormat="1" ht="51" x14ac:dyDescent="0.25">
      <c r="A2083" s="10" t="s">
        <v>419</v>
      </c>
      <c r="B2083" s="10">
        <v>5808</v>
      </c>
      <c r="C2083" s="10">
        <f>VLOOKUP(B2083,[1]Planilha8!$X$4:$Y$6629,2,0)</f>
        <v>2039320</v>
      </c>
      <c r="D2083" s="12" t="s">
        <v>492</v>
      </c>
      <c r="E2083" s="12" t="str">
        <f>VLOOKUP(B2083,[1]Planilha8!$X$4:$Z$6629,3,0)</f>
        <v>SRDH</v>
      </c>
      <c r="F2083" s="12" t="str">
        <f>VLOOKUP(B2083,[1]Planilha8!$X$4:$AD$6629,7,0)</f>
        <v>BOM</v>
      </c>
      <c r="G2083" s="13">
        <v>41208</v>
      </c>
      <c r="H2083" s="14">
        <v>38.9</v>
      </c>
      <c r="I2083" s="15" t="s">
        <v>22</v>
      </c>
      <c r="J2083" s="56" t="s">
        <v>68</v>
      </c>
      <c r="K2083" s="57">
        <v>9161</v>
      </c>
      <c r="L2083" s="65">
        <v>2012003007</v>
      </c>
      <c r="M2083" s="59">
        <v>43465</v>
      </c>
      <c r="N2083" s="60">
        <v>36.436333333333302</v>
      </c>
      <c r="O2083" s="61">
        <v>1</v>
      </c>
      <c r="P2083" s="62">
        <v>8.3333333333333301E-2</v>
      </c>
      <c r="Q2083" s="63">
        <v>0</v>
      </c>
      <c r="R2083" s="64">
        <v>36.436333333333302</v>
      </c>
      <c r="S2083" s="25">
        <v>2.46366666666666</v>
      </c>
      <c r="AMG2083"/>
      <c r="AMH2083"/>
      <c r="AMI2083"/>
      <c r="AMJ2083"/>
    </row>
    <row r="2084" spans="1:1024" s="2" customFormat="1" ht="51" x14ac:dyDescent="0.25">
      <c r="A2084" s="10" t="s">
        <v>419</v>
      </c>
      <c r="B2084" s="10">
        <v>5809</v>
      </c>
      <c r="C2084" s="10">
        <f>VLOOKUP(B2084,[1]Planilha8!$X$4:$Y$6629,2,0)</f>
        <v>2039321</v>
      </c>
      <c r="D2084" s="12" t="s">
        <v>492</v>
      </c>
      <c r="E2084" s="12" t="str">
        <f>VLOOKUP(B2084,[1]Planilha8!$X$4:$Z$6629,3,0)</f>
        <v>ALMOXARIFADO – SUCATA</v>
      </c>
      <c r="F2084" s="12" t="str">
        <f>VLOOKUP(B2084,[1]Planilha8!$X$4:$AD$6629,7,0)</f>
        <v>RUIM</v>
      </c>
      <c r="G2084" s="13">
        <v>41208</v>
      </c>
      <c r="H2084" s="14">
        <v>38.9</v>
      </c>
      <c r="I2084" s="15" t="s">
        <v>22</v>
      </c>
      <c r="J2084" s="56" t="s">
        <v>68</v>
      </c>
      <c r="K2084" s="57">
        <v>9161</v>
      </c>
      <c r="L2084" s="65">
        <v>2012003007</v>
      </c>
      <c r="M2084" s="59">
        <v>43465</v>
      </c>
      <c r="N2084" s="60">
        <v>36.436333333333302</v>
      </c>
      <c r="O2084" s="61">
        <v>1</v>
      </c>
      <c r="P2084" s="62">
        <v>8.3333333333333301E-2</v>
      </c>
      <c r="Q2084" s="63">
        <v>0</v>
      </c>
      <c r="R2084" s="64">
        <v>36.436333333333302</v>
      </c>
      <c r="S2084" s="25">
        <v>2.46366666666666</v>
      </c>
      <c r="AMG2084"/>
      <c r="AMH2084"/>
      <c r="AMI2084"/>
      <c r="AMJ2084"/>
    </row>
    <row r="2085" spans="1:1024" s="2" customFormat="1" ht="51" x14ac:dyDescent="0.25">
      <c r="A2085" s="10" t="s">
        <v>419</v>
      </c>
      <c r="B2085" s="10">
        <v>5810</v>
      </c>
      <c r="C2085" s="10">
        <f>VLOOKUP(B2085,[1]Planilha8!$X$4:$Y$6629,2,0)</f>
        <v>2039322</v>
      </c>
      <c r="D2085" s="12" t="s">
        <v>492</v>
      </c>
      <c r="E2085" s="12" t="str">
        <f>VLOOKUP(B2085,[1]Planilha8!$X$4:$Z$6629,3,0)</f>
        <v>ALMOXARIFADO – SUCATA</v>
      </c>
      <c r="F2085" s="12" t="str">
        <f>VLOOKUP(B2085,[1]Planilha8!$X$4:$AD$6629,7,0)</f>
        <v>RUIM</v>
      </c>
      <c r="G2085" s="13">
        <v>41208</v>
      </c>
      <c r="H2085" s="14">
        <v>38.9</v>
      </c>
      <c r="I2085" s="15" t="s">
        <v>22</v>
      </c>
      <c r="J2085" s="56" t="s">
        <v>68</v>
      </c>
      <c r="K2085" s="57">
        <v>9161</v>
      </c>
      <c r="L2085" s="65">
        <v>2012003007</v>
      </c>
      <c r="M2085" s="59">
        <v>43465</v>
      </c>
      <c r="N2085" s="60">
        <v>36.436333333333302</v>
      </c>
      <c r="O2085" s="61">
        <v>1</v>
      </c>
      <c r="P2085" s="62">
        <v>8.3333333333333301E-2</v>
      </c>
      <c r="Q2085" s="63">
        <v>0</v>
      </c>
      <c r="R2085" s="64">
        <v>36.436333333333302</v>
      </c>
      <c r="S2085" s="25">
        <v>2.46366666666666</v>
      </c>
      <c r="AMG2085"/>
      <c r="AMH2085"/>
      <c r="AMI2085"/>
      <c r="AMJ2085"/>
    </row>
    <row r="2086" spans="1:1024" s="2" customFormat="1" ht="51" x14ac:dyDescent="0.25">
      <c r="A2086" s="10" t="s">
        <v>419</v>
      </c>
      <c r="B2086" s="10">
        <v>5811</v>
      </c>
      <c r="C2086" s="10">
        <f>VLOOKUP(B2086,[1]Planilha8!$X$4:$Y$6629,2,0)</f>
        <v>2039323</v>
      </c>
      <c r="D2086" s="12" t="s">
        <v>492</v>
      </c>
      <c r="E2086" s="12" t="str">
        <f>VLOOKUP(B2086,[1]Planilha8!$X$4:$Z$6629,3,0)</f>
        <v>CCIH</v>
      </c>
      <c r="F2086" s="12" t="str">
        <f>VLOOKUP(B2086,[1]Planilha8!$X$4:$AD$6629,7,0)</f>
        <v>BOM</v>
      </c>
      <c r="G2086" s="13">
        <v>41208</v>
      </c>
      <c r="H2086" s="14">
        <v>38.9</v>
      </c>
      <c r="I2086" s="15" t="s">
        <v>22</v>
      </c>
      <c r="J2086" s="56" t="s">
        <v>68</v>
      </c>
      <c r="K2086" s="57">
        <v>9161</v>
      </c>
      <c r="L2086" s="65">
        <v>2012003007</v>
      </c>
      <c r="M2086" s="59">
        <v>43465</v>
      </c>
      <c r="N2086" s="60">
        <v>36.436333333333302</v>
      </c>
      <c r="O2086" s="61">
        <v>1</v>
      </c>
      <c r="P2086" s="62">
        <v>8.3333333333333301E-2</v>
      </c>
      <c r="Q2086" s="63">
        <v>0</v>
      </c>
      <c r="R2086" s="64">
        <v>36.436333333333302</v>
      </c>
      <c r="S2086" s="25">
        <v>2.46366666666666</v>
      </c>
      <c r="AMG2086"/>
      <c r="AMH2086"/>
      <c r="AMI2086"/>
      <c r="AMJ2086"/>
    </row>
    <row r="2087" spans="1:1024" s="2" customFormat="1" ht="51" x14ac:dyDescent="0.25">
      <c r="A2087" s="10" t="s">
        <v>419</v>
      </c>
      <c r="B2087" s="10">
        <v>5812</v>
      </c>
      <c r="C2087" s="10">
        <f>VLOOKUP(B2087,[1]Planilha8!$X$4:$Y$6629,2,0)</f>
        <v>2039324</v>
      </c>
      <c r="D2087" s="12" t="s">
        <v>492</v>
      </c>
      <c r="E2087" s="12" t="str">
        <f>VLOOKUP(B2087,[1]Planilha8!$X$4:$Z$6629,3,0)</f>
        <v>CLINICA MÉDICA</v>
      </c>
      <c r="F2087" s="12" t="str">
        <f>VLOOKUP(B2087,[1]Planilha8!$X$4:$AD$6629,7,0)</f>
        <v>BOM</v>
      </c>
      <c r="G2087" s="13">
        <v>41208</v>
      </c>
      <c r="H2087" s="14">
        <v>38.9</v>
      </c>
      <c r="I2087" s="15" t="s">
        <v>22</v>
      </c>
      <c r="J2087" s="56" t="s">
        <v>68</v>
      </c>
      <c r="K2087" s="57">
        <v>9161</v>
      </c>
      <c r="L2087" s="65">
        <v>2012003007</v>
      </c>
      <c r="M2087" s="59">
        <v>43465</v>
      </c>
      <c r="N2087" s="60">
        <v>36.436333333333302</v>
      </c>
      <c r="O2087" s="61">
        <v>1</v>
      </c>
      <c r="P2087" s="62">
        <v>8.3333333333333301E-2</v>
      </c>
      <c r="Q2087" s="63">
        <v>0</v>
      </c>
      <c r="R2087" s="64">
        <v>36.436333333333302</v>
      </c>
      <c r="S2087" s="25">
        <v>2.46366666666666</v>
      </c>
      <c r="AMG2087"/>
      <c r="AMH2087"/>
      <c r="AMI2087"/>
      <c r="AMJ2087"/>
    </row>
    <row r="2088" spans="1:1024" s="2" customFormat="1" ht="51" x14ac:dyDescent="0.25">
      <c r="A2088" s="10" t="s">
        <v>419</v>
      </c>
      <c r="B2088" s="10">
        <v>5813</v>
      </c>
      <c r="C2088" s="10">
        <f>VLOOKUP(B2088,[1]Planilha8!$X$4:$Y$6629,2,0)</f>
        <v>2039325</v>
      </c>
      <c r="D2088" s="12" t="s">
        <v>492</v>
      </c>
      <c r="E2088" s="12" t="str">
        <f>VLOOKUP(B2088,[1]Planilha8!$X$4:$Z$6629,3,0)</f>
        <v>CLINICA MÉDICA</v>
      </c>
      <c r="F2088" s="12" t="str">
        <f>VLOOKUP(B2088,[1]Planilha8!$X$4:$AD$6629,7,0)</f>
        <v>BOM</v>
      </c>
      <c r="G2088" s="13">
        <v>41208</v>
      </c>
      <c r="H2088" s="14">
        <v>38.9</v>
      </c>
      <c r="I2088" s="15" t="s">
        <v>22</v>
      </c>
      <c r="J2088" s="56" t="s">
        <v>68</v>
      </c>
      <c r="K2088" s="57">
        <v>9161</v>
      </c>
      <c r="L2088" s="65">
        <v>2012003007</v>
      </c>
      <c r="M2088" s="59">
        <v>43465</v>
      </c>
      <c r="N2088" s="60">
        <v>36.436333333333302</v>
      </c>
      <c r="O2088" s="61">
        <v>1</v>
      </c>
      <c r="P2088" s="62">
        <v>8.3333333333333301E-2</v>
      </c>
      <c r="Q2088" s="63">
        <v>0</v>
      </c>
      <c r="R2088" s="64">
        <v>36.436333333333302</v>
      </c>
      <c r="S2088" s="25">
        <v>2.46366666666666</v>
      </c>
      <c r="AMG2088"/>
      <c r="AMH2088"/>
      <c r="AMI2088"/>
      <c r="AMJ2088"/>
    </row>
    <row r="2089" spans="1:1024" s="2" customFormat="1" ht="51" x14ac:dyDescent="0.25">
      <c r="A2089" s="10" t="s">
        <v>419</v>
      </c>
      <c r="B2089" s="10">
        <v>5814</v>
      </c>
      <c r="C2089" s="10">
        <f>VLOOKUP(B2089,[1]Planilha8!$X$4:$Y$6629,2,0)</f>
        <v>2039326</v>
      </c>
      <c r="D2089" s="12" t="s">
        <v>492</v>
      </c>
      <c r="E2089" s="12" t="str">
        <f>VLOOKUP(B2089,[1]Planilha8!$X$4:$Z$6629,3,0)</f>
        <v>LABORATORIO</v>
      </c>
      <c r="F2089" s="12" t="str">
        <f>VLOOKUP(B2089,[1]Planilha8!$X$4:$AD$6629,7,0)</f>
        <v>BOM</v>
      </c>
      <c r="G2089" s="13">
        <v>41208</v>
      </c>
      <c r="H2089" s="14">
        <v>38.9</v>
      </c>
      <c r="I2089" s="15" t="s">
        <v>22</v>
      </c>
      <c r="J2089" s="56" t="s">
        <v>68</v>
      </c>
      <c r="K2089" s="57">
        <v>9161</v>
      </c>
      <c r="L2089" s="65">
        <v>2012003007</v>
      </c>
      <c r="M2089" s="59">
        <v>43465</v>
      </c>
      <c r="N2089" s="60">
        <v>36.436333333333302</v>
      </c>
      <c r="O2089" s="61">
        <v>1</v>
      </c>
      <c r="P2089" s="62">
        <v>8.3333333333333301E-2</v>
      </c>
      <c r="Q2089" s="63">
        <v>0</v>
      </c>
      <c r="R2089" s="64">
        <v>36.436333333333302</v>
      </c>
      <c r="S2089" s="25">
        <v>2.46366666666666</v>
      </c>
      <c r="AMG2089"/>
      <c r="AMH2089"/>
      <c r="AMI2089"/>
      <c r="AMJ2089"/>
    </row>
    <row r="2090" spans="1:1024" s="2" customFormat="1" ht="51" x14ac:dyDescent="0.25">
      <c r="A2090" s="10" t="s">
        <v>419</v>
      </c>
      <c r="B2090" s="10">
        <v>5815</v>
      </c>
      <c r="C2090" s="10">
        <f>VLOOKUP(B2090,[1]Planilha8!$X$4:$Y$6629,2,0)</f>
        <v>2039327</v>
      </c>
      <c r="D2090" s="12" t="s">
        <v>492</v>
      </c>
      <c r="E2090" s="12" t="str">
        <f>VLOOKUP(B2090,[1]Planilha8!$X$4:$Z$6629,3,0)</f>
        <v>HEMODIALISE / DIÁLISE</v>
      </c>
      <c r="F2090" s="12" t="str">
        <f>VLOOKUP(B2090,[1]Planilha8!$X$4:$AD$6629,7,0)</f>
        <v>BOM</v>
      </c>
      <c r="G2090" s="13">
        <v>41208</v>
      </c>
      <c r="H2090" s="14">
        <v>38.9</v>
      </c>
      <c r="I2090" s="15" t="s">
        <v>22</v>
      </c>
      <c r="J2090" s="56" t="s">
        <v>68</v>
      </c>
      <c r="K2090" s="57">
        <v>9161</v>
      </c>
      <c r="L2090" s="65">
        <v>2012003007</v>
      </c>
      <c r="M2090" s="59">
        <v>43465</v>
      </c>
      <c r="N2090" s="60">
        <v>36.436333333333302</v>
      </c>
      <c r="O2090" s="61">
        <v>1</v>
      </c>
      <c r="P2090" s="62">
        <v>8.3333333333333301E-2</v>
      </c>
      <c r="Q2090" s="63">
        <v>0</v>
      </c>
      <c r="R2090" s="64">
        <v>36.436333333333302</v>
      </c>
      <c r="S2090" s="25">
        <v>2.46366666666666</v>
      </c>
      <c r="AMG2090"/>
      <c r="AMH2090"/>
      <c r="AMI2090"/>
      <c r="AMJ2090"/>
    </row>
    <row r="2091" spans="1:1024" s="2" customFormat="1" ht="76.5" x14ac:dyDescent="0.25">
      <c r="A2091" s="10" t="s">
        <v>419</v>
      </c>
      <c r="B2091" s="10">
        <v>5820</v>
      </c>
      <c r="C2091" s="10">
        <f>VLOOKUP(B2091,[1]Planilha8!$X$4:$Y$6629,2,0)</f>
        <v>2039328</v>
      </c>
      <c r="D2091" s="12" t="s">
        <v>493</v>
      </c>
      <c r="E2091" s="12" t="str">
        <f>VLOOKUP(B2091,[1]Planilha8!$X$4:$Z$6629,3,0)</f>
        <v>CENTRAL DE MATERIAL E ESTERILIZAÇÃO</v>
      </c>
      <c r="F2091" s="12" t="str">
        <f>VLOOKUP(B2091,[1]Planilha8!$X$4:$AD$6629,7,0)</f>
        <v>BOM</v>
      </c>
      <c r="G2091" s="13">
        <v>41211</v>
      </c>
      <c r="H2091" s="14">
        <v>5031</v>
      </c>
      <c r="I2091" s="15" t="s">
        <v>22</v>
      </c>
      <c r="J2091" s="56" t="s">
        <v>480</v>
      </c>
      <c r="K2091" s="57">
        <v>655</v>
      </c>
      <c r="L2091" s="58">
        <v>2012001809</v>
      </c>
      <c r="M2091" s="59">
        <v>43465</v>
      </c>
      <c r="N2091" s="60">
        <v>2505.9683333333301</v>
      </c>
      <c r="O2091" s="61">
        <v>0.17</v>
      </c>
      <c r="P2091" s="62">
        <v>1.4166666666666701E-2</v>
      </c>
      <c r="Q2091" s="63">
        <v>71.272499999999994</v>
      </c>
      <c r="R2091" s="64">
        <v>2577.2408333333301</v>
      </c>
      <c r="S2091" s="25">
        <v>2453.7591666666699</v>
      </c>
      <c r="AMG2091"/>
      <c r="AMH2091"/>
      <c r="AMI2091"/>
      <c r="AMJ2091"/>
    </row>
    <row r="2092" spans="1:1024" s="2" customFormat="1" ht="63.75" x14ac:dyDescent="0.25">
      <c r="A2092" s="10" t="s">
        <v>419</v>
      </c>
      <c r="B2092" s="10">
        <v>3945</v>
      </c>
      <c r="C2092" s="10">
        <f>VLOOKUP(B2092,[1]Planilha8!$X$4:$Y$6629,2,0)</f>
        <v>2039329</v>
      </c>
      <c r="D2092" s="12" t="s">
        <v>494</v>
      </c>
      <c r="E2092" s="12" t="str">
        <f>VLOOKUP(B2092,[1]Planilha8!$X$4:$Z$6629,3,0)</f>
        <v>SETOR DE FLUXO E INTERNAÇÃO                                 (TÉCNICA EM ENFERMAGEM)</v>
      </c>
      <c r="F2092" s="12" t="str">
        <f>VLOOKUP(B2092,[1]Planilha8!$X$4:$AD$6629,7,0)</f>
        <v>BOM</v>
      </c>
      <c r="G2092" s="13">
        <v>41222</v>
      </c>
      <c r="H2092" s="14">
        <v>253.95</v>
      </c>
      <c r="I2092" s="15" t="s">
        <v>22</v>
      </c>
      <c r="J2092" s="56" t="s">
        <v>68</v>
      </c>
      <c r="K2092" s="57">
        <v>9242</v>
      </c>
      <c r="L2092" s="58">
        <v>2012002809</v>
      </c>
      <c r="M2092" s="59">
        <v>43465</v>
      </c>
      <c r="N2092" s="60">
        <v>233.972238247863</v>
      </c>
      <c r="O2092" s="61">
        <v>1</v>
      </c>
      <c r="P2092" s="62">
        <v>8.3333333333333301E-2</v>
      </c>
      <c r="Q2092" s="63">
        <v>0</v>
      </c>
      <c r="R2092" s="64">
        <v>233.972238247863</v>
      </c>
      <c r="S2092" s="25">
        <v>19.977761752136701</v>
      </c>
      <c r="AMG2092"/>
      <c r="AMH2092"/>
      <c r="AMI2092"/>
      <c r="AMJ2092"/>
    </row>
    <row r="2093" spans="1:1024" s="2" customFormat="1" ht="51" x14ac:dyDescent="0.25">
      <c r="A2093" s="10" t="s">
        <v>419</v>
      </c>
      <c r="B2093" s="10">
        <v>5738</v>
      </c>
      <c r="C2093" s="10">
        <f>VLOOKUP(B2093,[1]Planilha8!$X$4:$Y$6629,2,0)</f>
        <v>2039330</v>
      </c>
      <c r="D2093" s="12" t="s">
        <v>495</v>
      </c>
      <c r="E2093" s="12" t="str">
        <f>VLOOKUP(B2093,[1]Planilha8!$X$4:$Z$6629,3,0)</f>
        <v>ÁREA DAS CALDEIRAS - HGG</v>
      </c>
      <c r="F2093" s="12" t="str">
        <f>VLOOKUP(B2093,[1]Planilha8!$X$4:$AD$6629,7,0)</f>
        <v>BOM</v>
      </c>
      <c r="G2093" s="13">
        <v>41222</v>
      </c>
      <c r="H2093" s="14">
        <v>120000</v>
      </c>
      <c r="I2093" s="15" t="s">
        <v>22</v>
      </c>
      <c r="J2093" s="56" t="s">
        <v>496</v>
      </c>
      <c r="K2093" s="57" t="s">
        <v>497</v>
      </c>
      <c r="L2093" s="58">
        <v>2012001403</v>
      </c>
      <c r="M2093" s="59">
        <v>43465</v>
      </c>
      <c r="N2093" s="60">
        <v>46059.829059829099</v>
      </c>
      <c r="O2093" s="61">
        <v>0.05</v>
      </c>
      <c r="P2093" s="62">
        <v>4.1666666666666701E-3</v>
      </c>
      <c r="Q2093" s="63">
        <v>500</v>
      </c>
      <c r="R2093" s="64">
        <v>46559.829059829099</v>
      </c>
      <c r="S2093" s="25">
        <v>73440.170940170894</v>
      </c>
      <c r="AMG2093"/>
      <c r="AMH2093"/>
      <c r="AMI2093"/>
      <c r="AMJ2093"/>
    </row>
    <row r="2094" spans="1:1024" s="2" customFormat="1" ht="38.25" x14ac:dyDescent="0.25">
      <c r="A2094" s="10" t="s">
        <v>419</v>
      </c>
      <c r="B2094" s="10">
        <v>5821</v>
      </c>
      <c r="C2094" s="10">
        <f>VLOOKUP(B2094,[1]Planilha8!$X$4:$Y$6629,2,0)</f>
        <v>2039331</v>
      </c>
      <c r="D2094" s="12" t="s">
        <v>498</v>
      </c>
      <c r="E2094" s="12" t="str">
        <f>VLOOKUP(B2094,[1]Planilha8!$X$4:$Z$6629,3,0)</f>
        <v>UNIDADE DE TERAPIA INTENSIVA</v>
      </c>
      <c r="F2094" s="12" t="str">
        <f>VLOOKUP(B2094,[1]Planilha8!$X$4:$AD$6629,7,0)</f>
        <v>REGULAR</v>
      </c>
      <c r="G2094" s="13">
        <v>41226</v>
      </c>
      <c r="H2094" s="14">
        <v>25.8</v>
      </c>
      <c r="I2094" s="15" t="s">
        <v>22</v>
      </c>
      <c r="J2094" s="56" t="s">
        <v>424</v>
      </c>
      <c r="K2094" s="57">
        <v>2553</v>
      </c>
      <c r="L2094" s="65">
        <v>2012001670</v>
      </c>
      <c r="M2094" s="59">
        <v>43465</v>
      </c>
      <c r="N2094" s="60">
        <v>24.166</v>
      </c>
      <c r="O2094" s="61">
        <v>1</v>
      </c>
      <c r="P2094" s="62">
        <v>8.3333333333333301E-2</v>
      </c>
      <c r="Q2094" s="63">
        <v>0</v>
      </c>
      <c r="R2094" s="64">
        <v>24.166</v>
      </c>
      <c r="S2094" s="25">
        <v>1.6339999999999999</v>
      </c>
      <c r="AMG2094"/>
      <c r="AMH2094"/>
      <c r="AMI2094"/>
      <c r="AMJ2094"/>
    </row>
    <row r="2095" spans="1:1024" s="2" customFormat="1" ht="38.25" x14ac:dyDescent="0.25">
      <c r="A2095" s="10" t="s">
        <v>419</v>
      </c>
      <c r="B2095" s="10">
        <v>5822</v>
      </c>
      <c r="C2095" s="10">
        <f>VLOOKUP(B2095,[1]Planilha8!$X$4:$Y$6629,2,0)</f>
        <v>2039332</v>
      </c>
      <c r="D2095" s="12" t="s">
        <v>498</v>
      </c>
      <c r="E2095" s="12" t="str">
        <f>VLOOKUP(B2095,[1]Planilha8!$X$4:$Z$6629,3,0)</f>
        <v>UNIDADE DE TERAPIA INTENSIVA</v>
      </c>
      <c r="F2095" s="12" t="str">
        <f>VLOOKUP(B2095,[1]Planilha8!$X$4:$AD$6629,7,0)</f>
        <v>REGULAR</v>
      </c>
      <c r="G2095" s="13">
        <v>41226</v>
      </c>
      <c r="H2095" s="14">
        <v>25.8</v>
      </c>
      <c r="I2095" s="15" t="s">
        <v>22</v>
      </c>
      <c r="J2095" s="56" t="s">
        <v>424</v>
      </c>
      <c r="K2095" s="57">
        <v>2553</v>
      </c>
      <c r="L2095" s="65">
        <v>2012001670</v>
      </c>
      <c r="M2095" s="59">
        <v>43465</v>
      </c>
      <c r="N2095" s="60">
        <v>24.166</v>
      </c>
      <c r="O2095" s="61">
        <v>1</v>
      </c>
      <c r="P2095" s="62">
        <v>8.3333333333333301E-2</v>
      </c>
      <c r="Q2095" s="63">
        <v>0</v>
      </c>
      <c r="R2095" s="64">
        <v>24.166</v>
      </c>
      <c r="S2095" s="25">
        <v>1.6339999999999999</v>
      </c>
      <c r="AMG2095"/>
      <c r="AMH2095"/>
      <c r="AMI2095"/>
      <c r="AMJ2095"/>
    </row>
    <row r="2096" spans="1:1024" s="2" customFormat="1" ht="38.25" x14ac:dyDescent="0.25">
      <c r="A2096" s="10" t="s">
        <v>419</v>
      </c>
      <c r="B2096" s="10">
        <v>5823</v>
      </c>
      <c r="C2096" s="10">
        <f>VLOOKUP(B2096,[1]Planilha8!$X$4:$Y$6629,2,0)</f>
        <v>2039333</v>
      </c>
      <c r="D2096" s="12" t="s">
        <v>498</v>
      </c>
      <c r="E2096" s="12" t="str">
        <f>VLOOKUP(B2096,[1]Planilha8!$X$4:$Z$6629,3,0)</f>
        <v>UNIDADE DE TERAPIA INTENSIVA</v>
      </c>
      <c r="F2096" s="12" t="str">
        <f>VLOOKUP(B2096,[1]Planilha8!$X$4:$AD$6629,7,0)</f>
        <v>REGULAR</v>
      </c>
      <c r="G2096" s="13">
        <v>41226</v>
      </c>
      <c r="H2096" s="14">
        <v>25.8</v>
      </c>
      <c r="I2096" s="15" t="s">
        <v>22</v>
      </c>
      <c r="J2096" s="56" t="s">
        <v>424</v>
      </c>
      <c r="K2096" s="57">
        <v>2553</v>
      </c>
      <c r="L2096" s="65">
        <v>2012001670</v>
      </c>
      <c r="M2096" s="59">
        <v>43465</v>
      </c>
      <c r="N2096" s="60">
        <v>24.166</v>
      </c>
      <c r="O2096" s="61">
        <v>1</v>
      </c>
      <c r="P2096" s="62">
        <v>8.3333333333333301E-2</v>
      </c>
      <c r="Q2096" s="63">
        <v>0</v>
      </c>
      <c r="R2096" s="64">
        <v>24.166</v>
      </c>
      <c r="S2096" s="25">
        <v>1.6339999999999999</v>
      </c>
      <c r="AMG2096"/>
      <c r="AMH2096"/>
      <c r="AMI2096"/>
      <c r="AMJ2096"/>
    </row>
    <row r="2097" spans="1:1024" s="2" customFormat="1" ht="38.25" x14ac:dyDescent="0.25">
      <c r="A2097" s="10" t="s">
        <v>419</v>
      </c>
      <c r="B2097" s="10">
        <v>5824</v>
      </c>
      <c r="C2097" s="10">
        <f>VLOOKUP(B2097,[1]Planilha8!$X$4:$Y$6629,2,0)</f>
        <v>2039334</v>
      </c>
      <c r="D2097" s="12" t="s">
        <v>498</v>
      </c>
      <c r="E2097" s="12" t="str">
        <f>VLOOKUP(B2097,[1]Planilha8!$X$4:$Z$6629,3,0)</f>
        <v>UNIDADE DE TERAPIA INTENSIVA</v>
      </c>
      <c r="F2097" s="12" t="str">
        <f>VLOOKUP(B2097,[1]Planilha8!$X$4:$AD$6629,7,0)</f>
        <v>REGULAR</v>
      </c>
      <c r="G2097" s="13">
        <v>41226</v>
      </c>
      <c r="H2097" s="14">
        <v>25.8</v>
      </c>
      <c r="I2097" s="15" t="s">
        <v>22</v>
      </c>
      <c r="J2097" s="56" t="s">
        <v>424</v>
      </c>
      <c r="K2097" s="57">
        <v>2553</v>
      </c>
      <c r="L2097" s="65">
        <v>2012001670</v>
      </c>
      <c r="M2097" s="59">
        <v>43465</v>
      </c>
      <c r="N2097" s="60">
        <v>24.166</v>
      </c>
      <c r="O2097" s="61">
        <v>1</v>
      </c>
      <c r="P2097" s="62">
        <v>8.3333333333333301E-2</v>
      </c>
      <c r="Q2097" s="63">
        <v>0</v>
      </c>
      <c r="R2097" s="64">
        <v>24.166</v>
      </c>
      <c r="S2097" s="25">
        <v>1.6339999999999999</v>
      </c>
      <c r="AMG2097"/>
      <c r="AMH2097"/>
      <c r="AMI2097"/>
      <c r="AMJ2097"/>
    </row>
    <row r="2098" spans="1:1024" s="2" customFormat="1" ht="38.25" x14ac:dyDescent="0.25">
      <c r="A2098" s="10" t="s">
        <v>419</v>
      </c>
      <c r="B2098" s="10">
        <v>5825</v>
      </c>
      <c r="C2098" s="10">
        <f>VLOOKUP(B2098,[1]Planilha8!$X$4:$Y$6629,2,0)</f>
        <v>2039335</v>
      </c>
      <c r="D2098" s="12" t="s">
        <v>498</v>
      </c>
      <c r="E2098" s="12" t="str">
        <f>VLOOKUP(B2098,[1]Planilha8!$X$4:$Z$6629,3,0)</f>
        <v>UNIDADE DE TERAPIA INTENSIVA</v>
      </c>
      <c r="F2098" s="12" t="str">
        <f>VLOOKUP(B2098,[1]Planilha8!$X$4:$AD$6629,7,0)</f>
        <v>REGULAR</v>
      </c>
      <c r="G2098" s="13">
        <v>41226</v>
      </c>
      <c r="H2098" s="14">
        <v>25.8</v>
      </c>
      <c r="I2098" s="15" t="s">
        <v>22</v>
      </c>
      <c r="J2098" s="56" t="s">
        <v>424</v>
      </c>
      <c r="K2098" s="57">
        <v>2553</v>
      </c>
      <c r="L2098" s="65">
        <v>2012001670</v>
      </c>
      <c r="M2098" s="59">
        <v>43465</v>
      </c>
      <c r="N2098" s="60">
        <v>24.166</v>
      </c>
      <c r="O2098" s="61">
        <v>1</v>
      </c>
      <c r="P2098" s="62">
        <v>8.3333333333333301E-2</v>
      </c>
      <c r="Q2098" s="63">
        <v>0</v>
      </c>
      <c r="R2098" s="64">
        <v>24.166</v>
      </c>
      <c r="S2098" s="25">
        <v>1.6339999999999999</v>
      </c>
      <c r="AMG2098"/>
      <c r="AMH2098"/>
      <c r="AMI2098"/>
      <c r="AMJ2098"/>
    </row>
    <row r="2099" spans="1:1024" s="2" customFormat="1" ht="38.25" x14ac:dyDescent="0.25">
      <c r="A2099" s="10" t="s">
        <v>419</v>
      </c>
      <c r="B2099" s="10">
        <v>5826</v>
      </c>
      <c r="C2099" s="10">
        <f>VLOOKUP(B2099,[1]Planilha8!$X$4:$Y$6629,2,0)</f>
        <v>2039336</v>
      </c>
      <c r="D2099" s="12" t="s">
        <v>498</v>
      </c>
      <c r="E2099" s="12" t="str">
        <f>VLOOKUP(B2099,[1]Planilha8!$X$4:$Z$6629,3,0)</f>
        <v>UNIDADE DE TERAPIA INTENSIVA</v>
      </c>
      <c r="F2099" s="12" t="str">
        <f>VLOOKUP(B2099,[1]Planilha8!$X$4:$AD$6629,7,0)</f>
        <v>REGULAR</v>
      </c>
      <c r="G2099" s="13">
        <v>41226</v>
      </c>
      <c r="H2099" s="14">
        <v>25.8</v>
      </c>
      <c r="I2099" s="15" t="s">
        <v>22</v>
      </c>
      <c r="J2099" s="56" t="s">
        <v>424</v>
      </c>
      <c r="K2099" s="57">
        <v>2553</v>
      </c>
      <c r="L2099" s="65">
        <v>2012001670</v>
      </c>
      <c r="M2099" s="59">
        <v>43465</v>
      </c>
      <c r="N2099" s="60">
        <v>24.166</v>
      </c>
      <c r="O2099" s="61">
        <v>1</v>
      </c>
      <c r="P2099" s="62">
        <v>8.3333333333333301E-2</v>
      </c>
      <c r="Q2099" s="63">
        <v>0</v>
      </c>
      <c r="R2099" s="64">
        <v>24.166</v>
      </c>
      <c r="S2099" s="25">
        <v>1.6339999999999999</v>
      </c>
      <c r="AMG2099"/>
      <c r="AMH2099"/>
      <c r="AMI2099"/>
      <c r="AMJ2099"/>
    </row>
    <row r="2100" spans="1:1024" s="2" customFormat="1" ht="38.25" x14ac:dyDescent="0.25">
      <c r="A2100" s="10" t="s">
        <v>419</v>
      </c>
      <c r="B2100" s="10">
        <v>5827</v>
      </c>
      <c r="C2100" s="10">
        <f>VLOOKUP(B2100,[1]Planilha8!$X$4:$Y$6629,2,0)</f>
        <v>2039337</v>
      </c>
      <c r="D2100" s="12" t="s">
        <v>498</v>
      </c>
      <c r="E2100" s="12" t="str">
        <f>VLOOKUP(B2100,[1]Planilha8!$X$4:$Z$6629,3,0)</f>
        <v>UNIDADE DE TERAPIA INTENSIVA</v>
      </c>
      <c r="F2100" s="12" t="str">
        <f>VLOOKUP(B2100,[1]Planilha8!$X$4:$AD$6629,7,0)</f>
        <v>REGULAR</v>
      </c>
      <c r="G2100" s="13">
        <v>41226</v>
      </c>
      <c r="H2100" s="14">
        <v>25.8</v>
      </c>
      <c r="I2100" s="15" t="s">
        <v>22</v>
      </c>
      <c r="J2100" s="56" t="s">
        <v>424</v>
      </c>
      <c r="K2100" s="57">
        <v>2553</v>
      </c>
      <c r="L2100" s="65">
        <v>2012001670</v>
      </c>
      <c r="M2100" s="59">
        <v>43465</v>
      </c>
      <c r="N2100" s="60">
        <v>24.166</v>
      </c>
      <c r="O2100" s="61">
        <v>1</v>
      </c>
      <c r="P2100" s="62">
        <v>8.3333333333333301E-2</v>
      </c>
      <c r="Q2100" s="63">
        <v>0</v>
      </c>
      <c r="R2100" s="64">
        <v>24.166</v>
      </c>
      <c r="S2100" s="25">
        <v>1.6339999999999999</v>
      </c>
      <c r="AMG2100"/>
      <c r="AMH2100"/>
      <c r="AMI2100"/>
      <c r="AMJ2100"/>
    </row>
    <row r="2101" spans="1:1024" s="2" customFormat="1" ht="38.25" x14ac:dyDescent="0.25">
      <c r="A2101" s="10" t="s">
        <v>419</v>
      </c>
      <c r="B2101" s="10">
        <v>5828</v>
      </c>
      <c r="C2101" s="10">
        <f>VLOOKUP(B2101,[1]Planilha8!$X$4:$Y$6629,2,0)</f>
        <v>2039338</v>
      </c>
      <c r="D2101" s="12" t="s">
        <v>498</v>
      </c>
      <c r="E2101" s="12" t="str">
        <f>VLOOKUP(B2101,[1]Planilha8!$X$4:$Z$6629,3,0)</f>
        <v>UNIDADE DE TERAPIA INTENSIVA</v>
      </c>
      <c r="F2101" s="12" t="str">
        <f>VLOOKUP(B2101,[1]Planilha8!$X$4:$AD$6629,7,0)</f>
        <v>REGULAR</v>
      </c>
      <c r="G2101" s="13">
        <v>41226</v>
      </c>
      <c r="H2101" s="14">
        <v>25.8</v>
      </c>
      <c r="I2101" s="15" t="s">
        <v>22</v>
      </c>
      <c r="J2101" s="56" t="s">
        <v>424</v>
      </c>
      <c r="K2101" s="57">
        <v>2553</v>
      </c>
      <c r="L2101" s="65">
        <v>2012001670</v>
      </c>
      <c r="M2101" s="59">
        <v>43465</v>
      </c>
      <c r="N2101" s="60">
        <v>24.166</v>
      </c>
      <c r="O2101" s="61">
        <v>1</v>
      </c>
      <c r="P2101" s="62">
        <v>8.3333333333333301E-2</v>
      </c>
      <c r="Q2101" s="63">
        <v>0</v>
      </c>
      <c r="R2101" s="64">
        <v>24.166</v>
      </c>
      <c r="S2101" s="25">
        <v>1.6339999999999999</v>
      </c>
      <c r="AMG2101"/>
      <c r="AMH2101"/>
      <c r="AMI2101"/>
      <c r="AMJ2101"/>
    </row>
    <row r="2102" spans="1:1024" s="2" customFormat="1" ht="38.25" x14ac:dyDescent="0.25">
      <c r="A2102" s="10" t="s">
        <v>419</v>
      </c>
      <c r="B2102" s="10">
        <v>5829</v>
      </c>
      <c r="C2102" s="10">
        <f>VLOOKUP(B2102,[1]Planilha8!$X$4:$Y$6629,2,0)</f>
        <v>2039339</v>
      </c>
      <c r="D2102" s="12" t="s">
        <v>498</v>
      </c>
      <c r="E2102" s="12" t="str">
        <f>VLOOKUP(B2102,[1]Planilha8!$X$4:$Z$6629,3,0)</f>
        <v>UNIDADE DE TERAPIA INTENSIVA</v>
      </c>
      <c r="F2102" s="12" t="str">
        <f>VLOOKUP(B2102,[1]Planilha8!$X$4:$AD$6629,7,0)</f>
        <v>REGULAR</v>
      </c>
      <c r="G2102" s="13">
        <v>41226</v>
      </c>
      <c r="H2102" s="14">
        <v>25.8</v>
      </c>
      <c r="I2102" s="15" t="s">
        <v>22</v>
      </c>
      <c r="J2102" s="56" t="s">
        <v>424</v>
      </c>
      <c r="K2102" s="57">
        <v>2553</v>
      </c>
      <c r="L2102" s="65">
        <v>2012001670</v>
      </c>
      <c r="M2102" s="59">
        <v>43465</v>
      </c>
      <c r="N2102" s="60">
        <v>24.166</v>
      </c>
      <c r="O2102" s="61">
        <v>1</v>
      </c>
      <c r="P2102" s="62">
        <v>8.3333333333333301E-2</v>
      </c>
      <c r="Q2102" s="63">
        <v>0</v>
      </c>
      <c r="R2102" s="64">
        <v>24.166</v>
      </c>
      <c r="S2102" s="25">
        <v>1.6339999999999999</v>
      </c>
      <c r="AMG2102"/>
      <c r="AMH2102"/>
      <c r="AMI2102"/>
      <c r="AMJ2102"/>
    </row>
    <row r="2103" spans="1:1024" s="2" customFormat="1" ht="38.25" x14ac:dyDescent="0.25">
      <c r="A2103" s="10" t="s">
        <v>419</v>
      </c>
      <c r="B2103" s="10">
        <v>5830</v>
      </c>
      <c r="C2103" s="10">
        <f>VLOOKUP(B2103,[1]Planilha8!$X$4:$Y$6629,2,0)</f>
        <v>2039340</v>
      </c>
      <c r="D2103" s="12" t="s">
        <v>498</v>
      </c>
      <c r="E2103" s="12" t="str">
        <f>VLOOKUP(B2103,[1]Planilha8!$X$4:$Z$6629,3,0)</f>
        <v>UNIDADE DE TERAPIA INTENSIVA</v>
      </c>
      <c r="F2103" s="12" t="str">
        <f>VLOOKUP(B2103,[1]Planilha8!$X$4:$AD$6629,7,0)</f>
        <v>REGULAR</v>
      </c>
      <c r="G2103" s="13">
        <v>41226</v>
      </c>
      <c r="H2103" s="14">
        <v>25.8</v>
      </c>
      <c r="I2103" s="15" t="s">
        <v>22</v>
      </c>
      <c r="J2103" s="56" t="s">
        <v>424</v>
      </c>
      <c r="K2103" s="57">
        <v>2553</v>
      </c>
      <c r="L2103" s="65">
        <v>2012001670</v>
      </c>
      <c r="M2103" s="59">
        <v>43465</v>
      </c>
      <c r="N2103" s="60">
        <v>24.166</v>
      </c>
      <c r="O2103" s="61">
        <v>1</v>
      </c>
      <c r="P2103" s="62">
        <v>8.3333333333333301E-2</v>
      </c>
      <c r="Q2103" s="63">
        <v>0</v>
      </c>
      <c r="R2103" s="64">
        <v>24.166</v>
      </c>
      <c r="S2103" s="25">
        <v>1.6339999999999999</v>
      </c>
      <c r="AMG2103"/>
      <c r="AMH2103"/>
      <c r="AMI2103"/>
      <c r="AMJ2103"/>
    </row>
    <row r="2104" spans="1:1024" s="2" customFormat="1" ht="38.25" x14ac:dyDescent="0.25">
      <c r="A2104" s="10" t="s">
        <v>419</v>
      </c>
      <c r="B2104" s="10">
        <v>5831</v>
      </c>
      <c r="C2104" s="10">
        <f>VLOOKUP(B2104,[1]Planilha8!$X$4:$Y$6629,2,0)</f>
        <v>2039341</v>
      </c>
      <c r="D2104" s="12" t="s">
        <v>498</v>
      </c>
      <c r="E2104" s="12" t="str">
        <f>VLOOKUP(B2104,[1]Planilha8!$X$4:$Z$6629,3,0)</f>
        <v>APOIO AO DIAGNÓSTICO</v>
      </c>
      <c r="F2104" s="12" t="str">
        <f>VLOOKUP(B2104,[1]Planilha8!$X$4:$AD$6629,7,0)</f>
        <v>REGULAR</v>
      </c>
      <c r="G2104" s="13">
        <v>41226</v>
      </c>
      <c r="H2104" s="14">
        <v>25.8</v>
      </c>
      <c r="I2104" s="15" t="s">
        <v>22</v>
      </c>
      <c r="J2104" s="56" t="s">
        <v>424</v>
      </c>
      <c r="K2104" s="57">
        <v>2553</v>
      </c>
      <c r="L2104" s="65">
        <v>2012001670</v>
      </c>
      <c r="M2104" s="59">
        <v>43465</v>
      </c>
      <c r="N2104" s="60">
        <v>24.166</v>
      </c>
      <c r="O2104" s="61">
        <v>1</v>
      </c>
      <c r="P2104" s="62">
        <v>8.3333333333333301E-2</v>
      </c>
      <c r="Q2104" s="63">
        <v>0</v>
      </c>
      <c r="R2104" s="64">
        <v>24.166</v>
      </c>
      <c r="S2104" s="25">
        <v>1.6339999999999999</v>
      </c>
      <c r="AMG2104"/>
      <c r="AMH2104"/>
      <c r="AMI2104"/>
      <c r="AMJ2104"/>
    </row>
    <row r="2105" spans="1:1024" s="2" customFormat="1" ht="38.25" x14ac:dyDescent="0.25">
      <c r="A2105" s="10" t="s">
        <v>419</v>
      </c>
      <c r="B2105" s="10">
        <v>5832</v>
      </c>
      <c r="C2105" s="10">
        <f>VLOOKUP(B2105,[1]Planilha8!$X$4:$Y$6629,2,0)</f>
        <v>2039342</v>
      </c>
      <c r="D2105" s="12" t="s">
        <v>498</v>
      </c>
      <c r="E2105" s="12" t="str">
        <f>VLOOKUP(B2105,[1]Planilha8!$X$4:$Z$6629,3,0)</f>
        <v>UNIDADE DE TERAPIA INTENSIVA</v>
      </c>
      <c r="F2105" s="12" t="str">
        <f>VLOOKUP(B2105,[1]Planilha8!$X$4:$AD$6629,7,0)</f>
        <v>REGULAR</v>
      </c>
      <c r="G2105" s="13">
        <v>41226</v>
      </c>
      <c r="H2105" s="14">
        <v>25.8</v>
      </c>
      <c r="I2105" s="15" t="s">
        <v>22</v>
      </c>
      <c r="J2105" s="56" t="s">
        <v>424</v>
      </c>
      <c r="K2105" s="57">
        <v>2553</v>
      </c>
      <c r="L2105" s="65">
        <v>2012001670</v>
      </c>
      <c r="M2105" s="59">
        <v>43465</v>
      </c>
      <c r="N2105" s="60">
        <v>24.166</v>
      </c>
      <c r="O2105" s="61">
        <v>1</v>
      </c>
      <c r="P2105" s="62">
        <v>8.3333333333333301E-2</v>
      </c>
      <c r="Q2105" s="63">
        <v>0</v>
      </c>
      <c r="R2105" s="64">
        <v>24.166</v>
      </c>
      <c r="S2105" s="25">
        <v>1.6339999999999999</v>
      </c>
      <c r="AMG2105"/>
      <c r="AMH2105"/>
      <c r="AMI2105"/>
      <c r="AMJ2105"/>
    </row>
    <row r="2106" spans="1:1024" s="2" customFormat="1" ht="38.25" x14ac:dyDescent="0.25">
      <c r="A2106" s="10" t="s">
        <v>419</v>
      </c>
      <c r="B2106" s="10">
        <v>5833</v>
      </c>
      <c r="C2106" s="10">
        <f>VLOOKUP(B2106,[1]Planilha8!$X$4:$Y$6629,2,0)</f>
        <v>2039343</v>
      </c>
      <c r="D2106" s="12" t="s">
        <v>498</v>
      </c>
      <c r="E2106" s="12" t="str">
        <f>VLOOKUP(B2106,[1]Planilha8!$X$4:$Z$6629,3,0)</f>
        <v>UNIDADE DE TERAPIA INTENSIVA</v>
      </c>
      <c r="F2106" s="12" t="str">
        <f>VLOOKUP(B2106,[1]Planilha8!$X$4:$AD$6629,7,0)</f>
        <v>REGULAR</v>
      </c>
      <c r="G2106" s="13">
        <v>41226</v>
      </c>
      <c r="H2106" s="14">
        <v>25.8</v>
      </c>
      <c r="I2106" s="15" t="s">
        <v>22</v>
      </c>
      <c r="J2106" s="56" t="s">
        <v>424</v>
      </c>
      <c r="K2106" s="57">
        <v>2553</v>
      </c>
      <c r="L2106" s="65">
        <v>2012001670</v>
      </c>
      <c r="M2106" s="59">
        <v>43465</v>
      </c>
      <c r="N2106" s="60">
        <v>24.166</v>
      </c>
      <c r="O2106" s="61">
        <v>1</v>
      </c>
      <c r="P2106" s="62">
        <v>8.3333333333333301E-2</v>
      </c>
      <c r="Q2106" s="63">
        <v>0</v>
      </c>
      <c r="R2106" s="64">
        <v>24.166</v>
      </c>
      <c r="S2106" s="25">
        <v>1.6339999999999999</v>
      </c>
      <c r="AMG2106"/>
      <c r="AMH2106"/>
      <c r="AMI2106"/>
      <c r="AMJ2106"/>
    </row>
    <row r="2107" spans="1:1024" s="2" customFormat="1" ht="38.25" x14ac:dyDescent="0.25">
      <c r="A2107" s="10" t="s">
        <v>419</v>
      </c>
      <c r="B2107" s="10">
        <v>5834</v>
      </c>
      <c r="C2107" s="10">
        <f>VLOOKUP(B2107,[1]Planilha8!$X$4:$Y$6629,2,0)</f>
        <v>2039344</v>
      </c>
      <c r="D2107" s="12" t="s">
        <v>498</v>
      </c>
      <c r="E2107" s="12" t="str">
        <f>VLOOKUP(B2107,[1]Planilha8!$X$4:$Z$6629,3,0)</f>
        <v>UNIDADE DE TERAPIA INTENSIVA</v>
      </c>
      <c r="F2107" s="12" t="str">
        <f>VLOOKUP(B2107,[1]Planilha8!$X$4:$AD$6629,7,0)</f>
        <v>REGULAR</v>
      </c>
      <c r="G2107" s="13">
        <v>41226</v>
      </c>
      <c r="H2107" s="14">
        <v>25.8</v>
      </c>
      <c r="I2107" s="15" t="s">
        <v>22</v>
      </c>
      <c r="J2107" s="56" t="s">
        <v>424</v>
      </c>
      <c r="K2107" s="57">
        <v>2553</v>
      </c>
      <c r="L2107" s="65">
        <v>2012001670</v>
      </c>
      <c r="M2107" s="59">
        <v>43465</v>
      </c>
      <c r="N2107" s="60">
        <v>24.166</v>
      </c>
      <c r="O2107" s="61">
        <v>1</v>
      </c>
      <c r="P2107" s="62">
        <v>8.3333333333333301E-2</v>
      </c>
      <c r="Q2107" s="63">
        <v>0</v>
      </c>
      <c r="R2107" s="64">
        <v>24.166</v>
      </c>
      <c r="S2107" s="25">
        <v>1.6339999999999999</v>
      </c>
      <c r="AMG2107"/>
      <c r="AMH2107"/>
      <c r="AMI2107"/>
      <c r="AMJ2107"/>
    </row>
    <row r="2108" spans="1:1024" s="2" customFormat="1" ht="38.25" x14ac:dyDescent="0.25">
      <c r="A2108" s="10" t="s">
        <v>419</v>
      </c>
      <c r="B2108" s="10">
        <v>5835</v>
      </c>
      <c r="C2108" s="10">
        <f>VLOOKUP(B2108,[1]Planilha8!$X$4:$Y$6629,2,0)</f>
        <v>2039345</v>
      </c>
      <c r="D2108" s="12" t="s">
        <v>498</v>
      </c>
      <c r="E2108" s="12" t="str">
        <f>VLOOKUP(B2108,[1]Planilha8!$X$4:$Z$6629,3,0)</f>
        <v>APOIO AO DIAGNÓSTICO</v>
      </c>
      <c r="F2108" s="12" t="str">
        <f>VLOOKUP(B2108,[1]Planilha8!$X$4:$AD$6629,7,0)</f>
        <v>REGULAR</v>
      </c>
      <c r="G2108" s="13">
        <v>41226</v>
      </c>
      <c r="H2108" s="14">
        <v>25.8</v>
      </c>
      <c r="I2108" s="15" t="s">
        <v>22</v>
      </c>
      <c r="J2108" s="56" t="s">
        <v>424</v>
      </c>
      <c r="K2108" s="57">
        <v>2553</v>
      </c>
      <c r="L2108" s="65">
        <v>2012001670</v>
      </c>
      <c r="M2108" s="59">
        <v>43465</v>
      </c>
      <c r="N2108" s="60">
        <v>24.166</v>
      </c>
      <c r="O2108" s="61">
        <v>1</v>
      </c>
      <c r="P2108" s="62">
        <v>8.3333333333333301E-2</v>
      </c>
      <c r="Q2108" s="63">
        <v>0</v>
      </c>
      <c r="R2108" s="64">
        <v>24.166</v>
      </c>
      <c r="S2108" s="25">
        <v>1.6339999999999999</v>
      </c>
      <c r="AMG2108"/>
      <c r="AMH2108"/>
      <c r="AMI2108"/>
      <c r="AMJ2108"/>
    </row>
    <row r="2109" spans="1:1024" s="2" customFormat="1" ht="38.25" x14ac:dyDescent="0.25">
      <c r="A2109" s="10" t="s">
        <v>419</v>
      </c>
      <c r="B2109" s="10">
        <v>5836</v>
      </c>
      <c r="C2109" s="10">
        <f>VLOOKUP(B2109,[1]Planilha8!$X$4:$Y$6629,2,0)</f>
        <v>2039346</v>
      </c>
      <c r="D2109" s="12" t="s">
        <v>498</v>
      </c>
      <c r="E2109" s="12" t="str">
        <f>VLOOKUP(B2109,[1]Planilha8!$X$4:$Z$6629,3,0)</f>
        <v>CENTRO CIRÚRGICO</v>
      </c>
      <c r="F2109" s="12" t="str">
        <f>VLOOKUP(B2109,[1]Planilha8!$X$4:$AD$6629,7,0)</f>
        <v>REGULAR</v>
      </c>
      <c r="G2109" s="13">
        <v>41226</v>
      </c>
      <c r="H2109" s="14">
        <v>25.8</v>
      </c>
      <c r="I2109" s="15" t="s">
        <v>22</v>
      </c>
      <c r="J2109" s="56" t="s">
        <v>424</v>
      </c>
      <c r="K2109" s="57">
        <v>2553</v>
      </c>
      <c r="L2109" s="65">
        <v>2012001670</v>
      </c>
      <c r="M2109" s="59">
        <v>43465</v>
      </c>
      <c r="N2109" s="60">
        <v>24.166</v>
      </c>
      <c r="O2109" s="61">
        <v>1</v>
      </c>
      <c r="P2109" s="62">
        <v>8.3333333333333301E-2</v>
      </c>
      <c r="Q2109" s="63">
        <v>0</v>
      </c>
      <c r="R2109" s="64">
        <v>24.166</v>
      </c>
      <c r="S2109" s="25">
        <v>1.6339999999999999</v>
      </c>
      <c r="AMG2109"/>
      <c r="AMH2109"/>
      <c r="AMI2109"/>
      <c r="AMJ2109"/>
    </row>
    <row r="2110" spans="1:1024" s="2" customFormat="1" ht="38.25" x14ac:dyDescent="0.25">
      <c r="A2110" s="10" t="s">
        <v>419</v>
      </c>
      <c r="B2110" s="10">
        <v>5837</v>
      </c>
      <c r="C2110" s="10">
        <f>VLOOKUP(B2110,[1]Planilha8!$X$4:$Y$6629,2,0)</f>
        <v>2039347</v>
      </c>
      <c r="D2110" s="12" t="s">
        <v>498</v>
      </c>
      <c r="E2110" s="12" t="str">
        <f>VLOOKUP(B2110,[1]Planilha8!$X$4:$Z$6629,3,0)</f>
        <v>CENTRO CIRÚRGICO</v>
      </c>
      <c r="F2110" s="12" t="str">
        <f>VLOOKUP(B2110,[1]Planilha8!$X$4:$AD$6629,7,0)</f>
        <v>REGULAR</v>
      </c>
      <c r="G2110" s="13">
        <v>41226</v>
      </c>
      <c r="H2110" s="14">
        <v>25.8</v>
      </c>
      <c r="I2110" s="15" t="s">
        <v>22</v>
      </c>
      <c r="J2110" s="56" t="s">
        <v>424</v>
      </c>
      <c r="K2110" s="57">
        <v>2553</v>
      </c>
      <c r="L2110" s="65">
        <v>2012001670</v>
      </c>
      <c r="M2110" s="59">
        <v>43465</v>
      </c>
      <c r="N2110" s="60">
        <v>24.166</v>
      </c>
      <c r="O2110" s="61">
        <v>1</v>
      </c>
      <c r="P2110" s="62">
        <v>8.3333333333333301E-2</v>
      </c>
      <c r="Q2110" s="63">
        <v>0</v>
      </c>
      <c r="R2110" s="64">
        <v>24.166</v>
      </c>
      <c r="S2110" s="25">
        <v>1.6339999999999999</v>
      </c>
      <c r="AMG2110"/>
      <c r="AMH2110"/>
      <c r="AMI2110"/>
      <c r="AMJ2110"/>
    </row>
    <row r="2111" spans="1:1024" s="2" customFormat="1" ht="38.25" x14ac:dyDescent="0.25">
      <c r="A2111" s="10" t="s">
        <v>419</v>
      </c>
      <c r="B2111" s="10">
        <v>5838</v>
      </c>
      <c r="C2111" s="10">
        <f>VLOOKUP(B2111,[1]Planilha8!$X$4:$Y$6629,2,0)</f>
        <v>2039348</v>
      </c>
      <c r="D2111" s="12" t="s">
        <v>498</v>
      </c>
      <c r="E2111" s="12" t="str">
        <f>VLOOKUP(B2111,[1]Planilha8!$X$4:$Z$6629,3,0)</f>
        <v>APOIO AO DIAGNÓSTICO</v>
      </c>
      <c r="F2111" s="12" t="str">
        <f>VLOOKUP(B2111,[1]Planilha8!$X$4:$AD$6629,7,0)</f>
        <v>REGULAR</v>
      </c>
      <c r="G2111" s="13">
        <v>41226</v>
      </c>
      <c r="H2111" s="14">
        <v>25.8</v>
      </c>
      <c r="I2111" s="15" t="s">
        <v>22</v>
      </c>
      <c r="J2111" s="56" t="s">
        <v>424</v>
      </c>
      <c r="K2111" s="57">
        <v>2553</v>
      </c>
      <c r="L2111" s="65">
        <v>2012001670</v>
      </c>
      <c r="M2111" s="59">
        <v>43465</v>
      </c>
      <c r="N2111" s="60">
        <v>24.166</v>
      </c>
      <c r="O2111" s="61">
        <v>1</v>
      </c>
      <c r="P2111" s="62">
        <v>8.3333333333333301E-2</v>
      </c>
      <c r="Q2111" s="63">
        <v>0</v>
      </c>
      <c r="R2111" s="64">
        <v>24.166</v>
      </c>
      <c r="S2111" s="25">
        <v>1.6339999999999999</v>
      </c>
      <c r="AMG2111"/>
      <c r="AMH2111"/>
      <c r="AMI2111"/>
      <c r="AMJ2111"/>
    </row>
    <row r="2112" spans="1:1024" s="2" customFormat="1" ht="38.25" x14ac:dyDescent="0.25">
      <c r="A2112" s="10" t="s">
        <v>419</v>
      </c>
      <c r="B2112" s="10">
        <v>5839</v>
      </c>
      <c r="C2112" s="10">
        <f>VLOOKUP(B2112,[1]Planilha8!$X$4:$Y$6629,2,0)</f>
        <v>2039349</v>
      </c>
      <c r="D2112" s="12" t="s">
        <v>498</v>
      </c>
      <c r="E2112" s="12" t="str">
        <f>VLOOKUP(B2112,[1]Planilha8!$X$4:$Z$6629,3,0)</f>
        <v>APOIO AO DIAGNÓSTICO</v>
      </c>
      <c r="F2112" s="12" t="str">
        <f>VLOOKUP(B2112,[1]Planilha8!$X$4:$AD$6629,7,0)</f>
        <v>REGULAR</v>
      </c>
      <c r="G2112" s="13">
        <v>41226</v>
      </c>
      <c r="H2112" s="14">
        <v>25.8</v>
      </c>
      <c r="I2112" s="15" t="s">
        <v>22</v>
      </c>
      <c r="J2112" s="56" t="s">
        <v>424</v>
      </c>
      <c r="K2112" s="57">
        <v>2553</v>
      </c>
      <c r="L2112" s="65">
        <v>2012001670</v>
      </c>
      <c r="M2112" s="59">
        <v>43465</v>
      </c>
      <c r="N2112" s="60">
        <v>24.166</v>
      </c>
      <c r="O2112" s="61">
        <v>1</v>
      </c>
      <c r="P2112" s="62">
        <v>8.3333333333333301E-2</v>
      </c>
      <c r="Q2112" s="63">
        <v>0</v>
      </c>
      <c r="R2112" s="64">
        <v>24.166</v>
      </c>
      <c r="S2112" s="25">
        <v>1.6339999999999999</v>
      </c>
      <c r="AMG2112"/>
      <c r="AMH2112"/>
      <c r="AMI2112"/>
      <c r="AMJ2112"/>
    </row>
    <row r="2113" spans="1:1024" s="2" customFormat="1" ht="38.25" x14ac:dyDescent="0.25">
      <c r="A2113" s="10" t="s">
        <v>419</v>
      </c>
      <c r="B2113" s="10">
        <v>5840</v>
      </c>
      <c r="C2113" s="10">
        <f>VLOOKUP(B2113,[1]Planilha8!$X$4:$Y$6629,2,0)</f>
        <v>2039350</v>
      </c>
      <c r="D2113" s="12" t="s">
        <v>498</v>
      </c>
      <c r="E2113" s="12" t="str">
        <f>VLOOKUP(B2113,[1]Planilha8!$X$4:$Z$6629,3,0)</f>
        <v>APOIO AO DIAGNÓSTICO</v>
      </c>
      <c r="F2113" s="12" t="str">
        <f>VLOOKUP(B2113,[1]Planilha8!$X$4:$AD$6629,7,0)</f>
        <v>REGULAR</v>
      </c>
      <c r="G2113" s="13">
        <v>41226</v>
      </c>
      <c r="H2113" s="14">
        <v>25.8</v>
      </c>
      <c r="I2113" s="15" t="s">
        <v>22</v>
      </c>
      <c r="J2113" s="56" t="s">
        <v>424</v>
      </c>
      <c r="K2113" s="57">
        <v>2553</v>
      </c>
      <c r="L2113" s="65">
        <v>2012001670</v>
      </c>
      <c r="M2113" s="59">
        <v>43465</v>
      </c>
      <c r="N2113" s="60">
        <v>24.166</v>
      </c>
      <c r="O2113" s="61">
        <v>1</v>
      </c>
      <c r="P2113" s="62">
        <v>8.3333333333333301E-2</v>
      </c>
      <c r="Q2113" s="63">
        <v>0</v>
      </c>
      <c r="R2113" s="64">
        <v>24.166</v>
      </c>
      <c r="S2113" s="25">
        <v>1.6339999999999999</v>
      </c>
      <c r="AMG2113"/>
      <c r="AMH2113"/>
      <c r="AMI2113"/>
      <c r="AMJ2113"/>
    </row>
    <row r="2114" spans="1:1024" s="2" customFormat="1" ht="38.25" x14ac:dyDescent="0.25">
      <c r="A2114" s="10" t="s">
        <v>419</v>
      </c>
      <c r="B2114" s="10">
        <v>5841</v>
      </c>
      <c r="C2114" s="10">
        <f>VLOOKUP(B2114,[1]Planilha8!$X$4:$Y$6629,2,0)</f>
        <v>2039351</v>
      </c>
      <c r="D2114" s="12" t="s">
        <v>498</v>
      </c>
      <c r="E2114" s="12" t="str">
        <f>VLOOKUP(B2114,[1]Planilha8!$X$4:$Z$6629,3,0)</f>
        <v>CLINICA CIRÚRGICA</v>
      </c>
      <c r="F2114" s="12" t="str">
        <f>VLOOKUP(B2114,[1]Planilha8!$X$4:$AD$6629,7,0)</f>
        <v>REGULAR</v>
      </c>
      <c r="G2114" s="13">
        <v>41226</v>
      </c>
      <c r="H2114" s="14">
        <v>25.8</v>
      </c>
      <c r="I2114" s="15" t="s">
        <v>22</v>
      </c>
      <c r="J2114" s="56" t="s">
        <v>424</v>
      </c>
      <c r="K2114" s="57">
        <v>2553</v>
      </c>
      <c r="L2114" s="65">
        <v>2012001670</v>
      </c>
      <c r="M2114" s="59">
        <v>43465</v>
      </c>
      <c r="N2114" s="60">
        <v>24.166</v>
      </c>
      <c r="O2114" s="61">
        <v>1</v>
      </c>
      <c r="P2114" s="62">
        <v>8.3333333333333301E-2</v>
      </c>
      <c r="Q2114" s="63">
        <v>0</v>
      </c>
      <c r="R2114" s="64">
        <v>24.166</v>
      </c>
      <c r="S2114" s="25">
        <v>1.6339999999999999</v>
      </c>
      <c r="AMG2114"/>
      <c r="AMH2114"/>
      <c r="AMI2114"/>
      <c r="AMJ2114"/>
    </row>
    <row r="2115" spans="1:1024" s="2" customFormat="1" ht="38.25" x14ac:dyDescent="0.25">
      <c r="A2115" s="10" t="s">
        <v>419</v>
      </c>
      <c r="B2115" s="10">
        <v>5842</v>
      </c>
      <c r="C2115" s="10">
        <f>VLOOKUP(B2115,[1]Planilha8!$X$4:$Y$6629,2,0)</f>
        <v>2039352</v>
      </c>
      <c r="D2115" s="12" t="s">
        <v>498</v>
      </c>
      <c r="E2115" s="12" t="str">
        <f>VLOOKUP(B2115,[1]Planilha8!$X$4:$Z$6629,3,0)</f>
        <v>CLINICA CIRÚRGICA</v>
      </c>
      <c r="F2115" s="12" t="str">
        <f>VLOOKUP(B2115,[1]Planilha8!$X$4:$AD$6629,7,0)</f>
        <v>REGULAR</v>
      </c>
      <c r="G2115" s="13">
        <v>41226</v>
      </c>
      <c r="H2115" s="14">
        <v>25.8</v>
      </c>
      <c r="I2115" s="15" t="s">
        <v>22</v>
      </c>
      <c r="J2115" s="56" t="s">
        <v>424</v>
      </c>
      <c r="K2115" s="57">
        <v>2553</v>
      </c>
      <c r="L2115" s="65">
        <v>2012001670</v>
      </c>
      <c r="M2115" s="59">
        <v>43465</v>
      </c>
      <c r="N2115" s="60">
        <v>24.166</v>
      </c>
      <c r="O2115" s="61">
        <v>1</v>
      </c>
      <c r="P2115" s="62">
        <v>8.3333333333333301E-2</v>
      </c>
      <c r="Q2115" s="63">
        <v>0</v>
      </c>
      <c r="R2115" s="64">
        <v>24.166</v>
      </c>
      <c r="S2115" s="25">
        <v>1.6339999999999999</v>
      </c>
      <c r="AMG2115"/>
      <c r="AMH2115"/>
      <c r="AMI2115"/>
      <c r="AMJ2115"/>
    </row>
    <row r="2116" spans="1:1024" s="2" customFormat="1" ht="38.25" x14ac:dyDescent="0.25">
      <c r="A2116" s="10" t="s">
        <v>419</v>
      </c>
      <c r="B2116" s="10">
        <v>5843</v>
      </c>
      <c r="C2116" s="10">
        <f>VLOOKUP(B2116,[1]Planilha8!$X$4:$Y$6629,2,0)</f>
        <v>2039353</v>
      </c>
      <c r="D2116" s="12" t="s">
        <v>498</v>
      </c>
      <c r="E2116" s="12" t="str">
        <f>VLOOKUP(B2116,[1]Planilha8!$X$4:$Z$6629,3,0)</f>
        <v>CENTRO CIRÚRGICO</v>
      </c>
      <c r="F2116" s="12" t="str">
        <f>VLOOKUP(B2116,[1]Planilha8!$X$4:$AD$6629,7,0)</f>
        <v>REGULAR</v>
      </c>
      <c r="G2116" s="13">
        <v>41226</v>
      </c>
      <c r="H2116" s="14">
        <v>25.8</v>
      </c>
      <c r="I2116" s="15" t="s">
        <v>22</v>
      </c>
      <c r="J2116" s="56" t="s">
        <v>424</v>
      </c>
      <c r="K2116" s="57">
        <v>2553</v>
      </c>
      <c r="L2116" s="65">
        <v>2012001670</v>
      </c>
      <c r="M2116" s="59">
        <v>43465</v>
      </c>
      <c r="N2116" s="60">
        <v>24.166</v>
      </c>
      <c r="O2116" s="61">
        <v>1</v>
      </c>
      <c r="P2116" s="62">
        <v>8.3333333333333301E-2</v>
      </c>
      <c r="Q2116" s="63">
        <v>0</v>
      </c>
      <c r="R2116" s="64">
        <v>24.166</v>
      </c>
      <c r="S2116" s="25">
        <v>1.6339999999999999</v>
      </c>
      <c r="AMG2116"/>
      <c r="AMH2116"/>
      <c r="AMI2116"/>
      <c r="AMJ2116"/>
    </row>
    <row r="2117" spans="1:1024" s="2" customFormat="1" ht="38.25" x14ac:dyDescent="0.25">
      <c r="A2117" s="10" t="s">
        <v>419</v>
      </c>
      <c r="B2117" s="10">
        <v>5844</v>
      </c>
      <c r="C2117" s="10">
        <f>VLOOKUP(B2117,[1]Planilha8!$X$4:$Y$6629,2,0)</f>
        <v>2039354</v>
      </c>
      <c r="D2117" s="12" t="s">
        <v>498</v>
      </c>
      <c r="E2117" s="12" t="str">
        <f>VLOOKUP(B2117,[1]Planilha8!$X$4:$Z$6629,3,0)</f>
        <v>CENTRO CIRÚRGICO</v>
      </c>
      <c r="F2117" s="12" t="str">
        <f>VLOOKUP(B2117,[1]Planilha8!$X$4:$AD$6629,7,0)</f>
        <v>REGULAR</v>
      </c>
      <c r="G2117" s="13">
        <v>41226</v>
      </c>
      <c r="H2117" s="14">
        <v>25.8</v>
      </c>
      <c r="I2117" s="15" t="s">
        <v>22</v>
      </c>
      <c r="J2117" s="56" t="s">
        <v>424</v>
      </c>
      <c r="K2117" s="57">
        <v>2553</v>
      </c>
      <c r="L2117" s="65">
        <v>2012001670</v>
      </c>
      <c r="M2117" s="59">
        <v>43465</v>
      </c>
      <c r="N2117" s="60">
        <v>24.166</v>
      </c>
      <c r="O2117" s="61">
        <v>1</v>
      </c>
      <c r="P2117" s="62">
        <v>8.3333333333333301E-2</v>
      </c>
      <c r="Q2117" s="63">
        <v>0</v>
      </c>
      <c r="R2117" s="64">
        <v>24.166</v>
      </c>
      <c r="S2117" s="25">
        <v>1.6339999999999999</v>
      </c>
      <c r="AMG2117"/>
      <c r="AMH2117"/>
      <c r="AMI2117"/>
      <c r="AMJ2117"/>
    </row>
    <row r="2118" spans="1:1024" s="2" customFormat="1" ht="38.25" x14ac:dyDescent="0.25">
      <c r="A2118" s="10" t="s">
        <v>419</v>
      </c>
      <c r="B2118" s="10">
        <v>5845</v>
      </c>
      <c r="C2118" s="10">
        <f>VLOOKUP(B2118,[1]Planilha8!$X$4:$Y$6629,2,0)</f>
        <v>2039355</v>
      </c>
      <c r="D2118" s="12" t="s">
        <v>498</v>
      </c>
      <c r="E2118" s="12" t="str">
        <f>VLOOKUP(B2118,[1]Planilha8!$X$4:$Z$6629,3,0)</f>
        <v>CENTRO CIRÚRGICO</v>
      </c>
      <c r="F2118" s="12" t="str">
        <f>VLOOKUP(B2118,[1]Planilha8!$X$4:$AD$6629,7,0)</f>
        <v>REGULAR</v>
      </c>
      <c r="G2118" s="13">
        <v>41226</v>
      </c>
      <c r="H2118" s="14">
        <v>25.8</v>
      </c>
      <c r="I2118" s="15" t="s">
        <v>22</v>
      </c>
      <c r="J2118" s="56" t="s">
        <v>424</v>
      </c>
      <c r="K2118" s="57">
        <v>2553</v>
      </c>
      <c r="L2118" s="65">
        <v>2012001670</v>
      </c>
      <c r="M2118" s="59">
        <v>43465</v>
      </c>
      <c r="N2118" s="60">
        <v>24.166</v>
      </c>
      <c r="O2118" s="61">
        <v>1</v>
      </c>
      <c r="P2118" s="62">
        <v>8.3333333333333301E-2</v>
      </c>
      <c r="Q2118" s="63">
        <v>0</v>
      </c>
      <c r="R2118" s="64">
        <v>24.166</v>
      </c>
      <c r="S2118" s="25">
        <v>1.6339999999999999</v>
      </c>
      <c r="AMG2118"/>
      <c r="AMH2118"/>
      <c r="AMI2118"/>
      <c r="AMJ2118"/>
    </row>
    <row r="2119" spans="1:1024" s="2" customFormat="1" ht="38.25" x14ac:dyDescent="0.25">
      <c r="A2119" s="10" t="s">
        <v>419</v>
      </c>
      <c r="B2119" s="10">
        <v>5846</v>
      </c>
      <c r="C2119" s="10">
        <f>VLOOKUP(B2119,[1]Planilha8!$X$4:$Y$6629,2,0)</f>
        <v>2039356</v>
      </c>
      <c r="D2119" s="12" t="s">
        <v>498</v>
      </c>
      <c r="E2119" s="12" t="str">
        <f>VLOOKUP(B2119,[1]Planilha8!$X$4:$Z$6629,3,0)</f>
        <v>CLINICA CIRÚRGICA</v>
      </c>
      <c r="F2119" s="12" t="str">
        <f>VLOOKUP(B2119,[1]Planilha8!$X$4:$AD$6629,7,0)</f>
        <v>REGULAR</v>
      </c>
      <c r="G2119" s="13">
        <v>41226</v>
      </c>
      <c r="H2119" s="14">
        <v>25.8</v>
      </c>
      <c r="I2119" s="15" t="s">
        <v>22</v>
      </c>
      <c r="J2119" s="56" t="s">
        <v>424</v>
      </c>
      <c r="K2119" s="57">
        <v>2553</v>
      </c>
      <c r="L2119" s="65">
        <v>2012001670</v>
      </c>
      <c r="M2119" s="59">
        <v>43465</v>
      </c>
      <c r="N2119" s="60">
        <v>24.166</v>
      </c>
      <c r="O2119" s="61">
        <v>1</v>
      </c>
      <c r="P2119" s="62">
        <v>8.3333333333333301E-2</v>
      </c>
      <c r="Q2119" s="63">
        <v>0</v>
      </c>
      <c r="R2119" s="64">
        <v>24.166</v>
      </c>
      <c r="S2119" s="25">
        <v>1.6339999999999999</v>
      </c>
      <c r="AMG2119"/>
      <c r="AMH2119"/>
      <c r="AMI2119"/>
      <c r="AMJ2119"/>
    </row>
    <row r="2120" spans="1:1024" s="2" customFormat="1" ht="38.25" x14ac:dyDescent="0.25">
      <c r="A2120" s="10" t="s">
        <v>419</v>
      </c>
      <c r="B2120" s="10">
        <v>5847</v>
      </c>
      <c r="C2120" s="10">
        <f>VLOOKUP(B2120,[1]Planilha8!$X$4:$Y$6629,2,0)</f>
        <v>2039357</v>
      </c>
      <c r="D2120" s="12" t="s">
        <v>498</v>
      </c>
      <c r="E2120" s="12" t="str">
        <f>VLOOKUP(B2120,[1]Planilha8!$X$4:$Z$6629,3,0)</f>
        <v>CLINICA CIRÚRGICA</v>
      </c>
      <c r="F2120" s="12" t="str">
        <f>VLOOKUP(B2120,[1]Planilha8!$X$4:$AD$6629,7,0)</f>
        <v>REGULAR</v>
      </c>
      <c r="G2120" s="13">
        <v>41226</v>
      </c>
      <c r="H2120" s="14">
        <v>25.8</v>
      </c>
      <c r="I2120" s="15" t="s">
        <v>22</v>
      </c>
      <c r="J2120" s="56" t="s">
        <v>424</v>
      </c>
      <c r="K2120" s="57">
        <v>2553</v>
      </c>
      <c r="L2120" s="65">
        <v>2012001670</v>
      </c>
      <c r="M2120" s="59">
        <v>43465</v>
      </c>
      <c r="N2120" s="60">
        <v>24.166</v>
      </c>
      <c r="O2120" s="61">
        <v>1</v>
      </c>
      <c r="P2120" s="62">
        <v>8.3333333333333301E-2</v>
      </c>
      <c r="Q2120" s="63">
        <v>0</v>
      </c>
      <c r="R2120" s="64">
        <v>24.166</v>
      </c>
      <c r="S2120" s="25">
        <v>1.6339999999999999</v>
      </c>
      <c r="AMG2120"/>
      <c r="AMH2120"/>
      <c r="AMI2120"/>
      <c r="AMJ2120"/>
    </row>
    <row r="2121" spans="1:1024" s="2" customFormat="1" ht="38.25" x14ac:dyDescent="0.25">
      <c r="A2121" s="10" t="s">
        <v>419</v>
      </c>
      <c r="B2121" s="10">
        <v>5848</v>
      </c>
      <c r="C2121" s="10">
        <f>VLOOKUP(B2121,[1]Planilha8!$X$4:$Y$6629,2,0)</f>
        <v>2039358</v>
      </c>
      <c r="D2121" s="12" t="s">
        <v>498</v>
      </c>
      <c r="E2121" s="12" t="str">
        <f>VLOOKUP(B2121,[1]Planilha8!$X$4:$Z$6629,3,0)</f>
        <v>CLINICA CIRÚRGICA</v>
      </c>
      <c r="F2121" s="12" t="str">
        <f>VLOOKUP(B2121,[1]Planilha8!$X$4:$AD$6629,7,0)</f>
        <v>REGULAR</v>
      </c>
      <c r="G2121" s="13">
        <v>41226</v>
      </c>
      <c r="H2121" s="14">
        <v>25.8</v>
      </c>
      <c r="I2121" s="15" t="s">
        <v>22</v>
      </c>
      <c r="J2121" s="56" t="s">
        <v>424</v>
      </c>
      <c r="K2121" s="57">
        <v>2553</v>
      </c>
      <c r="L2121" s="65">
        <v>2012001670</v>
      </c>
      <c r="M2121" s="59">
        <v>43465</v>
      </c>
      <c r="N2121" s="60">
        <v>24.166</v>
      </c>
      <c r="O2121" s="61">
        <v>1</v>
      </c>
      <c r="P2121" s="62">
        <v>8.3333333333333301E-2</v>
      </c>
      <c r="Q2121" s="63">
        <v>0</v>
      </c>
      <c r="R2121" s="64">
        <v>24.166</v>
      </c>
      <c r="S2121" s="25">
        <v>1.6339999999999999</v>
      </c>
      <c r="AMG2121"/>
      <c r="AMH2121"/>
      <c r="AMI2121"/>
      <c r="AMJ2121"/>
    </row>
    <row r="2122" spans="1:1024" s="2" customFormat="1" ht="38.25" x14ac:dyDescent="0.25">
      <c r="A2122" s="10" t="s">
        <v>419</v>
      </c>
      <c r="B2122" s="10">
        <v>5849</v>
      </c>
      <c r="C2122" s="10">
        <f>VLOOKUP(B2122,[1]Planilha8!$X$4:$Y$6629,2,0)</f>
        <v>2039359</v>
      </c>
      <c r="D2122" s="12" t="s">
        <v>498</v>
      </c>
      <c r="E2122" s="12" t="str">
        <f>VLOOKUP(B2122,[1]Planilha8!$X$4:$Z$6629,3,0)</f>
        <v>HEMODIALISE / DIÁLISE</v>
      </c>
      <c r="F2122" s="12" t="str">
        <f>VLOOKUP(B2122,[1]Planilha8!$X$4:$AD$6629,7,0)</f>
        <v>REGULAR</v>
      </c>
      <c r="G2122" s="13">
        <v>41226</v>
      </c>
      <c r="H2122" s="14">
        <v>25.8</v>
      </c>
      <c r="I2122" s="15" t="s">
        <v>22</v>
      </c>
      <c r="J2122" s="56" t="s">
        <v>424</v>
      </c>
      <c r="K2122" s="57">
        <v>2553</v>
      </c>
      <c r="L2122" s="65">
        <v>2012001670</v>
      </c>
      <c r="M2122" s="59">
        <v>43465</v>
      </c>
      <c r="N2122" s="60">
        <v>24.166</v>
      </c>
      <c r="O2122" s="61">
        <v>1</v>
      </c>
      <c r="P2122" s="62">
        <v>8.3333333333333301E-2</v>
      </c>
      <c r="Q2122" s="63">
        <v>0</v>
      </c>
      <c r="R2122" s="64">
        <v>24.166</v>
      </c>
      <c r="S2122" s="25">
        <v>1.6339999999999999</v>
      </c>
      <c r="AMG2122"/>
      <c r="AMH2122"/>
      <c r="AMI2122"/>
      <c r="AMJ2122"/>
    </row>
    <row r="2123" spans="1:1024" s="2" customFormat="1" ht="38.25" x14ac:dyDescent="0.25">
      <c r="A2123" s="10" t="s">
        <v>419</v>
      </c>
      <c r="B2123" s="10">
        <v>5850</v>
      </c>
      <c r="C2123" s="10">
        <f>VLOOKUP(B2123,[1]Planilha8!$X$4:$Y$6629,2,0)</f>
        <v>2039360</v>
      </c>
      <c r="D2123" s="12" t="s">
        <v>498</v>
      </c>
      <c r="E2123" s="12" t="str">
        <f>VLOOKUP(B2123,[1]Planilha8!$X$4:$Z$6629,3,0)</f>
        <v>CLINICA CIRÚRGICA</v>
      </c>
      <c r="F2123" s="12" t="str">
        <f>VLOOKUP(B2123,[1]Planilha8!$X$4:$AD$6629,7,0)</f>
        <v>REGULAR</v>
      </c>
      <c r="G2123" s="13">
        <v>41226</v>
      </c>
      <c r="H2123" s="14">
        <v>25.8</v>
      </c>
      <c r="I2123" s="15" t="s">
        <v>22</v>
      </c>
      <c r="J2123" s="56" t="s">
        <v>424</v>
      </c>
      <c r="K2123" s="57">
        <v>2553</v>
      </c>
      <c r="L2123" s="65">
        <v>2012001670</v>
      </c>
      <c r="M2123" s="59">
        <v>43465</v>
      </c>
      <c r="N2123" s="60">
        <v>24.166</v>
      </c>
      <c r="O2123" s="61">
        <v>1</v>
      </c>
      <c r="P2123" s="62">
        <v>8.3333333333333301E-2</v>
      </c>
      <c r="Q2123" s="63">
        <v>0</v>
      </c>
      <c r="R2123" s="64">
        <v>24.166</v>
      </c>
      <c r="S2123" s="25">
        <v>1.6339999999999999</v>
      </c>
      <c r="AMG2123"/>
      <c r="AMH2123"/>
      <c r="AMI2123"/>
      <c r="AMJ2123"/>
    </row>
    <row r="2124" spans="1:1024" s="2" customFormat="1" ht="38.25" x14ac:dyDescent="0.25">
      <c r="A2124" s="10" t="s">
        <v>419</v>
      </c>
      <c r="B2124" s="10">
        <v>5851</v>
      </c>
      <c r="C2124" s="10">
        <f>VLOOKUP(B2124,[1]Planilha8!$X$4:$Y$6629,2,0)</f>
        <v>2039361</v>
      </c>
      <c r="D2124" s="12" t="s">
        <v>498</v>
      </c>
      <c r="E2124" s="12" t="str">
        <f>VLOOKUP(B2124,[1]Planilha8!$X$4:$Z$6629,3,0)</f>
        <v>CLINICA MÉDICA</v>
      </c>
      <c r="F2124" s="12" t="str">
        <f>VLOOKUP(B2124,[1]Planilha8!$X$4:$AD$6629,7,0)</f>
        <v>REGULAR</v>
      </c>
      <c r="G2124" s="13">
        <v>41226</v>
      </c>
      <c r="H2124" s="14">
        <v>25.8</v>
      </c>
      <c r="I2124" s="15" t="s">
        <v>22</v>
      </c>
      <c r="J2124" s="56" t="s">
        <v>424</v>
      </c>
      <c r="K2124" s="57">
        <v>2553</v>
      </c>
      <c r="L2124" s="65">
        <v>2012001670</v>
      </c>
      <c r="M2124" s="59">
        <v>43465</v>
      </c>
      <c r="N2124" s="60">
        <v>24.166</v>
      </c>
      <c r="O2124" s="61">
        <v>1</v>
      </c>
      <c r="P2124" s="62">
        <v>8.3333333333333301E-2</v>
      </c>
      <c r="Q2124" s="63">
        <v>0</v>
      </c>
      <c r="R2124" s="64">
        <v>24.166</v>
      </c>
      <c r="S2124" s="25">
        <v>1.6339999999999999</v>
      </c>
      <c r="AMG2124"/>
      <c r="AMH2124"/>
      <c r="AMI2124"/>
      <c r="AMJ2124"/>
    </row>
    <row r="2125" spans="1:1024" s="2" customFormat="1" ht="38.25" x14ac:dyDescent="0.25">
      <c r="A2125" s="10" t="s">
        <v>419</v>
      </c>
      <c r="B2125" s="10">
        <v>5852</v>
      </c>
      <c r="C2125" s="10">
        <f>VLOOKUP(B2125,[1]Planilha8!$X$4:$Y$6629,2,0)</f>
        <v>2039362</v>
      </c>
      <c r="D2125" s="12" t="s">
        <v>498</v>
      </c>
      <c r="E2125" s="12" t="str">
        <f>VLOOKUP(B2125,[1]Planilha8!$X$4:$Z$6629,3,0)</f>
        <v>CLINICA MÉDICA</v>
      </c>
      <c r="F2125" s="12" t="str">
        <f>VLOOKUP(B2125,[1]Planilha8!$X$4:$AD$6629,7,0)</f>
        <v>REGULAR</v>
      </c>
      <c r="G2125" s="13">
        <v>41226</v>
      </c>
      <c r="H2125" s="14">
        <v>25.8</v>
      </c>
      <c r="I2125" s="15" t="s">
        <v>22</v>
      </c>
      <c r="J2125" s="56" t="s">
        <v>424</v>
      </c>
      <c r="K2125" s="57">
        <v>2553</v>
      </c>
      <c r="L2125" s="65">
        <v>2012001670</v>
      </c>
      <c r="M2125" s="59">
        <v>43465</v>
      </c>
      <c r="N2125" s="60">
        <v>24.166</v>
      </c>
      <c r="O2125" s="61">
        <v>1</v>
      </c>
      <c r="P2125" s="62">
        <v>8.3333333333333301E-2</v>
      </c>
      <c r="Q2125" s="63">
        <v>0</v>
      </c>
      <c r="R2125" s="64">
        <v>24.166</v>
      </c>
      <c r="S2125" s="25">
        <v>1.6339999999999999</v>
      </c>
      <c r="AMG2125"/>
      <c r="AMH2125"/>
      <c r="AMI2125"/>
      <c r="AMJ2125"/>
    </row>
    <row r="2126" spans="1:1024" s="2" customFormat="1" ht="38.25" x14ac:dyDescent="0.25">
      <c r="A2126" s="10" t="s">
        <v>419</v>
      </c>
      <c r="B2126" s="10">
        <v>5853</v>
      </c>
      <c r="C2126" s="10">
        <f>VLOOKUP(B2126,[1]Planilha8!$X$4:$Y$6629,2,0)</f>
        <v>2039363</v>
      </c>
      <c r="D2126" s="12" t="s">
        <v>498</v>
      </c>
      <c r="E2126" s="12" t="str">
        <f>VLOOKUP(B2126,[1]Planilha8!$X$4:$Z$6629,3,0)</f>
        <v>CLINICA MÉDICA</v>
      </c>
      <c r="F2126" s="12" t="str">
        <f>VLOOKUP(B2126,[1]Planilha8!$X$4:$AD$6629,7,0)</f>
        <v>REGULAR</v>
      </c>
      <c r="G2126" s="13">
        <v>41226</v>
      </c>
      <c r="H2126" s="14">
        <v>25.8</v>
      </c>
      <c r="I2126" s="15" t="s">
        <v>22</v>
      </c>
      <c r="J2126" s="56" t="s">
        <v>424</v>
      </c>
      <c r="K2126" s="57">
        <v>2553</v>
      </c>
      <c r="L2126" s="65">
        <v>2012001670</v>
      </c>
      <c r="M2126" s="59">
        <v>43465</v>
      </c>
      <c r="N2126" s="60">
        <v>24.166</v>
      </c>
      <c r="O2126" s="61">
        <v>1</v>
      </c>
      <c r="P2126" s="62">
        <v>8.3333333333333301E-2</v>
      </c>
      <c r="Q2126" s="63">
        <v>0</v>
      </c>
      <c r="R2126" s="64">
        <v>24.166</v>
      </c>
      <c r="S2126" s="25">
        <v>1.6339999999999999</v>
      </c>
      <c r="AMG2126"/>
      <c r="AMH2126"/>
      <c r="AMI2126"/>
      <c r="AMJ2126"/>
    </row>
    <row r="2127" spans="1:1024" s="2" customFormat="1" ht="38.25" x14ac:dyDescent="0.25">
      <c r="A2127" s="10" t="s">
        <v>419</v>
      </c>
      <c r="B2127" s="10">
        <v>5854</v>
      </c>
      <c r="C2127" s="10">
        <f>VLOOKUP(B2127,[1]Planilha8!$X$4:$Y$6629,2,0)</f>
        <v>2039364</v>
      </c>
      <c r="D2127" s="12" t="s">
        <v>498</v>
      </c>
      <c r="E2127" s="12" t="str">
        <f>VLOOKUP(B2127,[1]Planilha8!$X$4:$Z$6629,3,0)</f>
        <v>CLINICA MÉDICA</v>
      </c>
      <c r="F2127" s="12" t="str">
        <f>VLOOKUP(B2127,[1]Planilha8!$X$4:$AD$6629,7,0)</f>
        <v>REGULAR</v>
      </c>
      <c r="G2127" s="13">
        <v>41226</v>
      </c>
      <c r="H2127" s="14">
        <v>25.8</v>
      </c>
      <c r="I2127" s="15" t="s">
        <v>22</v>
      </c>
      <c r="J2127" s="56" t="s">
        <v>424</v>
      </c>
      <c r="K2127" s="57">
        <v>2553</v>
      </c>
      <c r="L2127" s="65">
        <v>2012001670</v>
      </c>
      <c r="M2127" s="59">
        <v>43465</v>
      </c>
      <c r="N2127" s="60">
        <v>24.166</v>
      </c>
      <c r="O2127" s="61">
        <v>1</v>
      </c>
      <c r="P2127" s="62">
        <v>8.3333333333333301E-2</v>
      </c>
      <c r="Q2127" s="63">
        <v>0</v>
      </c>
      <c r="R2127" s="64">
        <v>24.166</v>
      </c>
      <c r="S2127" s="25">
        <v>1.6339999999999999</v>
      </c>
      <c r="AMG2127"/>
      <c r="AMH2127"/>
      <c r="AMI2127"/>
      <c r="AMJ2127"/>
    </row>
    <row r="2128" spans="1:1024" s="2" customFormat="1" ht="38.25" x14ac:dyDescent="0.25">
      <c r="A2128" s="10" t="s">
        <v>419</v>
      </c>
      <c r="B2128" s="10">
        <v>5855</v>
      </c>
      <c r="C2128" s="10">
        <f>VLOOKUP(B2128,[1]Planilha8!$X$4:$Y$6629,2,0)</f>
        <v>2039365</v>
      </c>
      <c r="D2128" s="12" t="s">
        <v>498</v>
      </c>
      <c r="E2128" s="12" t="str">
        <f>VLOOKUP(B2128,[1]Planilha8!$X$4:$Z$6629,3,0)</f>
        <v>CLINICA CIRÚRGICA</v>
      </c>
      <c r="F2128" s="12" t="str">
        <f>VLOOKUP(B2128,[1]Planilha8!$X$4:$AD$6629,7,0)</f>
        <v>REGULAR</v>
      </c>
      <c r="G2128" s="13">
        <v>41226</v>
      </c>
      <c r="H2128" s="14">
        <v>25.8</v>
      </c>
      <c r="I2128" s="15" t="s">
        <v>22</v>
      </c>
      <c r="J2128" s="56" t="s">
        <v>424</v>
      </c>
      <c r="K2128" s="57">
        <v>2553</v>
      </c>
      <c r="L2128" s="65">
        <v>2012001670</v>
      </c>
      <c r="M2128" s="59">
        <v>43465</v>
      </c>
      <c r="N2128" s="60">
        <v>24.166</v>
      </c>
      <c r="O2128" s="61">
        <v>1</v>
      </c>
      <c r="P2128" s="62">
        <v>8.3333333333333301E-2</v>
      </c>
      <c r="Q2128" s="63">
        <v>0</v>
      </c>
      <c r="R2128" s="64">
        <v>24.166</v>
      </c>
      <c r="S2128" s="25">
        <v>1.6339999999999999</v>
      </c>
      <c r="AMG2128"/>
      <c r="AMH2128"/>
      <c r="AMI2128"/>
      <c r="AMJ2128"/>
    </row>
    <row r="2129" spans="1:1024" s="2" customFormat="1" ht="38.25" x14ac:dyDescent="0.25">
      <c r="A2129" s="10" t="s">
        <v>419</v>
      </c>
      <c r="B2129" s="10">
        <v>5856</v>
      </c>
      <c r="C2129" s="10">
        <f>VLOOKUP(B2129,[1]Planilha8!$X$4:$Y$6629,2,0)</f>
        <v>2039366</v>
      </c>
      <c r="D2129" s="12" t="s">
        <v>498</v>
      </c>
      <c r="E2129" s="12" t="str">
        <f>VLOOKUP(B2129,[1]Planilha8!$X$4:$Z$6629,3,0)</f>
        <v>HEMODIALISE / DIÁLISE</v>
      </c>
      <c r="F2129" s="12" t="str">
        <f>VLOOKUP(B2129,[1]Planilha8!$X$4:$AD$6629,7,0)</f>
        <v>REGULAR</v>
      </c>
      <c r="G2129" s="13">
        <v>41226</v>
      </c>
      <c r="H2129" s="14">
        <v>25.8</v>
      </c>
      <c r="I2129" s="15" t="s">
        <v>22</v>
      </c>
      <c r="J2129" s="56" t="s">
        <v>424</v>
      </c>
      <c r="K2129" s="57">
        <v>2553</v>
      </c>
      <c r="L2129" s="65">
        <v>2012001670</v>
      </c>
      <c r="M2129" s="59">
        <v>43465</v>
      </c>
      <c r="N2129" s="60">
        <v>24.166</v>
      </c>
      <c r="O2129" s="61">
        <v>1</v>
      </c>
      <c r="P2129" s="62">
        <v>8.3333333333333301E-2</v>
      </c>
      <c r="Q2129" s="63">
        <v>0</v>
      </c>
      <c r="R2129" s="64">
        <v>24.166</v>
      </c>
      <c r="S2129" s="25">
        <v>1.6339999999999999</v>
      </c>
      <c r="AMG2129"/>
      <c r="AMH2129"/>
      <c r="AMI2129"/>
      <c r="AMJ2129"/>
    </row>
    <row r="2130" spans="1:1024" s="2" customFormat="1" ht="38.25" x14ac:dyDescent="0.25">
      <c r="A2130" s="10" t="s">
        <v>419</v>
      </c>
      <c r="B2130" s="10">
        <v>5857</v>
      </c>
      <c r="C2130" s="10">
        <f>VLOOKUP(B2130,[1]Planilha8!$X$4:$Y$6629,2,0)</f>
        <v>2039367</v>
      </c>
      <c r="D2130" s="12" t="s">
        <v>498</v>
      </c>
      <c r="E2130" s="12" t="str">
        <f>VLOOKUP(B2130,[1]Planilha8!$X$4:$Z$6629,3,0)</f>
        <v>HEMODIALISE / DIÁLISE</v>
      </c>
      <c r="F2130" s="12" t="str">
        <f>VLOOKUP(B2130,[1]Planilha8!$X$4:$AD$6629,7,0)</f>
        <v>REGULAR</v>
      </c>
      <c r="G2130" s="13">
        <v>41226</v>
      </c>
      <c r="H2130" s="14">
        <v>25.8</v>
      </c>
      <c r="I2130" s="15" t="s">
        <v>22</v>
      </c>
      <c r="J2130" s="56" t="s">
        <v>424</v>
      </c>
      <c r="K2130" s="57">
        <v>2553</v>
      </c>
      <c r="L2130" s="65">
        <v>2012001670</v>
      </c>
      <c r="M2130" s="59">
        <v>43465</v>
      </c>
      <c r="N2130" s="60">
        <v>24.166</v>
      </c>
      <c r="O2130" s="61">
        <v>1</v>
      </c>
      <c r="P2130" s="62">
        <v>8.3333333333333301E-2</v>
      </c>
      <c r="Q2130" s="63">
        <v>0</v>
      </c>
      <c r="R2130" s="64">
        <v>24.166</v>
      </c>
      <c r="S2130" s="25">
        <v>1.6339999999999999</v>
      </c>
      <c r="AMG2130"/>
      <c r="AMH2130"/>
      <c r="AMI2130"/>
      <c r="AMJ2130"/>
    </row>
    <row r="2131" spans="1:1024" s="2" customFormat="1" ht="38.25" x14ac:dyDescent="0.25">
      <c r="A2131" s="10" t="s">
        <v>419</v>
      </c>
      <c r="B2131" s="10">
        <v>5858</v>
      </c>
      <c r="C2131" s="10">
        <f>VLOOKUP(B2131,[1]Planilha8!$X$4:$Y$6629,2,0)</f>
        <v>2039368</v>
      </c>
      <c r="D2131" s="12" t="s">
        <v>498</v>
      </c>
      <c r="E2131" s="12" t="str">
        <f>VLOOKUP(B2131,[1]Planilha8!$X$4:$Z$6629,3,0)</f>
        <v>CLINICA MÉDICA</v>
      </c>
      <c r="F2131" s="12" t="str">
        <f>VLOOKUP(B2131,[1]Planilha8!$X$4:$AD$6629,7,0)</f>
        <v>REGULAR</v>
      </c>
      <c r="G2131" s="13">
        <v>41226</v>
      </c>
      <c r="H2131" s="14">
        <v>25.8</v>
      </c>
      <c r="I2131" s="15" t="s">
        <v>22</v>
      </c>
      <c r="J2131" s="56" t="s">
        <v>424</v>
      </c>
      <c r="K2131" s="57">
        <v>2553</v>
      </c>
      <c r="L2131" s="65">
        <v>2012001670</v>
      </c>
      <c r="M2131" s="59">
        <v>43465</v>
      </c>
      <c r="N2131" s="60">
        <v>24.166</v>
      </c>
      <c r="O2131" s="61">
        <v>1</v>
      </c>
      <c r="P2131" s="62">
        <v>8.3333333333333301E-2</v>
      </c>
      <c r="Q2131" s="63">
        <v>0</v>
      </c>
      <c r="R2131" s="64">
        <v>24.166</v>
      </c>
      <c r="S2131" s="25">
        <v>1.6339999999999999</v>
      </c>
      <c r="AMG2131"/>
      <c r="AMH2131"/>
      <c r="AMI2131"/>
      <c r="AMJ2131"/>
    </row>
    <row r="2132" spans="1:1024" s="2" customFormat="1" ht="38.25" x14ac:dyDescent="0.25">
      <c r="A2132" s="10" t="s">
        <v>419</v>
      </c>
      <c r="B2132" s="10">
        <v>5859</v>
      </c>
      <c r="C2132" s="10">
        <f>VLOOKUP(B2132,[1]Planilha8!$X$4:$Y$6629,2,0)</f>
        <v>2039369</v>
      </c>
      <c r="D2132" s="12" t="s">
        <v>498</v>
      </c>
      <c r="E2132" s="12" t="str">
        <f>VLOOKUP(B2132,[1]Planilha8!$X$4:$Z$6629,3,0)</f>
        <v>CLINICA MÉDICA</v>
      </c>
      <c r="F2132" s="12" t="str">
        <f>VLOOKUP(B2132,[1]Planilha8!$X$4:$AD$6629,7,0)</f>
        <v>REGULAR</v>
      </c>
      <c r="G2132" s="13">
        <v>41226</v>
      </c>
      <c r="H2132" s="14">
        <v>25.8</v>
      </c>
      <c r="I2132" s="15" t="s">
        <v>22</v>
      </c>
      <c r="J2132" s="56" t="s">
        <v>424</v>
      </c>
      <c r="K2132" s="57">
        <v>2553</v>
      </c>
      <c r="L2132" s="65">
        <v>2012001670</v>
      </c>
      <c r="M2132" s="59">
        <v>43465</v>
      </c>
      <c r="N2132" s="60">
        <v>24.166</v>
      </c>
      <c r="O2132" s="61">
        <v>1</v>
      </c>
      <c r="P2132" s="62">
        <v>8.3333333333333301E-2</v>
      </c>
      <c r="Q2132" s="63">
        <v>0</v>
      </c>
      <c r="R2132" s="64">
        <v>24.166</v>
      </c>
      <c r="S2132" s="25">
        <v>1.6339999999999999</v>
      </c>
      <c r="AMG2132"/>
      <c r="AMH2132"/>
      <c r="AMI2132"/>
      <c r="AMJ2132"/>
    </row>
    <row r="2133" spans="1:1024" s="2" customFormat="1" ht="38.25" x14ac:dyDescent="0.25">
      <c r="A2133" s="10" t="s">
        <v>419</v>
      </c>
      <c r="B2133" s="10">
        <v>5860</v>
      </c>
      <c r="C2133" s="10">
        <f>VLOOKUP(B2133,[1]Planilha8!$X$4:$Y$6629,2,0)</f>
        <v>2039370</v>
      </c>
      <c r="D2133" s="12" t="s">
        <v>498</v>
      </c>
      <c r="E2133" s="12" t="str">
        <f>VLOOKUP(B2133,[1]Planilha8!$X$4:$Z$6629,3,0)</f>
        <v>CLINICA MÉDICA</v>
      </c>
      <c r="F2133" s="12" t="str">
        <f>VLOOKUP(B2133,[1]Planilha8!$X$4:$AD$6629,7,0)</f>
        <v>REGULAR</v>
      </c>
      <c r="G2133" s="13">
        <v>41226</v>
      </c>
      <c r="H2133" s="14">
        <v>25.8</v>
      </c>
      <c r="I2133" s="15" t="s">
        <v>22</v>
      </c>
      <c r="J2133" s="56" t="s">
        <v>424</v>
      </c>
      <c r="K2133" s="57">
        <v>2553</v>
      </c>
      <c r="L2133" s="65">
        <v>2012001670</v>
      </c>
      <c r="M2133" s="59">
        <v>43465</v>
      </c>
      <c r="N2133" s="60">
        <v>24.166</v>
      </c>
      <c r="O2133" s="61">
        <v>1</v>
      </c>
      <c r="P2133" s="62">
        <v>8.3333333333333301E-2</v>
      </c>
      <c r="Q2133" s="63">
        <v>0</v>
      </c>
      <c r="R2133" s="64">
        <v>24.166</v>
      </c>
      <c r="S2133" s="25">
        <v>1.6339999999999999</v>
      </c>
      <c r="AMG2133"/>
      <c r="AMH2133"/>
      <c r="AMI2133"/>
      <c r="AMJ2133"/>
    </row>
    <row r="2134" spans="1:1024" s="2" customFormat="1" ht="38.25" x14ac:dyDescent="0.25">
      <c r="A2134" s="10" t="s">
        <v>419</v>
      </c>
      <c r="B2134" s="10">
        <v>5861</v>
      </c>
      <c r="C2134" s="10">
        <f>VLOOKUP(B2134,[1]Planilha8!$X$4:$Y$6629,2,0)</f>
        <v>2039371</v>
      </c>
      <c r="D2134" s="12" t="s">
        <v>498</v>
      </c>
      <c r="E2134" s="12" t="str">
        <f>VLOOKUP(B2134,[1]Planilha8!$X$4:$Z$6629,3,0)</f>
        <v>ALMOXARIFADO – HGG</v>
      </c>
      <c r="F2134" s="12" t="str">
        <f>VLOOKUP(B2134,[1]Planilha8!$X$4:$AD$6629,7,0)</f>
        <v>REGULAR</v>
      </c>
      <c r="G2134" s="13">
        <v>41226</v>
      </c>
      <c r="H2134" s="14">
        <v>25.8</v>
      </c>
      <c r="I2134" s="15" t="s">
        <v>22</v>
      </c>
      <c r="J2134" s="56" t="s">
        <v>424</v>
      </c>
      <c r="K2134" s="57">
        <v>2553</v>
      </c>
      <c r="L2134" s="65">
        <v>2012001670</v>
      </c>
      <c r="M2134" s="59">
        <v>43465</v>
      </c>
      <c r="N2134" s="60">
        <v>24.166</v>
      </c>
      <c r="O2134" s="61">
        <v>1</v>
      </c>
      <c r="P2134" s="62">
        <v>8.3333333333333301E-2</v>
      </c>
      <c r="Q2134" s="63">
        <v>0</v>
      </c>
      <c r="R2134" s="64">
        <v>24.166</v>
      </c>
      <c r="S2134" s="25">
        <v>1.6339999999999999</v>
      </c>
      <c r="AMG2134"/>
      <c r="AMH2134"/>
      <c r="AMI2134"/>
      <c r="AMJ2134"/>
    </row>
    <row r="2135" spans="1:1024" s="2" customFormat="1" ht="38.25" x14ac:dyDescent="0.25">
      <c r="A2135" s="10" t="s">
        <v>419</v>
      </c>
      <c r="B2135" s="10">
        <v>5862</v>
      </c>
      <c r="C2135" s="10">
        <f>VLOOKUP(B2135,[1]Planilha8!$X$4:$Y$6629,2,0)</f>
        <v>2039372</v>
      </c>
      <c r="D2135" s="12" t="s">
        <v>498</v>
      </c>
      <c r="E2135" s="12" t="str">
        <f>VLOOKUP(B2135,[1]Planilha8!$X$4:$Z$6629,3,0)</f>
        <v>ALMOXARIFADO – HGG</v>
      </c>
      <c r="F2135" s="12" t="str">
        <f>VLOOKUP(B2135,[1]Planilha8!$X$4:$AD$6629,7,0)</f>
        <v>REGULAR</v>
      </c>
      <c r="G2135" s="13">
        <v>41226</v>
      </c>
      <c r="H2135" s="14">
        <v>25.8</v>
      </c>
      <c r="I2135" s="15" t="s">
        <v>22</v>
      </c>
      <c r="J2135" s="56" t="s">
        <v>424</v>
      </c>
      <c r="K2135" s="57">
        <v>2553</v>
      </c>
      <c r="L2135" s="65">
        <v>2012001670</v>
      </c>
      <c r="M2135" s="59">
        <v>43465</v>
      </c>
      <c r="N2135" s="60">
        <v>24.166</v>
      </c>
      <c r="O2135" s="61">
        <v>1</v>
      </c>
      <c r="P2135" s="62">
        <v>8.3333333333333301E-2</v>
      </c>
      <c r="Q2135" s="63">
        <v>0</v>
      </c>
      <c r="R2135" s="64">
        <v>24.166</v>
      </c>
      <c r="S2135" s="25">
        <v>1.6339999999999999</v>
      </c>
      <c r="AMG2135"/>
      <c r="AMH2135"/>
      <c r="AMI2135"/>
      <c r="AMJ2135"/>
    </row>
    <row r="2136" spans="1:1024" s="2" customFormat="1" ht="38.25" x14ac:dyDescent="0.25">
      <c r="A2136" s="10" t="s">
        <v>419</v>
      </c>
      <c r="B2136" s="10">
        <v>5863</v>
      </c>
      <c r="C2136" s="10">
        <f>VLOOKUP(B2136,[1]Planilha8!$X$4:$Y$6629,2,0)</f>
        <v>2039373</v>
      </c>
      <c r="D2136" s="12" t="s">
        <v>498</v>
      </c>
      <c r="E2136" s="12" t="str">
        <f>VLOOKUP(B2136,[1]Planilha8!$X$4:$Z$6629,3,0)</f>
        <v>AMBULATÓRIO</v>
      </c>
      <c r="F2136" s="12" t="str">
        <f>VLOOKUP(B2136,[1]Planilha8!$X$4:$AD$6629,7,0)</f>
        <v>REGULAR</v>
      </c>
      <c r="G2136" s="13">
        <v>41226</v>
      </c>
      <c r="H2136" s="14">
        <v>25.8</v>
      </c>
      <c r="I2136" s="15" t="s">
        <v>22</v>
      </c>
      <c r="J2136" s="56" t="s">
        <v>424</v>
      </c>
      <c r="K2136" s="57">
        <v>2553</v>
      </c>
      <c r="L2136" s="65">
        <v>2012001670</v>
      </c>
      <c r="M2136" s="59">
        <v>43465</v>
      </c>
      <c r="N2136" s="60">
        <v>24.166</v>
      </c>
      <c r="O2136" s="61">
        <v>1</v>
      </c>
      <c r="P2136" s="62">
        <v>8.3333333333333301E-2</v>
      </c>
      <c r="Q2136" s="63">
        <v>0</v>
      </c>
      <c r="R2136" s="64">
        <v>24.166</v>
      </c>
      <c r="S2136" s="25">
        <v>1.6339999999999999</v>
      </c>
      <c r="AMG2136"/>
      <c r="AMH2136"/>
      <c r="AMI2136"/>
      <c r="AMJ2136"/>
    </row>
    <row r="2137" spans="1:1024" s="2" customFormat="1" ht="38.25" x14ac:dyDescent="0.25">
      <c r="A2137" s="10" t="s">
        <v>419</v>
      </c>
      <c r="B2137" s="10">
        <v>5864</v>
      </c>
      <c r="C2137" s="10">
        <f>VLOOKUP(B2137,[1]Planilha8!$X$4:$Y$6629,2,0)</f>
        <v>2039374</v>
      </c>
      <c r="D2137" s="12" t="s">
        <v>498</v>
      </c>
      <c r="E2137" s="12" t="str">
        <f>VLOOKUP(B2137,[1]Planilha8!$X$4:$Z$6629,3,0)</f>
        <v>ALMOXARIFADO – HGG</v>
      </c>
      <c r="F2137" s="12" t="str">
        <f>VLOOKUP(B2137,[1]Planilha8!$X$4:$AD$6629,7,0)</f>
        <v>REGULAR</v>
      </c>
      <c r="G2137" s="13">
        <v>41226</v>
      </c>
      <c r="H2137" s="14">
        <v>25.8</v>
      </c>
      <c r="I2137" s="15" t="s">
        <v>22</v>
      </c>
      <c r="J2137" s="56" t="s">
        <v>424</v>
      </c>
      <c r="K2137" s="57">
        <v>2553</v>
      </c>
      <c r="L2137" s="65">
        <v>2012001670</v>
      </c>
      <c r="M2137" s="59">
        <v>43465</v>
      </c>
      <c r="N2137" s="60">
        <v>24.166</v>
      </c>
      <c r="O2137" s="61">
        <v>1</v>
      </c>
      <c r="P2137" s="62">
        <v>8.3333333333333301E-2</v>
      </c>
      <c r="Q2137" s="63">
        <v>0</v>
      </c>
      <c r="R2137" s="64">
        <v>24.166</v>
      </c>
      <c r="S2137" s="25">
        <v>1.6339999999999999</v>
      </c>
      <c r="AMG2137"/>
      <c r="AMH2137"/>
      <c r="AMI2137"/>
      <c r="AMJ2137"/>
    </row>
    <row r="2138" spans="1:1024" s="2" customFormat="1" ht="38.25" x14ac:dyDescent="0.25">
      <c r="A2138" s="10" t="s">
        <v>419</v>
      </c>
      <c r="B2138" s="10">
        <v>5865</v>
      </c>
      <c r="C2138" s="10">
        <f>VLOOKUP(B2138,[1]Planilha8!$X$4:$Y$6629,2,0)</f>
        <v>2039375</v>
      </c>
      <c r="D2138" s="12" t="s">
        <v>498</v>
      </c>
      <c r="E2138" s="12" t="str">
        <f>VLOOKUP(B2138,[1]Planilha8!$X$4:$Z$6629,3,0)</f>
        <v>ALMOXARIFADO – HGG</v>
      </c>
      <c r="F2138" s="12" t="str">
        <f>VLOOKUP(B2138,[1]Planilha8!$X$4:$AD$6629,7,0)</f>
        <v>REGULAR</v>
      </c>
      <c r="G2138" s="13">
        <v>41226</v>
      </c>
      <c r="H2138" s="14">
        <v>25.8</v>
      </c>
      <c r="I2138" s="15" t="s">
        <v>22</v>
      </c>
      <c r="J2138" s="56" t="s">
        <v>424</v>
      </c>
      <c r="K2138" s="57">
        <v>2553</v>
      </c>
      <c r="L2138" s="65">
        <v>2012001670</v>
      </c>
      <c r="M2138" s="59">
        <v>43465</v>
      </c>
      <c r="N2138" s="60">
        <v>24.166</v>
      </c>
      <c r="O2138" s="61">
        <v>1</v>
      </c>
      <c r="P2138" s="62">
        <v>8.3333333333333301E-2</v>
      </c>
      <c r="Q2138" s="63">
        <v>0</v>
      </c>
      <c r="R2138" s="64">
        <v>24.166</v>
      </c>
      <c r="S2138" s="25">
        <v>1.6339999999999999</v>
      </c>
      <c r="AMG2138"/>
      <c r="AMH2138"/>
      <c r="AMI2138"/>
      <c r="AMJ2138"/>
    </row>
    <row r="2139" spans="1:1024" s="2" customFormat="1" ht="38.25" x14ac:dyDescent="0.25">
      <c r="A2139" s="10" t="s">
        <v>419</v>
      </c>
      <c r="B2139" s="10">
        <v>5866</v>
      </c>
      <c r="C2139" s="10">
        <f>VLOOKUP(B2139,[1]Planilha8!$X$4:$Y$6629,2,0)</f>
        <v>2039376</v>
      </c>
      <c r="D2139" s="12" t="s">
        <v>498</v>
      </c>
      <c r="E2139" s="12" t="str">
        <f>VLOOKUP(B2139,[1]Planilha8!$X$4:$Z$6629,3,0)</f>
        <v>CLINICA MÉDICA</v>
      </c>
      <c r="F2139" s="12" t="str">
        <f>VLOOKUP(B2139,[1]Planilha8!$X$4:$AD$6629,7,0)</f>
        <v>REGULAR</v>
      </c>
      <c r="G2139" s="13">
        <v>41226</v>
      </c>
      <c r="H2139" s="14">
        <v>25.8</v>
      </c>
      <c r="I2139" s="15" t="s">
        <v>22</v>
      </c>
      <c r="J2139" s="56" t="s">
        <v>424</v>
      </c>
      <c r="K2139" s="57">
        <v>2553</v>
      </c>
      <c r="L2139" s="65">
        <v>2012001670</v>
      </c>
      <c r="M2139" s="59">
        <v>43465</v>
      </c>
      <c r="N2139" s="60">
        <v>24.166</v>
      </c>
      <c r="O2139" s="61">
        <v>1</v>
      </c>
      <c r="P2139" s="62">
        <v>8.3333333333333301E-2</v>
      </c>
      <c r="Q2139" s="63">
        <v>0</v>
      </c>
      <c r="R2139" s="64">
        <v>24.166</v>
      </c>
      <c r="S2139" s="25">
        <v>1.6339999999999999</v>
      </c>
      <c r="AMG2139"/>
      <c r="AMH2139"/>
      <c r="AMI2139"/>
      <c r="AMJ2139"/>
    </row>
    <row r="2140" spans="1:1024" s="2" customFormat="1" ht="38.25" x14ac:dyDescent="0.25">
      <c r="A2140" s="10" t="s">
        <v>419</v>
      </c>
      <c r="B2140" s="10">
        <v>5867</v>
      </c>
      <c r="C2140" s="10">
        <f>VLOOKUP(B2140,[1]Planilha8!$X$4:$Y$6629,2,0)</f>
        <v>2039377</v>
      </c>
      <c r="D2140" s="12" t="s">
        <v>498</v>
      </c>
      <c r="E2140" s="12" t="str">
        <f>VLOOKUP(B2140,[1]Planilha8!$X$4:$Z$6629,3,0)</f>
        <v>CENTRO DE TERAPIA INTENSIVA</v>
      </c>
      <c r="F2140" s="12" t="str">
        <f>VLOOKUP(B2140,[1]Planilha8!$X$4:$AD$6629,7,0)</f>
        <v>REGULAR</v>
      </c>
      <c r="G2140" s="13">
        <v>41226</v>
      </c>
      <c r="H2140" s="14">
        <v>25.8</v>
      </c>
      <c r="I2140" s="15" t="s">
        <v>22</v>
      </c>
      <c r="J2140" s="56" t="s">
        <v>424</v>
      </c>
      <c r="K2140" s="57">
        <v>2553</v>
      </c>
      <c r="L2140" s="65">
        <v>2012001670</v>
      </c>
      <c r="M2140" s="59">
        <v>43465</v>
      </c>
      <c r="N2140" s="60">
        <v>24.166</v>
      </c>
      <c r="O2140" s="61">
        <v>1</v>
      </c>
      <c r="P2140" s="62">
        <v>8.3333333333333301E-2</v>
      </c>
      <c r="Q2140" s="63">
        <v>0</v>
      </c>
      <c r="R2140" s="64">
        <v>24.166</v>
      </c>
      <c r="S2140" s="25">
        <v>1.6339999999999999</v>
      </c>
      <c r="AMG2140"/>
      <c r="AMH2140"/>
      <c r="AMI2140"/>
      <c r="AMJ2140"/>
    </row>
    <row r="2141" spans="1:1024" s="2" customFormat="1" ht="38.25" x14ac:dyDescent="0.25">
      <c r="A2141" s="10" t="s">
        <v>419</v>
      </c>
      <c r="B2141" s="10">
        <v>5868</v>
      </c>
      <c r="C2141" s="10">
        <f>VLOOKUP(B2141,[1]Planilha8!$X$4:$Y$6629,2,0)</f>
        <v>2039378</v>
      </c>
      <c r="D2141" s="12" t="s">
        <v>498</v>
      </c>
      <c r="E2141" s="12" t="str">
        <f>VLOOKUP(B2141,[1]Planilha8!$X$4:$Z$6629,3,0)</f>
        <v>ALMOXARIFADO – HGG</v>
      </c>
      <c r="F2141" s="12" t="str">
        <f>VLOOKUP(B2141,[1]Planilha8!$X$4:$AD$6629,7,0)</f>
        <v>REGULAR</v>
      </c>
      <c r="G2141" s="13">
        <v>41226</v>
      </c>
      <c r="H2141" s="14">
        <v>25.8</v>
      </c>
      <c r="I2141" s="15" t="s">
        <v>22</v>
      </c>
      <c r="J2141" s="56" t="s">
        <v>424</v>
      </c>
      <c r="K2141" s="57">
        <v>2553</v>
      </c>
      <c r="L2141" s="65">
        <v>2012001670</v>
      </c>
      <c r="M2141" s="59">
        <v>43465</v>
      </c>
      <c r="N2141" s="60">
        <v>24.166</v>
      </c>
      <c r="O2141" s="61">
        <v>1</v>
      </c>
      <c r="P2141" s="62">
        <v>8.3333333333333301E-2</v>
      </c>
      <c r="Q2141" s="63">
        <v>0</v>
      </c>
      <c r="R2141" s="64">
        <v>24.166</v>
      </c>
      <c r="S2141" s="25">
        <v>1.6339999999999999</v>
      </c>
      <c r="AMG2141"/>
      <c r="AMH2141"/>
      <c r="AMI2141"/>
      <c r="AMJ2141"/>
    </row>
    <row r="2142" spans="1:1024" s="2" customFormat="1" ht="38.25" x14ac:dyDescent="0.25">
      <c r="A2142" s="10" t="s">
        <v>419</v>
      </c>
      <c r="B2142" s="10">
        <v>5869</v>
      </c>
      <c r="C2142" s="10">
        <f>VLOOKUP(B2142,[1]Planilha8!$X$4:$Y$6629,2,0)</f>
        <v>2039379</v>
      </c>
      <c r="D2142" s="12" t="s">
        <v>498</v>
      </c>
      <c r="E2142" s="12" t="str">
        <f>VLOOKUP(B2142,[1]Planilha8!$X$4:$Z$6629,3,0)</f>
        <v>CLINICA MÉDICA</v>
      </c>
      <c r="F2142" s="12" t="str">
        <f>VLOOKUP(B2142,[1]Planilha8!$X$4:$AD$6629,7,0)</f>
        <v>REGULAR</v>
      </c>
      <c r="G2142" s="13">
        <v>41226</v>
      </c>
      <c r="H2142" s="14">
        <v>25.8</v>
      </c>
      <c r="I2142" s="15" t="s">
        <v>22</v>
      </c>
      <c r="J2142" s="56" t="s">
        <v>424</v>
      </c>
      <c r="K2142" s="57">
        <v>2553</v>
      </c>
      <c r="L2142" s="65">
        <v>2012001670</v>
      </c>
      <c r="M2142" s="59">
        <v>43465</v>
      </c>
      <c r="N2142" s="60">
        <v>24.166</v>
      </c>
      <c r="O2142" s="61">
        <v>1</v>
      </c>
      <c r="P2142" s="62">
        <v>8.3333333333333301E-2</v>
      </c>
      <c r="Q2142" s="63">
        <v>0</v>
      </c>
      <c r="R2142" s="64">
        <v>24.166</v>
      </c>
      <c r="S2142" s="25">
        <v>1.6339999999999999</v>
      </c>
      <c r="AMG2142"/>
      <c r="AMH2142"/>
      <c r="AMI2142"/>
      <c r="AMJ2142"/>
    </row>
    <row r="2143" spans="1:1024" s="2" customFormat="1" ht="38.25" x14ac:dyDescent="0.25">
      <c r="A2143" s="10" t="s">
        <v>419</v>
      </c>
      <c r="B2143" s="10">
        <v>5870</v>
      </c>
      <c r="C2143" s="10">
        <f>VLOOKUP(B2143,[1]Planilha8!$X$4:$Y$6629,2,0)</f>
        <v>2039380</v>
      </c>
      <c r="D2143" s="12" t="s">
        <v>498</v>
      </c>
      <c r="E2143" s="12" t="str">
        <f>VLOOKUP(B2143,[1]Planilha8!$X$4:$Z$6629,3,0)</f>
        <v>ALMOXARIFADO – HGG</v>
      </c>
      <c r="F2143" s="12" t="str">
        <f>VLOOKUP(B2143,[1]Planilha8!$X$4:$AD$6629,7,0)</f>
        <v>REGULAR</v>
      </c>
      <c r="G2143" s="13">
        <v>41226</v>
      </c>
      <c r="H2143" s="14">
        <v>25.8</v>
      </c>
      <c r="I2143" s="15" t="s">
        <v>22</v>
      </c>
      <c r="J2143" s="56" t="s">
        <v>424</v>
      </c>
      <c r="K2143" s="57">
        <v>2553</v>
      </c>
      <c r="L2143" s="65">
        <v>2012001670</v>
      </c>
      <c r="M2143" s="59">
        <v>43465</v>
      </c>
      <c r="N2143" s="60">
        <v>24.166</v>
      </c>
      <c r="O2143" s="61">
        <v>1</v>
      </c>
      <c r="P2143" s="62">
        <v>8.3333333333333301E-2</v>
      </c>
      <c r="Q2143" s="63">
        <v>0</v>
      </c>
      <c r="R2143" s="64">
        <v>24.166</v>
      </c>
      <c r="S2143" s="25">
        <v>1.6339999999999999</v>
      </c>
      <c r="AMG2143"/>
      <c r="AMH2143"/>
      <c r="AMI2143"/>
      <c r="AMJ2143"/>
    </row>
    <row r="2144" spans="1:1024" s="2" customFormat="1" ht="38.25" x14ac:dyDescent="0.25">
      <c r="A2144" s="10" t="s">
        <v>419</v>
      </c>
      <c r="B2144" s="10">
        <v>5871</v>
      </c>
      <c r="C2144" s="10">
        <f>VLOOKUP(B2144,[1]Planilha8!$X$4:$Y$6629,2,0)</f>
        <v>2039381</v>
      </c>
      <c r="D2144" s="12" t="s">
        <v>499</v>
      </c>
      <c r="E2144" s="12" t="str">
        <f>VLOOKUP(B2144,[1]Planilha8!$X$4:$Z$6629,3,0)</f>
        <v>CENTRO CIRÚRGICO</v>
      </c>
      <c r="F2144" s="12" t="str">
        <f>VLOOKUP(B2144,[1]Planilha8!$X$4:$AD$6629,7,0)</f>
        <v>BOM</v>
      </c>
      <c r="G2144" s="13">
        <v>41232</v>
      </c>
      <c r="H2144" s="14">
        <v>12759.24</v>
      </c>
      <c r="I2144" s="15" t="s">
        <v>22</v>
      </c>
      <c r="J2144" s="56" t="s">
        <v>500</v>
      </c>
      <c r="K2144" s="57">
        <v>2104</v>
      </c>
      <c r="L2144" s="58">
        <v>2012002382</v>
      </c>
      <c r="M2144" s="59">
        <v>43465</v>
      </c>
      <c r="N2144" s="60">
        <v>11710.0560555556</v>
      </c>
      <c r="O2144" s="61">
        <v>1</v>
      </c>
      <c r="P2144" s="62">
        <v>8.3333333333333301E-2</v>
      </c>
      <c r="Q2144" s="63">
        <v>0</v>
      </c>
      <c r="R2144" s="64">
        <v>11710.0560555556</v>
      </c>
      <c r="S2144" s="25">
        <v>1049.1839444444499</v>
      </c>
      <c r="AMG2144"/>
      <c r="AMH2144"/>
      <c r="AMI2144"/>
      <c r="AMJ2144"/>
    </row>
    <row r="2145" spans="1:1024" s="2" customFormat="1" ht="38.25" x14ac:dyDescent="0.25">
      <c r="A2145" s="10" t="s">
        <v>419</v>
      </c>
      <c r="B2145" s="10">
        <v>5871</v>
      </c>
      <c r="C2145" s="10">
        <f>VLOOKUP(B2145,[1]Planilha8!$X$4:$Y$6629,2,0)</f>
        <v>2039381</v>
      </c>
      <c r="D2145" s="12" t="s">
        <v>499</v>
      </c>
      <c r="E2145" s="12" t="str">
        <f>VLOOKUP(B2145,[1]Planilha8!$X$4:$Z$6629,3,0)</f>
        <v>CENTRO CIRÚRGICO</v>
      </c>
      <c r="F2145" s="12" t="str">
        <f>VLOOKUP(B2145,[1]Planilha8!$X$4:$AD$6629,7,0)</f>
        <v>BOM</v>
      </c>
      <c r="G2145" s="13">
        <v>41232</v>
      </c>
      <c r="H2145" s="14">
        <v>12759.24</v>
      </c>
      <c r="I2145" s="15" t="s">
        <v>22</v>
      </c>
      <c r="J2145" s="56" t="s">
        <v>500</v>
      </c>
      <c r="K2145" s="57">
        <v>2104</v>
      </c>
      <c r="L2145" s="58">
        <v>2012002382</v>
      </c>
      <c r="M2145" s="59">
        <v>43465</v>
      </c>
      <c r="N2145" s="60">
        <v>11710.0560555556</v>
      </c>
      <c r="O2145" s="61">
        <v>1</v>
      </c>
      <c r="P2145" s="62">
        <v>8.3333333333333301E-2</v>
      </c>
      <c r="Q2145" s="63">
        <v>0</v>
      </c>
      <c r="R2145" s="64">
        <v>11710.0560555556</v>
      </c>
      <c r="S2145" s="25">
        <v>1049.1839444444499</v>
      </c>
      <c r="AMG2145"/>
      <c r="AMH2145"/>
      <c r="AMI2145"/>
      <c r="AMJ2145"/>
    </row>
    <row r="2146" spans="1:1024" s="2" customFormat="1" ht="38.25" x14ac:dyDescent="0.25">
      <c r="A2146" s="10" t="s">
        <v>419</v>
      </c>
      <c r="B2146" s="10">
        <v>5873</v>
      </c>
      <c r="C2146" s="10" t="e">
        <f>VLOOKUP(B2146,[1]Planilha8!$X$4:$Y$6629,2,0)</f>
        <v>#N/A</v>
      </c>
      <c r="D2146" s="12" t="s">
        <v>501</v>
      </c>
      <c r="E2146" s="12" t="e">
        <f>VLOOKUP(B2146,[1]Planilha8!$X$4:$Z$6629,3,0)</f>
        <v>#N/A</v>
      </c>
      <c r="F2146" s="12" t="e">
        <f>VLOOKUP(B2146,[1]Planilha8!$X$4:$AD$6629,7,0)</f>
        <v>#N/A</v>
      </c>
      <c r="G2146" s="13">
        <v>41243</v>
      </c>
      <c r="H2146" s="14">
        <v>310.89999999999998</v>
      </c>
      <c r="I2146" s="15" t="s">
        <v>22</v>
      </c>
      <c r="J2146" s="56" t="s">
        <v>68</v>
      </c>
      <c r="K2146" s="57">
        <v>9477</v>
      </c>
      <c r="L2146" s="58">
        <v>2012003331</v>
      </c>
      <c r="M2146" s="59">
        <v>43465</v>
      </c>
      <c r="N2146" s="60">
        <v>196.80590028489999</v>
      </c>
      <c r="O2146" s="61">
        <v>0.33</v>
      </c>
      <c r="P2146" s="62">
        <v>2.75E-2</v>
      </c>
      <c r="Q2146" s="63">
        <v>8.5497499999999995</v>
      </c>
      <c r="R2146" s="64">
        <v>205.35565028490001</v>
      </c>
      <c r="S2146" s="25">
        <v>105.5443497151</v>
      </c>
      <c r="AMG2146"/>
      <c r="AMH2146"/>
      <c r="AMI2146"/>
      <c r="AMJ2146"/>
    </row>
    <row r="2147" spans="1:1024" s="2" customFormat="1" ht="76.5" x14ac:dyDescent="0.25">
      <c r="A2147" s="10" t="s">
        <v>419</v>
      </c>
      <c r="B2147" s="10">
        <v>5118</v>
      </c>
      <c r="C2147" s="10">
        <f>VLOOKUP(B2147,[1]Planilha8!$X$4:$Y$6629,2,0)</f>
        <v>2038475</v>
      </c>
      <c r="D2147" s="12" t="s">
        <v>502</v>
      </c>
      <c r="E2147" s="12" t="str">
        <f>VLOOKUP(B2147,[1]Planilha8!$X$4:$Z$6629,3,0)</f>
        <v>HEMODIALISE / DIÁLISE</v>
      </c>
      <c r="F2147" s="12" t="str">
        <f>VLOOKUP(B2147,[1]Planilha8!$X$4:$AD$6629,7,0)</f>
        <v>BOM</v>
      </c>
      <c r="G2147" s="13">
        <v>41247</v>
      </c>
      <c r="H2147" s="14">
        <v>1398</v>
      </c>
      <c r="I2147" s="15" t="s">
        <v>22</v>
      </c>
      <c r="J2147" s="56" t="s">
        <v>72</v>
      </c>
      <c r="K2147" s="57">
        <v>208983</v>
      </c>
      <c r="L2147" s="58">
        <v>2012003148</v>
      </c>
      <c r="M2147" s="59">
        <v>43465</v>
      </c>
      <c r="N2147" s="60">
        <v>1139.99730769235</v>
      </c>
      <c r="O2147" s="61">
        <v>0.17</v>
      </c>
      <c r="P2147" s="62">
        <v>1.4166666666666701E-2</v>
      </c>
      <c r="Q2147" s="63">
        <v>19.805</v>
      </c>
      <c r="R2147" s="64">
        <v>1159.80230769235</v>
      </c>
      <c r="S2147" s="25">
        <v>238.19769230765101</v>
      </c>
      <c r="AMG2147"/>
      <c r="AMH2147"/>
      <c r="AMI2147"/>
      <c r="AMJ2147"/>
    </row>
    <row r="2148" spans="1:1024" s="2" customFormat="1" ht="76.5" x14ac:dyDescent="0.25">
      <c r="A2148" s="10" t="s">
        <v>419</v>
      </c>
      <c r="B2148" s="10">
        <v>5119</v>
      </c>
      <c r="C2148" s="10">
        <f>VLOOKUP(B2148,[1]Planilha8!$X$4:$Y$6629,2,0)</f>
        <v>2038476</v>
      </c>
      <c r="D2148" s="12" t="s">
        <v>502</v>
      </c>
      <c r="E2148" s="12" t="str">
        <f>VLOOKUP(B2148,[1]Planilha8!$X$4:$Z$6629,3,0)</f>
        <v>HEMODIALISE / DIÁLISE</v>
      </c>
      <c r="F2148" s="12" t="str">
        <f>VLOOKUP(B2148,[1]Planilha8!$X$4:$AD$6629,7,0)</f>
        <v>BOM</v>
      </c>
      <c r="G2148" s="13">
        <v>41247</v>
      </c>
      <c r="H2148" s="14">
        <v>1398</v>
      </c>
      <c r="I2148" s="15" t="s">
        <v>22</v>
      </c>
      <c r="J2148" s="56" t="s">
        <v>72</v>
      </c>
      <c r="K2148" s="57">
        <v>208983</v>
      </c>
      <c r="L2148" s="58">
        <v>2012003148</v>
      </c>
      <c r="M2148" s="59">
        <v>43465</v>
      </c>
      <c r="N2148" s="60">
        <v>1139.99730769235</v>
      </c>
      <c r="O2148" s="61">
        <v>0.17</v>
      </c>
      <c r="P2148" s="62">
        <v>1.4166666666666701E-2</v>
      </c>
      <c r="Q2148" s="63">
        <v>19.805</v>
      </c>
      <c r="R2148" s="64">
        <v>1159.80230769235</v>
      </c>
      <c r="S2148" s="25">
        <v>238.19769230765101</v>
      </c>
      <c r="AMG2148"/>
      <c r="AMH2148"/>
      <c r="AMI2148"/>
      <c r="AMJ2148"/>
    </row>
    <row r="2149" spans="1:1024" s="2" customFormat="1" ht="76.5" x14ac:dyDescent="0.25">
      <c r="A2149" s="10" t="s">
        <v>419</v>
      </c>
      <c r="B2149" s="10">
        <v>5120</v>
      </c>
      <c r="C2149" s="10" t="e">
        <f>VLOOKUP(B2149,[1]Planilha8!$X$4:$Y$6629,2,0)</f>
        <v>#N/A</v>
      </c>
      <c r="D2149" s="12" t="s">
        <v>502</v>
      </c>
      <c r="E2149" s="12" t="e">
        <f>VLOOKUP(B2149,[1]Planilha8!$X$4:$Z$6629,3,0)</f>
        <v>#N/A</v>
      </c>
      <c r="F2149" s="12" t="e">
        <f>VLOOKUP(B2149,[1]Planilha8!$X$4:$AD$6629,7,0)</f>
        <v>#N/A</v>
      </c>
      <c r="G2149" s="13">
        <v>41247</v>
      </c>
      <c r="H2149" s="14">
        <v>1398</v>
      </c>
      <c r="I2149" s="15" t="s">
        <v>22</v>
      </c>
      <c r="J2149" s="56" t="s">
        <v>72</v>
      </c>
      <c r="K2149" s="57">
        <v>208983</v>
      </c>
      <c r="L2149" s="58">
        <v>2012003148</v>
      </c>
      <c r="M2149" s="59">
        <v>43465</v>
      </c>
      <c r="N2149" s="60">
        <v>1345.0373076923499</v>
      </c>
      <c r="O2149" s="61">
        <v>0.33</v>
      </c>
      <c r="P2149" s="62">
        <v>2.75E-2</v>
      </c>
      <c r="Q2149" s="63">
        <v>38.445</v>
      </c>
      <c r="R2149" s="64">
        <v>1383.4823076923501</v>
      </c>
      <c r="S2149" s="25">
        <v>14.517692307651499</v>
      </c>
      <c r="AMG2149"/>
      <c r="AMH2149"/>
      <c r="AMI2149"/>
      <c r="AMJ2149"/>
    </row>
    <row r="2150" spans="1:1024" s="2" customFormat="1" ht="76.5" x14ac:dyDescent="0.25">
      <c r="A2150" s="10" t="s">
        <v>419</v>
      </c>
      <c r="B2150" s="10">
        <v>5121</v>
      </c>
      <c r="C2150" s="10" t="e">
        <f>VLOOKUP(B2150,[1]Planilha8!$X$4:$Y$6629,2,0)</f>
        <v>#N/A</v>
      </c>
      <c r="D2150" s="12" t="s">
        <v>502</v>
      </c>
      <c r="E2150" s="12" t="e">
        <f>VLOOKUP(B2150,[1]Planilha8!$X$4:$Z$6629,3,0)</f>
        <v>#N/A</v>
      </c>
      <c r="F2150" s="12" t="e">
        <f>VLOOKUP(B2150,[1]Planilha8!$X$4:$AD$6629,7,0)</f>
        <v>#N/A</v>
      </c>
      <c r="G2150" s="13">
        <v>41247</v>
      </c>
      <c r="H2150" s="14">
        <v>1398</v>
      </c>
      <c r="I2150" s="15" t="s">
        <v>22</v>
      </c>
      <c r="J2150" s="56" t="s">
        <v>72</v>
      </c>
      <c r="K2150" s="57">
        <v>208983</v>
      </c>
      <c r="L2150" s="58">
        <v>2012003148</v>
      </c>
      <c r="M2150" s="59">
        <v>43465</v>
      </c>
      <c r="N2150" s="60">
        <v>1345.0373076923499</v>
      </c>
      <c r="O2150" s="61">
        <v>0.33</v>
      </c>
      <c r="P2150" s="62">
        <v>2.75E-2</v>
      </c>
      <c r="Q2150" s="63">
        <v>38.445</v>
      </c>
      <c r="R2150" s="64">
        <v>1383.4823076923501</v>
      </c>
      <c r="S2150" s="25">
        <v>14.517692307651499</v>
      </c>
      <c r="AMG2150"/>
      <c r="AMH2150"/>
      <c r="AMI2150"/>
      <c r="AMJ2150"/>
    </row>
    <row r="2151" spans="1:1024" s="2" customFormat="1" ht="76.5" x14ac:dyDescent="0.25">
      <c r="A2151" s="10" t="s">
        <v>419</v>
      </c>
      <c r="B2151" s="10">
        <v>5122</v>
      </c>
      <c r="C2151" s="10">
        <f>VLOOKUP(B2151,[1]Planilha8!$X$4:$Y$6629,2,0)</f>
        <v>2038506</v>
      </c>
      <c r="D2151" s="12" t="s">
        <v>502</v>
      </c>
      <c r="E2151" s="12" t="str">
        <f>VLOOKUP(B2151,[1]Planilha8!$X$4:$Z$6629,3,0)</f>
        <v>MANUTENCAO PREDIAL</v>
      </c>
      <c r="F2151" s="12" t="str">
        <f>VLOOKUP(B2151,[1]Planilha8!$X$4:$AD$6629,7,0)</f>
        <v>REGULAR</v>
      </c>
      <c r="G2151" s="13">
        <v>41247</v>
      </c>
      <c r="H2151" s="14">
        <v>1398</v>
      </c>
      <c r="I2151" s="15" t="s">
        <v>22</v>
      </c>
      <c r="J2151" s="56" t="s">
        <v>72</v>
      </c>
      <c r="K2151" s="57">
        <v>208983</v>
      </c>
      <c r="L2151" s="58">
        <v>2012003148</v>
      </c>
      <c r="M2151" s="59">
        <v>43465</v>
      </c>
      <c r="N2151" s="60">
        <v>1178.4423076923499</v>
      </c>
      <c r="O2151" s="61">
        <v>0.2</v>
      </c>
      <c r="P2151" s="62">
        <v>1.6666666666666701E-2</v>
      </c>
      <c r="Q2151" s="63">
        <v>23.3</v>
      </c>
      <c r="R2151" s="64">
        <v>1201.7423076923501</v>
      </c>
      <c r="S2151" s="25">
        <v>196.25769230765201</v>
      </c>
      <c r="AMG2151"/>
      <c r="AMH2151"/>
      <c r="AMI2151"/>
      <c r="AMJ2151"/>
    </row>
    <row r="2152" spans="1:1024" s="2" customFormat="1" ht="76.5" x14ac:dyDescent="0.25">
      <c r="A2152" s="10" t="s">
        <v>419</v>
      </c>
      <c r="B2152" s="10">
        <v>5123</v>
      </c>
      <c r="C2152" s="10" t="e">
        <f>VLOOKUP(B2152,[1]Planilha8!$X$4:$Y$6629,2,0)</f>
        <v>#N/A</v>
      </c>
      <c r="D2152" s="12" t="s">
        <v>502</v>
      </c>
      <c r="E2152" s="12" t="e">
        <f>VLOOKUP(B2152,[1]Planilha8!$X$4:$Z$6629,3,0)</f>
        <v>#N/A</v>
      </c>
      <c r="F2152" s="12" t="e">
        <f>VLOOKUP(B2152,[1]Planilha8!$X$4:$AD$6629,7,0)</f>
        <v>#N/A</v>
      </c>
      <c r="G2152" s="13">
        <v>41247</v>
      </c>
      <c r="H2152" s="14">
        <v>1398</v>
      </c>
      <c r="I2152" s="15" t="s">
        <v>22</v>
      </c>
      <c r="J2152" s="56" t="s">
        <v>72</v>
      </c>
      <c r="K2152" s="57">
        <v>208983</v>
      </c>
      <c r="L2152" s="58">
        <v>2012003148</v>
      </c>
      <c r="M2152" s="59">
        <v>43465</v>
      </c>
      <c r="N2152" s="60">
        <v>1388.14230769235</v>
      </c>
      <c r="O2152" s="61">
        <v>0.5</v>
      </c>
      <c r="P2152" s="62">
        <v>4.1666666666666699E-2</v>
      </c>
      <c r="Q2152" s="63">
        <v>0</v>
      </c>
      <c r="R2152" s="64">
        <v>1388.14230769235</v>
      </c>
      <c r="S2152" s="25">
        <v>9.8576923076511793</v>
      </c>
      <c r="AMG2152"/>
      <c r="AMH2152"/>
      <c r="AMI2152"/>
      <c r="AMJ2152"/>
    </row>
    <row r="2153" spans="1:1024" s="2" customFormat="1" ht="76.5" x14ac:dyDescent="0.25">
      <c r="A2153" s="10" t="s">
        <v>419</v>
      </c>
      <c r="B2153" s="10">
        <v>5124</v>
      </c>
      <c r="C2153" s="10" t="e">
        <f>VLOOKUP(B2153,[1]Planilha8!$X$4:$Y$6629,2,0)</f>
        <v>#N/A</v>
      </c>
      <c r="D2153" s="12" t="s">
        <v>502</v>
      </c>
      <c r="E2153" s="12" t="e">
        <f>VLOOKUP(B2153,[1]Planilha8!$X$4:$Z$6629,3,0)</f>
        <v>#N/A</v>
      </c>
      <c r="F2153" s="12" t="e">
        <f>VLOOKUP(B2153,[1]Planilha8!$X$4:$AD$6629,7,0)</f>
        <v>#N/A</v>
      </c>
      <c r="G2153" s="13">
        <v>41247</v>
      </c>
      <c r="H2153" s="14">
        <v>1398</v>
      </c>
      <c r="I2153" s="15" t="s">
        <v>22</v>
      </c>
      <c r="J2153" s="56" t="s">
        <v>72</v>
      </c>
      <c r="K2153" s="57">
        <v>208983</v>
      </c>
      <c r="L2153" s="58">
        <v>2012003148</v>
      </c>
      <c r="M2153" s="59">
        <v>43465</v>
      </c>
      <c r="N2153" s="60">
        <v>1388.14230769235</v>
      </c>
      <c r="O2153" s="61">
        <v>0.5</v>
      </c>
      <c r="P2153" s="62">
        <v>4.1666666666666699E-2</v>
      </c>
      <c r="Q2153" s="63">
        <v>0</v>
      </c>
      <c r="R2153" s="64">
        <v>1388.14230769235</v>
      </c>
      <c r="S2153" s="25">
        <v>9.8576923076511793</v>
      </c>
      <c r="AMG2153"/>
      <c r="AMH2153"/>
      <c r="AMI2153"/>
      <c r="AMJ2153"/>
    </row>
    <row r="2154" spans="1:1024" s="2" customFormat="1" ht="76.5" x14ac:dyDescent="0.25">
      <c r="A2154" s="10" t="s">
        <v>419</v>
      </c>
      <c r="B2154" s="10">
        <v>5125</v>
      </c>
      <c r="C2154" s="10" t="e">
        <f>VLOOKUP(B2154,[1]Planilha8!$X$4:$Y$6629,2,0)</f>
        <v>#N/A</v>
      </c>
      <c r="D2154" s="12" t="s">
        <v>502</v>
      </c>
      <c r="E2154" s="12" t="e">
        <f>VLOOKUP(B2154,[1]Planilha8!$X$4:$Z$6629,3,0)</f>
        <v>#N/A</v>
      </c>
      <c r="F2154" s="12" t="e">
        <f>VLOOKUP(B2154,[1]Planilha8!$X$4:$AD$6629,7,0)</f>
        <v>#N/A</v>
      </c>
      <c r="G2154" s="13">
        <v>41247</v>
      </c>
      <c r="H2154" s="14">
        <v>1398</v>
      </c>
      <c r="I2154" s="15" t="s">
        <v>22</v>
      </c>
      <c r="J2154" s="56" t="s">
        <v>72</v>
      </c>
      <c r="K2154" s="57">
        <v>208983</v>
      </c>
      <c r="L2154" s="58">
        <v>2012003148</v>
      </c>
      <c r="M2154" s="59">
        <v>43465</v>
      </c>
      <c r="N2154" s="60">
        <v>1388.14230769235</v>
      </c>
      <c r="O2154" s="61">
        <v>0.5</v>
      </c>
      <c r="P2154" s="62">
        <v>4.1666666666666699E-2</v>
      </c>
      <c r="Q2154" s="63">
        <v>0</v>
      </c>
      <c r="R2154" s="64">
        <v>1388.14230769235</v>
      </c>
      <c r="S2154" s="25">
        <v>9.8576923076511793</v>
      </c>
      <c r="AMG2154"/>
      <c r="AMH2154"/>
      <c r="AMI2154"/>
      <c r="AMJ2154"/>
    </row>
    <row r="2155" spans="1:1024" s="2" customFormat="1" ht="76.5" x14ac:dyDescent="0.25">
      <c r="A2155" s="10" t="s">
        <v>419</v>
      </c>
      <c r="B2155" s="10">
        <v>5126</v>
      </c>
      <c r="C2155" s="10" t="e">
        <f>VLOOKUP(B2155,[1]Planilha8!$X$4:$Y$6629,2,0)</f>
        <v>#N/A</v>
      </c>
      <c r="D2155" s="12" t="s">
        <v>502</v>
      </c>
      <c r="E2155" s="12" t="e">
        <f>VLOOKUP(B2155,[1]Planilha8!$X$4:$Z$6629,3,0)</f>
        <v>#N/A</v>
      </c>
      <c r="F2155" s="12" t="e">
        <f>VLOOKUP(B2155,[1]Planilha8!$X$4:$AD$6629,7,0)</f>
        <v>#N/A</v>
      </c>
      <c r="G2155" s="13">
        <v>41247</v>
      </c>
      <c r="H2155" s="14">
        <v>1398</v>
      </c>
      <c r="I2155" s="15" t="s">
        <v>22</v>
      </c>
      <c r="J2155" s="56" t="s">
        <v>72</v>
      </c>
      <c r="K2155" s="57">
        <v>208983</v>
      </c>
      <c r="L2155" s="58">
        <v>2012003148</v>
      </c>
      <c r="M2155" s="59">
        <v>43465</v>
      </c>
      <c r="N2155" s="60">
        <v>1388.14230769235</v>
      </c>
      <c r="O2155" s="61">
        <v>0.5</v>
      </c>
      <c r="P2155" s="62">
        <v>4.1666666666666699E-2</v>
      </c>
      <c r="Q2155" s="63">
        <v>0</v>
      </c>
      <c r="R2155" s="64">
        <v>1388.14230769235</v>
      </c>
      <c r="S2155" s="25">
        <v>9.8576923076511793</v>
      </c>
      <c r="AMG2155"/>
      <c r="AMH2155"/>
      <c r="AMI2155"/>
      <c r="AMJ2155"/>
    </row>
    <row r="2156" spans="1:1024" s="2" customFormat="1" ht="76.5" x14ac:dyDescent="0.25">
      <c r="A2156" s="10" t="s">
        <v>419</v>
      </c>
      <c r="B2156" s="10">
        <v>5127</v>
      </c>
      <c r="C2156" s="10">
        <f>VLOOKUP(B2156,[1]Planilha8!$X$4:$Y$6629,2,0)</f>
        <v>2038500</v>
      </c>
      <c r="D2156" s="12" t="s">
        <v>502</v>
      </c>
      <c r="E2156" s="12" t="str">
        <f>VLOOKUP(B2156,[1]Planilha8!$X$4:$Z$6629,3,0)</f>
        <v>CENTRO CIRÚRGICO</v>
      </c>
      <c r="F2156" s="12" t="str">
        <f>VLOOKUP(B2156,[1]Planilha8!$X$4:$AD$6629,7,0)</f>
        <v>REGULAR</v>
      </c>
      <c r="G2156" s="13">
        <v>41247</v>
      </c>
      <c r="H2156" s="14">
        <v>1398</v>
      </c>
      <c r="I2156" s="15" t="s">
        <v>22</v>
      </c>
      <c r="J2156" s="56" t="s">
        <v>72</v>
      </c>
      <c r="K2156" s="57">
        <v>208983</v>
      </c>
      <c r="L2156" s="58">
        <v>2012003148</v>
      </c>
      <c r="M2156" s="59">
        <v>43465</v>
      </c>
      <c r="N2156" s="60">
        <v>1345.0373076923499</v>
      </c>
      <c r="O2156" s="61">
        <v>0.33</v>
      </c>
      <c r="P2156" s="62">
        <v>2.75E-2</v>
      </c>
      <c r="Q2156" s="63">
        <v>38.445</v>
      </c>
      <c r="R2156" s="64">
        <v>1383.4823076923501</v>
      </c>
      <c r="S2156" s="25">
        <v>14.517692307651499</v>
      </c>
      <c r="AMG2156"/>
      <c r="AMH2156"/>
      <c r="AMI2156"/>
      <c r="AMJ2156"/>
    </row>
    <row r="2157" spans="1:1024" s="2" customFormat="1" ht="38.25" x14ac:dyDescent="0.25">
      <c r="A2157" s="10" t="s">
        <v>419</v>
      </c>
      <c r="B2157" s="10">
        <v>5890</v>
      </c>
      <c r="C2157" s="10">
        <f>VLOOKUP(B2157,[1]Planilha8!$X$4:$Y$6629,2,0)</f>
        <v>2039390</v>
      </c>
      <c r="D2157" s="12" t="s">
        <v>503</v>
      </c>
      <c r="E2157" s="12" t="str">
        <f>VLOOKUP(B2157,[1]Planilha8!$X$4:$Z$6629,3,0)</f>
        <v>ASTEC</v>
      </c>
      <c r="F2157" s="12" t="str">
        <f>VLOOKUP(B2157,[1]Planilha8!$X$4:$AD$6629,7,0)</f>
        <v>BOM</v>
      </c>
      <c r="G2157" s="13">
        <v>41247</v>
      </c>
      <c r="H2157" s="14">
        <v>867.21</v>
      </c>
      <c r="I2157" s="15" t="s">
        <v>22</v>
      </c>
      <c r="J2157" s="56" t="s">
        <v>72</v>
      </c>
      <c r="K2157" s="57">
        <v>208983</v>
      </c>
      <c r="L2157" s="58">
        <v>2012003148</v>
      </c>
      <c r="M2157" s="59">
        <v>43465</v>
      </c>
      <c r="N2157" s="60">
        <v>683.483778846154</v>
      </c>
      <c r="O2157" s="61">
        <v>0.5</v>
      </c>
      <c r="P2157" s="62">
        <v>4.1666666666666699E-2</v>
      </c>
      <c r="Q2157" s="63">
        <v>36.133749999999999</v>
      </c>
      <c r="R2157" s="64">
        <v>719.61752884615396</v>
      </c>
      <c r="S2157" s="25">
        <v>147.59247115384699</v>
      </c>
      <c r="AMG2157"/>
      <c r="AMH2157"/>
      <c r="AMI2157"/>
      <c r="AMJ2157"/>
    </row>
    <row r="2158" spans="1:1024" s="2" customFormat="1" ht="38.25" x14ac:dyDescent="0.25">
      <c r="A2158" s="10" t="s">
        <v>419</v>
      </c>
      <c r="B2158" s="10">
        <v>5891</v>
      </c>
      <c r="C2158" s="10">
        <f>VLOOKUP(B2158,[1]Planilha8!$X$4:$Y$6629,2,0)</f>
        <v>2039391</v>
      </c>
      <c r="D2158" s="12" t="s">
        <v>503</v>
      </c>
      <c r="E2158" s="12" t="str">
        <f>VLOOKUP(B2158,[1]Planilha8!$X$4:$Z$6629,3,0)</f>
        <v>RECEPÇÃO CENTRAL</v>
      </c>
      <c r="F2158" s="12" t="str">
        <f>VLOOKUP(B2158,[1]Planilha8!$X$4:$AD$6629,7,0)</f>
        <v>BOM</v>
      </c>
      <c r="G2158" s="13">
        <v>41247</v>
      </c>
      <c r="H2158" s="14">
        <v>867.21</v>
      </c>
      <c r="I2158" s="15" t="s">
        <v>22</v>
      </c>
      <c r="J2158" s="56" t="s">
        <v>72</v>
      </c>
      <c r="K2158" s="57">
        <v>208983</v>
      </c>
      <c r="L2158" s="58">
        <v>2012003148</v>
      </c>
      <c r="M2158" s="59">
        <v>43465</v>
      </c>
      <c r="N2158" s="60">
        <v>683.483778846154</v>
      </c>
      <c r="O2158" s="61">
        <v>0.5</v>
      </c>
      <c r="P2158" s="62">
        <v>4.1666666666666699E-2</v>
      </c>
      <c r="Q2158" s="63">
        <v>36.133749999999999</v>
      </c>
      <c r="R2158" s="64">
        <v>719.61752884615396</v>
      </c>
      <c r="S2158" s="25">
        <v>147.59247115384699</v>
      </c>
      <c r="AMG2158"/>
      <c r="AMH2158"/>
      <c r="AMI2158"/>
      <c r="AMJ2158"/>
    </row>
    <row r="2159" spans="1:1024" s="2" customFormat="1" ht="38.25" x14ac:dyDescent="0.25">
      <c r="A2159" s="10" t="s">
        <v>419</v>
      </c>
      <c r="B2159" s="10">
        <v>5896</v>
      </c>
      <c r="C2159" s="10">
        <f>VLOOKUP(B2159,[1]Planilha8!$X$4:$Y$6629,2,0)</f>
        <v>2039392</v>
      </c>
      <c r="D2159" s="12" t="s">
        <v>504</v>
      </c>
      <c r="E2159" s="12" t="str">
        <f>VLOOKUP(B2159,[1]Planilha8!$X$4:$Z$6629,3,0)</f>
        <v>ASTEC</v>
      </c>
      <c r="F2159" s="12" t="str">
        <f>VLOOKUP(B2159,[1]Planilha8!$X$4:$AD$6629,7,0)</f>
        <v>REGULAR</v>
      </c>
      <c r="G2159" s="13">
        <v>41247</v>
      </c>
      <c r="H2159" s="14">
        <v>98.79</v>
      </c>
      <c r="I2159" s="15" t="s">
        <v>22</v>
      </c>
      <c r="J2159" s="56" t="s">
        <v>72</v>
      </c>
      <c r="K2159" s="57">
        <v>208983</v>
      </c>
      <c r="L2159" s="58">
        <v>2012003148</v>
      </c>
      <c r="M2159" s="59">
        <v>43465</v>
      </c>
      <c r="N2159" s="60">
        <v>96.649550000000005</v>
      </c>
      <c r="O2159" s="61">
        <v>0.5</v>
      </c>
      <c r="P2159" s="62">
        <v>4.1666666666666699E-2</v>
      </c>
      <c r="Q2159" s="63">
        <v>0</v>
      </c>
      <c r="R2159" s="64">
        <v>96.649550000000005</v>
      </c>
      <c r="S2159" s="25">
        <v>2.1404500000000302</v>
      </c>
      <c r="AMG2159"/>
      <c r="AMH2159"/>
      <c r="AMI2159"/>
      <c r="AMJ2159"/>
    </row>
    <row r="2160" spans="1:1024" s="2" customFormat="1" ht="38.25" x14ac:dyDescent="0.25">
      <c r="A2160" s="10" t="s">
        <v>419</v>
      </c>
      <c r="B2160" s="10">
        <v>5897</v>
      </c>
      <c r="C2160" s="10">
        <f>VLOOKUP(B2160,[1]Planilha8!$X$4:$Y$6629,2,0)</f>
        <v>2039393</v>
      </c>
      <c r="D2160" s="12" t="s">
        <v>504</v>
      </c>
      <c r="E2160" s="12" t="str">
        <f>VLOOKUP(B2160,[1]Planilha8!$X$4:$Z$6629,3,0)</f>
        <v>FARMÁCIA</v>
      </c>
      <c r="F2160" s="12" t="str">
        <f>VLOOKUP(B2160,[1]Planilha8!$X$4:$AD$6629,7,0)</f>
        <v>REGULAR</v>
      </c>
      <c r="G2160" s="13">
        <v>41247</v>
      </c>
      <c r="H2160" s="14">
        <v>98.79</v>
      </c>
      <c r="I2160" s="15" t="s">
        <v>22</v>
      </c>
      <c r="J2160" s="56" t="s">
        <v>72</v>
      </c>
      <c r="K2160" s="57">
        <v>208983</v>
      </c>
      <c r="L2160" s="58">
        <v>2012003148</v>
      </c>
      <c r="M2160" s="59">
        <v>43465</v>
      </c>
      <c r="N2160" s="60">
        <v>96.649550000000005</v>
      </c>
      <c r="O2160" s="61">
        <v>0.5</v>
      </c>
      <c r="P2160" s="62">
        <v>4.1666666666666699E-2</v>
      </c>
      <c r="Q2160" s="63">
        <v>0</v>
      </c>
      <c r="R2160" s="64">
        <v>96.649550000000005</v>
      </c>
      <c r="S2160" s="25">
        <v>2.1404500000000302</v>
      </c>
      <c r="AMG2160"/>
      <c r="AMH2160"/>
      <c r="AMI2160"/>
      <c r="AMJ2160"/>
    </row>
    <row r="2161" spans="1:1024" s="2" customFormat="1" ht="38.25" x14ac:dyDescent="0.25">
      <c r="A2161" s="10" t="s">
        <v>419</v>
      </c>
      <c r="B2161" s="10">
        <v>5898</v>
      </c>
      <c r="C2161" s="10">
        <f>VLOOKUP(B2161,[1]Planilha8!$X$4:$Y$6629,2,0)</f>
        <v>2039394</v>
      </c>
      <c r="D2161" s="12" t="s">
        <v>504</v>
      </c>
      <c r="E2161" s="12" t="str">
        <f>VLOOKUP(B2161,[1]Planilha8!$X$4:$Z$6629,3,0)</f>
        <v>FARMÁCIA</v>
      </c>
      <c r="F2161" s="12" t="str">
        <f>VLOOKUP(B2161,[1]Planilha8!$X$4:$AD$6629,7,0)</f>
        <v>REGULAR</v>
      </c>
      <c r="G2161" s="13">
        <v>41247</v>
      </c>
      <c r="H2161" s="14">
        <v>98.79</v>
      </c>
      <c r="I2161" s="15" t="s">
        <v>22</v>
      </c>
      <c r="J2161" s="56" t="s">
        <v>72</v>
      </c>
      <c r="K2161" s="57">
        <v>208983</v>
      </c>
      <c r="L2161" s="58">
        <v>2012003148</v>
      </c>
      <c r="M2161" s="59">
        <v>43465</v>
      </c>
      <c r="N2161" s="60">
        <v>96.649550000000005</v>
      </c>
      <c r="O2161" s="61">
        <v>0.5</v>
      </c>
      <c r="P2161" s="62">
        <v>4.1666666666666699E-2</v>
      </c>
      <c r="Q2161" s="63">
        <v>0</v>
      </c>
      <c r="R2161" s="64">
        <v>96.649550000000005</v>
      </c>
      <c r="S2161" s="25">
        <v>2.1404500000000302</v>
      </c>
      <c r="AMG2161"/>
      <c r="AMH2161"/>
      <c r="AMI2161"/>
      <c r="AMJ2161"/>
    </row>
    <row r="2162" spans="1:1024" s="2" customFormat="1" ht="38.25" x14ac:dyDescent="0.25">
      <c r="A2162" s="10" t="s">
        <v>419</v>
      </c>
      <c r="B2162" s="10">
        <v>5899</v>
      </c>
      <c r="C2162" s="10">
        <f>VLOOKUP(B2162,[1]Planilha8!$X$4:$Y$6629,2,0)</f>
        <v>2039395</v>
      </c>
      <c r="D2162" s="12" t="s">
        <v>504</v>
      </c>
      <c r="E2162" s="12" t="str">
        <f>VLOOKUP(B2162,[1]Planilha8!$X$4:$Z$6629,3,0)</f>
        <v>FARMACIA - CENTRO CIRURGICO</v>
      </c>
      <c r="F2162" s="12" t="str">
        <f>VLOOKUP(B2162,[1]Planilha8!$X$4:$AD$6629,7,0)</f>
        <v>REGULAR</v>
      </c>
      <c r="G2162" s="13">
        <v>41247</v>
      </c>
      <c r="H2162" s="14">
        <v>98.79</v>
      </c>
      <c r="I2162" s="15" t="s">
        <v>22</v>
      </c>
      <c r="J2162" s="56" t="s">
        <v>72</v>
      </c>
      <c r="K2162" s="57">
        <v>208983</v>
      </c>
      <c r="L2162" s="58">
        <v>2012003148</v>
      </c>
      <c r="M2162" s="59">
        <v>43465</v>
      </c>
      <c r="N2162" s="60">
        <v>96.649550000000005</v>
      </c>
      <c r="O2162" s="61">
        <v>0.5</v>
      </c>
      <c r="P2162" s="62">
        <v>4.1666666666666699E-2</v>
      </c>
      <c r="Q2162" s="63">
        <v>0</v>
      </c>
      <c r="R2162" s="64">
        <v>96.649550000000005</v>
      </c>
      <c r="S2162" s="25">
        <v>2.1404500000000302</v>
      </c>
      <c r="AMG2162"/>
      <c r="AMH2162"/>
      <c r="AMI2162"/>
      <c r="AMJ2162"/>
    </row>
    <row r="2163" spans="1:1024" s="2" customFormat="1" ht="38.25" x14ac:dyDescent="0.25">
      <c r="A2163" s="10" t="s">
        <v>419</v>
      </c>
      <c r="B2163" s="10">
        <v>5900</v>
      </c>
      <c r="C2163" s="10">
        <f>VLOOKUP(B2163,[1]Planilha8!$X$4:$Y$6629,2,0)</f>
        <v>2039396</v>
      </c>
      <c r="D2163" s="12" t="s">
        <v>504</v>
      </c>
      <c r="E2163" s="12" t="str">
        <f>VLOOKUP(B2163,[1]Planilha8!$X$4:$Z$6629,3,0)</f>
        <v>FARMÁCIA</v>
      </c>
      <c r="F2163" s="12" t="str">
        <f>VLOOKUP(B2163,[1]Planilha8!$X$4:$AD$6629,7,0)</f>
        <v>REGULAR</v>
      </c>
      <c r="G2163" s="13">
        <v>41247</v>
      </c>
      <c r="H2163" s="14">
        <v>98.79</v>
      </c>
      <c r="I2163" s="15" t="s">
        <v>22</v>
      </c>
      <c r="J2163" s="56" t="s">
        <v>72</v>
      </c>
      <c r="K2163" s="57">
        <v>208983</v>
      </c>
      <c r="L2163" s="58">
        <v>2012003148</v>
      </c>
      <c r="M2163" s="59">
        <v>43465</v>
      </c>
      <c r="N2163" s="60">
        <v>96.649550000000005</v>
      </c>
      <c r="O2163" s="61">
        <v>0.5</v>
      </c>
      <c r="P2163" s="62">
        <v>4.1666666666666699E-2</v>
      </c>
      <c r="Q2163" s="63">
        <v>0</v>
      </c>
      <c r="R2163" s="64">
        <v>96.649550000000005</v>
      </c>
      <c r="S2163" s="25">
        <v>2.1404500000000302</v>
      </c>
      <c r="AMG2163"/>
      <c r="AMH2163"/>
      <c r="AMI2163"/>
      <c r="AMJ2163"/>
    </row>
    <row r="2164" spans="1:1024" s="2" customFormat="1" ht="38.25" x14ac:dyDescent="0.25">
      <c r="A2164" s="10" t="s">
        <v>419</v>
      </c>
      <c r="B2164" s="10">
        <v>5901</v>
      </c>
      <c r="C2164" s="10">
        <f>VLOOKUP(B2164,[1]Planilha8!$X$4:$Y$6629,2,0)</f>
        <v>2039397</v>
      </c>
      <c r="D2164" s="12" t="s">
        <v>504</v>
      </c>
      <c r="E2164" s="12" t="str">
        <f>VLOOKUP(B2164,[1]Planilha8!$X$4:$Z$6629,3,0)</f>
        <v>DIÁLISE</v>
      </c>
      <c r="F2164" s="12" t="str">
        <f>VLOOKUP(B2164,[1]Planilha8!$X$4:$AD$6629,7,0)</f>
        <v>REGULAR</v>
      </c>
      <c r="G2164" s="13">
        <v>41247</v>
      </c>
      <c r="H2164" s="14">
        <v>98.79</v>
      </c>
      <c r="I2164" s="15" t="s">
        <v>22</v>
      </c>
      <c r="J2164" s="56" t="s">
        <v>72</v>
      </c>
      <c r="K2164" s="57">
        <v>208983</v>
      </c>
      <c r="L2164" s="58">
        <v>2012003148</v>
      </c>
      <c r="M2164" s="59">
        <v>43465</v>
      </c>
      <c r="N2164" s="60">
        <v>96.649550000000005</v>
      </c>
      <c r="O2164" s="61">
        <v>0.5</v>
      </c>
      <c r="P2164" s="62">
        <v>4.1666666666666699E-2</v>
      </c>
      <c r="Q2164" s="63">
        <v>0</v>
      </c>
      <c r="R2164" s="64">
        <v>96.649550000000005</v>
      </c>
      <c r="S2164" s="25">
        <v>2.1404500000000302</v>
      </c>
      <c r="AMG2164"/>
      <c r="AMH2164"/>
      <c r="AMI2164"/>
      <c r="AMJ2164"/>
    </row>
    <row r="2165" spans="1:1024" s="2" customFormat="1" ht="38.25" x14ac:dyDescent="0.25">
      <c r="A2165" s="10" t="s">
        <v>419</v>
      </c>
      <c r="B2165" s="10">
        <v>5902</v>
      </c>
      <c r="C2165" s="10">
        <f>VLOOKUP(B2165,[1]Planilha8!$X$4:$Y$6629,2,0)</f>
        <v>2039398</v>
      </c>
      <c r="D2165" s="12" t="s">
        <v>504</v>
      </c>
      <c r="E2165" s="12" t="str">
        <f>VLOOKUP(B2165,[1]Planilha8!$X$4:$Z$6629,3,0)</f>
        <v>CLINICA MEDICA</v>
      </c>
      <c r="F2165" s="12" t="str">
        <f>VLOOKUP(B2165,[1]Planilha8!$X$4:$AD$6629,7,0)</f>
        <v>REGULAR</v>
      </c>
      <c r="G2165" s="13">
        <v>41247</v>
      </c>
      <c r="H2165" s="14">
        <v>98.79</v>
      </c>
      <c r="I2165" s="15" t="s">
        <v>22</v>
      </c>
      <c r="J2165" s="56" t="s">
        <v>72</v>
      </c>
      <c r="K2165" s="57">
        <v>208983</v>
      </c>
      <c r="L2165" s="58">
        <v>2012003148</v>
      </c>
      <c r="M2165" s="59">
        <v>43465</v>
      </c>
      <c r="N2165" s="60">
        <v>96.649550000000005</v>
      </c>
      <c r="O2165" s="61">
        <v>0.5</v>
      </c>
      <c r="P2165" s="62">
        <v>4.1666666666666699E-2</v>
      </c>
      <c r="Q2165" s="63">
        <v>0</v>
      </c>
      <c r="R2165" s="64">
        <v>96.649550000000005</v>
      </c>
      <c r="S2165" s="25">
        <v>2.1404500000000302</v>
      </c>
      <c r="AMG2165"/>
      <c r="AMH2165"/>
      <c r="AMI2165"/>
      <c r="AMJ2165"/>
    </row>
    <row r="2166" spans="1:1024" s="2" customFormat="1" ht="38.25" x14ac:dyDescent="0.25">
      <c r="A2166" s="10" t="s">
        <v>419</v>
      </c>
      <c r="B2166" s="10">
        <v>5903</v>
      </c>
      <c r="C2166" s="10">
        <f>VLOOKUP(B2166,[1]Planilha8!$X$4:$Y$6629,2,0)</f>
        <v>2039399</v>
      </c>
      <c r="D2166" s="12" t="s">
        <v>504</v>
      </c>
      <c r="E2166" s="12" t="str">
        <f>VLOOKUP(B2166,[1]Planilha8!$X$4:$Z$6629,3,0)</f>
        <v>AGÊNCIA TRANSFUSIONAL</v>
      </c>
      <c r="F2166" s="12" t="str">
        <f>VLOOKUP(B2166,[1]Planilha8!$X$4:$AD$6629,7,0)</f>
        <v>REGULAR</v>
      </c>
      <c r="G2166" s="13">
        <v>41247</v>
      </c>
      <c r="H2166" s="14">
        <v>98.79</v>
      </c>
      <c r="I2166" s="15" t="s">
        <v>22</v>
      </c>
      <c r="J2166" s="56" t="s">
        <v>72</v>
      </c>
      <c r="K2166" s="57">
        <v>208983</v>
      </c>
      <c r="L2166" s="58">
        <v>2012003148</v>
      </c>
      <c r="M2166" s="59">
        <v>43465</v>
      </c>
      <c r="N2166" s="60">
        <v>96.649550000000005</v>
      </c>
      <c r="O2166" s="61">
        <v>0.5</v>
      </c>
      <c r="P2166" s="62">
        <v>4.1666666666666699E-2</v>
      </c>
      <c r="Q2166" s="63">
        <v>0</v>
      </c>
      <c r="R2166" s="64">
        <v>96.649550000000005</v>
      </c>
      <c r="S2166" s="25">
        <v>2.1404500000000302</v>
      </c>
      <c r="AMG2166"/>
      <c r="AMH2166"/>
      <c r="AMI2166"/>
      <c r="AMJ2166"/>
    </row>
    <row r="2167" spans="1:1024" s="2" customFormat="1" ht="38.25" x14ac:dyDescent="0.25">
      <c r="A2167" s="10" t="s">
        <v>419</v>
      </c>
      <c r="B2167" s="10">
        <v>5904</v>
      </c>
      <c r="C2167" s="10">
        <f>VLOOKUP(B2167,[1]Planilha8!$X$4:$Y$6629,2,0)</f>
        <v>2039400</v>
      </c>
      <c r="D2167" s="12" t="s">
        <v>504</v>
      </c>
      <c r="E2167" s="12" t="str">
        <f>VLOOKUP(B2167,[1]Planilha8!$X$4:$Z$6629,3,0)</f>
        <v>PORTARIA “A”</v>
      </c>
      <c r="F2167" s="12" t="str">
        <f>VLOOKUP(B2167,[1]Planilha8!$X$4:$AD$6629,7,0)</f>
        <v>REGULAR</v>
      </c>
      <c r="G2167" s="13">
        <v>41247</v>
      </c>
      <c r="H2167" s="14">
        <v>98.79</v>
      </c>
      <c r="I2167" s="15" t="s">
        <v>22</v>
      </c>
      <c r="J2167" s="56" t="s">
        <v>72</v>
      </c>
      <c r="K2167" s="57">
        <v>208983</v>
      </c>
      <c r="L2167" s="58">
        <v>2012003148</v>
      </c>
      <c r="M2167" s="59">
        <v>43465</v>
      </c>
      <c r="N2167" s="60">
        <v>96.649550000000005</v>
      </c>
      <c r="O2167" s="61">
        <v>0.5</v>
      </c>
      <c r="P2167" s="62">
        <v>4.1666666666666699E-2</v>
      </c>
      <c r="Q2167" s="63">
        <v>0</v>
      </c>
      <c r="R2167" s="64">
        <v>96.649550000000005</v>
      </c>
      <c r="S2167" s="25">
        <v>2.1404500000000302</v>
      </c>
      <c r="AMG2167"/>
      <c r="AMH2167"/>
      <c r="AMI2167"/>
      <c r="AMJ2167"/>
    </row>
    <row r="2168" spans="1:1024" s="2" customFormat="1" ht="38.25" x14ac:dyDescent="0.25">
      <c r="A2168" s="10" t="s">
        <v>419</v>
      </c>
      <c r="B2168" s="10">
        <v>5905</v>
      </c>
      <c r="C2168" s="10">
        <f>VLOOKUP(B2168,[1]Planilha8!$X$4:$Y$6629,2,0)</f>
        <v>2039401</v>
      </c>
      <c r="D2168" s="12" t="s">
        <v>504</v>
      </c>
      <c r="E2168" s="12" t="str">
        <f>VLOOKUP(B2168,[1]Planilha8!$X$4:$Z$6629,3,0)</f>
        <v>CLINICA MEDICA</v>
      </c>
      <c r="F2168" s="12" t="str">
        <f>VLOOKUP(B2168,[1]Planilha8!$X$4:$AD$6629,7,0)</f>
        <v>REGULAR</v>
      </c>
      <c r="G2168" s="13">
        <v>41247</v>
      </c>
      <c r="H2168" s="14">
        <v>98.79</v>
      </c>
      <c r="I2168" s="15" t="s">
        <v>22</v>
      </c>
      <c r="J2168" s="56" t="s">
        <v>72</v>
      </c>
      <c r="K2168" s="57">
        <v>208983</v>
      </c>
      <c r="L2168" s="58">
        <v>2012003148</v>
      </c>
      <c r="M2168" s="59">
        <v>43465</v>
      </c>
      <c r="N2168" s="60">
        <v>96.649550000000005</v>
      </c>
      <c r="O2168" s="61">
        <v>0.5</v>
      </c>
      <c r="P2168" s="62">
        <v>4.1666666666666699E-2</v>
      </c>
      <c r="Q2168" s="63">
        <v>0</v>
      </c>
      <c r="R2168" s="64">
        <v>96.649550000000005</v>
      </c>
      <c r="S2168" s="25">
        <v>2.1404500000000302</v>
      </c>
      <c r="AMG2168"/>
      <c r="AMH2168"/>
      <c r="AMI2168"/>
      <c r="AMJ2168"/>
    </row>
    <row r="2169" spans="1:1024" s="2" customFormat="1" ht="38.25" x14ac:dyDescent="0.25">
      <c r="A2169" s="10" t="s">
        <v>419</v>
      </c>
      <c r="B2169" s="10">
        <v>5906</v>
      </c>
      <c r="C2169" s="10">
        <f>VLOOKUP(B2169,[1]Planilha8!$X$4:$Y$6629,2,0)</f>
        <v>2039402</v>
      </c>
      <c r="D2169" s="12" t="s">
        <v>504</v>
      </c>
      <c r="E2169" s="12" t="str">
        <f>VLOOKUP(B2169,[1]Planilha8!$X$4:$Z$6629,3,0)</f>
        <v>UNIDADE DE TERAPIA INTENSIVA</v>
      </c>
      <c r="F2169" s="12" t="str">
        <f>VLOOKUP(B2169,[1]Planilha8!$X$4:$AD$6629,7,0)</f>
        <v>REGULAR</v>
      </c>
      <c r="G2169" s="13">
        <v>41247</v>
      </c>
      <c r="H2169" s="14">
        <v>98.79</v>
      </c>
      <c r="I2169" s="15" t="s">
        <v>22</v>
      </c>
      <c r="J2169" s="56" t="s">
        <v>72</v>
      </c>
      <c r="K2169" s="57">
        <v>208983</v>
      </c>
      <c r="L2169" s="58">
        <v>2012003148</v>
      </c>
      <c r="M2169" s="59">
        <v>43465</v>
      </c>
      <c r="N2169" s="60">
        <v>96.649550000000005</v>
      </c>
      <c r="O2169" s="61">
        <v>0.5</v>
      </c>
      <c r="P2169" s="62">
        <v>4.1666666666666699E-2</v>
      </c>
      <c r="Q2169" s="63">
        <v>0</v>
      </c>
      <c r="R2169" s="64">
        <v>96.649550000000005</v>
      </c>
      <c r="S2169" s="25">
        <v>2.1404500000000302</v>
      </c>
      <c r="AMG2169"/>
      <c r="AMH2169"/>
      <c r="AMI2169"/>
      <c r="AMJ2169"/>
    </row>
    <row r="2170" spans="1:1024" s="2" customFormat="1" ht="38.25" x14ac:dyDescent="0.25">
      <c r="A2170" s="10" t="s">
        <v>419</v>
      </c>
      <c r="B2170" s="10">
        <v>5907</v>
      </c>
      <c r="C2170" s="10">
        <f>VLOOKUP(B2170,[1]Planilha8!$X$4:$Y$6629,2,0)</f>
        <v>2039403</v>
      </c>
      <c r="D2170" s="12" t="s">
        <v>504</v>
      </c>
      <c r="E2170" s="12" t="str">
        <f>VLOOKUP(B2170,[1]Planilha8!$X$4:$Z$6629,3,0)</f>
        <v>CLINICA CIRURGICA</v>
      </c>
      <c r="F2170" s="12" t="str">
        <f>VLOOKUP(B2170,[1]Planilha8!$X$4:$AD$6629,7,0)</f>
        <v>REGULAR</v>
      </c>
      <c r="G2170" s="13">
        <v>41247</v>
      </c>
      <c r="H2170" s="14">
        <v>98.79</v>
      </c>
      <c r="I2170" s="15" t="s">
        <v>22</v>
      </c>
      <c r="J2170" s="56" t="s">
        <v>72</v>
      </c>
      <c r="K2170" s="57">
        <v>208983</v>
      </c>
      <c r="L2170" s="58">
        <v>2012003148</v>
      </c>
      <c r="M2170" s="59">
        <v>43465</v>
      </c>
      <c r="N2170" s="60">
        <v>96.649550000000005</v>
      </c>
      <c r="O2170" s="61">
        <v>0.5</v>
      </c>
      <c r="P2170" s="62">
        <v>4.1666666666666699E-2</v>
      </c>
      <c r="Q2170" s="63">
        <v>0</v>
      </c>
      <c r="R2170" s="64">
        <v>96.649550000000005</v>
      </c>
      <c r="S2170" s="25">
        <v>2.1404500000000302</v>
      </c>
      <c r="AMG2170"/>
      <c r="AMH2170"/>
      <c r="AMI2170"/>
      <c r="AMJ2170"/>
    </row>
    <row r="2171" spans="1:1024" s="2" customFormat="1" ht="38.25" x14ac:dyDescent="0.25">
      <c r="A2171" s="10" t="s">
        <v>419</v>
      </c>
      <c r="B2171" s="10">
        <v>5908</v>
      </c>
      <c r="C2171" s="10">
        <f>VLOOKUP(B2171,[1]Planilha8!$X$4:$Y$6629,2,0)</f>
        <v>2039404</v>
      </c>
      <c r="D2171" s="12" t="s">
        <v>504</v>
      </c>
      <c r="E2171" s="12" t="str">
        <f>VLOOKUP(B2171,[1]Planilha8!$X$4:$Z$6629,3,0)</f>
        <v>PORTARIA “A”</v>
      </c>
      <c r="F2171" s="12" t="str">
        <f>VLOOKUP(B2171,[1]Planilha8!$X$4:$AD$6629,7,0)</f>
        <v>REGULAR</v>
      </c>
      <c r="G2171" s="13">
        <v>41247</v>
      </c>
      <c r="H2171" s="14">
        <v>98.79</v>
      </c>
      <c r="I2171" s="15" t="s">
        <v>22</v>
      </c>
      <c r="J2171" s="56" t="s">
        <v>72</v>
      </c>
      <c r="K2171" s="57">
        <v>208983</v>
      </c>
      <c r="L2171" s="58">
        <v>2012003148</v>
      </c>
      <c r="M2171" s="59">
        <v>43465</v>
      </c>
      <c r="N2171" s="60">
        <v>96.649550000000005</v>
      </c>
      <c r="O2171" s="61">
        <v>0.5</v>
      </c>
      <c r="P2171" s="62">
        <v>4.1666666666666699E-2</v>
      </c>
      <c r="Q2171" s="63">
        <v>0</v>
      </c>
      <c r="R2171" s="64">
        <v>96.649550000000005</v>
      </c>
      <c r="S2171" s="25">
        <v>2.1404500000000302</v>
      </c>
      <c r="AMG2171"/>
      <c r="AMH2171"/>
      <c r="AMI2171"/>
      <c r="AMJ2171"/>
    </row>
    <row r="2172" spans="1:1024" s="2" customFormat="1" ht="38.25" x14ac:dyDescent="0.25">
      <c r="A2172" s="10" t="s">
        <v>419</v>
      </c>
      <c r="B2172" s="10">
        <v>5909</v>
      </c>
      <c r="C2172" s="10">
        <f>VLOOKUP(B2172,[1]Planilha8!$X$4:$Y$6629,2,0)</f>
        <v>2039405</v>
      </c>
      <c r="D2172" s="12" t="s">
        <v>504</v>
      </c>
      <c r="E2172" s="12" t="str">
        <f>VLOOKUP(B2172,[1]Planilha8!$X$4:$Z$6629,3,0)</f>
        <v>UNIDADE DE TERAPIA INTENSIVA</v>
      </c>
      <c r="F2172" s="12" t="str">
        <f>VLOOKUP(B2172,[1]Planilha8!$X$4:$AD$6629,7,0)</f>
        <v>REGULAR</v>
      </c>
      <c r="G2172" s="13">
        <v>41247</v>
      </c>
      <c r="H2172" s="14">
        <v>98.79</v>
      </c>
      <c r="I2172" s="15" t="s">
        <v>22</v>
      </c>
      <c r="J2172" s="56" t="s">
        <v>72</v>
      </c>
      <c r="K2172" s="57">
        <v>208983</v>
      </c>
      <c r="L2172" s="58">
        <v>2012003148</v>
      </c>
      <c r="M2172" s="59">
        <v>43465</v>
      </c>
      <c r="N2172" s="60">
        <v>96.649550000000005</v>
      </c>
      <c r="O2172" s="61">
        <v>0.5</v>
      </c>
      <c r="P2172" s="62">
        <v>4.1666666666666699E-2</v>
      </c>
      <c r="Q2172" s="63">
        <v>0</v>
      </c>
      <c r="R2172" s="64">
        <v>96.649550000000005</v>
      </c>
      <c r="S2172" s="25">
        <v>2.1404500000000302</v>
      </c>
      <c r="AMG2172"/>
      <c r="AMH2172"/>
      <c r="AMI2172"/>
      <c r="AMJ2172"/>
    </row>
    <row r="2173" spans="1:1024" s="2" customFormat="1" ht="38.25" x14ac:dyDescent="0.25">
      <c r="A2173" s="10" t="s">
        <v>419</v>
      </c>
      <c r="B2173" s="10">
        <v>5910</v>
      </c>
      <c r="C2173" s="10">
        <f>VLOOKUP(B2173,[1]Planilha8!$X$4:$Y$6629,2,0)</f>
        <v>2039406</v>
      </c>
      <c r="D2173" s="12" t="s">
        <v>504</v>
      </c>
      <c r="E2173" s="12" t="str">
        <f>VLOOKUP(B2173,[1]Planilha8!$X$4:$Z$6629,3,0)</f>
        <v>CLINICA CIRURGICA</v>
      </c>
      <c r="F2173" s="12" t="str">
        <f>VLOOKUP(B2173,[1]Planilha8!$X$4:$AD$6629,7,0)</f>
        <v>REGULAR</v>
      </c>
      <c r="G2173" s="13">
        <v>41247</v>
      </c>
      <c r="H2173" s="14">
        <v>98.79</v>
      </c>
      <c r="I2173" s="15" t="s">
        <v>22</v>
      </c>
      <c r="J2173" s="56" t="s">
        <v>72</v>
      </c>
      <c r="K2173" s="57">
        <v>208983</v>
      </c>
      <c r="L2173" s="58">
        <v>2012003148</v>
      </c>
      <c r="M2173" s="59">
        <v>43465</v>
      </c>
      <c r="N2173" s="60">
        <v>96.649550000000005</v>
      </c>
      <c r="O2173" s="61">
        <v>0.5</v>
      </c>
      <c r="P2173" s="62">
        <v>4.1666666666666699E-2</v>
      </c>
      <c r="Q2173" s="63">
        <v>0</v>
      </c>
      <c r="R2173" s="64">
        <v>96.649550000000005</v>
      </c>
      <c r="S2173" s="25">
        <v>2.1404500000000302</v>
      </c>
      <c r="AMG2173"/>
      <c r="AMH2173"/>
      <c r="AMI2173"/>
      <c r="AMJ2173"/>
    </row>
    <row r="2174" spans="1:1024" s="2" customFormat="1" ht="38.25" x14ac:dyDescent="0.25">
      <c r="A2174" s="10" t="s">
        <v>419</v>
      </c>
      <c r="B2174" s="10">
        <v>5911</v>
      </c>
      <c r="C2174" s="10">
        <f>VLOOKUP(B2174,[1]Planilha8!$X$4:$Y$6629,2,0)</f>
        <v>2039407</v>
      </c>
      <c r="D2174" s="12" t="s">
        <v>504</v>
      </c>
      <c r="E2174" s="12" t="str">
        <f>VLOOKUP(B2174,[1]Planilha8!$X$4:$Z$6629,3,0)</f>
        <v>ALMOXARIFADO</v>
      </c>
      <c r="F2174" s="12" t="str">
        <f>VLOOKUP(B2174,[1]Planilha8!$X$4:$AD$6629,7,0)</f>
        <v>REGULAR</v>
      </c>
      <c r="G2174" s="13">
        <v>41247</v>
      </c>
      <c r="H2174" s="14">
        <v>98.79</v>
      </c>
      <c r="I2174" s="15" t="s">
        <v>22</v>
      </c>
      <c r="J2174" s="56" t="s">
        <v>72</v>
      </c>
      <c r="K2174" s="57">
        <v>208983</v>
      </c>
      <c r="L2174" s="58">
        <v>2012003148</v>
      </c>
      <c r="M2174" s="59">
        <v>43465</v>
      </c>
      <c r="N2174" s="60">
        <v>96.649550000000005</v>
      </c>
      <c r="O2174" s="61">
        <v>0.5</v>
      </c>
      <c r="P2174" s="62">
        <v>4.1666666666666699E-2</v>
      </c>
      <c r="Q2174" s="63">
        <v>0</v>
      </c>
      <c r="R2174" s="64">
        <v>96.649550000000005</v>
      </c>
      <c r="S2174" s="25">
        <v>2.1404500000000302</v>
      </c>
      <c r="AMG2174"/>
      <c r="AMH2174"/>
      <c r="AMI2174"/>
      <c r="AMJ2174"/>
    </row>
    <row r="2175" spans="1:1024" s="2" customFormat="1" ht="38.25" x14ac:dyDescent="0.25">
      <c r="A2175" s="10" t="s">
        <v>419</v>
      </c>
      <c r="B2175" s="10">
        <v>5912</v>
      </c>
      <c r="C2175" s="10">
        <f>VLOOKUP(B2175,[1]Planilha8!$X$4:$Y$6629,2,0)</f>
        <v>2039408</v>
      </c>
      <c r="D2175" s="12" t="s">
        <v>504</v>
      </c>
      <c r="E2175" s="12" t="str">
        <f>VLOOKUP(B2175,[1]Planilha8!$X$4:$Z$6629,3,0)</f>
        <v>ALMOXARIFADO</v>
      </c>
      <c r="F2175" s="12" t="str">
        <f>VLOOKUP(B2175,[1]Planilha8!$X$4:$AD$6629,7,0)</f>
        <v>REGULAR</v>
      </c>
      <c r="G2175" s="13">
        <v>41247</v>
      </c>
      <c r="H2175" s="14">
        <v>98.79</v>
      </c>
      <c r="I2175" s="15" t="s">
        <v>22</v>
      </c>
      <c r="J2175" s="56" t="s">
        <v>72</v>
      </c>
      <c r="K2175" s="57">
        <v>208983</v>
      </c>
      <c r="L2175" s="58">
        <v>2012003148</v>
      </c>
      <c r="M2175" s="59">
        <v>43465</v>
      </c>
      <c r="N2175" s="60">
        <v>96.649550000000005</v>
      </c>
      <c r="O2175" s="61">
        <v>0.5</v>
      </c>
      <c r="P2175" s="62">
        <v>4.1666666666666699E-2</v>
      </c>
      <c r="Q2175" s="63">
        <v>0</v>
      </c>
      <c r="R2175" s="64">
        <v>96.649550000000005</v>
      </c>
      <c r="S2175" s="25">
        <v>2.1404500000000302</v>
      </c>
      <c r="AMG2175"/>
      <c r="AMH2175"/>
      <c r="AMI2175"/>
      <c r="AMJ2175"/>
    </row>
    <row r="2176" spans="1:1024" s="2" customFormat="1" ht="38.25" x14ac:dyDescent="0.25">
      <c r="A2176" s="10" t="s">
        <v>419</v>
      </c>
      <c r="B2176" s="10">
        <v>5928</v>
      </c>
      <c r="C2176" s="10">
        <f>VLOOKUP(B2176,[1]Planilha8!$X$4:$Y$6629,2,0)</f>
        <v>2039419</v>
      </c>
      <c r="D2176" s="12" t="s">
        <v>503</v>
      </c>
      <c r="E2176" s="12" t="str">
        <f>VLOOKUP(B2176,[1]Planilha8!$X$4:$Z$6629,3,0)</f>
        <v>GUARITA PORTARIA “A”</v>
      </c>
      <c r="F2176" s="12" t="str">
        <f>VLOOKUP(B2176,[1]Planilha8!$X$4:$AD$6629,7,0)</f>
        <v>BOM</v>
      </c>
      <c r="G2176" s="13">
        <v>41247</v>
      </c>
      <c r="H2176" s="14">
        <v>867.21</v>
      </c>
      <c r="I2176" s="15" t="s">
        <v>22</v>
      </c>
      <c r="J2176" s="56" t="s">
        <v>72</v>
      </c>
      <c r="K2176" s="57">
        <v>208983</v>
      </c>
      <c r="L2176" s="58">
        <v>2012003148</v>
      </c>
      <c r="M2176" s="59">
        <v>43465</v>
      </c>
      <c r="N2176" s="60">
        <v>683.483778846154</v>
      </c>
      <c r="O2176" s="61">
        <v>0.5</v>
      </c>
      <c r="P2176" s="62">
        <v>4.1666666666666699E-2</v>
      </c>
      <c r="Q2176" s="63">
        <v>36.133749999999999</v>
      </c>
      <c r="R2176" s="64">
        <v>719.61752884615396</v>
      </c>
      <c r="S2176" s="25">
        <v>147.59247115384699</v>
      </c>
      <c r="AMG2176"/>
      <c r="AMH2176"/>
      <c r="AMI2176"/>
      <c r="AMJ2176"/>
    </row>
    <row r="2177" spans="1:1024" s="2" customFormat="1" ht="38.25" x14ac:dyDescent="0.25">
      <c r="A2177" s="10" t="s">
        <v>419</v>
      </c>
      <c r="B2177" s="10">
        <v>5929</v>
      </c>
      <c r="C2177" s="10">
        <f>VLOOKUP(B2177,[1]Planilha8!$X$4:$Y$6629,2,0)</f>
        <v>2039420</v>
      </c>
      <c r="D2177" s="12" t="s">
        <v>503</v>
      </c>
      <c r="E2177" s="12" t="str">
        <f>VLOOKUP(B2177,[1]Planilha8!$X$4:$Z$6629,3,0)</f>
        <v>AMBULATÓRO – RECEPÇÃO</v>
      </c>
      <c r="F2177" s="12" t="str">
        <f>VLOOKUP(B2177,[1]Planilha8!$X$4:$AD$6629,7,0)</f>
        <v>BOM</v>
      </c>
      <c r="G2177" s="13">
        <v>41247</v>
      </c>
      <c r="H2177" s="14">
        <v>867.21</v>
      </c>
      <c r="I2177" s="15" t="s">
        <v>22</v>
      </c>
      <c r="J2177" s="56" t="s">
        <v>72</v>
      </c>
      <c r="K2177" s="57">
        <v>208983</v>
      </c>
      <c r="L2177" s="58">
        <v>2012003148</v>
      </c>
      <c r="M2177" s="59">
        <v>43465</v>
      </c>
      <c r="N2177" s="60">
        <v>683.483778846154</v>
      </c>
      <c r="O2177" s="61">
        <v>0.5</v>
      </c>
      <c r="P2177" s="62">
        <v>4.1666666666666699E-2</v>
      </c>
      <c r="Q2177" s="63">
        <v>36.133749999999999</v>
      </c>
      <c r="R2177" s="64">
        <v>719.61752884615396</v>
      </c>
      <c r="S2177" s="25">
        <v>147.59247115384699</v>
      </c>
      <c r="AMG2177"/>
      <c r="AMH2177"/>
      <c r="AMI2177"/>
      <c r="AMJ2177"/>
    </row>
    <row r="2178" spans="1:1024" s="2" customFormat="1" ht="38.25" x14ac:dyDescent="0.25">
      <c r="A2178" s="10" t="s">
        <v>419</v>
      </c>
      <c r="B2178" s="10">
        <v>5930</v>
      </c>
      <c r="C2178" s="10">
        <f>VLOOKUP(B2178,[1]Planilha8!$X$4:$Y$6629,2,0)</f>
        <v>2039421</v>
      </c>
      <c r="D2178" s="12" t="s">
        <v>503</v>
      </c>
      <c r="E2178" s="12" t="str">
        <f>VLOOKUP(B2178,[1]Planilha8!$X$4:$Z$6629,3,0)</f>
        <v>PORTARIA "A"</v>
      </c>
      <c r="F2178" s="12" t="str">
        <f>VLOOKUP(B2178,[1]Planilha8!$X$4:$AD$6629,7,0)</f>
        <v>BOM</v>
      </c>
      <c r="G2178" s="13">
        <v>41247</v>
      </c>
      <c r="H2178" s="14">
        <v>867.21</v>
      </c>
      <c r="I2178" s="15" t="s">
        <v>22</v>
      </c>
      <c r="J2178" s="56" t="s">
        <v>72</v>
      </c>
      <c r="K2178" s="57">
        <v>208983</v>
      </c>
      <c r="L2178" s="58">
        <v>2012003148</v>
      </c>
      <c r="M2178" s="59">
        <v>43465</v>
      </c>
      <c r="N2178" s="60">
        <v>683.483778846154</v>
      </c>
      <c r="O2178" s="61">
        <v>0.5</v>
      </c>
      <c r="P2178" s="62">
        <v>4.1666666666666699E-2</v>
      </c>
      <c r="Q2178" s="63">
        <v>36.133749999999999</v>
      </c>
      <c r="R2178" s="64">
        <v>719.61752884615396</v>
      </c>
      <c r="S2178" s="25">
        <v>147.59247115384699</v>
      </c>
      <c r="AMG2178"/>
      <c r="AMH2178"/>
      <c r="AMI2178"/>
      <c r="AMJ2178"/>
    </row>
    <row r="2179" spans="1:1024" s="2" customFormat="1" ht="38.25" x14ac:dyDescent="0.25">
      <c r="A2179" s="10" t="s">
        <v>419</v>
      </c>
      <c r="B2179" s="10">
        <v>5931</v>
      </c>
      <c r="C2179" s="10">
        <f>VLOOKUP(B2179,[1]Planilha8!$X$4:$Y$6629,2,0)</f>
        <v>2039422</v>
      </c>
      <c r="D2179" s="12" t="s">
        <v>503</v>
      </c>
      <c r="E2179" s="12" t="str">
        <f>VLOOKUP(B2179,[1]Planilha8!$X$4:$Z$6629,3,0)</f>
        <v>PORTARIA "A"</v>
      </c>
      <c r="F2179" s="12" t="str">
        <f>VLOOKUP(B2179,[1]Planilha8!$X$4:$AD$6629,7,0)</f>
        <v>BOM</v>
      </c>
      <c r="G2179" s="13">
        <v>41247</v>
      </c>
      <c r="H2179" s="14">
        <v>867.21</v>
      </c>
      <c r="I2179" s="15" t="s">
        <v>22</v>
      </c>
      <c r="J2179" s="56" t="s">
        <v>72</v>
      </c>
      <c r="K2179" s="57">
        <v>208983</v>
      </c>
      <c r="L2179" s="58">
        <v>2012003148</v>
      </c>
      <c r="M2179" s="59">
        <v>43465</v>
      </c>
      <c r="N2179" s="60">
        <v>683.483778846154</v>
      </c>
      <c r="O2179" s="61">
        <v>0.5</v>
      </c>
      <c r="P2179" s="62">
        <v>4.1666666666666699E-2</v>
      </c>
      <c r="Q2179" s="63">
        <v>36.133749999999999</v>
      </c>
      <c r="R2179" s="64">
        <v>719.61752884615396</v>
      </c>
      <c r="S2179" s="25">
        <v>147.59247115384699</v>
      </c>
      <c r="AMG2179"/>
      <c r="AMH2179"/>
      <c r="AMI2179"/>
      <c r="AMJ2179"/>
    </row>
    <row r="2180" spans="1:1024" s="2" customFormat="1" ht="38.25" x14ac:dyDescent="0.25">
      <c r="A2180" s="10" t="s">
        <v>419</v>
      </c>
      <c r="B2180" s="10">
        <v>5932</v>
      </c>
      <c r="C2180" s="10">
        <f>VLOOKUP(B2180,[1]Planilha8!$X$4:$Y$6629,2,0)</f>
        <v>2039423</v>
      </c>
      <c r="D2180" s="12" t="s">
        <v>503</v>
      </c>
      <c r="E2180" s="12" t="str">
        <f>VLOOKUP(B2180,[1]Planilha8!$X$4:$Z$6629,3,0)</f>
        <v>PORTARIA "A"</v>
      </c>
      <c r="F2180" s="12" t="str">
        <f>VLOOKUP(B2180,[1]Planilha8!$X$4:$AD$6629,7,0)</f>
        <v>BOM</v>
      </c>
      <c r="G2180" s="13">
        <v>41247</v>
      </c>
      <c r="H2180" s="14">
        <v>867.21</v>
      </c>
      <c r="I2180" s="15" t="s">
        <v>22</v>
      </c>
      <c r="J2180" s="56" t="s">
        <v>72</v>
      </c>
      <c r="K2180" s="57">
        <v>208983</v>
      </c>
      <c r="L2180" s="58">
        <v>2012003148</v>
      </c>
      <c r="M2180" s="59">
        <v>43465</v>
      </c>
      <c r="N2180" s="60">
        <v>683.483778846154</v>
      </c>
      <c r="O2180" s="61">
        <v>0.5</v>
      </c>
      <c r="P2180" s="62">
        <v>4.1666666666666699E-2</v>
      </c>
      <c r="Q2180" s="63">
        <v>36.133749999999999</v>
      </c>
      <c r="R2180" s="64">
        <v>719.61752884615396</v>
      </c>
      <c r="S2180" s="25">
        <v>147.59247115384699</v>
      </c>
      <c r="AMG2180"/>
      <c r="AMH2180"/>
      <c r="AMI2180"/>
      <c r="AMJ2180"/>
    </row>
    <row r="2181" spans="1:1024" s="2" customFormat="1" ht="38.25" x14ac:dyDescent="0.25">
      <c r="A2181" s="10" t="s">
        <v>419</v>
      </c>
      <c r="B2181" s="10">
        <v>5933</v>
      </c>
      <c r="C2181" s="10">
        <f>VLOOKUP(B2181,[1]Planilha8!$X$4:$Y$6629,2,0)</f>
        <v>2039424</v>
      </c>
      <c r="D2181" s="12" t="s">
        <v>503</v>
      </c>
      <c r="E2181" s="12" t="str">
        <f>VLOOKUP(B2181,[1]Planilha8!$X$4:$Z$6629,3,0)</f>
        <v>AMBULATÓRO – RECEPÇÃO</v>
      </c>
      <c r="F2181" s="12" t="str">
        <f>VLOOKUP(B2181,[1]Planilha8!$X$4:$AD$6629,7,0)</f>
        <v>BOM</v>
      </c>
      <c r="G2181" s="13">
        <v>41247</v>
      </c>
      <c r="H2181" s="14">
        <v>867.21</v>
      </c>
      <c r="I2181" s="15" t="s">
        <v>22</v>
      </c>
      <c r="J2181" s="56" t="s">
        <v>72</v>
      </c>
      <c r="K2181" s="57">
        <v>208983</v>
      </c>
      <c r="L2181" s="58">
        <v>2012003148</v>
      </c>
      <c r="M2181" s="59">
        <v>43465</v>
      </c>
      <c r="N2181" s="60">
        <v>683.483778846154</v>
      </c>
      <c r="O2181" s="61">
        <v>0.5</v>
      </c>
      <c r="P2181" s="62">
        <v>4.1666666666666699E-2</v>
      </c>
      <c r="Q2181" s="63">
        <v>36.133749999999999</v>
      </c>
      <c r="R2181" s="64">
        <v>719.61752884615396</v>
      </c>
      <c r="S2181" s="25">
        <v>147.59247115384699</v>
      </c>
      <c r="AMG2181"/>
      <c r="AMH2181"/>
      <c r="AMI2181"/>
      <c r="AMJ2181"/>
    </row>
    <row r="2182" spans="1:1024" s="2" customFormat="1" ht="38.25" x14ac:dyDescent="0.25">
      <c r="A2182" s="10" t="s">
        <v>419</v>
      </c>
      <c r="B2182" s="10">
        <v>5934</v>
      </c>
      <c r="C2182" s="10">
        <f>VLOOKUP(B2182,[1]Planilha8!$X$4:$Y$6629,2,0)</f>
        <v>2039425</v>
      </c>
      <c r="D2182" s="12" t="s">
        <v>503</v>
      </c>
      <c r="E2182" s="12" t="str">
        <f>VLOOKUP(B2182,[1]Planilha8!$X$4:$Z$6629,3,0)</f>
        <v>ALMOXARIFADO</v>
      </c>
      <c r="F2182" s="12" t="str">
        <f>VLOOKUP(B2182,[1]Planilha8!$X$4:$AD$6629,7,0)</f>
        <v>BOM</v>
      </c>
      <c r="G2182" s="13">
        <v>41247</v>
      </c>
      <c r="H2182" s="14">
        <v>867.21</v>
      </c>
      <c r="I2182" s="15" t="s">
        <v>22</v>
      </c>
      <c r="J2182" s="56" t="s">
        <v>72</v>
      </c>
      <c r="K2182" s="57">
        <v>208983</v>
      </c>
      <c r="L2182" s="58">
        <v>2012003148</v>
      </c>
      <c r="M2182" s="59">
        <v>43465</v>
      </c>
      <c r="N2182" s="60">
        <v>683.483778846154</v>
      </c>
      <c r="O2182" s="61">
        <v>0.5</v>
      </c>
      <c r="P2182" s="62">
        <v>4.1666666666666699E-2</v>
      </c>
      <c r="Q2182" s="63">
        <v>36.133749999999999</v>
      </c>
      <c r="R2182" s="64">
        <v>719.61752884615396</v>
      </c>
      <c r="S2182" s="25">
        <v>147.59247115384699</v>
      </c>
      <c r="AMG2182"/>
      <c r="AMH2182"/>
      <c r="AMI2182"/>
      <c r="AMJ2182"/>
    </row>
    <row r="2183" spans="1:1024" s="2" customFormat="1" ht="38.25" x14ac:dyDescent="0.25">
      <c r="A2183" s="10" t="s">
        <v>419</v>
      </c>
      <c r="B2183" s="10">
        <v>5935</v>
      </c>
      <c r="C2183" s="10">
        <f>VLOOKUP(B2183,[1]Planilha8!$X$4:$Y$6629,2,0)</f>
        <v>2039426</v>
      </c>
      <c r="D2183" s="12" t="s">
        <v>503</v>
      </c>
      <c r="E2183" s="12" t="str">
        <f>VLOOKUP(B2183,[1]Planilha8!$X$4:$Z$6629,3,0)</f>
        <v>AMBULATÓRIO – RECEPÇÃO</v>
      </c>
      <c r="F2183" s="12" t="str">
        <f>VLOOKUP(B2183,[1]Planilha8!$X$4:$AD$6629,7,0)</f>
        <v>BOM</v>
      </c>
      <c r="G2183" s="13">
        <v>41247</v>
      </c>
      <c r="H2183" s="14">
        <v>867.21</v>
      </c>
      <c r="I2183" s="15" t="s">
        <v>22</v>
      </c>
      <c r="J2183" s="56" t="s">
        <v>72</v>
      </c>
      <c r="K2183" s="57">
        <v>208983</v>
      </c>
      <c r="L2183" s="58">
        <v>2012003148</v>
      </c>
      <c r="M2183" s="59">
        <v>43465</v>
      </c>
      <c r="N2183" s="60">
        <v>683.483778846154</v>
      </c>
      <c r="O2183" s="61">
        <v>0.5</v>
      </c>
      <c r="P2183" s="62">
        <v>4.1666666666666699E-2</v>
      </c>
      <c r="Q2183" s="63">
        <v>36.133749999999999</v>
      </c>
      <c r="R2183" s="64">
        <v>719.61752884615396</v>
      </c>
      <c r="S2183" s="25">
        <v>147.59247115384699</v>
      </c>
      <c r="AMG2183"/>
      <c r="AMH2183"/>
      <c r="AMI2183"/>
      <c r="AMJ2183"/>
    </row>
    <row r="2184" spans="1:1024" s="2" customFormat="1" ht="38.25" x14ac:dyDescent="0.25">
      <c r="A2184" s="10" t="s">
        <v>419</v>
      </c>
      <c r="B2184" s="10">
        <v>5936</v>
      </c>
      <c r="C2184" s="10">
        <f>VLOOKUP(B2184,[1]Planilha8!$X$4:$Y$6629,2,0)</f>
        <v>2039427</v>
      </c>
      <c r="D2184" s="12" t="s">
        <v>503</v>
      </c>
      <c r="E2184" s="12" t="str">
        <f>VLOOKUP(B2184,[1]Planilha8!$X$4:$Z$6629,3,0)</f>
        <v>AMBULATÓRIO</v>
      </c>
      <c r="F2184" s="12" t="str">
        <f>VLOOKUP(B2184,[1]Planilha8!$X$4:$AD$6629,7,0)</f>
        <v>BOM</v>
      </c>
      <c r="G2184" s="13">
        <v>41247</v>
      </c>
      <c r="H2184" s="14">
        <v>867.21</v>
      </c>
      <c r="I2184" s="15" t="s">
        <v>22</v>
      </c>
      <c r="J2184" s="56" t="s">
        <v>72</v>
      </c>
      <c r="K2184" s="57">
        <v>208983</v>
      </c>
      <c r="L2184" s="58">
        <v>2012003148</v>
      </c>
      <c r="M2184" s="59">
        <v>43465</v>
      </c>
      <c r="N2184" s="60">
        <v>683.483778846154</v>
      </c>
      <c r="O2184" s="61">
        <v>0.5</v>
      </c>
      <c r="P2184" s="62">
        <v>4.1666666666666699E-2</v>
      </c>
      <c r="Q2184" s="63">
        <v>36.133749999999999</v>
      </c>
      <c r="R2184" s="64">
        <v>719.61752884615396</v>
      </c>
      <c r="S2184" s="25">
        <v>147.59247115384699</v>
      </c>
      <c r="AMG2184"/>
      <c r="AMH2184"/>
      <c r="AMI2184"/>
      <c r="AMJ2184"/>
    </row>
    <row r="2185" spans="1:1024" s="2" customFormat="1" ht="38.25" x14ac:dyDescent="0.25">
      <c r="A2185" s="10" t="s">
        <v>419</v>
      </c>
      <c r="B2185" s="10">
        <v>5937</v>
      </c>
      <c r="C2185" s="10">
        <f>VLOOKUP(B2185,[1]Planilha8!$X$4:$Y$6629,2,0)</f>
        <v>2039428</v>
      </c>
      <c r="D2185" s="12" t="s">
        <v>503</v>
      </c>
      <c r="E2185" s="12" t="str">
        <f>VLOOKUP(B2185,[1]Planilha8!$X$4:$Z$6629,3,0)</f>
        <v>AMBULATÓRO – RECEPÇÃO</v>
      </c>
      <c r="F2185" s="12" t="str">
        <f>VLOOKUP(B2185,[1]Planilha8!$X$4:$AD$6629,7,0)</f>
        <v>BOM</v>
      </c>
      <c r="G2185" s="13">
        <v>41247</v>
      </c>
      <c r="H2185" s="14">
        <v>867.21</v>
      </c>
      <c r="I2185" s="15" t="s">
        <v>22</v>
      </c>
      <c r="J2185" s="56" t="s">
        <v>72</v>
      </c>
      <c r="K2185" s="57">
        <v>208983</v>
      </c>
      <c r="L2185" s="58">
        <v>2012003148</v>
      </c>
      <c r="M2185" s="59">
        <v>43465</v>
      </c>
      <c r="N2185" s="60">
        <v>683.483778846154</v>
      </c>
      <c r="O2185" s="61">
        <v>0.5</v>
      </c>
      <c r="P2185" s="62">
        <v>4.1666666666666699E-2</v>
      </c>
      <c r="Q2185" s="63">
        <v>36.133749999999999</v>
      </c>
      <c r="R2185" s="64">
        <v>719.61752884615396</v>
      </c>
      <c r="S2185" s="25">
        <v>147.59247115384699</v>
      </c>
      <c r="AMG2185"/>
      <c r="AMH2185"/>
      <c r="AMI2185"/>
      <c r="AMJ2185"/>
    </row>
    <row r="2186" spans="1:1024" s="2" customFormat="1" ht="38.25" x14ac:dyDescent="0.25">
      <c r="A2186" s="10" t="s">
        <v>419</v>
      </c>
      <c r="B2186" s="10">
        <v>5938</v>
      </c>
      <c r="C2186" s="10">
        <f>VLOOKUP(B2186,[1]Planilha8!$X$4:$Y$6629,2,0)</f>
        <v>2039429</v>
      </c>
      <c r="D2186" s="12" t="s">
        <v>503</v>
      </c>
      <c r="E2186" s="12" t="str">
        <f>VLOOKUP(B2186,[1]Planilha8!$X$4:$Z$6629,3,0)</f>
        <v>CEAD</v>
      </c>
      <c r="F2186" s="12" t="str">
        <f>VLOOKUP(B2186,[1]Planilha8!$X$4:$AD$6629,7,0)</f>
        <v>BOM</v>
      </c>
      <c r="G2186" s="13">
        <v>41247</v>
      </c>
      <c r="H2186" s="14">
        <v>867.21</v>
      </c>
      <c r="I2186" s="15" t="s">
        <v>22</v>
      </c>
      <c r="J2186" s="56" t="s">
        <v>72</v>
      </c>
      <c r="K2186" s="57">
        <v>208983</v>
      </c>
      <c r="L2186" s="58">
        <v>2012003148</v>
      </c>
      <c r="M2186" s="59">
        <v>43465</v>
      </c>
      <c r="N2186" s="60">
        <v>683.483778846154</v>
      </c>
      <c r="O2186" s="61">
        <v>0.5</v>
      </c>
      <c r="P2186" s="62">
        <v>4.1666666666666699E-2</v>
      </c>
      <c r="Q2186" s="63">
        <v>36.133749999999999</v>
      </c>
      <c r="R2186" s="64">
        <v>719.61752884615396</v>
      </c>
      <c r="S2186" s="25">
        <v>147.59247115384699</v>
      </c>
      <c r="AMG2186"/>
      <c r="AMH2186"/>
      <c r="AMI2186"/>
      <c r="AMJ2186"/>
    </row>
    <row r="2187" spans="1:1024" s="2" customFormat="1" ht="38.25" x14ac:dyDescent="0.25">
      <c r="A2187" s="10" t="s">
        <v>419</v>
      </c>
      <c r="B2187" s="10">
        <v>5942</v>
      </c>
      <c r="C2187" s="10">
        <f>VLOOKUP(B2187,[1]Planilha8!$X$4:$Y$6629,2,0)</f>
        <v>2039430</v>
      </c>
      <c r="D2187" s="12" t="s">
        <v>503</v>
      </c>
      <c r="E2187" s="12" t="str">
        <f>VLOOKUP(B2187,[1]Planilha8!$X$4:$Z$6629,3,0)</f>
        <v>AMBULATÓRO – RECEPÇÃO</v>
      </c>
      <c r="F2187" s="12" t="str">
        <f>VLOOKUP(B2187,[1]Planilha8!$X$4:$AD$6629,7,0)</f>
        <v>BOM</v>
      </c>
      <c r="G2187" s="13">
        <v>41247</v>
      </c>
      <c r="H2187" s="14">
        <v>867.21</v>
      </c>
      <c r="I2187" s="15" t="s">
        <v>22</v>
      </c>
      <c r="J2187" s="56" t="s">
        <v>72</v>
      </c>
      <c r="K2187" s="57">
        <v>208983</v>
      </c>
      <c r="L2187" s="58">
        <v>2012003148</v>
      </c>
      <c r="M2187" s="59">
        <v>43465</v>
      </c>
      <c r="N2187" s="60">
        <v>683.483778846154</v>
      </c>
      <c r="O2187" s="61">
        <v>0.5</v>
      </c>
      <c r="P2187" s="62">
        <v>4.1666666666666699E-2</v>
      </c>
      <c r="Q2187" s="63">
        <v>36.133749999999999</v>
      </c>
      <c r="R2187" s="64">
        <v>719.61752884615396</v>
      </c>
      <c r="S2187" s="25">
        <v>147.59247115384699</v>
      </c>
      <c r="AMG2187"/>
      <c r="AMH2187"/>
      <c r="AMI2187"/>
      <c r="AMJ2187"/>
    </row>
    <row r="2188" spans="1:1024" s="2" customFormat="1" ht="38.25" x14ac:dyDescent="0.25">
      <c r="A2188" s="10" t="s">
        <v>419</v>
      </c>
      <c r="B2188" s="10">
        <v>5944</v>
      </c>
      <c r="C2188" s="10">
        <f>VLOOKUP(B2188,[1]Planilha8!$X$4:$Y$6629,2,0)</f>
        <v>2039431</v>
      </c>
      <c r="D2188" s="12" t="s">
        <v>503</v>
      </c>
      <c r="E2188" s="12" t="str">
        <f>VLOOKUP(B2188,[1]Planilha8!$X$4:$Z$6629,3,0)</f>
        <v>RECEPÇÃO APOIO AO DIAGNÓSTICO</v>
      </c>
      <c r="F2188" s="12" t="str">
        <f>VLOOKUP(B2188,[1]Planilha8!$X$4:$AD$6629,7,0)</f>
        <v>BOM</v>
      </c>
      <c r="G2188" s="13">
        <v>41247</v>
      </c>
      <c r="H2188" s="14">
        <v>867.21</v>
      </c>
      <c r="I2188" s="15" t="s">
        <v>22</v>
      </c>
      <c r="J2188" s="56" t="s">
        <v>72</v>
      </c>
      <c r="K2188" s="57">
        <v>208983</v>
      </c>
      <c r="L2188" s="58">
        <v>2012003148</v>
      </c>
      <c r="M2188" s="59">
        <v>43465</v>
      </c>
      <c r="N2188" s="60">
        <v>683.483778846154</v>
      </c>
      <c r="O2188" s="61">
        <v>0.5</v>
      </c>
      <c r="P2188" s="62">
        <v>4.1666666666666699E-2</v>
      </c>
      <c r="Q2188" s="63">
        <v>36.133749999999999</v>
      </c>
      <c r="R2188" s="64">
        <v>719.61752884615396</v>
      </c>
      <c r="S2188" s="25">
        <v>147.59247115384699</v>
      </c>
      <c r="AMG2188"/>
      <c r="AMH2188"/>
      <c r="AMI2188"/>
      <c r="AMJ2188"/>
    </row>
    <row r="2189" spans="1:1024" s="2" customFormat="1" ht="38.25" x14ac:dyDescent="0.25">
      <c r="A2189" s="10" t="s">
        <v>419</v>
      </c>
      <c r="B2189" s="10">
        <v>5945</v>
      </c>
      <c r="C2189" s="10">
        <f>VLOOKUP(B2189,[1]Planilha8!$X$4:$Y$6629,2,0)</f>
        <v>2039432</v>
      </c>
      <c r="D2189" s="12" t="s">
        <v>503</v>
      </c>
      <c r="E2189" s="12" t="str">
        <f>VLOOKUP(B2189,[1]Planilha8!$X$4:$Z$6629,3,0)</f>
        <v>RECEPÇÃO APOIO AO DIAGNÓSTICO</v>
      </c>
      <c r="F2189" s="12" t="str">
        <f>VLOOKUP(B2189,[1]Planilha8!$X$4:$AD$6629,7,0)</f>
        <v>BOM</v>
      </c>
      <c r="G2189" s="13">
        <v>41247</v>
      </c>
      <c r="H2189" s="14">
        <v>867.21</v>
      </c>
      <c r="I2189" s="15" t="s">
        <v>22</v>
      </c>
      <c r="J2189" s="56" t="s">
        <v>72</v>
      </c>
      <c r="K2189" s="57">
        <v>208983</v>
      </c>
      <c r="L2189" s="58">
        <v>2012003148</v>
      </c>
      <c r="M2189" s="59">
        <v>43465</v>
      </c>
      <c r="N2189" s="60">
        <v>683.483778846154</v>
      </c>
      <c r="O2189" s="61">
        <v>0.5</v>
      </c>
      <c r="P2189" s="62">
        <v>4.1666666666666699E-2</v>
      </c>
      <c r="Q2189" s="63">
        <v>36.133749999999999</v>
      </c>
      <c r="R2189" s="64">
        <v>719.61752884615396</v>
      </c>
      <c r="S2189" s="25">
        <v>147.59247115384699</v>
      </c>
      <c r="AMG2189"/>
      <c r="AMH2189"/>
      <c r="AMI2189"/>
      <c r="AMJ2189"/>
    </row>
    <row r="2190" spans="1:1024" s="2" customFormat="1" ht="38.25" x14ac:dyDescent="0.25">
      <c r="A2190" s="10" t="s">
        <v>419</v>
      </c>
      <c r="B2190" s="10">
        <v>5946</v>
      </c>
      <c r="C2190" s="10">
        <f>VLOOKUP(B2190,[1]Planilha8!$X$4:$Y$6629,2,0)</f>
        <v>2039433</v>
      </c>
      <c r="D2190" s="12" t="s">
        <v>505</v>
      </c>
      <c r="E2190" s="12" t="str">
        <f>VLOOKUP(B2190,[1]Planilha8!$X$4:$Z$6629,3,0)</f>
        <v>GALPÃO ALMOXARIFADO</v>
      </c>
      <c r="F2190" s="12" t="str">
        <f>VLOOKUP(B2190,[1]Planilha8!$X$4:$AD$6629,7,0)</f>
        <v>SUCATA</v>
      </c>
      <c r="G2190" s="13">
        <v>41247</v>
      </c>
      <c r="H2190" s="14">
        <v>993.69</v>
      </c>
      <c r="I2190" s="15" t="s">
        <v>22</v>
      </c>
      <c r="J2190" s="56" t="s">
        <v>72</v>
      </c>
      <c r="K2190" s="57">
        <v>208983</v>
      </c>
      <c r="L2190" s="58">
        <v>2012003148</v>
      </c>
      <c r="M2190" s="59">
        <v>43465</v>
      </c>
      <c r="N2190" s="60">
        <v>990.18660576923105</v>
      </c>
      <c r="O2190" s="61">
        <v>1</v>
      </c>
      <c r="P2190" s="62">
        <v>8.3333333333333301E-2</v>
      </c>
      <c r="Q2190" s="63">
        <v>0</v>
      </c>
      <c r="R2190" s="64">
        <v>990.18660576923105</v>
      </c>
      <c r="S2190" s="25">
        <v>3.503394230769</v>
      </c>
      <c r="AMG2190"/>
      <c r="AMH2190"/>
      <c r="AMI2190"/>
      <c r="AMJ2190"/>
    </row>
    <row r="2191" spans="1:1024" s="2" customFormat="1" ht="38.25" x14ac:dyDescent="0.25">
      <c r="A2191" s="10" t="s">
        <v>419</v>
      </c>
      <c r="B2191" s="10">
        <v>5947</v>
      </c>
      <c r="C2191" s="10">
        <f>VLOOKUP(B2191,[1]Planilha8!$X$4:$Y$6629,2,0)</f>
        <v>2039434</v>
      </c>
      <c r="D2191" s="12" t="s">
        <v>505</v>
      </c>
      <c r="E2191" s="12" t="str">
        <f>VLOOKUP(B2191,[1]Planilha8!$X$4:$Z$6629,3,0)</f>
        <v>GALPÃO ALMOXARIFADO</v>
      </c>
      <c r="F2191" s="12" t="str">
        <f>VLOOKUP(B2191,[1]Planilha8!$X$4:$AD$6629,7,0)</f>
        <v>SUCATA</v>
      </c>
      <c r="G2191" s="13">
        <v>41247</v>
      </c>
      <c r="H2191" s="14">
        <v>993.69</v>
      </c>
      <c r="I2191" s="15" t="s">
        <v>22</v>
      </c>
      <c r="J2191" s="56" t="s">
        <v>72</v>
      </c>
      <c r="K2191" s="57">
        <v>208983</v>
      </c>
      <c r="L2191" s="58">
        <v>2012003148</v>
      </c>
      <c r="M2191" s="59">
        <v>43465</v>
      </c>
      <c r="N2191" s="60">
        <v>990.18660576923105</v>
      </c>
      <c r="O2191" s="61">
        <v>1</v>
      </c>
      <c r="P2191" s="62">
        <v>8.3333333333333301E-2</v>
      </c>
      <c r="Q2191" s="63">
        <v>0</v>
      </c>
      <c r="R2191" s="64">
        <v>990.18660576923105</v>
      </c>
      <c r="S2191" s="25">
        <v>3.503394230769</v>
      </c>
      <c r="AMG2191"/>
      <c r="AMH2191"/>
      <c r="AMI2191"/>
      <c r="AMJ2191"/>
    </row>
    <row r="2192" spans="1:1024" s="2" customFormat="1" ht="38.25" x14ac:dyDescent="0.25">
      <c r="A2192" s="10" t="s">
        <v>419</v>
      </c>
      <c r="B2192" s="10">
        <v>5948</v>
      </c>
      <c r="C2192" s="10">
        <f>VLOOKUP(B2192,[1]Planilha8!$X$4:$Y$6629,2,0)</f>
        <v>2039435</v>
      </c>
      <c r="D2192" s="12" t="s">
        <v>505</v>
      </c>
      <c r="E2192" s="12" t="str">
        <f>VLOOKUP(B2192,[1]Planilha8!$X$4:$Z$6629,3,0)</f>
        <v>AMBULATORIO - HGG</v>
      </c>
      <c r="F2192" s="12" t="str">
        <f>VLOOKUP(B2192,[1]Planilha8!$X$4:$AD$6629,7,0)</f>
        <v>BOM</v>
      </c>
      <c r="G2192" s="13">
        <v>41247</v>
      </c>
      <c r="H2192" s="14">
        <v>993.69</v>
      </c>
      <c r="I2192" s="15" t="s">
        <v>22</v>
      </c>
      <c r="J2192" s="56" t="s">
        <v>72</v>
      </c>
      <c r="K2192" s="57">
        <v>208983</v>
      </c>
      <c r="L2192" s="58">
        <v>2012003148</v>
      </c>
      <c r="M2192" s="59">
        <v>43465</v>
      </c>
      <c r="N2192" s="60">
        <v>990.18660576923105</v>
      </c>
      <c r="O2192" s="61">
        <v>1</v>
      </c>
      <c r="P2192" s="62">
        <v>8.3333333333333301E-2</v>
      </c>
      <c r="Q2192" s="63">
        <v>0</v>
      </c>
      <c r="R2192" s="64">
        <v>990.18660576923105</v>
      </c>
      <c r="S2192" s="25">
        <v>3.503394230769</v>
      </c>
      <c r="AMG2192"/>
      <c r="AMH2192"/>
      <c r="AMI2192"/>
      <c r="AMJ2192"/>
    </row>
    <row r="2193" spans="1:1024" s="2" customFormat="1" ht="38.25" x14ac:dyDescent="0.25">
      <c r="A2193" s="10" t="s">
        <v>419</v>
      </c>
      <c r="B2193" s="10">
        <v>5949</v>
      </c>
      <c r="C2193" s="10">
        <f>VLOOKUP(B2193,[1]Planilha8!$X$4:$Y$6629,2,0)</f>
        <v>2039436</v>
      </c>
      <c r="D2193" s="12" t="s">
        <v>505</v>
      </c>
      <c r="E2193" s="12" t="str">
        <f>VLOOKUP(B2193,[1]Planilha8!$X$4:$Z$6629,3,0)</f>
        <v>ASTEC</v>
      </c>
      <c r="F2193" s="12" t="str">
        <f>VLOOKUP(B2193,[1]Planilha8!$X$4:$AD$6629,7,0)</f>
        <v>BOM</v>
      </c>
      <c r="G2193" s="13">
        <v>41247</v>
      </c>
      <c r="H2193" s="14">
        <v>993.69</v>
      </c>
      <c r="I2193" s="15" t="s">
        <v>22</v>
      </c>
      <c r="J2193" s="56" t="s">
        <v>72</v>
      </c>
      <c r="K2193" s="57">
        <v>208983</v>
      </c>
      <c r="L2193" s="58">
        <v>2012003148</v>
      </c>
      <c r="M2193" s="59">
        <v>43465</v>
      </c>
      <c r="N2193" s="60">
        <v>990.18660576923105</v>
      </c>
      <c r="O2193" s="61">
        <v>1</v>
      </c>
      <c r="P2193" s="62">
        <v>8.3333333333333301E-2</v>
      </c>
      <c r="Q2193" s="63">
        <v>0</v>
      </c>
      <c r="R2193" s="64">
        <v>990.18660576923105</v>
      </c>
      <c r="S2193" s="25">
        <v>3.503394230769</v>
      </c>
      <c r="AMG2193"/>
      <c r="AMH2193"/>
      <c r="AMI2193"/>
      <c r="AMJ2193"/>
    </row>
    <row r="2194" spans="1:1024" s="2" customFormat="1" ht="38.25" x14ac:dyDescent="0.25">
      <c r="A2194" s="10" t="s">
        <v>419</v>
      </c>
      <c r="B2194" s="10">
        <v>5876</v>
      </c>
      <c r="C2194" s="10">
        <f>VLOOKUP(B2194,[1]Planilha8!$X$4:$Y$6629,2,0)</f>
        <v>2039445</v>
      </c>
      <c r="D2194" s="12" t="s">
        <v>506</v>
      </c>
      <c r="E2194" s="12" t="str">
        <f>VLOOKUP(B2194,[1]Planilha8!$X$4:$Z$6629,3,0)</f>
        <v>FARMÁCIA – DOSE</v>
      </c>
      <c r="F2194" s="12" t="str">
        <f>VLOOKUP(B2194,[1]Planilha8!$X$4:$AD$6629,7,0)</f>
        <v>BOM</v>
      </c>
      <c r="G2194" s="13">
        <v>41249</v>
      </c>
      <c r="H2194" s="14">
        <v>3229.9</v>
      </c>
      <c r="I2194" s="15" t="s">
        <v>22</v>
      </c>
      <c r="J2194" s="56" t="s">
        <v>68</v>
      </c>
      <c r="K2194" s="57">
        <v>5045</v>
      </c>
      <c r="L2194" s="58">
        <v>2012003148</v>
      </c>
      <c r="M2194" s="59">
        <v>43465</v>
      </c>
      <c r="N2194" s="60">
        <v>3217.3622827635299</v>
      </c>
      <c r="O2194" s="61">
        <v>1</v>
      </c>
      <c r="P2194" s="62">
        <v>8.3333333333333301E-2</v>
      </c>
      <c r="Q2194" s="63">
        <v>0</v>
      </c>
      <c r="R2194" s="64">
        <v>3217.3622827635299</v>
      </c>
      <c r="S2194" s="25">
        <v>12.5377172364692</v>
      </c>
      <c r="AMG2194"/>
      <c r="AMH2194"/>
      <c r="AMI2194"/>
      <c r="AMJ2194"/>
    </row>
    <row r="2195" spans="1:1024" s="2" customFormat="1" ht="38.25" x14ac:dyDescent="0.25">
      <c r="A2195" s="10" t="s">
        <v>419</v>
      </c>
      <c r="B2195" s="10">
        <v>5877</v>
      </c>
      <c r="C2195" s="10">
        <f>VLOOKUP(B2195,[1]Planilha8!$X$4:$Y$6629,2,0)</f>
        <v>2039446</v>
      </c>
      <c r="D2195" s="12" t="s">
        <v>506</v>
      </c>
      <c r="E2195" s="12" t="str">
        <f>VLOOKUP(B2195,[1]Planilha8!$X$4:$Z$6629,3,0)</f>
        <v>FARMÁCIA – DOSE</v>
      </c>
      <c r="F2195" s="12" t="str">
        <f>VLOOKUP(B2195,[1]Planilha8!$X$4:$AD$6629,7,0)</f>
        <v>BOM</v>
      </c>
      <c r="G2195" s="13">
        <v>41249</v>
      </c>
      <c r="H2195" s="14">
        <v>3229.9</v>
      </c>
      <c r="I2195" s="15" t="s">
        <v>22</v>
      </c>
      <c r="J2195" s="56" t="s">
        <v>68</v>
      </c>
      <c r="K2195" s="57">
        <v>5045</v>
      </c>
      <c r="L2195" s="58">
        <v>2012003148</v>
      </c>
      <c r="M2195" s="59">
        <v>43465</v>
      </c>
      <c r="N2195" s="60">
        <v>3217.3622827635299</v>
      </c>
      <c r="O2195" s="61">
        <v>1</v>
      </c>
      <c r="P2195" s="62">
        <v>8.3333333333333301E-2</v>
      </c>
      <c r="Q2195" s="63">
        <v>0</v>
      </c>
      <c r="R2195" s="64">
        <v>3217.3622827635299</v>
      </c>
      <c r="S2195" s="25">
        <v>12.5377172364692</v>
      </c>
      <c r="AMG2195"/>
      <c r="AMH2195"/>
      <c r="AMI2195"/>
      <c r="AMJ2195"/>
    </row>
    <row r="2196" spans="1:1024" s="2" customFormat="1" ht="51" x14ac:dyDescent="0.25">
      <c r="A2196" s="10" t="s">
        <v>419</v>
      </c>
      <c r="B2196" s="10">
        <v>5878</v>
      </c>
      <c r="C2196" s="10">
        <f>VLOOKUP(B2196,[1]Planilha8!$X$4:$Y$6629,2,0)</f>
        <v>2039455</v>
      </c>
      <c r="D2196" s="12" t="s">
        <v>507</v>
      </c>
      <c r="E2196" s="12" t="str">
        <f>VLOOKUP(B2196,[1]Planilha8!$X$4:$Z$6629,3,0)</f>
        <v>ASTEC</v>
      </c>
      <c r="F2196" s="12" t="str">
        <f>VLOOKUP(B2196,[1]Planilha8!$X$4:$AD$6629,7,0)</f>
        <v>BOM</v>
      </c>
      <c r="G2196" s="13">
        <v>41250</v>
      </c>
      <c r="H2196" s="14">
        <v>981.15</v>
      </c>
      <c r="I2196" s="15" t="s">
        <v>22</v>
      </c>
      <c r="J2196" s="56" t="s">
        <v>68</v>
      </c>
      <c r="K2196" s="57">
        <v>5053</v>
      </c>
      <c r="L2196" s="58">
        <v>2012003148</v>
      </c>
      <c r="M2196" s="59">
        <v>43465</v>
      </c>
      <c r="N2196" s="60">
        <v>772.76044871794898</v>
      </c>
      <c r="O2196" s="61">
        <v>0.5</v>
      </c>
      <c r="P2196" s="62">
        <v>4.1666666666666699E-2</v>
      </c>
      <c r="Q2196" s="63">
        <v>40.881250000000001</v>
      </c>
      <c r="R2196" s="64">
        <v>813.641698717949</v>
      </c>
      <c r="S2196" s="25">
        <v>167.50830128205101</v>
      </c>
      <c r="AMG2196"/>
      <c r="AMH2196"/>
      <c r="AMI2196"/>
      <c r="AMJ2196"/>
    </row>
    <row r="2197" spans="1:1024" s="2" customFormat="1" ht="51" x14ac:dyDescent="0.25">
      <c r="A2197" s="10" t="s">
        <v>419</v>
      </c>
      <c r="B2197" s="10">
        <v>5879</v>
      </c>
      <c r="C2197" s="10">
        <f>VLOOKUP(B2197,[1]Planilha8!$X$4:$Y$6629,2,0)</f>
        <v>2039456</v>
      </c>
      <c r="D2197" s="12" t="s">
        <v>507</v>
      </c>
      <c r="E2197" s="12" t="str">
        <f>VLOOKUP(B2197,[1]Planilha8!$X$4:$Z$6629,3,0)</f>
        <v>FARMÁCIA</v>
      </c>
      <c r="F2197" s="12" t="str">
        <f>VLOOKUP(B2197,[1]Planilha8!$X$4:$AD$6629,7,0)</f>
        <v>BOM</v>
      </c>
      <c r="G2197" s="13">
        <v>41250</v>
      </c>
      <c r="H2197" s="14">
        <v>981.15</v>
      </c>
      <c r="I2197" s="15" t="s">
        <v>22</v>
      </c>
      <c r="J2197" s="56" t="s">
        <v>68</v>
      </c>
      <c r="K2197" s="57">
        <v>5053</v>
      </c>
      <c r="L2197" s="58">
        <v>2012003148</v>
      </c>
      <c r="M2197" s="59">
        <v>43465</v>
      </c>
      <c r="N2197" s="60">
        <v>772.76044871794898</v>
      </c>
      <c r="O2197" s="61">
        <v>0.5</v>
      </c>
      <c r="P2197" s="62">
        <v>4.1666666666666699E-2</v>
      </c>
      <c r="Q2197" s="63">
        <v>40.881250000000001</v>
      </c>
      <c r="R2197" s="64">
        <v>813.641698717949</v>
      </c>
      <c r="S2197" s="25">
        <v>167.50830128205101</v>
      </c>
      <c r="AMG2197"/>
      <c r="AMH2197"/>
      <c r="AMI2197"/>
      <c r="AMJ2197"/>
    </row>
    <row r="2198" spans="1:1024" s="2" customFormat="1" ht="51" x14ac:dyDescent="0.25">
      <c r="A2198" s="10" t="s">
        <v>419</v>
      </c>
      <c r="B2198" s="10">
        <v>5880</v>
      </c>
      <c r="C2198" s="10">
        <f>VLOOKUP(B2198,[1]Planilha8!$X$4:$Y$6629,2,0)</f>
        <v>2039457</v>
      </c>
      <c r="D2198" s="12" t="s">
        <v>507</v>
      </c>
      <c r="E2198" s="12" t="str">
        <f>VLOOKUP(B2198,[1]Planilha8!$X$4:$Z$6629,3,0)</f>
        <v>FARMÁCIA – DOSE</v>
      </c>
      <c r="F2198" s="12" t="str">
        <f>VLOOKUP(B2198,[1]Planilha8!$X$4:$AD$6629,7,0)</f>
        <v>BOM</v>
      </c>
      <c r="G2198" s="13">
        <v>41250</v>
      </c>
      <c r="H2198" s="14">
        <v>981.15</v>
      </c>
      <c r="I2198" s="15" t="s">
        <v>22</v>
      </c>
      <c r="J2198" s="56" t="s">
        <v>68</v>
      </c>
      <c r="K2198" s="57">
        <v>5053</v>
      </c>
      <c r="L2198" s="58">
        <v>2012003148</v>
      </c>
      <c r="M2198" s="59">
        <v>43465</v>
      </c>
      <c r="N2198" s="60">
        <v>772.76044871794898</v>
      </c>
      <c r="O2198" s="61">
        <v>0.5</v>
      </c>
      <c r="P2198" s="62">
        <v>4.1666666666666699E-2</v>
      </c>
      <c r="Q2198" s="63">
        <v>40.881250000000001</v>
      </c>
      <c r="R2198" s="64">
        <v>813.641698717949</v>
      </c>
      <c r="S2198" s="25">
        <v>167.50830128205101</v>
      </c>
      <c r="AMG2198"/>
      <c r="AMH2198"/>
      <c r="AMI2198"/>
      <c r="AMJ2198"/>
    </row>
    <row r="2199" spans="1:1024" s="2" customFormat="1" ht="51" x14ac:dyDescent="0.25">
      <c r="A2199" s="10" t="s">
        <v>419</v>
      </c>
      <c r="B2199" s="10">
        <v>5881</v>
      </c>
      <c r="C2199" s="10">
        <f>VLOOKUP(B2199,[1]Planilha8!$X$4:$Y$6629,2,0)</f>
        <v>2039458</v>
      </c>
      <c r="D2199" s="12" t="s">
        <v>507</v>
      </c>
      <c r="E2199" s="12" t="str">
        <f>VLOOKUP(B2199,[1]Planilha8!$X$4:$Z$6629,3,0)</f>
        <v>FARMÁCIA – DOSE</v>
      </c>
      <c r="F2199" s="12" t="str">
        <f>VLOOKUP(B2199,[1]Planilha8!$X$4:$AD$6629,7,0)</f>
        <v>BOM</v>
      </c>
      <c r="G2199" s="13">
        <v>41250</v>
      </c>
      <c r="H2199" s="14">
        <v>981.15</v>
      </c>
      <c r="I2199" s="15" t="s">
        <v>22</v>
      </c>
      <c r="J2199" s="56" t="s">
        <v>68</v>
      </c>
      <c r="K2199" s="57">
        <v>5053</v>
      </c>
      <c r="L2199" s="58">
        <v>2012003148</v>
      </c>
      <c r="M2199" s="59">
        <v>43465</v>
      </c>
      <c r="N2199" s="60">
        <v>772.76044871794898</v>
      </c>
      <c r="O2199" s="61">
        <v>0.5</v>
      </c>
      <c r="P2199" s="62">
        <v>4.1666666666666699E-2</v>
      </c>
      <c r="Q2199" s="63">
        <v>40.881250000000001</v>
      </c>
      <c r="R2199" s="64">
        <v>813.641698717949</v>
      </c>
      <c r="S2199" s="25">
        <v>167.50830128205101</v>
      </c>
      <c r="AMG2199"/>
      <c r="AMH2199"/>
      <c r="AMI2199"/>
      <c r="AMJ2199"/>
    </row>
    <row r="2200" spans="1:1024" s="2" customFormat="1" ht="51" x14ac:dyDescent="0.25">
      <c r="A2200" s="10" t="s">
        <v>419</v>
      </c>
      <c r="B2200" s="10">
        <v>5882</v>
      </c>
      <c r="C2200" s="10">
        <f>VLOOKUP(B2200,[1]Planilha8!$X$4:$Y$6629,2,0)</f>
        <v>2039459</v>
      </c>
      <c r="D2200" s="12" t="s">
        <v>507</v>
      </c>
      <c r="E2200" s="12" t="str">
        <f>VLOOKUP(B2200,[1]Planilha8!$X$4:$Z$6629,3,0)</f>
        <v>UTI - FARMÁCIA SATÉLITE</v>
      </c>
      <c r="F2200" s="12" t="str">
        <f>VLOOKUP(B2200,[1]Planilha8!$X$4:$AD$6629,7,0)</f>
        <v>BOM</v>
      </c>
      <c r="G2200" s="13">
        <v>41250</v>
      </c>
      <c r="H2200" s="14">
        <v>981.15</v>
      </c>
      <c r="I2200" s="15" t="s">
        <v>22</v>
      </c>
      <c r="J2200" s="56" t="s">
        <v>68</v>
      </c>
      <c r="K2200" s="57">
        <v>5053</v>
      </c>
      <c r="L2200" s="58">
        <v>2012003148</v>
      </c>
      <c r="M2200" s="59">
        <v>43465</v>
      </c>
      <c r="N2200" s="60">
        <v>772.76044871794898</v>
      </c>
      <c r="O2200" s="61">
        <v>0.5</v>
      </c>
      <c r="P2200" s="62">
        <v>4.1666666666666699E-2</v>
      </c>
      <c r="Q2200" s="63">
        <v>40.881250000000001</v>
      </c>
      <c r="R2200" s="64">
        <v>813.641698717949</v>
      </c>
      <c r="S2200" s="25">
        <v>167.50830128205101</v>
      </c>
      <c r="AMG2200"/>
      <c r="AMH2200"/>
      <c r="AMI2200"/>
      <c r="AMJ2200"/>
    </row>
    <row r="2201" spans="1:1024" s="2" customFormat="1" ht="51" x14ac:dyDescent="0.25">
      <c r="A2201" s="10" t="s">
        <v>419</v>
      </c>
      <c r="B2201" s="10">
        <v>5883</v>
      </c>
      <c r="C2201" s="10">
        <f>VLOOKUP(B2201,[1]Planilha8!$X$4:$Y$6629,2,0)</f>
        <v>2039460</v>
      </c>
      <c r="D2201" s="12" t="s">
        <v>507</v>
      </c>
      <c r="E2201" s="12" t="str">
        <f>VLOOKUP(B2201,[1]Planilha8!$X$4:$Z$6629,3,0)</f>
        <v>ALMOXARIFADO</v>
      </c>
      <c r="F2201" s="12" t="str">
        <f>VLOOKUP(B2201,[1]Planilha8!$X$4:$AD$6629,7,0)</f>
        <v>BOM</v>
      </c>
      <c r="G2201" s="13">
        <v>41250</v>
      </c>
      <c r="H2201" s="14">
        <v>981.15</v>
      </c>
      <c r="I2201" s="15" t="s">
        <v>22</v>
      </c>
      <c r="J2201" s="56" t="s">
        <v>68</v>
      </c>
      <c r="K2201" s="57">
        <v>5053</v>
      </c>
      <c r="L2201" s="58">
        <v>2012003148</v>
      </c>
      <c r="M2201" s="59">
        <v>43465</v>
      </c>
      <c r="N2201" s="60">
        <v>772.76044871794898</v>
      </c>
      <c r="O2201" s="61">
        <v>0.5</v>
      </c>
      <c r="P2201" s="62">
        <v>4.1666666666666699E-2</v>
      </c>
      <c r="Q2201" s="63">
        <v>40.881250000000001</v>
      </c>
      <c r="R2201" s="64">
        <v>813.641698717949</v>
      </c>
      <c r="S2201" s="25">
        <v>167.50830128205101</v>
      </c>
      <c r="AMG2201"/>
      <c r="AMH2201"/>
      <c r="AMI2201"/>
      <c r="AMJ2201"/>
    </row>
    <row r="2202" spans="1:1024" s="2" customFormat="1" ht="51" x14ac:dyDescent="0.25">
      <c r="A2202" s="10" t="s">
        <v>419</v>
      </c>
      <c r="B2202" s="10">
        <v>5884</v>
      </c>
      <c r="C2202" s="10">
        <f>VLOOKUP(B2202,[1]Planilha8!$X$4:$Y$6629,2,0)</f>
        <v>2039461</v>
      </c>
      <c r="D2202" s="12" t="s">
        <v>507</v>
      </c>
      <c r="E2202" s="12" t="str">
        <f>VLOOKUP(B2202,[1]Planilha8!$X$4:$Z$6629,3,0)</f>
        <v>ADMINISTRAÇÃO - SEDE - GECONT</v>
      </c>
      <c r="F2202" s="12" t="str">
        <f>VLOOKUP(B2202,[1]Planilha8!$X$4:$AD$6629,7,0)</f>
        <v>BOM</v>
      </c>
      <c r="G2202" s="13">
        <v>41250</v>
      </c>
      <c r="H2202" s="14">
        <v>981.15</v>
      </c>
      <c r="I2202" s="15" t="s">
        <v>22</v>
      </c>
      <c r="J2202" s="56" t="s">
        <v>68</v>
      </c>
      <c r="K2202" s="57">
        <v>5053</v>
      </c>
      <c r="L2202" s="58">
        <v>2012003148</v>
      </c>
      <c r="M2202" s="59">
        <v>43465</v>
      </c>
      <c r="N2202" s="60">
        <v>772.76044871794898</v>
      </c>
      <c r="O2202" s="61">
        <v>0.5</v>
      </c>
      <c r="P2202" s="62">
        <v>4.1666666666666699E-2</v>
      </c>
      <c r="Q2202" s="63">
        <v>40.881250000000001</v>
      </c>
      <c r="R2202" s="64">
        <v>813.641698717949</v>
      </c>
      <c r="S2202" s="25">
        <v>167.50830128205101</v>
      </c>
      <c r="AMG2202"/>
      <c r="AMH2202"/>
      <c r="AMI2202"/>
      <c r="AMJ2202"/>
    </row>
    <row r="2203" spans="1:1024" s="2" customFormat="1" ht="51" x14ac:dyDescent="0.25">
      <c r="A2203" s="10" t="s">
        <v>419</v>
      </c>
      <c r="B2203" s="10">
        <v>5885</v>
      </c>
      <c r="C2203" s="10">
        <f>VLOOKUP(B2203,[1]Planilha8!$X$4:$Y$6629,2,0)</f>
        <v>2039462</v>
      </c>
      <c r="D2203" s="12" t="s">
        <v>507</v>
      </c>
      <c r="E2203" s="12" t="str">
        <f>VLOOKUP(B2203,[1]Planilha8!$X$4:$Z$6629,3,0)</f>
        <v>ADMINISTRAÇÃO - SEDE - GEFIN</v>
      </c>
      <c r="F2203" s="12" t="str">
        <f>VLOOKUP(B2203,[1]Planilha8!$X$4:$AD$6629,7,0)</f>
        <v>BOM</v>
      </c>
      <c r="G2203" s="13">
        <v>41250</v>
      </c>
      <c r="H2203" s="14">
        <v>981.15</v>
      </c>
      <c r="I2203" s="15" t="s">
        <v>22</v>
      </c>
      <c r="J2203" s="56" t="s">
        <v>68</v>
      </c>
      <c r="K2203" s="57">
        <v>5053</v>
      </c>
      <c r="L2203" s="58">
        <v>2012003148</v>
      </c>
      <c r="M2203" s="59">
        <v>43465</v>
      </c>
      <c r="N2203" s="60">
        <v>772.76044871794898</v>
      </c>
      <c r="O2203" s="61">
        <v>0.5</v>
      </c>
      <c r="P2203" s="62">
        <v>4.1666666666666699E-2</v>
      </c>
      <c r="Q2203" s="63">
        <v>40.881250000000001</v>
      </c>
      <c r="R2203" s="64">
        <v>813.641698717949</v>
      </c>
      <c r="S2203" s="25">
        <v>167.50830128205101</v>
      </c>
      <c r="AMG2203"/>
      <c r="AMH2203"/>
      <c r="AMI2203"/>
      <c r="AMJ2203"/>
    </row>
    <row r="2204" spans="1:1024" s="2" customFormat="1" ht="51" x14ac:dyDescent="0.25">
      <c r="A2204" s="10" t="s">
        <v>419</v>
      </c>
      <c r="B2204" s="10">
        <v>5886</v>
      </c>
      <c r="C2204" s="10">
        <f>VLOOKUP(B2204,[1]Planilha8!$X$4:$Y$6629,2,0)</f>
        <v>2039463</v>
      </c>
      <c r="D2204" s="12" t="s">
        <v>507</v>
      </c>
      <c r="E2204" s="12" t="str">
        <f>VLOOKUP(B2204,[1]Planilha8!$X$4:$Z$6629,3,0)</f>
        <v>FARMÁCIA – DOSE</v>
      </c>
      <c r="F2204" s="12" t="str">
        <f>VLOOKUP(B2204,[1]Planilha8!$X$4:$AD$6629,7,0)</f>
        <v>BOM</v>
      </c>
      <c r="G2204" s="13">
        <v>41250</v>
      </c>
      <c r="H2204" s="14">
        <v>981.15</v>
      </c>
      <c r="I2204" s="15" t="s">
        <v>22</v>
      </c>
      <c r="J2204" s="56" t="s">
        <v>68</v>
      </c>
      <c r="K2204" s="57">
        <v>5053</v>
      </c>
      <c r="L2204" s="58">
        <v>2012003148</v>
      </c>
      <c r="M2204" s="59">
        <v>43465</v>
      </c>
      <c r="N2204" s="60">
        <v>772.76044871794898</v>
      </c>
      <c r="O2204" s="61">
        <v>0.5</v>
      </c>
      <c r="P2204" s="62">
        <v>4.1666666666666699E-2</v>
      </c>
      <c r="Q2204" s="63">
        <v>40.881250000000001</v>
      </c>
      <c r="R2204" s="64">
        <v>813.641698717949</v>
      </c>
      <c r="S2204" s="25">
        <v>167.50830128205101</v>
      </c>
      <c r="AMG2204"/>
      <c r="AMH2204"/>
      <c r="AMI2204"/>
      <c r="AMJ2204"/>
    </row>
    <row r="2205" spans="1:1024" s="2" customFormat="1" ht="51" x14ac:dyDescent="0.25">
      <c r="A2205" s="10" t="s">
        <v>419</v>
      </c>
      <c r="B2205" s="10">
        <v>5887</v>
      </c>
      <c r="C2205" s="10">
        <f>VLOOKUP(B2205,[1]Planilha8!$X$4:$Y$6629,2,0)</f>
        <v>2039464</v>
      </c>
      <c r="D2205" s="12" t="s">
        <v>507</v>
      </c>
      <c r="E2205" s="12" t="str">
        <f>VLOOKUP(B2205,[1]Planilha8!$X$4:$Z$6629,3,0)</f>
        <v>ALMOXARIFADO</v>
      </c>
      <c r="F2205" s="12" t="str">
        <f>VLOOKUP(B2205,[1]Planilha8!$X$4:$AD$6629,7,0)</f>
        <v>BOM</v>
      </c>
      <c r="G2205" s="13">
        <v>41250</v>
      </c>
      <c r="H2205" s="14">
        <v>981.15</v>
      </c>
      <c r="I2205" s="15" t="s">
        <v>22</v>
      </c>
      <c r="J2205" s="56" t="s">
        <v>68</v>
      </c>
      <c r="K2205" s="57">
        <v>5053</v>
      </c>
      <c r="L2205" s="58">
        <v>2012003148</v>
      </c>
      <c r="M2205" s="59">
        <v>43465</v>
      </c>
      <c r="N2205" s="60">
        <v>772.76044871794898</v>
      </c>
      <c r="O2205" s="61">
        <v>0.5</v>
      </c>
      <c r="P2205" s="62">
        <v>4.1666666666666699E-2</v>
      </c>
      <c r="Q2205" s="63">
        <v>40.881250000000001</v>
      </c>
      <c r="R2205" s="64">
        <v>813.641698717949</v>
      </c>
      <c r="S2205" s="25">
        <v>167.50830128205101</v>
      </c>
      <c r="AMG2205"/>
      <c r="AMH2205"/>
      <c r="AMI2205"/>
      <c r="AMJ2205"/>
    </row>
    <row r="2206" spans="1:1024" s="2" customFormat="1" ht="38.25" x14ac:dyDescent="0.25">
      <c r="A2206" s="10" t="s">
        <v>419</v>
      </c>
      <c r="B2206" s="10">
        <v>5888</v>
      </c>
      <c r="C2206" s="10">
        <f>VLOOKUP(B2206,[1]Planilha8!$X$4:$Y$6629,2,0)</f>
        <v>2039465</v>
      </c>
      <c r="D2206" s="12" t="s">
        <v>506</v>
      </c>
      <c r="E2206" s="12" t="str">
        <f>VLOOKUP(B2206,[1]Planilha8!$X$4:$Z$6629,3,0)</f>
        <v>ALMOXARIFADO</v>
      </c>
      <c r="F2206" s="12" t="str">
        <f>VLOOKUP(B2206,[1]Planilha8!$X$4:$AD$6629,7,0)</f>
        <v>BOM</v>
      </c>
      <c r="G2206" s="13">
        <v>41250</v>
      </c>
      <c r="H2206" s="14">
        <v>3229.9</v>
      </c>
      <c r="I2206" s="15" t="s">
        <v>22</v>
      </c>
      <c r="J2206" s="56" t="s">
        <v>68</v>
      </c>
      <c r="K2206" s="57">
        <v>5053</v>
      </c>
      <c r="L2206" s="58">
        <v>2012003148</v>
      </c>
      <c r="M2206" s="59">
        <v>43465</v>
      </c>
      <c r="N2206" s="60">
        <v>1655.6688247863201</v>
      </c>
      <c r="O2206" s="61">
        <v>0.2</v>
      </c>
      <c r="P2206" s="62">
        <v>1.6666666666666701E-2</v>
      </c>
      <c r="Q2206" s="63">
        <v>53.831666666666699</v>
      </c>
      <c r="R2206" s="64">
        <v>1709.50049145299</v>
      </c>
      <c r="S2206" s="25">
        <v>1520.3995085470101</v>
      </c>
      <c r="AMG2206"/>
      <c r="AMH2206"/>
      <c r="AMI2206"/>
      <c r="AMJ2206"/>
    </row>
    <row r="2207" spans="1:1024" s="2" customFormat="1" ht="38.25" x14ac:dyDescent="0.25">
      <c r="A2207" s="10" t="s">
        <v>419</v>
      </c>
      <c r="B2207" s="10">
        <v>5889</v>
      </c>
      <c r="C2207" s="10">
        <f>VLOOKUP(B2207,[1]Planilha8!$X$4:$Y$6629,2,0)</f>
        <v>2039466</v>
      </c>
      <c r="D2207" s="12" t="s">
        <v>506</v>
      </c>
      <c r="E2207" s="12" t="str">
        <f>VLOOKUP(B2207,[1]Planilha8!$X$4:$Z$6629,3,0)</f>
        <v>FARMÁCIA – DOSE</v>
      </c>
      <c r="F2207" s="12" t="str">
        <f>VLOOKUP(B2207,[1]Planilha8!$X$4:$AD$6629,7,0)</f>
        <v>BOM</v>
      </c>
      <c r="G2207" s="13">
        <v>41250</v>
      </c>
      <c r="H2207" s="14">
        <v>3229.9</v>
      </c>
      <c r="I2207" s="15" t="s">
        <v>22</v>
      </c>
      <c r="J2207" s="56" t="s">
        <v>68</v>
      </c>
      <c r="K2207" s="57">
        <v>5053</v>
      </c>
      <c r="L2207" s="58">
        <v>2012003148</v>
      </c>
      <c r="M2207" s="59">
        <v>43465</v>
      </c>
      <c r="N2207" s="60">
        <v>1655.6688247863201</v>
      </c>
      <c r="O2207" s="61">
        <v>0.2</v>
      </c>
      <c r="P2207" s="62">
        <v>1.6666666666666701E-2</v>
      </c>
      <c r="Q2207" s="63">
        <v>53.831666666666699</v>
      </c>
      <c r="R2207" s="64">
        <v>1709.50049145299</v>
      </c>
      <c r="S2207" s="25">
        <v>1520.3995085470101</v>
      </c>
      <c r="AMG2207"/>
      <c r="AMH2207"/>
      <c r="AMI2207"/>
      <c r="AMJ2207"/>
    </row>
    <row r="2208" spans="1:1024" s="2" customFormat="1" ht="38.25" x14ac:dyDescent="0.25">
      <c r="A2208" s="10" t="s">
        <v>419</v>
      </c>
      <c r="B2208" s="10">
        <v>5968</v>
      </c>
      <c r="C2208" s="10">
        <f>VLOOKUP(B2208,[1]Planilha8!$X$4:$Y$6629,2,0)</f>
        <v>2039477</v>
      </c>
      <c r="D2208" s="12" t="s">
        <v>508</v>
      </c>
      <c r="E2208" s="12" t="str">
        <f>VLOOKUP(B2208,[1]Planilha8!$X$4:$Z$6629,3,0)</f>
        <v>HGG</v>
      </c>
      <c r="F2208" s="12" t="str">
        <f>VLOOKUP(B2208,[1]Planilha8!$X$4:$AD$6629,7,0)</f>
        <v>REGULAR</v>
      </c>
      <c r="G2208" s="13">
        <v>41257</v>
      </c>
      <c r="H2208" s="14">
        <v>288</v>
      </c>
      <c r="I2208" s="15" t="s">
        <v>22</v>
      </c>
      <c r="J2208" s="56" t="s">
        <v>509</v>
      </c>
      <c r="K2208" s="57">
        <v>32897</v>
      </c>
      <c r="L2208" s="58">
        <v>2012003731</v>
      </c>
      <c r="M2208" s="59">
        <v>43465</v>
      </c>
      <c r="N2208" s="60">
        <v>281.76</v>
      </c>
      <c r="O2208" s="61">
        <v>0.5</v>
      </c>
      <c r="P2208" s="62">
        <v>4.1666666666666699E-2</v>
      </c>
      <c r="Q2208" s="63">
        <v>0</v>
      </c>
      <c r="R2208" s="64">
        <v>281.76</v>
      </c>
      <c r="S2208" s="25">
        <v>6.2399999999998998</v>
      </c>
      <c r="AMG2208"/>
      <c r="AMH2208"/>
      <c r="AMI2208"/>
      <c r="AMJ2208"/>
    </row>
    <row r="2209" spans="1:1024" s="2" customFormat="1" ht="38.25" x14ac:dyDescent="0.25">
      <c r="A2209" s="10" t="s">
        <v>419</v>
      </c>
      <c r="B2209" s="10">
        <v>5969</v>
      </c>
      <c r="C2209" s="10">
        <f>VLOOKUP(B2209,[1]Planilha8!$X$4:$Y$6629,2,0)</f>
        <v>2039478</v>
      </c>
      <c r="D2209" s="12" t="s">
        <v>508</v>
      </c>
      <c r="E2209" s="12" t="str">
        <f>VLOOKUP(B2209,[1]Planilha8!$X$4:$Z$6629,3,0)</f>
        <v>HGG</v>
      </c>
      <c r="F2209" s="12" t="str">
        <f>VLOOKUP(B2209,[1]Planilha8!$X$4:$AD$6629,7,0)</f>
        <v>REGULAR</v>
      </c>
      <c r="G2209" s="13">
        <v>41257</v>
      </c>
      <c r="H2209" s="14">
        <v>288</v>
      </c>
      <c r="I2209" s="15" t="s">
        <v>22</v>
      </c>
      <c r="J2209" s="56" t="s">
        <v>509</v>
      </c>
      <c r="K2209" s="57">
        <v>32897</v>
      </c>
      <c r="L2209" s="58">
        <v>2012003731</v>
      </c>
      <c r="M2209" s="59">
        <v>43465</v>
      </c>
      <c r="N2209" s="60">
        <v>281.76</v>
      </c>
      <c r="O2209" s="61">
        <v>0.5</v>
      </c>
      <c r="P2209" s="62">
        <v>4.1666666666666699E-2</v>
      </c>
      <c r="Q2209" s="63">
        <v>0</v>
      </c>
      <c r="R2209" s="64">
        <v>281.76</v>
      </c>
      <c r="S2209" s="25">
        <v>6.2399999999998998</v>
      </c>
      <c r="AMG2209"/>
      <c r="AMH2209"/>
      <c r="AMI2209"/>
      <c r="AMJ2209"/>
    </row>
    <row r="2210" spans="1:1024" s="2" customFormat="1" ht="38.25" x14ac:dyDescent="0.25">
      <c r="A2210" s="10" t="s">
        <v>419</v>
      </c>
      <c r="B2210" s="10">
        <v>5970</v>
      </c>
      <c r="C2210" s="10">
        <f>VLOOKUP(B2210,[1]Planilha8!$X$4:$Y$6629,2,0)</f>
        <v>2039479</v>
      </c>
      <c r="D2210" s="12" t="s">
        <v>508</v>
      </c>
      <c r="E2210" s="12" t="str">
        <f>VLOOKUP(B2210,[1]Planilha8!$X$4:$Z$6629,3,0)</f>
        <v>HGG</v>
      </c>
      <c r="F2210" s="12" t="str">
        <f>VLOOKUP(B2210,[1]Planilha8!$X$4:$AD$6629,7,0)</f>
        <v>REGULAR</v>
      </c>
      <c r="G2210" s="13">
        <v>41257</v>
      </c>
      <c r="H2210" s="14">
        <v>288</v>
      </c>
      <c r="I2210" s="15" t="s">
        <v>22</v>
      </c>
      <c r="J2210" s="56" t="s">
        <v>509</v>
      </c>
      <c r="K2210" s="57">
        <v>32897</v>
      </c>
      <c r="L2210" s="58">
        <v>2012003731</v>
      </c>
      <c r="M2210" s="59">
        <v>43465</v>
      </c>
      <c r="N2210" s="60">
        <v>281.76</v>
      </c>
      <c r="O2210" s="61">
        <v>0.5</v>
      </c>
      <c r="P2210" s="62">
        <v>4.1666666666666699E-2</v>
      </c>
      <c r="Q2210" s="63">
        <v>0</v>
      </c>
      <c r="R2210" s="64">
        <v>281.76</v>
      </c>
      <c r="S2210" s="25">
        <v>6.2399999999998998</v>
      </c>
      <c r="AMG2210"/>
      <c r="AMH2210"/>
      <c r="AMI2210"/>
      <c r="AMJ2210"/>
    </row>
    <row r="2211" spans="1:1024" s="2" customFormat="1" ht="38.25" x14ac:dyDescent="0.25">
      <c r="A2211" s="10" t="s">
        <v>419</v>
      </c>
      <c r="B2211" s="10">
        <v>5971</v>
      </c>
      <c r="C2211" s="10">
        <f>VLOOKUP(B2211,[1]Planilha8!$X$4:$Y$6629,2,0)</f>
        <v>2039480</v>
      </c>
      <c r="D2211" s="12" t="s">
        <v>508</v>
      </c>
      <c r="E2211" s="12" t="str">
        <f>VLOOKUP(B2211,[1]Planilha8!$X$4:$Z$6629,3,0)</f>
        <v>HGG</v>
      </c>
      <c r="F2211" s="12" t="str">
        <f>VLOOKUP(B2211,[1]Planilha8!$X$4:$AD$6629,7,0)</f>
        <v>REGULAR</v>
      </c>
      <c r="G2211" s="13">
        <v>41257</v>
      </c>
      <c r="H2211" s="14">
        <v>288</v>
      </c>
      <c r="I2211" s="15" t="s">
        <v>22</v>
      </c>
      <c r="J2211" s="56" t="s">
        <v>509</v>
      </c>
      <c r="K2211" s="57">
        <v>32897</v>
      </c>
      <c r="L2211" s="58">
        <v>2012003731</v>
      </c>
      <c r="M2211" s="59">
        <v>43465</v>
      </c>
      <c r="N2211" s="60">
        <v>281.76</v>
      </c>
      <c r="O2211" s="61">
        <v>0.5</v>
      </c>
      <c r="P2211" s="62">
        <v>4.1666666666666699E-2</v>
      </c>
      <c r="Q2211" s="63">
        <v>0</v>
      </c>
      <c r="R2211" s="64">
        <v>281.76</v>
      </c>
      <c r="S2211" s="25">
        <v>6.2399999999998998</v>
      </c>
      <c r="AMG2211"/>
      <c r="AMH2211"/>
      <c r="AMI2211"/>
      <c r="AMJ2211"/>
    </row>
    <row r="2212" spans="1:1024" s="2" customFormat="1" ht="38.25" x14ac:dyDescent="0.25">
      <c r="A2212" s="10" t="s">
        <v>419</v>
      </c>
      <c r="B2212" s="10">
        <v>5972</v>
      </c>
      <c r="C2212" s="10">
        <f>VLOOKUP(B2212,[1]Planilha8!$X$4:$Y$6629,2,0)</f>
        <v>2039481</v>
      </c>
      <c r="D2212" s="12" t="s">
        <v>508</v>
      </c>
      <c r="E2212" s="12" t="str">
        <f>VLOOKUP(B2212,[1]Planilha8!$X$4:$Z$6629,3,0)</f>
        <v>HGG</v>
      </c>
      <c r="F2212" s="12" t="str">
        <f>VLOOKUP(B2212,[1]Planilha8!$X$4:$AD$6629,7,0)</f>
        <v>REGULAR</v>
      </c>
      <c r="G2212" s="13">
        <v>41257</v>
      </c>
      <c r="H2212" s="14">
        <v>288</v>
      </c>
      <c r="I2212" s="15" t="s">
        <v>22</v>
      </c>
      <c r="J2212" s="56" t="s">
        <v>509</v>
      </c>
      <c r="K2212" s="57">
        <v>32897</v>
      </c>
      <c r="L2212" s="58">
        <v>2012003731</v>
      </c>
      <c r="M2212" s="59">
        <v>43465</v>
      </c>
      <c r="N2212" s="60">
        <v>281.76</v>
      </c>
      <c r="O2212" s="61">
        <v>0.5</v>
      </c>
      <c r="P2212" s="62">
        <v>4.1666666666666699E-2</v>
      </c>
      <c r="Q2212" s="63">
        <v>0</v>
      </c>
      <c r="R2212" s="64">
        <v>281.76</v>
      </c>
      <c r="S2212" s="25">
        <v>6.2399999999998998</v>
      </c>
      <c r="AMG2212"/>
      <c r="AMH2212"/>
      <c r="AMI2212"/>
      <c r="AMJ2212"/>
    </row>
    <row r="2213" spans="1:1024" s="2" customFormat="1" ht="38.25" x14ac:dyDescent="0.25">
      <c r="A2213" s="10" t="s">
        <v>419</v>
      </c>
      <c r="B2213" s="10">
        <v>5973</v>
      </c>
      <c r="C2213" s="10">
        <f>VLOOKUP(B2213,[1]Planilha8!$X$4:$Y$6629,2,0)</f>
        <v>2039482</v>
      </c>
      <c r="D2213" s="12" t="s">
        <v>508</v>
      </c>
      <c r="E2213" s="12" t="str">
        <f>VLOOKUP(B2213,[1]Planilha8!$X$4:$Z$6629,3,0)</f>
        <v>RAMPA 1º ANDAR</v>
      </c>
      <c r="F2213" s="12" t="str">
        <f>VLOOKUP(B2213,[1]Planilha8!$X$4:$AD$6629,7,0)</f>
        <v>REGULAR</v>
      </c>
      <c r="G2213" s="13">
        <v>41257</v>
      </c>
      <c r="H2213" s="14">
        <v>288</v>
      </c>
      <c r="I2213" s="15" t="s">
        <v>22</v>
      </c>
      <c r="J2213" s="56" t="s">
        <v>509</v>
      </c>
      <c r="K2213" s="57">
        <v>32897</v>
      </c>
      <c r="L2213" s="58">
        <v>2012003731</v>
      </c>
      <c r="M2213" s="59">
        <v>43465</v>
      </c>
      <c r="N2213" s="60">
        <v>281.76</v>
      </c>
      <c r="O2213" s="61">
        <v>0.5</v>
      </c>
      <c r="P2213" s="62">
        <v>4.1666666666666699E-2</v>
      </c>
      <c r="Q2213" s="63">
        <v>0</v>
      </c>
      <c r="R2213" s="64">
        <v>281.76</v>
      </c>
      <c r="S2213" s="25">
        <v>6.2399999999998998</v>
      </c>
      <c r="AMG2213"/>
      <c r="AMH2213"/>
      <c r="AMI2213"/>
      <c r="AMJ2213"/>
    </row>
    <row r="2214" spans="1:1024" s="2" customFormat="1" ht="38.25" x14ac:dyDescent="0.25">
      <c r="A2214" s="10" t="s">
        <v>419</v>
      </c>
      <c r="B2214" s="10">
        <v>5974</v>
      </c>
      <c r="C2214" s="10">
        <f>VLOOKUP(B2214,[1]Planilha8!$X$4:$Y$6629,2,0)</f>
        <v>2039483</v>
      </c>
      <c r="D2214" s="12" t="s">
        <v>508</v>
      </c>
      <c r="E2214" s="12" t="str">
        <f>VLOOKUP(B2214,[1]Planilha8!$X$4:$Z$6629,3,0)</f>
        <v>RAMPA 1º ANDAR</v>
      </c>
      <c r="F2214" s="12" t="str">
        <f>VLOOKUP(B2214,[1]Planilha8!$X$4:$AD$6629,7,0)</f>
        <v>REGULAR</v>
      </c>
      <c r="G2214" s="13">
        <v>41257</v>
      </c>
      <c r="H2214" s="14">
        <v>288</v>
      </c>
      <c r="I2214" s="15" t="s">
        <v>22</v>
      </c>
      <c r="J2214" s="56" t="s">
        <v>509</v>
      </c>
      <c r="K2214" s="57">
        <v>32897</v>
      </c>
      <c r="L2214" s="58">
        <v>2012003731</v>
      </c>
      <c r="M2214" s="59">
        <v>43465</v>
      </c>
      <c r="N2214" s="60">
        <v>281.76</v>
      </c>
      <c r="O2214" s="61">
        <v>0.5</v>
      </c>
      <c r="P2214" s="62">
        <v>4.1666666666666699E-2</v>
      </c>
      <c r="Q2214" s="63">
        <v>0</v>
      </c>
      <c r="R2214" s="64">
        <v>281.76</v>
      </c>
      <c r="S2214" s="25">
        <v>6.2399999999998998</v>
      </c>
      <c r="AMG2214"/>
      <c r="AMH2214"/>
      <c r="AMI2214"/>
      <c r="AMJ2214"/>
    </row>
    <row r="2215" spans="1:1024" s="2" customFormat="1" ht="38.25" x14ac:dyDescent="0.25">
      <c r="A2215" s="10" t="s">
        <v>419</v>
      </c>
      <c r="B2215" s="10">
        <v>5975</v>
      </c>
      <c r="C2215" s="10">
        <f>VLOOKUP(B2215,[1]Planilha8!$X$4:$Y$6629,2,0)</f>
        <v>2039484</v>
      </c>
      <c r="D2215" s="12" t="s">
        <v>508</v>
      </c>
      <c r="E2215" s="12" t="str">
        <f>VLOOKUP(B2215,[1]Planilha8!$X$4:$Z$6629,3,0)</f>
        <v>RAMPA 2º ANDAR</v>
      </c>
      <c r="F2215" s="12" t="str">
        <f>VLOOKUP(B2215,[1]Planilha8!$X$4:$AD$6629,7,0)</f>
        <v>REGULAR</v>
      </c>
      <c r="G2215" s="13">
        <v>41257</v>
      </c>
      <c r="H2215" s="14">
        <v>288</v>
      </c>
      <c r="I2215" s="15" t="s">
        <v>22</v>
      </c>
      <c r="J2215" s="56" t="s">
        <v>509</v>
      </c>
      <c r="K2215" s="57">
        <v>32897</v>
      </c>
      <c r="L2215" s="58">
        <v>2012003731</v>
      </c>
      <c r="M2215" s="59">
        <v>43465</v>
      </c>
      <c r="N2215" s="60">
        <v>281.76</v>
      </c>
      <c r="O2215" s="61">
        <v>0.5</v>
      </c>
      <c r="P2215" s="62">
        <v>4.1666666666666699E-2</v>
      </c>
      <c r="Q2215" s="63">
        <v>0</v>
      </c>
      <c r="R2215" s="64">
        <v>281.76</v>
      </c>
      <c r="S2215" s="25">
        <v>6.2399999999998998</v>
      </c>
      <c r="AMG2215"/>
      <c r="AMH2215"/>
      <c r="AMI2215"/>
      <c r="AMJ2215"/>
    </row>
    <row r="2216" spans="1:1024" s="2" customFormat="1" ht="38.25" x14ac:dyDescent="0.25">
      <c r="A2216" s="10" t="s">
        <v>419</v>
      </c>
      <c r="B2216" s="10">
        <v>5976</v>
      </c>
      <c r="C2216" s="10">
        <f>VLOOKUP(B2216,[1]Planilha8!$X$4:$Y$6629,2,0)</f>
        <v>2039485</v>
      </c>
      <c r="D2216" s="12" t="s">
        <v>508</v>
      </c>
      <c r="E2216" s="12" t="str">
        <f>VLOOKUP(B2216,[1]Planilha8!$X$4:$Z$6629,3,0)</f>
        <v>RAMPA 2º ANDAR</v>
      </c>
      <c r="F2216" s="12" t="str">
        <f>VLOOKUP(B2216,[1]Planilha8!$X$4:$AD$6629,7,0)</f>
        <v>REGULAR</v>
      </c>
      <c r="G2216" s="13">
        <v>41257</v>
      </c>
      <c r="H2216" s="14">
        <v>288</v>
      </c>
      <c r="I2216" s="15" t="s">
        <v>22</v>
      </c>
      <c r="J2216" s="56" t="s">
        <v>509</v>
      </c>
      <c r="K2216" s="57">
        <v>32897</v>
      </c>
      <c r="L2216" s="58">
        <v>2012003731</v>
      </c>
      <c r="M2216" s="59">
        <v>43465</v>
      </c>
      <c r="N2216" s="60">
        <v>281.76</v>
      </c>
      <c r="O2216" s="61">
        <v>0.5</v>
      </c>
      <c r="P2216" s="62">
        <v>4.1666666666666699E-2</v>
      </c>
      <c r="Q2216" s="63">
        <v>0</v>
      </c>
      <c r="R2216" s="64">
        <v>281.76</v>
      </c>
      <c r="S2216" s="25">
        <v>6.2399999999998998</v>
      </c>
      <c r="AMG2216"/>
      <c r="AMH2216"/>
      <c r="AMI2216"/>
      <c r="AMJ2216"/>
    </row>
    <row r="2217" spans="1:1024" s="2" customFormat="1" ht="38.25" x14ac:dyDescent="0.25">
      <c r="A2217" s="10" t="s">
        <v>419</v>
      </c>
      <c r="B2217" s="10">
        <v>5977</v>
      </c>
      <c r="C2217" s="10">
        <f>VLOOKUP(B2217,[1]Planilha8!$X$4:$Y$6629,2,0)</f>
        <v>2039486</v>
      </c>
      <c r="D2217" s="12" t="s">
        <v>508</v>
      </c>
      <c r="E2217" s="12" t="str">
        <f>VLOOKUP(B2217,[1]Planilha8!$X$4:$Z$6629,3,0)</f>
        <v>RAMPA 3º ANDAR</v>
      </c>
      <c r="F2217" s="12" t="str">
        <f>VLOOKUP(B2217,[1]Planilha8!$X$4:$AD$6629,7,0)</f>
        <v>REGULAR</v>
      </c>
      <c r="G2217" s="13">
        <v>41257</v>
      </c>
      <c r="H2217" s="14">
        <v>288</v>
      </c>
      <c r="I2217" s="15" t="s">
        <v>22</v>
      </c>
      <c r="J2217" s="56" t="s">
        <v>509</v>
      </c>
      <c r="K2217" s="57">
        <v>32897</v>
      </c>
      <c r="L2217" s="58">
        <v>2012003731</v>
      </c>
      <c r="M2217" s="59">
        <v>43465</v>
      </c>
      <c r="N2217" s="60">
        <v>281.76</v>
      </c>
      <c r="O2217" s="61">
        <v>0.5</v>
      </c>
      <c r="P2217" s="62">
        <v>4.1666666666666699E-2</v>
      </c>
      <c r="Q2217" s="63">
        <v>0</v>
      </c>
      <c r="R2217" s="64">
        <v>281.76</v>
      </c>
      <c r="S2217" s="25">
        <v>6.2399999999998998</v>
      </c>
      <c r="AMG2217"/>
      <c r="AMH2217"/>
      <c r="AMI2217"/>
      <c r="AMJ2217"/>
    </row>
    <row r="2218" spans="1:1024" s="2" customFormat="1" ht="38.25" x14ac:dyDescent="0.25">
      <c r="A2218" s="10" t="s">
        <v>419</v>
      </c>
      <c r="B2218" s="10">
        <v>5978</v>
      </c>
      <c r="C2218" s="10">
        <f>VLOOKUP(B2218,[1]Planilha8!$X$4:$Y$6629,2,0)</f>
        <v>2039487</v>
      </c>
      <c r="D2218" s="12" t="s">
        <v>508</v>
      </c>
      <c r="E2218" s="12" t="str">
        <f>VLOOKUP(B2218,[1]Planilha8!$X$4:$Z$6629,3,0)</f>
        <v>RAMPA 4º ANDAR</v>
      </c>
      <c r="F2218" s="12" t="str">
        <f>VLOOKUP(B2218,[1]Planilha8!$X$4:$AD$6629,7,0)</f>
        <v>REGULAR</v>
      </c>
      <c r="G2218" s="13">
        <v>41257</v>
      </c>
      <c r="H2218" s="14">
        <v>288</v>
      </c>
      <c r="I2218" s="15" t="s">
        <v>22</v>
      </c>
      <c r="J2218" s="56" t="s">
        <v>509</v>
      </c>
      <c r="K2218" s="57">
        <v>32897</v>
      </c>
      <c r="L2218" s="58">
        <v>2012003731</v>
      </c>
      <c r="M2218" s="59">
        <v>43465</v>
      </c>
      <c r="N2218" s="60">
        <v>281.76</v>
      </c>
      <c r="O2218" s="61">
        <v>0.5</v>
      </c>
      <c r="P2218" s="62">
        <v>4.1666666666666699E-2</v>
      </c>
      <c r="Q2218" s="63">
        <v>0</v>
      </c>
      <c r="R2218" s="64">
        <v>281.76</v>
      </c>
      <c r="S2218" s="25">
        <v>6.2399999999998998</v>
      </c>
      <c r="AMG2218"/>
      <c r="AMH2218"/>
      <c r="AMI2218"/>
      <c r="AMJ2218"/>
    </row>
    <row r="2219" spans="1:1024" s="2" customFormat="1" ht="38.25" x14ac:dyDescent="0.25">
      <c r="A2219" s="10" t="s">
        <v>419</v>
      </c>
      <c r="B2219" s="10">
        <v>5979</v>
      </c>
      <c r="C2219" s="10">
        <f>VLOOKUP(B2219,[1]Planilha8!$X$4:$Y$6629,2,0)</f>
        <v>2039488</v>
      </c>
      <c r="D2219" s="12" t="s">
        <v>508</v>
      </c>
      <c r="E2219" s="12" t="str">
        <f>VLOOKUP(B2219,[1]Planilha8!$X$4:$Z$6629,3,0)</f>
        <v>RAMPA 4º ANDAR</v>
      </c>
      <c r="F2219" s="12" t="str">
        <f>VLOOKUP(B2219,[1]Planilha8!$X$4:$AD$6629,7,0)</f>
        <v>REGULAR</v>
      </c>
      <c r="G2219" s="13">
        <v>41257</v>
      </c>
      <c r="H2219" s="14">
        <v>288</v>
      </c>
      <c r="I2219" s="15" t="s">
        <v>22</v>
      </c>
      <c r="J2219" s="56" t="s">
        <v>509</v>
      </c>
      <c r="K2219" s="57">
        <v>32897</v>
      </c>
      <c r="L2219" s="58">
        <v>2012003731</v>
      </c>
      <c r="M2219" s="59">
        <v>43465</v>
      </c>
      <c r="N2219" s="60">
        <v>281.76</v>
      </c>
      <c r="O2219" s="61">
        <v>0.5</v>
      </c>
      <c r="P2219" s="62">
        <v>4.1666666666666699E-2</v>
      </c>
      <c r="Q2219" s="63">
        <v>0</v>
      </c>
      <c r="R2219" s="64">
        <v>281.76</v>
      </c>
      <c r="S2219" s="25">
        <v>6.2399999999998998</v>
      </c>
      <c r="AMG2219"/>
      <c r="AMH2219"/>
      <c r="AMI2219"/>
      <c r="AMJ2219"/>
    </row>
    <row r="2220" spans="1:1024" s="2" customFormat="1" ht="38.25" x14ac:dyDescent="0.25">
      <c r="A2220" s="10" t="s">
        <v>419</v>
      </c>
      <c r="B2220" s="10">
        <v>5980</v>
      </c>
      <c r="C2220" s="10">
        <f>VLOOKUP(B2220,[1]Planilha8!$X$4:$Y$6629,2,0)</f>
        <v>2039489</v>
      </c>
      <c r="D2220" s="12" t="s">
        <v>508</v>
      </c>
      <c r="E2220" s="12" t="str">
        <f>VLOOKUP(B2220,[1]Planilha8!$X$4:$Z$6629,3,0)</f>
        <v>5º ANDAR</v>
      </c>
      <c r="F2220" s="12" t="str">
        <f>VLOOKUP(B2220,[1]Planilha8!$X$4:$AD$6629,7,0)</f>
        <v>REGULAR</v>
      </c>
      <c r="G2220" s="13">
        <v>41257</v>
      </c>
      <c r="H2220" s="14">
        <v>288</v>
      </c>
      <c r="I2220" s="15" t="s">
        <v>22</v>
      </c>
      <c r="J2220" s="56" t="s">
        <v>509</v>
      </c>
      <c r="K2220" s="57">
        <v>32897</v>
      </c>
      <c r="L2220" s="58">
        <v>2012003731</v>
      </c>
      <c r="M2220" s="59">
        <v>43465</v>
      </c>
      <c r="N2220" s="60">
        <v>281.76</v>
      </c>
      <c r="O2220" s="61">
        <v>0.5</v>
      </c>
      <c r="P2220" s="62">
        <v>4.1666666666666699E-2</v>
      </c>
      <c r="Q2220" s="63">
        <v>0</v>
      </c>
      <c r="R2220" s="64">
        <v>281.76</v>
      </c>
      <c r="S2220" s="25">
        <v>6.2399999999998998</v>
      </c>
      <c r="AMG2220"/>
      <c r="AMH2220"/>
      <c r="AMI2220"/>
      <c r="AMJ2220"/>
    </row>
    <row r="2221" spans="1:1024" s="2" customFormat="1" ht="38.25" x14ac:dyDescent="0.25">
      <c r="A2221" s="10" t="s">
        <v>419</v>
      </c>
      <c r="B2221" s="10">
        <v>5981</v>
      </c>
      <c r="C2221" s="10">
        <f>VLOOKUP(B2221,[1]Planilha8!$X$4:$Y$6629,2,0)</f>
        <v>2039490</v>
      </c>
      <c r="D2221" s="12" t="s">
        <v>508</v>
      </c>
      <c r="E2221" s="12" t="str">
        <f>VLOOKUP(B2221,[1]Planilha8!$X$4:$Z$6629,3,0)</f>
        <v>5º ANDAR</v>
      </c>
      <c r="F2221" s="12" t="str">
        <f>VLOOKUP(B2221,[1]Planilha8!$X$4:$AD$6629,7,0)</f>
        <v>REGULAR</v>
      </c>
      <c r="G2221" s="13">
        <v>41257</v>
      </c>
      <c r="H2221" s="14">
        <v>288</v>
      </c>
      <c r="I2221" s="15" t="s">
        <v>22</v>
      </c>
      <c r="J2221" s="56" t="s">
        <v>509</v>
      </c>
      <c r="K2221" s="57">
        <v>32897</v>
      </c>
      <c r="L2221" s="58">
        <v>2012003731</v>
      </c>
      <c r="M2221" s="59">
        <v>43465</v>
      </c>
      <c r="N2221" s="60">
        <v>281.76</v>
      </c>
      <c r="O2221" s="61">
        <v>0.5</v>
      </c>
      <c r="P2221" s="62">
        <v>4.1666666666666699E-2</v>
      </c>
      <c r="Q2221" s="63">
        <v>0</v>
      </c>
      <c r="R2221" s="64">
        <v>281.76</v>
      </c>
      <c r="S2221" s="25">
        <v>6.2399999999998998</v>
      </c>
      <c r="AMG2221"/>
      <c r="AMH2221"/>
      <c r="AMI2221"/>
      <c r="AMJ2221"/>
    </row>
    <row r="2222" spans="1:1024" s="2" customFormat="1" ht="38.25" x14ac:dyDescent="0.25">
      <c r="A2222" s="10" t="s">
        <v>419</v>
      </c>
      <c r="B2222" s="10">
        <v>5982</v>
      </c>
      <c r="C2222" s="10">
        <f>VLOOKUP(B2222,[1]Planilha8!$X$4:$Y$6629,2,0)</f>
        <v>2039491</v>
      </c>
      <c r="D2222" s="12" t="s">
        <v>508</v>
      </c>
      <c r="E2222" s="12" t="str">
        <f>VLOOKUP(B2222,[1]Planilha8!$X$4:$Z$6629,3,0)</f>
        <v>HGG</v>
      </c>
      <c r="F2222" s="12" t="str">
        <f>VLOOKUP(B2222,[1]Planilha8!$X$4:$AD$6629,7,0)</f>
        <v>REGULAR</v>
      </c>
      <c r="G2222" s="13">
        <v>41257</v>
      </c>
      <c r="H2222" s="14">
        <v>288</v>
      </c>
      <c r="I2222" s="15" t="s">
        <v>22</v>
      </c>
      <c r="J2222" s="56" t="s">
        <v>509</v>
      </c>
      <c r="K2222" s="57">
        <v>32897</v>
      </c>
      <c r="L2222" s="58">
        <v>2012003731</v>
      </c>
      <c r="M2222" s="59">
        <v>43465</v>
      </c>
      <c r="N2222" s="60">
        <v>281.76</v>
      </c>
      <c r="O2222" s="61">
        <v>0.5</v>
      </c>
      <c r="P2222" s="62">
        <v>4.1666666666666699E-2</v>
      </c>
      <c r="Q2222" s="63">
        <v>0</v>
      </c>
      <c r="R2222" s="64">
        <v>281.76</v>
      </c>
      <c r="S2222" s="25">
        <v>6.2399999999998998</v>
      </c>
      <c r="AMG2222"/>
      <c r="AMH2222"/>
      <c r="AMI2222"/>
      <c r="AMJ2222"/>
    </row>
    <row r="2223" spans="1:1024" s="2" customFormat="1" ht="38.25" x14ac:dyDescent="0.25">
      <c r="A2223" s="10" t="s">
        <v>419</v>
      </c>
      <c r="B2223" s="10">
        <v>5983</v>
      </c>
      <c r="C2223" s="10">
        <f>VLOOKUP(B2223,[1]Planilha8!$X$4:$Y$6629,2,0)</f>
        <v>2039492</v>
      </c>
      <c r="D2223" s="12" t="s">
        <v>508</v>
      </c>
      <c r="E2223" s="12" t="str">
        <f>VLOOKUP(B2223,[1]Planilha8!$X$4:$Z$6629,3,0)</f>
        <v>HGG</v>
      </c>
      <c r="F2223" s="12" t="str">
        <f>VLOOKUP(B2223,[1]Planilha8!$X$4:$AD$6629,7,0)</f>
        <v>REGULAR</v>
      </c>
      <c r="G2223" s="13">
        <v>41257</v>
      </c>
      <c r="H2223" s="14">
        <v>288</v>
      </c>
      <c r="I2223" s="15" t="s">
        <v>22</v>
      </c>
      <c r="J2223" s="56" t="s">
        <v>509</v>
      </c>
      <c r="K2223" s="57">
        <v>32897</v>
      </c>
      <c r="L2223" s="58">
        <v>2012003731</v>
      </c>
      <c r="M2223" s="59">
        <v>43465</v>
      </c>
      <c r="N2223" s="60">
        <v>281.76</v>
      </c>
      <c r="O2223" s="61">
        <v>0.5</v>
      </c>
      <c r="P2223" s="62">
        <v>4.1666666666666699E-2</v>
      </c>
      <c r="Q2223" s="63">
        <v>0</v>
      </c>
      <c r="R2223" s="64">
        <v>281.76</v>
      </c>
      <c r="S2223" s="25">
        <v>6.2399999999998998</v>
      </c>
      <c r="AMG2223"/>
      <c r="AMH2223"/>
      <c r="AMI2223"/>
      <c r="AMJ2223"/>
    </row>
    <row r="2224" spans="1:1024" s="2" customFormat="1" ht="38.25" x14ac:dyDescent="0.25">
      <c r="A2224" s="10" t="s">
        <v>419</v>
      </c>
      <c r="B2224" s="10">
        <v>5984</v>
      </c>
      <c r="C2224" s="10">
        <f>VLOOKUP(B2224,[1]Planilha8!$X$4:$Y$6629,2,0)</f>
        <v>2039493</v>
      </c>
      <c r="D2224" s="12" t="s">
        <v>508</v>
      </c>
      <c r="E2224" s="12" t="str">
        <f>VLOOKUP(B2224,[1]Planilha8!$X$4:$Z$6629,3,0)</f>
        <v>HGG</v>
      </c>
      <c r="F2224" s="12" t="str">
        <f>VLOOKUP(B2224,[1]Planilha8!$X$4:$AD$6629,7,0)</f>
        <v>REGULAR</v>
      </c>
      <c r="G2224" s="13">
        <v>41257</v>
      </c>
      <c r="H2224" s="14">
        <v>288</v>
      </c>
      <c r="I2224" s="15" t="s">
        <v>22</v>
      </c>
      <c r="J2224" s="56" t="s">
        <v>509</v>
      </c>
      <c r="K2224" s="57">
        <v>32897</v>
      </c>
      <c r="L2224" s="58">
        <v>2012003731</v>
      </c>
      <c r="M2224" s="59">
        <v>43465</v>
      </c>
      <c r="N2224" s="60">
        <v>281.76</v>
      </c>
      <c r="O2224" s="61">
        <v>0.5</v>
      </c>
      <c r="P2224" s="62">
        <v>4.1666666666666699E-2</v>
      </c>
      <c r="Q2224" s="63">
        <v>0</v>
      </c>
      <c r="R2224" s="64">
        <v>281.76</v>
      </c>
      <c r="S2224" s="25">
        <v>6.2399999999998998</v>
      </c>
      <c r="AMG2224"/>
      <c r="AMH2224"/>
      <c r="AMI2224"/>
      <c r="AMJ2224"/>
    </row>
    <row r="2225" spans="1:1024" s="2" customFormat="1" ht="38.25" x14ac:dyDescent="0.25">
      <c r="A2225" s="10" t="s">
        <v>419</v>
      </c>
      <c r="B2225" s="10">
        <v>5985</v>
      </c>
      <c r="C2225" s="10">
        <f>VLOOKUP(B2225,[1]Planilha8!$X$4:$Y$6629,2,0)</f>
        <v>2039494</v>
      </c>
      <c r="D2225" s="12" t="s">
        <v>508</v>
      </c>
      <c r="E2225" s="12" t="str">
        <f>VLOOKUP(B2225,[1]Planilha8!$X$4:$Z$6629,3,0)</f>
        <v>GALPÃO ALMOXARIFADO</v>
      </c>
      <c r="F2225" s="12" t="str">
        <f>VLOOKUP(B2225,[1]Planilha8!$X$4:$AD$6629,7,0)</f>
        <v>SUCATA</v>
      </c>
      <c r="G2225" s="13">
        <v>41257</v>
      </c>
      <c r="H2225" s="14">
        <v>288</v>
      </c>
      <c r="I2225" s="15" t="s">
        <v>22</v>
      </c>
      <c r="J2225" s="56" t="s">
        <v>509</v>
      </c>
      <c r="K2225" s="57">
        <v>32897</v>
      </c>
      <c r="L2225" s="58">
        <v>2012003731</v>
      </c>
      <c r="M2225" s="59">
        <v>43465</v>
      </c>
      <c r="N2225" s="60">
        <v>281.76</v>
      </c>
      <c r="O2225" s="61">
        <v>0.5</v>
      </c>
      <c r="P2225" s="62">
        <v>4.1666666666666699E-2</v>
      </c>
      <c r="Q2225" s="63">
        <v>0</v>
      </c>
      <c r="R2225" s="64">
        <v>281.76</v>
      </c>
      <c r="S2225" s="25">
        <v>6.2399999999998998</v>
      </c>
      <c r="AMG2225"/>
      <c r="AMH2225"/>
      <c r="AMI2225"/>
      <c r="AMJ2225"/>
    </row>
    <row r="2226" spans="1:1024" s="2" customFormat="1" ht="38.25" x14ac:dyDescent="0.25">
      <c r="A2226" s="10" t="s">
        <v>419</v>
      </c>
      <c r="B2226" s="10">
        <v>5986</v>
      </c>
      <c r="C2226" s="10">
        <f>VLOOKUP(B2226,[1]Planilha8!$X$4:$Y$6629,2,0)</f>
        <v>2039495</v>
      </c>
      <c r="D2226" s="12" t="s">
        <v>508</v>
      </c>
      <c r="E2226" s="12" t="str">
        <f>VLOOKUP(B2226,[1]Planilha8!$X$4:$Z$6629,3,0)</f>
        <v>1º ANDAR</v>
      </c>
      <c r="F2226" s="12" t="str">
        <f>VLOOKUP(B2226,[1]Planilha8!$X$4:$AD$6629,7,0)</f>
        <v>REGULAR</v>
      </c>
      <c r="G2226" s="13">
        <v>41257</v>
      </c>
      <c r="H2226" s="14">
        <v>288</v>
      </c>
      <c r="I2226" s="15" t="s">
        <v>22</v>
      </c>
      <c r="J2226" s="56" t="s">
        <v>509</v>
      </c>
      <c r="K2226" s="57">
        <v>32897</v>
      </c>
      <c r="L2226" s="58">
        <v>2012003731</v>
      </c>
      <c r="M2226" s="59">
        <v>43465</v>
      </c>
      <c r="N2226" s="60">
        <v>281.76</v>
      </c>
      <c r="O2226" s="61">
        <v>0.5</v>
      </c>
      <c r="P2226" s="62">
        <v>4.1666666666666699E-2</v>
      </c>
      <c r="Q2226" s="63">
        <v>0</v>
      </c>
      <c r="R2226" s="64">
        <v>281.76</v>
      </c>
      <c r="S2226" s="25">
        <v>6.2399999999998998</v>
      </c>
      <c r="AMG2226"/>
      <c r="AMH2226"/>
      <c r="AMI2226"/>
      <c r="AMJ2226"/>
    </row>
    <row r="2227" spans="1:1024" s="2" customFormat="1" ht="38.25" x14ac:dyDescent="0.25">
      <c r="A2227" s="10" t="s">
        <v>419</v>
      </c>
      <c r="B2227" s="10">
        <v>5987</v>
      </c>
      <c r="C2227" s="10">
        <f>VLOOKUP(B2227,[1]Planilha8!$X$4:$Y$6629,2,0)</f>
        <v>2039496</v>
      </c>
      <c r="D2227" s="12" t="s">
        <v>508</v>
      </c>
      <c r="E2227" s="12" t="str">
        <f>VLOOKUP(B2227,[1]Planilha8!$X$4:$Z$6629,3,0)</f>
        <v>GALPÃO ALMOXARIFADO</v>
      </c>
      <c r="F2227" s="12" t="str">
        <f>VLOOKUP(B2227,[1]Planilha8!$X$4:$AD$6629,7,0)</f>
        <v>SUCATA</v>
      </c>
      <c r="G2227" s="13">
        <v>41257</v>
      </c>
      <c r="H2227" s="14">
        <v>288</v>
      </c>
      <c r="I2227" s="15" t="s">
        <v>22</v>
      </c>
      <c r="J2227" s="56" t="s">
        <v>509</v>
      </c>
      <c r="K2227" s="57">
        <v>32897</v>
      </c>
      <c r="L2227" s="58">
        <v>2012003731</v>
      </c>
      <c r="M2227" s="59">
        <v>43465</v>
      </c>
      <c r="N2227" s="60">
        <v>281.76</v>
      </c>
      <c r="O2227" s="61">
        <v>0.5</v>
      </c>
      <c r="P2227" s="62">
        <v>4.1666666666666699E-2</v>
      </c>
      <c r="Q2227" s="63">
        <v>0</v>
      </c>
      <c r="R2227" s="64">
        <v>281.76</v>
      </c>
      <c r="S2227" s="25">
        <v>6.2399999999998998</v>
      </c>
      <c r="AMG2227"/>
      <c r="AMH2227"/>
      <c r="AMI2227"/>
      <c r="AMJ2227"/>
    </row>
    <row r="2228" spans="1:1024" s="2" customFormat="1" ht="38.25" x14ac:dyDescent="0.25">
      <c r="A2228" s="10" t="s">
        <v>419</v>
      </c>
      <c r="B2228" s="10">
        <v>5988</v>
      </c>
      <c r="C2228" s="10">
        <f>VLOOKUP(B2228,[1]Planilha8!$X$4:$Y$6629,2,0)</f>
        <v>2039497</v>
      </c>
      <c r="D2228" s="12" t="s">
        <v>508</v>
      </c>
      <c r="E2228" s="12" t="str">
        <f>VLOOKUP(B2228,[1]Planilha8!$X$4:$Z$6629,3,0)</f>
        <v>3º ANDAR</v>
      </c>
      <c r="F2228" s="12" t="str">
        <f>VLOOKUP(B2228,[1]Planilha8!$X$4:$AD$6629,7,0)</f>
        <v>REGULAR</v>
      </c>
      <c r="G2228" s="13">
        <v>41257</v>
      </c>
      <c r="H2228" s="14">
        <v>288</v>
      </c>
      <c r="I2228" s="15" t="s">
        <v>22</v>
      </c>
      <c r="J2228" s="56" t="s">
        <v>509</v>
      </c>
      <c r="K2228" s="57">
        <v>32897</v>
      </c>
      <c r="L2228" s="58">
        <v>2012003731</v>
      </c>
      <c r="M2228" s="59">
        <v>43465</v>
      </c>
      <c r="N2228" s="60">
        <v>281.76</v>
      </c>
      <c r="O2228" s="61">
        <v>0.5</v>
      </c>
      <c r="P2228" s="62">
        <v>4.1666666666666699E-2</v>
      </c>
      <c r="Q2228" s="63">
        <v>0</v>
      </c>
      <c r="R2228" s="64">
        <v>281.76</v>
      </c>
      <c r="S2228" s="25">
        <v>6.2399999999998998</v>
      </c>
      <c r="AMG2228"/>
      <c r="AMH2228"/>
      <c r="AMI2228"/>
      <c r="AMJ2228"/>
    </row>
    <row r="2229" spans="1:1024" s="2" customFormat="1" ht="38.25" x14ac:dyDescent="0.25">
      <c r="A2229" s="10" t="s">
        <v>419</v>
      </c>
      <c r="B2229" s="10">
        <v>5989</v>
      </c>
      <c r="C2229" s="10">
        <f>VLOOKUP(B2229,[1]Planilha8!$X$4:$Y$6629,2,0)</f>
        <v>2039498</v>
      </c>
      <c r="D2229" s="12" t="s">
        <v>508</v>
      </c>
      <c r="E2229" s="12" t="str">
        <f>VLOOKUP(B2229,[1]Planilha8!$X$4:$Z$6629,3,0)</f>
        <v>CLINICA MEDICA</v>
      </c>
      <c r="F2229" s="12" t="str">
        <f>VLOOKUP(B2229,[1]Planilha8!$X$4:$AD$6629,7,0)</f>
        <v>REGULAR</v>
      </c>
      <c r="G2229" s="13">
        <v>41257</v>
      </c>
      <c r="H2229" s="14">
        <v>288</v>
      </c>
      <c r="I2229" s="15" t="s">
        <v>22</v>
      </c>
      <c r="J2229" s="56" t="s">
        <v>509</v>
      </c>
      <c r="K2229" s="57">
        <v>32897</v>
      </c>
      <c r="L2229" s="58">
        <v>2012003731</v>
      </c>
      <c r="M2229" s="59">
        <v>43465</v>
      </c>
      <c r="N2229" s="60">
        <v>281.76</v>
      </c>
      <c r="O2229" s="61">
        <v>0.5</v>
      </c>
      <c r="P2229" s="62">
        <v>4.1666666666666699E-2</v>
      </c>
      <c r="Q2229" s="63">
        <v>0</v>
      </c>
      <c r="R2229" s="64">
        <v>281.76</v>
      </c>
      <c r="S2229" s="25">
        <v>6.2399999999998998</v>
      </c>
      <c r="AMG2229"/>
      <c r="AMH2229"/>
      <c r="AMI2229"/>
      <c r="AMJ2229"/>
    </row>
    <row r="2230" spans="1:1024" s="2" customFormat="1" ht="38.25" x14ac:dyDescent="0.25">
      <c r="A2230" s="10" t="s">
        <v>419</v>
      </c>
      <c r="B2230" s="10">
        <v>5990</v>
      </c>
      <c r="C2230" s="10">
        <f>VLOOKUP(B2230,[1]Planilha8!$X$4:$Y$6629,2,0)</f>
        <v>2039499</v>
      </c>
      <c r="D2230" s="12" t="s">
        <v>508</v>
      </c>
      <c r="E2230" s="12" t="str">
        <f>VLOOKUP(B2230,[1]Planilha8!$X$4:$Z$6629,3,0)</f>
        <v>GALPÃO ALMOXARIFADO</v>
      </c>
      <c r="F2230" s="12" t="str">
        <f>VLOOKUP(B2230,[1]Planilha8!$X$4:$AD$6629,7,0)</f>
        <v>SUCATA</v>
      </c>
      <c r="G2230" s="13">
        <v>41257</v>
      </c>
      <c r="H2230" s="14">
        <v>288</v>
      </c>
      <c r="I2230" s="15" t="s">
        <v>22</v>
      </c>
      <c r="J2230" s="56" t="s">
        <v>509</v>
      </c>
      <c r="K2230" s="57">
        <v>32897</v>
      </c>
      <c r="L2230" s="58">
        <v>2012003731</v>
      </c>
      <c r="M2230" s="59">
        <v>43465</v>
      </c>
      <c r="N2230" s="60">
        <v>281.76</v>
      </c>
      <c r="O2230" s="61">
        <v>0.5</v>
      </c>
      <c r="P2230" s="62">
        <v>4.1666666666666699E-2</v>
      </c>
      <c r="Q2230" s="63">
        <v>0</v>
      </c>
      <c r="R2230" s="64">
        <v>281.76</v>
      </c>
      <c r="S2230" s="25">
        <v>6.2399999999998998</v>
      </c>
      <c r="AMG2230"/>
      <c r="AMH2230"/>
      <c r="AMI2230"/>
      <c r="AMJ2230"/>
    </row>
    <row r="2231" spans="1:1024" s="2" customFormat="1" ht="38.25" x14ac:dyDescent="0.25">
      <c r="A2231" s="10" t="s">
        <v>419</v>
      </c>
      <c r="B2231" s="10">
        <v>5991</v>
      </c>
      <c r="C2231" s="10">
        <f>VLOOKUP(B2231,[1]Planilha8!$X$4:$Y$6629,2,0)</f>
        <v>2039500</v>
      </c>
      <c r="D2231" s="12" t="s">
        <v>508</v>
      </c>
      <c r="E2231" s="12" t="str">
        <f>VLOOKUP(B2231,[1]Planilha8!$X$4:$Z$6629,3,0)</f>
        <v>4º DIÁLISE</v>
      </c>
      <c r="F2231" s="12" t="str">
        <f>VLOOKUP(B2231,[1]Planilha8!$X$4:$AD$6629,7,0)</f>
        <v>REGULAR</v>
      </c>
      <c r="G2231" s="13">
        <v>41257</v>
      </c>
      <c r="H2231" s="14">
        <v>288</v>
      </c>
      <c r="I2231" s="15" t="s">
        <v>22</v>
      </c>
      <c r="J2231" s="56" t="s">
        <v>509</v>
      </c>
      <c r="K2231" s="57">
        <v>32897</v>
      </c>
      <c r="L2231" s="58">
        <v>2012003731</v>
      </c>
      <c r="M2231" s="59">
        <v>43465</v>
      </c>
      <c r="N2231" s="60">
        <v>281.76</v>
      </c>
      <c r="O2231" s="61">
        <v>0.5</v>
      </c>
      <c r="P2231" s="62">
        <v>4.1666666666666699E-2</v>
      </c>
      <c r="Q2231" s="63">
        <v>0</v>
      </c>
      <c r="R2231" s="64">
        <v>281.76</v>
      </c>
      <c r="S2231" s="25">
        <v>6.2399999999998998</v>
      </c>
      <c r="AMG2231"/>
      <c r="AMH2231"/>
      <c r="AMI2231"/>
      <c r="AMJ2231"/>
    </row>
    <row r="2232" spans="1:1024" s="2" customFormat="1" ht="38.25" x14ac:dyDescent="0.25">
      <c r="A2232" s="10" t="s">
        <v>419</v>
      </c>
      <c r="B2232" s="10">
        <v>5992</v>
      </c>
      <c r="C2232" s="10">
        <f>VLOOKUP(B2232,[1]Planilha8!$X$4:$Y$6629,2,0)</f>
        <v>2039501</v>
      </c>
      <c r="D2232" s="12" t="s">
        <v>508</v>
      </c>
      <c r="E2232" s="12" t="str">
        <f>VLOOKUP(B2232,[1]Planilha8!$X$4:$Z$6629,3,0)</f>
        <v>CLINICA MEDICA</v>
      </c>
      <c r="F2232" s="12" t="str">
        <f>VLOOKUP(B2232,[1]Planilha8!$X$4:$AD$6629,7,0)</f>
        <v>REGULAR</v>
      </c>
      <c r="G2232" s="13">
        <v>41257</v>
      </c>
      <c r="H2232" s="14">
        <v>288</v>
      </c>
      <c r="I2232" s="15" t="s">
        <v>22</v>
      </c>
      <c r="J2232" s="56" t="s">
        <v>509</v>
      </c>
      <c r="K2232" s="57">
        <v>32897</v>
      </c>
      <c r="L2232" s="58">
        <v>2012003731</v>
      </c>
      <c r="M2232" s="59">
        <v>43465</v>
      </c>
      <c r="N2232" s="60">
        <v>281.76</v>
      </c>
      <c r="O2232" s="61">
        <v>0.5</v>
      </c>
      <c r="P2232" s="62">
        <v>4.1666666666666699E-2</v>
      </c>
      <c r="Q2232" s="63">
        <v>0</v>
      </c>
      <c r="R2232" s="64">
        <v>281.76</v>
      </c>
      <c r="S2232" s="25">
        <v>6.2399999999998998</v>
      </c>
      <c r="AMG2232"/>
      <c r="AMH2232"/>
      <c r="AMI2232"/>
      <c r="AMJ2232"/>
    </row>
    <row r="2233" spans="1:1024" s="2" customFormat="1" ht="38.25" x14ac:dyDescent="0.25">
      <c r="A2233" s="10" t="s">
        <v>419</v>
      </c>
      <c r="B2233" s="10">
        <v>5993</v>
      </c>
      <c r="C2233" s="10">
        <f>VLOOKUP(B2233,[1]Planilha8!$X$4:$Y$6629,2,0)</f>
        <v>2039502</v>
      </c>
      <c r="D2233" s="12" t="s">
        <v>508</v>
      </c>
      <c r="E2233" s="12" t="str">
        <f>VLOOKUP(B2233,[1]Planilha8!$X$4:$Z$6629,3,0)</f>
        <v>ESCADA DE INCÊNDIO</v>
      </c>
      <c r="F2233" s="12" t="str">
        <f>VLOOKUP(B2233,[1]Planilha8!$X$4:$AD$6629,7,0)</f>
        <v>REGULAR</v>
      </c>
      <c r="G2233" s="13">
        <v>41257</v>
      </c>
      <c r="H2233" s="14">
        <v>288</v>
      </c>
      <c r="I2233" s="15" t="s">
        <v>22</v>
      </c>
      <c r="J2233" s="56" t="s">
        <v>509</v>
      </c>
      <c r="K2233" s="57">
        <v>32897</v>
      </c>
      <c r="L2233" s="58">
        <v>2012003731</v>
      </c>
      <c r="M2233" s="59">
        <v>43465</v>
      </c>
      <c r="N2233" s="60">
        <v>281.76</v>
      </c>
      <c r="O2233" s="61">
        <v>0.5</v>
      </c>
      <c r="P2233" s="62">
        <v>4.1666666666666699E-2</v>
      </c>
      <c r="Q2233" s="63">
        <v>0</v>
      </c>
      <c r="R2233" s="64">
        <v>281.76</v>
      </c>
      <c r="S2233" s="25">
        <v>6.2399999999998998</v>
      </c>
      <c r="AMG2233"/>
      <c r="AMH2233"/>
      <c r="AMI2233"/>
      <c r="AMJ2233"/>
    </row>
    <row r="2234" spans="1:1024" s="2" customFormat="1" ht="38.25" x14ac:dyDescent="0.25">
      <c r="A2234" s="10" t="s">
        <v>419</v>
      </c>
      <c r="B2234" s="10">
        <v>5994</v>
      </c>
      <c r="C2234" s="10">
        <f>VLOOKUP(B2234,[1]Planilha8!$X$4:$Y$6629,2,0)</f>
        <v>2039503</v>
      </c>
      <c r="D2234" s="12" t="s">
        <v>508</v>
      </c>
      <c r="E2234" s="12" t="str">
        <f>VLOOKUP(B2234,[1]Planilha8!$X$4:$Z$6629,3,0)</f>
        <v>CLINICA CIRÚRGICA</v>
      </c>
      <c r="F2234" s="12" t="str">
        <f>VLOOKUP(B2234,[1]Planilha8!$X$4:$AD$6629,7,0)</f>
        <v>REGULAR</v>
      </c>
      <c r="G2234" s="13">
        <v>41257</v>
      </c>
      <c r="H2234" s="14">
        <v>288</v>
      </c>
      <c r="I2234" s="15" t="s">
        <v>22</v>
      </c>
      <c r="J2234" s="56" t="s">
        <v>509</v>
      </c>
      <c r="K2234" s="57">
        <v>32897</v>
      </c>
      <c r="L2234" s="58">
        <v>2012003731</v>
      </c>
      <c r="M2234" s="59">
        <v>43465</v>
      </c>
      <c r="N2234" s="60">
        <v>281.76</v>
      </c>
      <c r="O2234" s="61">
        <v>0.5</v>
      </c>
      <c r="P2234" s="62">
        <v>4.1666666666666699E-2</v>
      </c>
      <c r="Q2234" s="63">
        <v>0</v>
      </c>
      <c r="R2234" s="64">
        <v>281.76</v>
      </c>
      <c r="S2234" s="25">
        <v>6.2399999999998998</v>
      </c>
      <c r="AMG2234"/>
      <c r="AMH2234"/>
      <c r="AMI2234"/>
      <c r="AMJ2234"/>
    </row>
    <row r="2235" spans="1:1024" s="2" customFormat="1" ht="38.25" x14ac:dyDescent="0.25">
      <c r="A2235" s="10" t="s">
        <v>419</v>
      </c>
      <c r="B2235" s="10">
        <v>5995</v>
      </c>
      <c r="C2235" s="10">
        <f>VLOOKUP(B2235,[1]Planilha8!$X$4:$Y$6629,2,0)</f>
        <v>2039504</v>
      </c>
      <c r="D2235" s="12" t="s">
        <v>508</v>
      </c>
      <c r="E2235" s="12" t="str">
        <f>VLOOKUP(B2235,[1]Planilha8!$X$4:$Z$6629,3,0)</f>
        <v>HGG</v>
      </c>
      <c r="F2235" s="12" t="str">
        <f>VLOOKUP(B2235,[1]Planilha8!$X$4:$AD$6629,7,0)</f>
        <v>REGULAR</v>
      </c>
      <c r="G2235" s="13">
        <v>41257</v>
      </c>
      <c r="H2235" s="14">
        <v>288</v>
      </c>
      <c r="I2235" s="15" t="s">
        <v>22</v>
      </c>
      <c r="J2235" s="56" t="s">
        <v>509</v>
      </c>
      <c r="K2235" s="57">
        <v>32897</v>
      </c>
      <c r="L2235" s="58">
        <v>2012003731</v>
      </c>
      <c r="M2235" s="59">
        <v>43465</v>
      </c>
      <c r="N2235" s="60">
        <v>281.76</v>
      </c>
      <c r="O2235" s="61">
        <v>0.5</v>
      </c>
      <c r="P2235" s="62">
        <v>4.1666666666666699E-2</v>
      </c>
      <c r="Q2235" s="63">
        <v>0</v>
      </c>
      <c r="R2235" s="64">
        <v>281.76</v>
      </c>
      <c r="S2235" s="25">
        <v>6.2399999999998998</v>
      </c>
      <c r="AMG2235"/>
      <c r="AMH2235"/>
      <c r="AMI2235"/>
      <c r="AMJ2235"/>
    </row>
    <row r="2236" spans="1:1024" s="2" customFormat="1" ht="38.25" x14ac:dyDescent="0.25">
      <c r="A2236" s="10" t="s">
        <v>419</v>
      </c>
      <c r="B2236" s="10">
        <v>5996</v>
      </c>
      <c r="C2236" s="10">
        <f>VLOOKUP(B2236,[1]Planilha8!$X$4:$Y$6629,2,0)</f>
        <v>2039505</v>
      </c>
      <c r="D2236" s="12" t="s">
        <v>508</v>
      </c>
      <c r="E2236" s="12" t="str">
        <f>VLOOKUP(B2236,[1]Planilha8!$X$4:$Z$6629,3,0)</f>
        <v>ESCADA 2º ANDAR</v>
      </c>
      <c r="F2236" s="12" t="str">
        <f>VLOOKUP(B2236,[1]Planilha8!$X$4:$AD$6629,7,0)</f>
        <v>REGULAR</v>
      </c>
      <c r="G2236" s="13">
        <v>41257</v>
      </c>
      <c r="H2236" s="14">
        <v>288</v>
      </c>
      <c r="I2236" s="15" t="s">
        <v>22</v>
      </c>
      <c r="J2236" s="56" t="s">
        <v>509</v>
      </c>
      <c r="K2236" s="57">
        <v>32897</v>
      </c>
      <c r="L2236" s="58">
        <v>2012003731</v>
      </c>
      <c r="M2236" s="59">
        <v>43465</v>
      </c>
      <c r="N2236" s="60">
        <v>281.76</v>
      </c>
      <c r="O2236" s="61">
        <v>0.5</v>
      </c>
      <c r="P2236" s="62">
        <v>4.1666666666666699E-2</v>
      </c>
      <c r="Q2236" s="63">
        <v>0</v>
      </c>
      <c r="R2236" s="64">
        <v>281.76</v>
      </c>
      <c r="S2236" s="25">
        <v>6.2399999999998998</v>
      </c>
      <c r="AMG2236"/>
      <c r="AMH2236"/>
      <c r="AMI2236"/>
      <c r="AMJ2236"/>
    </row>
    <row r="2237" spans="1:1024" s="2" customFormat="1" ht="38.25" x14ac:dyDescent="0.25">
      <c r="A2237" s="10" t="s">
        <v>419</v>
      </c>
      <c r="B2237" s="10">
        <v>5997</v>
      </c>
      <c r="C2237" s="10">
        <f>VLOOKUP(B2237,[1]Planilha8!$X$4:$Y$6629,2,0)</f>
        <v>2039506</v>
      </c>
      <c r="D2237" s="12" t="s">
        <v>508</v>
      </c>
      <c r="E2237" s="12" t="str">
        <f>VLOOKUP(B2237,[1]Planilha8!$X$4:$Z$6629,3,0)</f>
        <v>ESCADA 3º ANDAR</v>
      </c>
      <c r="F2237" s="12" t="str">
        <f>VLOOKUP(B2237,[1]Planilha8!$X$4:$AD$6629,7,0)</f>
        <v>REGULAR</v>
      </c>
      <c r="G2237" s="13">
        <v>41257</v>
      </c>
      <c r="H2237" s="14">
        <v>288</v>
      </c>
      <c r="I2237" s="15" t="s">
        <v>22</v>
      </c>
      <c r="J2237" s="56" t="s">
        <v>509</v>
      </c>
      <c r="K2237" s="57">
        <v>32897</v>
      </c>
      <c r="L2237" s="58">
        <v>2012003731</v>
      </c>
      <c r="M2237" s="59">
        <v>43465</v>
      </c>
      <c r="N2237" s="60">
        <v>281.76</v>
      </c>
      <c r="O2237" s="61">
        <v>0.5</v>
      </c>
      <c r="P2237" s="62">
        <v>4.1666666666666699E-2</v>
      </c>
      <c r="Q2237" s="63">
        <v>0</v>
      </c>
      <c r="R2237" s="64">
        <v>281.76</v>
      </c>
      <c r="S2237" s="25">
        <v>6.2399999999998998</v>
      </c>
      <c r="AMG2237"/>
      <c r="AMH2237"/>
      <c r="AMI2237"/>
      <c r="AMJ2237"/>
    </row>
    <row r="2238" spans="1:1024" s="2" customFormat="1" ht="38.25" x14ac:dyDescent="0.25">
      <c r="A2238" s="10" t="s">
        <v>419</v>
      </c>
      <c r="B2238" s="10">
        <v>5998</v>
      </c>
      <c r="C2238" s="10">
        <f>VLOOKUP(B2238,[1]Planilha8!$X$4:$Y$6629,2,0)</f>
        <v>2039507</v>
      </c>
      <c r="D2238" s="12" t="s">
        <v>508</v>
      </c>
      <c r="E2238" s="12" t="str">
        <f>VLOOKUP(B2238,[1]Planilha8!$X$4:$Z$6629,3,0)</f>
        <v>HGG</v>
      </c>
      <c r="F2238" s="12" t="str">
        <f>VLOOKUP(B2238,[1]Planilha8!$X$4:$AD$6629,7,0)</f>
        <v>REGULAR</v>
      </c>
      <c r="G2238" s="13">
        <v>41257</v>
      </c>
      <c r="H2238" s="14">
        <v>288</v>
      </c>
      <c r="I2238" s="15" t="s">
        <v>22</v>
      </c>
      <c r="J2238" s="56" t="s">
        <v>509</v>
      </c>
      <c r="K2238" s="57">
        <v>32897</v>
      </c>
      <c r="L2238" s="58">
        <v>2012003731</v>
      </c>
      <c r="M2238" s="59">
        <v>43465</v>
      </c>
      <c r="N2238" s="60">
        <v>281.76</v>
      </c>
      <c r="O2238" s="61">
        <v>0.5</v>
      </c>
      <c r="P2238" s="62">
        <v>4.1666666666666699E-2</v>
      </c>
      <c r="Q2238" s="63">
        <v>0</v>
      </c>
      <c r="R2238" s="64">
        <v>281.76</v>
      </c>
      <c r="S2238" s="25">
        <v>6.2399999999998998</v>
      </c>
      <c r="AMG2238"/>
      <c r="AMH2238"/>
      <c r="AMI2238"/>
      <c r="AMJ2238"/>
    </row>
    <row r="2239" spans="1:1024" s="2" customFormat="1" ht="38.25" x14ac:dyDescent="0.25">
      <c r="A2239" s="10" t="s">
        <v>419</v>
      </c>
      <c r="B2239" s="10">
        <v>5999</v>
      </c>
      <c r="C2239" s="10">
        <f>VLOOKUP(B2239,[1]Planilha8!$X$4:$Y$6629,2,0)</f>
        <v>2039508</v>
      </c>
      <c r="D2239" s="12" t="s">
        <v>508</v>
      </c>
      <c r="E2239" s="12" t="str">
        <f>VLOOKUP(B2239,[1]Planilha8!$X$4:$Z$6629,3,0)</f>
        <v>HGG</v>
      </c>
      <c r="F2239" s="12" t="str">
        <f>VLOOKUP(B2239,[1]Planilha8!$X$4:$AD$6629,7,0)</f>
        <v>REGULAR</v>
      </c>
      <c r="G2239" s="13">
        <v>41257</v>
      </c>
      <c r="H2239" s="14">
        <v>288</v>
      </c>
      <c r="I2239" s="15" t="s">
        <v>22</v>
      </c>
      <c r="J2239" s="56" t="s">
        <v>509</v>
      </c>
      <c r="K2239" s="57">
        <v>32897</v>
      </c>
      <c r="L2239" s="58">
        <v>2012003731</v>
      </c>
      <c r="M2239" s="59">
        <v>43465</v>
      </c>
      <c r="N2239" s="60">
        <v>281.76</v>
      </c>
      <c r="O2239" s="61">
        <v>0.5</v>
      </c>
      <c r="P2239" s="62">
        <v>4.1666666666666699E-2</v>
      </c>
      <c r="Q2239" s="63">
        <v>0</v>
      </c>
      <c r="R2239" s="64">
        <v>281.76</v>
      </c>
      <c r="S2239" s="25">
        <v>6.2399999999998998</v>
      </c>
      <c r="AMG2239"/>
      <c r="AMH2239"/>
      <c r="AMI2239"/>
      <c r="AMJ2239"/>
    </row>
    <row r="2240" spans="1:1024" s="2" customFormat="1" ht="38.25" x14ac:dyDescent="0.25">
      <c r="A2240" s="10" t="s">
        <v>419</v>
      </c>
      <c r="B2240" s="10">
        <v>6000</v>
      </c>
      <c r="C2240" s="10">
        <f>VLOOKUP(B2240,[1]Planilha8!$X$4:$Y$6629,2,0)</f>
        <v>2039509</v>
      </c>
      <c r="D2240" s="12" t="s">
        <v>508</v>
      </c>
      <c r="E2240" s="12" t="str">
        <f>VLOOKUP(B2240,[1]Planilha8!$X$4:$Z$6629,3,0)</f>
        <v>HGG</v>
      </c>
      <c r="F2240" s="12" t="str">
        <f>VLOOKUP(B2240,[1]Planilha8!$X$4:$AD$6629,7,0)</f>
        <v>REGULAR</v>
      </c>
      <c r="G2240" s="13">
        <v>41257</v>
      </c>
      <c r="H2240" s="14">
        <v>288</v>
      </c>
      <c r="I2240" s="15" t="s">
        <v>22</v>
      </c>
      <c r="J2240" s="56" t="s">
        <v>509</v>
      </c>
      <c r="K2240" s="57">
        <v>32897</v>
      </c>
      <c r="L2240" s="58">
        <v>2012003731</v>
      </c>
      <c r="M2240" s="59">
        <v>43465</v>
      </c>
      <c r="N2240" s="60">
        <v>281.76</v>
      </c>
      <c r="O2240" s="61">
        <v>0.5</v>
      </c>
      <c r="P2240" s="62">
        <v>4.1666666666666699E-2</v>
      </c>
      <c r="Q2240" s="63">
        <v>0</v>
      </c>
      <c r="R2240" s="64">
        <v>281.76</v>
      </c>
      <c r="S2240" s="25">
        <v>6.2399999999998998</v>
      </c>
      <c r="AMG2240"/>
      <c r="AMH2240"/>
      <c r="AMI2240"/>
      <c r="AMJ2240"/>
    </row>
    <row r="2241" spans="1:1024" s="2" customFormat="1" ht="38.25" x14ac:dyDescent="0.25">
      <c r="A2241" s="10" t="s">
        <v>419</v>
      </c>
      <c r="B2241" s="10">
        <v>6402</v>
      </c>
      <c r="C2241" s="10">
        <f>VLOOKUP(B2241,[1]Planilha8!$X$4:$Y$6629,2,0)</f>
        <v>2039511</v>
      </c>
      <c r="D2241" s="12" t="s">
        <v>510</v>
      </c>
      <c r="E2241" s="12" t="str">
        <f>VLOOKUP(B2241,[1]Planilha8!$X$4:$Z$6629,3,0)</f>
        <v>ALMOXARIFADO</v>
      </c>
      <c r="F2241" s="12" t="str">
        <f>VLOOKUP(B2241,[1]Planilha8!$X$4:$AD$6629,7,0)</f>
        <v>BOM</v>
      </c>
      <c r="G2241" s="13">
        <v>41278</v>
      </c>
      <c r="H2241" s="14">
        <v>157.9</v>
      </c>
      <c r="I2241" s="15" t="s">
        <v>22</v>
      </c>
      <c r="J2241" s="56" t="s">
        <v>68</v>
      </c>
      <c r="K2241" s="57">
        <v>5310</v>
      </c>
      <c r="L2241" s="58">
        <v>2012003148</v>
      </c>
      <c r="M2241" s="59">
        <v>43465</v>
      </c>
      <c r="N2241" s="60">
        <v>154.478833333333</v>
      </c>
      <c r="O2241" s="61">
        <v>0.5</v>
      </c>
      <c r="P2241" s="62">
        <v>4.1666666666666699E-2</v>
      </c>
      <c r="Q2241" s="63">
        <v>0</v>
      </c>
      <c r="R2241" s="64">
        <v>154.478833333333</v>
      </c>
      <c r="S2241" s="25">
        <v>3.42116666666666</v>
      </c>
      <c r="AMG2241"/>
      <c r="AMH2241"/>
      <c r="AMI2241"/>
      <c r="AMJ2241"/>
    </row>
    <row r="2242" spans="1:1024" s="2" customFormat="1" ht="38.25" x14ac:dyDescent="0.25">
      <c r="A2242" s="10" t="s">
        <v>419</v>
      </c>
      <c r="B2242" s="10">
        <v>6403</v>
      </c>
      <c r="C2242" s="10">
        <f>VLOOKUP(B2242,[1]Planilha8!$X$4:$Y$6629,2,0)</f>
        <v>2039512</v>
      </c>
      <c r="D2242" s="12" t="s">
        <v>510</v>
      </c>
      <c r="E2242" s="12" t="str">
        <f>VLOOKUP(B2242,[1]Planilha8!$X$4:$Z$6629,3,0)</f>
        <v>ALMOXARIFADO</v>
      </c>
      <c r="F2242" s="12" t="str">
        <f>VLOOKUP(B2242,[1]Planilha8!$X$4:$AD$6629,7,0)</f>
        <v>BOM</v>
      </c>
      <c r="G2242" s="13">
        <v>41278</v>
      </c>
      <c r="H2242" s="14">
        <v>157.9</v>
      </c>
      <c r="I2242" s="15" t="s">
        <v>22</v>
      </c>
      <c r="J2242" s="56" t="s">
        <v>68</v>
      </c>
      <c r="K2242" s="57">
        <v>5310</v>
      </c>
      <c r="L2242" s="58">
        <v>2012003148</v>
      </c>
      <c r="M2242" s="59">
        <v>43465</v>
      </c>
      <c r="N2242" s="60">
        <v>154.478833333333</v>
      </c>
      <c r="O2242" s="61">
        <v>0.5</v>
      </c>
      <c r="P2242" s="62">
        <v>4.1666666666666699E-2</v>
      </c>
      <c r="Q2242" s="63">
        <v>0</v>
      </c>
      <c r="R2242" s="64">
        <v>154.478833333333</v>
      </c>
      <c r="S2242" s="25">
        <v>3.42116666666666</v>
      </c>
      <c r="AMG2242"/>
      <c r="AMH2242"/>
      <c r="AMI2242"/>
      <c r="AMJ2242"/>
    </row>
    <row r="2243" spans="1:1024" s="2" customFormat="1" ht="38.25" x14ac:dyDescent="0.25">
      <c r="A2243" s="10" t="s">
        <v>419</v>
      </c>
      <c r="B2243" s="10">
        <v>6404</v>
      </c>
      <c r="C2243" s="10">
        <f>VLOOKUP(B2243,[1]Planilha8!$X$4:$Y$6629,2,0)</f>
        <v>2039513</v>
      </c>
      <c r="D2243" s="12" t="s">
        <v>511</v>
      </c>
      <c r="E2243" s="12" t="str">
        <f>VLOOKUP(B2243,[1]Planilha8!$X$4:$Z$6629,3,0)</f>
        <v>HEMODIALISE / DIÁLISE</v>
      </c>
      <c r="F2243" s="12" t="str">
        <f>VLOOKUP(B2243,[1]Planilha8!$X$4:$AD$6629,7,0)</f>
        <v>BOM</v>
      </c>
      <c r="G2243" s="13">
        <v>41278</v>
      </c>
      <c r="H2243" s="14">
        <v>65.900000000000006</v>
      </c>
      <c r="I2243" s="15" t="s">
        <v>22</v>
      </c>
      <c r="J2243" s="56" t="s">
        <v>68</v>
      </c>
      <c r="K2243" s="57">
        <v>5310</v>
      </c>
      <c r="L2243" s="58">
        <v>2012003148</v>
      </c>
      <c r="M2243" s="59">
        <v>43465</v>
      </c>
      <c r="N2243" s="60">
        <v>46.3496666666667</v>
      </c>
      <c r="O2243" s="61">
        <v>0.2</v>
      </c>
      <c r="P2243" s="62">
        <v>1.6666666666666701E-2</v>
      </c>
      <c r="Q2243" s="63">
        <v>1.0983333333333301</v>
      </c>
      <c r="R2243" s="64">
        <v>47.448</v>
      </c>
      <c r="S2243" s="25">
        <v>18.452000000000002</v>
      </c>
      <c r="AMG2243"/>
      <c r="AMH2243"/>
      <c r="AMI2243"/>
      <c r="AMJ2243"/>
    </row>
    <row r="2244" spans="1:1024" s="2" customFormat="1" ht="38.25" x14ac:dyDescent="0.25">
      <c r="A2244" s="10" t="s">
        <v>419</v>
      </c>
      <c r="B2244" s="10">
        <v>6405</v>
      </c>
      <c r="C2244" s="10">
        <f>VLOOKUP(B2244,[1]Planilha8!$X$4:$Y$6629,2,0)</f>
        <v>2039514</v>
      </c>
      <c r="D2244" s="12" t="s">
        <v>511</v>
      </c>
      <c r="E2244" s="12" t="str">
        <f>VLOOKUP(B2244,[1]Planilha8!$X$4:$Z$6629,3,0)</f>
        <v>AMBULATÓRIO</v>
      </c>
      <c r="F2244" s="12" t="str">
        <f>VLOOKUP(B2244,[1]Planilha8!$X$4:$AD$6629,7,0)</f>
        <v>BOM</v>
      </c>
      <c r="G2244" s="13">
        <v>41278</v>
      </c>
      <c r="H2244" s="14">
        <v>65.900000000000006</v>
      </c>
      <c r="I2244" s="15" t="s">
        <v>22</v>
      </c>
      <c r="J2244" s="56" t="s">
        <v>68</v>
      </c>
      <c r="K2244" s="57">
        <v>5310</v>
      </c>
      <c r="L2244" s="58">
        <v>2012003148</v>
      </c>
      <c r="M2244" s="59">
        <v>43465</v>
      </c>
      <c r="N2244" s="60">
        <v>46.3496666666667</v>
      </c>
      <c r="O2244" s="61">
        <v>0.2</v>
      </c>
      <c r="P2244" s="62">
        <v>1.6666666666666701E-2</v>
      </c>
      <c r="Q2244" s="63">
        <v>1.0983333333333301</v>
      </c>
      <c r="R2244" s="64">
        <v>47.448</v>
      </c>
      <c r="S2244" s="25">
        <v>18.452000000000002</v>
      </c>
      <c r="AMG2244"/>
      <c r="AMH2244"/>
      <c r="AMI2244"/>
      <c r="AMJ2244"/>
    </row>
    <row r="2245" spans="1:1024" s="2" customFormat="1" ht="38.25" x14ac:dyDescent="0.25">
      <c r="A2245" s="10" t="s">
        <v>419</v>
      </c>
      <c r="B2245" s="10">
        <v>6406</v>
      </c>
      <c r="C2245" s="10">
        <f>VLOOKUP(B2245,[1]Planilha8!$X$4:$Y$6629,2,0)</f>
        <v>2039515</v>
      </c>
      <c r="D2245" s="12" t="s">
        <v>511</v>
      </c>
      <c r="E2245" s="12" t="str">
        <f>VLOOKUP(B2245,[1]Planilha8!$X$4:$Z$6629,3,0)</f>
        <v>AMBULATÓRIO</v>
      </c>
      <c r="F2245" s="12" t="str">
        <f>VLOOKUP(B2245,[1]Planilha8!$X$4:$AD$6629,7,0)</f>
        <v>BOM</v>
      </c>
      <c r="G2245" s="13">
        <v>41278</v>
      </c>
      <c r="H2245" s="14">
        <v>65.900000000000006</v>
      </c>
      <c r="I2245" s="15" t="s">
        <v>22</v>
      </c>
      <c r="J2245" s="56" t="s">
        <v>68</v>
      </c>
      <c r="K2245" s="57">
        <v>5310</v>
      </c>
      <c r="L2245" s="58">
        <v>2012003148</v>
      </c>
      <c r="M2245" s="59">
        <v>43465</v>
      </c>
      <c r="N2245" s="60">
        <v>46.3496666666667</v>
      </c>
      <c r="O2245" s="61">
        <v>0.2</v>
      </c>
      <c r="P2245" s="62">
        <v>1.6666666666666701E-2</v>
      </c>
      <c r="Q2245" s="63">
        <v>1.0983333333333301</v>
      </c>
      <c r="R2245" s="64">
        <v>47.448</v>
      </c>
      <c r="S2245" s="25">
        <v>18.452000000000002</v>
      </c>
      <c r="AMG2245"/>
      <c r="AMH2245"/>
      <c r="AMI2245"/>
      <c r="AMJ2245"/>
    </row>
    <row r="2246" spans="1:1024" s="2" customFormat="1" ht="38.25" x14ac:dyDescent="0.25">
      <c r="A2246" s="10" t="s">
        <v>419</v>
      </c>
      <c r="B2246" s="10">
        <v>6407</v>
      </c>
      <c r="C2246" s="10">
        <f>VLOOKUP(B2246,[1]Planilha8!$X$4:$Y$6629,2,0)</f>
        <v>2039516</v>
      </c>
      <c r="D2246" s="12" t="s">
        <v>511</v>
      </c>
      <c r="E2246" s="12" t="str">
        <f>VLOOKUP(B2246,[1]Planilha8!$X$4:$Z$6629,3,0)</f>
        <v>ALMOXARIFADO</v>
      </c>
      <c r="F2246" s="12" t="str">
        <f>VLOOKUP(B2246,[1]Planilha8!$X$4:$AD$6629,7,0)</f>
        <v>BOM</v>
      </c>
      <c r="G2246" s="13">
        <v>41278</v>
      </c>
      <c r="H2246" s="14">
        <v>65.900000000000006</v>
      </c>
      <c r="I2246" s="15" t="s">
        <v>22</v>
      </c>
      <c r="J2246" s="56" t="s">
        <v>68</v>
      </c>
      <c r="K2246" s="57">
        <v>5310</v>
      </c>
      <c r="L2246" s="58">
        <v>2012003148</v>
      </c>
      <c r="M2246" s="59">
        <v>43465</v>
      </c>
      <c r="N2246" s="60">
        <v>46.3496666666667</v>
      </c>
      <c r="O2246" s="61">
        <v>0.2</v>
      </c>
      <c r="P2246" s="62">
        <v>1.6666666666666701E-2</v>
      </c>
      <c r="Q2246" s="63">
        <v>1.0983333333333301</v>
      </c>
      <c r="R2246" s="64">
        <v>47.448</v>
      </c>
      <c r="S2246" s="25">
        <v>18.452000000000002</v>
      </c>
      <c r="AMG2246"/>
      <c r="AMH2246"/>
      <c r="AMI2246"/>
      <c r="AMJ2246"/>
    </row>
    <row r="2247" spans="1:1024" s="2" customFormat="1" ht="76.5" x14ac:dyDescent="0.25">
      <c r="A2247" s="10" t="s">
        <v>419</v>
      </c>
      <c r="B2247" s="10">
        <v>6503</v>
      </c>
      <c r="C2247" s="10">
        <f>VLOOKUP(B2247,[1]Planilha8!$X$4:$Y$6629,2,0)</f>
        <v>2039518</v>
      </c>
      <c r="D2247" s="12" t="s">
        <v>512</v>
      </c>
      <c r="E2247" s="12" t="str">
        <f>VLOOKUP(B2247,[1]Planilha8!$X$4:$Z$6629,3,0)</f>
        <v>CENTRO CIRÚRGICO</v>
      </c>
      <c r="F2247" s="12" t="str">
        <f>VLOOKUP(B2247,[1]Planilha8!$X$4:$AD$6629,7,0)</f>
        <v>BOM</v>
      </c>
      <c r="G2247" s="13">
        <v>41290</v>
      </c>
      <c r="H2247" s="14">
        <v>12234.56</v>
      </c>
      <c r="I2247" s="15" t="s">
        <v>22</v>
      </c>
      <c r="J2247" s="56" t="s">
        <v>500</v>
      </c>
      <c r="K2247" s="57">
        <v>2265</v>
      </c>
      <c r="L2247" s="58">
        <v>2012002382</v>
      </c>
      <c r="M2247" s="59">
        <v>43465</v>
      </c>
      <c r="N2247" s="60">
        <v>12099.012577777799</v>
      </c>
      <c r="O2247" s="61">
        <v>1</v>
      </c>
      <c r="P2247" s="62">
        <v>8.3333333333333301E-2</v>
      </c>
      <c r="Q2247" s="63">
        <v>0</v>
      </c>
      <c r="R2247" s="64">
        <v>12099.012577777799</v>
      </c>
      <c r="S2247" s="25">
        <v>135.54742222222001</v>
      </c>
      <c r="AMG2247"/>
      <c r="AMH2247"/>
      <c r="AMI2247"/>
      <c r="AMJ2247"/>
    </row>
    <row r="2248" spans="1:1024" s="2" customFormat="1" ht="51" x14ac:dyDescent="0.25">
      <c r="A2248" s="10" t="s">
        <v>419</v>
      </c>
      <c r="B2248" s="10">
        <v>6490</v>
      </c>
      <c r="C2248" s="10">
        <f>VLOOKUP(B2248,[1]Planilha8!$X$4:$Y$6629,2,0)</f>
        <v>2039519</v>
      </c>
      <c r="D2248" s="12" t="s">
        <v>513</v>
      </c>
      <c r="E2248" s="12" t="str">
        <f>VLOOKUP(B2248,[1]Planilha8!$X$4:$Z$6629,3,0)</f>
        <v>CENTRAL DE MATERIAL E ESTERILIZAÇÃO</v>
      </c>
      <c r="F2248" s="12" t="str">
        <f>VLOOKUP(B2248,[1]Planilha8!$X$4:$AD$6629,7,0)</f>
        <v>BOM</v>
      </c>
      <c r="G2248" s="13">
        <v>41291</v>
      </c>
      <c r="H2248" s="14">
        <v>20300</v>
      </c>
      <c r="I2248" s="15" t="s">
        <v>22</v>
      </c>
      <c r="J2248" s="56" t="s">
        <v>514</v>
      </c>
      <c r="K2248" s="57">
        <v>3146</v>
      </c>
      <c r="L2248" s="58">
        <v>2012002382</v>
      </c>
      <c r="M2248" s="59">
        <v>43465</v>
      </c>
      <c r="N2248" s="60">
        <v>20071.480413105401</v>
      </c>
      <c r="O2248" s="61">
        <v>1</v>
      </c>
      <c r="P2248" s="62">
        <v>8.3333333333333301E-2</v>
      </c>
      <c r="Q2248" s="63">
        <v>0</v>
      </c>
      <c r="R2248" s="64">
        <v>20071.480413105401</v>
      </c>
      <c r="S2248" s="25">
        <v>228.51958689459201</v>
      </c>
      <c r="AMG2248"/>
      <c r="AMH2248"/>
      <c r="AMI2248"/>
      <c r="AMJ2248"/>
    </row>
    <row r="2249" spans="1:1024" s="2" customFormat="1" ht="25.5" x14ac:dyDescent="0.25">
      <c r="A2249" s="10" t="s">
        <v>419</v>
      </c>
      <c r="B2249" s="10">
        <v>7614</v>
      </c>
      <c r="C2249" s="10">
        <f>VLOOKUP(B2249,[1]Planilha8!$X$4:$Y$6629,2,0)</f>
        <v>2039520</v>
      </c>
      <c r="D2249" s="12" t="s">
        <v>515</v>
      </c>
      <c r="E2249" s="12" t="str">
        <f>VLOOKUP(B2249,[1]Planilha8!$X$4:$Z$6629,3,0)</f>
        <v>APOIO AO DIAGNÓSTICO</v>
      </c>
      <c r="F2249" s="12" t="str">
        <f>VLOOKUP(B2249,[1]Planilha8!$X$4:$AD$6629,7,0)</f>
        <v>BOM</v>
      </c>
      <c r="G2249" s="13">
        <v>41304</v>
      </c>
      <c r="H2249" s="14">
        <v>499.85250000000002</v>
      </c>
      <c r="I2249" s="15" t="s">
        <v>22</v>
      </c>
      <c r="J2249" s="56" t="s">
        <v>472</v>
      </c>
      <c r="K2249" s="57">
        <v>145012</v>
      </c>
      <c r="L2249" s="58">
        <v>2012004038</v>
      </c>
      <c r="M2249" s="59">
        <v>43465</v>
      </c>
      <c r="N2249" s="60">
        <v>388.93259569978602</v>
      </c>
      <c r="O2249" s="61">
        <v>0.5</v>
      </c>
      <c r="P2249" s="62">
        <v>4.1666666666666699E-2</v>
      </c>
      <c r="Q2249" s="63">
        <v>20.827187500000001</v>
      </c>
      <c r="R2249" s="64">
        <v>409.759783199786</v>
      </c>
      <c r="S2249" s="25">
        <v>90.092716800214006</v>
      </c>
      <c r="AMG2249"/>
      <c r="AMH2249"/>
      <c r="AMI2249"/>
      <c r="AMJ2249"/>
    </row>
    <row r="2250" spans="1:1024" s="2" customFormat="1" ht="25.5" x14ac:dyDescent="0.25">
      <c r="A2250" s="10" t="s">
        <v>419</v>
      </c>
      <c r="B2250" s="10">
        <v>7615</v>
      </c>
      <c r="C2250" s="10">
        <f>VLOOKUP(B2250,[1]Planilha8!$X$4:$Y$6629,2,0)</f>
        <v>2039521</v>
      </c>
      <c r="D2250" s="12" t="s">
        <v>515</v>
      </c>
      <c r="E2250" s="12" t="str">
        <f>VLOOKUP(B2250,[1]Planilha8!$X$4:$Z$6629,3,0)</f>
        <v>CLINICA CIRURGICA</v>
      </c>
      <c r="F2250" s="12" t="str">
        <f>VLOOKUP(B2250,[1]Planilha8!$X$4:$AD$6629,7,0)</f>
        <v>BOM</v>
      </c>
      <c r="G2250" s="13">
        <v>41304</v>
      </c>
      <c r="H2250" s="14">
        <v>499.85250000000002</v>
      </c>
      <c r="I2250" s="15" t="s">
        <v>22</v>
      </c>
      <c r="J2250" s="56" t="s">
        <v>472</v>
      </c>
      <c r="K2250" s="57">
        <v>145012</v>
      </c>
      <c r="L2250" s="58">
        <v>2012004038</v>
      </c>
      <c r="M2250" s="59">
        <v>43465</v>
      </c>
      <c r="N2250" s="60">
        <v>388.93259569978602</v>
      </c>
      <c r="O2250" s="61">
        <v>0.5</v>
      </c>
      <c r="P2250" s="62">
        <v>4.1666666666666699E-2</v>
      </c>
      <c r="Q2250" s="63">
        <v>20.827187500000001</v>
      </c>
      <c r="R2250" s="64">
        <v>409.759783199786</v>
      </c>
      <c r="S2250" s="25">
        <v>90.092716800214006</v>
      </c>
      <c r="AMG2250"/>
      <c r="AMH2250"/>
      <c r="AMI2250"/>
      <c r="AMJ2250"/>
    </row>
    <row r="2251" spans="1:1024" s="2" customFormat="1" ht="25.5" x14ac:dyDescent="0.25">
      <c r="A2251" s="10" t="s">
        <v>419</v>
      </c>
      <c r="B2251" s="10">
        <v>7616</v>
      </c>
      <c r="C2251" s="10">
        <f>VLOOKUP(B2251,[1]Planilha8!$X$4:$Y$6629,2,0)</f>
        <v>2039522</v>
      </c>
      <c r="D2251" s="12" t="s">
        <v>515</v>
      </c>
      <c r="E2251" s="12" t="str">
        <f>VLOOKUP(B2251,[1]Planilha8!$X$4:$Z$6629,3,0)</f>
        <v>SETOR DE FISIOTERAPIA</v>
      </c>
      <c r="F2251" s="12" t="str">
        <f>VLOOKUP(B2251,[1]Planilha8!$X$4:$AD$6629,7,0)</f>
        <v>BOM</v>
      </c>
      <c r="G2251" s="13">
        <v>41304</v>
      </c>
      <c r="H2251" s="14">
        <v>499.85250000000002</v>
      </c>
      <c r="I2251" s="15" t="s">
        <v>22</v>
      </c>
      <c r="J2251" s="56" t="s">
        <v>472</v>
      </c>
      <c r="K2251" s="57">
        <v>145012</v>
      </c>
      <c r="L2251" s="58">
        <v>2012004038</v>
      </c>
      <c r="M2251" s="59">
        <v>43465</v>
      </c>
      <c r="N2251" s="60">
        <v>388.93259569978602</v>
      </c>
      <c r="O2251" s="61">
        <v>0.5</v>
      </c>
      <c r="P2251" s="62">
        <v>4.1666666666666699E-2</v>
      </c>
      <c r="Q2251" s="63">
        <v>20.827187500000001</v>
      </c>
      <c r="R2251" s="64">
        <v>409.759783199786</v>
      </c>
      <c r="S2251" s="25">
        <v>90.092716800214006</v>
      </c>
      <c r="AMG2251"/>
      <c r="AMH2251"/>
      <c r="AMI2251"/>
      <c r="AMJ2251"/>
    </row>
    <row r="2252" spans="1:1024" s="2" customFormat="1" ht="25.5" x14ac:dyDescent="0.25">
      <c r="A2252" s="10" t="s">
        <v>419</v>
      </c>
      <c r="B2252" s="10">
        <v>7617</v>
      </c>
      <c r="C2252" s="10">
        <f>VLOOKUP(B2252,[1]Planilha8!$X$4:$Y$6629,2,0)</f>
        <v>2039523</v>
      </c>
      <c r="D2252" s="12" t="s">
        <v>515</v>
      </c>
      <c r="E2252" s="12" t="str">
        <f>VLOOKUP(B2252,[1]Planilha8!$X$4:$Z$6629,3,0)</f>
        <v>ALMOXARIFADO – HGG</v>
      </c>
      <c r="F2252" s="12" t="str">
        <f>VLOOKUP(B2252,[1]Planilha8!$X$4:$AD$6629,7,0)</f>
        <v>BOM</v>
      </c>
      <c r="G2252" s="13">
        <v>41304</v>
      </c>
      <c r="H2252" s="14">
        <v>499.85250000000002</v>
      </c>
      <c r="I2252" s="15" t="s">
        <v>22</v>
      </c>
      <c r="J2252" s="56" t="s">
        <v>472</v>
      </c>
      <c r="K2252" s="57">
        <v>145012</v>
      </c>
      <c r="L2252" s="58">
        <v>2012004038</v>
      </c>
      <c r="M2252" s="59">
        <v>43465</v>
      </c>
      <c r="N2252" s="60">
        <v>388.93259569978602</v>
      </c>
      <c r="O2252" s="61">
        <v>0.5</v>
      </c>
      <c r="P2252" s="62">
        <v>4.1666666666666699E-2</v>
      </c>
      <c r="Q2252" s="63">
        <v>20.827187500000001</v>
      </c>
      <c r="R2252" s="64">
        <v>409.759783199786</v>
      </c>
      <c r="S2252" s="25">
        <v>90.092716800214006</v>
      </c>
      <c r="AMG2252"/>
      <c r="AMH2252"/>
      <c r="AMI2252"/>
      <c r="AMJ2252"/>
    </row>
    <row r="2253" spans="1:1024" s="2" customFormat="1" ht="25.5" x14ac:dyDescent="0.25">
      <c r="A2253" s="10" t="s">
        <v>419</v>
      </c>
      <c r="B2253" s="10">
        <v>7618</v>
      </c>
      <c r="C2253" s="10">
        <f>VLOOKUP(B2253,[1]Planilha8!$X$4:$Y$6629,2,0)</f>
        <v>2039524</v>
      </c>
      <c r="D2253" s="12" t="s">
        <v>516</v>
      </c>
      <c r="E2253" s="12" t="str">
        <f>VLOOKUP(B2253,[1]Planilha8!$X$4:$Z$6629,3,0)</f>
        <v>ALMOXARIFADO- HGG</v>
      </c>
      <c r="F2253" s="12" t="str">
        <f>VLOOKUP(B2253,[1]Planilha8!$X$4:$AD$6629,7,0)</f>
        <v>BOM</v>
      </c>
      <c r="G2253" s="13">
        <v>41304</v>
      </c>
      <c r="H2253" s="14">
        <v>606.89</v>
      </c>
      <c r="I2253" s="15" t="s">
        <v>22</v>
      </c>
      <c r="J2253" s="56" t="s">
        <v>472</v>
      </c>
      <c r="K2253" s="57">
        <v>145012</v>
      </c>
      <c r="L2253" s="58">
        <v>2012004038</v>
      </c>
      <c r="M2253" s="59">
        <v>43465</v>
      </c>
      <c r="N2253" s="60">
        <v>472.21791029202302</v>
      </c>
      <c r="O2253" s="61">
        <v>0.5</v>
      </c>
      <c r="P2253" s="62">
        <v>4.1666666666666699E-2</v>
      </c>
      <c r="Q2253" s="63">
        <v>25.2870833333333</v>
      </c>
      <c r="R2253" s="64">
        <v>497.50499362535601</v>
      </c>
      <c r="S2253" s="25">
        <v>109.38500637464399</v>
      </c>
      <c r="AMG2253"/>
      <c r="AMH2253"/>
      <c r="AMI2253"/>
      <c r="AMJ2253"/>
    </row>
    <row r="2254" spans="1:1024" s="2" customFormat="1" ht="25.5" x14ac:dyDescent="0.25">
      <c r="A2254" s="10" t="s">
        <v>419</v>
      </c>
      <c r="B2254" s="10">
        <v>7619</v>
      </c>
      <c r="C2254" s="10">
        <f>VLOOKUP(B2254,[1]Planilha8!$X$4:$Y$6629,2,0)</f>
        <v>2039525</v>
      </c>
      <c r="D2254" s="12" t="s">
        <v>516</v>
      </c>
      <c r="E2254" s="12" t="str">
        <f>VLOOKUP(B2254,[1]Planilha8!$X$4:$Z$6629,3,0)</f>
        <v>PORTARIA “A”</v>
      </c>
      <c r="F2254" s="12" t="str">
        <f>VLOOKUP(B2254,[1]Planilha8!$X$4:$AD$6629,7,0)</f>
        <v>BOM</v>
      </c>
      <c r="G2254" s="13">
        <v>41304</v>
      </c>
      <c r="H2254" s="14">
        <v>606.89</v>
      </c>
      <c r="I2254" s="15" t="s">
        <v>22</v>
      </c>
      <c r="J2254" s="56" t="s">
        <v>472</v>
      </c>
      <c r="K2254" s="57">
        <v>145012</v>
      </c>
      <c r="L2254" s="58">
        <v>2012004038</v>
      </c>
      <c r="M2254" s="59">
        <v>43465</v>
      </c>
      <c r="N2254" s="60">
        <v>472.21791029202302</v>
      </c>
      <c r="O2254" s="61">
        <v>0.5</v>
      </c>
      <c r="P2254" s="62">
        <v>4.1666666666666699E-2</v>
      </c>
      <c r="Q2254" s="63">
        <v>25.2870833333333</v>
      </c>
      <c r="R2254" s="64">
        <v>497.50499362535601</v>
      </c>
      <c r="S2254" s="25">
        <v>109.38500637464399</v>
      </c>
      <c r="AMG2254"/>
      <c r="AMH2254"/>
      <c r="AMI2254"/>
      <c r="AMJ2254"/>
    </row>
    <row r="2255" spans="1:1024" s="2" customFormat="1" ht="38.25" x14ac:dyDescent="0.25">
      <c r="A2255" s="10" t="s">
        <v>419</v>
      </c>
      <c r="B2255" s="10">
        <v>7620</v>
      </c>
      <c r="C2255" s="10">
        <f>VLOOKUP(B2255,[1]Planilha8!$X$4:$Y$6629,2,0)</f>
        <v>2039526</v>
      </c>
      <c r="D2255" s="12" t="s">
        <v>516</v>
      </c>
      <c r="E2255" s="12" t="str">
        <f>VLOOKUP(B2255,[1]Planilha8!$X$4:$Z$6629,3,0)</f>
        <v>ÁREA DAS CALDEIRAS - HGG</v>
      </c>
      <c r="F2255" s="12" t="str">
        <f>VLOOKUP(B2255,[1]Planilha8!$X$4:$AD$6629,7,0)</f>
        <v>BOM</v>
      </c>
      <c r="G2255" s="13">
        <v>41304</v>
      </c>
      <c r="H2255" s="14">
        <v>606.89</v>
      </c>
      <c r="I2255" s="15" t="s">
        <v>22</v>
      </c>
      <c r="J2255" s="56" t="s">
        <v>472</v>
      </c>
      <c r="K2255" s="57">
        <v>145012</v>
      </c>
      <c r="L2255" s="58">
        <v>2012004038</v>
      </c>
      <c r="M2255" s="59">
        <v>43465</v>
      </c>
      <c r="N2255" s="60">
        <v>472.21791029202302</v>
      </c>
      <c r="O2255" s="61">
        <v>0.5</v>
      </c>
      <c r="P2255" s="62">
        <v>4.1666666666666699E-2</v>
      </c>
      <c r="Q2255" s="63">
        <v>25.2870833333333</v>
      </c>
      <c r="R2255" s="64">
        <v>497.50499362535601</v>
      </c>
      <c r="S2255" s="25">
        <v>109.38500637464399</v>
      </c>
      <c r="AMG2255"/>
      <c r="AMH2255"/>
      <c r="AMI2255"/>
      <c r="AMJ2255"/>
    </row>
    <row r="2256" spans="1:1024" s="2" customFormat="1" ht="38.25" x14ac:dyDescent="0.25">
      <c r="A2256" s="10" t="s">
        <v>419</v>
      </c>
      <c r="B2256" s="10">
        <v>7621</v>
      </c>
      <c r="C2256" s="10">
        <f>VLOOKUP(B2256,[1]Planilha8!$X$4:$Y$6629,2,0)</f>
        <v>2039527</v>
      </c>
      <c r="D2256" s="12" t="s">
        <v>517</v>
      </c>
      <c r="E2256" s="12" t="str">
        <f>VLOOKUP(B2256,[1]Planilha8!$X$4:$Z$6629,3,0)</f>
        <v>UNIDADE COLETORA DE SANGUE</v>
      </c>
      <c r="F2256" s="12" t="str">
        <f>VLOOKUP(B2256,[1]Planilha8!$X$4:$AD$6629,7,0)</f>
        <v>BOM</v>
      </c>
      <c r="G2256" s="13">
        <v>41304</v>
      </c>
      <c r="H2256" s="14">
        <v>537.32000000000005</v>
      </c>
      <c r="I2256" s="15" t="s">
        <v>22</v>
      </c>
      <c r="J2256" s="56" t="s">
        <v>472</v>
      </c>
      <c r="K2256" s="57">
        <v>145012</v>
      </c>
      <c r="L2256" s="58">
        <v>2012004038</v>
      </c>
      <c r="M2256" s="59">
        <v>43465</v>
      </c>
      <c r="N2256" s="60">
        <v>334.35349330484303</v>
      </c>
      <c r="O2256" s="61">
        <v>0.33</v>
      </c>
      <c r="P2256" s="62">
        <v>2.75E-2</v>
      </c>
      <c r="Q2256" s="63">
        <v>14.776300000000001</v>
      </c>
      <c r="R2256" s="64">
        <v>349.12979330484302</v>
      </c>
      <c r="S2256" s="25">
        <v>188.190206695157</v>
      </c>
      <c r="AMG2256"/>
      <c r="AMH2256"/>
      <c r="AMI2256"/>
      <c r="AMJ2256"/>
    </row>
    <row r="2257" spans="1:1024" s="2" customFormat="1" ht="25.5" x14ac:dyDescent="0.25">
      <c r="A2257" s="10" t="s">
        <v>419</v>
      </c>
      <c r="B2257" s="10">
        <v>7622</v>
      </c>
      <c r="C2257" s="10">
        <f>VLOOKUP(B2257,[1]Planilha8!$X$4:$Y$6629,2,0)</f>
        <v>2039528</v>
      </c>
      <c r="D2257" s="12" t="s">
        <v>517</v>
      </c>
      <c r="E2257" s="12" t="str">
        <f>VLOOKUP(B2257,[1]Planilha8!$X$4:$Z$6629,3,0)</f>
        <v>GUARITA PORTARIA “A”</v>
      </c>
      <c r="F2257" s="12" t="str">
        <f>VLOOKUP(B2257,[1]Planilha8!$X$4:$AD$6629,7,0)</f>
        <v>BOM</v>
      </c>
      <c r="G2257" s="13">
        <v>41304</v>
      </c>
      <c r="H2257" s="14">
        <v>537.32000000000005</v>
      </c>
      <c r="I2257" s="15" t="s">
        <v>22</v>
      </c>
      <c r="J2257" s="56" t="s">
        <v>472</v>
      </c>
      <c r="K2257" s="57">
        <v>145012</v>
      </c>
      <c r="L2257" s="58">
        <v>2012004038</v>
      </c>
      <c r="M2257" s="59">
        <v>43465</v>
      </c>
      <c r="N2257" s="60">
        <v>334.35349330484303</v>
      </c>
      <c r="O2257" s="61">
        <v>0.33</v>
      </c>
      <c r="P2257" s="62">
        <v>2.75E-2</v>
      </c>
      <c r="Q2257" s="63">
        <v>14.776300000000001</v>
      </c>
      <c r="R2257" s="64">
        <v>349.12979330484302</v>
      </c>
      <c r="S2257" s="25">
        <v>188.190206695157</v>
      </c>
      <c r="AMG2257"/>
      <c r="AMH2257"/>
      <c r="AMI2257"/>
      <c r="AMJ2257"/>
    </row>
    <row r="2258" spans="1:1024" s="2" customFormat="1" ht="25.5" x14ac:dyDescent="0.25">
      <c r="A2258" s="10" t="s">
        <v>419</v>
      </c>
      <c r="B2258" s="10">
        <v>7623</v>
      </c>
      <c r="C2258" s="10">
        <f>VLOOKUP(B2258,[1]Planilha8!$X$4:$Y$6629,2,0)</f>
        <v>2039529</v>
      </c>
      <c r="D2258" s="12" t="s">
        <v>517</v>
      </c>
      <c r="E2258" s="12" t="str">
        <f>VLOOKUP(B2258,[1]Planilha8!$X$4:$Z$6629,3,0)</f>
        <v>ENGENHARIA CLÍNICA</v>
      </c>
      <c r="F2258" s="12" t="str">
        <f>VLOOKUP(B2258,[1]Planilha8!$X$4:$AD$6629,7,0)</f>
        <v>BOM</v>
      </c>
      <c r="G2258" s="13">
        <v>41304</v>
      </c>
      <c r="H2258" s="14">
        <v>537.32000000000005</v>
      </c>
      <c r="I2258" s="15" t="s">
        <v>22</v>
      </c>
      <c r="J2258" s="56" t="s">
        <v>472</v>
      </c>
      <c r="K2258" s="57">
        <v>145012</v>
      </c>
      <c r="L2258" s="58">
        <v>2012004038</v>
      </c>
      <c r="M2258" s="59">
        <v>43465</v>
      </c>
      <c r="N2258" s="60">
        <v>334.35349330484303</v>
      </c>
      <c r="O2258" s="61">
        <v>0.33</v>
      </c>
      <c r="P2258" s="62">
        <v>2.75E-2</v>
      </c>
      <c r="Q2258" s="63">
        <v>14.776300000000001</v>
      </c>
      <c r="R2258" s="64">
        <v>349.12979330484302</v>
      </c>
      <c r="S2258" s="25">
        <v>188.190206695157</v>
      </c>
      <c r="AMG2258"/>
      <c r="AMH2258"/>
      <c r="AMI2258"/>
      <c r="AMJ2258"/>
    </row>
    <row r="2259" spans="1:1024" s="2" customFormat="1" ht="25.5" x14ac:dyDescent="0.25">
      <c r="A2259" s="10" t="s">
        <v>419</v>
      </c>
      <c r="B2259" s="10">
        <v>7624</v>
      </c>
      <c r="C2259" s="10">
        <f>VLOOKUP(B2259,[1]Planilha8!$X$4:$Y$6629,2,0)</f>
        <v>2039530</v>
      </c>
      <c r="D2259" s="12" t="s">
        <v>518</v>
      </c>
      <c r="E2259" s="12" t="str">
        <f>VLOOKUP(B2259,[1]Planilha8!$X$4:$Z$6629,3,0)</f>
        <v>ALMOXARIFADO</v>
      </c>
      <c r="F2259" s="12" t="str">
        <f>VLOOKUP(B2259,[1]Planilha8!$X$4:$AD$6629,7,0)</f>
        <v>BOM</v>
      </c>
      <c r="G2259" s="13">
        <v>41304</v>
      </c>
      <c r="H2259" s="14">
        <v>1592.78</v>
      </c>
      <c r="I2259" s="15" t="s">
        <v>22</v>
      </c>
      <c r="J2259" s="56" t="s">
        <v>472</v>
      </c>
      <c r="K2259" s="57">
        <v>145012</v>
      </c>
      <c r="L2259" s="58">
        <v>2012004038</v>
      </c>
      <c r="M2259" s="59">
        <v>43465</v>
      </c>
      <c r="N2259" s="60">
        <v>1239.3337230057</v>
      </c>
      <c r="O2259" s="61">
        <v>0.5</v>
      </c>
      <c r="P2259" s="62">
        <v>4.1666666666666699E-2</v>
      </c>
      <c r="Q2259" s="63">
        <v>66.365833333333299</v>
      </c>
      <c r="R2259" s="64">
        <v>1305.6995563390301</v>
      </c>
      <c r="S2259" s="25">
        <v>287.08044366096902</v>
      </c>
      <c r="AMG2259"/>
      <c r="AMH2259"/>
      <c r="AMI2259"/>
      <c r="AMJ2259"/>
    </row>
    <row r="2260" spans="1:1024" s="2" customFormat="1" ht="89.25" x14ac:dyDescent="0.25">
      <c r="A2260" s="10" t="s">
        <v>419</v>
      </c>
      <c r="B2260" s="10">
        <v>7730</v>
      </c>
      <c r="C2260" s="10">
        <f>VLOOKUP(B2260,[1]Planilha8!$X$4:$Y$6629,2,0)</f>
        <v>2039534</v>
      </c>
      <c r="D2260" s="12" t="s">
        <v>519</v>
      </c>
      <c r="E2260" s="12" t="str">
        <f>VLOOKUP(B2260,[1]Planilha8!$X$4:$Z$6629,3,0)</f>
        <v>ESCRITÓRIO DE QUALIDADE</v>
      </c>
      <c r="F2260" s="12" t="str">
        <f>VLOOKUP(B2260,[1]Planilha8!$X$4:$AD$6629,7,0)</f>
        <v>BOM</v>
      </c>
      <c r="G2260" s="13">
        <v>41308</v>
      </c>
      <c r="H2260" s="14">
        <v>1314</v>
      </c>
      <c r="I2260" s="15" t="s">
        <v>22</v>
      </c>
      <c r="J2260" s="56" t="s">
        <v>520</v>
      </c>
      <c r="K2260" s="57" t="s">
        <v>521</v>
      </c>
      <c r="L2260" s="58">
        <v>2012002749</v>
      </c>
      <c r="M2260" s="59">
        <v>43465</v>
      </c>
      <c r="N2260" s="60">
        <v>575.24935897435898</v>
      </c>
      <c r="O2260" s="61">
        <v>0.13</v>
      </c>
      <c r="P2260" s="62">
        <v>1.0833333333333301E-2</v>
      </c>
      <c r="Q2260" s="63">
        <v>14.234999999999999</v>
      </c>
      <c r="R2260" s="64">
        <v>589.484358974359</v>
      </c>
      <c r="S2260" s="25">
        <v>724.515641025641</v>
      </c>
      <c r="AMG2260"/>
      <c r="AMH2260"/>
      <c r="AMI2260"/>
      <c r="AMJ2260"/>
    </row>
    <row r="2261" spans="1:1024" s="2" customFormat="1" ht="89.25" x14ac:dyDescent="0.25">
      <c r="A2261" s="10" t="s">
        <v>419</v>
      </c>
      <c r="B2261" s="10">
        <v>7731</v>
      </c>
      <c r="C2261" s="10">
        <f>VLOOKUP(B2261,[1]Planilha8!$X$4:$Y$6629,2,0)</f>
        <v>2039535</v>
      </c>
      <c r="D2261" s="12" t="s">
        <v>519</v>
      </c>
      <c r="E2261" s="12" t="str">
        <f>VLOOKUP(B2261,[1]Planilha8!$X$4:$Z$6629,3,0)</f>
        <v>ESCRITÓRIO DE QUALIDADE</v>
      </c>
      <c r="F2261" s="12" t="str">
        <f>VLOOKUP(B2261,[1]Planilha8!$X$4:$AD$6629,7,0)</f>
        <v>BOM</v>
      </c>
      <c r="G2261" s="13">
        <v>41308</v>
      </c>
      <c r="H2261" s="14">
        <v>1314</v>
      </c>
      <c r="I2261" s="15" t="s">
        <v>22</v>
      </c>
      <c r="J2261" s="56" t="s">
        <v>520</v>
      </c>
      <c r="K2261" s="57" t="s">
        <v>521</v>
      </c>
      <c r="L2261" s="58">
        <v>2012002749</v>
      </c>
      <c r="M2261" s="59">
        <v>43465</v>
      </c>
      <c r="N2261" s="60">
        <v>575.24935897435898</v>
      </c>
      <c r="O2261" s="61">
        <v>0.13</v>
      </c>
      <c r="P2261" s="62">
        <v>1.0833333333333301E-2</v>
      </c>
      <c r="Q2261" s="63">
        <v>14.234999999999999</v>
      </c>
      <c r="R2261" s="64">
        <v>589.484358974359</v>
      </c>
      <c r="S2261" s="25">
        <v>724.515641025641</v>
      </c>
      <c r="AMG2261"/>
      <c r="AMH2261"/>
      <c r="AMI2261"/>
      <c r="AMJ2261"/>
    </row>
    <row r="2262" spans="1:1024" s="2" customFormat="1" ht="89.25" x14ac:dyDescent="0.25">
      <c r="A2262" s="10" t="s">
        <v>419</v>
      </c>
      <c r="B2262" s="10">
        <v>7732</v>
      </c>
      <c r="C2262" s="10">
        <f>VLOOKUP(B2262,[1]Planilha8!$X$4:$Y$6629,2,0)</f>
        <v>2039536</v>
      </c>
      <c r="D2262" s="12" t="s">
        <v>519</v>
      </c>
      <c r="E2262" s="12" t="str">
        <f>VLOOKUP(B2262,[1]Planilha8!$X$4:$Z$6629,3,0)</f>
        <v>DIRETORIA DE ENFERMAGEM</v>
      </c>
      <c r="F2262" s="12" t="str">
        <f>VLOOKUP(B2262,[1]Planilha8!$X$4:$AD$6629,7,0)</f>
        <v>BOM</v>
      </c>
      <c r="G2262" s="13">
        <v>41308</v>
      </c>
      <c r="H2262" s="14">
        <v>1314</v>
      </c>
      <c r="I2262" s="15" t="s">
        <v>22</v>
      </c>
      <c r="J2262" s="56" t="s">
        <v>520</v>
      </c>
      <c r="K2262" s="57" t="s">
        <v>521</v>
      </c>
      <c r="L2262" s="58">
        <v>2012002749</v>
      </c>
      <c r="M2262" s="59">
        <v>43465</v>
      </c>
      <c r="N2262" s="60">
        <v>575.24935897435898</v>
      </c>
      <c r="O2262" s="61">
        <v>0.13</v>
      </c>
      <c r="P2262" s="62">
        <v>1.0833333333333301E-2</v>
      </c>
      <c r="Q2262" s="63">
        <v>14.234999999999999</v>
      </c>
      <c r="R2262" s="64">
        <v>589.484358974359</v>
      </c>
      <c r="S2262" s="25">
        <v>724.515641025641</v>
      </c>
      <c r="AMG2262"/>
      <c r="AMH2262"/>
      <c r="AMI2262"/>
      <c r="AMJ2262"/>
    </row>
    <row r="2263" spans="1:1024" s="2" customFormat="1" ht="89.25" x14ac:dyDescent="0.25">
      <c r="A2263" s="10" t="s">
        <v>419</v>
      </c>
      <c r="B2263" s="10">
        <v>7733</v>
      </c>
      <c r="C2263" s="10">
        <f>VLOOKUP(B2263,[1]Planilha8!$X$4:$Y$6629,2,0)</f>
        <v>2039537</v>
      </c>
      <c r="D2263" s="12" t="s">
        <v>519</v>
      </c>
      <c r="E2263" s="12" t="str">
        <f>VLOOKUP(B2263,[1]Planilha8!$X$4:$Z$6629,3,0)</f>
        <v>PORTARIA A</v>
      </c>
      <c r="F2263" s="12" t="str">
        <f>VLOOKUP(B2263,[1]Planilha8!$X$4:$AD$6629,7,0)</f>
        <v>BOM</v>
      </c>
      <c r="G2263" s="13">
        <v>41308</v>
      </c>
      <c r="H2263" s="14">
        <v>1314</v>
      </c>
      <c r="I2263" s="15" t="s">
        <v>22</v>
      </c>
      <c r="J2263" s="56" t="s">
        <v>520</v>
      </c>
      <c r="K2263" s="57" t="s">
        <v>521</v>
      </c>
      <c r="L2263" s="58">
        <v>2012002749</v>
      </c>
      <c r="M2263" s="59">
        <v>43465</v>
      </c>
      <c r="N2263" s="60">
        <v>575.24935897435898</v>
      </c>
      <c r="O2263" s="61">
        <v>0.13</v>
      </c>
      <c r="P2263" s="62">
        <v>1.0833333333333301E-2</v>
      </c>
      <c r="Q2263" s="63">
        <v>14.234999999999999</v>
      </c>
      <c r="R2263" s="64">
        <v>589.484358974359</v>
      </c>
      <c r="S2263" s="25">
        <v>724.515641025641</v>
      </c>
      <c r="AMG2263"/>
      <c r="AMH2263"/>
      <c r="AMI2263"/>
      <c r="AMJ2263"/>
    </row>
    <row r="2264" spans="1:1024" s="2" customFormat="1" ht="89.25" x14ac:dyDescent="0.25">
      <c r="A2264" s="10" t="s">
        <v>419</v>
      </c>
      <c r="B2264" s="10">
        <v>7734</v>
      </c>
      <c r="C2264" s="10">
        <f>VLOOKUP(B2264,[1]Planilha8!$X$4:$Y$6629,2,0)</f>
        <v>2039538</v>
      </c>
      <c r="D2264" s="12" t="s">
        <v>519</v>
      </c>
      <c r="E2264" s="12" t="str">
        <f>VLOOKUP(B2264,[1]Planilha8!$X$4:$Z$6629,3,0)</f>
        <v>ALMOXARIFADO</v>
      </c>
      <c r="F2264" s="12" t="str">
        <f>VLOOKUP(B2264,[1]Planilha8!$X$4:$AD$6629,7,0)</f>
        <v>BOM</v>
      </c>
      <c r="G2264" s="13">
        <v>41308</v>
      </c>
      <c r="H2264" s="14">
        <v>1314</v>
      </c>
      <c r="I2264" s="15" t="s">
        <v>22</v>
      </c>
      <c r="J2264" s="56" t="s">
        <v>520</v>
      </c>
      <c r="K2264" s="57" t="s">
        <v>521</v>
      </c>
      <c r="L2264" s="58">
        <v>2012002749</v>
      </c>
      <c r="M2264" s="59">
        <v>43465</v>
      </c>
      <c r="N2264" s="60">
        <v>575.24935897435898</v>
      </c>
      <c r="O2264" s="61">
        <v>0.13</v>
      </c>
      <c r="P2264" s="62">
        <v>1.0833333333333301E-2</v>
      </c>
      <c r="Q2264" s="63">
        <v>14.234999999999999</v>
      </c>
      <c r="R2264" s="64">
        <v>589.484358974359</v>
      </c>
      <c r="S2264" s="25">
        <v>724.515641025641</v>
      </c>
      <c r="AMG2264"/>
      <c r="AMH2264"/>
      <c r="AMI2264"/>
      <c r="AMJ2264"/>
    </row>
    <row r="2265" spans="1:1024" s="2" customFormat="1" ht="38.25" x14ac:dyDescent="0.25">
      <c r="A2265" s="10" t="s">
        <v>419</v>
      </c>
      <c r="B2265" s="10">
        <v>7628</v>
      </c>
      <c r="C2265" s="10">
        <f>VLOOKUP(B2265,[1]Planilha8!$X$4:$Y$6629,2,0)</f>
        <v>2039539</v>
      </c>
      <c r="D2265" s="12" t="s">
        <v>522</v>
      </c>
      <c r="E2265" s="12" t="str">
        <f>VLOOKUP(B2265,[1]Planilha8!$X$4:$Z$6629,3,0)</f>
        <v>UNIDADE DE TERAPIA INTENSIVA</v>
      </c>
      <c r="F2265" s="12" t="str">
        <f>VLOOKUP(B2265,[1]Planilha8!$X$4:$AD$6629,7,0)</f>
        <v>BOM</v>
      </c>
      <c r="G2265" s="13">
        <v>41309</v>
      </c>
      <c r="H2265" s="14">
        <v>17500</v>
      </c>
      <c r="I2265" s="15" t="s">
        <v>22</v>
      </c>
      <c r="J2265" s="56" t="s">
        <v>523</v>
      </c>
      <c r="K2265" s="57">
        <v>4199</v>
      </c>
      <c r="L2265" s="58">
        <v>2013000026</v>
      </c>
      <c r="M2265" s="59">
        <v>43465</v>
      </c>
      <c r="N2265" s="60">
        <v>17239.3696581197</v>
      </c>
      <c r="O2265" s="61">
        <v>1</v>
      </c>
      <c r="P2265" s="62">
        <v>8.3333333333333301E-2</v>
      </c>
      <c r="Q2265" s="63">
        <v>0</v>
      </c>
      <c r="R2265" s="64">
        <v>17239.3696581197</v>
      </c>
      <c r="S2265" s="25">
        <v>260.630341880336</v>
      </c>
      <c r="AMG2265"/>
      <c r="AMH2265"/>
      <c r="AMI2265"/>
      <c r="AMJ2265"/>
    </row>
    <row r="2266" spans="1:1024" s="2" customFormat="1" ht="25.5" x14ac:dyDescent="0.25">
      <c r="A2266" s="10" t="s">
        <v>419</v>
      </c>
      <c r="B2266" s="10">
        <v>7635</v>
      </c>
      <c r="C2266" s="10">
        <f>VLOOKUP(B2266,[1]Planilha8!$X$4:$Y$6629,2,0)</f>
        <v>2039583</v>
      </c>
      <c r="D2266" s="12" t="s">
        <v>522</v>
      </c>
      <c r="E2266" s="12" t="str">
        <f>VLOOKUP(B2266,[1]Planilha8!$X$4:$Z$6629,3,0)</f>
        <v>CLÍNICA MÉDICA</v>
      </c>
      <c r="F2266" s="12" t="str">
        <f>VLOOKUP(B2266,[1]Planilha8!$X$4:$AD$6629,7,0)</f>
        <v>REGULAR</v>
      </c>
      <c r="G2266" s="13">
        <v>41309</v>
      </c>
      <c r="H2266" s="14">
        <v>17500</v>
      </c>
      <c r="I2266" s="15" t="s">
        <v>22</v>
      </c>
      <c r="J2266" s="56" t="s">
        <v>523</v>
      </c>
      <c r="K2266" s="57">
        <v>4199</v>
      </c>
      <c r="L2266" s="58">
        <v>2013000026</v>
      </c>
      <c r="M2266" s="59">
        <v>43465</v>
      </c>
      <c r="N2266" s="60">
        <v>17239.3696581197</v>
      </c>
      <c r="O2266" s="61">
        <v>1</v>
      </c>
      <c r="P2266" s="62">
        <v>8.3333333333333301E-2</v>
      </c>
      <c r="Q2266" s="63">
        <v>0</v>
      </c>
      <c r="R2266" s="64">
        <v>17239.3696581197</v>
      </c>
      <c r="S2266" s="25">
        <v>260.630341880336</v>
      </c>
      <c r="AMG2266"/>
      <c r="AMH2266"/>
      <c r="AMI2266"/>
      <c r="AMJ2266"/>
    </row>
    <row r="2267" spans="1:1024" s="2" customFormat="1" ht="25.5" x14ac:dyDescent="0.25">
      <c r="A2267" s="10" t="s">
        <v>419</v>
      </c>
      <c r="B2267" s="10">
        <v>7636</v>
      </c>
      <c r="C2267" s="10">
        <f>VLOOKUP(B2267,[1]Planilha8!$X$4:$Y$6629,2,0)</f>
        <v>2039584</v>
      </c>
      <c r="D2267" s="12" t="s">
        <v>522</v>
      </c>
      <c r="E2267" s="12" t="str">
        <f>VLOOKUP(B2267,[1]Planilha8!$X$4:$Z$6629,3,0)</f>
        <v>CLÍNICA MÉDICA</v>
      </c>
      <c r="F2267" s="12" t="str">
        <f>VLOOKUP(B2267,[1]Planilha8!$X$4:$AD$6629,7,0)</f>
        <v>REGULAR</v>
      </c>
      <c r="G2267" s="13">
        <v>41309</v>
      </c>
      <c r="H2267" s="14">
        <v>17500</v>
      </c>
      <c r="I2267" s="15" t="s">
        <v>22</v>
      </c>
      <c r="J2267" s="56" t="s">
        <v>523</v>
      </c>
      <c r="K2267" s="57">
        <v>4199</v>
      </c>
      <c r="L2267" s="58">
        <v>2013000026</v>
      </c>
      <c r="M2267" s="59">
        <v>43465</v>
      </c>
      <c r="N2267" s="60">
        <v>17239.3696581197</v>
      </c>
      <c r="O2267" s="61">
        <v>1</v>
      </c>
      <c r="P2267" s="62">
        <v>8.3333333333333301E-2</v>
      </c>
      <c r="Q2267" s="63">
        <v>0</v>
      </c>
      <c r="R2267" s="64">
        <v>17239.3696581197</v>
      </c>
      <c r="S2267" s="25">
        <v>260.630341880336</v>
      </c>
      <c r="AMG2267"/>
      <c r="AMH2267"/>
      <c r="AMI2267"/>
      <c r="AMJ2267"/>
    </row>
    <row r="2268" spans="1:1024" s="2" customFormat="1" ht="38.25" x14ac:dyDescent="0.25">
      <c r="A2268" s="10" t="s">
        <v>419</v>
      </c>
      <c r="B2268" s="10">
        <v>7709</v>
      </c>
      <c r="C2268" s="10">
        <f>VLOOKUP(B2268,[1]Planilha8!$X$4:$Y$6629,2,0)</f>
        <v>2039557</v>
      </c>
      <c r="D2268" s="12" t="s">
        <v>524</v>
      </c>
      <c r="E2268" s="12" t="str">
        <f>VLOOKUP(B2268,[1]Planilha8!$X$4:$Z$6629,3,0)</f>
        <v>APOIO AO DIAGNÓSTICO</v>
      </c>
      <c r="F2268" s="12" t="str">
        <f>VLOOKUP(B2268,[1]Planilha8!$X$4:$AD$6629,7,0)</f>
        <v>BOM</v>
      </c>
      <c r="G2268" s="13">
        <v>41309</v>
      </c>
      <c r="H2268" s="14">
        <v>830</v>
      </c>
      <c r="I2268" s="15" t="s">
        <v>22</v>
      </c>
      <c r="J2268" s="56" t="s">
        <v>68</v>
      </c>
      <c r="K2268" s="57">
        <v>5589</v>
      </c>
      <c r="L2268" s="58">
        <v>2012002644</v>
      </c>
      <c r="M2268" s="59">
        <v>43465</v>
      </c>
      <c r="N2268" s="60">
        <v>805.27735042737197</v>
      </c>
      <c r="O2268" s="61">
        <v>1</v>
      </c>
      <c r="P2268" s="62">
        <v>8.3333333333333301E-2</v>
      </c>
      <c r="Q2268" s="63">
        <v>0</v>
      </c>
      <c r="R2268" s="64">
        <v>805.27735042737197</v>
      </c>
      <c r="S2268" s="25">
        <v>24.722649572628299</v>
      </c>
      <c r="AMG2268"/>
      <c r="AMH2268"/>
      <c r="AMI2268"/>
      <c r="AMJ2268"/>
    </row>
    <row r="2269" spans="1:1024" s="2" customFormat="1" ht="38.25" x14ac:dyDescent="0.25">
      <c r="A2269" s="10" t="s">
        <v>419</v>
      </c>
      <c r="B2269" s="10">
        <v>7710</v>
      </c>
      <c r="C2269" s="10">
        <f>VLOOKUP(B2269,[1]Planilha8!$X$4:$Y$6629,2,0)</f>
        <v>2039558</v>
      </c>
      <c r="D2269" s="12" t="s">
        <v>524</v>
      </c>
      <c r="E2269" s="12" t="str">
        <f>VLOOKUP(B2269,[1]Planilha8!$X$4:$Z$6629,3,0)</f>
        <v>CLINICA CIRURGICA</v>
      </c>
      <c r="F2269" s="12" t="str">
        <f>VLOOKUP(B2269,[1]Planilha8!$X$4:$AD$6629,7,0)</f>
        <v>BOM</v>
      </c>
      <c r="G2269" s="13">
        <v>41309</v>
      </c>
      <c r="H2269" s="14">
        <v>830</v>
      </c>
      <c r="I2269" s="15" t="s">
        <v>22</v>
      </c>
      <c r="J2269" s="56" t="s">
        <v>68</v>
      </c>
      <c r="K2269" s="57">
        <v>5589</v>
      </c>
      <c r="L2269" s="58">
        <v>2012002644</v>
      </c>
      <c r="M2269" s="59">
        <v>43465</v>
      </c>
      <c r="N2269" s="60">
        <v>805.27735042737197</v>
      </c>
      <c r="O2269" s="61">
        <v>1</v>
      </c>
      <c r="P2269" s="62">
        <v>8.3333333333333301E-2</v>
      </c>
      <c r="Q2269" s="63">
        <v>0</v>
      </c>
      <c r="R2269" s="64">
        <v>805.27735042737197</v>
      </c>
      <c r="S2269" s="25">
        <v>24.722649572628299</v>
      </c>
      <c r="AMG2269"/>
      <c r="AMH2269"/>
      <c r="AMI2269"/>
      <c r="AMJ2269"/>
    </row>
    <row r="2270" spans="1:1024" s="2" customFormat="1" ht="38.25" x14ac:dyDescent="0.25">
      <c r="A2270" s="10" t="s">
        <v>419</v>
      </c>
      <c r="B2270" s="10">
        <v>7711</v>
      </c>
      <c r="C2270" s="10">
        <f>VLOOKUP(B2270,[1]Planilha8!$X$4:$Y$6629,2,0)</f>
        <v>2039559</v>
      </c>
      <c r="D2270" s="12" t="s">
        <v>524</v>
      </c>
      <c r="E2270" s="12" t="str">
        <f>VLOOKUP(B2270,[1]Planilha8!$X$4:$Z$6629,3,0)</f>
        <v>UNIDADE DE TERAPIA INTENSIVA</v>
      </c>
      <c r="F2270" s="12" t="str">
        <f>VLOOKUP(B2270,[1]Planilha8!$X$4:$AD$6629,7,0)</f>
        <v>BOM</v>
      </c>
      <c r="G2270" s="13">
        <v>41309</v>
      </c>
      <c r="H2270" s="14">
        <v>830</v>
      </c>
      <c r="I2270" s="15" t="s">
        <v>22</v>
      </c>
      <c r="J2270" s="56" t="s">
        <v>68</v>
      </c>
      <c r="K2270" s="57">
        <v>5589</v>
      </c>
      <c r="L2270" s="58">
        <v>2012002644</v>
      </c>
      <c r="M2270" s="59">
        <v>43465</v>
      </c>
      <c r="N2270" s="60">
        <v>805.27735042737197</v>
      </c>
      <c r="O2270" s="61">
        <v>1</v>
      </c>
      <c r="P2270" s="62">
        <v>8.3333333333333301E-2</v>
      </c>
      <c r="Q2270" s="63">
        <v>0</v>
      </c>
      <c r="R2270" s="64">
        <v>805.27735042737197</v>
      </c>
      <c r="S2270" s="25">
        <v>24.722649572628299</v>
      </c>
      <c r="AMG2270"/>
      <c r="AMH2270"/>
      <c r="AMI2270"/>
      <c r="AMJ2270"/>
    </row>
    <row r="2271" spans="1:1024" s="2" customFormat="1" ht="38.25" x14ac:dyDescent="0.25">
      <c r="A2271" s="10" t="s">
        <v>419</v>
      </c>
      <c r="B2271" s="10">
        <v>7712</v>
      </c>
      <c r="C2271" s="10">
        <f>VLOOKUP(B2271,[1]Planilha8!$X$4:$Y$6629,2,0)</f>
        <v>2039560</v>
      </c>
      <c r="D2271" s="12" t="s">
        <v>524</v>
      </c>
      <c r="E2271" s="12" t="str">
        <f>VLOOKUP(B2271,[1]Planilha8!$X$4:$Z$6629,3,0)</f>
        <v>UNIDADE DE TERAPIA INTENSIVA</v>
      </c>
      <c r="F2271" s="12" t="str">
        <f>VLOOKUP(B2271,[1]Planilha8!$X$4:$AD$6629,7,0)</f>
        <v>BOM</v>
      </c>
      <c r="G2271" s="13">
        <v>41309</v>
      </c>
      <c r="H2271" s="14">
        <v>830</v>
      </c>
      <c r="I2271" s="15" t="s">
        <v>22</v>
      </c>
      <c r="J2271" s="56" t="s">
        <v>68</v>
      </c>
      <c r="K2271" s="57">
        <v>5589</v>
      </c>
      <c r="L2271" s="58">
        <v>2012002644</v>
      </c>
      <c r="M2271" s="59">
        <v>43465</v>
      </c>
      <c r="N2271" s="60">
        <v>805.27735042737197</v>
      </c>
      <c r="O2271" s="61">
        <v>1</v>
      </c>
      <c r="P2271" s="62">
        <v>8.3333333333333301E-2</v>
      </c>
      <c r="Q2271" s="63">
        <v>0</v>
      </c>
      <c r="R2271" s="64">
        <v>805.27735042737197</v>
      </c>
      <c r="S2271" s="25">
        <v>24.722649572628299</v>
      </c>
      <c r="AMG2271"/>
      <c r="AMH2271"/>
      <c r="AMI2271"/>
      <c r="AMJ2271"/>
    </row>
    <row r="2272" spans="1:1024" s="2" customFormat="1" ht="38.25" x14ac:dyDescent="0.25">
      <c r="A2272" s="10" t="s">
        <v>419</v>
      </c>
      <c r="B2272" s="10">
        <v>7713</v>
      </c>
      <c r="C2272" s="10">
        <f>VLOOKUP(B2272,[1]Planilha8!$X$4:$Y$6629,2,0)</f>
        <v>2039561</v>
      </c>
      <c r="D2272" s="12" t="s">
        <v>524</v>
      </c>
      <c r="E2272" s="12" t="str">
        <f>VLOOKUP(B2272,[1]Planilha8!$X$4:$Z$6629,3,0)</f>
        <v>UNIDADE DE TERAPIA INTENSIVA</v>
      </c>
      <c r="F2272" s="12" t="str">
        <f>VLOOKUP(B2272,[1]Planilha8!$X$4:$AD$6629,7,0)</f>
        <v>BOM</v>
      </c>
      <c r="G2272" s="13">
        <v>41309</v>
      </c>
      <c r="H2272" s="14">
        <v>830</v>
      </c>
      <c r="I2272" s="15" t="s">
        <v>22</v>
      </c>
      <c r="J2272" s="56" t="s">
        <v>68</v>
      </c>
      <c r="K2272" s="57">
        <v>5589</v>
      </c>
      <c r="L2272" s="58">
        <v>2012002644</v>
      </c>
      <c r="M2272" s="59">
        <v>43465</v>
      </c>
      <c r="N2272" s="60">
        <v>805.27735042737197</v>
      </c>
      <c r="O2272" s="61">
        <v>1</v>
      </c>
      <c r="P2272" s="62">
        <v>8.3333333333333301E-2</v>
      </c>
      <c r="Q2272" s="63">
        <v>0</v>
      </c>
      <c r="R2272" s="64">
        <v>805.27735042737197</v>
      </c>
      <c r="S2272" s="25">
        <v>24.722649572628299</v>
      </c>
      <c r="AMG2272"/>
      <c r="AMH2272"/>
      <c r="AMI2272"/>
      <c r="AMJ2272"/>
    </row>
    <row r="2273" spans="1:1024" s="2" customFormat="1" ht="38.25" x14ac:dyDescent="0.25">
      <c r="A2273" s="10" t="s">
        <v>419</v>
      </c>
      <c r="B2273" s="10">
        <v>7714</v>
      </c>
      <c r="C2273" s="10">
        <f>VLOOKUP(B2273,[1]Planilha8!$X$4:$Y$6629,2,0)</f>
        <v>2039562</v>
      </c>
      <c r="D2273" s="12" t="s">
        <v>524</v>
      </c>
      <c r="E2273" s="12" t="str">
        <f>VLOOKUP(B2273,[1]Planilha8!$X$4:$Z$6629,3,0)</f>
        <v>UNIDADE DE TERAPIA INTENSIVA</v>
      </c>
      <c r="F2273" s="12" t="str">
        <f>VLOOKUP(B2273,[1]Planilha8!$X$4:$AD$6629,7,0)</f>
        <v>BOM</v>
      </c>
      <c r="G2273" s="13">
        <v>41309</v>
      </c>
      <c r="H2273" s="14">
        <v>830</v>
      </c>
      <c r="I2273" s="15" t="s">
        <v>22</v>
      </c>
      <c r="J2273" s="56" t="s">
        <v>68</v>
      </c>
      <c r="K2273" s="57">
        <v>5589</v>
      </c>
      <c r="L2273" s="58">
        <v>2012002644</v>
      </c>
      <c r="M2273" s="59">
        <v>43465</v>
      </c>
      <c r="N2273" s="60">
        <v>805.27735042737197</v>
      </c>
      <c r="O2273" s="61">
        <v>1</v>
      </c>
      <c r="P2273" s="62">
        <v>8.3333333333333301E-2</v>
      </c>
      <c r="Q2273" s="63">
        <v>0</v>
      </c>
      <c r="R2273" s="64">
        <v>805.27735042737197</v>
      </c>
      <c r="S2273" s="25">
        <v>24.722649572628299</v>
      </c>
      <c r="AMG2273"/>
      <c r="AMH2273"/>
      <c r="AMI2273"/>
      <c r="AMJ2273"/>
    </row>
    <row r="2274" spans="1:1024" s="2" customFormat="1" ht="38.25" x14ac:dyDescent="0.25">
      <c r="A2274" s="10" t="s">
        <v>419</v>
      </c>
      <c r="B2274" s="10">
        <v>7715</v>
      </c>
      <c r="C2274" s="10">
        <f>VLOOKUP(B2274,[1]Planilha8!$X$4:$Y$6629,2,0)</f>
        <v>2039563</v>
      </c>
      <c r="D2274" s="12" t="s">
        <v>524</v>
      </c>
      <c r="E2274" s="12" t="str">
        <f>VLOOKUP(B2274,[1]Planilha8!$X$4:$Z$6629,3,0)</f>
        <v>UNIDADE DE TERAPIA INTENSIVA</v>
      </c>
      <c r="F2274" s="12" t="str">
        <f>VLOOKUP(B2274,[1]Planilha8!$X$4:$AD$6629,7,0)</f>
        <v>BOM</v>
      </c>
      <c r="G2274" s="13">
        <v>41309</v>
      </c>
      <c r="H2274" s="14">
        <v>830</v>
      </c>
      <c r="I2274" s="15" t="s">
        <v>22</v>
      </c>
      <c r="J2274" s="56" t="s">
        <v>68</v>
      </c>
      <c r="K2274" s="57">
        <v>5589</v>
      </c>
      <c r="L2274" s="58">
        <v>2012002644</v>
      </c>
      <c r="M2274" s="59">
        <v>43465</v>
      </c>
      <c r="N2274" s="60">
        <v>805.27735042737197</v>
      </c>
      <c r="O2274" s="61">
        <v>1</v>
      </c>
      <c r="P2274" s="62">
        <v>8.3333333333333301E-2</v>
      </c>
      <c r="Q2274" s="63">
        <v>0</v>
      </c>
      <c r="R2274" s="64">
        <v>805.27735042737197</v>
      </c>
      <c r="S2274" s="25">
        <v>24.722649572628299</v>
      </c>
      <c r="AMG2274"/>
      <c r="AMH2274"/>
      <c r="AMI2274"/>
      <c r="AMJ2274"/>
    </row>
    <row r="2275" spans="1:1024" s="2" customFormat="1" ht="38.25" x14ac:dyDescent="0.25">
      <c r="A2275" s="10" t="s">
        <v>419</v>
      </c>
      <c r="B2275" s="10">
        <v>7716</v>
      </c>
      <c r="C2275" s="10">
        <f>VLOOKUP(B2275,[1]Planilha8!$X$4:$Y$6629,2,0)</f>
        <v>2039564</v>
      </c>
      <c r="D2275" s="12" t="s">
        <v>524</v>
      </c>
      <c r="E2275" s="12" t="str">
        <f>VLOOKUP(B2275,[1]Planilha8!$X$4:$Z$6629,3,0)</f>
        <v>UNIDADE DE TERAPIA INTENSIVA</v>
      </c>
      <c r="F2275" s="12" t="str">
        <f>VLOOKUP(B2275,[1]Planilha8!$X$4:$AD$6629,7,0)</f>
        <v>BOM</v>
      </c>
      <c r="G2275" s="13">
        <v>41309</v>
      </c>
      <c r="H2275" s="14">
        <v>830</v>
      </c>
      <c r="I2275" s="15" t="s">
        <v>22</v>
      </c>
      <c r="J2275" s="56" t="s">
        <v>68</v>
      </c>
      <c r="K2275" s="57">
        <v>5589</v>
      </c>
      <c r="L2275" s="58">
        <v>2012002644</v>
      </c>
      <c r="M2275" s="59">
        <v>43465</v>
      </c>
      <c r="N2275" s="60">
        <v>805.27735042737197</v>
      </c>
      <c r="O2275" s="61">
        <v>1</v>
      </c>
      <c r="P2275" s="62">
        <v>8.3333333333333301E-2</v>
      </c>
      <c r="Q2275" s="63">
        <v>0</v>
      </c>
      <c r="R2275" s="64">
        <v>805.27735042737197</v>
      </c>
      <c r="S2275" s="25">
        <v>24.722649572628299</v>
      </c>
      <c r="AMG2275"/>
      <c r="AMH2275"/>
      <c r="AMI2275"/>
      <c r="AMJ2275"/>
    </row>
    <row r="2276" spans="1:1024" s="2" customFormat="1" ht="38.25" x14ac:dyDescent="0.25">
      <c r="A2276" s="10" t="s">
        <v>419</v>
      </c>
      <c r="B2276" s="10">
        <v>7717</v>
      </c>
      <c r="C2276" s="10">
        <f>VLOOKUP(B2276,[1]Planilha8!$X$4:$Y$6629,2,0)</f>
        <v>2039565</v>
      </c>
      <c r="D2276" s="12" t="s">
        <v>524</v>
      </c>
      <c r="E2276" s="12" t="str">
        <f>VLOOKUP(B2276,[1]Planilha8!$X$4:$Z$6629,3,0)</f>
        <v>UNIDADE DE TERAPIA INTENSIVA</v>
      </c>
      <c r="F2276" s="12" t="str">
        <f>VLOOKUP(B2276,[1]Planilha8!$X$4:$AD$6629,7,0)</f>
        <v>BOM</v>
      </c>
      <c r="G2276" s="13">
        <v>41309</v>
      </c>
      <c r="H2276" s="14">
        <v>830</v>
      </c>
      <c r="I2276" s="15" t="s">
        <v>22</v>
      </c>
      <c r="J2276" s="56" t="s">
        <v>68</v>
      </c>
      <c r="K2276" s="57">
        <v>5589</v>
      </c>
      <c r="L2276" s="58">
        <v>2012002644</v>
      </c>
      <c r="M2276" s="59">
        <v>43465</v>
      </c>
      <c r="N2276" s="60">
        <v>805.27735042737197</v>
      </c>
      <c r="O2276" s="61">
        <v>1</v>
      </c>
      <c r="P2276" s="62">
        <v>8.3333333333333301E-2</v>
      </c>
      <c r="Q2276" s="63">
        <v>0</v>
      </c>
      <c r="R2276" s="64">
        <v>805.27735042737197</v>
      </c>
      <c r="S2276" s="25">
        <v>24.722649572628299</v>
      </c>
      <c r="AMG2276"/>
      <c r="AMH2276"/>
      <c r="AMI2276"/>
      <c r="AMJ2276"/>
    </row>
    <row r="2277" spans="1:1024" s="2" customFormat="1" ht="38.25" x14ac:dyDescent="0.25">
      <c r="A2277" s="10" t="s">
        <v>419</v>
      </c>
      <c r="B2277" s="10">
        <v>7718</v>
      </c>
      <c r="C2277" s="10">
        <f>VLOOKUP(B2277,[1]Planilha8!$X$4:$Y$6629,2,0)</f>
        <v>2039566</v>
      </c>
      <c r="D2277" s="12" t="s">
        <v>524</v>
      </c>
      <c r="E2277" s="12" t="str">
        <f>VLOOKUP(B2277,[1]Planilha8!$X$4:$Z$6629,3,0)</f>
        <v>UNIDADE DE TERAPIA INTENSIVA</v>
      </c>
      <c r="F2277" s="12" t="str">
        <f>VLOOKUP(B2277,[1]Planilha8!$X$4:$AD$6629,7,0)</f>
        <v>BOM</v>
      </c>
      <c r="G2277" s="13">
        <v>41309</v>
      </c>
      <c r="H2277" s="14">
        <v>830</v>
      </c>
      <c r="I2277" s="15" t="s">
        <v>22</v>
      </c>
      <c r="J2277" s="56" t="s">
        <v>68</v>
      </c>
      <c r="K2277" s="57">
        <v>5589</v>
      </c>
      <c r="L2277" s="58">
        <v>2012002644</v>
      </c>
      <c r="M2277" s="59">
        <v>43465</v>
      </c>
      <c r="N2277" s="60">
        <v>805.27735042737197</v>
      </c>
      <c r="O2277" s="61">
        <v>1</v>
      </c>
      <c r="P2277" s="62">
        <v>8.3333333333333301E-2</v>
      </c>
      <c r="Q2277" s="63">
        <v>0</v>
      </c>
      <c r="R2277" s="64">
        <v>805.27735042737197</v>
      </c>
      <c r="S2277" s="25">
        <v>24.722649572628299</v>
      </c>
      <c r="AMG2277"/>
      <c r="AMH2277"/>
      <c r="AMI2277"/>
      <c r="AMJ2277"/>
    </row>
    <row r="2278" spans="1:1024" s="2" customFormat="1" ht="38.25" x14ac:dyDescent="0.25">
      <c r="A2278" s="10" t="s">
        <v>419</v>
      </c>
      <c r="B2278" s="10">
        <v>7719</v>
      </c>
      <c r="C2278" s="10">
        <f>VLOOKUP(B2278,[1]Planilha8!$X$4:$Y$6629,2,0)</f>
        <v>2039567</v>
      </c>
      <c r="D2278" s="12" t="s">
        <v>524</v>
      </c>
      <c r="E2278" s="12" t="str">
        <f>VLOOKUP(B2278,[1]Planilha8!$X$4:$Z$6629,3,0)</f>
        <v>UNIDADE DE TERAPIA INTENSIVA</v>
      </c>
      <c r="F2278" s="12" t="str">
        <f>VLOOKUP(B2278,[1]Planilha8!$X$4:$AD$6629,7,0)</f>
        <v>BOM</v>
      </c>
      <c r="G2278" s="13">
        <v>41309</v>
      </c>
      <c r="H2278" s="14">
        <v>830</v>
      </c>
      <c r="I2278" s="15" t="s">
        <v>22</v>
      </c>
      <c r="J2278" s="56" t="s">
        <v>68</v>
      </c>
      <c r="K2278" s="57">
        <v>5589</v>
      </c>
      <c r="L2278" s="58">
        <v>2012002644</v>
      </c>
      <c r="M2278" s="59">
        <v>43465</v>
      </c>
      <c r="N2278" s="60">
        <v>805.27735042737197</v>
      </c>
      <c r="O2278" s="61">
        <v>1</v>
      </c>
      <c r="P2278" s="62">
        <v>8.3333333333333301E-2</v>
      </c>
      <c r="Q2278" s="63">
        <v>0</v>
      </c>
      <c r="R2278" s="64">
        <v>805.27735042737197</v>
      </c>
      <c r="S2278" s="25">
        <v>24.722649572628299</v>
      </c>
      <c r="AMG2278"/>
      <c r="AMH2278"/>
      <c r="AMI2278"/>
      <c r="AMJ2278"/>
    </row>
    <row r="2279" spans="1:1024" s="2" customFormat="1" ht="38.25" x14ac:dyDescent="0.25">
      <c r="A2279" s="10" t="s">
        <v>419</v>
      </c>
      <c r="B2279" s="10">
        <v>7720</v>
      </c>
      <c r="C2279" s="10">
        <f>VLOOKUP(B2279,[1]Planilha8!$X$4:$Y$6629,2,0)</f>
        <v>2039568</v>
      </c>
      <c r="D2279" s="12" t="s">
        <v>524</v>
      </c>
      <c r="E2279" s="12" t="str">
        <f>VLOOKUP(B2279,[1]Planilha8!$X$4:$Z$6629,3,0)</f>
        <v>UNIDADE DE TERAPIA INTENSIVA</v>
      </c>
      <c r="F2279" s="12" t="str">
        <f>VLOOKUP(B2279,[1]Planilha8!$X$4:$AD$6629,7,0)</f>
        <v>BOM</v>
      </c>
      <c r="G2279" s="13">
        <v>41309</v>
      </c>
      <c r="H2279" s="14">
        <v>830</v>
      </c>
      <c r="I2279" s="15" t="s">
        <v>22</v>
      </c>
      <c r="J2279" s="56" t="s">
        <v>68</v>
      </c>
      <c r="K2279" s="57">
        <v>5589</v>
      </c>
      <c r="L2279" s="58">
        <v>2012002644</v>
      </c>
      <c r="M2279" s="59">
        <v>43465</v>
      </c>
      <c r="N2279" s="60">
        <v>805.27735042737197</v>
      </c>
      <c r="O2279" s="61">
        <v>1</v>
      </c>
      <c r="P2279" s="62">
        <v>8.3333333333333301E-2</v>
      </c>
      <c r="Q2279" s="63">
        <v>0</v>
      </c>
      <c r="R2279" s="64">
        <v>805.27735042737197</v>
      </c>
      <c r="S2279" s="25">
        <v>24.722649572628299</v>
      </c>
      <c r="AMG2279"/>
      <c r="AMH2279"/>
      <c r="AMI2279"/>
      <c r="AMJ2279"/>
    </row>
    <row r="2280" spans="1:1024" s="2" customFormat="1" ht="38.25" x14ac:dyDescent="0.25">
      <c r="A2280" s="10" t="s">
        <v>419</v>
      </c>
      <c r="B2280" s="10">
        <v>7721</v>
      </c>
      <c r="C2280" s="10">
        <f>VLOOKUP(B2280,[1]Planilha8!$X$4:$Y$6629,2,0)</f>
        <v>2039569</v>
      </c>
      <c r="D2280" s="12" t="s">
        <v>524</v>
      </c>
      <c r="E2280" s="12" t="str">
        <f>VLOOKUP(B2280,[1]Planilha8!$X$4:$Z$6629,3,0)</f>
        <v>UNIDADE DE TERAPIA INTENSIVA</v>
      </c>
      <c r="F2280" s="12" t="str">
        <f>VLOOKUP(B2280,[1]Planilha8!$X$4:$AD$6629,7,0)</f>
        <v>BOM</v>
      </c>
      <c r="G2280" s="13">
        <v>41309</v>
      </c>
      <c r="H2280" s="14">
        <v>830</v>
      </c>
      <c r="I2280" s="15" t="s">
        <v>22</v>
      </c>
      <c r="J2280" s="56" t="s">
        <v>68</v>
      </c>
      <c r="K2280" s="57">
        <v>5589</v>
      </c>
      <c r="L2280" s="58">
        <v>2012002644</v>
      </c>
      <c r="M2280" s="59">
        <v>43465</v>
      </c>
      <c r="N2280" s="60">
        <v>805.27735042737197</v>
      </c>
      <c r="O2280" s="61">
        <v>1</v>
      </c>
      <c r="P2280" s="62">
        <v>8.3333333333333301E-2</v>
      </c>
      <c r="Q2280" s="63">
        <v>0</v>
      </c>
      <c r="R2280" s="64">
        <v>805.27735042737197</v>
      </c>
      <c r="S2280" s="25">
        <v>24.722649572628299</v>
      </c>
      <c r="AMG2280"/>
      <c r="AMH2280"/>
      <c r="AMI2280"/>
      <c r="AMJ2280"/>
    </row>
    <row r="2281" spans="1:1024" s="2" customFormat="1" ht="38.25" x14ac:dyDescent="0.25">
      <c r="A2281" s="10" t="s">
        <v>419</v>
      </c>
      <c r="B2281" s="10">
        <v>7722</v>
      </c>
      <c r="C2281" s="10">
        <f>VLOOKUP(B2281,[1]Planilha8!$X$4:$Y$6629,2,0)</f>
        <v>2039570</v>
      </c>
      <c r="D2281" s="12" t="s">
        <v>524</v>
      </c>
      <c r="E2281" s="12" t="str">
        <f>VLOOKUP(B2281,[1]Planilha8!$X$4:$Z$6629,3,0)</f>
        <v>UNIDADE DE TERAPIA INTENSIVA</v>
      </c>
      <c r="F2281" s="12" t="str">
        <f>VLOOKUP(B2281,[1]Planilha8!$X$4:$AD$6629,7,0)</f>
        <v>BOM</v>
      </c>
      <c r="G2281" s="13">
        <v>41309</v>
      </c>
      <c r="H2281" s="14">
        <v>830</v>
      </c>
      <c r="I2281" s="15" t="s">
        <v>22</v>
      </c>
      <c r="J2281" s="56" t="s">
        <v>68</v>
      </c>
      <c r="K2281" s="57">
        <v>5589</v>
      </c>
      <c r="L2281" s="58">
        <v>2012002644</v>
      </c>
      <c r="M2281" s="59">
        <v>43465</v>
      </c>
      <c r="N2281" s="60">
        <v>805.27735042737197</v>
      </c>
      <c r="O2281" s="61">
        <v>1</v>
      </c>
      <c r="P2281" s="62">
        <v>8.3333333333333301E-2</v>
      </c>
      <c r="Q2281" s="63">
        <v>0</v>
      </c>
      <c r="R2281" s="64">
        <v>805.27735042737197</v>
      </c>
      <c r="S2281" s="25">
        <v>24.722649572628299</v>
      </c>
      <c r="AMG2281"/>
      <c r="AMH2281"/>
      <c r="AMI2281"/>
      <c r="AMJ2281"/>
    </row>
    <row r="2282" spans="1:1024" s="2" customFormat="1" ht="38.25" x14ac:dyDescent="0.25">
      <c r="A2282" s="10" t="s">
        <v>419</v>
      </c>
      <c r="B2282" s="10">
        <v>7723</v>
      </c>
      <c r="C2282" s="10">
        <f>VLOOKUP(B2282,[1]Planilha8!$X$4:$Y$6629,2,0)</f>
        <v>2039571</v>
      </c>
      <c r="D2282" s="12" t="s">
        <v>524</v>
      </c>
      <c r="E2282" s="12" t="str">
        <f>VLOOKUP(B2282,[1]Planilha8!$X$4:$Z$6629,3,0)</f>
        <v>HEMODIALISE / DIÁLISE</v>
      </c>
      <c r="F2282" s="12" t="str">
        <f>VLOOKUP(B2282,[1]Planilha8!$X$4:$AD$6629,7,0)</f>
        <v>BOM</v>
      </c>
      <c r="G2282" s="13">
        <v>41309</v>
      </c>
      <c r="H2282" s="14">
        <v>830</v>
      </c>
      <c r="I2282" s="15" t="s">
        <v>22</v>
      </c>
      <c r="J2282" s="56" t="s">
        <v>68</v>
      </c>
      <c r="K2282" s="57">
        <v>5589</v>
      </c>
      <c r="L2282" s="58">
        <v>2012002644</v>
      </c>
      <c r="M2282" s="59">
        <v>43465</v>
      </c>
      <c r="N2282" s="60">
        <v>805.27735042737197</v>
      </c>
      <c r="O2282" s="61">
        <v>1</v>
      </c>
      <c r="P2282" s="62">
        <v>8.3333333333333301E-2</v>
      </c>
      <c r="Q2282" s="63">
        <v>0</v>
      </c>
      <c r="R2282" s="64">
        <v>805.27735042737197</v>
      </c>
      <c r="S2282" s="25">
        <v>24.722649572628299</v>
      </c>
      <c r="AMG2282"/>
      <c r="AMH2282"/>
      <c r="AMI2282"/>
      <c r="AMJ2282"/>
    </row>
    <row r="2283" spans="1:1024" s="2" customFormat="1" ht="38.25" x14ac:dyDescent="0.25">
      <c r="A2283" s="10" t="s">
        <v>419</v>
      </c>
      <c r="B2283" s="10">
        <v>7724</v>
      </c>
      <c r="C2283" s="10">
        <f>VLOOKUP(B2283,[1]Planilha8!$X$4:$Y$6629,2,0)</f>
        <v>2039572</v>
      </c>
      <c r="D2283" s="12" t="s">
        <v>524</v>
      </c>
      <c r="E2283" s="12" t="str">
        <f>VLOOKUP(B2283,[1]Planilha8!$X$4:$Z$6629,3,0)</f>
        <v>UNIDADE DE TERAPIA INTENSIVA</v>
      </c>
      <c r="F2283" s="12" t="str">
        <f>VLOOKUP(B2283,[1]Planilha8!$X$4:$AD$6629,7,0)</f>
        <v>BOM</v>
      </c>
      <c r="G2283" s="13">
        <v>41309</v>
      </c>
      <c r="H2283" s="14">
        <v>830</v>
      </c>
      <c r="I2283" s="15" t="s">
        <v>22</v>
      </c>
      <c r="J2283" s="56" t="s">
        <v>68</v>
      </c>
      <c r="K2283" s="57">
        <v>5589</v>
      </c>
      <c r="L2283" s="58">
        <v>2012002644</v>
      </c>
      <c r="M2283" s="59">
        <v>43465</v>
      </c>
      <c r="N2283" s="60">
        <v>805.27735042737197</v>
      </c>
      <c r="O2283" s="61">
        <v>1</v>
      </c>
      <c r="P2283" s="62">
        <v>8.3333333333333301E-2</v>
      </c>
      <c r="Q2283" s="63">
        <v>0</v>
      </c>
      <c r="R2283" s="64">
        <v>805.27735042737197</v>
      </c>
      <c r="S2283" s="25">
        <v>24.722649572628299</v>
      </c>
      <c r="AMG2283"/>
      <c r="AMH2283"/>
      <c r="AMI2283"/>
      <c r="AMJ2283"/>
    </row>
    <row r="2284" spans="1:1024" s="2" customFormat="1" ht="38.25" x14ac:dyDescent="0.25">
      <c r="A2284" s="10" t="s">
        <v>419</v>
      </c>
      <c r="B2284" s="10">
        <v>7725</v>
      </c>
      <c r="C2284" s="10">
        <f>VLOOKUP(B2284,[1]Planilha8!$X$4:$Y$6629,2,0)</f>
        <v>2039573</v>
      </c>
      <c r="D2284" s="12" t="s">
        <v>524</v>
      </c>
      <c r="E2284" s="12" t="str">
        <f>VLOOKUP(B2284,[1]Planilha8!$X$4:$Z$6629,3,0)</f>
        <v>UNIDADE DE TERAPIA INTENSIVA</v>
      </c>
      <c r="F2284" s="12" t="str">
        <f>VLOOKUP(B2284,[1]Planilha8!$X$4:$AD$6629,7,0)</f>
        <v>BOM</v>
      </c>
      <c r="G2284" s="13">
        <v>41309</v>
      </c>
      <c r="H2284" s="14">
        <v>830</v>
      </c>
      <c r="I2284" s="15" t="s">
        <v>22</v>
      </c>
      <c r="J2284" s="56" t="s">
        <v>68</v>
      </c>
      <c r="K2284" s="57">
        <v>5589</v>
      </c>
      <c r="L2284" s="58">
        <v>2012002644</v>
      </c>
      <c r="M2284" s="59">
        <v>43465</v>
      </c>
      <c r="N2284" s="60">
        <v>805.27735042737197</v>
      </c>
      <c r="O2284" s="61">
        <v>1</v>
      </c>
      <c r="P2284" s="62">
        <v>8.3333333333333301E-2</v>
      </c>
      <c r="Q2284" s="63">
        <v>0</v>
      </c>
      <c r="R2284" s="64">
        <v>805.27735042737197</v>
      </c>
      <c r="S2284" s="25">
        <v>24.722649572628299</v>
      </c>
      <c r="AMG2284"/>
      <c r="AMH2284"/>
      <c r="AMI2284"/>
      <c r="AMJ2284"/>
    </row>
    <row r="2285" spans="1:1024" s="2" customFormat="1" ht="38.25" x14ac:dyDescent="0.25">
      <c r="A2285" s="10" t="s">
        <v>419</v>
      </c>
      <c r="B2285" s="10">
        <v>7726</v>
      </c>
      <c r="C2285" s="10">
        <f>VLOOKUP(B2285,[1]Planilha8!$X$4:$Y$6629,2,0)</f>
        <v>2039574</v>
      </c>
      <c r="D2285" s="12" t="s">
        <v>524</v>
      </c>
      <c r="E2285" s="12" t="str">
        <f>VLOOKUP(B2285,[1]Planilha8!$X$4:$Z$6629,3,0)</f>
        <v>UNIDADE DE TERAPIA INTENSIVA</v>
      </c>
      <c r="F2285" s="12" t="str">
        <f>VLOOKUP(B2285,[1]Planilha8!$X$4:$AD$6629,7,0)</f>
        <v>BOM</v>
      </c>
      <c r="G2285" s="13">
        <v>41309</v>
      </c>
      <c r="H2285" s="14">
        <v>830</v>
      </c>
      <c r="I2285" s="15" t="s">
        <v>22</v>
      </c>
      <c r="J2285" s="56" t="s">
        <v>68</v>
      </c>
      <c r="K2285" s="57">
        <v>5589</v>
      </c>
      <c r="L2285" s="58">
        <v>2012002644</v>
      </c>
      <c r="M2285" s="59">
        <v>43465</v>
      </c>
      <c r="N2285" s="60">
        <v>805.27735042737197</v>
      </c>
      <c r="O2285" s="61">
        <v>1</v>
      </c>
      <c r="P2285" s="62">
        <v>8.3333333333333301E-2</v>
      </c>
      <c r="Q2285" s="63">
        <v>0</v>
      </c>
      <c r="R2285" s="64">
        <v>805.27735042737197</v>
      </c>
      <c r="S2285" s="25">
        <v>24.722649572628299</v>
      </c>
      <c r="AMG2285"/>
      <c r="AMH2285"/>
      <c r="AMI2285"/>
      <c r="AMJ2285"/>
    </row>
    <row r="2286" spans="1:1024" s="2" customFormat="1" ht="38.25" x14ac:dyDescent="0.25">
      <c r="A2286" s="10" t="s">
        <v>419</v>
      </c>
      <c r="B2286" s="10">
        <v>7727</v>
      </c>
      <c r="C2286" s="10">
        <f>VLOOKUP(B2286,[1]Planilha8!$X$4:$Y$6629,2,0)</f>
        <v>2039575</v>
      </c>
      <c r="D2286" s="12" t="s">
        <v>524</v>
      </c>
      <c r="E2286" s="12" t="str">
        <f>VLOOKUP(B2286,[1]Planilha8!$X$4:$Z$6629,3,0)</f>
        <v>UNIDADE DE TERAPIA INTENSIVA</v>
      </c>
      <c r="F2286" s="12" t="str">
        <f>VLOOKUP(B2286,[1]Planilha8!$X$4:$AD$6629,7,0)</f>
        <v>BOM</v>
      </c>
      <c r="G2286" s="13">
        <v>41309</v>
      </c>
      <c r="H2286" s="14">
        <v>830</v>
      </c>
      <c r="I2286" s="15" t="s">
        <v>22</v>
      </c>
      <c r="J2286" s="56" t="s">
        <v>68</v>
      </c>
      <c r="K2286" s="57">
        <v>5589</v>
      </c>
      <c r="L2286" s="58">
        <v>2012002644</v>
      </c>
      <c r="M2286" s="59">
        <v>43465</v>
      </c>
      <c r="N2286" s="60">
        <v>805.27735042737197</v>
      </c>
      <c r="O2286" s="61">
        <v>1</v>
      </c>
      <c r="P2286" s="62">
        <v>8.3333333333333301E-2</v>
      </c>
      <c r="Q2286" s="63">
        <v>0</v>
      </c>
      <c r="R2286" s="64">
        <v>805.27735042737197</v>
      </c>
      <c r="S2286" s="25">
        <v>24.722649572628299</v>
      </c>
      <c r="AMG2286"/>
      <c r="AMH2286"/>
      <c r="AMI2286"/>
      <c r="AMJ2286"/>
    </row>
    <row r="2287" spans="1:1024" s="2" customFormat="1" ht="38.25" x14ac:dyDescent="0.25">
      <c r="A2287" s="10" t="s">
        <v>419</v>
      </c>
      <c r="B2287" s="10">
        <v>7728</v>
      </c>
      <c r="C2287" s="10">
        <f>VLOOKUP(B2287,[1]Planilha8!$X$4:$Y$6629,2,0)</f>
        <v>2039576</v>
      </c>
      <c r="D2287" s="12" t="s">
        <v>524</v>
      </c>
      <c r="E2287" s="12" t="str">
        <f>VLOOKUP(B2287,[1]Planilha8!$X$4:$Z$6629,3,0)</f>
        <v>UNIDADE DE TERAPIA INTENSIVA</v>
      </c>
      <c r="F2287" s="12" t="str">
        <f>VLOOKUP(B2287,[1]Planilha8!$X$4:$AD$6629,7,0)</f>
        <v>BOM</v>
      </c>
      <c r="G2287" s="13">
        <v>41309</v>
      </c>
      <c r="H2287" s="14">
        <v>830</v>
      </c>
      <c r="I2287" s="15" t="s">
        <v>22</v>
      </c>
      <c r="J2287" s="56" t="s">
        <v>68</v>
      </c>
      <c r="K2287" s="57">
        <v>5589</v>
      </c>
      <c r="L2287" s="58">
        <v>2012002644</v>
      </c>
      <c r="M2287" s="59">
        <v>43465</v>
      </c>
      <c r="N2287" s="60">
        <v>805.27735042737197</v>
      </c>
      <c r="O2287" s="61">
        <v>1</v>
      </c>
      <c r="P2287" s="62">
        <v>8.3333333333333301E-2</v>
      </c>
      <c r="Q2287" s="63">
        <v>0</v>
      </c>
      <c r="R2287" s="64">
        <v>805.27735042737197</v>
      </c>
      <c r="S2287" s="25">
        <v>24.722649572628299</v>
      </c>
      <c r="AMG2287"/>
      <c r="AMH2287"/>
      <c r="AMI2287"/>
      <c r="AMJ2287"/>
    </row>
    <row r="2288" spans="1:1024" s="2" customFormat="1" ht="51" x14ac:dyDescent="0.25">
      <c r="A2288" s="10" t="s">
        <v>419</v>
      </c>
      <c r="B2288" s="10">
        <v>6518</v>
      </c>
      <c r="C2288" s="10">
        <f>VLOOKUP(B2288,[1]Planilha8!$X$4:$Y$6629,2,0)</f>
        <v>2039676</v>
      </c>
      <c r="D2288" s="12" t="s">
        <v>525</v>
      </c>
      <c r="E2288" s="12" t="str">
        <f>VLOOKUP(B2288,[1]Planilha8!$X$4:$Z$6629,3,0)</f>
        <v>FONOAUDIOLOGIA - ITINERANTE - VIDEO GAME</v>
      </c>
      <c r="F2288" s="12" t="str">
        <f>VLOOKUP(B2288,[1]Planilha8!$X$4:$AD$6629,7,0)</f>
        <v>BOM</v>
      </c>
      <c r="G2288" s="13">
        <v>41320</v>
      </c>
      <c r="H2288" s="14">
        <v>38000</v>
      </c>
      <c r="I2288" s="15" t="s">
        <v>22</v>
      </c>
      <c r="J2288" s="56" t="s">
        <v>526</v>
      </c>
      <c r="K2288" s="57">
        <v>2815</v>
      </c>
      <c r="L2288" s="58">
        <v>2012002635</v>
      </c>
      <c r="M2288" s="59">
        <v>43465</v>
      </c>
      <c r="N2288" s="60">
        <v>37359.629629629599</v>
      </c>
      <c r="O2288" s="61">
        <v>1</v>
      </c>
      <c r="P2288" s="62">
        <v>8.3333333333333301E-2</v>
      </c>
      <c r="Q2288" s="63">
        <v>0</v>
      </c>
      <c r="R2288" s="64">
        <v>37359.629629629599</v>
      </c>
      <c r="S2288" s="25">
        <v>640.37037037036498</v>
      </c>
      <c r="AMG2288"/>
      <c r="AMH2288"/>
      <c r="AMI2288"/>
      <c r="AMJ2288"/>
    </row>
    <row r="2289" spans="1:1024" s="2" customFormat="1" ht="51" x14ac:dyDescent="0.25">
      <c r="A2289" s="10" t="s">
        <v>419</v>
      </c>
      <c r="B2289" s="10">
        <v>6519</v>
      </c>
      <c r="C2289" s="10">
        <f>VLOOKUP(B2289,[1]Planilha8!$X$4:$Y$6629,2,0)</f>
        <v>2039677</v>
      </c>
      <c r="D2289" s="12" t="s">
        <v>525</v>
      </c>
      <c r="E2289" s="12" t="str">
        <f>VLOOKUP(B2289,[1]Planilha8!$X$4:$Z$6629,3,0)</f>
        <v>UNIDADE DE TERAPIA INTENSIVA</v>
      </c>
      <c r="F2289" s="12" t="str">
        <f>VLOOKUP(B2289,[1]Planilha8!$X$4:$AD$6629,7,0)</f>
        <v>BOM</v>
      </c>
      <c r="G2289" s="13">
        <v>41320</v>
      </c>
      <c r="H2289" s="14">
        <v>38000</v>
      </c>
      <c r="I2289" s="15" t="s">
        <v>22</v>
      </c>
      <c r="J2289" s="56" t="s">
        <v>526</v>
      </c>
      <c r="K2289" s="57">
        <v>2815</v>
      </c>
      <c r="L2289" s="58">
        <v>2012002635</v>
      </c>
      <c r="M2289" s="59">
        <v>43465</v>
      </c>
      <c r="N2289" s="60">
        <v>37359.629629629599</v>
      </c>
      <c r="O2289" s="61">
        <v>1</v>
      </c>
      <c r="P2289" s="62">
        <v>8.3333333333333301E-2</v>
      </c>
      <c r="Q2289" s="63">
        <v>0</v>
      </c>
      <c r="R2289" s="64">
        <v>37359.629629629599</v>
      </c>
      <c r="S2289" s="25">
        <v>640.37037037036498</v>
      </c>
      <c r="AMG2289"/>
      <c r="AMH2289"/>
      <c r="AMI2289"/>
      <c r="AMJ2289"/>
    </row>
    <row r="2290" spans="1:1024" s="2" customFormat="1" ht="51" x14ac:dyDescent="0.25">
      <c r="A2290" s="10" t="s">
        <v>419</v>
      </c>
      <c r="B2290" s="10">
        <v>6520</v>
      </c>
      <c r="C2290" s="10">
        <f>VLOOKUP(B2290,[1]Planilha8!$X$4:$Y$6629,2,0)</f>
        <v>2039678</v>
      </c>
      <c r="D2290" s="12" t="s">
        <v>525</v>
      </c>
      <c r="E2290" s="12" t="str">
        <f>VLOOKUP(B2290,[1]Planilha8!$X$4:$Z$6629,3,0)</f>
        <v>UNIDADE DE TERAPIA INTENSIVA</v>
      </c>
      <c r="F2290" s="12" t="str">
        <f>VLOOKUP(B2290,[1]Planilha8!$X$4:$AD$6629,7,0)</f>
        <v>BOM</v>
      </c>
      <c r="G2290" s="13">
        <v>41320</v>
      </c>
      <c r="H2290" s="14">
        <v>38000</v>
      </c>
      <c r="I2290" s="15" t="s">
        <v>22</v>
      </c>
      <c r="J2290" s="56" t="s">
        <v>526</v>
      </c>
      <c r="K2290" s="57">
        <v>2815</v>
      </c>
      <c r="L2290" s="58">
        <v>2012002635</v>
      </c>
      <c r="M2290" s="59">
        <v>43465</v>
      </c>
      <c r="N2290" s="60">
        <v>37359.629629629599</v>
      </c>
      <c r="O2290" s="61">
        <v>1</v>
      </c>
      <c r="P2290" s="62">
        <v>8.3333333333333301E-2</v>
      </c>
      <c r="Q2290" s="63">
        <v>0</v>
      </c>
      <c r="R2290" s="64">
        <v>37359.629629629599</v>
      </c>
      <c r="S2290" s="25">
        <v>640.37037037036498</v>
      </c>
      <c r="AMG2290"/>
      <c r="AMH2290"/>
      <c r="AMI2290"/>
      <c r="AMJ2290"/>
    </row>
    <row r="2291" spans="1:1024" s="2" customFormat="1" ht="51" x14ac:dyDescent="0.25">
      <c r="A2291" s="10" t="s">
        <v>419</v>
      </c>
      <c r="B2291" s="10">
        <v>6521</v>
      </c>
      <c r="C2291" s="10">
        <f>VLOOKUP(B2291,[1]Planilha8!$X$4:$Y$6629,2,0)</f>
        <v>2039679</v>
      </c>
      <c r="D2291" s="12" t="s">
        <v>525</v>
      </c>
      <c r="E2291" s="12" t="str">
        <f>VLOOKUP(B2291,[1]Planilha8!$X$4:$Z$6629,3,0)</f>
        <v>UNIDADE DE TERAPIA INTENSIVA</v>
      </c>
      <c r="F2291" s="12" t="str">
        <f>VLOOKUP(B2291,[1]Planilha8!$X$4:$AD$6629,7,0)</f>
        <v>BOM</v>
      </c>
      <c r="G2291" s="13">
        <v>41320</v>
      </c>
      <c r="H2291" s="14">
        <v>38000</v>
      </c>
      <c r="I2291" s="15" t="s">
        <v>22</v>
      </c>
      <c r="J2291" s="56" t="s">
        <v>526</v>
      </c>
      <c r="K2291" s="57">
        <v>2815</v>
      </c>
      <c r="L2291" s="58">
        <v>2012002635</v>
      </c>
      <c r="M2291" s="59">
        <v>43465</v>
      </c>
      <c r="N2291" s="60">
        <v>37359.629629629599</v>
      </c>
      <c r="O2291" s="61">
        <v>1</v>
      </c>
      <c r="P2291" s="62">
        <v>8.3333333333333301E-2</v>
      </c>
      <c r="Q2291" s="63">
        <v>0</v>
      </c>
      <c r="R2291" s="64">
        <v>37359.629629629599</v>
      </c>
      <c r="S2291" s="25">
        <v>640.37037037036498</v>
      </c>
      <c r="AMG2291"/>
      <c r="AMH2291"/>
      <c r="AMI2291"/>
      <c r="AMJ2291"/>
    </row>
    <row r="2292" spans="1:1024" s="2" customFormat="1" ht="51" x14ac:dyDescent="0.25">
      <c r="A2292" s="10" t="s">
        <v>419</v>
      </c>
      <c r="B2292" s="10">
        <v>6522</v>
      </c>
      <c r="C2292" s="10">
        <f>VLOOKUP(B2292,[1]Planilha8!$X$4:$Y$6629,2,0)</f>
        <v>2039680</v>
      </c>
      <c r="D2292" s="12" t="s">
        <v>525</v>
      </c>
      <c r="E2292" s="12" t="str">
        <f>VLOOKUP(B2292,[1]Planilha8!$X$4:$Z$6629,3,0)</f>
        <v>UNIDADE DE TERAPIA INTENSIVA</v>
      </c>
      <c r="F2292" s="12" t="str">
        <f>VLOOKUP(B2292,[1]Planilha8!$X$4:$AD$6629,7,0)</f>
        <v>BOM</v>
      </c>
      <c r="G2292" s="13">
        <v>41320</v>
      </c>
      <c r="H2292" s="14">
        <v>38000</v>
      </c>
      <c r="I2292" s="15" t="s">
        <v>22</v>
      </c>
      <c r="J2292" s="56" t="s">
        <v>526</v>
      </c>
      <c r="K2292" s="57">
        <v>2815</v>
      </c>
      <c r="L2292" s="58">
        <v>2012002635</v>
      </c>
      <c r="M2292" s="59">
        <v>43465</v>
      </c>
      <c r="N2292" s="60">
        <v>37359.629629629599</v>
      </c>
      <c r="O2292" s="61">
        <v>1</v>
      </c>
      <c r="P2292" s="62">
        <v>8.3333333333333301E-2</v>
      </c>
      <c r="Q2292" s="63">
        <v>0</v>
      </c>
      <c r="R2292" s="64">
        <v>37359.629629629599</v>
      </c>
      <c r="S2292" s="25">
        <v>640.37037037036498</v>
      </c>
      <c r="AMG2292"/>
      <c r="AMH2292"/>
      <c r="AMI2292"/>
      <c r="AMJ2292"/>
    </row>
    <row r="2293" spans="1:1024" s="2" customFormat="1" ht="51" x14ac:dyDescent="0.25">
      <c r="A2293" s="10" t="s">
        <v>419</v>
      </c>
      <c r="B2293" s="10">
        <v>6523</v>
      </c>
      <c r="C2293" s="10">
        <f>VLOOKUP(B2293,[1]Planilha8!$X$4:$Y$6629,2,0)</f>
        <v>2039681</v>
      </c>
      <c r="D2293" s="12" t="s">
        <v>525</v>
      </c>
      <c r="E2293" s="12" t="str">
        <f>VLOOKUP(B2293,[1]Planilha8!$X$4:$Z$6629,3,0)</f>
        <v>UNIDADE DE TERAPIA INTENSIVA</v>
      </c>
      <c r="F2293" s="12" t="str">
        <f>VLOOKUP(B2293,[1]Planilha8!$X$4:$AD$6629,7,0)</f>
        <v>BOM</v>
      </c>
      <c r="G2293" s="13">
        <v>41320</v>
      </c>
      <c r="H2293" s="14">
        <v>38000</v>
      </c>
      <c r="I2293" s="15" t="s">
        <v>22</v>
      </c>
      <c r="J2293" s="56" t="s">
        <v>526</v>
      </c>
      <c r="K2293" s="57">
        <v>2815</v>
      </c>
      <c r="L2293" s="58">
        <v>2012002635</v>
      </c>
      <c r="M2293" s="59">
        <v>43465</v>
      </c>
      <c r="N2293" s="60">
        <v>37359.629629629599</v>
      </c>
      <c r="O2293" s="61">
        <v>1</v>
      </c>
      <c r="P2293" s="62">
        <v>8.3333333333333301E-2</v>
      </c>
      <c r="Q2293" s="63">
        <v>0</v>
      </c>
      <c r="R2293" s="64">
        <v>37359.629629629599</v>
      </c>
      <c r="S2293" s="25">
        <v>640.37037037036498</v>
      </c>
      <c r="AMG2293"/>
      <c r="AMH2293"/>
      <c r="AMI2293"/>
      <c r="AMJ2293"/>
    </row>
    <row r="2294" spans="1:1024" s="2" customFormat="1" ht="51" x14ac:dyDescent="0.25">
      <c r="A2294" s="10" t="s">
        <v>419</v>
      </c>
      <c r="B2294" s="10">
        <v>6524</v>
      </c>
      <c r="C2294" s="10">
        <f>VLOOKUP(B2294,[1]Planilha8!$X$4:$Y$6629,2,0)</f>
        <v>2039682</v>
      </c>
      <c r="D2294" s="12" t="s">
        <v>525</v>
      </c>
      <c r="E2294" s="12" t="str">
        <f>VLOOKUP(B2294,[1]Planilha8!$X$4:$Z$6629,3,0)</f>
        <v>UNIDADE DE TERAPIA INTENSIVA</v>
      </c>
      <c r="F2294" s="12" t="str">
        <f>VLOOKUP(B2294,[1]Planilha8!$X$4:$AD$6629,7,0)</f>
        <v>BOM</v>
      </c>
      <c r="G2294" s="13">
        <v>41320</v>
      </c>
      <c r="H2294" s="14">
        <v>38000</v>
      </c>
      <c r="I2294" s="15" t="s">
        <v>22</v>
      </c>
      <c r="J2294" s="56" t="s">
        <v>526</v>
      </c>
      <c r="K2294" s="57">
        <v>2815</v>
      </c>
      <c r="L2294" s="58">
        <v>2012002635</v>
      </c>
      <c r="M2294" s="59">
        <v>43465</v>
      </c>
      <c r="N2294" s="60">
        <v>37359.629629629599</v>
      </c>
      <c r="O2294" s="61">
        <v>1</v>
      </c>
      <c r="P2294" s="62">
        <v>8.3333333333333301E-2</v>
      </c>
      <c r="Q2294" s="63">
        <v>0</v>
      </c>
      <c r="R2294" s="64">
        <v>37359.629629629599</v>
      </c>
      <c r="S2294" s="25">
        <v>640.37037037036498</v>
      </c>
      <c r="AMG2294"/>
      <c r="AMH2294"/>
      <c r="AMI2294"/>
      <c r="AMJ2294"/>
    </row>
    <row r="2295" spans="1:1024" s="2" customFormat="1" ht="51" x14ac:dyDescent="0.25">
      <c r="A2295" s="10" t="s">
        <v>419</v>
      </c>
      <c r="B2295" s="10">
        <v>6525</v>
      </c>
      <c r="C2295" s="10">
        <f>VLOOKUP(B2295,[1]Planilha8!$X$4:$Y$6629,2,0)</f>
        <v>2039683</v>
      </c>
      <c r="D2295" s="12" t="s">
        <v>525</v>
      </c>
      <c r="E2295" s="12" t="str">
        <f>VLOOKUP(B2295,[1]Planilha8!$X$4:$Z$6629,3,0)</f>
        <v>UNIDADE DE TERAPIA INTENSIVA</v>
      </c>
      <c r="F2295" s="12" t="str">
        <f>VLOOKUP(B2295,[1]Planilha8!$X$4:$AD$6629,7,0)</f>
        <v>BOM</v>
      </c>
      <c r="G2295" s="13">
        <v>41320</v>
      </c>
      <c r="H2295" s="14">
        <v>38000</v>
      </c>
      <c r="I2295" s="15" t="s">
        <v>22</v>
      </c>
      <c r="J2295" s="56" t="s">
        <v>526</v>
      </c>
      <c r="K2295" s="57">
        <v>2815</v>
      </c>
      <c r="L2295" s="58">
        <v>2012002635</v>
      </c>
      <c r="M2295" s="59">
        <v>43465</v>
      </c>
      <c r="N2295" s="60">
        <v>37359.629629629599</v>
      </c>
      <c r="O2295" s="61">
        <v>1</v>
      </c>
      <c r="P2295" s="62">
        <v>8.3333333333333301E-2</v>
      </c>
      <c r="Q2295" s="63">
        <v>0</v>
      </c>
      <c r="R2295" s="64">
        <v>37359.629629629599</v>
      </c>
      <c r="S2295" s="25">
        <v>640.37037037036498</v>
      </c>
      <c r="AMG2295"/>
      <c r="AMH2295"/>
      <c r="AMI2295"/>
      <c r="AMJ2295"/>
    </row>
    <row r="2296" spans="1:1024" s="2" customFormat="1" ht="51" x14ac:dyDescent="0.25">
      <c r="A2296" s="10" t="s">
        <v>419</v>
      </c>
      <c r="B2296" s="10">
        <v>6526</v>
      </c>
      <c r="C2296" s="10">
        <f>VLOOKUP(B2296,[1]Planilha8!$X$4:$Y$6629,2,0)</f>
        <v>2039684</v>
      </c>
      <c r="D2296" s="12" t="s">
        <v>525</v>
      </c>
      <c r="E2296" s="12" t="str">
        <f>VLOOKUP(B2296,[1]Planilha8!$X$4:$Z$6629,3,0)</f>
        <v>UNIDADE DE TERAPIA INTENSIVA</v>
      </c>
      <c r="F2296" s="12" t="str">
        <f>VLOOKUP(B2296,[1]Planilha8!$X$4:$AD$6629,7,0)</f>
        <v>BOM</v>
      </c>
      <c r="G2296" s="13">
        <v>41320</v>
      </c>
      <c r="H2296" s="14">
        <v>38000</v>
      </c>
      <c r="I2296" s="15" t="s">
        <v>22</v>
      </c>
      <c r="J2296" s="56" t="s">
        <v>526</v>
      </c>
      <c r="K2296" s="57">
        <v>2815</v>
      </c>
      <c r="L2296" s="58">
        <v>2012002635</v>
      </c>
      <c r="M2296" s="59">
        <v>43465</v>
      </c>
      <c r="N2296" s="60">
        <v>37359.629629629599</v>
      </c>
      <c r="O2296" s="61">
        <v>1</v>
      </c>
      <c r="P2296" s="62">
        <v>8.3333333333333301E-2</v>
      </c>
      <c r="Q2296" s="63">
        <v>0</v>
      </c>
      <c r="R2296" s="64">
        <v>37359.629629629599</v>
      </c>
      <c r="S2296" s="25">
        <v>640.37037037036498</v>
      </c>
      <c r="AMG2296"/>
      <c r="AMH2296"/>
      <c r="AMI2296"/>
      <c r="AMJ2296"/>
    </row>
    <row r="2297" spans="1:1024" s="2" customFormat="1" ht="51" x14ac:dyDescent="0.25">
      <c r="A2297" s="10" t="s">
        <v>419</v>
      </c>
      <c r="B2297" s="10">
        <v>6527</v>
      </c>
      <c r="C2297" s="10">
        <f>VLOOKUP(B2297,[1]Planilha8!$X$4:$Y$6629,2,0)</f>
        <v>2039685</v>
      </c>
      <c r="D2297" s="12" t="s">
        <v>525</v>
      </c>
      <c r="E2297" s="12" t="str">
        <f>VLOOKUP(B2297,[1]Planilha8!$X$4:$Z$6629,3,0)</f>
        <v>UNIDADE DE TERAPIA INTENSIVA</v>
      </c>
      <c r="F2297" s="12" t="str">
        <f>VLOOKUP(B2297,[1]Planilha8!$X$4:$AD$6629,7,0)</f>
        <v>BOM</v>
      </c>
      <c r="G2297" s="13">
        <v>41320</v>
      </c>
      <c r="H2297" s="14">
        <v>38000</v>
      </c>
      <c r="I2297" s="15" t="s">
        <v>22</v>
      </c>
      <c r="J2297" s="56" t="s">
        <v>526</v>
      </c>
      <c r="K2297" s="57">
        <v>2815</v>
      </c>
      <c r="L2297" s="58">
        <v>2012002635</v>
      </c>
      <c r="M2297" s="59">
        <v>43465</v>
      </c>
      <c r="N2297" s="60">
        <v>37359.629629629599</v>
      </c>
      <c r="O2297" s="61">
        <v>1</v>
      </c>
      <c r="P2297" s="62">
        <v>8.3333333333333301E-2</v>
      </c>
      <c r="Q2297" s="63">
        <v>0</v>
      </c>
      <c r="R2297" s="64">
        <v>37359.629629629599</v>
      </c>
      <c r="S2297" s="25">
        <v>640.37037037036498</v>
      </c>
      <c r="AMG2297"/>
      <c r="AMH2297"/>
      <c r="AMI2297"/>
      <c r="AMJ2297"/>
    </row>
    <row r="2298" spans="1:1024" s="2" customFormat="1" ht="51" x14ac:dyDescent="0.25">
      <c r="A2298" s="10" t="s">
        <v>419</v>
      </c>
      <c r="B2298" s="10">
        <v>6528</v>
      </c>
      <c r="C2298" s="10">
        <f>VLOOKUP(B2298,[1]Planilha8!$X$4:$Y$6629,2,0)</f>
        <v>2039686</v>
      </c>
      <c r="D2298" s="12" t="s">
        <v>525</v>
      </c>
      <c r="E2298" s="12" t="str">
        <f>VLOOKUP(B2298,[1]Planilha8!$X$4:$Z$6629,3,0)</f>
        <v>UNIDADE DE TERAPIA INTENSIVA</v>
      </c>
      <c r="F2298" s="12" t="str">
        <f>VLOOKUP(B2298,[1]Planilha8!$X$4:$AD$6629,7,0)</f>
        <v>BOM</v>
      </c>
      <c r="G2298" s="13">
        <v>41320</v>
      </c>
      <c r="H2298" s="14">
        <v>38000</v>
      </c>
      <c r="I2298" s="15" t="s">
        <v>22</v>
      </c>
      <c r="J2298" s="56" t="s">
        <v>526</v>
      </c>
      <c r="K2298" s="57">
        <v>2815</v>
      </c>
      <c r="L2298" s="58">
        <v>2012002635</v>
      </c>
      <c r="M2298" s="59">
        <v>43465</v>
      </c>
      <c r="N2298" s="60">
        <v>37359.629629629599</v>
      </c>
      <c r="O2298" s="61">
        <v>1</v>
      </c>
      <c r="P2298" s="62">
        <v>8.3333333333333301E-2</v>
      </c>
      <c r="Q2298" s="63">
        <v>0</v>
      </c>
      <c r="R2298" s="64">
        <v>37359.629629629599</v>
      </c>
      <c r="S2298" s="25">
        <v>640.37037037036498</v>
      </c>
      <c r="AMG2298"/>
      <c r="AMH2298"/>
      <c r="AMI2298"/>
      <c r="AMJ2298"/>
    </row>
    <row r="2299" spans="1:1024" s="2" customFormat="1" ht="51" x14ac:dyDescent="0.25">
      <c r="A2299" s="10" t="s">
        <v>419</v>
      </c>
      <c r="B2299" s="10">
        <v>6529</v>
      </c>
      <c r="C2299" s="10">
        <f>VLOOKUP(B2299,[1]Planilha8!$X$4:$Y$6629,2,0)</f>
        <v>2039687</v>
      </c>
      <c r="D2299" s="12" t="s">
        <v>525</v>
      </c>
      <c r="E2299" s="12" t="str">
        <f>VLOOKUP(B2299,[1]Planilha8!$X$4:$Z$6629,3,0)</f>
        <v>UNIDADE DE TERAPIA INTENSIVA</v>
      </c>
      <c r="F2299" s="12" t="str">
        <f>VLOOKUP(B2299,[1]Planilha8!$X$4:$AD$6629,7,0)</f>
        <v>BOM</v>
      </c>
      <c r="G2299" s="13">
        <v>41320</v>
      </c>
      <c r="H2299" s="14">
        <v>38000</v>
      </c>
      <c r="I2299" s="15" t="s">
        <v>22</v>
      </c>
      <c r="J2299" s="56" t="s">
        <v>526</v>
      </c>
      <c r="K2299" s="57">
        <v>2815</v>
      </c>
      <c r="L2299" s="58">
        <v>2012002635</v>
      </c>
      <c r="M2299" s="59">
        <v>43465</v>
      </c>
      <c r="N2299" s="60">
        <v>37359.629629629599</v>
      </c>
      <c r="O2299" s="61">
        <v>1</v>
      </c>
      <c r="P2299" s="62">
        <v>8.3333333333333301E-2</v>
      </c>
      <c r="Q2299" s="63">
        <v>0</v>
      </c>
      <c r="R2299" s="64">
        <v>37359.629629629599</v>
      </c>
      <c r="S2299" s="25">
        <v>640.37037037036498</v>
      </c>
      <c r="AMG2299"/>
      <c r="AMH2299"/>
      <c r="AMI2299"/>
      <c r="AMJ2299"/>
    </row>
    <row r="2300" spans="1:1024" s="2" customFormat="1" ht="51" x14ac:dyDescent="0.25">
      <c r="A2300" s="10" t="s">
        <v>419</v>
      </c>
      <c r="B2300" s="10">
        <v>6530</v>
      </c>
      <c r="C2300" s="10">
        <f>VLOOKUP(B2300,[1]Planilha8!$X$4:$Y$6629,2,0)</f>
        <v>2039688</v>
      </c>
      <c r="D2300" s="12" t="s">
        <v>525</v>
      </c>
      <c r="E2300" s="12" t="str">
        <f>VLOOKUP(B2300,[1]Planilha8!$X$4:$Z$6629,3,0)</f>
        <v>UNIDADE DE TERAPIA INTENSIVA</v>
      </c>
      <c r="F2300" s="12" t="str">
        <f>VLOOKUP(B2300,[1]Planilha8!$X$4:$AD$6629,7,0)</f>
        <v>BOM</v>
      </c>
      <c r="G2300" s="13">
        <v>41320</v>
      </c>
      <c r="H2300" s="14">
        <v>38000</v>
      </c>
      <c r="I2300" s="15" t="s">
        <v>22</v>
      </c>
      <c r="J2300" s="56" t="s">
        <v>526</v>
      </c>
      <c r="K2300" s="57">
        <v>2815</v>
      </c>
      <c r="L2300" s="58">
        <v>2012002635</v>
      </c>
      <c r="M2300" s="59">
        <v>43465</v>
      </c>
      <c r="N2300" s="60">
        <v>37359.629629629599</v>
      </c>
      <c r="O2300" s="61">
        <v>1</v>
      </c>
      <c r="P2300" s="62">
        <v>8.3333333333333301E-2</v>
      </c>
      <c r="Q2300" s="63">
        <v>0</v>
      </c>
      <c r="R2300" s="64">
        <v>37359.629629629599</v>
      </c>
      <c r="S2300" s="25">
        <v>640.37037037036498</v>
      </c>
      <c r="AMG2300"/>
      <c r="AMH2300"/>
      <c r="AMI2300"/>
      <c r="AMJ2300"/>
    </row>
    <row r="2301" spans="1:1024" s="2" customFormat="1" ht="51" x14ac:dyDescent="0.25">
      <c r="A2301" s="10" t="s">
        <v>419</v>
      </c>
      <c r="B2301" s="10">
        <v>6531</v>
      </c>
      <c r="C2301" s="10">
        <f>VLOOKUP(B2301,[1]Planilha8!$X$4:$Y$6629,2,0)</f>
        <v>2039689</v>
      </c>
      <c r="D2301" s="12" t="s">
        <v>525</v>
      </c>
      <c r="E2301" s="12" t="str">
        <f>VLOOKUP(B2301,[1]Planilha8!$X$4:$Z$6629,3,0)</f>
        <v>UNIDADE DE TERAPIA INTENSIVA</v>
      </c>
      <c r="F2301" s="12" t="str">
        <f>VLOOKUP(B2301,[1]Planilha8!$X$4:$AD$6629,7,0)</f>
        <v>BOM</v>
      </c>
      <c r="G2301" s="13">
        <v>41320</v>
      </c>
      <c r="H2301" s="14">
        <v>38000</v>
      </c>
      <c r="I2301" s="15" t="s">
        <v>22</v>
      </c>
      <c r="J2301" s="56" t="s">
        <v>526</v>
      </c>
      <c r="K2301" s="57">
        <v>2815</v>
      </c>
      <c r="L2301" s="58">
        <v>2012002635</v>
      </c>
      <c r="M2301" s="59">
        <v>43465</v>
      </c>
      <c r="N2301" s="60">
        <v>37359.629629629599</v>
      </c>
      <c r="O2301" s="61">
        <v>1</v>
      </c>
      <c r="P2301" s="62">
        <v>8.3333333333333301E-2</v>
      </c>
      <c r="Q2301" s="63">
        <v>0</v>
      </c>
      <c r="R2301" s="64">
        <v>37359.629629629599</v>
      </c>
      <c r="S2301" s="25">
        <v>640.37037037036498</v>
      </c>
      <c r="AMG2301"/>
      <c r="AMH2301"/>
      <c r="AMI2301"/>
      <c r="AMJ2301"/>
    </row>
    <row r="2302" spans="1:1024" s="2" customFormat="1" ht="51" x14ac:dyDescent="0.25">
      <c r="A2302" s="10" t="s">
        <v>419</v>
      </c>
      <c r="B2302" s="10">
        <v>6532</v>
      </c>
      <c r="C2302" s="10">
        <f>VLOOKUP(B2302,[1]Planilha8!$X$4:$Y$6629,2,0)</f>
        <v>2039690</v>
      </c>
      <c r="D2302" s="12" t="s">
        <v>525</v>
      </c>
      <c r="E2302" s="12" t="str">
        <f>VLOOKUP(B2302,[1]Planilha8!$X$4:$Z$6629,3,0)</f>
        <v>UNIDADE DE TERAPIA INTENSIVA</v>
      </c>
      <c r="F2302" s="12" t="str">
        <f>VLOOKUP(B2302,[1]Planilha8!$X$4:$AD$6629,7,0)</f>
        <v>BOM</v>
      </c>
      <c r="G2302" s="13">
        <v>41320</v>
      </c>
      <c r="H2302" s="14">
        <v>38000</v>
      </c>
      <c r="I2302" s="15" t="s">
        <v>22</v>
      </c>
      <c r="J2302" s="56" t="s">
        <v>526</v>
      </c>
      <c r="K2302" s="57">
        <v>2815</v>
      </c>
      <c r="L2302" s="58">
        <v>2012002635</v>
      </c>
      <c r="M2302" s="59">
        <v>43465</v>
      </c>
      <c r="N2302" s="60">
        <v>37359.629629629599</v>
      </c>
      <c r="O2302" s="61">
        <v>1</v>
      </c>
      <c r="P2302" s="62">
        <v>8.3333333333333301E-2</v>
      </c>
      <c r="Q2302" s="63">
        <v>0</v>
      </c>
      <c r="R2302" s="64">
        <v>37359.629629629599</v>
      </c>
      <c r="S2302" s="25">
        <v>640.37037037036498</v>
      </c>
      <c r="AMG2302"/>
      <c r="AMH2302"/>
      <c r="AMI2302"/>
      <c r="AMJ2302"/>
    </row>
    <row r="2303" spans="1:1024" s="2" customFormat="1" ht="51" x14ac:dyDescent="0.25">
      <c r="A2303" s="10" t="s">
        <v>419</v>
      </c>
      <c r="B2303" s="10">
        <v>6533</v>
      </c>
      <c r="C2303" s="10">
        <f>VLOOKUP(B2303,[1]Planilha8!$X$4:$Y$6629,2,0)</f>
        <v>2039691</v>
      </c>
      <c r="D2303" s="12" t="s">
        <v>525</v>
      </c>
      <c r="E2303" s="12" t="str">
        <f>VLOOKUP(B2303,[1]Planilha8!$X$4:$Z$6629,3,0)</f>
        <v>UNIDADE DE TERAPIA INTENSIVA</v>
      </c>
      <c r="F2303" s="12" t="str">
        <f>VLOOKUP(B2303,[1]Planilha8!$X$4:$AD$6629,7,0)</f>
        <v>BOM</v>
      </c>
      <c r="G2303" s="13">
        <v>41320</v>
      </c>
      <c r="H2303" s="14">
        <v>38000</v>
      </c>
      <c r="I2303" s="15" t="s">
        <v>22</v>
      </c>
      <c r="J2303" s="56" t="s">
        <v>526</v>
      </c>
      <c r="K2303" s="57">
        <v>2815</v>
      </c>
      <c r="L2303" s="58">
        <v>2012002635</v>
      </c>
      <c r="M2303" s="59">
        <v>43465</v>
      </c>
      <c r="N2303" s="60">
        <v>37359.629629629599</v>
      </c>
      <c r="O2303" s="61">
        <v>1</v>
      </c>
      <c r="P2303" s="62">
        <v>8.3333333333333301E-2</v>
      </c>
      <c r="Q2303" s="63">
        <v>0</v>
      </c>
      <c r="R2303" s="64">
        <v>37359.629629629599</v>
      </c>
      <c r="S2303" s="25">
        <v>640.37037037036498</v>
      </c>
      <c r="AMG2303"/>
      <c r="AMH2303"/>
      <c r="AMI2303"/>
      <c r="AMJ2303"/>
    </row>
    <row r="2304" spans="1:1024" s="2" customFormat="1" ht="51" x14ac:dyDescent="0.25">
      <c r="A2304" s="10" t="s">
        <v>419</v>
      </c>
      <c r="B2304" s="10">
        <v>6534</v>
      </c>
      <c r="C2304" s="10">
        <f>VLOOKUP(B2304,[1]Planilha8!$X$4:$Y$6629,2,0)</f>
        <v>2039692</v>
      </c>
      <c r="D2304" s="12" t="s">
        <v>525</v>
      </c>
      <c r="E2304" s="12" t="str">
        <f>VLOOKUP(B2304,[1]Planilha8!$X$4:$Z$6629,3,0)</f>
        <v>UNIDADE DE TERAPIA INTENSIVA</v>
      </c>
      <c r="F2304" s="12" t="str">
        <f>VLOOKUP(B2304,[1]Planilha8!$X$4:$AD$6629,7,0)</f>
        <v>BOM</v>
      </c>
      <c r="G2304" s="13">
        <v>41320</v>
      </c>
      <c r="H2304" s="14">
        <v>38000</v>
      </c>
      <c r="I2304" s="15" t="s">
        <v>22</v>
      </c>
      <c r="J2304" s="56" t="s">
        <v>526</v>
      </c>
      <c r="K2304" s="57">
        <v>2815</v>
      </c>
      <c r="L2304" s="58">
        <v>2012002635</v>
      </c>
      <c r="M2304" s="59">
        <v>43465</v>
      </c>
      <c r="N2304" s="60">
        <v>37359.629629629599</v>
      </c>
      <c r="O2304" s="61">
        <v>1</v>
      </c>
      <c r="P2304" s="62">
        <v>8.3333333333333301E-2</v>
      </c>
      <c r="Q2304" s="63">
        <v>0</v>
      </c>
      <c r="R2304" s="64">
        <v>37359.629629629599</v>
      </c>
      <c r="S2304" s="25">
        <v>640.37037037036498</v>
      </c>
      <c r="AMG2304"/>
      <c r="AMH2304"/>
      <c r="AMI2304"/>
      <c r="AMJ2304"/>
    </row>
    <row r="2305" spans="1:1024" s="2" customFormat="1" ht="38.25" x14ac:dyDescent="0.25">
      <c r="A2305" s="10" t="s">
        <v>419</v>
      </c>
      <c r="B2305" s="10">
        <v>7747</v>
      </c>
      <c r="C2305" s="10">
        <f>VLOOKUP(B2305,[1]Planilha8!$X$4:$Y$6629,2,0)</f>
        <v>2039693</v>
      </c>
      <c r="D2305" s="12" t="s">
        <v>527</v>
      </c>
      <c r="E2305" s="12" t="str">
        <f>VLOOKUP(B2305,[1]Planilha8!$X$4:$Z$6629,3,0)</f>
        <v>UNIDADE DE TERAPIA INTENSIVA</v>
      </c>
      <c r="F2305" s="12" t="str">
        <f>VLOOKUP(B2305,[1]Planilha8!$X$4:$AD$6629,7,0)</f>
        <v>BOM</v>
      </c>
      <c r="G2305" s="13">
        <v>41327</v>
      </c>
      <c r="H2305" s="14">
        <v>238</v>
      </c>
      <c r="I2305" s="15" t="s">
        <v>22</v>
      </c>
      <c r="J2305" s="56" t="s">
        <v>49</v>
      </c>
      <c r="K2305" s="57">
        <v>27047</v>
      </c>
      <c r="L2305" s="58">
        <v>2012000657</v>
      </c>
      <c r="M2305" s="59">
        <v>43465</v>
      </c>
      <c r="N2305" s="60">
        <v>195.755</v>
      </c>
      <c r="O2305" s="61">
        <v>0.33</v>
      </c>
      <c r="P2305" s="62">
        <v>2.75E-2</v>
      </c>
      <c r="Q2305" s="63">
        <v>6.5449999999999999</v>
      </c>
      <c r="R2305" s="64">
        <v>202.3</v>
      </c>
      <c r="S2305" s="25">
        <v>35.700000000000202</v>
      </c>
      <c r="AMG2305"/>
      <c r="AMH2305"/>
      <c r="AMI2305"/>
      <c r="AMJ2305"/>
    </row>
    <row r="2306" spans="1:1024" s="2" customFormat="1" ht="38.25" x14ac:dyDescent="0.25">
      <c r="A2306" s="10" t="s">
        <v>419</v>
      </c>
      <c r="B2306" s="10">
        <v>7748</v>
      </c>
      <c r="C2306" s="10">
        <f>VLOOKUP(B2306,[1]Planilha8!$X$4:$Y$6629,2,0)</f>
        <v>2039694</v>
      </c>
      <c r="D2306" s="12" t="s">
        <v>527</v>
      </c>
      <c r="E2306" s="12" t="str">
        <f>VLOOKUP(B2306,[1]Planilha8!$X$4:$Z$6629,3,0)</f>
        <v>UNIDADE DE TERAPIA INTENSIVA</v>
      </c>
      <c r="F2306" s="12" t="str">
        <f>VLOOKUP(B2306,[1]Planilha8!$X$4:$AD$6629,7,0)</f>
        <v>BOM</v>
      </c>
      <c r="G2306" s="13">
        <v>41327</v>
      </c>
      <c r="H2306" s="14">
        <v>238</v>
      </c>
      <c r="I2306" s="15" t="s">
        <v>22</v>
      </c>
      <c r="J2306" s="56" t="s">
        <v>49</v>
      </c>
      <c r="K2306" s="57">
        <v>27047</v>
      </c>
      <c r="L2306" s="58">
        <v>2012000657</v>
      </c>
      <c r="M2306" s="59">
        <v>43465</v>
      </c>
      <c r="N2306" s="60">
        <v>195.755</v>
      </c>
      <c r="O2306" s="61">
        <v>0.33</v>
      </c>
      <c r="P2306" s="62">
        <v>2.75E-2</v>
      </c>
      <c r="Q2306" s="63">
        <v>6.5449999999999999</v>
      </c>
      <c r="R2306" s="64">
        <v>202.3</v>
      </c>
      <c r="S2306" s="25">
        <v>35.700000000000202</v>
      </c>
      <c r="AMG2306"/>
      <c r="AMH2306"/>
      <c r="AMI2306"/>
      <c r="AMJ2306"/>
    </row>
    <row r="2307" spans="1:1024" s="2" customFormat="1" ht="38.25" x14ac:dyDescent="0.25">
      <c r="A2307" s="10" t="s">
        <v>419</v>
      </c>
      <c r="B2307" s="10">
        <v>7750</v>
      </c>
      <c r="C2307" s="10">
        <f>VLOOKUP(B2307,[1]Planilha8!$X$4:$Y$6629,2,0)</f>
        <v>2039695</v>
      </c>
      <c r="D2307" s="12" t="s">
        <v>527</v>
      </c>
      <c r="E2307" s="12" t="str">
        <f>VLOOKUP(B2307,[1]Planilha8!$X$4:$Z$6629,3,0)</f>
        <v>UNIDADE DE TERAPIA INTENSIVA</v>
      </c>
      <c r="F2307" s="12" t="str">
        <f>VLOOKUP(B2307,[1]Planilha8!$X$4:$AD$6629,7,0)</f>
        <v>BOM</v>
      </c>
      <c r="G2307" s="13">
        <v>41327</v>
      </c>
      <c r="H2307" s="14">
        <v>238</v>
      </c>
      <c r="I2307" s="15" t="s">
        <v>22</v>
      </c>
      <c r="J2307" s="56" t="s">
        <v>49</v>
      </c>
      <c r="K2307" s="57">
        <v>27047</v>
      </c>
      <c r="L2307" s="58">
        <v>2012000657</v>
      </c>
      <c r="M2307" s="59">
        <v>43465</v>
      </c>
      <c r="N2307" s="60">
        <v>195.755</v>
      </c>
      <c r="O2307" s="61">
        <v>0.33</v>
      </c>
      <c r="P2307" s="62">
        <v>2.75E-2</v>
      </c>
      <c r="Q2307" s="63">
        <v>6.5449999999999999</v>
      </c>
      <c r="R2307" s="64">
        <v>202.3</v>
      </c>
      <c r="S2307" s="25">
        <v>35.700000000000202</v>
      </c>
      <c r="AMG2307"/>
      <c r="AMH2307"/>
      <c r="AMI2307"/>
      <c r="AMJ2307"/>
    </row>
    <row r="2308" spans="1:1024" s="2" customFormat="1" ht="38.25" x14ac:dyDescent="0.25">
      <c r="A2308" s="10" t="s">
        <v>419</v>
      </c>
      <c r="B2308" s="10">
        <v>7752</v>
      </c>
      <c r="C2308" s="10">
        <f>VLOOKUP(B2308,[1]Planilha8!$X$4:$Y$6629,2,0)</f>
        <v>2039696</v>
      </c>
      <c r="D2308" s="12" t="s">
        <v>527</v>
      </c>
      <c r="E2308" s="12" t="str">
        <f>VLOOKUP(B2308,[1]Planilha8!$X$4:$Z$6629,3,0)</f>
        <v>UNIDADE DE TERAPIA INTENSIVA</v>
      </c>
      <c r="F2308" s="12" t="str">
        <f>VLOOKUP(B2308,[1]Planilha8!$X$4:$AD$6629,7,0)</f>
        <v>BOM</v>
      </c>
      <c r="G2308" s="13">
        <v>41327</v>
      </c>
      <c r="H2308" s="14">
        <v>238</v>
      </c>
      <c r="I2308" s="15" t="s">
        <v>22</v>
      </c>
      <c r="J2308" s="56" t="s">
        <v>49</v>
      </c>
      <c r="K2308" s="57">
        <v>27047</v>
      </c>
      <c r="L2308" s="58">
        <v>2012000657</v>
      </c>
      <c r="M2308" s="59">
        <v>43465</v>
      </c>
      <c r="N2308" s="60">
        <v>195.755</v>
      </c>
      <c r="O2308" s="61">
        <v>0.33</v>
      </c>
      <c r="P2308" s="62">
        <v>2.75E-2</v>
      </c>
      <c r="Q2308" s="63">
        <v>6.5449999999999999</v>
      </c>
      <c r="R2308" s="64">
        <v>202.3</v>
      </c>
      <c r="S2308" s="25">
        <v>35.700000000000202</v>
      </c>
      <c r="AMG2308"/>
      <c r="AMH2308"/>
      <c r="AMI2308"/>
      <c r="AMJ2308"/>
    </row>
    <row r="2309" spans="1:1024" s="2" customFormat="1" ht="38.25" x14ac:dyDescent="0.25">
      <c r="A2309" s="10" t="s">
        <v>419</v>
      </c>
      <c r="B2309" s="10">
        <v>7753</v>
      </c>
      <c r="C2309" s="10">
        <f>VLOOKUP(B2309,[1]Planilha8!$X$4:$Y$6629,2,0)</f>
        <v>2039697</v>
      </c>
      <c r="D2309" s="12" t="s">
        <v>527</v>
      </c>
      <c r="E2309" s="12" t="str">
        <f>VLOOKUP(B2309,[1]Planilha8!$X$4:$Z$6629,3,0)</f>
        <v>UNIDADE DE TERAPIA INTENSIVA</v>
      </c>
      <c r="F2309" s="12" t="str">
        <f>VLOOKUP(B2309,[1]Planilha8!$X$4:$AD$6629,7,0)</f>
        <v>BOM</v>
      </c>
      <c r="G2309" s="13">
        <v>41327</v>
      </c>
      <c r="H2309" s="14">
        <v>238</v>
      </c>
      <c r="I2309" s="15" t="s">
        <v>22</v>
      </c>
      <c r="J2309" s="56" t="s">
        <v>49</v>
      </c>
      <c r="K2309" s="57">
        <v>27047</v>
      </c>
      <c r="L2309" s="58">
        <v>2012000657</v>
      </c>
      <c r="M2309" s="59">
        <v>43465</v>
      </c>
      <c r="N2309" s="60">
        <v>195.755</v>
      </c>
      <c r="O2309" s="61">
        <v>0.33</v>
      </c>
      <c r="P2309" s="62">
        <v>2.75E-2</v>
      </c>
      <c r="Q2309" s="63">
        <v>6.5449999999999999</v>
      </c>
      <c r="R2309" s="64">
        <v>202.3</v>
      </c>
      <c r="S2309" s="25">
        <v>35.700000000000202</v>
      </c>
      <c r="AMG2309"/>
      <c r="AMH2309"/>
      <c r="AMI2309"/>
      <c r="AMJ2309"/>
    </row>
    <row r="2310" spans="1:1024" s="2" customFormat="1" ht="38.25" x14ac:dyDescent="0.25">
      <c r="A2310" s="10" t="s">
        <v>419</v>
      </c>
      <c r="B2310" s="10">
        <v>7754</v>
      </c>
      <c r="C2310" s="10">
        <f>VLOOKUP(B2310,[1]Planilha8!$X$4:$Y$6629,2,0)</f>
        <v>2039698</v>
      </c>
      <c r="D2310" s="12" t="s">
        <v>527</v>
      </c>
      <c r="E2310" s="12" t="str">
        <f>VLOOKUP(B2310,[1]Planilha8!$X$4:$Z$6629,3,0)</f>
        <v>UNIDADE DE TERAPIA INTENSIVA</v>
      </c>
      <c r="F2310" s="12" t="str">
        <f>VLOOKUP(B2310,[1]Planilha8!$X$4:$AD$6629,7,0)</f>
        <v>BOM</v>
      </c>
      <c r="G2310" s="13">
        <v>41327</v>
      </c>
      <c r="H2310" s="14">
        <v>238</v>
      </c>
      <c r="I2310" s="15" t="s">
        <v>22</v>
      </c>
      <c r="J2310" s="56" t="s">
        <v>49</v>
      </c>
      <c r="K2310" s="57">
        <v>27047</v>
      </c>
      <c r="L2310" s="58">
        <v>2012000657</v>
      </c>
      <c r="M2310" s="59">
        <v>43465</v>
      </c>
      <c r="N2310" s="60">
        <v>195.755</v>
      </c>
      <c r="O2310" s="61">
        <v>0.33</v>
      </c>
      <c r="P2310" s="62">
        <v>2.75E-2</v>
      </c>
      <c r="Q2310" s="63">
        <v>6.5449999999999999</v>
      </c>
      <c r="R2310" s="64">
        <v>202.3</v>
      </c>
      <c r="S2310" s="25">
        <v>35.700000000000202</v>
      </c>
      <c r="AMG2310"/>
      <c r="AMH2310"/>
      <c r="AMI2310"/>
      <c r="AMJ2310"/>
    </row>
    <row r="2311" spans="1:1024" s="2" customFormat="1" ht="38.25" x14ac:dyDescent="0.25">
      <c r="A2311" s="10" t="s">
        <v>419</v>
      </c>
      <c r="B2311" s="10">
        <v>7755</v>
      </c>
      <c r="C2311" s="10">
        <f>VLOOKUP(B2311,[1]Planilha8!$X$4:$Y$6629,2,0)</f>
        <v>2039699</v>
      </c>
      <c r="D2311" s="12" t="s">
        <v>527</v>
      </c>
      <c r="E2311" s="12" t="str">
        <f>VLOOKUP(B2311,[1]Planilha8!$X$4:$Z$6629,3,0)</f>
        <v>UNIDADE DE TERAPIA INTENSIVA</v>
      </c>
      <c r="F2311" s="12" t="str">
        <f>VLOOKUP(B2311,[1]Planilha8!$X$4:$AD$6629,7,0)</f>
        <v>BOM</v>
      </c>
      <c r="G2311" s="13">
        <v>41327</v>
      </c>
      <c r="H2311" s="14">
        <v>238</v>
      </c>
      <c r="I2311" s="15" t="s">
        <v>22</v>
      </c>
      <c r="J2311" s="56" t="s">
        <v>49</v>
      </c>
      <c r="K2311" s="57">
        <v>27047</v>
      </c>
      <c r="L2311" s="58">
        <v>2012000657</v>
      </c>
      <c r="M2311" s="59">
        <v>43465</v>
      </c>
      <c r="N2311" s="60">
        <v>195.755</v>
      </c>
      <c r="O2311" s="61">
        <v>0.33</v>
      </c>
      <c r="P2311" s="62">
        <v>2.75E-2</v>
      </c>
      <c r="Q2311" s="63">
        <v>6.5449999999999999</v>
      </c>
      <c r="R2311" s="64">
        <v>202.3</v>
      </c>
      <c r="S2311" s="25">
        <v>35.700000000000202</v>
      </c>
      <c r="AMG2311"/>
      <c r="AMH2311"/>
      <c r="AMI2311"/>
      <c r="AMJ2311"/>
    </row>
    <row r="2312" spans="1:1024" s="2" customFormat="1" ht="38.25" x14ac:dyDescent="0.25">
      <c r="A2312" s="10" t="s">
        <v>419</v>
      </c>
      <c r="B2312" s="10">
        <v>7756</v>
      </c>
      <c r="C2312" s="10">
        <f>VLOOKUP(B2312,[1]Planilha8!$X$4:$Y$6629,2,0)</f>
        <v>2039700</v>
      </c>
      <c r="D2312" s="12" t="s">
        <v>527</v>
      </c>
      <c r="E2312" s="12" t="str">
        <f>VLOOKUP(B2312,[1]Planilha8!$X$4:$Z$6629,3,0)</f>
        <v>UNIDADE DE TERAPIA INTENSIVA</v>
      </c>
      <c r="F2312" s="12" t="str">
        <f>VLOOKUP(B2312,[1]Planilha8!$X$4:$AD$6629,7,0)</f>
        <v>BOM</v>
      </c>
      <c r="G2312" s="13">
        <v>41327</v>
      </c>
      <c r="H2312" s="14">
        <v>238</v>
      </c>
      <c r="I2312" s="15" t="s">
        <v>22</v>
      </c>
      <c r="J2312" s="56" t="s">
        <v>49</v>
      </c>
      <c r="K2312" s="57">
        <v>27047</v>
      </c>
      <c r="L2312" s="58">
        <v>2012000657</v>
      </c>
      <c r="M2312" s="59">
        <v>43465</v>
      </c>
      <c r="N2312" s="60">
        <v>195.755</v>
      </c>
      <c r="O2312" s="61">
        <v>0.33</v>
      </c>
      <c r="P2312" s="62">
        <v>2.75E-2</v>
      </c>
      <c r="Q2312" s="63">
        <v>6.5449999999999999</v>
      </c>
      <c r="R2312" s="64">
        <v>202.3</v>
      </c>
      <c r="S2312" s="25">
        <v>35.700000000000202</v>
      </c>
      <c r="AMG2312"/>
      <c r="AMH2312"/>
      <c r="AMI2312"/>
      <c r="AMJ2312"/>
    </row>
    <row r="2313" spans="1:1024" s="2" customFormat="1" ht="38.25" x14ac:dyDescent="0.25">
      <c r="A2313" s="10" t="s">
        <v>419</v>
      </c>
      <c r="B2313" s="10">
        <v>7757</v>
      </c>
      <c r="C2313" s="10">
        <f>VLOOKUP(B2313,[1]Planilha8!$X$4:$Y$6629,2,0)</f>
        <v>2039701</v>
      </c>
      <c r="D2313" s="12" t="s">
        <v>527</v>
      </c>
      <c r="E2313" s="12" t="str">
        <f>VLOOKUP(B2313,[1]Planilha8!$X$4:$Z$6629,3,0)</f>
        <v>UNIDADE DE TERAPIA INTENSIVA</v>
      </c>
      <c r="F2313" s="12" t="str">
        <f>VLOOKUP(B2313,[1]Planilha8!$X$4:$AD$6629,7,0)</f>
        <v>BOM</v>
      </c>
      <c r="G2313" s="13">
        <v>41327</v>
      </c>
      <c r="H2313" s="14">
        <v>238</v>
      </c>
      <c r="I2313" s="15" t="s">
        <v>22</v>
      </c>
      <c r="J2313" s="56" t="s">
        <v>49</v>
      </c>
      <c r="K2313" s="57">
        <v>27047</v>
      </c>
      <c r="L2313" s="58">
        <v>2012000657</v>
      </c>
      <c r="M2313" s="59">
        <v>43465</v>
      </c>
      <c r="N2313" s="60">
        <v>195.755</v>
      </c>
      <c r="O2313" s="61">
        <v>0.33</v>
      </c>
      <c r="P2313" s="62">
        <v>2.75E-2</v>
      </c>
      <c r="Q2313" s="63">
        <v>6.5449999999999999</v>
      </c>
      <c r="R2313" s="64">
        <v>202.3</v>
      </c>
      <c r="S2313" s="25">
        <v>35.700000000000202</v>
      </c>
      <c r="AMG2313"/>
      <c r="AMH2313"/>
      <c r="AMI2313"/>
      <c r="AMJ2313"/>
    </row>
    <row r="2314" spans="1:1024" s="2" customFormat="1" ht="38.25" x14ac:dyDescent="0.25">
      <c r="A2314" s="10" t="s">
        <v>419</v>
      </c>
      <c r="B2314" s="10">
        <v>7758</v>
      </c>
      <c r="C2314" s="10">
        <f>VLOOKUP(B2314,[1]Planilha8!$X$4:$Y$6629,2,0)</f>
        <v>2039702</v>
      </c>
      <c r="D2314" s="12" t="s">
        <v>527</v>
      </c>
      <c r="E2314" s="12" t="str">
        <f>VLOOKUP(B2314,[1]Planilha8!$X$4:$Z$6629,3,0)</f>
        <v>DIRETORIA MULTIDISCIPLINAR</v>
      </c>
      <c r="F2314" s="12" t="str">
        <f>VLOOKUP(B2314,[1]Planilha8!$X$4:$AD$6629,7,0)</f>
        <v>BOM</v>
      </c>
      <c r="G2314" s="13">
        <v>41327</v>
      </c>
      <c r="H2314" s="14">
        <v>238</v>
      </c>
      <c r="I2314" s="15" t="s">
        <v>22</v>
      </c>
      <c r="J2314" s="56" t="s">
        <v>49</v>
      </c>
      <c r="K2314" s="57">
        <v>27047</v>
      </c>
      <c r="L2314" s="58">
        <v>2012000657</v>
      </c>
      <c r="M2314" s="59">
        <v>43465</v>
      </c>
      <c r="N2314" s="60">
        <v>195.755</v>
      </c>
      <c r="O2314" s="61">
        <v>0.33</v>
      </c>
      <c r="P2314" s="62">
        <v>2.75E-2</v>
      </c>
      <c r="Q2314" s="63">
        <v>6.5449999999999999</v>
      </c>
      <c r="R2314" s="64">
        <v>202.3</v>
      </c>
      <c r="S2314" s="25">
        <v>35.700000000000202</v>
      </c>
      <c r="AMG2314"/>
      <c r="AMH2314"/>
      <c r="AMI2314"/>
      <c r="AMJ2314"/>
    </row>
    <row r="2315" spans="1:1024" s="2" customFormat="1" ht="38.25" x14ac:dyDescent="0.25">
      <c r="A2315" s="10" t="s">
        <v>419</v>
      </c>
      <c r="B2315" s="10">
        <v>7759</v>
      </c>
      <c r="C2315" s="10">
        <f>VLOOKUP(B2315,[1]Planilha8!$X$4:$Y$6629,2,0)</f>
        <v>2039703</v>
      </c>
      <c r="D2315" s="12" t="s">
        <v>527</v>
      </c>
      <c r="E2315" s="12" t="str">
        <f>VLOOKUP(B2315,[1]Planilha8!$X$4:$Z$6629,3,0)</f>
        <v>UNIDADE DE TERAPIA INTENSIVA</v>
      </c>
      <c r="F2315" s="12" t="str">
        <f>VLOOKUP(B2315,[1]Planilha8!$X$4:$AD$6629,7,0)</f>
        <v>BOM</v>
      </c>
      <c r="G2315" s="13">
        <v>41327</v>
      </c>
      <c r="H2315" s="14">
        <v>238</v>
      </c>
      <c r="I2315" s="15" t="s">
        <v>22</v>
      </c>
      <c r="J2315" s="56" t="s">
        <v>49</v>
      </c>
      <c r="K2315" s="57">
        <v>27047</v>
      </c>
      <c r="L2315" s="58">
        <v>2012000657</v>
      </c>
      <c r="M2315" s="59">
        <v>43465</v>
      </c>
      <c r="N2315" s="60">
        <v>195.755</v>
      </c>
      <c r="O2315" s="61">
        <v>0.33</v>
      </c>
      <c r="P2315" s="62">
        <v>2.75E-2</v>
      </c>
      <c r="Q2315" s="63">
        <v>6.5449999999999999</v>
      </c>
      <c r="R2315" s="64">
        <v>202.3</v>
      </c>
      <c r="S2315" s="25">
        <v>35.700000000000202</v>
      </c>
      <c r="AMG2315"/>
      <c r="AMH2315"/>
      <c r="AMI2315"/>
      <c r="AMJ2315"/>
    </row>
    <row r="2316" spans="1:1024" s="2" customFormat="1" ht="102" x14ac:dyDescent="0.25">
      <c r="A2316" s="10" t="s">
        <v>419</v>
      </c>
      <c r="B2316" s="10">
        <v>6202</v>
      </c>
      <c r="C2316" s="10">
        <f>VLOOKUP(B2316,[1]Planilha8!$X$4:$Y$6629,2,0)</f>
        <v>2039260</v>
      </c>
      <c r="D2316" s="12" t="s">
        <v>528</v>
      </c>
      <c r="E2316" s="12" t="str">
        <f>VLOOKUP(B2316,[1]Planilha8!$X$4:$Z$6629,3,0)</f>
        <v>GALPÃO ALMOXARIFADO</v>
      </c>
      <c r="F2316" s="12" t="str">
        <f>VLOOKUP(B2316,[1]Planilha8!$X$4:$AD$6629,7,0)</f>
        <v>RUIM</v>
      </c>
      <c r="G2316" s="13">
        <v>41334</v>
      </c>
      <c r="H2316" s="14">
        <v>21000</v>
      </c>
      <c r="I2316" s="15" t="s">
        <v>22</v>
      </c>
      <c r="J2316" s="56" t="s">
        <v>529</v>
      </c>
      <c r="K2316" s="57">
        <v>119308</v>
      </c>
      <c r="L2316" s="58">
        <v>2012000911</v>
      </c>
      <c r="M2316" s="59">
        <v>43465</v>
      </c>
      <c r="N2316" s="60">
        <v>16561.207264957298</v>
      </c>
      <c r="O2316" s="61">
        <v>0.5</v>
      </c>
      <c r="P2316" s="62">
        <v>4.1666666666666699E-2</v>
      </c>
      <c r="Q2316" s="63">
        <v>875</v>
      </c>
      <c r="R2316" s="64">
        <v>17436.207264957298</v>
      </c>
      <c r="S2316" s="25">
        <v>3563.7927350427299</v>
      </c>
      <c r="AMG2316"/>
      <c r="AMH2316"/>
      <c r="AMI2316"/>
      <c r="AMJ2316"/>
    </row>
    <row r="2317" spans="1:1024" s="2" customFormat="1" ht="102" x14ac:dyDescent="0.25">
      <c r="A2317" s="10" t="s">
        <v>419</v>
      </c>
      <c r="B2317" s="10">
        <v>6203</v>
      </c>
      <c r="C2317" s="10">
        <f>VLOOKUP(B2317,[1]Planilha8!$X$4:$Y$6629,2,0)</f>
        <v>2039261</v>
      </c>
      <c r="D2317" s="12" t="s">
        <v>528</v>
      </c>
      <c r="E2317" s="12" t="str">
        <f>VLOOKUP(B2317,[1]Planilha8!$X$4:$Z$6629,3,0)</f>
        <v>GALPÃO ALMOXARIFADO</v>
      </c>
      <c r="F2317" s="12" t="str">
        <f>VLOOKUP(B2317,[1]Planilha8!$X$4:$AD$6629,7,0)</f>
        <v>RUIM</v>
      </c>
      <c r="G2317" s="13">
        <v>41334</v>
      </c>
      <c r="H2317" s="14">
        <v>21000</v>
      </c>
      <c r="I2317" s="15" t="s">
        <v>22</v>
      </c>
      <c r="J2317" s="56" t="s">
        <v>529</v>
      </c>
      <c r="K2317" s="57">
        <v>119308</v>
      </c>
      <c r="L2317" s="58">
        <v>2012000911</v>
      </c>
      <c r="M2317" s="59">
        <v>43465</v>
      </c>
      <c r="N2317" s="60">
        <v>16561.207264957298</v>
      </c>
      <c r="O2317" s="61">
        <v>0.5</v>
      </c>
      <c r="P2317" s="62">
        <v>4.1666666666666699E-2</v>
      </c>
      <c r="Q2317" s="63">
        <v>875</v>
      </c>
      <c r="R2317" s="64">
        <v>17436.207264957298</v>
      </c>
      <c r="S2317" s="25">
        <v>3563.7927350427299</v>
      </c>
      <c r="AMG2317"/>
      <c r="AMH2317"/>
      <c r="AMI2317"/>
      <c r="AMJ2317"/>
    </row>
    <row r="2318" spans="1:1024" s="2" customFormat="1" ht="51" x14ac:dyDescent="0.25">
      <c r="A2318" s="10" t="s">
        <v>419</v>
      </c>
      <c r="B2318" s="10">
        <v>6204</v>
      </c>
      <c r="C2318" s="10">
        <f>VLOOKUP(B2318,[1]Planilha8!$X$4:$Y$6629,2,0)</f>
        <v>2039262</v>
      </c>
      <c r="D2318" s="12" t="s">
        <v>530</v>
      </c>
      <c r="E2318" s="12" t="str">
        <f>VLOOKUP(B2318,[1]Planilha8!$X$4:$Z$6629,3,0)</f>
        <v>GALPÃO ALMOXARIFADO</v>
      </c>
      <c r="F2318" s="12" t="str">
        <f>VLOOKUP(B2318,[1]Planilha8!$X$4:$AD$6629,7,0)</f>
        <v>RUIM</v>
      </c>
      <c r="G2318" s="13">
        <v>41334</v>
      </c>
      <c r="H2318" s="14">
        <v>28000</v>
      </c>
      <c r="I2318" s="15" t="s">
        <v>22</v>
      </c>
      <c r="J2318" s="56" t="s">
        <v>529</v>
      </c>
      <c r="K2318" s="57">
        <v>119308</v>
      </c>
      <c r="L2318" s="58">
        <v>2012000911</v>
      </c>
      <c r="M2318" s="59">
        <v>43465</v>
      </c>
      <c r="N2318" s="60">
        <v>22081.6096866097</v>
      </c>
      <c r="O2318" s="61">
        <v>0.5</v>
      </c>
      <c r="P2318" s="62">
        <v>4.1666666666666699E-2</v>
      </c>
      <c r="Q2318" s="63">
        <v>1166.6666666666699</v>
      </c>
      <c r="R2318" s="64">
        <v>23248.2763532764</v>
      </c>
      <c r="S2318" s="25">
        <v>4751.7236467236398</v>
      </c>
      <c r="AMG2318"/>
      <c r="AMH2318"/>
      <c r="AMI2318"/>
      <c r="AMJ2318"/>
    </row>
    <row r="2319" spans="1:1024" s="2" customFormat="1" ht="38.25" x14ac:dyDescent="0.25">
      <c r="A2319" s="10" t="s">
        <v>419</v>
      </c>
      <c r="B2319" s="10">
        <v>7742</v>
      </c>
      <c r="C2319" s="10">
        <f>VLOOKUP(B2319,[1]Planilha8!$X$4:$Y$6629,2,0)</f>
        <v>2039590</v>
      </c>
      <c r="D2319" s="12" t="s">
        <v>531</v>
      </c>
      <c r="E2319" s="12" t="str">
        <f>VLOOKUP(B2319,[1]Planilha8!$X$4:$Z$6629,3,0)</f>
        <v>CLÍNICA MÉDICA</v>
      </c>
      <c r="F2319" s="12" t="str">
        <f>VLOOKUP(B2319,[1]Planilha8!$X$4:$AD$6629,7,0)</f>
        <v>REGULAR</v>
      </c>
      <c r="G2319" s="13">
        <v>41334</v>
      </c>
      <c r="H2319" s="14">
        <v>12278</v>
      </c>
      <c r="I2319" s="15" t="s">
        <v>22</v>
      </c>
      <c r="J2319" s="56" t="s">
        <v>334</v>
      </c>
      <c r="K2319" s="57">
        <v>59281</v>
      </c>
      <c r="L2319" s="58">
        <v>2012002382</v>
      </c>
      <c r="M2319" s="59">
        <v>43465</v>
      </c>
      <c r="N2319" s="60">
        <v>12041.7534401709</v>
      </c>
      <c r="O2319" s="61">
        <v>1</v>
      </c>
      <c r="P2319" s="62">
        <v>8.3333333333333301E-2</v>
      </c>
      <c r="Q2319" s="63">
        <v>0</v>
      </c>
      <c r="R2319" s="64">
        <v>12041.7534401709</v>
      </c>
      <c r="S2319" s="25">
        <v>236.24655982906501</v>
      </c>
      <c r="AMG2319"/>
      <c r="AMH2319"/>
      <c r="AMI2319"/>
      <c r="AMJ2319"/>
    </row>
    <row r="2320" spans="1:1024" s="2" customFormat="1" ht="38.25" x14ac:dyDescent="0.25">
      <c r="A2320" s="10" t="s">
        <v>419</v>
      </c>
      <c r="B2320" s="10">
        <v>7743</v>
      </c>
      <c r="C2320" s="10">
        <f>VLOOKUP(B2320,[1]Planilha8!$X$4:$Y$6629,2,0)</f>
        <v>2039591</v>
      </c>
      <c r="D2320" s="12" t="s">
        <v>532</v>
      </c>
      <c r="E2320" s="12" t="str">
        <f>VLOOKUP(B2320,[1]Planilha8!$X$4:$Z$6629,3,0)</f>
        <v>CLÍNICA MÉDICA</v>
      </c>
      <c r="F2320" s="12" t="str">
        <f>VLOOKUP(B2320,[1]Planilha8!$X$4:$AD$6629,7,0)</f>
        <v>REGULAR</v>
      </c>
      <c r="G2320" s="13">
        <v>41334</v>
      </c>
      <c r="H2320" s="14">
        <v>11451</v>
      </c>
      <c r="I2320" s="15" t="s">
        <v>22</v>
      </c>
      <c r="J2320" s="56" t="s">
        <v>334</v>
      </c>
      <c r="K2320" s="57">
        <v>59281</v>
      </c>
      <c r="L2320" s="58">
        <v>2012002382</v>
      </c>
      <c r="M2320" s="59">
        <v>43465</v>
      </c>
      <c r="N2320" s="60">
        <v>11230.6661217949</v>
      </c>
      <c r="O2320" s="61">
        <v>1</v>
      </c>
      <c r="P2320" s="62">
        <v>8.3333333333333301E-2</v>
      </c>
      <c r="Q2320" s="63">
        <v>0</v>
      </c>
      <c r="R2320" s="64">
        <v>11230.6661217949</v>
      </c>
      <c r="S2320" s="25">
        <v>220.33387820513099</v>
      </c>
      <c r="AMG2320"/>
      <c r="AMH2320"/>
      <c r="AMI2320"/>
      <c r="AMJ2320"/>
    </row>
    <row r="2321" spans="1:1024" s="2" customFormat="1" ht="38.25" x14ac:dyDescent="0.25">
      <c r="A2321" s="10" t="s">
        <v>419</v>
      </c>
      <c r="B2321" s="10">
        <v>7744</v>
      </c>
      <c r="C2321" s="10">
        <f>VLOOKUP(B2321,[1]Planilha8!$X$4:$Y$6629,2,0)</f>
        <v>2039717</v>
      </c>
      <c r="D2321" s="12" t="s">
        <v>532</v>
      </c>
      <c r="E2321" s="12" t="str">
        <f>VLOOKUP(B2321,[1]Planilha8!$X$4:$Z$6629,3,0)</f>
        <v>CENTRO CIRÚRGICO</v>
      </c>
      <c r="F2321" s="12" t="str">
        <f>VLOOKUP(B2321,[1]Planilha8!$X$4:$AD$6629,7,0)</f>
        <v>BOM</v>
      </c>
      <c r="G2321" s="13">
        <v>41334</v>
      </c>
      <c r="H2321" s="14">
        <v>11451</v>
      </c>
      <c r="I2321" s="15" t="s">
        <v>22</v>
      </c>
      <c r="J2321" s="56" t="s">
        <v>334</v>
      </c>
      <c r="K2321" s="57">
        <v>59281</v>
      </c>
      <c r="L2321" s="58">
        <v>2012002382</v>
      </c>
      <c r="M2321" s="59">
        <v>43465</v>
      </c>
      <c r="N2321" s="60">
        <v>11230.6661217949</v>
      </c>
      <c r="O2321" s="61">
        <v>1</v>
      </c>
      <c r="P2321" s="62">
        <v>8.3333333333333301E-2</v>
      </c>
      <c r="Q2321" s="63">
        <v>0</v>
      </c>
      <c r="R2321" s="64">
        <v>11230.6661217949</v>
      </c>
      <c r="S2321" s="25">
        <v>220.33387820513201</v>
      </c>
      <c r="AMG2321"/>
      <c r="AMH2321"/>
      <c r="AMI2321"/>
      <c r="AMJ2321"/>
    </row>
    <row r="2322" spans="1:1024" s="2" customFormat="1" ht="51" x14ac:dyDescent="0.25">
      <c r="A2322" s="10" t="s">
        <v>419</v>
      </c>
      <c r="B2322" s="10">
        <v>7745</v>
      </c>
      <c r="C2322" s="10">
        <f>VLOOKUP(B2322,[1]Planilha8!$X$4:$Y$6629,2,0)</f>
        <v>2039718</v>
      </c>
      <c r="D2322" s="12" t="s">
        <v>533</v>
      </c>
      <c r="E2322" s="12" t="str">
        <f>VLOOKUP(B2322,[1]Planilha8!$X$4:$Z$6629,3,0)</f>
        <v>LAVANDERIA - AREA SUJA</v>
      </c>
      <c r="F2322" s="12" t="str">
        <f>VLOOKUP(B2322,[1]Planilha8!$X$4:$AD$6629,7,0)</f>
        <v>BOM</v>
      </c>
      <c r="G2322" s="13">
        <v>41334</v>
      </c>
      <c r="H2322" s="14">
        <v>1300</v>
      </c>
      <c r="I2322" s="15" t="s">
        <v>22</v>
      </c>
      <c r="J2322" s="56" t="s">
        <v>534</v>
      </c>
      <c r="K2322" s="57">
        <v>3955</v>
      </c>
      <c r="L2322" s="58">
        <v>2013000381</v>
      </c>
      <c r="M2322" s="59">
        <v>43465</v>
      </c>
      <c r="N2322" s="60">
        <v>1274.9861111111099</v>
      </c>
      <c r="O2322" s="61">
        <v>1</v>
      </c>
      <c r="P2322" s="62">
        <v>8.3333333333333301E-2</v>
      </c>
      <c r="Q2322" s="63">
        <v>0</v>
      </c>
      <c r="R2322" s="64">
        <v>1274.9861111111099</v>
      </c>
      <c r="S2322" s="25">
        <v>25.013888888888701</v>
      </c>
      <c r="AMG2322"/>
      <c r="AMH2322"/>
      <c r="AMI2322"/>
      <c r="AMJ2322"/>
    </row>
    <row r="2323" spans="1:1024" s="2" customFormat="1" ht="51" x14ac:dyDescent="0.25">
      <c r="A2323" s="10" t="s">
        <v>419</v>
      </c>
      <c r="B2323" s="10">
        <v>7790</v>
      </c>
      <c r="C2323" s="10">
        <f>VLOOKUP(B2323,[1]Planilha8!$X$4:$Y$6629,2,0)</f>
        <v>2039748</v>
      </c>
      <c r="D2323" s="12" t="s">
        <v>535</v>
      </c>
      <c r="E2323" s="12" t="str">
        <f>VLOOKUP(B2323,[1]Planilha8!$X$4:$Z$6629,3,0)</f>
        <v>CENTRO CIRÚRGICO</v>
      </c>
      <c r="F2323" s="12" t="str">
        <f>VLOOKUP(B2323,[1]Planilha8!$X$4:$AD$6629,7,0)</f>
        <v>BOM</v>
      </c>
      <c r="G2323" s="13">
        <v>41341</v>
      </c>
      <c r="H2323" s="14">
        <v>7800</v>
      </c>
      <c r="I2323" s="15" t="s">
        <v>22</v>
      </c>
      <c r="J2323" s="56" t="s">
        <v>536</v>
      </c>
      <c r="K2323" s="57">
        <v>53593</v>
      </c>
      <c r="L2323" s="58">
        <v>2012003880</v>
      </c>
      <c r="M2323" s="59">
        <v>43465</v>
      </c>
      <c r="N2323" s="60">
        <v>7640.1944444444398</v>
      </c>
      <c r="O2323" s="61">
        <v>1</v>
      </c>
      <c r="P2323" s="62">
        <v>8.3333333333333301E-2</v>
      </c>
      <c r="Q2323" s="63">
        <v>0</v>
      </c>
      <c r="R2323" s="64">
        <v>7640.1944444444398</v>
      </c>
      <c r="S2323" s="25">
        <v>159.805555555556</v>
      </c>
      <c r="AMG2323"/>
      <c r="AMH2323"/>
      <c r="AMI2323"/>
      <c r="AMJ2323"/>
    </row>
    <row r="2324" spans="1:1024" s="2" customFormat="1" ht="114.75" x14ac:dyDescent="0.25">
      <c r="A2324" s="10" t="s">
        <v>419</v>
      </c>
      <c r="B2324" s="10">
        <v>7454</v>
      </c>
      <c r="C2324" s="10">
        <f>VLOOKUP(B2324,[1]Planilha8!$X$4:$Y$6629,2,0)</f>
        <v>2039750</v>
      </c>
      <c r="D2324" s="12" t="s">
        <v>537</v>
      </c>
      <c r="E2324" s="12" t="str">
        <f>VLOOKUP(B2324,[1]Planilha8!$X$4:$Z$6629,3,0)</f>
        <v>UNIDADE DE TERAPIA INTENSIVA</v>
      </c>
      <c r="F2324" s="12" t="str">
        <f>VLOOKUP(B2324,[1]Planilha8!$X$4:$AD$6629,7,0)</f>
        <v>BOM</v>
      </c>
      <c r="G2324" s="13">
        <v>41345</v>
      </c>
      <c r="H2324" s="14">
        <v>40000</v>
      </c>
      <c r="I2324" s="15" t="s">
        <v>22</v>
      </c>
      <c r="J2324" s="56" t="s">
        <v>538</v>
      </c>
      <c r="K2324" s="57" t="s">
        <v>539</v>
      </c>
      <c r="L2324" s="58">
        <v>2012001830</v>
      </c>
      <c r="M2324" s="59">
        <v>43465</v>
      </c>
      <c r="N2324" s="60">
        <v>17618.660968660999</v>
      </c>
      <c r="O2324" s="61">
        <v>0.14000000000000001</v>
      </c>
      <c r="P2324" s="62">
        <v>1.16666666666667E-2</v>
      </c>
      <c r="Q2324" s="63">
        <v>466.66666666666703</v>
      </c>
      <c r="R2324" s="64">
        <v>18085.327635327601</v>
      </c>
      <c r="S2324" s="25">
        <v>21914.672364672399</v>
      </c>
      <c r="AMG2324"/>
      <c r="AMH2324"/>
      <c r="AMI2324"/>
      <c r="AMJ2324"/>
    </row>
    <row r="2325" spans="1:1024" s="2" customFormat="1" ht="114.75" x14ac:dyDescent="0.25">
      <c r="A2325" s="10" t="s">
        <v>419</v>
      </c>
      <c r="B2325" s="10">
        <v>7455</v>
      </c>
      <c r="C2325" s="10">
        <f>VLOOKUP(B2325,[1]Planilha8!$X$4:$Y$6629,2,0)</f>
        <v>2039751</v>
      </c>
      <c r="D2325" s="12" t="s">
        <v>537</v>
      </c>
      <c r="E2325" s="12" t="str">
        <f>VLOOKUP(B2325,[1]Planilha8!$X$4:$Z$6629,3,0)</f>
        <v>UNIDADE DE TERAPIA INTENSIVA</v>
      </c>
      <c r="F2325" s="12" t="str">
        <f>VLOOKUP(B2325,[1]Planilha8!$X$4:$AD$6629,7,0)</f>
        <v>BOM</v>
      </c>
      <c r="G2325" s="13">
        <v>41345</v>
      </c>
      <c r="H2325" s="14">
        <v>40000</v>
      </c>
      <c r="I2325" s="15" t="s">
        <v>22</v>
      </c>
      <c r="J2325" s="56" t="s">
        <v>538</v>
      </c>
      <c r="K2325" s="57" t="s">
        <v>539</v>
      </c>
      <c r="L2325" s="58">
        <v>2012001830</v>
      </c>
      <c r="M2325" s="59">
        <v>43465</v>
      </c>
      <c r="N2325" s="60">
        <v>17618.660968660999</v>
      </c>
      <c r="O2325" s="61">
        <v>0.14000000000000001</v>
      </c>
      <c r="P2325" s="62">
        <v>1.16666666666667E-2</v>
      </c>
      <c r="Q2325" s="63">
        <v>466.66666666666703</v>
      </c>
      <c r="R2325" s="64">
        <v>18085.327635327601</v>
      </c>
      <c r="S2325" s="25">
        <v>21914.672364672399</v>
      </c>
      <c r="AMG2325"/>
      <c r="AMH2325"/>
      <c r="AMI2325"/>
      <c r="AMJ2325"/>
    </row>
    <row r="2326" spans="1:1024" s="2" customFormat="1" ht="114.75" x14ac:dyDescent="0.25">
      <c r="A2326" s="10" t="s">
        <v>419</v>
      </c>
      <c r="B2326" s="10">
        <v>7456</v>
      </c>
      <c r="C2326" s="10">
        <f>VLOOKUP(B2326,[1]Planilha8!$X$4:$Y$6629,2,0)</f>
        <v>2039752</v>
      </c>
      <c r="D2326" s="12" t="s">
        <v>537</v>
      </c>
      <c r="E2326" s="12" t="str">
        <f>VLOOKUP(B2326,[1]Planilha8!$X$4:$Z$6629,3,0)</f>
        <v>UNIDADE DE TERAPIA INTENSIVA</v>
      </c>
      <c r="F2326" s="12" t="str">
        <f>VLOOKUP(B2326,[1]Planilha8!$X$4:$AD$6629,7,0)</f>
        <v>BOM</v>
      </c>
      <c r="G2326" s="13">
        <v>41345</v>
      </c>
      <c r="H2326" s="14">
        <v>40000</v>
      </c>
      <c r="I2326" s="15" t="s">
        <v>22</v>
      </c>
      <c r="J2326" s="56" t="s">
        <v>538</v>
      </c>
      <c r="K2326" s="57" t="s">
        <v>539</v>
      </c>
      <c r="L2326" s="58">
        <v>2012001830</v>
      </c>
      <c r="M2326" s="59">
        <v>43465</v>
      </c>
      <c r="N2326" s="60">
        <v>17618.660968660999</v>
      </c>
      <c r="O2326" s="61">
        <v>0.14000000000000001</v>
      </c>
      <c r="P2326" s="62">
        <v>1.16666666666667E-2</v>
      </c>
      <c r="Q2326" s="63">
        <v>466.66666666666703</v>
      </c>
      <c r="R2326" s="64">
        <v>18085.327635327601</v>
      </c>
      <c r="S2326" s="25">
        <v>21914.672364672399</v>
      </c>
      <c r="AMG2326"/>
      <c r="AMH2326"/>
      <c r="AMI2326"/>
      <c r="AMJ2326"/>
    </row>
    <row r="2327" spans="1:1024" s="2" customFormat="1" ht="51" x14ac:dyDescent="0.25">
      <c r="A2327" s="10" t="s">
        <v>419</v>
      </c>
      <c r="B2327" s="10">
        <v>7457</v>
      </c>
      <c r="C2327" s="10">
        <f>VLOOKUP(B2327,[1]Planilha8!$X$4:$Y$6629,2,0)</f>
        <v>2039753</v>
      </c>
      <c r="D2327" s="12" t="s">
        <v>540</v>
      </c>
      <c r="E2327" s="12" t="str">
        <f>VLOOKUP(B2327,[1]Planilha8!$X$4:$Z$6629,3,0)</f>
        <v>UNIDADE DE TERAPIA INTENSIVA</v>
      </c>
      <c r="F2327" s="12" t="str">
        <f>VLOOKUP(B2327,[1]Planilha8!$X$4:$AD$6629,7,0)</f>
        <v>BOM</v>
      </c>
      <c r="G2327" s="13">
        <v>41345</v>
      </c>
      <c r="H2327" s="14">
        <v>1800</v>
      </c>
      <c r="I2327" s="15" t="s">
        <v>22</v>
      </c>
      <c r="J2327" s="56" t="s">
        <v>538</v>
      </c>
      <c r="K2327" s="57" t="s">
        <v>539</v>
      </c>
      <c r="L2327" s="58">
        <v>2012001830</v>
      </c>
      <c r="M2327" s="59">
        <v>43465</v>
      </c>
      <c r="N2327" s="60">
        <v>792.83974358974399</v>
      </c>
      <c r="O2327" s="61">
        <v>0.14000000000000001</v>
      </c>
      <c r="P2327" s="62">
        <v>1.16666666666667E-2</v>
      </c>
      <c r="Q2327" s="63">
        <v>21</v>
      </c>
      <c r="R2327" s="64">
        <v>813.83974358974399</v>
      </c>
      <c r="S2327" s="25">
        <v>986.16025641025601</v>
      </c>
      <c r="AMG2327"/>
      <c r="AMH2327"/>
      <c r="AMI2327"/>
      <c r="AMJ2327"/>
    </row>
    <row r="2328" spans="1:1024" s="2" customFormat="1" ht="51" x14ac:dyDescent="0.25">
      <c r="A2328" s="10" t="s">
        <v>419</v>
      </c>
      <c r="B2328" s="10">
        <v>7458</v>
      </c>
      <c r="C2328" s="10">
        <f>VLOOKUP(B2328,[1]Planilha8!$X$4:$Y$6629,2,0)</f>
        <v>2039754</v>
      </c>
      <c r="D2328" s="12" t="s">
        <v>540</v>
      </c>
      <c r="E2328" s="12" t="str">
        <f>VLOOKUP(B2328,[1]Planilha8!$X$4:$Z$6629,3,0)</f>
        <v>UNIDADE DE TERAPIA INTENSIVA</v>
      </c>
      <c r="F2328" s="12" t="str">
        <f>VLOOKUP(B2328,[1]Planilha8!$X$4:$AD$6629,7,0)</f>
        <v>BOM</v>
      </c>
      <c r="G2328" s="13">
        <v>41345</v>
      </c>
      <c r="H2328" s="14">
        <v>1800</v>
      </c>
      <c r="I2328" s="15" t="s">
        <v>22</v>
      </c>
      <c r="J2328" s="56" t="s">
        <v>538</v>
      </c>
      <c r="K2328" s="57" t="s">
        <v>539</v>
      </c>
      <c r="L2328" s="58">
        <v>2012001830</v>
      </c>
      <c r="M2328" s="59">
        <v>43465</v>
      </c>
      <c r="N2328" s="60">
        <v>792.83974358974399</v>
      </c>
      <c r="O2328" s="61">
        <v>0.14000000000000001</v>
      </c>
      <c r="P2328" s="62">
        <v>1.16666666666667E-2</v>
      </c>
      <c r="Q2328" s="63">
        <v>21</v>
      </c>
      <c r="R2328" s="64">
        <v>813.83974358974399</v>
      </c>
      <c r="S2328" s="25">
        <v>986.16025641025601</v>
      </c>
      <c r="AMG2328"/>
      <c r="AMH2328"/>
      <c r="AMI2328"/>
      <c r="AMJ2328"/>
    </row>
    <row r="2329" spans="1:1024" s="2" customFormat="1" ht="51" x14ac:dyDescent="0.25">
      <c r="A2329" s="10" t="s">
        <v>419</v>
      </c>
      <c r="B2329" s="10">
        <v>7459</v>
      </c>
      <c r="C2329" s="10">
        <f>VLOOKUP(B2329,[1]Planilha8!$X$4:$Y$6629,2,0)</f>
        <v>2039755</v>
      </c>
      <c r="D2329" s="12" t="s">
        <v>540</v>
      </c>
      <c r="E2329" s="12" t="str">
        <f>VLOOKUP(B2329,[1]Planilha8!$X$4:$Z$6629,3,0)</f>
        <v>DIRETORIA GERAL</v>
      </c>
      <c r="F2329" s="12" t="str">
        <f>VLOOKUP(B2329,[1]Planilha8!$X$4:$AD$6629,7,0)</f>
        <v>BOM</v>
      </c>
      <c r="G2329" s="13">
        <v>41345</v>
      </c>
      <c r="H2329" s="14">
        <v>1800</v>
      </c>
      <c r="I2329" s="15" t="s">
        <v>22</v>
      </c>
      <c r="J2329" s="56" t="s">
        <v>538</v>
      </c>
      <c r="K2329" s="57" t="s">
        <v>539</v>
      </c>
      <c r="L2329" s="58">
        <v>2012001830</v>
      </c>
      <c r="M2329" s="59">
        <v>43465</v>
      </c>
      <c r="N2329" s="60">
        <v>792.83974358974399</v>
      </c>
      <c r="O2329" s="61">
        <v>0.14000000000000001</v>
      </c>
      <c r="P2329" s="62">
        <v>1.16666666666667E-2</v>
      </c>
      <c r="Q2329" s="63">
        <v>21</v>
      </c>
      <c r="R2329" s="64">
        <v>813.83974358974399</v>
      </c>
      <c r="S2329" s="25">
        <v>986.16025641025601</v>
      </c>
      <c r="AMG2329"/>
      <c r="AMH2329"/>
      <c r="AMI2329"/>
      <c r="AMJ2329"/>
    </row>
    <row r="2330" spans="1:1024" s="2" customFormat="1" ht="51" x14ac:dyDescent="0.25">
      <c r="A2330" s="10" t="s">
        <v>419</v>
      </c>
      <c r="B2330" s="10">
        <v>7460</v>
      </c>
      <c r="C2330" s="10">
        <f>VLOOKUP(B2330,[1]Planilha8!$X$4:$Y$6629,2,0)</f>
        <v>2039756</v>
      </c>
      <c r="D2330" s="12" t="s">
        <v>540</v>
      </c>
      <c r="E2330" s="12" t="str">
        <f>VLOOKUP(B2330,[1]Planilha8!$X$4:$Z$6629,3,0)</f>
        <v>UNIDADE DE TERAPIA INTENSIVA</v>
      </c>
      <c r="F2330" s="12" t="str">
        <f>VLOOKUP(B2330,[1]Planilha8!$X$4:$AD$6629,7,0)</f>
        <v>BOM</v>
      </c>
      <c r="G2330" s="13">
        <v>41345</v>
      </c>
      <c r="H2330" s="14">
        <v>1800</v>
      </c>
      <c r="I2330" s="15" t="s">
        <v>22</v>
      </c>
      <c r="J2330" s="56" t="s">
        <v>538</v>
      </c>
      <c r="K2330" s="57" t="s">
        <v>539</v>
      </c>
      <c r="L2330" s="58">
        <v>2012001830</v>
      </c>
      <c r="M2330" s="59">
        <v>43465</v>
      </c>
      <c r="N2330" s="60">
        <v>792.83974358974399</v>
      </c>
      <c r="O2330" s="61">
        <v>0.14000000000000001</v>
      </c>
      <c r="P2330" s="62">
        <v>1.16666666666667E-2</v>
      </c>
      <c r="Q2330" s="63">
        <v>21</v>
      </c>
      <c r="R2330" s="64">
        <v>813.83974358974399</v>
      </c>
      <c r="S2330" s="25">
        <v>986.16025641025601</v>
      </c>
      <c r="AMG2330"/>
      <c r="AMH2330"/>
      <c r="AMI2330"/>
      <c r="AMJ2330"/>
    </row>
    <row r="2331" spans="1:1024" s="2" customFormat="1" ht="51" x14ac:dyDescent="0.25">
      <c r="A2331" s="10" t="s">
        <v>419</v>
      </c>
      <c r="B2331" s="10">
        <v>7461</v>
      </c>
      <c r="C2331" s="10">
        <f>VLOOKUP(B2331,[1]Planilha8!$X$4:$Y$6629,2,0)</f>
        <v>2039757</v>
      </c>
      <c r="D2331" s="12" t="s">
        <v>540</v>
      </c>
      <c r="E2331" s="12" t="str">
        <f>VLOOKUP(B2331,[1]Planilha8!$X$4:$Z$6629,3,0)</f>
        <v>UTI - FARMÁCIA SATÉLITE</v>
      </c>
      <c r="F2331" s="12" t="str">
        <f>VLOOKUP(B2331,[1]Planilha8!$X$4:$AD$6629,7,0)</f>
        <v>BOM</v>
      </c>
      <c r="G2331" s="13">
        <v>41345</v>
      </c>
      <c r="H2331" s="14">
        <v>1800</v>
      </c>
      <c r="I2331" s="15" t="s">
        <v>22</v>
      </c>
      <c r="J2331" s="56" t="s">
        <v>538</v>
      </c>
      <c r="K2331" s="57" t="s">
        <v>539</v>
      </c>
      <c r="L2331" s="58">
        <v>2012001830</v>
      </c>
      <c r="M2331" s="59">
        <v>43465</v>
      </c>
      <c r="N2331" s="60">
        <v>792.83974358974399</v>
      </c>
      <c r="O2331" s="61">
        <v>0.14000000000000001</v>
      </c>
      <c r="P2331" s="62">
        <v>1.16666666666667E-2</v>
      </c>
      <c r="Q2331" s="63">
        <v>21</v>
      </c>
      <c r="R2331" s="64">
        <v>813.83974358974399</v>
      </c>
      <c r="S2331" s="25">
        <v>986.16025641025601</v>
      </c>
      <c r="AMG2331"/>
      <c r="AMH2331"/>
      <c r="AMI2331"/>
      <c r="AMJ2331"/>
    </row>
    <row r="2332" spans="1:1024" s="2" customFormat="1" ht="51" x14ac:dyDescent="0.25">
      <c r="A2332" s="10" t="s">
        <v>419</v>
      </c>
      <c r="B2332" s="10">
        <v>7462</v>
      </c>
      <c r="C2332" s="10">
        <f>VLOOKUP(B2332,[1]Planilha8!$X$4:$Y$6629,2,0)</f>
        <v>2039758</v>
      </c>
      <c r="D2332" s="12" t="s">
        <v>540</v>
      </c>
      <c r="E2332" s="12" t="str">
        <f>VLOOKUP(B2332,[1]Planilha8!$X$4:$Z$6629,3,0)</f>
        <v>UNIDADE DE TERAPIA INTENSIVA</v>
      </c>
      <c r="F2332" s="12" t="str">
        <f>VLOOKUP(B2332,[1]Planilha8!$X$4:$AD$6629,7,0)</f>
        <v>BOM</v>
      </c>
      <c r="G2332" s="13">
        <v>41345</v>
      </c>
      <c r="H2332" s="14">
        <v>1800</v>
      </c>
      <c r="I2332" s="15" t="s">
        <v>22</v>
      </c>
      <c r="J2332" s="56" t="s">
        <v>538</v>
      </c>
      <c r="K2332" s="57" t="s">
        <v>539</v>
      </c>
      <c r="L2332" s="58">
        <v>2012001830</v>
      </c>
      <c r="M2332" s="59">
        <v>43465</v>
      </c>
      <c r="N2332" s="60">
        <v>792.83974358974399</v>
      </c>
      <c r="O2332" s="61">
        <v>0.14000000000000001</v>
      </c>
      <c r="P2332" s="62">
        <v>1.16666666666667E-2</v>
      </c>
      <c r="Q2332" s="63">
        <v>21</v>
      </c>
      <c r="R2332" s="64">
        <v>813.83974358974399</v>
      </c>
      <c r="S2332" s="25">
        <v>986.16025641025601</v>
      </c>
      <c r="AMG2332"/>
      <c r="AMH2332"/>
      <c r="AMI2332"/>
      <c r="AMJ2332"/>
    </row>
    <row r="2333" spans="1:1024" s="2" customFormat="1" ht="38.25" x14ac:dyDescent="0.25">
      <c r="A2333" s="10" t="s">
        <v>419</v>
      </c>
      <c r="B2333" s="10">
        <v>7872</v>
      </c>
      <c r="C2333" s="10">
        <f>VLOOKUP(B2333,[1]Planilha8!$X$4:$Y$6629,2,0)</f>
        <v>2039760</v>
      </c>
      <c r="D2333" s="12" t="s">
        <v>541</v>
      </c>
      <c r="E2333" s="12" t="str">
        <f>VLOOKUP(B2333,[1]Planilha8!$X$4:$Z$6629,3,0)</f>
        <v>CENTRO CIRÚRGICO</v>
      </c>
      <c r="F2333" s="12" t="str">
        <f>VLOOKUP(B2333,[1]Planilha8!$X$4:$AD$6629,7,0)</f>
        <v>BOM</v>
      </c>
      <c r="G2333" s="13">
        <v>41346</v>
      </c>
      <c r="H2333" s="14">
        <v>1071.24</v>
      </c>
      <c r="I2333" s="15" t="s">
        <v>22</v>
      </c>
      <c r="J2333" s="56" t="s">
        <v>542</v>
      </c>
      <c r="K2333" s="57">
        <v>3359</v>
      </c>
      <c r="L2333" s="58">
        <v>2013000900</v>
      </c>
      <c r="M2333" s="59">
        <v>43465</v>
      </c>
      <c r="N2333" s="60">
        <v>825.163811538461</v>
      </c>
      <c r="O2333" s="61">
        <v>0.5</v>
      </c>
      <c r="P2333" s="62">
        <v>4.1666666666666699E-2</v>
      </c>
      <c r="Q2333" s="63">
        <v>44.634999999999998</v>
      </c>
      <c r="R2333" s="64">
        <v>869.798811538461</v>
      </c>
      <c r="S2333" s="25">
        <v>201.44118846153901</v>
      </c>
      <c r="AMG2333"/>
      <c r="AMH2333"/>
      <c r="AMI2333"/>
      <c r="AMJ2333"/>
    </row>
    <row r="2334" spans="1:1024" s="2" customFormat="1" ht="51" x14ac:dyDescent="0.25">
      <c r="A2334" s="10" t="s">
        <v>419</v>
      </c>
      <c r="B2334" s="10">
        <v>7871</v>
      </c>
      <c r="C2334" s="10">
        <f>VLOOKUP(B2334,[1]Planilha8!$X$4:$Y$6629,2,0)</f>
        <v>2039762</v>
      </c>
      <c r="D2334" s="12" t="s">
        <v>543</v>
      </c>
      <c r="E2334" s="12" t="str">
        <f>VLOOKUP(B2334,[1]Planilha8!$X$4:$Z$6629,3,0)</f>
        <v>ASTEC</v>
      </c>
      <c r="F2334" s="12" t="str">
        <f>VLOOKUP(B2334,[1]Planilha8!$X$4:$AD$6629,7,0)</f>
        <v>BOM</v>
      </c>
      <c r="G2334" s="13">
        <v>41347</v>
      </c>
      <c r="H2334" s="14">
        <v>455</v>
      </c>
      <c r="I2334" s="15" t="s">
        <v>22</v>
      </c>
      <c r="J2334" s="56" t="s">
        <v>47</v>
      </c>
      <c r="K2334" s="57">
        <v>45723</v>
      </c>
      <c r="L2334" s="58">
        <v>2012003636</v>
      </c>
      <c r="M2334" s="59">
        <v>43465</v>
      </c>
      <c r="N2334" s="60">
        <v>454.34212962964</v>
      </c>
      <c r="O2334" s="61">
        <v>0.5</v>
      </c>
      <c r="P2334" s="62">
        <v>4.1666666666666699E-2</v>
      </c>
      <c r="Q2334" s="63">
        <v>0</v>
      </c>
      <c r="R2334" s="64">
        <v>454.34212962964</v>
      </c>
      <c r="S2334" s="25">
        <v>0.65787037036000096</v>
      </c>
      <c r="AMG2334"/>
      <c r="AMH2334"/>
      <c r="AMI2334"/>
      <c r="AMJ2334"/>
    </row>
    <row r="2335" spans="1:1024" s="2" customFormat="1" ht="38.25" x14ac:dyDescent="0.25">
      <c r="A2335" s="10" t="s">
        <v>419</v>
      </c>
      <c r="B2335" s="10">
        <v>6540</v>
      </c>
      <c r="C2335" s="10">
        <f>VLOOKUP(B2335,[1]Planilha8!$X$4:$Y$6629,2,0)</f>
        <v>2039763</v>
      </c>
      <c r="D2335" s="12" t="s">
        <v>544</v>
      </c>
      <c r="E2335" s="12" t="str">
        <f>VLOOKUP(B2335,[1]Planilha8!$X$4:$Z$6629,3,0)</f>
        <v>ALMOXARIFADO</v>
      </c>
      <c r="F2335" s="12" t="str">
        <f>VLOOKUP(B2335,[1]Planilha8!$X$4:$AD$6629,7,0)</f>
        <v>BOM</v>
      </c>
      <c r="G2335" s="13">
        <v>41348</v>
      </c>
      <c r="H2335" s="14">
        <v>49</v>
      </c>
      <c r="I2335" s="15" t="s">
        <v>22</v>
      </c>
      <c r="J2335" s="56" t="s">
        <v>545</v>
      </c>
      <c r="K2335" s="57">
        <v>7026</v>
      </c>
      <c r="L2335" s="58">
        <v>2013000890</v>
      </c>
      <c r="M2335" s="59">
        <v>43465</v>
      </c>
      <c r="N2335" s="60">
        <v>34.463333333333402</v>
      </c>
      <c r="O2335" s="61">
        <v>0.2</v>
      </c>
      <c r="P2335" s="62">
        <v>1.6666666666666701E-2</v>
      </c>
      <c r="Q2335" s="63">
        <v>0.81666666666666698</v>
      </c>
      <c r="R2335" s="64">
        <v>35.28</v>
      </c>
      <c r="S2335" s="25">
        <v>13.72</v>
      </c>
      <c r="AMG2335"/>
      <c r="AMH2335"/>
      <c r="AMI2335"/>
      <c r="AMJ2335"/>
    </row>
    <row r="2336" spans="1:1024" s="2" customFormat="1" ht="25.5" x14ac:dyDescent="0.25">
      <c r="A2336" s="10" t="s">
        <v>419</v>
      </c>
      <c r="B2336" s="10">
        <v>7850</v>
      </c>
      <c r="C2336" s="10">
        <f>VLOOKUP(B2336,[1]Planilha8!$X$4:$Y$6629,2,0)</f>
        <v>2039764</v>
      </c>
      <c r="D2336" s="12" t="s">
        <v>546</v>
      </c>
      <c r="E2336" s="12" t="str">
        <f>VLOOKUP(B2336,[1]Planilha8!$X$4:$Z$6629,3,0)</f>
        <v>CLINICA MÉDICA</v>
      </c>
      <c r="F2336" s="12" t="str">
        <f>VLOOKUP(B2336,[1]Planilha8!$X$4:$AD$6629,7,0)</f>
        <v>BOM</v>
      </c>
      <c r="G2336" s="13">
        <v>41348</v>
      </c>
      <c r="H2336" s="14">
        <v>1315</v>
      </c>
      <c r="I2336" s="15" t="s">
        <v>22</v>
      </c>
      <c r="J2336" s="56" t="s">
        <v>547</v>
      </c>
      <c r="K2336" s="57">
        <v>5562</v>
      </c>
      <c r="L2336" s="58">
        <v>2012002636</v>
      </c>
      <c r="M2336" s="59">
        <v>43465</v>
      </c>
      <c r="N2336" s="60">
        <v>711.106855413105</v>
      </c>
      <c r="O2336" s="61">
        <v>0.25</v>
      </c>
      <c r="P2336" s="62">
        <v>2.0833333333333301E-2</v>
      </c>
      <c r="Q2336" s="63">
        <v>27.3958333333333</v>
      </c>
      <c r="R2336" s="64">
        <v>738.50268874643803</v>
      </c>
      <c r="S2336" s="25">
        <v>576.49731125356197</v>
      </c>
      <c r="AMG2336"/>
      <c r="AMH2336"/>
      <c r="AMI2336"/>
      <c r="AMJ2336"/>
    </row>
    <row r="2337" spans="1:1024" s="2" customFormat="1" ht="38.25" x14ac:dyDescent="0.25">
      <c r="A2337" s="10" t="s">
        <v>419</v>
      </c>
      <c r="B2337" s="10">
        <v>7851</v>
      </c>
      <c r="C2337" s="10">
        <f>VLOOKUP(B2337,[1]Planilha8!$X$4:$Y$6629,2,0)</f>
        <v>2039765</v>
      </c>
      <c r="D2337" s="12" t="s">
        <v>546</v>
      </c>
      <c r="E2337" s="12" t="str">
        <f>VLOOKUP(B2337,[1]Planilha8!$X$4:$Z$6629,3,0)</f>
        <v>UNIDADE DE TERAPIA INTENSIVA</v>
      </c>
      <c r="F2337" s="12" t="str">
        <f>VLOOKUP(B2337,[1]Planilha8!$X$4:$AD$6629,7,0)</f>
        <v>BOM</v>
      </c>
      <c r="G2337" s="13">
        <v>41348</v>
      </c>
      <c r="H2337" s="14">
        <v>1315</v>
      </c>
      <c r="I2337" s="15" t="s">
        <v>22</v>
      </c>
      <c r="J2337" s="56" t="s">
        <v>547</v>
      </c>
      <c r="K2337" s="57">
        <v>5562</v>
      </c>
      <c r="L2337" s="58">
        <v>2012002636</v>
      </c>
      <c r="M2337" s="59">
        <v>43465</v>
      </c>
      <c r="N2337" s="60">
        <v>711.106855413105</v>
      </c>
      <c r="O2337" s="61">
        <v>0.25</v>
      </c>
      <c r="P2337" s="62">
        <v>2.0833333333333301E-2</v>
      </c>
      <c r="Q2337" s="63">
        <v>27.3958333333333</v>
      </c>
      <c r="R2337" s="64">
        <v>738.50268874643803</v>
      </c>
      <c r="S2337" s="25">
        <v>576.49731125356197</v>
      </c>
      <c r="AMG2337"/>
      <c r="AMH2337"/>
      <c r="AMI2337"/>
      <c r="AMJ2337"/>
    </row>
    <row r="2338" spans="1:1024" s="2" customFormat="1" ht="25.5" x14ac:dyDescent="0.25">
      <c r="A2338" s="10" t="s">
        <v>419</v>
      </c>
      <c r="B2338" s="10">
        <v>7852</v>
      </c>
      <c r="C2338" s="10">
        <f>VLOOKUP(B2338,[1]Planilha8!$X$4:$Y$6629,2,0)</f>
        <v>2039766</v>
      </c>
      <c r="D2338" s="12" t="s">
        <v>546</v>
      </c>
      <c r="E2338" s="12" t="str">
        <f>VLOOKUP(B2338,[1]Planilha8!$X$4:$Z$6629,3,0)</f>
        <v>APOIO AO DIAGNÓSTICO</v>
      </c>
      <c r="F2338" s="12" t="str">
        <f>VLOOKUP(B2338,[1]Planilha8!$X$4:$AD$6629,7,0)</f>
        <v>BOM</v>
      </c>
      <c r="G2338" s="13">
        <v>41348</v>
      </c>
      <c r="H2338" s="14">
        <v>1315</v>
      </c>
      <c r="I2338" s="15" t="s">
        <v>22</v>
      </c>
      <c r="J2338" s="56" t="s">
        <v>547</v>
      </c>
      <c r="K2338" s="57">
        <v>5562</v>
      </c>
      <c r="L2338" s="58">
        <v>2012002636</v>
      </c>
      <c r="M2338" s="59">
        <v>43465</v>
      </c>
      <c r="N2338" s="60">
        <v>711.106855413105</v>
      </c>
      <c r="O2338" s="61">
        <v>0.25</v>
      </c>
      <c r="P2338" s="62">
        <v>2.0833333333333301E-2</v>
      </c>
      <c r="Q2338" s="63">
        <v>27.3958333333333</v>
      </c>
      <c r="R2338" s="64">
        <v>738.50268874643803</v>
      </c>
      <c r="S2338" s="25">
        <v>576.49731125356197</v>
      </c>
      <c r="AMG2338"/>
      <c r="AMH2338"/>
      <c r="AMI2338"/>
      <c r="AMJ2338"/>
    </row>
    <row r="2339" spans="1:1024" s="2" customFormat="1" ht="25.5" x14ac:dyDescent="0.25">
      <c r="A2339" s="10" t="s">
        <v>419</v>
      </c>
      <c r="B2339" s="10">
        <v>7853</v>
      </c>
      <c r="C2339" s="10">
        <f>VLOOKUP(B2339,[1]Planilha8!$X$4:$Y$6629,2,0)</f>
        <v>2039767</v>
      </c>
      <c r="D2339" s="12" t="s">
        <v>546</v>
      </c>
      <c r="E2339" s="12" t="str">
        <f>VLOOKUP(B2339,[1]Planilha8!$X$4:$Z$6629,3,0)</f>
        <v>CLINICA MÉDICA</v>
      </c>
      <c r="F2339" s="12" t="str">
        <f>VLOOKUP(B2339,[1]Planilha8!$X$4:$AD$6629,7,0)</f>
        <v>BOM</v>
      </c>
      <c r="G2339" s="13">
        <v>41348</v>
      </c>
      <c r="H2339" s="14">
        <v>1315</v>
      </c>
      <c r="I2339" s="15" t="s">
        <v>22</v>
      </c>
      <c r="J2339" s="56" t="s">
        <v>547</v>
      </c>
      <c r="K2339" s="57">
        <v>5562</v>
      </c>
      <c r="L2339" s="58">
        <v>2012002636</v>
      </c>
      <c r="M2339" s="59">
        <v>43465</v>
      </c>
      <c r="N2339" s="60">
        <v>711.106855413105</v>
      </c>
      <c r="O2339" s="61">
        <v>0.25</v>
      </c>
      <c r="P2339" s="62">
        <v>2.0833333333333301E-2</v>
      </c>
      <c r="Q2339" s="63">
        <v>27.3958333333333</v>
      </c>
      <c r="R2339" s="64">
        <v>738.50268874643803</v>
      </c>
      <c r="S2339" s="25">
        <v>576.49731125356197</v>
      </c>
      <c r="AMG2339"/>
      <c r="AMH2339"/>
      <c r="AMI2339"/>
      <c r="AMJ2339"/>
    </row>
    <row r="2340" spans="1:1024" s="2" customFormat="1" ht="38.25" x14ac:dyDescent="0.25">
      <c r="A2340" s="10" t="s">
        <v>419</v>
      </c>
      <c r="B2340" s="10">
        <v>7854</v>
      </c>
      <c r="C2340" s="10">
        <f>VLOOKUP(B2340,[1]Planilha8!$X$4:$Y$6629,2,0)</f>
        <v>2039768</v>
      </c>
      <c r="D2340" s="12" t="s">
        <v>546</v>
      </c>
      <c r="E2340" s="12" t="str">
        <f>VLOOKUP(B2340,[1]Planilha8!$X$4:$Z$6629,3,0)</f>
        <v>UNIDADE DE TERAPIA INTENSIVA</v>
      </c>
      <c r="F2340" s="12" t="str">
        <f>VLOOKUP(B2340,[1]Planilha8!$X$4:$AD$6629,7,0)</f>
        <v>BOM</v>
      </c>
      <c r="G2340" s="13">
        <v>41348</v>
      </c>
      <c r="H2340" s="14">
        <v>1315</v>
      </c>
      <c r="I2340" s="15" t="s">
        <v>22</v>
      </c>
      <c r="J2340" s="56" t="s">
        <v>547</v>
      </c>
      <c r="K2340" s="57">
        <v>5562</v>
      </c>
      <c r="L2340" s="58">
        <v>2012002636</v>
      </c>
      <c r="M2340" s="59">
        <v>43465</v>
      </c>
      <c r="N2340" s="60">
        <v>711.106855413105</v>
      </c>
      <c r="O2340" s="61">
        <v>0.25</v>
      </c>
      <c r="P2340" s="62">
        <v>2.0833333333333301E-2</v>
      </c>
      <c r="Q2340" s="63">
        <v>27.3958333333333</v>
      </c>
      <c r="R2340" s="64">
        <v>738.50268874643803</v>
      </c>
      <c r="S2340" s="25">
        <v>576.49731125356197</v>
      </c>
      <c r="AMG2340"/>
      <c r="AMH2340"/>
      <c r="AMI2340"/>
      <c r="AMJ2340"/>
    </row>
    <row r="2341" spans="1:1024" s="2" customFormat="1" ht="38.25" x14ac:dyDescent="0.25">
      <c r="A2341" s="10" t="s">
        <v>419</v>
      </c>
      <c r="B2341" s="10">
        <v>7855</v>
      </c>
      <c r="C2341" s="10">
        <f>VLOOKUP(B2341,[1]Planilha8!$X$4:$Y$6629,2,0)</f>
        <v>2039769</v>
      </c>
      <c r="D2341" s="12" t="s">
        <v>546</v>
      </c>
      <c r="E2341" s="12" t="str">
        <f>VLOOKUP(B2341,[1]Planilha8!$X$4:$Z$6629,3,0)</f>
        <v>UNIDADE DE TERAPIA INTENSIVA</v>
      </c>
      <c r="F2341" s="12" t="str">
        <f>VLOOKUP(B2341,[1]Planilha8!$X$4:$AD$6629,7,0)</f>
        <v>BOM</v>
      </c>
      <c r="G2341" s="13">
        <v>41348</v>
      </c>
      <c r="H2341" s="14">
        <v>1315</v>
      </c>
      <c r="I2341" s="15" t="s">
        <v>22</v>
      </c>
      <c r="J2341" s="56" t="s">
        <v>547</v>
      </c>
      <c r="K2341" s="57">
        <v>5562</v>
      </c>
      <c r="L2341" s="58">
        <v>2012002636</v>
      </c>
      <c r="M2341" s="59">
        <v>43465</v>
      </c>
      <c r="N2341" s="60">
        <v>711.106855413105</v>
      </c>
      <c r="O2341" s="61">
        <v>0.25</v>
      </c>
      <c r="P2341" s="62">
        <v>2.0833333333333301E-2</v>
      </c>
      <c r="Q2341" s="63">
        <v>27.3958333333333</v>
      </c>
      <c r="R2341" s="64">
        <v>738.50268874643803</v>
      </c>
      <c r="S2341" s="25">
        <v>576.49731125356197</v>
      </c>
      <c r="AMG2341"/>
      <c r="AMH2341"/>
      <c r="AMI2341"/>
      <c r="AMJ2341"/>
    </row>
    <row r="2342" spans="1:1024" s="2" customFormat="1" ht="25.5" x14ac:dyDescent="0.25">
      <c r="A2342" s="10" t="s">
        <v>419</v>
      </c>
      <c r="B2342" s="10">
        <v>7856</v>
      </c>
      <c r="C2342" s="10">
        <f>VLOOKUP(B2342,[1]Planilha8!$X$4:$Y$6629,2,0)</f>
        <v>2039770</v>
      </c>
      <c r="D2342" s="12" t="s">
        <v>546</v>
      </c>
      <c r="E2342" s="12" t="str">
        <f>VLOOKUP(B2342,[1]Planilha8!$X$4:$Z$6629,3,0)</f>
        <v>HEMODIALISE / DIÁLISE</v>
      </c>
      <c r="F2342" s="12" t="str">
        <f>VLOOKUP(B2342,[1]Planilha8!$X$4:$AD$6629,7,0)</f>
        <v>BOM</v>
      </c>
      <c r="G2342" s="13">
        <v>41348</v>
      </c>
      <c r="H2342" s="14">
        <v>1315</v>
      </c>
      <c r="I2342" s="15" t="s">
        <v>22</v>
      </c>
      <c r="J2342" s="56" t="s">
        <v>547</v>
      </c>
      <c r="K2342" s="57">
        <v>5562</v>
      </c>
      <c r="L2342" s="58">
        <v>2012002636</v>
      </c>
      <c r="M2342" s="59">
        <v>43465</v>
      </c>
      <c r="N2342" s="60">
        <v>711.106855413105</v>
      </c>
      <c r="O2342" s="61">
        <v>0.25</v>
      </c>
      <c r="P2342" s="62">
        <v>2.0833333333333301E-2</v>
      </c>
      <c r="Q2342" s="63">
        <v>27.3958333333333</v>
      </c>
      <c r="R2342" s="64">
        <v>738.50268874643803</v>
      </c>
      <c r="S2342" s="25">
        <v>576.49731125356197</v>
      </c>
      <c r="AMG2342"/>
      <c r="AMH2342"/>
      <c r="AMI2342"/>
      <c r="AMJ2342"/>
    </row>
    <row r="2343" spans="1:1024" s="2" customFormat="1" ht="38.25" x14ac:dyDescent="0.25">
      <c r="A2343" s="10" t="s">
        <v>419</v>
      </c>
      <c r="B2343" s="10">
        <v>7857</v>
      </c>
      <c r="C2343" s="10">
        <f>VLOOKUP(B2343,[1]Planilha8!$X$4:$Y$6629,2,0)</f>
        <v>2039771</v>
      </c>
      <c r="D2343" s="12" t="s">
        <v>546</v>
      </c>
      <c r="E2343" s="12" t="str">
        <f>VLOOKUP(B2343,[1]Planilha8!$X$4:$Z$6629,3,0)</f>
        <v>UNIDADE DE TERAPIA INTENSIVA</v>
      </c>
      <c r="F2343" s="12" t="str">
        <f>VLOOKUP(B2343,[1]Planilha8!$X$4:$AD$6629,7,0)</f>
        <v>BOM</v>
      </c>
      <c r="G2343" s="13">
        <v>41348</v>
      </c>
      <c r="H2343" s="14">
        <v>1315</v>
      </c>
      <c r="I2343" s="15" t="s">
        <v>22</v>
      </c>
      <c r="J2343" s="56" t="s">
        <v>547</v>
      </c>
      <c r="K2343" s="57">
        <v>5562</v>
      </c>
      <c r="L2343" s="58">
        <v>2012002636</v>
      </c>
      <c r="M2343" s="59">
        <v>43465</v>
      </c>
      <c r="N2343" s="60">
        <v>711.106855413105</v>
      </c>
      <c r="O2343" s="61">
        <v>0.25</v>
      </c>
      <c r="P2343" s="62">
        <v>2.0833333333333301E-2</v>
      </c>
      <c r="Q2343" s="63">
        <v>27.3958333333333</v>
      </c>
      <c r="R2343" s="64">
        <v>738.50268874643803</v>
      </c>
      <c r="S2343" s="25">
        <v>576.49731125356197</v>
      </c>
      <c r="AMG2343"/>
      <c r="AMH2343"/>
      <c r="AMI2343"/>
      <c r="AMJ2343"/>
    </row>
    <row r="2344" spans="1:1024" s="2" customFormat="1" ht="25.5" x14ac:dyDescent="0.25">
      <c r="A2344" s="10" t="s">
        <v>419</v>
      </c>
      <c r="B2344" s="10">
        <v>7858</v>
      </c>
      <c r="C2344" s="10">
        <f>VLOOKUP(B2344,[1]Planilha8!$X$4:$Y$6629,2,0)</f>
        <v>2039772</v>
      </c>
      <c r="D2344" s="12" t="s">
        <v>546</v>
      </c>
      <c r="E2344" s="12" t="str">
        <f>VLOOKUP(B2344,[1]Planilha8!$X$4:$Z$6629,3,0)</f>
        <v>CLÍNICA CIRÚRGICA</v>
      </c>
      <c r="F2344" s="12" t="str">
        <f>VLOOKUP(B2344,[1]Planilha8!$X$4:$AD$6629,7,0)</f>
        <v>BOM</v>
      </c>
      <c r="G2344" s="13">
        <v>41348</v>
      </c>
      <c r="H2344" s="14">
        <v>1315</v>
      </c>
      <c r="I2344" s="15" t="s">
        <v>22</v>
      </c>
      <c r="J2344" s="56" t="s">
        <v>547</v>
      </c>
      <c r="K2344" s="57">
        <v>5562</v>
      </c>
      <c r="L2344" s="58">
        <v>2012002636</v>
      </c>
      <c r="M2344" s="59">
        <v>43465</v>
      </c>
      <c r="N2344" s="60">
        <v>711.106855413105</v>
      </c>
      <c r="O2344" s="61">
        <v>0.25</v>
      </c>
      <c r="P2344" s="62">
        <v>2.0833333333333301E-2</v>
      </c>
      <c r="Q2344" s="63">
        <v>27.3958333333333</v>
      </c>
      <c r="R2344" s="64">
        <v>738.50268874643803</v>
      </c>
      <c r="S2344" s="25">
        <v>576.49731125356197</v>
      </c>
      <c r="AMG2344"/>
      <c r="AMH2344"/>
      <c r="AMI2344"/>
      <c r="AMJ2344"/>
    </row>
    <row r="2345" spans="1:1024" s="2" customFormat="1" ht="25.5" x14ac:dyDescent="0.25">
      <c r="A2345" s="10" t="s">
        <v>419</v>
      </c>
      <c r="B2345" s="10">
        <v>7859</v>
      </c>
      <c r="C2345" s="10">
        <f>VLOOKUP(B2345,[1]Planilha8!$X$4:$Y$6629,2,0)</f>
        <v>2039773</v>
      </c>
      <c r="D2345" s="12" t="s">
        <v>546</v>
      </c>
      <c r="E2345" s="12" t="str">
        <f>VLOOKUP(B2345,[1]Planilha8!$X$4:$Z$6629,3,0)</f>
        <v>HEMODIALISE / DIÁLISE</v>
      </c>
      <c r="F2345" s="12" t="str">
        <f>VLOOKUP(B2345,[1]Planilha8!$X$4:$AD$6629,7,0)</f>
        <v>BOM</v>
      </c>
      <c r="G2345" s="13">
        <v>41348</v>
      </c>
      <c r="H2345" s="14">
        <v>1315</v>
      </c>
      <c r="I2345" s="15" t="s">
        <v>22</v>
      </c>
      <c r="J2345" s="56" t="s">
        <v>547</v>
      </c>
      <c r="K2345" s="57">
        <v>5562</v>
      </c>
      <c r="L2345" s="58">
        <v>2012002636</v>
      </c>
      <c r="M2345" s="59">
        <v>43465</v>
      </c>
      <c r="N2345" s="60">
        <v>711.106855413105</v>
      </c>
      <c r="O2345" s="61">
        <v>0.25</v>
      </c>
      <c r="P2345" s="62">
        <v>2.0833333333333301E-2</v>
      </c>
      <c r="Q2345" s="63">
        <v>27.3958333333333</v>
      </c>
      <c r="R2345" s="64">
        <v>738.50268874643803</v>
      </c>
      <c r="S2345" s="25">
        <v>576.49731125356197</v>
      </c>
      <c r="AMG2345"/>
      <c r="AMH2345"/>
      <c r="AMI2345"/>
      <c r="AMJ2345"/>
    </row>
    <row r="2346" spans="1:1024" s="2" customFormat="1" ht="38.25" x14ac:dyDescent="0.25">
      <c r="A2346" s="10" t="s">
        <v>419</v>
      </c>
      <c r="B2346" s="10">
        <v>7860</v>
      </c>
      <c r="C2346" s="10">
        <f>VLOOKUP(B2346,[1]Planilha8!$X$4:$Y$6629,2,0)</f>
        <v>2039774</v>
      </c>
      <c r="D2346" s="12" t="s">
        <v>546</v>
      </c>
      <c r="E2346" s="12" t="str">
        <f>VLOOKUP(B2346,[1]Planilha8!$X$4:$Z$6629,3,0)</f>
        <v>UNIDADE DE TERAPIA INTENSIVA</v>
      </c>
      <c r="F2346" s="12" t="str">
        <f>VLOOKUP(B2346,[1]Planilha8!$X$4:$AD$6629,7,0)</f>
        <v>BOM</v>
      </c>
      <c r="G2346" s="13">
        <v>41348</v>
      </c>
      <c r="H2346" s="14">
        <v>1315</v>
      </c>
      <c r="I2346" s="15" t="s">
        <v>22</v>
      </c>
      <c r="J2346" s="56" t="s">
        <v>547</v>
      </c>
      <c r="K2346" s="57">
        <v>5562</v>
      </c>
      <c r="L2346" s="58">
        <v>2012002636</v>
      </c>
      <c r="M2346" s="59">
        <v>43465</v>
      </c>
      <c r="N2346" s="60">
        <v>711.106855413105</v>
      </c>
      <c r="O2346" s="61">
        <v>0.25</v>
      </c>
      <c r="P2346" s="62">
        <v>2.0833333333333301E-2</v>
      </c>
      <c r="Q2346" s="63">
        <v>27.3958333333333</v>
      </c>
      <c r="R2346" s="64">
        <v>738.50268874643803</v>
      </c>
      <c r="S2346" s="25">
        <v>576.49731125356197</v>
      </c>
      <c r="AMG2346"/>
      <c r="AMH2346"/>
      <c r="AMI2346"/>
      <c r="AMJ2346"/>
    </row>
    <row r="2347" spans="1:1024" s="2" customFormat="1" ht="38.25" x14ac:dyDescent="0.25">
      <c r="A2347" s="10" t="s">
        <v>419</v>
      </c>
      <c r="B2347" s="10">
        <v>7861</v>
      </c>
      <c r="C2347" s="10">
        <f>VLOOKUP(B2347,[1]Planilha8!$X$4:$Y$6629,2,0)</f>
        <v>2039775</v>
      </c>
      <c r="D2347" s="12" t="s">
        <v>546</v>
      </c>
      <c r="E2347" s="12" t="str">
        <f>VLOOKUP(B2347,[1]Planilha8!$X$4:$Z$6629,3,0)</f>
        <v>UNIDADE DE TERAPIA INTENSIVA</v>
      </c>
      <c r="F2347" s="12" t="str">
        <f>VLOOKUP(B2347,[1]Planilha8!$X$4:$AD$6629,7,0)</f>
        <v>BOM</v>
      </c>
      <c r="G2347" s="13">
        <v>41348</v>
      </c>
      <c r="H2347" s="14">
        <v>1315</v>
      </c>
      <c r="I2347" s="15" t="s">
        <v>22</v>
      </c>
      <c r="J2347" s="56" t="s">
        <v>547</v>
      </c>
      <c r="K2347" s="57">
        <v>5562</v>
      </c>
      <c r="L2347" s="58">
        <v>2012002636</v>
      </c>
      <c r="M2347" s="59">
        <v>43465</v>
      </c>
      <c r="N2347" s="60">
        <v>711.106855413105</v>
      </c>
      <c r="O2347" s="61">
        <v>0.25</v>
      </c>
      <c r="P2347" s="62">
        <v>2.0833333333333301E-2</v>
      </c>
      <c r="Q2347" s="63">
        <v>27.3958333333333</v>
      </c>
      <c r="R2347" s="64">
        <v>738.50268874643803</v>
      </c>
      <c r="S2347" s="25">
        <v>576.49731125356197</v>
      </c>
      <c r="AMG2347"/>
      <c r="AMH2347"/>
      <c r="AMI2347"/>
      <c r="AMJ2347"/>
    </row>
    <row r="2348" spans="1:1024" s="2" customFormat="1" ht="25.5" x14ac:dyDescent="0.25">
      <c r="A2348" s="10" t="s">
        <v>419</v>
      </c>
      <c r="B2348" s="10">
        <v>7862</v>
      </c>
      <c r="C2348" s="10">
        <f>VLOOKUP(B2348,[1]Planilha8!$X$4:$Y$6629,2,0)</f>
        <v>2039776</v>
      </c>
      <c r="D2348" s="12" t="s">
        <v>546</v>
      </c>
      <c r="E2348" s="12" t="str">
        <f>VLOOKUP(B2348,[1]Planilha8!$X$4:$Z$6629,3,0)</f>
        <v>CLÍNICA CIRÚRGICA</v>
      </c>
      <c r="F2348" s="12" t="str">
        <f>VLOOKUP(B2348,[1]Planilha8!$X$4:$AD$6629,7,0)</f>
        <v>BOM</v>
      </c>
      <c r="G2348" s="13">
        <v>41348</v>
      </c>
      <c r="H2348" s="14">
        <v>1315</v>
      </c>
      <c r="I2348" s="15" t="s">
        <v>22</v>
      </c>
      <c r="J2348" s="56" t="s">
        <v>547</v>
      </c>
      <c r="K2348" s="57">
        <v>5562</v>
      </c>
      <c r="L2348" s="58">
        <v>2012002636</v>
      </c>
      <c r="M2348" s="59">
        <v>43465</v>
      </c>
      <c r="N2348" s="60">
        <v>711.106855413105</v>
      </c>
      <c r="O2348" s="61">
        <v>0.25</v>
      </c>
      <c r="P2348" s="62">
        <v>2.0833333333333301E-2</v>
      </c>
      <c r="Q2348" s="63">
        <v>27.3958333333333</v>
      </c>
      <c r="R2348" s="64">
        <v>738.50268874643803</v>
      </c>
      <c r="S2348" s="25">
        <v>576.49731125356197</v>
      </c>
      <c r="AMG2348"/>
      <c r="AMH2348"/>
      <c r="AMI2348"/>
      <c r="AMJ2348"/>
    </row>
    <row r="2349" spans="1:1024" s="2" customFormat="1" ht="25.5" x14ac:dyDescent="0.25">
      <c r="A2349" s="10" t="s">
        <v>419</v>
      </c>
      <c r="B2349" s="10">
        <v>7863</v>
      </c>
      <c r="C2349" s="10">
        <f>VLOOKUP(B2349,[1]Planilha8!$X$4:$Y$6629,2,0)</f>
        <v>2039777</v>
      </c>
      <c r="D2349" s="12" t="s">
        <v>546</v>
      </c>
      <c r="E2349" s="12" t="str">
        <f>VLOOKUP(B2349,[1]Planilha8!$X$4:$Z$6629,3,0)</f>
        <v>CHI – TRIAGEM MÉDICA</v>
      </c>
      <c r="F2349" s="12" t="str">
        <f>VLOOKUP(B2349,[1]Planilha8!$X$4:$AD$6629,7,0)</f>
        <v>BOM</v>
      </c>
      <c r="G2349" s="13">
        <v>41348</v>
      </c>
      <c r="H2349" s="14">
        <v>1315</v>
      </c>
      <c r="I2349" s="15" t="s">
        <v>22</v>
      </c>
      <c r="J2349" s="56" t="s">
        <v>547</v>
      </c>
      <c r="K2349" s="57">
        <v>5562</v>
      </c>
      <c r="L2349" s="58">
        <v>2012002636</v>
      </c>
      <c r="M2349" s="59">
        <v>43465</v>
      </c>
      <c r="N2349" s="60">
        <v>711.106855413105</v>
      </c>
      <c r="O2349" s="61">
        <v>0.25</v>
      </c>
      <c r="P2349" s="62">
        <v>2.0833333333333301E-2</v>
      </c>
      <c r="Q2349" s="63">
        <v>27.3958333333333</v>
      </c>
      <c r="R2349" s="64">
        <v>738.50268874643803</v>
      </c>
      <c r="S2349" s="25">
        <v>576.49731125356197</v>
      </c>
      <c r="AMG2349"/>
      <c r="AMH2349"/>
      <c r="AMI2349"/>
      <c r="AMJ2349"/>
    </row>
    <row r="2350" spans="1:1024" s="2" customFormat="1" ht="25.5" x14ac:dyDescent="0.25">
      <c r="A2350" s="10" t="s">
        <v>419</v>
      </c>
      <c r="B2350" s="10">
        <v>7864</v>
      </c>
      <c r="C2350" s="10">
        <f>VLOOKUP(B2350,[1]Planilha8!$X$4:$Y$6629,2,0)</f>
        <v>2039778</v>
      </c>
      <c r="D2350" s="12" t="s">
        <v>546</v>
      </c>
      <c r="E2350" s="12" t="str">
        <f>VLOOKUP(B2350,[1]Planilha8!$X$4:$Z$6629,3,0)</f>
        <v>CLINICA MÉDICA</v>
      </c>
      <c r="F2350" s="12" t="str">
        <f>VLOOKUP(B2350,[1]Planilha8!$X$4:$AD$6629,7,0)</f>
        <v>BOM</v>
      </c>
      <c r="G2350" s="13">
        <v>41348</v>
      </c>
      <c r="H2350" s="14">
        <v>1315</v>
      </c>
      <c r="I2350" s="15" t="s">
        <v>22</v>
      </c>
      <c r="J2350" s="56" t="s">
        <v>547</v>
      </c>
      <c r="K2350" s="57">
        <v>5562</v>
      </c>
      <c r="L2350" s="58">
        <v>2012002636</v>
      </c>
      <c r="M2350" s="59">
        <v>43465</v>
      </c>
      <c r="N2350" s="60">
        <v>711.106855413105</v>
      </c>
      <c r="O2350" s="61">
        <v>0.25</v>
      </c>
      <c r="P2350" s="62">
        <v>2.0833333333333301E-2</v>
      </c>
      <c r="Q2350" s="63">
        <v>27.3958333333333</v>
      </c>
      <c r="R2350" s="64">
        <v>738.50268874643803</v>
      </c>
      <c r="S2350" s="25">
        <v>576.49731125356197</v>
      </c>
      <c r="AMG2350"/>
      <c r="AMH2350"/>
      <c r="AMI2350"/>
      <c r="AMJ2350"/>
    </row>
    <row r="2351" spans="1:1024" s="2" customFormat="1" ht="38.25" x14ac:dyDescent="0.25">
      <c r="A2351" s="10" t="s">
        <v>419</v>
      </c>
      <c r="B2351" s="10">
        <v>7865</v>
      </c>
      <c r="C2351" s="10">
        <f>VLOOKUP(B2351,[1]Planilha8!$X$4:$Y$6629,2,0)</f>
        <v>2039779</v>
      </c>
      <c r="D2351" s="12" t="s">
        <v>548</v>
      </c>
      <c r="E2351" s="12" t="str">
        <f>VLOOKUP(B2351,[1]Planilha8!$X$4:$Z$6629,3,0)</f>
        <v>UNIDADE DE TERAPIA INTENSIVA</v>
      </c>
      <c r="F2351" s="12" t="str">
        <f>VLOOKUP(B2351,[1]Planilha8!$X$4:$AD$6629,7,0)</f>
        <v>BOM</v>
      </c>
      <c r="G2351" s="13">
        <v>41348</v>
      </c>
      <c r="H2351" s="14">
        <v>720</v>
      </c>
      <c r="I2351" s="15" t="s">
        <v>22</v>
      </c>
      <c r="J2351" s="56" t="s">
        <v>547</v>
      </c>
      <c r="K2351" s="57">
        <v>5562</v>
      </c>
      <c r="L2351" s="58">
        <v>2012002636</v>
      </c>
      <c r="M2351" s="59">
        <v>43465</v>
      </c>
      <c r="N2351" s="60">
        <v>442.15128205128201</v>
      </c>
      <c r="O2351" s="61">
        <v>0.33</v>
      </c>
      <c r="P2351" s="62">
        <v>2.75E-2</v>
      </c>
      <c r="Q2351" s="63">
        <v>19.8</v>
      </c>
      <c r="R2351" s="64">
        <v>461.95128205128202</v>
      </c>
      <c r="S2351" s="25">
        <v>258.04871794871798</v>
      </c>
      <c r="AMG2351"/>
      <c r="AMH2351"/>
      <c r="AMI2351"/>
      <c r="AMJ2351"/>
    </row>
    <row r="2352" spans="1:1024" s="2" customFormat="1" ht="38.25" x14ac:dyDescent="0.25">
      <c r="A2352" s="10" t="s">
        <v>419</v>
      </c>
      <c r="B2352" s="10">
        <v>7866</v>
      </c>
      <c r="C2352" s="10">
        <f>VLOOKUP(B2352,[1]Planilha8!$X$4:$Y$6629,2,0)</f>
        <v>2039780</v>
      </c>
      <c r="D2352" s="12" t="s">
        <v>548</v>
      </c>
      <c r="E2352" s="12" t="str">
        <f>VLOOKUP(B2352,[1]Planilha8!$X$4:$Z$6629,3,0)</f>
        <v>UNIDADE DE TERAPIA INTENSIVA</v>
      </c>
      <c r="F2352" s="12" t="str">
        <f>VLOOKUP(B2352,[1]Planilha8!$X$4:$AD$6629,7,0)</f>
        <v>BOM</v>
      </c>
      <c r="G2352" s="13">
        <v>41348</v>
      </c>
      <c r="H2352" s="14">
        <v>720</v>
      </c>
      <c r="I2352" s="15" t="s">
        <v>22</v>
      </c>
      <c r="J2352" s="56" t="s">
        <v>547</v>
      </c>
      <c r="K2352" s="57">
        <v>5562</v>
      </c>
      <c r="L2352" s="58">
        <v>2012002636</v>
      </c>
      <c r="M2352" s="59">
        <v>43465</v>
      </c>
      <c r="N2352" s="60">
        <v>442.15128205128201</v>
      </c>
      <c r="O2352" s="61">
        <v>0.33</v>
      </c>
      <c r="P2352" s="62">
        <v>2.75E-2</v>
      </c>
      <c r="Q2352" s="63">
        <v>19.8</v>
      </c>
      <c r="R2352" s="64">
        <v>461.95128205128202</v>
      </c>
      <c r="S2352" s="25">
        <v>258.04871794871798</v>
      </c>
      <c r="AMG2352"/>
      <c r="AMH2352"/>
      <c r="AMI2352"/>
      <c r="AMJ2352"/>
    </row>
    <row r="2353" spans="1:1024" s="2" customFormat="1" ht="38.25" x14ac:dyDescent="0.25">
      <c r="A2353" s="10" t="s">
        <v>419</v>
      </c>
      <c r="B2353" s="10">
        <v>7867</v>
      </c>
      <c r="C2353" s="10">
        <f>VLOOKUP(B2353,[1]Planilha8!$X$4:$Y$6629,2,0)</f>
        <v>2039781</v>
      </c>
      <c r="D2353" s="12" t="s">
        <v>548</v>
      </c>
      <c r="E2353" s="12" t="str">
        <f>VLOOKUP(B2353,[1]Planilha8!$X$4:$Z$6629,3,0)</f>
        <v>UNIDADE DE TERAPIA INTENSIVA</v>
      </c>
      <c r="F2353" s="12" t="str">
        <f>VLOOKUP(B2353,[1]Planilha8!$X$4:$AD$6629,7,0)</f>
        <v>BOM</v>
      </c>
      <c r="G2353" s="13">
        <v>41348</v>
      </c>
      <c r="H2353" s="14">
        <v>720</v>
      </c>
      <c r="I2353" s="15" t="s">
        <v>22</v>
      </c>
      <c r="J2353" s="56" t="s">
        <v>547</v>
      </c>
      <c r="K2353" s="57">
        <v>5562</v>
      </c>
      <c r="L2353" s="58">
        <v>2012002636</v>
      </c>
      <c r="M2353" s="59">
        <v>43465</v>
      </c>
      <c r="N2353" s="60">
        <v>442.15128205128201</v>
      </c>
      <c r="O2353" s="61">
        <v>0.33</v>
      </c>
      <c r="P2353" s="62">
        <v>2.75E-2</v>
      </c>
      <c r="Q2353" s="63">
        <v>19.8</v>
      </c>
      <c r="R2353" s="64">
        <v>461.95128205128202</v>
      </c>
      <c r="S2353" s="25">
        <v>258.04871794871798</v>
      </c>
      <c r="AMG2353"/>
      <c r="AMH2353"/>
      <c r="AMI2353"/>
      <c r="AMJ2353"/>
    </row>
    <row r="2354" spans="1:1024" s="2" customFormat="1" ht="38.25" x14ac:dyDescent="0.25">
      <c r="A2354" s="10" t="s">
        <v>419</v>
      </c>
      <c r="B2354" s="10">
        <v>7868</v>
      </c>
      <c r="C2354" s="10">
        <f>VLOOKUP(B2354,[1]Planilha8!$X$4:$Y$6629,2,0)</f>
        <v>2039782</v>
      </c>
      <c r="D2354" s="12" t="s">
        <v>548</v>
      </c>
      <c r="E2354" s="12" t="str">
        <f>VLOOKUP(B2354,[1]Planilha8!$X$4:$Z$6629,3,0)</f>
        <v>UNIDADE DE TERAPIA INTENSIVA</v>
      </c>
      <c r="F2354" s="12" t="str">
        <f>VLOOKUP(B2354,[1]Planilha8!$X$4:$AD$6629,7,0)</f>
        <v>BOM</v>
      </c>
      <c r="G2354" s="13">
        <v>41348</v>
      </c>
      <c r="H2354" s="14">
        <v>720</v>
      </c>
      <c r="I2354" s="15" t="s">
        <v>22</v>
      </c>
      <c r="J2354" s="56" t="s">
        <v>547</v>
      </c>
      <c r="K2354" s="57">
        <v>5562</v>
      </c>
      <c r="L2354" s="58">
        <v>2012002636</v>
      </c>
      <c r="M2354" s="59">
        <v>43465</v>
      </c>
      <c r="N2354" s="60">
        <v>442.15128205128201</v>
      </c>
      <c r="O2354" s="61">
        <v>0.33</v>
      </c>
      <c r="P2354" s="62">
        <v>2.75E-2</v>
      </c>
      <c r="Q2354" s="63">
        <v>19.8</v>
      </c>
      <c r="R2354" s="64">
        <v>461.95128205128202</v>
      </c>
      <c r="S2354" s="25">
        <v>258.04871794871798</v>
      </c>
      <c r="AMG2354"/>
      <c r="AMH2354"/>
      <c r="AMI2354"/>
      <c r="AMJ2354"/>
    </row>
    <row r="2355" spans="1:1024" s="2" customFormat="1" ht="38.25" x14ac:dyDescent="0.25">
      <c r="A2355" s="10" t="s">
        <v>419</v>
      </c>
      <c r="B2355" s="10">
        <v>6552</v>
      </c>
      <c r="C2355" s="10">
        <f>VLOOKUP(B2355,[1]Planilha8!$X$4:$Y$6629,2,0)</f>
        <v>2039807</v>
      </c>
      <c r="D2355" s="67" t="s">
        <v>549</v>
      </c>
      <c r="E2355" s="12" t="str">
        <f>VLOOKUP(B2355,[1]Planilha8!$X$4:$Z$6629,3,0)</f>
        <v>MANUTENÇÃO PREDIAL</v>
      </c>
      <c r="F2355" s="12" t="str">
        <f>VLOOKUP(B2355,[1]Planilha8!$X$4:$AD$6629,7,0)</f>
        <v>BOM</v>
      </c>
      <c r="G2355" s="13">
        <v>41352</v>
      </c>
      <c r="H2355" s="14">
        <v>291</v>
      </c>
      <c r="I2355" s="15" t="s">
        <v>22</v>
      </c>
      <c r="J2355" s="56" t="s">
        <v>550</v>
      </c>
      <c r="K2355" s="57">
        <v>11420</v>
      </c>
      <c r="L2355" s="58">
        <v>2013000999</v>
      </c>
      <c r="M2355" s="59">
        <v>43465</v>
      </c>
      <c r="N2355" s="60">
        <v>284.69499999999999</v>
      </c>
      <c r="O2355" s="61">
        <v>0.5</v>
      </c>
      <c r="P2355" s="62">
        <v>4.1666666666666699E-2</v>
      </c>
      <c r="Q2355" s="63">
        <v>0</v>
      </c>
      <c r="R2355" s="64">
        <v>284.69499999999999</v>
      </c>
      <c r="S2355" s="25">
        <v>6.3049999999998896</v>
      </c>
      <c r="AMG2355"/>
      <c r="AMH2355"/>
      <c r="AMI2355"/>
      <c r="AMJ2355"/>
    </row>
    <row r="2356" spans="1:1024" s="2" customFormat="1" ht="51" x14ac:dyDescent="0.25">
      <c r="A2356" s="10" t="s">
        <v>419</v>
      </c>
      <c r="B2356" s="10">
        <v>7895</v>
      </c>
      <c r="C2356" s="10">
        <f>VLOOKUP(B2356,[1]Planilha8!$X$4:$Y$6629,2,0)</f>
        <v>2039830</v>
      </c>
      <c r="D2356" s="12" t="s">
        <v>551</v>
      </c>
      <c r="E2356" s="12" t="str">
        <f>VLOOKUP(B2356,[1]Planilha8!$X$4:$Z$6629,3,0)</f>
        <v>HEMODIALISE / DIÁLISE</v>
      </c>
      <c r="F2356" s="12" t="str">
        <f>VLOOKUP(B2356,[1]Planilha8!$X$4:$AD$6629,7,0)</f>
        <v>REGULAR</v>
      </c>
      <c r="G2356" s="13">
        <v>41353</v>
      </c>
      <c r="H2356" s="14">
        <v>43</v>
      </c>
      <c r="I2356" s="15" t="s">
        <v>22</v>
      </c>
      <c r="J2356" s="56" t="s">
        <v>424</v>
      </c>
      <c r="K2356" s="57">
        <v>3250</v>
      </c>
      <c r="L2356" s="58">
        <v>2013000972</v>
      </c>
      <c r="M2356" s="59">
        <v>43465</v>
      </c>
      <c r="N2356" s="60">
        <v>42.0683333333333</v>
      </c>
      <c r="O2356" s="61">
        <v>0.5</v>
      </c>
      <c r="P2356" s="62">
        <v>4.1666666666666699E-2</v>
      </c>
      <c r="Q2356" s="63">
        <v>0</v>
      </c>
      <c r="R2356" s="64">
        <v>42.0683333333333</v>
      </c>
      <c r="S2356" s="25">
        <v>0.93166666666667197</v>
      </c>
      <c r="AMG2356"/>
      <c r="AMH2356"/>
      <c r="AMI2356"/>
      <c r="AMJ2356"/>
    </row>
    <row r="2357" spans="1:1024" s="2" customFormat="1" ht="51" x14ac:dyDescent="0.25">
      <c r="A2357" s="10" t="s">
        <v>419</v>
      </c>
      <c r="B2357" s="10">
        <v>7896</v>
      </c>
      <c r="C2357" s="10">
        <f>VLOOKUP(B2357,[1]Planilha8!$X$4:$Y$6629,2,0)</f>
        <v>2039831</v>
      </c>
      <c r="D2357" s="12" t="s">
        <v>551</v>
      </c>
      <c r="E2357" s="12" t="str">
        <f>VLOOKUP(B2357,[1]Planilha8!$X$4:$Z$6629,3,0)</f>
        <v>CLINICA CIRÚRGICA</v>
      </c>
      <c r="F2357" s="12" t="str">
        <f>VLOOKUP(B2357,[1]Planilha8!$X$4:$AD$6629,7,0)</f>
        <v>REGULAR</v>
      </c>
      <c r="G2357" s="13">
        <v>41353</v>
      </c>
      <c r="H2357" s="14">
        <v>43</v>
      </c>
      <c r="I2357" s="15" t="s">
        <v>22</v>
      </c>
      <c r="J2357" s="56" t="s">
        <v>424</v>
      </c>
      <c r="K2357" s="57">
        <v>3250</v>
      </c>
      <c r="L2357" s="58">
        <v>2013000972</v>
      </c>
      <c r="M2357" s="59">
        <v>43465</v>
      </c>
      <c r="N2357" s="60">
        <v>42.0683333333333</v>
      </c>
      <c r="O2357" s="61">
        <v>0.5</v>
      </c>
      <c r="P2357" s="62">
        <v>4.1666666666666699E-2</v>
      </c>
      <c r="Q2357" s="63">
        <v>0</v>
      </c>
      <c r="R2357" s="64">
        <v>42.0683333333333</v>
      </c>
      <c r="S2357" s="25">
        <v>0.93166666666667197</v>
      </c>
      <c r="AMG2357"/>
      <c r="AMH2357"/>
      <c r="AMI2357"/>
      <c r="AMJ2357"/>
    </row>
    <row r="2358" spans="1:1024" s="2" customFormat="1" ht="51" x14ac:dyDescent="0.25">
      <c r="A2358" s="10" t="s">
        <v>419</v>
      </c>
      <c r="B2358" s="10">
        <v>7897</v>
      </c>
      <c r="C2358" s="10">
        <f>VLOOKUP(B2358,[1]Planilha8!$X$4:$Y$6629,2,0)</f>
        <v>2039832</v>
      </c>
      <c r="D2358" s="12" t="s">
        <v>551</v>
      </c>
      <c r="E2358" s="12" t="str">
        <f>VLOOKUP(B2358,[1]Planilha8!$X$4:$Z$6629,3,0)</f>
        <v>HEMODIALISE / DIÁLISE</v>
      </c>
      <c r="F2358" s="12" t="str">
        <f>VLOOKUP(B2358,[1]Planilha8!$X$4:$AD$6629,7,0)</f>
        <v>REGULAR</v>
      </c>
      <c r="G2358" s="13">
        <v>41353</v>
      </c>
      <c r="H2358" s="14">
        <v>43</v>
      </c>
      <c r="I2358" s="15" t="s">
        <v>22</v>
      </c>
      <c r="J2358" s="56" t="s">
        <v>424</v>
      </c>
      <c r="K2358" s="57">
        <v>3250</v>
      </c>
      <c r="L2358" s="58">
        <v>2013000972</v>
      </c>
      <c r="M2358" s="59">
        <v>43465</v>
      </c>
      <c r="N2358" s="60">
        <v>42.0683333333333</v>
      </c>
      <c r="O2358" s="61">
        <v>0.5</v>
      </c>
      <c r="P2358" s="62">
        <v>4.1666666666666699E-2</v>
      </c>
      <c r="Q2358" s="63">
        <v>0</v>
      </c>
      <c r="R2358" s="64">
        <v>42.0683333333333</v>
      </c>
      <c r="S2358" s="25">
        <v>0.93166666666667197</v>
      </c>
      <c r="AMG2358"/>
      <c r="AMH2358"/>
      <c r="AMI2358"/>
      <c r="AMJ2358"/>
    </row>
    <row r="2359" spans="1:1024" s="2" customFormat="1" ht="51" x14ac:dyDescent="0.25">
      <c r="A2359" s="10" t="s">
        <v>419</v>
      </c>
      <c r="B2359" s="10">
        <v>7898</v>
      </c>
      <c r="C2359" s="10">
        <f>VLOOKUP(B2359,[1]Planilha8!$X$4:$Y$6629,2,0)</f>
        <v>2039833</v>
      </c>
      <c r="D2359" s="12" t="s">
        <v>552</v>
      </c>
      <c r="E2359" s="12" t="str">
        <f>VLOOKUP(B2359,[1]Planilha8!$X$4:$Z$6629,3,0)</f>
        <v>CLINICA MEDICA</v>
      </c>
      <c r="F2359" s="12" t="str">
        <f>VLOOKUP(B2359,[1]Planilha8!$X$4:$AD$6629,7,0)</f>
        <v>REGULAR</v>
      </c>
      <c r="G2359" s="13">
        <v>41353</v>
      </c>
      <c r="H2359" s="14">
        <v>42</v>
      </c>
      <c r="I2359" s="15" t="s">
        <v>22</v>
      </c>
      <c r="J2359" s="56" t="s">
        <v>424</v>
      </c>
      <c r="K2359" s="57">
        <v>3250</v>
      </c>
      <c r="L2359" s="58">
        <v>2013000972</v>
      </c>
      <c r="M2359" s="59">
        <v>43465</v>
      </c>
      <c r="N2359" s="60">
        <v>41.09</v>
      </c>
      <c r="O2359" s="61">
        <v>0.5</v>
      </c>
      <c r="P2359" s="62">
        <v>4.1666666666666699E-2</v>
      </c>
      <c r="Q2359" s="63">
        <v>0</v>
      </c>
      <c r="R2359" s="64">
        <v>41.09</v>
      </c>
      <c r="S2359" s="25">
        <v>0.91000000000002501</v>
      </c>
      <c r="AMG2359"/>
      <c r="AMH2359"/>
      <c r="AMI2359"/>
      <c r="AMJ2359"/>
    </row>
    <row r="2360" spans="1:1024" s="2" customFormat="1" ht="51" x14ac:dyDescent="0.25">
      <c r="A2360" s="10" t="s">
        <v>419</v>
      </c>
      <c r="B2360" s="10">
        <v>7899</v>
      </c>
      <c r="C2360" s="10">
        <f>VLOOKUP(B2360,[1]Planilha8!$X$4:$Y$6629,2,0)</f>
        <v>2039834</v>
      </c>
      <c r="D2360" s="12" t="s">
        <v>552</v>
      </c>
      <c r="E2360" s="12" t="str">
        <f>VLOOKUP(B2360,[1]Planilha8!$X$4:$Z$6629,3,0)</f>
        <v>AMBULATÓRIO</v>
      </c>
      <c r="F2360" s="12" t="str">
        <f>VLOOKUP(B2360,[1]Planilha8!$X$4:$AD$6629,7,0)</f>
        <v>REGULAR</v>
      </c>
      <c r="G2360" s="13">
        <v>41353</v>
      </c>
      <c r="H2360" s="14">
        <v>42</v>
      </c>
      <c r="I2360" s="15" t="s">
        <v>22</v>
      </c>
      <c r="J2360" s="56" t="s">
        <v>424</v>
      </c>
      <c r="K2360" s="57">
        <v>3250</v>
      </c>
      <c r="L2360" s="58">
        <v>2013000972</v>
      </c>
      <c r="M2360" s="59">
        <v>43465</v>
      </c>
      <c r="N2360" s="60">
        <v>41.09</v>
      </c>
      <c r="O2360" s="61">
        <v>0.5</v>
      </c>
      <c r="P2360" s="62">
        <v>4.1666666666666699E-2</v>
      </c>
      <c r="Q2360" s="63">
        <v>0</v>
      </c>
      <c r="R2360" s="64">
        <v>41.09</v>
      </c>
      <c r="S2360" s="25">
        <v>0.91000000000002501</v>
      </c>
      <c r="AMG2360"/>
      <c r="AMH2360"/>
      <c r="AMI2360"/>
      <c r="AMJ2360"/>
    </row>
    <row r="2361" spans="1:1024" s="2" customFormat="1" ht="51" x14ac:dyDescent="0.25">
      <c r="A2361" s="10" t="s">
        <v>419</v>
      </c>
      <c r="B2361" s="10">
        <v>7900</v>
      </c>
      <c r="C2361" s="10">
        <f>VLOOKUP(B2361,[1]Planilha8!$X$4:$Y$6629,2,0)</f>
        <v>2039835</v>
      </c>
      <c r="D2361" s="12" t="s">
        <v>552</v>
      </c>
      <c r="E2361" s="12" t="str">
        <f>VLOOKUP(B2361,[1]Planilha8!$X$4:$Z$6629,3,0)</f>
        <v>CLINICA MEDICA</v>
      </c>
      <c r="F2361" s="12" t="str">
        <f>VLOOKUP(B2361,[1]Planilha8!$X$4:$AD$6629,7,0)</f>
        <v>REGULAR</v>
      </c>
      <c r="G2361" s="13">
        <v>41353</v>
      </c>
      <c r="H2361" s="14">
        <v>42</v>
      </c>
      <c r="I2361" s="15" t="s">
        <v>22</v>
      </c>
      <c r="J2361" s="56" t="s">
        <v>424</v>
      </c>
      <c r="K2361" s="57">
        <v>3250</v>
      </c>
      <c r="L2361" s="58">
        <v>2013000972</v>
      </c>
      <c r="M2361" s="59">
        <v>43465</v>
      </c>
      <c r="N2361" s="60">
        <v>41.09</v>
      </c>
      <c r="O2361" s="61">
        <v>0.5</v>
      </c>
      <c r="P2361" s="62">
        <v>4.1666666666666699E-2</v>
      </c>
      <c r="Q2361" s="63">
        <v>0</v>
      </c>
      <c r="R2361" s="64">
        <v>41.09</v>
      </c>
      <c r="S2361" s="25">
        <v>0.91000000000002501</v>
      </c>
      <c r="AMG2361"/>
      <c r="AMH2361"/>
      <c r="AMI2361"/>
      <c r="AMJ2361"/>
    </row>
    <row r="2362" spans="1:1024" s="2" customFormat="1" ht="38.25" x14ac:dyDescent="0.25">
      <c r="A2362" s="10" t="s">
        <v>419</v>
      </c>
      <c r="B2362" s="10">
        <v>7901</v>
      </c>
      <c r="C2362" s="10">
        <f>VLOOKUP(B2362,[1]Planilha8!$X$4:$Y$6629,2,0)</f>
        <v>2039836</v>
      </c>
      <c r="D2362" s="12" t="s">
        <v>553</v>
      </c>
      <c r="E2362" s="12" t="str">
        <f>VLOOKUP(B2362,[1]Planilha8!$X$4:$Z$6629,3,0)</f>
        <v>CLÍNICA CIRÚRGICA</v>
      </c>
      <c r="F2362" s="12" t="str">
        <f>VLOOKUP(B2362,[1]Planilha8!$X$4:$AD$6629,7,0)</f>
        <v>REGULAR</v>
      </c>
      <c r="G2362" s="13">
        <v>41353</v>
      </c>
      <c r="H2362" s="14">
        <v>38.39</v>
      </c>
      <c r="I2362" s="15" t="s">
        <v>22</v>
      </c>
      <c r="J2362" s="56" t="s">
        <v>424</v>
      </c>
      <c r="K2362" s="57">
        <v>3250</v>
      </c>
      <c r="L2362" s="58">
        <v>2013000972</v>
      </c>
      <c r="M2362" s="59">
        <v>43465</v>
      </c>
      <c r="N2362" s="60">
        <v>37.558216666666702</v>
      </c>
      <c r="O2362" s="61">
        <v>0.5</v>
      </c>
      <c r="P2362" s="62">
        <v>4.1666666666666699E-2</v>
      </c>
      <c r="Q2362" s="63">
        <v>0</v>
      </c>
      <c r="R2362" s="64">
        <v>37.558216666666702</v>
      </c>
      <c r="S2362" s="25">
        <v>0.83178333333330501</v>
      </c>
      <c r="AMG2362"/>
      <c r="AMH2362"/>
      <c r="AMI2362"/>
      <c r="AMJ2362"/>
    </row>
    <row r="2363" spans="1:1024" s="2" customFormat="1" ht="38.25" x14ac:dyDescent="0.25">
      <c r="A2363" s="10" t="s">
        <v>419</v>
      </c>
      <c r="B2363" s="10">
        <v>7902</v>
      </c>
      <c r="C2363" s="10">
        <f>VLOOKUP(B2363,[1]Planilha8!$X$4:$Y$6629,2,0)</f>
        <v>2039837</v>
      </c>
      <c r="D2363" s="12" t="s">
        <v>553</v>
      </c>
      <c r="E2363" s="12" t="str">
        <f>VLOOKUP(B2363,[1]Planilha8!$X$4:$Z$6629,3,0)</f>
        <v>CLINICA MEDICA</v>
      </c>
      <c r="F2363" s="12" t="str">
        <f>VLOOKUP(B2363,[1]Planilha8!$X$4:$AD$6629,7,0)</f>
        <v>REGULAR</v>
      </c>
      <c r="G2363" s="13">
        <v>41353</v>
      </c>
      <c r="H2363" s="14">
        <v>38.39</v>
      </c>
      <c r="I2363" s="15" t="s">
        <v>22</v>
      </c>
      <c r="J2363" s="56" t="s">
        <v>424</v>
      </c>
      <c r="K2363" s="57">
        <v>3250</v>
      </c>
      <c r="L2363" s="58">
        <v>2013000972</v>
      </c>
      <c r="M2363" s="59">
        <v>43465</v>
      </c>
      <c r="N2363" s="60">
        <v>37.558216666666702</v>
      </c>
      <c r="O2363" s="61">
        <v>0.5</v>
      </c>
      <c r="P2363" s="62">
        <v>4.1666666666666699E-2</v>
      </c>
      <c r="Q2363" s="63">
        <v>0</v>
      </c>
      <c r="R2363" s="64">
        <v>37.558216666666702</v>
      </c>
      <c r="S2363" s="25">
        <v>0.83178333333330501</v>
      </c>
      <c r="AMG2363"/>
      <c r="AMH2363"/>
      <c r="AMI2363"/>
      <c r="AMJ2363"/>
    </row>
    <row r="2364" spans="1:1024" s="2" customFormat="1" ht="38.25" x14ac:dyDescent="0.25">
      <c r="A2364" s="10" t="s">
        <v>419</v>
      </c>
      <c r="B2364" s="10">
        <v>7903</v>
      </c>
      <c r="C2364" s="10">
        <f>VLOOKUP(B2364,[1]Planilha8!$X$4:$Y$6629,2,0)</f>
        <v>2039838</v>
      </c>
      <c r="D2364" s="12" t="s">
        <v>553</v>
      </c>
      <c r="E2364" s="12" t="str">
        <f>VLOOKUP(B2364,[1]Planilha8!$X$4:$Z$6629,3,0)</f>
        <v>CLÍNICA CIRÚRGICA</v>
      </c>
      <c r="F2364" s="12" t="str">
        <f>VLOOKUP(B2364,[1]Planilha8!$X$4:$AD$6629,7,0)</f>
        <v>REGULAR</v>
      </c>
      <c r="G2364" s="13">
        <v>41353</v>
      </c>
      <c r="H2364" s="14">
        <v>38.39</v>
      </c>
      <c r="I2364" s="15" t="s">
        <v>22</v>
      </c>
      <c r="J2364" s="56" t="s">
        <v>424</v>
      </c>
      <c r="K2364" s="57">
        <v>3250</v>
      </c>
      <c r="L2364" s="58">
        <v>2013000972</v>
      </c>
      <c r="M2364" s="59">
        <v>43465</v>
      </c>
      <c r="N2364" s="60">
        <v>37.558216666666702</v>
      </c>
      <c r="O2364" s="61">
        <v>0.5</v>
      </c>
      <c r="P2364" s="62">
        <v>4.1666666666666699E-2</v>
      </c>
      <c r="Q2364" s="63">
        <v>0</v>
      </c>
      <c r="R2364" s="64">
        <v>37.558216666666702</v>
      </c>
      <c r="S2364" s="25">
        <v>0.83178333333330501</v>
      </c>
      <c r="AMG2364"/>
      <c r="AMH2364"/>
      <c r="AMI2364"/>
      <c r="AMJ2364"/>
    </row>
    <row r="2365" spans="1:1024" s="2" customFormat="1" ht="38.25" x14ac:dyDescent="0.25">
      <c r="A2365" s="10" t="s">
        <v>419</v>
      </c>
      <c r="B2365" s="10">
        <v>7904</v>
      </c>
      <c r="C2365" s="10">
        <f>VLOOKUP(B2365,[1]Planilha8!$X$4:$Y$6629,2,0)</f>
        <v>2039839</v>
      </c>
      <c r="D2365" s="12" t="s">
        <v>553</v>
      </c>
      <c r="E2365" s="12" t="str">
        <f>VLOOKUP(B2365,[1]Planilha8!$X$4:$Z$6629,3,0)</f>
        <v>CLINICA MEDICA</v>
      </c>
      <c r="F2365" s="12" t="str">
        <f>VLOOKUP(B2365,[1]Planilha8!$X$4:$AD$6629,7,0)</f>
        <v>REGULAR</v>
      </c>
      <c r="G2365" s="13">
        <v>41353</v>
      </c>
      <c r="H2365" s="14">
        <v>38.39</v>
      </c>
      <c r="I2365" s="15" t="s">
        <v>22</v>
      </c>
      <c r="J2365" s="56" t="s">
        <v>424</v>
      </c>
      <c r="K2365" s="57">
        <v>3250</v>
      </c>
      <c r="L2365" s="58">
        <v>2013000972</v>
      </c>
      <c r="M2365" s="59">
        <v>43465</v>
      </c>
      <c r="N2365" s="60">
        <v>37.558216666666702</v>
      </c>
      <c r="O2365" s="61">
        <v>0.5</v>
      </c>
      <c r="P2365" s="62">
        <v>4.1666666666666699E-2</v>
      </c>
      <c r="Q2365" s="63">
        <v>0</v>
      </c>
      <c r="R2365" s="64">
        <v>37.558216666666702</v>
      </c>
      <c r="S2365" s="25">
        <v>0.83178333333330501</v>
      </c>
      <c r="AMG2365"/>
      <c r="AMH2365"/>
      <c r="AMI2365"/>
      <c r="AMJ2365"/>
    </row>
    <row r="2366" spans="1:1024" s="2" customFormat="1" ht="38.25" x14ac:dyDescent="0.25">
      <c r="A2366" s="10" t="s">
        <v>419</v>
      </c>
      <c r="B2366" s="10">
        <v>7905</v>
      </c>
      <c r="C2366" s="10">
        <f>VLOOKUP(B2366,[1]Planilha8!$X$4:$Y$6629,2,0)</f>
        <v>2039840</v>
      </c>
      <c r="D2366" s="12" t="s">
        <v>553</v>
      </c>
      <c r="E2366" s="12" t="str">
        <f>VLOOKUP(B2366,[1]Planilha8!$X$4:$Z$6629,3,0)</f>
        <v>AMBULATÓRIO</v>
      </c>
      <c r="F2366" s="12" t="str">
        <f>VLOOKUP(B2366,[1]Planilha8!$X$4:$AD$6629,7,0)</f>
        <v>REGULAR</v>
      </c>
      <c r="G2366" s="13">
        <v>41353</v>
      </c>
      <c r="H2366" s="14">
        <v>38.39</v>
      </c>
      <c r="I2366" s="15" t="s">
        <v>22</v>
      </c>
      <c r="J2366" s="56" t="s">
        <v>424</v>
      </c>
      <c r="K2366" s="57">
        <v>3250</v>
      </c>
      <c r="L2366" s="58">
        <v>2013000972</v>
      </c>
      <c r="M2366" s="59">
        <v>43465</v>
      </c>
      <c r="N2366" s="60">
        <v>37.558216666666702</v>
      </c>
      <c r="O2366" s="61">
        <v>0.5</v>
      </c>
      <c r="P2366" s="62">
        <v>4.1666666666666699E-2</v>
      </c>
      <c r="Q2366" s="63">
        <v>0</v>
      </c>
      <c r="R2366" s="64">
        <v>37.558216666666702</v>
      </c>
      <c r="S2366" s="25">
        <v>0.83178333333330501</v>
      </c>
      <c r="AMG2366"/>
      <c r="AMH2366"/>
      <c r="AMI2366"/>
      <c r="AMJ2366"/>
    </row>
    <row r="2367" spans="1:1024" s="2" customFormat="1" ht="38.25" x14ac:dyDescent="0.25">
      <c r="A2367" s="10" t="s">
        <v>419</v>
      </c>
      <c r="B2367" s="10">
        <v>7906</v>
      </c>
      <c r="C2367" s="10">
        <f>VLOOKUP(B2367,[1]Planilha8!$X$4:$Y$6629,2,0)</f>
        <v>2039841</v>
      </c>
      <c r="D2367" s="12" t="s">
        <v>553</v>
      </c>
      <c r="E2367" s="12" t="str">
        <f>VLOOKUP(B2367,[1]Planilha8!$X$4:$Z$6629,3,0)</f>
        <v>CLINICA MEDICA</v>
      </c>
      <c r="F2367" s="12" t="str">
        <f>VLOOKUP(B2367,[1]Planilha8!$X$4:$AD$6629,7,0)</f>
        <v>REGULAR</v>
      </c>
      <c r="G2367" s="13">
        <v>41353</v>
      </c>
      <c r="H2367" s="14">
        <v>38.39</v>
      </c>
      <c r="I2367" s="15" t="s">
        <v>22</v>
      </c>
      <c r="J2367" s="56" t="s">
        <v>424</v>
      </c>
      <c r="K2367" s="57">
        <v>3250</v>
      </c>
      <c r="L2367" s="58">
        <v>2013000972</v>
      </c>
      <c r="M2367" s="59">
        <v>43465</v>
      </c>
      <c r="N2367" s="60">
        <v>37.558216666666702</v>
      </c>
      <c r="O2367" s="61">
        <v>0.5</v>
      </c>
      <c r="P2367" s="62">
        <v>4.1666666666666699E-2</v>
      </c>
      <c r="Q2367" s="63">
        <v>0</v>
      </c>
      <c r="R2367" s="64">
        <v>37.558216666666702</v>
      </c>
      <c r="S2367" s="25">
        <v>0.83178333333330501</v>
      </c>
      <c r="AMG2367"/>
      <c r="AMH2367"/>
      <c r="AMI2367"/>
      <c r="AMJ2367"/>
    </row>
    <row r="2368" spans="1:1024" s="2" customFormat="1" ht="38.25" x14ac:dyDescent="0.25">
      <c r="A2368" s="10" t="s">
        <v>419</v>
      </c>
      <c r="B2368" s="10">
        <v>7907</v>
      </c>
      <c r="C2368" s="10">
        <f>VLOOKUP(B2368,[1]Planilha8!$X$4:$Y$6629,2,0)</f>
        <v>2039842</v>
      </c>
      <c r="D2368" s="12" t="s">
        <v>553</v>
      </c>
      <c r="E2368" s="12" t="str">
        <f>VLOOKUP(B2368,[1]Planilha8!$X$4:$Z$6629,3,0)</f>
        <v>AMBULATÓRIO</v>
      </c>
      <c r="F2368" s="12" t="str">
        <f>VLOOKUP(B2368,[1]Planilha8!$X$4:$AD$6629,7,0)</f>
        <v>REGULAR</v>
      </c>
      <c r="G2368" s="13">
        <v>41353</v>
      </c>
      <c r="H2368" s="14">
        <v>38.39</v>
      </c>
      <c r="I2368" s="15" t="s">
        <v>22</v>
      </c>
      <c r="J2368" s="56" t="s">
        <v>424</v>
      </c>
      <c r="K2368" s="57">
        <v>3250</v>
      </c>
      <c r="L2368" s="58">
        <v>2013000972</v>
      </c>
      <c r="M2368" s="59">
        <v>43465</v>
      </c>
      <c r="N2368" s="60">
        <v>37.558216666666702</v>
      </c>
      <c r="O2368" s="61">
        <v>0.5</v>
      </c>
      <c r="P2368" s="62">
        <v>4.1666666666666699E-2</v>
      </c>
      <c r="Q2368" s="63">
        <v>0</v>
      </c>
      <c r="R2368" s="64">
        <v>37.558216666666702</v>
      </c>
      <c r="S2368" s="25">
        <v>0.83178333333330501</v>
      </c>
      <c r="AMG2368"/>
      <c r="AMH2368"/>
      <c r="AMI2368"/>
      <c r="AMJ2368"/>
    </row>
    <row r="2369" spans="1:1024" s="2" customFormat="1" ht="38.25" x14ac:dyDescent="0.25">
      <c r="A2369" s="10" t="s">
        <v>419</v>
      </c>
      <c r="B2369" s="10">
        <v>7908</v>
      </c>
      <c r="C2369" s="10">
        <f>VLOOKUP(B2369,[1]Planilha8!$X$4:$Y$6629,2,0)</f>
        <v>2039843</v>
      </c>
      <c r="D2369" s="12" t="s">
        <v>553</v>
      </c>
      <c r="E2369" s="12" t="str">
        <f>VLOOKUP(B2369,[1]Planilha8!$X$4:$Z$6629,3,0)</f>
        <v>CLÍNICA CIRÚRGICA</v>
      </c>
      <c r="F2369" s="12" t="str">
        <f>VLOOKUP(B2369,[1]Planilha8!$X$4:$AD$6629,7,0)</f>
        <v>REGULAR</v>
      </c>
      <c r="G2369" s="13">
        <v>41353</v>
      </c>
      <c r="H2369" s="14">
        <v>38.39</v>
      </c>
      <c r="I2369" s="15" t="s">
        <v>22</v>
      </c>
      <c r="J2369" s="56" t="s">
        <v>424</v>
      </c>
      <c r="K2369" s="57">
        <v>3250</v>
      </c>
      <c r="L2369" s="58">
        <v>2013000972</v>
      </c>
      <c r="M2369" s="59">
        <v>43465</v>
      </c>
      <c r="N2369" s="60">
        <v>37.558216666666702</v>
      </c>
      <c r="O2369" s="61">
        <v>0.5</v>
      </c>
      <c r="P2369" s="62">
        <v>4.1666666666666699E-2</v>
      </c>
      <c r="Q2369" s="63">
        <v>0</v>
      </c>
      <c r="R2369" s="64">
        <v>37.558216666666702</v>
      </c>
      <c r="S2369" s="25">
        <v>0.83178333333330501</v>
      </c>
      <c r="AMG2369"/>
      <c r="AMH2369"/>
      <c r="AMI2369"/>
      <c r="AMJ2369"/>
    </row>
    <row r="2370" spans="1:1024" s="2" customFormat="1" ht="38.25" x14ac:dyDescent="0.25">
      <c r="A2370" s="10" t="s">
        <v>419</v>
      </c>
      <c r="B2370" s="10">
        <v>7909</v>
      </c>
      <c r="C2370" s="10">
        <f>VLOOKUP(B2370,[1]Planilha8!$X$4:$Y$6629,2,0)</f>
        <v>2039844</v>
      </c>
      <c r="D2370" s="12" t="s">
        <v>553</v>
      </c>
      <c r="E2370" s="12" t="str">
        <f>VLOOKUP(B2370,[1]Planilha8!$X$4:$Z$6629,3,0)</f>
        <v>CLÍNICA CIRÚRGICA</v>
      </c>
      <c r="F2370" s="12" t="str">
        <f>VLOOKUP(B2370,[1]Planilha8!$X$4:$AD$6629,7,0)</f>
        <v>REGULAR</v>
      </c>
      <c r="G2370" s="13">
        <v>41353</v>
      </c>
      <c r="H2370" s="14">
        <v>38.39</v>
      </c>
      <c r="I2370" s="15" t="s">
        <v>22</v>
      </c>
      <c r="J2370" s="56" t="s">
        <v>424</v>
      </c>
      <c r="K2370" s="57">
        <v>3250</v>
      </c>
      <c r="L2370" s="58">
        <v>2013000972</v>
      </c>
      <c r="M2370" s="59">
        <v>43465</v>
      </c>
      <c r="N2370" s="60">
        <v>37.558216666666702</v>
      </c>
      <c r="O2370" s="61">
        <v>0.5</v>
      </c>
      <c r="P2370" s="62">
        <v>4.1666666666666699E-2</v>
      </c>
      <c r="Q2370" s="63">
        <v>0</v>
      </c>
      <c r="R2370" s="64">
        <v>37.558216666666702</v>
      </c>
      <c r="S2370" s="25">
        <v>0.83178333333330501</v>
      </c>
      <c r="AMG2370"/>
      <c r="AMH2370"/>
      <c r="AMI2370"/>
      <c r="AMJ2370"/>
    </row>
    <row r="2371" spans="1:1024" s="2" customFormat="1" ht="38.25" x14ac:dyDescent="0.25">
      <c r="A2371" s="10" t="s">
        <v>419</v>
      </c>
      <c r="B2371" s="10">
        <v>7910</v>
      </c>
      <c r="C2371" s="10">
        <f>VLOOKUP(B2371,[1]Planilha8!$X$4:$Y$6629,2,0)</f>
        <v>2039845</v>
      </c>
      <c r="D2371" s="12" t="s">
        <v>553</v>
      </c>
      <c r="E2371" s="12" t="str">
        <f>VLOOKUP(B2371,[1]Planilha8!$X$4:$Z$6629,3,0)</f>
        <v>AMBULATÓRIO</v>
      </c>
      <c r="F2371" s="12" t="str">
        <f>VLOOKUP(B2371,[1]Planilha8!$X$4:$AD$6629,7,0)</f>
        <v>REGULAR</v>
      </c>
      <c r="G2371" s="13">
        <v>41353</v>
      </c>
      <c r="H2371" s="14">
        <v>38.39</v>
      </c>
      <c r="I2371" s="15" t="s">
        <v>22</v>
      </c>
      <c r="J2371" s="56" t="s">
        <v>424</v>
      </c>
      <c r="K2371" s="57">
        <v>3250</v>
      </c>
      <c r="L2371" s="58">
        <v>2013000972</v>
      </c>
      <c r="M2371" s="59">
        <v>43465</v>
      </c>
      <c r="N2371" s="60">
        <v>37.558216666666702</v>
      </c>
      <c r="O2371" s="61">
        <v>0.5</v>
      </c>
      <c r="P2371" s="62">
        <v>4.1666666666666699E-2</v>
      </c>
      <c r="Q2371" s="63">
        <v>0</v>
      </c>
      <c r="R2371" s="64">
        <v>37.558216666666702</v>
      </c>
      <c r="S2371" s="25">
        <v>0.83178333333330501</v>
      </c>
      <c r="AMG2371"/>
      <c r="AMH2371"/>
      <c r="AMI2371"/>
      <c r="AMJ2371"/>
    </row>
    <row r="2372" spans="1:1024" s="2" customFormat="1" ht="38.25" x14ac:dyDescent="0.25">
      <c r="A2372" s="10" t="s">
        <v>419</v>
      </c>
      <c r="B2372" s="10">
        <v>7911</v>
      </c>
      <c r="C2372" s="10">
        <f>VLOOKUP(B2372,[1]Planilha8!$X$4:$Y$6629,2,0)</f>
        <v>2039846</v>
      </c>
      <c r="D2372" s="12" t="s">
        <v>553</v>
      </c>
      <c r="E2372" s="12" t="str">
        <f>VLOOKUP(B2372,[1]Planilha8!$X$4:$Z$6629,3,0)</f>
        <v>CLÍNICA CIRÚRGICA</v>
      </c>
      <c r="F2372" s="12" t="str">
        <f>VLOOKUP(B2372,[1]Planilha8!$X$4:$AD$6629,7,0)</f>
        <v>REGULAR</v>
      </c>
      <c r="G2372" s="13">
        <v>41353</v>
      </c>
      <c r="H2372" s="14">
        <v>38.39</v>
      </c>
      <c r="I2372" s="15" t="s">
        <v>22</v>
      </c>
      <c r="J2372" s="56" t="s">
        <v>424</v>
      </c>
      <c r="K2372" s="57">
        <v>3250</v>
      </c>
      <c r="L2372" s="58">
        <v>2013000972</v>
      </c>
      <c r="M2372" s="59">
        <v>43465</v>
      </c>
      <c r="N2372" s="60">
        <v>37.558216666666702</v>
      </c>
      <c r="O2372" s="61">
        <v>0.5</v>
      </c>
      <c r="P2372" s="62">
        <v>4.1666666666666699E-2</v>
      </c>
      <c r="Q2372" s="63">
        <v>0</v>
      </c>
      <c r="R2372" s="64">
        <v>37.558216666666702</v>
      </c>
      <c r="S2372" s="25">
        <v>0.83178333333330501</v>
      </c>
      <c r="AMG2372"/>
      <c r="AMH2372"/>
      <c r="AMI2372"/>
      <c r="AMJ2372"/>
    </row>
    <row r="2373" spans="1:1024" s="2" customFormat="1" ht="38.25" x14ac:dyDescent="0.25">
      <c r="A2373" s="10" t="s">
        <v>419</v>
      </c>
      <c r="B2373" s="10">
        <v>7912</v>
      </c>
      <c r="C2373" s="10">
        <f>VLOOKUP(B2373,[1]Planilha8!$X$4:$Y$6629,2,0)</f>
        <v>2039847</v>
      </c>
      <c r="D2373" s="12" t="s">
        <v>553</v>
      </c>
      <c r="E2373" s="12" t="str">
        <f>VLOOKUP(B2373,[1]Planilha8!$X$4:$Z$6629,3,0)</f>
        <v>CLÍNICA CIRÚRGICA</v>
      </c>
      <c r="F2373" s="12" t="str">
        <f>VLOOKUP(B2373,[1]Planilha8!$X$4:$AD$6629,7,0)</f>
        <v>REGULAR</v>
      </c>
      <c r="G2373" s="13">
        <v>41353</v>
      </c>
      <c r="H2373" s="14">
        <v>38.39</v>
      </c>
      <c r="I2373" s="15" t="s">
        <v>22</v>
      </c>
      <c r="J2373" s="56" t="s">
        <v>424</v>
      </c>
      <c r="K2373" s="57">
        <v>3250</v>
      </c>
      <c r="L2373" s="58">
        <v>2013000972</v>
      </c>
      <c r="M2373" s="59">
        <v>43465</v>
      </c>
      <c r="N2373" s="60">
        <v>37.558216666666702</v>
      </c>
      <c r="O2373" s="61">
        <v>0.5</v>
      </c>
      <c r="P2373" s="62">
        <v>4.1666666666666699E-2</v>
      </c>
      <c r="Q2373" s="63">
        <v>0</v>
      </c>
      <c r="R2373" s="64">
        <v>37.558216666666702</v>
      </c>
      <c r="S2373" s="25">
        <v>0.83178333333330501</v>
      </c>
      <c r="AMG2373"/>
      <c r="AMH2373"/>
      <c r="AMI2373"/>
      <c r="AMJ2373"/>
    </row>
    <row r="2374" spans="1:1024" s="2" customFormat="1" ht="38.25" x14ac:dyDescent="0.25">
      <c r="A2374" s="10" t="s">
        <v>419</v>
      </c>
      <c r="B2374" s="10">
        <v>7913</v>
      </c>
      <c r="C2374" s="10">
        <f>VLOOKUP(B2374,[1]Planilha8!$X$4:$Y$6629,2,0)</f>
        <v>2039848</v>
      </c>
      <c r="D2374" s="12" t="s">
        <v>553</v>
      </c>
      <c r="E2374" s="12" t="str">
        <f>VLOOKUP(B2374,[1]Planilha8!$X$4:$Z$6629,3,0)</f>
        <v>CLINICA MEDICA</v>
      </c>
      <c r="F2374" s="12" t="str">
        <f>VLOOKUP(B2374,[1]Planilha8!$X$4:$AD$6629,7,0)</f>
        <v>REGULAR</v>
      </c>
      <c r="G2374" s="13">
        <v>41353</v>
      </c>
      <c r="H2374" s="14">
        <v>38.39</v>
      </c>
      <c r="I2374" s="15" t="s">
        <v>22</v>
      </c>
      <c r="J2374" s="56" t="s">
        <v>424</v>
      </c>
      <c r="K2374" s="57">
        <v>3250</v>
      </c>
      <c r="L2374" s="58">
        <v>2013000972</v>
      </c>
      <c r="M2374" s="59">
        <v>43465</v>
      </c>
      <c r="N2374" s="60">
        <v>37.558216666666702</v>
      </c>
      <c r="O2374" s="61">
        <v>0.5</v>
      </c>
      <c r="P2374" s="62">
        <v>4.1666666666666699E-2</v>
      </c>
      <c r="Q2374" s="63">
        <v>0</v>
      </c>
      <c r="R2374" s="64">
        <v>37.558216666666702</v>
      </c>
      <c r="S2374" s="25">
        <v>0.83178333333330501</v>
      </c>
      <c r="AMG2374"/>
      <c r="AMH2374"/>
      <c r="AMI2374"/>
      <c r="AMJ2374"/>
    </row>
    <row r="2375" spans="1:1024" s="2" customFormat="1" ht="38.25" x14ac:dyDescent="0.25">
      <c r="A2375" s="10" t="s">
        <v>419</v>
      </c>
      <c r="B2375" s="10">
        <v>7914</v>
      </c>
      <c r="C2375" s="10">
        <f>VLOOKUP(B2375,[1]Planilha8!$X$4:$Y$6629,2,0)</f>
        <v>2039849</v>
      </c>
      <c r="D2375" s="12" t="s">
        <v>553</v>
      </c>
      <c r="E2375" s="12" t="str">
        <f>VLOOKUP(B2375,[1]Planilha8!$X$4:$Z$6629,3,0)</f>
        <v>CLINICA MEDICA</v>
      </c>
      <c r="F2375" s="12" t="str">
        <f>VLOOKUP(B2375,[1]Planilha8!$X$4:$AD$6629,7,0)</f>
        <v>REGULAR</v>
      </c>
      <c r="G2375" s="13">
        <v>41353</v>
      </c>
      <c r="H2375" s="14">
        <v>38.39</v>
      </c>
      <c r="I2375" s="15" t="s">
        <v>22</v>
      </c>
      <c r="J2375" s="56" t="s">
        <v>424</v>
      </c>
      <c r="K2375" s="57">
        <v>3250</v>
      </c>
      <c r="L2375" s="58">
        <v>2013000972</v>
      </c>
      <c r="M2375" s="59">
        <v>43465</v>
      </c>
      <c r="N2375" s="60">
        <v>37.558216666666702</v>
      </c>
      <c r="O2375" s="61">
        <v>0.5</v>
      </c>
      <c r="P2375" s="62">
        <v>4.1666666666666699E-2</v>
      </c>
      <c r="Q2375" s="63">
        <v>0</v>
      </c>
      <c r="R2375" s="64">
        <v>37.558216666666702</v>
      </c>
      <c r="S2375" s="25">
        <v>0.83178333333330501</v>
      </c>
      <c r="AMG2375"/>
      <c r="AMH2375"/>
      <c r="AMI2375"/>
      <c r="AMJ2375"/>
    </row>
    <row r="2376" spans="1:1024" s="2" customFormat="1" ht="38.25" x14ac:dyDescent="0.25">
      <c r="A2376" s="10" t="s">
        <v>419</v>
      </c>
      <c r="B2376" s="10">
        <v>7915</v>
      </c>
      <c r="C2376" s="10">
        <f>VLOOKUP(B2376,[1]Planilha8!$X$4:$Y$6629,2,0)</f>
        <v>2039850</v>
      </c>
      <c r="D2376" s="12" t="s">
        <v>553</v>
      </c>
      <c r="E2376" s="12" t="str">
        <f>VLOOKUP(B2376,[1]Planilha8!$X$4:$Z$6629,3,0)</f>
        <v>CLÍNICA CIRÚRGICA</v>
      </c>
      <c r="F2376" s="12" t="str">
        <f>VLOOKUP(B2376,[1]Planilha8!$X$4:$AD$6629,7,0)</f>
        <v>REGULAR</v>
      </c>
      <c r="G2376" s="13">
        <v>41353</v>
      </c>
      <c r="H2376" s="14">
        <v>38.39</v>
      </c>
      <c r="I2376" s="15" t="s">
        <v>22</v>
      </c>
      <c r="J2376" s="56" t="s">
        <v>424</v>
      </c>
      <c r="K2376" s="57">
        <v>3250</v>
      </c>
      <c r="L2376" s="58">
        <v>2013000972</v>
      </c>
      <c r="M2376" s="59">
        <v>43465</v>
      </c>
      <c r="N2376" s="60">
        <v>37.558216666666702</v>
      </c>
      <c r="O2376" s="61">
        <v>0.5</v>
      </c>
      <c r="P2376" s="62">
        <v>4.1666666666666699E-2</v>
      </c>
      <c r="Q2376" s="63">
        <v>0</v>
      </c>
      <c r="R2376" s="64">
        <v>37.558216666666702</v>
      </c>
      <c r="S2376" s="25">
        <v>0.83178333333330501</v>
      </c>
      <c r="AMG2376"/>
      <c r="AMH2376"/>
      <c r="AMI2376"/>
      <c r="AMJ2376"/>
    </row>
    <row r="2377" spans="1:1024" s="2" customFormat="1" ht="38.25" x14ac:dyDescent="0.25">
      <c r="A2377" s="10" t="s">
        <v>419</v>
      </c>
      <c r="B2377" s="10">
        <v>7916</v>
      </c>
      <c r="C2377" s="10">
        <f>VLOOKUP(B2377,[1]Planilha8!$X$4:$Y$6629,2,0)</f>
        <v>2039851</v>
      </c>
      <c r="D2377" s="12" t="s">
        <v>553</v>
      </c>
      <c r="E2377" s="12" t="str">
        <f>VLOOKUP(B2377,[1]Planilha8!$X$4:$Z$6629,3,0)</f>
        <v>APOIO AO DIAGNÓSTICO</v>
      </c>
      <c r="F2377" s="12" t="str">
        <f>VLOOKUP(B2377,[1]Planilha8!$X$4:$AD$6629,7,0)</f>
        <v>REGULAR</v>
      </c>
      <c r="G2377" s="13">
        <v>41353</v>
      </c>
      <c r="H2377" s="14">
        <v>38.39</v>
      </c>
      <c r="I2377" s="15" t="s">
        <v>22</v>
      </c>
      <c r="J2377" s="56" t="s">
        <v>424</v>
      </c>
      <c r="K2377" s="57">
        <v>3250</v>
      </c>
      <c r="L2377" s="58">
        <v>2013000972</v>
      </c>
      <c r="M2377" s="59">
        <v>43465</v>
      </c>
      <c r="N2377" s="60">
        <v>37.558216666666702</v>
      </c>
      <c r="O2377" s="61">
        <v>0.5</v>
      </c>
      <c r="P2377" s="62">
        <v>4.1666666666666699E-2</v>
      </c>
      <c r="Q2377" s="63">
        <v>0</v>
      </c>
      <c r="R2377" s="64">
        <v>37.558216666666702</v>
      </c>
      <c r="S2377" s="25">
        <v>0.83178333333330501</v>
      </c>
      <c r="AMG2377"/>
      <c r="AMH2377"/>
      <c r="AMI2377"/>
      <c r="AMJ2377"/>
    </row>
    <row r="2378" spans="1:1024" s="2" customFormat="1" ht="38.25" x14ac:dyDescent="0.25">
      <c r="A2378" s="10" t="s">
        <v>419</v>
      </c>
      <c r="B2378" s="10">
        <v>7917</v>
      </c>
      <c r="C2378" s="10">
        <f>VLOOKUP(B2378,[1]Planilha8!$X$4:$Y$6629,2,0)</f>
        <v>2039852</v>
      </c>
      <c r="D2378" s="12" t="s">
        <v>553</v>
      </c>
      <c r="E2378" s="12" t="str">
        <f>VLOOKUP(B2378,[1]Planilha8!$X$4:$Z$6629,3,0)</f>
        <v>CLÍNICA CIRÚRGICA</v>
      </c>
      <c r="F2378" s="12" t="str">
        <f>VLOOKUP(B2378,[1]Planilha8!$X$4:$AD$6629,7,0)</f>
        <v>REGULAR</v>
      </c>
      <c r="G2378" s="13">
        <v>41353</v>
      </c>
      <c r="H2378" s="14">
        <v>38.39</v>
      </c>
      <c r="I2378" s="15" t="s">
        <v>22</v>
      </c>
      <c r="J2378" s="56" t="s">
        <v>424</v>
      </c>
      <c r="K2378" s="57">
        <v>3250</v>
      </c>
      <c r="L2378" s="58">
        <v>2013000972</v>
      </c>
      <c r="M2378" s="59">
        <v>43465</v>
      </c>
      <c r="N2378" s="60">
        <v>37.558216666666702</v>
      </c>
      <c r="O2378" s="61">
        <v>0.5</v>
      </c>
      <c r="P2378" s="62">
        <v>4.1666666666666699E-2</v>
      </c>
      <c r="Q2378" s="63">
        <v>0</v>
      </c>
      <c r="R2378" s="64">
        <v>37.558216666666702</v>
      </c>
      <c r="S2378" s="25">
        <v>0.83178333333330501</v>
      </c>
      <c r="AMG2378"/>
      <c r="AMH2378"/>
      <c r="AMI2378"/>
      <c r="AMJ2378"/>
    </row>
    <row r="2379" spans="1:1024" s="2" customFormat="1" ht="38.25" x14ac:dyDescent="0.25">
      <c r="A2379" s="10" t="s">
        <v>419</v>
      </c>
      <c r="B2379" s="10">
        <v>7918</v>
      </c>
      <c r="C2379" s="10">
        <f>VLOOKUP(B2379,[1]Planilha8!$X$4:$Y$6629,2,0)</f>
        <v>2039853</v>
      </c>
      <c r="D2379" s="12" t="s">
        <v>553</v>
      </c>
      <c r="E2379" s="12" t="str">
        <f>VLOOKUP(B2379,[1]Planilha8!$X$4:$Z$6629,3,0)</f>
        <v>HEMODIALISE / DIÁLISE</v>
      </c>
      <c r="F2379" s="12" t="str">
        <f>VLOOKUP(B2379,[1]Planilha8!$X$4:$AD$6629,7,0)</f>
        <v>REGULAR</v>
      </c>
      <c r="G2379" s="13">
        <v>41353</v>
      </c>
      <c r="H2379" s="14">
        <v>38.39</v>
      </c>
      <c r="I2379" s="15" t="s">
        <v>22</v>
      </c>
      <c r="J2379" s="56" t="s">
        <v>424</v>
      </c>
      <c r="K2379" s="57">
        <v>3250</v>
      </c>
      <c r="L2379" s="58">
        <v>2013000972</v>
      </c>
      <c r="M2379" s="59">
        <v>43465</v>
      </c>
      <c r="N2379" s="60">
        <v>37.558216666666702</v>
      </c>
      <c r="O2379" s="61">
        <v>0.5</v>
      </c>
      <c r="P2379" s="62">
        <v>4.1666666666666699E-2</v>
      </c>
      <c r="Q2379" s="63">
        <v>0</v>
      </c>
      <c r="R2379" s="64">
        <v>37.558216666666702</v>
      </c>
      <c r="S2379" s="25">
        <v>0.83178333333330501</v>
      </c>
      <c r="AMG2379"/>
      <c r="AMH2379"/>
      <c r="AMI2379"/>
      <c r="AMJ2379"/>
    </row>
    <row r="2380" spans="1:1024" s="2" customFormat="1" ht="38.25" x14ac:dyDescent="0.25">
      <c r="A2380" s="10" t="s">
        <v>419</v>
      </c>
      <c r="B2380" s="10">
        <v>7919</v>
      </c>
      <c r="C2380" s="10">
        <f>VLOOKUP(B2380,[1]Planilha8!$X$4:$Y$6629,2,0)</f>
        <v>2039854</v>
      </c>
      <c r="D2380" s="12" t="s">
        <v>553</v>
      </c>
      <c r="E2380" s="12" t="str">
        <f>VLOOKUP(B2380,[1]Planilha8!$X$4:$Z$6629,3,0)</f>
        <v>CLINICA MEDICA</v>
      </c>
      <c r="F2380" s="12" t="str">
        <f>VLOOKUP(B2380,[1]Planilha8!$X$4:$AD$6629,7,0)</f>
        <v>REGULAR</v>
      </c>
      <c r="G2380" s="13">
        <v>41353</v>
      </c>
      <c r="H2380" s="14">
        <v>38.39</v>
      </c>
      <c r="I2380" s="15" t="s">
        <v>22</v>
      </c>
      <c r="J2380" s="56" t="s">
        <v>424</v>
      </c>
      <c r="K2380" s="57">
        <v>3250</v>
      </c>
      <c r="L2380" s="58">
        <v>2013000972</v>
      </c>
      <c r="M2380" s="59">
        <v>43465</v>
      </c>
      <c r="N2380" s="60">
        <v>37.558216666666702</v>
      </c>
      <c r="O2380" s="61">
        <v>0.5</v>
      </c>
      <c r="P2380" s="62">
        <v>4.1666666666666699E-2</v>
      </c>
      <c r="Q2380" s="63">
        <v>0</v>
      </c>
      <c r="R2380" s="64">
        <v>37.558216666666702</v>
      </c>
      <c r="S2380" s="25">
        <v>0.83178333333330501</v>
      </c>
      <c r="AMG2380"/>
      <c r="AMH2380"/>
      <c r="AMI2380"/>
      <c r="AMJ2380"/>
    </row>
    <row r="2381" spans="1:1024" s="2" customFormat="1" ht="38.25" x14ac:dyDescent="0.25">
      <c r="A2381" s="10" t="s">
        <v>419</v>
      </c>
      <c r="B2381" s="10">
        <v>7920</v>
      </c>
      <c r="C2381" s="10">
        <f>VLOOKUP(B2381,[1]Planilha8!$X$4:$Y$6629,2,0)</f>
        <v>2039855</v>
      </c>
      <c r="D2381" s="12" t="s">
        <v>553</v>
      </c>
      <c r="E2381" s="12" t="str">
        <f>VLOOKUP(B2381,[1]Planilha8!$X$4:$Z$6629,3,0)</f>
        <v>APOIO AO DIAGNÓSTICO</v>
      </c>
      <c r="F2381" s="12" t="str">
        <f>VLOOKUP(B2381,[1]Planilha8!$X$4:$AD$6629,7,0)</f>
        <v>REGULAR</v>
      </c>
      <c r="G2381" s="13">
        <v>41353</v>
      </c>
      <c r="H2381" s="14">
        <v>38.39</v>
      </c>
      <c r="I2381" s="15" t="s">
        <v>22</v>
      </c>
      <c r="J2381" s="56" t="s">
        <v>424</v>
      </c>
      <c r="K2381" s="57">
        <v>3250</v>
      </c>
      <c r="L2381" s="58">
        <v>2013000972</v>
      </c>
      <c r="M2381" s="59">
        <v>43465</v>
      </c>
      <c r="N2381" s="60">
        <v>37.558216666666702</v>
      </c>
      <c r="O2381" s="61">
        <v>0.5</v>
      </c>
      <c r="P2381" s="62">
        <v>4.1666666666666699E-2</v>
      </c>
      <c r="Q2381" s="63">
        <v>0</v>
      </c>
      <c r="R2381" s="64">
        <v>37.558216666666702</v>
      </c>
      <c r="S2381" s="25">
        <v>0.83178333333330501</v>
      </c>
      <c r="AMG2381"/>
      <c r="AMH2381"/>
      <c r="AMI2381"/>
      <c r="AMJ2381"/>
    </row>
    <row r="2382" spans="1:1024" s="2" customFormat="1" ht="38.25" x14ac:dyDescent="0.25">
      <c r="A2382" s="10" t="s">
        <v>419</v>
      </c>
      <c r="B2382" s="10">
        <v>7921</v>
      </c>
      <c r="C2382" s="10">
        <f>VLOOKUP(B2382,[1]Planilha8!$X$4:$Y$6629,2,0)</f>
        <v>2039856</v>
      </c>
      <c r="D2382" s="12" t="s">
        <v>553</v>
      </c>
      <c r="E2382" s="12" t="str">
        <f>VLOOKUP(B2382,[1]Planilha8!$X$4:$Z$6629,3,0)</f>
        <v>AMBULATÓRIO</v>
      </c>
      <c r="F2382" s="12" t="str">
        <f>VLOOKUP(B2382,[1]Planilha8!$X$4:$AD$6629,7,0)</f>
        <v>REGULAR</v>
      </c>
      <c r="G2382" s="13">
        <v>41353</v>
      </c>
      <c r="H2382" s="14">
        <v>38.39</v>
      </c>
      <c r="I2382" s="15" t="s">
        <v>22</v>
      </c>
      <c r="J2382" s="56" t="s">
        <v>424</v>
      </c>
      <c r="K2382" s="57">
        <v>3250</v>
      </c>
      <c r="L2382" s="58">
        <v>2013000972</v>
      </c>
      <c r="M2382" s="59">
        <v>43465</v>
      </c>
      <c r="N2382" s="60">
        <v>37.558216666666702</v>
      </c>
      <c r="O2382" s="61">
        <v>0.5</v>
      </c>
      <c r="P2382" s="62">
        <v>4.1666666666666699E-2</v>
      </c>
      <c r="Q2382" s="63">
        <v>0</v>
      </c>
      <c r="R2382" s="64">
        <v>37.558216666666702</v>
      </c>
      <c r="S2382" s="25">
        <v>0.83178333333330501</v>
      </c>
      <c r="AMG2382"/>
      <c r="AMH2382"/>
      <c r="AMI2382"/>
      <c r="AMJ2382"/>
    </row>
    <row r="2383" spans="1:1024" s="2" customFormat="1" ht="38.25" x14ac:dyDescent="0.25">
      <c r="A2383" s="10" t="s">
        <v>419</v>
      </c>
      <c r="B2383" s="68">
        <v>7922</v>
      </c>
      <c r="C2383" s="10">
        <f>VLOOKUP(B2383,[1]Planilha8!$X$4:$Y$6629,2,0)</f>
        <v>2039857</v>
      </c>
      <c r="D2383" s="12" t="s">
        <v>553</v>
      </c>
      <c r="E2383" s="12" t="str">
        <f>VLOOKUP(B2383,[1]Planilha8!$X$4:$Z$6629,3,0)</f>
        <v>APOIO AO DIAGNÓSTICO</v>
      </c>
      <c r="F2383" s="12" t="str">
        <f>VLOOKUP(B2383,[1]Planilha8!$X$4:$AD$6629,7,0)</f>
        <v>REGULAR</v>
      </c>
      <c r="G2383" s="13">
        <v>41353</v>
      </c>
      <c r="H2383" s="69">
        <v>38.39</v>
      </c>
      <c r="I2383" s="15" t="s">
        <v>22</v>
      </c>
      <c r="J2383" s="16" t="s">
        <v>424</v>
      </c>
      <c r="K2383" s="17">
        <v>3250</v>
      </c>
      <c r="L2383" s="18">
        <v>2013000972</v>
      </c>
      <c r="M2383" s="19">
        <v>43465</v>
      </c>
      <c r="N2383" s="70">
        <v>37.558216666666702</v>
      </c>
      <c r="O2383" s="71">
        <v>0.5</v>
      </c>
      <c r="P2383" s="72">
        <v>4.1666666666666699E-2</v>
      </c>
      <c r="Q2383" s="73">
        <v>0</v>
      </c>
      <c r="R2383" s="74">
        <v>37.558216666666702</v>
      </c>
      <c r="S2383" s="75">
        <v>0.83178333333330501</v>
      </c>
      <c r="AMG2383"/>
      <c r="AMH2383"/>
      <c r="AMI2383"/>
      <c r="AMJ2383"/>
    </row>
    <row r="2384" spans="1:1024" s="2" customFormat="1" ht="38.25" x14ac:dyDescent="0.25">
      <c r="A2384" s="10" t="s">
        <v>419</v>
      </c>
      <c r="B2384" s="68">
        <v>7923</v>
      </c>
      <c r="C2384" s="10">
        <f>VLOOKUP(B2384,[1]Planilha8!$X$4:$Y$6629,2,0)</f>
        <v>2039858</v>
      </c>
      <c r="D2384" s="12" t="s">
        <v>553</v>
      </c>
      <c r="E2384" s="12" t="str">
        <f>VLOOKUP(B2384,[1]Planilha8!$X$4:$Z$6629,3,0)</f>
        <v>CLINICA MEDICA</v>
      </c>
      <c r="F2384" s="12" t="str">
        <f>VLOOKUP(B2384,[1]Planilha8!$X$4:$AD$6629,7,0)</f>
        <v>REGULAR</v>
      </c>
      <c r="G2384" s="13">
        <v>41353</v>
      </c>
      <c r="H2384" s="69">
        <v>38.39</v>
      </c>
      <c r="I2384" s="15" t="s">
        <v>22</v>
      </c>
      <c r="J2384" s="16" t="s">
        <v>424</v>
      </c>
      <c r="K2384" s="17">
        <v>3250</v>
      </c>
      <c r="L2384" s="18">
        <v>2013000972</v>
      </c>
      <c r="M2384" s="19">
        <v>43465</v>
      </c>
      <c r="N2384" s="70">
        <v>37.558216666666702</v>
      </c>
      <c r="O2384" s="71">
        <v>0.5</v>
      </c>
      <c r="P2384" s="72">
        <v>4.1666666666666699E-2</v>
      </c>
      <c r="Q2384" s="73">
        <v>0</v>
      </c>
      <c r="R2384" s="74">
        <v>37.558216666666702</v>
      </c>
      <c r="S2384" s="75">
        <v>0.83178333333330501</v>
      </c>
      <c r="AMG2384"/>
      <c r="AMH2384"/>
      <c r="AMI2384"/>
      <c r="AMJ2384"/>
    </row>
    <row r="2385" spans="1:1024" s="2" customFormat="1" ht="38.25" x14ac:dyDescent="0.25">
      <c r="A2385" s="10" t="s">
        <v>419</v>
      </c>
      <c r="B2385" s="68">
        <v>7924</v>
      </c>
      <c r="C2385" s="10">
        <f>VLOOKUP(B2385,[1]Planilha8!$X$4:$Y$6629,2,0)</f>
        <v>2039859</v>
      </c>
      <c r="D2385" s="12" t="s">
        <v>553</v>
      </c>
      <c r="E2385" s="12" t="str">
        <f>VLOOKUP(B2385,[1]Planilha8!$X$4:$Z$6629,3,0)</f>
        <v>AMBULATÓRIO</v>
      </c>
      <c r="F2385" s="12" t="str">
        <f>VLOOKUP(B2385,[1]Planilha8!$X$4:$AD$6629,7,0)</f>
        <v>REGULAR</v>
      </c>
      <c r="G2385" s="13">
        <v>41353</v>
      </c>
      <c r="H2385" s="69">
        <v>38.39</v>
      </c>
      <c r="I2385" s="15" t="s">
        <v>22</v>
      </c>
      <c r="J2385" s="16" t="s">
        <v>424</v>
      </c>
      <c r="K2385" s="17">
        <v>3250</v>
      </c>
      <c r="L2385" s="18">
        <v>2013000972</v>
      </c>
      <c r="M2385" s="19">
        <v>43465</v>
      </c>
      <c r="N2385" s="70">
        <v>37.558216666666702</v>
      </c>
      <c r="O2385" s="71">
        <v>0.5</v>
      </c>
      <c r="P2385" s="72">
        <v>4.1666666666666699E-2</v>
      </c>
      <c r="Q2385" s="73">
        <v>0</v>
      </c>
      <c r="R2385" s="74">
        <v>37.558216666666702</v>
      </c>
      <c r="S2385" s="75">
        <v>0.83178333333330501</v>
      </c>
      <c r="AMG2385"/>
      <c r="AMH2385"/>
      <c r="AMI2385"/>
      <c r="AMJ2385"/>
    </row>
    <row r="2386" spans="1:1024" s="2" customFormat="1" ht="38.25" x14ac:dyDescent="0.25">
      <c r="A2386" s="10" t="s">
        <v>419</v>
      </c>
      <c r="B2386" s="68">
        <v>7925</v>
      </c>
      <c r="C2386" s="10">
        <f>VLOOKUP(B2386,[1]Planilha8!$X$4:$Y$6629,2,0)</f>
        <v>2039860</v>
      </c>
      <c r="D2386" s="12" t="s">
        <v>553</v>
      </c>
      <c r="E2386" s="12" t="str">
        <f>VLOOKUP(B2386,[1]Planilha8!$X$4:$Z$6629,3,0)</f>
        <v>CLINICA MEDICA</v>
      </c>
      <c r="F2386" s="12" t="str">
        <f>VLOOKUP(B2386,[1]Planilha8!$X$4:$AD$6629,7,0)</f>
        <v>REGULAR</v>
      </c>
      <c r="G2386" s="13">
        <v>41353</v>
      </c>
      <c r="H2386" s="69">
        <v>38.39</v>
      </c>
      <c r="I2386" s="15" t="s">
        <v>22</v>
      </c>
      <c r="J2386" s="16" t="s">
        <v>424</v>
      </c>
      <c r="K2386" s="17">
        <v>3250</v>
      </c>
      <c r="L2386" s="18">
        <v>2013000972</v>
      </c>
      <c r="M2386" s="19">
        <v>43465</v>
      </c>
      <c r="N2386" s="70">
        <v>37.558216666666702</v>
      </c>
      <c r="O2386" s="71">
        <v>0.5</v>
      </c>
      <c r="P2386" s="72">
        <v>4.1666666666666699E-2</v>
      </c>
      <c r="Q2386" s="73">
        <v>0</v>
      </c>
      <c r="R2386" s="74">
        <v>37.558216666666702</v>
      </c>
      <c r="S2386" s="75">
        <v>0.83178333333330501</v>
      </c>
      <c r="AMG2386"/>
      <c r="AMH2386"/>
      <c r="AMI2386"/>
      <c r="AMJ2386"/>
    </row>
    <row r="2387" spans="1:1024" s="2" customFormat="1" ht="38.25" x14ac:dyDescent="0.25">
      <c r="A2387" s="10" t="s">
        <v>419</v>
      </c>
      <c r="B2387" s="68">
        <v>7926</v>
      </c>
      <c r="C2387" s="10">
        <f>VLOOKUP(B2387,[1]Planilha8!$X$4:$Y$6629,2,0)</f>
        <v>2039861</v>
      </c>
      <c r="D2387" s="12" t="s">
        <v>553</v>
      </c>
      <c r="E2387" s="12" t="str">
        <f>VLOOKUP(B2387,[1]Planilha8!$X$4:$Z$6629,3,0)</f>
        <v>APOIO AO DIAGNÓSTICO</v>
      </c>
      <c r="F2387" s="12" t="str">
        <f>VLOOKUP(B2387,[1]Planilha8!$X$4:$AD$6629,7,0)</f>
        <v>REGULAR</v>
      </c>
      <c r="G2387" s="13">
        <v>41353</v>
      </c>
      <c r="H2387" s="69">
        <v>38.39</v>
      </c>
      <c r="I2387" s="15" t="s">
        <v>22</v>
      </c>
      <c r="J2387" s="16" t="s">
        <v>424</v>
      </c>
      <c r="K2387" s="17">
        <v>3250</v>
      </c>
      <c r="L2387" s="18">
        <v>2013000972</v>
      </c>
      <c r="M2387" s="19">
        <v>43465</v>
      </c>
      <c r="N2387" s="70">
        <v>37.558216666666702</v>
      </c>
      <c r="O2387" s="71">
        <v>0.5</v>
      </c>
      <c r="P2387" s="72">
        <v>4.1666666666666699E-2</v>
      </c>
      <c r="Q2387" s="73">
        <v>0</v>
      </c>
      <c r="R2387" s="74">
        <v>37.558216666666702</v>
      </c>
      <c r="S2387" s="75">
        <v>0.83178333333330501</v>
      </c>
      <c r="AMG2387"/>
      <c r="AMH2387"/>
      <c r="AMI2387"/>
      <c r="AMJ2387"/>
    </row>
    <row r="2388" spans="1:1024" s="2" customFormat="1" ht="38.25" x14ac:dyDescent="0.25">
      <c r="A2388" s="10" t="s">
        <v>419</v>
      </c>
      <c r="B2388" s="68">
        <v>7927</v>
      </c>
      <c r="C2388" s="10">
        <f>VLOOKUP(B2388,[1]Planilha8!$X$4:$Y$6629,2,0)</f>
        <v>2039862</v>
      </c>
      <c r="D2388" s="12" t="s">
        <v>553</v>
      </c>
      <c r="E2388" s="12" t="str">
        <f>VLOOKUP(B2388,[1]Planilha8!$X$4:$Z$6629,3,0)</f>
        <v>AMBULATÓRIO</v>
      </c>
      <c r="F2388" s="12" t="str">
        <f>VLOOKUP(B2388,[1]Planilha8!$X$4:$AD$6629,7,0)</f>
        <v>REGULAR</v>
      </c>
      <c r="G2388" s="13">
        <v>41353</v>
      </c>
      <c r="H2388" s="69">
        <v>38.39</v>
      </c>
      <c r="I2388" s="15" t="s">
        <v>22</v>
      </c>
      <c r="J2388" s="16" t="s">
        <v>424</v>
      </c>
      <c r="K2388" s="17">
        <v>3250</v>
      </c>
      <c r="L2388" s="18">
        <v>2013000972</v>
      </c>
      <c r="M2388" s="19">
        <v>43465</v>
      </c>
      <c r="N2388" s="70">
        <v>37.558216666666702</v>
      </c>
      <c r="O2388" s="71">
        <v>0.5</v>
      </c>
      <c r="P2388" s="72">
        <v>4.1666666666666699E-2</v>
      </c>
      <c r="Q2388" s="73">
        <v>0</v>
      </c>
      <c r="R2388" s="74">
        <v>37.558216666666702</v>
      </c>
      <c r="S2388" s="75">
        <v>0.83178333333330501</v>
      </c>
      <c r="AMG2388"/>
      <c r="AMH2388"/>
      <c r="AMI2388"/>
      <c r="AMJ2388"/>
    </row>
    <row r="2389" spans="1:1024" s="2" customFormat="1" ht="38.25" x14ac:dyDescent="0.25">
      <c r="A2389" s="10" t="s">
        <v>419</v>
      </c>
      <c r="B2389" s="68">
        <v>7928</v>
      </c>
      <c r="C2389" s="10">
        <f>VLOOKUP(B2389,[1]Planilha8!$X$4:$Y$6629,2,0)</f>
        <v>2039863</v>
      </c>
      <c r="D2389" s="12" t="s">
        <v>553</v>
      </c>
      <c r="E2389" s="12" t="str">
        <f>VLOOKUP(B2389,[1]Planilha8!$X$4:$Z$6629,3,0)</f>
        <v>APOIO AO DIAGNÓSTICO</v>
      </c>
      <c r="F2389" s="12" t="str">
        <f>VLOOKUP(B2389,[1]Planilha8!$X$4:$AD$6629,7,0)</f>
        <v>REGULAR</v>
      </c>
      <c r="G2389" s="13">
        <v>41353</v>
      </c>
      <c r="H2389" s="69">
        <v>38.39</v>
      </c>
      <c r="I2389" s="15" t="s">
        <v>22</v>
      </c>
      <c r="J2389" s="16" t="s">
        <v>424</v>
      </c>
      <c r="K2389" s="17">
        <v>3250</v>
      </c>
      <c r="L2389" s="18">
        <v>2013000972</v>
      </c>
      <c r="M2389" s="19">
        <v>43465</v>
      </c>
      <c r="N2389" s="70">
        <v>37.558216666666702</v>
      </c>
      <c r="O2389" s="71">
        <v>0.5</v>
      </c>
      <c r="P2389" s="72">
        <v>4.1666666666666699E-2</v>
      </c>
      <c r="Q2389" s="73">
        <v>0</v>
      </c>
      <c r="R2389" s="74">
        <v>37.558216666666702</v>
      </c>
      <c r="S2389" s="75">
        <v>0.83178333333330501</v>
      </c>
      <c r="AMG2389"/>
      <c r="AMH2389"/>
      <c r="AMI2389"/>
      <c r="AMJ2389"/>
    </row>
    <row r="2390" spans="1:1024" s="2" customFormat="1" ht="38.25" x14ac:dyDescent="0.25">
      <c r="A2390" s="10" t="s">
        <v>419</v>
      </c>
      <c r="B2390" s="68">
        <v>7929</v>
      </c>
      <c r="C2390" s="10">
        <f>VLOOKUP(B2390,[1]Planilha8!$X$4:$Y$6629,2,0)</f>
        <v>2039864</v>
      </c>
      <c r="D2390" s="12" t="s">
        <v>553</v>
      </c>
      <c r="E2390" s="12" t="str">
        <f>VLOOKUP(B2390,[1]Planilha8!$X$4:$Z$6629,3,0)</f>
        <v>AMBULATÓRIO</v>
      </c>
      <c r="F2390" s="12" t="str">
        <f>VLOOKUP(B2390,[1]Planilha8!$X$4:$AD$6629,7,0)</f>
        <v>REGULAR</v>
      </c>
      <c r="G2390" s="13">
        <v>41353</v>
      </c>
      <c r="H2390" s="69">
        <v>38.39</v>
      </c>
      <c r="I2390" s="15" t="s">
        <v>22</v>
      </c>
      <c r="J2390" s="16" t="s">
        <v>424</v>
      </c>
      <c r="K2390" s="17">
        <v>3250</v>
      </c>
      <c r="L2390" s="18">
        <v>2013000972</v>
      </c>
      <c r="M2390" s="19">
        <v>43465</v>
      </c>
      <c r="N2390" s="70">
        <v>37.558216666666702</v>
      </c>
      <c r="O2390" s="71">
        <v>0.5</v>
      </c>
      <c r="P2390" s="72">
        <v>4.1666666666666699E-2</v>
      </c>
      <c r="Q2390" s="73">
        <v>0</v>
      </c>
      <c r="R2390" s="74">
        <v>37.558216666666702</v>
      </c>
      <c r="S2390" s="75">
        <v>0.83178333333330501</v>
      </c>
      <c r="AMG2390"/>
      <c r="AMH2390"/>
      <c r="AMI2390"/>
      <c r="AMJ2390"/>
    </row>
    <row r="2391" spans="1:1024" s="2" customFormat="1" ht="38.25" x14ac:dyDescent="0.25">
      <c r="A2391" s="10" t="s">
        <v>419</v>
      </c>
      <c r="B2391" s="68">
        <v>7930</v>
      </c>
      <c r="C2391" s="10">
        <f>VLOOKUP(B2391,[1]Planilha8!$X$4:$Y$6629,2,0)</f>
        <v>2039865</v>
      </c>
      <c r="D2391" s="12" t="s">
        <v>553</v>
      </c>
      <c r="E2391" s="12" t="str">
        <f>VLOOKUP(B2391,[1]Planilha8!$X$4:$Z$6629,3,0)</f>
        <v>CLINICA MEDICA</v>
      </c>
      <c r="F2391" s="12" t="str">
        <f>VLOOKUP(B2391,[1]Planilha8!$X$4:$AD$6629,7,0)</f>
        <v>REGULAR</v>
      </c>
      <c r="G2391" s="13">
        <v>41353</v>
      </c>
      <c r="H2391" s="69">
        <v>38.39</v>
      </c>
      <c r="I2391" s="15" t="s">
        <v>22</v>
      </c>
      <c r="J2391" s="16" t="s">
        <v>424</v>
      </c>
      <c r="K2391" s="17">
        <v>3250</v>
      </c>
      <c r="L2391" s="18">
        <v>2013000972</v>
      </c>
      <c r="M2391" s="19">
        <v>43465</v>
      </c>
      <c r="N2391" s="70">
        <v>37.558216666666702</v>
      </c>
      <c r="O2391" s="71">
        <v>0.5</v>
      </c>
      <c r="P2391" s="72">
        <v>4.1666666666666699E-2</v>
      </c>
      <c r="Q2391" s="73">
        <v>0</v>
      </c>
      <c r="R2391" s="74">
        <v>37.558216666666702</v>
      </c>
      <c r="S2391" s="75">
        <v>0.83178333333330501</v>
      </c>
      <c r="AMG2391"/>
      <c r="AMH2391"/>
      <c r="AMI2391"/>
      <c r="AMJ2391"/>
    </row>
    <row r="2392" spans="1:1024" s="2" customFormat="1" ht="51" x14ac:dyDescent="0.25">
      <c r="A2392" s="10" t="s">
        <v>419</v>
      </c>
      <c r="B2392" s="68">
        <v>6553</v>
      </c>
      <c r="C2392" s="10">
        <f>VLOOKUP(B2392,[1]Planilha8!$X$4:$Y$6629,2,0)</f>
        <v>2039909</v>
      </c>
      <c r="D2392" s="12" t="s">
        <v>554</v>
      </c>
      <c r="E2392" s="12" t="str">
        <f>VLOOKUP(B2392,[1]Planilha8!$X$4:$Z$6629,3,0)</f>
        <v>UNIDADE DE TERAPIA INTENSIVA</v>
      </c>
      <c r="F2392" s="12" t="str">
        <f>VLOOKUP(B2392,[1]Planilha8!$X$4:$AD$6629,7,0)</f>
        <v>BOM</v>
      </c>
      <c r="G2392" s="13">
        <v>41365</v>
      </c>
      <c r="H2392" s="69">
        <v>22500</v>
      </c>
      <c r="I2392" s="15" t="s">
        <v>22</v>
      </c>
      <c r="J2392" s="16" t="s">
        <v>555</v>
      </c>
      <c r="K2392" s="17">
        <v>4382</v>
      </c>
      <c r="L2392" s="18">
        <v>2012002645</v>
      </c>
      <c r="M2392" s="19">
        <v>43465</v>
      </c>
      <c r="N2392" s="70">
        <v>21941.185897435898</v>
      </c>
      <c r="O2392" s="71">
        <v>1</v>
      </c>
      <c r="P2392" s="72">
        <v>8.3333333333333301E-2</v>
      </c>
      <c r="Q2392" s="73">
        <v>0</v>
      </c>
      <c r="R2392" s="74">
        <v>21941.185897435898</v>
      </c>
      <c r="S2392" s="75">
        <v>558.81410256410197</v>
      </c>
      <c r="AMG2392"/>
      <c r="AMH2392"/>
      <c r="AMI2392"/>
      <c r="AMJ2392"/>
    </row>
    <row r="2393" spans="1:1024" s="2" customFormat="1" ht="51" x14ac:dyDescent="0.25">
      <c r="A2393" s="10" t="s">
        <v>419</v>
      </c>
      <c r="B2393" s="68">
        <v>7233</v>
      </c>
      <c r="C2393" s="10">
        <f>VLOOKUP(B2393,[1]Planilha8!$X$4:$Y$6629,2,0)</f>
        <v>2039910</v>
      </c>
      <c r="D2393" s="12" t="s">
        <v>556</v>
      </c>
      <c r="E2393" s="12" t="str">
        <f>VLOOKUP(B2393,[1]Planilha8!$X$4:$Z$6629,3,0)</f>
        <v>UNIDADE DE TERAPIA INTENSIVA</v>
      </c>
      <c r="F2393" s="12" t="str">
        <f>VLOOKUP(B2393,[1]Planilha8!$X$4:$AD$6629,7,0)</f>
        <v>BOM</v>
      </c>
      <c r="G2393" s="13">
        <v>41365</v>
      </c>
      <c r="H2393" s="69">
        <v>235</v>
      </c>
      <c r="I2393" s="15" t="s">
        <v>22</v>
      </c>
      <c r="J2393" s="16" t="s">
        <v>557</v>
      </c>
      <c r="K2393" s="17">
        <v>73</v>
      </c>
      <c r="L2393" s="18">
        <v>2012002636</v>
      </c>
      <c r="M2393" s="19">
        <v>43465</v>
      </c>
      <c r="N2393" s="70">
        <v>229.90833333333299</v>
      </c>
      <c r="O2393" s="71">
        <v>0.5</v>
      </c>
      <c r="P2393" s="72">
        <v>4.1666666666666699E-2</v>
      </c>
      <c r="Q2393" s="73">
        <v>0</v>
      </c>
      <c r="R2393" s="74">
        <v>229.90833333333299</v>
      </c>
      <c r="S2393" s="75">
        <v>5.0916666666667298</v>
      </c>
      <c r="AMG2393"/>
      <c r="AMH2393"/>
      <c r="AMI2393"/>
      <c r="AMJ2393"/>
    </row>
    <row r="2394" spans="1:1024" s="2" customFormat="1" ht="51" x14ac:dyDescent="0.25">
      <c r="A2394" s="10" t="s">
        <v>419</v>
      </c>
      <c r="B2394" s="68">
        <v>7234</v>
      </c>
      <c r="C2394" s="10">
        <f>VLOOKUP(B2394,[1]Planilha8!$X$4:$Y$6629,2,0)</f>
        <v>2039911</v>
      </c>
      <c r="D2394" s="12" t="s">
        <v>556</v>
      </c>
      <c r="E2394" s="12" t="str">
        <f>VLOOKUP(B2394,[1]Planilha8!$X$4:$Z$6629,3,0)</f>
        <v>UNIDADE DE TERAPIA INTENSIVA</v>
      </c>
      <c r="F2394" s="12" t="str">
        <f>VLOOKUP(B2394,[1]Planilha8!$X$4:$AD$6629,7,0)</f>
        <v>BOM</v>
      </c>
      <c r="G2394" s="13">
        <v>41365</v>
      </c>
      <c r="H2394" s="69">
        <v>235</v>
      </c>
      <c r="I2394" s="15" t="s">
        <v>22</v>
      </c>
      <c r="J2394" s="16" t="s">
        <v>557</v>
      </c>
      <c r="K2394" s="17">
        <v>73</v>
      </c>
      <c r="L2394" s="18">
        <v>2012002636</v>
      </c>
      <c r="M2394" s="19">
        <v>43465</v>
      </c>
      <c r="N2394" s="70">
        <v>229.90833333333299</v>
      </c>
      <c r="O2394" s="71">
        <v>0.5</v>
      </c>
      <c r="P2394" s="72">
        <v>4.1666666666666699E-2</v>
      </c>
      <c r="Q2394" s="73">
        <v>0</v>
      </c>
      <c r="R2394" s="74">
        <v>229.90833333333299</v>
      </c>
      <c r="S2394" s="75">
        <v>5.0916666666667298</v>
      </c>
      <c r="AMG2394"/>
      <c r="AMH2394"/>
      <c r="AMI2394"/>
      <c r="AMJ2394"/>
    </row>
    <row r="2395" spans="1:1024" s="2" customFormat="1" ht="51" x14ac:dyDescent="0.25">
      <c r="A2395" s="10" t="s">
        <v>419</v>
      </c>
      <c r="B2395" s="68">
        <v>7235</v>
      </c>
      <c r="C2395" s="10">
        <f>VLOOKUP(B2395,[1]Planilha8!$X$4:$Y$6629,2,0)</f>
        <v>2039912</v>
      </c>
      <c r="D2395" s="12" t="s">
        <v>556</v>
      </c>
      <c r="E2395" s="12" t="str">
        <f>VLOOKUP(B2395,[1]Planilha8!$X$4:$Z$6629,3,0)</f>
        <v>CENTRO CIRÚRGICO</v>
      </c>
      <c r="F2395" s="12" t="str">
        <f>VLOOKUP(B2395,[1]Planilha8!$X$4:$AD$6629,7,0)</f>
        <v>BOM</v>
      </c>
      <c r="G2395" s="13">
        <v>41365</v>
      </c>
      <c r="H2395" s="69">
        <v>235</v>
      </c>
      <c r="I2395" s="15" t="s">
        <v>22</v>
      </c>
      <c r="J2395" s="16" t="s">
        <v>557</v>
      </c>
      <c r="K2395" s="17">
        <v>73</v>
      </c>
      <c r="L2395" s="18">
        <v>2012002636</v>
      </c>
      <c r="M2395" s="19">
        <v>43465</v>
      </c>
      <c r="N2395" s="70">
        <v>229.90833333333299</v>
      </c>
      <c r="O2395" s="71">
        <v>0.5</v>
      </c>
      <c r="P2395" s="72">
        <v>4.1666666666666699E-2</v>
      </c>
      <c r="Q2395" s="73">
        <v>0</v>
      </c>
      <c r="R2395" s="74">
        <v>229.90833333333299</v>
      </c>
      <c r="S2395" s="75">
        <v>5.0916666666667298</v>
      </c>
      <c r="AMG2395"/>
      <c r="AMH2395"/>
      <c r="AMI2395"/>
      <c r="AMJ2395"/>
    </row>
    <row r="2396" spans="1:1024" s="2" customFormat="1" ht="51" x14ac:dyDescent="0.25">
      <c r="A2396" s="10" t="s">
        <v>419</v>
      </c>
      <c r="B2396" s="68">
        <v>7236</v>
      </c>
      <c r="C2396" s="10">
        <f>VLOOKUP(B2396,[1]Planilha8!$X$4:$Y$6629,2,0)</f>
        <v>2039913</v>
      </c>
      <c r="D2396" s="12" t="s">
        <v>556</v>
      </c>
      <c r="E2396" s="12" t="str">
        <f>VLOOKUP(B2396,[1]Planilha8!$X$4:$Z$6629,3,0)</f>
        <v>CENTRO CIRÚRGICO</v>
      </c>
      <c r="F2396" s="12" t="str">
        <f>VLOOKUP(B2396,[1]Planilha8!$X$4:$AD$6629,7,0)</f>
        <v>BOM</v>
      </c>
      <c r="G2396" s="13">
        <v>41365</v>
      </c>
      <c r="H2396" s="69">
        <v>235</v>
      </c>
      <c r="I2396" s="15" t="s">
        <v>22</v>
      </c>
      <c r="J2396" s="16" t="s">
        <v>557</v>
      </c>
      <c r="K2396" s="17">
        <v>73</v>
      </c>
      <c r="L2396" s="18">
        <v>2012002636</v>
      </c>
      <c r="M2396" s="19">
        <v>43465</v>
      </c>
      <c r="N2396" s="70">
        <v>229.90833333333299</v>
      </c>
      <c r="O2396" s="71">
        <v>0.5</v>
      </c>
      <c r="P2396" s="72">
        <v>4.1666666666666699E-2</v>
      </c>
      <c r="Q2396" s="73">
        <v>0</v>
      </c>
      <c r="R2396" s="74">
        <v>229.90833333333299</v>
      </c>
      <c r="S2396" s="75">
        <v>5.0916666666667298</v>
      </c>
      <c r="AMG2396"/>
      <c r="AMH2396"/>
      <c r="AMI2396"/>
      <c r="AMJ2396"/>
    </row>
    <row r="2397" spans="1:1024" s="2" customFormat="1" ht="51" x14ac:dyDescent="0.25">
      <c r="A2397" s="10" t="s">
        <v>419</v>
      </c>
      <c r="B2397" s="68">
        <v>7237</v>
      </c>
      <c r="C2397" s="10">
        <f>VLOOKUP(B2397,[1]Planilha8!$X$4:$Y$6629,2,0)</f>
        <v>2039914</v>
      </c>
      <c r="D2397" s="12" t="s">
        <v>556</v>
      </c>
      <c r="E2397" s="12" t="str">
        <f>VLOOKUP(B2397,[1]Planilha8!$X$4:$Z$6629,3,0)</f>
        <v>UNIDADE DE TERAPIA INTENSIVA</v>
      </c>
      <c r="F2397" s="12" t="str">
        <f>VLOOKUP(B2397,[1]Planilha8!$X$4:$AD$6629,7,0)</f>
        <v>BOM</v>
      </c>
      <c r="G2397" s="13">
        <v>41365</v>
      </c>
      <c r="H2397" s="69">
        <v>235</v>
      </c>
      <c r="I2397" s="15" t="s">
        <v>22</v>
      </c>
      <c r="J2397" s="16" t="s">
        <v>557</v>
      </c>
      <c r="K2397" s="17">
        <v>73</v>
      </c>
      <c r="L2397" s="18">
        <v>2012002636</v>
      </c>
      <c r="M2397" s="19">
        <v>43465</v>
      </c>
      <c r="N2397" s="70">
        <v>229.90833333333299</v>
      </c>
      <c r="O2397" s="71">
        <v>0.5</v>
      </c>
      <c r="P2397" s="72">
        <v>4.1666666666666699E-2</v>
      </c>
      <c r="Q2397" s="73">
        <v>0</v>
      </c>
      <c r="R2397" s="74">
        <v>229.90833333333299</v>
      </c>
      <c r="S2397" s="75">
        <v>5.0916666666667298</v>
      </c>
      <c r="AMG2397"/>
      <c r="AMH2397"/>
      <c r="AMI2397"/>
      <c r="AMJ2397"/>
    </row>
    <row r="2398" spans="1:1024" s="2" customFormat="1" ht="51" x14ac:dyDescent="0.25">
      <c r="A2398" s="10" t="s">
        <v>419</v>
      </c>
      <c r="B2398" s="68">
        <v>7238</v>
      </c>
      <c r="C2398" s="10">
        <f>VLOOKUP(B2398,[1]Planilha8!$X$4:$Y$6629,2,0)</f>
        <v>2039915</v>
      </c>
      <c r="D2398" s="12" t="s">
        <v>556</v>
      </c>
      <c r="E2398" s="12" t="str">
        <f>VLOOKUP(B2398,[1]Planilha8!$X$4:$Z$6629,3,0)</f>
        <v>CENTRO CIRÚRGICO</v>
      </c>
      <c r="F2398" s="12" t="str">
        <f>VLOOKUP(B2398,[1]Planilha8!$X$4:$AD$6629,7,0)</f>
        <v>BOM</v>
      </c>
      <c r="G2398" s="13">
        <v>41365</v>
      </c>
      <c r="H2398" s="69">
        <v>235</v>
      </c>
      <c r="I2398" s="15" t="s">
        <v>22</v>
      </c>
      <c r="J2398" s="16" t="s">
        <v>557</v>
      </c>
      <c r="K2398" s="17">
        <v>73</v>
      </c>
      <c r="L2398" s="18">
        <v>2012002636</v>
      </c>
      <c r="M2398" s="19">
        <v>43465</v>
      </c>
      <c r="N2398" s="70">
        <v>229.90833333333299</v>
      </c>
      <c r="O2398" s="71">
        <v>0.5</v>
      </c>
      <c r="P2398" s="72">
        <v>4.1666666666666699E-2</v>
      </c>
      <c r="Q2398" s="73">
        <v>0</v>
      </c>
      <c r="R2398" s="74">
        <v>229.90833333333299</v>
      </c>
      <c r="S2398" s="75">
        <v>5.0916666666667298</v>
      </c>
      <c r="AMG2398"/>
      <c r="AMH2398"/>
      <c r="AMI2398"/>
      <c r="AMJ2398"/>
    </row>
    <row r="2399" spans="1:1024" s="2" customFormat="1" ht="51" x14ac:dyDescent="0.25">
      <c r="A2399" s="10" t="s">
        <v>419</v>
      </c>
      <c r="B2399" s="68">
        <v>7239</v>
      </c>
      <c r="C2399" s="10">
        <f>VLOOKUP(B2399,[1]Planilha8!$X$4:$Y$6629,2,0)</f>
        <v>2039916</v>
      </c>
      <c r="D2399" s="12" t="s">
        <v>556</v>
      </c>
      <c r="E2399" s="12" t="str">
        <f>VLOOKUP(B2399,[1]Planilha8!$X$4:$Z$6629,3,0)</f>
        <v>CENTRO CIRÚRGICO</v>
      </c>
      <c r="F2399" s="12" t="str">
        <f>VLOOKUP(B2399,[1]Planilha8!$X$4:$AD$6629,7,0)</f>
        <v>BOM</v>
      </c>
      <c r="G2399" s="13">
        <v>41365</v>
      </c>
      <c r="H2399" s="69">
        <v>235</v>
      </c>
      <c r="I2399" s="15" t="s">
        <v>22</v>
      </c>
      <c r="J2399" s="16" t="s">
        <v>557</v>
      </c>
      <c r="K2399" s="17">
        <v>73</v>
      </c>
      <c r="L2399" s="18">
        <v>2012002636</v>
      </c>
      <c r="M2399" s="19">
        <v>43465</v>
      </c>
      <c r="N2399" s="70">
        <v>229.90833333333299</v>
      </c>
      <c r="O2399" s="71">
        <v>0.5</v>
      </c>
      <c r="P2399" s="72">
        <v>4.1666666666666699E-2</v>
      </c>
      <c r="Q2399" s="73">
        <v>0</v>
      </c>
      <c r="R2399" s="74">
        <v>229.90833333333299</v>
      </c>
      <c r="S2399" s="75">
        <v>5.0916666666667298</v>
      </c>
      <c r="AMG2399"/>
      <c r="AMH2399"/>
      <c r="AMI2399"/>
      <c r="AMJ2399"/>
    </row>
    <row r="2400" spans="1:1024" s="2" customFormat="1" ht="51" x14ac:dyDescent="0.25">
      <c r="A2400" s="10" t="s">
        <v>419</v>
      </c>
      <c r="B2400" s="68">
        <v>7240</v>
      </c>
      <c r="C2400" s="10">
        <f>VLOOKUP(B2400,[1]Planilha8!$X$4:$Y$6629,2,0)</f>
        <v>2039917</v>
      </c>
      <c r="D2400" s="12" t="s">
        <v>556</v>
      </c>
      <c r="E2400" s="12" t="str">
        <f>VLOOKUP(B2400,[1]Planilha8!$X$4:$Z$6629,3,0)</f>
        <v>UNIDADE DE TERAPIA INTENSIVA</v>
      </c>
      <c r="F2400" s="12" t="str">
        <f>VLOOKUP(B2400,[1]Planilha8!$X$4:$AD$6629,7,0)</f>
        <v>BOM</v>
      </c>
      <c r="G2400" s="13">
        <v>41365</v>
      </c>
      <c r="H2400" s="69">
        <v>235</v>
      </c>
      <c r="I2400" s="15" t="s">
        <v>22</v>
      </c>
      <c r="J2400" s="16" t="s">
        <v>557</v>
      </c>
      <c r="K2400" s="17">
        <v>73</v>
      </c>
      <c r="L2400" s="18">
        <v>2012002636</v>
      </c>
      <c r="M2400" s="19">
        <v>43465</v>
      </c>
      <c r="N2400" s="70">
        <v>229.90833333333299</v>
      </c>
      <c r="O2400" s="71">
        <v>0.5</v>
      </c>
      <c r="P2400" s="72">
        <v>4.1666666666666699E-2</v>
      </c>
      <c r="Q2400" s="73">
        <v>0</v>
      </c>
      <c r="R2400" s="74">
        <v>229.90833333333299</v>
      </c>
      <c r="S2400" s="75">
        <v>5.0916666666667298</v>
      </c>
      <c r="AMG2400"/>
      <c r="AMH2400"/>
      <c r="AMI2400"/>
      <c r="AMJ2400"/>
    </row>
    <row r="2401" spans="1:1024" s="2" customFormat="1" ht="51" x14ac:dyDescent="0.25">
      <c r="A2401" s="10" t="s">
        <v>419</v>
      </c>
      <c r="B2401" s="68">
        <v>7241</v>
      </c>
      <c r="C2401" s="10">
        <f>VLOOKUP(B2401,[1]Planilha8!$X$4:$Y$6629,2,0)</f>
        <v>2039918</v>
      </c>
      <c r="D2401" s="12" t="s">
        <v>556</v>
      </c>
      <c r="E2401" s="12" t="str">
        <f>VLOOKUP(B2401,[1]Planilha8!$X$4:$Z$6629,3,0)</f>
        <v>CENTRO CIRÚRGICO</v>
      </c>
      <c r="F2401" s="12" t="str">
        <f>VLOOKUP(B2401,[1]Planilha8!$X$4:$AD$6629,7,0)</f>
        <v>BOM</v>
      </c>
      <c r="G2401" s="13">
        <v>41365</v>
      </c>
      <c r="H2401" s="69">
        <v>235</v>
      </c>
      <c r="I2401" s="15" t="s">
        <v>22</v>
      </c>
      <c r="J2401" s="16" t="s">
        <v>557</v>
      </c>
      <c r="K2401" s="17">
        <v>73</v>
      </c>
      <c r="L2401" s="18">
        <v>2012002636</v>
      </c>
      <c r="M2401" s="19">
        <v>43465</v>
      </c>
      <c r="N2401" s="70">
        <v>229.90833333333299</v>
      </c>
      <c r="O2401" s="71">
        <v>0.5</v>
      </c>
      <c r="P2401" s="72">
        <v>4.1666666666666699E-2</v>
      </c>
      <c r="Q2401" s="73">
        <v>0</v>
      </c>
      <c r="R2401" s="74">
        <v>229.90833333333299</v>
      </c>
      <c r="S2401" s="75">
        <v>5.0916666666667298</v>
      </c>
      <c r="AMG2401"/>
      <c r="AMH2401"/>
      <c r="AMI2401"/>
      <c r="AMJ2401"/>
    </row>
    <row r="2402" spans="1:1024" s="2" customFormat="1" ht="51" x14ac:dyDescent="0.25">
      <c r="A2402" s="10" t="s">
        <v>419</v>
      </c>
      <c r="B2402" s="68">
        <v>7242</v>
      </c>
      <c r="C2402" s="10">
        <f>VLOOKUP(B2402,[1]Planilha8!$X$4:$Y$6629,2,0)</f>
        <v>2039919</v>
      </c>
      <c r="D2402" s="12" t="s">
        <v>556</v>
      </c>
      <c r="E2402" s="12" t="str">
        <f>VLOOKUP(B2402,[1]Planilha8!$X$4:$Z$6629,3,0)</f>
        <v>UNIDADE DE TERAPIA INTENSIVA</v>
      </c>
      <c r="F2402" s="12" t="str">
        <f>VLOOKUP(B2402,[1]Planilha8!$X$4:$AD$6629,7,0)</f>
        <v>BOM</v>
      </c>
      <c r="G2402" s="13">
        <v>41365</v>
      </c>
      <c r="H2402" s="69">
        <v>235</v>
      </c>
      <c r="I2402" s="15" t="s">
        <v>22</v>
      </c>
      <c r="J2402" s="16" t="s">
        <v>557</v>
      </c>
      <c r="K2402" s="17">
        <v>73</v>
      </c>
      <c r="L2402" s="18">
        <v>2012002636</v>
      </c>
      <c r="M2402" s="19">
        <v>43465</v>
      </c>
      <c r="N2402" s="70">
        <v>229.90833333333299</v>
      </c>
      <c r="O2402" s="71">
        <v>0.5</v>
      </c>
      <c r="P2402" s="72">
        <v>4.1666666666666699E-2</v>
      </c>
      <c r="Q2402" s="73">
        <v>0</v>
      </c>
      <c r="R2402" s="74">
        <v>229.90833333333299</v>
      </c>
      <c r="S2402" s="75">
        <v>5.0916666666667298</v>
      </c>
      <c r="AMG2402"/>
      <c r="AMH2402"/>
      <c r="AMI2402"/>
      <c r="AMJ2402"/>
    </row>
    <row r="2403" spans="1:1024" s="2" customFormat="1" ht="51" x14ac:dyDescent="0.25">
      <c r="A2403" s="10" t="s">
        <v>419</v>
      </c>
      <c r="B2403" s="68">
        <v>7243</v>
      </c>
      <c r="C2403" s="10">
        <f>VLOOKUP(B2403,[1]Planilha8!$X$4:$Y$6629,2,0)</f>
        <v>2039920</v>
      </c>
      <c r="D2403" s="12" t="s">
        <v>556</v>
      </c>
      <c r="E2403" s="12" t="str">
        <f>VLOOKUP(B2403,[1]Planilha8!$X$4:$Z$6629,3,0)</f>
        <v>GALPÃO ALMOXARIFADO</v>
      </c>
      <c r="F2403" s="12" t="str">
        <f>VLOOKUP(B2403,[1]Planilha8!$X$4:$AD$6629,7,0)</f>
        <v>SUCATA</v>
      </c>
      <c r="G2403" s="13">
        <v>41365</v>
      </c>
      <c r="H2403" s="69">
        <v>235</v>
      </c>
      <c r="I2403" s="15" t="s">
        <v>22</v>
      </c>
      <c r="J2403" s="16" t="s">
        <v>557</v>
      </c>
      <c r="K2403" s="17">
        <v>73</v>
      </c>
      <c r="L2403" s="18">
        <v>2012002636</v>
      </c>
      <c r="M2403" s="19">
        <v>43465</v>
      </c>
      <c r="N2403" s="70">
        <v>229.90833333333299</v>
      </c>
      <c r="O2403" s="71">
        <v>0.5</v>
      </c>
      <c r="P2403" s="72">
        <v>4.1666666666666699E-2</v>
      </c>
      <c r="Q2403" s="73">
        <v>0</v>
      </c>
      <c r="R2403" s="74">
        <v>229.90833333333299</v>
      </c>
      <c r="S2403" s="75">
        <v>5.0916666666667298</v>
      </c>
      <c r="AMG2403"/>
      <c r="AMH2403"/>
      <c r="AMI2403"/>
      <c r="AMJ2403"/>
    </row>
    <row r="2404" spans="1:1024" s="2" customFormat="1" ht="51" x14ac:dyDescent="0.25">
      <c r="A2404" s="10" t="s">
        <v>419</v>
      </c>
      <c r="B2404" s="68">
        <v>7244</v>
      </c>
      <c r="C2404" s="10">
        <f>VLOOKUP(B2404,[1]Planilha8!$X$4:$Y$6629,2,0)</f>
        <v>2039921</v>
      </c>
      <c r="D2404" s="12" t="s">
        <v>556</v>
      </c>
      <c r="E2404" s="12" t="str">
        <f>VLOOKUP(B2404,[1]Planilha8!$X$4:$Z$6629,3,0)</f>
        <v>CENTRO CIRÚRGICO</v>
      </c>
      <c r="F2404" s="12" t="str">
        <f>VLOOKUP(B2404,[1]Planilha8!$X$4:$AD$6629,7,0)</f>
        <v>BOM</v>
      </c>
      <c r="G2404" s="13">
        <v>41365</v>
      </c>
      <c r="H2404" s="69">
        <v>235</v>
      </c>
      <c r="I2404" s="15" t="s">
        <v>22</v>
      </c>
      <c r="J2404" s="16" t="s">
        <v>557</v>
      </c>
      <c r="K2404" s="17">
        <v>73</v>
      </c>
      <c r="L2404" s="18">
        <v>2012002636</v>
      </c>
      <c r="M2404" s="19">
        <v>43465</v>
      </c>
      <c r="N2404" s="70">
        <v>229.90833333333299</v>
      </c>
      <c r="O2404" s="71">
        <v>0.5</v>
      </c>
      <c r="P2404" s="72">
        <v>4.1666666666666699E-2</v>
      </c>
      <c r="Q2404" s="73">
        <v>0</v>
      </c>
      <c r="R2404" s="74">
        <v>229.90833333333299</v>
      </c>
      <c r="S2404" s="75">
        <v>5.0916666666667298</v>
      </c>
      <c r="AMG2404"/>
      <c r="AMH2404"/>
      <c r="AMI2404"/>
      <c r="AMJ2404"/>
    </row>
    <row r="2405" spans="1:1024" s="2" customFormat="1" ht="51" x14ac:dyDescent="0.25">
      <c r="A2405" s="10" t="s">
        <v>419</v>
      </c>
      <c r="B2405" s="68">
        <v>7245</v>
      </c>
      <c r="C2405" s="10">
        <f>VLOOKUP(B2405,[1]Planilha8!$X$4:$Y$6629,2,0)</f>
        <v>2039922</v>
      </c>
      <c r="D2405" s="12" t="s">
        <v>556</v>
      </c>
      <c r="E2405" s="12" t="str">
        <f>VLOOKUP(B2405,[1]Planilha8!$X$4:$Z$6629,3,0)</f>
        <v>CENTRO CIRÚRGICO</v>
      </c>
      <c r="F2405" s="12" t="str">
        <f>VLOOKUP(B2405,[1]Planilha8!$X$4:$AD$6629,7,0)</f>
        <v>BOM</v>
      </c>
      <c r="G2405" s="13">
        <v>41365</v>
      </c>
      <c r="H2405" s="69">
        <v>235</v>
      </c>
      <c r="I2405" s="15" t="s">
        <v>22</v>
      </c>
      <c r="J2405" s="16" t="s">
        <v>557</v>
      </c>
      <c r="K2405" s="17">
        <v>73</v>
      </c>
      <c r="L2405" s="18">
        <v>2012002636</v>
      </c>
      <c r="M2405" s="19">
        <v>43465</v>
      </c>
      <c r="N2405" s="70">
        <v>229.90833333333299</v>
      </c>
      <c r="O2405" s="71">
        <v>0.5</v>
      </c>
      <c r="P2405" s="72">
        <v>4.1666666666666699E-2</v>
      </c>
      <c r="Q2405" s="73">
        <v>0</v>
      </c>
      <c r="R2405" s="74">
        <v>229.90833333333299</v>
      </c>
      <c r="S2405" s="75">
        <v>5.0916666666667298</v>
      </c>
      <c r="AMG2405"/>
      <c r="AMH2405"/>
      <c r="AMI2405"/>
      <c r="AMJ2405"/>
    </row>
    <row r="2406" spans="1:1024" s="2" customFormat="1" ht="51" x14ac:dyDescent="0.25">
      <c r="A2406" s="10" t="s">
        <v>419</v>
      </c>
      <c r="B2406" s="68">
        <v>7246</v>
      </c>
      <c r="C2406" s="10">
        <f>VLOOKUP(B2406,[1]Planilha8!$X$4:$Y$6629,2,0)</f>
        <v>2039923</v>
      </c>
      <c r="D2406" s="12" t="s">
        <v>556</v>
      </c>
      <c r="E2406" s="12" t="str">
        <f>VLOOKUP(B2406,[1]Planilha8!$X$4:$Z$6629,3,0)</f>
        <v>UNIDADE DE TERAPIA INTENSIVA</v>
      </c>
      <c r="F2406" s="12" t="str">
        <f>VLOOKUP(B2406,[1]Planilha8!$X$4:$AD$6629,7,0)</f>
        <v>BOM</v>
      </c>
      <c r="G2406" s="13">
        <v>41365</v>
      </c>
      <c r="H2406" s="69">
        <v>235</v>
      </c>
      <c r="I2406" s="15" t="s">
        <v>22</v>
      </c>
      <c r="J2406" s="16" t="s">
        <v>557</v>
      </c>
      <c r="K2406" s="17">
        <v>73</v>
      </c>
      <c r="L2406" s="18">
        <v>2012002636</v>
      </c>
      <c r="M2406" s="19">
        <v>43465</v>
      </c>
      <c r="N2406" s="70">
        <v>229.90833333333299</v>
      </c>
      <c r="O2406" s="71">
        <v>0.5</v>
      </c>
      <c r="P2406" s="72">
        <v>4.1666666666666699E-2</v>
      </c>
      <c r="Q2406" s="73">
        <v>0</v>
      </c>
      <c r="R2406" s="74">
        <v>229.90833333333299</v>
      </c>
      <c r="S2406" s="75">
        <v>5.0916666666667298</v>
      </c>
      <c r="AMG2406"/>
      <c r="AMH2406"/>
      <c r="AMI2406"/>
      <c r="AMJ2406"/>
    </row>
    <row r="2407" spans="1:1024" s="2" customFormat="1" ht="51" x14ac:dyDescent="0.25">
      <c r="A2407" s="10" t="s">
        <v>419</v>
      </c>
      <c r="B2407" s="68">
        <v>7247</v>
      </c>
      <c r="C2407" s="10">
        <f>VLOOKUP(B2407,[1]Planilha8!$X$4:$Y$6629,2,0)</f>
        <v>2039924</v>
      </c>
      <c r="D2407" s="12" t="s">
        <v>556</v>
      </c>
      <c r="E2407" s="12" t="str">
        <f>VLOOKUP(B2407,[1]Planilha8!$X$4:$Z$6629,3,0)</f>
        <v>UNIDADE DE TERAPIA INTENSIVA</v>
      </c>
      <c r="F2407" s="12" t="str">
        <f>VLOOKUP(B2407,[1]Planilha8!$X$4:$AD$6629,7,0)</f>
        <v>BOM</v>
      </c>
      <c r="G2407" s="13">
        <v>41365</v>
      </c>
      <c r="H2407" s="69">
        <v>235</v>
      </c>
      <c r="I2407" s="15" t="s">
        <v>22</v>
      </c>
      <c r="J2407" s="16" t="s">
        <v>557</v>
      </c>
      <c r="K2407" s="17">
        <v>73</v>
      </c>
      <c r="L2407" s="18">
        <v>2012002636</v>
      </c>
      <c r="M2407" s="19">
        <v>43465</v>
      </c>
      <c r="N2407" s="70">
        <v>229.90833333333299</v>
      </c>
      <c r="O2407" s="71">
        <v>0.5</v>
      </c>
      <c r="P2407" s="72">
        <v>4.1666666666666699E-2</v>
      </c>
      <c r="Q2407" s="73">
        <v>0</v>
      </c>
      <c r="R2407" s="74">
        <v>229.90833333333299</v>
      </c>
      <c r="S2407" s="75">
        <v>5.0916666666667298</v>
      </c>
      <c r="AMG2407"/>
      <c r="AMH2407"/>
      <c r="AMI2407"/>
      <c r="AMJ2407"/>
    </row>
    <row r="2408" spans="1:1024" s="2" customFormat="1" ht="51" x14ac:dyDescent="0.25">
      <c r="A2408" s="10" t="s">
        <v>419</v>
      </c>
      <c r="B2408" s="68">
        <v>7248</v>
      </c>
      <c r="C2408" s="10">
        <f>VLOOKUP(B2408,[1]Planilha8!$X$4:$Y$6629,2,0)</f>
        <v>2039925</v>
      </c>
      <c r="D2408" s="12" t="s">
        <v>556</v>
      </c>
      <c r="E2408" s="12" t="str">
        <f>VLOOKUP(B2408,[1]Planilha8!$X$4:$Z$6629,3,0)</f>
        <v>UNIDADE DE TERAPIA INTENSIVA</v>
      </c>
      <c r="F2408" s="12" t="str">
        <f>VLOOKUP(B2408,[1]Planilha8!$X$4:$AD$6629,7,0)</f>
        <v>BOM</v>
      </c>
      <c r="G2408" s="13">
        <v>41365</v>
      </c>
      <c r="H2408" s="69">
        <v>235</v>
      </c>
      <c r="I2408" s="15" t="s">
        <v>22</v>
      </c>
      <c r="J2408" s="16" t="s">
        <v>557</v>
      </c>
      <c r="K2408" s="17">
        <v>73</v>
      </c>
      <c r="L2408" s="18">
        <v>2012002636</v>
      </c>
      <c r="M2408" s="19">
        <v>43465</v>
      </c>
      <c r="N2408" s="70">
        <v>229.90833333333299</v>
      </c>
      <c r="O2408" s="71">
        <v>0.5</v>
      </c>
      <c r="P2408" s="72">
        <v>4.1666666666666699E-2</v>
      </c>
      <c r="Q2408" s="73">
        <v>0</v>
      </c>
      <c r="R2408" s="74">
        <v>229.90833333333299</v>
      </c>
      <c r="S2408" s="75">
        <v>5.0916666666667298</v>
      </c>
      <c r="AMG2408"/>
      <c r="AMH2408"/>
      <c r="AMI2408"/>
      <c r="AMJ2408"/>
    </row>
    <row r="2409" spans="1:1024" s="2" customFormat="1" ht="51" x14ac:dyDescent="0.25">
      <c r="A2409" s="10" t="s">
        <v>419</v>
      </c>
      <c r="B2409" s="68">
        <v>7249</v>
      </c>
      <c r="C2409" s="10">
        <f>VLOOKUP(B2409,[1]Planilha8!$X$4:$Y$6629,2,0)</f>
        <v>2039926</v>
      </c>
      <c r="D2409" s="12" t="s">
        <v>556</v>
      </c>
      <c r="E2409" s="12" t="str">
        <f>VLOOKUP(B2409,[1]Planilha8!$X$4:$Z$6629,3,0)</f>
        <v>UNIDADE DE TERAPIA INTENSIVA</v>
      </c>
      <c r="F2409" s="12" t="str">
        <f>VLOOKUP(B2409,[1]Planilha8!$X$4:$AD$6629,7,0)</f>
        <v>BOM</v>
      </c>
      <c r="G2409" s="13">
        <v>41365</v>
      </c>
      <c r="H2409" s="69">
        <v>235</v>
      </c>
      <c r="I2409" s="15" t="s">
        <v>22</v>
      </c>
      <c r="J2409" s="16" t="s">
        <v>557</v>
      </c>
      <c r="K2409" s="17">
        <v>73</v>
      </c>
      <c r="L2409" s="18">
        <v>2012002636</v>
      </c>
      <c r="M2409" s="19">
        <v>43465</v>
      </c>
      <c r="N2409" s="70">
        <v>229.90833333333299</v>
      </c>
      <c r="O2409" s="71">
        <v>0.5</v>
      </c>
      <c r="P2409" s="72">
        <v>4.1666666666666699E-2</v>
      </c>
      <c r="Q2409" s="73">
        <v>0</v>
      </c>
      <c r="R2409" s="74">
        <v>229.90833333333299</v>
      </c>
      <c r="S2409" s="75">
        <v>5.0916666666667298</v>
      </c>
      <c r="AMG2409"/>
      <c r="AMH2409"/>
      <c r="AMI2409"/>
      <c r="AMJ2409"/>
    </row>
    <row r="2410" spans="1:1024" s="2" customFormat="1" ht="51" x14ac:dyDescent="0.25">
      <c r="A2410" s="10" t="s">
        <v>419</v>
      </c>
      <c r="B2410" s="68">
        <v>7250</v>
      </c>
      <c r="C2410" s="10">
        <f>VLOOKUP(B2410,[1]Planilha8!$X$4:$Y$6629,2,0)</f>
        <v>2039927</v>
      </c>
      <c r="D2410" s="12" t="s">
        <v>556</v>
      </c>
      <c r="E2410" s="12" t="str">
        <f>VLOOKUP(B2410,[1]Planilha8!$X$4:$Z$6629,3,0)</f>
        <v>CENTRO CIRÚRGICO</v>
      </c>
      <c r="F2410" s="12" t="str">
        <f>VLOOKUP(B2410,[1]Planilha8!$X$4:$AD$6629,7,0)</f>
        <v>BOM</v>
      </c>
      <c r="G2410" s="13">
        <v>41365</v>
      </c>
      <c r="H2410" s="69">
        <v>235</v>
      </c>
      <c r="I2410" s="15" t="s">
        <v>22</v>
      </c>
      <c r="J2410" s="16" t="s">
        <v>557</v>
      </c>
      <c r="K2410" s="17">
        <v>73</v>
      </c>
      <c r="L2410" s="18">
        <v>2012002636</v>
      </c>
      <c r="M2410" s="19">
        <v>43465</v>
      </c>
      <c r="N2410" s="70">
        <v>229.90833333333299</v>
      </c>
      <c r="O2410" s="71">
        <v>0.5</v>
      </c>
      <c r="P2410" s="72">
        <v>4.1666666666666699E-2</v>
      </c>
      <c r="Q2410" s="73">
        <v>0</v>
      </c>
      <c r="R2410" s="74">
        <v>229.90833333333299</v>
      </c>
      <c r="S2410" s="75">
        <v>5.0916666666667298</v>
      </c>
      <c r="AMG2410"/>
      <c r="AMH2410"/>
      <c r="AMI2410"/>
      <c r="AMJ2410"/>
    </row>
    <row r="2411" spans="1:1024" s="2" customFormat="1" ht="51" x14ac:dyDescent="0.25">
      <c r="A2411" s="10" t="s">
        <v>419</v>
      </c>
      <c r="B2411" s="68">
        <v>7251</v>
      </c>
      <c r="C2411" s="10">
        <f>VLOOKUP(B2411,[1]Planilha8!$X$4:$Y$6629,2,0)</f>
        <v>2039928</v>
      </c>
      <c r="D2411" s="12" t="s">
        <v>556</v>
      </c>
      <c r="E2411" s="12" t="str">
        <f>VLOOKUP(B2411,[1]Planilha8!$X$4:$Z$6629,3,0)</f>
        <v>UNIDADE DE TERAPIA INTENSIVA</v>
      </c>
      <c r="F2411" s="12" t="str">
        <f>VLOOKUP(B2411,[1]Planilha8!$X$4:$AD$6629,7,0)</f>
        <v>BOM</v>
      </c>
      <c r="G2411" s="13">
        <v>41365</v>
      </c>
      <c r="H2411" s="69">
        <v>235</v>
      </c>
      <c r="I2411" s="15" t="s">
        <v>22</v>
      </c>
      <c r="J2411" s="16" t="s">
        <v>557</v>
      </c>
      <c r="K2411" s="17">
        <v>73</v>
      </c>
      <c r="L2411" s="18">
        <v>2012002636</v>
      </c>
      <c r="M2411" s="19">
        <v>43465</v>
      </c>
      <c r="N2411" s="70">
        <v>229.90833333333299</v>
      </c>
      <c r="O2411" s="71">
        <v>0.5</v>
      </c>
      <c r="P2411" s="72">
        <v>4.1666666666666699E-2</v>
      </c>
      <c r="Q2411" s="73">
        <v>0</v>
      </c>
      <c r="R2411" s="74">
        <v>229.90833333333299</v>
      </c>
      <c r="S2411" s="75">
        <v>5.0916666666667298</v>
      </c>
      <c r="AMG2411"/>
      <c r="AMH2411"/>
      <c r="AMI2411"/>
      <c r="AMJ2411"/>
    </row>
    <row r="2412" spans="1:1024" s="2" customFormat="1" ht="51" x14ac:dyDescent="0.25">
      <c r="A2412" s="10" t="s">
        <v>419</v>
      </c>
      <c r="B2412" s="68">
        <v>7252</v>
      </c>
      <c r="C2412" s="10">
        <f>VLOOKUP(B2412,[1]Planilha8!$X$4:$Y$6629,2,0)</f>
        <v>2039929</v>
      </c>
      <c r="D2412" s="12" t="s">
        <v>556</v>
      </c>
      <c r="E2412" s="12" t="str">
        <f>VLOOKUP(B2412,[1]Planilha8!$X$4:$Z$6629,3,0)</f>
        <v>CENTRO CIRÚRGICO</v>
      </c>
      <c r="F2412" s="12" t="str">
        <f>VLOOKUP(B2412,[1]Planilha8!$X$4:$AD$6629,7,0)</f>
        <v>BOM</v>
      </c>
      <c r="G2412" s="13">
        <v>41365</v>
      </c>
      <c r="H2412" s="69">
        <v>235</v>
      </c>
      <c r="I2412" s="15" t="s">
        <v>22</v>
      </c>
      <c r="J2412" s="16" t="s">
        <v>557</v>
      </c>
      <c r="K2412" s="17">
        <v>73</v>
      </c>
      <c r="L2412" s="18">
        <v>2012002636</v>
      </c>
      <c r="M2412" s="19">
        <v>43465</v>
      </c>
      <c r="N2412" s="70">
        <v>229.90833333333299</v>
      </c>
      <c r="O2412" s="71">
        <v>0.5</v>
      </c>
      <c r="P2412" s="72">
        <v>4.1666666666666699E-2</v>
      </c>
      <c r="Q2412" s="73">
        <v>0</v>
      </c>
      <c r="R2412" s="74">
        <v>229.90833333333299</v>
      </c>
      <c r="S2412" s="75">
        <v>5.0916666666667298</v>
      </c>
      <c r="AMG2412"/>
      <c r="AMH2412"/>
      <c r="AMI2412"/>
      <c r="AMJ2412"/>
    </row>
    <row r="2413" spans="1:1024" s="2" customFormat="1" ht="51" x14ac:dyDescent="0.25">
      <c r="A2413" s="10" t="s">
        <v>419</v>
      </c>
      <c r="B2413" s="68">
        <v>7253</v>
      </c>
      <c r="C2413" s="10">
        <f>VLOOKUP(B2413,[1]Planilha8!$X$4:$Y$6629,2,0)</f>
        <v>2039930</v>
      </c>
      <c r="D2413" s="12" t="s">
        <v>556</v>
      </c>
      <c r="E2413" s="12" t="str">
        <f>VLOOKUP(B2413,[1]Planilha8!$X$4:$Z$6629,3,0)</f>
        <v>UTI - FARMÁCIA SATÉLITE</v>
      </c>
      <c r="F2413" s="12" t="str">
        <f>VLOOKUP(B2413,[1]Planilha8!$X$4:$AD$6629,7,0)</f>
        <v>BOM</v>
      </c>
      <c r="G2413" s="13">
        <v>41365</v>
      </c>
      <c r="H2413" s="69">
        <v>235</v>
      </c>
      <c r="I2413" s="15" t="s">
        <v>22</v>
      </c>
      <c r="J2413" s="16" t="s">
        <v>557</v>
      </c>
      <c r="K2413" s="17">
        <v>73</v>
      </c>
      <c r="L2413" s="18">
        <v>2012002636</v>
      </c>
      <c r="M2413" s="19">
        <v>43465</v>
      </c>
      <c r="N2413" s="70">
        <v>229.90833333333299</v>
      </c>
      <c r="O2413" s="71">
        <v>0.5</v>
      </c>
      <c r="P2413" s="72">
        <v>4.1666666666666699E-2</v>
      </c>
      <c r="Q2413" s="73">
        <v>0</v>
      </c>
      <c r="R2413" s="74">
        <v>229.90833333333299</v>
      </c>
      <c r="S2413" s="75">
        <v>5.0916666666667298</v>
      </c>
      <c r="AMG2413"/>
      <c r="AMH2413"/>
      <c r="AMI2413"/>
      <c r="AMJ2413"/>
    </row>
    <row r="2414" spans="1:1024" s="2" customFormat="1" ht="51" x14ac:dyDescent="0.25">
      <c r="A2414" s="10" t="s">
        <v>419</v>
      </c>
      <c r="B2414" s="68">
        <v>7254</v>
      </c>
      <c r="C2414" s="10">
        <f>VLOOKUP(B2414,[1]Planilha8!$X$4:$Y$6629,2,0)</f>
        <v>2039931</v>
      </c>
      <c r="D2414" s="12" t="s">
        <v>556</v>
      </c>
      <c r="E2414" s="12" t="str">
        <f>VLOOKUP(B2414,[1]Planilha8!$X$4:$Z$6629,3,0)</f>
        <v>ROUPARIA</v>
      </c>
      <c r="F2414" s="12" t="str">
        <f>VLOOKUP(B2414,[1]Planilha8!$X$4:$AD$6629,7,0)</f>
        <v>BOM</v>
      </c>
      <c r="G2414" s="13">
        <v>41365</v>
      </c>
      <c r="H2414" s="69">
        <v>235</v>
      </c>
      <c r="I2414" s="15" t="s">
        <v>22</v>
      </c>
      <c r="J2414" s="16" t="s">
        <v>557</v>
      </c>
      <c r="K2414" s="17">
        <v>73</v>
      </c>
      <c r="L2414" s="18">
        <v>2012002636</v>
      </c>
      <c r="M2414" s="19">
        <v>43465</v>
      </c>
      <c r="N2414" s="70">
        <v>229.90833333333299</v>
      </c>
      <c r="O2414" s="71">
        <v>0.5</v>
      </c>
      <c r="P2414" s="72">
        <v>4.1666666666666699E-2</v>
      </c>
      <c r="Q2414" s="73">
        <v>0</v>
      </c>
      <c r="R2414" s="74">
        <v>229.90833333333299</v>
      </c>
      <c r="S2414" s="75">
        <v>5.0916666666667298</v>
      </c>
      <c r="AMG2414"/>
      <c r="AMH2414"/>
      <c r="AMI2414"/>
      <c r="AMJ2414"/>
    </row>
    <row r="2415" spans="1:1024" s="2" customFormat="1" ht="51" x14ac:dyDescent="0.25">
      <c r="A2415" s="10" t="s">
        <v>419</v>
      </c>
      <c r="B2415" s="68">
        <v>7255</v>
      </c>
      <c r="C2415" s="10">
        <f>VLOOKUP(B2415,[1]Planilha8!$X$4:$Y$6629,2,0)</f>
        <v>2039932</v>
      </c>
      <c r="D2415" s="12" t="s">
        <v>556</v>
      </c>
      <c r="E2415" s="12" t="str">
        <f>VLOOKUP(B2415,[1]Planilha8!$X$4:$Z$6629,3,0)</f>
        <v>CLINICA MEDICA</v>
      </c>
      <c r="F2415" s="12" t="str">
        <f>VLOOKUP(B2415,[1]Planilha8!$X$4:$AD$6629,7,0)</f>
        <v>BOM</v>
      </c>
      <c r="G2415" s="13">
        <v>41365</v>
      </c>
      <c r="H2415" s="69">
        <v>235</v>
      </c>
      <c r="I2415" s="15" t="s">
        <v>22</v>
      </c>
      <c r="J2415" s="16" t="s">
        <v>557</v>
      </c>
      <c r="K2415" s="17">
        <v>73</v>
      </c>
      <c r="L2415" s="18">
        <v>2012002636</v>
      </c>
      <c r="M2415" s="19">
        <v>43465</v>
      </c>
      <c r="N2415" s="70">
        <v>229.90833333333299</v>
      </c>
      <c r="O2415" s="71">
        <v>0.5</v>
      </c>
      <c r="P2415" s="72">
        <v>4.1666666666666699E-2</v>
      </c>
      <c r="Q2415" s="73">
        <v>0</v>
      </c>
      <c r="R2415" s="74">
        <v>229.90833333333299</v>
      </c>
      <c r="S2415" s="75">
        <v>5.0916666666667298</v>
      </c>
      <c r="AMG2415"/>
      <c r="AMH2415"/>
      <c r="AMI2415"/>
      <c r="AMJ2415"/>
    </row>
    <row r="2416" spans="1:1024" s="2" customFormat="1" ht="51" x14ac:dyDescent="0.25">
      <c r="A2416" s="10" t="s">
        <v>419</v>
      </c>
      <c r="B2416" s="68">
        <v>7256</v>
      </c>
      <c r="C2416" s="10">
        <f>VLOOKUP(B2416,[1]Planilha8!$X$4:$Y$6629,2,0)</f>
        <v>2039933</v>
      </c>
      <c r="D2416" s="12" t="s">
        <v>556</v>
      </c>
      <c r="E2416" s="12" t="str">
        <f>VLOOKUP(B2416,[1]Planilha8!$X$4:$Z$6629,3,0)</f>
        <v>SESMT (AMBULATÓRIO MÉDICO)</v>
      </c>
      <c r="F2416" s="12" t="str">
        <f>VLOOKUP(B2416,[1]Planilha8!$X$4:$AD$6629,7,0)</f>
        <v>BOM</v>
      </c>
      <c r="G2416" s="13">
        <v>41365</v>
      </c>
      <c r="H2416" s="69">
        <v>235</v>
      </c>
      <c r="I2416" s="15" t="s">
        <v>22</v>
      </c>
      <c r="J2416" s="16" t="s">
        <v>557</v>
      </c>
      <c r="K2416" s="17">
        <v>73</v>
      </c>
      <c r="L2416" s="18">
        <v>2012002636</v>
      </c>
      <c r="M2416" s="19">
        <v>43465</v>
      </c>
      <c r="N2416" s="70">
        <v>229.90833333333299</v>
      </c>
      <c r="O2416" s="71">
        <v>0.5</v>
      </c>
      <c r="P2416" s="72">
        <v>4.1666666666666699E-2</v>
      </c>
      <c r="Q2416" s="73">
        <v>0</v>
      </c>
      <c r="R2416" s="74">
        <v>229.90833333333299</v>
      </c>
      <c r="S2416" s="75">
        <v>5.0916666666667298</v>
      </c>
      <c r="AMG2416"/>
      <c r="AMH2416"/>
      <c r="AMI2416"/>
      <c r="AMJ2416"/>
    </row>
    <row r="2417" spans="1:1024" s="2" customFormat="1" ht="51" x14ac:dyDescent="0.25">
      <c r="A2417" s="10" t="s">
        <v>419</v>
      </c>
      <c r="B2417" s="68">
        <v>7257</v>
      </c>
      <c r="C2417" s="10">
        <f>VLOOKUP(B2417,[1]Planilha8!$X$4:$Y$6629,2,0)</f>
        <v>2039934</v>
      </c>
      <c r="D2417" s="12" t="s">
        <v>556</v>
      </c>
      <c r="E2417" s="12" t="str">
        <f>VLOOKUP(B2417,[1]Planilha8!$X$4:$Z$6629,3,0)</f>
        <v>SESMT (AMBULATÓRIO MÉDICO)</v>
      </c>
      <c r="F2417" s="12" t="str">
        <f>VLOOKUP(B2417,[1]Planilha8!$X$4:$AD$6629,7,0)</f>
        <v>BOM</v>
      </c>
      <c r="G2417" s="13">
        <v>41365</v>
      </c>
      <c r="H2417" s="69">
        <v>235</v>
      </c>
      <c r="I2417" s="15" t="s">
        <v>22</v>
      </c>
      <c r="J2417" s="16" t="s">
        <v>557</v>
      </c>
      <c r="K2417" s="17">
        <v>73</v>
      </c>
      <c r="L2417" s="18">
        <v>2012002636</v>
      </c>
      <c r="M2417" s="19">
        <v>43465</v>
      </c>
      <c r="N2417" s="70">
        <v>229.90833333333299</v>
      </c>
      <c r="O2417" s="71">
        <v>0.5</v>
      </c>
      <c r="P2417" s="72">
        <v>4.1666666666666699E-2</v>
      </c>
      <c r="Q2417" s="73">
        <v>0</v>
      </c>
      <c r="R2417" s="74">
        <v>229.90833333333299</v>
      </c>
      <c r="S2417" s="75">
        <v>5.0916666666667298</v>
      </c>
      <c r="AMG2417"/>
      <c r="AMH2417"/>
      <c r="AMI2417"/>
      <c r="AMJ2417"/>
    </row>
    <row r="2418" spans="1:1024" s="2" customFormat="1" ht="51" x14ac:dyDescent="0.25">
      <c r="A2418" s="10" t="s">
        <v>419</v>
      </c>
      <c r="B2418" s="68">
        <v>7258</v>
      </c>
      <c r="C2418" s="10">
        <f>VLOOKUP(B2418,[1]Planilha8!$X$4:$Y$6629,2,0)</f>
        <v>2039935</v>
      </c>
      <c r="D2418" s="12" t="s">
        <v>556</v>
      </c>
      <c r="E2418" s="12" t="str">
        <f>VLOOKUP(B2418,[1]Planilha8!$X$4:$Z$6629,3,0)</f>
        <v>UNIDADE DE TERAPIA INTENSIVA</v>
      </c>
      <c r="F2418" s="12" t="str">
        <f>VLOOKUP(B2418,[1]Planilha8!$X$4:$AD$6629,7,0)</f>
        <v>BOM</v>
      </c>
      <c r="G2418" s="13">
        <v>41365</v>
      </c>
      <c r="H2418" s="69">
        <v>235</v>
      </c>
      <c r="I2418" s="15" t="s">
        <v>22</v>
      </c>
      <c r="J2418" s="16" t="s">
        <v>557</v>
      </c>
      <c r="K2418" s="17">
        <v>73</v>
      </c>
      <c r="L2418" s="18">
        <v>2012002636</v>
      </c>
      <c r="M2418" s="19">
        <v>43465</v>
      </c>
      <c r="N2418" s="70">
        <v>229.90833333333299</v>
      </c>
      <c r="O2418" s="71">
        <v>0.5</v>
      </c>
      <c r="P2418" s="72">
        <v>4.1666666666666699E-2</v>
      </c>
      <c r="Q2418" s="73">
        <v>0</v>
      </c>
      <c r="R2418" s="74">
        <v>229.90833333333299</v>
      </c>
      <c r="S2418" s="75">
        <v>5.0916666666667298</v>
      </c>
      <c r="AMG2418"/>
      <c r="AMH2418"/>
      <c r="AMI2418"/>
      <c r="AMJ2418"/>
    </row>
    <row r="2419" spans="1:1024" s="2" customFormat="1" ht="51" x14ac:dyDescent="0.25">
      <c r="A2419" s="10" t="s">
        <v>419</v>
      </c>
      <c r="B2419" s="68">
        <v>7259</v>
      </c>
      <c r="C2419" s="10">
        <f>VLOOKUP(B2419,[1]Planilha8!$X$4:$Y$6629,2,0)</f>
        <v>2039936</v>
      </c>
      <c r="D2419" s="12" t="s">
        <v>556</v>
      </c>
      <c r="E2419" s="12" t="str">
        <f>VLOOKUP(B2419,[1]Planilha8!$X$4:$Z$6629,3,0)</f>
        <v>UNIDADE DE TERAPIA INTENSIVA</v>
      </c>
      <c r="F2419" s="12" t="str">
        <f>VLOOKUP(B2419,[1]Planilha8!$X$4:$AD$6629,7,0)</f>
        <v>BOM</v>
      </c>
      <c r="G2419" s="13">
        <v>41365</v>
      </c>
      <c r="H2419" s="69">
        <v>235</v>
      </c>
      <c r="I2419" s="15" t="s">
        <v>22</v>
      </c>
      <c r="J2419" s="16" t="s">
        <v>557</v>
      </c>
      <c r="K2419" s="17">
        <v>73</v>
      </c>
      <c r="L2419" s="18">
        <v>2012002636</v>
      </c>
      <c r="M2419" s="19">
        <v>43465</v>
      </c>
      <c r="N2419" s="70">
        <v>229.90833333333299</v>
      </c>
      <c r="O2419" s="71">
        <v>0.5</v>
      </c>
      <c r="P2419" s="72">
        <v>4.1666666666666699E-2</v>
      </c>
      <c r="Q2419" s="73">
        <v>0</v>
      </c>
      <c r="R2419" s="74">
        <v>229.90833333333299</v>
      </c>
      <c r="S2419" s="75">
        <v>5.0916666666667298</v>
      </c>
      <c r="AMG2419"/>
      <c r="AMH2419"/>
      <c r="AMI2419"/>
      <c r="AMJ2419"/>
    </row>
    <row r="2420" spans="1:1024" s="2" customFormat="1" ht="51" x14ac:dyDescent="0.25">
      <c r="A2420" s="10" t="s">
        <v>419</v>
      </c>
      <c r="B2420" s="68">
        <v>7260</v>
      </c>
      <c r="C2420" s="10">
        <f>VLOOKUP(B2420,[1]Planilha8!$X$4:$Y$6629,2,0)</f>
        <v>2039937</v>
      </c>
      <c r="D2420" s="12" t="s">
        <v>556</v>
      </c>
      <c r="E2420" s="12" t="str">
        <f>VLOOKUP(B2420,[1]Planilha8!$X$4:$Z$6629,3,0)</f>
        <v>CLINICA CIRURGICA</v>
      </c>
      <c r="F2420" s="12" t="str">
        <f>VLOOKUP(B2420,[1]Planilha8!$X$4:$AD$6629,7,0)</f>
        <v>BOM</v>
      </c>
      <c r="G2420" s="13">
        <v>41365</v>
      </c>
      <c r="H2420" s="69">
        <v>235</v>
      </c>
      <c r="I2420" s="15" t="s">
        <v>22</v>
      </c>
      <c r="J2420" s="16" t="s">
        <v>557</v>
      </c>
      <c r="K2420" s="17">
        <v>73</v>
      </c>
      <c r="L2420" s="18">
        <v>2012002636</v>
      </c>
      <c r="M2420" s="19">
        <v>43465</v>
      </c>
      <c r="N2420" s="70">
        <v>229.90833333333299</v>
      </c>
      <c r="O2420" s="71">
        <v>0.5</v>
      </c>
      <c r="P2420" s="72">
        <v>4.1666666666666699E-2</v>
      </c>
      <c r="Q2420" s="73">
        <v>0</v>
      </c>
      <c r="R2420" s="74">
        <v>229.90833333333299</v>
      </c>
      <c r="S2420" s="75">
        <v>5.0916666666667298</v>
      </c>
      <c r="AMG2420"/>
      <c r="AMH2420"/>
      <c r="AMI2420"/>
      <c r="AMJ2420"/>
    </row>
    <row r="2421" spans="1:1024" s="2" customFormat="1" ht="51" x14ac:dyDescent="0.25">
      <c r="A2421" s="10" t="s">
        <v>419</v>
      </c>
      <c r="B2421" s="68">
        <v>7261</v>
      </c>
      <c r="C2421" s="10">
        <f>VLOOKUP(B2421,[1]Planilha8!$X$4:$Y$6629,2,0)</f>
        <v>2039938</v>
      </c>
      <c r="D2421" s="12" t="s">
        <v>556</v>
      </c>
      <c r="E2421" s="12" t="str">
        <f>VLOOKUP(B2421,[1]Planilha8!$X$4:$Z$6629,3,0)</f>
        <v>CLINICA CIRURGICA</v>
      </c>
      <c r="F2421" s="12" t="str">
        <f>VLOOKUP(B2421,[1]Planilha8!$X$4:$AD$6629,7,0)</f>
        <v>BOM</v>
      </c>
      <c r="G2421" s="13">
        <v>41365</v>
      </c>
      <c r="H2421" s="69">
        <v>235</v>
      </c>
      <c r="I2421" s="15" t="s">
        <v>22</v>
      </c>
      <c r="J2421" s="16" t="s">
        <v>557</v>
      </c>
      <c r="K2421" s="17">
        <v>73</v>
      </c>
      <c r="L2421" s="18">
        <v>2012002636</v>
      </c>
      <c r="M2421" s="19">
        <v>43465</v>
      </c>
      <c r="N2421" s="70">
        <v>229.90833333333299</v>
      </c>
      <c r="O2421" s="71">
        <v>0.5</v>
      </c>
      <c r="P2421" s="72">
        <v>4.1666666666666699E-2</v>
      </c>
      <c r="Q2421" s="73">
        <v>0</v>
      </c>
      <c r="R2421" s="74">
        <v>229.90833333333299</v>
      </c>
      <c r="S2421" s="75">
        <v>5.0916666666667298</v>
      </c>
      <c r="AMG2421"/>
      <c r="AMH2421"/>
      <c r="AMI2421"/>
      <c r="AMJ2421"/>
    </row>
    <row r="2422" spans="1:1024" s="2" customFormat="1" ht="51" x14ac:dyDescent="0.25">
      <c r="A2422" s="10" t="s">
        <v>419</v>
      </c>
      <c r="B2422" s="68">
        <v>7279</v>
      </c>
      <c r="C2422" s="10">
        <f>VLOOKUP(B2422,[1]Planilha8!$X$4:$Y$6629,2,0)</f>
        <v>2039939</v>
      </c>
      <c r="D2422" s="12" t="s">
        <v>558</v>
      </c>
      <c r="E2422" s="12" t="str">
        <f>VLOOKUP(B2422,[1]Planilha8!$X$4:$Z$6629,3,0)</f>
        <v>GALPÃO ALMOXARIFADO</v>
      </c>
      <c r="F2422" s="12" t="str">
        <f>VLOOKUP(B2422,[1]Planilha8!$X$4:$AD$6629,7,0)</f>
        <v>RUIM</v>
      </c>
      <c r="G2422" s="13">
        <v>41366</v>
      </c>
      <c r="H2422" s="69">
        <v>4000</v>
      </c>
      <c r="I2422" s="15" t="s">
        <v>22</v>
      </c>
      <c r="J2422" s="16" t="s">
        <v>559</v>
      </c>
      <c r="K2422" s="17">
        <v>36152</v>
      </c>
      <c r="L2422" s="18">
        <v>2012002648</v>
      </c>
      <c r="M2422" s="19">
        <v>43465</v>
      </c>
      <c r="N2422" s="70">
        <v>3899.9430199430199</v>
      </c>
      <c r="O2422" s="71">
        <v>1</v>
      </c>
      <c r="P2422" s="72">
        <v>8.3333333333333301E-2</v>
      </c>
      <c r="Q2422" s="73">
        <v>0</v>
      </c>
      <c r="R2422" s="74">
        <v>3899.9430199430199</v>
      </c>
      <c r="S2422" s="75">
        <v>100.05698005698</v>
      </c>
      <c r="AMG2422"/>
      <c r="AMH2422"/>
      <c r="AMI2422"/>
      <c r="AMJ2422"/>
    </row>
    <row r="2423" spans="1:1024" s="2" customFormat="1" ht="51" x14ac:dyDescent="0.25">
      <c r="A2423" s="10" t="s">
        <v>419</v>
      </c>
      <c r="B2423" s="68">
        <v>7869</v>
      </c>
      <c r="C2423" s="10">
        <f>VLOOKUP(B2423,[1]Planilha8!$X$4:$Y$6629,2,0)</f>
        <v>2039941</v>
      </c>
      <c r="D2423" s="12" t="s">
        <v>560</v>
      </c>
      <c r="E2423" s="12" t="str">
        <f>VLOOKUP(B2423,[1]Planilha8!$X$4:$Z$6629,3,0)</f>
        <v>CLÍNICA MEDICA</v>
      </c>
      <c r="F2423" s="12" t="str">
        <f>VLOOKUP(B2423,[1]Planilha8!$X$4:$AD$6629,7,0)</f>
        <v>BOM</v>
      </c>
      <c r="G2423" s="13">
        <v>41366</v>
      </c>
      <c r="H2423" s="69">
        <v>1419</v>
      </c>
      <c r="I2423" s="15" t="s">
        <v>22</v>
      </c>
      <c r="J2423" s="16" t="s">
        <v>561</v>
      </c>
      <c r="K2423" s="17">
        <v>5011</v>
      </c>
      <c r="L2423" s="18">
        <v>2013000645</v>
      </c>
      <c r="M2423" s="19">
        <v>43465</v>
      </c>
      <c r="N2423" s="70">
        <v>1383.5047863247901</v>
      </c>
      <c r="O2423" s="71">
        <v>1</v>
      </c>
      <c r="P2423" s="72">
        <v>8.3333333333333301E-2</v>
      </c>
      <c r="Q2423" s="73">
        <v>0</v>
      </c>
      <c r="R2423" s="74">
        <v>1383.5047863247901</v>
      </c>
      <c r="S2423" s="75">
        <v>35.495213675214501</v>
      </c>
      <c r="AMG2423"/>
      <c r="AMH2423"/>
      <c r="AMI2423"/>
      <c r="AMJ2423"/>
    </row>
    <row r="2424" spans="1:1024" s="2" customFormat="1" ht="38.25" x14ac:dyDescent="0.25">
      <c r="A2424" s="10" t="s">
        <v>419</v>
      </c>
      <c r="B2424" s="68">
        <v>7227</v>
      </c>
      <c r="C2424" s="10">
        <f>VLOOKUP(B2424,[1]Planilha8!$X$4:$Y$6629,2,0)</f>
        <v>2040096</v>
      </c>
      <c r="D2424" s="12" t="s">
        <v>562</v>
      </c>
      <c r="E2424" s="12" t="str">
        <f>VLOOKUP(B2424,[1]Planilha8!$X$4:$Z$6629,3,0)</f>
        <v>UNIDADE DE TERAPIA INTENSIVA</v>
      </c>
      <c r="F2424" s="12" t="str">
        <f>VLOOKUP(B2424,[1]Planilha8!$X$4:$AD$6629,7,0)</f>
        <v>BOM</v>
      </c>
      <c r="G2424" s="13">
        <v>41367</v>
      </c>
      <c r="H2424" s="69">
        <v>11220</v>
      </c>
      <c r="I2424" s="15" t="s">
        <v>22</v>
      </c>
      <c r="J2424" s="16" t="s">
        <v>563</v>
      </c>
      <c r="K2424" s="17">
        <v>886</v>
      </c>
      <c r="L2424" s="18">
        <v>2013001688</v>
      </c>
      <c r="M2424" s="19">
        <v>43465</v>
      </c>
      <c r="N2424" s="70">
        <v>10937.342307692301</v>
      </c>
      <c r="O2424" s="71">
        <v>1</v>
      </c>
      <c r="P2424" s="72">
        <v>8.3333333333333301E-2</v>
      </c>
      <c r="Q2424" s="73">
        <v>0</v>
      </c>
      <c r="R2424" s="74">
        <v>10937.342307692301</v>
      </c>
      <c r="S2424" s="75">
        <v>282.65769230769001</v>
      </c>
      <c r="AMG2424"/>
      <c r="AMH2424"/>
      <c r="AMI2424"/>
      <c r="AMJ2424"/>
    </row>
    <row r="2425" spans="1:1024" s="2" customFormat="1" ht="38.25" x14ac:dyDescent="0.25">
      <c r="A2425" s="10" t="s">
        <v>419</v>
      </c>
      <c r="B2425" s="68">
        <v>7228</v>
      </c>
      <c r="C2425" s="10">
        <f>VLOOKUP(B2425,[1]Planilha8!$X$4:$Y$6629,2,0)</f>
        <v>2040097</v>
      </c>
      <c r="D2425" s="12" t="s">
        <v>562</v>
      </c>
      <c r="E2425" s="12" t="str">
        <f>VLOOKUP(B2425,[1]Planilha8!$X$4:$Z$6629,3,0)</f>
        <v>UNIDADE DE TERAPIA INTENSIVA</v>
      </c>
      <c r="F2425" s="12" t="str">
        <f>VLOOKUP(B2425,[1]Planilha8!$X$4:$AD$6629,7,0)</f>
        <v>BOM</v>
      </c>
      <c r="G2425" s="13">
        <v>41367</v>
      </c>
      <c r="H2425" s="69">
        <v>11220</v>
      </c>
      <c r="I2425" s="15" t="s">
        <v>22</v>
      </c>
      <c r="J2425" s="16" t="s">
        <v>563</v>
      </c>
      <c r="K2425" s="17">
        <v>886</v>
      </c>
      <c r="L2425" s="18">
        <v>2013001688</v>
      </c>
      <c r="M2425" s="19">
        <v>43465</v>
      </c>
      <c r="N2425" s="70">
        <v>10937.342307692301</v>
      </c>
      <c r="O2425" s="71">
        <v>1</v>
      </c>
      <c r="P2425" s="72">
        <v>8.3333333333333301E-2</v>
      </c>
      <c r="Q2425" s="73">
        <v>0</v>
      </c>
      <c r="R2425" s="74">
        <v>10937.342307692301</v>
      </c>
      <c r="S2425" s="75">
        <v>282.65769230769001</v>
      </c>
      <c r="AMG2425"/>
      <c r="AMH2425"/>
      <c r="AMI2425"/>
      <c r="AMJ2425"/>
    </row>
    <row r="2426" spans="1:1024" s="2" customFormat="1" ht="51" x14ac:dyDescent="0.25">
      <c r="A2426" s="10" t="s">
        <v>419</v>
      </c>
      <c r="B2426" s="68">
        <v>6541</v>
      </c>
      <c r="C2426" s="10">
        <f>VLOOKUP(B2426,[1]Planilha8!$X$4:$Y$6629,2,0)</f>
        <v>2039989</v>
      </c>
      <c r="D2426" s="12" t="s">
        <v>564</v>
      </c>
      <c r="E2426" s="12" t="str">
        <f>VLOOKUP(B2426,[1]Planilha8!$X$4:$Z$6629,3,0)</f>
        <v>DIRETORIA GERAL</v>
      </c>
      <c r="F2426" s="12" t="str">
        <f>VLOOKUP(B2426,[1]Planilha8!$X$4:$AD$6629,7,0)</f>
        <v>BOM</v>
      </c>
      <c r="G2426" s="13">
        <v>41376</v>
      </c>
      <c r="H2426" s="69">
        <v>193.9</v>
      </c>
      <c r="I2426" s="15" t="s">
        <v>22</v>
      </c>
      <c r="J2426" s="16" t="s">
        <v>68</v>
      </c>
      <c r="K2426" s="17">
        <v>10747</v>
      </c>
      <c r="L2426" s="18">
        <v>2013000948</v>
      </c>
      <c r="M2426" s="19">
        <v>43465</v>
      </c>
      <c r="N2426" s="70">
        <v>189.698833333333</v>
      </c>
      <c r="O2426" s="71">
        <v>0.5</v>
      </c>
      <c r="P2426" s="72">
        <v>4.1666666666666699E-2</v>
      </c>
      <c r="Q2426" s="73">
        <v>0</v>
      </c>
      <c r="R2426" s="74">
        <v>189.698833333333</v>
      </c>
      <c r="S2426" s="75">
        <v>4.2011666666668104</v>
      </c>
      <c r="AMG2426"/>
      <c r="AMH2426"/>
      <c r="AMI2426"/>
      <c r="AMJ2426"/>
    </row>
    <row r="2427" spans="1:1024" s="2" customFormat="1" ht="51" x14ac:dyDescent="0.25">
      <c r="A2427" s="10" t="s">
        <v>419</v>
      </c>
      <c r="B2427" s="68">
        <v>6542</v>
      </c>
      <c r="C2427" s="10">
        <f>VLOOKUP(B2427,[1]Planilha8!$X$4:$Y$6629,2,0)</f>
        <v>2039990</v>
      </c>
      <c r="D2427" s="12" t="s">
        <v>564</v>
      </c>
      <c r="E2427" s="12" t="str">
        <f>VLOOKUP(B2427,[1]Planilha8!$X$4:$Z$6629,3,0)</f>
        <v>ADMINISTRAÇÃO - SEDE - GEMAP</v>
      </c>
      <c r="F2427" s="12" t="str">
        <f>VLOOKUP(B2427,[1]Planilha8!$X$4:$AD$6629,7,0)</f>
        <v>BOM</v>
      </c>
      <c r="G2427" s="13">
        <v>41376</v>
      </c>
      <c r="H2427" s="69">
        <v>193.9</v>
      </c>
      <c r="I2427" s="15" t="s">
        <v>22</v>
      </c>
      <c r="J2427" s="16" t="s">
        <v>68</v>
      </c>
      <c r="K2427" s="17">
        <v>10747</v>
      </c>
      <c r="L2427" s="18">
        <v>2013000948</v>
      </c>
      <c r="M2427" s="19">
        <v>43465</v>
      </c>
      <c r="N2427" s="70">
        <v>189.698833333333</v>
      </c>
      <c r="O2427" s="71">
        <v>0.5</v>
      </c>
      <c r="P2427" s="72">
        <v>4.1666666666666699E-2</v>
      </c>
      <c r="Q2427" s="73">
        <v>0</v>
      </c>
      <c r="R2427" s="74">
        <v>189.698833333333</v>
      </c>
      <c r="S2427" s="75">
        <v>4.2011666666668104</v>
      </c>
      <c r="AMG2427"/>
      <c r="AMH2427"/>
      <c r="AMI2427"/>
      <c r="AMJ2427"/>
    </row>
    <row r="2428" spans="1:1024" s="2" customFormat="1" ht="51" x14ac:dyDescent="0.25">
      <c r="A2428" s="10" t="s">
        <v>419</v>
      </c>
      <c r="B2428" s="68">
        <v>6543</v>
      </c>
      <c r="C2428" s="10">
        <f>VLOOKUP(B2428,[1]Planilha8!$X$4:$Y$6629,2,0)</f>
        <v>2039991</v>
      </c>
      <c r="D2428" s="12" t="s">
        <v>564</v>
      </c>
      <c r="E2428" s="12" t="str">
        <f>VLOOKUP(B2428,[1]Planilha8!$X$4:$Z$6629,3,0)</f>
        <v>ADMINISTRAÇÃO - SEDE - GEFIN</v>
      </c>
      <c r="F2428" s="12" t="str">
        <f>VLOOKUP(B2428,[1]Planilha8!$X$4:$AD$6629,7,0)</f>
        <v>BOM</v>
      </c>
      <c r="G2428" s="13">
        <v>41376</v>
      </c>
      <c r="H2428" s="69">
        <v>193.9</v>
      </c>
      <c r="I2428" s="15" t="s">
        <v>22</v>
      </c>
      <c r="J2428" s="16" t="s">
        <v>68</v>
      </c>
      <c r="K2428" s="17">
        <v>10747</v>
      </c>
      <c r="L2428" s="18">
        <v>2013000948</v>
      </c>
      <c r="M2428" s="19">
        <v>43465</v>
      </c>
      <c r="N2428" s="70">
        <v>189.698833333333</v>
      </c>
      <c r="O2428" s="71">
        <v>0.5</v>
      </c>
      <c r="P2428" s="72">
        <v>4.1666666666666699E-2</v>
      </c>
      <c r="Q2428" s="73">
        <v>0</v>
      </c>
      <c r="R2428" s="74">
        <v>189.698833333333</v>
      </c>
      <c r="S2428" s="75">
        <v>4.2011666666668104</v>
      </c>
      <c r="AMG2428"/>
      <c r="AMH2428"/>
      <c r="AMI2428"/>
      <c r="AMJ2428"/>
    </row>
    <row r="2429" spans="1:1024" s="2" customFormat="1" ht="51" x14ac:dyDescent="0.25">
      <c r="A2429" s="10" t="s">
        <v>419</v>
      </c>
      <c r="B2429" s="68">
        <v>6544</v>
      </c>
      <c r="C2429" s="10">
        <f>VLOOKUP(B2429,[1]Planilha8!$X$4:$Y$6629,2,0)</f>
        <v>2039992</v>
      </c>
      <c r="D2429" s="12" t="s">
        <v>564</v>
      </c>
      <c r="E2429" s="12" t="str">
        <f>VLOOKUP(B2429,[1]Planilha8!$X$4:$Z$6629,3,0)</f>
        <v>ADMINISTRAÇÃO - SEDE - GELOG</v>
      </c>
      <c r="F2429" s="12" t="str">
        <f>VLOOKUP(B2429,[1]Planilha8!$X$4:$AD$6629,7,0)</f>
        <v>BOM</v>
      </c>
      <c r="G2429" s="13">
        <v>41376</v>
      </c>
      <c r="H2429" s="69">
        <v>193.9</v>
      </c>
      <c r="I2429" s="15" t="s">
        <v>22</v>
      </c>
      <c r="J2429" s="16" t="s">
        <v>68</v>
      </c>
      <c r="K2429" s="17">
        <v>10747</v>
      </c>
      <c r="L2429" s="18">
        <v>2013000948</v>
      </c>
      <c r="M2429" s="19">
        <v>43465</v>
      </c>
      <c r="N2429" s="70">
        <v>189.698833333333</v>
      </c>
      <c r="O2429" s="71">
        <v>0.5</v>
      </c>
      <c r="P2429" s="72">
        <v>4.1666666666666699E-2</v>
      </c>
      <c r="Q2429" s="73">
        <v>0</v>
      </c>
      <c r="R2429" s="74">
        <v>189.698833333333</v>
      </c>
      <c r="S2429" s="75">
        <v>4.2011666666668104</v>
      </c>
      <c r="AMG2429"/>
      <c r="AMH2429"/>
      <c r="AMI2429"/>
      <c r="AMJ2429"/>
    </row>
    <row r="2430" spans="1:1024" s="2" customFormat="1" ht="51" x14ac:dyDescent="0.25">
      <c r="A2430" s="10" t="s">
        <v>419</v>
      </c>
      <c r="B2430" s="68">
        <v>6545</v>
      </c>
      <c r="C2430" s="10">
        <f>VLOOKUP(B2430,[1]Planilha8!$X$4:$Y$6629,2,0)</f>
        <v>2039993</v>
      </c>
      <c r="D2430" s="12" t="s">
        <v>564</v>
      </c>
      <c r="E2430" s="12" t="str">
        <f>VLOOKUP(B2430,[1]Planilha8!$X$4:$Z$6629,3,0)</f>
        <v>GEMAP</v>
      </c>
      <c r="F2430" s="12" t="str">
        <f>VLOOKUP(B2430,[1]Planilha8!$X$4:$AD$6629,7,0)</f>
        <v>BOM</v>
      </c>
      <c r="G2430" s="13">
        <v>41376</v>
      </c>
      <c r="H2430" s="69">
        <v>193.9</v>
      </c>
      <c r="I2430" s="15" t="s">
        <v>22</v>
      </c>
      <c r="J2430" s="16" t="s">
        <v>68</v>
      </c>
      <c r="K2430" s="17">
        <v>10747</v>
      </c>
      <c r="L2430" s="18">
        <v>2013000948</v>
      </c>
      <c r="M2430" s="19">
        <v>43465</v>
      </c>
      <c r="N2430" s="70">
        <v>189.698833333333</v>
      </c>
      <c r="O2430" s="71">
        <v>0.5</v>
      </c>
      <c r="P2430" s="72">
        <v>4.1666666666666699E-2</v>
      </c>
      <c r="Q2430" s="73">
        <v>0</v>
      </c>
      <c r="R2430" s="74">
        <v>189.698833333333</v>
      </c>
      <c r="S2430" s="75">
        <v>4.2011666666668104</v>
      </c>
      <c r="AMG2430"/>
      <c r="AMH2430"/>
      <c r="AMI2430"/>
      <c r="AMJ2430"/>
    </row>
    <row r="2431" spans="1:1024" s="2" customFormat="1" ht="51" x14ac:dyDescent="0.25">
      <c r="A2431" s="10" t="s">
        <v>419</v>
      </c>
      <c r="B2431" s="68">
        <v>6563</v>
      </c>
      <c r="C2431" s="10">
        <f>VLOOKUP(B2431,[1]Planilha8!$X$4:$Y$6629,2,0)</f>
        <v>2040018</v>
      </c>
      <c r="D2431" s="12" t="s">
        <v>565</v>
      </c>
      <c r="E2431" s="12" t="str">
        <f>VLOOKUP(B2431,[1]Planilha8!$X$4:$Z$6629,3,0)</f>
        <v>FARMÁCIA</v>
      </c>
      <c r="F2431" s="12" t="str">
        <f>VLOOKUP(B2431,[1]Planilha8!$X$4:$AD$6629,7,0)</f>
        <v>REGULAR</v>
      </c>
      <c r="G2431" s="13">
        <v>41381</v>
      </c>
      <c r="H2431" s="69">
        <v>46.9</v>
      </c>
      <c r="I2431" s="15" t="s">
        <v>22</v>
      </c>
      <c r="J2431" s="16" t="s">
        <v>68</v>
      </c>
      <c r="K2431" s="17">
        <v>10782</v>
      </c>
      <c r="L2431" s="18">
        <v>2013000948</v>
      </c>
      <c r="M2431" s="19">
        <v>43465</v>
      </c>
      <c r="N2431" s="70">
        <v>45.8838333333333</v>
      </c>
      <c r="O2431" s="71">
        <v>0.5</v>
      </c>
      <c r="P2431" s="72">
        <v>4.1666666666666699E-2</v>
      </c>
      <c r="Q2431" s="73">
        <v>0</v>
      </c>
      <c r="R2431" s="74">
        <v>45.8838333333333</v>
      </c>
      <c r="S2431" s="75">
        <v>1.0161666666667</v>
      </c>
      <c r="AMG2431"/>
      <c r="AMH2431"/>
      <c r="AMI2431"/>
      <c r="AMJ2431"/>
    </row>
    <row r="2432" spans="1:1024" s="2" customFormat="1" ht="51" x14ac:dyDescent="0.25">
      <c r="A2432" s="10" t="s">
        <v>419</v>
      </c>
      <c r="B2432" s="68">
        <v>6571</v>
      </c>
      <c r="C2432" s="10">
        <f>VLOOKUP(B2432,[1]Planilha8!$X$4:$Y$6629,2,0)</f>
        <v>2040019</v>
      </c>
      <c r="D2432" s="12" t="s">
        <v>565</v>
      </c>
      <c r="E2432" s="12" t="str">
        <f>VLOOKUP(B2432,[1]Planilha8!$X$4:$Z$6629,3,0)</f>
        <v>CENTRO CIRÚRGICO</v>
      </c>
      <c r="F2432" s="12" t="str">
        <f>VLOOKUP(B2432,[1]Planilha8!$X$4:$AD$6629,7,0)</f>
        <v>REGULAR</v>
      </c>
      <c r="G2432" s="13">
        <v>41381</v>
      </c>
      <c r="H2432" s="69">
        <v>46.9</v>
      </c>
      <c r="I2432" s="15" t="s">
        <v>22</v>
      </c>
      <c r="J2432" s="16" t="s">
        <v>68</v>
      </c>
      <c r="K2432" s="17">
        <v>10782</v>
      </c>
      <c r="L2432" s="18">
        <v>2013000948</v>
      </c>
      <c r="M2432" s="19">
        <v>43465</v>
      </c>
      <c r="N2432" s="70">
        <v>45.8838333333333</v>
      </c>
      <c r="O2432" s="71">
        <v>0.5</v>
      </c>
      <c r="P2432" s="72">
        <v>4.1666666666666699E-2</v>
      </c>
      <c r="Q2432" s="73">
        <v>0</v>
      </c>
      <c r="R2432" s="74">
        <v>45.8838333333333</v>
      </c>
      <c r="S2432" s="75">
        <v>1.0161666666667</v>
      </c>
      <c r="AMG2432"/>
      <c r="AMH2432"/>
      <c r="AMI2432"/>
      <c r="AMJ2432"/>
    </row>
    <row r="2433" spans="1:1024" s="2" customFormat="1" ht="51" x14ac:dyDescent="0.25">
      <c r="A2433" s="10" t="s">
        <v>419</v>
      </c>
      <c r="B2433" s="68">
        <v>6572</v>
      </c>
      <c r="C2433" s="10">
        <f>VLOOKUP(B2433,[1]Planilha8!$X$4:$Y$6629,2,0)</f>
        <v>2040020</v>
      </c>
      <c r="D2433" s="12" t="s">
        <v>565</v>
      </c>
      <c r="E2433" s="12" t="str">
        <f>VLOOKUP(B2433,[1]Planilha8!$X$4:$Z$6629,3,0)</f>
        <v>CENTRO CIRÚRGICO</v>
      </c>
      <c r="F2433" s="12" t="str">
        <f>VLOOKUP(B2433,[1]Planilha8!$X$4:$AD$6629,7,0)</f>
        <v>REGULAR</v>
      </c>
      <c r="G2433" s="13">
        <v>41381</v>
      </c>
      <c r="H2433" s="69">
        <v>46.9</v>
      </c>
      <c r="I2433" s="15" t="s">
        <v>22</v>
      </c>
      <c r="J2433" s="16" t="s">
        <v>68</v>
      </c>
      <c r="K2433" s="17">
        <v>10782</v>
      </c>
      <c r="L2433" s="18">
        <v>2013000948</v>
      </c>
      <c r="M2433" s="19">
        <v>43465</v>
      </c>
      <c r="N2433" s="70">
        <v>45.8838333333333</v>
      </c>
      <c r="O2433" s="71">
        <v>0.5</v>
      </c>
      <c r="P2433" s="72">
        <v>4.1666666666666699E-2</v>
      </c>
      <c r="Q2433" s="73">
        <v>0</v>
      </c>
      <c r="R2433" s="74">
        <v>45.8838333333333</v>
      </c>
      <c r="S2433" s="75">
        <v>1.0161666666667</v>
      </c>
      <c r="AMG2433"/>
      <c r="AMH2433"/>
      <c r="AMI2433"/>
      <c r="AMJ2433"/>
    </row>
    <row r="2434" spans="1:1024" s="2" customFormat="1" ht="51" x14ac:dyDescent="0.25">
      <c r="A2434" s="10" t="s">
        <v>419</v>
      </c>
      <c r="B2434" s="68">
        <v>6573</v>
      </c>
      <c r="C2434" s="10">
        <f>VLOOKUP(B2434,[1]Planilha8!$X$4:$Y$6629,2,0)</f>
        <v>2040021</v>
      </c>
      <c r="D2434" s="12" t="s">
        <v>565</v>
      </c>
      <c r="E2434" s="12" t="str">
        <f>VLOOKUP(B2434,[1]Planilha8!$X$4:$Z$6629,3,0)</f>
        <v>CENTRO CIRÚRGICO</v>
      </c>
      <c r="F2434" s="12" t="str">
        <f>VLOOKUP(B2434,[1]Planilha8!$X$4:$AD$6629,7,0)</f>
        <v>REGULAR</v>
      </c>
      <c r="G2434" s="13">
        <v>41381</v>
      </c>
      <c r="H2434" s="69">
        <v>46.9</v>
      </c>
      <c r="I2434" s="15" t="s">
        <v>22</v>
      </c>
      <c r="J2434" s="16" t="s">
        <v>68</v>
      </c>
      <c r="K2434" s="17">
        <v>10782</v>
      </c>
      <c r="L2434" s="18">
        <v>2013000948</v>
      </c>
      <c r="M2434" s="19">
        <v>43465</v>
      </c>
      <c r="N2434" s="70">
        <v>45.8838333333333</v>
      </c>
      <c r="O2434" s="71">
        <v>0.5</v>
      </c>
      <c r="P2434" s="72">
        <v>4.1666666666666699E-2</v>
      </c>
      <c r="Q2434" s="73">
        <v>0</v>
      </c>
      <c r="R2434" s="74">
        <v>45.8838333333333</v>
      </c>
      <c r="S2434" s="75">
        <v>1.0161666666667</v>
      </c>
      <c r="AMG2434"/>
      <c r="AMH2434"/>
      <c r="AMI2434"/>
      <c r="AMJ2434"/>
    </row>
    <row r="2435" spans="1:1024" s="2" customFormat="1" ht="51" x14ac:dyDescent="0.25">
      <c r="A2435" s="10" t="s">
        <v>419</v>
      </c>
      <c r="B2435" s="68">
        <v>6574</v>
      </c>
      <c r="C2435" s="10">
        <f>VLOOKUP(B2435,[1]Planilha8!$X$4:$Y$6629,2,0)</f>
        <v>2040022</v>
      </c>
      <c r="D2435" s="12" t="s">
        <v>565</v>
      </c>
      <c r="E2435" s="12" t="str">
        <f>VLOOKUP(B2435,[1]Planilha8!$X$4:$Z$6629,3,0)</f>
        <v>ALMOXARIFADO</v>
      </c>
      <c r="F2435" s="12" t="str">
        <f>VLOOKUP(B2435,[1]Planilha8!$X$4:$AD$6629,7,0)</f>
        <v>REGULAR</v>
      </c>
      <c r="G2435" s="13">
        <v>41381</v>
      </c>
      <c r="H2435" s="69">
        <v>46.9</v>
      </c>
      <c r="I2435" s="15" t="s">
        <v>22</v>
      </c>
      <c r="J2435" s="16" t="s">
        <v>68</v>
      </c>
      <c r="K2435" s="17">
        <v>10782</v>
      </c>
      <c r="L2435" s="18">
        <v>2013000948</v>
      </c>
      <c r="M2435" s="19">
        <v>43465</v>
      </c>
      <c r="N2435" s="70">
        <v>45.8838333333333</v>
      </c>
      <c r="O2435" s="71">
        <v>0.5</v>
      </c>
      <c r="P2435" s="72">
        <v>4.1666666666666699E-2</v>
      </c>
      <c r="Q2435" s="73">
        <v>0</v>
      </c>
      <c r="R2435" s="74">
        <v>45.8838333333333</v>
      </c>
      <c r="S2435" s="75">
        <v>1.0161666666667</v>
      </c>
      <c r="AMG2435"/>
      <c r="AMH2435"/>
      <c r="AMI2435"/>
      <c r="AMJ2435"/>
    </row>
    <row r="2436" spans="1:1024" s="2" customFormat="1" ht="51" x14ac:dyDescent="0.25">
      <c r="A2436" s="10" t="s">
        <v>419</v>
      </c>
      <c r="B2436" s="68">
        <v>6575</v>
      </c>
      <c r="C2436" s="10">
        <f>VLOOKUP(B2436,[1]Planilha8!$X$4:$Y$6629,2,0)</f>
        <v>2040023</v>
      </c>
      <c r="D2436" s="12" t="s">
        <v>565</v>
      </c>
      <c r="E2436" s="12" t="str">
        <f>VLOOKUP(B2436,[1]Planilha8!$X$4:$Z$6629,3,0)</f>
        <v>UNIDADE DE TERAPIA INTENSIVA</v>
      </c>
      <c r="F2436" s="12" t="str">
        <f>VLOOKUP(B2436,[1]Planilha8!$X$4:$AD$6629,7,0)</f>
        <v>REGULAR</v>
      </c>
      <c r="G2436" s="13">
        <v>41381</v>
      </c>
      <c r="H2436" s="69">
        <v>46.9</v>
      </c>
      <c r="I2436" s="15" t="s">
        <v>22</v>
      </c>
      <c r="J2436" s="16" t="s">
        <v>68</v>
      </c>
      <c r="K2436" s="17">
        <v>10782</v>
      </c>
      <c r="L2436" s="18">
        <v>2013000948</v>
      </c>
      <c r="M2436" s="19">
        <v>43465</v>
      </c>
      <c r="N2436" s="70">
        <v>45.8838333333333</v>
      </c>
      <c r="O2436" s="71">
        <v>0.5</v>
      </c>
      <c r="P2436" s="72">
        <v>4.1666666666666699E-2</v>
      </c>
      <c r="Q2436" s="73">
        <v>0</v>
      </c>
      <c r="R2436" s="74">
        <v>45.8838333333333</v>
      </c>
      <c r="S2436" s="75">
        <v>1.0161666666667</v>
      </c>
      <c r="AMG2436"/>
      <c r="AMH2436"/>
      <c r="AMI2436"/>
      <c r="AMJ2436"/>
    </row>
    <row r="2437" spans="1:1024" s="2" customFormat="1" ht="51" x14ac:dyDescent="0.25">
      <c r="A2437" s="10" t="s">
        <v>419</v>
      </c>
      <c r="B2437" s="68">
        <v>6576</v>
      </c>
      <c r="C2437" s="10">
        <f>VLOOKUP(B2437,[1]Planilha8!$X$4:$Y$6629,2,0)</f>
        <v>2040024</v>
      </c>
      <c r="D2437" s="12" t="s">
        <v>565</v>
      </c>
      <c r="E2437" s="12" t="str">
        <f>VLOOKUP(B2437,[1]Planilha8!$X$4:$Z$6629,3,0)</f>
        <v>UNIDADE DE TERAPIA INTENSIVA</v>
      </c>
      <c r="F2437" s="12" t="str">
        <f>VLOOKUP(B2437,[1]Planilha8!$X$4:$AD$6629,7,0)</f>
        <v>REGULAR</v>
      </c>
      <c r="G2437" s="13">
        <v>41381</v>
      </c>
      <c r="H2437" s="69">
        <v>46.9</v>
      </c>
      <c r="I2437" s="15" t="s">
        <v>22</v>
      </c>
      <c r="J2437" s="16" t="s">
        <v>68</v>
      </c>
      <c r="K2437" s="17">
        <v>10782</v>
      </c>
      <c r="L2437" s="18">
        <v>2013000948</v>
      </c>
      <c r="M2437" s="19">
        <v>43465</v>
      </c>
      <c r="N2437" s="70">
        <v>45.8838333333333</v>
      </c>
      <c r="O2437" s="71">
        <v>0.5</v>
      </c>
      <c r="P2437" s="72">
        <v>4.1666666666666699E-2</v>
      </c>
      <c r="Q2437" s="73">
        <v>0</v>
      </c>
      <c r="R2437" s="74">
        <v>45.8838333333333</v>
      </c>
      <c r="S2437" s="75">
        <v>1.0161666666667</v>
      </c>
      <c r="AMG2437"/>
      <c r="AMH2437"/>
      <c r="AMI2437"/>
      <c r="AMJ2437"/>
    </row>
    <row r="2438" spans="1:1024" s="2" customFormat="1" ht="51" x14ac:dyDescent="0.25">
      <c r="A2438" s="10" t="s">
        <v>419</v>
      </c>
      <c r="B2438" s="68">
        <v>6577</v>
      </c>
      <c r="C2438" s="10">
        <f>VLOOKUP(B2438,[1]Planilha8!$X$4:$Y$6629,2,0)</f>
        <v>2040025</v>
      </c>
      <c r="D2438" s="12" t="s">
        <v>565</v>
      </c>
      <c r="E2438" s="12" t="str">
        <f>VLOOKUP(B2438,[1]Planilha8!$X$4:$Z$6629,3,0)</f>
        <v>SAME</v>
      </c>
      <c r="F2438" s="12" t="str">
        <f>VLOOKUP(B2438,[1]Planilha8!$X$4:$AD$6629,7,0)</f>
        <v>REGULAR</v>
      </c>
      <c r="G2438" s="13">
        <v>41381</v>
      </c>
      <c r="H2438" s="69">
        <v>46.9</v>
      </c>
      <c r="I2438" s="15" t="s">
        <v>22</v>
      </c>
      <c r="J2438" s="16" t="s">
        <v>68</v>
      </c>
      <c r="K2438" s="17">
        <v>10782</v>
      </c>
      <c r="L2438" s="18">
        <v>2013000948</v>
      </c>
      <c r="M2438" s="19">
        <v>43465</v>
      </c>
      <c r="N2438" s="70">
        <v>45.8838333333333</v>
      </c>
      <c r="O2438" s="71">
        <v>0.5</v>
      </c>
      <c r="P2438" s="72">
        <v>4.1666666666666699E-2</v>
      </c>
      <c r="Q2438" s="73">
        <v>0</v>
      </c>
      <c r="R2438" s="74">
        <v>45.8838333333333</v>
      </c>
      <c r="S2438" s="75">
        <v>1.0161666666667</v>
      </c>
      <c r="AMG2438"/>
      <c r="AMH2438"/>
      <c r="AMI2438"/>
      <c r="AMJ2438"/>
    </row>
    <row r="2439" spans="1:1024" s="2" customFormat="1" ht="51" x14ac:dyDescent="0.25">
      <c r="A2439" s="10" t="s">
        <v>419</v>
      </c>
      <c r="B2439" s="68">
        <v>6578</v>
      </c>
      <c r="C2439" s="10">
        <f>VLOOKUP(B2439,[1]Planilha8!$X$4:$Y$6629,2,0)</f>
        <v>2040026</v>
      </c>
      <c r="D2439" s="12" t="s">
        <v>565</v>
      </c>
      <c r="E2439" s="12" t="str">
        <f>VLOOKUP(B2439,[1]Planilha8!$X$4:$Z$6629,3,0)</f>
        <v>ASTEC</v>
      </c>
      <c r="F2439" s="12" t="str">
        <f>VLOOKUP(B2439,[1]Planilha8!$X$4:$AD$6629,7,0)</f>
        <v>REGULAR</v>
      </c>
      <c r="G2439" s="13">
        <v>41381</v>
      </c>
      <c r="H2439" s="69">
        <v>46.9</v>
      </c>
      <c r="I2439" s="15" t="s">
        <v>22</v>
      </c>
      <c r="J2439" s="16" t="s">
        <v>68</v>
      </c>
      <c r="K2439" s="17">
        <v>10782</v>
      </c>
      <c r="L2439" s="18">
        <v>2013000948</v>
      </c>
      <c r="M2439" s="19">
        <v>43465</v>
      </c>
      <c r="N2439" s="70">
        <v>45.8838333333333</v>
      </c>
      <c r="O2439" s="71">
        <v>0.5</v>
      </c>
      <c r="P2439" s="72">
        <v>4.1666666666666699E-2</v>
      </c>
      <c r="Q2439" s="73">
        <v>0</v>
      </c>
      <c r="R2439" s="74">
        <v>45.8838333333333</v>
      </c>
      <c r="S2439" s="75">
        <v>1.0161666666667</v>
      </c>
      <c r="AMG2439"/>
      <c r="AMH2439"/>
      <c r="AMI2439"/>
      <c r="AMJ2439"/>
    </row>
    <row r="2440" spans="1:1024" s="2" customFormat="1" ht="51" x14ac:dyDescent="0.25">
      <c r="A2440" s="10" t="s">
        <v>419</v>
      </c>
      <c r="B2440" s="68">
        <v>6579</v>
      </c>
      <c r="C2440" s="10">
        <f>VLOOKUP(B2440,[1]Planilha8!$X$4:$Y$6629,2,0)</f>
        <v>2040027</v>
      </c>
      <c r="D2440" s="12" t="s">
        <v>565</v>
      </c>
      <c r="E2440" s="12" t="str">
        <f>VLOOKUP(B2440,[1]Planilha8!$X$4:$Z$6629,3,0)</f>
        <v>ALMOXARIFADO</v>
      </c>
      <c r="F2440" s="12" t="str">
        <f>VLOOKUP(B2440,[1]Planilha8!$X$4:$AD$6629,7,0)</f>
        <v>REGULAR</v>
      </c>
      <c r="G2440" s="13">
        <v>41381</v>
      </c>
      <c r="H2440" s="69">
        <v>46.9</v>
      </c>
      <c r="I2440" s="15" t="s">
        <v>22</v>
      </c>
      <c r="J2440" s="16" t="s">
        <v>68</v>
      </c>
      <c r="K2440" s="17">
        <v>10782</v>
      </c>
      <c r="L2440" s="18">
        <v>2013000948</v>
      </c>
      <c r="M2440" s="19">
        <v>43465</v>
      </c>
      <c r="N2440" s="70">
        <v>45.8838333333333</v>
      </c>
      <c r="O2440" s="71">
        <v>0.5</v>
      </c>
      <c r="P2440" s="72">
        <v>4.1666666666666699E-2</v>
      </c>
      <c r="Q2440" s="73">
        <v>0</v>
      </c>
      <c r="R2440" s="74">
        <v>45.8838333333333</v>
      </c>
      <c r="S2440" s="75">
        <v>1.0161666666667</v>
      </c>
      <c r="AMG2440"/>
      <c r="AMH2440"/>
      <c r="AMI2440"/>
      <c r="AMJ2440"/>
    </row>
    <row r="2441" spans="1:1024" s="2" customFormat="1" ht="51" x14ac:dyDescent="0.25">
      <c r="A2441" s="10" t="s">
        <v>419</v>
      </c>
      <c r="B2441" s="68">
        <v>6580</v>
      </c>
      <c r="C2441" s="10">
        <f>VLOOKUP(B2441,[1]Planilha8!$X$4:$Y$6629,2,0)</f>
        <v>2040028</v>
      </c>
      <c r="D2441" s="12" t="s">
        <v>565</v>
      </c>
      <c r="E2441" s="12" t="str">
        <f>VLOOKUP(B2441,[1]Planilha8!$X$4:$Z$6629,3,0)</f>
        <v>SEGURANÇA E TRANSPORTE</v>
      </c>
      <c r="F2441" s="12" t="str">
        <f>VLOOKUP(B2441,[1]Planilha8!$X$4:$AD$6629,7,0)</f>
        <v>REGULAR</v>
      </c>
      <c r="G2441" s="13">
        <v>41381</v>
      </c>
      <c r="H2441" s="69">
        <v>46.9</v>
      </c>
      <c r="I2441" s="15" t="s">
        <v>22</v>
      </c>
      <c r="J2441" s="16" t="s">
        <v>68</v>
      </c>
      <c r="K2441" s="17">
        <v>10782</v>
      </c>
      <c r="L2441" s="18">
        <v>2013000948</v>
      </c>
      <c r="M2441" s="19">
        <v>43465</v>
      </c>
      <c r="N2441" s="70">
        <v>45.8838333333333</v>
      </c>
      <c r="O2441" s="71">
        <v>0.5</v>
      </c>
      <c r="P2441" s="72">
        <v>4.1666666666666699E-2</v>
      </c>
      <c r="Q2441" s="73">
        <v>0</v>
      </c>
      <c r="R2441" s="74">
        <v>45.8838333333333</v>
      </c>
      <c r="S2441" s="75">
        <v>1.0161666666667</v>
      </c>
      <c r="AMG2441"/>
      <c r="AMH2441"/>
      <c r="AMI2441"/>
      <c r="AMJ2441"/>
    </row>
    <row r="2442" spans="1:1024" s="2" customFormat="1" ht="51" x14ac:dyDescent="0.25">
      <c r="A2442" s="10" t="s">
        <v>419</v>
      </c>
      <c r="B2442" s="68">
        <v>6581</v>
      </c>
      <c r="C2442" s="10">
        <f>VLOOKUP(B2442,[1]Planilha8!$X$4:$Y$6629,2,0)</f>
        <v>2040029</v>
      </c>
      <c r="D2442" s="12" t="s">
        <v>565</v>
      </c>
      <c r="E2442" s="12" t="str">
        <f>VLOOKUP(B2442,[1]Planilha8!$X$4:$Z$6629,3,0)</f>
        <v>CLÍNICA CIRÚRGICA</v>
      </c>
      <c r="F2442" s="12" t="str">
        <f>VLOOKUP(B2442,[1]Planilha8!$X$4:$AD$6629,7,0)</f>
        <v>REGULAR</v>
      </c>
      <c r="G2442" s="13">
        <v>41381</v>
      </c>
      <c r="H2442" s="69">
        <v>46.9</v>
      </c>
      <c r="I2442" s="15" t="s">
        <v>22</v>
      </c>
      <c r="J2442" s="16" t="s">
        <v>68</v>
      </c>
      <c r="K2442" s="17">
        <v>10782</v>
      </c>
      <c r="L2442" s="18">
        <v>2013000948</v>
      </c>
      <c r="M2442" s="19">
        <v>43465</v>
      </c>
      <c r="N2442" s="70">
        <v>45.8838333333333</v>
      </c>
      <c r="O2442" s="71">
        <v>0.5</v>
      </c>
      <c r="P2442" s="72">
        <v>4.1666666666666699E-2</v>
      </c>
      <c r="Q2442" s="73">
        <v>0</v>
      </c>
      <c r="R2442" s="74">
        <v>45.8838333333333</v>
      </c>
      <c r="S2442" s="75">
        <v>1.0161666666667</v>
      </c>
      <c r="AMG2442"/>
      <c r="AMH2442"/>
      <c r="AMI2442"/>
      <c r="AMJ2442"/>
    </row>
    <row r="2443" spans="1:1024" s="2" customFormat="1" ht="51" x14ac:dyDescent="0.25">
      <c r="A2443" s="10" t="s">
        <v>419</v>
      </c>
      <c r="B2443" s="68">
        <v>6582</v>
      </c>
      <c r="C2443" s="10">
        <f>VLOOKUP(B2443,[1]Planilha8!$X$4:$Y$6629,2,0)</f>
        <v>2040030</v>
      </c>
      <c r="D2443" s="12" t="s">
        <v>565</v>
      </c>
      <c r="E2443" s="12" t="str">
        <f>VLOOKUP(B2443,[1]Planilha8!$X$4:$Z$6629,3,0)</f>
        <v>SESMT</v>
      </c>
      <c r="F2443" s="12" t="str">
        <f>VLOOKUP(B2443,[1]Planilha8!$X$4:$AD$6629,7,0)</f>
        <v>REGULAR</v>
      </c>
      <c r="G2443" s="13">
        <v>41381</v>
      </c>
      <c r="H2443" s="69">
        <v>46.9</v>
      </c>
      <c r="I2443" s="15" t="s">
        <v>22</v>
      </c>
      <c r="J2443" s="16" t="s">
        <v>68</v>
      </c>
      <c r="K2443" s="17">
        <v>10782</v>
      </c>
      <c r="L2443" s="18">
        <v>2013000948</v>
      </c>
      <c r="M2443" s="19">
        <v>43465</v>
      </c>
      <c r="N2443" s="70">
        <v>45.8838333333333</v>
      </c>
      <c r="O2443" s="71">
        <v>0.5</v>
      </c>
      <c r="P2443" s="72">
        <v>4.1666666666666699E-2</v>
      </c>
      <c r="Q2443" s="73">
        <v>0</v>
      </c>
      <c r="R2443" s="74">
        <v>45.8838333333333</v>
      </c>
      <c r="S2443" s="75">
        <v>1.0161666666667</v>
      </c>
      <c r="AMG2443"/>
      <c r="AMH2443"/>
      <c r="AMI2443"/>
      <c r="AMJ2443"/>
    </row>
    <row r="2444" spans="1:1024" s="2" customFormat="1" ht="51" x14ac:dyDescent="0.25">
      <c r="A2444" s="10" t="s">
        <v>419</v>
      </c>
      <c r="B2444" s="68">
        <v>6583</v>
      </c>
      <c r="C2444" s="10">
        <f>VLOOKUP(B2444,[1]Planilha8!$X$4:$Y$6629,2,0)</f>
        <v>2040031</v>
      </c>
      <c r="D2444" s="12" t="s">
        <v>565</v>
      </c>
      <c r="E2444" s="12" t="str">
        <f>VLOOKUP(B2444,[1]Planilha8!$X$4:$Z$6629,3,0)</f>
        <v>UNIDADE DE TERAPIA INTENSIVA</v>
      </c>
      <c r="F2444" s="12" t="str">
        <f>VLOOKUP(B2444,[1]Planilha8!$X$4:$AD$6629,7,0)</f>
        <v>REGULAR</v>
      </c>
      <c r="G2444" s="13">
        <v>41381</v>
      </c>
      <c r="H2444" s="69">
        <v>46.9</v>
      </c>
      <c r="I2444" s="15" t="s">
        <v>22</v>
      </c>
      <c r="J2444" s="16" t="s">
        <v>68</v>
      </c>
      <c r="K2444" s="17">
        <v>10782</v>
      </c>
      <c r="L2444" s="18">
        <v>2013000948</v>
      </c>
      <c r="M2444" s="19">
        <v>43465</v>
      </c>
      <c r="N2444" s="70">
        <v>45.8838333333333</v>
      </c>
      <c r="O2444" s="71">
        <v>0.5</v>
      </c>
      <c r="P2444" s="72">
        <v>4.1666666666666699E-2</v>
      </c>
      <c r="Q2444" s="73">
        <v>0</v>
      </c>
      <c r="R2444" s="74">
        <v>45.8838333333333</v>
      </c>
      <c r="S2444" s="75">
        <v>1.0161666666667</v>
      </c>
      <c r="AMG2444"/>
      <c r="AMH2444"/>
      <c r="AMI2444"/>
      <c r="AMJ2444"/>
    </row>
    <row r="2445" spans="1:1024" s="2" customFormat="1" ht="51" x14ac:dyDescent="0.25">
      <c r="A2445" s="10" t="s">
        <v>419</v>
      </c>
      <c r="B2445" s="68">
        <v>6584</v>
      </c>
      <c r="C2445" s="10">
        <f>VLOOKUP(B2445,[1]Planilha8!$X$4:$Y$6629,2,0)</f>
        <v>2040032</v>
      </c>
      <c r="D2445" s="12" t="s">
        <v>565</v>
      </c>
      <c r="E2445" s="12" t="str">
        <f>VLOOKUP(B2445,[1]Planilha8!$X$4:$Z$6629,3,0)</f>
        <v>FARMÁCIA – DOSE</v>
      </c>
      <c r="F2445" s="12" t="str">
        <f>VLOOKUP(B2445,[1]Planilha8!$X$4:$AD$6629,7,0)</f>
        <v>REGULAR</v>
      </c>
      <c r="G2445" s="13">
        <v>41381</v>
      </c>
      <c r="H2445" s="69">
        <v>46.9</v>
      </c>
      <c r="I2445" s="15" t="s">
        <v>22</v>
      </c>
      <c r="J2445" s="16" t="s">
        <v>68</v>
      </c>
      <c r="K2445" s="17">
        <v>10782</v>
      </c>
      <c r="L2445" s="18">
        <v>2013000948</v>
      </c>
      <c r="M2445" s="19">
        <v>43465</v>
      </c>
      <c r="N2445" s="70">
        <v>45.8838333333333</v>
      </c>
      <c r="O2445" s="71">
        <v>0.5</v>
      </c>
      <c r="P2445" s="72">
        <v>4.1666666666666699E-2</v>
      </c>
      <c r="Q2445" s="73">
        <v>0</v>
      </c>
      <c r="R2445" s="74">
        <v>45.8838333333333</v>
      </c>
      <c r="S2445" s="75">
        <v>1.0161666666667</v>
      </c>
      <c r="AMG2445"/>
      <c r="AMH2445"/>
      <c r="AMI2445"/>
      <c r="AMJ2445"/>
    </row>
    <row r="2446" spans="1:1024" s="2" customFormat="1" ht="51" x14ac:dyDescent="0.25">
      <c r="A2446" s="10" t="s">
        <v>419</v>
      </c>
      <c r="B2446" s="68">
        <v>6585</v>
      </c>
      <c r="C2446" s="10">
        <f>VLOOKUP(B2446,[1]Planilha8!$X$4:$Y$6629,2,0)</f>
        <v>2040033</v>
      </c>
      <c r="D2446" s="12" t="s">
        <v>565</v>
      </c>
      <c r="E2446" s="12" t="str">
        <f>VLOOKUP(B2446,[1]Planilha8!$X$4:$Z$6629,3,0)</f>
        <v>CENTRAL DE MATERIAL E ESTERILIZAÇÃO</v>
      </c>
      <c r="F2446" s="12" t="str">
        <f>VLOOKUP(B2446,[1]Planilha8!$X$4:$AD$6629,7,0)</f>
        <v>REGULAR</v>
      </c>
      <c r="G2446" s="13">
        <v>41381</v>
      </c>
      <c r="H2446" s="69">
        <v>46.9</v>
      </c>
      <c r="I2446" s="15" t="s">
        <v>22</v>
      </c>
      <c r="J2446" s="16" t="s">
        <v>68</v>
      </c>
      <c r="K2446" s="17">
        <v>10782</v>
      </c>
      <c r="L2446" s="18">
        <v>2013000948</v>
      </c>
      <c r="M2446" s="19">
        <v>43465</v>
      </c>
      <c r="N2446" s="70">
        <v>45.8838333333333</v>
      </c>
      <c r="O2446" s="71">
        <v>0.5</v>
      </c>
      <c r="P2446" s="72">
        <v>4.1666666666666699E-2</v>
      </c>
      <c r="Q2446" s="73">
        <v>0</v>
      </c>
      <c r="R2446" s="74">
        <v>45.8838333333333</v>
      </c>
      <c r="S2446" s="75">
        <v>1.0161666666667</v>
      </c>
      <c r="AMG2446"/>
      <c r="AMH2446"/>
      <c r="AMI2446"/>
      <c r="AMJ2446"/>
    </row>
    <row r="2447" spans="1:1024" s="2" customFormat="1" ht="51" x14ac:dyDescent="0.25">
      <c r="A2447" s="10" t="s">
        <v>419</v>
      </c>
      <c r="B2447" s="68">
        <v>6586</v>
      </c>
      <c r="C2447" s="10">
        <f>VLOOKUP(B2447,[1]Planilha8!$X$4:$Y$6629,2,0)</f>
        <v>2040034</v>
      </c>
      <c r="D2447" s="12" t="s">
        <v>565</v>
      </c>
      <c r="E2447" s="12" t="str">
        <f>VLOOKUP(B2447,[1]Planilha8!$X$4:$Z$6629,3,0)</f>
        <v>FATURAMENTO</v>
      </c>
      <c r="F2447" s="12" t="str">
        <f>VLOOKUP(B2447,[1]Planilha8!$X$4:$AD$6629,7,0)</f>
        <v>REGULAR</v>
      </c>
      <c r="G2447" s="13">
        <v>41381</v>
      </c>
      <c r="H2447" s="69">
        <v>46.9</v>
      </c>
      <c r="I2447" s="15" t="s">
        <v>22</v>
      </c>
      <c r="J2447" s="16" t="s">
        <v>68</v>
      </c>
      <c r="K2447" s="17">
        <v>10782</v>
      </c>
      <c r="L2447" s="18">
        <v>2013000948</v>
      </c>
      <c r="M2447" s="19">
        <v>43465</v>
      </c>
      <c r="N2447" s="70">
        <v>45.8838333333333</v>
      </c>
      <c r="O2447" s="71">
        <v>0.5</v>
      </c>
      <c r="P2447" s="72">
        <v>4.1666666666666699E-2</v>
      </c>
      <c r="Q2447" s="73">
        <v>0</v>
      </c>
      <c r="R2447" s="74">
        <v>45.8838333333333</v>
      </c>
      <c r="S2447" s="75">
        <v>1.0161666666667</v>
      </c>
      <c r="AMG2447"/>
      <c r="AMH2447"/>
      <c r="AMI2447"/>
      <c r="AMJ2447"/>
    </row>
    <row r="2448" spans="1:1024" s="2" customFormat="1" ht="51" x14ac:dyDescent="0.25">
      <c r="A2448" s="10" t="s">
        <v>419</v>
      </c>
      <c r="B2448" s="68">
        <v>6587</v>
      </c>
      <c r="C2448" s="10">
        <f>VLOOKUP(B2448,[1]Planilha8!$X$4:$Y$6629,2,0)</f>
        <v>2040035</v>
      </c>
      <c r="D2448" s="12" t="s">
        <v>565</v>
      </c>
      <c r="E2448" s="12" t="str">
        <f>VLOOKUP(B2448,[1]Planilha8!$X$4:$Z$6629,3,0)</f>
        <v>CENTRAL DE MATERIAL E ESTERILIZAÇÃO</v>
      </c>
      <c r="F2448" s="12" t="str">
        <f>VLOOKUP(B2448,[1]Planilha8!$X$4:$AD$6629,7,0)</f>
        <v>REGULAR</v>
      </c>
      <c r="G2448" s="13">
        <v>41381</v>
      </c>
      <c r="H2448" s="69">
        <v>46.9</v>
      </c>
      <c r="I2448" s="15" t="s">
        <v>22</v>
      </c>
      <c r="J2448" s="16" t="s">
        <v>68</v>
      </c>
      <c r="K2448" s="17">
        <v>10782</v>
      </c>
      <c r="L2448" s="18">
        <v>2013000948</v>
      </c>
      <c r="M2448" s="19">
        <v>43465</v>
      </c>
      <c r="N2448" s="70">
        <v>45.8838333333333</v>
      </c>
      <c r="O2448" s="71">
        <v>0.5</v>
      </c>
      <c r="P2448" s="72">
        <v>4.1666666666666699E-2</v>
      </c>
      <c r="Q2448" s="73">
        <v>0</v>
      </c>
      <c r="R2448" s="74">
        <v>45.8838333333333</v>
      </c>
      <c r="S2448" s="75">
        <v>1.0161666666667</v>
      </c>
      <c r="AMG2448"/>
      <c r="AMH2448"/>
      <c r="AMI2448"/>
      <c r="AMJ2448"/>
    </row>
    <row r="2449" spans="1:1024" s="2" customFormat="1" ht="51" x14ac:dyDescent="0.25">
      <c r="A2449" s="10" t="s">
        <v>419</v>
      </c>
      <c r="B2449" s="68">
        <v>6588</v>
      </c>
      <c r="C2449" s="10">
        <f>VLOOKUP(B2449,[1]Planilha8!$X$4:$Y$6629,2,0)</f>
        <v>2040036</v>
      </c>
      <c r="D2449" s="12" t="s">
        <v>565</v>
      </c>
      <c r="E2449" s="12" t="str">
        <f>VLOOKUP(B2449,[1]Planilha8!$X$4:$Z$6629,3,0)</f>
        <v>CHI – CENTRAL HUMANIZADA DE INTERNAÇÃO</v>
      </c>
      <c r="F2449" s="12" t="str">
        <f>VLOOKUP(B2449,[1]Planilha8!$X$4:$AD$6629,7,0)</f>
        <v>REGULAR</v>
      </c>
      <c r="G2449" s="13">
        <v>41381</v>
      </c>
      <c r="H2449" s="69">
        <v>46.9</v>
      </c>
      <c r="I2449" s="15" t="s">
        <v>22</v>
      </c>
      <c r="J2449" s="16" t="s">
        <v>68</v>
      </c>
      <c r="K2449" s="17">
        <v>10782</v>
      </c>
      <c r="L2449" s="18">
        <v>2013000948</v>
      </c>
      <c r="M2449" s="19">
        <v>43465</v>
      </c>
      <c r="N2449" s="70">
        <v>45.8838333333333</v>
      </c>
      <c r="O2449" s="71">
        <v>0.5</v>
      </c>
      <c r="P2449" s="72">
        <v>4.1666666666666699E-2</v>
      </c>
      <c r="Q2449" s="73">
        <v>0</v>
      </c>
      <c r="R2449" s="74">
        <v>45.8838333333333</v>
      </c>
      <c r="S2449" s="75">
        <v>1.0161666666667</v>
      </c>
      <c r="AMG2449"/>
      <c r="AMH2449"/>
      <c r="AMI2449"/>
      <c r="AMJ2449"/>
    </row>
    <row r="2450" spans="1:1024" s="2" customFormat="1" ht="51" x14ac:dyDescent="0.25">
      <c r="A2450" s="10" t="s">
        <v>419</v>
      </c>
      <c r="B2450" s="68">
        <v>6589</v>
      </c>
      <c r="C2450" s="10">
        <f>VLOOKUP(B2450,[1]Planilha8!$X$4:$Y$6629,2,0)</f>
        <v>2040037</v>
      </c>
      <c r="D2450" s="12" t="s">
        <v>565</v>
      </c>
      <c r="E2450" s="12" t="str">
        <f>VLOOKUP(B2450,[1]Planilha8!$X$4:$Z$6629,3,0)</f>
        <v>SEGURANÇA E TRANSPORTE (SALA MOTORISTAS)</v>
      </c>
      <c r="F2450" s="12" t="str">
        <f>VLOOKUP(B2450,[1]Planilha8!$X$4:$AD$6629,7,0)</f>
        <v>REGULAR</v>
      </c>
      <c r="G2450" s="13">
        <v>41381</v>
      </c>
      <c r="H2450" s="69">
        <v>46.9</v>
      </c>
      <c r="I2450" s="15" t="s">
        <v>22</v>
      </c>
      <c r="J2450" s="16" t="s">
        <v>68</v>
      </c>
      <c r="K2450" s="17">
        <v>10782</v>
      </c>
      <c r="L2450" s="18">
        <v>2013000948</v>
      </c>
      <c r="M2450" s="19">
        <v>43465</v>
      </c>
      <c r="N2450" s="70">
        <v>45.8838333333333</v>
      </c>
      <c r="O2450" s="71">
        <v>0.5</v>
      </c>
      <c r="P2450" s="72">
        <v>4.1666666666666699E-2</v>
      </c>
      <c r="Q2450" s="73">
        <v>0</v>
      </c>
      <c r="R2450" s="74">
        <v>45.8838333333333</v>
      </c>
      <c r="S2450" s="75">
        <v>1.0161666666667</v>
      </c>
      <c r="AMG2450"/>
      <c r="AMH2450"/>
      <c r="AMI2450"/>
      <c r="AMJ2450"/>
    </row>
    <row r="2451" spans="1:1024" s="2" customFormat="1" ht="76.5" x14ac:dyDescent="0.25">
      <c r="A2451" s="10" t="s">
        <v>419</v>
      </c>
      <c r="B2451" s="68">
        <v>6590</v>
      </c>
      <c r="C2451" s="10">
        <f>VLOOKUP(B2451,[1]Planilha8!$X$4:$Y$6629,2,0)</f>
        <v>2040038</v>
      </c>
      <c r="D2451" s="12" t="s">
        <v>565</v>
      </c>
      <c r="E2451" s="12" t="str">
        <f>VLOOKUP(B2451,[1]Planilha8!$X$4:$Z$6629,3,0)</f>
        <v>ALMOXARIFADO - DISPENSANDO PARA OS RESPECTIVOS LUGARES</v>
      </c>
      <c r="F2451" s="12" t="str">
        <f>VLOOKUP(B2451,[1]Planilha8!$X$4:$AD$6629,7,0)</f>
        <v>REGULAR</v>
      </c>
      <c r="G2451" s="13">
        <v>41381</v>
      </c>
      <c r="H2451" s="69">
        <v>46.9</v>
      </c>
      <c r="I2451" s="15" t="s">
        <v>22</v>
      </c>
      <c r="J2451" s="16" t="s">
        <v>68</v>
      </c>
      <c r="K2451" s="17">
        <v>10782</v>
      </c>
      <c r="L2451" s="18">
        <v>2013000948</v>
      </c>
      <c r="M2451" s="19">
        <v>43465</v>
      </c>
      <c r="N2451" s="70">
        <v>45.8838333333333</v>
      </c>
      <c r="O2451" s="71">
        <v>0.5</v>
      </c>
      <c r="P2451" s="72">
        <v>4.1666666666666699E-2</v>
      </c>
      <c r="Q2451" s="73">
        <v>0</v>
      </c>
      <c r="R2451" s="74">
        <v>45.8838333333333</v>
      </c>
      <c r="S2451" s="75">
        <v>1.0161666666667</v>
      </c>
      <c r="AMG2451"/>
      <c r="AMH2451"/>
      <c r="AMI2451"/>
      <c r="AMJ2451"/>
    </row>
    <row r="2452" spans="1:1024" s="2" customFormat="1" ht="76.5" x14ac:dyDescent="0.25">
      <c r="A2452" s="10" t="s">
        <v>419</v>
      </c>
      <c r="B2452" s="68">
        <v>6591</v>
      </c>
      <c r="C2452" s="10">
        <f>VLOOKUP(B2452,[1]Planilha8!$X$4:$Y$6629,2,0)</f>
        <v>2040039</v>
      </c>
      <c r="D2452" s="12" t="s">
        <v>565</v>
      </c>
      <c r="E2452" s="12" t="str">
        <f>VLOOKUP(B2452,[1]Planilha8!$X$4:$Z$6629,3,0)</f>
        <v>ALMOXARIFADO - DISPENSANDO PARA OS RESPECTIVOS LUGARES</v>
      </c>
      <c r="F2452" s="12" t="str">
        <f>VLOOKUP(B2452,[1]Planilha8!$X$4:$AD$6629,7,0)</f>
        <v>REGULAR</v>
      </c>
      <c r="G2452" s="13">
        <v>41381</v>
      </c>
      <c r="H2452" s="69">
        <v>46.9</v>
      </c>
      <c r="I2452" s="15" t="s">
        <v>22</v>
      </c>
      <c r="J2452" s="16" t="s">
        <v>68</v>
      </c>
      <c r="K2452" s="17">
        <v>10782</v>
      </c>
      <c r="L2452" s="18">
        <v>2013000948</v>
      </c>
      <c r="M2452" s="19">
        <v>43465</v>
      </c>
      <c r="N2452" s="70">
        <v>45.8838333333333</v>
      </c>
      <c r="O2452" s="71">
        <v>0.5</v>
      </c>
      <c r="P2452" s="72">
        <v>4.1666666666666699E-2</v>
      </c>
      <c r="Q2452" s="73">
        <v>0</v>
      </c>
      <c r="R2452" s="74">
        <v>45.8838333333333</v>
      </c>
      <c r="S2452" s="75">
        <v>1.0161666666667</v>
      </c>
      <c r="AMG2452"/>
      <c r="AMH2452"/>
      <c r="AMI2452"/>
      <c r="AMJ2452"/>
    </row>
    <row r="2453" spans="1:1024" s="2" customFormat="1" ht="76.5" x14ac:dyDescent="0.25">
      <c r="A2453" s="10" t="s">
        <v>419</v>
      </c>
      <c r="B2453" s="68">
        <v>6592</v>
      </c>
      <c r="C2453" s="10">
        <f>VLOOKUP(B2453,[1]Planilha8!$X$4:$Y$6629,2,0)</f>
        <v>2040040</v>
      </c>
      <c r="D2453" s="12" t="s">
        <v>565</v>
      </c>
      <c r="E2453" s="12" t="str">
        <f>VLOOKUP(B2453,[1]Planilha8!$X$4:$Z$6629,3,0)</f>
        <v>ALMOXARIFADO - DISPENSANDO PARA OS RESPECTIVOS LUGARES</v>
      </c>
      <c r="F2453" s="12" t="str">
        <f>VLOOKUP(B2453,[1]Planilha8!$X$4:$AD$6629,7,0)</f>
        <v>REGULAR</v>
      </c>
      <c r="G2453" s="13">
        <v>41381</v>
      </c>
      <c r="H2453" s="69">
        <v>46.9</v>
      </c>
      <c r="I2453" s="15" t="s">
        <v>22</v>
      </c>
      <c r="J2453" s="16" t="s">
        <v>68</v>
      </c>
      <c r="K2453" s="17">
        <v>10782</v>
      </c>
      <c r="L2453" s="18">
        <v>2013000948</v>
      </c>
      <c r="M2453" s="19">
        <v>43465</v>
      </c>
      <c r="N2453" s="70">
        <v>45.8838333333333</v>
      </c>
      <c r="O2453" s="71">
        <v>0.5</v>
      </c>
      <c r="P2453" s="72">
        <v>4.1666666666666699E-2</v>
      </c>
      <c r="Q2453" s="73">
        <v>0</v>
      </c>
      <c r="R2453" s="74">
        <v>45.8838333333333</v>
      </c>
      <c r="S2453" s="75">
        <v>1.0161666666667</v>
      </c>
      <c r="AMG2453"/>
      <c r="AMH2453"/>
      <c r="AMI2453"/>
      <c r="AMJ2453"/>
    </row>
    <row r="2454" spans="1:1024" s="2" customFormat="1" ht="76.5" x14ac:dyDescent="0.25">
      <c r="A2454" s="10" t="s">
        <v>419</v>
      </c>
      <c r="B2454" s="68">
        <v>6593</v>
      </c>
      <c r="C2454" s="10">
        <f>VLOOKUP(B2454,[1]Planilha8!$X$4:$Y$6629,2,0)</f>
        <v>2040041</v>
      </c>
      <c r="D2454" s="12" t="s">
        <v>565</v>
      </c>
      <c r="E2454" s="12" t="str">
        <f>VLOOKUP(B2454,[1]Planilha8!$X$4:$Z$6629,3,0)</f>
        <v>ALMOXARIFADO - DISPENSANDO PARA OS RESPECTIVOS LUGARES</v>
      </c>
      <c r="F2454" s="12" t="str">
        <f>VLOOKUP(B2454,[1]Planilha8!$X$4:$AD$6629,7,0)</f>
        <v>REGULAR</v>
      </c>
      <c r="G2454" s="13">
        <v>41381</v>
      </c>
      <c r="H2454" s="69">
        <v>46.9</v>
      </c>
      <c r="I2454" s="15" t="s">
        <v>22</v>
      </c>
      <c r="J2454" s="16" t="s">
        <v>68</v>
      </c>
      <c r="K2454" s="17">
        <v>10782</v>
      </c>
      <c r="L2454" s="18">
        <v>2013000948</v>
      </c>
      <c r="M2454" s="19">
        <v>43465</v>
      </c>
      <c r="N2454" s="70">
        <v>45.8838333333333</v>
      </c>
      <c r="O2454" s="71">
        <v>0.5</v>
      </c>
      <c r="P2454" s="72">
        <v>4.1666666666666699E-2</v>
      </c>
      <c r="Q2454" s="73">
        <v>0</v>
      </c>
      <c r="R2454" s="74">
        <v>45.8838333333333</v>
      </c>
      <c r="S2454" s="75">
        <v>1.0161666666667</v>
      </c>
      <c r="AMG2454"/>
      <c r="AMH2454"/>
      <c r="AMI2454"/>
      <c r="AMJ2454"/>
    </row>
    <row r="2455" spans="1:1024" s="2" customFormat="1" ht="76.5" x14ac:dyDescent="0.25">
      <c r="A2455" s="10" t="s">
        <v>419</v>
      </c>
      <c r="B2455" s="68">
        <v>6594</v>
      </c>
      <c r="C2455" s="10">
        <f>VLOOKUP(B2455,[1]Planilha8!$X$4:$Y$6629,2,0)</f>
        <v>2040042</v>
      </c>
      <c r="D2455" s="12" t="s">
        <v>565</v>
      </c>
      <c r="E2455" s="12" t="str">
        <f>VLOOKUP(B2455,[1]Planilha8!$X$4:$Z$6629,3,0)</f>
        <v>ALMOXARIFADO - DISPENSANDO PARA OS RESPECTIVOS LUGARES</v>
      </c>
      <c r="F2455" s="12" t="str">
        <f>VLOOKUP(B2455,[1]Planilha8!$X$4:$AD$6629,7,0)</f>
        <v>REGULAR</v>
      </c>
      <c r="G2455" s="13">
        <v>41381</v>
      </c>
      <c r="H2455" s="69">
        <v>46.9</v>
      </c>
      <c r="I2455" s="15" t="s">
        <v>22</v>
      </c>
      <c r="J2455" s="16" t="s">
        <v>68</v>
      </c>
      <c r="K2455" s="17">
        <v>10782</v>
      </c>
      <c r="L2455" s="18">
        <v>2013000948</v>
      </c>
      <c r="M2455" s="19">
        <v>43465</v>
      </c>
      <c r="N2455" s="70">
        <v>45.8838333333333</v>
      </c>
      <c r="O2455" s="71">
        <v>0.5</v>
      </c>
      <c r="P2455" s="72">
        <v>4.1666666666666699E-2</v>
      </c>
      <c r="Q2455" s="73">
        <v>0</v>
      </c>
      <c r="R2455" s="74">
        <v>45.8838333333333</v>
      </c>
      <c r="S2455" s="75">
        <v>1.0161666666667</v>
      </c>
      <c r="AMG2455"/>
      <c r="AMH2455"/>
      <c r="AMI2455"/>
      <c r="AMJ2455"/>
    </row>
    <row r="2456" spans="1:1024" s="2" customFormat="1" ht="76.5" x14ac:dyDescent="0.25">
      <c r="A2456" s="10" t="s">
        <v>419</v>
      </c>
      <c r="B2456" s="68">
        <v>6595</v>
      </c>
      <c r="C2456" s="10">
        <f>VLOOKUP(B2456,[1]Planilha8!$X$4:$Y$6629,2,0)</f>
        <v>2040043</v>
      </c>
      <c r="D2456" s="12" t="s">
        <v>565</v>
      </c>
      <c r="E2456" s="12" t="str">
        <f>VLOOKUP(B2456,[1]Planilha8!$X$4:$Z$6629,3,0)</f>
        <v>ALMOXARIFADO - DISPENSANDO PARA OS RESPECTIVOS LUGARES</v>
      </c>
      <c r="F2456" s="12" t="str">
        <f>VLOOKUP(B2456,[1]Planilha8!$X$4:$AD$6629,7,0)</f>
        <v>REGULAR</v>
      </c>
      <c r="G2456" s="13">
        <v>41381</v>
      </c>
      <c r="H2456" s="69">
        <v>46.9</v>
      </c>
      <c r="I2456" s="15" t="s">
        <v>22</v>
      </c>
      <c r="J2456" s="16" t="s">
        <v>68</v>
      </c>
      <c r="K2456" s="17">
        <v>10782</v>
      </c>
      <c r="L2456" s="18">
        <v>2013000948</v>
      </c>
      <c r="M2456" s="19">
        <v>43465</v>
      </c>
      <c r="N2456" s="70">
        <v>45.8838333333333</v>
      </c>
      <c r="O2456" s="71">
        <v>0.5</v>
      </c>
      <c r="P2456" s="72">
        <v>4.1666666666666699E-2</v>
      </c>
      <c r="Q2456" s="73">
        <v>0</v>
      </c>
      <c r="R2456" s="74">
        <v>45.8838333333333</v>
      </c>
      <c r="S2456" s="75">
        <v>1.0161666666667</v>
      </c>
      <c r="AMG2456"/>
      <c r="AMH2456"/>
      <c r="AMI2456"/>
      <c r="AMJ2456"/>
    </row>
    <row r="2457" spans="1:1024" s="2" customFormat="1" ht="76.5" x14ac:dyDescent="0.25">
      <c r="A2457" s="10" t="s">
        <v>419</v>
      </c>
      <c r="B2457" s="68">
        <v>6596</v>
      </c>
      <c r="C2457" s="10">
        <f>VLOOKUP(B2457,[1]Planilha8!$X$4:$Y$6629,2,0)</f>
        <v>2040044</v>
      </c>
      <c r="D2457" s="12" t="s">
        <v>565</v>
      </c>
      <c r="E2457" s="12" t="str">
        <f>VLOOKUP(B2457,[1]Planilha8!$X$4:$Z$6629,3,0)</f>
        <v>ALMOXARIFADO - DISPENSANDO PARA OS RESPECTIVOS LUGARES</v>
      </c>
      <c r="F2457" s="12" t="str">
        <f>VLOOKUP(B2457,[1]Planilha8!$X$4:$AD$6629,7,0)</f>
        <v>REGULAR</v>
      </c>
      <c r="G2457" s="13">
        <v>41381</v>
      </c>
      <c r="H2457" s="69">
        <v>46.9</v>
      </c>
      <c r="I2457" s="15" t="s">
        <v>22</v>
      </c>
      <c r="J2457" s="16" t="s">
        <v>68</v>
      </c>
      <c r="K2457" s="17">
        <v>10782</v>
      </c>
      <c r="L2457" s="18">
        <v>2013000948</v>
      </c>
      <c r="M2457" s="19">
        <v>43465</v>
      </c>
      <c r="N2457" s="70">
        <v>45.8838333333333</v>
      </c>
      <c r="O2457" s="71">
        <v>0.5</v>
      </c>
      <c r="P2457" s="72">
        <v>4.1666666666666699E-2</v>
      </c>
      <c r="Q2457" s="73">
        <v>0</v>
      </c>
      <c r="R2457" s="74">
        <v>45.8838333333333</v>
      </c>
      <c r="S2457" s="75">
        <v>1.0161666666667</v>
      </c>
      <c r="AMG2457"/>
      <c r="AMH2457"/>
      <c r="AMI2457"/>
      <c r="AMJ2457"/>
    </row>
    <row r="2458" spans="1:1024" s="2" customFormat="1" ht="76.5" x14ac:dyDescent="0.25">
      <c r="A2458" s="10" t="s">
        <v>419</v>
      </c>
      <c r="B2458" s="68">
        <v>6597</v>
      </c>
      <c r="C2458" s="10">
        <f>VLOOKUP(B2458,[1]Planilha8!$X$4:$Y$6629,2,0)</f>
        <v>2040045</v>
      </c>
      <c r="D2458" s="12" t="s">
        <v>565</v>
      </c>
      <c r="E2458" s="12" t="str">
        <f>VLOOKUP(B2458,[1]Planilha8!$X$4:$Z$6629,3,0)</f>
        <v>ALMOXARIFADO - DISPENSANDO PARA OS RESPECTIVOS LUGARES</v>
      </c>
      <c r="F2458" s="12" t="str">
        <f>VLOOKUP(B2458,[1]Planilha8!$X$4:$AD$6629,7,0)</f>
        <v>REGULAR</v>
      </c>
      <c r="G2458" s="13">
        <v>41381</v>
      </c>
      <c r="H2458" s="69">
        <v>46.9</v>
      </c>
      <c r="I2458" s="15" t="s">
        <v>22</v>
      </c>
      <c r="J2458" s="16" t="s">
        <v>68</v>
      </c>
      <c r="K2458" s="17">
        <v>10782</v>
      </c>
      <c r="L2458" s="18">
        <v>2013000948</v>
      </c>
      <c r="M2458" s="19">
        <v>43465</v>
      </c>
      <c r="N2458" s="70">
        <v>45.8838333333333</v>
      </c>
      <c r="O2458" s="71">
        <v>0.5</v>
      </c>
      <c r="P2458" s="72">
        <v>4.1666666666666699E-2</v>
      </c>
      <c r="Q2458" s="73">
        <v>0</v>
      </c>
      <c r="R2458" s="74">
        <v>45.8838333333333</v>
      </c>
      <c r="S2458" s="75">
        <v>1.0161666666667</v>
      </c>
      <c r="AMG2458"/>
      <c r="AMH2458"/>
      <c r="AMI2458"/>
      <c r="AMJ2458"/>
    </row>
    <row r="2459" spans="1:1024" s="2" customFormat="1" ht="76.5" x14ac:dyDescent="0.25">
      <c r="A2459" s="10" t="s">
        <v>419</v>
      </c>
      <c r="B2459" s="68">
        <v>6598</v>
      </c>
      <c r="C2459" s="10">
        <f>VLOOKUP(B2459,[1]Planilha8!$X$4:$Y$6629,2,0)</f>
        <v>2040046</v>
      </c>
      <c r="D2459" s="12" t="s">
        <v>565</v>
      </c>
      <c r="E2459" s="12" t="str">
        <f>VLOOKUP(B2459,[1]Planilha8!$X$4:$Z$6629,3,0)</f>
        <v>ALMOXARIFADO - DISPENSANDO PARA OS RESPECTIVOS LUGARES</v>
      </c>
      <c r="F2459" s="12" t="str">
        <f>VLOOKUP(B2459,[1]Planilha8!$X$4:$AD$6629,7,0)</f>
        <v>REGULAR</v>
      </c>
      <c r="G2459" s="13">
        <v>41381</v>
      </c>
      <c r="H2459" s="69">
        <v>46.9</v>
      </c>
      <c r="I2459" s="15" t="s">
        <v>22</v>
      </c>
      <c r="J2459" s="16" t="s">
        <v>68</v>
      </c>
      <c r="K2459" s="17">
        <v>10782</v>
      </c>
      <c r="L2459" s="18">
        <v>2013000948</v>
      </c>
      <c r="M2459" s="19">
        <v>43465</v>
      </c>
      <c r="N2459" s="70">
        <v>45.8838333333333</v>
      </c>
      <c r="O2459" s="71">
        <v>0.5</v>
      </c>
      <c r="P2459" s="72">
        <v>4.1666666666666699E-2</v>
      </c>
      <c r="Q2459" s="73">
        <v>0</v>
      </c>
      <c r="R2459" s="74">
        <v>45.8838333333333</v>
      </c>
      <c r="S2459" s="75">
        <v>1.0161666666667</v>
      </c>
      <c r="AMG2459"/>
      <c r="AMH2459"/>
      <c r="AMI2459"/>
      <c r="AMJ2459"/>
    </row>
    <row r="2460" spans="1:1024" s="2" customFormat="1" ht="76.5" x14ac:dyDescent="0.25">
      <c r="A2460" s="10" t="s">
        <v>419</v>
      </c>
      <c r="B2460" s="68">
        <v>6599</v>
      </c>
      <c r="C2460" s="10">
        <f>VLOOKUP(B2460,[1]Planilha8!$X$4:$Y$6629,2,0)</f>
        <v>2040047</v>
      </c>
      <c r="D2460" s="12" t="s">
        <v>565</v>
      </c>
      <c r="E2460" s="12" t="str">
        <f>VLOOKUP(B2460,[1]Planilha8!$X$4:$Z$6629,3,0)</f>
        <v>ALMOXARIFADO - DISPENSANDO PARA OS RESPECTIVOS LUGARES</v>
      </c>
      <c r="F2460" s="12" t="str">
        <f>VLOOKUP(B2460,[1]Planilha8!$X$4:$AD$6629,7,0)</f>
        <v>REGULAR</v>
      </c>
      <c r="G2460" s="13">
        <v>41381</v>
      </c>
      <c r="H2460" s="69">
        <v>46.9</v>
      </c>
      <c r="I2460" s="15" t="s">
        <v>22</v>
      </c>
      <c r="J2460" s="16" t="s">
        <v>68</v>
      </c>
      <c r="K2460" s="17">
        <v>10782</v>
      </c>
      <c r="L2460" s="18">
        <v>2013000948</v>
      </c>
      <c r="M2460" s="19">
        <v>43465</v>
      </c>
      <c r="N2460" s="70">
        <v>45.8838333333333</v>
      </c>
      <c r="O2460" s="71">
        <v>0.5</v>
      </c>
      <c r="P2460" s="72">
        <v>4.1666666666666699E-2</v>
      </c>
      <c r="Q2460" s="73">
        <v>0</v>
      </c>
      <c r="R2460" s="74">
        <v>45.8838333333333</v>
      </c>
      <c r="S2460" s="75">
        <v>1.0161666666667</v>
      </c>
      <c r="AMG2460"/>
      <c r="AMH2460"/>
      <c r="AMI2460"/>
      <c r="AMJ2460"/>
    </row>
    <row r="2461" spans="1:1024" s="2" customFormat="1" ht="51" x14ac:dyDescent="0.25">
      <c r="A2461" s="10" t="s">
        <v>419</v>
      </c>
      <c r="B2461" s="68">
        <v>7392</v>
      </c>
      <c r="C2461" s="10">
        <f>VLOOKUP(B2461,[1]Planilha8!$X$4:$Y$6629,2,0)</f>
        <v>2040048</v>
      </c>
      <c r="D2461" s="12" t="s">
        <v>566</v>
      </c>
      <c r="E2461" s="12" t="str">
        <f>VLOOKUP(B2461,[1]Planilha8!$X$4:$Z$6629,3,0)</f>
        <v>CENTRO CIRÚRGICO</v>
      </c>
      <c r="F2461" s="12" t="str">
        <f>VLOOKUP(B2461,[1]Planilha8!$X$4:$AD$6629,7,0)</f>
        <v>REGULAR</v>
      </c>
      <c r="G2461" s="13">
        <v>41387</v>
      </c>
      <c r="H2461" s="69">
        <v>59.8</v>
      </c>
      <c r="I2461" s="15" t="s">
        <v>22</v>
      </c>
      <c r="J2461" s="16" t="s">
        <v>567</v>
      </c>
      <c r="K2461" s="17">
        <v>11326</v>
      </c>
      <c r="L2461" s="18">
        <v>2012002637</v>
      </c>
      <c r="M2461" s="19">
        <v>43465</v>
      </c>
      <c r="N2461" s="70">
        <v>58.504333333333399</v>
      </c>
      <c r="O2461" s="71">
        <v>0.5</v>
      </c>
      <c r="P2461" s="72">
        <v>4.1666666666666699E-2</v>
      </c>
      <c r="Q2461" s="73">
        <v>0</v>
      </c>
      <c r="R2461" s="74">
        <v>58.504333333333399</v>
      </c>
      <c r="S2461" s="75">
        <v>1.2956666666666301</v>
      </c>
      <c r="AMG2461"/>
      <c r="AMH2461"/>
      <c r="AMI2461"/>
      <c r="AMJ2461"/>
    </row>
    <row r="2462" spans="1:1024" s="2" customFormat="1" ht="76.5" x14ac:dyDescent="0.25">
      <c r="A2462" s="10" t="s">
        <v>419</v>
      </c>
      <c r="B2462" s="68">
        <v>7393</v>
      </c>
      <c r="C2462" s="10">
        <f>VLOOKUP(B2462,[1]Planilha8!$X$4:$Y$6629,2,0)</f>
        <v>2040049</v>
      </c>
      <c r="D2462" s="12" t="s">
        <v>566</v>
      </c>
      <c r="E2462" s="12" t="str">
        <f>VLOOKUP(B2462,[1]Planilha8!$X$4:$Z$6629,3,0)</f>
        <v>ALMOXARIFADO - DISPENSANDO PARA OS RESPECTIVOS LUGARES</v>
      </c>
      <c r="F2462" s="12" t="str">
        <f>VLOOKUP(B2462,[1]Planilha8!$X$4:$AD$6629,7,0)</f>
        <v>REGULAR</v>
      </c>
      <c r="G2462" s="13">
        <v>41387</v>
      </c>
      <c r="H2462" s="69">
        <v>59.8</v>
      </c>
      <c r="I2462" s="15" t="s">
        <v>22</v>
      </c>
      <c r="J2462" s="16" t="s">
        <v>567</v>
      </c>
      <c r="K2462" s="17">
        <v>11326</v>
      </c>
      <c r="L2462" s="18">
        <v>2012002637</v>
      </c>
      <c r="M2462" s="19">
        <v>43465</v>
      </c>
      <c r="N2462" s="70">
        <v>58.504333333333399</v>
      </c>
      <c r="O2462" s="71">
        <v>0.5</v>
      </c>
      <c r="P2462" s="72">
        <v>4.1666666666666699E-2</v>
      </c>
      <c r="Q2462" s="73">
        <v>0</v>
      </c>
      <c r="R2462" s="74">
        <v>58.504333333333399</v>
      </c>
      <c r="S2462" s="75">
        <v>1.2956666666666301</v>
      </c>
      <c r="AMG2462"/>
      <c r="AMH2462"/>
      <c r="AMI2462"/>
      <c r="AMJ2462"/>
    </row>
    <row r="2463" spans="1:1024" s="2" customFormat="1" ht="51" x14ac:dyDescent="0.25">
      <c r="A2463" s="10" t="s">
        <v>419</v>
      </c>
      <c r="B2463" s="68">
        <v>7394</v>
      </c>
      <c r="C2463" s="10">
        <f>VLOOKUP(B2463,[1]Planilha8!$X$4:$Y$6629,2,0)</f>
        <v>2040050</v>
      </c>
      <c r="D2463" s="12" t="s">
        <v>566</v>
      </c>
      <c r="E2463" s="12" t="str">
        <f>VLOOKUP(B2463,[1]Planilha8!$X$4:$Z$6629,3,0)</f>
        <v>CENTRO CIRÚRGICO</v>
      </c>
      <c r="F2463" s="12" t="str">
        <f>VLOOKUP(B2463,[1]Planilha8!$X$4:$AD$6629,7,0)</f>
        <v>REGULAR</v>
      </c>
      <c r="G2463" s="13">
        <v>41387</v>
      </c>
      <c r="H2463" s="69">
        <v>59.8</v>
      </c>
      <c r="I2463" s="15" t="s">
        <v>22</v>
      </c>
      <c r="J2463" s="16" t="s">
        <v>567</v>
      </c>
      <c r="K2463" s="17">
        <v>11326</v>
      </c>
      <c r="L2463" s="18">
        <v>2012002637</v>
      </c>
      <c r="M2463" s="19">
        <v>43465</v>
      </c>
      <c r="N2463" s="70">
        <v>58.504333333333399</v>
      </c>
      <c r="O2463" s="71">
        <v>0.5</v>
      </c>
      <c r="P2463" s="72">
        <v>4.1666666666666699E-2</v>
      </c>
      <c r="Q2463" s="73">
        <v>0</v>
      </c>
      <c r="R2463" s="74">
        <v>58.504333333333399</v>
      </c>
      <c r="S2463" s="75">
        <v>1.2956666666666301</v>
      </c>
      <c r="AMG2463"/>
      <c r="AMH2463"/>
      <c r="AMI2463"/>
      <c r="AMJ2463"/>
    </row>
    <row r="2464" spans="1:1024" s="2" customFormat="1" ht="76.5" x14ac:dyDescent="0.25">
      <c r="A2464" s="10" t="s">
        <v>419</v>
      </c>
      <c r="B2464" s="68">
        <v>7395</v>
      </c>
      <c r="C2464" s="10">
        <f>VLOOKUP(B2464,[1]Planilha8!$X$4:$Y$6629,2,0)</f>
        <v>2040051</v>
      </c>
      <c r="D2464" s="12" t="s">
        <v>566</v>
      </c>
      <c r="E2464" s="12" t="str">
        <f>VLOOKUP(B2464,[1]Planilha8!$X$4:$Z$6629,3,0)</f>
        <v>ALMOXARIFADO - DISPENSANDO PARA OS RESPECTIVOS LUGARES</v>
      </c>
      <c r="F2464" s="12" t="str">
        <f>VLOOKUP(B2464,[1]Planilha8!$X$4:$AD$6629,7,0)</f>
        <v>REGULAR</v>
      </c>
      <c r="G2464" s="13">
        <v>41387</v>
      </c>
      <c r="H2464" s="69">
        <v>59.8</v>
      </c>
      <c r="I2464" s="15" t="s">
        <v>22</v>
      </c>
      <c r="J2464" s="16" t="s">
        <v>567</v>
      </c>
      <c r="K2464" s="17">
        <v>11326</v>
      </c>
      <c r="L2464" s="18">
        <v>2012002637</v>
      </c>
      <c r="M2464" s="19">
        <v>43465</v>
      </c>
      <c r="N2464" s="70">
        <v>58.504333333333399</v>
      </c>
      <c r="O2464" s="71">
        <v>0.5</v>
      </c>
      <c r="P2464" s="72">
        <v>4.1666666666666699E-2</v>
      </c>
      <c r="Q2464" s="73">
        <v>0</v>
      </c>
      <c r="R2464" s="74">
        <v>58.504333333333399</v>
      </c>
      <c r="S2464" s="75">
        <v>1.2956666666666301</v>
      </c>
      <c r="AMG2464"/>
      <c r="AMH2464"/>
      <c r="AMI2464"/>
      <c r="AMJ2464"/>
    </row>
    <row r="2465" spans="1:1024" s="2" customFormat="1" ht="63.75" x14ac:dyDescent="0.25">
      <c r="A2465" s="10" t="s">
        <v>419</v>
      </c>
      <c r="B2465" s="68">
        <v>7351</v>
      </c>
      <c r="C2465" s="10">
        <f>VLOOKUP(B2465,[1]Planilha8!$X$4:$Y$6629,2,0)</f>
        <v>2040052</v>
      </c>
      <c r="D2465" s="12" t="s">
        <v>568</v>
      </c>
      <c r="E2465" s="12" t="str">
        <f>VLOOKUP(B2465,[1]Planilha8!$X$4:$Z$6629,3,0)</f>
        <v>HGG</v>
      </c>
      <c r="F2465" s="12" t="str">
        <f>VLOOKUP(B2465,[1]Planilha8!$X$4:$AD$6629,7,0)</f>
        <v>REGULAR</v>
      </c>
      <c r="G2465" s="13">
        <v>41388</v>
      </c>
      <c r="H2465" s="69">
        <v>43</v>
      </c>
      <c r="I2465" s="15" t="s">
        <v>22</v>
      </c>
      <c r="J2465" s="16" t="s">
        <v>424</v>
      </c>
      <c r="K2465" s="17">
        <v>3494</v>
      </c>
      <c r="L2465" s="18">
        <v>2012002637</v>
      </c>
      <c r="M2465" s="19">
        <v>43465</v>
      </c>
      <c r="N2465" s="70">
        <v>42.0683333333333</v>
      </c>
      <c r="O2465" s="71">
        <v>0.5</v>
      </c>
      <c r="P2465" s="72">
        <v>4.1666666666666699E-2</v>
      </c>
      <c r="Q2465" s="73">
        <v>0</v>
      </c>
      <c r="R2465" s="74">
        <v>42.0683333333333</v>
      </c>
      <c r="S2465" s="75">
        <v>0.93166666666667197</v>
      </c>
      <c r="AMG2465"/>
      <c r="AMH2465"/>
      <c r="AMI2465"/>
      <c r="AMJ2465"/>
    </row>
    <row r="2466" spans="1:1024" s="2" customFormat="1" ht="63.75" x14ac:dyDescent="0.25">
      <c r="A2466" s="10" t="s">
        <v>419</v>
      </c>
      <c r="B2466" s="68">
        <v>7352</v>
      </c>
      <c r="C2466" s="10">
        <f>VLOOKUP(B2466,[1]Planilha8!$X$4:$Y$6629,2,0)</f>
        <v>2040053</v>
      </c>
      <c r="D2466" s="12" t="s">
        <v>568</v>
      </c>
      <c r="E2466" s="12" t="str">
        <f>VLOOKUP(B2466,[1]Planilha8!$X$4:$Z$6629,3,0)</f>
        <v>HGG</v>
      </c>
      <c r="F2466" s="12" t="str">
        <f>VLOOKUP(B2466,[1]Planilha8!$X$4:$AD$6629,7,0)</f>
        <v>BOM</v>
      </c>
      <c r="G2466" s="13">
        <v>41388</v>
      </c>
      <c r="H2466" s="69">
        <v>43</v>
      </c>
      <c r="I2466" s="15" t="s">
        <v>22</v>
      </c>
      <c r="J2466" s="16" t="s">
        <v>424</v>
      </c>
      <c r="K2466" s="17">
        <v>3494</v>
      </c>
      <c r="L2466" s="18">
        <v>2012002637</v>
      </c>
      <c r="M2466" s="19">
        <v>43465</v>
      </c>
      <c r="N2466" s="70">
        <v>42.0683333333333</v>
      </c>
      <c r="O2466" s="71">
        <v>0.5</v>
      </c>
      <c r="P2466" s="72">
        <v>4.1666666666666699E-2</v>
      </c>
      <c r="Q2466" s="73">
        <v>0</v>
      </c>
      <c r="R2466" s="74">
        <v>42.0683333333333</v>
      </c>
      <c r="S2466" s="75">
        <v>0.93166666666667197</v>
      </c>
      <c r="AMG2466"/>
      <c r="AMH2466"/>
      <c r="AMI2466"/>
      <c r="AMJ2466"/>
    </row>
    <row r="2467" spans="1:1024" s="2" customFormat="1" ht="63.75" x14ac:dyDescent="0.25">
      <c r="A2467" s="10" t="s">
        <v>419</v>
      </c>
      <c r="B2467" s="68">
        <v>7353</v>
      </c>
      <c r="C2467" s="10">
        <f>VLOOKUP(B2467,[1]Planilha8!$X$4:$Y$6629,2,0)</f>
        <v>2040054</v>
      </c>
      <c r="D2467" s="12" t="s">
        <v>568</v>
      </c>
      <c r="E2467" s="12" t="str">
        <f>VLOOKUP(B2467,[1]Planilha8!$X$4:$Z$6629,3,0)</f>
        <v>HGG</v>
      </c>
      <c r="F2467" s="12" t="str">
        <f>VLOOKUP(B2467,[1]Planilha8!$X$4:$AD$6629,7,0)</f>
        <v>BOM</v>
      </c>
      <c r="G2467" s="13">
        <v>41388</v>
      </c>
      <c r="H2467" s="69">
        <v>43</v>
      </c>
      <c r="I2467" s="15" t="s">
        <v>22</v>
      </c>
      <c r="J2467" s="16" t="s">
        <v>424</v>
      </c>
      <c r="K2467" s="17">
        <v>3494</v>
      </c>
      <c r="L2467" s="18">
        <v>2012002637</v>
      </c>
      <c r="M2467" s="19">
        <v>43465</v>
      </c>
      <c r="N2467" s="70">
        <v>42.0683333333333</v>
      </c>
      <c r="O2467" s="71">
        <v>0.5</v>
      </c>
      <c r="P2467" s="72">
        <v>4.1666666666666699E-2</v>
      </c>
      <c r="Q2467" s="73">
        <v>0</v>
      </c>
      <c r="R2467" s="74">
        <v>42.0683333333333</v>
      </c>
      <c r="S2467" s="75">
        <v>0.93166666666667197</v>
      </c>
      <c r="AMG2467"/>
      <c r="AMH2467"/>
      <c r="AMI2467"/>
      <c r="AMJ2467"/>
    </row>
    <row r="2468" spans="1:1024" s="2" customFormat="1" ht="63.75" x14ac:dyDescent="0.25">
      <c r="A2468" s="10" t="s">
        <v>419</v>
      </c>
      <c r="B2468" s="68">
        <v>7354</v>
      </c>
      <c r="C2468" s="10">
        <f>VLOOKUP(B2468,[1]Planilha8!$X$4:$Y$6629,2,0)</f>
        <v>2040055</v>
      </c>
      <c r="D2468" s="12" t="s">
        <v>568</v>
      </c>
      <c r="E2468" s="12" t="str">
        <f>VLOOKUP(B2468,[1]Planilha8!$X$4:$Z$6629,3,0)</f>
        <v>HGG</v>
      </c>
      <c r="F2468" s="12" t="str">
        <f>VLOOKUP(B2468,[1]Planilha8!$X$4:$AD$6629,7,0)</f>
        <v>BOM</v>
      </c>
      <c r="G2468" s="13">
        <v>41388</v>
      </c>
      <c r="H2468" s="69">
        <v>43</v>
      </c>
      <c r="I2468" s="15" t="s">
        <v>22</v>
      </c>
      <c r="J2468" s="16" t="s">
        <v>424</v>
      </c>
      <c r="K2468" s="17">
        <v>3494</v>
      </c>
      <c r="L2468" s="18">
        <v>2012002637</v>
      </c>
      <c r="M2468" s="19">
        <v>43465</v>
      </c>
      <c r="N2468" s="70">
        <v>42.0683333333333</v>
      </c>
      <c r="O2468" s="71">
        <v>0.5</v>
      </c>
      <c r="P2468" s="72">
        <v>4.1666666666666699E-2</v>
      </c>
      <c r="Q2468" s="73">
        <v>0</v>
      </c>
      <c r="R2468" s="74">
        <v>42.0683333333333</v>
      </c>
      <c r="S2468" s="75">
        <v>0.93166666666667197</v>
      </c>
      <c r="AMG2468"/>
      <c r="AMH2468"/>
      <c r="AMI2468"/>
      <c r="AMJ2468"/>
    </row>
    <row r="2469" spans="1:1024" s="2" customFormat="1" ht="51" x14ac:dyDescent="0.25">
      <c r="A2469" s="10" t="s">
        <v>419</v>
      </c>
      <c r="B2469" s="68">
        <v>7355</v>
      </c>
      <c r="C2469" s="10">
        <f>VLOOKUP(B2469,[1]Planilha8!$X$4:$Y$6629,2,0)</f>
        <v>2040056</v>
      </c>
      <c r="D2469" s="12" t="s">
        <v>569</v>
      </c>
      <c r="E2469" s="12" t="str">
        <f>VLOOKUP(B2469,[1]Planilha8!$X$4:$Z$6629,3,0)</f>
        <v>HGG</v>
      </c>
      <c r="F2469" s="12" t="str">
        <f>VLOOKUP(B2469,[1]Planilha8!$X$4:$AD$6629,7,0)</f>
        <v>BOM</v>
      </c>
      <c r="G2469" s="13">
        <v>41388</v>
      </c>
      <c r="H2469" s="69">
        <v>35.64</v>
      </c>
      <c r="I2469" s="15" t="s">
        <v>22</v>
      </c>
      <c r="J2469" s="16" t="s">
        <v>424</v>
      </c>
      <c r="K2469" s="17">
        <v>3494</v>
      </c>
      <c r="L2469" s="18">
        <v>2012002637</v>
      </c>
      <c r="M2469" s="19">
        <v>43465</v>
      </c>
      <c r="N2469" s="70">
        <v>34.867800000000003</v>
      </c>
      <c r="O2469" s="71">
        <v>0.5</v>
      </c>
      <c r="P2469" s="72">
        <v>4.1666666666666699E-2</v>
      </c>
      <c r="Q2469" s="73">
        <v>0</v>
      </c>
      <c r="R2469" s="74">
        <v>34.867800000000003</v>
      </c>
      <c r="S2469" s="75">
        <v>0.772199999999998</v>
      </c>
      <c r="AMG2469"/>
      <c r="AMH2469"/>
      <c r="AMI2469"/>
      <c r="AMJ2469"/>
    </row>
    <row r="2470" spans="1:1024" s="2" customFormat="1" ht="51" x14ac:dyDescent="0.25">
      <c r="A2470" s="10" t="s">
        <v>419</v>
      </c>
      <c r="B2470" s="68">
        <v>7356</v>
      </c>
      <c r="C2470" s="10">
        <f>VLOOKUP(B2470,[1]Planilha8!$X$4:$Y$6629,2,0)</f>
        <v>2040057</v>
      </c>
      <c r="D2470" s="12" t="s">
        <v>569</v>
      </c>
      <c r="E2470" s="12" t="str">
        <f>VLOOKUP(B2470,[1]Planilha8!$X$4:$Z$6629,3,0)</f>
        <v>HGG</v>
      </c>
      <c r="F2470" s="12" t="str">
        <f>VLOOKUP(B2470,[1]Planilha8!$X$4:$AD$6629,7,0)</f>
        <v>BOM</v>
      </c>
      <c r="G2470" s="13">
        <v>41388</v>
      </c>
      <c r="H2470" s="69">
        <v>35.64</v>
      </c>
      <c r="I2470" s="15" t="s">
        <v>22</v>
      </c>
      <c r="J2470" s="16" t="s">
        <v>424</v>
      </c>
      <c r="K2470" s="17">
        <v>3494</v>
      </c>
      <c r="L2470" s="18">
        <v>2012002637</v>
      </c>
      <c r="M2470" s="19">
        <v>43465</v>
      </c>
      <c r="N2470" s="70">
        <v>34.867800000000003</v>
      </c>
      <c r="O2470" s="71">
        <v>0.5</v>
      </c>
      <c r="P2470" s="72">
        <v>4.1666666666666699E-2</v>
      </c>
      <c r="Q2470" s="73">
        <v>0</v>
      </c>
      <c r="R2470" s="74">
        <v>34.867800000000003</v>
      </c>
      <c r="S2470" s="75">
        <v>0.772199999999998</v>
      </c>
      <c r="AMG2470"/>
      <c r="AMH2470"/>
      <c r="AMI2470"/>
      <c r="AMJ2470"/>
    </row>
    <row r="2471" spans="1:1024" s="2" customFormat="1" ht="51" x14ac:dyDescent="0.25">
      <c r="A2471" s="10" t="s">
        <v>419</v>
      </c>
      <c r="B2471" s="68">
        <v>7357</v>
      </c>
      <c r="C2471" s="10">
        <f>VLOOKUP(B2471,[1]Planilha8!$X$4:$Y$6629,2,0)</f>
        <v>2040058</v>
      </c>
      <c r="D2471" s="12" t="s">
        <v>569</v>
      </c>
      <c r="E2471" s="12" t="str">
        <f>VLOOKUP(B2471,[1]Planilha8!$X$4:$Z$6629,3,0)</f>
        <v>HGG</v>
      </c>
      <c r="F2471" s="12" t="str">
        <f>VLOOKUP(B2471,[1]Planilha8!$X$4:$AD$6629,7,0)</f>
        <v>BOM</v>
      </c>
      <c r="G2471" s="13">
        <v>41388</v>
      </c>
      <c r="H2471" s="69">
        <v>35.64</v>
      </c>
      <c r="I2471" s="15" t="s">
        <v>22</v>
      </c>
      <c r="J2471" s="16" t="s">
        <v>424</v>
      </c>
      <c r="K2471" s="17">
        <v>3494</v>
      </c>
      <c r="L2471" s="18">
        <v>2012002637</v>
      </c>
      <c r="M2471" s="19">
        <v>43465</v>
      </c>
      <c r="N2471" s="70">
        <v>34.867800000000003</v>
      </c>
      <c r="O2471" s="71">
        <v>0.5</v>
      </c>
      <c r="P2471" s="72">
        <v>4.1666666666666699E-2</v>
      </c>
      <c r="Q2471" s="73">
        <v>0</v>
      </c>
      <c r="R2471" s="74">
        <v>34.867800000000003</v>
      </c>
      <c r="S2471" s="75">
        <v>0.772199999999998</v>
      </c>
      <c r="AMG2471"/>
      <c r="AMH2471"/>
      <c r="AMI2471"/>
      <c r="AMJ2471"/>
    </row>
    <row r="2472" spans="1:1024" s="2" customFormat="1" ht="51" x14ac:dyDescent="0.25">
      <c r="A2472" s="10" t="s">
        <v>419</v>
      </c>
      <c r="B2472" s="68">
        <v>7358</v>
      </c>
      <c r="C2472" s="10">
        <f>VLOOKUP(B2472,[1]Planilha8!$X$4:$Y$6629,2,0)</f>
        <v>2040059</v>
      </c>
      <c r="D2472" s="12" t="s">
        <v>569</v>
      </c>
      <c r="E2472" s="12" t="str">
        <f>VLOOKUP(B2472,[1]Planilha8!$X$4:$Z$6629,3,0)</f>
        <v>HGG</v>
      </c>
      <c r="F2472" s="12" t="str">
        <f>VLOOKUP(B2472,[1]Planilha8!$X$4:$AD$6629,7,0)</f>
        <v>BOM</v>
      </c>
      <c r="G2472" s="13">
        <v>41388</v>
      </c>
      <c r="H2472" s="69">
        <v>35.64</v>
      </c>
      <c r="I2472" s="15" t="s">
        <v>22</v>
      </c>
      <c r="J2472" s="16" t="s">
        <v>424</v>
      </c>
      <c r="K2472" s="17">
        <v>3494</v>
      </c>
      <c r="L2472" s="18">
        <v>2012002637</v>
      </c>
      <c r="M2472" s="19">
        <v>43465</v>
      </c>
      <c r="N2472" s="70">
        <v>34.867800000000003</v>
      </c>
      <c r="O2472" s="71">
        <v>0.5</v>
      </c>
      <c r="P2472" s="72">
        <v>4.1666666666666699E-2</v>
      </c>
      <c r="Q2472" s="73">
        <v>0</v>
      </c>
      <c r="R2472" s="74">
        <v>34.867800000000003</v>
      </c>
      <c r="S2472" s="75">
        <v>0.772199999999998</v>
      </c>
      <c r="AMG2472"/>
      <c r="AMH2472"/>
      <c r="AMI2472"/>
      <c r="AMJ2472"/>
    </row>
    <row r="2473" spans="1:1024" s="2" customFormat="1" ht="51" x14ac:dyDescent="0.25">
      <c r="A2473" s="10" t="s">
        <v>419</v>
      </c>
      <c r="B2473" s="68">
        <v>7359</v>
      </c>
      <c r="C2473" s="10">
        <f>VLOOKUP(B2473,[1]Planilha8!$X$4:$Y$6629,2,0)</f>
        <v>2040060</v>
      </c>
      <c r="D2473" s="12" t="s">
        <v>569</v>
      </c>
      <c r="E2473" s="12" t="str">
        <f>VLOOKUP(B2473,[1]Planilha8!$X$4:$Z$6629,3,0)</f>
        <v>HGG</v>
      </c>
      <c r="F2473" s="12" t="str">
        <f>VLOOKUP(B2473,[1]Planilha8!$X$4:$AD$6629,7,0)</f>
        <v>BOM</v>
      </c>
      <c r="G2473" s="13">
        <v>41388</v>
      </c>
      <c r="H2473" s="69">
        <v>35.64</v>
      </c>
      <c r="I2473" s="15" t="s">
        <v>22</v>
      </c>
      <c r="J2473" s="16" t="s">
        <v>424</v>
      </c>
      <c r="K2473" s="17">
        <v>3494</v>
      </c>
      <c r="L2473" s="18">
        <v>2012002637</v>
      </c>
      <c r="M2473" s="19">
        <v>43465</v>
      </c>
      <c r="N2473" s="70">
        <v>34.867800000000003</v>
      </c>
      <c r="O2473" s="71">
        <v>0.5</v>
      </c>
      <c r="P2473" s="72">
        <v>4.1666666666666699E-2</v>
      </c>
      <c r="Q2473" s="73">
        <v>0</v>
      </c>
      <c r="R2473" s="74">
        <v>34.867800000000003</v>
      </c>
      <c r="S2473" s="75">
        <v>0.772199999999998</v>
      </c>
      <c r="AMG2473"/>
      <c r="AMH2473"/>
      <c r="AMI2473"/>
      <c r="AMJ2473"/>
    </row>
    <row r="2474" spans="1:1024" s="2" customFormat="1" ht="51" x14ac:dyDescent="0.25">
      <c r="A2474" s="10" t="s">
        <v>419</v>
      </c>
      <c r="B2474" s="68">
        <v>7360</v>
      </c>
      <c r="C2474" s="10">
        <f>VLOOKUP(B2474,[1]Planilha8!$X$4:$Y$6629,2,0)</f>
        <v>2040061</v>
      </c>
      <c r="D2474" s="12" t="s">
        <v>569</v>
      </c>
      <c r="E2474" s="12" t="str">
        <f>VLOOKUP(B2474,[1]Planilha8!$X$4:$Z$6629,3,0)</f>
        <v>HGG</v>
      </c>
      <c r="F2474" s="12" t="str">
        <f>VLOOKUP(B2474,[1]Planilha8!$X$4:$AD$6629,7,0)</f>
        <v>BOM</v>
      </c>
      <c r="G2474" s="13">
        <v>41388</v>
      </c>
      <c r="H2474" s="69">
        <v>35.64</v>
      </c>
      <c r="I2474" s="15" t="s">
        <v>22</v>
      </c>
      <c r="J2474" s="16" t="s">
        <v>424</v>
      </c>
      <c r="K2474" s="17">
        <v>3494</v>
      </c>
      <c r="L2474" s="18">
        <v>2012002637</v>
      </c>
      <c r="M2474" s="19">
        <v>43465</v>
      </c>
      <c r="N2474" s="70">
        <v>34.867800000000003</v>
      </c>
      <c r="O2474" s="71">
        <v>0.5</v>
      </c>
      <c r="P2474" s="72">
        <v>4.1666666666666699E-2</v>
      </c>
      <c r="Q2474" s="73">
        <v>0</v>
      </c>
      <c r="R2474" s="74">
        <v>34.867800000000003</v>
      </c>
      <c r="S2474" s="75">
        <v>0.772199999999998</v>
      </c>
      <c r="AMG2474"/>
      <c r="AMH2474"/>
      <c r="AMI2474"/>
      <c r="AMJ2474"/>
    </row>
    <row r="2475" spans="1:1024" s="2" customFormat="1" ht="38.25" x14ac:dyDescent="0.25">
      <c r="A2475" s="10" t="s">
        <v>419</v>
      </c>
      <c r="B2475" s="68">
        <v>7361</v>
      </c>
      <c r="C2475" s="10">
        <f>VLOOKUP(B2475,[1]Planilha8!$X$4:$Y$6629,2,0)</f>
        <v>2040062</v>
      </c>
      <c r="D2475" s="12" t="s">
        <v>570</v>
      </c>
      <c r="E2475" s="12" t="str">
        <f>VLOOKUP(B2475,[1]Planilha8!$X$4:$Z$6629,3,0)</f>
        <v>HGG</v>
      </c>
      <c r="F2475" s="12" t="str">
        <f>VLOOKUP(B2475,[1]Planilha8!$X$4:$AD$6629,7,0)</f>
        <v>BOM</v>
      </c>
      <c r="G2475" s="13">
        <v>41388</v>
      </c>
      <c r="H2475" s="69">
        <v>33</v>
      </c>
      <c r="I2475" s="15" t="s">
        <v>22</v>
      </c>
      <c r="J2475" s="16" t="s">
        <v>424</v>
      </c>
      <c r="K2475" s="17">
        <v>3494</v>
      </c>
      <c r="L2475" s="18">
        <v>2012002637</v>
      </c>
      <c r="M2475" s="19">
        <v>43465</v>
      </c>
      <c r="N2475" s="70">
        <v>32.284999999999997</v>
      </c>
      <c r="O2475" s="71">
        <v>0.5</v>
      </c>
      <c r="P2475" s="72">
        <v>4.1666666666666699E-2</v>
      </c>
      <c r="Q2475" s="73">
        <v>0</v>
      </c>
      <c r="R2475" s="74">
        <v>32.284999999999997</v>
      </c>
      <c r="S2475" s="75">
        <v>0.71499999999999597</v>
      </c>
      <c r="AMG2475"/>
      <c r="AMH2475"/>
      <c r="AMI2475"/>
      <c r="AMJ2475"/>
    </row>
    <row r="2476" spans="1:1024" s="2" customFormat="1" ht="38.25" x14ac:dyDescent="0.25">
      <c r="A2476" s="10" t="s">
        <v>419</v>
      </c>
      <c r="B2476" s="68">
        <v>7362</v>
      </c>
      <c r="C2476" s="10">
        <f>VLOOKUP(B2476,[1]Planilha8!$X$4:$Y$6629,2,0)</f>
        <v>2040063</v>
      </c>
      <c r="D2476" s="12" t="s">
        <v>570</v>
      </c>
      <c r="E2476" s="12" t="str">
        <f>VLOOKUP(B2476,[1]Planilha8!$X$4:$Z$6629,3,0)</f>
        <v>HGG</v>
      </c>
      <c r="F2476" s="12" t="str">
        <f>VLOOKUP(B2476,[1]Planilha8!$X$4:$AD$6629,7,0)</f>
        <v>BOM</v>
      </c>
      <c r="G2476" s="13">
        <v>41388</v>
      </c>
      <c r="H2476" s="69">
        <v>33</v>
      </c>
      <c r="I2476" s="15" t="s">
        <v>22</v>
      </c>
      <c r="J2476" s="16" t="s">
        <v>424</v>
      </c>
      <c r="K2476" s="17">
        <v>3494</v>
      </c>
      <c r="L2476" s="18">
        <v>2012002637</v>
      </c>
      <c r="M2476" s="19">
        <v>43465</v>
      </c>
      <c r="N2476" s="70">
        <v>32.284999999999997</v>
      </c>
      <c r="O2476" s="71">
        <v>0.5</v>
      </c>
      <c r="P2476" s="72">
        <v>4.1666666666666699E-2</v>
      </c>
      <c r="Q2476" s="73">
        <v>0</v>
      </c>
      <c r="R2476" s="74">
        <v>32.284999999999997</v>
      </c>
      <c r="S2476" s="75">
        <v>0.71499999999999597</v>
      </c>
      <c r="AMG2476"/>
      <c r="AMH2476"/>
      <c r="AMI2476"/>
      <c r="AMJ2476"/>
    </row>
    <row r="2477" spans="1:1024" s="2" customFormat="1" ht="38.25" x14ac:dyDescent="0.25">
      <c r="A2477" s="10" t="s">
        <v>419</v>
      </c>
      <c r="B2477" s="68">
        <v>7363</v>
      </c>
      <c r="C2477" s="10">
        <f>VLOOKUP(B2477,[1]Planilha8!$X$4:$Y$6629,2,0)</f>
        <v>2040064</v>
      </c>
      <c r="D2477" s="12" t="s">
        <v>570</v>
      </c>
      <c r="E2477" s="12" t="str">
        <f>VLOOKUP(B2477,[1]Planilha8!$X$4:$Z$6629,3,0)</f>
        <v>HGG</v>
      </c>
      <c r="F2477" s="12" t="str">
        <f>VLOOKUP(B2477,[1]Planilha8!$X$4:$AD$6629,7,0)</f>
        <v>BOM</v>
      </c>
      <c r="G2477" s="13">
        <v>41388</v>
      </c>
      <c r="H2477" s="69">
        <v>33</v>
      </c>
      <c r="I2477" s="15" t="s">
        <v>22</v>
      </c>
      <c r="J2477" s="16" t="s">
        <v>424</v>
      </c>
      <c r="K2477" s="17">
        <v>3494</v>
      </c>
      <c r="L2477" s="18">
        <v>2012002637</v>
      </c>
      <c r="M2477" s="19">
        <v>43465</v>
      </c>
      <c r="N2477" s="70">
        <v>32.284999999999997</v>
      </c>
      <c r="O2477" s="71">
        <v>0.5</v>
      </c>
      <c r="P2477" s="72">
        <v>4.1666666666666699E-2</v>
      </c>
      <c r="Q2477" s="73">
        <v>0</v>
      </c>
      <c r="R2477" s="74">
        <v>32.284999999999997</v>
      </c>
      <c r="S2477" s="75">
        <v>0.71499999999999597</v>
      </c>
      <c r="AMG2477"/>
      <c r="AMH2477"/>
      <c r="AMI2477"/>
      <c r="AMJ2477"/>
    </row>
    <row r="2478" spans="1:1024" s="2" customFormat="1" ht="38.25" x14ac:dyDescent="0.25">
      <c r="A2478" s="10" t="s">
        <v>419</v>
      </c>
      <c r="B2478" s="68">
        <v>7364</v>
      </c>
      <c r="C2478" s="10">
        <f>VLOOKUP(B2478,[1]Planilha8!$X$4:$Y$6629,2,0)</f>
        <v>2040065</v>
      </c>
      <c r="D2478" s="12" t="s">
        <v>570</v>
      </c>
      <c r="E2478" s="12" t="str">
        <f>VLOOKUP(B2478,[1]Planilha8!$X$4:$Z$6629,3,0)</f>
        <v>HGG</v>
      </c>
      <c r="F2478" s="12" t="str">
        <f>VLOOKUP(B2478,[1]Planilha8!$X$4:$AD$6629,7,0)</f>
        <v>BOM</v>
      </c>
      <c r="G2478" s="13">
        <v>41388</v>
      </c>
      <c r="H2478" s="69">
        <v>33</v>
      </c>
      <c r="I2478" s="15" t="s">
        <v>22</v>
      </c>
      <c r="J2478" s="16" t="s">
        <v>424</v>
      </c>
      <c r="K2478" s="17">
        <v>3494</v>
      </c>
      <c r="L2478" s="18">
        <v>2012002637</v>
      </c>
      <c r="M2478" s="19">
        <v>43465</v>
      </c>
      <c r="N2478" s="70">
        <v>32.284999999999997</v>
      </c>
      <c r="O2478" s="71">
        <v>0.5</v>
      </c>
      <c r="P2478" s="72">
        <v>4.1666666666666699E-2</v>
      </c>
      <c r="Q2478" s="73">
        <v>0</v>
      </c>
      <c r="R2478" s="74">
        <v>32.284999999999997</v>
      </c>
      <c r="S2478" s="75">
        <v>0.71499999999999597</v>
      </c>
      <c r="AMG2478"/>
      <c r="AMH2478"/>
      <c r="AMI2478"/>
      <c r="AMJ2478"/>
    </row>
    <row r="2479" spans="1:1024" s="2" customFormat="1" ht="38.25" x14ac:dyDescent="0.25">
      <c r="A2479" s="10" t="s">
        <v>419</v>
      </c>
      <c r="B2479" s="68">
        <v>7365</v>
      </c>
      <c r="C2479" s="10">
        <f>VLOOKUP(B2479,[1]Planilha8!$X$4:$Y$6629,2,0)</f>
        <v>2040066</v>
      </c>
      <c r="D2479" s="12" t="s">
        <v>570</v>
      </c>
      <c r="E2479" s="12" t="str">
        <f>VLOOKUP(B2479,[1]Planilha8!$X$4:$Z$6629,3,0)</f>
        <v>HGG</v>
      </c>
      <c r="F2479" s="12" t="str">
        <f>VLOOKUP(B2479,[1]Planilha8!$X$4:$AD$6629,7,0)</f>
        <v>BOM</v>
      </c>
      <c r="G2479" s="13">
        <v>41388</v>
      </c>
      <c r="H2479" s="69">
        <v>33</v>
      </c>
      <c r="I2479" s="15" t="s">
        <v>22</v>
      </c>
      <c r="J2479" s="16" t="s">
        <v>424</v>
      </c>
      <c r="K2479" s="17">
        <v>3494</v>
      </c>
      <c r="L2479" s="18">
        <v>2012002637</v>
      </c>
      <c r="M2479" s="19">
        <v>43465</v>
      </c>
      <c r="N2479" s="70">
        <v>32.284999999999997</v>
      </c>
      <c r="O2479" s="71">
        <v>0.5</v>
      </c>
      <c r="P2479" s="72">
        <v>4.1666666666666699E-2</v>
      </c>
      <c r="Q2479" s="73">
        <v>0</v>
      </c>
      <c r="R2479" s="74">
        <v>32.284999999999997</v>
      </c>
      <c r="S2479" s="75">
        <v>0.71499999999999597</v>
      </c>
      <c r="AMG2479"/>
      <c r="AMH2479"/>
      <c r="AMI2479"/>
      <c r="AMJ2479"/>
    </row>
    <row r="2480" spans="1:1024" s="2" customFormat="1" ht="38.25" x14ac:dyDescent="0.25">
      <c r="A2480" s="10" t="s">
        <v>419</v>
      </c>
      <c r="B2480" s="68">
        <v>7366</v>
      </c>
      <c r="C2480" s="10">
        <f>VLOOKUP(B2480,[1]Planilha8!$X$4:$Y$6629,2,0)</f>
        <v>2040067</v>
      </c>
      <c r="D2480" s="12" t="s">
        <v>570</v>
      </c>
      <c r="E2480" s="12" t="str">
        <f>VLOOKUP(B2480,[1]Planilha8!$X$4:$Z$6629,3,0)</f>
        <v>HGG</v>
      </c>
      <c r="F2480" s="12" t="str">
        <f>VLOOKUP(B2480,[1]Planilha8!$X$4:$AD$6629,7,0)</f>
        <v>BOM</v>
      </c>
      <c r="G2480" s="13">
        <v>41388</v>
      </c>
      <c r="H2480" s="69">
        <v>33</v>
      </c>
      <c r="I2480" s="15" t="s">
        <v>22</v>
      </c>
      <c r="J2480" s="16" t="s">
        <v>424</v>
      </c>
      <c r="K2480" s="17">
        <v>3494</v>
      </c>
      <c r="L2480" s="18">
        <v>2012002637</v>
      </c>
      <c r="M2480" s="19">
        <v>43465</v>
      </c>
      <c r="N2480" s="70">
        <v>32.284999999999997</v>
      </c>
      <c r="O2480" s="71">
        <v>0.5</v>
      </c>
      <c r="P2480" s="72">
        <v>4.1666666666666699E-2</v>
      </c>
      <c r="Q2480" s="73">
        <v>0</v>
      </c>
      <c r="R2480" s="74">
        <v>32.284999999999997</v>
      </c>
      <c r="S2480" s="75">
        <v>0.71499999999999597</v>
      </c>
      <c r="AMG2480"/>
      <c r="AMH2480"/>
      <c r="AMI2480"/>
      <c r="AMJ2480"/>
    </row>
    <row r="2481" spans="1:1024" s="2" customFormat="1" ht="38.25" x14ac:dyDescent="0.25">
      <c r="A2481" s="10" t="s">
        <v>419</v>
      </c>
      <c r="B2481" s="68">
        <v>7367</v>
      </c>
      <c r="C2481" s="10">
        <f>VLOOKUP(B2481,[1]Planilha8!$X$4:$Y$6629,2,0)</f>
        <v>2040068</v>
      </c>
      <c r="D2481" s="12" t="s">
        <v>570</v>
      </c>
      <c r="E2481" s="12" t="str">
        <f>VLOOKUP(B2481,[1]Planilha8!$X$4:$Z$6629,3,0)</f>
        <v>HGG</v>
      </c>
      <c r="F2481" s="12" t="str">
        <f>VLOOKUP(B2481,[1]Planilha8!$X$4:$AD$6629,7,0)</f>
        <v>BOM</v>
      </c>
      <c r="G2481" s="13">
        <v>41388</v>
      </c>
      <c r="H2481" s="69">
        <v>33</v>
      </c>
      <c r="I2481" s="15" t="s">
        <v>22</v>
      </c>
      <c r="J2481" s="16" t="s">
        <v>424</v>
      </c>
      <c r="K2481" s="17">
        <v>3494</v>
      </c>
      <c r="L2481" s="18">
        <v>2012002637</v>
      </c>
      <c r="M2481" s="19">
        <v>43465</v>
      </c>
      <c r="N2481" s="70">
        <v>32.284999999999997</v>
      </c>
      <c r="O2481" s="71">
        <v>0.5</v>
      </c>
      <c r="P2481" s="72">
        <v>4.1666666666666699E-2</v>
      </c>
      <c r="Q2481" s="73">
        <v>0</v>
      </c>
      <c r="R2481" s="74">
        <v>32.284999999999997</v>
      </c>
      <c r="S2481" s="75">
        <v>0.71499999999999597</v>
      </c>
      <c r="AMG2481"/>
      <c r="AMH2481"/>
      <c r="AMI2481"/>
      <c r="AMJ2481"/>
    </row>
    <row r="2482" spans="1:1024" s="2" customFormat="1" ht="38.25" x14ac:dyDescent="0.25">
      <c r="A2482" s="10" t="s">
        <v>419</v>
      </c>
      <c r="B2482" s="68">
        <v>7368</v>
      </c>
      <c r="C2482" s="10">
        <f>VLOOKUP(B2482,[1]Planilha8!$X$4:$Y$6629,2,0)</f>
        <v>2040069</v>
      </c>
      <c r="D2482" s="12" t="s">
        <v>570</v>
      </c>
      <c r="E2482" s="12" t="str">
        <f>VLOOKUP(B2482,[1]Planilha8!$X$4:$Z$6629,3,0)</f>
        <v>HGG</v>
      </c>
      <c r="F2482" s="12" t="str">
        <f>VLOOKUP(B2482,[1]Planilha8!$X$4:$AD$6629,7,0)</f>
        <v>BOM</v>
      </c>
      <c r="G2482" s="13">
        <v>41388</v>
      </c>
      <c r="H2482" s="69">
        <v>33</v>
      </c>
      <c r="I2482" s="15" t="s">
        <v>22</v>
      </c>
      <c r="J2482" s="16" t="s">
        <v>424</v>
      </c>
      <c r="K2482" s="17">
        <v>3494</v>
      </c>
      <c r="L2482" s="18">
        <v>2012002637</v>
      </c>
      <c r="M2482" s="19">
        <v>43465</v>
      </c>
      <c r="N2482" s="70">
        <v>32.284999999999997</v>
      </c>
      <c r="O2482" s="71">
        <v>0.5</v>
      </c>
      <c r="P2482" s="72">
        <v>4.1666666666666699E-2</v>
      </c>
      <c r="Q2482" s="73">
        <v>0</v>
      </c>
      <c r="R2482" s="74">
        <v>32.284999999999997</v>
      </c>
      <c r="S2482" s="75">
        <v>0.71499999999999597</v>
      </c>
      <c r="AMG2482"/>
      <c r="AMH2482"/>
      <c r="AMI2482"/>
      <c r="AMJ2482"/>
    </row>
    <row r="2483" spans="1:1024" s="2" customFormat="1" ht="38.25" x14ac:dyDescent="0.25">
      <c r="A2483" s="10" t="s">
        <v>419</v>
      </c>
      <c r="B2483" s="68">
        <v>7369</v>
      </c>
      <c r="C2483" s="10">
        <f>VLOOKUP(B2483,[1]Planilha8!$X$4:$Y$6629,2,0)</f>
        <v>2040070</v>
      </c>
      <c r="D2483" s="12" t="s">
        <v>570</v>
      </c>
      <c r="E2483" s="12" t="str">
        <f>VLOOKUP(B2483,[1]Planilha8!$X$4:$Z$6629,3,0)</f>
        <v>HGG</v>
      </c>
      <c r="F2483" s="12" t="str">
        <f>VLOOKUP(B2483,[1]Planilha8!$X$4:$AD$6629,7,0)</f>
        <v>BOM</v>
      </c>
      <c r="G2483" s="13">
        <v>41388</v>
      </c>
      <c r="H2483" s="69">
        <v>33</v>
      </c>
      <c r="I2483" s="15" t="s">
        <v>22</v>
      </c>
      <c r="J2483" s="16" t="s">
        <v>424</v>
      </c>
      <c r="K2483" s="17">
        <v>3494</v>
      </c>
      <c r="L2483" s="18">
        <v>2012002637</v>
      </c>
      <c r="M2483" s="19">
        <v>43465</v>
      </c>
      <c r="N2483" s="70">
        <v>32.284999999999997</v>
      </c>
      <c r="O2483" s="71">
        <v>0.5</v>
      </c>
      <c r="P2483" s="72">
        <v>4.1666666666666699E-2</v>
      </c>
      <c r="Q2483" s="73">
        <v>0</v>
      </c>
      <c r="R2483" s="74">
        <v>32.284999999999997</v>
      </c>
      <c r="S2483" s="75">
        <v>0.71499999999999597</v>
      </c>
      <c r="AMG2483"/>
      <c r="AMH2483"/>
      <c r="AMI2483"/>
      <c r="AMJ2483"/>
    </row>
    <row r="2484" spans="1:1024" s="2" customFormat="1" ht="38.25" x14ac:dyDescent="0.25">
      <c r="A2484" s="10" t="s">
        <v>419</v>
      </c>
      <c r="B2484" s="68">
        <v>7370</v>
      </c>
      <c r="C2484" s="10">
        <f>VLOOKUP(B2484,[1]Planilha8!$X$4:$Y$6629,2,0)</f>
        <v>2040071</v>
      </c>
      <c r="D2484" s="12" t="s">
        <v>570</v>
      </c>
      <c r="E2484" s="12" t="str">
        <f>VLOOKUP(B2484,[1]Planilha8!$X$4:$Z$6629,3,0)</f>
        <v>HGG</v>
      </c>
      <c r="F2484" s="12" t="str">
        <f>VLOOKUP(B2484,[1]Planilha8!$X$4:$AD$6629,7,0)</f>
        <v>BOM</v>
      </c>
      <c r="G2484" s="13">
        <v>41388</v>
      </c>
      <c r="H2484" s="69">
        <v>33</v>
      </c>
      <c r="I2484" s="15" t="s">
        <v>22</v>
      </c>
      <c r="J2484" s="16" t="s">
        <v>424</v>
      </c>
      <c r="K2484" s="17">
        <v>3494</v>
      </c>
      <c r="L2484" s="18">
        <v>2012002637</v>
      </c>
      <c r="M2484" s="19">
        <v>43465</v>
      </c>
      <c r="N2484" s="70">
        <v>32.284999999999997</v>
      </c>
      <c r="O2484" s="71">
        <v>0.5</v>
      </c>
      <c r="P2484" s="72">
        <v>4.1666666666666699E-2</v>
      </c>
      <c r="Q2484" s="73">
        <v>0</v>
      </c>
      <c r="R2484" s="74">
        <v>32.284999999999997</v>
      </c>
      <c r="S2484" s="75">
        <v>0.71499999999999597</v>
      </c>
      <c r="AMG2484"/>
      <c r="AMH2484"/>
      <c r="AMI2484"/>
      <c r="AMJ2484"/>
    </row>
    <row r="2485" spans="1:1024" s="2" customFormat="1" ht="38.25" x14ac:dyDescent="0.25">
      <c r="A2485" s="10" t="s">
        <v>419</v>
      </c>
      <c r="B2485" s="68">
        <v>7371</v>
      </c>
      <c r="C2485" s="10">
        <f>VLOOKUP(B2485,[1]Planilha8!$X$4:$Y$6629,2,0)</f>
        <v>2040072</v>
      </c>
      <c r="D2485" s="12" t="s">
        <v>570</v>
      </c>
      <c r="E2485" s="12" t="str">
        <f>VLOOKUP(B2485,[1]Planilha8!$X$4:$Z$6629,3,0)</f>
        <v>HGG</v>
      </c>
      <c r="F2485" s="12" t="str">
        <f>VLOOKUP(B2485,[1]Planilha8!$X$4:$AD$6629,7,0)</f>
        <v>BOM</v>
      </c>
      <c r="G2485" s="13">
        <v>41388</v>
      </c>
      <c r="H2485" s="69">
        <v>33</v>
      </c>
      <c r="I2485" s="15" t="s">
        <v>22</v>
      </c>
      <c r="J2485" s="16" t="s">
        <v>424</v>
      </c>
      <c r="K2485" s="17">
        <v>3494</v>
      </c>
      <c r="L2485" s="18">
        <v>2012002637</v>
      </c>
      <c r="M2485" s="19">
        <v>43465</v>
      </c>
      <c r="N2485" s="70">
        <v>32.284999999999997</v>
      </c>
      <c r="O2485" s="71">
        <v>0.5</v>
      </c>
      <c r="P2485" s="72">
        <v>4.1666666666666699E-2</v>
      </c>
      <c r="Q2485" s="73">
        <v>0</v>
      </c>
      <c r="R2485" s="74">
        <v>32.284999999999997</v>
      </c>
      <c r="S2485" s="75">
        <v>0.71499999999999597</v>
      </c>
      <c r="AMG2485"/>
      <c r="AMH2485"/>
      <c r="AMI2485"/>
      <c r="AMJ2485"/>
    </row>
    <row r="2486" spans="1:1024" s="2" customFormat="1" ht="38.25" x14ac:dyDescent="0.25">
      <c r="A2486" s="10" t="s">
        <v>419</v>
      </c>
      <c r="B2486" s="68">
        <v>7372</v>
      </c>
      <c r="C2486" s="10">
        <f>VLOOKUP(B2486,[1]Planilha8!$X$4:$Y$6629,2,0)</f>
        <v>2040073</v>
      </c>
      <c r="D2486" s="12" t="s">
        <v>570</v>
      </c>
      <c r="E2486" s="12" t="str">
        <f>VLOOKUP(B2486,[1]Planilha8!$X$4:$Z$6629,3,0)</f>
        <v>HGG</v>
      </c>
      <c r="F2486" s="12" t="str">
        <f>VLOOKUP(B2486,[1]Planilha8!$X$4:$AD$6629,7,0)</f>
        <v>BOM</v>
      </c>
      <c r="G2486" s="13">
        <v>41388</v>
      </c>
      <c r="H2486" s="69">
        <v>33</v>
      </c>
      <c r="I2486" s="15" t="s">
        <v>22</v>
      </c>
      <c r="J2486" s="16" t="s">
        <v>424</v>
      </c>
      <c r="K2486" s="17">
        <v>3494</v>
      </c>
      <c r="L2486" s="18">
        <v>2012002637</v>
      </c>
      <c r="M2486" s="19">
        <v>43465</v>
      </c>
      <c r="N2486" s="70">
        <v>32.284999999999997</v>
      </c>
      <c r="O2486" s="71">
        <v>0.5</v>
      </c>
      <c r="P2486" s="72">
        <v>4.1666666666666699E-2</v>
      </c>
      <c r="Q2486" s="73">
        <v>0</v>
      </c>
      <c r="R2486" s="74">
        <v>32.284999999999997</v>
      </c>
      <c r="S2486" s="75">
        <v>0.71499999999999597</v>
      </c>
      <c r="AMG2486"/>
      <c r="AMH2486"/>
      <c r="AMI2486"/>
      <c r="AMJ2486"/>
    </row>
    <row r="2487" spans="1:1024" s="2" customFormat="1" ht="38.25" x14ac:dyDescent="0.25">
      <c r="A2487" s="10" t="s">
        <v>419</v>
      </c>
      <c r="B2487" s="68">
        <v>7373</v>
      </c>
      <c r="C2487" s="10">
        <f>VLOOKUP(B2487,[1]Planilha8!$X$4:$Y$6629,2,0)</f>
        <v>2040074</v>
      </c>
      <c r="D2487" s="12" t="s">
        <v>570</v>
      </c>
      <c r="E2487" s="12" t="str">
        <f>VLOOKUP(B2487,[1]Planilha8!$X$4:$Z$6629,3,0)</f>
        <v>HGG</v>
      </c>
      <c r="F2487" s="12" t="str">
        <f>VLOOKUP(B2487,[1]Planilha8!$X$4:$AD$6629,7,0)</f>
        <v>BOM</v>
      </c>
      <c r="G2487" s="13">
        <v>41388</v>
      </c>
      <c r="H2487" s="69">
        <v>33</v>
      </c>
      <c r="I2487" s="15" t="s">
        <v>22</v>
      </c>
      <c r="J2487" s="16" t="s">
        <v>424</v>
      </c>
      <c r="K2487" s="17">
        <v>3494</v>
      </c>
      <c r="L2487" s="18">
        <v>2012002637</v>
      </c>
      <c r="M2487" s="19">
        <v>43465</v>
      </c>
      <c r="N2487" s="70">
        <v>32.284999999999997</v>
      </c>
      <c r="O2487" s="71">
        <v>0.5</v>
      </c>
      <c r="P2487" s="72">
        <v>4.1666666666666699E-2</v>
      </c>
      <c r="Q2487" s="73">
        <v>0</v>
      </c>
      <c r="R2487" s="74">
        <v>32.284999999999997</v>
      </c>
      <c r="S2487" s="75">
        <v>0.71499999999999597</v>
      </c>
      <c r="AMG2487"/>
      <c r="AMH2487"/>
      <c r="AMI2487"/>
      <c r="AMJ2487"/>
    </row>
    <row r="2488" spans="1:1024" s="2" customFormat="1" ht="38.25" x14ac:dyDescent="0.25">
      <c r="A2488" s="10" t="s">
        <v>419</v>
      </c>
      <c r="B2488" s="68">
        <v>7374</v>
      </c>
      <c r="C2488" s="10">
        <f>VLOOKUP(B2488,[1]Planilha8!$X$4:$Y$6629,2,0)</f>
        <v>2040075</v>
      </c>
      <c r="D2488" s="12" t="s">
        <v>570</v>
      </c>
      <c r="E2488" s="12" t="str">
        <f>VLOOKUP(B2488,[1]Planilha8!$X$4:$Z$6629,3,0)</f>
        <v>HGG</v>
      </c>
      <c r="F2488" s="12" t="str">
        <f>VLOOKUP(B2488,[1]Planilha8!$X$4:$AD$6629,7,0)</f>
        <v>BOM</v>
      </c>
      <c r="G2488" s="13">
        <v>41388</v>
      </c>
      <c r="H2488" s="69">
        <v>33</v>
      </c>
      <c r="I2488" s="15" t="s">
        <v>22</v>
      </c>
      <c r="J2488" s="16" t="s">
        <v>424</v>
      </c>
      <c r="K2488" s="17">
        <v>3494</v>
      </c>
      <c r="L2488" s="18">
        <v>2012002637</v>
      </c>
      <c r="M2488" s="19">
        <v>43465</v>
      </c>
      <c r="N2488" s="70">
        <v>32.284999999999997</v>
      </c>
      <c r="O2488" s="71">
        <v>0.5</v>
      </c>
      <c r="P2488" s="72">
        <v>4.1666666666666699E-2</v>
      </c>
      <c r="Q2488" s="73">
        <v>0</v>
      </c>
      <c r="R2488" s="74">
        <v>32.284999999999997</v>
      </c>
      <c r="S2488" s="75">
        <v>0.71499999999999597</v>
      </c>
      <c r="AMG2488"/>
      <c r="AMH2488"/>
      <c r="AMI2488"/>
      <c r="AMJ2488"/>
    </row>
    <row r="2489" spans="1:1024" s="2" customFormat="1" ht="38.25" x14ac:dyDescent="0.25">
      <c r="A2489" s="10" t="s">
        <v>419</v>
      </c>
      <c r="B2489" s="68">
        <v>7375</v>
      </c>
      <c r="C2489" s="10">
        <f>VLOOKUP(B2489,[1]Planilha8!$X$4:$Y$6629,2,0)</f>
        <v>2040076</v>
      </c>
      <c r="D2489" s="12" t="s">
        <v>570</v>
      </c>
      <c r="E2489" s="12" t="str">
        <f>VLOOKUP(B2489,[1]Planilha8!$X$4:$Z$6629,3,0)</f>
        <v>HGG</v>
      </c>
      <c r="F2489" s="12" t="str">
        <f>VLOOKUP(B2489,[1]Planilha8!$X$4:$AD$6629,7,0)</f>
        <v>BOM</v>
      </c>
      <c r="G2489" s="13">
        <v>41388</v>
      </c>
      <c r="H2489" s="69">
        <v>33</v>
      </c>
      <c r="I2489" s="15" t="s">
        <v>22</v>
      </c>
      <c r="J2489" s="16" t="s">
        <v>424</v>
      </c>
      <c r="K2489" s="17">
        <v>3494</v>
      </c>
      <c r="L2489" s="18">
        <v>2012002637</v>
      </c>
      <c r="M2489" s="19">
        <v>43465</v>
      </c>
      <c r="N2489" s="70">
        <v>32.284999999999997</v>
      </c>
      <c r="O2489" s="71">
        <v>0.5</v>
      </c>
      <c r="P2489" s="72">
        <v>4.1666666666666699E-2</v>
      </c>
      <c r="Q2489" s="73">
        <v>0</v>
      </c>
      <c r="R2489" s="74">
        <v>32.284999999999997</v>
      </c>
      <c r="S2489" s="75">
        <v>0.71499999999999597</v>
      </c>
      <c r="AMG2489"/>
      <c r="AMH2489"/>
      <c r="AMI2489"/>
      <c r="AMJ2489"/>
    </row>
    <row r="2490" spans="1:1024" s="2" customFormat="1" ht="38.25" x14ac:dyDescent="0.25">
      <c r="A2490" s="10" t="s">
        <v>419</v>
      </c>
      <c r="B2490" s="68">
        <v>7376</v>
      </c>
      <c r="C2490" s="10">
        <f>VLOOKUP(B2490,[1]Planilha8!$X$4:$Y$6629,2,0)</f>
        <v>2040077</v>
      </c>
      <c r="D2490" s="12" t="s">
        <v>570</v>
      </c>
      <c r="E2490" s="12" t="str">
        <f>VLOOKUP(B2490,[1]Planilha8!$X$4:$Z$6629,3,0)</f>
        <v>HGG</v>
      </c>
      <c r="F2490" s="12" t="str">
        <f>VLOOKUP(B2490,[1]Planilha8!$X$4:$AD$6629,7,0)</f>
        <v>BOM</v>
      </c>
      <c r="G2490" s="13">
        <v>41388</v>
      </c>
      <c r="H2490" s="69">
        <v>33</v>
      </c>
      <c r="I2490" s="15" t="s">
        <v>22</v>
      </c>
      <c r="J2490" s="16" t="s">
        <v>424</v>
      </c>
      <c r="K2490" s="17">
        <v>3494</v>
      </c>
      <c r="L2490" s="18">
        <v>2012002637</v>
      </c>
      <c r="M2490" s="19">
        <v>43465</v>
      </c>
      <c r="N2490" s="70">
        <v>32.284999999999997</v>
      </c>
      <c r="O2490" s="71">
        <v>0.5</v>
      </c>
      <c r="P2490" s="72">
        <v>4.1666666666666699E-2</v>
      </c>
      <c r="Q2490" s="73">
        <v>0</v>
      </c>
      <c r="R2490" s="74">
        <v>32.284999999999997</v>
      </c>
      <c r="S2490" s="75">
        <v>0.71499999999999597</v>
      </c>
      <c r="AMG2490"/>
      <c r="AMH2490"/>
      <c r="AMI2490"/>
      <c r="AMJ2490"/>
    </row>
    <row r="2491" spans="1:1024" s="2" customFormat="1" ht="38.25" x14ac:dyDescent="0.25">
      <c r="A2491" s="10" t="s">
        <v>419</v>
      </c>
      <c r="B2491" s="68">
        <v>7377</v>
      </c>
      <c r="C2491" s="10">
        <f>VLOOKUP(B2491,[1]Planilha8!$X$4:$Y$6629,2,0)</f>
        <v>2040078</v>
      </c>
      <c r="D2491" s="12" t="s">
        <v>570</v>
      </c>
      <c r="E2491" s="12" t="str">
        <f>VLOOKUP(B2491,[1]Planilha8!$X$4:$Z$6629,3,0)</f>
        <v>HGG</v>
      </c>
      <c r="F2491" s="12" t="str">
        <f>VLOOKUP(B2491,[1]Planilha8!$X$4:$AD$6629,7,0)</f>
        <v>BOM</v>
      </c>
      <c r="G2491" s="13">
        <v>41388</v>
      </c>
      <c r="H2491" s="69">
        <v>33</v>
      </c>
      <c r="I2491" s="15" t="s">
        <v>22</v>
      </c>
      <c r="J2491" s="16" t="s">
        <v>424</v>
      </c>
      <c r="K2491" s="17">
        <v>3494</v>
      </c>
      <c r="L2491" s="18">
        <v>2012002637</v>
      </c>
      <c r="M2491" s="19">
        <v>43465</v>
      </c>
      <c r="N2491" s="70">
        <v>32.284999999999997</v>
      </c>
      <c r="O2491" s="71">
        <v>0.5</v>
      </c>
      <c r="P2491" s="72">
        <v>4.1666666666666699E-2</v>
      </c>
      <c r="Q2491" s="73">
        <v>0</v>
      </c>
      <c r="R2491" s="74">
        <v>32.284999999999997</v>
      </c>
      <c r="S2491" s="75">
        <v>0.71499999999999597</v>
      </c>
      <c r="AMG2491"/>
      <c r="AMH2491"/>
      <c r="AMI2491"/>
      <c r="AMJ2491"/>
    </row>
    <row r="2492" spans="1:1024" s="2" customFormat="1" ht="38.25" x14ac:dyDescent="0.25">
      <c r="A2492" s="10" t="s">
        <v>419</v>
      </c>
      <c r="B2492" s="68">
        <v>7378</v>
      </c>
      <c r="C2492" s="10">
        <f>VLOOKUP(B2492,[1]Planilha8!$X$4:$Y$6629,2,0)</f>
        <v>2040079</v>
      </c>
      <c r="D2492" s="12" t="s">
        <v>570</v>
      </c>
      <c r="E2492" s="12" t="str">
        <f>VLOOKUP(B2492,[1]Planilha8!$X$4:$Z$6629,3,0)</f>
        <v>HGG</v>
      </c>
      <c r="F2492" s="12" t="str">
        <f>VLOOKUP(B2492,[1]Planilha8!$X$4:$AD$6629,7,0)</f>
        <v>BOM</v>
      </c>
      <c r="G2492" s="13">
        <v>41388</v>
      </c>
      <c r="H2492" s="69">
        <v>33</v>
      </c>
      <c r="I2492" s="15" t="s">
        <v>22</v>
      </c>
      <c r="J2492" s="16" t="s">
        <v>424</v>
      </c>
      <c r="K2492" s="17">
        <v>3494</v>
      </c>
      <c r="L2492" s="18">
        <v>2012002637</v>
      </c>
      <c r="M2492" s="19">
        <v>43465</v>
      </c>
      <c r="N2492" s="70">
        <v>32.284999999999997</v>
      </c>
      <c r="O2492" s="71">
        <v>0.5</v>
      </c>
      <c r="P2492" s="72">
        <v>4.1666666666666699E-2</v>
      </c>
      <c r="Q2492" s="73">
        <v>0</v>
      </c>
      <c r="R2492" s="74">
        <v>32.284999999999997</v>
      </c>
      <c r="S2492" s="75">
        <v>0.71499999999999597</v>
      </c>
      <c r="AMG2492"/>
      <c r="AMH2492"/>
      <c r="AMI2492"/>
      <c r="AMJ2492"/>
    </row>
    <row r="2493" spans="1:1024" s="2" customFormat="1" ht="38.25" x14ac:dyDescent="0.25">
      <c r="A2493" s="10" t="s">
        <v>419</v>
      </c>
      <c r="B2493" s="68">
        <v>7379</v>
      </c>
      <c r="C2493" s="10">
        <f>VLOOKUP(B2493,[1]Planilha8!$X$4:$Y$6629,2,0)</f>
        <v>2040080</v>
      </c>
      <c r="D2493" s="12" t="s">
        <v>570</v>
      </c>
      <c r="E2493" s="12" t="str">
        <f>VLOOKUP(B2493,[1]Planilha8!$X$4:$Z$6629,3,0)</f>
        <v>HGG</v>
      </c>
      <c r="F2493" s="12" t="str">
        <f>VLOOKUP(B2493,[1]Planilha8!$X$4:$AD$6629,7,0)</f>
        <v>BOM</v>
      </c>
      <c r="G2493" s="13">
        <v>41388</v>
      </c>
      <c r="H2493" s="69">
        <v>33</v>
      </c>
      <c r="I2493" s="15" t="s">
        <v>22</v>
      </c>
      <c r="J2493" s="16" t="s">
        <v>424</v>
      </c>
      <c r="K2493" s="17">
        <v>3494</v>
      </c>
      <c r="L2493" s="18">
        <v>2012002637</v>
      </c>
      <c r="M2493" s="19">
        <v>43465</v>
      </c>
      <c r="N2493" s="70">
        <v>32.284999999999997</v>
      </c>
      <c r="O2493" s="71">
        <v>0.5</v>
      </c>
      <c r="P2493" s="72">
        <v>4.1666666666666699E-2</v>
      </c>
      <c r="Q2493" s="73">
        <v>0</v>
      </c>
      <c r="R2493" s="74">
        <v>32.284999999999997</v>
      </c>
      <c r="S2493" s="75">
        <v>0.71499999999999597</v>
      </c>
      <c r="AMG2493"/>
      <c r="AMH2493"/>
      <c r="AMI2493"/>
      <c r="AMJ2493"/>
    </row>
    <row r="2494" spans="1:1024" s="2" customFormat="1" ht="38.25" x14ac:dyDescent="0.25">
      <c r="A2494" s="10" t="s">
        <v>419</v>
      </c>
      <c r="B2494" s="68">
        <v>7380</v>
      </c>
      <c r="C2494" s="10">
        <f>VLOOKUP(B2494,[1]Planilha8!$X$4:$Y$6629,2,0)</f>
        <v>2040081</v>
      </c>
      <c r="D2494" s="12" t="s">
        <v>570</v>
      </c>
      <c r="E2494" s="12" t="str">
        <f>VLOOKUP(B2494,[1]Planilha8!$X$4:$Z$6629,3,0)</f>
        <v>HGG</v>
      </c>
      <c r="F2494" s="12" t="str">
        <f>VLOOKUP(B2494,[1]Planilha8!$X$4:$AD$6629,7,0)</f>
        <v>BOM</v>
      </c>
      <c r="G2494" s="13">
        <v>41388</v>
      </c>
      <c r="H2494" s="69">
        <v>33</v>
      </c>
      <c r="I2494" s="15" t="s">
        <v>22</v>
      </c>
      <c r="J2494" s="16" t="s">
        <v>424</v>
      </c>
      <c r="K2494" s="17">
        <v>3494</v>
      </c>
      <c r="L2494" s="18">
        <v>2012002637</v>
      </c>
      <c r="M2494" s="19">
        <v>43465</v>
      </c>
      <c r="N2494" s="70">
        <v>32.284999999999997</v>
      </c>
      <c r="O2494" s="71">
        <v>0.5</v>
      </c>
      <c r="P2494" s="72">
        <v>4.1666666666666699E-2</v>
      </c>
      <c r="Q2494" s="73">
        <v>0</v>
      </c>
      <c r="R2494" s="74">
        <v>32.284999999999997</v>
      </c>
      <c r="S2494" s="75">
        <v>0.71499999999999597</v>
      </c>
      <c r="AMG2494"/>
      <c r="AMH2494"/>
      <c r="AMI2494"/>
      <c r="AMJ2494"/>
    </row>
    <row r="2495" spans="1:1024" s="2" customFormat="1" ht="38.25" x14ac:dyDescent="0.25">
      <c r="A2495" s="10" t="s">
        <v>419</v>
      </c>
      <c r="B2495" s="68">
        <v>7381</v>
      </c>
      <c r="C2495" s="10">
        <f>VLOOKUP(B2495,[1]Planilha8!$X$4:$Y$6629,2,0)</f>
        <v>2040082</v>
      </c>
      <c r="D2495" s="12" t="s">
        <v>570</v>
      </c>
      <c r="E2495" s="12" t="str">
        <f>VLOOKUP(B2495,[1]Planilha8!$X$4:$Z$6629,3,0)</f>
        <v>HGG</v>
      </c>
      <c r="F2495" s="12" t="str">
        <f>VLOOKUP(B2495,[1]Planilha8!$X$4:$AD$6629,7,0)</f>
        <v>BOM</v>
      </c>
      <c r="G2495" s="13">
        <v>41388</v>
      </c>
      <c r="H2495" s="69">
        <v>33</v>
      </c>
      <c r="I2495" s="15" t="s">
        <v>22</v>
      </c>
      <c r="J2495" s="16" t="s">
        <v>424</v>
      </c>
      <c r="K2495" s="17">
        <v>3494</v>
      </c>
      <c r="L2495" s="18">
        <v>2012002637</v>
      </c>
      <c r="M2495" s="19">
        <v>43465</v>
      </c>
      <c r="N2495" s="70">
        <v>32.284999999999997</v>
      </c>
      <c r="O2495" s="71">
        <v>0.5</v>
      </c>
      <c r="P2495" s="72">
        <v>4.1666666666666699E-2</v>
      </c>
      <c r="Q2495" s="73">
        <v>0</v>
      </c>
      <c r="R2495" s="74">
        <v>32.284999999999997</v>
      </c>
      <c r="S2495" s="75">
        <v>0.71499999999999597</v>
      </c>
      <c r="AMG2495"/>
      <c r="AMH2495"/>
      <c r="AMI2495"/>
      <c r="AMJ2495"/>
    </row>
    <row r="2496" spans="1:1024" s="2" customFormat="1" ht="38.25" x14ac:dyDescent="0.25">
      <c r="A2496" s="10" t="s">
        <v>419</v>
      </c>
      <c r="B2496" s="68">
        <v>7382</v>
      </c>
      <c r="C2496" s="10">
        <f>VLOOKUP(B2496,[1]Planilha8!$X$4:$Y$6629,2,0)</f>
        <v>2040083</v>
      </c>
      <c r="D2496" s="12" t="s">
        <v>570</v>
      </c>
      <c r="E2496" s="12" t="str">
        <f>VLOOKUP(B2496,[1]Planilha8!$X$4:$Z$6629,3,0)</f>
        <v>HGG</v>
      </c>
      <c r="F2496" s="12" t="str">
        <f>VLOOKUP(B2496,[1]Planilha8!$X$4:$AD$6629,7,0)</f>
        <v>BOM</v>
      </c>
      <c r="G2496" s="13">
        <v>41388</v>
      </c>
      <c r="H2496" s="69">
        <v>33</v>
      </c>
      <c r="I2496" s="15" t="s">
        <v>22</v>
      </c>
      <c r="J2496" s="16" t="s">
        <v>424</v>
      </c>
      <c r="K2496" s="17">
        <v>3494</v>
      </c>
      <c r="L2496" s="18">
        <v>2012002637</v>
      </c>
      <c r="M2496" s="19">
        <v>43465</v>
      </c>
      <c r="N2496" s="70">
        <v>32.284999999999997</v>
      </c>
      <c r="O2496" s="71">
        <v>0.5</v>
      </c>
      <c r="P2496" s="72">
        <v>4.1666666666666699E-2</v>
      </c>
      <c r="Q2496" s="73">
        <v>0</v>
      </c>
      <c r="R2496" s="74">
        <v>32.284999999999997</v>
      </c>
      <c r="S2496" s="75">
        <v>0.71499999999999597</v>
      </c>
      <c r="AMG2496"/>
      <c r="AMH2496"/>
      <c r="AMI2496"/>
      <c r="AMJ2496"/>
    </row>
    <row r="2497" spans="1:1024" s="2" customFormat="1" ht="38.25" x14ac:dyDescent="0.25">
      <c r="A2497" s="10" t="s">
        <v>419</v>
      </c>
      <c r="B2497" s="68">
        <v>7383</v>
      </c>
      <c r="C2497" s="10">
        <f>VLOOKUP(B2497,[1]Planilha8!$X$4:$Y$6629,2,0)</f>
        <v>2040084</v>
      </c>
      <c r="D2497" s="12" t="s">
        <v>570</v>
      </c>
      <c r="E2497" s="12" t="str">
        <f>VLOOKUP(B2497,[1]Planilha8!$X$4:$Z$6629,3,0)</f>
        <v>HGG</v>
      </c>
      <c r="F2497" s="12" t="str">
        <f>VLOOKUP(B2497,[1]Planilha8!$X$4:$AD$6629,7,0)</f>
        <v>BOM</v>
      </c>
      <c r="G2497" s="13">
        <v>41388</v>
      </c>
      <c r="H2497" s="69">
        <v>33</v>
      </c>
      <c r="I2497" s="15" t="s">
        <v>22</v>
      </c>
      <c r="J2497" s="16" t="s">
        <v>424</v>
      </c>
      <c r="K2497" s="17">
        <v>3494</v>
      </c>
      <c r="L2497" s="18">
        <v>2012002637</v>
      </c>
      <c r="M2497" s="19">
        <v>43465</v>
      </c>
      <c r="N2497" s="70">
        <v>32.284999999999997</v>
      </c>
      <c r="O2497" s="71">
        <v>0.5</v>
      </c>
      <c r="P2497" s="72">
        <v>4.1666666666666699E-2</v>
      </c>
      <c r="Q2497" s="73">
        <v>0</v>
      </c>
      <c r="R2497" s="74">
        <v>32.284999999999997</v>
      </c>
      <c r="S2497" s="75">
        <v>0.71499999999999597</v>
      </c>
      <c r="AMG2497"/>
      <c r="AMH2497"/>
      <c r="AMI2497"/>
      <c r="AMJ2497"/>
    </row>
    <row r="2498" spans="1:1024" s="2" customFormat="1" ht="38.25" x14ac:dyDescent="0.25">
      <c r="A2498" s="10" t="s">
        <v>419</v>
      </c>
      <c r="B2498" s="68">
        <v>7384</v>
      </c>
      <c r="C2498" s="10">
        <f>VLOOKUP(B2498,[1]Planilha8!$X$4:$Y$6629,2,0)</f>
        <v>2040085</v>
      </c>
      <c r="D2498" s="12" t="s">
        <v>570</v>
      </c>
      <c r="E2498" s="12" t="str">
        <f>VLOOKUP(B2498,[1]Planilha8!$X$4:$Z$6629,3,0)</f>
        <v>UNIDADE DE TERAPIA INTENSIVA</v>
      </c>
      <c r="F2498" s="12" t="str">
        <f>VLOOKUP(B2498,[1]Planilha8!$X$4:$AD$6629,7,0)</f>
        <v>BOM</v>
      </c>
      <c r="G2498" s="13">
        <v>41388</v>
      </c>
      <c r="H2498" s="69">
        <v>33</v>
      </c>
      <c r="I2498" s="15" t="s">
        <v>22</v>
      </c>
      <c r="J2498" s="16" t="s">
        <v>424</v>
      </c>
      <c r="K2498" s="17">
        <v>3494</v>
      </c>
      <c r="L2498" s="18">
        <v>2012002637</v>
      </c>
      <c r="M2498" s="19">
        <v>43465</v>
      </c>
      <c r="N2498" s="70">
        <v>32.284999999999997</v>
      </c>
      <c r="O2498" s="71">
        <v>0.5</v>
      </c>
      <c r="P2498" s="72">
        <v>4.1666666666666699E-2</v>
      </c>
      <c r="Q2498" s="73">
        <v>0</v>
      </c>
      <c r="R2498" s="74">
        <v>32.284999999999997</v>
      </c>
      <c r="S2498" s="75">
        <v>0.71499999999999597</v>
      </c>
      <c r="AMG2498"/>
      <c r="AMH2498"/>
      <c r="AMI2498"/>
      <c r="AMJ2498"/>
    </row>
    <row r="2499" spans="1:1024" s="2" customFormat="1" ht="38.25" x14ac:dyDescent="0.25">
      <c r="A2499" s="10" t="s">
        <v>419</v>
      </c>
      <c r="B2499" s="68">
        <v>7385</v>
      </c>
      <c r="C2499" s="10">
        <f>VLOOKUP(B2499,[1]Planilha8!$X$4:$Y$6629,2,0)</f>
        <v>2040086</v>
      </c>
      <c r="D2499" s="12" t="s">
        <v>570</v>
      </c>
      <c r="E2499" s="12" t="str">
        <f>VLOOKUP(B2499,[1]Planilha8!$X$4:$Z$6629,3,0)</f>
        <v>HGG</v>
      </c>
      <c r="F2499" s="12" t="str">
        <f>VLOOKUP(B2499,[1]Planilha8!$X$4:$AD$6629,7,0)</f>
        <v>BOM</v>
      </c>
      <c r="G2499" s="13">
        <v>41388</v>
      </c>
      <c r="H2499" s="69">
        <v>33</v>
      </c>
      <c r="I2499" s="15" t="s">
        <v>22</v>
      </c>
      <c r="J2499" s="16" t="s">
        <v>424</v>
      </c>
      <c r="K2499" s="17">
        <v>3494</v>
      </c>
      <c r="L2499" s="18">
        <v>2012002637</v>
      </c>
      <c r="M2499" s="19">
        <v>43465</v>
      </c>
      <c r="N2499" s="70">
        <v>32.284999999999997</v>
      </c>
      <c r="O2499" s="71">
        <v>0.5</v>
      </c>
      <c r="P2499" s="72">
        <v>4.1666666666666699E-2</v>
      </c>
      <c r="Q2499" s="73">
        <v>0</v>
      </c>
      <c r="R2499" s="74">
        <v>32.284999999999997</v>
      </c>
      <c r="S2499" s="75">
        <v>0.71499999999999597</v>
      </c>
      <c r="AMG2499"/>
      <c r="AMH2499"/>
      <c r="AMI2499"/>
      <c r="AMJ2499"/>
    </row>
    <row r="2500" spans="1:1024" s="2" customFormat="1" ht="38.25" x14ac:dyDescent="0.25">
      <c r="A2500" s="10" t="s">
        <v>419</v>
      </c>
      <c r="B2500" s="68">
        <v>7386</v>
      </c>
      <c r="C2500" s="10">
        <f>VLOOKUP(B2500,[1]Planilha8!$X$4:$Y$6629,2,0)</f>
        <v>2040087</v>
      </c>
      <c r="D2500" s="12" t="s">
        <v>570</v>
      </c>
      <c r="E2500" s="12" t="str">
        <f>VLOOKUP(B2500,[1]Planilha8!$X$4:$Z$6629,3,0)</f>
        <v>HGG</v>
      </c>
      <c r="F2500" s="12" t="str">
        <f>VLOOKUP(B2500,[1]Planilha8!$X$4:$AD$6629,7,0)</f>
        <v>BOM</v>
      </c>
      <c r="G2500" s="13">
        <v>41388</v>
      </c>
      <c r="H2500" s="69">
        <v>33</v>
      </c>
      <c r="I2500" s="15" t="s">
        <v>22</v>
      </c>
      <c r="J2500" s="16" t="s">
        <v>424</v>
      </c>
      <c r="K2500" s="17">
        <v>3494</v>
      </c>
      <c r="L2500" s="18">
        <v>2012002637</v>
      </c>
      <c r="M2500" s="19">
        <v>43465</v>
      </c>
      <c r="N2500" s="70">
        <v>32.284999999999997</v>
      </c>
      <c r="O2500" s="71">
        <v>0.5</v>
      </c>
      <c r="P2500" s="72">
        <v>4.1666666666666699E-2</v>
      </c>
      <c r="Q2500" s="73">
        <v>0</v>
      </c>
      <c r="R2500" s="74">
        <v>32.284999999999997</v>
      </c>
      <c r="S2500" s="75">
        <v>0.71499999999999597</v>
      </c>
      <c r="AMG2500"/>
      <c r="AMH2500"/>
      <c r="AMI2500"/>
      <c r="AMJ2500"/>
    </row>
    <row r="2501" spans="1:1024" s="2" customFormat="1" ht="38.25" x14ac:dyDescent="0.25">
      <c r="A2501" s="10" t="s">
        <v>419</v>
      </c>
      <c r="B2501" s="68">
        <v>7387</v>
      </c>
      <c r="C2501" s="10">
        <f>VLOOKUP(B2501,[1]Planilha8!$X$4:$Y$6629,2,0)</f>
        <v>2040088</v>
      </c>
      <c r="D2501" s="12" t="s">
        <v>570</v>
      </c>
      <c r="E2501" s="12" t="str">
        <f>VLOOKUP(B2501,[1]Planilha8!$X$4:$Z$6629,3,0)</f>
        <v>HGG</v>
      </c>
      <c r="F2501" s="12" t="str">
        <f>VLOOKUP(B2501,[1]Planilha8!$X$4:$AD$6629,7,0)</f>
        <v>BOM</v>
      </c>
      <c r="G2501" s="13">
        <v>41388</v>
      </c>
      <c r="H2501" s="69">
        <v>33</v>
      </c>
      <c r="I2501" s="15" t="s">
        <v>22</v>
      </c>
      <c r="J2501" s="16" t="s">
        <v>424</v>
      </c>
      <c r="K2501" s="17">
        <v>3494</v>
      </c>
      <c r="L2501" s="18">
        <v>2012002637</v>
      </c>
      <c r="M2501" s="19">
        <v>43465</v>
      </c>
      <c r="N2501" s="70">
        <v>32.284999999999997</v>
      </c>
      <c r="O2501" s="71">
        <v>0.5</v>
      </c>
      <c r="P2501" s="72">
        <v>4.1666666666666699E-2</v>
      </c>
      <c r="Q2501" s="73">
        <v>0</v>
      </c>
      <c r="R2501" s="74">
        <v>32.284999999999997</v>
      </c>
      <c r="S2501" s="75">
        <v>0.71499999999999597</v>
      </c>
      <c r="AMG2501"/>
      <c r="AMH2501"/>
      <c r="AMI2501"/>
      <c r="AMJ2501"/>
    </row>
    <row r="2502" spans="1:1024" s="2" customFormat="1" ht="38.25" x14ac:dyDescent="0.25">
      <c r="A2502" s="10" t="s">
        <v>419</v>
      </c>
      <c r="B2502" s="68">
        <v>7388</v>
      </c>
      <c r="C2502" s="10">
        <f>VLOOKUP(B2502,[1]Planilha8!$X$4:$Y$6629,2,0)</f>
        <v>2040089</v>
      </c>
      <c r="D2502" s="12" t="s">
        <v>570</v>
      </c>
      <c r="E2502" s="12" t="str">
        <f>VLOOKUP(B2502,[1]Planilha8!$X$4:$Z$6629,3,0)</f>
        <v>HGG</v>
      </c>
      <c r="F2502" s="12" t="str">
        <f>VLOOKUP(B2502,[1]Planilha8!$X$4:$AD$6629,7,0)</f>
        <v>BOM</v>
      </c>
      <c r="G2502" s="13">
        <v>41388</v>
      </c>
      <c r="H2502" s="69">
        <v>33</v>
      </c>
      <c r="I2502" s="15" t="s">
        <v>22</v>
      </c>
      <c r="J2502" s="16" t="s">
        <v>424</v>
      </c>
      <c r="K2502" s="17">
        <v>3494</v>
      </c>
      <c r="L2502" s="18">
        <v>2012002637</v>
      </c>
      <c r="M2502" s="19">
        <v>43465</v>
      </c>
      <c r="N2502" s="70">
        <v>32.284999999999997</v>
      </c>
      <c r="O2502" s="71">
        <v>0.5</v>
      </c>
      <c r="P2502" s="72">
        <v>4.1666666666666699E-2</v>
      </c>
      <c r="Q2502" s="73">
        <v>0</v>
      </c>
      <c r="R2502" s="74">
        <v>32.284999999999997</v>
      </c>
      <c r="S2502" s="75">
        <v>0.71499999999999597</v>
      </c>
      <c r="AMG2502"/>
      <c r="AMH2502"/>
      <c r="AMI2502"/>
      <c r="AMJ2502"/>
    </row>
    <row r="2503" spans="1:1024" s="2" customFormat="1" ht="38.25" x14ac:dyDescent="0.25">
      <c r="A2503" s="10" t="s">
        <v>419</v>
      </c>
      <c r="B2503" s="68">
        <v>7389</v>
      </c>
      <c r="C2503" s="10">
        <f>VLOOKUP(B2503,[1]Planilha8!$X$4:$Y$6629,2,0)</f>
        <v>2040090</v>
      </c>
      <c r="D2503" s="12" t="s">
        <v>570</v>
      </c>
      <c r="E2503" s="12" t="str">
        <f>VLOOKUP(B2503,[1]Planilha8!$X$4:$Z$6629,3,0)</f>
        <v>CONSULTÓRIO FONO</v>
      </c>
      <c r="F2503" s="12" t="str">
        <f>VLOOKUP(B2503,[1]Planilha8!$X$4:$AD$6629,7,0)</f>
        <v>BOM</v>
      </c>
      <c r="G2503" s="13">
        <v>41388</v>
      </c>
      <c r="H2503" s="69">
        <v>33</v>
      </c>
      <c r="I2503" s="15" t="s">
        <v>22</v>
      </c>
      <c r="J2503" s="16" t="s">
        <v>424</v>
      </c>
      <c r="K2503" s="17">
        <v>3494</v>
      </c>
      <c r="L2503" s="18">
        <v>2012002637</v>
      </c>
      <c r="M2503" s="19">
        <v>43465</v>
      </c>
      <c r="N2503" s="70">
        <v>32.284999999999997</v>
      </c>
      <c r="O2503" s="71">
        <v>0.5</v>
      </c>
      <c r="P2503" s="72">
        <v>4.1666666666666699E-2</v>
      </c>
      <c r="Q2503" s="73">
        <v>0</v>
      </c>
      <c r="R2503" s="74">
        <v>32.284999999999997</v>
      </c>
      <c r="S2503" s="75">
        <v>0.71499999999999597</v>
      </c>
      <c r="AMG2503"/>
      <c r="AMH2503"/>
      <c r="AMI2503"/>
      <c r="AMJ2503"/>
    </row>
    <row r="2504" spans="1:1024" s="2" customFormat="1" ht="38.25" x14ac:dyDescent="0.25">
      <c r="A2504" s="10" t="s">
        <v>419</v>
      </c>
      <c r="B2504" s="68">
        <v>7390</v>
      </c>
      <c r="C2504" s="10">
        <f>VLOOKUP(B2504,[1]Planilha8!$X$4:$Y$6629,2,0)</f>
        <v>2040091</v>
      </c>
      <c r="D2504" s="12" t="s">
        <v>571</v>
      </c>
      <c r="E2504" s="12" t="str">
        <f>VLOOKUP(B2504,[1]Planilha8!$X$4:$Z$6629,3,0)</f>
        <v>HGG</v>
      </c>
      <c r="F2504" s="12" t="str">
        <f>VLOOKUP(B2504,[1]Planilha8!$X$4:$AD$6629,7,0)</f>
        <v>BOM</v>
      </c>
      <c r="G2504" s="13">
        <v>41388</v>
      </c>
      <c r="H2504" s="69">
        <v>80.75</v>
      </c>
      <c r="I2504" s="15" t="s">
        <v>22</v>
      </c>
      <c r="J2504" s="16" t="s">
        <v>424</v>
      </c>
      <c r="K2504" s="17">
        <v>3494</v>
      </c>
      <c r="L2504" s="18">
        <v>2012002637</v>
      </c>
      <c r="M2504" s="19">
        <v>43465</v>
      </c>
      <c r="N2504" s="70">
        <v>79.000416666666695</v>
      </c>
      <c r="O2504" s="71">
        <v>0.5</v>
      </c>
      <c r="P2504" s="72">
        <v>4.1666666666666699E-2</v>
      </c>
      <c r="Q2504" s="73">
        <v>0</v>
      </c>
      <c r="R2504" s="74">
        <v>79.000416666666695</v>
      </c>
      <c r="S2504" s="75">
        <v>1.7495833333333299</v>
      </c>
      <c r="AMG2504"/>
      <c r="AMH2504"/>
      <c r="AMI2504"/>
      <c r="AMJ2504"/>
    </row>
    <row r="2505" spans="1:1024" s="2" customFormat="1" ht="38.25" x14ac:dyDescent="0.25">
      <c r="A2505" s="10" t="s">
        <v>419</v>
      </c>
      <c r="B2505" s="68">
        <v>7391</v>
      </c>
      <c r="C2505" s="10">
        <f>VLOOKUP(B2505,[1]Planilha8!$X$4:$Y$6629,2,0)</f>
        <v>2040092</v>
      </c>
      <c r="D2505" s="12" t="s">
        <v>571</v>
      </c>
      <c r="E2505" s="12" t="str">
        <f>VLOOKUP(B2505,[1]Planilha8!$X$4:$Z$6629,3,0)</f>
        <v>HGG</v>
      </c>
      <c r="F2505" s="12" t="str">
        <f>VLOOKUP(B2505,[1]Planilha8!$X$4:$AD$6629,7,0)</f>
        <v>BOM</v>
      </c>
      <c r="G2505" s="13">
        <v>41388</v>
      </c>
      <c r="H2505" s="69">
        <v>80.75</v>
      </c>
      <c r="I2505" s="15" t="s">
        <v>22</v>
      </c>
      <c r="J2505" s="16" t="s">
        <v>424</v>
      </c>
      <c r="K2505" s="17">
        <v>3494</v>
      </c>
      <c r="L2505" s="18">
        <v>2012002637</v>
      </c>
      <c r="M2505" s="19">
        <v>43465</v>
      </c>
      <c r="N2505" s="70">
        <v>79.000416666666695</v>
      </c>
      <c r="O2505" s="71">
        <v>0.5</v>
      </c>
      <c r="P2505" s="72">
        <v>4.1666666666666699E-2</v>
      </c>
      <c r="Q2505" s="73">
        <v>0</v>
      </c>
      <c r="R2505" s="74">
        <v>79.000416666666695</v>
      </c>
      <c r="S2505" s="75">
        <v>1.7495833333333299</v>
      </c>
      <c r="AMG2505"/>
      <c r="AMH2505"/>
      <c r="AMI2505"/>
      <c r="AMJ2505"/>
    </row>
    <row r="2506" spans="1:1024" s="2" customFormat="1" ht="76.5" x14ac:dyDescent="0.25">
      <c r="A2506" s="10" t="s">
        <v>419</v>
      </c>
      <c r="B2506" s="68">
        <v>7317</v>
      </c>
      <c r="C2506" s="10">
        <f>VLOOKUP(B2506,[1]Planilha8!$X$4:$Y$6629,2,0)</f>
        <v>2040098</v>
      </c>
      <c r="D2506" s="12" t="s">
        <v>572</v>
      </c>
      <c r="E2506" s="12" t="str">
        <f>VLOOKUP(B2506,[1]Planilha8!$X$4:$Z$6629,3,0)</f>
        <v>CENTRO CIRÚRGICO</v>
      </c>
      <c r="F2506" s="12" t="str">
        <f>VLOOKUP(B2506,[1]Planilha8!$X$4:$AD$6629,7,0)</f>
        <v>BOM</v>
      </c>
      <c r="G2506" s="13">
        <v>41394</v>
      </c>
      <c r="H2506" s="69">
        <v>288</v>
      </c>
      <c r="I2506" s="15" t="s">
        <v>22</v>
      </c>
      <c r="J2506" s="16" t="s">
        <v>573</v>
      </c>
      <c r="K2506" s="17">
        <v>6364</v>
      </c>
      <c r="L2506" s="18">
        <v>2013000728</v>
      </c>
      <c r="M2506" s="19">
        <v>43465</v>
      </c>
      <c r="N2506" s="70">
        <v>194.64</v>
      </c>
      <c r="O2506" s="71">
        <v>0.17</v>
      </c>
      <c r="P2506" s="72">
        <v>1.4166666666666701E-2</v>
      </c>
      <c r="Q2506" s="73">
        <v>4.08</v>
      </c>
      <c r="R2506" s="74">
        <v>198.72</v>
      </c>
      <c r="S2506" s="75">
        <v>89.279999999999703</v>
      </c>
      <c r="AMG2506"/>
      <c r="AMH2506"/>
      <c r="AMI2506"/>
      <c r="AMJ2506"/>
    </row>
    <row r="2507" spans="1:1024" s="2" customFormat="1" ht="76.5" x14ac:dyDescent="0.25">
      <c r="A2507" s="10" t="s">
        <v>419</v>
      </c>
      <c r="B2507" s="68">
        <v>7318</v>
      </c>
      <c r="C2507" s="10">
        <f>VLOOKUP(B2507,[1]Planilha8!$X$4:$Y$6629,2,0)</f>
        <v>2040099</v>
      </c>
      <c r="D2507" s="12" t="s">
        <v>572</v>
      </c>
      <c r="E2507" s="12" t="str">
        <f>VLOOKUP(B2507,[1]Planilha8!$X$4:$Z$6629,3,0)</f>
        <v>CENTRO CIRÚRGICO</v>
      </c>
      <c r="F2507" s="12" t="str">
        <f>VLOOKUP(B2507,[1]Planilha8!$X$4:$AD$6629,7,0)</f>
        <v>BOM</v>
      </c>
      <c r="G2507" s="13">
        <v>41394</v>
      </c>
      <c r="H2507" s="69">
        <v>288</v>
      </c>
      <c r="I2507" s="15" t="s">
        <v>22</v>
      </c>
      <c r="J2507" s="16" t="s">
        <v>573</v>
      </c>
      <c r="K2507" s="17">
        <v>6364</v>
      </c>
      <c r="L2507" s="18">
        <v>2013000728</v>
      </c>
      <c r="M2507" s="19">
        <v>43465</v>
      </c>
      <c r="N2507" s="70">
        <v>194.64</v>
      </c>
      <c r="O2507" s="71">
        <v>0.17</v>
      </c>
      <c r="P2507" s="72">
        <v>1.4166666666666701E-2</v>
      </c>
      <c r="Q2507" s="73">
        <v>4.08</v>
      </c>
      <c r="R2507" s="74">
        <v>198.72</v>
      </c>
      <c r="S2507" s="75">
        <v>89.279999999999703</v>
      </c>
      <c r="AMG2507"/>
      <c r="AMH2507"/>
      <c r="AMI2507"/>
      <c r="AMJ2507"/>
    </row>
    <row r="2508" spans="1:1024" s="2" customFormat="1" ht="76.5" x14ac:dyDescent="0.25">
      <c r="A2508" s="10" t="s">
        <v>419</v>
      </c>
      <c r="B2508" s="68">
        <v>7319</v>
      </c>
      <c r="C2508" s="10">
        <f>VLOOKUP(B2508,[1]Planilha8!$X$4:$Y$6629,2,0)</f>
        <v>2040100</v>
      </c>
      <c r="D2508" s="12" t="s">
        <v>572</v>
      </c>
      <c r="E2508" s="12" t="str">
        <f>VLOOKUP(B2508,[1]Planilha8!$X$4:$Z$6629,3,0)</f>
        <v>CENTRO CIRÚRGICO</v>
      </c>
      <c r="F2508" s="12" t="str">
        <f>VLOOKUP(B2508,[1]Planilha8!$X$4:$AD$6629,7,0)</f>
        <v>BOM</v>
      </c>
      <c r="G2508" s="13">
        <v>41394</v>
      </c>
      <c r="H2508" s="69">
        <v>288</v>
      </c>
      <c r="I2508" s="15" t="s">
        <v>22</v>
      </c>
      <c r="J2508" s="16" t="s">
        <v>573</v>
      </c>
      <c r="K2508" s="17">
        <v>6364</v>
      </c>
      <c r="L2508" s="18">
        <v>2013000728</v>
      </c>
      <c r="M2508" s="19">
        <v>43465</v>
      </c>
      <c r="N2508" s="70">
        <v>194.64</v>
      </c>
      <c r="O2508" s="71">
        <v>0.17</v>
      </c>
      <c r="P2508" s="72">
        <v>1.4166666666666701E-2</v>
      </c>
      <c r="Q2508" s="73">
        <v>4.08</v>
      </c>
      <c r="R2508" s="74">
        <v>198.72</v>
      </c>
      <c r="S2508" s="75">
        <v>89.279999999999703</v>
      </c>
      <c r="AMG2508"/>
      <c r="AMH2508"/>
      <c r="AMI2508"/>
      <c r="AMJ2508"/>
    </row>
    <row r="2509" spans="1:1024" s="2" customFormat="1" ht="76.5" x14ac:dyDescent="0.25">
      <c r="A2509" s="10" t="s">
        <v>419</v>
      </c>
      <c r="B2509" s="68">
        <v>7320</v>
      </c>
      <c r="C2509" s="10">
        <f>VLOOKUP(B2509,[1]Planilha8!$X$4:$Y$6629,2,0)</f>
        <v>2040101</v>
      </c>
      <c r="D2509" s="12" t="s">
        <v>572</v>
      </c>
      <c r="E2509" s="12" t="str">
        <f>VLOOKUP(B2509,[1]Planilha8!$X$4:$Z$6629,3,0)</f>
        <v>CENTRO CIRÚRGICO</v>
      </c>
      <c r="F2509" s="12" t="str">
        <f>VLOOKUP(B2509,[1]Planilha8!$X$4:$AD$6629,7,0)</f>
        <v>BOM</v>
      </c>
      <c r="G2509" s="13">
        <v>41394</v>
      </c>
      <c r="H2509" s="69">
        <v>288</v>
      </c>
      <c r="I2509" s="15" t="s">
        <v>22</v>
      </c>
      <c r="J2509" s="16" t="s">
        <v>573</v>
      </c>
      <c r="K2509" s="17">
        <v>6364</v>
      </c>
      <c r="L2509" s="18">
        <v>2013000728</v>
      </c>
      <c r="M2509" s="19">
        <v>43465</v>
      </c>
      <c r="N2509" s="70">
        <v>194.64</v>
      </c>
      <c r="O2509" s="71">
        <v>0.17</v>
      </c>
      <c r="P2509" s="72">
        <v>1.4166666666666701E-2</v>
      </c>
      <c r="Q2509" s="73">
        <v>4.08</v>
      </c>
      <c r="R2509" s="74">
        <v>198.72</v>
      </c>
      <c r="S2509" s="75">
        <v>89.279999999999703</v>
      </c>
      <c r="AMG2509"/>
      <c r="AMH2509"/>
      <c r="AMI2509"/>
      <c r="AMJ2509"/>
    </row>
    <row r="2510" spans="1:1024" s="2" customFormat="1" ht="76.5" x14ac:dyDescent="0.25">
      <c r="A2510" s="10" t="s">
        <v>419</v>
      </c>
      <c r="B2510" s="68">
        <v>7321</v>
      </c>
      <c r="C2510" s="10">
        <f>VLOOKUP(B2510,[1]Planilha8!$X$4:$Y$6629,2,0)</f>
        <v>2040102</v>
      </c>
      <c r="D2510" s="12" t="s">
        <v>572</v>
      </c>
      <c r="E2510" s="12" t="str">
        <f>VLOOKUP(B2510,[1]Planilha8!$X$4:$Z$6629,3,0)</f>
        <v>CENTRO CIRÚRGICO</v>
      </c>
      <c r="F2510" s="12" t="str">
        <f>VLOOKUP(B2510,[1]Planilha8!$X$4:$AD$6629,7,0)</f>
        <v>BOM</v>
      </c>
      <c r="G2510" s="13">
        <v>41394</v>
      </c>
      <c r="H2510" s="69">
        <v>288</v>
      </c>
      <c r="I2510" s="15" t="s">
        <v>22</v>
      </c>
      <c r="J2510" s="16" t="s">
        <v>573</v>
      </c>
      <c r="K2510" s="17">
        <v>6364</v>
      </c>
      <c r="L2510" s="18">
        <v>2013000728</v>
      </c>
      <c r="M2510" s="19">
        <v>43465</v>
      </c>
      <c r="N2510" s="70">
        <v>194.64</v>
      </c>
      <c r="O2510" s="71">
        <v>0.17</v>
      </c>
      <c r="P2510" s="72">
        <v>1.4166666666666701E-2</v>
      </c>
      <c r="Q2510" s="73">
        <v>4.08</v>
      </c>
      <c r="R2510" s="74">
        <v>198.72</v>
      </c>
      <c r="S2510" s="75">
        <v>89.279999999999703</v>
      </c>
      <c r="AMG2510"/>
      <c r="AMH2510"/>
      <c r="AMI2510"/>
      <c r="AMJ2510"/>
    </row>
    <row r="2511" spans="1:1024" s="2" customFormat="1" ht="76.5" x14ac:dyDescent="0.25">
      <c r="A2511" s="10" t="s">
        <v>419</v>
      </c>
      <c r="B2511" s="68">
        <v>7322</v>
      </c>
      <c r="C2511" s="10">
        <f>VLOOKUP(B2511,[1]Planilha8!$X$4:$Y$6629,2,0)</f>
        <v>2040103</v>
      </c>
      <c r="D2511" s="12" t="s">
        <v>572</v>
      </c>
      <c r="E2511" s="12" t="str">
        <f>VLOOKUP(B2511,[1]Planilha8!$X$4:$Z$6629,3,0)</f>
        <v>CENTRO CIRÚRGICO</v>
      </c>
      <c r="F2511" s="12" t="str">
        <f>VLOOKUP(B2511,[1]Planilha8!$X$4:$AD$6629,7,0)</f>
        <v>BOM</v>
      </c>
      <c r="G2511" s="13">
        <v>41394</v>
      </c>
      <c r="H2511" s="69">
        <v>288</v>
      </c>
      <c r="I2511" s="15" t="s">
        <v>22</v>
      </c>
      <c r="J2511" s="16" t="s">
        <v>573</v>
      </c>
      <c r="K2511" s="17">
        <v>6364</v>
      </c>
      <c r="L2511" s="18">
        <v>2013000728</v>
      </c>
      <c r="M2511" s="19">
        <v>43465</v>
      </c>
      <c r="N2511" s="70">
        <v>194.64</v>
      </c>
      <c r="O2511" s="71">
        <v>0.17</v>
      </c>
      <c r="P2511" s="72">
        <v>1.4166666666666701E-2</v>
      </c>
      <c r="Q2511" s="73">
        <v>4.08</v>
      </c>
      <c r="R2511" s="74">
        <v>198.72</v>
      </c>
      <c r="S2511" s="75">
        <v>89.279999999999703</v>
      </c>
      <c r="AMG2511"/>
      <c r="AMH2511"/>
      <c r="AMI2511"/>
      <c r="AMJ2511"/>
    </row>
    <row r="2512" spans="1:1024" s="2" customFormat="1" ht="76.5" x14ac:dyDescent="0.25">
      <c r="A2512" s="10" t="s">
        <v>419</v>
      </c>
      <c r="B2512" s="68">
        <v>7323</v>
      </c>
      <c r="C2512" s="10">
        <f>VLOOKUP(B2512,[1]Planilha8!$X$4:$Y$6629,2,0)</f>
        <v>2040104</v>
      </c>
      <c r="D2512" s="12" t="s">
        <v>572</v>
      </c>
      <c r="E2512" s="12" t="str">
        <f>VLOOKUP(B2512,[1]Planilha8!$X$4:$Z$6629,3,0)</f>
        <v>CENTRO CIRÚRGICO</v>
      </c>
      <c r="F2512" s="12" t="str">
        <f>VLOOKUP(B2512,[1]Planilha8!$X$4:$AD$6629,7,0)</f>
        <v>BOM</v>
      </c>
      <c r="G2512" s="13">
        <v>41394</v>
      </c>
      <c r="H2512" s="69">
        <v>288</v>
      </c>
      <c r="I2512" s="15" t="s">
        <v>22</v>
      </c>
      <c r="J2512" s="16" t="s">
        <v>573</v>
      </c>
      <c r="K2512" s="17">
        <v>6364</v>
      </c>
      <c r="L2512" s="18">
        <v>2013000728</v>
      </c>
      <c r="M2512" s="19">
        <v>43465</v>
      </c>
      <c r="N2512" s="70">
        <v>194.64</v>
      </c>
      <c r="O2512" s="71">
        <v>0.17</v>
      </c>
      <c r="P2512" s="72">
        <v>1.4166666666666701E-2</v>
      </c>
      <c r="Q2512" s="73">
        <v>4.08</v>
      </c>
      <c r="R2512" s="74">
        <v>198.72</v>
      </c>
      <c r="S2512" s="75">
        <v>89.279999999999703</v>
      </c>
      <c r="AMG2512"/>
      <c r="AMH2512"/>
      <c r="AMI2512"/>
      <c r="AMJ2512"/>
    </row>
    <row r="2513" spans="1:1024" s="2" customFormat="1" ht="76.5" x14ac:dyDescent="0.25">
      <c r="A2513" s="10" t="s">
        <v>419</v>
      </c>
      <c r="B2513" s="68">
        <v>7324</v>
      </c>
      <c r="C2513" s="10">
        <f>VLOOKUP(B2513,[1]Planilha8!$X$4:$Y$6629,2,0)</f>
        <v>2040105</v>
      </c>
      <c r="D2513" s="12" t="s">
        <v>572</v>
      </c>
      <c r="E2513" s="12" t="str">
        <f>VLOOKUP(B2513,[1]Planilha8!$X$4:$Z$6629,3,0)</f>
        <v>CENTRO CIRÚRGICO</v>
      </c>
      <c r="F2513" s="12" t="str">
        <f>VLOOKUP(B2513,[1]Planilha8!$X$4:$AD$6629,7,0)</f>
        <v>BOM</v>
      </c>
      <c r="G2513" s="13">
        <v>41394</v>
      </c>
      <c r="H2513" s="69">
        <v>288</v>
      </c>
      <c r="I2513" s="15" t="s">
        <v>22</v>
      </c>
      <c r="J2513" s="16" t="s">
        <v>573</v>
      </c>
      <c r="K2513" s="17">
        <v>6364</v>
      </c>
      <c r="L2513" s="18">
        <v>2013000728</v>
      </c>
      <c r="M2513" s="19">
        <v>43465</v>
      </c>
      <c r="N2513" s="70">
        <v>194.64</v>
      </c>
      <c r="O2513" s="71">
        <v>0.17</v>
      </c>
      <c r="P2513" s="72">
        <v>1.4166666666666701E-2</v>
      </c>
      <c r="Q2513" s="73">
        <v>4.08</v>
      </c>
      <c r="R2513" s="74">
        <v>198.72</v>
      </c>
      <c r="S2513" s="75">
        <v>89.279999999999703</v>
      </c>
      <c r="AMG2513"/>
      <c r="AMH2513"/>
      <c r="AMI2513"/>
      <c r="AMJ2513"/>
    </row>
    <row r="2514" spans="1:1024" s="2" customFormat="1" ht="76.5" x14ac:dyDescent="0.25">
      <c r="A2514" s="10" t="s">
        <v>419</v>
      </c>
      <c r="B2514" s="68">
        <v>7325</v>
      </c>
      <c r="C2514" s="10">
        <f>VLOOKUP(B2514,[1]Planilha8!$X$4:$Y$6629,2,0)</f>
        <v>2040106</v>
      </c>
      <c r="D2514" s="12" t="s">
        <v>572</v>
      </c>
      <c r="E2514" s="12" t="str">
        <f>VLOOKUP(B2514,[1]Planilha8!$X$4:$Z$6629,3,0)</f>
        <v>CENTRO CIRÚRGICO</v>
      </c>
      <c r="F2514" s="12" t="str">
        <f>VLOOKUP(B2514,[1]Planilha8!$X$4:$AD$6629,7,0)</f>
        <v>BOM</v>
      </c>
      <c r="G2514" s="13">
        <v>41394</v>
      </c>
      <c r="H2514" s="69">
        <v>288</v>
      </c>
      <c r="I2514" s="15" t="s">
        <v>22</v>
      </c>
      <c r="J2514" s="16" t="s">
        <v>573</v>
      </c>
      <c r="K2514" s="17">
        <v>6364</v>
      </c>
      <c r="L2514" s="18">
        <v>2013000728</v>
      </c>
      <c r="M2514" s="19">
        <v>43465</v>
      </c>
      <c r="N2514" s="70">
        <v>194.64</v>
      </c>
      <c r="O2514" s="71">
        <v>0.17</v>
      </c>
      <c r="P2514" s="72">
        <v>1.4166666666666701E-2</v>
      </c>
      <c r="Q2514" s="73">
        <v>4.08</v>
      </c>
      <c r="R2514" s="74">
        <v>198.72</v>
      </c>
      <c r="S2514" s="75">
        <v>89.279999999999703</v>
      </c>
      <c r="AMG2514"/>
      <c r="AMH2514"/>
      <c r="AMI2514"/>
      <c r="AMJ2514"/>
    </row>
    <row r="2515" spans="1:1024" s="2" customFormat="1" ht="76.5" x14ac:dyDescent="0.25">
      <c r="A2515" s="10" t="s">
        <v>419</v>
      </c>
      <c r="B2515" s="68">
        <v>7326</v>
      </c>
      <c r="C2515" s="10">
        <f>VLOOKUP(B2515,[1]Planilha8!$X$4:$Y$6629,2,0)</f>
        <v>2040107</v>
      </c>
      <c r="D2515" s="12" t="s">
        <v>572</v>
      </c>
      <c r="E2515" s="12" t="str">
        <f>VLOOKUP(B2515,[1]Planilha8!$X$4:$Z$6629,3,0)</f>
        <v>CENTRO CIRÚRGICO</v>
      </c>
      <c r="F2515" s="12" t="str">
        <f>VLOOKUP(B2515,[1]Planilha8!$X$4:$AD$6629,7,0)</f>
        <v>BOM</v>
      </c>
      <c r="G2515" s="13">
        <v>41394</v>
      </c>
      <c r="H2515" s="69">
        <v>288</v>
      </c>
      <c r="I2515" s="15" t="s">
        <v>22</v>
      </c>
      <c r="J2515" s="16" t="s">
        <v>573</v>
      </c>
      <c r="K2515" s="17">
        <v>6364</v>
      </c>
      <c r="L2515" s="18">
        <v>2013000728</v>
      </c>
      <c r="M2515" s="19">
        <v>43465</v>
      </c>
      <c r="N2515" s="70">
        <v>194.64</v>
      </c>
      <c r="O2515" s="71">
        <v>0.17</v>
      </c>
      <c r="P2515" s="72">
        <v>1.4166666666666701E-2</v>
      </c>
      <c r="Q2515" s="73">
        <v>4.08</v>
      </c>
      <c r="R2515" s="74">
        <v>198.72</v>
      </c>
      <c r="S2515" s="75">
        <v>89.279999999999703</v>
      </c>
      <c r="AMG2515"/>
      <c r="AMH2515"/>
      <c r="AMI2515"/>
      <c r="AMJ2515"/>
    </row>
    <row r="2516" spans="1:1024" s="2" customFormat="1" ht="76.5" x14ac:dyDescent="0.25">
      <c r="A2516" s="10" t="s">
        <v>419</v>
      </c>
      <c r="B2516" s="68">
        <v>7327</v>
      </c>
      <c r="C2516" s="10">
        <f>VLOOKUP(B2516,[1]Planilha8!$X$4:$Y$6629,2,0)</f>
        <v>2040108</v>
      </c>
      <c r="D2516" s="12" t="s">
        <v>572</v>
      </c>
      <c r="E2516" s="12" t="str">
        <f>VLOOKUP(B2516,[1]Planilha8!$X$4:$Z$6629,3,0)</f>
        <v>CENTRO CIRÚRGICO</v>
      </c>
      <c r="F2516" s="12" t="str">
        <f>VLOOKUP(B2516,[1]Planilha8!$X$4:$AD$6629,7,0)</f>
        <v>BOM</v>
      </c>
      <c r="G2516" s="13">
        <v>41394</v>
      </c>
      <c r="H2516" s="69">
        <v>288</v>
      </c>
      <c r="I2516" s="15" t="s">
        <v>22</v>
      </c>
      <c r="J2516" s="16" t="s">
        <v>573</v>
      </c>
      <c r="K2516" s="17">
        <v>6364</v>
      </c>
      <c r="L2516" s="18">
        <v>2013000728</v>
      </c>
      <c r="M2516" s="19">
        <v>43465</v>
      </c>
      <c r="N2516" s="70">
        <v>194.64</v>
      </c>
      <c r="O2516" s="71">
        <v>0.17</v>
      </c>
      <c r="P2516" s="72">
        <v>1.4166666666666701E-2</v>
      </c>
      <c r="Q2516" s="73">
        <v>4.08</v>
      </c>
      <c r="R2516" s="74">
        <v>198.72</v>
      </c>
      <c r="S2516" s="75">
        <v>89.279999999999703</v>
      </c>
      <c r="AMG2516"/>
      <c r="AMH2516"/>
      <c r="AMI2516"/>
      <c r="AMJ2516"/>
    </row>
    <row r="2517" spans="1:1024" s="2" customFormat="1" ht="76.5" x14ac:dyDescent="0.25">
      <c r="A2517" s="10" t="s">
        <v>419</v>
      </c>
      <c r="B2517" s="68">
        <v>7328</v>
      </c>
      <c r="C2517" s="10">
        <f>VLOOKUP(B2517,[1]Planilha8!$X$4:$Y$6629,2,0)</f>
        <v>2040109</v>
      </c>
      <c r="D2517" s="12" t="s">
        <v>572</v>
      </c>
      <c r="E2517" s="12" t="str">
        <f>VLOOKUP(B2517,[1]Planilha8!$X$4:$Z$6629,3,0)</f>
        <v>CENTRO CIRÚRGICO</v>
      </c>
      <c r="F2517" s="12" t="str">
        <f>VLOOKUP(B2517,[1]Planilha8!$X$4:$AD$6629,7,0)</f>
        <v>BOM</v>
      </c>
      <c r="G2517" s="13">
        <v>41394</v>
      </c>
      <c r="H2517" s="69">
        <v>288</v>
      </c>
      <c r="I2517" s="15" t="s">
        <v>22</v>
      </c>
      <c r="J2517" s="16" t="s">
        <v>573</v>
      </c>
      <c r="K2517" s="17">
        <v>6364</v>
      </c>
      <c r="L2517" s="18">
        <v>2013000728</v>
      </c>
      <c r="M2517" s="19">
        <v>43465</v>
      </c>
      <c r="N2517" s="70">
        <v>194.64</v>
      </c>
      <c r="O2517" s="71">
        <v>0.17</v>
      </c>
      <c r="P2517" s="72">
        <v>1.4166666666666701E-2</v>
      </c>
      <c r="Q2517" s="73">
        <v>4.08</v>
      </c>
      <c r="R2517" s="74">
        <v>198.72</v>
      </c>
      <c r="S2517" s="75">
        <v>89.279999999999703</v>
      </c>
      <c r="AMG2517"/>
      <c r="AMH2517"/>
      <c r="AMI2517"/>
      <c r="AMJ2517"/>
    </row>
    <row r="2518" spans="1:1024" s="2" customFormat="1" ht="76.5" x14ac:dyDescent="0.25">
      <c r="A2518" s="10" t="s">
        <v>419</v>
      </c>
      <c r="B2518" s="68">
        <v>7329</v>
      </c>
      <c r="C2518" s="10">
        <f>VLOOKUP(B2518,[1]Planilha8!$X$4:$Y$6629,2,0)</f>
        <v>2040110</v>
      </c>
      <c r="D2518" s="12" t="s">
        <v>572</v>
      </c>
      <c r="E2518" s="12" t="str">
        <f>VLOOKUP(B2518,[1]Planilha8!$X$4:$Z$6629,3,0)</f>
        <v>CENTRO CIRÚRGICO</v>
      </c>
      <c r="F2518" s="12" t="str">
        <f>VLOOKUP(B2518,[1]Planilha8!$X$4:$AD$6629,7,0)</f>
        <v>BOM</v>
      </c>
      <c r="G2518" s="13">
        <v>41394</v>
      </c>
      <c r="H2518" s="69">
        <v>288</v>
      </c>
      <c r="I2518" s="15" t="s">
        <v>22</v>
      </c>
      <c r="J2518" s="16" t="s">
        <v>573</v>
      </c>
      <c r="K2518" s="17">
        <v>6364</v>
      </c>
      <c r="L2518" s="18">
        <v>2013000728</v>
      </c>
      <c r="M2518" s="19">
        <v>43465</v>
      </c>
      <c r="N2518" s="70">
        <v>194.64</v>
      </c>
      <c r="O2518" s="71">
        <v>0.17</v>
      </c>
      <c r="P2518" s="72">
        <v>1.4166666666666701E-2</v>
      </c>
      <c r="Q2518" s="73">
        <v>4.08</v>
      </c>
      <c r="R2518" s="74">
        <v>198.72</v>
      </c>
      <c r="S2518" s="75">
        <v>89.279999999999703</v>
      </c>
      <c r="AMG2518"/>
      <c r="AMH2518"/>
      <c r="AMI2518"/>
      <c r="AMJ2518"/>
    </row>
    <row r="2519" spans="1:1024" s="2" customFormat="1" ht="76.5" x14ac:dyDescent="0.25">
      <c r="A2519" s="10" t="s">
        <v>419</v>
      </c>
      <c r="B2519" s="68">
        <v>7330</v>
      </c>
      <c r="C2519" s="10">
        <f>VLOOKUP(B2519,[1]Planilha8!$X$4:$Y$6629,2,0)</f>
        <v>2040111</v>
      </c>
      <c r="D2519" s="12" t="s">
        <v>572</v>
      </c>
      <c r="E2519" s="12" t="str">
        <f>VLOOKUP(B2519,[1]Planilha8!$X$4:$Z$6629,3,0)</f>
        <v>CENTRO CIRÚRGICO</v>
      </c>
      <c r="F2519" s="12" t="str">
        <f>VLOOKUP(B2519,[1]Planilha8!$X$4:$AD$6629,7,0)</f>
        <v>BOM</v>
      </c>
      <c r="G2519" s="13">
        <v>41394</v>
      </c>
      <c r="H2519" s="69">
        <v>288</v>
      </c>
      <c r="I2519" s="15" t="s">
        <v>22</v>
      </c>
      <c r="J2519" s="16" t="s">
        <v>573</v>
      </c>
      <c r="K2519" s="17">
        <v>6364</v>
      </c>
      <c r="L2519" s="18">
        <v>2013000728</v>
      </c>
      <c r="M2519" s="19">
        <v>43465</v>
      </c>
      <c r="N2519" s="70">
        <v>194.64</v>
      </c>
      <c r="O2519" s="71">
        <v>0.17</v>
      </c>
      <c r="P2519" s="72">
        <v>1.4166666666666701E-2</v>
      </c>
      <c r="Q2519" s="73">
        <v>4.08</v>
      </c>
      <c r="R2519" s="74">
        <v>198.72</v>
      </c>
      <c r="S2519" s="75">
        <v>89.279999999999703</v>
      </c>
      <c r="AMG2519"/>
      <c r="AMH2519"/>
      <c r="AMI2519"/>
      <c r="AMJ2519"/>
    </row>
    <row r="2520" spans="1:1024" s="2" customFormat="1" ht="76.5" x14ac:dyDescent="0.25">
      <c r="A2520" s="10" t="s">
        <v>419</v>
      </c>
      <c r="B2520" s="68">
        <v>7331</v>
      </c>
      <c r="C2520" s="10">
        <f>VLOOKUP(B2520,[1]Planilha8!$X$4:$Y$6629,2,0)</f>
        <v>2040112</v>
      </c>
      <c r="D2520" s="12" t="s">
        <v>572</v>
      </c>
      <c r="E2520" s="12" t="str">
        <f>VLOOKUP(B2520,[1]Planilha8!$X$4:$Z$6629,3,0)</f>
        <v>CENTRO CIRÚRGICO</v>
      </c>
      <c r="F2520" s="12" t="str">
        <f>VLOOKUP(B2520,[1]Planilha8!$X$4:$AD$6629,7,0)</f>
        <v>BOM</v>
      </c>
      <c r="G2520" s="13">
        <v>41394</v>
      </c>
      <c r="H2520" s="69">
        <v>288</v>
      </c>
      <c r="I2520" s="15" t="s">
        <v>22</v>
      </c>
      <c r="J2520" s="16" t="s">
        <v>573</v>
      </c>
      <c r="K2520" s="17">
        <v>6364</v>
      </c>
      <c r="L2520" s="18">
        <v>2013000728</v>
      </c>
      <c r="M2520" s="19">
        <v>43465</v>
      </c>
      <c r="N2520" s="70">
        <v>194.64</v>
      </c>
      <c r="O2520" s="71">
        <v>0.17</v>
      </c>
      <c r="P2520" s="72">
        <v>1.4166666666666701E-2</v>
      </c>
      <c r="Q2520" s="73">
        <v>4.08</v>
      </c>
      <c r="R2520" s="74">
        <v>198.72</v>
      </c>
      <c r="S2520" s="75">
        <v>89.279999999999703</v>
      </c>
      <c r="AMG2520"/>
      <c r="AMH2520"/>
      <c r="AMI2520"/>
      <c r="AMJ2520"/>
    </row>
    <row r="2521" spans="1:1024" s="2" customFormat="1" ht="76.5" x14ac:dyDescent="0.25">
      <c r="A2521" s="10" t="s">
        <v>419</v>
      </c>
      <c r="B2521" s="68">
        <v>7332</v>
      </c>
      <c r="C2521" s="10">
        <f>VLOOKUP(B2521,[1]Planilha8!$X$4:$Y$6629,2,0)</f>
        <v>2040113</v>
      </c>
      <c r="D2521" s="12" t="s">
        <v>572</v>
      </c>
      <c r="E2521" s="12" t="str">
        <f>VLOOKUP(B2521,[1]Planilha8!$X$4:$Z$6629,3,0)</f>
        <v>CENTRO CIRÚRGICO</v>
      </c>
      <c r="F2521" s="12" t="str">
        <f>VLOOKUP(B2521,[1]Planilha8!$X$4:$AD$6629,7,0)</f>
        <v>BOM</v>
      </c>
      <c r="G2521" s="13">
        <v>41394</v>
      </c>
      <c r="H2521" s="69">
        <v>288</v>
      </c>
      <c r="I2521" s="15" t="s">
        <v>22</v>
      </c>
      <c r="J2521" s="16" t="s">
        <v>573</v>
      </c>
      <c r="K2521" s="17">
        <v>6364</v>
      </c>
      <c r="L2521" s="18">
        <v>2013000728</v>
      </c>
      <c r="M2521" s="19">
        <v>43465</v>
      </c>
      <c r="N2521" s="70">
        <v>194.64</v>
      </c>
      <c r="O2521" s="71">
        <v>0.17</v>
      </c>
      <c r="P2521" s="72">
        <v>1.4166666666666701E-2</v>
      </c>
      <c r="Q2521" s="73">
        <v>4.08</v>
      </c>
      <c r="R2521" s="74">
        <v>198.72</v>
      </c>
      <c r="S2521" s="75">
        <v>89.279999999999703</v>
      </c>
      <c r="AMG2521"/>
      <c r="AMH2521"/>
      <c r="AMI2521"/>
      <c r="AMJ2521"/>
    </row>
    <row r="2522" spans="1:1024" s="2" customFormat="1" ht="76.5" x14ac:dyDescent="0.25">
      <c r="A2522" s="10" t="s">
        <v>419</v>
      </c>
      <c r="B2522" s="68">
        <v>7333</v>
      </c>
      <c r="C2522" s="10">
        <f>VLOOKUP(B2522,[1]Planilha8!$X$4:$Y$6629,2,0)</f>
        <v>2040114</v>
      </c>
      <c r="D2522" s="12" t="s">
        <v>572</v>
      </c>
      <c r="E2522" s="12" t="str">
        <f>VLOOKUP(B2522,[1]Planilha8!$X$4:$Z$6629,3,0)</f>
        <v>CENTRO CIRÚRGICO</v>
      </c>
      <c r="F2522" s="12" t="str">
        <f>VLOOKUP(B2522,[1]Planilha8!$X$4:$AD$6629,7,0)</f>
        <v>BOM</v>
      </c>
      <c r="G2522" s="13">
        <v>41394</v>
      </c>
      <c r="H2522" s="69">
        <v>288</v>
      </c>
      <c r="I2522" s="15" t="s">
        <v>22</v>
      </c>
      <c r="J2522" s="16" t="s">
        <v>573</v>
      </c>
      <c r="K2522" s="17">
        <v>6364</v>
      </c>
      <c r="L2522" s="18">
        <v>2013000728</v>
      </c>
      <c r="M2522" s="19">
        <v>43465</v>
      </c>
      <c r="N2522" s="70">
        <v>194.64</v>
      </c>
      <c r="O2522" s="71">
        <v>0.17</v>
      </c>
      <c r="P2522" s="72">
        <v>1.4166666666666701E-2</v>
      </c>
      <c r="Q2522" s="73">
        <v>4.08</v>
      </c>
      <c r="R2522" s="74">
        <v>198.72</v>
      </c>
      <c r="S2522" s="75">
        <v>89.279999999999703</v>
      </c>
      <c r="AMG2522"/>
      <c r="AMH2522"/>
      <c r="AMI2522"/>
      <c r="AMJ2522"/>
    </row>
    <row r="2523" spans="1:1024" s="2" customFormat="1" ht="76.5" x14ac:dyDescent="0.25">
      <c r="A2523" s="10" t="s">
        <v>419</v>
      </c>
      <c r="B2523" s="68">
        <v>7334</v>
      </c>
      <c r="C2523" s="10">
        <f>VLOOKUP(B2523,[1]Planilha8!$X$4:$Y$6629,2,0)</f>
        <v>2040115</v>
      </c>
      <c r="D2523" s="12" t="s">
        <v>572</v>
      </c>
      <c r="E2523" s="12" t="str">
        <f>VLOOKUP(B2523,[1]Planilha8!$X$4:$Z$6629,3,0)</f>
        <v>CENTRO CIRÚRGICO</v>
      </c>
      <c r="F2523" s="12" t="str">
        <f>VLOOKUP(B2523,[1]Planilha8!$X$4:$AD$6629,7,0)</f>
        <v>BOM</v>
      </c>
      <c r="G2523" s="13">
        <v>41394</v>
      </c>
      <c r="H2523" s="69">
        <v>288</v>
      </c>
      <c r="I2523" s="15" t="s">
        <v>22</v>
      </c>
      <c r="J2523" s="16" t="s">
        <v>573</v>
      </c>
      <c r="K2523" s="17">
        <v>6364</v>
      </c>
      <c r="L2523" s="18">
        <v>2013000728</v>
      </c>
      <c r="M2523" s="19">
        <v>43465</v>
      </c>
      <c r="N2523" s="70">
        <v>194.64</v>
      </c>
      <c r="O2523" s="71">
        <v>0.17</v>
      </c>
      <c r="P2523" s="72">
        <v>1.4166666666666701E-2</v>
      </c>
      <c r="Q2523" s="73">
        <v>4.08</v>
      </c>
      <c r="R2523" s="74">
        <v>198.72</v>
      </c>
      <c r="S2523" s="75">
        <v>89.279999999999703</v>
      </c>
      <c r="AMG2523"/>
      <c r="AMH2523"/>
      <c r="AMI2523"/>
      <c r="AMJ2523"/>
    </row>
    <row r="2524" spans="1:1024" s="2" customFormat="1" ht="76.5" x14ac:dyDescent="0.25">
      <c r="A2524" s="10" t="s">
        <v>419</v>
      </c>
      <c r="B2524" s="68">
        <v>7335</v>
      </c>
      <c r="C2524" s="10">
        <f>VLOOKUP(B2524,[1]Planilha8!$X$4:$Y$6629,2,0)</f>
        <v>2040116</v>
      </c>
      <c r="D2524" s="12" t="s">
        <v>572</v>
      </c>
      <c r="E2524" s="12" t="str">
        <f>VLOOKUP(B2524,[1]Planilha8!$X$4:$Z$6629,3,0)</f>
        <v>CENTRO CIRÚRGICO</v>
      </c>
      <c r="F2524" s="12" t="str">
        <f>VLOOKUP(B2524,[1]Planilha8!$X$4:$AD$6629,7,0)</f>
        <v>BOM</v>
      </c>
      <c r="G2524" s="13">
        <v>41394</v>
      </c>
      <c r="H2524" s="69">
        <v>288</v>
      </c>
      <c r="I2524" s="15" t="s">
        <v>22</v>
      </c>
      <c r="J2524" s="16" t="s">
        <v>573</v>
      </c>
      <c r="K2524" s="17">
        <v>6364</v>
      </c>
      <c r="L2524" s="18">
        <v>2013000728</v>
      </c>
      <c r="M2524" s="19">
        <v>43465</v>
      </c>
      <c r="N2524" s="70">
        <v>194.64</v>
      </c>
      <c r="O2524" s="71">
        <v>0.17</v>
      </c>
      <c r="P2524" s="72">
        <v>1.4166666666666701E-2</v>
      </c>
      <c r="Q2524" s="73">
        <v>4.08</v>
      </c>
      <c r="R2524" s="74">
        <v>198.72</v>
      </c>
      <c r="S2524" s="75">
        <v>89.279999999999703</v>
      </c>
      <c r="AMG2524"/>
      <c r="AMH2524"/>
      <c r="AMI2524"/>
      <c r="AMJ2524"/>
    </row>
    <row r="2525" spans="1:1024" s="2" customFormat="1" ht="76.5" x14ac:dyDescent="0.25">
      <c r="A2525" s="10" t="s">
        <v>419</v>
      </c>
      <c r="B2525" s="68">
        <v>7336</v>
      </c>
      <c r="C2525" s="10">
        <f>VLOOKUP(B2525,[1]Planilha8!$X$4:$Y$6629,2,0)</f>
        <v>2040117</v>
      </c>
      <c r="D2525" s="12" t="s">
        <v>572</v>
      </c>
      <c r="E2525" s="12" t="str">
        <f>VLOOKUP(B2525,[1]Planilha8!$X$4:$Z$6629,3,0)</f>
        <v>CENTRO CIRÚRGICO</v>
      </c>
      <c r="F2525" s="12" t="str">
        <f>VLOOKUP(B2525,[1]Planilha8!$X$4:$AD$6629,7,0)</f>
        <v>BOM</v>
      </c>
      <c r="G2525" s="13">
        <v>41394</v>
      </c>
      <c r="H2525" s="69">
        <v>288</v>
      </c>
      <c r="I2525" s="15" t="s">
        <v>22</v>
      </c>
      <c r="J2525" s="16" t="s">
        <v>573</v>
      </c>
      <c r="K2525" s="17">
        <v>6364</v>
      </c>
      <c r="L2525" s="18">
        <v>2013000728</v>
      </c>
      <c r="M2525" s="19">
        <v>43465</v>
      </c>
      <c r="N2525" s="70">
        <v>194.64</v>
      </c>
      <c r="O2525" s="71">
        <v>0.17</v>
      </c>
      <c r="P2525" s="72">
        <v>1.4166666666666701E-2</v>
      </c>
      <c r="Q2525" s="73">
        <v>4.08</v>
      </c>
      <c r="R2525" s="74">
        <v>198.72</v>
      </c>
      <c r="S2525" s="75">
        <v>89.279999999999703</v>
      </c>
      <c r="AMG2525"/>
      <c r="AMH2525"/>
      <c r="AMI2525"/>
      <c r="AMJ2525"/>
    </row>
    <row r="2526" spans="1:1024" s="2" customFormat="1" ht="76.5" x14ac:dyDescent="0.25">
      <c r="A2526" s="10" t="s">
        <v>419</v>
      </c>
      <c r="B2526" s="68">
        <v>7337</v>
      </c>
      <c r="C2526" s="10">
        <f>VLOOKUP(B2526,[1]Planilha8!$X$4:$Y$6629,2,0)</f>
        <v>2040118</v>
      </c>
      <c r="D2526" s="12" t="s">
        <v>574</v>
      </c>
      <c r="E2526" s="12" t="str">
        <f>VLOOKUP(B2526,[1]Planilha8!$X$4:$Z$6629,3,0)</f>
        <v>CENTRO CIRÚRGICO</v>
      </c>
      <c r="F2526" s="12" t="str">
        <f>VLOOKUP(B2526,[1]Planilha8!$X$4:$AD$6629,7,0)</f>
        <v>BOM</v>
      </c>
      <c r="G2526" s="13">
        <v>41394</v>
      </c>
      <c r="H2526" s="69">
        <v>818.2</v>
      </c>
      <c r="I2526" s="15" t="s">
        <v>22</v>
      </c>
      <c r="J2526" s="16" t="s">
        <v>573</v>
      </c>
      <c r="K2526" s="17">
        <v>6364</v>
      </c>
      <c r="L2526" s="18">
        <v>2013000728</v>
      </c>
      <c r="M2526" s="19">
        <v>43465</v>
      </c>
      <c r="N2526" s="70">
        <v>375.69016666666602</v>
      </c>
      <c r="O2526" s="71">
        <v>0.17</v>
      </c>
      <c r="P2526" s="72">
        <v>1.4166666666666701E-2</v>
      </c>
      <c r="Q2526" s="73">
        <v>11.5911666666667</v>
      </c>
      <c r="R2526" s="74">
        <v>387.28133333333301</v>
      </c>
      <c r="S2526" s="75">
        <v>430.91866666666698</v>
      </c>
      <c r="AMG2526"/>
      <c r="AMH2526"/>
      <c r="AMI2526"/>
      <c r="AMJ2526"/>
    </row>
    <row r="2527" spans="1:1024" s="2" customFormat="1" ht="76.5" x14ac:dyDescent="0.25">
      <c r="A2527" s="10" t="s">
        <v>419</v>
      </c>
      <c r="B2527" s="68">
        <v>7338</v>
      </c>
      <c r="C2527" s="10">
        <f>VLOOKUP(B2527,[1]Planilha8!$X$4:$Y$6629,2,0)</f>
        <v>2040119</v>
      </c>
      <c r="D2527" s="12" t="s">
        <v>574</v>
      </c>
      <c r="E2527" s="12" t="str">
        <f>VLOOKUP(B2527,[1]Planilha8!$X$4:$Z$6629,3,0)</f>
        <v>CENTRO CIRÚRGICO</v>
      </c>
      <c r="F2527" s="12" t="str">
        <f>VLOOKUP(B2527,[1]Planilha8!$X$4:$AD$6629,7,0)</f>
        <v>BOM</v>
      </c>
      <c r="G2527" s="13">
        <v>41394</v>
      </c>
      <c r="H2527" s="69">
        <v>818.2</v>
      </c>
      <c r="I2527" s="15" t="s">
        <v>22</v>
      </c>
      <c r="J2527" s="16" t="s">
        <v>573</v>
      </c>
      <c r="K2527" s="17">
        <v>6364</v>
      </c>
      <c r="L2527" s="18">
        <v>2013000728</v>
      </c>
      <c r="M2527" s="19">
        <v>43465</v>
      </c>
      <c r="N2527" s="70">
        <v>375.69016666666602</v>
      </c>
      <c r="O2527" s="71">
        <v>0.17</v>
      </c>
      <c r="P2527" s="72">
        <v>1.4166666666666701E-2</v>
      </c>
      <c r="Q2527" s="73">
        <v>11.5911666666667</v>
      </c>
      <c r="R2527" s="74">
        <v>387.28133333333301</v>
      </c>
      <c r="S2527" s="75">
        <v>430.91866666666698</v>
      </c>
      <c r="AMG2527"/>
      <c r="AMH2527"/>
      <c r="AMI2527"/>
      <c r="AMJ2527"/>
    </row>
    <row r="2528" spans="1:1024" s="2" customFormat="1" ht="76.5" x14ac:dyDescent="0.25">
      <c r="A2528" s="10" t="s">
        <v>419</v>
      </c>
      <c r="B2528" s="68">
        <v>7339</v>
      </c>
      <c r="C2528" s="10">
        <f>VLOOKUP(B2528,[1]Planilha8!$X$4:$Y$6629,2,0)</f>
        <v>2040120</v>
      </c>
      <c r="D2528" s="12" t="s">
        <v>574</v>
      </c>
      <c r="E2528" s="12" t="str">
        <f>VLOOKUP(B2528,[1]Planilha8!$X$4:$Z$6629,3,0)</f>
        <v>CENTRO CIRÚRGICO</v>
      </c>
      <c r="F2528" s="12" t="str">
        <f>VLOOKUP(B2528,[1]Planilha8!$X$4:$AD$6629,7,0)</f>
        <v>BOM</v>
      </c>
      <c r="G2528" s="13">
        <v>41394</v>
      </c>
      <c r="H2528" s="69">
        <v>818.2</v>
      </c>
      <c r="I2528" s="15" t="s">
        <v>22</v>
      </c>
      <c r="J2528" s="16" t="s">
        <v>573</v>
      </c>
      <c r="K2528" s="17">
        <v>6364</v>
      </c>
      <c r="L2528" s="18">
        <v>2013000728</v>
      </c>
      <c r="M2528" s="19">
        <v>43465</v>
      </c>
      <c r="N2528" s="70">
        <v>375.69016666666602</v>
      </c>
      <c r="O2528" s="71">
        <v>0.17</v>
      </c>
      <c r="P2528" s="72">
        <v>1.4166666666666701E-2</v>
      </c>
      <c r="Q2528" s="73">
        <v>11.5911666666667</v>
      </c>
      <c r="R2528" s="74">
        <v>387.28133333333301</v>
      </c>
      <c r="S2528" s="75">
        <v>430.91866666666698</v>
      </c>
      <c r="AMG2528"/>
      <c r="AMH2528"/>
      <c r="AMI2528"/>
      <c r="AMJ2528"/>
    </row>
    <row r="2529" spans="1:1024" s="2" customFormat="1" ht="76.5" x14ac:dyDescent="0.25">
      <c r="A2529" s="10" t="s">
        <v>419</v>
      </c>
      <c r="B2529" s="68">
        <v>7340</v>
      </c>
      <c r="C2529" s="10">
        <f>VLOOKUP(B2529,[1]Planilha8!$X$4:$Y$6629,2,0)</f>
        <v>2040121</v>
      </c>
      <c r="D2529" s="12" t="s">
        <v>574</v>
      </c>
      <c r="E2529" s="12" t="str">
        <f>VLOOKUP(B2529,[1]Planilha8!$X$4:$Z$6629,3,0)</f>
        <v>CENTRO CIRÚRGICO</v>
      </c>
      <c r="F2529" s="12" t="str">
        <f>VLOOKUP(B2529,[1]Planilha8!$X$4:$AD$6629,7,0)</f>
        <v>BOM</v>
      </c>
      <c r="G2529" s="13">
        <v>41394</v>
      </c>
      <c r="H2529" s="69">
        <v>818.2</v>
      </c>
      <c r="I2529" s="15" t="s">
        <v>22</v>
      </c>
      <c r="J2529" s="16" t="s">
        <v>573</v>
      </c>
      <c r="K2529" s="17">
        <v>6364</v>
      </c>
      <c r="L2529" s="18">
        <v>2013000728</v>
      </c>
      <c r="M2529" s="19">
        <v>43465</v>
      </c>
      <c r="N2529" s="70">
        <v>375.69016666666602</v>
      </c>
      <c r="O2529" s="71">
        <v>0.17</v>
      </c>
      <c r="P2529" s="72">
        <v>1.4166666666666701E-2</v>
      </c>
      <c r="Q2529" s="73">
        <v>11.5911666666667</v>
      </c>
      <c r="R2529" s="74">
        <v>387.28133333333301</v>
      </c>
      <c r="S2529" s="75">
        <v>430.91866666666698</v>
      </c>
      <c r="AMG2529"/>
      <c r="AMH2529"/>
      <c r="AMI2529"/>
      <c r="AMJ2529"/>
    </row>
    <row r="2530" spans="1:1024" s="2" customFormat="1" ht="76.5" x14ac:dyDescent="0.25">
      <c r="A2530" s="10" t="s">
        <v>419</v>
      </c>
      <c r="B2530" s="68">
        <v>7341</v>
      </c>
      <c r="C2530" s="10">
        <f>VLOOKUP(B2530,[1]Planilha8!$X$4:$Y$6629,2,0)</f>
        <v>2040122</v>
      </c>
      <c r="D2530" s="12" t="s">
        <v>574</v>
      </c>
      <c r="E2530" s="12" t="str">
        <f>VLOOKUP(B2530,[1]Planilha8!$X$4:$Z$6629,3,0)</f>
        <v>CENTRO CIRÚRGICO</v>
      </c>
      <c r="F2530" s="12" t="str">
        <f>VLOOKUP(B2530,[1]Planilha8!$X$4:$AD$6629,7,0)</f>
        <v>BOM</v>
      </c>
      <c r="G2530" s="13">
        <v>41394</v>
      </c>
      <c r="H2530" s="69">
        <v>818.2</v>
      </c>
      <c r="I2530" s="15" t="s">
        <v>22</v>
      </c>
      <c r="J2530" s="16" t="s">
        <v>573</v>
      </c>
      <c r="K2530" s="17">
        <v>6364</v>
      </c>
      <c r="L2530" s="18">
        <v>2013000728</v>
      </c>
      <c r="M2530" s="19">
        <v>43465</v>
      </c>
      <c r="N2530" s="70">
        <v>375.69016666666602</v>
      </c>
      <c r="O2530" s="71">
        <v>0.17</v>
      </c>
      <c r="P2530" s="72">
        <v>1.4166666666666701E-2</v>
      </c>
      <c r="Q2530" s="73">
        <v>11.5911666666667</v>
      </c>
      <c r="R2530" s="74">
        <v>387.28133333333301</v>
      </c>
      <c r="S2530" s="75">
        <v>430.91866666666698</v>
      </c>
      <c r="AMG2530"/>
      <c r="AMH2530"/>
      <c r="AMI2530"/>
      <c r="AMJ2530"/>
    </row>
    <row r="2531" spans="1:1024" s="2" customFormat="1" ht="76.5" x14ac:dyDescent="0.25">
      <c r="A2531" s="10" t="s">
        <v>419</v>
      </c>
      <c r="B2531" s="68">
        <v>7342</v>
      </c>
      <c r="C2531" s="10">
        <f>VLOOKUP(B2531,[1]Planilha8!$X$4:$Y$6629,2,0)</f>
        <v>2040123</v>
      </c>
      <c r="D2531" s="12" t="s">
        <v>574</v>
      </c>
      <c r="E2531" s="12" t="str">
        <f>VLOOKUP(B2531,[1]Planilha8!$X$4:$Z$6629,3,0)</f>
        <v>CENTRO CIRÚRGICO</v>
      </c>
      <c r="F2531" s="12" t="str">
        <f>VLOOKUP(B2531,[1]Planilha8!$X$4:$AD$6629,7,0)</f>
        <v>BOM</v>
      </c>
      <c r="G2531" s="13">
        <v>41394</v>
      </c>
      <c r="H2531" s="69">
        <v>818.2</v>
      </c>
      <c r="I2531" s="15" t="s">
        <v>22</v>
      </c>
      <c r="J2531" s="16" t="s">
        <v>573</v>
      </c>
      <c r="K2531" s="17">
        <v>6364</v>
      </c>
      <c r="L2531" s="18">
        <v>2013000728</v>
      </c>
      <c r="M2531" s="19">
        <v>43465</v>
      </c>
      <c r="N2531" s="70">
        <v>375.69016666666602</v>
      </c>
      <c r="O2531" s="71">
        <v>0.17</v>
      </c>
      <c r="P2531" s="72">
        <v>1.4166666666666701E-2</v>
      </c>
      <c r="Q2531" s="73">
        <v>11.5911666666667</v>
      </c>
      <c r="R2531" s="74">
        <v>387.28133333333301</v>
      </c>
      <c r="S2531" s="75">
        <v>430.91866666666698</v>
      </c>
      <c r="AMG2531"/>
      <c r="AMH2531"/>
      <c r="AMI2531"/>
      <c r="AMJ2531"/>
    </row>
    <row r="2532" spans="1:1024" s="2" customFormat="1" ht="76.5" x14ac:dyDescent="0.25">
      <c r="A2532" s="10" t="s">
        <v>419</v>
      </c>
      <c r="B2532" s="68">
        <v>7343</v>
      </c>
      <c r="C2532" s="10">
        <f>VLOOKUP(B2532,[1]Planilha8!$X$4:$Y$6629,2,0)</f>
        <v>2040124</v>
      </c>
      <c r="D2532" s="12" t="s">
        <v>574</v>
      </c>
      <c r="E2532" s="12" t="str">
        <f>VLOOKUP(B2532,[1]Planilha8!$X$4:$Z$6629,3,0)</f>
        <v>CENTRO CIRÚRGICO</v>
      </c>
      <c r="F2532" s="12" t="str">
        <f>VLOOKUP(B2532,[1]Planilha8!$X$4:$AD$6629,7,0)</f>
        <v>BOM</v>
      </c>
      <c r="G2532" s="13">
        <v>41394</v>
      </c>
      <c r="H2532" s="69">
        <v>818.2</v>
      </c>
      <c r="I2532" s="15" t="s">
        <v>22</v>
      </c>
      <c r="J2532" s="16" t="s">
        <v>573</v>
      </c>
      <c r="K2532" s="17">
        <v>6364</v>
      </c>
      <c r="L2532" s="18">
        <v>2013000728</v>
      </c>
      <c r="M2532" s="19">
        <v>43465</v>
      </c>
      <c r="N2532" s="70">
        <v>375.69016666666602</v>
      </c>
      <c r="O2532" s="71">
        <v>0.17</v>
      </c>
      <c r="P2532" s="72">
        <v>1.4166666666666701E-2</v>
      </c>
      <c r="Q2532" s="73">
        <v>11.5911666666667</v>
      </c>
      <c r="R2532" s="74">
        <v>387.28133333333301</v>
      </c>
      <c r="S2532" s="75">
        <v>430.91866666666698</v>
      </c>
      <c r="AMG2532"/>
      <c r="AMH2532"/>
      <c r="AMI2532"/>
      <c r="AMJ2532"/>
    </row>
    <row r="2533" spans="1:1024" s="2" customFormat="1" ht="76.5" x14ac:dyDescent="0.25">
      <c r="A2533" s="10" t="s">
        <v>419</v>
      </c>
      <c r="B2533" s="68">
        <v>7344</v>
      </c>
      <c r="C2533" s="10">
        <f>VLOOKUP(B2533,[1]Planilha8!$X$4:$Y$6629,2,0)</f>
        <v>2040125</v>
      </c>
      <c r="D2533" s="12" t="s">
        <v>574</v>
      </c>
      <c r="E2533" s="12" t="str">
        <f>VLOOKUP(B2533,[1]Planilha8!$X$4:$Z$6629,3,0)</f>
        <v>CENTRO CIRÚRGICO</v>
      </c>
      <c r="F2533" s="12" t="str">
        <f>VLOOKUP(B2533,[1]Planilha8!$X$4:$AD$6629,7,0)</f>
        <v>BOM</v>
      </c>
      <c r="G2533" s="13">
        <v>41394</v>
      </c>
      <c r="H2533" s="69">
        <v>818.2</v>
      </c>
      <c r="I2533" s="15" t="s">
        <v>22</v>
      </c>
      <c r="J2533" s="16" t="s">
        <v>573</v>
      </c>
      <c r="K2533" s="17">
        <v>6364</v>
      </c>
      <c r="L2533" s="18">
        <v>2013000728</v>
      </c>
      <c r="M2533" s="19">
        <v>43465</v>
      </c>
      <c r="N2533" s="70">
        <v>375.69016666666602</v>
      </c>
      <c r="O2533" s="71">
        <v>0.17</v>
      </c>
      <c r="P2533" s="72">
        <v>1.4166666666666701E-2</v>
      </c>
      <c r="Q2533" s="73">
        <v>11.5911666666667</v>
      </c>
      <c r="R2533" s="74">
        <v>387.28133333333301</v>
      </c>
      <c r="S2533" s="75">
        <v>430.91866666666698</v>
      </c>
      <c r="AMG2533"/>
      <c r="AMH2533"/>
      <c r="AMI2533"/>
      <c r="AMJ2533"/>
    </row>
    <row r="2534" spans="1:1024" s="2" customFormat="1" ht="76.5" x14ac:dyDescent="0.25">
      <c r="A2534" s="10" t="s">
        <v>419</v>
      </c>
      <c r="B2534" s="68">
        <v>7345</v>
      </c>
      <c r="C2534" s="10">
        <f>VLOOKUP(B2534,[1]Planilha8!$X$4:$Y$6629,2,0)</f>
        <v>2040126</v>
      </c>
      <c r="D2534" s="12" t="s">
        <v>574</v>
      </c>
      <c r="E2534" s="12" t="str">
        <f>VLOOKUP(B2534,[1]Planilha8!$X$4:$Z$6629,3,0)</f>
        <v>CENTRO CIRÚRGICO</v>
      </c>
      <c r="F2534" s="12" t="str">
        <f>VLOOKUP(B2534,[1]Planilha8!$X$4:$AD$6629,7,0)</f>
        <v>BOM</v>
      </c>
      <c r="G2534" s="13">
        <v>41394</v>
      </c>
      <c r="H2534" s="69">
        <v>818.2</v>
      </c>
      <c r="I2534" s="15" t="s">
        <v>22</v>
      </c>
      <c r="J2534" s="16" t="s">
        <v>573</v>
      </c>
      <c r="K2534" s="17">
        <v>6364</v>
      </c>
      <c r="L2534" s="18">
        <v>2013000728</v>
      </c>
      <c r="M2534" s="19">
        <v>43465</v>
      </c>
      <c r="N2534" s="70">
        <v>375.69016666666602</v>
      </c>
      <c r="O2534" s="71">
        <v>0.17</v>
      </c>
      <c r="P2534" s="72">
        <v>1.4166666666666701E-2</v>
      </c>
      <c r="Q2534" s="73">
        <v>11.5911666666667</v>
      </c>
      <c r="R2534" s="74">
        <v>387.28133333333301</v>
      </c>
      <c r="S2534" s="75">
        <v>430.91866666666698</v>
      </c>
      <c r="AMG2534"/>
      <c r="AMH2534"/>
      <c r="AMI2534"/>
      <c r="AMJ2534"/>
    </row>
    <row r="2535" spans="1:1024" s="2" customFormat="1" ht="76.5" x14ac:dyDescent="0.25">
      <c r="A2535" s="10" t="s">
        <v>419</v>
      </c>
      <c r="B2535" s="68">
        <v>7346</v>
      </c>
      <c r="C2535" s="10">
        <f>VLOOKUP(B2535,[1]Planilha8!$X$4:$Y$6629,2,0)</f>
        <v>2040127</v>
      </c>
      <c r="D2535" s="12" t="s">
        <v>574</v>
      </c>
      <c r="E2535" s="12" t="str">
        <f>VLOOKUP(B2535,[1]Planilha8!$X$4:$Z$6629,3,0)</f>
        <v>CENTRO CIRÚRGICO</v>
      </c>
      <c r="F2535" s="12" t="str">
        <f>VLOOKUP(B2535,[1]Planilha8!$X$4:$AD$6629,7,0)</f>
        <v>BOM</v>
      </c>
      <c r="G2535" s="13">
        <v>41394</v>
      </c>
      <c r="H2535" s="69">
        <v>818.2</v>
      </c>
      <c r="I2535" s="15" t="s">
        <v>22</v>
      </c>
      <c r="J2535" s="16" t="s">
        <v>573</v>
      </c>
      <c r="K2535" s="17">
        <v>6364</v>
      </c>
      <c r="L2535" s="18">
        <v>2013000728</v>
      </c>
      <c r="M2535" s="19">
        <v>43465</v>
      </c>
      <c r="N2535" s="70">
        <v>375.69016666666602</v>
      </c>
      <c r="O2535" s="71">
        <v>0.17</v>
      </c>
      <c r="P2535" s="72">
        <v>1.4166666666666701E-2</v>
      </c>
      <c r="Q2535" s="73">
        <v>11.5911666666667</v>
      </c>
      <c r="R2535" s="74">
        <v>387.28133333333301</v>
      </c>
      <c r="S2535" s="75">
        <v>430.91866666666698</v>
      </c>
      <c r="AMG2535"/>
      <c r="AMH2535"/>
      <c r="AMI2535"/>
      <c r="AMJ2535"/>
    </row>
    <row r="2536" spans="1:1024" s="2" customFormat="1" ht="76.5" x14ac:dyDescent="0.25">
      <c r="A2536" s="10" t="s">
        <v>419</v>
      </c>
      <c r="B2536" s="68">
        <v>7347</v>
      </c>
      <c r="C2536" s="10">
        <f>VLOOKUP(B2536,[1]Planilha8!$X$4:$Y$6629,2,0)</f>
        <v>2040128</v>
      </c>
      <c r="D2536" s="12" t="s">
        <v>574</v>
      </c>
      <c r="E2536" s="12" t="str">
        <f>VLOOKUP(B2536,[1]Planilha8!$X$4:$Z$6629,3,0)</f>
        <v>CENTRO CIRÚRGICO</v>
      </c>
      <c r="F2536" s="12" t="str">
        <f>VLOOKUP(B2536,[1]Planilha8!$X$4:$AD$6629,7,0)</f>
        <v>BOM</v>
      </c>
      <c r="G2536" s="13">
        <v>41394</v>
      </c>
      <c r="H2536" s="69">
        <v>818.2</v>
      </c>
      <c r="I2536" s="15" t="s">
        <v>22</v>
      </c>
      <c r="J2536" s="16" t="s">
        <v>573</v>
      </c>
      <c r="K2536" s="17">
        <v>6364</v>
      </c>
      <c r="L2536" s="18">
        <v>2013000728</v>
      </c>
      <c r="M2536" s="19">
        <v>43465</v>
      </c>
      <c r="N2536" s="70">
        <v>375.69016666666602</v>
      </c>
      <c r="O2536" s="71">
        <v>0.17</v>
      </c>
      <c r="P2536" s="72">
        <v>1.4166666666666701E-2</v>
      </c>
      <c r="Q2536" s="73">
        <v>11.5911666666667</v>
      </c>
      <c r="R2536" s="74">
        <v>387.28133333333301</v>
      </c>
      <c r="S2536" s="75">
        <v>430.91866666666698</v>
      </c>
      <c r="AMG2536"/>
      <c r="AMH2536"/>
      <c r="AMI2536"/>
      <c r="AMJ2536"/>
    </row>
    <row r="2537" spans="1:1024" s="2" customFormat="1" ht="76.5" x14ac:dyDescent="0.25">
      <c r="A2537" s="10" t="s">
        <v>419</v>
      </c>
      <c r="B2537" s="68">
        <v>7348</v>
      </c>
      <c r="C2537" s="10">
        <f>VLOOKUP(B2537,[1]Planilha8!$X$4:$Y$6629,2,0)</f>
        <v>2040129</v>
      </c>
      <c r="D2537" s="12" t="s">
        <v>574</v>
      </c>
      <c r="E2537" s="12" t="str">
        <f>VLOOKUP(B2537,[1]Planilha8!$X$4:$Z$6629,3,0)</f>
        <v>CENTRO CIRÚRGICO</v>
      </c>
      <c r="F2537" s="12" t="str">
        <f>VLOOKUP(B2537,[1]Planilha8!$X$4:$AD$6629,7,0)</f>
        <v>BOM</v>
      </c>
      <c r="G2537" s="13">
        <v>41394</v>
      </c>
      <c r="H2537" s="69">
        <v>818.2</v>
      </c>
      <c r="I2537" s="15" t="s">
        <v>22</v>
      </c>
      <c r="J2537" s="16" t="s">
        <v>573</v>
      </c>
      <c r="K2537" s="17">
        <v>6364</v>
      </c>
      <c r="L2537" s="18">
        <v>2013000728</v>
      </c>
      <c r="M2537" s="19">
        <v>43465</v>
      </c>
      <c r="N2537" s="70">
        <v>375.69016666666602</v>
      </c>
      <c r="O2537" s="71">
        <v>0.17</v>
      </c>
      <c r="P2537" s="72">
        <v>1.4166666666666701E-2</v>
      </c>
      <c r="Q2537" s="73">
        <v>11.5911666666667</v>
      </c>
      <c r="R2537" s="74">
        <v>387.28133333333301</v>
      </c>
      <c r="S2537" s="75">
        <v>430.91866666666698</v>
      </c>
      <c r="AMG2537"/>
      <c r="AMH2537"/>
      <c r="AMI2537"/>
      <c r="AMJ2537"/>
    </row>
    <row r="2538" spans="1:1024" s="2" customFormat="1" ht="76.5" x14ac:dyDescent="0.25">
      <c r="A2538" s="10" t="s">
        <v>419</v>
      </c>
      <c r="B2538" s="68">
        <v>7349</v>
      </c>
      <c r="C2538" s="10">
        <f>VLOOKUP(B2538,[1]Planilha8!$X$4:$Y$6629,2,0)</f>
        <v>2040130</v>
      </c>
      <c r="D2538" s="12" t="s">
        <v>575</v>
      </c>
      <c r="E2538" s="12" t="str">
        <f>VLOOKUP(B2538,[1]Planilha8!$X$4:$Z$6629,3,0)</f>
        <v>CENTRO CIRÚRGICO</v>
      </c>
      <c r="F2538" s="12" t="str">
        <f>VLOOKUP(B2538,[1]Planilha8!$X$4:$AD$6629,7,0)</f>
        <v>BOM</v>
      </c>
      <c r="G2538" s="13">
        <v>41394</v>
      </c>
      <c r="H2538" s="69">
        <v>3390</v>
      </c>
      <c r="I2538" s="15" t="s">
        <v>22</v>
      </c>
      <c r="J2538" s="16" t="s">
        <v>573</v>
      </c>
      <c r="K2538" s="17">
        <v>6364</v>
      </c>
      <c r="L2538" s="18">
        <v>2013000728</v>
      </c>
      <c r="M2538" s="19">
        <v>43465</v>
      </c>
      <c r="N2538" s="70">
        <v>1556.575</v>
      </c>
      <c r="O2538" s="71">
        <v>0.17</v>
      </c>
      <c r="P2538" s="72">
        <v>1.4166666666666701E-2</v>
      </c>
      <c r="Q2538" s="73">
        <v>48.024999999999999</v>
      </c>
      <c r="R2538" s="74">
        <v>1604.6</v>
      </c>
      <c r="S2538" s="75">
        <v>1785.4</v>
      </c>
      <c r="AMG2538"/>
      <c r="AMH2538"/>
      <c r="AMI2538"/>
      <c r="AMJ2538"/>
    </row>
    <row r="2539" spans="1:1024" s="2" customFormat="1" ht="76.5" x14ac:dyDescent="0.25">
      <c r="A2539" s="10" t="s">
        <v>419</v>
      </c>
      <c r="B2539" s="68">
        <v>7350</v>
      </c>
      <c r="C2539" s="10">
        <f>VLOOKUP(B2539,[1]Planilha8!$X$4:$Y$6629,2,0)</f>
        <v>2040131</v>
      </c>
      <c r="D2539" s="12" t="s">
        <v>575</v>
      </c>
      <c r="E2539" s="12" t="str">
        <f>VLOOKUP(B2539,[1]Planilha8!$X$4:$Z$6629,3,0)</f>
        <v>CENTRO CIRÚRGICO</v>
      </c>
      <c r="F2539" s="12" t="str">
        <f>VLOOKUP(B2539,[1]Planilha8!$X$4:$AD$6629,7,0)</f>
        <v>BOM</v>
      </c>
      <c r="G2539" s="13">
        <v>41394</v>
      </c>
      <c r="H2539" s="69">
        <v>3390</v>
      </c>
      <c r="I2539" s="15" t="s">
        <v>22</v>
      </c>
      <c r="J2539" s="16" t="s">
        <v>573</v>
      </c>
      <c r="K2539" s="17">
        <v>6364</v>
      </c>
      <c r="L2539" s="18">
        <v>2013000728</v>
      </c>
      <c r="M2539" s="19">
        <v>43465</v>
      </c>
      <c r="N2539" s="70">
        <v>1556.575</v>
      </c>
      <c r="O2539" s="71">
        <v>0.17</v>
      </c>
      <c r="P2539" s="72">
        <v>1.4166666666666701E-2</v>
      </c>
      <c r="Q2539" s="73">
        <v>48.024999999999999</v>
      </c>
      <c r="R2539" s="74">
        <v>1604.6</v>
      </c>
      <c r="S2539" s="75">
        <v>1785.4</v>
      </c>
      <c r="AMG2539"/>
      <c r="AMH2539"/>
      <c r="AMI2539"/>
      <c r="AMJ2539"/>
    </row>
    <row r="2540" spans="1:1024" s="2" customFormat="1" ht="76.5" x14ac:dyDescent="0.25">
      <c r="A2540" s="10" t="s">
        <v>419</v>
      </c>
      <c r="B2540" s="68">
        <v>7520</v>
      </c>
      <c r="C2540" s="10">
        <f>VLOOKUP(B2540,[1]Planilha8!$X$4:$Y$6629,2,0)</f>
        <v>2040138</v>
      </c>
      <c r="D2540" s="12" t="s">
        <v>576</v>
      </c>
      <c r="E2540" s="12" t="str">
        <f>VLOOKUP(B2540,[1]Planilha8!$X$4:$Z$6629,3,0)</f>
        <v>EQUIPAMENTO INSTALADO NA CENTRAL DE VÁCUO</v>
      </c>
      <c r="F2540" s="12" t="str">
        <f>VLOOKUP(B2540,[1]Planilha8!$X$4:$AD$6629,7,0)</f>
        <v>BOM</v>
      </c>
      <c r="G2540" s="13">
        <v>41396</v>
      </c>
      <c r="H2540" s="69">
        <v>53847</v>
      </c>
      <c r="I2540" s="15" t="s">
        <v>22</v>
      </c>
      <c r="J2540" s="16" t="s">
        <v>577</v>
      </c>
      <c r="K2540" s="17">
        <v>22</v>
      </c>
      <c r="L2540" s="18">
        <v>2013000624</v>
      </c>
      <c r="M2540" s="19">
        <v>43465</v>
      </c>
      <c r="N2540" s="70">
        <v>52217.974839743598</v>
      </c>
      <c r="O2540" s="71">
        <v>1</v>
      </c>
      <c r="P2540" s="72">
        <v>8.3333333333333301E-2</v>
      </c>
      <c r="Q2540" s="73">
        <v>0</v>
      </c>
      <c r="R2540" s="74">
        <v>52217.974839743598</v>
      </c>
      <c r="S2540" s="75">
        <v>1629.0251602564199</v>
      </c>
      <c r="AMG2540"/>
      <c r="AMH2540"/>
      <c r="AMI2540"/>
      <c r="AMJ2540"/>
    </row>
    <row r="2541" spans="1:1024" s="2" customFormat="1" ht="38.25" x14ac:dyDescent="0.25">
      <c r="A2541" s="10" t="s">
        <v>419</v>
      </c>
      <c r="B2541" s="68">
        <v>7412</v>
      </c>
      <c r="C2541" s="10">
        <f>VLOOKUP(B2541,[1]Planilha8!$X$4:$Y$6629,2,0)</f>
        <v>2040145</v>
      </c>
      <c r="D2541" s="12" t="s">
        <v>578</v>
      </c>
      <c r="E2541" s="12" t="str">
        <f>VLOOKUP(B2541,[1]Planilha8!$X$4:$Z$6629,3,0)</f>
        <v>UNIDADE DE TERAPIA INTENSIVA</v>
      </c>
      <c r="F2541" s="12" t="str">
        <f>VLOOKUP(B2541,[1]Planilha8!$X$4:$AD$6629,7,0)</f>
        <v>BOM</v>
      </c>
      <c r="G2541" s="13">
        <v>41403</v>
      </c>
      <c r="H2541" s="69">
        <v>1370</v>
      </c>
      <c r="I2541" s="15" t="s">
        <v>22</v>
      </c>
      <c r="J2541" s="16" t="s">
        <v>72</v>
      </c>
      <c r="K2541" s="17">
        <v>231318</v>
      </c>
      <c r="L2541" s="18">
        <v>2013001467</v>
      </c>
      <c r="M2541" s="19">
        <v>43465</v>
      </c>
      <c r="N2541" s="70">
        <v>1340.77528490031</v>
      </c>
      <c r="O2541" s="71">
        <v>0.5</v>
      </c>
      <c r="P2541" s="72">
        <v>4.1666666666666699E-2</v>
      </c>
      <c r="Q2541" s="73">
        <v>0</v>
      </c>
      <c r="R2541" s="74">
        <v>1340.77528490031</v>
      </c>
      <c r="S2541" s="75">
        <v>29.224715099689298</v>
      </c>
      <c r="AMG2541"/>
      <c r="AMH2541"/>
      <c r="AMI2541"/>
      <c r="AMJ2541"/>
    </row>
    <row r="2542" spans="1:1024" s="2" customFormat="1" ht="25.5" x14ac:dyDescent="0.25">
      <c r="A2542" s="10" t="s">
        <v>419</v>
      </c>
      <c r="B2542" s="68">
        <v>7414</v>
      </c>
      <c r="C2542" s="10">
        <f>VLOOKUP(B2542,[1]Planilha8!$X$4:$Y$6629,2,0)</f>
        <v>2040154</v>
      </c>
      <c r="D2542" s="12" t="s">
        <v>517</v>
      </c>
      <c r="E2542" s="12" t="str">
        <f>VLOOKUP(B2542,[1]Planilha8!$X$4:$Z$6629,3,0)</f>
        <v>CENTRO CIRÚRGICO</v>
      </c>
      <c r="F2542" s="12" t="str">
        <f>VLOOKUP(B2542,[1]Planilha8!$X$4:$AD$6629,7,0)</f>
        <v>BOM</v>
      </c>
      <c r="G2542" s="13">
        <v>41410</v>
      </c>
      <c r="H2542" s="69">
        <v>566</v>
      </c>
      <c r="I2542" s="15" t="s">
        <v>22</v>
      </c>
      <c r="J2542" s="16" t="s">
        <v>472</v>
      </c>
      <c r="K2542" s="17">
        <v>158992</v>
      </c>
      <c r="L2542" s="18">
        <v>2013001718</v>
      </c>
      <c r="M2542" s="19">
        <v>43465</v>
      </c>
      <c r="N2542" s="70">
        <v>341.34758547008499</v>
      </c>
      <c r="O2542" s="71">
        <v>0.33</v>
      </c>
      <c r="P2542" s="72">
        <v>2.75E-2</v>
      </c>
      <c r="Q2542" s="73">
        <v>15.565</v>
      </c>
      <c r="R2542" s="74">
        <v>356.91258547008499</v>
      </c>
      <c r="S2542" s="75">
        <v>209.08741452991501</v>
      </c>
      <c r="AMG2542"/>
      <c r="AMH2542"/>
      <c r="AMI2542"/>
      <c r="AMJ2542"/>
    </row>
    <row r="2543" spans="1:1024" s="2" customFormat="1" ht="38.25" x14ac:dyDescent="0.25">
      <c r="A2543" s="10" t="s">
        <v>419</v>
      </c>
      <c r="B2543" s="68">
        <v>7415</v>
      </c>
      <c r="C2543" s="10">
        <f>VLOOKUP(B2543,[1]Planilha8!$X$4:$Y$6629,2,0)</f>
        <v>2040155</v>
      </c>
      <c r="D2543" s="12" t="s">
        <v>517</v>
      </c>
      <c r="E2543" s="12" t="str">
        <f>VLOOKUP(B2543,[1]Planilha8!$X$4:$Z$6629,3,0)</f>
        <v>GALPÃO ALMOXARIFADO</v>
      </c>
      <c r="F2543" s="12" t="str">
        <f>VLOOKUP(B2543,[1]Planilha8!$X$4:$AD$6629,7,0)</f>
        <v>RUIM</v>
      </c>
      <c r="G2543" s="13">
        <v>41410</v>
      </c>
      <c r="H2543" s="69">
        <v>566</v>
      </c>
      <c r="I2543" s="15" t="s">
        <v>22</v>
      </c>
      <c r="J2543" s="16" t="s">
        <v>472</v>
      </c>
      <c r="K2543" s="17">
        <v>158992</v>
      </c>
      <c r="L2543" s="18">
        <v>2013001718</v>
      </c>
      <c r="M2543" s="19">
        <v>43465</v>
      </c>
      <c r="N2543" s="70">
        <v>341.34758547008499</v>
      </c>
      <c r="O2543" s="71">
        <v>0.33</v>
      </c>
      <c r="P2543" s="72">
        <v>2.75E-2</v>
      </c>
      <c r="Q2543" s="73">
        <v>15.565</v>
      </c>
      <c r="R2543" s="74">
        <v>356.91258547008499</v>
      </c>
      <c r="S2543" s="75">
        <v>209.08741452991501</v>
      </c>
      <c r="AMG2543"/>
      <c r="AMH2543"/>
      <c r="AMI2543"/>
      <c r="AMJ2543"/>
    </row>
    <row r="2544" spans="1:1024" s="2" customFormat="1" ht="25.5" x14ac:dyDescent="0.25">
      <c r="A2544" s="10" t="s">
        <v>419</v>
      </c>
      <c r="B2544" s="68">
        <v>7416</v>
      </c>
      <c r="C2544" s="10">
        <f>VLOOKUP(B2544,[1]Planilha8!$X$4:$Y$6629,2,0)</f>
        <v>2040156</v>
      </c>
      <c r="D2544" s="12" t="s">
        <v>517</v>
      </c>
      <c r="E2544" s="12" t="str">
        <f>VLOOKUP(B2544,[1]Planilha8!$X$4:$Z$6629,3,0)</f>
        <v>FARMÁCIA</v>
      </c>
      <c r="F2544" s="12" t="str">
        <f>VLOOKUP(B2544,[1]Planilha8!$X$4:$AD$6629,7,0)</f>
        <v>BOM</v>
      </c>
      <c r="G2544" s="13">
        <v>41410</v>
      </c>
      <c r="H2544" s="69">
        <v>566</v>
      </c>
      <c r="I2544" s="15" t="s">
        <v>22</v>
      </c>
      <c r="J2544" s="16" t="s">
        <v>472</v>
      </c>
      <c r="K2544" s="17">
        <v>158992</v>
      </c>
      <c r="L2544" s="18">
        <v>2013001718</v>
      </c>
      <c r="M2544" s="19">
        <v>43465</v>
      </c>
      <c r="N2544" s="70">
        <v>341.34758547008499</v>
      </c>
      <c r="O2544" s="71">
        <v>0.33</v>
      </c>
      <c r="P2544" s="72">
        <v>2.75E-2</v>
      </c>
      <c r="Q2544" s="73">
        <v>15.565</v>
      </c>
      <c r="R2544" s="74">
        <v>356.91258547008499</v>
      </c>
      <c r="S2544" s="75">
        <v>209.08741452991501</v>
      </c>
      <c r="AMG2544"/>
      <c r="AMH2544"/>
      <c r="AMI2544"/>
      <c r="AMJ2544"/>
    </row>
    <row r="2545" spans="1:1024" s="2" customFormat="1" ht="63.75" x14ac:dyDescent="0.25">
      <c r="A2545" s="10" t="s">
        <v>419</v>
      </c>
      <c r="B2545" s="68">
        <v>7417</v>
      </c>
      <c r="C2545" s="10">
        <f>VLOOKUP(B2545,[1]Planilha8!$X$4:$Y$6629,2,0)</f>
        <v>2040157</v>
      </c>
      <c r="D2545" s="12" t="s">
        <v>579</v>
      </c>
      <c r="E2545" s="12" t="str">
        <f>VLOOKUP(B2545,[1]Planilha8!$X$4:$Z$6629,3,0)</f>
        <v>APOIO AO DIAGNÓSTICO</v>
      </c>
      <c r="F2545" s="12" t="str">
        <f>VLOOKUP(B2545,[1]Planilha8!$X$4:$AD$6629,7,0)</f>
        <v>BOM</v>
      </c>
      <c r="G2545" s="13">
        <v>41411</v>
      </c>
      <c r="H2545" s="69">
        <v>7200</v>
      </c>
      <c r="I2545" s="15" t="s">
        <v>22</v>
      </c>
      <c r="J2545" s="16" t="s">
        <v>580</v>
      </c>
      <c r="K2545" s="17">
        <v>13156</v>
      </c>
      <c r="L2545" s="18">
        <v>2013001674</v>
      </c>
      <c r="M2545" s="19">
        <v>43465</v>
      </c>
      <c r="N2545" s="70">
        <v>3284.9487179487201</v>
      </c>
      <c r="O2545" s="71">
        <v>0.17</v>
      </c>
      <c r="P2545" s="72">
        <v>1.4166666666666701E-2</v>
      </c>
      <c r="Q2545" s="73">
        <v>102</v>
      </c>
      <c r="R2545" s="74">
        <v>3386.9487179487201</v>
      </c>
      <c r="S2545" s="75">
        <v>3813.0512820512799</v>
      </c>
      <c r="AMG2545"/>
      <c r="AMH2545"/>
      <c r="AMI2545"/>
      <c r="AMJ2545"/>
    </row>
    <row r="2546" spans="1:1024" s="2" customFormat="1" ht="25.5" x14ac:dyDescent="0.25">
      <c r="A2546" s="10" t="s">
        <v>419</v>
      </c>
      <c r="B2546" s="68">
        <v>7465</v>
      </c>
      <c r="C2546" s="10">
        <f>VLOOKUP(B2546,[1]Planilha8!$X$4:$Y$6629,2,0)</f>
        <v>2040239</v>
      </c>
      <c r="D2546" s="12" t="s">
        <v>581</v>
      </c>
      <c r="E2546" s="12" t="str">
        <f>VLOOKUP(B2546,[1]Planilha8!$X$4:$Z$6629,3,0)</f>
        <v>CENTRO CIRÚRGICO</v>
      </c>
      <c r="F2546" s="12" t="str">
        <f>VLOOKUP(B2546,[1]Planilha8!$X$4:$AD$6629,7,0)</f>
        <v>BOM</v>
      </c>
      <c r="G2546" s="13">
        <v>41417</v>
      </c>
      <c r="H2546" s="69">
        <v>14193</v>
      </c>
      <c r="I2546" s="15" t="s">
        <v>22</v>
      </c>
      <c r="J2546" s="16" t="s">
        <v>582</v>
      </c>
      <c r="K2546" s="17" t="s">
        <v>583</v>
      </c>
      <c r="L2546" s="18">
        <v>2013001280</v>
      </c>
      <c r="M2546" s="19">
        <v>43465</v>
      </c>
      <c r="N2546" s="70">
        <v>13710.549198717899</v>
      </c>
      <c r="O2546" s="71">
        <v>1</v>
      </c>
      <c r="P2546" s="72">
        <v>8.3333333333333301E-2</v>
      </c>
      <c r="Q2546" s="73">
        <v>0</v>
      </c>
      <c r="R2546" s="74">
        <v>13710.549198717899</v>
      </c>
      <c r="S2546" s="75">
        <v>482.45080128205501</v>
      </c>
      <c r="AMG2546"/>
      <c r="AMH2546"/>
      <c r="AMI2546"/>
      <c r="AMJ2546"/>
    </row>
    <row r="2547" spans="1:1024" s="2" customFormat="1" ht="51" x14ac:dyDescent="0.25">
      <c r="A2547" s="10" t="s">
        <v>419</v>
      </c>
      <c r="B2547" s="68">
        <v>7466</v>
      </c>
      <c r="C2547" s="10">
        <f>VLOOKUP(B2547,[1]Planilha8!$X$4:$Y$6629,2,0)</f>
        <v>2040160</v>
      </c>
      <c r="D2547" s="12" t="s">
        <v>584</v>
      </c>
      <c r="E2547" s="12" t="str">
        <f>VLOOKUP(B2547,[1]Planilha8!$X$4:$Z$6629,3,0)</f>
        <v>APOIO AO DIAGNÓSTICO</v>
      </c>
      <c r="F2547" s="12" t="str">
        <f>VLOOKUP(B2547,[1]Planilha8!$X$4:$AD$6629,7,0)</f>
        <v>BOM</v>
      </c>
      <c r="G2547" s="13">
        <v>41417</v>
      </c>
      <c r="H2547" s="69">
        <v>3672</v>
      </c>
      <c r="I2547" s="15" t="s">
        <v>22</v>
      </c>
      <c r="J2547" s="16" t="s">
        <v>585</v>
      </c>
      <c r="K2547" s="17">
        <v>104266</v>
      </c>
      <c r="L2547" s="18">
        <v>2013001280</v>
      </c>
      <c r="M2547" s="19">
        <v>43465</v>
      </c>
      <c r="N2547" s="70">
        <v>3547.1807692307698</v>
      </c>
      <c r="O2547" s="71">
        <v>1</v>
      </c>
      <c r="P2547" s="72">
        <v>8.3333333333333301E-2</v>
      </c>
      <c r="Q2547" s="73">
        <v>0</v>
      </c>
      <c r="R2547" s="74">
        <v>3547.1807692307698</v>
      </c>
      <c r="S2547" s="75">
        <v>124.819230769231</v>
      </c>
      <c r="AMG2547"/>
      <c r="AMH2547"/>
      <c r="AMI2547"/>
      <c r="AMJ2547"/>
    </row>
    <row r="2548" spans="1:1024" s="2" customFormat="1" ht="38.25" x14ac:dyDescent="0.25">
      <c r="A2548" s="10" t="s">
        <v>419</v>
      </c>
      <c r="B2548" s="68">
        <v>7470</v>
      </c>
      <c r="C2548" s="10">
        <f>VLOOKUP(B2548,[1]Planilha8!$X$4:$Y$6629,2,0)</f>
        <v>2040161</v>
      </c>
      <c r="D2548" s="12" t="s">
        <v>586</v>
      </c>
      <c r="E2548" s="12" t="str">
        <f>VLOOKUP(B2548,[1]Planilha8!$X$4:$Z$6629,3,0)</f>
        <v>TERREO – PORTARIA “A”</v>
      </c>
      <c r="F2548" s="12" t="str">
        <f>VLOOKUP(B2548,[1]Planilha8!$X$4:$AD$6629,7,0)</f>
        <v>BOM</v>
      </c>
      <c r="G2548" s="13">
        <v>41417</v>
      </c>
      <c r="H2548" s="69">
        <v>1600</v>
      </c>
      <c r="I2548" s="15" t="s">
        <v>22</v>
      </c>
      <c r="J2548" s="16" t="s">
        <v>587</v>
      </c>
      <c r="K2548" s="17">
        <v>1204</v>
      </c>
      <c r="L2548" s="18">
        <v>2013001482</v>
      </c>
      <c r="M2548" s="19">
        <v>43465</v>
      </c>
      <c r="N2548" s="70">
        <v>1545.6125356125399</v>
      </c>
      <c r="O2548" s="71">
        <v>1</v>
      </c>
      <c r="P2548" s="72">
        <v>8.3333333333333301E-2</v>
      </c>
      <c r="Q2548" s="73">
        <v>0</v>
      </c>
      <c r="R2548" s="74">
        <v>1545.6125356125399</v>
      </c>
      <c r="S2548" s="75">
        <v>54.387464387464703</v>
      </c>
      <c r="AMG2548"/>
      <c r="AMH2548"/>
      <c r="AMI2548"/>
      <c r="AMJ2548"/>
    </row>
    <row r="2549" spans="1:1024" s="2" customFormat="1" ht="38.25" x14ac:dyDescent="0.25">
      <c r="A2549" s="10" t="s">
        <v>419</v>
      </c>
      <c r="B2549" s="68">
        <v>7471</v>
      </c>
      <c r="C2549" s="10">
        <f>VLOOKUP(B2549,[1]Planilha8!$X$4:$Y$6629,2,0)</f>
        <v>2040162</v>
      </c>
      <c r="D2549" s="12" t="s">
        <v>586</v>
      </c>
      <c r="E2549" s="12" t="str">
        <f>VLOOKUP(B2549,[1]Planilha8!$X$4:$Z$6629,3,0)</f>
        <v>TERREO – PORTARIA “A”</v>
      </c>
      <c r="F2549" s="12" t="str">
        <f>VLOOKUP(B2549,[1]Planilha8!$X$4:$AD$6629,7,0)</f>
        <v>BOM</v>
      </c>
      <c r="G2549" s="13">
        <v>41417</v>
      </c>
      <c r="H2549" s="69">
        <v>1600</v>
      </c>
      <c r="I2549" s="15" t="s">
        <v>22</v>
      </c>
      <c r="J2549" s="16" t="s">
        <v>587</v>
      </c>
      <c r="K2549" s="17">
        <v>1204</v>
      </c>
      <c r="L2549" s="18">
        <v>2013001482</v>
      </c>
      <c r="M2549" s="19">
        <v>43465</v>
      </c>
      <c r="N2549" s="70">
        <v>1545.6125356125399</v>
      </c>
      <c r="O2549" s="71">
        <v>1</v>
      </c>
      <c r="P2549" s="72">
        <v>8.3333333333333301E-2</v>
      </c>
      <c r="Q2549" s="73">
        <v>0</v>
      </c>
      <c r="R2549" s="74">
        <v>1545.6125356125399</v>
      </c>
      <c r="S2549" s="75">
        <v>54.387464387464703</v>
      </c>
      <c r="AMG2549"/>
      <c r="AMH2549"/>
      <c r="AMI2549"/>
      <c r="AMJ2549"/>
    </row>
    <row r="2550" spans="1:1024" s="2" customFormat="1" ht="38.25" x14ac:dyDescent="0.25">
      <c r="A2550" s="10" t="s">
        <v>419</v>
      </c>
      <c r="B2550" s="68">
        <v>7472</v>
      </c>
      <c r="C2550" s="10">
        <f>VLOOKUP(B2550,[1]Planilha8!$X$4:$Y$6629,2,0)</f>
        <v>2040163</v>
      </c>
      <c r="D2550" s="12" t="s">
        <v>586</v>
      </c>
      <c r="E2550" s="12" t="str">
        <f>VLOOKUP(B2550,[1]Planilha8!$X$4:$Z$6629,3,0)</f>
        <v>TERREO – PORTARIA “A”</v>
      </c>
      <c r="F2550" s="12" t="str">
        <f>VLOOKUP(B2550,[1]Planilha8!$X$4:$AD$6629,7,0)</f>
        <v>BOM</v>
      </c>
      <c r="G2550" s="13">
        <v>41417</v>
      </c>
      <c r="H2550" s="69">
        <v>1600</v>
      </c>
      <c r="I2550" s="15" t="s">
        <v>22</v>
      </c>
      <c r="J2550" s="16" t="s">
        <v>587</v>
      </c>
      <c r="K2550" s="17">
        <v>1204</v>
      </c>
      <c r="L2550" s="18">
        <v>2013001482</v>
      </c>
      <c r="M2550" s="19">
        <v>43465</v>
      </c>
      <c r="N2550" s="70">
        <v>1545.6125356125399</v>
      </c>
      <c r="O2550" s="71">
        <v>1</v>
      </c>
      <c r="P2550" s="72">
        <v>8.3333333333333301E-2</v>
      </c>
      <c r="Q2550" s="73">
        <v>0</v>
      </c>
      <c r="R2550" s="74">
        <v>1545.6125356125399</v>
      </c>
      <c r="S2550" s="75">
        <v>54.387464387464703</v>
      </c>
      <c r="AMG2550"/>
      <c r="AMH2550"/>
      <c r="AMI2550"/>
      <c r="AMJ2550"/>
    </row>
    <row r="2551" spans="1:1024" s="2" customFormat="1" ht="38.25" x14ac:dyDescent="0.25">
      <c r="A2551" s="10" t="s">
        <v>419</v>
      </c>
      <c r="B2551" s="68">
        <v>7473</v>
      </c>
      <c r="C2551" s="10">
        <f>VLOOKUP(B2551,[1]Planilha8!$X$4:$Y$6629,2,0)</f>
        <v>2040164</v>
      </c>
      <c r="D2551" s="12" t="s">
        <v>586</v>
      </c>
      <c r="E2551" s="12" t="str">
        <f>VLOOKUP(B2551,[1]Planilha8!$X$4:$Z$6629,3,0)</f>
        <v>UNIDADE DE TERAPIA INTENSIVA</v>
      </c>
      <c r="F2551" s="12" t="str">
        <f>VLOOKUP(B2551,[1]Planilha8!$X$4:$AD$6629,7,0)</f>
        <v>BOM</v>
      </c>
      <c r="G2551" s="13">
        <v>41417</v>
      </c>
      <c r="H2551" s="69">
        <v>1600</v>
      </c>
      <c r="I2551" s="15" t="s">
        <v>22</v>
      </c>
      <c r="J2551" s="16" t="s">
        <v>587</v>
      </c>
      <c r="K2551" s="17">
        <v>1204</v>
      </c>
      <c r="L2551" s="18">
        <v>2013001482</v>
      </c>
      <c r="M2551" s="19">
        <v>43465</v>
      </c>
      <c r="N2551" s="70">
        <v>1545.6125356125399</v>
      </c>
      <c r="O2551" s="71">
        <v>1</v>
      </c>
      <c r="P2551" s="72">
        <v>8.3333333333333301E-2</v>
      </c>
      <c r="Q2551" s="73">
        <v>0</v>
      </c>
      <c r="R2551" s="74">
        <v>1545.6125356125399</v>
      </c>
      <c r="S2551" s="75">
        <v>54.387464387464703</v>
      </c>
      <c r="AMG2551"/>
      <c r="AMH2551"/>
      <c r="AMI2551"/>
      <c r="AMJ2551"/>
    </row>
    <row r="2552" spans="1:1024" s="2" customFormat="1" ht="38.25" x14ac:dyDescent="0.25">
      <c r="A2552" s="10" t="s">
        <v>419</v>
      </c>
      <c r="B2552" s="68">
        <v>7474</v>
      </c>
      <c r="C2552" s="10">
        <f>VLOOKUP(B2552,[1]Planilha8!$X$4:$Y$6629,2,0)</f>
        <v>2040165</v>
      </c>
      <c r="D2552" s="12" t="s">
        <v>586</v>
      </c>
      <c r="E2552" s="12" t="str">
        <f>VLOOKUP(B2552,[1]Planilha8!$X$4:$Z$6629,3,0)</f>
        <v>TERREO – PORTARIA “A”</v>
      </c>
      <c r="F2552" s="12" t="str">
        <f>VLOOKUP(B2552,[1]Planilha8!$X$4:$AD$6629,7,0)</f>
        <v>BOM</v>
      </c>
      <c r="G2552" s="13">
        <v>41417</v>
      </c>
      <c r="H2552" s="69">
        <v>1600</v>
      </c>
      <c r="I2552" s="15" t="s">
        <v>22</v>
      </c>
      <c r="J2552" s="16" t="s">
        <v>587</v>
      </c>
      <c r="K2552" s="17">
        <v>1204</v>
      </c>
      <c r="L2552" s="18">
        <v>2013001482</v>
      </c>
      <c r="M2552" s="19">
        <v>43465</v>
      </c>
      <c r="N2552" s="70">
        <v>1545.6125356125399</v>
      </c>
      <c r="O2552" s="71">
        <v>1</v>
      </c>
      <c r="P2552" s="72">
        <v>8.3333333333333301E-2</v>
      </c>
      <c r="Q2552" s="73">
        <v>0</v>
      </c>
      <c r="R2552" s="74">
        <v>1545.6125356125399</v>
      </c>
      <c r="S2552" s="75">
        <v>54.387464387464703</v>
      </c>
      <c r="AMG2552"/>
      <c r="AMH2552"/>
      <c r="AMI2552"/>
      <c r="AMJ2552"/>
    </row>
    <row r="2553" spans="1:1024" s="2" customFormat="1" ht="38.25" x14ac:dyDescent="0.25">
      <c r="A2553" s="10" t="s">
        <v>419</v>
      </c>
      <c r="B2553" s="68">
        <v>7475</v>
      </c>
      <c r="C2553" s="10">
        <f>VLOOKUP(B2553,[1]Planilha8!$X$4:$Y$6629,2,0)</f>
        <v>2040166</v>
      </c>
      <c r="D2553" s="12" t="s">
        <v>586</v>
      </c>
      <c r="E2553" s="12" t="str">
        <f>VLOOKUP(B2553,[1]Planilha8!$X$4:$Z$6629,3,0)</f>
        <v>UNIDADE DE TERAPIA INTENSIVA</v>
      </c>
      <c r="F2553" s="12" t="str">
        <f>VLOOKUP(B2553,[1]Planilha8!$X$4:$AD$6629,7,0)</f>
        <v>RUIM</v>
      </c>
      <c r="G2553" s="13">
        <v>41417</v>
      </c>
      <c r="H2553" s="69">
        <v>1600</v>
      </c>
      <c r="I2553" s="15" t="s">
        <v>22</v>
      </c>
      <c r="J2553" s="16" t="s">
        <v>587</v>
      </c>
      <c r="K2553" s="17">
        <v>1204</v>
      </c>
      <c r="L2553" s="18">
        <v>2013001482</v>
      </c>
      <c r="M2553" s="19">
        <v>43465</v>
      </c>
      <c r="N2553" s="70">
        <v>1545.6125356125399</v>
      </c>
      <c r="O2553" s="71">
        <v>1</v>
      </c>
      <c r="P2553" s="72">
        <v>8.3333333333333301E-2</v>
      </c>
      <c r="Q2553" s="73">
        <v>0</v>
      </c>
      <c r="R2553" s="74">
        <v>1545.6125356125399</v>
      </c>
      <c r="S2553" s="75">
        <v>54.387464387464703</v>
      </c>
      <c r="AMG2553"/>
      <c r="AMH2553"/>
      <c r="AMI2553"/>
      <c r="AMJ2553"/>
    </row>
    <row r="2554" spans="1:1024" s="2" customFormat="1" ht="38.25" x14ac:dyDescent="0.25">
      <c r="A2554" s="10" t="s">
        <v>419</v>
      </c>
      <c r="B2554" s="68">
        <v>7476</v>
      </c>
      <c r="C2554" s="10">
        <f>VLOOKUP(B2554,[1]Planilha8!$X$4:$Y$6629,2,0)</f>
        <v>2040167</v>
      </c>
      <c r="D2554" s="12" t="s">
        <v>586</v>
      </c>
      <c r="E2554" s="12" t="str">
        <f>VLOOKUP(B2554,[1]Planilha8!$X$4:$Z$6629,3,0)</f>
        <v>CLÍNICA CIRÚRGICA</v>
      </c>
      <c r="F2554" s="12" t="str">
        <f>VLOOKUP(B2554,[1]Planilha8!$X$4:$AD$6629,7,0)</f>
        <v>BOM</v>
      </c>
      <c r="G2554" s="13">
        <v>41417</v>
      </c>
      <c r="H2554" s="69">
        <v>1600</v>
      </c>
      <c r="I2554" s="15" t="s">
        <v>22</v>
      </c>
      <c r="J2554" s="16" t="s">
        <v>587</v>
      </c>
      <c r="K2554" s="17">
        <v>1204</v>
      </c>
      <c r="L2554" s="18">
        <v>2013001482</v>
      </c>
      <c r="M2554" s="19">
        <v>43465</v>
      </c>
      <c r="N2554" s="70">
        <v>1545.6125356125399</v>
      </c>
      <c r="O2554" s="71">
        <v>1</v>
      </c>
      <c r="P2554" s="72">
        <v>8.3333333333333301E-2</v>
      </c>
      <c r="Q2554" s="73">
        <v>0</v>
      </c>
      <c r="R2554" s="74">
        <v>1545.6125356125399</v>
      </c>
      <c r="S2554" s="75">
        <v>54.387464387464703</v>
      </c>
      <c r="AMG2554"/>
      <c r="AMH2554"/>
      <c r="AMI2554"/>
      <c r="AMJ2554"/>
    </row>
    <row r="2555" spans="1:1024" s="2" customFormat="1" ht="38.25" x14ac:dyDescent="0.25">
      <c r="A2555" s="10" t="s">
        <v>419</v>
      </c>
      <c r="B2555" s="68">
        <v>7477</v>
      </c>
      <c r="C2555" s="10">
        <f>VLOOKUP(B2555,[1]Planilha8!$X$4:$Y$6629,2,0)</f>
        <v>2040168</v>
      </c>
      <c r="D2555" s="12" t="s">
        <v>586</v>
      </c>
      <c r="E2555" s="12" t="str">
        <f>VLOOKUP(B2555,[1]Planilha8!$X$4:$Z$6629,3,0)</f>
        <v>CLÍNICA MÉDICA</v>
      </c>
      <c r="F2555" s="12" t="str">
        <f>VLOOKUP(B2555,[1]Planilha8!$X$4:$AD$6629,7,0)</f>
        <v>BOM</v>
      </c>
      <c r="G2555" s="13">
        <v>41417</v>
      </c>
      <c r="H2555" s="69">
        <v>1600</v>
      </c>
      <c r="I2555" s="15" t="s">
        <v>22</v>
      </c>
      <c r="J2555" s="16" t="s">
        <v>587</v>
      </c>
      <c r="K2555" s="17">
        <v>1204</v>
      </c>
      <c r="L2555" s="18">
        <v>2013001482</v>
      </c>
      <c r="M2555" s="19">
        <v>43465</v>
      </c>
      <c r="N2555" s="70">
        <v>1545.6125356125399</v>
      </c>
      <c r="O2555" s="71">
        <v>1</v>
      </c>
      <c r="P2555" s="72">
        <v>8.3333333333333301E-2</v>
      </c>
      <c r="Q2555" s="73">
        <v>0</v>
      </c>
      <c r="R2555" s="74">
        <v>1545.6125356125399</v>
      </c>
      <c r="S2555" s="75">
        <v>54.387464387464703</v>
      </c>
      <c r="AMG2555"/>
      <c r="AMH2555"/>
      <c r="AMI2555"/>
      <c r="AMJ2555"/>
    </row>
    <row r="2556" spans="1:1024" s="2" customFormat="1" ht="51" x14ac:dyDescent="0.25">
      <c r="A2556" s="10" t="s">
        <v>419</v>
      </c>
      <c r="B2556" s="68">
        <v>7478</v>
      </c>
      <c r="C2556" s="10">
        <f>VLOOKUP(B2556,[1]Planilha8!$X$4:$Y$6629,2,0)</f>
        <v>2040169</v>
      </c>
      <c r="D2556" s="12" t="s">
        <v>586</v>
      </c>
      <c r="E2556" s="12" t="str">
        <f>VLOOKUP(B2556,[1]Planilha8!$X$4:$Z$6629,3,0)</f>
        <v>CENTRO CIRURGICO - CORREDOR EXTERNO</v>
      </c>
      <c r="F2556" s="12" t="str">
        <f>VLOOKUP(B2556,[1]Planilha8!$X$4:$AD$6629,7,0)</f>
        <v>BOM</v>
      </c>
      <c r="G2556" s="13">
        <v>41417</v>
      </c>
      <c r="H2556" s="69">
        <v>1600</v>
      </c>
      <c r="I2556" s="15" t="s">
        <v>22</v>
      </c>
      <c r="J2556" s="16" t="s">
        <v>587</v>
      </c>
      <c r="K2556" s="17">
        <v>1204</v>
      </c>
      <c r="L2556" s="18">
        <v>2013001482</v>
      </c>
      <c r="M2556" s="19">
        <v>43465</v>
      </c>
      <c r="N2556" s="70">
        <v>1545.6125356125399</v>
      </c>
      <c r="O2556" s="71">
        <v>1</v>
      </c>
      <c r="P2556" s="72">
        <v>8.3333333333333301E-2</v>
      </c>
      <c r="Q2556" s="73">
        <v>0</v>
      </c>
      <c r="R2556" s="74">
        <v>1545.6125356125399</v>
      </c>
      <c r="S2556" s="75">
        <v>54.387464387464703</v>
      </c>
      <c r="AMG2556"/>
      <c r="AMH2556"/>
      <c r="AMI2556"/>
      <c r="AMJ2556"/>
    </row>
    <row r="2557" spans="1:1024" s="2" customFormat="1" ht="38.25" x14ac:dyDescent="0.25">
      <c r="A2557" s="10" t="s">
        <v>419</v>
      </c>
      <c r="B2557" s="68">
        <v>7479</v>
      </c>
      <c r="C2557" s="10">
        <f>VLOOKUP(B2557,[1]Planilha8!$X$4:$Y$6629,2,0)</f>
        <v>2040170</v>
      </c>
      <c r="D2557" s="12" t="s">
        <v>586</v>
      </c>
      <c r="E2557" s="12" t="str">
        <f>VLOOKUP(B2557,[1]Planilha8!$X$4:$Z$6629,3,0)</f>
        <v>CLÍNICA CIRÚRGICA</v>
      </c>
      <c r="F2557" s="12" t="str">
        <f>VLOOKUP(B2557,[1]Planilha8!$X$4:$AD$6629,7,0)</f>
        <v>BOM</v>
      </c>
      <c r="G2557" s="13">
        <v>41417</v>
      </c>
      <c r="H2557" s="69">
        <v>1600</v>
      </c>
      <c r="I2557" s="15" t="s">
        <v>22</v>
      </c>
      <c r="J2557" s="16" t="s">
        <v>587</v>
      </c>
      <c r="K2557" s="17">
        <v>1204</v>
      </c>
      <c r="L2557" s="18">
        <v>2013001482</v>
      </c>
      <c r="M2557" s="19">
        <v>43465</v>
      </c>
      <c r="N2557" s="70">
        <v>1545.6125356125399</v>
      </c>
      <c r="O2557" s="71">
        <v>1</v>
      </c>
      <c r="P2557" s="72">
        <v>8.3333333333333301E-2</v>
      </c>
      <c r="Q2557" s="73">
        <v>0</v>
      </c>
      <c r="R2557" s="74">
        <v>1545.6125356125399</v>
      </c>
      <c r="S2557" s="75">
        <v>54.387464387464703</v>
      </c>
      <c r="AMG2557"/>
      <c r="AMH2557"/>
      <c r="AMI2557"/>
      <c r="AMJ2557"/>
    </row>
    <row r="2558" spans="1:1024" s="2" customFormat="1" ht="38.25" x14ac:dyDescent="0.25">
      <c r="A2558" s="10" t="s">
        <v>419</v>
      </c>
      <c r="B2558" s="68">
        <v>7480</v>
      </c>
      <c r="C2558" s="10">
        <f>VLOOKUP(B2558,[1]Planilha8!$X$4:$Y$6629,2,0)</f>
        <v>2040171</v>
      </c>
      <c r="D2558" s="12" t="s">
        <v>586</v>
      </c>
      <c r="E2558" s="12" t="str">
        <f>VLOOKUP(B2558,[1]Planilha8!$X$4:$Z$6629,3,0)</f>
        <v>CLÍNICA MÉDICA</v>
      </c>
      <c r="F2558" s="12" t="str">
        <f>VLOOKUP(B2558,[1]Planilha8!$X$4:$AD$6629,7,0)</f>
        <v>BOM</v>
      </c>
      <c r="G2558" s="13">
        <v>41417</v>
      </c>
      <c r="H2558" s="69">
        <v>1600</v>
      </c>
      <c r="I2558" s="15" t="s">
        <v>22</v>
      </c>
      <c r="J2558" s="16" t="s">
        <v>587</v>
      </c>
      <c r="K2558" s="17">
        <v>1204</v>
      </c>
      <c r="L2558" s="18">
        <v>2013001482</v>
      </c>
      <c r="M2558" s="19">
        <v>43465</v>
      </c>
      <c r="N2558" s="70">
        <v>1545.6125356125399</v>
      </c>
      <c r="O2558" s="71">
        <v>1</v>
      </c>
      <c r="P2558" s="72">
        <v>8.3333333333333301E-2</v>
      </c>
      <c r="Q2558" s="73">
        <v>0</v>
      </c>
      <c r="R2558" s="74">
        <v>1545.6125356125399</v>
      </c>
      <c r="S2558" s="75">
        <v>54.387464387464703</v>
      </c>
      <c r="AMG2558"/>
      <c r="AMH2558"/>
      <c r="AMI2558"/>
      <c r="AMJ2558"/>
    </row>
    <row r="2559" spans="1:1024" s="2" customFormat="1" ht="38.25" x14ac:dyDescent="0.25">
      <c r="A2559" s="10" t="s">
        <v>419</v>
      </c>
      <c r="B2559" s="68">
        <v>7481</v>
      </c>
      <c r="C2559" s="10">
        <f>VLOOKUP(B2559,[1]Planilha8!$X$4:$Y$6629,2,0)</f>
        <v>2040172</v>
      </c>
      <c r="D2559" s="12" t="s">
        <v>586</v>
      </c>
      <c r="E2559" s="12" t="str">
        <f>VLOOKUP(B2559,[1]Planilha8!$X$4:$Z$6629,3,0)</f>
        <v>ASSIST. TÉCNICA</v>
      </c>
      <c r="F2559" s="12" t="str">
        <f>VLOOKUP(B2559,[1]Planilha8!$X$4:$AD$6629,7,0)</f>
        <v>RUIM</v>
      </c>
      <c r="G2559" s="13">
        <v>41417</v>
      </c>
      <c r="H2559" s="69">
        <v>1600</v>
      </c>
      <c r="I2559" s="15" t="s">
        <v>22</v>
      </c>
      <c r="J2559" s="16" t="s">
        <v>587</v>
      </c>
      <c r="K2559" s="17">
        <v>1204</v>
      </c>
      <c r="L2559" s="18">
        <v>2013001482</v>
      </c>
      <c r="M2559" s="19">
        <v>43465</v>
      </c>
      <c r="N2559" s="70">
        <v>1545.6125356125399</v>
      </c>
      <c r="O2559" s="71">
        <v>1</v>
      </c>
      <c r="P2559" s="72">
        <v>8.3333333333333301E-2</v>
      </c>
      <c r="Q2559" s="73">
        <v>0</v>
      </c>
      <c r="R2559" s="74">
        <v>1545.6125356125399</v>
      </c>
      <c r="S2559" s="75">
        <v>54.387464387464703</v>
      </c>
      <c r="AMG2559"/>
      <c r="AMH2559"/>
      <c r="AMI2559"/>
      <c r="AMJ2559"/>
    </row>
    <row r="2560" spans="1:1024" s="2" customFormat="1" ht="51" x14ac:dyDescent="0.25">
      <c r="A2560" s="10" t="s">
        <v>419</v>
      </c>
      <c r="B2560" s="68">
        <v>7482</v>
      </c>
      <c r="C2560" s="10">
        <f>VLOOKUP(B2560,[1]Planilha8!$X$4:$Y$6629,2,0)</f>
        <v>2040173</v>
      </c>
      <c r="D2560" s="12" t="s">
        <v>586</v>
      </c>
      <c r="E2560" s="12" t="str">
        <f>VLOOKUP(B2560,[1]Planilha8!$X$4:$Z$6629,3,0)</f>
        <v>CENTRO CIRURGICO - CORREDOR EXTERNO</v>
      </c>
      <c r="F2560" s="12" t="str">
        <f>VLOOKUP(B2560,[1]Planilha8!$X$4:$AD$6629,7,0)</f>
        <v>BOM</v>
      </c>
      <c r="G2560" s="13">
        <v>41417</v>
      </c>
      <c r="H2560" s="69">
        <v>1600</v>
      </c>
      <c r="I2560" s="15" t="s">
        <v>22</v>
      </c>
      <c r="J2560" s="16" t="s">
        <v>587</v>
      </c>
      <c r="K2560" s="17">
        <v>1204</v>
      </c>
      <c r="L2560" s="18">
        <v>2013001482</v>
      </c>
      <c r="M2560" s="19">
        <v>43465</v>
      </c>
      <c r="N2560" s="70">
        <v>1545.6125356125399</v>
      </c>
      <c r="O2560" s="71">
        <v>1</v>
      </c>
      <c r="P2560" s="72">
        <v>8.3333333333333301E-2</v>
      </c>
      <c r="Q2560" s="73">
        <v>0</v>
      </c>
      <c r="R2560" s="74">
        <v>1545.6125356125399</v>
      </c>
      <c r="S2560" s="75">
        <v>54.387464387464703</v>
      </c>
      <c r="AMG2560"/>
      <c r="AMH2560"/>
      <c r="AMI2560"/>
      <c r="AMJ2560"/>
    </row>
    <row r="2561" spans="1:1024" s="2" customFormat="1" ht="51" x14ac:dyDescent="0.25">
      <c r="A2561" s="10" t="s">
        <v>419</v>
      </c>
      <c r="B2561" s="68">
        <v>7485</v>
      </c>
      <c r="C2561" s="10">
        <f>VLOOKUP(B2561,[1]Planilha8!$X$4:$Y$6629,2,0)</f>
        <v>2040174</v>
      </c>
      <c r="D2561" s="12" t="s">
        <v>588</v>
      </c>
      <c r="E2561" s="12" t="str">
        <f>VLOOKUP(B2561,[1]Planilha8!$X$4:$Z$6629,3,0)</f>
        <v>CENTRAL DE MATERIAL E ESTERILIZAÇÃO</v>
      </c>
      <c r="F2561" s="12" t="str">
        <f>VLOOKUP(B2561,[1]Planilha8!$X$4:$AD$6629,7,0)</f>
        <v>BOM</v>
      </c>
      <c r="G2561" s="13">
        <v>41417</v>
      </c>
      <c r="H2561" s="69">
        <v>121.82</v>
      </c>
      <c r="I2561" s="15" t="s">
        <v>22</v>
      </c>
      <c r="J2561" s="16" t="s">
        <v>589</v>
      </c>
      <c r="K2561" s="17">
        <v>3170</v>
      </c>
      <c r="L2561" s="18">
        <v>2013001000</v>
      </c>
      <c r="M2561" s="19">
        <v>43465</v>
      </c>
      <c r="N2561" s="70">
        <v>114.104733333333</v>
      </c>
      <c r="O2561" s="71">
        <v>1</v>
      </c>
      <c r="P2561" s="72">
        <v>8.3333333333333301E-2</v>
      </c>
      <c r="Q2561" s="73">
        <v>0</v>
      </c>
      <c r="R2561" s="74">
        <v>114.104733333333</v>
      </c>
      <c r="S2561" s="75">
        <v>7.7152666666667198</v>
      </c>
      <c r="AMG2561"/>
      <c r="AMH2561"/>
      <c r="AMI2561"/>
      <c r="AMJ2561"/>
    </row>
    <row r="2562" spans="1:1024" s="2" customFormat="1" ht="51" x14ac:dyDescent="0.25">
      <c r="A2562" s="10" t="s">
        <v>419</v>
      </c>
      <c r="B2562" s="68">
        <v>7486</v>
      </c>
      <c r="C2562" s="10">
        <f>VLOOKUP(B2562,[1]Planilha8!$X$4:$Y$6629,2,0)</f>
        <v>2040175</v>
      </c>
      <c r="D2562" s="12" t="s">
        <v>588</v>
      </c>
      <c r="E2562" s="12" t="str">
        <f>VLOOKUP(B2562,[1]Planilha8!$X$4:$Z$6629,3,0)</f>
        <v>CENTRAL DE MATERIAL E ESTERILIZAÇÃO</v>
      </c>
      <c r="F2562" s="12" t="str">
        <f>VLOOKUP(B2562,[1]Planilha8!$X$4:$AD$6629,7,0)</f>
        <v>BOM</v>
      </c>
      <c r="G2562" s="13">
        <v>41417</v>
      </c>
      <c r="H2562" s="69">
        <v>121.82</v>
      </c>
      <c r="I2562" s="15" t="s">
        <v>22</v>
      </c>
      <c r="J2562" s="16" t="s">
        <v>589</v>
      </c>
      <c r="K2562" s="17">
        <v>3170</v>
      </c>
      <c r="L2562" s="18">
        <v>2013001000</v>
      </c>
      <c r="M2562" s="19">
        <v>43465</v>
      </c>
      <c r="N2562" s="70">
        <v>114.104733333333</v>
      </c>
      <c r="O2562" s="71">
        <v>1</v>
      </c>
      <c r="P2562" s="72">
        <v>8.3333333333333301E-2</v>
      </c>
      <c r="Q2562" s="73">
        <v>0</v>
      </c>
      <c r="R2562" s="74">
        <v>114.104733333333</v>
      </c>
      <c r="S2562" s="75">
        <v>7.7152666666667198</v>
      </c>
      <c r="AMG2562"/>
      <c r="AMH2562"/>
      <c r="AMI2562"/>
      <c r="AMJ2562"/>
    </row>
    <row r="2563" spans="1:1024" s="2" customFormat="1" ht="51" x14ac:dyDescent="0.25">
      <c r="A2563" s="10" t="s">
        <v>419</v>
      </c>
      <c r="B2563" s="68">
        <v>7487</v>
      </c>
      <c r="C2563" s="10">
        <f>VLOOKUP(B2563,[1]Planilha8!$X$4:$Y$6629,2,0)</f>
        <v>2040176</v>
      </c>
      <c r="D2563" s="12" t="s">
        <v>588</v>
      </c>
      <c r="E2563" s="12" t="str">
        <f>VLOOKUP(B2563,[1]Planilha8!$X$4:$Z$6629,3,0)</f>
        <v>CENTRAL DE MATERIAL E ESTERILIZAÇÃO</v>
      </c>
      <c r="F2563" s="12" t="str">
        <f>VLOOKUP(B2563,[1]Planilha8!$X$4:$AD$6629,7,0)</f>
        <v>BOM</v>
      </c>
      <c r="G2563" s="13">
        <v>41417</v>
      </c>
      <c r="H2563" s="69">
        <v>121.82</v>
      </c>
      <c r="I2563" s="15" t="s">
        <v>22</v>
      </c>
      <c r="J2563" s="16" t="s">
        <v>589</v>
      </c>
      <c r="K2563" s="17">
        <v>3170</v>
      </c>
      <c r="L2563" s="18">
        <v>2013001000</v>
      </c>
      <c r="M2563" s="19">
        <v>43465</v>
      </c>
      <c r="N2563" s="70">
        <v>114.104733333333</v>
      </c>
      <c r="O2563" s="71">
        <v>1</v>
      </c>
      <c r="P2563" s="72">
        <v>8.3333333333333301E-2</v>
      </c>
      <c r="Q2563" s="73">
        <v>0</v>
      </c>
      <c r="R2563" s="74">
        <v>114.104733333333</v>
      </c>
      <c r="S2563" s="75">
        <v>7.7152666666667198</v>
      </c>
      <c r="AMG2563"/>
      <c r="AMH2563"/>
      <c r="AMI2563"/>
      <c r="AMJ2563"/>
    </row>
    <row r="2564" spans="1:1024" s="2" customFormat="1" ht="51" x14ac:dyDescent="0.25">
      <c r="A2564" s="10" t="s">
        <v>419</v>
      </c>
      <c r="B2564" s="68">
        <v>7488</v>
      </c>
      <c r="C2564" s="10">
        <f>VLOOKUP(B2564,[1]Planilha8!$X$4:$Y$6629,2,0)</f>
        <v>2040177</v>
      </c>
      <c r="D2564" s="12" t="s">
        <v>588</v>
      </c>
      <c r="E2564" s="12" t="str">
        <f>VLOOKUP(B2564,[1]Planilha8!$X$4:$Z$6629,3,0)</f>
        <v>CENTRAL DE MATERIAL E ESTERILIZAÇÃO</v>
      </c>
      <c r="F2564" s="12" t="str">
        <f>VLOOKUP(B2564,[1]Planilha8!$X$4:$AD$6629,7,0)</f>
        <v>BOM</v>
      </c>
      <c r="G2564" s="13">
        <v>41417</v>
      </c>
      <c r="H2564" s="69">
        <v>121.82</v>
      </c>
      <c r="I2564" s="15" t="s">
        <v>22</v>
      </c>
      <c r="J2564" s="16" t="s">
        <v>589</v>
      </c>
      <c r="K2564" s="17">
        <v>3170</v>
      </c>
      <c r="L2564" s="18">
        <v>2013001000</v>
      </c>
      <c r="M2564" s="19">
        <v>43465</v>
      </c>
      <c r="N2564" s="70">
        <v>114.104733333333</v>
      </c>
      <c r="O2564" s="71">
        <v>1</v>
      </c>
      <c r="P2564" s="72">
        <v>8.3333333333333301E-2</v>
      </c>
      <c r="Q2564" s="73">
        <v>0</v>
      </c>
      <c r="R2564" s="74">
        <v>114.104733333333</v>
      </c>
      <c r="S2564" s="75">
        <v>7.7152666666667198</v>
      </c>
      <c r="AMG2564"/>
      <c r="AMH2564"/>
      <c r="AMI2564"/>
      <c r="AMJ2564"/>
    </row>
    <row r="2565" spans="1:1024" s="2" customFormat="1" ht="51" x14ac:dyDescent="0.25">
      <c r="A2565" s="10" t="s">
        <v>419</v>
      </c>
      <c r="B2565" s="68">
        <v>7489</v>
      </c>
      <c r="C2565" s="10">
        <f>VLOOKUP(B2565,[1]Planilha8!$X$4:$Y$6629,2,0)</f>
        <v>2040178</v>
      </c>
      <c r="D2565" s="12" t="s">
        <v>588</v>
      </c>
      <c r="E2565" s="12" t="str">
        <f>VLOOKUP(B2565,[1]Planilha8!$X$4:$Z$6629,3,0)</f>
        <v>CENTRAL DE MATERIAL E ESTERILIZAÇÃO</v>
      </c>
      <c r="F2565" s="12" t="str">
        <f>VLOOKUP(B2565,[1]Planilha8!$X$4:$AD$6629,7,0)</f>
        <v>BOM</v>
      </c>
      <c r="G2565" s="13">
        <v>41417</v>
      </c>
      <c r="H2565" s="69">
        <v>121.82</v>
      </c>
      <c r="I2565" s="15" t="s">
        <v>22</v>
      </c>
      <c r="J2565" s="16" t="s">
        <v>589</v>
      </c>
      <c r="K2565" s="17">
        <v>3170</v>
      </c>
      <c r="L2565" s="18">
        <v>2013001000</v>
      </c>
      <c r="M2565" s="19">
        <v>43465</v>
      </c>
      <c r="N2565" s="70">
        <v>114.104733333333</v>
      </c>
      <c r="O2565" s="71">
        <v>1</v>
      </c>
      <c r="P2565" s="72">
        <v>8.3333333333333301E-2</v>
      </c>
      <c r="Q2565" s="73">
        <v>0</v>
      </c>
      <c r="R2565" s="74">
        <v>114.104733333333</v>
      </c>
      <c r="S2565" s="75">
        <v>7.7152666666667198</v>
      </c>
      <c r="AMG2565"/>
      <c r="AMH2565"/>
      <c r="AMI2565"/>
      <c r="AMJ2565"/>
    </row>
    <row r="2566" spans="1:1024" s="2" customFormat="1" ht="51" x14ac:dyDescent="0.25">
      <c r="A2566" s="10" t="s">
        <v>419</v>
      </c>
      <c r="B2566" s="68">
        <v>7490</v>
      </c>
      <c r="C2566" s="10">
        <f>VLOOKUP(B2566,[1]Planilha8!$X$4:$Y$6629,2,0)</f>
        <v>2040179</v>
      </c>
      <c r="D2566" s="12" t="s">
        <v>590</v>
      </c>
      <c r="E2566" s="12" t="str">
        <f>VLOOKUP(B2566,[1]Planilha8!$X$4:$Z$6629,3,0)</f>
        <v>CENTRAL DE MATERIAL E ESTERILIZAÇÃO</v>
      </c>
      <c r="F2566" s="12" t="str">
        <f>VLOOKUP(B2566,[1]Planilha8!$X$4:$AD$6629,7,0)</f>
        <v>BOM</v>
      </c>
      <c r="G2566" s="13">
        <v>41417</v>
      </c>
      <c r="H2566" s="69">
        <v>121.82</v>
      </c>
      <c r="I2566" s="15" t="s">
        <v>22</v>
      </c>
      <c r="J2566" s="16" t="s">
        <v>589</v>
      </c>
      <c r="K2566" s="17">
        <v>3170</v>
      </c>
      <c r="L2566" s="18">
        <v>2013001000</v>
      </c>
      <c r="M2566" s="19">
        <v>43465</v>
      </c>
      <c r="N2566" s="70">
        <v>114.104733333333</v>
      </c>
      <c r="O2566" s="71">
        <v>1</v>
      </c>
      <c r="P2566" s="72">
        <v>8.3333333333333301E-2</v>
      </c>
      <c r="Q2566" s="73">
        <v>0</v>
      </c>
      <c r="R2566" s="74">
        <v>114.104733333333</v>
      </c>
      <c r="S2566" s="75">
        <v>7.7152666666667198</v>
      </c>
      <c r="AMG2566"/>
      <c r="AMH2566"/>
      <c r="AMI2566"/>
      <c r="AMJ2566"/>
    </row>
    <row r="2567" spans="1:1024" s="2" customFormat="1" ht="51" x14ac:dyDescent="0.25">
      <c r="A2567" s="10" t="s">
        <v>419</v>
      </c>
      <c r="B2567" s="68">
        <v>7491</v>
      </c>
      <c r="C2567" s="10">
        <f>VLOOKUP(B2567,[1]Planilha8!$X$4:$Y$6629,2,0)</f>
        <v>2040180</v>
      </c>
      <c r="D2567" s="12" t="s">
        <v>590</v>
      </c>
      <c r="E2567" s="12" t="str">
        <f>VLOOKUP(B2567,[1]Planilha8!$X$4:$Z$6629,3,0)</f>
        <v>CENTRAL DE MATERIAL E ESTERILIZAÇÃO</v>
      </c>
      <c r="F2567" s="12" t="str">
        <f>VLOOKUP(B2567,[1]Planilha8!$X$4:$AD$6629,7,0)</f>
        <v>BOM</v>
      </c>
      <c r="G2567" s="13">
        <v>41417</v>
      </c>
      <c r="H2567" s="69">
        <v>121.82</v>
      </c>
      <c r="I2567" s="15" t="s">
        <v>22</v>
      </c>
      <c r="J2567" s="16" t="s">
        <v>589</v>
      </c>
      <c r="K2567" s="17">
        <v>3170</v>
      </c>
      <c r="L2567" s="18">
        <v>2013001000</v>
      </c>
      <c r="M2567" s="19">
        <v>43465</v>
      </c>
      <c r="N2567" s="70">
        <v>114.104733333333</v>
      </c>
      <c r="O2567" s="71">
        <v>1</v>
      </c>
      <c r="P2567" s="72">
        <v>8.3333333333333301E-2</v>
      </c>
      <c r="Q2567" s="73">
        <v>0</v>
      </c>
      <c r="R2567" s="74">
        <v>114.104733333333</v>
      </c>
      <c r="S2567" s="75">
        <v>7.7152666666667198</v>
      </c>
      <c r="AMG2567"/>
      <c r="AMH2567"/>
      <c r="AMI2567"/>
      <c r="AMJ2567"/>
    </row>
    <row r="2568" spans="1:1024" s="2" customFormat="1" ht="51" x14ac:dyDescent="0.25">
      <c r="A2568" s="10" t="s">
        <v>419</v>
      </c>
      <c r="B2568" s="68">
        <v>7492</v>
      </c>
      <c r="C2568" s="10">
        <f>VLOOKUP(B2568,[1]Planilha8!$X$4:$Y$6629,2,0)</f>
        <v>2040181</v>
      </c>
      <c r="D2568" s="12" t="s">
        <v>590</v>
      </c>
      <c r="E2568" s="12" t="str">
        <f>VLOOKUP(B2568,[1]Planilha8!$X$4:$Z$6629,3,0)</f>
        <v>CENTRAL DE MATERIAL E ESTERILIZAÇÃO</v>
      </c>
      <c r="F2568" s="12" t="str">
        <f>VLOOKUP(B2568,[1]Planilha8!$X$4:$AD$6629,7,0)</f>
        <v>BOM</v>
      </c>
      <c r="G2568" s="13">
        <v>41417</v>
      </c>
      <c r="H2568" s="69">
        <v>121.82</v>
      </c>
      <c r="I2568" s="15" t="s">
        <v>22</v>
      </c>
      <c r="J2568" s="16" t="s">
        <v>589</v>
      </c>
      <c r="K2568" s="17">
        <v>3170</v>
      </c>
      <c r="L2568" s="18">
        <v>2013001000</v>
      </c>
      <c r="M2568" s="19">
        <v>43465</v>
      </c>
      <c r="N2568" s="70">
        <v>114.104733333333</v>
      </c>
      <c r="O2568" s="71">
        <v>1</v>
      </c>
      <c r="P2568" s="72">
        <v>8.3333333333333301E-2</v>
      </c>
      <c r="Q2568" s="73">
        <v>0</v>
      </c>
      <c r="R2568" s="74">
        <v>114.104733333333</v>
      </c>
      <c r="S2568" s="75">
        <v>7.7152666666667198</v>
      </c>
      <c r="AMG2568"/>
      <c r="AMH2568"/>
      <c r="AMI2568"/>
      <c r="AMJ2568"/>
    </row>
    <row r="2569" spans="1:1024" s="2" customFormat="1" ht="51" x14ac:dyDescent="0.25">
      <c r="A2569" s="10" t="s">
        <v>419</v>
      </c>
      <c r="B2569" s="68">
        <v>7493</v>
      </c>
      <c r="C2569" s="10">
        <f>VLOOKUP(B2569,[1]Planilha8!$X$4:$Y$6629,2,0)</f>
        <v>2040182</v>
      </c>
      <c r="D2569" s="12" t="s">
        <v>590</v>
      </c>
      <c r="E2569" s="12" t="str">
        <f>VLOOKUP(B2569,[1]Planilha8!$X$4:$Z$6629,3,0)</f>
        <v>CENTRAL DE MATERIAL E ESTERILIZAÇÃO</v>
      </c>
      <c r="F2569" s="12" t="str">
        <f>VLOOKUP(B2569,[1]Planilha8!$X$4:$AD$6629,7,0)</f>
        <v>BOM</v>
      </c>
      <c r="G2569" s="13">
        <v>41417</v>
      </c>
      <c r="H2569" s="69">
        <v>121.82</v>
      </c>
      <c r="I2569" s="15" t="s">
        <v>22</v>
      </c>
      <c r="J2569" s="16" t="s">
        <v>589</v>
      </c>
      <c r="K2569" s="17">
        <v>3170</v>
      </c>
      <c r="L2569" s="18">
        <v>2013001000</v>
      </c>
      <c r="M2569" s="19">
        <v>43465</v>
      </c>
      <c r="N2569" s="70">
        <v>114.104733333333</v>
      </c>
      <c r="O2569" s="71">
        <v>1</v>
      </c>
      <c r="P2569" s="72">
        <v>8.3333333333333301E-2</v>
      </c>
      <c r="Q2569" s="73">
        <v>0</v>
      </c>
      <c r="R2569" s="74">
        <v>114.104733333333</v>
      </c>
      <c r="S2569" s="75">
        <v>7.7152666666667198</v>
      </c>
      <c r="AMG2569"/>
      <c r="AMH2569"/>
      <c r="AMI2569"/>
      <c r="AMJ2569"/>
    </row>
    <row r="2570" spans="1:1024" s="2" customFormat="1" ht="51" x14ac:dyDescent="0.25">
      <c r="A2570" s="10" t="s">
        <v>419</v>
      </c>
      <c r="B2570" s="68">
        <v>7494</v>
      </c>
      <c r="C2570" s="10">
        <f>VLOOKUP(B2570,[1]Planilha8!$X$4:$Y$6629,2,0)</f>
        <v>2040183</v>
      </c>
      <c r="D2570" s="12" t="s">
        <v>590</v>
      </c>
      <c r="E2570" s="12" t="str">
        <f>VLOOKUP(B2570,[1]Planilha8!$X$4:$Z$6629,3,0)</f>
        <v>CENTRAL DE MATERIAL E ESTERILIZAÇÃO</v>
      </c>
      <c r="F2570" s="12" t="str">
        <f>VLOOKUP(B2570,[1]Planilha8!$X$4:$AD$6629,7,0)</f>
        <v>BOM</v>
      </c>
      <c r="G2570" s="13">
        <v>41417</v>
      </c>
      <c r="H2570" s="69">
        <v>121.82</v>
      </c>
      <c r="I2570" s="15" t="s">
        <v>22</v>
      </c>
      <c r="J2570" s="16" t="s">
        <v>589</v>
      </c>
      <c r="K2570" s="17">
        <v>3170</v>
      </c>
      <c r="L2570" s="18">
        <v>2013001000</v>
      </c>
      <c r="M2570" s="19">
        <v>43465</v>
      </c>
      <c r="N2570" s="70">
        <v>114.104733333333</v>
      </c>
      <c r="O2570" s="71">
        <v>1</v>
      </c>
      <c r="P2570" s="72">
        <v>8.3333333333333301E-2</v>
      </c>
      <c r="Q2570" s="73">
        <v>0</v>
      </c>
      <c r="R2570" s="74">
        <v>114.104733333333</v>
      </c>
      <c r="S2570" s="75">
        <v>7.7152666666667198</v>
      </c>
      <c r="AMG2570"/>
      <c r="AMH2570"/>
      <c r="AMI2570"/>
      <c r="AMJ2570"/>
    </row>
    <row r="2571" spans="1:1024" s="2" customFormat="1" ht="51" x14ac:dyDescent="0.25">
      <c r="A2571" s="10" t="s">
        <v>419</v>
      </c>
      <c r="B2571" s="68">
        <v>7495</v>
      </c>
      <c r="C2571" s="10">
        <f>VLOOKUP(B2571,[1]Planilha8!$X$4:$Y$6629,2,0)</f>
        <v>2040184</v>
      </c>
      <c r="D2571" s="12" t="s">
        <v>590</v>
      </c>
      <c r="E2571" s="12" t="str">
        <f>VLOOKUP(B2571,[1]Planilha8!$X$4:$Z$6629,3,0)</f>
        <v>CENTRAL DE MATERIAL E ESTERILIZAÇÃO</v>
      </c>
      <c r="F2571" s="12" t="str">
        <f>VLOOKUP(B2571,[1]Planilha8!$X$4:$AD$6629,7,0)</f>
        <v>BOM</v>
      </c>
      <c r="G2571" s="13">
        <v>41417</v>
      </c>
      <c r="H2571" s="69">
        <v>121.82</v>
      </c>
      <c r="I2571" s="15" t="s">
        <v>22</v>
      </c>
      <c r="J2571" s="16" t="s">
        <v>589</v>
      </c>
      <c r="K2571" s="17">
        <v>3170</v>
      </c>
      <c r="L2571" s="18">
        <v>2013001000</v>
      </c>
      <c r="M2571" s="19">
        <v>43465</v>
      </c>
      <c r="N2571" s="70">
        <v>114.104733333333</v>
      </c>
      <c r="O2571" s="71">
        <v>1</v>
      </c>
      <c r="P2571" s="72">
        <v>8.3333333333333301E-2</v>
      </c>
      <c r="Q2571" s="73">
        <v>0</v>
      </c>
      <c r="R2571" s="74">
        <v>114.104733333333</v>
      </c>
      <c r="S2571" s="75">
        <v>7.7152666666667198</v>
      </c>
      <c r="AMG2571"/>
      <c r="AMH2571"/>
      <c r="AMI2571"/>
      <c r="AMJ2571"/>
    </row>
    <row r="2572" spans="1:1024" s="2" customFormat="1" ht="51" x14ac:dyDescent="0.25">
      <c r="A2572" s="10" t="s">
        <v>419</v>
      </c>
      <c r="B2572" s="68">
        <v>7496</v>
      </c>
      <c r="C2572" s="10">
        <f>VLOOKUP(B2572,[1]Planilha8!$X$4:$Y$6629,2,0)</f>
        <v>2040185</v>
      </c>
      <c r="D2572" s="12" t="s">
        <v>590</v>
      </c>
      <c r="E2572" s="12" t="str">
        <f>VLOOKUP(B2572,[1]Planilha8!$X$4:$Z$6629,3,0)</f>
        <v>CENTRAL DE MATERIAL E ESTERILIZAÇÃO</v>
      </c>
      <c r="F2572" s="12" t="str">
        <f>VLOOKUP(B2572,[1]Planilha8!$X$4:$AD$6629,7,0)</f>
        <v>BOM</v>
      </c>
      <c r="G2572" s="13">
        <v>41417</v>
      </c>
      <c r="H2572" s="69">
        <v>121.82</v>
      </c>
      <c r="I2572" s="15" t="s">
        <v>22</v>
      </c>
      <c r="J2572" s="16" t="s">
        <v>589</v>
      </c>
      <c r="K2572" s="17">
        <v>3170</v>
      </c>
      <c r="L2572" s="18">
        <v>2013001000</v>
      </c>
      <c r="M2572" s="19">
        <v>43465</v>
      </c>
      <c r="N2572" s="70">
        <v>114.104733333333</v>
      </c>
      <c r="O2572" s="71">
        <v>1</v>
      </c>
      <c r="P2572" s="72">
        <v>8.3333333333333301E-2</v>
      </c>
      <c r="Q2572" s="73">
        <v>0</v>
      </c>
      <c r="R2572" s="74">
        <v>114.104733333333</v>
      </c>
      <c r="S2572" s="75">
        <v>7.7152666666667198</v>
      </c>
      <c r="AMG2572"/>
      <c r="AMH2572"/>
      <c r="AMI2572"/>
      <c r="AMJ2572"/>
    </row>
    <row r="2573" spans="1:1024" s="2" customFormat="1" ht="51" x14ac:dyDescent="0.25">
      <c r="A2573" s="10" t="s">
        <v>419</v>
      </c>
      <c r="B2573" s="68">
        <v>7497</v>
      </c>
      <c r="C2573" s="10">
        <f>VLOOKUP(B2573,[1]Planilha8!$X$4:$Y$6629,2,0)</f>
        <v>2040186</v>
      </c>
      <c r="D2573" s="12" t="s">
        <v>590</v>
      </c>
      <c r="E2573" s="12" t="str">
        <f>VLOOKUP(B2573,[1]Planilha8!$X$4:$Z$6629,3,0)</f>
        <v>CENTRAL DE MATERIAL E ESTERILIZAÇÃO</v>
      </c>
      <c r="F2573" s="12" t="str">
        <f>VLOOKUP(B2573,[1]Planilha8!$X$4:$AD$6629,7,0)</f>
        <v>BOM</v>
      </c>
      <c r="G2573" s="13">
        <v>41417</v>
      </c>
      <c r="H2573" s="69">
        <v>121.82</v>
      </c>
      <c r="I2573" s="15" t="s">
        <v>22</v>
      </c>
      <c r="J2573" s="16" t="s">
        <v>589</v>
      </c>
      <c r="K2573" s="17">
        <v>3170</v>
      </c>
      <c r="L2573" s="18">
        <v>2013001000</v>
      </c>
      <c r="M2573" s="19">
        <v>43465</v>
      </c>
      <c r="N2573" s="70">
        <v>114.104733333333</v>
      </c>
      <c r="O2573" s="71">
        <v>1</v>
      </c>
      <c r="P2573" s="72">
        <v>8.3333333333333301E-2</v>
      </c>
      <c r="Q2573" s="73">
        <v>0</v>
      </c>
      <c r="R2573" s="74">
        <v>114.104733333333</v>
      </c>
      <c r="S2573" s="75">
        <v>7.7152666666667198</v>
      </c>
      <c r="AMG2573"/>
      <c r="AMH2573"/>
      <c r="AMI2573"/>
      <c r="AMJ2573"/>
    </row>
    <row r="2574" spans="1:1024" s="2" customFormat="1" ht="51" x14ac:dyDescent="0.25">
      <c r="A2574" s="10" t="s">
        <v>419</v>
      </c>
      <c r="B2574" s="68">
        <v>7498</v>
      </c>
      <c r="C2574" s="10">
        <f>VLOOKUP(B2574,[1]Planilha8!$X$4:$Y$6629,2,0)</f>
        <v>2040187</v>
      </c>
      <c r="D2574" s="12" t="s">
        <v>590</v>
      </c>
      <c r="E2574" s="12" t="str">
        <f>VLOOKUP(B2574,[1]Planilha8!$X$4:$Z$6629,3,0)</f>
        <v>CENTRAL DE MATERIAL E ESTERILIZAÇÃO</v>
      </c>
      <c r="F2574" s="12" t="str">
        <f>VLOOKUP(B2574,[1]Planilha8!$X$4:$AD$6629,7,0)</f>
        <v>BOM</v>
      </c>
      <c r="G2574" s="13">
        <v>41417</v>
      </c>
      <c r="H2574" s="69">
        <v>121.82</v>
      </c>
      <c r="I2574" s="15" t="s">
        <v>22</v>
      </c>
      <c r="J2574" s="16" t="s">
        <v>589</v>
      </c>
      <c r="K2574" s="17">
        <v>3170</v>
      </c>
      <c r="L2574" s="18">
        <v>2013001000</v>
      </c>
      <c r="M2574" s="19">
        <v>43465</v>
      </c>
      <c r="N2574" s="70">
        <v>114.104733333333</v>
      </c>
      <c r="O2574" s="71">
        <v>1</v>
      </c>
      <c r="P2574" s="72">
        <v>8.3333333333333301E-2</v>
      </c>
      <c r="Q2574" s="73">
        <v>0</v>
      </c>
      <c r="R2574" s="74">
        <v>114.104733333333</v>
      </c>
      <c r="S2574" s="75">
        <v>7.7152666666667198</v>
      </c>
      <c r="AMG2574"/>
      <c r="AMH2574"/>
      <c r="AMI2574"/>
      <c r="AMJ2574"/>
    </row>
    <row r="2575" spans="1:1024" s="2" customFormat="1" ht="51" x14ac:dyDescent="0.25">
      <c r="A2575" s="10" t="s">
        <v>419</v>
      </c>
      <c r="B2575" s="68">
        <v>7499</v>
      </c>
      <c r="C2575" s="10">
        <f>VLOOKUP(B2575,[1]Planilha8!$X$4:$Y$6629,2,0)</f>
        <v>2040188</v>
      </c>
      <c r="D2575" s="12" t="s">
        <v>590</v>
      </c>
      <c r="E2575" s="12" t="str">
        <f>VLOOKUP(B2575,[1]Planilha8!$X$4:$Z$6629,3,0)</f>
        <v>CENTRAL DE MATERIAL E ESTERILIZAÇÃO</v>
      </c>
      <c r="F2575" s="12" t="str">
        <f>VLOOKUP(B2575,[1]Planilha8!$X$4:$AD$6629,7,0)</f>
        <v>BOM</v>
      </c>
      <c r="G2575" s="13">
        <v>41417</v>
      </c>
      <c r="H2575" s="69">
        <v>121.82</v>
      </c>
      <c r="I2575" s="15" t="s">
        <v>22</v>
      </c>
      <c r="J2575" s="16" t="s">
        <v>589</v>
      </c>
      <c r="K2575" s="17">
        <v>3170</v>
      </c>
      <c r="L2575" s="18">
        <v>2013001000</v>
      </c>
      <c r="M2575" s="19">
        <v>43465</v>
      </c>
      <c r="N2575" s="70">
        <v>114.104733333333</v>
      </c>
      <c r="O2575" s="71">
        <v>1</v>
      </c>
      <c r="P2575" s="72">
        <v>8.3333333333333301E-2</v>
      </c>
      <c r="Q2575" s="73">
        <v>0</v>
      </c>
      <c r="R2575" s="74">
        <v>114.104733333333</v>
      </c>
      <c r="S2575" s="75">
        <v>7.7152666666667198</v>
      </c>
      <c r="AMG2575"/>
      <c r="AMH2575"/>
      <c r="AMI2575"/>
      <c r="AMJ2575"/>
    </row>
    <row r="2576" spans="1:1024" s="2" customFormat="1" ht="51" x14ac:dyDescent="0.25">
      <c r="A2576" s="10" t="s">
        <v>419</v>
      </c>
      <c r="B2576" s="68">
        <v>7500</v>
      </c>
      <c r="C2576" s="10">
        <f>VLOOKUP(B2576,[1]Planilha8!$X$4:$Y$6629,2,0)</f>
        <v>2040189</v>
      </c>
      <c r="D2576" s="12" t="s">
        <v>590</v>
      </c>
      <c r="E2576" s="12" t="str">
        <f>VLOOKUP(B2576,[1]Planilha8!$X$4:$Z$6629,3,0)</f>
        <v>CENTRAL DE MATERIAL E ESTERILIZAÇÃO</v>
      </c>
      <c r="F2576" s="12" t="str">
        <f>VLOOKUP(B2576,[1]Planilha8!$X$4:$AD$6629,7,0)</f>
        <v>BOM</v>
      </c>
      <c r="G2576" s="13">
        <v>41417</v>
      </c>
      <c r="H2576" s="69">
        <v>121.82</v>
      </c>
      <c r="I2576" s="15" t="s">
        <v>22</v>
      </c>
      <c r="J2576" s="16" t="s">
        <v>589</v>
      </c>
      <c r="K2576" s="17">
        <v>3170</v>
      </c>
      <c r="L2576" s="18">
        <v>2013001000</v>
      </c>
      <c r="M2576" s="19">
        <v>43465</v>
      </c>
      <c r="N2576" s="70">
        <v>114.104733333333</v>
      </c>
      <c r="O2576" s="71">
        <v>1</v>
      </c>
      <c r="P2576" s="72">
        <v>8.3333333333333301E-2</v>
      </c>
      <c r="Q2576" s="73">
        <v>0</v>
      </c>
      <c r="R2576" s="74">
        <v>114.104733333333</v>
      </c>
      <c r="S2576" s="75">
        <v>7.7152666666667198</v>
      </c>
      <c r="AMG2576"/>
      <c r="AMH2576"/>
      <c r="AMI2576"/>
      <c r="AMJ2576"/>
    </row>
    <row r="2577" spans="1:1024" s="2" customFormat="1" ht="51" x14ac:dyDescent="0.25">
      <c r="A2577" s="10" t="s">
        <v>419</v>
      </c>
      <c r="B2577" s="68">
        <v>7501</v>
      </c>
      <c r="C2577" s="10">
        <f>VLOOKUP(B2577,[1]Planilha8!$X$4:$Y$6629,2,0)</f>
        <v>2040190</v>
      </c>
      <c r="D2577" s="12" t="s">
        <v>590</v>
      </c>
      <c r="E2577" s="12" t="str">
        <f>VLOOKUP(B2577,[1]Planilha8!$X$4:$Z$6629,3,0)</f>
        <v>CENTRAL DE MATERIAL E ESTERILIZAÇÃO</v>
      </c>
      <c r="F2577" s="12" t="str">
        <f>VLOOKUP(B2577,[1]Planilha8!$X$4:$AD$6629,7,0)</f>
        <v>BOM</v>
      </c>
      <c r="G2577" s="13">
        <v>41417</v>
      </c>
      <c r="H2577" s="69">
        <v>121.82</v>
      </c>
      <c r="I2577" s="15" t="s">
        <v>22</v>
      </c>
      <c r="J2577" s="16" t="s">
        <v>589</v>
      </c>
      <c r="K2577" s="17">
        <v>3170</v>
      </c>
      <c r="L2577" s="18">
        <v>2013001000</v>
      </c>
      <c r="M2577" s="19">
        <v>43465</v>
      </c>
      <c r="N2577" s="70">
        <v>114.104733333333</v>
      </c>
      <c r="O2577" s="71">
        <v>1</v>
      </c>
      <c r="P2577" s="72">
        <v>8.3333333333333301E-2</v>
      </c>
      <c r="Q2577" s="73">
        <v>0</v>
      </c>
      <c r="R2577" s="74">
        <v>114.104733333333</v>
      </c>
      <c r="S2577" s="75">
        <v>7.7152666666667198</v>
      </c>
      <c r="AMG2577"/>
      <c r="AMH2577"/>
      <c r="AMI2577"/>
      <c r="AMJ2577"/>
    </row>
    <row r="2578" spans="1:1024" s="2" customFormat="1" ht="51" x14ac:dyDescent="0.25">
      <c r="A2578" s="10" t="s">
        <v>419</v>
      </c>
      <c r="B2578" s="68">
        <v>7502</v>
      </c>
      <c r="C2578" s="10">
        <f>VLOOKUP(B2578,[1]Planilha8!$X$4:$Y$6629,2,0)</f>
        <v>2040191</v>
      </c>
      <c r="D2578" s="12" t="s">
        <v>590</v>
      </c>
      <c r="E2578" s="12" t="str">
        <f>VLOOKUP(B2578,[1]Planilha8!$X$4:$Z$6629,3,0)</f>
        <v>CENTRAL DE MATERIAL E ESTERILIZAÇÃO</v>
      </c>
      <c r="F2578" s="12" t="str">
        <f>VLOOKUP(B2578,[1]Planilha8!$X$4:$AD$6629,7,0)</f>
        <v>BOM</v>
      </c>
      <c r="G2578" s="13">
        <v>41417</v>
      </c>
      <c r="H2578" s="69">
        <v>121.82</v>
      </c>
      <c r="I2578" s="15" t="s">
        <v>22</v>
      </c>
      <c r="J2578" s="16" t="s">
        <v>589</v>
      </c>
      <c r="K2578" s="17">
        <v>3170</v>
      </c>
      <c r="L2578" s="18">
        <v>2013001000</v>
      </c>
      <c r="M2578" s="19">
        <v>43465</v>
      </c>
      <c r="N2578" s="70">
        <v>114.104733333333</v>
      </c>
      <c r="O2578" s="71">
        <v>1</v>
      </c>
      <c r="P2578" s="72">
        <v>8.3333333333333301E-2</v>
      </c>
      <c r="Q2578" s="73">
        <v>0</v>
      </c>
      <c r="R2578" s="74">
        <v>114.104733333333</v>
      </c>
      <c r="S2578" s="75">
        <v>7.7152666666667198</v>
      </c>
      <c r="AMG2578"/>
      <c r="AMH2578"/>
      <c r="AMI2578"/>
      <c r="AMJ2578"/>
    </row>
    <row r="2579" spans="1:1024" s="2" customFormat="1" ht="51" x14ac:dyDescent="0.25">
      <c r="A2579" s="10" t="s">
        <v>419</v>
      </c>
      <c r="B2579" s="68">
        <v>7503</v>
      </c>
      <c r="C2579" s="10">
        <f>VLOOKUP(B2579,[1]Planilha8!$X$4:$Y$6629,2,0)</f>
        <v>2040192</v>
      </c>
      <c r="D2579" s="12" t="s">
        <v>590</v>
      </c>
      <c r="E2579" s="12" t="str">
        <f>VLOOKUP(B2579,[1]Planilha8!$X$4:$Z$6629,3,0)</f>
        <v>CENTRAL DE MATERIAL E ESTERILIZAÇÃO</v>
      </c>
      <c r="F2579" s="12" t="str">
        <f>VLOOKUP(B2579,[1]Planilha8!$X$4:$AD$6629,7,0)</f>
        <v>BOM</v>
      </c>
      <c r="G2579" s="13">
        <v>41417</v>
      </c>
      <c r="H2579" s="69">
        <v>121.82</v>
      </c>
      <c r="I2579" s="15" t="s">
        <v>22</v>
      </c>
      <c r="J2579" s="16" t="s">
        <v>589</v>
      </c>
      <c r="K2579" s="17">
        <v>3170</v>
      </c>
      <c r="L2579" s="18">
        <v>2013001000</v>
      </c>
      <c r="M2579" s="19">
        <v>43465</v>
      </c>
      <c r="N2579" s="70">
        <v>114.104733333333</v>
      </c>
      <c r="O2579" s="71">
        <v>1</v>
      </c>
      <c r="P2579" s="72">
        <v>8.3333333333333301E-2</v>
      </c>
      <c r="Q2579" s="73">
        <v>0</v>
      </c>
      <c r="R2579" s="74">
        <v>114.104733333333</v>
      </c>
      <c r="S2579" s="75">
        <v>7.7152666666667198</v>
      </c>
      <c r="AMG2579"/>
      <c r="AMH2579"/>
      <c r="AMI2579"/>
      <c r="AMJ2579"/>
    </row>
    <row r="2580" spans="1:1024" s="2" customFormat="1" ht="51" x14ac:dyDescent="0.25">
      <c r="A2580" s="10" t="s">
        <v>419</v>
      </c>
      <c r="B2580" s="68">
        <v>7504</v>
      </c>
      <c r="C2580" s="10">
        <f>VLOOKUP(B2580,[1]Planilha8!$X$4:$Y$6629,2,0)</f>
        <v>2040193</v>
      </c>
      <c r="D2580" s="12" t="s">
        <v>590</v>
      </c>
      <c r="E2580" s="12" t="str">
        <f>VLOOKUP(B2580,[1]Planilha8!$X$4:$Z$6629,3,0)</f>
        <v>CENTRAL DE MATERIAL E ESTERILIZAÇÃO</v>
      </c>
      <c r="F2580" s="12" t="str">
        <f>VLOOKUP(B2580,[1]Planilha8!$X$4:$AD$6629,7,0)</f>
        <v>BOM</v>
      </c>
      <c r="G2580" s="13">
        <v>41417</v>
      </c>
      <c r="H2580" s="69">
        <v>121.82</v>
      </c>
      <c r="I2580" s="15" t="s">
        <v>22</v>
      </c>
      <c r="J2580" s="16" t="s">
        <v>589</v>
      </c>
      <c r="K2580" s="17">
        <v>3170</v>
      </c>
      <c r="L2580" s="18">
        <v>2013001000</v>
      </c>
      <c r="M2580" s="19">
        <v>43465</v>
      </c>
      <c r="N2580" s="70">
        <v>114.104733333333</v>
      </c>
      <c r="O2580" s="71">
        <v>1</v>
      </c>
      <c r="P2580" s="72">
        <v>8.3333333333333301E-2</v>
      </c>
      <c r="Q2580" s="73">
        <v>0</v>
      </c>
      <c r="R2580" s="74">
        <v>114.104733333333</v>
      </c>
      <c r="S2580" s="75">
        <v>7.7152666666667198</v>
      </c>
      <c r="AMG2580"/>
      <c r="AMH2580"/>
      <c r="AMI2580"/>
      <c r="AMJ2580"/>
    </row>
    <row r="2581" spans="1:1024" s="2" customFormat="1" ht="51" x14ac:dyDescent="0.25">
      <c r="A2581" s="10" t="s">
        <v>419</v>
      </c>
      <c r="B2581" s="68">
        <v>7505</v>
      </c>
      <c r="C2581" s="10">
        <f>VLOOKUP(B2581,[1]Planilha8!$X$4:$Y$6629,2,0)</f>
        <v>2040194</v>
      </c>
      <c r="D2581" s="12" t="s">
        <v>591</v>
      </c>
      <c r="E2581" s="12" t="str">
        <f>VLOOKUP(B2581,[1]Planilha8!$X$4:$Z$6629,3,0)</f>
        <v>CENTRAL DE MATERIAL E ESTERILIZAÇÃO</v>
      </c>
      <c r="F2581" s="12" t="str">
        <f>VLOOKUP(B2581,[1]Planilha8!$X$4:$AD$6629,7,0)</f>
        <v>BOM</v>
      </c>
      <c r="G2581" s="13">
        <v>41417</v>
      </c>
      <c r="H2581" s="69">
        <v>121.82</v>
      </c>
      <c r="I2581" s="15" t="s">
        <v>22</v>
      </c>
      <c r="J2581" s="16" t="s">
        <v>589</v>
      </c>
      <c r="K2581" s="17">
        <v>3170</v>
      </c>
      <c r="L2581" s="18">
        <v>2013001000</v>
      </c>
      <c r="M2581" s="19">
        <v>43465</v>
      </c>
      <c r="N2581" s="70">
        <v>114.104733333333</v>
      </c>
      <c r="O2581" s="71">
        <v>1</v>
      </c>
      <c r="P2581" s="72">
        <v>8.3333333333333301E-2</v>
      </c>
      <c r="Q2581" s="73">
        <v>0</v>
      </c>
      <c r="R2581" s="74">
        <v>114.104733333333</v>
      </c>
      <c r="S2581" s="75">
        <v>7.7152666666667198</v>
      </c>
      <c r="AMG2581"/>
      <c r="AMH2581"/>
      <c r="AMI2581"/>
      <c r="AMJ2581"/>
    </row>
    <row r="2582" spans="1:1024" s="2" customFormat="1" ht="51" x14ac:dyDescent="0.25">
      <c r="A2582" s="10" t="s">
        <v>419</v>
      </c>
      <c r="B2582" s="68">
        <v>7506</v>
      </c>
      <c r="C2582" s="10">
        <f>VLOOKUP(B2582,[1]Planilha8!$X$4:$Y$6629,2,0)</f>
        <v>2040195</v>
      </c>
      <c r="D2582" s="12" t="s">
        <v>591</v>
      </c>
      <c r="E2582" s="12" t="str">
        <f>VLOOKUP(B2582,[1]Planilha8!$X$4:$Z$6629,3,0)</f>
        <v>CENTRAL DE MATERIAL E ESTERILIZAÇÃO</v>
      </c>
      <c r="F2582" s="12" t="str">
        <f>VLOOKUP(B2582,[1]Planilha8!$X$4:$AD$6629,7,0)</f>
        <v>BOM</v>
      </c>
      <c r="G2582" s="13">
        <v>41417</v>
      </c>
      <c r="H2582" s="69">
        <v>121.82</v>
      </c>
      <c r="I2582" s="15" t="s">
        <v>22</v>
      </c>
      <c r="J2582" s="16" t="s">
        <v>589</v>
      </c>
      <c r="K2582" s="17">
        <v>3170</v>
      </c>
      <c r="L2582" s="18">
        <v>2013001000</v>
      </c>
      <c r="M2582" s="19">
        <v>43465</v>
      </c>
      <c r="N2582" s="70">
        <v>114.104733333333</v>
      </c>
      <c r="O2582" s="71">
        <v>1</v>
      </c>
      <c r="P2582" s="72">
        <v>8.3333333333333301E-2</v>
      </c>
      <c r="Q2582" s="73">
        <v>0</v>
      </c>
      <c r="R2582" s="74">
        <v>114.104733333333</v>
      </c>
      <c r="S2582" s="75">
        <v>7.7152666666667198</v>
      </c>
      <c r="AMG2582"/>
      <c r="AMH2582"/>
      <c r="AMI2582"/>
      <c r="AMJ2582"/>
    </row>
    <row r="2583" spans="1:1024" s="2" customFormat="1" ht="51" x14ac:dyDescent="0.25">
      <c r="A2583" s="10" t="s">
        <v>419</v>
      </c>
      <c r="B2583" s="68">
        <v>7507</v>
      </c>
      <c r="C2583" s="10">
        <f>VLOOKUP(B2583,[1]Planilha8!$X$4:$Y$6629,2,0)</f>
        <v>2040196</v>
      </c>
      <c r="D2583" s="12" t="s">
        <v>591</v>
      </c>
      <c r="E2583" s="12" t="str">
        <f>VLOOKUP(B2583,[1]Planilha8!$X$4:$Z$6629,3,0)</f>
        <v>CENTRAL DE MATERIAL E ESTERILIZAÇÃO</v>
      </c>
      <c r="F2583" s="12" t="str">
        <f>VLOOKUP(B2583,[1]Planilha8!$X$4:$AD$6629,7,0)</f>
        <v>BOM</v>
      </c>
      <c r="G2583" s="13">
        <v>41417</v>
      </c>
      <c r="H2583" s="69">
        <v>121.82</v>
      </c>
      <c r="I2583" s="15" t="s">
        <v>22</v>
      </c>
      <c r="J2583" s="16" t="s">
        <v>589</v>
      </c>
      <c r="K2583" s="17">
        <v>3170</v>
      </c>
      <c r="L2583" s="18">
        <v>2013001000</v>
      </c>
      <c r="M2583" s="19">
        <v>43465</v>
      </c>
      <c r="N2583" s="70">
        <v>114.104733333333</v>
      </c>
      <c r="O2583" s="71">
        <v>1</v>
      </c>
      <c r="P2583" s="72">
        <v>8.3333333333333301E-2</v>
      </c>
      <c r="Q2583" s="73">
        <v>0</v>
      </c>
      <c r="R2583" s="74">
        <v>114.104733333333</v>
      </c>
      <c r="S2583" s="75">
        <v>7.7152666666667198</v>
      </c>
      <c r="AMG2583"/>
      <c r="AMH2583"/>
      <c r="AMI2583"/>
      <c r="AMJ2583"/>
    </row>
    <row r="2584" spans="1:1024" s="2" customFormat="1" ht="51" x14ac:dyDescent="0.25">
      <c r="A2584" s="10" t="s">
        <v>419</v>
      </c>
      <c r="B2584" s="68">
        <v>7508</v>
      </c>
      <c r="C2584" s="10">
        <f>VLOOKUP(B2584,[1]Planilha8!$X$4:$Y$6629,2,0)</f>
        <v>2040197</v>
      </c>
      <c r="D2584" s="12" t="s">
        <v>591</v>
      </c>
      <c r="E2584" s="12" t="str">
        <f>VLOOKUP(B2584,[1]Planilha8!$X$4:$Z$6629,3,0)</f>
        <v>CENTRAL DE MATERIAL E ESTERILIZAÇÃO</v>
      </c>
      <c r="F2584" s="12" t="str">
        <f>VLOOKUP(B2584,[1]Planilha8!$X$4:$AD$6629,7,0)</f>
        <v>BOM</v>
      </c>
      <c r="G2584" s="13">
        <v>41417</v>
      </c>
      <c r="H2584" s="69">
        <v>121.82</v>
      </c>
      <c r="I2584" s="15" t="s">
        <v>22</v>
      </c>
      <c r="J2584" s="16" t="s">
        <v>589</v>
      </c>
      <c r="K2584" s="17">
        <v>3170</v>
      </c>
      <c r="L2584" s="18">
        <v>2013001000</v>
      </c>
      <c r="M2584" s="19">
        <v>43465</v>
      </c>
      <c r="N2584" s="70">
        <v>114.104733333333</v>
      </c>
      <c r="O2584" s="71">
        <v>1</v>
      </c>
      <c r="P2584" s="72">
        <v>8.3333333333333301E-2</v>
      </c>
      <c r="Q2584" s="73">
        <v>0</v>
      </c>
      <c r="R2584" s="74">
        <v>114.104733333333</v>
      </c>
      <c r="S2584" s="75">
        <v>7.7152666666667198</v>
      </c>
      <c r="AMG2584"/>
      <c r="AMH2584"/>
      <c r="AMI2584"/>
      <c r="AMJ2584"/>
    </row>
    <row r="2585" spans="1:1024" s="2" customFormat="1" ht="51" x14ac:dyDescent="0.25">
      <c r="A2585" s="10" t="s">
        <v>419</v>
      </c>
      <c r="B2585" s="68">
        <v>7509</v>
      </c>
      <c r="C2585" s="10">
        <f>VLOOKUP(B2585,[1]Planilha8!$X$4:$Y$6629,2,0)</f>
        <v>2040198</v>
      </c>
      <c r="D2585" s="12" t="s">
        <v>591</v>
      </c>
      <c r="E2585" s="12" t="str">
        <f>VLOOKUP(B2585,[1]Planilha8!$X$4:$Z$6629,3,0)</f>
        <v>CENTRAL DE MATERIAL E ESTERILIZAÇÃO</v>
      </c>
      <c r="F2585" s="12" t="str">
        <f>VLOOKUP(B2585,[1]Planilha8!$X$4:$AD$6629,7,0)</f>
        <v>BOM</v>
      </c>
      <c r="G2585" s="13">
        <v>41417</v>
      </c>
      <c r="H2585" s="69">
        <v>121.82</v>
      </c>
      <c r="I2585" s="15" t="s">
        <v>22</v>
      </c>
      <c r="J2585" s="16" t="s">
        <v>589</v>
      </c>
      <c r="K2585" s="17">
        <v>3170</v>
      </c>
      <c r="L2585" s="18">
        <v>2013001000</v>
      </c>
      <c r="M2585" s="19">
        <v>43465</v>
      </c>
      <c r="N2585" s="70">
        <v>114.104733333333</v>
      </c>
      <c r="O2585" s="71">
        <v>1</v>
      </c>
      <c r="P2585" s="72">
        <v>8.3333333333333301E-2</v>
      </c>
      <c r="Q2585" s="73">
        <v>0</v>
      </c>
      <c r="R2585" s="74">
        <v>114.104733333333</v>
      </c>
      <c r="S2585" s="75">
        <v>7.7152666666667198</v>
      </c>
      <c r="AMG2585"/>
      <c r="AMH2585"/>
      <c r="AMI2585"/>
      <c r="AMJ2585"/>
    </row>
    <row r="2586" spans="1:1024" s="2" customFormat="1" ht="51" x14ac:dyDescent="0.25">
      <c r="A2586" s="10" t="s">
        <v>419</v>
      </c>
      <c r="B2586" s="68">
        <v>7510</v>
      </c>
      <c r="C2586" s="10">
        <f>VLOOKUP(B2586,[1]Planilha8!$X$4:$Y$6629,2,0)</f>
        <v>2040199</v>
      </c>
      <c r="D2586" s="12" t="s">
        <v>591</v>
      </c>
      <c r="E2586" s="12" t="str">
        <f>VLOOKUP(B2586,[1]Planilha8!$X$4:$Z$6629,3,0)</f>
        <v>CENTRAL DE MATERIAL E ESTERILIZAÇÃO</v>
      </c>
      <c r="F2586" s="12" t="str">
        <f>VLOOKUP(B2586,[1]Planilha8!$X$4:$AD$6629,7,0)</f>
        <v>BOM</v>
      </c>
      <c r="G2586" s="13">
        <v>41417</v>
      </c>
      <c r="H2586" s="69">
        <v>121.82</v>
      </c>
      <c r="I2586" s="15" t="s">
        <v>22</v>
      </c>
      <c r="J2586" s="16" t="s">
        <v>589</v>
      </c>
      <c r="K2586" s="17">
        <v>3170</v>
      </c>
      <c r="L2586" s="18">
        <v>2013001000</v>
      </c>
      <c r="M2586" s="19">
        <v>43465</v>
      </c>
      <c r="N2586" s="70">
        <v>114.104733333333</v>
      </c>
      <c r="O2586" s="71">
        <v>1</v>
      </c>
      <c r="P2586" s="72">
        <v>8.3333333333333301E-2</v>
      </c>
      <c r="Q2586" s="73">
        <v>0</v>
      </c>
      <c r="R2586" s="74">
        <v>114.104733333333</v>
      </c>
      <c r="S2586" s="75">
        <v>7.7152666666667198</v>
      </c>
      <c r="AMG2586"/>
      <c r="AMH2586"/>
      <c r="AMI2586"/>
      <c r="AMJ2586"/>
    </row>
    <row r="2587" spans="1:1024" s="2" customFormat="1" ht="51" x14ac:dyDescent="0.25">
      <c r="A2587" s="10" t="s">
        <v>419</v>
      </c>
      <c r="B2587" s="68">
        <v>7511</v>
      </c>
      <c r="C2587" s="10">
        <f>VLOOKUP(B2587,[1]Planilha8!$X$4:$Y$6629,2,0)</f>
        <v>2040200</v>
      </c>
      <c r="D2587" s="12" t="s">
        <v>591</v>
      </c>
      <c r="E2587" s="12" t="str">
        <f>VLOOKUP(B2587,[1]Planilha8!$X$4:$Z$6629,3,0)</f>
        <v>CENTRAL DE MATERIAL E ESTERILIZAÇÃO</v>
      </c>
      <c r="F2587" s="12" t="str">
        <f>VLOOKUP(B2587,[1]Planilha8!$X$4:$AD$6629,7,0)</f>
        <v>BOM</v>
      </c>
      <c r="G2587" s="13">
        <v>41417</v>
      </c>
      <c r="H2587" s="69">
        <v>121.82</v>
      </c>
      <c r="I2587" s="15" t="s">
        <v>22</v>
      </c>
      <c r="J2587" s="16" t="s">
        <v>589</v>
      </c>
      <c r="K2587" s="17">
        <v>3170</v>
      </c>
      <c r="L2587" s="18">
        <v>2013001000</v>
      </c>
      <c r="M2587" s="19">
        <v>43465</v>
      </c>
      <c r="N2587" s="70">
        <v>114.104733333333</v>
      </c>
      <c r="O2587" s="71">
        <v>1</v>
      </c>
      <c r="P2587" s="72">
        <v>8.3333333333333301E-2</v>
      </c>
      <c r="Q2587" s="73">
        <v>0</v>
      </c>
      <c r="R2587" s="74">
        <v>114.104733333333</v>
      </c>
      <c r="S2587" s="75">
        <v>7.7152666666667198</v>
      </c>
      <c r="AMG2587"/>
      <c r="AMH2587"/>
      <c r="AMI2587"/>
      <c r="AMJ2587"/>
    </row>
    <row r="2588" spans="1:1024" s="2" customFormat="1" ht="51" x14ac:dyDescent="0.25">
      <c r="A2588" s="10" t="s">
        <v>419</v>
      </c>
      <c r="B2588" s="68">
        <v>7512</v>
      </c>
      <c r="C2588" s="10">
        <f>VLOOKUP(B2588,[1]Planilha8!$X$4:$Y$6629,2,0)</f>
        <v>2040201</v>
      </c>
      <c r="D2588" s="12" t="s">
        <v>591</v>
      </c>
      <c r="E2588" s="12" t="str">
        <f>VLOOKUP(B2588,[1]Planilha8!$X$4:$Z$6629,3,0)</f>
        <v>CENTRAL DE MATERIAL E ESTERILIZAÇÃO</v>
      </c>
      <c r="F2588" s="12" t="str">
        <f>VLOOKUP(B2588,[1]Planilha8!$X$4:$AD$6629,7,0)</f>
        <v>BOM</v>
      </c>
      <c r="G2588" s="13">
        <v>41417</v>
      </c>
      <c r="H2588" s="69">
        <v>121.82</v>
      </c>
      <c r="I2588" s="15" t="s">
        <v>22</v>
      </c>
      <c r="J2588" s="16" t="s">
        <v>589</v>
      </c>
      <c r="K2588" s="17">
        <v>3170</v>
      </c>
      <c r="L2588" s="18">
        <v>2013001000</v>
      </c>
      <c r="M2588" s="19">
        <v>43465</v>
      </c>
      <c r="N2588" s="70">
        <v>114.104733333333</v>
      </c>
      <c r="O2588" s="71">
        <v>1</v>
      </c>
      <c r="P2588" s="72">
        <v>8.3333333333333301E-2</v>
      </c>
      <c r="Q2588" s="73">
        <v>0</v>
      </c>
      <c r="R2588" s="74">
        <v>114.104733333333</v>
      </c>
      <c r="S2588" s="75">
        <v>7.7152666666667198</v>
      </c>
      <c r="AMG2588"/>
      <c r="AMH2588"/>
      <c r="AMI2588"/>
      <c r="AMJ2588"/>
    </row>
    <row r="2589" spans="1:1024" s="2" customFormat="1" ht="51" x14ac:dyDescent="0.25">
      <c r="A2589" s="10" t="s">
        <v>419</v>
      </c>
      <c r="B2589" s="68">
        <v>7513</v>
      </c>
      <c r="C2589" s="10">
        <f>VLOOKUP(B2589,[1]Planilha8!$X$4:$Y$6629,2,0)</f>
        <v>2040202</v>
      </c>
      <c r="D2589" s="12" t="s">
        <v>591</v>
      </c>
      <c r="E2589" s="12" t="str">
        <f>VLOOKUP(B2589,[1]Planilha8!$X$4:$Z$6629,3,0)</f>
        <v>CENTRAL DE MATERIAL E ESTERILIZAÇÃO</v>
      </c>
      <c r="F2589" s="12" t="str">
        <f>VLOOKUP(B2589,[1]Planilha8!$X$4:$AD$6629,7,0)</f>
        <v>BOM</v>
      </c>
      <c r="G2589" s="13">
        <v>41417</v>
      </c>
      <c r="H2589" s="69">
        <v>121.82</v>
      </c>
      <c r="I2589" s="15" t="s">
        <v>22</v>
      </c>
      <c r="J2589" s="16" t="s">
        <v>589</v>
      </c>
      <c r="K2589" s="17">
        <v>3170</v>
      </c>
      <c r="L2589" s="18">
        <v>2013001000</v>
      </c>
      <c r="M2589" s="19">
        <v>43465</v>
      </c>
      <c r="N2589" s="70">
        <v>114.104733333333</v>
      </c>
      <c r="O2589" s="71">
        <v>1</v>
      </c>
      <c r="P2589" s="72">
        <v>8.3333333333333301E-2</v>
      </c>
      <c r="Q2589" s="73">
        <v>0</v>
      </c>
      <c r="R2589" s="74">
        <v>114.104733333333</v>
      </c>
      <c r="S2589" s="75">
        <v>7.7152666666667198</v>
      </c>
      <c r="AMG2589"/>
      <c r="AMH2589"/>
      <c r="AMI2589"/>
      <c r="AMJ2589"/>
    </row>
    <row r="2590" spans="1:1024" s="2" customFormat="1" ht="51" x14ac:dyDescent="0.25">
      <c r="A2590" s="10" t="s">
        <v>419</v>
      </c>
      <c r="B2590" s="68">
        <v>7514</v>
      </c>
      <c r="C2590" s="10">
        <f>VLOOKUP(B2590,[1]Planilha8!$X$4:$Y$6629,2,0)</f>
        <v>2040203</v>
      </c>
      <c r="D2590" s="12" t="s">
        <v>591</v>
      </c>
      <c r="E2590" s="12" t="str">
        <f>VLOOKUP(B2590,[1]Planilha8!$X$4:$Z$6629,3,0)</f>
        <v>CENTRAL DE MATERIAL E ESTERILIZAÇÃO</v>
      </c>
      <c r="F2590" s="12" t="str">
        <f>VLOOKUP(B2590,[1]Planilha8!$X$4:$AD$6629,7,0)</f>
        <v>BOM</v>
      </c>
      <c r="G2590" s="13">
        <v>41417</v>
      </c>
      <c r="H2590" s="69">
        <v>121.82</v>
      </c>
      <c r="I2590" s="15" t="s">
        <v>22</v>
      </c>
      <c r="J2590" s="16" t="s">
        <v>589</v>
      </c>
      <c r="K2590" s="17">
        <v>3170</v>
      </c>
      <c r="L2590" s="18">
        <v>2013001000</v>
      </c>
      <c r="M2590" s="19">
        <v>43465</v>
      </c>
      <c r="N2590" s="70">
        <v>114.104733333333</v>
      </c>
      <c r="O2590" s="71">
        <v>1</v>
      </c>
      <c r="P2590" s="72">
        <v>8.3333333333333301E-2</v>
      </c>
      <c r="Q2590" s="73">
        <v>0</v>
      </c>
      <c r="R2590" s="74">
        <v>114.104733333333</v>
      </c>
      <c r="S2590" s="75">
        <v>7.7152666666667198</v>
      </c>
      <c r="AMG2590"/>
      <c r="AMH2590"/>
      <c r="AMI2590"/>
      <c r="AMJ2590"/>
    </row>
    <row r="2591" spans="1:1024" s="2" customFormat="1" ht="51" x14ac:dyDescent="0.25">
      <c r="A2591" s="10" t="s">
        <v>419</v>
      </c>
      <c r="B2591" s="68">
        <v>7515</v>
      </c>
      <c r="C2591" s="10">
        <f>VLOOKUP(B2591,[1]Planilha8!$X$4:$Y$6629,2,0)</f>
        <v>2040204</v>
      </c>
      <c r="D2591" s="12" t="s">
        <v>591</v>
      </c>
      <c r="E2591" s="12" t="str">
        <f>VLOOKUP(B2591,[1]Planilha8!$X$4:$Z$6629,3,0)</f>
        <v>CENTRAL DE MATERIAL E ESTERILIZAÇÃO</v>
      </c>
      <c r="F2591" s="12" t="str">
        <f>VLOOKUP(B2591,[1]Planilha8!$X$4:$AD$6629,7,0)</f>
        <v>BOM</v>
      </c>
      <c r="G2591" s="13">
        <v>41417</v>
      </c>
      <c r="H2591" s="69">
        <v>121.82</v>
      </c>
      <c r="I2591" s="15" t="s">
        <v>22</v>
      </c>
      <c r="J2591" s="16" t="s">
        <v>589</v>
      </c>
      <c r="K2591" s="17">
        <v>3170</v>
      </c>
      <c r="L2591" s="18">
        <v>2013001000</v>
      </c>
      <c r="M2591" s="19">
        <v>43465</v>
      </c>
      <c r="N2591" s="70">
        <v>114.104733333333</v>
      </c>
      <c r="O2591" s="71">
        <v>1</v>
      </c>
      <c r="P2591" s="72">
        <v>8.3333333333333301E-2</v>
      </c>
      <c r="Q2591" s="73">
        <v>0</v>
      </c>
      <c r="R2591" s="74">
        <v>114.104733333333</v>
      </c>
      <c r="S2591" s="75">
        <v>7.7152666666667198</v>
      </c>
      <c r="AMG2591"/>
      <c r="AMH2591"/>
      <c r="AMI2591"/>
      <c r="AMJ2591"/>
    </row>
    <row r="2592" spans="1:1024" s="2" customFormat="1" ht="51" x14ac:dyDescent="0.25">
      <c r="A2592" s="10" t="s">
        <v>419</v>
      </c>
      <c r="B2592" s="68">
        <v>7516</v>
      </c>
      <c r="C2592" s="10">
        <f>VLOOKUP(B2592,[1]Planilha8!$X$4:$Y$6629,2,0)</f>
        <v>2040205</v>
      </c>
      <c r="D2592" s="12" t="s">
        <v>591</v>
      </c>
      <c r="E2592" s="12" t="str">
        <f>VLOOKUP(B2592,[1]Planilha8!$X$4:$Z$6629,3,0)</f>
        <v>CENTRAL DE MATERIAL E ESTERILIZAÇÃO</v>
      </c>
      <c r="F2592" s="12" t="str">
        <f>VLOOKUP(B2592,[1]Planilha8!$X$4:$AD$6629,7,0)</f>
        <v>BOM</v>
      </c>
      <c r="G2592" s="13">
        <v>41417</v>
      </c>
      <c r="H2592" s="69">
        <v>121.82</v>
      </c>
      <c r="I2592" s="15" t="s">
        <v>22</v>
      </c>
      <c r="J2592" s="16" t="s">
        <v>589</v>
      </c>
      <c r="K2592" s="17">
        <v>3170</v>
      </c>
      <c r="L2592" s="18">
        <v>2013001000</v>
      </c>
      <c r="M2592" s="19">
        <v>43465</v>
      </c>
      <c r="N2592" s="70">
        <v>114.104733333333</v>
      </c>
      <c r="O2592" s="71">
        <v>1</v>
      </c>
      <c r="P2592" s="72">
        <v>8.3333333333333301E-2</v>
      </c>
      <c r="Q2592" s="73">
        <v>0</v>
      </c>
      <c r="R2592" s="74">
        <v>114.104733333333</v>
      </c>
      <c r="S2592" s="75">
        <v>7.7152666666667198</v>
      </c>
      <c r="AMG2592"/>
      <c r="AMH2592"/>
      <c r="AMI2592"/>
      <c r="AMJ2592"/>
    </row>
    <row r="2593" spans="1:1024" s="2" customFormat="1" ht="51" x14ac:dyDescent="0.25">
      <c r="A2593" s="10" t="s">
        <v>419</v>
      </c>
      <c r="B2593" s="68">
        <v>7517</v>
      </c>
      <c r="C2593" s="10">
        <f>VLOOKUP(B2593,[1]Planilha8!$X$4:$Y$6629,2,0)</f>
        <v>2040206</v>
      </c>
      <c r="D2593" s="12" t="s">
        <v>591</v>
      </c>
      <c r="E2593" s="12" t="str">
        <f>VLOOKUP(B2593,[1]Planilha8!$X$4:$Z$6629,3,0)</f>
        <v>CENTRAL DE MATERIAL E ESTERILIZAÇÃO</v>
      </c>
      <c r="F2593" s="12" t="str">
        <f>VLOOKUP(B2593,[1]Planilha8!$X$4:$AD$6629,7,0)</f>
        <v>BOM</v>
      </c>
      <c r="G2593" s="13">
        <v>41417</v>
      </c>
      <c r="H2593" s="69">
        <v>121.82</v>
      </c>
      <c r="I2593" s="15" t="s">
        <v>22</v>
      </c>
      <c r="J2593" s="16" t="s">
        <v>589</v>
      </c>
      <c r="K2593" s="17">
        <v>3170</v>
      </c>
      <c r="L2593" s="18">
        <v>2013001000</v>
      </c>
      <c r="M2593" s="19">
        <v>43465</v>
      </c>
      <c r="N2593" s="70">
        <v>114.104733333333</v>
      </c>
      <c r="O2593" s="71">
        <v>1</v>
      </c>
      <c r="P2593" s="72">
        <v>8.3333333333333301E-2</v>
      </c>
      <c r="Q2593" s="73">
        <v>0</v>
      </c>
      <c r="R2593" s="74">
        <v>114.104733333333</v>
      </c>
      <c r="S2593" s="75">
        <v>7.7152666666667198</v>
      </c>
      <c r="AMG2593"/>
      <c r="AMH2593"/>
      <c r="AMI2593"/>
      <c r="AMJ2593"/>
    </row>
    <row r="2594" spans="1:1024" s="2" customFormat="1" ht="51" x14ac:dyDescent="0.25">
      <c r="A2594" s="10" t="s">
        <v>419</v>
      </c>
      <c r="B2594" s="68">
        <v>7518</v>
      </c>
      <c r="C2594" s="10">
        <f>VLOOKUP(B2594,[1]Planilha8!$X$4:$Y$6629,2,0)</f>
        <v>2040207</v>
      </c>
      <c r="D2594" s="12" t="s">
        <v>591</v>
      </c>
      <c r="E2594" s="12" t="str">
        <f>VLOOKUP(B2594,[1]Planilha8!$X$4:$Z$6629,3,0)</f>
        <v>CENTRAL DE MATERIAL E ESTERILIZAÇÃO</v>
      </c>
      <c r="F2594" s="12" t="str">
        <f>VLOOKUP(B2594,[1]Planilha8!$X$4:$AD$6629,7,0)</f>
        <v>BOM</v>
      </c>
      <c r="G2594" s="13">
        <v>41417</v>
      </c>
      <c r="H2594" s="69">
        <v>121.82</v>
      </c>
      <c r="I2594" s="15" t="s">
        <v>22</v>
      </c>
      <c r="J2594" s="16" t="s">
        <v>589</v>
      </c>
      <c r="K2594" s="17">
        <v>3170</v>
      </c>
      <c r="L2594" s="18">
        <v>2013001000</v>
      </c>
      <c r="M2594" s="19">
        <v>43465</v>
      </c>
      <c r="N2594" s="70">
        <v>114.104733333333</v>
      </c>
      <c r="O2594" s="71">
        <v>1</v>
      </c>
      <c r="P2594" s="72">
        <v>8.3333333333333301E-2</v>
      </c>
      <c r="Q2594" s="73">
        <v>0</v>
      </c>
      <c r="R2594" s="74">
        <v>114.104733333333</v>
      </c>
      <c r="S2594" s="75">
        <v>7.7152666666667198</v>
      </c>
      <c r="AMG2594"/>
      <c r="AMH2594"/>
      <c r="AMI2594"/>
      <c r="AMJ2594"/>
    </row>
    <row r="2595" spans="1:1024" s="2" customFormat="1" ht="51" x14ac:dyDescent="0.25">
      <c r="A2595" s="10" t="s">
        <v>419</v>
      </c>
      <c r="B2595" s="68">
        <v>7519</v>
      </c>
      <c r="C2595" s="10">
        <f>VLOOKUP(B2595,[1]Planilha8!$X$4:$Y$6629,2,0)</f>
        <v>2040208</v>
      </c>
      <c r="D2595" s="12" t="s">
        <v>591</v>
      </c>
      <c r="E2595" s="12" t="str">
        <f>VLOOKUP(B2595,[1]Planilha8!$X$4:$Z$6629,3,0)</f>
        <v>CENTRAL DE MATERIAL E ESTERILIZAÇÃO</v>
      </c>
      <c r="F2595" s="12" t="str">
        <f>VLOOKUP(B2595,[1]Planilha8!$X$4:$AD$6629,7,0)</f>
        <v>BOM</v>
      </c>
      <c r="G2595" s="13">
        <v>41417</v>
      </c>
      <c r="H2595" s="69">
        <v>121.82</v>
      </c>
      <c r="I2595" s="15" t="s">
        <v>22</v>
      </c>
      <c r="J2595" s="16" t="s">
        <v>589</v>
      </c>
      <c r="K2595" s="17">
        <v>3170</v>
      </c>
      <c r="L2595" s="18">
        <v>2013001000</v>
      </c>
      <c r="M2595" s="19">
        <v>43465</v>
      </c>
      <c r="N2595" s="70">
        <v>114.104733333333</v>
      </c>
      <c r="O2595" s="71">
        <v>1</v>
      </c>
      <c r="P2595" s="72">
        <v>8.3333333333333301E-2</v>
      </c>
      <c r="Q2595" s="73">
        <v>0</v>
      </c>
      <c r="R2595" s="74">
        <v>114.104733333333</v>
      </c>
      <c r="S2595" s="75">
        <v>7.7152666666667198</v>
      </c>
      <c r="AMG2595"/>
      <c r="AMH2595"/>
      <c r="AMI2595"/>
      <c r="AMJ2595"/>
    </row>
    <row r="2596" spans="1:1024" s="2" customFormat="1" ht="38.25" x14ac:dyDescent="0.25">
      <c r="A2596" s="10" t="s">
        <v>419</v>
      </c>
      <c r="B2596" s="68">
        <v>7467</v>
      </c>
      <c r="C2596" s="10">
        <f>VLOOKUP(B2596,[1]Planilha8!$X$4:$Y$6629,2,0)</f>
        <v>2040158</v>
      </c>
      <c r="D2596" s="12" t="s">
        <v>592</v>
      </c>
      <c r="E2596" s="12" t="str">
        <f>VLOOKUP(B2596,[1]Planilha8!$X$4:$Z$6629,3,0)</f>
        <v>APOIO AO DIAGNÓSTICO</v>
      </c>
      <c r="F2596" s="12" t="str">
        <f>VLOOKUP(B2596,[1]Planilha8!$X$4:$AD$6629,7,0)</f>
        <v>BOM</v>
      </c>
      <c r="G2596" s="13">
        <v>41428</v>
      </c>
      <c r="H2596" s="69">
        <v>1100</v>
      </c>
      <c r="I2596" s="15" t="s">
        <v>22</v>
      </c>
      <c r="J2596" s="16" t="s">
        <v>593</v>
      </c>
      <c r="K2596" s="17">
        <v>3472</v>
      </c>
      <c r="L2596" s="18">
        <v>2013002174</v>
      </c>
      <c r="M2596" s="19">
        <v>43465</v>
      </c>
      <c r="N2596" s="70">
        <v>831.20512820512795</v>
      </c>
      <c r="O2596" s="71">
        <v>0.5</v>
      </c>
      <c r="P2596" s="72">
        <v>4.1666666666666699E-2</v>
      </c>
      <c r="Q2596" s="73">
        <v>45.8333333333333</v>
      </c>
      <c r="R2596" s="74">
        <v>877.038461538462</v>
      </c>
      <c r="S2596" s="75">
        <v>222.961538461538</v>
      </c>
      <c r="AMG2596"/>
      <c r="AMH2596"/>
      <c r="AMI2596"/>
      <c r="AMJ2596"/>
    </row>
    <row r="2597" spans="1:1024" s="2" customFormat="1" ht="51" x14ac:dyDescent="0.25">
      <c r="A2597" s="10" t="s">
        <v>419</v>
      </c>
      <c r="B2597" s="68">
        <v>7468</v>
      </c>
      <c r="C2597" s="10">
        <f>VLOOKUP(B2597,[1]Planilha8!$X$4:$Y$6629,2,0)</f>
        <v>2040240</v>
      </c>
      <c r="D2597" s="12" t="s">
        <v>594</v>
      </c>
      <c r="E2597" s="12" t="str">
        <f>VLOOKUP(B2597,[1]Planilha8!$X$4:$Z$6629,3,0)</f>
        <v>CENTRO CIRÚRGICO</v>
      </c>
      <c r="F2597" s="12" t="str">
        <f>VLOOKUP(B2597,[1]Planilha8!$X$4:$AD$6629,7,0)</f>
        <v>BOM</v>
      </c>
      <c r="G2597" s="13">
        <v>41429</v>
      </c>
      <c r="H2597" s="69">
        <v>2999</v>
      </c>
      <c r="I2597" s="15" t="s">
        <v>22</v>
      </c>
      <c r="J2597" s="16" t="s">
        <v>595</v>
      </c>
      <c r="K2597" s="17">
        <v>66</v>
      </c>
      <c r="L2597" s="18">
        <v>2013000988</v>
      </c>
      <c r="M2597" s="19">
        <v>43465</v>
      </c>
      <c r="N2597" s="70">
        <v>2890.4250925925899</v>
      </c>
      <c r="O2597" s="71">
        <v>1</v>
      </c>
      <c r="P2597" s="72">
        <v>8.3333333333333301E-2</v>
      </c>
      <c r="Q2597" s="73">
        <v>0</v>
      </c>
      <c r="R2597" s="74">
        <v>2890.4250925925899</v>
      </c>
      <c r="S2597" s="75">
        <v>108.574907407407</v>
      </c>
      <c r="AMG2597"/>
      <c r="AMH2597"/>
      <c r="AMI2597"/>
      <c r="AMJ2597"/>
    </row>
    <row r="2598" spans="1:1024" s="2" customFormat="1" ht="51" x14ac:dyDescent="0.25">
      <c r="A2598" s="10" t="s">
        <v>419</v>
      </c>
      <c r="B2598" s="68">
        <v>7469</v>
      </c>
      <c r="C2598" s="10">
        <f>VLOOKUP(B2598,[1]Planilha8!$X$4:$Y$6629,2,0)</f>
        <v>2040241</v>
      </c>
      <c r="D2598" s="12" t="s">
        <v>594</v>
      </c>
      <c r="E2598" s="12" t="str">
        <f>VLOOKUP(B2598,[1]Planilha8!$X$4:$Z$6629,3,0)</f>
        <v>CENTRO CIRÚRGICO</v>
      </c>
      <c r="F2598" s="12" t="str">
        <f>VLOOKUP(B2598,[1]Planilha8!$X$4:$AD$6629,7,0)</f>
        <v>BOM</v>
      </c>
      <c r="G2598" s="13">
        <v>41429</v>
      </c>
      <c r="H2598" s="69">
        <v>2999</v>
      </c>
      <c r="I2598" s="15" t="s">
        <v>22</v>
      </c>
      <c r="J2598" s="16" t="s">
        <v>595</v>
      </c>
      <c r="K2598" s="17">
        <v>66</v>
      </c>
      <c r="L2598" s="18">
        <v>2013000988</v>
      </c>
      <c r="M2598" s="19">
        <v>43465</v>
      </c>
      <c r="N2598" s="70">
        <v>2890.4250925925899</v>
      </c>
      <c r="O2598" s="71">
        <v>1</v>
      </c>
      <c r="P2598" s="72">
        <v>8.3333333333333301E-2</v>
      </c>
      <c r="Q2598" s="73">
        <v>0</v>
      </c>
      <c r="R2598" s="74">
        <v>2890.4250925925899</v>
      </c>
      <c r="S2598" s="75">
        <v>108.574907407407</v>
      </c>
      <c r="AMG2598"/>
      <c r="AMH2598"/>
      <c r="AMI2598"/>
      <c r="AMJ2598"/>
    </row>
    <row r="2599" spans="1:1024" s="2" customFormat="1" ht="63.75" x14ac:dyDescent="0.25">
      <c r="A2599" s="10" t="s">
        <v>419</v>
      </c>
      <c r="B2599" s="68">
        <v>7527</v>
      </c>
      <c r="C2599" s="10">
        <f>VLOOKUP(B2599,[1]Planilha8!$X$4:$Y$6629,2,0)</f>
        <v>2040249</v>
      </c>
      <c r="D2599" s="12" t="s">
        <v>596</v>
      </c>
      <c r="E2599" s="12" t="str">
        <f>VLOOKUP(B2599,[1]Planilha8!$X$4:$Z$6629,3,0)</f>
        <v>SALA DE MONITORAMENTO</v>
      </c>
      <c r="F2599" s="12" t="str">
        <f>VLOOKUP(B2599,[1]Planilha8!$X$4:$AD$6629,7,0)</f>
        <v>BOM</v>
      </c>
      <c r="G2599" s="13">
        <v>41438</v>
      </c>
      <c r="H2599" s="69">
        <v>1657.42</v>
      </c>
      <c r="I2599" s="15" t="s">
        <v>22</v>
      </c>
      <c r="J2599" s="16" t="s">
        <v>597</v>
      </c>
      <c r="K2599" s="17" t="s">
        <v>598</v>
      </c>
      <c r="L2599" s="18">
        <v>2013001541</v>
      </c>
      <c r="M2599" s="19">
        <v>43465</v>
      </c>
      <c r="N2599" s="70">
        <v>702.51470227920095</v>
      </c>
      <c r="O2599" s="71">
        <v>0.14000000000000001</v>
      </c>
      <c r="P2599" s="72">
        <v>1.16666666666667E-2</v>
      </c>
      <c r="Q2599" s="73">
        <v>19.336566666666702</v>
      </c>
      <c r="R2599" s="74">
        <v>721.85126894586801</v>
      </c>
      <c r="S2599" s="75">
        <v>935.56873105413194</v>
      </c>
      <c r="AMG2599"/>
      <c r="AMH2599"/>
      <c r="AMI2599"/>
      <c r="AMJ2599"/>
    </row>
    <row r="2600" spans="1:1024" s="2" customFormat="1" ht="191.25" x14ac:dyDescent="0.25">
      <c r="A2600" s="10" t="s">
        <v>419</v>
      </c>
      <c r="B2600" s="68" t="s">
        <v>599</v>
      </c>
      <c r="C2600" s="10">
        <f>VLOOKUP(B2600,[1]Planilha8!$X$4:$Y$6629,2,0)</f>
        <v>2040290</v>
      </c>
      <c r="D2600" s="12" t="s">
        <v>600</v>
      </c>
      <c r="E2600" s="12" t="str">
        <f>VLOOKUP(B2600,[1]Planilha8!$X$4:$Z$6629,3,0)</f>
        <v>APOIO AO DIAGNÓSTICO</v>
      </c>
      <c r="F2600" s="12" t="str">
        <f>VLOOKUP(B2600,[1]Planilha8!$X$4:$AD$6629,7,0)</f>
        <v>BOM</v>
      </c>
      <c r="G2600" s="13">
        <v>41440</v>
      </c>
      <c r="H2600" s="69">
        <v>22000</v>
      </c>
      <c r="I2600" s="15" t="s">
        <v>22</v>
      </c>
      <c r="J2600" s="16" t="s">
        <v>601</v>
      </c>
      <c r="K2600" s="17" t="s">
        <v>602</v>
      </c>
      <c r="L2600" s="18">
        <v>2013001674</v>
      </c>
      <c r="M2600" s="19">
        <v>43465</v>
      </c>
      <c r="N2600" s="70">
        <v>10527.094017093999</v>
      </c>
      <c r="O2600" s="71">
        <v>0.2</v>
      </c>
      <c r="P2600" s="72">
        <v>1.6666666666666701E-2</v>
      </c>
      <c r="Q2600" s="73">
        <v>366.66666666666703</v>
      </c>
      <c r="R2600" s="74">
        <v>10893.7606837607</v>
      </c>
      <c r="S2600" s="75">
        <v>11106.2393162393</v>
      </c>
      <c r="AMG2600"/>
      <c r="AMH2600"/>
      <c r="AMI2600"/>
      <c r="AMJ2600"/>
    </row>
    <row r="2601" spans="1:1024" s="2" customFormat="1" ht="63.75" x14ac:dyDescent="0.25">
      <c r="A2601" s="10" t="s">
        <v>419</v>
      </c>
      <c r="B2601" s="68">
        <v>7397</v>
      </c>
      <c r="C2601" s="10">
        <f>VLOOKUP(B2601,[1]Planilha8!$X$4:$Y$6629,2,0)</f>
        <v>2040282</v>
      </c>
      <c r="D2601" s="12" t="s">
        <v>596</v>
      </c>
      <c r="E2601" s="12" t="str">
        <f>VLOOKUP(B2601,[1]Planilha8!$X$4:$Z$6629,3,0)</f>
        <v>CHEFIA CLÍNICA CIRÚRGICA</v>
      </c>
      <c r="F2601" s="12" t="str">
        <f>VLOOKUP(B2601,[1]Planilha8!$X$4:$AD$6629,7,0)</f>
        <v>BOM</v>
      </c>
      <c r="G2601" s="13">
        <v>41445</v>
      </c>
      <c r="H2601" s="69">
        <v>1724.81</v>
      </c>
      <c r="I2601" s="15" t="s">
        <v>22</v>
      </c>
      <c r="J2601" s="16" t="s">
        <v>597</v>
      </c>
      <c r="K2601" s="17" t="s">
        <v>603</v>
      </c>
      <c r="L2601" s="18">
        <v>2013001196</v>
      </c>
      <c r="M2601" s="19">
        <v>43465</v>
      </c>
      <c r="N2601" s="70">
        <v>728.92878454415904</v>
      </c>
      <c r="O2601" s="71">
        <v>0.14000000000000001</v>
      </c>
      <c r="P2601" s="72">
        <v>1.16666666666667E-2</v>
      </c>
      <c r="Q2601" s="73">
        <v>20.122783333333299</v>
      </c>
      <c r="R2601" s="74">
        <v>749.05156787749297</v>
      </c>
      <c r="S2601" s="75">
        <v>975.75843212250697</v>
      </c>
      <c r="AMG2601"/>
      <c r="AMH2601"/>
      <c r="AMI2601"/>
      <c r="AMJ2601"/>
    </row>
    <row r="2602" spans="1:1024" s="2" customFormat="1" ht="63.75" x14ac:dyDescent="0.25">
      <c r="A2602" s="10" t="s">
        <v>419</v>
      </c>
      <c r="B2602" s="68">
        <v>7398</v>
      </c>
      <c r="C2602" s="10">
        <f>VLOOKUP(B2602,[1]Planilha8!$X$4:$Y$6629,2,0)</f>
        <v>2040283</v>
      </c>
      <c r="D2602" s="12" t="s">
        <v>604</v>
      </c>
      <c r="E2602" s="12" t="str">
        <f>VLOOKUP(B2602,[1]Planilha8!$X$4:$Z$6629,3,0)</f>
        <v>SETOR DE FISIOTERAPIA</v>
      </c>
      <c r="F2602" s="12" t="str">
        <f>VLOOKUP(B2602,[1]Planilha8!$X$4:$AD$6629,7,0)</f>
        <v>RUIM</v>
      </c>
      <c r="G2602" s="13">
        <v>41445</v>
      </c>
      <c r="H2602" s="69">
        <v>2226.7199999999998</v>
      </c>
      <c r="I2602" s="15" t="s">
        <v>22</v>
      </c>
      <c r="J2602" s="16" t="s">
        <v>597</v>
      </c>
      <c r="K2602" s="17" t="s">
        <v>603</v>
      </c>
      <c r="L2602" s="18">
        <v>2013001196</v>
      </c>
      <c r="M2602" s="19">
        <v>43465</v>
      </c>
      <c r="N2602" s="70">
        <v>941.04295726495695</v>
      </c>
      <c r="O2602" s="71">
        <v>0.14000000000000001</v>
      </c>
      <c r="P2602" s="72">
        <v>1.16666666666667E-2</v>
      </c>
      <c r="Q2602" s="73">
        <v>25.978400000000001</v>
      </c>
      <c r="R2602" s="74">
        <v>967.02135726495703</v>
      </c>
      <c r="S2602" s="75">
        <v>1259.69864273504</v>
      </c>
      <c r="AMG2602"/>
      <c r="AMH2602"/>
      <c r="AMI2602"/>
      <c r="AMJ2602"/>
    </row>
    <row r="2603" spans="1:1024" s="2" customFormat="1" ht="63.75" x14ac:dyDescent="0.25">
      <c r="A2603" s="10" t="s">
        <v>419</v>
      </c>
      <c r="B2603" s="68">
        <v>7400</v>
      </c>
      <c r="C2603" s="10">
        <f>VLOOKUP(B2603,[1]Planilha8!$X$4:$Y$6629,2,0)</f>
        <v>2040285</v>
      </c>
      <c r="D2603" s="12" t="s">
        <v>596</v>
      </c>
      <c r="E2603" s="12" t="str">
        <f>VLOOKUP(B2603,[1]Planilha8!$X$4:$Z$6629,3,0)</f>
        <v>CLINICA MÉDICA</v>
      </c>
      <c r="F2603" s="12" t="str">
        <f>VLOOKUP(B2603,[1]Planilha8!$X$4:$AD$6629,7,0)</f>
        <v>BOM</v>
      </c>
      <c r="G2603" s="13">
        <v>41445</v>
      </c>
      <c r="H2603" s="69">
        <v>1724.81</v>
      </c>
      <c r="I2603" s="15" t="s">
        <v>22</v>
      </c>
      <c r="J2603" s="16" t="s">
        <v>597</v>
      </c>
      <c r="K2603" s="17" t="s">
        <v>603</v>
      </c>
      <c r="L2603" s="18">
        <v>2013001196</v>
      </c>
      <c r="M2603" s="19">
        <v>43465</v>
      </c>
      <c r="N2603" s="70">
        <v>728.92878454415904</v>
      </c>
      <c r="O2603" s="71">
        <v>0.14000000000000001</v>
      </c>
      <c r="P2603" s="72">
        <v>1.16666666666667E-2</v>
      </c>
      <c r="Q2603" s="73">
        <v>20.122783333333299</v>
      </c>
      <c r="R2603" s="74">
        <v>749.05156787749297</v>
      </c>
      <c r="S2603" s="75">
        <v>975.75843212250697</v>
      </c>
      <c r="AMG2603"/>
      <c r="AMH2603"/>
      <c r="AMI2603"/>
      <c r="AMJ2603"/>
    </row>
    <row r="2604" spans="1:1024" s="2" customFormat="1" ht="63.75" x14ac:dyDescent="0.25">
      <c r="A2604" s="10" t="s">
        <v>419</v>
      </c>
      <c r="B2604" s="68">
        <v>7401</v>
      </c>
      <c r="C2604" s="10">
        <f>VLOOKUP(B2604,[1]Planilha8!$X$4:$Y$6629,2,0)</f>
        <v>2040286</v>
      </c>
      <c r="D2604" s="12" t="s">
        <v>596</v>
      </c>
      <c r="E2604" s="12" t="str">
        <f>VLOOKUP(B2604,[1]Planilha8!$X$4:$Z$6629,3,0)</f>
        <v>DIRETORIA DE ENFERMAGEM</v>
      </c>
      <c r="F2604" s="12" t="str">
        <f>VLOOKUP(B2604,[1]Planilha8!$X$4:$AD$6629,7,0)</f>
        <v>BOM</v>
      </c>
      <c r="G2604" s="13">
        <v>41445</v>
      </c>
      <c r="H2604" s="69">
        <v>1724.81</v>
      </c>
      <c r="I2604" s="15" t="s">
        <v>22</v>
      </c>
      <c r="J2604" s="16" t="s">
        <v>597</v>
      </c>
      <c r="K2604" s="17" t="s">
        <v>603</v>
      </c>
      <c r="L2604" s="18">
        <v>2013001196</v>
      </c>
      <c r="M2604" s="19">
        <v>43465</v>
      </c>
      <c r="N2604" s="70">
        <v>728.92878454415904</v>
      </c>
      <c r="O2604" s="71">
        <v>0.14000000000000001</v>
      </c>
      <c r="P2604" s="72">
        <v>1.16666666666667E-2</v>
      </c>
      <c r="Q2604" s="73">
        <v>20.122783333333299</v>
      </c>
      <c r="R2604" s="74">
        <v>749.05156787749297</v>
      </c>
      <c r="S2604" s="75">
        <v>975.75843212250697</v>
      </c>
      <c r="AMG2604"/>
      <c r="AMH2604"/>
      <c r="AMI2604"/>
      <c r="AMJ2604"/>
    </row>
    <row r="2605" spans="1:1024" s="2" customFormat="1" ht="63.75" x14ac:dyDescent="0.25">
      <c r="A2605" s="10" t="s">
        <v>419</v>
      </c>
      <c r="B2605" s="68">
        <v>7401</v>
      </c>
      <c r="C2605" s="10">
        <f>VLOOKUP(B2605,[1]Planilha8!$X$4:$Y$6629,2,0)</f>
        <v>2040286</v>
      </c>
      <c r="D2605" s="12" t="s">
        <v>596</v>
      </c>
      <c r="E2605" s="12" t="str">
        <f>VLOOKUP(B2605,[1]Planilha8!$X$4:$Z$6629,3,0)</f>
        <v>DIRETORIA DE ENFERMAGEM</v>
      </c>
      <c r="F2605" s="12" t="str">
        <f>VLOOKUP(B2605,[1]Planilha8!$X$4:$AD$6629,7,0)</f>
        <v>BOM</v>
      </c>
      <c r="G2605" s="13">
        <v>41445</v>
      </c>
      <c r="H2605" s="69">
        <v>1724.81</v>
      </c>
      <c r="I2605" s="15" t="s">
        <v>22</v>
      </c>
      <c r="J2605" s="16" t="s">
        <v>597</v>
      </c>
      <c r="K2605" s="17" t="s">
        <v>603</v>
      </c>
      <c r="L2605" s="18">
        <v>2013001196</v>
      </c>
      <c r="M2605" s="19">
        <v>43465</v>
      </c>
      <c r="N2605" s="70">
        <v>728.92878454415904</v>
      </c>
      <c r="O2605" s="71">
        <v>0.14000000000000001</v>
      </c>
      <c r="P2605" s="72">
        <v>1.16666666666667E-2</v>
      </c>
      <c r="Q2605" s="73">
        <v>20.122783333333299</v>
      </c>
      <c r="R2605" s="74">
        <v>749.05156787749297</v>
      </c>
      <c r="S2605" s="75">
        <v>975.75843212250697</v>
      </c>
      <c r="AMG2605"/>
      <c r="AMH2605"/>
      <c r="AMI2605"/>
      <c r="AMJ2605"/>
    </row>
    <row r="2606" spans="1:1024" s="2" customFormat="1" ht="63.75" x14ac:dyDescent="0.25">
      <c r="A2606" s="10" t="s">
        <v>419</v>
      </c>
      <c r="B2606" s="68">
        <v>7402</v>
      </c>
      <c r="C2606" s="10">
        <f>VLOOKUP(B2606,[1]Planilha8!$X$4:$Y$6629,2,0)</f>
        <v>2040287</v>
      </c>
      <c r="D2606" s="12" t="s">
        <v>596</v>
      </c>
      <c r="E2606" s="12" t="str">
        <f>VLOOKUP(B2606,[1]Planilha8!$X$4:$Z$6629,3,0)</f>
        <v>CENTRO CIRÚRGICO</v>
      </c>
      <c r="F2606" s="12" t="str">
        <f>VLOOKUP(B2606,[1]Planilha8!$X$4:$AD$6629,7,0)</f>
        <v>BOM</v>
      </c>
      <c r="G2606" s="13">
        <v>41445</v>
      </c>
      <c r="H2606" s="69">
        <v>1724.81</v>
      </c>
      <c r="I2606" s="15" t="s">
        <v>22</v>
      </c>
      <c r="J2606" s="16" t="s">
        <v>597</v>
      </c>
      <c r="K2606" s="17" t="s">
        <v>603</v>
      </c>
      <c r="L2606" s="18">
        <v>2013001196</v>
      </c>
      <c r="M2606" s="19">
        <v>43465</v>
      </c>
      <c r="N2606" s="70">
        <v>728.92878454415904</v>
      </c>
      <c r="O2606" s="71">
        <v>0.14000000000000001</v>
      </c>
      <c r="P2606" s="72">
        <v>1.16666666666667E-2</v>
      </c>
      <c r="Q2606" s="73">
        <v>20.122783333333299</v>
      </c>
      <c r="R2606" s="74">
        <v>749.05156787749297</v>
      </c>
      <c r="S2606" s="75">
        <v>975.75843212250697</v>
      </c>
      <c r="AMG2606"/>
      <c r="AMH2606"/>
      <c r="AMI2606"/>
      <c r="AMJ2606"/>
    </row>
    <row r="2607" spans="1:1024" s="2" customFormat="1" ht="63.75" x14ac:dyDescent="0.25">
      <c r="A2607" s="10" t="s">
        <v>419</v>
      </c>
      <c r="B2607" s="68">
        <v>7403</v>
      </c>
      <c r="C2607" s="10">
        <f>VLOOKUP(B2607,[1]Planilha8!$X$4:$Y$6629,2,0)</f>
        <v>2040288</v>
      </c>
      <c r="D2607" s="12" t="s">
        <v>605</v>
      </c>
      <c r="E2607" s="12" t="str">
        <f>VLOOKUP(B2607,[1]Planilha8!$X$4:$Z$6629,3,0)</f>
        <v>GEP</v>
      </c>
      <c r="F2607" s="12" t="str">
        <f>VLOOKUP(B2607,[1]Planilha8!$X$4:$AD$6629,7,0)</f>
        <v>BOM</v>
      </c>
      <c r="G2607" s="13">
        <v>41445</v>
      </c>
      <c r="H2607" s="69">
        <v>2680</v>
      </c>
      <c r="I2607" s="15" t="s">
        <v>22</v>
      </c>
      <c r="J2607" s="16" t="s">
        <v>597</v>
      </c>
      <c r="K2607" s="17" t="s">
        <v>603</v>
      </c>
      <c r="L2607" s="18">
        <v>2013001196</v>
      </c>
      <c r="M2607" s="19">
        <v>43465</v>
      </c>
      <c r="N2607" s="70">
        <v>1132.60541310541</v>
      </c>
      <c r="O2607" s="71">
        <v>0.14000000000000001</v>
      </c>
      <c r="P2607" s="72">
        <v>1.16666666666667E-2</v>
      </c>
      <c r="Q2607" s="73">
        <v>31.266666666666701</v>
      </c>
      <c r="R2607" s="74">
        <v>1163.87207977208</v>
      </c>
      <c r="S2607" s="75">
        <v>1516.12792022792</v>
      </c>
      <c r="AMG2607"/>
      <c r="AMH2607"/>
      <c r="AMI2607"/>
      <c r="AMJ2607"/>
    </row>
    <row r="2608" spans="1:1024" s="2" customFormat="1" ht="63.75" x14ac:dyDescent="0.25">
      <c r="A2608" s="10" t="s">
        <v>419</v>
      </c>
      <c r="B2608" s="68">
        <v>7404</v>
      </c>
      <c r="C2608" s="10">
        <f>VLOOKUP(B2608,[1]Planilha8!$X$4:$Y$6629,2,0)</f>
        <v>2040289</v>
      </c>
      <c r="D2608" s="12" t="s">
        <v>596</v>
      </c>
      <c r="E2608" s="12" t="str">
        <f>VLOOKUP(B2608,[1]Planilha8!$X$4:$Z$6629,3,0)</f>
        <v>PSICOLOGIA</v>
      </c>
      <c r="F2608" s="12" t="str">
        <f>VLOOKUP(B2608,[1]Planilha8!$X$4:$AD$6629,7,0)</f>
        <v>BOM</v>
      </c>
      <c r="G2608" s="13">
        <v>41445</v>
      </c>
      <c r="H2608" s="69">
        <v>1724.81</v>
      </c>
      <c r="I2608" s="15" t="s">
        <v>22</v>
      </c>
      <c r="J2608" s="16" t="s">
        <v>597</v>
      </c>
      <c r="K2608" s="17" t="s">
        <v>603</v>
      </c>
      <c r="L2608" s="18">
        <v>2013001196</v>
      </c>
      <c r="M2608" s="19">
        <v>43465</v>
      </c>
      <c r="N2608" s="70">
        <v>728.92878454415904</v>
      </c>
      <c r="O2608" s="71">
        <v>0.14000000000000001</v>
      </c>
      <c r="P2608" s="72">
        <v>1.16666666666667E-2</v>
      </c>
      <c r="Q2608" s="73">
        <v>20.122783333333299</v>
      </c>
      <c r="R2608" s="74">
        <v>749.05156787749297</v>
      </c>
      <c r="S2608" s="75">
        <v>975.75843212250697</v>
      </c>
      <c r="AMG2608"/>
      <c r="AMH2608"/>
      <c r="AMI2608"/>
      <c r="AMJ2608"/>
    </row>
    <row r="2609" spans="1:1024" s="2" customFormat="1" ht="38.25" x14ac:dyDescent="0.25">
      <c r="A2609" s="10" t="s">
        <v>419</v>
      </c>
      <c r="B2609" s="68">
        <v>7530</v>
      </c>
      <c r="C2609" s="10">
        <f>VLOOKUP(B2609,[1]Planilha8!$X$4:$Y$6629,2,0)</f>
        <v>2040250</v>
      </c>
      <c r="D2609" s="12" t="s">
        <v>606</v>
      </c>
      <c r="E2609" s="12" t="str">
        <f>VLOOKUP(B2609,[1]Planilha8!$X$4:$Z$6629,3,0)</f>
        <v>UNIDADE DE TERAPIA INTENSIVA</v>
      </c>
      <c r="F2609" s="12" t="str">
        <f>VLOOKUP(B2609,[1]Planilha8!$X$4:$AD$6629,7,0)</f>
        <v>BOM</v>
      </c>
      <c r="G2609" s="13">
        <v>41446</v>
      </c>
      <c r="H2609" s="69">
        <v>147.1</v>
      </c>
      <c r="I2609" s="15" t="s">
        <v>22</v>
      </c>
      <c r="J2609" s="16" t="s">
        <v>68</v>
      </c>
      <c r="K2609" s="17">
        <v>11369</v>
      </c>
      <c r="L2609" s="18">
        <v>2013001980</v>
      </c>
      <c r="M2609" s="19">
        <v>43465</v>
      </c>
      <c r="N2609" s="70">
        <v>120.98975</v>
      </c>
      <c r="O2609" s="71">
        <v>0.33</v>
      </c>
      <c r="P2609" s="72">
        <v>2.75E-2</v>
      </c>
      <c r="Q2609" s="73">
        <v>4.0452500000000002</v>
      </c>
      <c r="R2609" s="74">
        <v>125.035</v>
      </c>
      <c r="S2609" s="75">
        <v>22.065000000000001</v>
      </c>
      <c r="AMG2609"/>
      <c r="AMH2609"/>
      <c r="AMI2609"/>
      <c r="AMJ2609"/>
    </row>
    <row r="2610" spans="1:1024" s="2" customFormat="1" ht="102" x14ac:dyDescent="0.25">
      <c r="A2610" s="10" t="s">
        <v>419</v>
      </c>
      <c r="B2610" s="68">
        <v>6642</v>
      </c>
      <c r="C2610" s="10">
        <f>VLOOKUP(B2610,[1]Planilha8!$X$4:$Y$6629,2,0)</f>
        <v>2040291</v>
      </c>
      <c r="D2610" s="12" t="s">
        <v>607</v>
      </c>
      <c r="E2610" s="12" t="str">
        <f>VLOOKUP(B2610,[1]Planilha8!$X$4:$Z$6629,3,0)</f>
        <v>HGG</v>
      </c>
      <c r="F2610" s="12" t="str">
        <f>VLOOKUP(B2610,[1]Planilha8!$X$4:$AD$6629,7,0)</f>
        <v>BOM</v>
      </c>
      <c r="G2610" s="13">
        <v>41456</v>
      </c>
      <c r="H2610" s="69">
        <v>68.900000000000006</v>
      </c>
      <c r="I2610" s="15" t="s">
        <v>22</v>
      </c>
      <c r="J2610" s="16" t="s">
        <v>608</v>
      </c>
      <c r="K2610" s="17">
        <v>10933</v>
      </c>
      <c r="L2610" s="18">
        <v>2012001827</v>
      </c>
      <c r="M2610" s="19">
        <v>43465</v>
      </c>
      <c r="N2610" s="70">
        <v>67.407166666666797</v>
      </c>
      <c r="O2610" s="71">
        <v>0.5</v>
      </c>
      <c r="P2610" s="72">
        <v>4.1666666666666699E-2</v>
      </c>
      <c r="Q2610" s="73">
        <v>0</v>
      </c>
      <c r="R2610" s="74">
        <v>67.407166666666797</v>
      </c>
      <c r="S2610" s="75">
        <v>1.49283333333325</v>
      </c>
      <c r="AMG2610"/>
      <c r="AMH2610"/>
      <c r="AMI2610"/>
      <c r="AMJ2610"/>
    </row>
    <row r="2611" spans="1:1024" s="2" customFormat="1" ht="102" x14ac:dyDescent="0.25">
      <c r="A2611" s="10" t="s">
        <v>419</v>
      </c>
      <c r="B2611" s="68">
        <v>6643</v>
      </c>
      <c r="C2611" s="10">
        <f>VLOOKUP(B2611,[1]Planilha8!$X$4:$Y$6629,2,0)</f>
        <v>2040292</v>
      </c>
      <c r="D2611" s="12" t="s">
        <v>607</v>
      </c>
      <c r="E2611" s="12" t="str">
        <f>VLOOKUP(B2611,[1]Planilha8!$X$4:$Z$6629,3,0)</f>
        <v>HGG</v>
      </c>
      <c r="F2611" s="12" t="str">
        <f>VLOOKUP(B2611,[1]Planilha8!$X$4:$AD$6629,7,0)</f>
        <v>BOM</v>
      </c>
      <c r="G2611" s="13">
        <v>41456</v>
      </c>
      <c r="H2611" s="69">
        <v>68.900000000000006</v>
      </c>
      <c r="I2611" s="15" t="s">
        <v>22</v>
      </c>
      <c r="J2611" s="16" t="s">
        <v>608</v>
      </c>
      <c r="K2611" s="17">
        <v>10933</v>
      </c>
      <c r="L2611" s="18">
        <v>2012001827</v>
      </c>
      <c r="M2611" s="19">
        <v>43465</v>
      </c>
      <c r="N2611" s="70">
        <v>67.407166666666797</v>
      </c>
      <c r="O2611" s="71">
        <v>0.5</v>
      </c>
      <c r="P2611" s="72">
        <v>4.1666666666666699E-2</v>
      </c>
      <c r="Q2611" s="73">
        <v>0</v>
      </c>
      <c r="R2611" s="74">
        <v>67.407166666666797</v>
      </c>
      <c r="S2611" s="75">
        <v>1.49283333333325</v>
      </c>
      <c r="AMG2611"/>
      <c r="AMH2611"/>
      <c r="AMI2611"/>
      <c r="AMJ2611"/>
    </row>
    <row r="2612" spans="1:1024" s="2" customFormat="1" ht="102" x14ac:dyDescent="0.25">
      <c r="A2612" s="10" t="s">
        <v>419</v>
      </c>
      <c r="B2612" s="68">
        <v>6644</v>
      </c>
      <c r="C2612" s="10">
        <f>VLOOKUP(B2612,[1]Planilha8!$X$4:$Y$6629,2,0)</f>
        <v>2040293</v>
      </c>
      <c r="D2612" s="12" t="s">
        <v>607</v>
      </c>
      <c r="E2612" s="12" t="str">
        <f>VLOOKUP(B2612,[1]Planilha8!$X$4:$Z$6629,3,0)</f>
        <v>HGG</v>
      </c>
      <c r="F2612" s="12" t="str">
        <f>VLOOKUP(B2612,[1]Planilha8!$X$4:$AD$6629,7,0)</f>
        <v>BOM</v>
      </c>
      <c r="G2612" s="13">
        <v>41456</v>
      </c>
      <c r="H2612" s="69">
        <v>68.900000000000006</v>
      </c>
      <c r="I2612" s="15" t="s">
        <v>22</v>
      </c>
      <c r="J2612" s="16" t="s">
        <v>608</v>
      </c>
      <c r="K2612" s="17">
        <v>10933</v>
      </c>
      <c r="L2612" s="18">
        <v>2012001827</v>
      </c>
      <c r="M2612" s="19">
        <v>43465</v>
      </c>
      <c r="N2612" s="70">
        <v>67.407166666666797</v>
      </c>
      <c r="O2612" s="71">
        <v>0.5</v>
      </c>
      <c r="P2612" s="72">
        <v>4.1666666666666699E-2</v>
      </c>
      <c r="Q2612" s="73">
        <v>0</v>
      </c>
      <c r="R2612" s="74">
        <v>67.407166666666797</v>
      </c>
      <c r="S2612" s="75">
        <v>1.49283333333325</v>
      </c>
      <c r="AMG2612"/>
      <c r="AMH2612"/>
      <c r="AMI2612"/>
      <c r="AMJ2612"/>
    </row>
    <row r="2613" spans="1:1024" s="2" customFormat="1" ht="102" x14ac:dyDescent="0.25">
      <c r="A2613" s="10" t="s">
        <v>419</v>
      </c>
      <c r="B2613" s="68">
        <v>6645</v>
      </c>
      <c r="C2613" s="10">
        <f>VLOOKUP(B2613,[1]Planilha8!$X$4:$Y$6629,2,0)</f>
        <v>2040294</v>
      </c>
      <c r="D2613" s="12" t="s">
        <v>607</v>
      </c>
      <c r="E2613" s="12" t="str">
        <f>VLOOKUP(B2613,[1]Planilha8!$X$4:$Z$6629,3,0)</f>
        <v>HGG</v>
      </c>
      <c r="F2613" s="12" t="str">
        <f>VLOOKUP(B2613,[1]Planilha8!$X$4:$AD$6629,7,0)</f>
        <v>BOM</v>
      </c>
      <c r="G2613" s="13">
        <v>41456</v>
      </c>
      <c r="H2613" s="69">
        <v>68.900000000000006</v>
      </c>
      <c r="I2613" s="15" t="s">
        <v>22</v>
      </c>
      <c r="J2613" s="16" t="s">
        <v>608</v>
      </c>
      <c r="K2613" s="17">
        <v>10933</v>
      </c>
      <c r="L2613" s="18">
        <v>2012001827</v>
      </c>
      <c r="M2613" s="19">
        <v>43465</v>
      </c>
      <c r="N2613" s="70">
        <v>67.407166666666797</v>
      </c>
      <c r="O2613" s="71">
        <v>0.5</v>
      </c>
      <c r="P2613" s="72">
        <v>4.1666666666666699E-2</v>
      </c>
      <c r="Q2613" s="73">
        <v>0</v>
      </c>
      <c r="R2613" s="74">
        <v>67.407166666666797</v>
      </c>
      <c r="S2613" s="75">
        <v>1.49283333333325</v>
      </c>
      <c r="AMG2613"/>
      <c r="AMH2613"/>
      <c r="AMI2613"/>
      <c r="AMJ2613"/>
    </row>
    <row r="2614" spans="1:1024" s="2" customFormat="1" ht="102" x14ac:dyDescent="0.25">
      <c r="A2614" s="10" t="s">
        <v>419</v>
      </c>
      <c r="B2614" s="68">
        <v>6646</v>
      </c>
      <c r="C2614" s="10">
        <f>VLOOKUP(B2614,[1]Planilha8!$X$4:$Y$6629,2,0)</f>
        <v>2040295</v>
      </c>
      <c r="D2614" s="12" t="s">
        <v>607</v>
      </c>
      <c r="E2614" s="12" t="str">
        <f>VLOOKUP(B2614,[1]Planilha8!$X$4:$Z$6629,3,0)</f>
        <v>HGG</v>
      </c>
      <c r="F2614" s="12" t="str">
        <f>VLOOKUP(B2614,[1]Planilha8!$X$4:$AD$6629,7,0)</f>
        <v>BOM</v>
      </c>
      <c r="G2614" s="13">
        <v>41456</v>
      </c>
      <c r="H2614" s="69">
        <v>68.900000000000006</v>
      </c>
      <c r="I2614" s="15" t="s">
        <v>22</v>
      </c>
      <c r="J2614" s="16" t="s">
        <v>608</v>
      </c>
      <c r="K2614" s="17">
        <v>10933</v>
      </c>
      <c r="L2614" s="18">
        <v>2012001827</v>
      </c>
      <c r="M2614" s="19">
        <v>43465</v>
      </c>
      <c r="N2614" s="70">
        <v>67.407166666666797</v>
      </c>
      <c r="O2614" s="71">
        <v>0.5</v>
      </c>
      <c r="P2614" s="72">
        <v>4.1666666666666699E-2</v>
      </c>
      <c r="Q2614" s="73">
        <v>0</v>
      </c>
      <c r="R2614" s="74">
        <v>67.407166666666797</v>
      </c>
      <c r="S2614" s="75">
        <v>1.49283333333325</v>
      </c>
      <c r="AMG2614"/>
      <c r="AMH2614"/>
      <c r="AMI2614"/>
      <c r="AMJ2614"/>
    </row>
    <row r="2615" spans="1:1024" s="2" customFormat="1" ht="51" x14ac:dyDescent="0.25">
      <c r="A2615" s="10" t="s">
        <v>419</v>
      </c>
      <c r="B2615" s="68">
        <v>7562</v>
      </c>
      <c r="C2615" s="10">
        <f>VLOOKUP(B2615,[1]Planilha8!$X$4:$Y$6629,2,0)</f>
        <v>2040296</v>
      </c>
      <c r="D2615" s="12" t="s">
        <v>609</v>
      </c>
      <c r="E2615" s="12" t="str">
        <f>VLOOKUP(B2615,[1]Planilha8!$X$4:$Z$6629,3,0)</f>
        <v>GALPÃO ALMOXARIFADO</v>
      </c>
      <c r="F2615" s="12" t="str">
        <f>VLOOKUP(B2615,[1]Planilha8!$X$4:$AD$6629,7,0)</f>
        <v>RUIM</v>
      </c>
      <c r="G2615" s="13">
        <v>41456</v>
      </c>
      <c r="H2615" s="69">
        <v>322.91000000000003</v>
      </c>
      <c r="I2615" s="15" t="s">
        <v>22</v>
      </c>
      <c r="J2615" s="16" t="s">
        <v>72</v>
      </c>
      <c r="K2615" s="17">
        <v>238214</v>
      </c>
      <c r="L2615" s="18">
        <v>2013002406</v>
      </c>
      <c r="M2615" s="19">
        <v>43465</v>
      </c>
      <c r="N2615" s="70">
        <v>296.49071816239803</v>
      </c>
      <c r="O2615" s="71">
        <v>1</v>
      </c>
      <c r="P2615" s="72">
        <v>8.3333333333333301E-2</v>
      </c>
      <c r="Q2615" s="73">
        <v>0</v>
      </c>
      <c r="R2615" s="74">
        <v>296.49071816239803</v>
      </c>
      <c r="S2615" s="75">
        <v>26.419281837602099</v>
      </c>
      <c r="AMG2615"/>
      <c r="AMH2615"/>
      <c r="AMI2615"/>
      <c r="AMJ2615"/>
    </row>
    <row r="2616" spans="1:1024" s="2" customFormat="1" ht="25.5" x14ac:dyDescent="0.25">
      <c r="A2616" s="10" t="s">
        <v>419</v>
      </c>
      <c r="B2616" s="68">
        <v>7568</v>
      </c>
      <c r="C2616" s="10">
        <f>VLOOKUP(B2616,[1]Planilha8!$X$4:$Y$6629,2,0)</f>
        <v>2040299</v>
      </c>
      <c r="D2616" s="12" t="s">
        <v>610</v>
      </c>
      <c r="E2616" s="12" t="str">
        <f>VLOOKUP(B2616,[1]Planilha8!$X$4:$Z$6629,3,0)</f>
        <v>ALMOXARIFADO</v>
      </c>
      <c r="F2616" s="12" t="str">
        <f>VLOOKUP(B2616,[1]Planilha8!$X$4:$AD$6629,7,0)</f>
        <v>BOM</v>
      </c>
      <c r="G2616" s="13">
        <v>41457</v>
      </c>
      <c r="H2616" s="69">
        <v>95</v>
      </c>
      <c r="I2616" s="15" t="s">
        <v>22</v>
      </c>
      <c r="J2616" s="16" t="s">
        <v>611</v>
      </c>
      <c r="K2616" s="17">
        <v>7875</v>
      </c>
      <c r="L2616" s="18">
        <v>2013001980</v>
      </c>
      <c r="M2616" s="19">
        <v>43465</v>
      </c>
      <c r="N2616" s="70">
        <v>88.983333333333405</v>
      </c>
      <c r="O2616" s="71">
        <v>1</v>
      </c>
      <c r="P2616" s="72">
        <v>8.3333333333333301E-2</v>
      </c>
      <c r="Q2616" s="73">
        <v>0</v>
      </c>
      <c r="R2616" s="74">
        <v>88.983333333333405</v>
      </c>
      <c r="S2616" s="75">
        <v>6.0166666666666497</v>
      </c>
      <c r="AMG2616"/>
      <c r="AMH2616"/>
      <c r="AMI2616"/>
      <c r="AMJ2616"/>
    </row>
    <row r="2617" spans="1:1024" s="2" customFormat="1" ht="38.25" x14ac:dyDescent="0.25">
      <c r="A2617" s="10" t="s">
        <v>419</v>
      </c>
      <c r="B2617" s="68">
        <v>7567</v>
      </c>
      <c r="C2617" s="10">
        <f>VLOOKUP(B2617,[1]Planilha8!$X$4:$Y$6629,2,0)</f>
        <v>2040306</v>
      </c>
      <c r="D2617" s="12" t="s">
        <v>612</v>
      </c>
      <c r="E2617" s="12" t="str">
        <f>VLOOKUP(B2617,[1]Planilha8!$X$4:$Z$6629,3,0)</f>
        <v>MANUTENÇÃO PREDIAL</v>
      </c>
      <c r="F2617" s="12" t="str">
        <f>VLOOKUP(B2617,[1]Planilha8!$X$4:$AD$6629,7,0)</f>
        <v>BOM</v>
      </c>
      <c r="G2617" s="13">
        <v>41458</v>
      </c>
      <c r="H2617" s="69">
        <v>400</v>
      </c>
      <c r="I2617" s="15" t="s">
        <v>22</v>
      </c>
      <c r="J2617" s="16" t="s">
        <v>611</v>
      </c>
      <c r="K2617" s="17">
        <v>7874</v>
      </c>
      <c r="L2617" s="18">
        <v>2013002496</v>
      </c>
      <c r="M2617" s="19">
        <v>43465</v>
      </c>
      <c r="N2617" s="70">
        <v>300.16096866096899</v>
      </c>
      <c r="O2617" s="71">
        <v>0.5</v>
      </c>
      <c r="P2617" s="72">
        <v>4.1666666666666699E-2</v>
      </c>
      <c r="Q2617" s="73">
        <v>16.6666666666667</v>
      </c>
      <c r="R2617" s="74">
        <v>316.82763532763499</v>
      </c>
      <c r="S2617" s="75">
        <v>83.172364672364594</v>
      </c>
      <c r="AMG2617"/>
      <c r="AMH2617"/>
      <c r="AMI2617"/>
      <c r="AMJ2617"/>
    </row>
    <row r="2618" spans="1:1024" s="2" customFormat="1" ht="38.25" x14ac:dyDescent="0.25">
      <c r="A2618" s="10" t="s">
        <v>419</v>
      </c>
      <c r="B2618" s="68">
        <v>7569</v>
      </c>
      <c r="C2618" s="10">
        <f>VLOOKUP(B2618,[1]Planilha8!$X$4:$Y$6629,2,0)</f>
        <v>2040307</v>
      </c>
      <c r="D2618" s="12" t="s">
        <v>613</v>
      </c>
      <c r="E2618" s="12" t="str">
        <f>VLOOKUP(B2618,[1]Planilha8!$X$4:$Z$6629,3,0)</f>
        <v>UNIDADE DE TERAPIA INTENSIVA</v>
      </c>
      <c r="F2618" s="12" t="str">
        <f>VLOOKUP(B2618,[1]Planilha8!$X$4:$AD$6629,7,0)</f>
        <v>BOM</v>
      </c>
      <c r="G2618" s="13">
        <v>41464</v>
      </c>
      <c r="H2618" s="69">
        <v>9000</v>
      </c>
      <c r="I2618" s="15" t="s">
        <v>22</v>
      </c>
      <c r="J2618" s="16" t="s">
        <v>526</v>
      </c>
      <c r="K2618" s="17">
        <v>4760</v>
      </c>
      <c r="L2618" s="18">
        <v>2012002641</v>
      </c>
      <c r="M2618" s="19">
        <v>43465</v>
      </c>
      <c r="N2618" s="70">
        <v>5341.5064102564102</v>
      </c>
      <c r="O2618" s="71">
        <v>0.33</v>
      </c>
      <c r="P2618" s="72">
        <v>2.75E-2</v>
      </c>
      <c r="Q2618" s="73">
        <v>247.5</v>
      </c>
      <c r="R2618" s="74">
        <v>5589.0064102564102</v>
      </c>
      <c r="S2618" s="75">
        <v>3410.9935897435898</v>
      </c>
      <c r="AMG2618"/>
      <c r="AMH2618"/>
      <c r="AMI2618"/>
      <c r="AMJ2618"/>
    </row>
    <row r="2619" spans="1:1024" s="2" customFormat="1" ht="38.25" x14ac:dyDescent="0.25">
      <c r="A2619" s="10" t="s">
        <v>419</v>
      </c>
      <c r="B2619" s="68">
        <v>7570</v>
      </c>
      <c r="C2619" s="10">
        <f>VLOOKUP(B2619,[1]Planilha8!$X$4:$Y$6629,2,0)</f>
        <v>2040308</v>
      </c>
      <c r="D2619" s="12" t="s">
        <v>613</v>
      </c>
      <c r="E2619" s="12" t="str">
        <f>VLOOKUP(B2619,[1]Planilha8!$X$4:$Z$6629,3,0)</f>
        <v>UNIDADE DE TERAPIA INTENSIVA</v>
      </c>
      <c r="F2619" s="12" t="str">
        <f>VLOOKUP(B2619,[1]Planilha8!$X$4:$AD$6629,7,0)</f>
        <v>BOM</v>
      </c>
      <c r="G2619" s="13">
        <v>41464</v>
      </c>
      <c r="H2619" s="69">
        <v>9000</v>
      </c>
      <c r="I2619" s="15" t="s">
        <v>22</v>
      </c>
      <c r="J2619" s="16" t="s">
        <v>526</v>
      </c>
      <c r="K2619" s="17">
        <v>4760</v>
      </c>
      <c r="L2619" s="18">
        <v>2012002641</v>
      </c>
      <c r="M2619" s="19">
        <v>43465</v>
      </c>
      <c r="N2619" s="70">
        <v>5341.5064102564102</v>
      </c>
      <c r="O2619" s="71">
        <v>0.33</v>
      </c>
      <c r="P2619" s="72">
        <v>2.75E-2</v>
      </c>
      <c r="Q2619" s="73">
        <v>247.5</v>
      </c>
      <c r="R2619" s="74">
        <v>5589.0064102564102</v>
      </c>
      <c r="S2619" s="75">
        <v>3410.9935897435898</v>
      </c>
      <c r="AMG2619"/>
      <c r="AMH2619"/>
      <c r="AMI2619"/>
      <c r="AMJ2619"/>
    </row>
    <row r="2620" spans="1:1024" s="2" customFormat="1" ht="38.25" x14ac:dyDescent="0.25">
      <c r="A2620" s="10" t="s">
        <v>419</v>
      </c>
      <c r="B2620" s="68">
        <v>7571</v>
      </c>
      <c r="C2620" s="10">
        <f>VLOOKUP(B2620,[1]Planilha8!$X$4:$Y$6629,2,0)</f>
        <v>2040309</v>
      </c>
      <c r="D2620" s="12" t="s">
        <v>613</v>
      </c>
      <c r="E2620" s="12" t="str">
        <f>VLOOKUP(B2620,[1]Planilha8!$X$4:$Z$6629,3,0)</f>
        <v>UNIDADE DE TERAPIA INTENSIVA</v>
      </c>
      <c r="F2620" s="12" t="str">
        <f>VLOOKUP(B2620,[1]Planilha8!$X$4:$AD$6629,7,0)</f>
        <v>BOM</v>
      </c>
      <c r="G2620" s="13">
        <v>41464</v>
      </c>
      <c r="H2620" s="69">
        <v>9000</v>
      </c>
      <c r="I2620" s="15" t="s">
        <v>22</v>
      </c>
      <c r="J2620" s="16" t="s">
        <v>526</v>
      </c>
      <c r="K2620" s="17">
        <v>4760</v>
      </c>
      <c r="L2620" s="18">
        <v>2012002641</v>
      </c>
      <c r="M2620" s="19">
        <v>43465</v>
      </c>
      <c r="N2620" s="70">
        <v>5341.5064102564102</v>
      </c>
      <c r="O2620" s="71">
        <v>0.33</v>
      </c>
      <c r="P2620" s="72">
        <v>2.75E-2</v>
      </c>
      <c r="Q2620" s="73">
        <v>247.5</v>
      </c>
      <c r="R2620" s="74">
        <v>5589.0064102564102</v>
      </c>
      <c r="S2620" s="75">
        <v>3410.9935897435898</v>
      </c>
      <c r="AMG2620"/>
      <c r="AMH2620"/>
      <c r="AMI2620"/>
      <c r="AMJ2620"/>
    </row>
    <row r="2621" spans="1:1024" s="2" customFormat="1" ht="38.25" x14ac:dyDescent="0.25">
      <c r="A2621" s="10" t="s">
        <v>419</v>
      </c>
      <c r="B2621" s="68">
        <v>7572</v>
      </c>
      <c r="C2621" s="10">
        <f>VLOOKUP(B2621,[1]Planilha8!$X$4:$Y$6629,2,0)</f>
        <v>2040310</v>
      </c>
      <c r="D2621" s="12" t="s">
        <v>613</v>
      </c>
      <c r="E2621" s="12" t="str">
        <f>VLOOKUP(B2621,[1]Planilha8!$X$4:$Z$6629,3,0)</f>
        <v>UNIDADE DE TERAPIA INTENSIVA</v>
      </c>
      <c r="F2621" s="12" t="str">
        <f>VLOOKUP(B2621,[1]Planilha8!$X$4:$AD$6629,7,0)</f>
        <v>BOM</v>
      </c>
      <c r="G2621" s="13">
        <v>41464</v>
      </c>
      <c r="H2621" s="69">
        <v>9000</v>
      </c>
      <c r="I2621" s="15" t="s">
        <v>22</v>
      </c>
      <c r="J2621" s="16" t="s">
        <v>526</v>
      </c>
      <c r="K2621" s="17">
        <v>4760</v>
      </c>
      <c r="L2621" s="18">
        <v>2012002641</v>
      </c>
      <c r="M2621" s="19">
        <v>43465</v>
      </c>
      <c r="N2621" s="70">
        <v>5341.5064102564102</v>
      </c>
      <c r="O2621" s="71">
        <v>0.33</v>
      </c>
      <c r="P2621" s="72">
        <v>2.75E-2</v>
      </c>
      <c r="Q2621" s="73">
        <v>247.5</v>
      </c>
      <c r="R2621" s="74">
        <v>5589.0064102564102</v>
      </c>
      <c r="S2621" s="75">
        <v>3410.9935897435898</v>
      </c>
      <c r="AMG2621"/>
      <c r="AMH2621"/>
      <c r="AMI2621"/>
      <c r="AMJ2621"/>
    </row>
    <row r="2622" spans="1:1024" s="2" customFormat="1" ht="38.25" x14ac:dyDescent="0.25">
      <c r="A2622" s="10" t="s">
        <v>419</v>
      </c>
      <c r="B2622" s="68">
        <v>7573</v>
      </c>
      <c r="C2622" s="10">
        <f>VLOOKUP(B2622,[1]Planilha8!$X$4:$Y$6629,2,0)</f>
        <v>2040311</v>
      </c>
      <c r="D2622" s="12" t="s">
        <v>613</v>
      </c>
      <c r="E2622" s="12" t="str">
        <f>VLOOKUP(B2622,[1]Planilha8!$X$4:$Z$6629,3,0)</f>
        <v>UNIDADE DE TERAPIA INTENSIVA</v>
      </c>
      <c r="F2622" s="12" t="str">
        <f>VLOOKUP(B2622,[1]Planilha8!$X$4:$AD$6629,7,0)</f>
        <v>BOM</v>
      </c>
      <c r="G2622" s="13">
        <v>41464</v>
      </c>
      <c r="H2622" s="69">
        <v>9000</v>
      </c>
      <c r="I2622" s="15" t="s">
        <v>22</v>
      </c>
      <c r="J2622" s="16" t="s">
        <v>526</v>
      </c>
      <c r="K2622" s="17">
        <v>4760</v>
      </c>
      <c r="L2622" s="18">
        <v>2012002641</v>
      </c>
      <c r="M2622" s="19">
        <v>43465</v>
      </c>
      <c r="N2622" s="70">
        <v>5341.5064102564102</v>
      </c>
      <c r="O2622" s="71">
        <v>0.33</v>
      </c>
      <c r="P2622" s="72">
        <v>2.75E-2</v>
      </c>
      <c r="Q2622" s="73">
        <v>247.5</v>
      </c>
      <c r="R2622" s="74">
        <v>5589.0064102564102</v>
      </c>
      <c r="S2622" s="75">
        <v>3410.9935897435898</v>
      </c>
      <c r="AMG2622"/>
      <c r="AMH2622"/>
      <c r="AMI2622"/>
      <c r="AMJ2622"/>
    </row>
    <row r="2623" spans="1:1024" s="2" customFormat="1" ht="38.25" x14ac:dyDescent="0.25">
      <c r="A2623" s="10" t="s">
        <v>419</v>
      </c>
      <c r="B2623" s="68">
        <v>7574</v>
      </c>
      <c r="C2623" s="10">
        <f>VLOOKUP(B2623,[1]Planilha8!$X$4:$Y$6629,2,0)</f>
        <v>2040312</v>
      </c>
      <c r="D2623" s="12" t="s">
        <v>613</v>
      </c>
      <c r="E2623" s="12" t="str">
        <f>VLOOKUP(B2623,[1]Planilha8!$X$4:$Z$6629,3,0)</f>
        <v>UNIDADE DE TERAPIA INTENSIVA</v>
      </c>
      <c r="F2623" s="12" t="str">
        <f>VLOOKUP(B2623,[1]Planilha8!$X$4:$AD$6629,7,0)</f>
        <v>BOM</v>
      </c>
      <c r="G2623" s="13">
        <v>41464</v>
      </c>
      <c r="H2623" s="69">
        <v>9000</v>
      </c>
      <c r="I2623" s="15" t="s">
        <v>22</v>
      </c>
      <c r="J2623" s="16" t="s">
        <v>526</v>
      </c>
      <c r="K2623" s="17">
        <v>4760</v>
      </c>
      <c r="L2623" s="18">
        <v>2012002641</v>
      </c>
      <c r="M2623" s="19">
        <v>43465</v>
      </c>
      <c r="N2623" s="70">
        <v>5341.5064102564102</v>
      </c>
      <c r="O2623" s="71">
        <v>0.33</v>
      </c>
      <c r="P2623" s="72">
        <v>2.75E-2</v>
      </c>
      <c r="Q2623" s="73">
        <v>247.5</v>
      </c>
      <c r="R2623" s="74">
        <v>5589.0064102564102</v>
      </c>
      <c r="S2623" s="75">
        <v>3410.9935897435898</v>
      </c>
      <c r="AMG2623"/>
      <c r="AMH2623"/>
      <c r="AMI2623"/>
      <c r="AMJ2623"/>
    </row>
    <row r="2624" spans="1:1024" s="2" customFormat="1" ht="38.25" x14ac:dyDescent="0.25">
      <c r="A2624" s="10" t="s">
        <v>419</v>
      </c>
      <c r="B2624" s="68">
        <v>7575</v>
      </c>
      <c r="C2624" s="10">
        <f>VLOOKUP(B2624,[1]Planilha8!$X$4:$Y$6629,2,0)</f>
        <v>2040313</v>
      </c>
      <c r="D2624" s="12" t="s">
        <v>613</v>
      </c>
      <c r="E2624" s="12" t="str">
        <f>VLOOKUP(B2624,[1]Planilha8!$X$4:$Z$6629,3,0)</f>
        <v>UNIDADE DE TERAPIA INTENSIVA</v>
      </c>
      <c r="F2624" s="12" t="str">
        <f>VLOOKUP(B2624,[1]Planilha8!$X$4:$AD$6629,7,0)</f>
        <v>BOM</v>
      </c>
      <c r="G2624" s="13">
        <v>41464</v>
      </c>
      <c r="H2624" s="69">
        <v>9000</v>
      </c>
      <c r="I2624" s="15" t="s">
        <v>22</v>
      </c>
      <c r="J2624" s="16" t="s">
        <v>526</v>
      </c>
      <c r="K2624" s="17">
        <v>4760</v>
      </c>
      <c r="L2624" s="18">
        <v>2012002641</v>
      </c>
      <c r="M2624" s="19">
        <v>43465</v>
      </c>
      <c r="N2624" s="70">
        <v>5341.5064102564102</v>
      </c>
      <c r="O2624" s="71">
        <v>0.33</v>
      </c>
      <c r="P2624" s="72">
        <v>2.75E-2</v>
      </c>
      <c r="Q2624" s="73">
        <v>247.5</v>
      </c>
      <c r="R2624" s="74">
        <v>5589.0064102564102</v>
      </c>
      <c r="S2624" s="75">
        <v>3410.9935897435898</v>
      </c>
      <c r="AMG2624"/>
      <c r="AMH2624"/>
      <c r="AMI2624"/>
      <c r="AMJ2624"/>
    </row>
    <row r="2625" spans="1:1024" s="2" customFormat="1" ht="38.25" x14ac:dyDescent="0.25">
      <c r="A2625" s="10" t="s">
        <v>419</v>
      </c>
      <c r="B2625" s="68">
        <v>7576</v>
      </c>
      <c r="C2625" s="10">
        <f>VLOOKUP(B2625,[1]Planilha8!$X$4:$Y$6629,2,0)</f>
        <v>2040314</v>
      </c>
      <c r="D2625" s="12" t="s">
        <v>613</v>
      </c>
      <c r="E2625" s="12" t="str">
        <f>VLOOKUP(B2625,[1]Planilha8!$X$4:$Z$6629,3,0)</f>
        <v>UNIDADE DE TERAPIA INTENSIVA</v>
      </c>
      <c r="F2625" s="12" t="str">
        <f>VLOOKUP(B2625,[1]Planilha8!$X$4:$AD$6629,7,0)</f>
        <v>BOM</v>
      </c>
      <c r="G2625" s="13">
        <v>41464</v>
      </c>
      <c r="H2625" s="69">
        <v>9000</v>
      </c>
      <c r="I2625" s="15" t="s">
        <v>22</v>
      </c>
      <c r="J2625" s="16" t="s">
        <v>526</v>
      </c>
      <c r="K2625" s="17">
        <v>4760</v>
      </c>
      <c r="L2625" s="18">
        <v>2012002641</v>
      </c>
      <c r="M2625" s="19">
        <v>43465</v>
      </c>
      <c r="N2625" s="70">
        <v>5341.5064102564102</v>
      </c>
      <c r="O2625" s="71">
        <v>0.33</v>
      </c>
      <c r="P2625" s="72">
        <v>2.75E-2</v>
      </c>
      <c r="Q2625" s="73">
        <v>247.5</v>
      </c>
      <c r="R2625" s="74">
        <v>5589.0064102564102</v>
      </c>
      <c r="S2625" s="75">
        <v>3410.9935897435898</v>
      </c>
      <c r="AMG2625"/>
      <c r="AMH2625"/>
      <c r="AMI2625"/>
      <c r="AMJ2625"/>
    </row>
    <row r="2626" spans="1:1024" s="2" customFormat="1" ht="38.25" x14ac:dyDescent="0.25">
      <c r="A2626" s="10" t="s">
        <v>419</v>
      </c>
      <c r="B2626" s="68">
        <v>7577</v>
      </c>
      <c r="C2626" s="10">
        <f>VLOOKUP(B2626,[1]Planilha8!$X$4:$Y$6629,2,0)</f>
        <v>2040315</v>
      </c>
      <c r="D2626" s="12" t="s">
        <v>613</v>
      </c>
      <c r="E2626" s="12" t="str">
        <f>VLOOKUP(B2626,[1]Planilha8!$X$4:$Z$6629,3,0)</f>
        <v>UNIDADE DE TERAPIA INTENSIVA</v>
      </c>
      <c r="F2626" s="12" t="str">
        <f>VLOOKUP(B2626,[1]Planilha8!$X$4:$AD$6629,7,0)</f>
        <v>BOM</v>
      </c>
      <c r="G2626" s="13">
        <v>41464</v>
      </c>
      <c r="H2626" s="69">
        <v>9000</v>
      </c>
      <c r="I2626" s="15" t="s">
        <v>22</v>
      </c>
      <c r="J2626" s="16" t="s">
        <v>526</v>
      </c>
      <c r="K2626" s="17">
        <v>4760</v>
      </c>
      <c r="L2626" s="18">
        <v>2012002641</v>
      </c>
      <c r="M2626" s="19">
        <v>43465</v>
      </c>
      <c r="N2626" s="70">
        <v>5341.5064102564102</v>
      </c>
      <c r="O2626" s="71">
        <v>0.33</v>
      </c>
      <c r="P2626" s="72">
        <v>2.75E-2</v>
      </c>
      <c r="Q2626" s="73">
        <v>247.5</v>
      </c>
      <c r="R2626" s="74">
        <v>5589.0064102564102</v>
      </c>
      <c r="S2626" s="75">
        <v>3410.9935897435898</v>
      </c>
      <c r="AMG2626"/>
      <c r="AMH2626"/>
      <c r="AMI2626"/>
      <c r="AMJ2626"/>
    </row>
    <row r="2627" spans="1:1024" s="2" customFormat="1" ht="38.25" x14ac:dyDescent="0.25">
      <c r="A2627" s="10" t="s">
        <v>419</v>
      </c>
      <c r="B2627" s="68">
        <v>7578</v>
      </c>
      <c r="C2627" s="10">
        <f>VLOOKUP(B2627,[1]Planilha8!$X$4:$Y$6629,2,0)</f>
        <v>2040316</v>
      </c>
      <c r="D2627" s="12" t="s">
        <v>613</v>
      </c>
      <c r="E2627" s="12" t="str">
        <f>VLOOKUP(B2627,[1]Planilha8!$X$4:$Z$6629,3,0)</f>
        <v>UNIDADE DE TERAPIA INTENSIVA</v>
      </c>
      <c r="F2627" s="12" t="str">
        <f>VLOOKUP(B2627,[1]Planilha8!$X$4:$AD$6629,7,0)</f>
        <v>BOM</v>
      </c>
      <c r="G2627" s="13">
        <v>41464</v>
      </c>
      <c r="H2627" s="69">
        <v>9000</v>
      </c>
      <c r="I2627" s="15" t="s">
        <v>22</v>
      </c>
      <c r="J2627" s="16" t="s">
        <v>526</v>
      </c>
      <c r="K2627" s="17">
        <v>4760</v>
      </c>
      <c r="L2627" s="18">
        <v>2012002641</v>
      </c>
      <c r="M2627" s="19">
        <v>43465</v>
      </c>
      <c r="N2627" s="70">
        <v>5341.5064102564102</v>
      </c>
      <c r="O2627" s="71">
        <v>0.33</v>
      </c>
      <c r="P2627" s="72">
        <v>2.75E-2</v>
      </c>
      <c r="Q2627" s="73">
        <v>247.5</v>
      </c>
      <c r="R2627" s="74">
        <v>5589.0064102564102</v>
      </c>
      <c r="S2627" s="75">
        <v>3410.9935897435898</v>
      </c>
      <c r="AMG2627"/>
      <c r="AMH2627"/>
      <c r="AMI2627"/>
      <c r="AMJ2627"/>
    </row>
    <row r="2628" spans="1:1024" s="2" customFormat="1" ht="38.25" x14ac:dyDescent="0.25">
      <c r="A2628" s="10" t="s">
        <v>419</v>
      </c>
      <c r="B2628" s="68">
        <v>7579</v>
      </c>
      <c r="C2628" s="10">
        <f>VLOOKUP(B2628,[1]Planilha8!$X$4:$Y$6629,2,0)</f>
        <v>2040317</v>
      </c>
      <c r="D2628" s="12" t="s">
        <v>613</v>
      </c>
      <c r="E2628" s="12" t="str">
        <f>VLOOKUP(B2628,[1]Planilha8!$X$4:$Z$6629,3,0)</f>
        <v>UNIDADE DE TERAPIA INTENSIVA</v>
      </c>
      <c r="F2628" s="12" t="str">
        <f>VLOOKUP(B2628,[1]Planilha8!$X$4:$AD$6629,7,0)</f>
        <v>BOM</v>
      </c>
      <c r="G2628" s="13">
        <v>41464</v>
      </c>
      <c r="H2628" s="69">
        <v>9000</v>
      </c>
      <c r="I2628" s="15" t="s">
        <v>22</v>
      </c>
      <c r="J2628" s="16" t="s">
        <v>526</v>
      </c>
      <c r="K2628" s="17">
        <v>4760</v>
      </c>
      <c r="L2628" s="18">
        <v>2012002641</v>
      </c>
      <c r="M2628" s="19">
        <v>43465</v>
      </c>
      <c r="N2628" s="70">
        <v>5341.5064102564102</v>
      </c>
      <c r="O2628" s="71">
        <v>0.33</v>
      </c>
      <c r="P2628" s="72">
        <v>2.75E-2</v>
      </c>
      <c r="Q2628" s="73">
        <v>247.5</v>
      </c>
      <c r="R2628" s="74">
        <v>5589.0064102564102</v>
      </c>
      <c r="S2628" s="75">
        <v>3410.9935897435898</v>
      </c>
      <c r="AMG2628"/>
      <c r="AMH2628"/>
      <c r="AMI2628"/>
      <c r="AMJ2628"/>
    </row>
    <row r="2629" spans="1:1024" s="2" customFormat="1" ht="38.25" x14ac:dyDescent="0.25">
      <c r="A2629" s="10" t="s">
        <v>419</v>
      </c>
      <c r="B2629" s="68">
        <v>7580</v>
      </c>
      <c r="C2629" s="10">
        <f>VLOOKUP(B2629,[1]Planilha8!$X$4:$Y$6629,2,0)</f>
        <v>2040318</v>
      </c>
      <c r="D2629" s="12" t="s">
        <v>613</v>
      </c>
      <c r="E2629" s="12" t="str">
        <f>VLOOKUP(B2629,[1]Planilha8!$X$4:$Z$6629,3,0)</f>
        <v>UNIDADE DE TERAPIA INTENSIVA</v>
      </c>
      <c r="F2629" s="12" t="str">
        <f>VLOOKUP(B2629,[1]Planilha8!$X$4:$AD$6629,7,0)</f>
        <v>BOM</v>
      </c>
      <c r="G2629" s="13">
        <v>41464</v>
      </c>
      <c r="H2629" s="69">
        <v>9000</v>
      </c>
      <c r="I2629" s="15" t="s">
        <v>22</v>
      </c>
      <c r="J2629" s="16" t="s">
        <v>526</v>
      </c>
      <c r="K2629" s="17">
        <v>4760</v>
      </c>
      <c r="L2629" s="18">
        <v>2012002641</v>
      </c>
      <c r="M2629" s="19">
        <v>43465</v>
      </c>
      <c r="N2629" s="70">
        <v>5341.5064102564102</v>
      </c>
      <c r="O2629" s="71">
        <v>0.33</v>
      </c>
      <c r="P2629" s="72">
        <v>2.75E-2</v>
      </c>
      <c r="Q2629" s="73">
        <v>247.5</v>
      </c>
      <c r="R2629" s="74">
        <v>5589.0064102564102</v>
      </c>
      <c r="S2629" s="75">
        <v>3410.9935897435898</v>
      </c>
      <c r="AMG2629"/>
      <c r="AMH2629"/>
      <c r="AMI2629"/>
      <c r="AMJ2629"/>
    </row>
    <row r="2630" spans="1:1024" s="2" customFormat="1" ht="38.25" x14ac:dyDescent="0.25">
      <c r="A2630" s="10" t="s">
        <v>419</v>
      </c>
      <c r="B2630" s="68">
        <v>7581</v>
      </c>
      <c r="C2630" s="10">
        <f>VLOOKUP(B2630,[1]Planilha8!$X$4:$Y$6629,2,0)</f>
        <v>2040319</v>
      </c>
      <c r="D2630" s="12" t="s">
        <v>613</v>
      </c>
      <c r="E2630" s="12" t="str">
        <f>VLOOKUP(B2630,[1]Planilha8!$X$4:$Z$6629,3,0)</f>
        <v>UNIDADE DE TERAPIA INTENSIVA</v>
      </c>
      <c r="F2630" s="12" t="str">
        <f>VLOOKUP(B2630,[1]Planilha8!$X$4:$AD$6629,7,0)</f>
        <v>BOM</v>
      </c>
      <c r="G2630" s="13">
        <v>41464</v>
      </c>
      <c r="H2630" s="69">
        <v>9000</v>
      </c>
      <c r="I2630" s="15" t="s">
        <v>22</v>
      </c>
      <c r="J2630" s="16" t="s">
        <v>526</v>
      </c>
      <c r="K2630" s="17">
        <v>4760</v>
      </c>
      <c r="L2630" s="18">
        <v>2012002641</v>
      </c>
      <c r="M2630" s="19">
        <v>43465</v>
      </c>
      <c r="N2630" s="70">
        <v>5341.5064102564102</v>
      </c>
      <c r="O2630" s="71">
        <v>0.33</v>
      </c>
      <c r="P2630" s="72">
        <v>2.75E-2</v>
      </c>
      <c r="Q2630" s="73">
        <v>247.5</v>
      </c>
      <c r="R2630" s="74">
        <v>5589.0064102564102</v>
      </c>
      <c r="S2630" s="75">
        <v>3410.9935897435898</v>
      </c>
      <c r="AMG2630"/>
      <c r="AMH2630"/>
      <c r="AMI2630"/>
      <c r="AMJ2630"/>
    </row>
    <row r="2631" spans="1:1024" s="2" customFormat="1" ht="38.25" x14ac:dyDescent="0.25">
      <c r="A2631" s="10" t="s">
        <v>419</v>
      </c>
      <c r="B2631" s="68">
        <v>7582</v>
      </c>
      <c r="C2631" s="10">
        <f>VLOOKUP(B2631,[1]Planilha8!$X$4:$Y$6629,2,0)</f>
        <v>2040320</v>
      </c>
      <c r="D2631" s="12" t="s">
        <v>613</v>
      </c>
      <c r="E2631" s="12" t="str">
        <f>VLOOKUP(B2631,[1]Planilha8!$X$4:$Z$6629,3,0)</f>
        <v>UNIDADE DE TERAPIA INTENSIVA</v>
      </c>
      <c r="F2631" s="12" t="str">
        <f>VLOOKUP(B2631,[1]Planilha8!$X$4:$AD$6629,7,0)</f>
        <v>BOM</v>
      </c>
      <c r="G2631" s="13">
        <v>41464</v>
      </c>
      <c r="H2631" s="69">
        <v>9000</v>
      </c>
      <c r="I2631" s="15" t="s">
        <v>22</v>
      </c>
      <c r="J2631" s="16" t="s">
        <v>526</v>
      </c>
      <c r="K2631" s="17">
        <v>4760</v>
      </c>
      <c r="L2631" s="18">
        <v>2012002641</v>
      </c>
      <c r="M2631" s="19">
        <v>43465</v>
      </c>
      <c r="N2631" s="70">
        <v>5341.5064102564102</v>
      </c>
      <c r="O2631" s="71">
        <v>0.33</v>
      </c>
      <c r="P2631" s="72">
        <v>2.75E-2</v>
      </c>
      <c r="Q2631" s="73">
        <v>247.5</v>
      </c>
      <c r="R2631" s="74">
        <v>5589.0064102564102</v>
      </c>
      <c r="S2631" s="75">
        <v>3410.9935897435898</v>
      </c>
      <c r="AMG2631"/>
      <c r="AMH2631"/>
      <c r="AMI2631"/>
      <c r="AMJ2631"/>
    </row>
    <row r="2632" spans="1:1024" s="2" customFormat="1" ht="38.25" x14ac:dyDescent="0.25">
      <c r="A2632" s="10" t="s">
        <v>419</v>
      </c>
      <c r="B2632" s="68">
        <v>7583</v>
      </c>
      <c r="C2632" s="10">
        <f>VLOOKUP(B2632,[1]Planilha8!$X$4:$Y$6629,2,0)</f>
        <v>2040321</v>
      </c>
      <c r="D2632" s="12" t="s">
        <v>613</v>
      </c>
      <c r="E2632" s="12" t="str">
        <f>VLOOKUP(B2632,[1]Planilha8!$X$4:$Z$6629,3,0)</f>
        <v>UNIDADE DE TERAPIA INTENSIVA</v>
      </c>
      <c r="F2632" s="12" t="str">
        <f>VLOOKUP(B2632,[1]Planilha8!$X$4:$AD$6629,7,0)</f>
        <v>BOM</v>
      </c>
      <c r="G2632" s="13">
        <v>41464</v>
      </c>
      <c r="H2632" s="69">
        <v>9000</v>
      </c>
      <c r="I2632" s="15" t="s">
        <v>22</v>
      </c>
      <c r="J2632" s="16" t="s">
        <v>526</v>
      </c>
      <c r="K2632" s="17">
        <v>4760</v>
      </c>
      <c r="L2632" s="18">
        <v>2012002641</v>
      </c>
      <c r="M2632" s="19">
        <v>43465</v>
      </c>
      <c r="N2632" s="70">
        <v>5341.5064102564102</v>
      </c>
      <c r="O2632" s="71">
        <v>0.33</v>
      </c>
      <c r="P2632" s="72">
        <v>2.75E-2</v>
      </c>
      <c r="Q2632" s="73">
        <v>247.5</v>
      </c>
      <c r="R2632" s="74">
        <v>5589.0064102564102</v>
      </c>
      <c r="S2632" s="75">
        <v>3410.9935897435898</v>
      </c>
      <c r="AMG2632"/>
      <c r="AMH2632"/>
      <c r="AMI2632"/>
      <c r="AMJ2632"/>
    </row>
    <row r="2633" spans="1:1024" s="2" customFormat="1" ht="38.25" x14ac:dyDescent="0.25">
      <c r="A2633" s="10" t="s">
        <v>419</v>
      </c>
      <c r="B2633" s="68">
        <v>7584</v>
      </c>
      <c r="C2633" s="10">
        <f>VLOOKUP(B2633,[1]Planilha8!$X$4:$Y$6629,2,0)</f>
        <v>2040322</v>
      </c>
      <c r="D2633" s="12" t="s">
        <v>613</v>
      </c>
      <c r="E2633" s="12" t="str">
        <f>VLOOKUP(B2633,[1]Planilha8!$X$4:$Z$6629,3,0)</f>
        <v>UNIDADE DE TERAPIA INTENSIVA</v>
      </c>
      <c r="F2633" s="12" t="str">
        <f>VLOOKUP(B2633,[1]Planilha8!$X$4:$AD$6629,7,0)</f>
        <v>BOM</v>
      </c>
      <c r="G2633" s="13">
        <v>41464</v>
      </c>
      <c r="H2633" s="69">
        <v>9000</v>
      </c>
      <c r="I2633" s="15" t="s">
        <v>22</v>
      </c>
      <c r="J2633" s="16" t="s">
        <v>526</v>
      </c>
      <c r="K2633" s="17">
        <v>4760</v>
      </c>
      <c r="L2633" s="18">
        <v>2012002641</v>
      </c>
      <c r="M2633" s="19">
        <v>43465</v>
      </c>
      <c r="N2633" s="70">
        <v>5341.5064102564102</v>
      </c>
      <c r="O2633" s="71">
        <v>0.33</v>
      </c>
      <c r="P2633" s="72">
        <v>2.75E-2</v>
      </c>
      <c r="Q2633" s="73">
        <v>247.5</v>
      </c>
      <c r="R2633" s="74">
        <v>5589.0064102564102</v>
      </c>
      <c r="S2633" s="75">
        <v>3410.9935897435898</v>
      </c>
      <c r="AMG2633"/>
      <c r="AMH2633"/>
      <c r="AMI2633"/>
      <c r="AMJ2633"/>
    </row>
    <row r="2634" spans="1:1024" s="2" customFormat="1" ht="38.25" x14ac:dyDescent="0.25">
      <c r="A2634" s="10" t="s">
        <v>419</v>
      </c>
      <c r="B2634" s="68">
        <v>7585</v>
      </c>
      <c r="C2634" s="10">
        <f>VLOOKUP(B2634,[1]Planilha8!$X$4:$Y$6629,2,0)</f>
        <v>2040323</v>
      </c>
      <c r="D2634" s="12" t="s">
        <v>613</v>
      </c>
      <c r="E2634" s="12" t="str">
        <f>VLOOKUP(B2634,[1]Planilha8!$X$4:$Z$6629,3,0)</f>
        <v>UNIDADE DE TERAPIA INTENSIVA</v>
      </c>
      <c r="F2634" s="12" t="str">
        <f>VLOOKUP(B2634,[1]Planilha8!$X$4:$AD$6629,7,0)</f>
        <v>BOM</v>
      </c>
      <c r="G2634" s="13">
        <v>41464</v>
      </c>
      <c r="H2634" s="69">
        <v>9000</v>
      </c>
      <c r="I2634" s="15" t="s">
        <v>22</v>
      </c>
      <c r="J2634" s="16" t="s">
        <v>526</v>
      </c>
      <c r="K2634" s="17">
        <v>4760</v>
      </c>
      <c r="L2634" s="18">
        <v>2012002641</v>
      </c>
      <c r="M2634" s="19">
        <v>43465</v>
      </c>
      <c r="N2634" s="70">
        <v>5341.5064102564102</v>
      </c>
      <c r="O2634" s="71">
        <v>0.33</v>
      </c>
      <c r="P2634" s="72">
        <v>2.75E-2</v>
      </c>
      <c r="Q2634" s="73">
        <v>247.5</v>
      </c>
      <c r="R2634" s="74">
        <v>5589.0064102564102</v>
      </c>
      <c r="S2634" s="75">
        <v>3410.9935897435898</v>
      </c>
      <c r="AMG2634"/>
      <c r="AMH2634"/>
      <c r="AMI2634"/>
      <c r="AMJ2634"/>
    </row>
    <row r="2635" spans="1:1024" s="2" customFormat="1" ht="38.25" x14ac:dyDescent="0.25">
      <c r="A2635" s="10" t="s">
        <v>419</v>
      </c>
      <c r="B2635" s="68">
        <v>7586</v>
      </c>
      <c r="C2635" s="10">
        <f>VLOOKUP(B2635,[1]Planilha8!$X$4:$Y$6629,2,0)</f>
        <v>2040324</v>
      </c>
      <c r="D2635" s="12" t="s">
        <v>613</v>
      </c>
      <c r="E2635" s="12" t="str">
        <f>VLOOKUP(B2635,[1]Planilha8!$X$4:$Z$6629,3,0)</f>
        <v>UNIDADE DE TERAPIA INTENSIVA</v>
      </c>
      <c r="F2635" s="12" t="str">
        <f>VLOOKUP(B2635,[1]Planilha8!$X$4:$AD$6629,7,0)</f>
        <v>BOM</v>
      </c>
      <c r="G2635" s="13">
        <v>41464</v>
      </c>
      <c r="H2635" s="69">
        <v>9000</v>
      </c>
      <c r="I2635" s="15" t="s">
        <v>22</v>
      </c>
      <c r="J2635" s="16" t="s">
        <v>526</v>
      </c>
      <c r="K2635" s="17">
        <v>4760</v>
      </c>
      <c r="L2635" s="18">
        <v>2012002641</v>
      </c>
      <c r="M2635" s="19">
        <v>43465</v>
      </c>
      <c r="N2635" s="70">
        <v>5341.5064102564102</v>
      </c>
      <c r="O2635" s="71">
        <v>0.33</v>
      </c>
      <c r="P2635" s="72">
        <v>2.75E-2</v>
      </c>
      <c r="Q2635" s="73">
        <v>247.5</v>
      </c>
      <c r="R2635" s="74">
        <v>5589.0064102564102</v>
      </c>
      <c r="S2635" s="75">
        <v>3410.9935897435898</v>
      </c>
      <c r="AMG2635"/>
      <c r="AMH2635"/>
      <c r="AMI2635"/>
      <c r="AMJ2635"/>
    </row>
    <row r="2636" spans="1:1024" s="2" customFormat="1" ht="38.25" x14ac:dyDescent="0.25">
      <c r="A2636" s="10" t="s">
        <v>419</v>
      </c>
      <c r="B2636" s="68">
        <v>7587</v>
      </c>
      <c r="C2636" s="10">
        <f>VLOOKUP(B2636,[1]Planilha8!$X$4:$Y$6629,2,0)</f>
        <v>2040325</v>
      </c>
      <c r="D2636" s="12" t="s">
        <v>613</v>
      </c>
      <c r="E2636" s="12" t="str">
        <f>VLOOKUP(B2636,[1]Planilha8!$X$4:$Z$6629,3,0)</f>
        <v>UNIDADE DE TERAPIA INTENSIVA</v>
      </c>
      <c r="F2636" s="12" t="str">
        <f>VLOOKUP(B2636,[1]Planilha8!$X$4:$AD$6629,7,0)</f>
        <v>BOM</v>
      </c>
      <c r="G2636" s="13">
        <v>41464</v>
      </c>
      <c r="H2636" s="69">
        <v>9000</v>
      </c>
      <c r="I2636" s="15" t="s">
        <v>22</v>
      </c>
      <c r="J2636" s="16" t="s">
        <v>526</v>
      </c>
      <c r="K2636" s="17">
        <v>4760</v>
      </c>
      <c r="L2636" s="18">
        <v>2012002641</v>
      </c>
      <c r="M2636" s="19">
        <v>43465</v>
      </c>
      <c r="N2636" s="70">
        <v>5341.5064102564102</v>
      </c>
      <c r="O2636" s="71">
        <v>0.33</v>
      </c>
      <c r="P2636" s="72">
        <v>2.75E-2</v>
      </c>
      <c r="Q2636" s="73">
        <v>247.5</v>
      </c>
      <c r="R2636" s="74">
        <v>5589.0064102564102</v>
      </c>
      <c r="S2636" s="75">
        <v>3410.9935897435898</v>
      </c>
      <c r="AMG2636"/>
      <c r="AMH2636"/>
      <c r="AMI2636"/>
      <c r="AMJ2636"/>
    </row>
    <row r="2637" spans="1:1024" s="2" customFormat="1" ht="38.25" x14ac:dyDescent="0.25">
      <c r="A2637" s="10" t="s">
        <v>419</v>
      </c>
      <c r="B2637" s="68">
        <v>7588</v>
      </c>
      <c r="C2637" s="10">
        <f>VLOOKUP(B2637,[1]Planilha8!$X$4:$Y$6629,2,0)</f>
        <v>2040326</v>
      </c>
      <c r="D2637" s="12" t="s">
        <v>613</v>
      </c>
      <c r="E2637" s="12" t="str">
        <f>VLOOKUP(B2637,[1]Planilha8!$X$4:$Z$6629,3,0)</f>
        <v>UNIDADE DE TERAPIA INTENSIVA</v>
      </c>
      <c r="F2637" s="12" t="str">
        <f>VLOOKUP(B2637,[1]Planilha8!$X$4:$AD$6629,7,0)</f>
        <v>BOM</v>
      </c>
      <c r="G2637" s="13">
        <v>41464</v>
      </c>
      <c r="H2637" s="69">
        <v>9000</v>
      </c>
      <c r="I2637" s="15" t="s">
        <v>22</v>
      </c>
      <c r="J2637" s="16" t="s">
        <v>526</v>
      </c>
      <c r="K2637" s="17">
        <v>4760</v>
      </c>
      <c r="L2637" s="18">
        <v>2012002641</v>
      </c>
      <c r="M2637" s="19">
        <v>43465</v>
      </c>
      <c r="N2637" s="70">
        <v>5341.5064102564102</v>
      </c>
      <c r="O2637" s="71">
        <v>0.33</v>
      </c>
      <c r="P2637" s="72">
        <v>2.75E-2</v>
      </c>
      <c r="Q2637" s="73">
        <v>247.5</v>
      </c>
      <c r="R2637" s="74">
        <v>5589.0064102564102</v>
      </c>
      <c r="S2637" s="75">
        <v>3410.9935897435898</v>
      </c>
      <c r="AMG2637"/>
      <c r="AMH2637"/>
      <c r="AMI2637"/>
      <c r="AMJ2637"/>
    </row>
    <row r="2638" spans="1:1024" s="2" customFormat="1" ht="38.25" x14ac:dyDescent="0.25">
      <c r="A2638" s="10" t="s">
        <v>419</v>
      </c>
      <c r="B2638" s="68">
        <v>7589</v>
      </c>
      <c r="C2638" s="10">
        <f>VLOOKUP(B2638,[1]Planilha8!$X$4:$Y$6629,2,0)</f>
        <v>2040327</v>
      </c>
      <c r="D2638" s="12" t="s">
        <v>613</v>
      </c>
      <c r="E2638" s="12" t="str">
        <f>VLOOKUP(B2638,[1]Planilha8!$X$4:$Z$6629,3,0)</f>
        <v>UNIDADE DE TERAPIA INTENSIVA</v>
      </c>
      <c r="F2638" s="12" t="str">
        <f>VLOOKUP(B2638,[1]Planilha8!$X$4:$AD$6629,7,0)</f>
        <v>BOM</v>
      </c>
      <c r="G2638" s="13">
        <v>41464</v>
      </c>
      <c r="H2638" s="69">
        <v>9000</v>
      </c>
      <c r="I2638" s="15" t="s">
        <v>22</v>
      </c>
      <c r="J2638" s="16" t="s">
        <v>526</v>
      </c>
      <c r="K2638" s="17">
        <v>4760</v>
      </c>
      <c r="L2638" s="18">
        <v>2012002641</v>
      </c>
      <c r="M2638" s="19">
        <v>43465</v>
      </c>
      <c r="N2638" s="70">
        <v>5341.5064102564102</v>
      </c>
      <c r="O2638" s="71">
        <v>0.33</v>
      </c>
      <c r="P2638" s="72">
        <v>2.75E-2</v>
      </c>
      <c r="Q2638" s="73">
        <v>247.5</v>
      </c>
      <c r="R2638" s="74">
        <v>5589.0064102564102</v>
      </c>
      <c r="S2638" s="75">
        <v>3410.9935897435898</v>
      </c>
      <c r="AMG2638"/>
      <c r="AMH2638"/>
      <c r="AMI2638"/>
      <c r="AMJ2638"/>
    </row>
    <row r="2639" spans="1:1024" s="2" customFormat="1" ht="38.25" x14ac:dyDescent="0.25">
      <c r="A2639" s="10" t="s">
        <v>419</v>
      </c>
      <c r="B2639" s="68">
        <v>7590</v>
      </c>
      <c r="C2639" s="10">
        <f>VLOOKUP(B2639,[1]Planilha8!$X$4:$Y$6629,2,0)</f>
        <v>2040328</v>
      </c>
      <c r="D2639" s="12" t="s">
        <v>613</v>
      </c>
      <c r="E2639" s="12" t="str">
        <f>VLOOKUP(B2639,[1]Planilha8!$X$4:$Z$6629,3,0)</f>
        <v>UNIDADE DE TERAPIA INTENSIVA</v>
      </c>
      <c r="F2639" s="12" t="str">
        <f>VLOOKUP(B2639,[1]Planilha8!$X$4:$AD$6629,7,0)</f>
        <v>BOM</v>
      </c>
      <c r="G2639" s="13">
        <v>41464</v>
      </c>
      <c r="H2639" s="69">
        <v>9000</v>
      </c>
      <c r="I2639" s="15" t="s">
        <v>22</v>
      </c>
      <c r="J2639" s="16" t="s">
        <v>526</v>
      </c>
      <c r="K2639" s="17">
        <v>4760</v>
      </c>
      <c r="L2639" s="18">
        <v>2012002641</v>
      </c>
      <c r="M2639" s="19">
        <v>43465</v>
      </c>
      <c r="N2639" s="70">
        <v>5341.5064102564102</v>
      </c>
      <c r="O2639" s="71">
        <v>0.33</v>
      </c>
      <c r="P2639" s="72">
        <v>2.75E-2</v>
      </c>
      <c r="Q2639" s="73">
        <v>247.5</v>
      </c>
      <c r="R2639" s="74">
        <v>5589.0064102564102</v>
      </c>
      <c r="S2639" s="75">
        <v>3410.9935897435898</v>
      </c>
      <c r="AMG2639"/>
      <c r="AMH2639"/>
      <c r="AMI2639"/>
      <c r="AMJ2639"/>
    </row>
    <row r="2640" spans="1:1024" s="2" customFormat="1" ht="38.25" x14ac:dyDescent="0.25">
      <c r="A2640" s="10" t="s">
        <v>419</v>
      </c>
      <c r="B2640" s="68">
        <v>7591</v>
      </c>
      <c r="C2640" s="10">
        <f>VLOOKUP(B2640,[1]Planilha8!$X$4:$Y$6629,2,0)</f>
        <v>2040329</v>
      </c>
      <c r="D2640" s="12" t="s">
        <v>613</v>
      </c>
      <c r="E2640" s="12" t="str">
        <f>VLOOKUP(B2640,[1]Planilha8!$X$4:$Z$6629,3,0)</f>
        <v>UNIDADE DE TERAPIA INTENSIVA</v>
      </c>
      <c r="F2640" s="12" t="str">
        <f>VLOOKUP(B2640,[1]Planilha8!$X$4:$AD$6629,7,0)</f>
        <v>BOM</v>
      </c>
      <c r="G2640" s="13">
        <v>41464</v>
      </c>
      <c r="H2640" s="69">
        <v>9000</v>
      </c>
      <c r="I2640" s="15" t="s">
        <v>22</v>
      </c>
      <c r="J2640" s="16" t="s">
        <v>526</v>
      </c>
      <c r="K2640" s="17">
        <v>4760</v>
      </c>
      <c r="L2640" s="18">
        <v>2012002641</v>
      </c>
      <c r="M2640" s="19">
        <v>43465</v>
      </c>
      <c r="N2640" s="70">
        <v>5341.5064102564102</v>
      </c>
      <c r="O2640" s="71">
        <v>0.33</v>
      </c>
      <c r="P2640" s="72">
        <v>2.75E-2</v>
      </c>
      <c r="Q2640" s="73">
        <v>247.5</v>
      </c>
      <c r="R2640" s="74">
        <v>5589.0064102564102</v>
      </c>
      <c r="S2640" s="75">
        <v>3410.9935897435898</v>
      </c>
      <c r="AMG2640"/>
      <c r="AMH2640"/>
      <c r="AMI2640"/>
      <c r="AMJ2640"/>
    </row>
    <row r="2641" spans="1:1024" s="2" customFormat="1" ht="38.25" x14ac:dyDescent="0.25">
      <c r="A2641" s="10" t="s">
        <v>419</v>
      </c>
      <c r="B2641" s="68">
        <v>7592</v>
      </c>
      <c r="C2641" s="10">
        <f>VLOOKUP(B2641,[1]Planilha8!$X$4:$Y$6629,2,0)</f>
        <v>2040330</v>
      </c>
      <c r="D2641" s="12" t="s">
        <v>613</v>
      </c>
      <c r="E2641" s="12" t="str">
        <f>VLOOKUP(B2641,[1]Planilha8!$X$4:$Z$6629,3,0)</f>
        <v>UNIDADE DE TERAPIA INTENSIVA</v>
      </c>
      <c r="F2641" s="12" t="str">
        <f>VLOOKUP(B2641,[1]Planilha8!$X$4:$AD$6629,7,0)</f>
        <v>BOM</v>
      </c>
      <c r="G2641" s="13">
        <v>41464</v>
      </c>
      <c r="H2641" s="69">
        <v>9000</v>
      </c>
      <c r="I2641" s="15" t="s">
        <v>22</v>
      </c>
      <c r="J2641" s="16" t="s">
        <v>526</v>
      </c>
      <c r="K2641" s="17">
        <v>4760</v>
      </c>
      <c r="L2641" s="18">
        <v>2012002641</v>
      </c>
      <c r="M2641" s="19">
        <v>43465</v>
      </c>
      <c r="N2641" s="70">
        <v>5341.5064102564102</v>
      </c>
      <c r="O2641" s="71">
        <v>0.33</v>
      </c>
      <c r="P2641" s="72">
        <v>2.75E-2</v>
      </c>
      <c r="Q2641" s="73">
        <v>247.5</v>
      </c>
      <c r="R2641" s="74">
        <v>5589.0064102564102</v>
      </c>
      <c r="S2641" s="75">
        <v>3410.9935897435898</v>
      </c>
      <c r="AMG2641"/>
      <c r="AMH2641"/>
      <c r="AMI2641"/>
      <c r="AMJ2641"/>
    </row>
    <row r="2642" spans="1:1024" s="2" customFormat="1" ht="38.25" x14ac:dyDescent="0.25">
      <c r="A2642" s="10" t="s">
        <v>419</v>
      </c>
      <c r="B2642" s="68">
        <v>7593</v>
      </c>
      <c r="C2642" s="10">
        <f>VLOOKUP(B2642,[1]Planilha8!$X$4:$Y$6629,2,0)</f>
        <v>2040331</v>
      </c>
      <c r="D2642" s="12" t="s">
        <v>613</v>
      </c>
      <c r="E2642" s="12" t="str">
        <f>VLOOKUP(B2642,[1]Planilha8!$X$4:$Z$6629,3,0)</f>
        <v>UNIDADE DE TERAPIA INTENSIVA</v>
      </c>
      <c r="F2642" s="12" t="str">
        <f>VLOOKUP(B2642,[1]Planilha8!$X$4:$AD$6629,7,0)</f>
        <v>BOM</v>
      </c>
      <c r="G2642" s="13">
        <v>41464</v>
      </c>
      <c r="H2642" s="69">
        <v>9000</v>
      </c>
      <c r="I2642" s="15" t="s">
        <v>22</v>
      </c>
      <c r="J2642" s="16" t="s">
        <v>526</v>
      </c>
      <c r="K2642" s="17">
        <v>4760</v>
      </c>
      <c r="L2642" s="18">
        <v>2012002641</v>
      </c>
      <c r="M2642" s="19">
        <v>43465</v>
      </c>
      <c r="N2642" s="70">
        <v>5341.5064102564102</v>
      </c>
      <c r="O2642" s="71">
        <v>0.33</v>
      </c>
      <c r="P2642" s="72">
        <v>2.75E-2</v>
      </c>
      <c r="Q2642" s="73">
        <v>247.5</v>
      </c>
      <c r="R2642" s="74">
        <v>5589.0064102564102</v>
      </c>
      <c r="S2642" s="75">
        <v>3410.9935897435898</v>
      </c>
      <c r="AMG2642"/>
      <c r="AMH2642"/>
      <c r="AMI2642"/>
      <c r="AMJ2642"/>
    </row>
    <row r="2643" spans="1:1024" s="2" customFormat="1" ht="38.25" x14ac:dyDescent="0.25">
      <c r="A2643" s="10" t="s">
        <v>419</v>
      </c>
      <c r="B2643" s="68">
        <v>7594</v>
      </c>
      <c r="C2643" s="10">
        <f>VLOOKUP(B2643,[1]Planilha8!$X$4:$Y$6629,2,0)</f>
        <v>2040332</v>
      </c>
      <c r="D2643" s="12" t="s">
        <v>613</v>
      </c>
      <c r="E2643" s="12" t="str">
        <f>VLOOKUP(B2643,[1]Planilha8!$X$4:$Z$6629,3,0)</f>
        <v>UNIDADE DE TERAPIA INTENSIVA</v>
      </c>
      <c r="F2643" s="12" t="str">
        <f>VLOOKUP(B2643,[1]Planilha8!$X$4:$AD$6629,7,0)</f>
        <v>BOM</v>
      </c>
      <c r="G2643" s="13">
        <v>41464</v>
      </c>
      <c r="H2643" s="69">
        <v>9000</v>
      </c>
      <c r="I2643" s="15" t="s">
        <v>22</v>
      </c>
      <c r="J2643" s="16" t="s">
        <v>526</v>
      </c>
      <c r="K2643" s="17">
        <v>4760</v>
      </c>
      <c r="L2643" s="18">
        <v>2012002641</v>
      </c>
      <c r="M2643" s="19">
        <v>43465</v>
      </c>
      <c r="N2643" s="70">
        <v>5341.5064102564102</v>
      </c>
      <c r="O2643" s="71">
        <v>0.33</v>
      </c>
      <c r="P2643" s="72">
        <v>2.75E-2</v>
      </c>
      <c r="Q2643" s="73">
        <v>247.5</v>
      </c>
      <c r="R2643" s="74">
        <v>5589.0064102564102</v>
      </c>
      <c r="S2643" s="75">
        <v>3410.9935897435898</v>
      </c>
      <c r="AMG2643"/>
      <c r="AMH2643"/>
      <c r="AMI2643"/>
      <c r="AMJ2643"/>
    </row>
    <row r="2644" spans="1:1024" s="2" customFormat="1" ht="38.25" x14ac:dyDescent="0.25">
      <c r="A2644" s="10" t="s">
        <v>419</v>
      </c>
      <c r="B2644" s="68">
        <v>7595</v>
      </c>
      <c r="C2644" s="10">
        <f>VLOOKUP(B2644,[1]Planilha8!$X$4:$Y$6629,2,0)</f>
        <v>2040333</v>
      </c>
      <c r="D2644" s="12" t="s">
        <v>613</v>
      </c>
      <c r="E2644" s="12" t="str">
        <f>VLOOKUP(B2644,[1]Planilha8!$X$4:$Z$6629,3,0)</f>
        <v>UNIDADE DE TERAPIA INTENSIVA</v>
      </c>
      <c r="F2644" s="12" t="str">
        <f>VLOOKUP(B2644,[1]Planilha8!$X$4:$AD$6629,7,0)</f>
        <v>BOM</v>
      </c>
      <c r="G2644" s="13">
        <v>41464</v>
      </c>
      <c r="H2644" s="69">
        <v>9000</v>
      </c>
      <c r="I2644" s="15" t="s">
        <v>22</v>
      </c>
      <c r="J2644" s="16" t="s">
        <v>526</v>
      </c>
      <c r="K2644" s="17">
        <v>4760</v>
      </c>
      <c r="L2644" s="18">
        <v>2012002641</v>
      </c>
      <c r="M2644" s="19">
        <v>43465</v>
      </c>
      <c r="N2644" s="70">
        <v>5341.5064102564102</v>
      </c>
      <c r="O2644" s="71">
        <v>0.33</v>
      </c>
      <c r="P2644" s="72">
        <v>2.75E-2</v>
      </c>
      <c r="Q2644" s="73">
        <v>247.5</v>
      </c>
      <c r="R2644" s="74">
        <v>5589.0064102564102</v>
      </c>
      <c r="S2644" s="75">
        <v>3410.9935897435898</v>
      </c>
      <c r="AMG2644"/>
      <c r="AMH2644"/>
      <c r="AMI2644"/>
      <c r="AMJ2644"/>
    </row>
    <row r="2645" spans="1:1024" s="2" customFormat="1" ht="38.25" x14ac:dyDescent="0.25">
      <c r="A2645" s="10" t="s">
        <v>419</v>
      </c>
      <c r="B2645" s="68">
        <v>7596</v>
      </c>
      <c r="C2645" s="10">
        <f>VLOOKUP(B2645,[1]Planilha8!$X$4:$Y$6629,2,0)</f>
        <v>2040334</v>
      </c>
      <c r="D2645" s="12" t="s">
        <v>613</v>
      </c>
      <c r="E2645" s="12" t="str">
        <f>VLOOKUP(B2645,[1]Planilha8!$X$4:$Z$6629,3,0)</f>
        <v>UNIDADE DE TERAPIA INTENSIVA</v>
      </c>
      <c r="F2645" s="12" t="str">
        <f>VLOOKUP(B2645,[1]Planilha8!$X$4:$AD$6629,7,0)</f>
        <v>BOM</v>
      </c>
      <c r="G2645" s="13">
        <v>41464</v>
      </c>
      <c r="H2645" s="69">
        <v>9000</v>
      </c>
      <c r="I2645" s="15" t="s">
        <v>22</v>
      </c>
      <c r="J2645" s="16" t="s">
        <v>526</v>
      </c>
      <c r="K2645" s="17">
        <v>4760</v>
      </c>
      <c r="L2645" s="18">
        <v>2012002641</v>
      </c>
      <c r="M2645" s="19">
        <v>43465</v>
      </c>
      <c r="N2645" s="70">
        <v>5341.5064102564102</v>
      </c>
      <c r="O2645" s="71">
        <v>0.33</v>
      </c>
      <c r="P2645" s="72">
        <v>2.75E-2</v>
      </c>
      <c r="Q2645" s="73">
        <v>247.5</v>
      </c>
      <c r="R2645" s="74">
        <v>5589.0064102564102</v>
      </c>
      <c r="S2645" s="75">
        <v>3410.9935897435898</v>
      </c>
      <c r="AMG2645"/>
      <c r="AMH2645"/>
      <c r="AMI2645"/>
      <c r="AMJ2645"/>
    </row>
    <row r="2646" spans="1:1024" s="2" customFormat="1" ht="38.25" x14ac:dyDescent="0.25">
      <c r="A2646" s="10" t="s">
        <v>419</v>
      </c>
      <c r="B2646" s="68">
        <v>7597</v>
      </c>
      <c r="C2646" s="10">
        <f>VLOOKUP(B2646,[1]Planilha8!$X$4:$Y$6629,2,0)</f>
        <v>2040335</v>
      </c>
      <c r="D2646" s="12" t="s">
        <v>613</v>
      </c>
      <c r="E2646" s="12" t="str">
        <f>VLOOKUP(B2646,[1]Planilha8!$X$4:$Z$6629,3,0)</f>
        <v>UNIDADE DE TERAPIA INTENSIVA</v>
      </c>
      <c r="F2646" s="12" t="str">
        <f>VLOOKUP(B2646,[1]Planilha8!$X$4:$AD$6629,7,0)</f>
        <v>BOM</v>
      </c>
      <c r="G2646" s="13">
        <v>41464</v>
      </c>
      <c r="H2646" s="69">
        <v>9000</v>
      </c>
      <c r="I2646" s="15" t="s">
        <v>22</v>
      </c>
      <c r="J2646" s="16" t="s">
        <v>526</v>
      </c>
      <c r="K2646" s="17">
        <v>4760</v>
      </c>
      <c r="L2646" s="18">
        <v>2012002641</v>
      </c>
      <c r="M2646" s="19">
        <v>43465</v>
      </c>
      <c r="N2646" s="70">
        <v>5341.5064102564102</v>
      </c>
      <c r="O2646" s="71">
        <v>0.33</v>
      </c>
      <c r="P2646" s="72">
        <v>2.75E-2</v>
      </c>
      <c r="Q2646" s="73">
        <v>247.5</v>
      </c>
      <c r="R2646" s="74">
        <v>5589.0064102564102</v>
      </c>
      <c r="S2646" s="75">
        <v>3410.9935897435898</v>
      </c>
      <c r="AMG2646"/>
      <c r="AMH2646"/>
      <c r="AMI2646"/>
      <c r="AMJ2646"/>
    </row>
    <row r="2647" spans="1:1024" s="2" customFormat="1" ht="38.25" x14ac:dyDescent="0.25">
      <c r="A2647" s="10" t="s">
        <v>419</v>
      </c>
      <c r="B2647" s="68">
        <v>6609</v>
      </c>
      <c r="C2647" s="10">
        <f>VLOOKUP(B2647,[1]Planilha8!$X$4:$Y$6629,2,0)</f>
        <v>2040338</v>
      </c>
      <c r="D2647" s="12" t="s">
        <v>614</v>
      </c>
      <c r="E2647" s="12" t="str">
        <f>VLOOKUP(B2647,[1]Planilha8!$X$4:$Z$6629,3,0)</f>
        <v>CENTRO CIRÚRGICO</v>
      </c>
      <c r="F2647" s="12" t="str">
        <f>VLOOKUP(B2647,[1]Planilha8!$X$4:$AD$6629,7,0)</f>
        <v>BOM</v>
      </c>
      <c r="G2647" s="13">
        <v>41478</v>
      </c>
      <c r="H2647" s="69">
        <v>156.80000000000001</v>
      </c>
      <c r="I2647" s="15" t="s">
        <v>22</v>
      </c>
      <c r="J2647" s="16" t="s">
        <v>615</v>
      </c>
      <c r="K2647" s="17">
        <v>648</v>
      </c>
      <c r="L2647" s="18">
        <v>2013002306</v>
      </c>
      <c r="M2647" s="19">
        <v>43465</v>
      </c>
      <c r="N2647" s="70">
        <v>128.96799999999999</v>
      </c>
      <c r="O2647" s="71">
        <v>0.33</v>
      </c>
      <c r="P2647" s="72">
        <v>2.75E-2</v>
      </c>
      <c r="Q2647" s="73">
        <v>4.3120000000000003</v>
      </c>
      <c r="R2647" s="74">
        <v>133.28</v>
      </c>
      <c r="S2647" s="75">
        <v>23.52</v>
      </c>
      <c r="AMG2647"/>
      <c r="AMH2647"/>
      <c r="AMI2647"/>
      <c r="AMJ2647"/>
    </row>
    <row r="2648" spans="1:1024" s="2" customFormat="1" ht="38.25" x14ac:dyDescent="0.25">
      <c r="A2648" s="10" t="s">
        <v>419</v>
      </c>
      <c r="B2648" s="68">
        <v>6610</v>
      </c>
      <c r="C2648" s="10">
        <f>VLOOKUP(B2648,[1]Planilha8!$X$4:$Y$6629,2,0)</f>
        <v>2040339</v>
      </c>
      <c r="D2648" s="12" t="s">
        <v>614</v>
      </c>
      <c r="E2648" s="12" t="str">
        <f>VLOOKUP(B2648,[1]Planilha8!$X$4:$Z$6629,3,0)</f>
        <v>CENTRO CIRÚRGICO</v>
      </c>
      <c r="F2648" s="12" t="str">
        <f>VLOOKUP(B2648,[1]Planilha8!$X$4:$AD$6629,7,0)</f>
        <v>BOM</v>
      </c>
      <c r="G2648" s="13">
        <v>41478</v>
      </c>
      <c r="H2648" s="69">
        <v>156.80000000000001</v>
      </c>
      <c r="I2648" s="15" t="s">
        <v>22</v>
      </c>
      <c r="J2648" s="16" t="s">
        <v>615</v>
      </c>
      <c r="K2648" s="17">
        <v>648</v>
      </c>
      <c r="L2648" s="18">
        <v>2013002306</v>
      </c>
      <c r="M2648" s="19">
        <v>43465</v>
      </c>
      <c r="N2648" s="70">
        <v>128.96799999999999</v>
      </c>
      <c r="O2648" s="71">
        <v>0.33</v>
      </c>
      <c r="P2648" s="72">
        <v>2.75E-2</v>
      </c>
      <c r="Q2648" s="73">
        <v>4.3120000000000003</v>
      </c>
      <c r="R2648" s="74">
        <v>133.28</v>
      </c>
      <c r="S2648" s="75">
        <v>23.52</v>
      </c>
      <c r="AMG2648"/>
      <c r="AMH2648"/>
      <c r="AMI2648"/>
      <c r="AMJ2648"/>
    </row>
    <row r="2649" spans="1:1024" s="2" customFormat="1" ht="38.25" x14ac:dyDescent="0.25">
      <c r="A2649" s="10" t="s">
        <v>419</v>
      </c>
      <c r="B2649" s="68">
        <v>6619</v>
      </c>
      <c r="C2649" s="10">
        <f>VLOOKUP(B2649,[1]Planilha8!$X$4:$Y$6629,2,0)</f>
        <v>2040374</v>
      </c>
      <c r="D2649" s="12" t="s">
        <v>616</v>
      </c>
      <c r="E2649" s="12" t="str">
        <f>VLOOKUP(B2649,[1]Planilha8!$X$4:$Z$6629,3,0)</f>
        <v>CENTRAL DE RELACIONAMENTO</v>
      </c>
      <c r="F2649" s="12" t="str">
        <f>VLOOKUP(B2649,[1]Planilha8!$X$4:$AD$6629,7,0)</f>
        <v>BOM</v>
      </c>
      <c r="G2649" s="13">
        <v>41487</v>
      </c>
      <c r="H2649" s="69">
        <v>69</v>
      </c>
      <c r="I2649" s="15" t="s">
        <v>22</v>
      </c>
      <c r="J2649" s="16" t="s">
        <v>68</v>
      </c>
      <c r="K2649" s="17">
        <v>6967</v>
      </c>
      <c r="L2649" s="18">
        <v>2013002474</v>
      </c>
      <c r="M2649" s="19">
        <v>43465</v>
      </c>
      <c r="N2649" s="70">
        <v>56.752499999999998</v>
      </c>
      <c r="O2649" s="71">
        <v>0.33</v>
      </c>
      <c r="P2649" s="72">
        <v>2.75E-2</v>
      </c>
      <c r="Q2649" s="73">
        <v>1.8975</v>
      </c>
      <c r="R2649" s="74">
        <v>58.65</v>
      </c>
      <c r="S2649" s="75">
        <v>10.35</v>
      </c>
      <c r="AMG2649"/>
      <c r="AMH2649"/>
      <c r="AMI2649"/>
      <c r="AMJ2649"/>
    </row>
    <row r="2650" spans="1:1024" s="2" customFormat="1" ht="25.5" x14ac:dyDescent="0.25">
      <c r="A2650" s="10" t="s">
        <v>419</v>
      </c>
      <c r="B2650" s="68">
        <v>6620</v>
      </c>
      <c r="C2650" s="10" t="e">
        <f>VLOOKUP(B2650,[1]Planilha8!$X$4:$Y$6629,2,0)</f>
        <v>#N/A</v>
      </c>
      <c r="D2650" s="12" t="s">
        <v>617</v>
      </c>
      <c r="E2650" s="12" t="e">
        <f>VLOOKUP(B2650,[1]Planilha8!$X$4:$Z$6629,3,0)</f>
        <v>#N/A</v>
      </c>
      <c r="F2650" s="12" t="e">
        <f>VLOOKUP(B2650,[1]Planilha8!$X$4:$AD$6629,7,0)</f>
        <v>#N/A</v>
      </c>
      <c r="G2650" s="13">
        <v>41487</v>
      </c>
      <c r="H2650" s="69">
        <v>229</v>
      </c>
      <c r="I2650" s="15" t="s">
        <v>22</v>
      </c>
      <c r="J2650" s="16" t="s">
        <v>68</v>
      </c>
      <c r="K2650" s="17">
        <v>6967</v>
      </c>
      <c r="L2650" s="18">
        <v>2013002474</v>
      </c>
      <c r="M2650" s="19">
        <v>43465</v>
      </c>
      <c r="N2650" s="70">
        <v>214.49666666666701</v>
      </c>
      <c r="O2650" s="71">
        <v>1</v>
      </c>
      <c r="P2650" s="72">
        <v>8.3333333333333301E-2</v>
      </c>
      <c r="Q2650" s="73">
        <v>0</v>
      </c>
      <c r="R2650" s="74">
        <v>214.49666666666701</v>
      </c>
      <c r="S2650" s="75">
        <v>0</v>
      </c>
      <c r="AMG2650"/>
      <c r="AMH2650"/>
      <c r="AMI2650"/>
      <c r="AMJ2650"/>
    </row>
    <row r="2651" spans="1:1024" s="2" customFormat="1" ht="38.25" x14ac:dyDescent="0.25">
      <c r="A2651" s="10" t="s">
        <v>419</v>
      </c>
      <c r="B2651" s="68">
        <v>6686</v>
      </c>
      <c r="C2651" s="10">
        <f>VLOOKUP(B2651,[1]Planilha8!$X$4:$Y$6629,2,0)</f>
        <v>2040376</v>
      </c>
      <c r="D2651" s="12" t="s">
        <v>618</v>
      </c>
      <c r="E2651" s="12" t="str">
        <f>VLOOKUP(B2651,[1]Planilha8!$X$4:$Z$6629,3,0)</f>
        <v>ROUPARIA</v>
      </c>
      <c r="F2651" s="12" t="str">
        <f>VLOOKUP(B2651,[1]Planilha8!$X$4:$AD$6629,7,0)</f>
        <v>BOM</v>
      </c>
      <c r="G2651" s="13">
        <v>41487</v>
      </c>
      <c r="H2651" s="69">
        <v>1749</v>
      </c>
      <c r="I2651" s="15" t="s">
        <v>22</v>
      </c>
      <c r="J2651" s="16" t="s">
        <v>619</v>
      </c>
      <c r="K2651" s="17">
        <v>2263</v>
      </c>
      <c r="L2651" s="18">
        <v>2013002032</v>
      </c>
      <c r="M2651" s="19">
        <v>43465</v>
      </c>
      <c r="N2651" s="70">
        <v>822.62794871794802</v>
      </c>
      <c r="O2651" s="71">
        <v>0.2</v>
      </c>
      <c r="P2651" s="72">
        <v>1.6666666666666701E-2</v>
      </c>
      <c r="Q2651" s="73">
        <v>29.15</v>
      </c>
      <c r="R2651" s="74">
        <v>851.77794871794799</v>
      </c>
      <c r="S2651" s="75">
        <v>897.22205128205201</v>
      </c>
      <c r="AMG2651"/>
      <c r="AMH2651"/>
      <c r="AMI2651"/>
      <c r="AMJ2651"/>
    </row>
    <row r="2652" spans="1:1024" s="2" customFormat="1" ht="38.25" x14ac:dyDescent="0.25">
      <c r="A2652" s="10" t="s">
        <v>419</v>
      </c>
      <c r="B2652" s="68">
        <v>6687</v>
      </c>
      <c r="C2652" s="10">
        <f>VLOOKUP(B2652,[1]Planilha8!$X$4:$Y$6629,2,0)</f>
        <v>2040377</v>
      </c>
      <c r="D2652" s="12" t="s">
        <v>618</v>
      </c>
      <c r="E2652" s="12" t="str">
        <f>VLOOKUP(B2652,[1]Planilha8!$X$4:$Z$6629,3,0)</f>
        <v>ROUPARIA</v>
      </c>
      <c r="F2652" s="12" t="str">
        <f>VLOOKUP(B2652,[1]Planilha8!$X$4:$AD$6629,7,0)</f>
        <v>BOM</v>
      </c>
      <c r="G2652" s="13">
        <v>41487</v>
      </c>
      <c r="H2652" s="69">
        <v>1749</v>
      </c>
      <c r="I2652" s="15" t="s">
        <v>22</v>
      </c>
      <c r="J2652" s="16" t="s">
        <v>619</v>
      </c>
      <c r="K2652" s="17">
        <v>2263</v>
      </c>
      <c r="L2652" s="18">
        <v>2013002032</v>
      </c>
      <c r="M2652" s="19">
        <v>43465</v>
      </c>
      <c r="N2652" s="70">
        <v>822.62794871794802</v>
      </c>
      <c r="O2652" s="71">
        <v>0.2</v>
      </c>
      <c r="P2652" s="72">
        <v>1.6666666666666701E-2</v>
      </c>
      <c r="Q2652" s="73">
        <v>29.15</v>
      </c>
      <c r="R2652" s="74">
        <v>851.77794871794799</v>
      </c>
      <c r="S2652" s="75">
        <v>897.22205128205201</v>
      </c>
      <c r="AMG2652"/>
      <c r="AMH2652"/>
      <c r="AMI2652"/>
      <c r="AMJ2652"/>
    </row>
    <row r="2653" spans="1:1024" s="2" customFormat="1" ht="38.25" x14ac:dyDescent="0.25">
      <c r="A2653" s="10" t="s">
        <v>419</v>
      </c>
      <c r="B2653" s="68">
        <v>6688</v>
      </c>
      <c r="C2653" s="10">
        <f>VLOOKUP(B2653,[1]Planilha8!$X$4:$Y$6629,2,0)</f>
        <v>2040378</v>
      </c>
      <c r="D2653" s="12" t="s">
        <v>618</v>
      </c>
      <c r="E2653" s="12" t="str">
        <f>VLOOKUP(B2653,[1]Planilha8!$X$4:$Z$6629,3,0)</f>
        <v>ROUPARIA</v>
      </c>
      <c r="F2653" s="12" t="str">
        <f>VLOOKUP(B2653,[1]Planilha8!$X$4:$AD$6629,7,0)</f>
        <v>BOM</v>
      </c>
      <c r="G2653" s="13">
        <v>41487</v>
      </c>
      <c r="H2653" s="69">
        <v>1749</v>
      </c>
      <c r="I2653" s="15" t="s">
        <v>22</v>
      </c>
      <c r="J2653" s="16" t="s">
        <v>619</v>
      </c>
      <c r="K2653" s="17">
        <v>2263</v>
      </c>
      <c r="L2653" s="18">
        <v>2013002032</v>
      </c>
      <c r="M2653" s="19">
        <v>43465</v>
      </c>
      <c r="N2653" s="70">
        <v>822.62794871794802</v>
      </c>
      <c r="O2653" s="71">
        <v>0.2</v>
      </c>
      <c r="P2653" s="72">
        <v>1.6666666666666701E-2</v>
      </c>
      <c r="Q2653" s="73">
        <v>29.15</v>
      </c>
      <c r="R2653" s="74">
        <v>851.77794871794799</v>
      </c>
      <c r="S2653" s="75">
        <v>897.22205128205201</v>
      </c>
      <c r="AMG2653"/>
      <c r="AMH2653"/>
      <c r="AMI2653"/>
      <c r="AMJ2653"/>
    </row>
    <row r="2654" spans="1:1024" s="2" customFormat="1" ht="102" x14ac:dyDescent="0.25">
      <c r="A2654" s="10" t="s">
        <v>419</v>
      </c>
      <c r="B2654" s="68">
        <v>6690</v>
      </c>
      <c r="C2654" s="10">
        <f>VLOOKUP(B2654,[1]Planilha8!$X$4:$Y$6629,2,0)</f>
        <v>2040380</v>
      </c>
      <c r="D2654" s="12" t="s">
        <v>620</v>
      </c>
      <c r="E2654" s="12" t="str">
        <f>VLOOKUP(B2654,[1]Planilha8!$X$4:$Z$6629,3,0)</f>
        <v>UTI - FARMÁCIA SATÉLITE</v>
      </c>
      <c r="F2654" s="12" t="str">
        <f>VLOOKUP(B2654,[1]Planilha8!$X$4:$AD$6629,7,0)</f>
        <v>BOM</v>
      </c>
      <c r="G2654" s="13">
        <v>41505</v>
      </c>
      <c r="H2654" s="69">
        <v>6600</v>
      </c>
      <c r="I2654" s="15" t="s">
        <v>22</v>
      </c>
      <c r="J2654" s="16" t="s">
        <v>621</v>
      </c>
      <c r="K2654" s="17">
        <v>3701</v>
      </c>
      <c r="L2654" s="18">
        <v>2013002284</v>
      </c>
      <c r="M2654" s="19">
        <v>43465</v>
      </c>
      <c r="N2654" s="70">
        <v>3083.1025641025599</v>
      </c>
      <c r="O2654" s="71">
        <v>0.2</v>
      </c>
      <c r="P2654" s="72">
        <v>1.6666666666666701E-2</v>
      </c>
      <c r="Q2654" s="73">
        <v>110</v>
      </c>
      <c r="R2654" s="74">
        <v>3193.1025641025599</v>
      </c>
      <c r="S2654" s="75">
        <v>3406.8974358974401</v>
      </c>
      <c r="AMG2654"/>
      <c r="AMH2654"/>
      <c r="AMI2654"/>
      <c r="AMJ2654"/>
    </row>
    <row r="2655" spans="1:1024" s="2" customFormat="1" ht="38.25" x14ac:dyDescent="0.25">
      <c r="A2655" s="10" t="s">
        <v>419</v>
      </c>
      <c r="B2655" s="68">
        <v>6691</v>
      </c>
      <c r="C2655" s="10">
        <f>VLOOKUP(B2655,[1]Planilha8!$X$4:$Y$6629,2,0)</f>
        <v>2040381</v>
      </c>
      <c r="D2655" s="12" t="s">
        <v>622</v>
      </c>
      <c r="E2655" s="12" t="str">
        <f>VLOOKUP(B2655,[1]Planilha8!$X$4:$Z$6629,3,0)</f>
        <v>APOIO AO DIAGNÓSTICO</v>
      </c>
      <c r="F2655" s="12" t="str">
        <f>VLOOKUP(B2655,[1]Planilha8!$X$4:$AD$6629,7,0)</f>
        <v>BOM</v>
      </c>
      <c r="G2655" s="13">
        <v>41505</v>
      </c>
      <c r="H2655" s="69">
        <v>260</v>
      </c>
      <c r="I2655" s="15" t="s">
        <v>22</v>
      </c>
      <c r="J2655" s="16" t="s">
        <v>424</v>
      </c>
      <c r="K2655" s="17">
        <v>4153</v>
      </c>
      <c r="L2655" s="18">
        <v>2013002415</v>
      </c>
      <c r="M2655" s="19">
        <v>43465</v>
      </c>
      <c r="N2655" s="70">
        <v>243.53333333333299</v>
      </c>
      <c r="O2655" s="71">
        <v>1</v>
      </c>
      <c r="P2655" s="72">
        <v>8.3333333333333301E-2</v>
      </c>
      <c r="Q2655" s="73">
        <v>0</v>
      </c>
      <c r="R2655" s="74">
        <v>243.53333333333299</v>
      </c>
      <c r="S2655" s="75">
        <v>16.4666666666668</v>
      </c>
      <c r="AMG2655"/>
      <c r="AMH2655"/>
      <c r="AMI2655"/>
      <c r="AMJ2655"/>
    </row>
    <row r="2656" spans="1:1024" s="2" customFormat="1" ht="63.75" x14ac:dyDescent="0.25">
      <c r="A2656" s="10" t="s">
        <v>419</v>
      </c>
      <c r="B2656" s="68">
        <v>6692</v>
      </c>
      <c r="C2656" s="10">
        <f>VLOOKUP(B2656,[1]Planilha8!$X$4:$Y$6629,2,0)</f>
        <v>2040382</v>
      </c>
      <c r="D2656" s="12" t="s">
        <v>623</v>
      </c>
      <c r="E2656" s="12" t="str">
        <f>VLOOKUP(B2656,[1]Planilha8!$X$4:$Z$6629,3,0)</f>
        <v>UNIDADE DE TERAPIA INTENSIVA</v>
      </c>
      <c r="F2656" s="12" t="str">
        <f>VLOOKUP(B2656,[1]Planilha8!$X$4:$AD$6629,7,0)</f>
        <v>BOM</v>
      </c>
      <c r="G2656" s="13">
        <v>41505</v>
      </c>
      <c r="H2656" s="69">
        <v>8410.1941999999999</v>
      </c>
      <c r="I2656" s="15" t="s">
        <v>22</v>
      </c>
      <c r="J2656" s="16" t="s">
        <v>624</v>
      </c>
      <c r="K2656" s="17">
        <v>39935</v>
      </c>
      <c r="L2656" s="18">
        <v>2012003876</v>
      </c>
      <c r="M2656" s="19">
        <v>43465</v>
      </c>
      <c r="N2656" s="70">
        <v>3697.4304629273502</v>
      </c>
      <c r="O2656" s="71">
        <v>0.17</v>
      </c>
      <c r="P2656" s="72">
        <v>1.4166666666666701E-2</v>
      </c>
      <c r="Q2656" s="73">
        <v>119.14441783333299</v>
      </c>
      <c r="R2656" s="74">
        <v>3816.5748807606801</v>
      </c>
      <c r="S2656" s="75">
        <v>4593.6193192393202</v>
      </c>
      <c r="AMG2656"/>
      <c r="AMH2656"/>
      <c r="AMI2656"/>
      <c r="AMJ2656"/>
    </row>
    <row r="2657" spans="1:1024" s="2" customFormat="1" ht="63.75" x14ac:dyDescent="0.25">
      <c r="A2657" s="10" t="s">
        <v>419</v>
      </c>
      <c r="B2657" s="68">
        <v>6693</v>
      </c>
      <c r="C2657" s="10">
        <f>VLOOKUP(B2657,[1]Planilha8!$X$4:$Y$6629,2,0)</f>
        <v>2040383</v>
      </c>
      <c r="D2657" s="12" t="s">
        <v>623</v>
      </c>
      <c r="E2657" s="12" t="str">
        <f>VLOOKUP(B2657,[1]Planilha8!$X$4:$Z$6629,3,0)</f>
        <v>UNIDADE DE TERAPIA INTENSIVA</v>
      </c>
      <c r="F2657" s="12" t="str">
        <f>VLOOKUP(B2657,[1]Planilha8!$X$4:$AD$6629,7,0)</f>
        <v>BOM</v>
      </c>
      <c r="G2657" s="13">
        <v>41505</v>
      </c>
      <c r="H2657" s="69">
        <v>8410.1941999999999</v>
      </c>
      <c r="I2657" s="15" t="s">
        <v>22</v>
      </c>
      <c r="J2657" s="16" t="s">
        <v>624</v>
      </c>
      <c r="K2657" s="17">
        <v>39935</v>
      </c>
      <c r="L2657" s="18">
        <v>2012003876</v>
      </c>
      <c r="M2657" s="19">
        <v>43465</v>
      </c>
      <c r="N2657" s="70">
        <v>3697.4304629273502</v>
      </c>
      <c r="O2657" s="71">
        <v>0.17</v>
      </c>
      <c r="P2657" s="72">
        <v>1.4166666666666701E-2</v>
      </c>
      <c r="Q2657" s="73">
        <v>119.14441783333299</v>
      </c>
      <c r="R2657" s="74">
        <v>3816.5748807606801</v>
      </c>
      <c r="S2657" s="75">
        <v>4593.6193192393202</v>
      </c>
      <c r="AMG2657"/>
      <c r="AMH2657"/>
      <c r="AMI2657"/>
      <c r="AMJ2657"/>
    </row>
    <row r="2658" spans="1:1024" s="2" customFormat="1" ht="63.75" x14ac:dyDescent="0.25">
      <c r="A2658" s="10" t="s">
        <v>419</v>
      </c>
      <c r="B2658" s="68">
        <v>6694</v>
      </c>
      <c r="C2658" s="10">
        <f>VLOOKUP(B2658,[1]Planilha8!$X$4:$Y$6629,2,0)</f>
        <v>2040384</v>
      </c>
      <c r="D2658" s="12" t="s">
        <v>623</v>
      </c>
      <c r="E2658" s="12" t="str">
        <f>VLOOKUP(B2658,[1]Planilha8!$X$4:$Z$6629,3,0)</f>
        <v>UNIDADE DE TERAPIA INTENSIVA</v>
      </c>
      <c r="F2658" s="12" t="str">
        <f>VLOOKUP(B2658,[1]Planilha8!$X$4:$AD$6629,7,0)</f>
        <v>BOM</v>
      </c>
      <c r="G2658" s="13">
        <v>41505</v>
      </c>
      <c r="H2658" s="69">
        <v>8410.1941999999999</v>
      </c>
      <c r="I2658" s="15" t="s">
        <v>22</v>
      </c>
      <c r="J2658" s="16" t="s">
        <v>624</v>
      </c>
      <c r="K2658" s="17">
        <v>39935</v>
      </c>
      <c r="L2658" s="18">
        <v>2012003876</v>
      </c>
      <c r="M2658" s="19">
        <v>43465</v>
      </c>
      <c r="N2658" s="70">
        <v>3697.4304629273502</v>
      </c>
      <c r="O2658" s="71">
        <v>0.17</v>
      </c>
      <c r="P2658" s="72">
        <v>1.4166666666666701E-2</v>
      </c>
      <c r="Q2658" s="73">
        <v>119.14441783333299</v>
      </c>
      <c r="R2658" s="74">
        <v>3816.5748807606801</v>
      </c>
      <c r="S2658" s="75">
        <v>4593.6193192393202</v>
      </c>
      <c r="AMG2658"/>
      <c r="AMH2658"/>
      <c r="AMI2658"/>
      <c r="AMJ2658"/>
    </row>
    <row r="2659" spans="1:1024" s="2" customFormat="1" ht="63.75" x14ac:dyDescent="0.25">
      <c r="A2659" s="10" t="s">
        <v>419</v>
      </c>
      <c r="B2659" s="68">
        <v>6695</v>
      </c>
      <c r="C2659" s="10">
        <f>VLOOKUP(B2659,[1]Planilha8!$X$4:$Y$6629,2,0)</f>
        <v>2040385</v>
      </c>
      <c r="D2659" s="12" t="s">
        <v>623</v>
      </c>
      <c r="E2659" s="12" t="str">
        <f>VLOOKUP(B2659,[1]Planilha8!$X$4:$Z$6629,3,0)</f>
        <v>UNIDADE DE TERAPIA INTENSIVA</v>
      </c>
      <c r="F2659" s="12" t="str">
        <f>VLOOKUP(B2659,[1]Planilha8!$X$4:$AD$6629,7,0)</f>
        <v>BOM</v>
      </c>
      <c r="G2659" s="13">
        <v>41505</v>
      </c>
      <c r="H2659" s="69">
        <v>8410.1941999999999</v>
      </c>
      <c r="I2659" s="15" t="s">
        <v>22</v>
      </c>
      <c r="J2659" s="16" t="s">
        <v>624</v>
      </c>
      <c r="K2659" s="17">
        <v>39935</v>
      </c>
      <c r="L2659" s="18">
        <v>2012003876</v>
      </c>
      <c r="M2659" s="19">
        <v>43465</v>
      </c>
      <c r="N2659" s="70">
        <v>3697.4304629273502</v>
      </c>
      <c r="O2659" s="71">
        <v>0.17</v>
      </c>
      <c r="P2659" s="72">
        <v>1.4166666666666701E-2</v>
      </c>
      <c r="Q2659" s="73">
        <v>119.14441783333299</v>
      </c>
      <c r="R2659" s="74">
        <v>3816.5748807606801</v>
      </c>
      <c r="S2659" s="75">
        <v>4593.6193192393202</v>
      </c>
      <c r="AMG2659"/>
      <c r="AMH2659"/>
      <c r="AMI2659"/>
      <c r="AMJ2659"/>
    </row>
    <row r="2660" spans="1:1024" s="2" customFormat="1" ht="63.75" x14ac:dyDescent="0.25">
      <c r="A2660" s="10" t="s">
        <v>419</v>
      </c>
      <c r="B2660" s="68">
        <v>6696</v>
      </c>
      <c r="C2660" s="10">
        <f>VLOOKUP(B2660,[1]Planilha8!$X$4:$Y$6629,2,0)</f>
        <v>2040386</v>
      </c>
      <c r="D2660" s="12" t="s">
        <v>623</v>
      </c>
      <c r="E2660" s="12" t="str">
        <f>VLOOKUP(B2660,[1]Planilha8!$X$4:$Z$6629,3,0)</f>
        <v>UNIDADE DE TERAPIA INTENSIVA</v>
      </c>
      <c r="F2660" s="12" t="str">
        <f>VLOOKUP(B2660,[1]Planilha8!$X$4:$AD$6629,7,0)</f>
        <v>BOM</v>
      </c>
      <c r="G2660" s="13">
        <v>41505</v>
      </c>
      <c r="H2660" s="69">
        <v>8410.1941999999999</v>
      </c>
      <c r="I2660" s="15" t="s">
        <v>22</v>
      </c>
      <c r="J2660" s="16" t="s">
        <v>624</v>
      </c>
      <c r="K2660" s="17">
        <v>39935</v>
      </c>
      <c r="L2660" s="18">
        <v>2012003876</v>
      </c>
      <c r="M2660" s="19">
        <v>43465</v>
      </c>
      <c r="N2660" s="70">
        <v>3697.4304629273502</v>
      </c>
      <c r="O2660" s="71">
        <v>0.17</v>
      </c>
      <c r="P2660" s="72">
        <v>1.4166666666666701E-2</v>
      </c>
      <c r="Q2660" s="73">
        <v>119.14441783333299</v>
      </c>
      <c r="R2660" s="74">
        <v>3816.5748807606801</v>
      </c>
      <c r="S2660" s="75">
        <v>4593.6193192393202</v>
      </c>
      <c r="AMG2660"/>
      <c r="AMH2660"/>
      <c r="AMI2660"/>
      <c r="AMJ2660"/>
    </row>
    <row r="2661" spans="1:1024" s="2" customFormat="1" ht="63.75" x14ac:dyDescent="0.25">
      <c r="A2661" s="10" t="s">
        <v>419</v>
      </c>
      <c r="B2661" s="68">
        <v>6697</v>
      </c>
      <c r="C2661" s="10">
        <f>VLOOKUP(B2661,[1]Planilha8!$X$4:$Y$6629,2,0)</f>
        <v>2040387</v>
      </c>
      <c r="D2661" s="12" t="s">
        <v>623</v>
      </c>
      <c r="E2661" s="12" t="str">
        <f>VLOOKUP(B2661,[1]Planilha8!$X$4:$Z$6629,3,0)</f>
        <v>UNIDADE DE TERAPIA INTENSIVA</v>
      </c>
      <c r="F2661" s="12" t="str">
        <f>VLOOKUP(B2661,[1]Planilha8!$X$4:$AD$6629,7,0)</f>
        <v>BOM</v>
      </c>
      <c r="G2661" s="13">
        <v>41505</v>
      </c>
      <c r="H2661" s="69">
        <v>8410.1941999999999</v>
      </c>
      <c r="I2661" s="15" t="s">
        <v>22</v>
      </c>
      <c r="J2661" s="16" t="s">
        <v>624</v>
      </c>
      <c r="K2661" s="17">
        <v>39935</v>
      </c>
      <c r="L2661" s="18">
        <v>2012003876</v>
      </c>
      <c r="M2661" s="19">
        <v>43465</v>
      </c>
      <c r="N2661" s="70">
        <v>3697.4304629273502</v>
      </c>
      <c r="O2661" s="71">
        <v>0.17</v>
      </c>
      <c r="P2661" s="72">
        <v>1.4166666666666701E-2</v>
      </c>
      <c r="Q2661" s="73">
        <v>119.14441783333299</v>
      </c>
      <c r="R2661" s="74">
        <v>3816.5748807606801</v>
      </c>
      <c r="S2661" s="75">
        <v>4593.6193192393202</v>
      </c>
      <c r="AMG2661"/>
      <c r="AMH2661"/>
      <c r="AMI2661"/>
      <c r="AMJ2661"/>
    </row>
    <row r="2662" spans="1:1024" s="2" customFormat="1" ht="63.75" x14ac:dyDescent="0.25">
      <c r="A2662" s="10" t="s">
        <v>419</v>
      </c>
      <c r="B2662" s="68">
        <v>6698</v>
      </c>
      <c r="C2662" s="10">
        <f>VLOOKUP(B2662,[1]Planilha8!$X$4:$Y$6629,2,0)</f>
        <v>2040388</v>
      </c>
      <c r="D2662" s="12" t="s">
        <v>623</v>
      </c>
      <c r="E2662" s="12" t="str">
        <f>VLOOKUP(B2662,[1]Planilha8!$X$4:$Z$6629,3,0)</f>
        <v>UNIDADE DE TERAPIA INTENSIVA</v>
      </c>
      <c r="F2662" s="12" t="str">
        <f>VLOOKUP(B2662,[1]Planilha8!$X$4:$AD$6629,7,0)</f>
        <v>BOM</v>
      </c>
      <c r="G2662" s="13">
        <v>41505</v>
      </c>
      <c r="H2662" s="69">
        <v>8410.1941999999999</v>
      </c>
      <c r="I2662" s="15" t="s">
        <v>22</v>
      </c>
      <c r="J2662" s="16" t="s">
        <v>624</v>
      </c>
      <c r="K2662" s="17">
        <v>39935</v>
      </c>
      <c r="L2662" s="18">
        <v>2012003876</v>
      </c>
      <c r="M2662" s="19">
        <v>43465</v>
      </c>
      <c r="N2662" s="70">
        <v>3697.4304629273502</v>
      </c>
      <c r="O2662" s="71">
        <v>0.17</v>
      </c>
      <c r="P2662" s="72">
        <v>1.4166666666666701E-2</v>
      </c>
      <c r="Q2662" s="73">
        <v>119.14441783333299</v>
      </c>
      <c r="R2662" s="74">
        <v>3816.5748807606801</v>
      </c>
      <c r="S2662" s="75">
        <v>4593.6193192393202</v>
      </c>
      <c r="AMG2662"/>
      <c r="AMH2662"/>
      <c r="AMI2662"/>
      <c r="AMJ2662"/>
    </row>
    <row r="2663" spans="1:1024" s="2" customFormat="1" ht="63.75" x14ac:dyDescent="0.25">
      <c r="A2663" s="10" t="s">
        <v>419</v>
      </c>
      <c r="B2663" s="68">
        <v>6699</v>
      </c>
      <c r="C2663" s="10">
        <f>VLOOKUP(B2663,[1]Planilha8!$X$4:$Y$6629,2,0)</f>
        <v>2040389</v>
      </c>
      <c r="D2663" s="12" t="s">
        <v>623</v>
      </c>
      <c r="E2663" s="12" t="str">
        <f>VLOOKUP(B2663,[1]Planilha8!$X$4:$Z$6629,3,0)</f>
        <v>UNIDADE DE TERAPIA INTENSIVA</v>
      </c>
      <c r="F2663" s="12" t="str">
        <f>VLOOKUP(B2663,[1]Planilha8!$X$4:$AD$6629,7,0)</f>
        <v>BOM</v>
      </c>
      <c r="G2663" s="13">
        <v>41505</v>
      </c>
      <c r="H2663" s="69">
        <v>8410.1941999999999</v>
      </c>
      <c r="I2663" s="15" t="s">
        <v>22</v>
      </c>
      <c r="J2663" s="16" t="s">
        <v>624</v>
      </c>
      <c r="K2663" s="17">
        <v>39935</v>
      </c>
      <c r="L2663" s="18">
        <v>2012003876</v>
      </c>
      <c r="M2663" s="19">
        <v>43465</v>
      </c>
      <c r="N2663" s="70">
        <v>3697.4304629273502</v>
      </c>
      <c r="O2663" s="71">
        <v>0.17</v>
      </c>
      <c r="P2663" s="72">
        <v>1.4166666666666701E-2</v>
      </c>
      <c r="Q2663" s="73">
        <v>119.14441783333299</v>
      </c>
      <c r="R2663" s="74">
        <v>3816.5748807606801</v>
      </c>
      <c r="S2663" s="75">
        <v>4593.6193192393202</v>
      </c>
      <c r="AMG2663"/>
      <c r="AMH2663"/>
      <c r="AMI2663"/>
      <c r="AMJ2663"/>
    </row>
    <row r="2664" spans="1:1024" s="2" customFormat="1" ht="63.75" x14ac:dyDescent="0.25">
      <c r="A2664" s="10" t="s">
        <v>419</v>
      </c>
      <c r="B2664" s="68">
        <v>6700</v>
      </c>
      <c r="C2664" s="10">
        <f>VLOOKUP(B2664,[1]Planilha8!$X$4:$Y$6629,2,0)</f>
        <v>2040390</v>
      </c>
      <c r="D2664" s="12" t="s">
        <v>623</v>
      </c>
      <c r="E2664" s="12" t="str">
        <f>VLOOKUP(B2664,[1]Planilha8!$X$4:$Z$6629,3,0)</f>
        <v>UNIDADE DE TERAPIA INTENSIVA</v>
      </c>
      <c r="F2664" s="12" t="str">
        <f>VLOOKUP(B2664,[1]Planilha8!$X$4:$AD$6629,7,0)</f>
        <v>BOM</v>
      </c>
      <c r="G2664" s="13">
        <v>41505</v>
      </c>
      <c r="H2664" s="69">
        <v>8410.1941999999999</v>
      </c>
      <c r="I2664" s="15" t="s">
        <v>22</v>
      </c>
      <c r="J2664" s="16" t="s">
        <v>624</v>
      </c>
      <c r="K2664" s="17">
        <v>39935</v>
      </c>
      <c r="L2664" s="18">
        <v>2012003876</v>
      </c>
      <c r="M2664" s="19">
        <v>43465</v>
      </c>
      <c r="N2664" s="70">
        <v>3697.4304629273502</v>
      </c>
      <c r="O2664" s="71">
        <v>0.17</v>
      </c>
      <c r="P2664" s="72">
        <v>1.4166666666666701E-2</v>
      </c>
      <c r="Q2664" s="73">
        <v>119.14441783333299</v>
      </c>
      <c r="R2664" s="74">
        <v>3816.5748807606801</v>
      </c>
      <c r="S2664" s="75">
        <v>4593.6193192393202</v>
      </c>
      <c r="AMG2664"/>
      <c r="AMH2664"/>
      <c r="AMI2664"/>
      <c r="AMJ2664"/>
    </row>
    <row r="2665" spans="1:1024" s="2" customFormat="1" ht="63.75" x14ac:dyDescent="0.25">
      <c r="A2665" s="10" t="s">
        <v>419</v>
      </c>
      <c r="B2665" s="68">
        <v>6701</v>
      </c>
      <c r="C2665" s="10">
        <f>VLOOKUP(B2665,[1]Planilha8!$X$4:$Y$6629,2,0)</f>
        <v>2040391</v>
      </c>
      <c r="D2665" s="12" t="s">
        <v>623</v>
      </c>
      <c r="E2665" s="12" t="str">
        <f>VLOOKUP(B2665,[1]Planilha8!$X$4:$Z$6629,3,0)</f>
        <v>UNIDADE DE TERAPIA INTENSIVA</v>
      </c>
      <c r="F2665" s="12" t="str">
        <f>VLOOKUP(B2665,[1]Planilha8!$X$4:$AD$6629,7,0)</f>
        <v>BOM</v>
      </c>
      <c r="G2665" s="13">
        <v>41505</v>
      </c>
      <c r="H2665" s="69">
        <v>8410.1941999999999</v>
      </c>
      <c r="I2665" s="15" t="s">
        <v>22</v>
      </c>
      <c r="J2665" s="16" t="s">
        <v>624</v>
      </c>
      <c r="K2665" s="17">
        <v>39935</v>
      </c>
      <c r="L2665" s="18">
        <v>2012003876</v>
      </c>
      <c r="M2665" s="19">
        <v>43465</v>
      </c>
      <c r="N2665" s="70">
        <v>3697.4304629273502</v>
      </c>
      <c r="O2665" s="71">
        <v>0.17</v>
      </c>
      <c r="P2665" s="72">
        <v>1.4166666666666701E-2</v>
      </c>
      <c r="Q2665" s="73">
        <v>119.14441783333299</v>
      </c>
      <c r="R2665" s="74">
        <v>3816.5748807606801</v>
      </c>
      <c r="S2665" s="75">
        <v>4593.6193192393202</v>
      </c>
      <c r="AMG2665"/>
      <c r="AMH2665"/>
      <c r="AMI2665"/>
      <c r="AMJ2665"/>
    </row>
    <row r="2666" spans="1:1024" s="2" customFormat="1" ht="63.75" x14ac:dyDescent="0.25">
      <c r="A2666" s="10" t="s">
        <v>419</v>
      </c>
      <c r="B2666" s="68">
        <v>6702</v>
      </c>
      <c r="C2666" s="10">
        <f>VLOOKUP(B2666,[1]Planilha8!$X$4:$Y$6629,2,0)</f>
        <v>2040392</v>
      </c>
      <c r="D2666" s="12" t="s">
        <v>623</v>
      </c>
      <c r="E2666" s="12" t="str">
        <f>VLOOKUP(B2666,[1]Planilha8!$X$4:$Z$6629,3,0)</f>
        <v>UNIDADE DE TERAPIA INTENSIVA</v>
      </c>
      <c r="F2666" s="12" t="str">
        <f>VLOOKUP(B2666,[1]Planilha8!$X$4:$AD$6629,7,0)</f>
        <v>BOM</v>
      </c>
      <c r="G2666" s="13">
        <v>41505</v>
      </c>
      <c r="H2666" s="69">
        <v>8410.1941999999999</v>
      </c>
      <c r="I2666" s="15" t="s">
        <v>22</v>
      </c>
      <c r="J2666" s="16" t="s">
        <v>624</v>
      </c>
      <c r="K2666" s="17">
        <v>39935</v>
      </c>
      <c r="L2666" s="18">
        <v>2012003876</v>
      </c>
      <c r="M2666" s="19">
        <v>43465</v>
      </c>
      <c r="N2666" s="70">
        <v>3697.4304629273502</v>
      </c>
      <c r="O2666" s="71">
        <v>0.17</v>
      </c>
      <c r="P2666" s="72">
        <v>1.4166666666666701E-2</v>
      </c>
      <c r="Q2666" s="73">
        <v>119.14441783333299</v>
      </c>
      <c r="R2666" s="74">
        <v>3816.5748807606801</v>
      </c>
      <c r="S2666" s="75">
        <v>4593.6193192393202</v>
      </c>
      <c r="AMG2666"/>
      <c r="AMH2666"/>
      <c r="AMI2666"/>
      <c r="AMJ2666"/>
    </row>
    <row r="2667" spans="1:1024" s="2" customFormat="1" ht="63.75" x14ac:dyDescent="0.25">
      <c r="A2667" s="10" t="s">
        <v>419</v>
      </c>
      <c r="B2667" s="68">
        <v>6703</v>
      </c>
      <c r="C2667" s="10">
        <f>VLOOKUP(B2667,[1]Planilha8!$X$4:$Y$6629,2,0)</f>
        <v>2040393</v>
      </c>
      <c r="D2667" s="12" t="s">
        <v>623</v>
      </c>
      <c r="E2667" s="12" t="str">
        <f>VLOOKUP(B2667,[1]Planilha8!$X$4:$Z$6629,3,0)</f>
        <v>UNIDADE DE TERAPIA INTENSIVA</v>
      </c>
      <c r="F2667" s="12" t="str">
        <f>VLOOKUP(B2667,[1]Planilha8!$X$4:$AD$6629,7,0)</f>
        <v>BOM</v>
      </c>
      <c r="G2667" s="13">
        <v>41505</v>
      </c>
      <c r="H2667" s="69">
        <v>8410.1941999999999</v>
      </c>
      <c r="I2667" s="15" t="s">
        <v>22</v>
      </c>
      <c r="J2667" s="16" t="s">
        <v>624</v>
      </c>
      <c r="K2667" s="17">
        <v>39935</v>
      </c>
      <c r="L2667" s="18">
        <v>2012003876</v>
      </c>
      <c r="M2667" s="19">
        <v>43465</v>
      </c>
      <c r="N2667" s="70">
        <v>3697.4304629273502</v>
      </c>
      <c r="O2667" s="71">
        <v>0.17</v>
      </c>
      <c r="P2667" s="72">
        <v>1.4166666666666701E-2</v>
      </c>
      <c r="Q2667" s="73">
        <v>119.14441783333299</v>
      </c>
      <c r="R2667" s="74">
        <v>3816.5748807606801</v>
      </c>
      <c r="S2667" s="75">
        <v>4593.6193192393202</v>
      </c>
      <c r="AMG2667"/>
      <c r="AMH2667"/>
      <c r="AMI2667"/>
      <c r="AMJ2667"/>
    </row>
    <row r="2668" spans="1:1024" s="2" customFormat="1" ht="63.75" x14ac:dyDescent="0.25">
      <c r="A2668" s="10" t="s">
        <v>419</v>
      </c>
      <c r="B2668" s="68">
        <v>6704</v>
      </c>
      <c r="C2668" s="10">
        <f>VLOOKUP(B2668,[1]Planilha8!$X$4:$Y$6629,2,0)</f>
        <v>2040394</v>
      </c>
      <c r="D2668" s="12" t="s">
        <v>623</v>
      </c>
      <c r="E2668" s="12" t="str">
        <f>VLOOKUP(B2668,[1]Planilha8!$X$4:$Z$6629,3,0)</f>
        <v>UNIDADE DE TERAPIA INTENSIVA</v>
      </c>
      <c r="F2668" s="12" t="str">
        <f>VLOOKUP(B2668,[1]Planilha8!$X$4:$AD$6629,7,0)</f>
        <v>BOM</v>
      </c>
      <c r="G2668" s="13">
        <v>41505</v>
      </c>
      <c r="H2668" s="69">
        <v>8410.1941999999999</v>
      </c>
      <c r="I2668" s="15" t="s">
        <v>22</v>
      </c>
      <c r="J2668" s="16" t="s">
        <v>624</v>
      </c>
      <c r="K2668" s="17">
        <v>39935</v>
      </c>
      <c r="L2668" s="18">
        <v>2012003876</v>
      </c>
      <c r="M2668" s="19">
        <v>43465</v>
      </c>
      <c r="N2668" s="70">
        <v>3697.4304629273502</v>
      </c>
      <c r="O2668" s="71">
        <v>0.17</v>
      </c>
      <c r="P2668" s="72">
        <v>1.4166666666666701E-2</v>
      </c>
      <c r="Q2668" s="73">
        <v>119.14441783333299</v>
      </c>
      <c r="R2668" s="74">
        <v>3816.5748807606801</v>
      </c>
      <c r="S2668" s="75">
        <v>4593.6193192393202</v>
      </c>
      <c r="AMG2668"/>
      <c r="AMH2668"/>
      <c r="AMI2668"/>
      <c r="AMJ2668"/>
    </row>
    <row r="2669" spans="1:1024" s="2" customFormat="1" ht="63.75" x14ac:dyDescent="0.25">
      <c r="A2669" s="10" t="s">
        <v>419</v>
      </c>
      <c r="B2669" s="68">
        <v>6705</v>
      </c>
      <c r="C2669" s="10">
        <f>VLOOKUP(B2669,[1]Planilha8!$X$4:$Y$6629,2,0)</f>
        <v>2040395</v>
      </c>
      <c r="D2669" s="12" t="s">
        <v>623</v>
      </c>
      <c r="E2669" s="12" t="str">
        <f>VLOOKUP(B2669,[1]Planilha8!$X$4:$Z$6629,3,0)</f>
        <v>UNIDADE DE TERAPIA INTENSIVA</v>
      </c>
      <c r="F2669" s="12" t="str">
        <f>VLOOKUP(B2669,[1]Planilha8!$X$4:$AD$6629,7,0)</f>
        <v>BOM</v>
      </c>
      <c r="G2669" s="13">
        <v>41505</v>
      </c>
      <c r="H2669" s="69">
        <v>8410.1941999999999</v>
      </c>
      <c r="I2669" s="15" t="s">
        <v>22</v>
      </c>
      <c r="J2669" s="16" t="s">
        <v>624</v>
      </c>
      <c r="K2669" s="17">
        <v>39935</v>
      </c>
      <c r="L2669" s="18">
        <v>2012003876</v>
      </c>
      <c r="M2669" s="19">
        <v>43465</v>
      </c>
      <c r="N2669" s="70">
        <v>3697.4304629273502</v>
      </c>
      <c r="O2669" s="71">
        <v>0.17</v>
      </c>
      <c r="P2669" s="72">
        <v>1.4166666666666701E-2</v>
      </c>
      <c r="Q2669" s="73">
        <v>119.14441783333299</v>
      </c>
      <c r="R2669" s="74">
        <v>3816.5748807606801</v>
      </c>
      <c r="S2669" s="75">
        <v>4593.6193192393202</v>
      </c>
      <c r="AMG2669"/>
      <c r="AMH2669"/>
      <c r="AMI2669"/>
      <c r="AMJ2669"/>
    </row>
    <row r="2670" spans="1:1024" s="2" customFormat="1" ht="63.75" x14ac:dyDescent="0.25">
      <c r="A2670" s="10" t="s">
        <v>419</v>
      </c>
      <c r="B2670" s="68">
        <v>6706</v>
      </c>
      <c r="C2670" s="10">
        <f>VLOOKUP(B2670,[1]Planilha8!$X$4:$Y$6629,2,0)</f>
        <v>2040396</v>
      </c>
      <c r="D2670" s="12" t="s">
        <v>623</v>
      </c>
      <c r="E2670" s="12" t="str">
        <f>VLOOKUP(B2670,[1]Planilha8!$X$4:$Z$6629,3,0)</f>
        <v>UNIDADE DE TERAPIA INTENSIVA</v>
      </c>
      <c r="F2670" s="12" t="str">
        <f>VLOOKUP(B2670,[1]Planilha8!$X$4:$AD$6629,7,0)</f>
        <v>BOM</v>
      </c>
      <c r="G2670" s="13">
        <v>41505</v>
      </c>
      <c r="H2670" s="69">
        <v>8410.1941999999999</v>
      </c>
      <c r="I2670" s="15" t="s">
        <v>22</v>
      </c>
      <c r="J2670" s="16" t="s">
        <v>624</v>
      </c>
      <c r="K2670" s="17">
        <v>39935</v>
      </c>
      <c r="L2670" s="18">
        <v>2012003876</v>
      </c>
      <c r="M2670" s="19">
        <v>43465</v>
      </c>
      <c r="N2670" s="70">
        <v>3697.4304629273502</v>
      </c>
      <c r="O2670" s="71">
        <v>0.17</v>
      </c>
      <c r="P2670" s="72">
        <v>1.4166666666666701E-2</v>
      </c>
      <c r="Q2670" s="73">
        <v>119.14441783333299</v>
      </c>
      <c r="R2670" s="74">
        <v>3816.5748807606801</v>
      </c>
      <c r="S2670" s="75">
        <v>4593.6193192393202</v>
      </c>
      <c r="AMG2670"/>
      <c r="AMH2670"/>
      <c r="AMI2670"/>
      <c r="AMJ2670"/>
    </row>
    <row r="2671" spans="1:1024" s="2" customFormat="1" ht="63.75" x14ac:dyDescent="0.25">
      <c r="A2671" s="10" t="s">
        <v>419</v>
      </c>
      <c r="B2671" s="68">
        <v>6707</v>
      </c>
      <c r="C2671" s="10">
        <f>VLOOKUP(B2671,[1]Planilha8!$X$4:$Y$6629,2,0)</f>
        <v>2040397</v>
      </c>
      <c r="D2671" s="12" t="s">
        <v>623</v>
      </c>
      <c r="E2671" s="12" t="str">
        <f>VLOOKUP(B2671,[1]Planilha8!$X$4:$Z$6629,3,0)</f>
        <v>UNIDADE DE TERAPIA INTENSIVA</v>
      </c>
      <c r="F2671" s="12" t="str">
        <f>VLOOKUP(B2671,[1]Planilha8!$X$4:$AD$6629,7,0)</f>
        <v>BOM</v>
      </c>
      <c r="G2671" s="13">
        <v>41505</v>
      </c>
      <c r="H2671" s="69">
        <v>8410.1941999999999</v>
      </c>
      <c r="I2671" s="15" t="s">
        <v>22</v>
      </c>
      <c r="J2671" s="16" t="s">
        <v>624</v>
      </c>
      <c r="K2671" s="17">
        <v>39935</v>
      </c>
      <c r="L2671" s="18">
        <v>2012003876</v>
      </c>
      <c r="M2671" s="19">
        <v>43465</v>
      </c>
      <c r="N2671" s="70">
        <v>3697.4304629273502</v>
      </c>
      <c r="O2671" s="71">
        <v>0.17</v>
      </c>
      <c r="P2671" s="72">
        <v>1.4166666666666701E-2</v>
      </c>
      <c r="Q2671" s="73">
        <v>119.14441783333299</v>
      </c>
      <c r="R2671" s="74">
        <v>3816.5748807606801</v>
      </c>
      <c r="S2671" s="75">
        <v>4593.6193192393202</v>
      </c>
      <c r="AMG2671"/>
      <c r="AMH2671"/>
      <c r="AMI2671"/>
      <c r="AMJ2671"/>
    </row>
    <row r="2672" spans="1:1024" s="2" customFormat="1" ht="63.75" x14ac:dyDescent="0.25">
      <c r="A2672" s="10" t="s">
        <v>419</v>
      </c>
      <c r="B2672" s="68">
        <v>6708</v>
      </c>
      <c r="C2672" s="10">
        <f>VLOOKUP(B2672,[1]Planilha8!$X$4:$Y$6629,2,0)</f>
        <v>2040398</v>
      </c>
      <c r="D2672" s="12" t="s">
        <v>623</v>
      </c>
      <c r="E2672" s="12" t="str">
        <f>VLOOKUP(B2672,[1]Planilha8!$X$4:$Z$6629,3,0)</f>
        <v>UNIDADE DE TERAPIA INTENSIVA</v>
      </c>
      <c r="F2672" s="12" t="str">
        <f>VLOOKUP(B2672,[1]Planilha8!$X$4:$AD$6629,7,0)</f>
        <v>BOM</v>
      </c>
      <c r="G2672" s="13">
        <v>41505</v>
      </c>
      <c r="H2672" s="69">
        <v>8410.1941999999999</v>
      </c>
      <c r="I2672" s="15" t="s">
        <v>22</v>
      </c>
      <c r="J2672" s="16" t="s">
        <v>624</v>
      </c>
      <c r="K2672" s="17">
        <v>39935</v>
      </c>
      <c r="L2672" s="18">
        <v>2012003876</v>
      </c>
      <c r="M2672" s="19">
        <v>43465</v>
      </c>
      <c r="N2672" s="70">
        <v>3697.4304629273502</v>
      </c>
      <c r="O2672" s="71">
        <v>0.17</v>
      </c>
      <c r="P2672" s="72">
        <v>1.4166666666666701E-2</v>
      </c>
      <c r="Q2672" s="73">
        <v>119.14441783333299</v>
      </c>
      <c r="R2672" s="74">
        <v>3816.5748807606801</v>
      </c>
      <c r="S2672" s="75">
        <v>4593.6193192393202</v>
      </c>
      <c r="AMG2672"/>
      <c r="AMH2672"/>
      <c r="AMI2672"/>
      <c r="AMJ2672"/>
    </row>
    <row r="2673" spans="1:1024" s="2" customFormat="1" ht="63.75" x14ac:dyDescent="0.25">
      <c r="A2673" s="10" t="s">
        <v>419</v>
      </c>
      <c r="B2673" s="68">
        <v>6709</v>
      </c>
      <c r="C2673" s="10">
        <f>VLOOKUP(B2673,[1]Planilha8!$X$4:$Y$6629,2,0)</f>
        <v>2040399</v>
      </c>
      <c r="D2673" s="12" t="s">
        <v>623</v>
      </c>
      <c r="E2673" s="12" t="str">
        <f>VLOOKUP(B2673,[1]Planilha8!$X$4:$Z$6629,3,0)</f>
        <v>UNIDADE DE TERAPIA INTENSIVA</v>
      </c>
      <c r="F2673" s="12" t="str">
        <f>VLOOKUP(B2673,[1]Planilha8!$X$4:$AD$6629,7,0)</f>
        <v>BOM</v>
      </c>
      <c r="G2673" s="13">
        <v>41505</v>
      </c>
      <c r="H2673" s="69">
        <v>8410.1941999999999</v>
      </c>
      <c r="I2673" s="15" t="s">
        <v>22</v>
      </c>
      <c r="J2673" s="16" t="s">
        <v>624</v>
      </c>
      <c r="K2673" s="17">
        <v>39935</v>
      </c>
      <c r="L2673" s="18">
        <v>2012003876</v>
      </c>
      <c r="M2673" s="19">
        <v>43465</v>
      </c>
      <c r="N2673" s="70">
        <v>3697.4304629273502</v>
      </c>
      <c r="O2673" s="71">
        <v>0.17</v>
      </c>
      <c r="P2673" s="72">
        <v>1.4166666666666701E-2</v>
      </c>
      <c r="Q2673" s="73">
        <v>119.14441783333299</v>
      </c>
      <c r="R2673" s="74">
        <v>3816.5748807606801</v>
      </c>
      <c r="S2673" s="75">
        <v>4593.6193192393202</v>
      </c>
      <c r="AMG2673"/>
      <c r="AMH2673"/>
      <c r="AMI2673"/>
      <c r="AMJ2673"/>
    </row>
    <row r="2674" spans="1:1024" s="2" customFormat="1" ht="63.75" x14ac:dyDescent="0.25">
      <c r="A2674" s="10" t="s">
        <v>419</v>
      </c>
      <c r="B2674" s="68">
        <v>6710</v>
      </c>
      <c r="C2674" s="10">
        <f>VLOOKUP(B2674,[1]Planilha8!$X$4:$Y$6629,2,0)</f>
        <v>2040400</v>
      </c>
      <c r="D2674" s="12" t="s">
        <v>623</v>
      </c>
      <c r="E2674" s="12" t="str">
        <f>VLOOKUP(B2674,[1]Planilha8!$X$4:$Z$6629,3,0)</f>
        <v>UNIDADE DE TERAPIA INTENSIVA</v>
      </c>
      <c r="F2674" s="12" t="str">
        <f>VLOOKUP(B2674,[1]Planilha8!$X$4:$AD$6629,7,0)</f>
        <v>BOM</v>
      </c>
      <c r="G2674" s="13">
        <v>41505</v>
      </c>
      <c r="H2674" s="69">
        <v>8410.1941999999999</v>
      </c>
      <c r="I2674" s="15" t="s">
        <v>22</v>
      </c>
      <c r="J2674" s="16" t="s">
        <v>624</v>
      </c>
      <c r="K2674" s="17">
        <v>39935</v>
      </c>
      <c r="L2674" s="18">
        <v>2012003876</v>
      </c>
      <c r="M2674" s="19">
        <v>43465</v>
      </c>
      <c r="N2674" s="70">
        <v>3697.4304629273502</v>
      </c>
      <c r="O2674" s="71">
        <v>0.17</v>
      </c>
      <c r="P2674" s="72">
        <v>1.4166666666666701E-2</v>
      </c>
      <c r="Q2674" s="73">
        <v>119.14441783333299</v>
      </c>
      <c r="R2674" s="74">
        <v>3816.5748807606801</v>
      </c>
      <c r="S2674" s="75">
        <v>4593.6193192393202</v>
      </c>
      <c r="AMG2674"/>
      <c r="AMH2674"/>
      <c r="AMI2674"/>
      <c r="AMJ2674"/>
    </row>
    <row r="2675" spans="1:1024" s="2" customFormat="1" ht="63.75" x14ac:dyDescent="0.25">
      <c r="A2675" s="10" t="s">
        <v>419</v>
      </c>
      <c r="B2675" s="68">
        <v>6711</v>
      </c>
      <c r="C2675" s="10">
        <f>VLOOKUP(B2675,[1]Planilha8!$X$4:$Y$6629,2,0)</f>
        <v>2040401</v>
      </c>
      <c r="D2675" s="12" t="s">
        <v>623</v>
      </c>
      <c r="E2675" s="12" t="str">
        <f>VLOOKUP(B2675,[1]Planilha8!$X$4:$Z$6629,3,0)</f>
        <v>UNIDADE DE TERAPIA INTENSIVA</v>
      </c>
      <c r="F2675" s="12" t="str">
        <f>VLOOKUP(B2675,[1]Planilha8!$X$4:$AD$6629,7,0)</f>
        <v>BOM</v>
      </c>
      <c r="G2675" s="13">
        <v>41505</v>
      </c>
      <c r="H2675" s="69">
        <v>8410.1939999999995</v>
      </c>
      <c r="I2675" s="15" t="s">
        <v>22</v>
      </c>
      <c r="J2675" s="16" t="s">
        <v>624</v>
      </c>
      <c r="K2675" s="17">
        <v>39935</v>
      </c>
      <c r="L2675" s="18">
        <v>2012003876</v>
      </c>
      <c r="M2675" s="19">
        <v>43465</v>
      </c>
      <c r="N2675" s="70">
        <v>3697.4303749999999</v>
      </c>
      <c r="O2675" s="71">
        <v>0.17</v>
      </c>
      <c r="P2675" s="72">
        <v>1.4166666666666701E-2</v>
      </c>
      <c r="Q2675" s="73">
        <v>119.144415</v>
      </c>
      <c r="R2675" s="74">
        <v>3816.5747900000001</v>
      </c>
      <c r="S2675" s="75">
        <v>4593.6192099999998</v>
      </c>
      <c r="AMG2675"/>
      <c r="AMH2675"/>
      <c r="AMI2675"/>
      <c r="AMJ2675"/>
    </row>
    <row r="2676" spans="1:1024" s="2" customFormat="1" ht="63.75" x14ac:dyDescent="0.25">
      <c r="A2676" s="10" t="s">
        <v>419</v>
      </c>
      <c r="B2676" s="68">
        <v>6712</v>
      </c>
      <c r="C2676" s="10">
        <f>VLOOKUP(B2676,[1]Planilha8!$X$4:$Y$6629,2,0)</f>
        <v>2040402</v>
      </c>
      <c r="D2676" s="12" t="s">
        <v>623</v>
      </c>
      <c r="E2676" s="12" t="str">
        <f>VLOOKUP(B2676,[1]Planilha8!$X$4:$Z$6629,3,0)</f>
        <v>UNIDADE DE TERAPIA INTENSIVA</v>
      </c>
      <c r="F2676" s="12" t="str">
        <f>VLOOKUP(B2676,[1]Planilha8!$X$4:$AD$6629,7,0)</f>
        <v>BOM</v>
      </c>
      <c r="G2676" s="13">
        <v>41505</v>
      </c>
      <c r="H2676" s="69">
        <v>8410.1939999999995</v>
      </c>
      <c r="I2676" s="15" t="s">
        <v>22</v>
      </c>
      <c r="J2676" s="16" t="s">
        <v>624</v>
      </c>
      <c r="K2676" s="17">
        <v>39935</v>
      </c>
      <c r="L2676" s="18">
        <v>2012003876</v>
      </c>
      <c r="M2676" s="19">
        <v>43465</v>
      </c>
      <c r="N2676" s="70">
        <v>3697.4303749999999</v>
      </c>
      <c r="O2676" s="71">
        <v>0.17</v>
      </c>
      <c r="P2676" s="72">
        <v>1.4166666666666701E-2</v>
      </c>
      <c r="Q2676" s="73">
        <v>119.144415</v>
      </c>
      <c r="R2676" s="74">
        <v>3816.5747900000001</v>
      </c>
      <c r="S2676" s="75">
        <v>4593.6192099999998</v>
      </c>
      <c r="AMG2676"/>
      <c r="AMH2676"/>
      <c r="AMI2676"/>
      <c r="AMJ2676"/>
    </row>
    <row r="2677" spans="1:1024" s="2" customFormat="1" ht="63.75" x14ac:dyDescent="0.25">
      <c r="A2677" s="10" t="s">
        <v>419</v>
      </c>
      <c r="B2677" s="68">
        <v>6713</v>
      </c>
      <c r="C2677" s="10">
        <f>VLOOKUP(B2677,[1]Planilha8!$X$4:$Y$6629,2,0)</f>
        <v>2040403</v>
      </c>
      <c r="D2677" s="12" t="s">
        <v>623</v>
      </c>
      <c r="E2677" s="12" t="str">
        <f>VLOOKUP(B2677,[1]Planilha8!$X$4:$Z$6629,3,0)</f>
        <v>UNIDADE DE TERAPIA INTENSIVA</v>
      </c>
      <c r="F2677" s="12" t="str">
        <f>VLOOKUP(B2677,[1]Planilha8!$X$4:$AD$6629,7,0)</f>
        <v>BOM</v>
      </c>
      <c r="G2677" s="13">
        <v>41505</v>
      </c>
      <c r="H2677" s="69">
        <v>8410.1939999999995</v>
      </c>
      <c r="I2677" s="15" t="s">
        <v>22</v>
      </c>
      <c r="J2677" s="16" t="s">
        <v>624</v>
      </c>
      <c r="K2677" s="17">
        <v>39935</v>
      </c>
      <c r="L2677" s="18">
        <v>2012003876</v>
      </c>
      <c r="M2677" s="19">
        <v>43465</v>
      </c>
      <c r="N2677" s="70">
        <v>3697.4303749999999</v>
      </c>
      <c r="O2677" s="71">
        <v>0.17</v>
      </c>
      <c r="P2677" s="72">
        <v>1.4166666666666701E-2</v>
      </c>
      <c r="Q2677" s="73">
        <v>119.144415</v>
      </c>
      <c r="R2677" s="74">
        <v>3816.5747900000001</v>
      </c>
      <c r="S2677" s="75">
        <v>4593.6192099999998</v>
      </c>
      <c r="AMG2677"/>
      <c r="AMH2677"/>
      <c r="AMI2677"/>
      <c r="AMJ2677"/>
    </row>
    <row r="2678" spans="1:1024" s="2" customFormat="1" ht="63.75" x14ac:dyDescent="0.25">
      <c r="A2678" s="10" t="s">
        <v>419</v>
      </c>
      <c r="B2678" s="68">
        <v>6714</v>
      </c>
      <c r="C2678" s="10">
        <f>VLOOKUP(B2678,[1]Planilha8!$X$4:$Y$6629,2,0)</f>
        <v>2040404</v>
      </c>
      <c r="D2678" s="12" t="s">
        <v>623</v>
      </c>
      <c r="E2678" s="12" t="str">
        <f>VLOOKUP(B2678,[1]Planilha8!$X$4:$Z$6629,3,0)</f>
        <v>UNIDADE DE TERAPIA INTENSIVA</v>
      </c>
      <c r="F2678" s="12" t="str">
        <f>VLOOKUP(B2678,[1]Planilha8!$X$4:$AD$6629,7,0)</f>
        <v>BOM</v>
      </c>
      <c r="G2678" s="13">
        <v>41505</v>
      </c>
      <c r="H2678" s="69">
        <v>8410.1939999999995</v>
      </c>
      <c r="I2678" s="15" t="s">
        <v>22</v>
      </c>
      <c r="J2678" s="16" t="s">
        <v>624</v>
      </c>
      <c r="K2678" s="17">
        <v>39935</v>
      </c>
      <c r="L2678" s="18">
        <v>2012003876</v>
      </c>
      <c r="M2678" s="19">
        <v>43465</v>
      </c>
      <c r="N2678" s="70">
        <v>3697.4303749999999</v>
      </c>
      <c r="O2678" s="71">
        <v>0.17</v>
      </c>
      <c r="P2678" s="72">
        <v>1.4166666666666701E-2</v>
      </c>
      <c r="Q2678" s="73">
        <v>119.144415</v>
      </c>
      <c r="R2678" s="74">
        <v>3816.5747900000001</v>
      </c>
      <c r="S2678" s="75">
        <v>4593.6192099999998</v>
      </c>
      <c r="AMG2678"/>
      <c r="AMH2678"/>
      <c r="AMI2678"/>
      <c r="AMJ2678"/>
    </row>
    <row r="2679" spans="1:1024" s="2" customFormat="1" ht="63.75" x14ac:dyDescent="0.25">
      <c r="A2679" s="10" t="s">
        <v>419</v>
      </c>
      <c r="B2679" s="68">
        <v>6715</v>
      </c>
      <c r="C2679" s="10">
        <f>VLOOKUP(B2679,[1]Planilha8!$X$4:$Y$6629,2,0)</f>
        <v>2040405</v>
      </c>
      <c r="D2679" s="12" t="s">
        <v>623</v>
      </c>
      <c r="E2679" s="12" t="str">
        <f>VLOOKUP(B2679,[1]Planilha8!$X$4:$Z$6629,3,0)</f>
        <v>UNIDADE DE TERAPIA INTENSIVA</v>
      </c>
      <c r="F2679" s="12" t="str">
        <f>VLOOKUP(B2679,[1]Planilha8!$X$4:$AD$6629,7,0)</f>
        <v>BOM</v>
      </c>
      <c r="G2679" s="13">
        <v>41505</v>
      </c>
      <c r="H2679" s="69">
        <v>8410.1939999999995</v>
      </c>
      <c r="I2679" s="15" t="s">
        <v>22</v>
      </c>
      <c r="J2679" s="16" t="s">
        <v>624</v>
      </c>
      <c r="K2679" s="17">
        <v>39935</v>
      </c>
      <c r="L2679" s="18">
        <v>2012003876</v>
      </c>
      <c r="M2679" s="19">
        <v>43465</v>
      </c>
      <c r="N2679" s="70">
        <v>3697.4303749999999</v>
      </c>
      <c r="O2679" s="71">
        <v>0.17</v>
      </c>
      <c r="P2679" s="72">
        <v>1.4166666666666701E-2</v>
      </c>
      <c r="Q2679" s="73">
        <v>119.144415</v>
      </c>
      <c r="R2679" s="74">
        <v>3816.5747900000001</v>
      </c>
      <c r="S2679" s="75">
        <v>4593.6192099999998</v>
      </c>
      <c r="AMG2679"/>
      <c r="AMH2679"/>
      <c r="AMI2679"/>
      <c r="AMJ2679"/>
    </row>
    <row r="2680" spans="1:1024" s="2" customFormat="1" ht="63.75" x14ac:dyDescent="0.25">
      <c r="A2680" s="10" t="s">
        <v>419</v>
      </c>
      <c r="B2680" s="68">
        <v>6716</v>
      </c>
      <c r="C2680" s="10">
        <f>VLOOKUP(B2680,[1]Planilha8!$X$4:$Y$6629,2,0)</f>
        <v>2040406</v>
      </c>
      <c r="D2680" s="12" t="s">
        <v>623</v>
      </c>
      <c r="E2680" s="12" t="str">
        <f>VLOOKUP(B2680,[1]Planilha8!$X$4:$Z$6629,3,0)</f>
        <v>UNIDADE DE TERAPIA INTENSIVA</v>
      </c>
      <c r="F2680" s="12" t="str">
        <f>VLOOKUP(B2680,[1]Planilha8!$X$4:$AD$6629,7,0)</f>
        <v>BOM</v>
      </c>
      <c r="G2680" s="13">
        <v>41505</v>
      </c>
      <c r="H2680" s="69">
        <v>8410.1939999999995</v>
      </c>
      <c r="I2680" s="15" t="s">
        <v>22</v>
      </c>
      <c r="J2680" s="16" t="s">
        <v>624</v>
      </c>
      <c r="K2680" s="17">
        <v>39935</v>
      </c>
      <c r="L2680" s="18">
        <v>2012003876</v>
      </c>
      <c r="M2680" s="19">
        <v>43465</v>
      </c>
      <c r="N2680" s="70">
        <v>3697.4303749999999</v>
      </c>
      <c r="O2680" s="71">
        <v>0.17</v>
      </c>
      <c r="P2680" s="72">
        <v>1.4166666666666701E-2</v>
      </c>
      <c r="Q2680" s="73">
        <v>119.144415</v>
      </c>
      <c r="R2680" s="74">
        <v>3816.5747900000001</v>
      </c>
      <c r="S2680" s="75">
        <v>4593.6192099999998</v>
      </c>
      <c r="AMG2680"/>
      <c r="AMH2680"/>
      <c r="AMI2680"/>
      <c r="AMJ2680"/>
    </row>
    <row r="2681" spans="1:1024" s="2" customFormat="1" ht="63.75" x14ac:dyDescent="0.25">
      <c r="A2681" s="10" t="s">
        <v>419</v>
      </c>
      <c r="B2681" s="68">
        <v>6717</v>
      </c>
      <c r="C2681" s="10">
        <f>VLOOKUP(B2681,[1]Planilha8!$X$4:$Y$6629,2,0)</f>
        <v>2040407</v>
      </c>
      <c r="D2681" s="12" t="s">
        <v>623</v>
      </c>
      <c r="E2681" s="12" t="str">
        <f>VLOOKUP(B2681,[1]Planilha8!$X$4:$Z$6629,3,0)</f>
        <v>UNIDADE DE TERAPIA INTENSIVA</v>
      </c>
      <c r="F2681" s="12" t="str">
        <f>VLOOKUP(B2681,[1]Planilha8!$X$4:$AD$6629,7,0)</f>
        <v>BOM</v>
      </c>
      <c r="G2681" s="13">
        <v>41505</v>
      </c>
      <c r="H2681" s="69">
        <v>8410.1939999999995</v>
      </c>
      <c r="I2681" s="15" t="s">
        <v>22</v>
      </c>
      <c r="J2681" s="16" t="s">
        <v>624</v>
      </c>
      <c r="K2681" s="17">
        <v>39935</v>
      </c>
      <c r="L2681" s="18">
        <v>2012003876</v>
      </c>
      <c r="M2681" s="19">
        <v>43465</v>
      </c>
      <c r="N2681" s="70">
        <v>3697.4303749999999</v>
      </c>
      <c r="O2681" s="71">
        <v>0.17</v>
      </c>
      <c r="P2681" s="72">
        <v>1.4166666666666701E-2</v>
      </c>
      <c r="Q2681" s="73">
        <v>119.144415</v>
      </c>
      <c r="R2681" s="74">
        <v>3816.5747900000001</v>
      </c>
      <c r="S2681" s="75">
        <v>4593.6192099999998</v>
      </c>
      <c r="AMG2681"/>
      <c r="AMH2681"/>
      <c r="AMI2681"/>
      <c r="AMJ2681"/>
    </row>
    <row r="2682" spans="1:1024" s="2" customFormat="1" ht="63.75" x14ac:dyDescent="0.25">
      <c r="A2682" s="10" t="s">
        <v>419</v>
      </c>
      <c r="B2682" s="68">
        <v>6718</v>
      </c>
      <c r="C2682" s="10">
        <f>VLOOKUP(B2682,[1]Planilha8!$X$4:$Y$6629,2,0)</f>
        <v>2040408</v>
      </c>
      <c r="D2682" s="12" t="s">
        <v>623</v>
      </c>
      <c r="E2682" s="12" t="str">
        <f>VLOOKUP(B2682,[1]Planilha8!$X$4:$Z$6629,3,0)</f>
        <v>UNIDADE DE TERAPIA INTENSIVA</v>
      </c>
      <c r="F2682" s="12" t="str">
        <f>VLOOKUP(B2682,[1]Planilha8!$X$4:$AD$6629,7,0)</f>
        <v>BOM</v>
      </c>
      <c r="G2682" s="13">
        <v>41505</v>
      </c>
      <c r="H2682" s="69">
        <v>8410.1939999999995</v>
      </c>
      <c r="I2682" s="15" t="s">
        <v>22</v>
      </c>
      <c r="J2682" s="16" t="s">
        <v>624</v>
      </c>
      <c r="K2682" s="17">
        <v>39935</v>
      </c>
      <c r="L2682" s="18">
        <v>2012003876</v>
      </c>
      <c r="M2682" s="19">
        <v>43465</v>
      </c>
      <c r="N2682" s="70">
        <v>3697.4303749999999</v>
      </c>
      <c r="O2682" s="71">
        <v>0.17</v>
      </c>
      <c r="P2682" s="72">
        <v>1.4166666666666701E-2</v>
      </c>
      <c r="Q2682" s="73">
        <v>119.144415</v>
      </c>
      <c r="R2682" s="74">
        <v>3816.5747900000001</v>
      </c>
      <c r="S2682" s="75">
        <v>4593.6192099999998</v>
      </c>
      <c r="AMG2682"/>
      <c r="AMH2682"/>
      <c r="AMI2682"/>
      <c r="AMJ2682"/>
    </row>
    <row r="2683" spans="1:1024" s="2" customFormat="1" ht="63.75" x14ac:dyDescent="0.25">
      <c r="A2683" s="10" t="s">
        <v>419</v>
      </c>
      <c r="B2683" s="68">
        <v>6719</v>
      </c>
      <c r="C2683" s="10">
        <f>VLOOKUP(B2683,[1]Planilha8!$X$4:$Y$6629,2,0)</f>
        <v>2040409</v>
      </c>
      <c r="D2683" s="12" t="s">
        <v>623</v>
      </c>
      <c r="E2683" s="12" t="str">
        <f>VLOOKUP(B2683,[1]Planilha8!$X$4:$Z$6629,3,0)</f>
        <v>UNIDADE DE TERAPIA INTENSIVA</v>
      </c>
      <c r="F2683" s="12" t="str">
        <f>VLOOKUP(B2683,[1]Planilha8!$X$4:$AD$6629,7,0)</f>
        <v>BOM</v>
      </c>
      <c r="G2683" s="13">
        <v>41505</v>
      </c>
      <c r="H2683" s="69">
        <v>8410.1939999999995</v>
      </c>
      <c r="I2683" s="15" t="s">
        <v>22</v>
      </c>
      <c r="J2683" s="16" t="s">
        <v>624</v>
      </c>
      <c r="K2683" s="17">
        <v>39935</v>
      </c>
      <c r="L2683" s="18">
        <v>2012003876</v>
      </c>
      <c r="M2683" s="19">
        <v>43465</v>
      </c>
      <c r="N2683" s="70">
        <v>3697.4303749999999</v>
      </c>
      <c r="O2683" s="71">
        <v>0.17</v>
      </c>
      <c r="P2683" s="72">
        <v>1.4166666666666701E-2</v>
      </c>
      <c r="Q2683" s="73">
        <v>119.144415</v>
      </c>
      <c r="R2683" s="74">
        <v>3816.5747900000001</v>
      </c>
      <c r="S2683" s="75">
        <v>4593.6192099999998</v>
      </c>
      <c r="AMG2683"/>
      <c r="AMH2683"/>
      <c r="AMI2683"/>
      <c r="AMJ2683"/>
    </row>
    <row r="2684" spans="1:1024" s="2" customFormat="1" ht="63.75" x14ac:dyDescent="0.25">
      <c r="A2684" s="10" t="s">
        <v>419</v>
      </c>
      <c r="B2684" s="68">
        <v>6720</v>
      </c>
      <c r="C2684" s="10">
        <f>VLOOKUP(B2684,[1]Planilha8!$X$4:$Y$6629,2,0)</f>
        <v>2040410</v>
      </c>
      <c r="D2684" s="12" t="s">
        <v>623</v>
      </c>
      <c r="E2684" s="12" t="str">
        <f>VLOOKUP(B2684,[1]Planilha8!$X$4:$Z$6629,3,0)</f>
        <v>UNIDADE DE TERAPIA INTENSIVA</v>
      </c>
      <c r="F2684" s="12" t="str">
        <f>VLOOKUP(B2684,[1]Planilha8!$X$4:$AD$6629,7,0)</f>
        <v>BOM</v>
      </c>
      <c r="G2684" s="13">
        <v>41505</v>
      </c>
      <c r="H2684" s="69">
        <v>8410.1939999999995</v>
      </c>
      <c r="I2684" s="15" t="s">
        <v>22</v>
      </c>
      <c r="J2684" s="16" t="s">
        <v>624</v>
      </c>
      <c r="K2684" s="17">
        <v>39935</v>
      </c>
      <c r="L2684" s="18">
        <v>2012003876</v>
      </c>
      <c r="M2684" s="19">
        <v>43465</v>
      </c>
      <c r="N2684" s="70">
        <v>3697.4303749999999</v>
      </c>
      <c r="O2684" s="71">
        <v>0.17</v>
      </c>
      <c r="P2684" s="72">
        <v>1.4166666666666701E-2</v>
      </c>
      <c r="Q2684" s="73">
        <v>119.144415</v>
      </c>
      <c r="R2684" s="74">
        <v>3816.5747900000001</v>
      </c>
      <c r="S2684" s="75">
        <v>4593.6192099999998</v>
      </c>
      <c r="AMG2684"/>
      <c r="AMH2684"/>
      <c r="AMI2684"/>
      <c r="AMJ2684"/>
    </row>
    <row r="2685" spans="1:1024" s="2" customFormat="1" ht="38.25" x14ac:dyDescent="0.25">
      <c r="A2685" s="10" t="s">
        <v>419</v>
      </c>
      <c r="B2685" s="68">
        <v>6721</v>
      </c>
      <c r="C2685" s="10">
        <f>VLOOKUP(B2685,[1]Planilha8!$X$4:$Y$6629,2,0)</f>
        <v>2040414</v>
      </c>
      <c r="D2685" s="12" t="s">
        <v>625</v>
      </c>
      <c r="E2685" s="12" t="str">
        <f>VLOOKUP(B2685,[1]Planilha8!$X$4:$Z$6629,3,0)</f>
        <v>SALA DE REUNIÃO</v>
      </c>
      <c r="F2685" s="12" t="str">
        <f>VLOOKUP(B2685,[1]Planilha8!$X$4:$AD$6629,7,0)</f>
        <v>BOM</v>
      </c>
      <c r="G2685" s="13">
        <v>41514</v>
      </c>
      <c r="H2685" s="69">
        <v>219.9</v>
      </c>
      <c r="I2685" s="15" t="s">
        <v>22</v>
      </c>
      <c r="J2685" s="16" t="s">
        <v>68</v>
      </c>
      <c r="K2685" s="17">
        <v>7150</v>
      </c>
      <c r="L2685" s="18">
        <v>2013002463</v>
      </c>
      <c r="M2685" s="19">
        <v>43465</v>
      </c>
      <c r="N2685" s="70">
        <v>180.86775</v>
      </c>
      <c r="O2685" s="71">
        <v>0.33</v>
      </c>
      <c r="P2685" s="72">
        <v>2.75E-2</v>
      </c>
      <c r="Q2685" s="73">
        <v>6.04725</v>
      </c>
      <c r="R2685" s="74">
        <v>186.91499999999999</v>
      </c>
      <c r="S2685" s="75">
        <v>32.985000000000099</v>
      </c>
      <c r="AMG2685"/>
      <c r="AMH2685"/>
      <c r="AMI2685"/>
      <c r="AMJ2685"/>
    </row>
    <row r="2686" spans="1:1024" s="2" customFormat="1" ht="38.25" x14ac:dyDescent="0.25">
      <c r="A2686" s="10" t="s">
        <v>419</v>
      </c>
      <c r="B2686" s="68">
        <v>6722</v>
      </c>
      <c r="C2686" s="10">
        <f>VLOOKUP(B2686,[1]Planilha8!$X$4:$Y$6629,2,0)</f>
        <v>2040415</v>
      </c>
      <c r="D2686" s="12" t="s">
        <v>625</v>
      </c>
      <c r="E2686" s="12" t="str">
        <f>VLOOKUP(B2686,[1]Planilha8!$X$4:$Z$6629,3,0)</f>
        <v>ALMOXARIFADO</v>
      </c>
      <c r="F2686" s="12" t="str">
        <f>VLOOKUP(B2686,[1]Planilha8!$X$4:$AD$6629,7,0)</f>
        <v>BOM</v>
      </c>
      <c r="G2686" s="13">
        <v>41514</v>
      </c>
      <c r="H2686" s="69">
        <v>219.9</v>
      </c>
      <c r="I2686" s="15" t="s">
        <v>22</v>
      </c>
      <c r="J2686" s="16" t="s">
        <v>68</v>
      </c>
      <c r="K2686" s="17">
        <v>7150</v>
      </c>
      <c r="L2686" s="18">
        <v>2013002463</v>
      </c>
      <c r="M2686" s="19">
        <v>43465</v>
      </c>
      <c r="N2686" s="70">
        <v>180.86775</v>
      </c>
      <c r="O2686" s="71">
        <v>0.33</v>
      </c>
      <c r="P2686" s="72">
        <v>2.75E-2</v>
      </c>
      <c r="Q2686" s="73">
        <v>6.04725</v>
      </c>
      <c r="R2686" s="74">
        <v>186.91499999999999</v>
      </c>
      <c r="S2686" s="75">
        <v>32.985000000000099</v>
      </c>
      <c r="AMG2686"/>
      <c r="AMH2686"/>
      <c r="AMI2686"/>
      <c r="AMJ2686"/>
    </row>
    <row r="2687" spans="1:1024" s="2" customFormat="1" ht="38.25" x14ac:dyDescent="0.25">
      <c r="A2687" s="10" t="s">
        <v>419</v>
      </c>
      <c r="B2687" s="68">
        <v>6723</v>
      </c>
      <c r="C2687" s="10">
        <f>VLOOKUP(B2687,[1]Planilha8!$X$4:$Y$6629,2,0)</f>
        <v>2040416</v>
      </c>
      <c r="D2687" s="12" t="s">
        <v>625</v>
      </c>
      <c r="E2687" s="12" t="str">
        <f>VLOOKUP(B2687,[1]Planilha8!$X$4:$Z$6629,3,0)</f>
        <v>ALMOXARIFADO</v>
      </c>
      <c r="F2687" s="12" t="str">
        <f>VLOOKUP(B2687,[1]Planilha8!$X$4:$AD$6629,7,0)</f>
        <v>BOM</v>
      </c>
      <c r="G2687" s="13">
        <v>41514</v>
      </c>
      <c r="H2687" s="69">
        <v>219.9</v>
      </c>
      <c r="I2687" s="15" t="s">
        <v>22</v>
      </c>
      <c r="J2687" s="16" t="s">
        <v>68</v>
      </c>
      <c r="K2687" s="17">
        <v>7150</v>
      </c>
      <c r="L2687" s="18">
        <v>2013002463</v>
      </c>
      <c r="M2687" s="19">
        <v>43465</v>
      </c>
      <c r="N2687" s="70">
        <v>180.86775</v>
      </c>
      <c r="O2687" s="71">
        <v>0.33</v>
      </c>
      <c r="P2687" s="72">
        <v>2.75E-2</v>
      </c>
      <c r="Q2687" s="73">
        <v>6.04725</v>
      </c>
      <c r="R2687" s="74">
        <v>186.91499999999999</v>
      </c>
      <c r="S2687" s="75">
        <v>32.985000000000099</v>
      </c>
      <c r="AMG2687"/>
      <c r="AMH2687"/>
      <c r="AMI2687"/>
      <c r="AMJ2687"/>
    </row>
    <row r="2688" spans="1:1024" s="2" customFormat="1" ht="38.25" x14ac:dyDescent="0.25">
      <c r="A2688" s="10" t="s">
        <v>419</v>
      </c>
      <c r="B2688" s="68">
        <v>6724</v>
      </c>
      <c r="C2688" s="10">
        <f>VLOOKUP(B2688,[1]Planilha8!$X$4:$Y$6629,2,0)</f>
        <v>2040417</v>
      </c>
      <c r="D2688" s="12" t="s">
        <v>625</v>
      </c>
      <c r="E2688" s="12" t="str">
        <f>VLOOKUP(B2688,[1]Planilha8!$X$4:$Z$6629,3,0)</f>
        <v>ALMOXARIFADO</v>
      </c>
      <c r="F2688" s="12" t="str">
        <f>VLOOKUP(B2688,[1]Planilha8!$X$4:$AD$6629,7,0)</f>
        <v>BOM</v>
      </c>
      <c r="G2688" s="13">
        <v>41514</v>
      </c>
      <c r="H2688" s="69">
        <v>219.9</v>
      </c>
      <c r="I2688" s="15" t="s">
        <v>22</v>
      </c>
      <c r="J2688" s="16" t="s">
        <v>68</v>
      </c>
      <c r="K2688" s="17">
        <v>7150</v>
      </c>
      <c r="L2688" s="18">
        <v>2013002463</v>
      </c>
      <c r="M2688" s="19">
        <v>43465</v>
      </c>
      <c r="N2688" s="70">
        <v>180.86775</v>
      </c>
      <c r="O2688" s="71">
        <v>0.33</v>
      </c>
      <c r="P2688" s="72">
        <v>2.75E-2</v>
      </c>
      <c r="Q2688" s="73">
        <v>6.04725</v>
      </c>
      <c r="R2688" s="74">
        <v>186.91499999999999</v>
      </c>
      <c r="S2688" s="75">
        <v>32.985000000000099</v>
      </c>
      <c r="AMG2688"/>
      <c r="AMH2688"/>
      <c r="AMI2688"/>
      <c r="AMJ2688"/>
    </row>
    <row r="2689" spans="1:1024" s="2" customFormat="1" ht="38.25" x14ac:dyDescent="0.25">
      <c r="A2689" s="10" t="s">
        <v>419</v>
      </c>
      <c r="B2689" s="68">
        <v>6725</v>
      </c>
      <c r="C2689" s="10">
        <f>VLOOKUP(B2689,[1]Planilha8!$X$4:$Y$6629,2,0)</f>
        <v>2040418</v>
      </c>
      <c r="D2689" s="12" t="s">
        <v>625</v>
      </c>
      <c r="E2689" s="12" t="str">
        <f>VLOOKUP(B2689,[1]Planilha8!$X$4:$Z$6629,3,0)</f>
        <v>ALMOXARIFADO</v>
      </c>
      <c r="F2689" s="12" t="str">
        <f>VLOOKUP(B2689,[1]Planilha8!$X$4:$AD$6629,7,0)</f>
        <v>BOM</v>
      </c>
      <c r="G2689" s="13">
        <v>41514</v>
      </c>
      <c r="H2689" s="69">
        <v>219.9</v>
      </c>
      <c r="I2689" s="15" t="s">
        <v>22</v>
      </c>
      <c r="J2689" s="16" t="s">
        <v>68</v>
      </c>
      <c r="K2689" s="17">
        <v>7150</v>
      </c>
      <c r="L2689" s="18">
        <v>2013002463</v>
      </c>
      <c r="M2689" s="19">
        <v>43465</v>
      </c>
      <c r="N2689" s="70">
        <v>180.86775</v>
      </c>
      <c r="O2689" s="71">
        <v>0.33</v>
      </c>
      <c r="P2689" s="72">
        <v>2.75E-2</v>
      </c>
      <c r="Q2689" s="73">
        <v>6.04725</v>
      </c>
      <c r="R2689" s="74">
        <v>186.91499999999999</v>
      </c>
      <c r="S2689" s="75">
        <v>32.985000000000099</v>
      </c>
      <c r="AMG2689"/>
      <c r="AMH2689"/>
      <c r="AMI2689"/>
      <c r="AMJ2689"/>
    </row>
    <row r="2690" spans="1:1024" s="2" customFormat="1" ht="38.25" x14ac:dyDescent="0.25">
      <c r="A2690" s="10" t="s">
        <v>419</v>
      </c>
      <c r="B2690" s="68">
        <v>6726</v>
      </c>
      <c r="C2690" s="10">
        <f>VLOOKUP(B2690,[1]Planilha8!$X$4:$Y$6629,2,0)</f>
        <v>2040419</v>
      </c>
      <c r="D2690" s="12" t="s">
        <v>625</v>
      </c>
      <c r="E2690" s="12" t="str">
        <f>VLOOKUP(B2690,[1]Planilha8!$X$4:$Z$6629,3,0)</f>
        <v>ALMOXARIFADO</v>
      </c>
      <c r="F2690" s="12" t="str">
        <f>VLOOKUP(B2690,[1]Planilha8!$X$4:$AD$6629,7,0)</f>
        <v>BOM</v>
      </c>
      <c r="G2690" s="13">
        <v>41514</v>
      </c>
      <c r="H2690" s="69">
        <v>219.9</v>
      </c>
      <c r="I2690" s="15" t="s">
        <v>22</v>
      </c>
      <c r="J2690" s="16" t="s">
        <v>68</v>
      </c>
      <c r="K2690" s="17">
        <v>7150</v>
      </c>
      <c r="L2690" s="18">
        <v>2013002463</v>
      </c>
      <c r="M2690" s="19">
        <v>43465</v>
      </c>
      <c r="N2690" s="70">
        <v>180.86775</v>
      </c>
      <c r="O2690" s="71">
        <v>0.33</v>
      </c>
      <c r="P2690" s="72">
        <v>2.75E-2</v>
      </c>
      <c r="Q2690" s="73">
        <v>6.04725</v>
      </c>
      <c r="R2690" s="74">
        <v>186.91499999999999</v>
      </c>
      <c r="S2690" s="75">
        <v>32.985000000000099</v>
      </c>
      <c r="AMG2690"/>
      <c r="AMH2690"/>
      <c r="AMI2690"/>
      <c r="AMJ2690"/>
    </row>
    <row r="2691" spans="1:1024" s="2" customFormat="1" ht="38.25" x14ac:dyDescent="0.25">
      <c r="A2691" s="10" t="s">
        <v>419</v>
      </c>
      <c r="B2691" s="68">
        <v>6727</v>
      </c>
      <c r="C2691" s="10">
        <f>VLOOKUP(B2691,[1]Planilha8!$X$4:$Y$6629,2,0)</f>
        <v>2040420</v>
      </c>
      <c r="D2691" s="12" t="s">
        <v>625</v>
      </c>
      <c r="E2691" s="12" t="str">
        <f>VLOOKUP(B2691,[1]Planilha8!$X$4:$Z$6629,3,0)</f>
        <v>ALMOXARIFADO</v>
      </c>
      <c r="F2691" s="12" t="str">
        <f>VLOOKUP(B2691,[1]Planilha8!$X$4:$AD$6629,7,0)</f>
        <v>BOM</v>
      </c>
      <c r="G2691" s="13">
        <v>41514</v>
      </c>
      <c r="H2691" s="69">
        <v>219.9</v>
      </c>
      <c r="I2691" s="15" t="s">
        <v>22</v>
      </c>
      <c r="J2691" s="16" t="s">
        <v>68</v>
      </c>
      <c r="K2691" s="17">
        <v>7150</v>
      </c>
      <c r="L2691" s="18">
        <v>2013002463</v>
      </c>
      <c r="M2691" s="19">
        <v>43465</v>
      </c>
      <c r="N2691" s="70">
        <v>180.86775</v>
      </c>
      <c r="O2691" s="71">
        <v>0.33</v>
      </c>
      <c r="P2691" s="72">
        <v>2.75E-2</v>
      </c>
      <c r="Q2691" s="73">
        <v>6.04725</v>
      </c>
      <c r="R2691" s="74">
        <v>186.91499999999999</v>
      </c>
      <c r="S2691" s="75">
        <v>32.985000000000099</v>
      </c>
      <c r="AMG2691"/>
      <c r="AMH2691"/>
      <c r="AMI2691"/>
      <c r="AMJ2691"/>
    </row>
    <row r="2692" spans="1:1024" s="2" customFormat="1" ht="38.25" x14ac:dyDescent="0.25">
      <c r="A2692" s="10" t="s">
        <v>419</v>
      </c>
      <c r="B2692" s="68">
        <v>6728</v>
      </c>
      <c r="C2692" s="10">
        <f>VLOOKUP(B2692,[1]Planilha8!$X$4:$Y$6629,2,0)</f>
        <v>2040421</v>
      </c>
      <c r="D2692" s="12" t="s">
        <v>625</v>
      </c>
      <c r="E2692" s="12" t="str">
        <f>VLOOKUP(B2692,[1]Planilha8!$X$4:$Z$6629,3,0)</f>
        <v>FISIOTERAPIA</v>
      </c>
      <c r="F2692" s="12" t="str">
        <f>VLOOKUP(B2692,[1]Planilha8!$X$4:$AD$6629,7,0)</f>
        <v>BOM</v>
      </c>
      <c r="G2692" s="13">
        <v>41514</v>
      </c>
      <c r="H2692" s="69">
        <v>219.9</v>
      </c>
      <c r="I2692" s="15" t="s">
        <v>22</v>
      </c>
      <c r="J2692" s="16" t="s">
        <v>68</v>
      </c>
      <c r="K2692" s="17">
        <v>7150</v>
      </c>
      <c r="L2692" s="18">
        <v>2013002463</v>
      </c>
      <c r="M2692" s="19">
        <v>43465</v>
      </c>
      <c r="N2692" s="70">
        <v>180.86775</v>
      </c>
      <c r="O2692" s="71">
        <v>0.33</v>
      </c>
      <c r="P2692" s="72">
        <v>2.75E-2</v>
      </c>
      <c r="Q2692" s="73">
        <v>6.04725</v>
      </c>
      <c r="R2692" s="74">
        <v>186.91499999999999</v>
      </c>
      <c r="S2692" s="75">
        <v>32.985000000000099</v>
      </c>
      <c r="AMG2692"/>
      <c r="AMH2692"/>
      <c r="AMI2692"/>
      <c r="AMJ2692"/>
    </row>
    <row r="2693" spans="1:1024" s="2" customFormat="1" ht="38.25" x14ac:dyDescent="0.25">
      <c r="A2693" s="10" t="s">
        <v>419</v>
      </c>
      <c r="B2693" s="68">
        <v>6729</v>
      </c>
      <c r="C2693" s="10">
        <f>VLOOKUP(B2693,[1]Planilha8!$X$4:$Y$6629,2,0)</f>
        <v>2040422</v>
      </c>
      <c r="D2693" s="12" t="s">
        <v>625</v>
      </c>
      <c r="E2693" s="12" t="str">
        <f>VLOOKUP(B2693,[1]Planilha8!$X$4:$Z$6629,3,0)</f>
        <v>ALMOXARIFADO</v>
      </c>
      <c r="F2693" s="12" t="str">
        <f>VLOOKUP(B2693,[1]Planilha8!$X$4:$AD$6629,7,0)</f>
        <v>BOM</v>
      </c>
      <c r="G2693" s="13">
        <v>41514</v>
      </c>
      <c r="H2693" s="69">
        <v>219.9</v>
      </c>
      <c r="I2693" s="15" t="s">
        <v>22</v>
      </c>
      <c r="J2693" s="16" t="s">
        <v>68</v>
      </c>
      <c r="K2693" s="17">
        <v>7150</v>
      </c>
      <c r="L2693" s="18">
        <v>2013002463</v>
      </c>
      <c r="M2693" s="19">
        <v>43465</v>
      </c>
      <c r="N2693" s="70">
        <v>180.86775</v>
      </c>
      <c r="O2693" s="71">
        <v>0.33</v>
      </c>
      <c r="P2693" s="72">
        <v>2.75E-2</v>
      </c>
      <c r="Q2693" s="73">
        <v>6.04725</v>
      </c>
      <c r="R2693" s="74">
        <v>186.91499999999999</v>
      </c>
      <c r="S2693" s="75">
        <v>32.985000000000099</v>
      </c>
      <c r="AMG2693"/>
      <c r="AMH2693"/>
      <c r="AMI2693"/>
      <c r="AMJ2693"/>
    </row>
    <row r="2694" spans="1:1024" s="2" customFormat="1" ht="38.25" x14ac:dyDescent="0.25">
      <c r="A2694" s="10" t="s">
        <v>419</v>
      </c>
      <c r="B2694" s="68">
        <v>6730</v>
      </c>
      <c r="C2694" s="10">
        <f>VLOOKUP(B2694,[1]Planilha8!$X$4:$Y$6629,2,0)</f>
        <v>2040423</v>
      </c>
      <c r="D2694" s="12" t="s">
        <v>625</v>
      </c>
      <c r="E2694" s="12" t="str">
        <f>VLOOKUP(B2694,[1]Planilha8!$X$4:$Z$6629,3,0)</f>
        <v>ALMOXARIFADO</v>
      </c>
      <c r="F2694" s="12" t="str">
        <f>VLOOKUP(B2694,[1]Planilha8!$X$4:$AD$6629,7,0)</f>
        <v>BOM</v>
      </c>
      <c r="G2694" s="13">
        <v>41514</v>
      </c>
      <c r="H2694" s="69">
        <v>219.9</v>
      </c>
      <c r="I2694" s="15" t="s">
        <v>22</v>
      </c>
      <c r="J2694" s="16" t="s">
        <v>68</v>
      </c>
      <c r="K2694" s="17">
        <v>7150</v>
      </c>
      <c r="L2694" s="18">
        <v>2013002463</v>
      </c>
      <c r="M2694" s="19">
        <v>43465</v>
      </c>
      <c r="N2694" s="70">
        <v>180.86775</v>
      </c>
      <c r="O2694" s="71">
        <v>0.33</v>
      </c>
      <c r="P2694" s="72">
        <v>2.75E-2</v>
      </c>
      <c r="Q2694" s="73">
        <v>6.04725</v>
      </c>
      <c r="R2694" s="74">
        <v>186.91499999999999</v>
      </c>
      <c r="S2694" s="75">
        <v>32.985000000000099</v>
      </c>
      <c r="AMG2694"/>
      <c r="AMH2694"/>
      <c r="AMI2694"/>
      <c r="AMJ2694"/>
    </row>
    <row r="2695" spans="1:1024" s="2" customFormat="1" ht="38.25" x14ac:dyDescent="0.25">
      <c r="A2695" s="10" t="s">
        <v>419</v>
      </c>
      <c r="B2695" s="68">
        <v>6731</v>
      </c>
      <c r="C2695" s="10">
        <f>VLOOKUP(B2695,[1]Planilha8!$X$4:$Y$6629,2,0)</f>
        <v>2040424</v>
      </c>
      <c r="D2695" s="12" t="s">
        <v>625</v>
      </c>
      <c r="E2695" s="12" t="str">
        <f>VLOOKUP(B2695,[1]Planilha8!$X$4:$Z$6629,3,0)</f>
        <v>CORREDOR SESMT</v>
      </c>
      <c r="F2695" s="12" t="str">
        <f>VLOOKUP(B2695,[1]Planilha8!$X$4:$AD$6629,7,0)</f>
        <v>BOM</v>
      </c>
      <c r="G2695" s="13">
        <v>41514</v>
      </c>
      <c r="H2695" s="69">
        <v>219.9</v>
      </c>
      <c r="I2695" s="15" t="s">
        <v>22</v>
      </c>
      <c r="J2695" s="16" t="s">
        <v>68</v>
      </c>
      <c r="K2695" s="17">
        <v>7150</v>
      </c>
      <c r="L2695" s="18">
        <v>2013002463</v>
      </c>
      <c r="M2695" s="19">
        <v>43465</v>
      </c>
      <c r="N2695" s="70">
        <v>180.86775</v>
      </c>
      <c r="O2695" s="71">
        <v>0.33</v>
      </c>
      <c r="P2695" s="72">
        <v>2.75E-2</v>
      </c>
      <c r="Q2695" s="73">
        <v>6.04725</v>
      </c>
      <c r="R2695" s="74">
        <v>186.91499999999999</v>
      </c>
      <c r="S2695" s="75">
        <v>32.985000000000099</v>
      </c>
      <c r="AMG2695"/>
      <c r="AMH2695"/>
      <c r="AMI2695"/>
      <c r="AMJ2695"/>
    </row>
    <row r="2696" spans="1:1024" s="2" customFormat="1" ht="38.25" x14ac:dyDescent="0.25">
      <c r="A2696" s="10" t="s">
        <v>419</v>
      </c>
      <c r="B2696" s="68">
        <v>6732</v>
      </c>
      <c r="C2696" s="10">
        <f>VLOOKUP(B2696,[1]Planilha8!$X$4:$Y$6629,2,0)</f>
        <v>2040425</v>
      </c>
      <c r="D2696" s="12" t="s">
        <v>625</v>
      </c>
      <c r="E2696" s="12" t="str">
        <f>VLOOKUP(B2696,[1]Planilha8!$X$4:$Z$6629,3,0)</f>
        <v>ALMOXARIFADO</v>
      </c>
      <c r="F2696" s="12" t="str">
        <f>VLOOKUP(B2696,[1]Planilha8!$X$4:$AD$6629,7,0)</f>
        <v>BOM</v>
      </c>
      <c r="G2696" s="13">
        <v>41514</v>
      </c>
      <c r="H2696" s="69">
        <v>219.9</v>
      </c>
      <c r="I2696" s="15" t="s">
        <v>22</v>
      </c>
      <c r="J2696" s="16" t="s">
        <v>68</v>
      </c>
      <c r="K2696" s="17">
        <v>7150</v>
      </c>
      <c r="L2696" s="18">
        <v>2013002463</v>
      </c>
      <c r="M2696" s="19">
        <v>43465</v>
      </c>
      <c r="N2696" s="70">
        <v>180.86775</v>
      </c>
      <c r="O2696" s="71">
        <v>0.33</v>
      </c>
      <c r="P2696" s="72">
        <v>2.75E-2</v>
      </c>
      <c r="Q2696" s="73">
        <v>6.04725</v>
      </c>
      <c r="R2696" s="74">
        <v>186.91499999999999</v>
      </c>
      <c r="S2696" s="75">
        <v>32.985000000000099</v>
      </c>
      <c r="AMG2696"/>
      <c r="AMH2696"/>
      <c r="AMI2696"/>
      <c r="AMJ2696"/>
    </row>
    <row r="2697" spans="1:1024" s="2" customFormat="1" ht="38.25" x14ac:dyDescent="0.25">
      <c r="A2697" s="10" t="s">
        <v>419</v>
      </c>
      <c r="B2697" s="68">
        <v>6733</v>
      </c>
      <c r="C2697" s="10">
        <f>VLOOKUP(B2697,[1]Planilha8!$X$4:$Y$6629,2,0)</f>
        <v>2040426</v>
      </c>
      <c r="D2697" s="12" t="s">
        <v>625</v>
      </c>
      <c r="E2697" s="12" t="str">
        <f>VLOOKUP(B2697,[1]Planilha8!$X$4:$Z$6629,3,0)</f>
        <v>ALMOXARIFADO</v>
      </c>
      <c r="F2697" s="12" t="str">
        <f>VLOOKUP(B2697,[1]Planilha8!$X$4:$AD$6629,7,0)</f>
        <v>BOM</v>
      </c>
      <c r="G2697" s="13">
        <v>41514</v>
      </c>
      <c r="H2697" s="69">
        <v>219.9</v>
      </c>
      <c r="I2697" s="15" t="s">
        <v>22</v>
      </c>
      <c r="J2697" s="16" t="s">
        <v>68</v>
      </c>
      <c r="K2697" s="17">
        <v>7150</v>
      </c>
      <c r="L2697" s="18">
        <v>2013002463</v>
      </c>
      <c r="M2697" s="19">
        <v>43465</v>
      </c>
      <c r="N2697" s="70">
        <v>180.86775</v>
      </c>
      <c r="O2697" s="71">
        <v>0.33</v>
      </c>
      <c r="P2697" s="72">
        <v>2.75E-2</v>
      </c>
      <c r="Q2697" s="73">
        <v>6.04725</v>
      </c>
      <c r="R2697" s="74">
        <v>186.91499999999999</v>
      </c>
      <c r="S2697" s="75">
        <v>32.985000000000099</v>
      </c>
      <c r="AMG2697"/>
      <c r="AMH2697"/>
      <c r="AMI2697"/>
      <c r="AMJ2697"/>
    </row>
    <row r="2698" spans="1:1024" s="2" customFormat="1" ht="38.25" x14ac:dyDescent="0.25">
      <c r="A2698" s="10" t="s">
        <v>419</v>
      </c>
      <c r="B2698" s="68">
        <v>6734</v>
      </c>
      <c r="C2698" s="10">
        <f>VLOOKUP(B2698,[1]Planilha8!$X$4:$Y$6629,2,0)</f>
        <v>2040427</v>
      </c>
      <c r="D2698" s="12" t="s">
        <v>625</v>
      </c>
      <c r="E2698" s="12" t="str">
        <f>VLOOKUP(B2698,[1]Planilha8!$X$4:$Z$6629,3,0)</f>
        <v>ALMOXARIFADO</v>
      </c>
      <c r="F2698" s="12" t="str">
        <f>VLOOKUP(B2698,[1]Planilha8!$X$4:$AD$6629,7,0)</f>
        <v>BOM</v>
      </c>
      <c r="G2698" s="13">
        <v>41514</v>
      </c>
      <c r="H2698" s="69">
        <v>219.9</v>
      </c>
      <c r="I2698" s="15" t="s">
        <v>22</v>
      </c>
      <c r="J2698" s="16" t="s">
        <v>68</v>
      </c>
      <c r="K2698" s="17">
        <v>7150</v>
      </c>
      <c r="L2698" s="18">
        <v>2013002463</v>
      </c>
      <c r="M2698" s="19">
        <v>43465</v>
      </c>
      <c r="N2698" s="70">
        <v>180.86775</v>
      </c>
      <c r="O2698" s="71">
        <v>0.33</v>
      </c>
      <c r="P2698" s="72">
        <v>2.75E-2</v>
      </c>
      <c r="Q2698" s="73">
        <v>6.04725</v>
      </c>
      <c r="R2698" s="74">
        <v>186.91499999999999</v>
      </c>
      <c r="S2698" s="75">
        <v>32.985000000000099</v>
      </c>
      <c r="AMG2698"/>
      <c r="AMH2698"/>
      <c r="AMI2698"/>
      <c r="AMJ2698"/>
    </row>
    <row r="2699" spans="1:1024" s="2" customFormat="1" ht="38.25" x14ac:dyDescent="0.25">
      <c r="A2699" s="10" t="s">
        <v>419</v>
      </c>
      <c r="B2699" s="68">
        <v>6735</v>
      </c>
      <c r="C2699" s="10">
        <f>VLOOKUP(B2699,[1]Planilha8!$X$4:$Y$6629,2,0)</f>
        <v>2040428</v>
      </c>
      <c r="D2699" s="12" t="s">
        <v>625</v>
      </c>
      <c r="E2699" s="12" t="str">
        <f>VLOOKUP(B2699,[1]Planilha8!$X$4:$Z$6629,3,0)</f>
        <v>ALMOXARIFADO</v>
      </c>
      <c r="F2699" s="12" t="str">
        <f>VLOOKUP(B2699,[1]Planilha8!$X$4:$AD$6629,7,0)</f>
        <v>BOM</v>
      </c>
      <c r="G2699" s="13">
        <v>41514</v>
      </c>
      <c r="H2699" s="69">
        <v>219.9</v>
      </c>
      <c r="I2699" s="15" t="s">
        <v>22</v>
      </c>
      <c r="J2699" s="16" t="s">
        <v>68</v>
      </c>
      <c r="K2699" s="17">
        <v>7150</v>
      </c>
      <c r="L2699" s="18">
        <v>2013002463</v>
      </c>
      <c r="M2699" s="19">
        <v>43465</v>
      </c>
      <c r="N2699" s="70">
        <v>180.86775</v>
      </c>
      <c r="O2699" s="71">
        <v>0.33</v>
      </c>
      <c r="P2699" s="72">
        <v>2.75E-2</v>
      </c>
      <c r="Q2699" s="73">
        <v>6.04725</v>
      </c>
      <c r="R2699" s="74">
        <v>186.91499999999999</v>
      </c>
      <c r="S2699" s="75">
        <v>32.985000000000099</v>
      </c>
      <c r="AMG2699"/>
      <c r="AMH2699"/>
      <c r="AMI2699"/>
      <c r="AMJ2699"/>
    </row>
    <row r="2700" spans="1:1024" s="2" customFormat="1" ht="38.25" x14ac:dyDescent="0.25">
      <c r="A2700" s="10" t="s">
        <v>419</v>
      </c>
      <c r="B2700" s="68">
        <v>6736</v>
      </c>
      <c r="C2700" s="10">
        <f>VLOOKUP(B2700,[1]Planilha8!$X$4:$Y$6629,2,0)</f>
        <v>2040429</v>
      </c>
      <c r="D2700" s="12" t="s">
        <v>625</v>
      </c>
      <c r="E2700" s="12" t="str">
        <f>VLOOKUP(B2700,[1]Planilha8!$X$4:$Z$6629,3,0)</f>
        <v>PORTARIA “A”</v>
      </c>
      <c r="F2700" s="12" t="str">
        <f>VLOOKUP(B2700,[1]Planilha8!$X$4:$AD$6629,7,0)</f>
        <v>BOM</v>
      </c>
      <c r="G2700" s="13">
        <v>41514</v>
      </c>
      <c r="H2700" s="69">
        <v>219.9</v>
      </c>
      <c r="I2700" s="15" t="s">
        <v>22</v>
      </c>
      <c r="J2700" s="16" t="s">
        <v>68</v>
      </c>
      <c r="K2700" s="17">
        <v>7150</v>
      </c>
      <c r="L2700" s="18">
        <v>2013002463</v>
      </c>
      <c r="M2700" s="19">
        <v>43465</v>
      </c>
      <c r="N2700" s="70">
        <v>180.86775</v>
      </c>
      <c r="O2700" s="71">
        <v>0.33</v>
      </c>
      <c r="P2700" s="72">
        <v>2.75E-2</v>
      </c>
      <c r="Q2700" s="73">
        <v>6.04725</v>
      </c>
      <c r="R2700" s="74">
        <v>186.91499999999999</v>
      </c>
      <c r="S2700" s="75">
        <v>32.985000000000099</v>
      </c>
      <c r="AMG2700"/>
      <c r="AMH2700"/>
      <c r="AMI2700"/>
      <c r="AMJ2700"/>
    </row>
    <row r="2701" spans="1:1024" s="2" customFormat="1" ht="38.25" x14ac:dyDescent="0.25">
      <c r="A2701" s="10" t="s">
        <v>419</v>
      </c>
      <c r="B2701" s="68">
        <v>6737</v>
      </c>
      <c r="C2701" s="10">
        <f>VLOOKUP(B2701,[1]Planilha8!$X$4:$Y$6629,2,0)</f>
        <v>2040430</v>
      </c>
      <c r="D2701" s="12" t="s">
        <v>625</v>
      </c>
      <c r="E2701" s="12" t="str">
        <f>VLOOKUP(B2701,[1]Planilha8!$X$4:$Z$6629,3,0)</f>
        <v>AMBULATÓRIO</v>
      </c>
      <c r="F2701" s="12" t="str">
        <f>VLOOKUP(B2701,[1]Planilha8!$X$4:$AD$6629,7,0)</f>
        <v>BOM</v>
      </c>
      <c r="G2701" s="13">
        <v>41514</v>
      </c>
      <c r="H2701" s="69">
        <v>219.9</v>
      </c>
      <c r="I2701" s="15" t="s">
        <v>22</v>
      </c>
      <c r="J2701" s="16" t="s">
        <v>68</v>
      </c>
      <c r="K2701" s="17">
        <v>7150</v>
      </c>
      <c r="L2701" s="18">
        <v>2013002463</v>
      </c>
      <c r="M2701" s="19">
        <v>43465</v>
      </c>
      <c r="N2701" s="70">
        <v>180.86775</v>
      </c>
      <c r="O2701" s="71">
        <v>0.33</v>
      </c>
      <c r="P2701" s="72">
        <v>2.75E-2</v>
      </c>
      <c r="Q2701" s="73">
        <v>6.04725</v>
      </c>
      <c r="R2701" s="74">
        <v>186.91499999999999</v>
      </c>
      <c r="S2701" s="75">
        <v>32.985000000000099</v>
      </c>
      <c r="AMG2701"/>
      <c r="AMH2701"/>
      <c r="AMI2701"/>
      <c r="AMJ2701"/>
    </row>
    <row r="2702" spans="1:1024" s="2" customFormat="1" ht="38.25" x14ac:dyDescent="0.25">
      <c r="A2702" s="10" t="s">
        <v>419</v>
      </c>
      <c r="B2702" s="68">
        <v>6738</v>
      </c>
      <c r="C2702" s="10">
        <f>VLOOKUP(B2702,[1]Planilha8!$X$4:$Y$6629,2,0)</f>
        <v>2040431</v>
      </c>
      <c r="D2702" s="12" t="s">
        <v>625</v>
      </c>
      <c r="E2702" s="12" t="str">
        <f>VLOOKUP(B2702,[1]Planilha8!$X$4:$Z$6629,3,0)</f>
        <v>ALMOXARIFADO</v>
      </c>
      <c r="F2702" s="12" t="str">
        <f>VLOOKUP(B2702,[1]Planilha8!$X$4:$AD$6629,7,0)</f>
        <v>BOM</v>
      </c>
      <c r="G2702" s="13">
        <v>41514</v>
      </c>
      <c r="H2702" s="69">
        <v>219.9</v>
      </c>
      <c r="I2702" s="15" t="s">
        <v>22</v>
      </c>
      <c r="J2702" s="16" t="s">
        <v>68</v>
      </c>
      <c r="K2702" s="17">
        <v>7150</v>
      </c>
      <c r="L2702" s="18">
        <v>2013002463</v>
      </c>
      <c r="M2702" s="19">
        <v>43465</v>
      </c>
      <c r="N2702" s="70">
        <v>180.86775</v>
      </c>
      <c r="O2702" s="71">
        <v>0.33</v>
      </c>
      <c r="P2702" s="72">
        <v>2.75E-2</v>
      </c>
      <c r="Q2702" s="73">
        <v>6.04725</v>
      </c>
      <c r="R2702" s="74">
        <v>186.91499999999999</v>
      </c>
      <c r="S2702" s="75">
        <v>32.985000000000099</v>
      </c>
      <c r="AMG2702"/>
      <c r="AMH2702"/>
      <c r="AMI2702"/>
      <c r="AMJ2702"/>
    </row>
    <row r="2703" spans="1:1024" s="2" customFormat="1" ht="38.25" x14ac:dyDescent="0.25">
      <c r="A2703" s="10" t="s">
        <v>419</v>
      </c>
      <c r="B2703" s="68">
        <v>6739</v>
      </c>
      <c r="C2703" s="10">
        <f>VLOOKUP(B2703,[1]Planilha8!$X$4:$Y$6629,2,0)</f>
        <v>2040432</v>
      </c>
      <c r="D2703" s="12" t="s">
        <v>625</v>
      </c>
      <c r="E2703" s="12" t="str">
        <f>VLOOKUP(B2703,[1]Planilha8!$X$4:$Z$6629,3,0)</f>
        <v>ALMOXARIFADO</v>
      </c>
      <c r="F2703" s="12" t="str">
        <f>VLOOKUP(B2703,[1]Planilha8!$X$4:$AD$6629,7,0)</f>
        <v>BOM</v>
      </c>
      <c r="G2703" s="13">
        <v>41514</v>
      </c>
      <c r="H2703" s="69">
        <v>219.9</v>
      </c>
      <c r="I2703" s="15" t="s">
        <v>22</v>
      </c>
      <c r="J2703" s="16" t="s">
        <v>68</v>
      </c>
      <c r="K2703" s="17">
        <v>7150</v>
      </c>
      <c r="L2703" s="18">
        <v>2013002463</v>
      </c>
      <c r="M2703" s="19">
        <v>43465</v>
      </c>
      <c r="N2703" s="70">
        <v>180.86775</v>
      </c>
      <c r="O2703" s="71">
        <v>0.33</v>
      </c>
      <c r="P2703" s="72">
        <v>2.75E-2</v>
      </c>
      <c r="Q2703" s="73">
        <v>6.04725</v>
      </c>
      <c r="R2703" s="74">
        <v>186.91499999999999</v>
      </c>
      <c r="S2703" s="75">
        <v>32.985000000000099</v>
      </c>
      <c r="AMG2703"/>
      <c r="AMH2703"/>
      <c r="AMI2703"/>
      <c r="AMJ2703"/>
    </row>
    <row r="2704" spans="1:1024" s="2" customFormat="1" ht="38.25" x14ac:dyDescent="0.25">
      <c r="A2704" s="10" t="s">
        <v>419</v>
      </c>
      <c r="B2704" s="68">
        <v>6740</v>
      </c>
      <c r="C2704" s="10">
        <f>VLOOKUP(B2704,[1]Planilha8!$X$4:$Y$6629,2,0)</f>
        <v>2040433</v>
      </c>
      <c r="D2704" s="12" t="s">
        <v>625</v>
      </c>
      <c r="E2704" s="12" t="str">
        <f>VLOOKUP(B2704,[1]Planilha8!$X$4:$Z$6629,3,0)</f>
        <v>ALMOXARIFADO</v>
      </c>
      <c r="F2704" s="12" t="str">
        <f>VLOOKUP(B2704,[1]Planilha8!$X$4:$AD$6629,7,0)</f>
        <v>BOM</v>
      </c>
      <c r="G2704" s="13">
        <v>41514</v>
      </c>
      <c r="H2704" s="69">
        <v>219.9</v>
      </c>
      <c r="I2704" s="15" t="s">
        <v>22</v>
      </c>
      <c r="J2704" s="16" t="s">
        <v>68</v>
      </c>
      <c r="K2704" s="17">
        <v>7150</v>
      </c>
      <c r="L2704" s="18">
        <v>2013002463</v>
      </c>
      <c r="M2704" s="19">
        <v>43465</v>
      </c>
      <c r="N2704" s="70">
        <v>180.86775</v>
      </c>
      <c r="O2704" s="71">
        <v>0.33</v>
      </c>
      <c r="P2704" s="72">
        <v>2.75E-2</v>
      </c>
      <c r="Q2704" s="73">
        <v>6.04725</v>
      </c>
      <c r="R2704" s="74">
        <v>186.91499999999999</v>
      </c>
      <c r="S2704" s="75">
        <v>32.985000000000099</v>
      </c>
      <c r="AMG2704"/>
      <c r="AMH2704"/>
      <c r="AMI2704"/>
      <c r="AMJ2704"/>
    </row>
    <row r="2705" spans="1:1024" s="2" customFormat="1" ht="153" x14ac:dyDescent="0.25">
      <c r="A2705" s="10" t="s">
        <v>419</v>
      </c>
      <c r="B2705" s="68">
        <v>6741</v>
      </c>
      <c r="C2705" s="10">
        <f>VLOOKUP(B2705,[1]Planilha8!$X$4:$Y$6629,2,0)</f>
        <v>2040434</v>
      </c>
      <c r="D2705" s="12" t="s">
        <v>626</v>
      </c>
      <c r="E2705" s="12" t="str">
        <f>VLOOKUP(B2705,[1]Planilha8!$X$4:$Z$6629,3,0)</f>
        <v>GRUPO GERADORES</v>
      </c>
      <c r="F2705" s="12" t="str">
        <f>VLOOKUP(B2705,[1]Planilha8!$X$4:$AD$6629,7,0)</f>
        <v>BOM</v>
      </c>
      <c r="G2705" s="13">
        <v>41514</v>
      </c>
      <c r="H2705" s="69">
        <v>191000</v>
      </c>
      <c r="I2705" s="15" t="s">
        <v>22</v>
      </c>
      <c r="J2705" s="16" t="s">
        <v>627</v>
      </c>
      <c r="K2705" s="17">
        <v>1933</v>
      </c>
      <c r="L2705" s="18" t="s">
        <v>628</v>
      </c>
      <c r="M2705" s="19">
        <v>43465</v>
      </c>
      <c r="N2705" s="70">
        <v>60903.6965811966</v>
      </c>
      <c r="O2705" s="71">
        <v>0.04</v>
      </c>
      <c r="P2705" s="72">
        <v>3.3333333333333301E-3</v>
      </c>
      <c r="Q2705" s="73">
        <v>636.66666666666697</v>
      </c>
      <c r="R2705" s="74">
        <v>61540.363247863199</v>
      </c>
      <c r="S2705" s="75">
        <v>129459.636752137</v>
      </c>
      <c r="AMG2705"/>
      <c r="AMH2705"/>
      <c r="AMI2705"/>
      <c r="AMJ2705"/>
    </row>
    <row r="2706" spans="1:1024" s="2" customFormat="1" ht="153" x14ac:dyDescent="0.25">
      <c r="A2706" s="10" t="s">
        <v>419</v>
      </c>
      <c r="B2706" s="68">
        <v>6742</v>
      </c>
      <c r="C2706" s="10">
        <f>VLOOKUP(B2706,[1]Planilha8!$X$4:$Y$6629,2,0)</f>
        <v>2040435</v>
      </c>
      <c r="D2706" s="12" t="s">
        <v>626</v>
      </c>
      <c r="E2706" s="12" t="str">
        <f>VLOOKUP(B2706,[1]Planilha8!$X$4:$Z$6629,3,0)</f>
        <v>GRUPO GERADORES</v>
      </c>
      <c r="F2706" s="12" t="str">
        <f>VLOOKUP(B2706,[1]Planilha8!$X$4:$AD$6629,7,0)</f>
        <v>BOM</v>
      </c>
      <c r="G2706" s="13">
        <v>41514</v>
      </c>
      <c r="H2706" s="69">
        <v>191000</v>
      </c>
      <c r="I2706" s="15" t="s">
        <v>22</v>
      </c>
      <c r="J2706" s="16" t="s">
        <v>627</v>
      </c>
      <c r="K2706" s="17">
        <v>1933</v>
      </c>
      <c r="L2706" s="18" t="s">
        <v>628</v>
      </c>
      <c r="M2706" s="19">
        <v>43465</v>
      </c>
      <c r="N2706" s="70">
        <v>60903.6965811966</v>
      </c>
      <c r="O2706" s="71">
        <v>0.04</v>
      </c>
      <c r="P2706" s="72">
        <v>3.3333333333333301E-3</v>
      </c>
      <c r="Q2706" s="73">
        <v>636.66666666666697</v>
      </c>
      <c r="R2706" s="74">
        <v>61540.363247863199</v>
      </c>
      <c r="S2706" s="75">
        <v>129459.636752137</v>
      </c>
      <c r="AMG2706"/>
      <c r="AMH2706"/>
      <c r="AMI2706"/>
      <c r="AMJ2706"/>
    </row>
    <row r="2707" spans="1:1024" s="2" customFormat="1" ht="102" x14ac:dyDescent="0.25">
      <c r="A2707" s="10" t="s">
        <v>419</v>
      </c>
      <c r="B2707" s="68">
        <v>6743</v>
      </c>
      <c r="C2707" s="10">
        <f>VLOOKUP(B2707,[1]Planilha8!$X$4:$Y$6629,2,0)</f>
        <v>2040436</v>
      </c>
      <c r="D2707" s="12" t="s">
        <v>629</v>
      </c>
      <c r="E2707" s="12" t="str">
        <f>VLOOKUP(B2707,[1]Planilha8!$X$4:$Z$6629,3,0)</f>
        <v>GRUPO GERADORES</v>
      </c>
      <c r="F2707" s="12" t="str">
        <f>VLOOKUP(B2707,[1]Planilha8!$X$4:$AD$6629,7,0)</f>
        <v>BOM</v>
      </c>
      <c r="G2707" s="13">
        <v>41514</v>
      </c>
      <c r="H2707" s="69">
        <v>68000</v>
      </c>
      <c r="I2707" s="15" t="s">
        <v>22</v>
      </c>
      <c r="J2707" s="16" t="s">
        <v>627</v>
      </c>
      <c r="K2707" s="17">
        <v>1933</v>
      </c>
      <c r="L2707" s="18" t="s">
        <v>628</v>
      </c>
      <c r="M2707" s="19">
        <v>43465</v>
      </c>
      <c r="N2707" s="70">
        <v>22306.3247863248</v>
      </c>
      <c r="O2707" s="71">
        <v>0.05</v>
      </c>
      <c r="P2707" s="72">
        <v>4.1666666666666701E-3</v>
      </c>
      <c r="Q2707" s="73">
        <v>283.33333333333297</v>
      </c>
      <c r="R2707" s="74">
        <v>22589.658119658099</v>
      </c>
      <c r="S2707" s="75">
        <v>45410.341880341897</v>
      </c>
      <c r="AMG2707"/>
      <c r="AMH2707"/>
      <c r="AMI2707"/>
      <c r="AMJ2707"/>
    </row>
    <row r="2708" spans="1:1024" s="2" customFormat="1" ht="38.25" x14ac:dyDescent="0.25">
      <c r="A2708" s="10" t="s">
        <v>419</v>
      </c>
      <c r="B2708" s="68">
        <v>6747</v>
      </c>
      <c r="C2708" s="10">
        <f>VLOOKUP(B2708,[1]Planilha8!$X$4:$Y$6629,2,0)</f>
        <v>2040438</v>
      </c>
      <c r="D2708" s="12" t="s">
        <v>630</v>
      </c>
      <c r="E2708" s="12" t="str">
        <f>VLOOKUP(B2708,[1]Planilha8!$X$4:$Z$6629,3,0)</f>
        <v>UNIDADE DE TERAPIA INTENSIVA</v>
      </c>
      <c r="F2708" s="12" t="str">
        <f>VLOOKUP(B2708,[1]Planilha8!$X$4:$AD$6629,7,0)</f>
        <v>BOM</v>
      </c>
      <c r="G2708" s="13">
        <v>41522</v>
      </c>
      <c r="H2708" s="69">
        <v>4490</v>
      </c>
      <c r="I2708" s="15" t="s">
        <v>22</v>
      </c>
      <c r="J2708" s="16" t="s">
        <v>631</v>
      </c>
      <c r="K2708" s="17">
        <v>894</v>
      </c>
      <c r="L2708" s="18">
        <v>2012002648</v>
      </c>
      <c r="M2708" s="19">
        <v>43465</v>
      </c>
      <c r="N2708" s="70">
        <v>2289.3083689458699</v>
      </c>
      <c r="O2708" s="71">
        <v>0.25</v>
      </c>
      <c r="P2708" s="72">
        <v>2.0833333333333301E-2</v>
      </c>
      <c r="Q2708" s="73">
        <v>93.5416666666667</v>
      </c>
      <c r="R2708" s="74">
        <v>2382.8500356125401</v>
      </c>
      <c r="S2708" s="75">
        <v>2107.1499643874599</v>
      </c>
      <c r="AMG2708"/>
      <c r="AMH2708"/>
      <c r="AMI2708"/>
      <c r="AMJ2708"/>
    </row>
    <row r="2709" spans="1:1024" s="2" customFormat="1" ht="51" x14ac:dyDescent="0.25">
      <c r="A2709" s="10" t="s">
        <v>419</v>
      </c>
      <c r="B2709" s="68">
        <v>6753</v>
      </c>
      <c r="C2709" s="10">
        <f>VLOOKUP(B2709,[1]Planilha8!$X$4:$Y$6629,2,0)</f>
        <v>2040452</v>
      </c>
      <c r="D2709" s="12" t="s">
        <v>632</v>
      </c>
      <c r="E2709" s="12" t="str">
        <f>VLOOKUP(B2709,[1]Planilha8!$X$4:$Z$6629,3,0)</f>
        <v>CENTRO CIRÚRGICO</v>
      </c>
      <c r="F2709" s="12" t="str">
        <f>VLOOKUP(B2709,[1]Planilha8!$X$4:$AD$6629,7,0)</f>
        <v>BOM</v>
      </c>
      <c r="G2709" s="13">
        <v>41536</v>
      </c>
      <c r="H2709" s="69">
        <v>20276.060000000001</v>
      </c>
      <c r="I2709" s="15" t="s">
        <v>22</v>
      </c>
      <c r="J2709" s="16" t="s">
        <v>633</v>
      </c>
      <c r="K2709" s="17">
        <v>2008</v>
      </c>
      <c r="L2709" s="18">
        <v>2013002353</v>
      </c>
      <c r="M2709" s="19">
        <v>43465</v>
      </c>
      <c r="N2709" s="70">
        <v>8800.6620966524297</v>
      </c>
      <c r="O2709" s="71">
        <v>0.17</v>
      </c>
      <c r="P2709" s="72">
        <v>1.4166666666666701E-2</v>
      </c>
      <c r="Q2709" s="73">
        <v>287.24418333333301</v>
      </c>
      <c r="R2709" s="74">
        <v>9087.9062799857602</v>
      </c>
      <c r="S2709" s="75">
        <v>11188.153720014199</v>
      </c>
      <c r="AMG2709"/>
      <c r="AMH2709"/>
      <c r="AMI2709"/>
      <c r="AMJ2709"/>
    </row>
    <row r="2710" spans="1:1024" s="2" customFormat="1" ht="51" x14ac:dyDescent="0.25">
      <c r="A2710" s="10" t="s">
        <v>419</v>
      </c>
      <c r="B2710" s="68">
        <v>6788</v>
      </c>
      <c r="C2710" s="10">
        <f>VLOOKUP(B2710,[1]Planilha8!$X$4:$Y$6629,2,0)</f>
        <v>2040453</v>
      </c>
      <c r="D2710" s="12" t="s">
        <v>634</v>
      </c>
      <c r="E2710" s="12" t="str">
        <f>VLOOKUP(B2710,[1]Planilha8!$X$4:$Z$6629,3,0)</f>
        <v>CHI – CENTRAL HUMANIZADA DE INTERNAÇÃO</v>
      </c>
      <c r="F2710" s="12" t="str">
        <f>VLOOKUP(B2710,[1]Planilha8!$X$4:$AD$6629,7,0)</f>
        <v>BOM</v>
      </c>
      <c r="G2710" s="13">
        <v>41536</v>
      </c>
      <c r="H2710" s="69">
        <v>1285.9000000000001</v>
      </c>
      <c r="I2710" s="15" t="s">
        <v>22</v>
      </c>
      <c r="J2710" s="16" t="s">
        <v>68</v>
      </c>
      <c r="K2710" s="17">
        <v>7338</v>
      </c>
      <c r="L2710" s="18">
        <v>2013003634</v>
      </c>
      <c r="M2710" s="19">
        <v>43465</v>
      </c>
      <c r="N2710" s="70">
        <v>1251.2887742165401</v>
      </c>
      <c r="O2710" s="71">
        <v>0.5</v>
      </c>
      <c r="P2710" s="72">
        <v>4.1666666666666699E-2</v>
      </c>
      <c r="Q2710" s="73">
        <v>0</v>
      </c>
      <c r="R2710" s="74">
        <v>1251.2887742165401</v>
      </c>
      <c r="S2710" s="75">
        <v>34.6112257834641</v>
      </c>
      <c r="AMG2710"/>
      <c r="AMH2710"/>
      <c r="AMI2710"/>
      <c r="AMJ2710"/>
    </row>
    <row r="2711" spans="1:1024" s="2" customFormat="1" ht="51" x14ac:dyDescent="0.25">
      <c r="A2711" s="10" t="s">
        <v>419</v>
      </c>
      <c r="B2711" s="68">
        <v>6789</v>
      </c>
      <c r="C2711" s="10">
        <f>VLOOKUP(B2711,[1]Planilha8!$X$4:$Y$6629,2,0)</f>
        <v>2040454</v>
      </c>
      <c r="D2711" s="12" t="s">
        <v>634</v>
      </c>
      <c r="E2711" s="12" t="str">
        <f>VLOOKUP(B2711,[1]Planilha8!$X$4:$Z$6629,3,0)</f>
        <v>CHI – CENTRAL HUMANIZADA DE INTERNAÇÃO</v>
      </c>
      <c r="F2711" s="12" t="str">
        <f>VLOOKUP(B2711,[1]Planilha8!$X$4:$AD$6629,7,0)</f>
        <v>BOM</v>
      </c>
      <c r="G2711" s="13">
        <v>41536</v>
      </c>
      <c r="H2711" s="69">
        <v>1285.9000000000001</v>
      </c>
      <c r="I2711" s="15" t="s">
        <v>22</v>
      </c>
      <c r="J2711" s="16" t="s">
        <v>68</v>
      </c>
      <c r="K2711" s="17">
        <v>7338</v>
      </c>
      <c r="L2711" s="18">
        <v>2013003634</v>
      </c>
      <c r="M2711" s="19">
        <v>43465</v>
      </c>
      <c r="N2711" s="70">
        <v>1251.2887742165401</v>
      </c>
      <c r="O2711" s="71">
        <v>0.5</v>
      </c>
      <c r="P2711" s="72">
        <v>4.1666666666666699E-2</v>
      </c>
      <c r="Q2711" s="73">
        <v>0</v>
      </c>
      <c r="R2711" s="74">
        <v>1251.2887742165401</v>
      </c>
      <c r="S2711" s="75">
        <v>34.6112257834641</v>
      </c>
      <c r="AMG2711"/>
      <c r="AMH2711"/>
      <c r="AMI2711"/>
      <c r="AMJ2711"/>
    </row>
    <row r="2712" spans="1:1024" s="26" customFormat="1" ht="38.25" x14ac:dyDescent="0.25">
      <c r="A2712" s="10" t="s">
        <v>419</v>
      </c>
      <c r="B2712" s="68">
        <v>6810</v>
      </c>
      <c r="C2712" s="10">
        <f>VLOOKUP(B2712,[1]Planilha8!$X$4:$Y$6629,2,0)</f>
        <v>2040474</v>
      </c>
      <c r="D2712" s="12" t="s">
        <v>635</v>
      </c>
      <c r="E2712" s="12" t="str">
        <f>VLOOKUP(B2712,[1]Planilha8!$X$4:$Z$6629,3,0)</f>
        <v>ALMOXARIFADO – REPROGRAFIA</v>
      </c>
      <c r="F2712" s="12" t="str">
        <f>VLOOKUP(B2712,[1]Planilha8!$X$4:$AD$6629,7,0)</f>
        <v>SUCATA</v>
      </c>
      <c r="G2712" s="13">
        <v>41557</v>
      </c>
      <c r="H2712" s="69">
        <v>1170</v>
      </c>
      <c r="I2712" s="15" t="s">
        <v>22</v>
      </c>
      <c r="J2712" s="16" t="s">
        <v>636</v>
      </c>
      <c r="K2712" s="17">
        <v>12710</v>
      </c>
      <c r="L2712" s="18">
        <v>2013003858</v>
      </c>
      <c r="M2712" s="19">
        <v>43465</v>
      </c>
      <c r="N2712" s="70">
        <v>1105.5374999999999</v>
      </c>
      <c r="O2712" s="71">
        <v>1</v>
      </c>
      <c r="P2712" s="72">
        <v>8.3333333333333301E-2</v>
      </c>
      <c r="Q2712" s="73">
        <v>0</v>
      </c>
      <c r="R2712" s="74">
        <v>1105.5374999999999</v>
      </c>
      <c r="S2712" s="75">
        <v>64.462500000000105</v>
      </c>
      <c r="ALF2712" s="2"/>
      <c r="ALG2712" s="2"/>
      <c r="ALH2712" s="2"/>
      <c r="ALI2712" s="2"/>
      <c r="ALJ2712" s="2"/>
      <c r="ALK2712" s="2"/>
      <c r="ALL2712" s="2"/>
      <c r="ALM2712" s="2"/>
      <c r="ALN2712" s="2"/>
      <c r="ALO2712" s="2"/>
      <c r="ALP2712" s="2"/>
      <c r="ALQ2712" s="2"/>
      <c r="ALR2712" s="2"/>
      <c r="ALS2712" s="2"/>
      <c r="ALT2712" s="2"/>
      <c r="ALU2712" s="2"/>
      <c r="ALV2712" s="2"/>
      <c r="ALW2712" s="2"/>
      <c r="ALX2712" s="2"/>
      <c r="ALY2712" s="2"/>
      <c r="ALZ2712" s="2"/>
      <c r="AMA2712" s="2"/>
      <c r="AMB2712" s="2"/>
      <c r="AMC2712" s="2"/>
      <c r="AMD2712" s="2"/>
      <c r="AME2712" s="2"/>
      <c r="AMF2712" s="2"/>
    </row>
    <row r="2713" spans="1:1024" s="2" customFormat="1" ht="51" x14ac:dyDescent="0.25">
      <c r="A2713" s="10" t="s">
        <v>419</v>
      </c>
      <c r="B2713" s="68">
        <v>6792</v>
      </c>
      <c r="C2713" s="10">
        <f>VLOOKUP(B2713,[1]Planilha8!$X$4:$Y$6629,2,0)</f>
        <v>2040475</v>
      </c>
      <c r="D2713" s="12" t="s">
        <v>637</v>
      </c>
      <c r="E2713" s="12" t="str">
        <f>VLOOKUP(B2713,[1]Planilha8!$X$4:$Z$6629,3,0)</f>
        <v>SETOR DE FISIOTERAPIA</v>
      </c>
      <c r="F2713" s="12" t="str">
        <f>VLOOKUP(B2713,[1]Planilha8!$X$4:$AD$6629,7,0)</f>
        <v>BOM</v>
      </c>
      <c r="G2713" s="13">
        <v>41558</v>
      </c>
      <c r="H2713" s="69">
        <v>1884</v>
      </c>
      <c r="I2713" s="15" t="s">
        <v>22</v>
      </c>
      <c r="J2713" s="16" t="s">
        <v>107</v>
      </c>
      <c r="K2713" s="17">
        <v>16886</v>
      </c>
      <c r="L2713" s="18">
        <v>2013001061</v>
      </c>
      <c r="M2713" s="19">
        <v>43465</v>
      </c>
      <c r="N2713" s="70">
        <v>1093.4379059829</v>
      </c>
      <c r="O2713" s="71">
        <v>0.33</v>
      </c>
      <c r="P2713" s="72">
        <v>2.75E-2</v>
      </c>
      <c r="Q2713" s="73">
        <v>51.81</v>
      </c>
      <c r="R2713" s="74">
        <v>1145.2479059829</v>
      </c>
      <c r="S2713" s="75">
        <v>738.75209401709503</v>
      </c>
      <c r="AMG2713"/>
      <c r="AMH2713"/>
      <c r="AMI2713"/>
      <c r="AMJ2713"/>
    </row>
    <row r="2714" spans="1:1024" s="2" customFormat="1" ht="51" x14ac:dyDescent="0.25">
      <c r="A2714" s="10" t="s">
        <v>419</v>
      </c>
      <c r="B2714" s="68">
        <v>6800</v>
      </c>
      <c r="C2714" s="10">
        <f>VLOOKUP(B2714,[1]Planilha8!$X$4:$Y$6629,2,0)</f>
        <v>2040476</v>
      </c>
      <c r="D2714" s="12" t="s">
        <v>638</v>
      </c>
      <c r="E2714" s="12" t="str">
        <f>VLOOKUP(B2714,[1]Planilha8!$X$4:$Z$6629,3,0)</f>
        <v>SETOR DE FISIOTERAPIA</v>
      </c>
      <c r="F2714" s="12" t="str">
        <f>VLOOKUP(B2714,[1]Planilha8!$X$4:$AD$6629,7,0)</f>
        <v>BOM</v>
      </c>
      <c r="G2714" s="13">
        <v>41562</v>
      </c>
      <c r="H2714" s="69">
        <v>990</v>
      </c>
      <c r="I2714" s="15" t="s">
        <v>22</v>
      </c>
      <c r="J2714" s="16" t="s">
        <v>639</v>
      </c>
      <c r="K2714" s="17">
        <v>83967</v>
      </c>
      <c r="L2714" s="18">
        <v>2013001061</v>
      </c>
      <c r="M2714" s="19">
        <v>43465</v>
      </c>
      <c r="N2714" s="70">
        <v>968.55</v>
      </c>
      <c r="O2714" s="71">
        <v>0.5</v>
      </c>
      <c r="P2714" s="72">
        <v>4.1666666666666699E-2</v>
      </c>
      <c r="Q2714" s="73">
        <v>0</v>
      </c>
      <c r="R2714" s="74">
        <v>968.55</v>
      </c>
      <c r="S2714" s="75">
        <v>21.449999999999601</v>
      </c>
      <c r="AMG2714"/>
      <c r="AMH2714"/>
      <c r="AMI2714"/>
      <c r="AMJ2714"/>
    </row>
    <row r="2715" spans="1:1024" s="2" customFormat="1" ht="51" x14ac:dyDescent="0.25">
      <c r="A2715" s="10" t="s">
        <v>419</v>
      </c>
      <c r="B2715" s="68">
        <v>6801</v>
      </c>
      <c r="C2715" s="10">
        <f>VLOOKUP(B2715,[1]Planilha8!$X$4:$Y$6629,2,0)</f>
        <v>2040477</v>
      </c>
      <c r="D2715" s="12" t="s">
        <v>640</v>
      </c>
      <c r="E2715" s="12" t="str">
        <f>VLOOKUP(B2715,[1]Planilha8!$X$4:$Z$6629,3,0)</f>
        <v>SETOR DE FISIOTERAPIA</v>
      </c>
      <c r="F2715" s="12" t="str">
        <f>VLOOKUP(B2715,[1]Planilha8!$X$4:$AD$6629,7,0)</f>
        <v>BOM</v>
      </c>
      <c r="G2715" s="13">
        <v>41562</v>
      </c>
      <c r="H2715" s="69">
        <v>890</v>
      </c>
      <c r="I2715" s="15" t="s">
        <v>22</v>
      </c>
      <c r="J2715" s="16" t="s">
        <v>639</v>
      </c>
      <c r="K2715" s="17">
        <v>83967</v>
      </c>
      <c r="L2715" s="18">
        <v>2013001061</v>
      </c>
      <c r="M2715" s="19">
        <v>43465</v>
      </c>
      <c r="N2715" s="70">
        <v>870.71666666666601</v>
      </c>
      <c r="O2715" s="71">
        <v>0.5</v>
      </c>
      <c r="P2715" s="72">
        <v>4.1666666666666699E-2</v>
      </c>
      <c r="Q2715" s="73">
        <v>0</v>
      </c>
      <c r="R2715" s="74">
        <v>870.71666666666601</v>
      </c>
      <c r="S2715" s="75">
        <v>19.283333333333498</v>
      </c>
      <c r="AMG2715"/>
      <c r="AMH2715"/>
      <c r="AMI2715"/>
      <c r="AMJ2715"/>
    </row>
    <row r="2716" spans="1:1024" s="2" customFormat="1" ht="51" x14ac:dyDescent="0.25">
      <c r="A2716" s="10" t="s">
        <v>419</v>
      </c>
      <c r="B2716" s="68">
        <v>6802</v>
      </c>
      <c r="C2716" s="10">
        <f>VLOOKUP(B2716,[1]Planilha8!$X$4:$Y$6629,2,0)</f>
        <v>2040478</v>
      </c>
      <c r="D2716" s="12" t="s">
        <v>641</v>
      </c>
      <c r="E2716" s="12" t="str">
        <f>VLOOKUP(B2716,[1]Planilha8!$X$4:$Z$6629,3,0)</f>
        <v>SETOR DE FISIOTERAPIA</v>
      </c>
      <c r="F2716" s="12" t="str">
        <f>VLOOKUP(B2716,[1]Planilha8!$X$4:$AD$6629,7,0)</f>
        <v>BOM</v>
      </c>
      <c r="G2716" s="13">
        <v>41562</v>
      </c>
      <c r="H2716" s="69">
        <v>68.8</v>
      </c>
      <c r="I2716" s="15" t="s">
        <v>22</v>
      </c>
      <c r="J2716" s="16" t="s">
        <v>639</v>
      </c>
      <c r="K2716" s="17">
        <v>83967</v>
      </c>
      <c r="L2716" s="18">
        <v>2013001061</v>
      </c>
      <c r="M2716" s="19">
        <v>43465</v>
      </c>
      <c r="N2716" s="70">
        <v>67.309333333333399</v>
      </c>
      <c r="O2716" s="71">
        <v>0.5</v>
      </c>
      <c r="P2716" s="72">
        <v>4.1666666666666699E-2</v>
      </c>
      <c r="Q2716" s="73">
        <v>0</v>
      </c>
      <c r="R2716" s="74">
        <v>67.309333333333399</v>
      </c>
      <c r="S2716" s="75">
        <v>1.4906666666666399</v>
      </c>
      <c r="AMG2716"/>
      <c r="AMH2716"/>
      <c r="AMI2716"/>
      <c r="AMJ2716"/>
    </row>
    <row r="2717" spans="1:1024" s="2" customFormat="1" ht="38.25" x14ac:dyDescent="0.25">
      <c r="A2717" s="10" t="s">
        <v>419</v>
      </c>
      <c r="B2717" s="68">
        <v>6808</v>
      </c>
      <c r="C2717" s="10">
        <f>VLOOKUP(B2717,[1]Planilha8!$X$4:$Y$6629,2,0)</f>
        <v>2040529</v>
      </c>
      <c r="D2717" s="12" t="s">
        <v>642</v>
      </c>
      <c r="E2717" s="12" t="str">
        <f>VLOOKUP(B2717,[1]Planilha8!$X$4:$Z$6629,3,0)</f>
        <v>CENTRO CIRÚRGICO</v>
      </c>
      <c r="F2717" s="12" t="str">
        <f>VLOOKUP(B2717,[1]Planilha8!$X$4:$AD$6629,7,0)</f>
        <v>BOM</v>
      </c>
      <c r="G2717" s="13">
        <v>41570</v>
      </c>
      <c r="H2717" s="69">
        <v>1196.8800000000001</v>
      </c>
      <c r="I2717" s="15" t="s">
        <v>22</v>
      </c>
      <c r="J2717" s="16" t="s">
        <v>643</v>
      </c>
      <c r="K2717" s="17">
        <v>27997</v>
      </c>
      <c r="L2717" s="18">
        <v>2013003263</v>
      </c>
      <c r="M2717" s="19">
        <v>43465</v>
      </c>
      <c r="N2717" s="70">
        <v>513.98920427350401</v>
      </c>
      <c r="O2717" s="71">
        <v>0.17</v>
      </c>
      <c r="P2717" s="72">
        <v>1.4166666666666701E-2</v>
      </c>
      <c r="Q2717" s="73">
        <v>16.9558</v>
      </c>
      <c r="R2717" s="74">
        <v>530.94500427350397</v>
      </c>
      <c r="S2717" s="75">
        <v>665.93499572649603</v>
      </c>
      <c r="AMG2717"/>
      <c r="AMH2717"/>
      <c r="AMI2717"/>
      <c r="AMJ2717"/>
    </row>
    <row r="2718" spans="1:1024" s="2" customFormat="1" ht="38.25" x14ac:dyDescent="0.25">
      <c r="A2718" s="10" t="s">
        <v>419</v>
      </c>
      <c r="B2718" s="68">
        <v>6809</v>
      </c>
      <c r="C2718" s="10">
        <f>VLOOKUP(B2718,[1]Planilha8!$X$4:$Y$6629,2,0)</f>
        <v>2040530</v>
      </c>
      <c r="D2718" s="12" t="s">
        <v>644</v>
      </c>
      <c r="E2718" s="12" t="str">
        <f>VLOOKUP(B2718,[1]Planilha8!$X$4:$Z$6629,3,0)</f>
        <v>CENTRO CIRÚRGICO</v>
      </c>
      <c r="F2718" s="12" t="str">
        <f>VLOOKUP(B2718,[1]Planilha8!$X$4:$AD$6629,7,0)</f>
        <v>BOM</v>
      </c>
      <c r="G2718" s="13">
        <v>41570</v>
      </c>
      <c r="H2718" s="69">
        <v>964.65</v>
      </c>
      <c r="I2718" s="15" t="s">
        <v>22</v>
      </c>
      <c r="J2718" s="16" t="s">
        <v>643</v>
      </c>
      <c r="K2718" s="17">
        <v>27997</v>
      </c>
      <c r="L2718" s="18">
        <v>2013003263</v>
      </c>
      <c r="M2718" s="19">
        <v>43465</v>
      </c>
      <c r="N2718" s="70">
        <v>414.260147970086</v>
      </c>
      <c r="O2718" s="71">
        <v>0.17</v>
      </c>
      <c r="P2718" s="72">
        <v>1.4166666666666701E-2</v>
      </c>
      <c r="Q2718" s="73">
        <v>13.665875</v>
      </c>
      <c r="R2718" s="74">
        <v>427.92602297008602</v>
      </c>
      <c r="S2718" s="75">
        <v>536.72397702991395</v>
      </c>
      <c r="AMG2718"/>
      <c r="AMH2718"/>
      <c r="AMI2718"/>
      <c r="AMJ2718"/>
    </row>
    <row r="2719" spans="1:1024" s="2" customFormat="1" ht="25.5" x14ac:dyDescent="0.25">
      <c r="A2719" s="10" t="s">
        <v>419</v>
      </c>
      <c r="B2719" s="68">
        <v>6794</v>
      </c>
      <c r="C2719" s="10">
        <f>VLOOKUP(B2719,[1]Planilha8!$X$4:$Y$6629,2,0)</f>
        <v>2040533</v>
      </c>
      <c r="D2719" s="12" t="s">
        <v>645</v>
      </c>
      <c r="E2719" s="12" t="str">
        <f>VLOOKUP(B2719,[1]Planilha8!$X$4:$Z$6629,3,0)</f>
        <v>SETOR DE FISIOTERAPIA</v>
      </c>
      <c r="F2719" s="12" t="str">
        <f>VLOOKUP(B2719,[1]Planilha8!$X$4:$AD$6629,7,0)</f>
        <v>BOM</v>
      </c>
      <c r="G2719" s="13">
        <v>41585</v>
      </c>
      <c r="H2719" s="69">
        <v>10250</v>
      </c>
      <c r="I2719" s="15" t="s">
        <v>22</v>
      </c>
      <c r="J2719" s="16" t="s">
        <v>646</v>
      </c>
      <c r="K2719" s="17">
        <v>7108</v>
      </c>
      <c r="L2719" s="18">
        <v>2013001061</v>
      </c>
      <c r="M2719" s="19">
        <v>43465</v>
      </c>
      <c r="N2719" s="70">
        <v>7460.4157763532803</v>
      </c>
      <c r="O2719" s="71">
        <v>0.5</v>
      </c>
      <c r="P2719" s="72">
        <v>4.1666666666666699E-2</v>
      </c>
      <c r="Q2719" s="73">
        <v>427.08333333333297</v>
      </c>
      <c r="R2719" s="74">
        <v>7887.4991096866097</v>
      </c>
      <c r="S2719" s="75">
        <v>2362.5008903133898</v>
      </c>
      <c r="AMG2719"/>
      <c r="AMH2719"/>
      <c r="AMI2719"/>
      <c r="AMJ2719"/>
    </row>
    <row r="2720" spans="1:1024" s="2" customFormat="1" ht="25.5" x14ac:dyDescent="0.25">
      <c r="A2720" s="10" t="s">
        <v>419</v>
      </c>
      <c r="B2720" s="68">
        <v>6795</v>
      </c>
      <c r="C2720" s="10">
        <f>VLOOKUP(B2720,[1]Planilha8!$X$4:$Y$6629,2,0)</f>
        <v>2040534</v>
      </c>
      <c r="D2720" s="12" t="s">
        <v>647</v>
      </c>
      <c r="E2720" s="12" t="str">
        <f>VLOOKUP(B2720,[1]Planilha8!$X$4:$Z$6629,3,0)</f>
        <v>SETOR DE FISIOTERAPIA</v>
      </c>
      <c r="F2720" s="12" t="str">
        <f>VLOOKUP(B2720,[1]Planilha8!$X$4:$AD$6629,7,0)</f>
        <v>BOM</v>
      </c>
      <c r="G2720" s="13">
        <v>41585</v>
      </c>
      <c r="H2720" s="69">
        <v>1550</v>
      </c>
      <c r="I2720" s="15" t="s">
        <v>22</v>
      </c>
      <c r="J2720" s="16" t="s">
        <v>646</v>
      </c>
      <c r="K2720" s="17">
        <v>7108</v>
      </c>
      <c r="L2720" s="18">
        <v>2013001061</v>
      </c>
      <c r="M2720" s="19">
        <v>43465</v>
      </c>
      <c r="N2720" s="70">
        <v>886.61876780626801</v>
      </c>
      <c r="O2720" s="71">
        <v>0.33</v>
      </c>
      <c r="P2720" s="72">
        <v>2.75E-2</v>
      </c>
      <c r="Q2720" s="73">
        <v>42.625</v>
      </c>
      <c r="R2720" s="74">
        <v>929.24376780626801</v>
      </c>
      <c r="S2720" s="75">
        <v>620.75623219373199</v>
      </c>
      <c r="AMG2720"/>
      <c r="AMH2720"/>
      <c r="AMI2720"/>
      <c r="AMJ2720"/>
    </row>
    <row r="2721" spans="1:1024" s="2" customFormat="1" ht="51" x14ac:dyDescent="0.25">
      <c r="A2721" s="10" t="s">
        <v>419</v>
      </c>
      <c r="B2721" s="68">
        <v>6796</v>
      </c>
      <c r="C2721" s="10">
        <f>VLOOKUP(B2721,[1]Planilha8!$X$4:$Y$6629,2,0)</f>
        <v>2040535</v>
      </c>
      <c r="D2721" s="12" t="s">
        <v>648</v>
      </c>
      <c r="E2721" s="12" t="str">
        <f>VLOOKUP(B2721,[1]Planilha8!$X$4:$Z$6629,3,0)</f>
        <v>REPOUSO STAFF – CLÍNICA MÉDICA</v>
      </c>
      <c r="F2721" s="12" t="str">
        <f>VLOOKUP(B2721,[1]Planilha8!$X$4:$AD$6629,7,0)</f>
        <v>BOM</v>
      </c>
      <c r="G2721" s="13">
        <v>41585</v>
      </c>
      <c r="H2721" s="69">
        <v>876</v>
      </c>
      <c r="I2721" s="15" t="s">
        <v>22</v>
      </c>
      <c r="J2721" s="16" t="s">
        <v>68</v>
      </c>
      <c r="K2721" s="17">
        <v>7687</v>
      </c>
      <c r="L2721" s="18">
        <v>2013004252</v>
      </c>
      <c r="M2721" s="19">
        <v>43465</v>
      </c>
      <c r="N2721" s="70">
        <v>873.68521367521896</v>
      </c>
      <c r="O2721" s="71">
        <v>0.5</v>
      </c>
      <c r="P2721" s="72">
        <v>4.1666666666666699E-2</v>
      </c>
      <c r="Q2721" s="73">
        <v>0</v>
      </c>
      <c r="R2721" s="74">
        <v>873.68521367521896</v>
      </c>
      <c r="S2721" s="75">
        <v>2.3147863247806999</v>
      </c>
      <c r="AMG2721"/>
      <c r="AMH2721"/>
      <c r="AMI2721"/>
      <c r="AMJ2721"/>
    </row>
    <row r="2722" spans="1:1024" s="2" customFormat="1" ht="51" x14ac:dyDescent="0.25">
      <c r="A2722" s="10" t="s">
        <v>419</v>
      </c>
      <c r="B2722" s="68">
        <v>6797</v>
      </c>
      <c r="C2722" s="10">
        <f>VLOOKUP(B2722,[1]Planilha8!$X$4:$Y$6629,2,0)</f>
        <v>2040536</v>
      </c>
      <c r="D2722" s="12" t="s">
        <v>648</v>
      </c>
      <c r="E2722" s="12" t="str">
        <f>VLOOKUP(B2722,[1]Planilha8!$X$4:$Z$6629,3,0)</f>
        <v>REPOUSO MÉDICO – STAFF CLÍNICA CIRÚRGICA</v>
      </c>
      <c r="F2722" s="12" t="str">
        <f>VLOOKUP(B2722,[1]Planilha8!$X$4:$AD$6629,7,0)</f>
        <v>BOM</v>
      </c>
      <c r="G2722" s="13">
        <v>41585</v>
      </c>
      <c r="H2722" s="69">
        <v>876</v>
      </c>
      <c r="I2722" s="15" t="s">
        <v>22</v>
      </c>
      <c r="J2722" s="16" t="s">
        <v>68</v>
      </c>
      <c r="K2722" s="17">
        <v>7687</v>
      </c>
      <c r="L2722" s="18">
        <v>2013004252</v>
      </c>
      <c r="M2722" s="19">
        <v>43465</v>
      </c>
      <c r="N2722" s="70">
        <v>873.68521367521896</v>
      </c>
      <c r="O2722" s="71">
        <v>0.5</v>
      </c>
      <c r="P2722" s="72">
        <v>4.1666666666666699E-2</v>
      </c>
      <c r="Q2722" s="73">
        <v>0</v>
      </c>
      <c r="R2722" s="74">
        <v>873.68521367521896</v>
      </c>
      <c r="S2722" s="75">
        <v>2.3147863247806999</v>
      </c>
      <c r="AMG2722"/>
      <c r="AMH2722"/>
      <c r="AMI2722"/>
      <c r="AMJ2722"/>
    </row>
    <row r="2723" spans="1:1024" s="2" customFormat="1" ht="51" x14ac:dyDescent="0.25">
      <c r="A2723" s="10" t="s">
        <v>419</v>
      </c>
      <c r="B2723" s="68">
        <v>6798</v>
      </c>
      <c r="C2723" s="10">
        <f>VLOOKUP(B2723,[1]Planilha8!$X$4:$Y$6629,2,0)</f>
        <v>2040537</v>
      </c>
      <c r="D2723" s="12" t="s">
        <v>648</v>
      </c>
      <c r="E2723" s="12" t="str">
        <f>VLOOKUP(B2723,[1]Planilha8!$X$4:$Z$6629,3,0)</f>
        <v>REPOUSO RESIDENTE – CLÍNICA CIRÚRGICA</v>
      </c>
      <c r="F2723" s="12" t="str">
        <f>VLOOKUP(B2723,[1]Planilha8!$X$4:$AD$6629,7,0)</f>
        <v>BOM</v>
      </c>
      <c r="G2723" s="13">
        <v>41585</v>
      </c>
      <c r="H2723" s="69">
        <v>876</v>
      </c>
      <c r="I2723" s="15" t="s">
        <v>22</v>
      </c>
      <c r="J2723" s="16" t="s">
        <v>68</v>
      </c>
      <c r="K2723" s="17">
        <v>7687</v>
      </c>
      <c r="L2723" s="18">
        <v>2013004252</v>
      </c>
      <c r="M2723" s="19">
        <v>43465</v>
      </c>
      <c r="N2723" s="70">
        <v>873.68521367521896</v>
      </c>
      <c r="O2723" s="71">
        <v>0.5</v>
      </c>
      <c r="P2723" s="72">
        <v>4.1666666666666699E-2</v>
      </c>
      <c r="Q2723" s="73">
        <v>0</v>
      </c>
      <c r="R2723" s="74">
        <v>873.68521367521896</v>
      </c>
      <c r="S2723" s="75">
        <v>2.3147863247806999</v>
      </c>
      <c r="AMG2723"/>
      <c r="AMH2723"/>
      <c r="AMI2723"/>
      <c r="AMJ2723"/>
    </row>
    <row r="2724" spans="1:1024" s="2" customFormat="1" ht="51" x14ac:dyDescent="0.25">
      <c r="A2724" s="10" t="s">
        <v>419</v>
      </c>
      <c r="B2724" s="68">
        <v>6799</v>
      </c>
      <c r="C2724" s="10">
        <f>VLOOKUP(B2724,[1]Planilha8!$X$4:$Y$6629,2,0)</f>
        <v>2040538</v>
      </c>
      <c r="D2724" s="12" t="s">
        <v>648</v>
      </c>
      <c r="E2724" s="12" t="str">
        <f>VLOOKUP(B2724,[1]Planilha8!$X$4:$Z$6629,3,0)</f>
        <v>REPOUSO RESIDENTE – CLÍNICA MÉDICA</v>
      </c>
      <c r="F2724" s="12" t="str">
        <f>VLOOKUP(B2724,[1]Planilha8!$X$4:$AD$6629,7,0)</f>
        <v>BOM</v>
      </c>
      <c r="G2724" s="13">
        <v>41585</v>
      </c>
      <c r="H2724" s="69">
        <v>876</v>
      </c>
      <c r="I2724" s="15" t="s">
        <v>22</v>
      </c>
      <c r="J2724" s="16" t="s">
        <v>68</v>
      </c>
      <c r="K2724" s="17">
        <v>7687</v>
      </c>
      <c r="L2724" s="18">
        <v>2013004252</v>
      </c>
      <c r="M2724" s="19">
        <v>43465</v>
      </c>
      <c r="N2724" s="70">
        <v>873.68521367521896</v>
      </c>
      <c r="O2724" s="71">
        <v>0.5</v>
      </c>
      <c r="P2724" s="72">
        <v>4.1666666666666699E-2</v>
      </c>
      <c r="Q2724" s="73">
        <v>0</v>
      </c>
      <c r="R2724" s="74">
        <v>873.68521367521896</v>
      </c>
      <c r="S2724" s="75">
        <v>2.3147863247806999</v>
      </c>
      <c r="AMG2724"/>
      <c r="AMH2724"/>
      <c r="AMI2724"/>
      <c r="AMJ2724"/>
    </row>
    <row r="2725" spans="1:1024" s="2" customFormat="1" ht="38.25" x14ac:dyDescent="0.25">
      <c r="A2725" s="10" t="s">
        <v>419</v>
      </c>
      <c r="B2725" s="68">
        <v>6803</v>
      </c>
      <c r="C2725" s="10">
        <f>VLOOKUP(B2725,[1]Planilha8!$X$4:$Y$6629,2,0)</f>
        <v>2040539</v>
      </c>
      <c r="D2725" s="12" t="s">
        <v>649</v>
      </c>
      <c r="E2725" s="12" t="str">
        <f>VLOOKUP(B2725,[1]Planilha8!$X$4:$Z$6629,3,0)</f>
        <v>CENTRO CIRÚRGICO</v>
      </c>
      <c r="F2725" s="12" t="str">
        <f>VLOOKUP(B2725,[1]Planilha8!$X$4:$AD$6629,7,0)</f>
        <v>BOM</v>
      </c>
      <c r="G2725" s="13">
        <v>41585</v>
      </c>
      <c r="H2725" s="69">
        <v>182.85</v>
      </c>
      <c r="I2725" s="15" t="s">
        <v>22</v>
      </c>
      <c r="J2725" s="16" t="s">
        <v>650</v>
      </c>
      <c r="K2725" s="17">
        <v>41557</v>
      </c>
      <c r="L2725" s="18">
        <v>2013004089</v>
      </c>
      <c r="M2725" s="19">
        <v>43465</v>
      </c>
      <c r="N2725" s="70">
        <v>178.88825</v>
      </c>
      <c r="O2725" s="71">
        <v>0.5</v>
      </c>
      <c r="P2725" s="72">
        <v>4.1666666666666699E-2</v>
      </c>
      <c r="Q2725" s="73">
        <v>0</v>
      </c>
      <c r="R2725" s="74">
        <v>178.88825</v>
      </c>
      <c r="S2725" s="75">
        <v>3.9617499999999901</v>
      </c>
      <c r="AMG2725"/>
      <c r="AMH2725"/>
      <c r="AMI2725"/>
      <c r="AMJ2725"/>
    </row>
    <row r="2726" spans="1:1024" s="2" customFormat="1" ht="38.25" x14ac:dyDescent="0.25">
      <c r="A2726" s="10" t="s">
        <v>419</v>
      </c>
      <c r="B2726" s="68">
        <v>6804</v>
      </c>
      <c r="C2726" s="10">
        <f>VLOOKUP(B2726,[1]Planilha8!$X$4:$Y$6629,2,0)</f>
        <v>2040540</v>
      </c>
      <c r="D2726" s="12" t="s">
        <v>649</v>
      </c>
      <c r="E2726" s="12" t="str">
        <f>VLOOKUP(B2726,[1]Planilha8!$X$4:$Z$6629,3,0)</f>
        <v>FARMÁCIA</v>
      </c>
      <c r="F2726" s="12" t="str">
        <f>VLOOKUP(B2726,[1]Planilha8!$X$4:$AD$6629,7,0)</f>
        <v>BOM</v>
      </c>
      <c r="G2726" s="13">
        <v>41585</v>
      </c>
      <c r="H2726" s="69">
        <v>182.85</v>
      </c>
      <c r="I2726" s="15" t="s">
        <v>22</v>
      </c>
      <c r="J2726" s="16" t="s">
        <v>650</v>
      </c>
      <c r="K2726" s="17">
        <v>41557</v>
      </c>
      <c r="L2726" s="18">
        <v>2013004089</v>
      </c>
      <c r="M2726" s="19">
        <v>43465</v>
      </c>
      <c r="N2726" s="70">
        <v>178.88825</v>
      </c>
      <c r="O2726" s="71">
        <v>0.5</v>
      </c>
      <c r="P2726" s="72">
        <v>4.1666666666666699E-2</v>
      </c>
      <c r="Q2726" s="73">
        <v>0</v>
      </c>
      <c r="R2726" s="74">
        <v>178.88825</v>
      </c>
      <c r="S2726" s="75">
        <v>3.9617499999999901</v>
      </c>
      <c r="AMG2726"/>
      <c r="AMH2726"/>
      <c r="AMI2726"/>
      <c r="AMJ2726"/>
    </row>
    <row r="2727" spans="1:1024" s="2" customFormat="1" ht="51" x14ac:dyDescent="0.25">
      <c r="A2727" s="10" t="s">
        <v>419</v>
      </c>
      <c r="B2727" s="68">
        <v>6981</v>
      </c>
      <c r="C2727" s="10">
        <f>VLOOKUP(B2727,[1]Planilha8!$X$4:$Y$6629,2,0)</f>
        <v>2040542</v>
      </c>
      <c r="D2727" s="12" t="s">
        <v>651</v>
      </c>
      <c r="E2727" s="12" t="str">
        <f>VLOOKUP(B2727,[1]Planilha8!$X$4:$Z$6629,3,0)</f>
        <v>CENTRAL DE MATERIAL E ESTERILIZAÇÃO</v>
      </c>
      <c r="F2727" s="12" t="str">
        <f>VLOOKUP(B2727,[1]Planilha8!$X$4:$AD$6629,7,0)</f>
        <v>BOM</v>
      </c>
      <c r="G2727" s="13">
        <v>41585</v>
      </c>
      <c r="H2727" s="69">
        <v>469</v>
      </c>
      <c r="I2727" s="15" t="s">
        <v>22</v>
      </c>
      <c r="J2727" s="16" t="s">
        <v>652</v>
      </c>
      <c r="K2727" s="17">
        <v>15772</v>
      </c>
      <c r="L2727" s="18">
        <v>2013004036</v>
      </c>
      <c r="M2727" s="19">
        <v>43465</v>
      </c>
      <c r="N2727" s="70">
        <v>439.06784544159501</v>
      </c>
      <c r="O2727" s="71">
        <v>1</v>
      </c>
      <c r="P2727" s="72">
        <v>8.3333333333333301E-2</v>
      </c>
      <c r="Q2727" s="73">
        <v>0</v>
      </c>
      <c r="R2727" s="74">
        <v>439.06784544159501</v>
      </c>
      <c r="S2727" s="75">
        <v>29.932154558404601</v>
      </c>
      <c r="AMG2727"/>
      <c r="AMH2727"/>
      <c r="AMI2727"/>
      <c r="AMJ2727"/>
    </row>
    <row r="2728" spans="1:1024" s="2" customFormat="1" ht="76.5" x14ac:dyDescent="0.25">
      <c r="A2728" s="10" t="s">
        <v>419</v>
      </c>
      <c r="B2728" s="68">
        <v>6876</v>
      </c>
      <c r="C2728" s="10">
        <f>VLOOKUP(B2728,[1]Planilha8!$X$4:$Y$6629,2,0)</f>
        <v>2040548</v>
      </c>
      <c r="D2728" s="12" t="s">
        <v>653</v>
      </c>
      <c r="E2728" s="12" t="str">
        <f>VLOOKUP(B2728,[1]Planilha8!$X$4:$Z$6629,3,0)</f>
        <v>NUTRIÇÃO – SALA ADMINISTRATIVA</v>
      </c>
      <c r="F2728" s="12" t="str">
        <f>VLOOKUP(B2728,[1]Planilha8!$X$4:$AD$6629,7,0)</f>
        <v>BOM</v>
      </c>
      <c r="G2728" s="13">
        <v>41591</v>
      </c>
      <c r="H2728" s="69">
        <v>2400</v>
      </c>
      <c r="I2728" s="15" t="s">
        <v>22</v>
      </c>
      <c r="J2728" s="16" t="s">
        <v>480</v>
      </c>
      <c r="K2728" s="17" t="s">
        <v>654</v>
      </c>
      <c r="L2728" s="18">
        <v>2013004095</v>
      </c>
      <c r="M2728" s="19">
        <v>43465</v>
      </c>
      <c r="N2728" s="70">
        <v>952.26495726495705</v>
      </c>
      <c r="O2728" s="71">
        <v>0.14000000000000001</v>
      </c>
      <c r="P2728" s="72">
        <v>1.16666666666667E-2</v>
      </c>
      <c r="Q2728" s="73">
        <v>28</v>
      </c>
      <c r="R2728" s="74">
        <v>980.26495726495705</v>
      </c>
      <c r="S2728" s="75">
        <v>1419.73504273504</v>
      </c>
      <c r="AMG2728"/>
      <c r="AMH2728"/>
      <c r="AMI2728"/>
      <c r="AMJ2728"/>
    </row>
    <row r="2729" spans="1:1024" s="2" customFormat="1" ht="102" x14ac:dyDescent="0.25">
      <c r="A2729" s="10" t="s">
        <v>419</v>
      </c>
      <c r="B2729" s="68">
        <v>6826</v>
      </c>
      <c r="C2729" s="10">
        <f>VLOOKUP(B2729,[1]Planilha8!$X$4:$Y$6629,2,0)</f>
        <v>2040549</v>
      </c>
      <c r="D2729" s="12" t="s">
        <v>655</v>
      </c>
      <c r="E2729" s="12" t="str">
        <f>VLOOKUP(B2729,[1]Planilha8!$X$4:$Z$6629,3,0)</f>
        <v>REPOUSO RESIDENTE – CLÍNICA CIRÚRGICA</v>
      </c>
      <c r="F2729" s="12" t="str">
        <f>VLOOKUP(B2729,[1]Planilha8!$X$4:$AD$6629,7,0)</f>
        <v>BOM</v>
      </c>
      <c r="G2729" s="13">
        <v>41592</v>
      </c>
      <c r="H2729" s="69">
        <v>1121</v>
      </c>
      <c r="I2729" s="15" t="s">
        <v>22</v>
      </c>
      <c r="J2729" s="16" t="s">
        <v>597</v>
      </c>
      <c r="K2729" s="17">
        <v>18529</v>
      </c>
      <c r="L2729" s="18">
        <v>2013004294</v>
      </c>
      <c r="M2729" s="19">
        <v>43465</v>
      </c>
      <c r="N2729" s="70">
        <v>444.587482193732</v>
      </c>
      <c r="O2729" s="71">
        <v>0.14000000000000001</v>
      </c>
      <c r="P2729" s="72">
        <v>1.16666666666667E-2</v>
      </c>
      <c r="Q2729" s="73">
        <v>13.078333333333299</v>
      </c>
      <c r="R2729" s="74">
        <v>457.66581552706498</v>
      </c>
      <c r="S2729" s="75">
        <v>663.33418447293502</v>
      </c>
      <c r="AMG2729"/>
      <c r="AMH2729"/>
      <c r="AMI2729"/>
      <c r="AMJ2729"/>
    </row>
    <row r="2730" spans="1:1024" s="2" customFormat="1" ht="102" x14ac:dyDescent="0.25">
      <c r="A2730" s="10" t="s">
        <v>419</v>
      </c>
      <c r="B2730" s="68">
        <v>6834</v>
      </c>
      <c r="C2730" s="10">
        <f>VLOOKUP(B2730,[1]Planilha8!$X$4:$Y$6629,2,0)</f>
        <v>2040550</v>
      </c>
      <c r="D2730" s="12" t="s">
        <v>655</v>
      </c>
      <c r="E2730" s="12" t="str">
        <f>VLOOKUP(B2730,[1]Planilha8!$X$4:$Z$6629,3,0)</f>
        <v>REPOUSO STAFF – CLÍNICA MÉDICA</v>
      </c>
      <c r="F2730" s="12" t="str">
        <f>VLOOKUP(B2730,[1]Planilha8!$X$4:$AD$6629,7,0)</f>
        <v>BOM</v>
      </c>
      <c r="G2730" s="13">
        <v>41592</v>
      </c>
      <c r="H2730" s="69">
        <v>1121</v>
      </c>
      <c r="I2730" s="15" t="s">
        <v>22</v>
      </c>
      <c r="J2730" s="16" t="s">
        <v>597</v>
      </c>
      <c r="K2730" s="17">
        <v>18529</v>
      </c>
      <c r="L2730" s="18">
        <v>2013004294</v>
      </c>
      <c r="M2730" s="19">
        <v>43465</v>
      </c>
      <c r="N2730" s="70">
        <v>444.587482193732</v>
      </c>
      <c r="O2730" s="71">
        <v>0.14000000000000001</v>
      </c>
      <c r="P2730" s="72">
        <v>1.16666666666667E-2</v>
      </c>
      <c r="Q2730" s="73">
        <v>13.078333333333299</v>
      </c>
      <c r="R2730" s="74">
        <v>457.66581552706498</v>
      </c>
      <c r="S2730" s="75">
        <v>663.33418447293502</v>
      </c>
      <c r="AMG2730"/>
      <c r="AMH2730"/>
      <c r="AMI2730"/>
      <c r="AMJ2730"/>
    </row>
    <row r="2731" spans="1:1024" s="2" customFormat="1" ht="102" x14ac:dyDescent="0.25">
      <c r="A2731" s="10" t="s">
        <v>419</v>
      </c>
      <c r="B2731" s="68">
        <v>6853</v>
      </c>
      <c r="C2731" s="10">
        <f>VLOOKUP(B2731,[1]Planilha8!$X$4:$Y$6629,2,0)</f>
        <v>2040551</v>
      </c>
      <c r="D2731" s="12" t="s">
        <v>656</v>
      </c>
      <c r="E2731" s="12" t="str">
        <f>VLOOKUP(B2731,[1]Planilha8!$X$4:$Z$6629,3,0)</f>
        <v>REPOUSO MÉDICO – STAFF CLÍNICA CIRÚRGICA</v>
      </c>
      <c r="F2731" s="12" t="str">
        <f>VLOOKUP(B2731,[1]Planilha8!$X$4:$AD$6629,7,0)</f>
        <v>BOM</v>
      </c>
      <c r="G2731" s="13">
        <v>41592</v>
      </c>
      <c r="H2731" s="69">
        <v>1121</v>
      </c>
      <c r="I2731" s="15" t="s">
        <v>22</v>
      </c>
      <c r="J2731" s="16" t="s">
        <v>597</v>
      </c>
      <c r="K2731" s="17">
        <v>18529</v>
      </c>
      <c r="L2731" s="18">
        <v>2013004294</v>
      </c>
      <c r="M2731" s="19">
        <v>43465</v>
      </c>
      <c r="N2731" s="70">
        <v>444.587482193732</v>
      </c>
      <c r="O2731" s="71">
        <v>0.14000000000000001</v>
      </c>
      <c r="P2731" s="72">
        <v>1.16666666666667E-2</v>
      </c>
      <c r="Q2731" s="73">
        <v>13.078333333333299</v>
      </c>
      <c r="R2731" s="74">
        <v>457.66581552706498</v>
      </c>
      <c r="S2731" s="75">
        <v>663.33418447293502</v>
      </c>
      <c r="AMG2731"/>
      <c r="AMH2731"/>
      <c r="AMI2731"/>
      <c r="AMJ2731"/>
    </row>
    <row r="2732" spans="1:1024" s="2" customFormat="1" ht="38.25" x14ac:dyDescent="0.25">
      <c r="A2732" s="10" t="s">
        <v>419</v>
      </c>
      <c r="B2732" s="68">
        <v>6982</v>
      </c>
      <c r="C2732" s="10">
        <f>VLOOKUP(B2732,[1]Planilha8!$X$4:$Y$6629,2,0)</f>
        <v>2040552</v>
      </c>
      <c r="D2732" s="12" t="s">
        <v>657</v>
      </c>
      <c r="E2732" s="12" t="str">
        <f>VLOOKUP(B2732,[1]Planilha8!$X$4:$Z$6629,3,0)</f>
        <v>UNIDADE DE TERAPIA INTENSIVA</v>
      </c>
      <c r="F2732" s="12" t="str">
        <f>VLOOKUP(B2732,[1]Planilha8!$X$4:$AD$6629,7,0)</f>
        <v>BOM</v>
      </c>
      <c r="G2732" s="13">
        <v>41592</v>
      </c>
      <c r="H2732" s="69">
        <v>1479</v>
      </c>
      <c r="I2732" s="15" t="s">
        <v>22</v>
      </c>
      <c r="J2732" s="16" t="s">
        <v>72</v>
      </c>
      <c r="K2732" s="17">
        <v>259735</v>
      </c>
      <c r="L2732" s="18">
        <v>2013004252</v>
      </c>
      <c r="M2732" s="19">
        <v>43465</v>
      </c>
      <c r="N2732" s="70">
        <v>1471.4048504273601</v>
      </c>
      <c r="O2732" s="71">
        <v>0.5</v>
      </c>
      <c r="P2732" s="72">
        <v>4.1666666666666699E-2</v>
      </c>
      <c r="Q2732" s="73">
        <v>0</v>
      </c>
      <c r="R2732" s="74">
        <v>1471.4048504273601</v>
      </c>
      <c r="S2732" s="75">
        <v>7.5951495726410503</v>
      </c>
      <c r="AMG2732"/>
      <c r="AMH2732"/>
      <c r="AMI2732"/>
      <c r="AMJ2732"/>
    </row>
    <row r="2733" spans="1:1024" s="2" customFormat="1" ht="51" x14ac:dyDescent="0.25">
      <c r="A2733" s="10" t="s">
        <v>419</v>
      </c>
      <c r="B2733" s="68">
        <v>6827</v>
      </c>
      <c r="C2733" s="10">
        <f>VLOOKUP(B2733,[1]Planilha8!$X$4:$Y$6629,2,0)</f>
        <v>2040553</v>
      </c>
      <c r="D2733" s="12" t="s">
        <v>658</v>
      </c>
      <c r="E2733" s="12" t="str">
        <f>VLOOKUP(B2733,[1]Planilha8!$X$4:$Z$6629,3,0)</f>
        <v>GALPÃO ALMOXARIFADO</v>
      </c>
      <c r="F2733" s="12" t="str">
        <f>VLOOKUP(B2733,[1]Planilha8!$X$4:$AD$6629,7,0)</f>
        <v>RUIM</v>
      </c>
      <c r="G2733" s="13">
        <v>41596</v>
      </c>
      <c r="H2733" s="69">
        <v>876</v>
      </c>
      <c r="I2733" s="15" t="s">
        <v>22</v>
      </c>
      <c r="J2733" s="16" t="s">
        <v>68</v>
      </c>
      <c r="K2733" s="17">
        <v>12211</v>
      </c>
      <c r="L2733" s="18">
        <v>2013004252</v>
      </c>
      <c r="M2733" s="19">
        <v>43465</v>
      </c>
      <c r="N2733" s="70">
        <v>870.25358974359494</v>
      </c>
      <c r="O2733" s="71">
        <v>0.5</v>
      </c>
      <c r="P2733" s="72">
        <v>4.1666666666666699E-2</v>
      </c>
      <c r="Q2733" s="73">
        <v>0</v>
      </c>
      <c r="R2733" s="74">
        <v>870.25358974359494</v>
      </c>
      <c r="S2733" s="75">
        <v>5.7464102564054</v>
      </c>
      <c r="AMG2733"/>
      <c r="AMH2733"/>
      <c r="AMI2733"/>
      <c r="AMJ2733"/>
    </row>
    <row r="2734" spans="1:1024" s="2" customFormat="1" ht="51" x14ac:dyDescent="0.25">
      <c r="A2734" s="10" t="s">
        <v>419</v>
      </c>
      <c r="B2734" s="68">
        <v>6830</v>
      </c>
      <c r="C2734" s="10">
        <f>VLOOKUP(B2734,[1]Planilha8!$X$4:$Y$6629,2,0)</f>
        <v>2040554</v>
      </c>
      <c r="D2734" s="12" t="s">
        <v>658</v>
      </c>
      <c r="E2734" s="12" t="str">
        <f>VLOOKUP(B2734,[1]Planilha8!$X$4:$Z$6629,3,0)</f>
        <v>GALPÃO ALMOXARIFADO</v>
      </c>
      <c r="F2734" s="12" t="str">
        <f>VLOOKUP(B2734,[1]Planilha8!$X$4:$AD$6629,7,0)</f>
        <v>RUIM</v>
      </c>
      <c r="G2734" s="13">
        <v>41596</v>
      </c>
      <c r="H2734" s="69">
        <v>876</v>
      </c>
      <c r="I2734" s="15" t="s">
        <v>22</v>
      </c>
      <c r="J2734" s="16" t="s">
        <v>68</v>
      </c>
      <c r="K2734" s="17">
        <v>12211</v>
      </c>
      <c r="L2734" s="18">
        <v>2013004252</v>
      </c>
      <c r="M2734" s="19">
        <v>43465</v>
      </c>
      <c r="N2734" s="70">
        <v>870.25358974359494</v>
      </c>
      <c r="O2734" s="71">
        <v>0.5</v>
      </c>
      <c r="P2734" s="72">
        <v>4.1666666666666699E-2</v>
      </c>
      <c r="Q2734" s="73">
        <v>0</v>
      </c>
      <c r="R2734" s="74">
        <v>870.25358974359494</v>
      </c>
      <c r="S2734" s="75">
        <v>5.7464102564054</v>
      </c>
      <c r="AMG2734"/>
      <c r="AMH2734"/>
      <c r="AMI2734"/>
      <c r="AMJ2734"/>
    </row>
    <row r="2735" spans="1:1024" s="2" customFormat="1" ht="51" x14ac:dyDescent="0.25">
      <c r="A2735" s="10" t="s">
        <v>419</v>
      </c>
      <c r="B2735" s="68">
        <v>6835</v>
      </c>
      <c r="C2735" s="10">
        <f>VLOOKUP(B2735,[1]Planilha8!$X$4:$Y$6629,2,0)</f>
        <v>2040555</v>
      </c>
      <c r="D2735" s="12" t="s">
        <v>658</v>
      </c>
      <c r="E2735" s="12" t="str">
        <f>VLOOKUP(B2735,[1]Planilha8!$X$4:$Z$6629,3,0)</f>
        <v>HEMODIALISE / DIÁLISE</v>
      </c>
      <c r="F2735" s="12" t="str">
        <f>VLOOKUP(B2735,[1]Planilha8!$X$4:$AD$6629,7,0)</f>
        <v>BOM</v>
      </c>
      <c r="G2735" s="13">
        <v>41596</v>
      </c>
      <c r="H2735" s="69">
        <v>876</v>
      </c>
      <c r="I2735" s="15" t="s">
        <v>22</v>
      </c>
      <c r="J2735" s="16" t="s">
        <v>68</v>
      </c>
      <c r="K2735" s="17">
        <v>12211</v>
      </c>
      <c r="L2735" s="18">
        <v>2013004252</v>
      </c>
      <c r="M2735" s="19">
        <v>43465</v>
      </c>
      <c r="N2735" s="70">
        <v>870.25358974359494</v>
      </c>
      <c r="O2735" s="71">
        <v>0.5</v>
      </c>
      <c r="P2735" s="72">
        <v>4.1666666666666699E-2</v>
      </c>
      <c r="Q2735" s="73">
        <v>0</v>
      </c>
      <c r="R2735" s="74">
        <v>870.25358974359494</v>
      </c>
      <c r="S2735" s="75">
        <v>5.7464102564054</v>
      </c>
      <c r="AMG2735"/>
      <c r="AMH2735"/>
      <c r="AMI2735"/>
      <c r="AMJ2735"/>
    </row>
    <row r="2736" spans="1:1024" s="2" customFormat="1" ht="51" x14ac:dyDescent="0.25">
      <c r="A2736" s="10" t="s">
        <v>419</v>
      </c>
      <c r="B2736" s="68">
        <v>6839</v>
      </c>
      <c r="C2736" s="10">
        <f>VLOOKUP(B2736,[1]Planilha8!$X$4:$Y$6629,2,0)</f>
        <v>2040556</v>
      </c>
      <c r="D2736" s="12" t="s">
        <v>658</v>
      </c>
      <c r="E2736" s="12" t="str">
        <f>VLOOKUP(B2736,[1]Planilha8!$X$4:$Z$6629,3,0)</f>
        <v>UNIDADE DE TERAPIA INTENSIVA</v>
      </c>
      <c r="F2736" s="12" t="str">
        <f>VLOOKUP(B2736,[1]Planilha8!$X$4:$AD$6629,7,0)</f>
        <v>BOM</v>
      </c>
      <c r="G2736" s="13">
        <v>41596</v>
      </c>
      <c r="H2736" s="69">
        <v>876</v>
      </c>
      <c r="I2736" s="15" t="s">
        <v>22</v>
      </c>
      <c r="J2736" s="16" t="s">
        <v>68</v>
      </c>
      <c r="K2736" s="17">
        <v>12211</v>
      </c>
      <c r="L2736" s="18">
        <v>2013004252</v>
      </c>
      <c r="M2736" s="19">
        <v>43465</v>
      </c>
      <c r="N2736" s="70">
        <v>870.25358974359494</v>
      </c>
      <c r="O2736" s="71">
        <v>0.5</v>
      </c>
      <c r="P2736" s="72">
        <v>4.1666666666666699E-2</v>
      </c>
      <c r="Q2736" s="73">
        <v>0</v>
      </c>
      <c r="R2736" s="74">
        <v>870.25358974359494</v>
      </c>
      <c r="S2736" s="75">
        <v>5.7464102564054</v>
      </c>
      <c r="AMG2736"/>
      <c r="AMH2736"/>
      <c r="AMI2736"/>
      <c r="AMJ2736"/>
    </row>
    <row r="2737" spans="1:1024" s="2" customFormat="1" ht="51" x14ac:dyDescent="0.25">
      <c r="A2737" s="10" t="s">
        <v>419</v>
      </c>
      <c r="B2737" s="68">
        <v>6864</v>
      </c>
      <c r="C2737" s="10">
        <f>VLOOKUP(B2737,[1]Planilha8!$X$4:$Y$6629,2,0)</f>
        <v>2040557</v>
      </c>
      <c r="D2737" s="12" t="s">
        <v>658</v>
      </c>
      <c r="E2737" s="12" t="str">
        <f>VLOOKUP(B2737,[1]Planilha8!$X$4:$Z$6629,3,0)</f>
        <v>UNIDADE DE TERAPIA INTENSIVA</v>
      </c>
      <c r="F2737" s="12" t="str">
        <f>VLOOKUP(B2737,[1]Planilha8!$X$4:$AD$6629,7,0)</f>
        <v>BOM</v>
      </c>
      <c r="G2737" s="13">
        <v>41596</v>
      </c>
      <c r="H2737" s="69">
        <v>876</v>
      </c>
      <c r="I2737" s="15" t="s">
        <v>22</v>
      </c>
      <c r="J2737" s="16" t="s">
        <v>68</v>
      </c>
      <c r="K2737" s="17">
        <v>12211</v>
      </c>
      <c r="L2737" s="18">
        <v>2013004252</v>
      </c>
      <c r="M2737" s="19">
        <v>43465</v>
      </c>
      <c r="N2737" s="70">
        <v>870.25358974359494</v>
      </c>
      <c r="O2737" s="71">
        <v>0.5</v>
      </c>
      <c r="P2737" s="72">
        <v>4.1666666666666699E-2</v>
      </c>
      <c r="Q2737" s="73">
        <v>0</v>
      </c>
      <c r="R2737" s="74">
        <v>870.25358974359494</v>
      </c>
      <c r="S2737" s="75">
        <v>5.7464102564054</v>
      </c>
      <c r="AMG2737"/>
      <c r="AMH2737"/>
      <c r="AMI2737"/>
      <c r="AMJ2737"/>
    </row>
    <row r="2738" spans="1:1024" s="2" customFormat="1" ht="51" x14ac:dyDescent="0.25">
      <c r="A2738" s="10" t="s">
        <v>419</v>
      </c>
      <c r="B2738" s="68">
        <v>6869</v>
      </c>
      <c r="C2738" s="10">
        <f>VLOOKUP(B2738,[1]Planilha8!$X$4:$Y$6629,2,0)</f>
        <v>2040558</v>
      </c>
      <c r="D2738" s="12" t="s">
        <v>658</v>
      </c>
      <c r="E2738" s="12" t="str">
        <f>VLOOKUP(B2738,[1]Planilha8!$X$4:$Z$6629,3,0)</f>
        <v>UNIDADE DE TERAPIA INTENSIVA</v>
      </c>
      <c r="F2738" s="12" t="str">
        <f>VLOOKUP(B2738,[1]Planilha8!$X$4:$AD$6629,7,0)</f>
        <v>BOM</v>
      </c>
      <c r="G2738" s="13">
        <v>41596</v>
      </c>
      <c r="H2738" s="69">
        <v>876</v>
      </c>
      <c r="I2738" s="15" t="s">
        <v>22</v>
      </c>
      <c r="J2738" s="16" t="s">
        <v>68</v>
      </c>
      <c r="K2738" s="17">
        <v>12211</v>
      </c>
      <c r="L2738" s="18">
        <v>2013004252</v>
      </c>
      <c r="M2738" s="19">
        <v>43465</v>
      </c>
      <c r="N2738" s="70">
        <v>870.25358974359494</v>
      </c>
      <c r="O2738" s="71">
        <v>0.5</v>
      </c>
      <c r="P2738" s="72">
        <v>4.1666666666666699E-2</v>
      </c>
      <c r="Q2738" s="73">
        <v>0</v>
      </c>
      <c r="R2738" s="74">
        <v>870.25358974359494</v>
      </c>
      <c r="S2738" s="75">
        <v>5.7464102564054</v>
      </c>
      <c r="AMG2738"/>
      <c r="AMH2738"/>
      <c r="AMI2738"/>
      <c r="AMJ2738"/>
    </row>
    <row r="2739" spans="1:1024" s="2" customFormat="1" ht="51" x14ac:dyDescent="0.25">
      <c r="A2739" s="10" t="s">
        <v>419</v>
      </c>
      <c r="B2739" s="68">
        <v>6877</v>
      </c>
      <c r="C2739" s="10">
        <f>VLOOKUP(B2739,[1]Planilha8!$X$4:$Y$6629,2,0)</f>
        <v>2040559</v>
      </c>
      <c r="D2739" s="12" t="s">
        <v>658</v>
      </c>
      <c r="E2739" s="12" t="str">
        <f>VLOOKUP(B2739,[1]Planilha8!$X$4:$Z$6629,3,0)</f>
        <v>UNIDADE DE TERAPIA INTENSIVA</v>
      </c>
      <c r="F2739" s="12" t="str">
        <f>VLOOKUP(B2739,[1]Planilha8!$X$4:$AD$6629,7,0)</f>
        <v>BOM</v>
      </c>
      <c r="G2739" s="13">
        <v>41596</v>
      </c>
      <c r="H2739" s="69">
        <v>876</v>
      </c>
      <c r="I2739" s="15" t="s">
        <v>22</v>
      </c>
      <c r="J2739" s="16" t="s">
        <v>68</v>
      </c>
      <c r="K2739" s="17">
        <v>12211</v>
      </c>
      <c r="L2739" s="18">
        <v>2013004252</v>
      </c>
      <c r="M2739" s="19">
        <v>43465</v>
      </c>
      <c r="N2739" s="70">
        <v>870.25358974359494</v>
      </c>
      <c r="O2739" s="71">
        <v>0.5</v>
      </c>
      <c r="P2739" s="72">
        <v>4.1666666666666699E-2</v>
      </c>
      <c r="Q2739" s="73">
        <v>0</v>
      </c>
      <c r="R2739" s="74">
        <v>870.25358974359494</v>
      </c>
      <c r="S2739" s="75">
        <v>5.7464102564054</v>
      </c>
      <c r="AMG2739"/>
      <c r="AMH2739"/>
      <c r="AMI2739"/>
      <c r="AMJ2739"/>
    </row>
    <row r="2740" spans="1:1024" s="2" customFormat="1" ht="51" x14ac:dyDescent="0.25">
      <c r="A2740" s="10" t="s">
        <v>419</v>
      </c>
      <c r="B2740" s="68">
        <v>6898</v>
      </c>
      <c r="C2740" s="10">
        <f>VLOOKUP(B2740,[1]Planilha8!$X$4:$Y$6629,2,0)</f>
        <v>2040560</v>
      </c>
      <c r="D2740" s="12" t="s">
        <v>658</v>
      </c>
      <c r="E2740" s="12" t="str">
        <f>VLOOKUP(B2740,[1]Planilha8!$X$4:$Z$6629,3,0)</f>
        <v>HEMODIALISE / DIÁLISE</v>
      </c>
      <c r="F2740" s="12" t="str">
        <f>VLOOKUP(B2740,[1]Planilha8!$X$4:$AD$6629,7,0)</f>
        <v>BOM</v>
      </c>
      <c r="G2740" s="13">
        <v>41596</v>
      </c>
      <c r="H2740" s="69">
        <v>876</v>
      </c>
      <c r="I2740" s="15" t="s">
        <v>22</v>
      </c>
      <c r="J2740" s="16" t="s">
        <v>68</v>
      </c>
      <c r="K2740" s="17">
        <v>12211</v>
      </c>
      <c r="L2740" s="18">
        <v>2013004252</v>
      </c>
      <c r="M2740" s="19">
        <v>43465</v>
      </c>
      <c r="N2740" s="70">
        <v>870.25358974359494</v>
      </c>
      <c r="O2740" s="71">
        <v>0.5</v>
      </c>
      <c r="P2740" s="72">
        <v>4.1666666666666699E-2</v>
      </c>
      <c r="Q2740" s="73">
        <v>0</v>
      </c>
      <c r="R2740" s="74">
        <v>870.25358974359494</v>
      </c>
      <c r="S2740" s="75">
        <v>5.7464102564054</v>
      </c>
      <c r="AMG2740"/>
      <c r="AMH2740"/>
      <c r="AMI2740"/>
      <c r="AMJ2740"/>
    </row>
    <row r="2741" spans="1:1024" s="2" customFormat="1" ht="38.25" x14ac:dyDescent="0.25">
      <c r="A2741" s="10" t="s">
        <v>419</v>
      </c>
      <c r="B2741" s="68">
        <v>6902</v>
      </c>
      <c r="C2741" s="10">
        <f>VLOOKUP(B2741,[1]Planilha8!$X$4:$Y$6629,2,0)</f>
        <v>2040611</v>
      </c>
      <c r="D2741" s="12" t="s">
        <v>659</v>
      </c>
      <c r="E2741" s="12" t="str">
        <f>VLOOKUP(B2741,[1]Planilha8!$X$4:$Z$6629,3,0)</f>
        <v>SETOR DE FISIOTERAPIA</v>
      </c>
      <c r="F2741" s="12" t="str">
        <f>VLOOKUP(B2741,[1]Planilha8!$X$4:$AD$6629,7,0)</f>
        <v>BOM</v>
      </c>
      <c r="G2741" s="13">
        <v>41607</v>
      </c>
      <c r="H2741" s="69">
        <v>5490</v>
      </c>
      <c r="I2741" s="15" t="s">
        <v>22</v>
      </c>
      <c r="J2741" s="16" t="s">
        <v>660</v>
      </c>
      <c r="K2741" s="17">
        <v>87015</v>
      </c>
      <c r="L2741" s="18">
        <v>2013001061</v>
      </c>
      <c r="M2741" s="19">
        <v>43465</v>
      </c>
      <c r="N2741" s="70">
        <v>2716.2400641025602</v>
      </c>
      <c r="O2741" s="71">
        <v>0.25</v>
      </c>
      <c r="P2741" s="72">
        <v>2.0833333333333301E-2</v>
      </c>
      <c r="Q2741" s="73">
        <v>114.375</v>
      </c>
      <c r="R2741" s="74">
        <v>2830.6150641025602</v>
      </c>
      <c r="S2741" s="75">
        <v>2659.3849358974398</v>
      </c>
      <c r="AMG2741"/>
      <c r="AMH2741"/>
      <c r="AMI2741"/>
      <c r="AMJ2741"/>
    </row>
    <row r="2742" spans="1:1024" s="2" customFormat="1" ht="38.25" x14ac:dyDescent="0.25">
      <c r="A2742" s="10" t="s">
        <v>419</v>
      </c>
      <c r="B2742" s="68">
        <v>6832</v>
      </c>
      <c r="C2742" s="10">
        <f>VLOOKUP(B2742,[1]Planilha8!$X$4:$Y$6629,2,0)</f>
        <v>2040612</v>
      </c>
      <c r="D2742" s="12" t="s">
        <v>661</v>
      </c>
      <c r="E2742" s="12" t="str">
        <f>VLOOKUP(B2742,[1]Planilha8!$X$4:$Z$6629,3,0)</f>
        <v>FARMACIA - CENTRO CIRURGICO</v>
      </c>
      <c r="F2742" s="12" t="str">
        <f>VLOOKUP(B2742,[1]Planilha8!$X$4:$AD$6629,7,0)</f>
        <v>BOM</v>
      </c>
      <c r="G2742" s="13">
        <v>41610</v>
      </c>
      <c r="H2742" s="69">
        <v>2458.9</v>
      </c>
      <c r="I2742" s="15" t="s">
        <v>22</v>
      </c>
      <c r="J2742" s="16" t="s">
        <v>68</v>
      </c>
      <c r="K2742" s="17">
        <v>7919</v>
      </c>
      <c r="L2742" s="18">
        <v>2013004667</v>
      </c>
      <c r="M2742" s="19">
        <v>43465</v>
      </c>
      <c r="N2742" s="70">
        <v>1102.80964458689</v>
      </c>
      <c r="O2742" s="71">
        <v>0.2</v>
      </c>
      <c r="P2742" s="72">
        <v>1.6666666666666701E-2</v>
      </c>
      <c r="Q2742" s="73">
        <v>40.981666666666698</v>
      </c>
      <c r="R2742" s="74">
        <v>1143.79131125356</v>
      </c>
      <c r="S2742" s="75">
        <v>1315.1086887464401</v>
      </c>
      <c r="AMG2742"/>
      <c r="AMH2742"/>
      <c r="AMI2742"/>
      <c r="AMJ2742"/>
    </row>
    <row r="2743" spans="1:1024" s="2" customFormat="1" ht="102" x14ac:dyDescent="0.25">
      <c r="A2743" s="10" t="s">
        <v>419</v>
      </c>
      <c r="B2743" s="68" t="s">
        <v>662</v>
      </c>
      <c r="C2743" s="10" t="e">
        <f>VLOOKUP(B2743,[1]Planilha8!$X$4:$Y$6629,2,0)</f>
        <v>#N/A</v>
      </c>
      <c r="D2743" s="12" t="s">
        <v>663</v>
      </c>
      <c r="E2743" s="12" t="e">
        <f>VLOOKUP(B2743,[1]Planilha8!$X$4:$Z$6629,3,0)</f>
        <v>#N/A</v>
      </c>
      <c r="F2743" s="12" t="e">
        <f>VLOOKUP(B2743,[1]Planilha8!$X$4:$AD$6629,7,0)</f>
        <v>#N/A</v>
      </c>
      <c r="G2743" s="13">
        <v>41611</v>
      </c>
      <c r="H2743" s="69">
        <v>4700</v>
      </c>
      <c r="I2743" s="15" t="s">
        <v>22</v>
      </c>
      <c r="J2743" s="16" t="s">
        <v>664</v>
      </c>
      <c r="K2743" s="17">
        <v>12</v>
      </c>
      <c r="L2743" s="18">
        <v>2013004095</v>
      </c>
      <c r="M2743" s="19">
        <v>43465</v>
      </c>
      <c r="N2743" s="70">
        <v>1848.59971509971</v>
      </c>
      <c r="O2743" s="71">
        <v>0.14000000000000001</v>
      </c>
      <c r="P2743" s="72">
        <v>1.16666666666667E-2</v>
      </c>
      <c r="Q2743" s="73">
        <v>54.8333333333333</v>
      </c>
      <c r="R2743" s="74">
        <v>1903.4330484330501</v>
      </c>
      <c r="S2743" s="75">
        <v>2796.5669515669501</v>
      </c>
      <c r="AMG2743"/>
      <c r="AMH2743"/>
      <c r="AMI2743"/>
      <c r="AMJ2743"/>
    </row>
    <row r="2744" spans="1:1024" s="2" customFormat="1" ht="51" x14ac:dyDescent="0.25">
      <c r="A2744" s="10" t="s">
        <v>419</v>
      </c>
      <c r="B2744" s="68">
        <v>7206</v>
      </c>
      <c r="C2744" s="10">
        <f>VLOOKUP(B2744,[1]Planilha8!$X$4:$Y$6629,2,0)</f>
        <v>2040656</v>
      </c>
      <c r="D2744" s="12" t="s">
        <v>665</v>
      </c>
      <c r="E2744" s="12" t="str">
        <f>VLOOKUP(B2744,[1]Planilha8!$X$4:$Z$6629,3,0)</f>
        <v>CENTRAL DE MATERIAL E ESTERILIZAÇÃO</v>
      </c>
      <c r="F2744" s="12" t="str">
        <f>VLOOKUP(B2744,[1]Planilha8!$X$4:$AD$6629,7,0)</f>
        <v>BOM</v>
      </c>
      <c r="G2744" s="13">
        <v>41614</v>
      </c>
      <c r="H2744" s="69">
        <v>937.44</v>
      </c>
      <c r="I2744" s="15" t="s">
        <v>22</v>
      </c>
      <c r="J2744" s="16" t="s">
        <v>643</v>
      </c>
      <c r="K2744" s="17">
        <v>29083</v>
      </c>
      <c r="L2744" s="18">
        <v>2013003251</v>
      </c>
      <c r="M2744" s="19">
        <v>43465</v>
      </c>
      <c r="N2744" s="70">
        <v>368.21227692307701</v>
      </c>
      <c r="O2744" s="71">
        <v>0.14000000000000001</v>
      </c>
      <c r="P2744" s="72">
        <v>1.16666666666667E-2</v>
      </c>
      <c r="Q2744" s="73">
        <v>10.9368</v>
      </c>
      <c r="R2744" s="74">
        <v>379.14907692307702</v>
      </c>
      <c r="S2744" s="75">
        <v>558.29092307692304</v>
      </c>
      <c r="AMG2744"/>
      <c r="AMH2744"/>
      <c r="AMI2744"/>
      <c r="AMJ2744"/>
    </row>
    <row r="2745" spans="1:1024" s="2" customFormat="1" ht="51" x14ac:dyDescent="0.25">
      <c r="A2745" s="10" t="s">
        <v>419</v>
      </c>
      <c r="B2745" s="68">
        <v>7207</v>
      </c>
      <c r="C2745" s="10">
        <f>VLOOKUP(B2745,[1]Planilha8!$X$4:$Y$6629,2,0)</f>
        <v>2040657</v>
      </c>
      <c r="D2745" s="12" t="s">
        <v>665</v>
      </c>
      <c r="E2745" s="12" t="str">
        <f>VLOOKUP(B2745,[1]Planilha8!$X$4:$Z$6629,3,0)</f>
        <v>CENTRAL DE MATERIAL E ESTERILIZAÇÃO</v>
      </c>
      <c r="F2745" s="12" t="str">
        <f>VLOOKUP(B2745,[1]Planilha8!$X$4:$AD$6629,7,0)</f>
        <v>BOM</v>
      </c>
      <c r="G2745" s="13">
        <v>41614</v>
      </c>
      <c r="H2745" s="69">
        <v>937.44</v>
      </c>
      <c r="I2745" s="15" t="s">
        <v>22</v>
      </c>
      <c r="J2745" s="16" t="s">
        <v>643</v>
      </c>
      <c r="K2745" s="17">
        <v>29083</v>
      </c>
      <c r="L2745" s="18">
        <v>2013003251</v>
      </c>
      <c r="M2745" s="19">
        <v>43465</v>
      </c>
      <c r="N2745" s="70">
        <v>368.21227692307701</v>
      </c>
      <c r="O2745" s="71">
        <v>0.14000000000000001</v>
      </c>
      <c r="P2745" s="72">
        <v>1.16666666666667E-2</v>
      </c>
      <c r="Q2745" s="73">
        <v>10.9368</v>
      </c>
      <c r="R2745" s="74">
        <v>379.14907692307702</v>
      </c>
      <c r="S2745" s="75">
        <v>558.29092307692304</v>
      </c>
      <c r="AMG2745"/>
      <c r="AMH2745"/>
      <c r="AMI2745"/>
      <c r="AMJ2745"/>
    </row>
    <row r="2746" spans="1:1024" s="2" customFormat="1" ht="51" x14ac:dyDescent="0.25">
      <c r="A2746" s="10" t="s">
        <v>419</v>
      </c>
      <c r="B2746" s="68">
        <v>7208</v>
      </c>
      <c r="C2746" s="10">
        <f>VLOOKUP(B2746,[1]Planilha8!$X$4:$Y$6629,2,0)</f>
        <v>2040658</v>
      </c>
      <c r="D2746" s="12" t="s">
        <v>665</v>
      </c>
      <c r="E2746" s="12" t="str">
        <f>VLOOKUP(B2746,[1]Planilha8!$X$4:$Z$6629,3,0)</f>
        <v>CENTRAL DE MATERIAL E ESTERILIZAÇÃO</v>
      </c>
      <c r="F2746" s="12" t="str">
        <f>VLOOKUP(B2746,[1]Planilha8!$X$4:$AD$6629,7,0)</f>
        <v>BOM</v>
      </c>
      <c r="G2746" s="13">
        <v>41614</v>
      </c>
      <c r="H2746" s="69">
        <v>937.44</v>
      </c>
      <c r="I2746" s="15" t="s">
        <v>22</v>
      </c>
      <c r="J2746" s="16" t="s">
        <v>643</v>
      </c>
      <c r="K2746" s="17">
        <v>29083</v>
      </c>
      <c r="L2746" s="18">
        <v>2013003251</v>
      </c>
      <c r="M2746" s="19">
        <v>43465</v>
      </c>
      <c r="N2746" s="70">
        <v>368.21227692307701</v>
      </c>
      <c r="O2746" s="71">
        <v>0.14000000000000001</v>
      </c>
      <c r="P2746" s="72">
        <v>1.16666666666667E-2</v>
      </c>
      <c r="Q2746" s="73">
        <v>10.9368</v>
      </c>
      <c r="R2746" s="74">
        <v>379.14907692307702</v>
      </c>
      <c r="S2746" s="75">
        <v>558.29092307692304</v>
      </c>
      <c r="AMG2746"/>
      <c r="AMH2746"/>
      <c r="AMI2746"/>
      <c r="AMJ2746"/>
    </row>
    <row r="2747" spans="1:1024" s="2" customFormat="1" ht="51" x14ac:dyDescent="0.25">
      <c r="A2747" s="10" t="s">
        <v>419</v>
      </c>
      <c r="B2747" s="68">
        <v>7209</v>
      </c>
      <c r="C2747" s="10">
        <f>VLOOKUP(B2747,[1]Planilha8!$X$4:$Y$6629,2,0)</f>
        <v>2040659</v>
      </c>
      <c r="D2747" s="12" t="s">
        <v>665</v>
      </c>
      <c r="E2747" s="12" t="str">
        <f>VLOOKUP(B2747,[1]Planilha8!$X$4:$Z$6629,3,0)</f>
        <v>CENTRAL DE MATERIAL E ESTERILIZAÇÃO</v>
      </c>
      <c r="F2747" s="12" t="str">
        <f>VLOOKUP(B2747,[1]Planilha8!$X$4:$AD$6629,7,0)</f>
        <v>BOM</v>
      </c>
      <c r="G2747" s="13">
        <v>41614</v>
      </c>
      <c r="H2747" s="69">
        <v>937.44</v>
      </c>
      <c r="I2747" s="15" t="s">
        <v>22</v>
      </c>
      <c r="J2747" s="16" t="s">
        <v>643</v>
      </c>
      <c r="K2747" s="17">
        <v>29083</v>
      </c>
      <c r="L2747" s="18">
        <v>2013003251</v>
      </c>
      <c r="M2747" s="19">
        <v>43465</v>
      </c>
      <c r="N2747" s="70">
        <v>368.21227692307701</v>
      </c>
      <c r="O2747" s="71">
        <v>0.14000000000000001</v>
      </c>
      <c r="P2747" s="72">
        <v>1.16666666666667E-2</v>
      </c>
      <c r="Q2747" s="73">
        <v>10.9368</v>
      </c>
      <c r="R2747" s="74">
        <v>379.14907692307702</v>
      </c>
      <c r="S2747" s="75">
        <v>558.29092307692304</v>
      </c>
      <c r="AMG2747"/>
      <c r="AMH2747"/>
      <c r="AMI2747"/>
      <c r="AMJ2747"/>
    </row>
    <row r="2748" spans="1:1024" s="2" customFormat="1" ht="38.25" x14ac:dyDescent="0.25">
      <c r="A2748" s="10" t="s">
        <v>419</v>
      </c>
      <c r="B2748" s="68">
        <v>6872</v>
      </c>
      <c r="C2748" s="10">
        <f>VLOOKUP(B2748,[1]Planilha8!$X$4:$Y$6629,2,0)</f>
        <v>2040576</v>
      </c>
      <c r="D2748" s="12" t="s">
        <v>666</v>
      </c>
      <c r="E2748" s="12" t="str">
        <f>VLOOKUP(B2748,[1]Planilha8!$X$4:$Z$6629,3,0)</f>
        <v>COORDENAÇÃO DE CONDUTORES</v>
      </c>
      <c r="F2748" s="12" t="str">
        <f>VLOOKUP(B2748,[1]Planilha8!$X$4:$AD$6629,7,0)</f>
        <v>BOM</v>
      </c>
      <c r="G2748" s="13">
        <v>41617</v>
      </c>
      <c r="H2748" s="69">
        <v>1700</v>
      </c>
      <c r="I2748" s="15" t="s">
        <v>22</v>
      </c>
      <c r="J2748" s="16" t="s">
        <v>619</v>
      </c>
      <c r="K2748" s="17">
        <v>2517</v>
      </c>
      <c r="L2748" s="18">
        <v>2013002404</v>
      </c>
      <c r="M2748" s="19">
        <v>43465</v>
      </c>
      <c r="N2748" s="70">
        <v>838.24287749287703</v>
      </c>
      <c r="O2748" s="71">
        <v>0.25</v>
      </c>
      <c r="P2748" s="72">
        <v>2.0833333333333301E-2</v>
      </c>
      <c r="Q2748" s="73">
        <v>35.4166666666667</v>
      </c>
      <c r="R2748" s="74">
        <v>873.659544159544</v>
      </c>
      <c r="S2748" s="75">
        <v>826.34045584045703</v>
      </c>
      <c r="AMG2748"/>
      <c r="AMH2748"/>
      <c r="AMI2748"/>
      <c r="AMJ2748"/>
    </row>
    <row r="2749" spans="1:1024" s="2" customFormat="1" ht="38.25" x14ac:dyDescent="0.25">
      <c r="A2749" s="10" t="s">
        <v>419</v>
      </c>
      <c r="B2749" s="68">
        <v>6875</v>
      </c>
      <c r="C2749" s="10">
        <f>VLOOKUP(B2749,[1]Planilha8!$X$4:$Y$6629,2,0)</f>
        <v>2040577</v>
      </c>
      <c r="D2749" s="12" t="s">
        <v>666</v>
      </c>
      <c r="E2749" s="12" t="str">
        <f>VLOOKUP(B2749,[1]Planilha8!$X$4:$Z$6629,3,0)</f>
        <v>COORDENAÇÃO DE CONDUTORES</v>
      </c>
      <c r="F2749" s="12" t="str">
        <f>VLOOKUP(B2749,[1]Planilha8!$X$4:$AD$6629,7,0)</f>
        <v>BOM</v>
      </c>
      <c r="G2749" s="13">
        <v>41617</v>
      </c>
      <c r="H2749" s="69">
        <v>1700</v>
      </c>
      <c r="I2749" s="15" t="s">
        <v>22</v>
      </c>
      <c r="J2749" s="16" t="s">
        <v>619</v>
      </c>
      <c r="K2749" s="17">
        <v>2517</v>
      </c>
      <c r="L2749" s="18">
        <v>2013002404</v>
      </c>
      <c r="M2749" s="19">
        <v>43465</v>
      </c>
      <c r="N2749" s="70">
        <v>838.24287749287703</v>
      </c>
      <c r="O2749" s="71">
        <v>0.25</v>
      </c>
      <c r="P2749" s="72">
        <v>2.0833333333333301E-2</v>
      </c>
      <c r="Q2749" s="73">
        <v>35.4166666666667</v>
      </c>
      <c r="R2749" s="74">
        <v>873.659544159544</v>
      </c>
      <c r="S2749" s="75">
        <v>826.34045584045703</v>
      </c>
      <c r="AMG2749"/>
      <c r="AMH2749"/>
      <c r="AMI2749"/>
      <c r="AMJ2749"/>
    </row>
    <row r="2750" spans="1:1024" s="2" customFormat="1" ht="38.25" x14ac:dyDescent="0.25">
      <c r="A2750" s="10" t="s">
        <v>419</v>
      </c>
      <c r="B2750" s="68">
        <v>6895</v>
      </c>
      <c r="C2750" s="10">
        <f>VLOOKUP(B2750,[1]Planilha8!$X$4:$Y$6629,2,0)</f>
        <v>2040578</v>
      </c>
      <c r="D2750" s="12" t="s">
        <v>666</v>
      </c>
      <c r="E2750" s="12" t="str">
        <f>VLOOKUP(B2750,[1]Planilha8!$X$4:$Z$6629,3,0)</f>
        <v>COORDENAÇÃO DE CONDUTORES</v>
      </c>
      <c r="F2750" s="12" t="str">
        <f>VLOOKUP(B2750,[1]Planilha8!$X$4:$AD$6629,7,0)</f>
        <v>BOM</v>
      </c>
      <c r="G2750" s="13">
        <v>41617</v>
      </c>
      <c r="H2750" s="69">
        <v>1700</v>
      </c>
      <c r="I2750" s="15" t="s">
        <v>22</v>
      </c>
      <c r="J2750" s="16" t="s">
        <v>619</v>
      </c>
      <c r="K2750" s="17">
        <v>2517</v>
      </c>
      <c r="L2750" s="18">
        <v>2013002404</v>
      </c>
      <c r="M2750" s="19">
        <v>43465</v>
      </c>
      <c r="N2750" s="70">
        <v>838.24287749287703</v>
      </c>
      <c r="O2750" s="71">
        <v>0.25</v>
      </c>
      <c r="P2750" s="72">
        <v>2.0833333333333301E-2</v>
      </c>
      <c r="Q2750" s="73">
        <v>35.4166666666667</v>
      </c>
      <c r="R2750" s="74">
        <v>873.659544159544</v>
      </c>
      <c r="S2750" s="75">
        <v>826.34045584045703</v>
      </c>
      <c r="AMG2750"/>
      <c r="AMH2750"/>
      <c r="AMI2750"/>
      <c r="AMJ2750"/>
    </row>
    <row r="2751" spans="1:1024" s="2" customFormat="1" ht="38.25" x14ac:dyDescent="0.25">
      <c r="A2751" s="10" t="s">
        <v>419</v>
      </c>
      <c r="B2751" s="68">
        <v>6983</v>
      </c>
      <c r="C2751" s="10">
        <f>VLOOKUP(B2751,[1]Planilha8!$X$4:$Y$6629,2,0)</f>
        <v>2040663</v>
      </c>
      <c r="D2751" s="12" t="s">
        <v>667</v>
      </c>
      <c r="E2751" s="12" t="str">
        <f>VLOOKUP(B2751,[1]Planilha8!$X$4:$Z$6629,3,0)</f>
        <v>COORDENAÇÃO DE CONDUTORES</v>
      </c>
      <c r="F2751" s="12" t="str">
        <f>VLOOKUP(B2751,[1]Planilha8!$X$4:$AD$6629,7,0)</f>
        <v>BOM</v>
      </c>
      <c r="G2751" s="13">
        <v>41617</v>
      </c>
      <c r="H2751" s="69">
        <v>4200</v>
      </c>
      <c r="I2751" s="15" t="s">
        <v>22</v>
      </c>
      <c r="J2751" s="16" t="s">
        <v>619</v>
      </c>
      <c r="K2751" s="17">
        <v>2622</v>
      </c>
      <c r="L2751" s="18">
        <v>2013003074</v>
      </c>
      <c r="M2751" s="19">
        <v>43465</v>
      </c>
      <c r="N2751" s="70">
        <v>1878.4529914529901</v>
      </c>
      <c r="O2751" s="71">
        <v>0.2</v>
      </c>
      <c r="P2751" s="72">
        <v>1.6666666666666701E-2</v>
      </c>
      <c r="Q2751" s="73">
        <v>70</v>
      </c>
      <c r="R2751" s="74">
        <v>1948.4529914529901</v>
      </c>
      <c r="S2751" s="75">
        <v>2251.5470085470101</v>
      </c>
      <c r="AMG2751"/>
      <c r="AMH2751"/>
      <c r="AMI2751"/>
      <c r="AMJ2751"/>
    </row>
    <row r="2752" spans="1:1024" s="2" customFormat="1" ht="76.5" x14ac:dyDescent="0.25">
      <c r="A2752" s="10" t="s">
        <v>419</v>
      </c>
      <c r="B2752" s="68">
        <v>7090</v>
      </c>
      <c r="C2752" s="10">
        <f>VLOOKUP(B2752,[1]Planilha8!$X$4:$Y$6629,2,0)</f>
        <v>2040665</v>
      </c>
      <c r="D2752" s="12" t="s">
        <v>668</v>
      </c>
      <c r="E2752" s="12" t="str">
        <f>VLOOKUP(B2752,[1]Planilha8!$X$4:$Z$6629,3,0)</f>
        <v>SESMT (AMBULATÓRIO MÉDICO)</v>
      </c>
      <c r="F2752" s="12" t="str">
        <f>VLOOKUP(B2752,[1]Planilha8!$X$4:$AD$6629,7,0)</f>
        <v>BOM</v>
      </c>
      <c r="G2752" s="13">
        <v>41619</v>
      </c>
      <c r="H2752" s="69">
        <v>1298</v>
      </c>
      <c r="I2752" s="15" t="s">
        <v>22</v>
      </c>
      <c r="J2752" s="16" t="s">
        <v>669</v>
      </c>
      <c r="K2752" s="17">
        <v>17049</v>
      </c>
      <c r="L2752" s="18">
        <v>2013001359</v>
      </c>
      <c r="M2752" s="19">
        <v>43465</v>
      </c>
      <c r="N2752" s="70">
        <v>1207.43584045584</v>
      </c>
      <c r="O2752" s="71">
        <v>1</v>
      </c>
      <c r="P2752" s="72">
        <v>8.3333333333333301E-2</v>
      </c>
      <c r="Q2752" s="73">
        <v>0</v>
      </c>
      <c r="R2752" s="74">
        <v>1207.43584045584</v>
      </c>
      <c r="S2752" s="75">
        <v>90.564159544159295</v>
      </c>
      <c r="AMG2752"/>
      <c r="AMH2752"/>
      <c r="AMI2752"/>
      <c r="AMJ2752"/>
    </row>
    <row r="2753" spans="1:1024" s="2" customFormat="1" ht="76.5" x14ac:dyDescent="0.25">
      <c r="A2753" s="10" t="s">
        <v>419</v>
      </c>
      <c r="B2753" s="68">
        <v>7091</v>
      </c>
      <c r="C2753" s="10">
        <f>VLOOKUP(B2753,[1]Planilha8!$X$4:$Y$6629,2,0)</f>
        <v>2040666</v>
      </c>
      <c r="D2753" s="12" t="s">
        <v>668</v>
      </c>
      <c r="E2753" s="12" t="str">
        <f>VLOOKUP(B2753,[1]Planilha8!$X$4:$Z$6629,3,0)</f>
        <v>CLINICA CIRÚRGICA</v>
      </c>
      <c r="F2753" s="12" t="str">
        <f>VLOOKUP(B2753,[1]Planilha8!$X$4:$AD$6629,7,0)</f>
        <v>BOM</v>
      </c>
      <c r="G2753" s="13">
        <v>41619</v>
      </c>
      <c r="H2753" s="69">
        <v>1298</v>
      </c>
      <c r="I2753" s="15" t="s">
        <v>22</v>
      </c>
      <c r="J2753" s="16" t="s">
        <v>669</v>
      </c>
      <c r="K2753" s="17">
        <v>17049</v>
      </c>
      <c r="L2753" s="18">
        <v>2013001359</v>
      </c>
      <c r="M2753" s="19">
        <v>43465</v>
      </c>
      <c r="N2753" s="70">
        <v>1207.43584045584</v>
      </c>
      <c r="O2753" s="71">
        <v>1</v>
      </c>
      <c r="P2753" s="72">
        <v>8.3333333333333301E-2</v>
      </c>
      <c r="Q2753" s="73">
        <v>0</v>
      </c>
      <c r="R2753" s="74">
        <v>1207.43584045584</v>
      </c>
      <c r="S2753" s="75">
        <v>90.564159544159295</v>
      </c>
      <c r="AMG2753"/>
      <c r="AMH2753"/>
      <c r="AMI2753"/>
      <c r="AMJ2753"/>
    </row>
    <row r="2754" spans="1:1024" s="2" customFormat="1" ht="76.5" x14ac:dyDescent="0.25">
      <c r="A2754" s="10" t="s">
        <v>419</v>
      </c>
      <c r="B2754" s="68">
        <v>7092</v>
      </c>
      <c r="C2754" s="10">
        <f>VLOOKUP(B2754,[1]Planilha8!$X$4:$Y$6629,2,0)</f>
        <v>2040667</v>
      </c>
      <c r="D2754" s="12" t="s">
        <v>668</v>
      </c>
      <c r="E2754" s="12" t="str">
        <f>VLOOKUP(B2754,[1]Planilha8!$X$4:$Z$6629,3,0)</f>
        <v>TRANSPLANTE</v>
      </c>
      <c r="F2754" s="12" t="str">
        <f>VLOOKUP(B2754,[1]Planilha8!$X$4:$AD$6629,7,0)</f>
        <v>BOM</v>
      </c>
      <c r="G2754" s="13">
        <v>41619</v>
      </c>
      <c r="H2754" s="69">
        <v>1298</v>
      </c>
      <c r="I2754" s="15" t="s">
        <v>22</v>
      </c>
      <c r="J2754" s="16" t="s">
        <v>669</v>
      </c>
      <c r="K2754" s="17">
        <v>17049</v>
      </c>
      <c r="L2754" s="18">
        <v>2013001359</v>
      </c>
      <c r="M2754" s="19">
        <v>43465</v>
      </c>
      <c r="N2754" s="70">
        <v>1207.43584045584</v>
      </c>
      <c r="O2754" s="71">
        <v>1</v>
      </c>
      <c r="P2754" s="72">
        <v>8.3333333333333301E-2</v>
      </c>
      <c r="Q2754" s="73">
        <v>0</v>
      </c>
      <c r="R2754" s="74">
        <v>1207.43584045584</v>
      </c>
      <c r="S2754" s="75">
        <v>90.564159544159295</v>
      </c>
      <c r="AMG2754"/>
      <c r="AMH2754"/>
      <c r="AMI2754"/>
      <c r="AMJ2754"/>
    </row>
    <row r="2755" spans="1:1024" s="2" customFormat="1" ht="76.5" x14ac:dyDescent="0.25">
      <c r="A2755" s="10" t="s">
        <v>419</v>
      </c>
      <c r="B2755" s="68">
        <v>7093</v>
      </c>
      <c r="C2755" s="10">
        <f>VLOOKUP(B2755,[1]Planilha8!$X$4:$Y$6629,2,0)</f>
        <v>2040668</v>
      </c>
      <c r="D2755" s="12" t="s">
        <v>668</v>
      </c>
      <c r="E2755" s="12" t="str">
        <f>VLOOKUP(B2755,[1]Planilha8!$X$4:$Z$6629,3,0)</f>
        <v>AMBULATÓRIO – CONSULTÓRIO 12</v>
      </c>
      <c r="F2755" s="12" t="str">
        <f>VLOOKUP(B2755,[1]Planilha8!$X$4:$AD$6629,7,0)</f>
        <v>BOM</v>
      </c>
      <c r="G2755" s="13">
        <v>41619</v>
      </c>
      <c r="H2755" s="69">
        <v>1298</v>
      </c>
      <c r="I2755" s="15" t="s">
        <v>22</v>
      </c>
      <c r="J2755" s="16" t="s">
        <v>669</v>
      </c>
      <c r="K2755" s="17">
        <v>17049</v>
      </c>
      <c r="L2755" s="18">
        <v>2013001359</v>
      </c>
      <c r="M2755" s="19">
        <v>43465</v>
      </c>
      <c r="N2755" s="70">
        <v>1207.43584045584</v>
      </c>
      <c r="O2755" s="71">
        <v>1</v>
      </c>
      <c r="P2755" s="72">
        <v>8.3333333333333301E-2</v>
      </c>
      <c r="Q2755" s="73">
        <v>0</v>
      </c>
      <c r="R2755" s="74">
        <v>1207.43584045584</v>
      </c>
      <c r="S2755" s="75">
        <v>90.564159544159295</v>
      </c>
      <c r="AMG2755"/>
      <c r="AMH2755"/>
      <c r="AMI2755"/>
      <c r="AMJ2755"/>
    </row>
    <row r="2756" spans="1:1024" s="2" customFormat="1" ht="102" x14ac:dyDescent="0.25">
      <c r="A2756" s="10" t="s">
        <v>419</v>
      </c>
      <c r="B2756" s="68">
        <v>7118</v>
      </c>
      <c r="C2756" s="10">
        <f>VLOOKUP(B2756,[1]Planilha8!$X$4:$Y$6629,2,0)</f>
        <v>2040669</v>
      </c>
      <c r="D2756" s="12" t="s">
        <v>670</v>
      </c>
      <c r="E2756" s="12" t="str">
        <f>VLOOKUP(B2756,[1]Planilha8!$X$4:$Z$6629,3,0)</f>
        <v>NUTRIÇÃO – DÉPOSITO  DE DIETA</v>
      </c>
      <c r="F2756" s="12" t="str">
        <f>VLOOKUP(B2756,[1]Planilha8!$X$4:$AD$6629,7,0)</f>
        <v>BOM</v>
      </c>
      <c r="G2756" s="13">
        <v>41620</v>
      </c>
      <c r="H2756" s="69">
        <v>1346.8</v>
      </c>
      <c r="I2756" s="15" t="s">
        <v>22</v>
      </c>
      <c r="J2756" s="16" t="s">
        <v>664</v>
      </c>
      <c r="K2756" s="17">
        <v>16</v>
      </c>
      <c r="L2756" s="18">
        <v>2013004596</v>
      </c>
      <c r="M2756" s="19">
        <v>43465</v>
      </c>
      <c r="N2756" s="70">
        <v>527.56381481481503</v>
      </c>
      <c r="O2756" s="71">
        <v>0.14000000000000001</v>
      </c>
      <c r="P2756" s="72">
        <v>1.16666666666667E-2</v>
      </c>
      <c r="Q2756" s="73">
        <v>15.712666666666699</v>
      </c>
      <c r="R2756" s="74">
        <v>543.27648148148103</v>
      </c>
      <c r="S2756" s="75">
        <v>803.52351851851904</v>
      </c>
      <c r="AMG2756"/>
      <c r="AMH2756"/>
      <c r="AMI2756"/>
      <c r="AMJ2756"/>
    </row>
    <row r="2757" spans="1:1024" s="2" customFormat="1" ht="102" x14ac:dyDescent="0.25">
      <c r="A2757" s="10" t="s">
        <v>419</v>
      </c>
      <c r="B2757" s="68">
        <v>7119</v>
      </c>
      <c r="C2757" s="10">
        <f>VLOOKUP(B2757,[1]Planilha8!$X$4:$Y$6629,2,0)</f>
        <v>2040670</v>
      </c>
      <c r="D2757" s="12" t="s">
        <v>671</v>
      </c>
      <c r="E2757" s="12" t="str">
        <f>VLOOKUP(B2757,[1]Planilha8!$X$4:$Z$6629,3,0)</f>
        <v>NUTRIÇÃO – DÉPOSITO  DE DIETA</v>
      </c>
      <c r="F2757" s="12" t="str">
        <f>VLOOKUP(B2757,[1]Planilha8!$X$4:$AD$6629,7,0)</f>
        <v>BOM</v>
      </c>
      <c r="G2757" s="13">
        <v>41620</v>
      </c>
      <c r="H2757" s="69">
        <v>1346.8</v>
      </c>
      <c r="I2757" s="15" t="s">
        <v>22</v>
      </c>
      <c r="J2757" s="16" t="s">
        <v>664</v>
      </c>
      <c r="K2757" s="17">
        <v>16</v>
      </c>
      <c r="L2757" s="18">
        <v>2013004596</v>
      </c>
      <c r="M2757" s="19">
        <v>43465</v>
      </c>
      <c r="N2757" s="70">
        <v>527.56381481481503</v>
      </c>
      <c r="O2757" s="71">
        <v>0.14000000000000001</v>
      </c>
      <c r="P2757" s="72">
        <v>1.16666666666667E-2</v>
      </c>
      <c r="Q2757" s="73">
        <v>15.712666666666699</v>
      </c>
      <c r="R2757" s="74">
        <v>543.27648148148103</v>
      </c>
      <c r="S2757" s="75">
        <v>803.52351851851904</v>
      </c>
      <c r="AMG2757"/>
      <c r="AMH2757"/>
      <c r="AMI2757"/>
      <c r="AMJ2757"/>
    </row>
    <row r="2758" spans="1:1024" s="2" customFormat="1" ht="102" x14ac:dyDescent="0.25">
      <c r="A2758" s="10" t="s">
        <v>419</v>
      </c>
      <c r="B2758" s="68">
        <v>7120</v>
      </c>
      <c r="C2758" s="10">
        <f>VLOOKUP(B2758,[1]Planilha8!$X$4:$Y$6629,2,0)</f>
        <v>2040671</v>
      </c>
      <c r="D2758" s="12" t="s">
        <v>670</v>
      </c>
      <c r="E2758" s="12" t="str">
        <f>VLOOKUP(B2758,[1]Planilha8!$X$4:$Z$6629,3,0)</f>
        <v>NUTRIÇÃO – DÉPOSITO  DE DIETA</v>
      </c>
      <c r="F2758" s="12" t="str">
        <f>VLOOKUP(B2758,[1]Planilha8!$X$4:$AD$6629,7,0)</f>
        <v>BOM</v>
      </c>
      <c r="G2758" s="13">
        <v>41620</v>
      </c>
      <c r="H2758" s="69">
        <v>1346.8</v>
      </c>
      <c r="I2758" s="15" t="s">
        <v>22</v>
      </c>
      <c r="J2758" s="16" t="s">
        <v>664</v>
      </c>
      <c r="K2758" s="17">
        <v>16</v>
      </c>
      <c r="L2758" s="18">
        <v>2013004596</v>
      </c>
      <c r="M2758" s="19">
        <v>43465</v>
      </c>
      <c r="N2758" s="70">
        <v>527.56381481481503</v>
      </c>
      <c r="O2758" s="71">
        <v>0.14000000000000001</v>
      </c>
      <c r="P2758" s="72">
        <v>1.16666666666667E-2</v>
      </c>
      <c r="Q2758" s="73">
        <v>15.712666666666699</v>
      </c>
      <c r="R2758" s="74">
        <v>543.27648148148103</v>
      </c>
      <c r="S2758" s="75">
        <v>803.52351851851904</v>
      </c>
      <c r="AMG2758"/>
      <c r="AMH2758"/>
      <c r="AMI2758"/>
      <c r="AMJ2758"/>
    </row>
    <row r="2759" spans="1:1024" s="2" customFormat="1" ht="38.25" x14ac:dyDescent="0.25">
      <c r="A2759" s="10" t="s">
        <v>419</v>
      </c>
      <c r="B2759" s="68">
        <v>6871</v>
      </c>
      <c r="C2759" s="10">
        <f>VLOOKUP(B2759,[1]Planilha8!$X$4:$Y$6629,2,0)</f>
        <v>2040672</v>
      </c>
      <c r="D2759" s="12" t="s">
        <v>672</v>
      </c>
      <c r="E2759" s="12" t="str">
        <f>VLOOKUP(B2759,[1]Planilha8!$X$4:$Z$6629,3,0)</f>
        <v>UNIDADE DE TERAPIA INTENSIVA</v>
      </c>
      <c r="F2759" s="12" t="str">
        <f>VLOOKUP(B2759,[1]Planilha8!$X$4:$AD$6629,7,0)</f>
        <v>BOM</v>
      </c>
      <c r="G2759" s="13">
        <v>41621</v>
      </c>
      <c r="H2759" s="69">
        <v>19000</v>
      </c>
      <c r="I2759" s="15" t="s">
        <v>22</v>
      </c>
      <c r="J2759" s="16" t="s">
        <v>523</v>
      </c>
      <c r="K2759" s="17">
        <v>5579</v>
      </c>
      <c r="L2759" s="18">
        <v>2013003692</v>
      </c>
      <c r="M2759" s="19">
        <v>43465</v>
      </c>
      <c r="N2759" s="70">
        <v>10748.397435897399</v>
      </c>
      <c r="O2759" s="71">
        <v>0.33</v>
      </c>
      <c r="P2759" s="72">
        <v>2.75E-2</v>
      </c>
      <c r="Q2759" s="73">
        <v>522.5</v>
      </c>
      <c r="R2759" s="74">
        <v>11270.897435897399</v>
      </c>
      <c r="S2759" s="75">
        <v>7729.1025641025699</v>
      </c>
      <c r="AMG2759"/>
      <c r="AMH2759"/>
      <c r="AMI2759"/>
      <c r="AMJ2759"/>
    </row>
    <row r="2760" spans="1:1024" s="2" customFormat="1" ht="38.25" x14ac:dyDescent="0.25">
      <c r="A2760" s="10" t="s">
        <v>419</v>
      </c>
      <c r="B2760" s="68">
        <v>6962</v>
      </c>
      <c r="C2760" s="10">
        <f>VLOOKUP(B2760,[1]Planilha8!$X$4:$Y$6629,2,0)</f>
        <v>2040673</v>
      </c>
      <c r="D2760" s="12" t="s">
        <v>673</v>
      </c>
      <c r="E2760" s="12" t="str">
        <f>VLOOKUP(B2760,[1]Planilha8!$X$4:$Z$6629,3,0)</f>
        <v>CENTRO CIRÚRGICO</v>
      </c>
      <c r="F2760" s="12" t="str">
        <f>VLOOKUP(B2760,[1]Planilha8!$X$4:$AD$6629,7,0)</f>
        <v>BOM</v>
      </c>
      <c r="G2760" s="13">
        <v>41621</v>
      </c>
      <c r="H2760" s="69">
        <v>1290</v>
      </c>
      <c r="I2760" s="15" t="s">
        <v>22</v>
      </c>
      <c r="J2760" s="16" t="s">
        <v>674</v>
      </c>
      <c r="K2760" s="17">
        <v>203</v>
      </c>
      <c r="L2760" s="18">
        <v>2013002820</v>
      </c>
      <c r="M2760" s="19">
        <v>43465</v>
      </c>
      <c r="N2760" s="70">
        <v>930.78461538461602</v>
      </c>
      <c r="O2760" s="71">
        <v>0.5</v>
      </c>
      <c r="P2760" s="72">
        <v>4.1666666666666699E-2</v>
      </c>
      <c r="Q2760" s="73">
        <v>53.75</v>
      </c>
      <c r="R2760" s="74">
        <v>984.53461538461602</v>
      </c>
      <c r="S2760" s="75">
        <v>305.46538461538398</v>
      </c>
      <c r="AMG2760"/>
      <c r="AMH2760"/>
      <c r="AMI2760"/>
      <c r="AMJ2760"/>
    </row>
    <row r="2761" spans="1:1024" s="2" customFormat="1" ht="38.25" x14ac:dyDescent="0.25">
      <c r="A2761" s="10" t="s">
        <v>419</v>
      </c>
      <c r="B2761" s="68">
        <v>6966</v>
      </c>
      <c r="C2761" s="10" t="e">
        <f>VLOOKUP(B2761,[1]Planilha8!$X$4:$Y$6629,2,0)</f>
        <v>#N/A</v>
      </c>
      <c r="D2761" s="12" t="s">
        <v>673</v>
      </c>
      <c r="E2761" s="12" t="e">
        <f>VLOOKUP(B2761,[1]Planilha8!$X$4:$Z$6629,3,0)</f>
        <v>#N/A</v>
      </c>
      <c r="F2761" s="12" t="e">
        <f>VLOOKUP(B2761,[1]Planilha8!$X$4:$AD$6629,7,0)</f>
        <v>#N/A</v>
      </c>
      <c r="G2761" s="13">
        <v>41621</v>
      </c>
      <c r="H2761" s="69">
        <v>1290</v>
      </c>
      <c r="I2761" s="15" t="s">
        <v>22</v>
      </c>
      <c r="J2761" s="16" t="s">
        <v>674</v>
      </c>
      <c r="K2761" s="17">
        <v>203</v>
      </c>
      <c r="L2761" s="18">
        <v>2013002820</v>
      </c>
      <c r="M2761" s="19">
        <v>43465</v>
      </c>
      <c r="N2761" s="70">
        <v>930.78461538461602</v>
      </c>
      <c r="O2761" s="71">
        <v>0.5</v>
      </c>
      <c r="P2761" s="72">
        <v>4.1666666666666699E-2</v>
      </c>
      <c r="Q2761" s="73">
        <v>53.75</v>
      </c>
      <c r="R2761" s="74">
        <v>984.53461538461602</v>
      </c>
      <c r="S2761" s="75">
        <v>305.46538461538398</v>
      </c>
      <c r="AMG2761"/>
      <c r="AMH2761"/>
      <c r="AMI2761"/>
      <c r="AMJ2761"/>
    </row>
    <row r="2762" spans="1:1024" s="2" customFormat="1" ht="38.25" x14ac:dyDescent="0.25">
      <c r="A2762" s="10" t="s">
        <v>419</v>
      </c>
      <c r="B2762" s="68">
        <v>6969</v>
      </c>
      <c r="C2762" s="10" t="e">
        <f>VLOOKUP(B2762,[1]Planilha8!$X$4:$Y$6629,2,0)</f>
        <v>#N/A</v>
      </c>
      <c r="D2762" s="12" t="s">
        <v>673</v>
      </c>
      <c r="E2762" s="12" t="e">
        <f>VLOOKUP(B2762,[1]Planilha8!$X$4:$Z$6629,3,0)</f>
        <v>#N/A</v>
      </c>
      <c r="F2762" s="12" t="e">
        <f>VLOOKUP(B2762,[1]Planilha8!$X$4:$AD$6629,7,0)</f>
        <v>#N/A</v>
      </c>
      <c r="G2762" s="13">
        <v>41621</v>
      </c>
      <c r="H2762" s="69">
        <v>1290</v>
      </c>
      <c r="I2762" s="15" t="s">
        <v>22</v>
      </c>
      <c r="J2762" s="16" t="s">
        <v>674</v>
      </c>
      <c r="K2762" s="17">
        <v>203</v>
      </c>
      <c r="L2762" s="18">
        <v>2013002820</v>
      </c>
      <c r="M2762" s="19">
        <v>43465</v>
      </c>
      <c r="N2762" s="70">
        <v>930.78461538461602</v>
      </c>
      <c r="O2762" s="71">
        <v>0.5</v>
      </c>
      <c r="P2762" s="72">
        <v>4.1666666666666699E-2</v>
      </c>
      <c r="Q2762" s="73">
        <v>53.75</v>
      </c>
      <c r="R2762" s="74">
        <v>984.53461538461602</v>
      </c>
      <c r="S2762" s="75">
        <v>305.46538461538398</v>
      </c>
      <c r="AMG2762"/>
      <c r="AMH2762"/>
      <c r="AMI2762"/>
      <c r="AMJ2762"/>
    </row>
    <row r="2763" spans="1:1024" s="2" customFormat="1" ht="38.25" x14ac:dyDescent="0.25">
      <c r="A2763" s="10" t="s">
        <v>419</v>
      </c>
      <c r="B2763" s="68">
        <v>6970</v>
      </c>
      <c r="C2763" s="10">
        <f>VLOOKUP(B2763,[1]Planilha8!$X$4:$Y$6629,2,0)</f>
        <v>2040676</v>
      </c>
      <c r="D2763" s="12" t="s">
        <v>673</v>
      </c>
      <c r="E2763" s="12" t="str">
        <f>VLOOKUP(B2763,[1]Planilha8!$X$4:$Z$6629,3,0)</f>
        <v>CENTRO CIRÚRGICO</v>
      </c>
      <c r="F2763" s="12" t="str">
        <f>VLOOKUP(B2763,[1]Planilha8!$X$4:$AD$6629,7,0)</f>
        <v>BOM</v>
      </c>
      <c r="G2763" s="13">
        <v>41621</v>
      </c>
      <c r="H2763" s="69">
        <v>1290</v>
      </c>
      <c r="I2763" s="15" t="s">
        <v>22</v>
      </c>
      <c r="J2763" s="16" t="s">
        <v>674</v>
      </c>
      <c r="K2763" s="17">
        <v>203</v>
      </c>
      <c r="L2763" s="18">
        <v>2013002820</v>
      </c>
      <c r="M2763" s="19">
        <v>43465</v>
      </c>
      <c r="N2763" s="70">
        <v>930.78461538461602</v>
      </c>
      <c r="O2763" s="71">
        <v>0.5</v>
      </c>
      <c r="P2763" s="72">
        <v>4.1666666666666699E-2</v>
      </c>
      <c r="Q2763" s="73">
        <v>53.75</v>
      </c>
      <c r="R2763" s="74">
        <v>984.53461538461602</v>
      </c>
      <c r="S2763" s="75">
        <v>305.46538461538398</v>
      </c>
      <c r="AMG2763"/>
      <c r="AMH2763"/>
      <c r="AMI2763"/>
      <c r="AMJ2763"/>
    </row>
    <row r="2764" spans="1:1024" s="2" customFormat="1" ht="38.25" x14ac:dyDescent="0.25">
      <c r="A2764" s="10" t="s">
        <v>419</v>
      </c>
      <c r="B2764" s="68">
        <v>6973</v>
      </c>
      <c r="C2764" s="10">
        <f>VLOOKUP(B2764,[1]Planilha8!$X$4:$Y$6629,2,0)</f>
        <v>2040677</v>
      </c>
      <c r="D2764" s="12" t="s">
        <v>673</v>
      </c>
      <c r="E2764" s="12" t="str">
        <f>VLOOKUP(B2764,[1]Planilha8!$X$4:$Z$6629,3,0)</f>
        <v>CENTRO CIRÚRGICO</v>
      </c>
      <c r="F2764" s="12" t="str">
        <f>VLOOKUP(B2764,[1]Planilha8!$X$4:$AD$6629,7,0)</f>
        <v>BOM</v>
      </c>
      <c r="G2764" s="13">
        <v>41621</v>
      </c>
      <c r="H2764" s="69">
        <v>1290</v>
      </c>
      <c r="I2764" s="15" t="s">
        <v>22</v>
      </c>
      <c r="J2764" s="16" t="s">
        <v>674</v>
      </c>
      <c r="K2764" s="17">
        <v>203</v>
      </c>
      <c r="L2764" s="18">
        <v>2013002820</v>
      </c>
      <c r="M2764" s="19">
        <v>43465</v>
      </c>
      <c r="N2764" s="70">
        <v>930.78461538461602</v>
      </c>
      <c r="O2764" s="71">
        <v>0.5</v>
      </c>
      <c r="P2764" s="72">
        <v>4.1666666666666699E-2</v>
      </c>
      <c r="Q2764" s="73">
        <v>53.75</v>
      </c>
      <c r="R2764" s="74">
        <v>984.53461538461602</v>
      </c>
      <c r="S2764" s="75">
        <v>305.46538461538398</v>
      </c>
      <c r="AMG2764"/>
      <c r="AMH2764"/>
      <c r="AMI2764"/>
      <c r="AMJ2764"/>
    </row>
    <row r="2765" spans="1:1024" s="2" customFormat="1" ht="38.25" x14ac:dyDescent="0.25">
      <c r="A2765" s="10" t="s">
        <v>419</v>
      </c>
      <c r="B2765" s="68">
        <v>6974</v>
      </c>
      <c r="C2765" s="10">
        <f>VLOOKUP(B2765,[1]Planilha8!$X$4:$Y$6629,2,0)</f>
        <v>2040678</v>
      </c>
      <c r="D2765" s="12" t="s">
        <v>673</v>
      </c>
      <c r="E2765" s="12" t="str">
        <f>VLOOKUP(B2765,[1]Planilha8!$X$4:$Z$6629,3,0)</f>
        <v>CENTRO CIRÚRGICO</v>
      </c>
      <c r="F2765" s="12" t="str">
        <f>VLOOKUP(B2765,[1]Planilha8!$X$4:$AD$6629,7,0)</f>
        <v>BOM</v>
      </c>
      <c r="G2765" s="13">
        <v>41621</v>
      </c>
      <c r="H2765" s="69">
        <v>1290</v>
      </c>
      <c r="I2765" s="15" t="s">
        <v>22</v>
      </c>
      <c r="J2765" s="16" t="s">
        <v>674</v>
      </c>
      <c r="K2765" s="17">
        <v>203</v>
      </c>
      <c r="L2765" s="18">
        <v>2013002820</v>
      </c>
      <c r="M2765" s="19">
        <v>43465</v>
      </c>
      <c r="N2765" s="70">
        <v>930.78461538461602</v>
      </c>
      <c r="O2765" s="71">
        <v>0.5</v>
      </c>
      <c r="P2765" s="72">
        <v>4.1666666666666699E-2</v>
      </c>
      <c r="Q2765" s="73">
        <v>53.75</v>
      </c>
      <c r="R2765" s="74">
        <v>984.53461538461602</v>
      </c>
      <c r="S2765" s="75">
        <v>305.46538461538398</v>
      </c>
      <c r="AMG2765"/>
      <c r="AMH2765"/>
      <c r="AMI2765"/>
      <c r="AMJ2765"/>
    </row>
    <row r="2766" spans="1:1024" s="2" customFormat="1" ht="38.25" x14ac:dyDescent="0.25">
      <c r="A2766" s="10" t="s">
        <v>419</v>
      </c>
      <c r="B2766" s="68">
        <v>6978</v>
      </c>
      <c r="C2766" s="10">
        <f>VLOOKUP(B2766,[1]Planilha8!$X$4:$Y$6629,2,0)</f>
        <v>2040679</v>
      </c>
      <c r="D2766" s="12" t="s">
        <v>673</v>
      </c>
      <c r="E2766" s="12" t="str">
        <f>VLOOKUP(B2766,[1]Planilha8!$X$4:$Z$6629,3,0)</f>
        <v>CENTRO CIRÚRGICO</v>
      </c>
      <c r="F2766" s="12" t="str">
        <f>VLOOKUP(B2766,[1]Planilha8!$X$4:$AD$6629,7,0)</f>
        <v>BOM</v>
      </c>
      <c r="G2766" s="13">
        <v>41621</v>
      </c>
      <c r="H2766" s="69">
        <v>1290</v>
      </c>
      <c r="I2766" s="15" t="s">
        <v>22</v>
      </c>
      <c r="J2766" s="16" t="s">
        <v>674</v>
      </c>
      <c r="K2766" s="17">
        <v>203</v>
      </c>
      <c r="L2766" s="18">
        <v>2013002820</v>
      </c>
      <c r="M2766" s="19">
        <v>43465</v>
      </c>
      <c r="N2766" s="70">
        <v>930.78461538461602</v>
      </c>
      <c r="O2766" s="71">
        <v>0.5</v>
      </c>
      <c r="P2766" s="72">
        <v>4.1666666666666699E-2</v>
      </c>
      <c r="Q2766" s="73">
        <v>53.75</v>
      </c>
      <c r="R2766" s="74">
        <v>984.53461538461602</v>
      </c>
      <c r="S2766" s="75">
        <v>305.46538461538398</v>
      </c>
      <c r="AMG2766"/>
      <c r="AMH2766"/>
      <c r="AMI2766"/>
      <c r="AMJ2766"/>
    </row>
    <row r="2767" spans="1:1024" s="2" customFormat="1" ht="38.25" x14ac:dyDescent="0.25">
      <c r="A2767" s="10" t="s">
        <v>419</v>
      </c>
      <c r="B2767" s="68">
        <v>6979</v>
      </c>
      <c r="C2767" s="10">
        <f>VLOOKUP(B2767,[1]Planilha8!$X$4:$Y$6629,2,0)</f>
        <v>2040680</v>
      </c>
      <c r="D2767" s="12" t="s">
        <v>673</v>
      </c>
      <c r="E2767" s="12" t="str">
        <f>VLOOKUP(B2767,[1]Planilha8!$X$4:$Z$6629,3,0)</f>
        <v>CENTRO CIRÚRGICO</v>
      </c>
      <c r="F2767" s="12" t="str">
        <f>VLOOKUP(B2767,[1]Planilha8!$X$4:$AD$6629,7,0)</f>
        <v>BOM</v>
      </c>
      <c r="G2767" s="13">
        <v>41621</v>
      </c>
      <c r="H2767" s="69">
        <v>1290</v>
      </c>
      <c r="I2767" s="15" t="s">
        <v>22</v>
      </c>
      <c r="J2767" s="16" t="s">
        <v>674</v>
      </c>
      <c r="K2767" s="17">
        <v>203</v>
      </c>
      <c r="L2767" s="18">
        <v>2013002820</v>
      </c>
      <c r="M2767" s="19">
        <v>43465</v>
      </c>
      <c r="N2767" s="70">
        <v>930.78461538461602</v>
      </c>
      <c r="O2767" s="71">
        <v>0.5</v>
      </c>
      <c r="P2767" s="72">
        <v>4.1666666666666699E-2</v>
      </c>
      <c r="Q2767" s="73">
        <v>53.75</v>
      </c>
      <c r="R2767" s="74">
        <v>984.53461538461602</v>
      </c>
      <c r="S2767" s="75">
        <v>305.46538461538398</v>
      </c>
      <c r="AMG2767"/>
      <c r="AMH2767"/>
      <c r="AMI2767"/>
      <c r="AMJ2767"/>
    </row>
    <row r="2768" spans="1:1024" s="2" customFormat="1" ht="38.25" x14ac:dyDescent="0.25">
      <c r="A2768" s="10" t="s">
        <v>419</v>
      </c>
      <c r="B2768" s="68">
        <v>6980</v>
      </c>
      <c r="C2768" s="10">
        <f>VLOOKUP(B2768,[1]Planilha8!$X$4:$Y$6629,2,0)</f>
        <v>2040681</v>
      </c>
      <c r="D2768" s="12" t="s">
        <v>673</v>
      </c>
      <c r="E2768" s="12" t="str">
        <f>VLOOKUP(B2768,[1]Planilha8!$X$4:$Z$6629,3,0)</f>
        <v>CENTRO CIRÚRGICO</v>
      </c>
      <c r="F2768" s="12" t="str">
        <f>VLOOKUP(B2768,[1]Planilha8!$X$4:$AD$6629,7,0)</f>
        <v>BOM</v>
      </c>
      <c r="G2768" s="13">
        <v>41621</v>
      </c>
      <c r="H2768" s="69">
        <v>1290</v>
      </c>
      <c r="I2768" s="15" t="s">
        <v>22</v>
      </c>
      <c r="J2768" s="16" t="s">
        <v>674</v>
      </c>
      <c r="K2768" s="17">
        <v>203</v>
      </c>
      <c r="L2768" s="18">
        <v>2013002820</v>
      </c>
      <c r="M2768" s="19">
        <v>43465</v>
      </c>
      <c r="N2768" s="70">
        <v>930.78461538461602</v>
      </c>
      <c r="O2768" s="71">
        <v>0.5</v>
      </c>
      <c r="P2768" s="72">
        <v>4.1666666666666699E-2</v>
      </c>
      <c r="Q2768" s="73">
        <v>53.75</v>
      </c>
      <c r="R2768" s="74">
        <v>984.53461538461602</v>
      </c>
      <c r="S2768" s="75">
        <v>305.46538461538398</v>
      </c>
      <c r="AMG2768"/>
      <c r="AMH2768"/>
      <c r="AMI2768"/>
      <c r="AMJ2768"/>
    </row>
    <row r="2769" spans="1:1024" s="2" customFormat="1" ht="51" x14ac:dyDescent="0.25">
      <c r="A2769" s="10" t="s">
        <v>419</v>
      </c>
      <c r="B2769" s="68">
        <v>6981</v>
      </c>
      <c r="C2769" s="10">
        <f>VLOOKUP(B2769,[1]Planilha8!$X$4:$Y$6629,2,0)</f>
        <v>2040542</v>
      </c>
      <c r="D2769" s="12" t="s">
        <v>673</v>
      </c>
      <c r="E2769" s="12" t="str">
        <f>VLOOKUP(B2769,[1]Planilha8!$X$4:$Z$6629,3,0)</f>
        <v>CENTRAL DE MATERIAL E ESTERILIZAÇÃO</v>
      </c>
      <c r="F2769" s="12" t="str">
        <f>VLOOKUP(B2769,[1]Planilha8!$X$4:$AD$6629,7,0)</f>
        <v>BOM</v>
      </c>
      <c r="G2769" s="13">
        <v>41621</v>
      </c>
      <c r="H2769" s="69">
        <v>1290</v>
      </c>
      <c r="I2769" s="15" t="s">
        <v>22</v>
      </c>
      <c r="J2769" s="16" t="s">
        <v>674</v>
      </c>
      <c r="K2769" s="17">
        <v>203</v>
      </c>
      <c r="L2769" s="18">
        <v>2013002820</v>
      </c>
      <c r="M2769" s="19">
        <v>43465</v>
      </c>
      <c r="N2769" s="70">
        <v>1199.5346153846201</v>
      </c>
      <c r="O2769" s="71">
        <v>1</v>
      </c>
      <c r="P2769" s="72">
        <v>8.3333333333333301E-2</v>
      </c>
      <c r="Q2769" s="73">
        <v>0</v>
      </c>
      <c r="R2769" s="74">
        <v>1199.5346153846201</v>
      </c>
      <c r="S2769" s="75">
        <v>90.465384615384195</v>
      </c>
      <c r="AMG2769"/>
      <c r="AMH2769"/>
      <c r="AMI2769"/>
      <c r="AMJ2769"/>
    </row>
    <row r="2770" spans="1:1024" s="2" customFormat="1" ht="38.25" x14ac:dyDescent="0.25">
      <c r="A2770" s="10" t="s">
        <v>419</v>
      </c>
      <c r="B2770" s="68">
        <v>7053</v>
      </c>
      <c r="C2770" s="10">
        <f>VLOOKUP(B2770,[1]Planilha8!$X$4:$Y$6629,2,0)</f>
        <v>2040683</v>
      </c>
      <c r="D2770" s="12" t="s">
        <v>673</v>
      </c>
      <c r="E2770" s="12" t="str">
        <f>VLOOKUP(B2770,[1]Planilha8!$X$4:$Z$6629,3,0)</f>
        <v>CENTRO CIRÚRGICO</v>
      </c>
      <c r="F2770" s="12" t="str">
        <f>VLOOKUP(B2770,[1]Planilha8!$X$4:$AD$6629,7,0)</f>
        <v>BOM</v>
      </c>
      <c r="G2770" s="13">
        <v>41621</v>
      </c>
      <c r="H2770" s="69">
        <v>1290</v>
      </c>
      <c r="I2770" s="15" t="s">
        <v>22</v>
      </c>
      <c r="J2770" s="16" t="s">
        <v>674</v>
      </c>
      <c r="K2770" s="17">
        <v>203</v>
      </c>
      <c r="L2770" s="18">
        <v>2013002820</v>
      </c>
      <c r="M2770" s="19">
        <v>43465</v>
      </c>
      <c r="N2770" s="70">
        <v>930.78461538461602</v>
      </c>
      <c r="O2770" s="71">
        <v>0.5</v>
      </c>
      <c r="P2770" s="72">
        <v>4.1666666666666699E-2</v>
      </c>
      <c r="Q2770" s="73">
        <v>53.75</v>
      </c>
      <c r="R2770" s="74">
        <v>984.53461538461602</v>
      </c>
      <c r="S2770" s="75">
        <v>305.46538461538398</v>
      </c>
      <c r="AMG2770"/>
      <c r="AMH2770"/>
      <c r="AMI2770"/>
      <c r="AMJ2770"/>
    </row>
    <row r="2771" spans="1:1024" s="2" customFormat="1" ht="51" x14ac:dyDescent="0.25">
      <c r="A2771" s="10" t="s">
        <v>419</v>
      </c>
      <c r="B2771" s="68">
        <v>7054</v>
      </c>
      <c r="C2771" s="10">
        <f>VLOOKUP(B2771,[1]Planilha8!$X$4:$Y$6629,2,0)</f>
        <v>2040684</v>
      </c>
      <c r="D2771" s="12" t="s">
        <v>673</v>
      </c>
      <c r="E2771" s="12" t="str">
        <f>VLOOKUP(B2771,[1]Planilha8!$X$4:$Z$6629,3,0)</f>
        <v>CENTRAL DE MATERIAL E ESTERILIZAÇÃO</v>
      </c>
      <c r="F2771" s="12" t="str">
        <f>VLOOKUP(B2771,[1]Planilha8!$X$4:$AD$6629,7,0)</f>
        <v>BOM</v>
      </c>
      <c r="G2771" s="13">
        <v>41621</v>
      </c>
      <c r="H2771" s="69">
        <v>1290</v>
      </c>
      <c r="I2771" s="15" t="s">
        <v>22</v>
      </c>
      <c r="J2771" s="16" t="s">
        <v>674</v>
      </c>
      <c r="K2771" s="17">
        <v>203</v>
      </c>
      <c r="L2771" s="18">
        <v>2013002820</v>
      </c>
      <c r="M2771" s="19">
        <v>43465</v>
      </c>
      <c r="N2771" s="70">
        <v>930.78461538461602</v>
      </c>
      <c r="O2771" s="71">
        <v>0.5</v>
      </c>
      <c r="P2771" s="72">
        <v>4.1666666666666699E-2</v>
      </c>
      <c r="Q2771" s="73">
        <v>53.75</v>
      </c>
      <c r="R2771" s="74">
        <v>984.53461538461602</v>
      </c>
      <c r="S2771" s="75">
        <v>305.46538461538398</v>
      </c>
      <c r="AMG2771"/>
      <c r="AMH2771"/>
      <c r="AMI2771"/>
      <c r="AMJ2771"/>
    </row>
    <row r="2772" spans="1:1024" s="2" customFormat="1" ht="38.25" x14ac:dyDescent="0.25">
      <c r="A2772" s="10" t="s">
        <v>419</v>
      </c>
      <c r="B2772" s="68">
        <v>7055</v>
      </c>
      <c r="C2772" s="10">
        <f>VLOOKUP(B2772,[1]Planilha8!$X$4:$Y$6629,2,0)</f>
        <v>2040685</v>
      </c>
      <c r="D2772" s="12" t="s">
        <v>673</v>
      </c>
      <c r="E2772" s="12" t="str">
        <f>VLOOKUP(B2772,[1]Planilha8!$X$4:$Z$6629,3,0)</f>
        <v>CLINICA CIRURGICA</v>
      </c>
      <c r="F2772" s="12" t="str">
        <f>VLOOKUP(B2772,[1]Planilha8!$X$4:$AD$6629,7,0)</f>
        <v>BOM</v>
      </c>
      <c r="G2772" s="13">
        <v>41621</v>
      </c>
      <c r="H2772" s="69">
        <v>1290</v>
      </c>
      <c r="I2772" s="15" t="s">
        <v>22</v>
      </c>
      <c r="J2772" s="16" t="s">
        <v>674</v>
      </c>
      <c r="K2772" s="17">
        <v>203</v>
      </c>
      <c r="L2772" s="18">
        <v>2013002820</v>
      </c>
      <c r="M2772" s="19">
        <v>43465</v>
      </c>
      <c r="N2772" s="70">
        <v>930.78461538461602</v>
      </c>
      <c r="O2772" s="71">
        <v>0.5</v>
      </c>
      <c r="P2772" s="72">
        <v>4.1666666666666699E-2</v>
      </c>
      <c r="Q2772" s="73">
        <v>53.75</v>
      </c>
      <c r="R2772" s="74">
        <v>984.53461538461602</v>
      </c>
      <c r="S2772" s="75">
        <v>305.46538461538398</v>
      </c>
      <c r="AMG2772"/>
      <c r="AMH2772"/>
      <c r="AMI2772"/>
      <c r="AMJ2772"/>
    </row>
    <row r="2773" spans="1:1024" s="2" customFormat="1" ht="38.25" x14ac:dyDescent="0.25">
      <c r="A2773" s="10" t="s">
        <v>419</v>
      </c>
      <c r="B2773" s="68">
        <v>7056</v>
      </c>
      <c r="C2773" s="10">
        <f>VLOOKUP(B2773,[1]Planilha8!$X$4:$Y$6629,2,0)</f>
        <v>2040686</v>
      </c>
      <c r="D2773" s="12" t="s">
        <v>673</v>
      </c>
      <c r="E2773" s="12" t="str">
        <f>VLOOKUP(B2773,[1]Planilha8!$X$4:$Z$6629,3,0)</f>
        <v>CLINICA CIRURGICA</v>
      </c>
      <c r="F2773" s="12" t="str">
        <f>VLOOKUP(B2773,[1]Planilha8!$X$4:$AD$6629,7,0)</f>
        <v>BOM</v>
      </c>
      <c r="G2773" s="13">
        <v>41621</v>
      </c>
      <c r="H2773" s="69">
        <v>1290</v>
      </c>
      <c r="I2773" s="15" t="s">
        <v>22</v>
      </c>
      <c r="J2773" s="16" t="s">
        <v>674</v>
      </c>
      <c r="K2773" s="17">
        <v>203</v>
      </c>
      <c r="L2773" s="18">
        <v>2013002820</v>
      </c>
      <c r="M2773" s="19">
        <v>43465</v>
      </c>
      <c r="N2773" s="70">
        <v>930.78461538461602</v>
      </c>
      <c r="O2773" s="71">
        <v>0.5</v>
      </c>
      <c r="P2773" s="72">
        <v>4.1666666666666699E-2</v>
      </c>
      <c r="Q2773" s="73">
        <v>53.75</v>
      </c>
      <c r="R2773" s="74">
        <v>984.53461538461602</v>
      </c>
      <c r="S2773" s="75">
        <v>305.46538461538398</v>
      </c>
      <c r="AMG2773"/>
      <c r="AMH2773"/>
      <c r="AMI2773"/>
      <c r="AMJ2773"/>
    </row>
    <row r="2774" spans="1:1024" s="2" customFormat="1" ht="38.25" x14ac:dyDescent="0.25">
      <c r="A2774" s="10" t="s">
        <v>419</v>
      </c>
      <c r="B2774" s="68">
        <v>7057</v>
      </c>
      <c r="C2774" s="10">
        <f>VLOOKUP(B2774,[1]Planilha8!$X$4:$Y$6629,2,0)</f>
        <v>2040687</v>
      </c>
      <c r="D2774" s="12" t="s">
        <v>673</v>
      </c>
      <c r="E2774" s="12" t="str">
        <f>VLOOKUP(B2774,[1]Planilha8!$X$4:$Z$6629,3,0)</f>
        <v>CLINICA MEDICA</v>
      </c>
      <c r="F2774" s="12" t="str">
        <f>VLOOKUP(B2774,[1]Planilha8!$X$4:$AD$6629,7,0)</f>
        <v>BOM</v>
      </c>
      <c r="G2774" s="13">
        <v>41621</v>
      </c>
      <c r="H2774" s="69">
        <v>1290</v>
      </c>
      <c r="I2774" s="15" t="s">
        <v>22</v>
      </c>
      <c r="J2774" s="16" t="s">
        <v>674</v>
      </c>
      <c r="K2774" s="17">
        <v>203</v>
      </c>
      <c r="L2774" s="18">
        <v>2013002820</v>
      </c>
      <c r="M2774" s="19">
        <v>43465</v>
      </c>
      <c r="N2774" s="70">
        <v>930.78461538461602</v>
      </c>
      <c r="O2774" s="71">
        <v>0.5</v>
      </c>
      <c r="P2774" s="72">
        <v>4.1666666666666699E-2</v>
      </c>
      <c r="Q2774" s="73">
        <v>53.75</v>
      </c>
      <c r="R2774" s="74">
        <v>984.53461538461602</v>
      </c>
      <c r="S2774" s="75">
        <v>305.46538461538398</v>
      </c>
      <c r="AMG2774"/>
      <c r="AMH2774"/>
      <c r="AMI2774"/>
      <c r="AMJ2774"/>
    </row>
    <row r="2775" spans="1:1024" s="2" customFormat="1" ht="38.25" x14ac:dyDescent="0.25">
      <c r="A2775" s="10" t="s">
        <v>419</v>
      </c>
      <c r="B2775" s="68">
        <v>7058</v>
      </c>
      <c r="C2775" s="10">
        <f>VLOOKUP(B2775,[1]Planilha8!$X$4:$Y$6629,2,0)</f>
        <v>2040688</v>
      </c>
      <c r="D2775" s="12" t="s">
        <v>673</v>
      </c>
      <c r="E2775" s="12" t="str">
        <f>VLOOKUP(B2775,[1]Planilha8!$X$4:$Z$6629,3,0)</f>
        <v>CLINICA MEDICA</v>
      </c>
      <c r="F2775" s="12" t="str">
        <f>VLOOKUP(B2775,[1]Planilha8!$X$4:$AD$6629,7,0)</f>
        <v>BOM</v>
      </c>
      <c r="G2775" s="13">
        <v>41621</v>
      </c>
      <c r="H2775" s="69">
        <v>1290</v>
      </c>
      <c r="I2775" s="15" t="s">
        <v>22</v>
      </c>
      <c r="J2775" s="16" t="s">
        <v>674</v>
      </c>
      <c r="K2775" s="17">
        <v>203</v>
      </c>
      <c r="L2775" s="18">
        <v>2013002820</v>
      </c>
      <c r="M2775" s="19">
        <v>43465</v>
      </c>
      <c r="N2775" s="70">
        <v>930.78461538461602</v>
      </c>
      <c r="O2775" s="71">
        <v>0.5</v>
      </c>
      <c r="P2775" s="72">
        <v>4.1666666666666699E-2</v>
      </c>
      <c r="Q2775" s="73">
        <v>53.75</v>
      </c>
      <c r="R2775" s="74">
        <v>984.53461538461602</v>
      </c>
      <c r="S2775" s="75">
        <v>305.46538461538398</v>
      </c>
      <c r="AMG2775"/>
      <c r="AMH2775"/>
      <c r="AMI2775"/>
      <c r="AMJ2775"/>
    </row>
    <row r="2776" spans="1:1024" s="2" customFormat="1" ht="38.25" x14ac:dyDescent="0.25">
      <c r="A2776" s="10" t="s">
        <v>419</v>
      </c>
      <c r="B2776" s="68">
        <v>7086</v>
      </c>
      <c r="C2776" s="10">
        <f>VLOOKUP(B2776,[1]Planilha8!$X$4:$Y$6629,2,0)</f>
        <v>2040716</v>
      </c>
      <c r="D2776" s="12" t="s">
        <v>675</v>
      </c>
      <c r="E2776" s="12" t="str">
        <f>VLOOKUP(B2776,[1]Planilha8!$X$4:$Z$6629,3,0)</f>
        <v>GEP</v>
      </c>
      <c r="F2776" s="12" t="str">
        <f>VLOOKUP(B2776,[1]Planilha8!$X$4:$AD$6629,7,0)</f>
        <v>BOM</v>
      </c>
      <c r="G2776" s="13">
        <v>41621</v>
      </c>
      <c r="H2776" s="69">
        <v>500</v>
      </c>
      <c r="I2776" s="15" t="s">
        <v>22</v>
      </c>
      <c r="J2776" s="16" t="s">
        <v>587</v>
      </c>
      <c r="K2776" s="17">
        <v>1765</v>
      </c>
      <c r="L2776" s="18">
        <v>2013003704</v>
      </c>
      <c r="M2776" s="19">
        <v>43465</v>
      </c>
      <c r="N2776" s="70">
        <v>377.78846153846303</v>
      </c>
      <c r="O2776" s="71">
        <v>0.25</v>
      </c>
      <c r="P2776" s="72">
        <v>2.0833333333333301E-2</v>
      </c>
      <c r="Q2776" s="73">
        <v>10.4166666666667</v>
      </c>
      <c r="R2776" s="74">
        <v>388.20512820512999</v>
      </c>
      <c r="S2776" s="75">
        <v>111.79487179487001</v>
      </c>
      <c r="AMG2776"/>
      <c r="AMH2776"/>
      <c r="AMI2776"/>
      <c r="AMJ2776"/>
    </row>
    <row r="2777" spans="1:1024" s="2" customFormat="1" ht="38.25" x14ac:dyDescent="0.25">
      <c r="A2777" s="10" t="s">
        <v>419</v>
      </c>
      <c r="B2777" s="68">
        <v>7087</v>
      </c>
      <c r="C2777" s="10">
        <f>VLOOKUP(B2777,[1]Planilha8!$X$4:$Y$6629,2,0)</f>
        <v>2040718</v>
      </c>
      <c r="D2777" s="12" t="s">
        <v>676</v>
      </c>
      <c r="E2777" s="12" t="str">
        <f>VLOOKUP(B2777,[1]Planilha8!$X$4:$Z$6629,3,0)</f>
        <v>GALPÃO ALMOXARIFADO</v>
      </c>
      <c r="F2777" s="12" t="str">
        <f>VLOOKUP(B2777,[1]Planilha8!$X$4:$AD$6629,7,0)</f>
        <v>RUIM</v>
      </c>
      <c r="G2777" s="13">
        <v>41621</v>
      </c>
      <c r="H2777" s="69">
        <v>4800</v>
      </c>
      <c r="I2777" s="15" t="s">
        <v>22</v>
      </c>
      <c r="J2777" s="16" t="s">
        <v>587</v>
      </c>
      <c r="K2777" s="17">
        <v>1765</v>
      </c>
      <c r="L2777" s="18">
        <v>2013003704</v>
      </c>
      <c r="M2777" s="19">
        <v>43465</v>
      </c>
      <c r="N2777" s="70">
        <v>4726.7692307692496</v>
      </c>
      <c r="O2777" s="71">
        <v>0.5</v>
      </c>
      <c r="P2777" s="72">
        <v>4.1666666666666699E-2</v>
      </c>
      <c r="Q2777" s="73">
        <v>0</v>
      </c>
      <c r="R2777" s="74">
        <v>4726.7692307692496</v>
      </c>
      <c r="S2777" s="75">
        <v>73.230769230753097</v>
      </c>
      <c r="AMG2777"/>
      <c r="AMH2777"/>
      <c r="AMI2777"/>
      <c r="AMJ2777"/>
    </row>
    <row r="2778" spans="1:1024" s="2" customFormat="1" ht="38.25" x14ac:dyDescent="0.25">
      <c r="A2778" s="10" t="s">
        <v>419</v>
      </c>
      <c r="B2778" s="68">
        <v>7088</v>
      </c>
      <c r="C2778" s="10">
        <f>VLOOKUP(B2778,[1]Planilha8!$X$4:$Y$6629,2,0)</f>
        <v>2040719</v>
      </c>
      <c r="D2778" s="12" t="s">
        <v>676</v>
      </c>
      <c r="E2778" s="12" t="str">
        <f>VLOOKUP(B2778,[1]Planilha8!$X$4:$Z$6629,3,0)</f>
        <v>GALPÃO ALMOXARIFADO</v>
      </c>
      <c r="F2778" s="12" t="str">
        <f>VLOOKUP(B2778,[1]Planilha8!$X$4:$AD$6629,7,0)</f>
        <v>RUIM</v>
      </c>
      <c r="G2778" s="13">
        <v>41621</v>
      </c>
      <c r="H2778" s="69">
        <v>4800</v>
      </c>
      <c r="I2778" s="15" t="s">
        <v>22</v>
      </c>
      <c r="J2778" s="16" t="s">
        <v>587</v>
      </c>
      <c r="K2778" s="17">
        <v>1765</v>
      </c>
      <c r="L2778" s="18">
        <v>2013003704</v>
      </c>
      <c r="M2778" s="19">
        <v>43465</v>
      </c>
      <c r="N2778" s="70">
        <v>4726.7692307692496</v>
      </c>
      <c r="O2778" s="71">
        <v>0.5</v>
      </c>
      <c r="P2778" s="72">
        <v>4.1666666666666699E-2</v>
      </c>
      <c r="Q2778" s="73">
        <v>0</v>
      </c>
      <c r="R2778" s="74">
        <v>4726.7692307692496</v>
      </c>
      <c r="S2778" s="75">
        <v>73.230769230753097</v>
      </c>
      <c r="AMG2778"/>
      <c r="AMH2778"/>
      <c r="AMI2778"/>
      <c r="AMJ2778"/>
    </row>
    <row r="2779" spans="1:1024" s="2" customFormat="1" ht="38.25" x14ac:dyDescent="0.25">
      <c r="A2779" s="10" t="s">
        <v>419</v>
      </c>
      <c r="B2779" s="68">
        <v>7089</v>
      </c>
      <c r="C2779" s="10" t="e">
        <f>VLOOKUP(B2779,[1]Planilha8!$X$4:$Y$6629,2,0)</f>
        <v>#N/A</v>
      </c>
      <c r="D2779" s="12" t="s">
        <v>676</v>
      </c>
      <c r="E2779" s="12" t="e">
        <f>VLOOKUP(B2779,[1]Planilha8!$X$4:$Z$6629,3,0)</f>
        <v>#N/A</v>
      </c>
      <c r="F2779" s="12" t="e">
        <f>VLOOKUP(B2779,[1]Planilha8!$X$4:$AD$6629,7,0)</f>
        <v>#N/A</v>
      </c>
      <c r="G2779" s="13">
        <v>41621</v>
      </c>
      <c r="H2779" s="69">
        <v>4800</v>
      </c>
      <c r="I2779" s="15" t="s">
        <v>22</v>
      </c>
      <c r="J2779" s="16" t="s">
        <v>587</v>
      </c>
      <c r="K2779" s="17">
        <v>1765</v>
      </c>
      <c r="L2779" s="18">
        <v>2013003704</v>
      </c>
      <c r="M2779" s="19">
        <v>43465</v>
      </c>
      <c r="N2779" s="70">
        <v>4726.7692307692496</v>
      </c>
      <c r="O2779" s="71">
        <v>0.5</v>
      </c>
      <c r="P2779" s="72">
        <v>4.1666666666666699E-2</v>
      </c>
      <c r="Q2779" s="73">
        <v>0</v>
      </c>
      <c r="R2779" s="74">
        <v>4726.7692307692496</v>
      </c>
      <c r="S2779" s="75">
        <v>73.230769230753097</v>
      </c>
      <c r="AMG2779"/>
      <c r="AMH2779"/>
      <c r="AMI2779"/>
      <c r="AMJ2779"/>
    </row>
    <row r="2780" spans="1:1024" s="2" customFormat="1" ht="102" x14ac:dyDescent="0.25">
      <c r="A2780" s="10" t="s">
        <v>419</v>
      </c>
      <c r="B2780" s="68">
        <v>7117</v>
      </c>
      <c r="C2780" s="10">
        <f>VLOOKUP(B2780,[1]Planilha8!$X$4:$Y$6629,2,0)</f>
        <v>2040730</v>
      </c>
      <c r="D2780" s="12" t="s">
        <v>677</v>
      </c>
      <c r="E2780" s="12" t="str">
        <f>VLOOKUP(B2780,[1]Planilha8!$X$4:$Z$6629,3,0)</f>
        <v>UNIDADE DE TERAPIA INTENSIVA</v>
      </c>
      <c r="F2780" s="12" t="str">
        <f>VLOOKUP(B2780,[1]Planilha8!$X$4:$AD$6629,7,0)</f>
        <v>BOM</v>
      </c>
      <c r="G2780" s="13">
        <v>41626</v>
      </c>
      <c r="H2780" s="69">
        <v>7832.72</v>
      </c>
      <c r="I2780" s="15" t="s">
        <v>22</v>
      </c>
      <c r="J2780" s="16" t="s">
        <v>664</v>
      </c>
      <c r="K2780" s="17">
        <v>17</v>
      </c>
      <c r="L2780" s="18">
        <v>2013004596</v>
      </c>
      <c r="M2780" s="19">
        <v>43465</v>
      </c>
      <c r="N2780" s="70">
        <v>3059.83756296296</v>
      </c>
      <c r="O2780" s="71">
        <v>0.14000000000000001</v>
      </c>
      <c r="P2780" s="72">
        <v>1.16666666666667E-2</v>
      </c>
      <c r="Q2780" s="73">
        <v>91.381733333333301</v>
      </c>
      <c r="R2780" s="74">
        <v>3151.2192962962899</v>
      </c>
      <c r="S2780" s="75">
        <v>4681.5007037037103</v>
      </c>
      <c r="AMG2780"/>
      <c r="AMH2780"/>
      <c r="AMI2780"/>
      <c r="AMJ2780"/>
    </row>
    <row r="2781" spans="1:1024" s="2" customFormat="1" ht="38.25" x14ac:dyDescent="0.25">
      <c r="A2781" s="10" t="s">
        <v>419</v>
      </c>
      <c r="B2781" s="68">
        <v>6822</v>
      </c>
      <c r="C2781" s="10">
        <f>VLOOKUP(B2781,[1]Planilha8!$X$4:$Y$6629,2,0)</f>
        <v>2040739</v>
      </c>
      <c r="D2781" s="12" t="s">
        <v>678</v>
      </c>
      <c r="E2781" s="12" t="str">
        <f>VLOOKUP(B2781,[1]Planilha8!$X$4:$Z$6629,3,0)</f>
        <v>CENTRO CIRÚRGICO</v>
      </c>
      <c r="F2781" s="12" t="str">
        <f>VLOOKUP(B2781,[1]Planilha8!$X$4:$AD$6629,7,0)</f>
        <v>BOM</v>
      </c>
      <c r="G2781" s="13">
        <v>41645</v>
      </c>
      <c r="H2781" s="69">
        <v>310</v>
      </c>
      <c r="I2781" s="15" t="s">
        <v>22</v>
      </c>
      <c r="J2781" s="16" t="s">
        <v>679</v>
      </c>
      <c r="K2781" s="17">
        <v>5251</v>
      </c>
      <c r="L2781" s="18">
        <v>2013004371</v>
      </c>
      <c r="M2781" s="19">
        <v>43465</v>
      </c>
      <c r="N2781" s="70">
        <v>309.16666666666703</v>
      </c>
      <c r="O2781" s="71">
        <v>0.5</v>
      </c>
      <c r="P2781" s="72">
        <v>4.1666666666666699E-2</v>
      </c>
      <c r="Q2781" s="73">
        <v>0</v>
      </c>
      <c r="R2781" s="74">
        <v>309.16666666666703</v>
      </c>
      <c r="S2781" s="75">
        <v>0.83333333333331405</v>
      </c>
      <c r="AMG2781"/>
      <c r="AMH2781"/>
      <c r="AMI2781"/>
      <c r="AMJ2781"/>
    </row>
    <row r="2782" spans="1:1024" s="2" customFormat="1" ht="38.25" x14ac:dyDescent="0.25">
      <c r="A2782" s="10" t="s">
        <v>419</v>
      </c>
      <c r="B2782" s="68">
        <v>6824</v>
      </c>
      <c r="C2782" s="10">
        <f>VLOOKUP(B2782,[1]Planilha8!$X$4:$Y$6629,2,0)</f>
        <v>2040740</v>
      </c>
      <c r="D2782" s="12" t="s">
        <v>678</v>
      </c>
      <c r="E2782" s="12" t="str">
        <f>VLOOKUP(B2782,[1]Planilha8!$X$4:$Z$6629,3,0)</f>
        <v>APOIO AO DIAGNÓSTICO</v>
      </c>
      <c r="F2782" s="12" t="str">
        <f>VLOOKUP(B2782,[1]Planilha8!$X$4:$AD$6629,7,0)</f>
        <v>BOM</v>
      </c>
      <c r="G2782" s="13">
        <v>41645</v>
      </c>
      <c r="H2782" s="69">
        <v>310</v>
      </c>
      <c r="I2782" s="15" t="s">
        <v>22</v>
      </c>
      <c r="J2782" s="16" t="s">
        <v>679</v>
      </c>
      <c r="K2782" s="17">
        <v>5251</v>
      </c>
      <c r="L2782" s="18">
        <v>2013004371</v>
      </c>
      <c r="M2782" s="19">
        <v>43465</v>
      </c>
      <c r="N2782" s="70">
        <v>309.16666666666703</v>
      </c>
      <c r="O2782" s="71">
        <v>0.5</v>
      </c>
      <c r="P2782" s="72">
        <v>4.1666666666666699E-2</v>
      </c>
      <c r="Q2782" s="73">
        <v>0</v>
      </c>
      <c r="R2782" s="74">
        <v>309.16666666666703</v>
      </c>
      <c r="S2782" s="75">
        <v>0.83333333333331405</v>
      </c>
      <c r="AMG2782"/>
      <c r="AMH2782"/>
      <c r="AMI2782"/>
      <c r="AMJ2782"/>
    </row>
    <row r="2783" spans="1:1024" s="2" customFormat="1" ht="38.25" x14ac:dyDescent="0.25">
      <c r="A2783" s="10" t="s">
        <v>419</v>
      </c>
      <c r="B2783" s="68">
        <v>6831</v>
      </c>
      <c r="C2783" s="10">
        <f>VLOOKUP(B2783,[1]Planilha8!$X$4:$Y$6629,2,0)</f>
        <v>2040741</v>
      </c>
      <c r="D2783" s="12" t="s">
        <v>678</v>
      </c>
      <c r="E2783" s="12" t="str">
        <f>VLOOKUP(B2783,[1]Planilha8!$X$4:$Z$6629,3,0)</f>
        <v>APOIO AO DIAGNÓSTICO</v>
      </c>
      <c r="F2783" s="12" t="str">
        <f>VLOOKUP(B2783,[1]Planilha8!$X$4:$AD$6629,7,0)</f>
        <v>BOM</v>
      </c>
      <c r="G2783" s="13">
        <v>41645</v>
      </c>
      <c r="H2783" s="69">
        <v>310</v>
      </c>
      <c r="I2783" s="15" t="s">
        <v>22</v>
      </c>
      <c r="J2783" s="16" t="s">
        <v>679</v>
      </c>
      <c r="K2783" s="17">
        <v>5251</v>
      </c>
      <c r="L2783" s="18">
        <v>2013004371</v>
      </c>
      <c r="M2783" s="19">
        <v>43465</v>
      </c>
      <c r="N2783" s="70">
        <v>309.16666666666703</v>
      </c>
      <c r="O2783" s="71">
        <v>0.5</v>
      </c>
      <c r="P2783" s="72">
        <v>4.1666666666666699E-2</v>
      </c>
      <c r="Q2783" s="73">
        <v>0</v>
      </c>
      <c r="R2783" s="74">
        <v>309.16666666666703</v>
      </c>
      <c r="S2783" s="75">
        <v>0.83333333333331405</v>
      </c>
      <c r="AMG2783"/>
      <c r="AMH2783"/>
      <c r="AMI2783"/>
      <c r="AMJ2783"/>
    </row>
    <row r="2784" spans="1:1024" s="2" customFormat="1" ht="38.25" x14ac:dyDescent="0.25">
      <c r="A2784" s="10" t="s">
        <v>419</v>
      </c>
      <c r="B2784" s="68">
        <v>6836</v>
      </c>
      <c r="C2784" s="10">
        <f>VLOOKUP(B2784,[1]Planilha8!$X$4:$Y$6629,2,0)</f>
        <v>2040742</v>
      </c>
      <c r="D2784" s="12" t="s">
        <v>678</v>
      </c>
      <c r="E2784" s="12" t="str">
        <f>VLOOKUP(B2784,[1]Planilha8!$X$4:$Z$6629,3,0)</f>
        <v>APOIO AO DIAGNÓSTICO</v>
      </c>
      <c r="F2784" s="12" t="str">
        <f>VLOOKUP(B2784,[1]Planilha8!$X$4:$AD$6629,7,0)</f>
        <v>BOM</v>
      </c>
      <c r="G2784" s="13">
        <v>41645</v>
      </c>
      <c r="H2784" s="69">
        <v>310</v>
      </c>
      <c r="I2784" s="15" t="s">
        <v>22</v>
      </c>
      <c r="J2784" s="16" t="s">
        <v>679</v>
      </c>
      <c r="K2784" s="17">
        <v>5251</v>
      </c>
      <c r="L2784" s="18">
        <v>2013004371</v>
      </c>
      <c r="M2784" s="19">
        <v>43465</v>
      </c>
      <c r="N2784" s="70">
        <v>309.16666666666703</v>
      </c>
      <c r="O2784" s="71">
        <v>0.5</v>
      </c>
      <c r="P2784" s="72">
        <v>4.1666666666666699E-2</v>
      </c>
      <c r="Q2784" s="73">
        <v>0</v>
      </c>
      <c r="R2784" s="74">
        <v>309.16666666666703</v>
      </c>
      <c r="S2784" s="75">
        <v>0.83333333333331405</v>
      </c>
      <c r="AMG2784"/>
      <c r="AMH2784"/>
      <c r="AMI2784"/>
      <c r="AMJ2784"/>
    </row>
    <row r="2785" spans="1:1024" s="2" customFormat="1" ht="38.25" x14ac:dyDescent="0.25">
      <c r="A2785" s="10" t="s">
        <v>419</v>
      </c>
      <c r="B2785" s="68">
        <v>6850</v>
      </c>
      <c r="C2785" s="10">
        <f>VLOOKUP(B2785,[1]Planilha8!$X$4:$Y$6629,2,0)</f>
        <v>2040743</v>
      </c>
      <c r="D2785" s="12" t="s">
        <v>678</v>
      </c>
      <c r="E2785" s="12" t="str">
        <f>VLOOKUP(B2785,[1]Planilha8!$X$4:$Z$6629,3,0)</f>
        <v>CENTRO CIRÚRGICO</v>
      </c>
      <c r="F2785" s="12" t="str">
        <f>VLOOKUP(B2785,[1]Planilha8!$X$4:$AD$6629,7,0)</f>
        <v>BOM</v>
      </c>
      <c r="G2785" s="13">
        <v>41645</v>
      </c>
      <c r="H2785" s="69">
        <v>310</v>
      </c>
      <c r="I2785" s="15" t="s">
        <v>22</v>
      </c>
      <c r="J2785" s="16" t="s">
        <v>679</v>
      </c>
      <c r="K2785" s="17">
        <v>5251</v>
      </c>
      <c r="L2785" s="18">
        <v>2013004371</v>
      </c>
      <c r="M2785" s="19">
        <v>43465</v>
      </c>
      <c r="N2785" s="70">
        <v>309.16666666666703</v>
      </c>
      <c r="O2785" s="71">
        <v>0.5</v>
      </c>
      <c r="P2785" s="72">
        <v>4.1666666666666699E-2</v>
      </c>
      <c r="Q2785" s="73">
        <v>0</v>
      </c>
      <c r="R2785" s="74">
        <v>309.16666666666703</v>
      </c>
      <c r="S2785" s="75">
        <v>0.83333333333331405</v>
      </c>
      <c r="AMG2785"/>
      <c r="AMH2785"/>
      <c r="AMI2785"/>
      <c r="AMJ2785"/>
    </row>
    <row r="2786" spans="1:1024" s="2" customFormat="1" ht="38.25" x14ac:dyDescent="0.25">
      <c r="A2786" s="10" t="s">
        <v>419</v>
      </c>
      <c r="B2786" s="68">
        <v>6851</v>
      </c>
      <c r="C2786" s="10">
        <f>VLOOKUP(B2786,[1]Planilha8!$X$4:$Y$6629,2,0)</f>
        <v>2040744</v>
      </c>
      <c r="D2786" s="12" t="s">
        <v>678</v>
      </c>
      <c r="E2786" s="12" t="str">
        <f>VLOOKUP(B2786,[1]Planilha8!$X$4:$Z$6629,3,0)</f>
        <v>CENTRO CIRÚRGICO</v>
      </c>
      <c r="F2786" s="12" t="str">
        <f>VLOOKUP(B2786,[1]Planilha8!$X$4:$AD$6629,7,0)</f>
        <v>BOM</v>
      </c>
      <c r="G2786" s="13">
        <v>41645</v>
      </c>
      <c r="H2786" s="69">
        <v>310</v>
      </c>
      <c r="I2786" s="15" t="s">
        <v>22</v>
      </c>
      <c r="J2786" s="16" t="s">
        <v>679</v>
      </c>
      <c r="K2786" s="17">
        <v>5251</v>
      </c>
      <c r="L2786" s="18">
        <v>2013004371</v>
      </c>
      <c r="M2786" s="19">
        <v>43465</v>
      </c>
      <c r="N2786" s="70">
        <v>309.16666666666703</v>
      </c>
      <c r="O2786" s="71">
        <v>0.5</v>
      </c>
      <c r="P2786" s="72">
        <v>4.1666666666666699E-2</v>
      </c>
      <c r="Q2786" s="73">
        <v>0</v>
      </c>
      <c r="R2786" s="74">
        <v>309.16666666666703</v>
      </c>
      <c r="S2786" s="75">
        <v>0.83333333333331405</v>
      </c>
      <c r="AMG2786"/>
      <c r="AMH2786"/>
      <c r="AMI2786"/>
      <c r="AMJ2786"/>
    </row>
    <row r="2787" spans="1:1024" s="2" customFormat="1" ht="38.25" x14ac:dyDescent="0.25">
      <c r="A2787" s="10" t="s">
        <v>419</v>
      </c>
      <c r="B2787" s="68">
        <v>6852</v>
      </c>
      <c r="C2787" s="10">
        <f>VLOOKUP(B2787,[1]Planilha8!$X$4:$Y$6629,2,0)</f>
        <v>2040745</v>
      </c>
      <c r="D2787" s="12" t="s">
        <v>678</v>
      </c>
      <c r="E2787" s="12" t="str">
        <f>VLOOKUP(B2787,[1]Planilha8!$X$4:$Z$6629,3,0)</f>
        <v>ALMOXARIFADO</v>
      </c>
      <c r="F2787" s="12" t="str">
        <f>VLOOKUP(B2787,[1]Planilha8!$X$4:$AD$6629,7,0)</f>
        <v>BOM</v>
      </c>
      <c r="G2787" s="13">
        <v>41645</v>
      </c>
      <c r="H2787" s="69">
        <v>310</v>
      </c>
      <c r="I2787" s="15" t="s">
        <v>22</v>
      </c>
      <c r="J2787" s="16" t="s">
        <v>679</v>
      </c>
      <c r="K2787" s="17">
        <v>5251</v>
      </c>
      <c r="L2787" s="18">
        <v>2013004371</v>
      </c>
      <c r="M2787" s="19">
        <v>43465</v>
      </c>
      <c r="N2787" s="70">
        <v>309.16666666666703</v>
      </c>
      <c r="O2787" s="71">
        <v>0.5</v>
      </c>
      <c r="P2787" s="72">
        <v>4.1666666666666699E-2</v>
      </c>
      <c r="Q2787" s="73">
        <v>0</v>
      </c>
      <c r="R2787" s="74">
        <v>309.16666666666703</v>
      </c>
      <c r="S2787" s="75">
        <v>0.83333333333331405</v>
      </c>
      <c r="AMG2787"/>
      <c r="AMH2787"/>
      <c r="AMI2787"/>
      <c r="AMJ2787"/>
    </row>
    <row r="2788" spans="1:1024" s="2" customFormat="1" ht="38.25" x14ac:dyDescent="0.25">
      <c r="A2788" s="10" t="s">
        <v>419</v>
      </c>
      <c r="B2788" s="68">
        <v>6878</v>
      </c>
      <c r="C2788" s="10">
        <f>VLOOKUP(B2788,[1]Planilha8!$X$4:$Y$6629,2,0)</f>
        <v>2040746</v>
      </c>
      <c r="D2788" s="12" t="s">
        <v>678</v>
      </c>
      <c r="E2788" s="12" t="str">
        <f>VLOOKUP(B2788,[1]Planilha8!$X$4:$Z$6629,3,0)</f>
        <v>CENTRO CIRÚRGICO</v>
      </c>
      <c r="F2788" s="12" t="str">
        <f>VLOOKUP(B2788,[1]Planilha8!$X$4:$AD$6629,7,0)</f>
        <v>BOM</v>
      </c>
      <c r="G2788" s="13">
        <v>41645</v>
      </c>
      <c r="H2788" s="69">
        <v>310</v>
      </c>
      <c r="I2788" s="15" t="s">
        <v>22</v>
      </c>
      <c r="J2788" s="16" t="s">
        <v>679</v>
      </c>
      <c r="K2788" s="17">
        <v>5251</v>
      </c>
      <c r="L2788" s="18">
        <v>2013004371</v>
      </c>
      <c r="M2788" s="19">
        <v>43465</v>
      </c>
      <c r="N2788" s="70">
        <v>309.16666666666703</v>
      </c>
      <c r="O2788" s="71">
        <v>0.5</v>
      </c>
      <c r="P2788" s="72">
        <v>4.1666666666666699E-2</v>
      </c>
      <c r="Q2788" s="73">
        <v>0</v>
      </c>
      <c r="R2788" s="74">
        <v>309.16666666666703</v>
      </c>
      <c r="S2788" s="75">
        <v>0.83333333333331405</v>
      </c>
      <c r="AMG2788"/>
      <c r="AMH2788"/>
      <c r="AMI2788"/>
      <c r="AMJ2788"/>
    </row>
    <row r="2789" spans="1:1024" s="2" customFormat="1" ht="38.25" x14ac:dyDescent="0.25">
      <c r="A2789" s="10" t="s">
        <v>419</v>
      </c>
      <c r="B2789" s="68">
        <v>6882</v>
      </c>
      <c r="C2789" s="10">
        <f>VLOOKUP(B2789,[1]Planilha8!$X$4:$Y$6629,2,0)</f>
        <v>2040747</v>
      </c>
      <c r="D2789" s="12" t="s">
        <v>678</v>
      </c>
      <c r="E2789" s="12" t="str">
        <f>VLOOKUP(B2789,[1]Planilha8!$X$4:$Z$6629,3,0)</f>
        <v>CENTRO CIRÚRGICO</v>
      </c>
      <c r="F2789" s="12" t="str">
        <f>VLOOKUP(B2789,[1]Planilha8!$X$4:$AD$6629,7,0)</f>
        <v>BOM</v>
      </c>
      <c r="G2789" s="13">
        <v>41645</v>
      </c>
      <c r="H2789" s="69">
        <v>310</v>
      </c>
      <c r="I2789" s="15" t="s">
        <v>22</v>
      </c>
      <c r="J2789" s="16" t="s">
        <v>679</v>
      </c>
      <c r="K2789" s="17">
        <v>5251</v>
      </c>
      <c r="L2789" s="18">
        <v>2013004371</v>
      </c>
      <c r="M2789" s="19">
        <v>43465</v>
      </c>
      <c r="N2789" s="70">
        <v>309.16666666666703</v>
      </c>
      <c r="O2789" s="71">
        <v>0.5</v>
      </c>
      <c r="P2789" s="72">
        <v>4.1666666666666699E-2</v>
      </c>
      <c r="Q2789" s="73">
        <v>0</v>
      </c>
      <c r="R2789" s="74">
        <v>309.16666666666703</v>
      </c>
      <c r="S2789" s="75">
        <v>0.83333333333331405</v>
      </c>
      <c r="AMG2789"/>
      <c r="AMH2789"/>
      <c r="AMI2789"/>
      <c r="AMJ2789"/>
    </row>
    <row r="2790" spans="1:1024" s="2" customFormat="1" ht="38.25" x14ac:dyDescent="0.25">
      <c r="A2790" s="10" t="s">
        <v>419</v>
      </c>
      <c r="B2790" s="68">
        <v>6890</v>
      </c>
      <c r="C2790" s="10">
        <f>VLOOKUP(B2790,[1]Planilha8!$X$4:$Y$6629,2,0)</f>
        <v>2040748</v>
      </c>
      <c r="D2790" s="12" t="s">
        <v>678</v>
      </c>
      <c r="E2790" s="12" t="str">
        <f>VLOOKUP(B2790,[1]Planilha8!$X$4:$Z$6629,3,0)</f>
        <v>ALMOXARIFADO</v>
      </c>
      <c r="F2790" s="12" t="str">
        <f>VLOOKUP(B2790,[1]Planilha8!$X$4:$AD$6629,7,0)</f>
        <v>BOM</v>
      </c>
      <c r="G2790" s="13">
        <v>41645</v>
      </c>
      <c r="H2790" s="69">
        <v>310</v>
      </c>
      <c r="I2790" s="15" t="s">
        <v>22</v>
      </c>
      <c r="J2790" s="16" t="s">
        <v>679</v>
      </c>
      <c r="K2790" s="17">
        <v>5251</v>
      </c>
      <c r="L2790" s="18">
        <v>2013004371</v>
      </c>
      <c r="M2790" s="19">
        <v>43465</v>
      </c>
      <c r="N2790" s="70">
        <v>309.16666666666703</v>
      </c>
      <c r="O2790" s="71">
        <v>0.5</v>
      </c>
      <c r="P2790" s="72">
        <v>4.1666666666666699E-2</v>
      </c>
      <c r="Q2790" s="73">
        <v>0</v>
      </c>
      <c r="R2790" s="74">
        <v>309.16666666666703</v>
      </c>
      <c r="S2790" s="75">
        <v>0.83333333333331405</v>
      </c>
      <c r="AMG2790"/>
      <c r="AMH2790"/>
      <c r="AMI2790"/>
      <c r="AMJ2790"/>
    </row>
    <row r="2791" spans="1:1024" s="2" customFormat="1" ht="38.25" x14ac:dyDescent="0.25">
      <c r="A2791" s="10" t="s">
        <v>419</v>
      </c>
      <c r="B2791" s="68">
        <v>8355</v>
      </c>
      <c r="C2791" s="10">
        <f>VLOOKUP(B2791,[1]Planilha8!$X$4:$Y$6629,2,0)</f>
        <v>2040755</v>
      </c>
      <c r="D2791" s="12" t="s">
        <v>680</v>
      </c>
      <c r="E2791" s="12" t="str">
        <f>VLOOKUP(B2791,[1]Planilha8!$X$4:$Z$6629,3,0)</f>
        <v>SETOR DE FISIOTERAPIA</v>
      </c>
      <c r="F2791" s="12" t="str">
        <f>VLOOKUP(B2791,[1]Planilha8!$X$4:$AD$6629,7,0)</f>
        <v>BOM</v>
      </c>
      <c r="G2791" s="13">
        <v>41653</v>
      </c>
      <c r="H2791" s="69">
        <v>46.5</v>
      </c>
      <c r="I2791" s="15" t="s">
        <v>22</v>
      </c>
      <c r="J2791" s="16" t="s">
        <v>681</v>
      </c>
      <c r="K2791" s="17">
        <v>2966</v>
      </c>
      <c r="L2791" s="18"/>
      <c r="M2791" s="19">
        <v>43465</v>
      </c>
      <c r="N2791" s="70">
        <v>46.1875</v>
      </c>
      <c r="O2791" s="71">
        <v>0.5</v>
      </c>
      <c r="P2791" s="72">
        <v>4.1666666666666699E-2</v>
      </c>
      <c r="Q2791" s="73">
        <v>0</v>
      </c>
      <c r="R2791" s="74">
        <v>46.1875</v>
      </c>
      <c r="S2791" s="75">
        <v>0.31250000000000699</v>
      </c>
      <c r="AMG2791"/>
      <c r="AMH2791"/>
      <c r="AMI2791"/>
      <c r="AMJ2791"/>
    </row>
    <row r="2792" spans="1:1024" s="2" customFormat="1" ht="38.25" x14ac:dyDescent="0.25">
      <c r="A2792" s="10" t="s">
        <v>419</v>
      </c>
      <c r="B2792" s="68">
        <v>8356</v>
      </c>
      <c r="C2792" s="10">
        <f>VLOOKUP(B2792,[1]Planilha8!$X$4:$Y$6629,2,0)</f>
        <v>2040756</v>
      </c>
      <c r="D2792" s="12" t="s">
        <v>680</v>
      </c>
      <c r="E2792" s="12" t="str">
        <f>VLOOKUP(B2792,[1]Planilha8!$X$4:$Z$6629,3,0)</f>
        <v>SETOR DE FISIOTERAPIA</v>
      </c>
      <c r="F2792" s="12" t="str">
        <f>VLOOKUP(B2792,[1]Planilha8!$X$4:$AD$6629,7,0)</f>
        <v>BOM</v>
      </c>
      <c r="G2792" s="13">
        <v>41653</v>
      </c>
      <c r="H2792" s="69">
        <v>46.5</v>
      </c>
      <c r="I2792" s="15" t="s">
        <v>22</v>
      </c>
      <c r="J2792" s="16" t="s">
        <v>681</v>
      </c>
      <c r="K2792" s="17">
        <v>2966</v>
      </c>
      <c r="L2792" s="18"/>
      <c r="M2792" s="19">
        <v>43465</v>
      </c>
      <c r="N2792" s="70">
        <v>46.1875</v>
      </c>
      <c r="O2792" s="71">
        <v>0.5</v>
      </c>
      <c r="P2792" s="72">
        <v>4.1666666666666699E-2</v>
      </c>
      <c r="Q2792" s="73">
        <v>0</v>
      </c>
      <c r="R2792" s="74">
        <v>46.1875</v>
      </c>
      <c r="S2792" s="75">
        <v>0.31250000000000699</v>
      </c>
      <c r="AMG2792"/>
      <c r="AMH2792"/>
      <c r="AMI2792"/>
      <c r="AMJ2792"/>
    </row>
    <row r="2793" spans="1:1024" s="2" customFormat="1" ht="38.25" x14ac:dyDescent="0.25">
      <c r="A2793" s="10" t="s">
        <v>419</v>
      </c>
      <c r="B2793" s="68">
        <v>8357</v>
      </c>
      <c r="C2793" s="10">
        <f>VLOOKUP(B2793,[1]Planilha8!$X$4:$Y$6629,2,0)</f>
        <v>2040757</v>
      </c>
      <c r="D2793" s="12" t="s">
        <v>680</v>
      </c>
      <c r="E2793" s="12" t="str">
        <f>VLOOKUP(B2793,[1]Planilha8!$X$4:$Z$6629,3,0)</f>
        <v>SETOR DE FISIOTERAPIA</v>
      </c>
      <c r="F2793" s="12" t="str">
        <f>VLOOKUP(B2793,[1]Planilha8!$X$4:$AD$6629,7,0)</f>
        <v>BOM</v>
      </c>
      <c r="G2793" s="13">
        <v>41653</v>
      </c>
      <c r="H2793" s="69">
        <v>46.5</v>
      </c>
      <c r="I2793" s="15" t="s">
        <v>22</v>
      </c>
      <c r="J2793" s="16" t="s">
        <v>681</v>
      </c>
      <c r="K2793" s="17">
        <v>2966</v>
      </c>
      <c r="L2793" s="18"/>
      <c r="M2793" s="19">
        <v>43465</v>
      </c>
      <c r="N2793" s="70">
        <v>46.1875</v>
      </c>
      <c r="O2793" s="71">
        <v>0.5</v>
      </c>
      <c r="P2793" s="72">
        <v>4.1666666666666699E-2</v>
      </c>
      <c r="Q2793" s="73">
        <v>0</v>
      </c>
      <c r="R2793" s="74">
        <v>46.1875</v>
      </c>
      <c r="S2793" s="75">
        <v>0.31250000000000699</v>
      </c>
      <c r="AMG2793"/>
      <c r="AMH2793"/>
      <c r="AMI2793"/>
      <c r="AMJ2793"/>
    </row>
    <row r="2794" spans="1:1024" s="2" customFormat="1" ht="38.25" x14ac:dyDescent="0.25">
      <c r="A2794" s="10" t="s">
        <v>419</v>
      </c>
      <c r="B2794" s="68">
        <v>8358</v>
      </c>
      <c r="C2794" s="10">
        <f>VLOOKUP(B2794,[1]Planilha8!$X$4:$Y$6629,2,0)</f>
        <v>2040758</v>
      </c>
      <c r="D2794" s="12" t="s">
        <v>680</v>
      </c>
      <c r="E2794" s="12" t="str">
        <f>VLOOKUP(B2794,[1]Planilha8!$X$4:$Z$6629,3,0)</f>
        <v>SETOR DE FISIOTERAPIA</v>
      </c>
      <c r="F2794" s="12" t="str">
        <f>VLOOKUP(B2794,[1]Planilha8!$X$4:$AD$6629,7,0)</f>
        <v>BOM</v>
      </c>
      <c r="G2794" s="13">
        <v>41653</v>
      </c>
      <c r="H2794" s="69">
        <v>46.5</v>
      </c>
      <c r="I2794" s="15" t="s">
        <v>22</v>
      </c>
      <c r="J2794" s="16" t="s">
        <v>681</v>
      </c>
      <c r="K2794" s="17">
        <v>2966</v>
      </c>
      <c r="L2794" s="18"/>
      <c r="M2794" s="19">
        <v>43465</v>
      </c>
      <c r="N2794" s="70">
        <v>46.1875</v>
      </c>
      <c r="O2794" s="71">
        <v>0.5</v>
      </c>
      <c r="P2794" s="72">
        <v>4.1666666666666699E-2</v>
      </c>
      <c r="Q2794" s="73">
        <v>0</v>
      </c>
      <c r="R2794" s="74">
        <v>46.1875</v>
      </c>
      <c r="S2794" s="75">
        <v>0.31250000000000699</v>
      </c>
      <c r="AMG2794"/>
      <c r="AMH2794"/>
      <c r="AMI2794"/>
      <c r="AMJ2794"/>
    </row>
    <row r="2795" spans="1:1024" s="2" customFormat="1" ht="38.25" x14ac:dyDescent="0.25">
      <c r="A2795" s="10" t="s">
        <v>419</v>
      </c>
      <c r="B2795" s="68">
        <v>8359</v>
      </c>
      <c r="C2795" s="10">
        <f>VLOOKUP(B2795,[1]Planilha8!$X$4:$Y$6629,2,0)</f>
        <v>2040759</v>
      </c>
      <c r="D2795" s="12" t="s">
        <v>680</v>
      </c>
      <c r="E2795" s="12" t="str">
        <f>VLOOKUP(B2795,[1]Planilha8!$X$4:$Z$6629,3,0)</f>
        <v>SETOR DE FISIOTERAPIA</v>
      </c>
      <c r="F2795" s="12" t="str">
        <f>VLOOKUP(B2795,[1]Planilha8!$X$4:$AD$6629,7,0)</f>
        <v>BOM</v>
      </c>
      <c r="G2795" s="13">
        <v>41653</v>
      </c>
      <c r="H2795" s="69">
        <v>46.5</v>
      </c>
      <c r="I2795" s="15" t="s">
        <v>22</v>
      </c>
      <c r="J2795" s="16" t="s">
        <v>681</v>
      </c>
      <c r="K2795" s="17">
        <v>2966</v>
      </c>
      <c r="L2795" s="18"/>
      <c r="M2795" s="19">
        <v>43465</v>
      </c>
      <c r="N2795" s="70">
        <v>46.1875</v>
      </c>
      <c r="O2795" s="71">
        <v>0.5</v>
      </c>
      <c r="P2795" s="72">
        <v>4.1666666666666699E-2</v>
      </c>
      <c r="Q2795" s="73">
        <v>0</v>
      </c>
      <c r="R2795" s="74">
        <v>46.1875</v>
      </c>
      <c r="S2795" s="75">
        <v>0.31250000000000699</v>
      </c>
      <c r="AMG2795"/>
      <c r="AMH2795"/>
      <c r="AMI2795"/>
      <c r="AMJ2795"/>
    </row>
    <row r="2796" spans="1:1024" s="2" customFormat="1" ht="38.25" x14ac:dyDescent="0.25">
      <c r="A2796" s="10" t="s">
        <v>419</v>
      </c>
      <c r="B2796" s="68">
        <v>8360</v>
      </c>
      <c r="C2796" s="10">
        <f>VLOOKUP(B2796,[1]Planilha8!$X$4:$Y$6629,2,0)</f>
        <v>2040760</v>
      </c>
      <c r="D2796" s="12" t="s">
        <v>680</v>
      </c>
      <c r="E2796" s="12" t="str">
        <f>VLOOKUP(B2796,[1]Planilha8!$X$4:$Z$6629,3,0)</f>
        <v>SETOR DE FISIOTERAPIA</v>
      </c>
      <c r="F2796" s="12" t="str">
        <f>VLOOKUP(B2796,[1]Planilha8!$X$4:$AD$6629,7,0)</f>
        <v>BOM</v>
      </c>
      <c r="G2796" s="13">
        <v>41653</v>
      </c>
      <c r="H2796" s="69">
        <v>46.5</v>
      </c>
      <c r="I2796" s="15" t="s">
        <v>22</v>
      </c>
      <c r="J2796" s="16" t="s">
        <v>681</v>
      </c>
      <c r="K2796" s="17">
        <v>2966</v>
      </c>
      <c r="L2796" s="18"/>
      <c r="M2796" s="19">
        <v>43465</v>
      </c>
      <c r="N2796" s="70">
        <v>46.1875</v>
      </c>
      <c r="O2796" s="71">
        <v>0.5</v>
      </c>
      <c r="P2796" s="72">
        <v>4.1666666666666699E-2</v>
      </c>
      <c r="Q2796" s="73">
        <v>0</v>
      </c>
      <c r="R2796" s="74">
        <v>46.1875</v>
      </c>
      <c r="S2796" s="75">
        <v>0.31250000000000699</v>
      </c>
      <c r="AMG2796"/>
      <c r="AMH2796"/>
      <c r="AMI2796"/>
      <c r="AMJ2796"/>
    </row>
    <row r="2797" spans="1:1024" s="2" customFormat="1" ht="38.25" x14ac:dyDescent="0.25">
      <c r="A2797" s="10" t="s">
        <v>419</v>
      </c>
      <c r="B2797" s="68">
        <v>8361</v>
      </c>
      <c r="C2797" s="10">
        <f>VLOOKUP(B2797,[1]Planilha8!$X$4:$Y$6629,2,0)</f>
        <v>2040761</v>
      </c>
      <c r="D2797" s="12" t="s">
        <v>680</v>
      </c>
      <c r="E2797" s="12" t="str">
        <f>VLOOKUP(B2797,[1]Planilha8!$X$4:$Z$6629,3,0)</f>
        <v>SETOR DE FISIOTERAPIA</v>
      </c>
      <c r="F2797" s="12" t="str">
        <f>VLOOKUP(B2797,[1]Planilha8!$X$4:$AD$6629,7,0)</f>
        <v>BOM</v>
      </c>
      <c r="G2797" s="13">
        <v>41653</v>
      </c>
      <c r="H2797" s="69">
        <v>46.5</v>
      </c>
      <c r="I2797" s="15" t="s">
        <v>22</v>
      </c>
      <c r="J2797" s="16" t="s">
        <v>681</v>
      </c>
      <c r="K2797" s="17">
        <v>2966</v>
      </c>
      <c r="L2797" s="18"/>
      <c r="M2797" s="19">
        <v>43465</v>
      </c>
      <c r="N2797" s="70">
        <v>46.1875</v>
      </c>
      <c r="O2797" s="71">
        <v>0.5</v>
      </c>
      <c r="P2797" s="72">
        <v>4.1666666666666699E-2</v>
      </c>
      <c r="Q2797" s="73">
        <v>0</v>
      </c>
      <c r="R2797" s="74">
        <v>46.1875</v>
      </c>
      <c r="S2797" s="75">
        <v>0.31250000000000699</v>
      </c>
      <c r="AMG2797"/>
      <c r="AMH2797"/>
      <c r="AMI2797"/>
      <c r="AMJ2797"/>
    </row>
    <row r="2798" spans="1:1024" s="2" customFormat="1" ht="38.25" x14ac:dyDescent="0.25">
      <c r="A2798" s="10" t="s">
        <v>419</v>
      </c>
      <c r="B2798" s="68">
        <v>8362</v>
      </c>
      <c r="C2798" s="10">
        <f>VLOOKUP(B2798,[1]Planilha8!$X$4:$Y$6629,2,0)</f>
        <v>2040762</v>
      </c>
      <c r="D2798" s="12" t="s">
        <v>680</v>
      </c>
      <c r="E2798" s="12" t="str">
        <f>VLOOKUP(B2798,[1]Planilha8!$X$4:$Z$6629,3,0)</f>
        <v>SETOR DE FISIOTERAPIA</v>
      </c>
      <c r="F2798" s="12" t="str">
        <f>VLOOKUP(B2798,[1]Planilha8!$X$4:$AD$6629,7,0)</f>
        <v>BOM</v>
      </c>
      <c r="G2798" s="13">
        <v>41653</v>
      </c>
      <c r="H2798" s="69">
        <v>46.5</v>
      </c>
      <c r="I2798" s="15" t="s">
        <v>22</v>
      </c>
      <c r="J2798" s="16" t="s">
        <v>681</v>
      </c>
      <c r="K2798" s="17">
        <v>2966</v>
      </c>
      <c r="L2798" s="18"/>
      <c r="M2798" s="19">
        <v>43465</v>
      </c>
      <c r="N2798" s="70">
        <v>46.1875</v>
      </c>
      <c r="O2798" s="71">
        <v>0.5</v>
      </c>
      <c r="P2798" s="72">
        <v>4.1666666666666699E-2</v>
      </c>
      <c r="Q2798" s="73">
        <v>0</v>
      </c>
      <c r="R2798" s="74">
        <v>46.1875</v>
      </c>
      <c r="S2798" s="75">
        <v>0.31250000000000699</v>
      </c>
      <c r="AMG2798"/>
      <c r="AMH2798"/>
      <c r="AMI2798"/>
      <c r="AMJ2798"/>
    </row>
    <row r="2799" spans="1:1024" s="2" customFormat="1" ht="38.25" x14ac:dyDescent="0.25">
      <c r="A2799" s="10" t="s">
        <v>419</v>
      </c>
      <c r="B2799" s="68">
        <v>8363</v>
      </c>
      <c r="C2799" s="10">
        <f>VLOOKUP(B2799,[1]Planilha8!$X$4:$Y$6629,2,0)</f>
        <v>2040763</v>
      </c>
      <c r="D2799" s="12" t="s">
        <v>680</v>
      </c>
      <c r="E2799" s="12" t="str">
        <f>VLOOKUP(B2799,[1]Planilha8!$X$4:$Z$6629,3,0)</f>
        <v>SETOR DE FISIOTERAPIA</v>
      </c>
      <c r="F2799" s="12" t="str">
        <f>VLOOKUP(B2799,[1]Planilha8!$X$4:$AD$6629,7,0)</f>
        <v>BOM</v>
      </c>
      <c r="G2799" s="13">
        <v>41653</v>
      </c>
      <c r="H2799" s="69">
        <v>46.5</v>
      </c>
      <c r="I2799" s="15" t="s">
        <v>22</v>
      </c>
      <c r="J2799" s="16" t="s">
        <v>681</v>
      </c>
      <c r="K2799" s="17">
        <v>2966</v>
      </c>
      <c r="L2799" s="18"/>
      <c r="M2799" s="19">
        <v>43465</v>
      </c>
      <c r="N2799" s="70">
        <v>46.1875</v>
      </c>
      <c r="O2799" s="71">
        <v>0.5</v>
      </c>
      <c r="P2799" s="72">
        <v>4.1666666666666699E-2</v>
      </c>
      <c r="Q2799" s="73">
        <v>0</v>
      </c>
      <c r="R2799" s="74">
        <v>46.1875</v>
      </c>
      <c r="S2799" s="75">
        <v>0.31250000000000699</v>
      </c>
      <c r="AMG2799"/>
      <c r="AMH2799"/>
      <c r="AMI2799"/>
      <c r="AMJ2799"/>
    </row>
    <row r="2800" spans="1:1024" s="2" customFormat="1" ht="38.25" x14ac:dyDescent="0.25">
      <c r="A2800" s="10" t="s">
        <v>419</v>
      </c>
      <c r="B2800" s="68">
        <v>8013</v>
      </c>
      <c r="C2800" s="10">
        <f>VLOOKUP(B2800,[1]Planilha8!$X$4:$Y$6629,2,0)</f>
        <v>2040768</v>
      </c>
      <c r="D2800" s="12" t="s">
        <v>682</v>
      </c>
      <c r="E2800" s="12" t="str">
        <f>VLOOKUP(B2800,[1]Planilha8!$X$4:$Z$6629,3,0)</f>
        <v>AGÊNCIA TRANSFUSIONAL</v>
      </c>
      <c r="F2800" s="12" t="str">
        <f>VLOOKUP(B2800,[1]Planilha8!$X$4:$AD$6629,7,0)</f>
        <v>BOM</v>
      </c>
      <c r="G2800" s="13">
        <v>41666</v>
      </c>
      <c r="H2800" s="69">
        <v>107</v>
      </c>
      <c r="I2800" s="15" t="s">
        <v>22</v>
      </c>
      <c r="J2800" s="16" t="s">
        <v>683</v>
      </c>
      <c r="K2800" s="17">
        <v>42409</v>
      </c>
      <c r="L2800" s="18">
        <v>2013004770</v>
      </c>
      <c r="M2800" s="19">
        <v>43465</v>
      </c>
      <c r="N2800" s="70">
        <v>101.583333333333</v>
      </c>
      <c r="O2800" s="71">
        <v>1</v>
      </c>
      <c r="P2800" s="72">
        <v>8.3333333333333301E-2</v>
      </c>
      <c r="Q2800" s="73">
        <v>0</v>
      </c>
      <c r="R2800" s="74">
        <v>101.583333333333</v>
      </c>
      <c r="S2800" s="75">
        <v>5.4166666666666403</v>
      </c>
      <c r="AMG2800"/>
      <c r="AMH2800"/>
      <c r="AMI2800"/>
      <c r="AMJ2800"/>
    </row>
    <row r="2801" spans="1:1024" s="2" customFormat="1" ht="38.25" x14ac:dyDescent="0.25">
      <c r="A2801" s="10" t="s">
        <v>419</v>
      </c>
      <c r="B2801" s="68">
        <v>8014</v>
      </c>
      <c r="C2801" s="10">
        <f>VLOOKUP(B2801,[1]Planilha8!$X$4:$Y$6629,2,0)</f>
        <v>2040769</v>
      </c>
      <c r="D2801" s="12" t="s">
        <v>682</v>
      </c>
      <c r="E2801" s="12" t="str">
        <f>VLOOKUP(B2801,[1]Planilha8!$X$4:$Z$6629,3,0)</f>
        <v>AGÊNCIA TRANSFUSIONAL</v>
      </c>
      <c r="F2801" s="12" t="str">
        <f>VLOOKUP(B2801,[1]Planilha8!$X$4:$AD$6629,7,0)</f>
        <v>BOM</v>
      </c>
      <c r="G2801" s="13">
        <v>41666</v>
      </c>
      <c r="H2801" s="69">
        <v>107</v>
      </c>
      <c r="I2801" s="15" t="s">
        <v>22</v>
      </c>
      <c r="J2801" s="16" t="s">
        <v>683</v>
      </c>
      <c r="K2801" s="17">
        <v>42409</v>
      </c>
      <c r="L2801" s="18">
        <v>2013004770</v>
      </c>
      <c r="M2801" s="19">
        <v>43465</v>
      </c>
      <c r="N2801" s="70">
        <v>101.583333333333</v>
      </c>
      <c r="O2801" s="71">
        <v>1</v>
      </c>
      <c r="P2801" s="72">
        <v>8.3333333333333301E-2</v>
      </c>
      <c r="Q2801" s="73">
        <v>0</v>
      </c>
      <c r="R2801" s="74">
        <v>101.583333333333</v>
      </c>
      <c r="S2801" s="75">
        <v>5.4166666666666403</v>
      </c>
      <c r="AMG2801"/>
      <c r="AMH2801"/>
      <c r="AMI2801"/>
      <c r="AMJ2801"/>
    </row>
    <row r="2802" spans="1:1024" s="2" customFormat="1" ht="38.25" x14ac:dyDescent="0.25">
      <c r="A2802" s="10" t="s">
        <v>419</v>
      </c>
      <c r="B2802" s="68">
        <v>8015</v>
      </c>
      <c r="C2802" s="10">
        <f>VLOOKUP(B2802,[1]Planilha8!$X$4:$Y$6629,2,0)</f>
        <v>2040770</v>
      </c>
      <c r="D2802" s="12" t="s">
        <v>682</v>
      </c>
      <c r="E2802" s="12" t="str">
        <f>VLOOKUP(B2802,[1]Planilha8!$X$4:$Z$6629,3,0)</f>
        <v>AGÊNCIA TRANSFUSIONAL</v>
      </c>
      <c r="F2802" s="12" t="str">
        <f>VLOOKUP(B2802,[1]Planilha8!$X$4:$AD$6629,7,0)</f>
        <v>BOM</v>
      </c>
      <c r="G2802" s="13">
        <v>41666</v>
      </c>
      <c r="H2802" s="69">
        <v>107</v>
      </c>
      <c r="I2802" s="15" t="s">
        <v>22</v>
      </c>
      <c r="J2802" s="16" t="s">
        <v>683</v>
      </c>
      <c r="K2802" s="17">
        <v>42409</v>
      </c>
      <c r="L2802" s="18">
        <v>2013004770</v>
      </c>
      <c r="M2802" s="19">
        <v>43465</v>
      </c>
      <c r="N2802" s="70">
        <v>101.583333333333</v>
      </c>
      <c r="O2802" s="71">
        <v>1</v>
      </c>
      <c r="P2802" s="72">
        <v>8.3333333333333301E-2</v>
      </c>
      <c r="Q2802" s="73">
        <v>0</v>
      </c>
      <c r="R2802" s="74">
        <v>101.583333333333</v>
      </c>
      <c r="S2802" s="75">
        <v>5.4166666666666403</v>
      </c>
      <c r="AMG2802"/>
      <c r="AMH2802"/>
      <c r="AMI2802"/>
      <c r="AMJ2802"/>
    </row>
    <row r="2803" spans="1:1024" s="2" customFormat="1" ht="38.25" x14ac:dyDescent="0.25">
      <c r="A2803" s="10" t="s">
        <v>419</v>
      </c>
      <c r="B2803" s="68">
        <v>8016</v>
      </c>
      <c r="C2803" s="10">
        <f>VLOOKUP(B2803,[1]Planilha8!$X$4:$Y$6629,2,0)</f>
        <v>2040771</v>
      </c>
      <c r="D2803" s="12" t="s">
        <v>682</v>
      </c>
      <c r="E2803" s="12" t="str">
        <f>VLOOKUP(B2803,[1]Planilha8!$X$4:$Z$6629,3,0)</f>
        <v>AGÊNCIA TRANSFUSIONAL</v>
      </c>
      <c r="F2803" s="12" t="str">
        <f>VLOOKUP(B2803,[1]Planilha8!$X$4:$AD$6629,7,0)</f>
        <v>BOM</v>
      </c>
      <c r="G2803" s="13">
        <v>41666</v>
      </c>
      <c r="H2803" s="69">
        <v>107</v>
      </c>
      <c r="I2803" s="15" t="s">
        <v>22</v>
      </c>
      <c r="J2803" s="16" t="s">
        <v>683</v>
      </c>
      <c r="K2803" s="17">
        <v>42409</v>
      </c>
      <c r="L2803" s="18">
        <v>2013004770</v>
      </c>
      <c r="M2803" s="19">
        <v>43465</v>
      </c>
      <c r="N2803" s="70">
        <v>101.583333333333</v>
      </c>
      <c r="O2803" s="71">
        <v>1</v>
      </c>
      <c r="P2803" s="72">
        <v>8.3333333333333301E-2</v>
      </c>
      <c r="Q2803" s="73">
        <v>0</v>
      </c>
      <c r="R2803" s="74">
        <v>101.583333333333</v>
      </c>
      <c r="S2803" s="75">
        <v>5.4166666666666403</v>
      </c>
      <c r="AMG2803"/>
      <c r="AMH2803"/>
      <c r="AMI2803"/>
      <c r="AMJ2803"/>
    </row>
    <row r="2804" spans="1:1024" s="2" customFormat="1" ht="38.25" x14ac:dyDescent="0.25">
      <c r="A2804" s="10" t="s">
        <v>419</v>
      </c>
      <c r="B2804" s="68">
        <v>8017</v>
      </c>
      <c r="C2804" s="10">
        <f>VLOOKUP(B2804,[1]Planilha8!$X$4:$Y$6629,2,0)</f>
        <v>2040772</v>
      </c>
      <c r="D2804" s="12" t="s">
        <v>682</v>
      </c>
      <c r="E2804" s="12" t="str">
        <f>VLOOKUP(B2804,[1]Planilha8!$X$4:$Z$6629,3,0)</f>
        <v>AGÊNCIA TRANSFUSIONAL</v>
      </c>
      <c r="F2804" s="12" t="str">
        <f>VLOOKUP(B2804,[1]Planilha8!$X$4:$AD$6629,7,0)</f>
        <v>BOM</v>
      </c>
      <c r="G2804" s="13">
        <v>41666</v>
      </c>
      <c r="H2804" s="69">
        <v>107</v>
      </c>
      <c r="I2804" s="15" t="s">
        <v>22</v>
      </c>
      <c r="J2804" s="16" t="s">
        <v>683</v>
      </c>
      <c r="K2804" s="17">
        <v>42409</v>
      </c>
      <c r="L2804" s="18">
        <v>2013004770</v>
      </c>
      <c r="M2804" s="19">
        <v>43465</v>
      </c>
      <c r="N2804" s="70">
        <v>101.583333333333</v>
      </c>
      <c r="O2804" s="71">
        <v>1</v>
      </c>
      <c r="P2804" s="72">
        <v>8.3333333333333301E-2</v>
      </c>
      <c r="Q2804" s="73">
        <v>0</v>
      </c>
      <c r="R2804" s="74">
        <v>101.583333333333</v>
      </c>
      <c r="S2804" s="75">
        <v>5.4166666666666403</v>
      </c>
      <c r="AMG2804"/>
      <c r="AMH2804"/>
      <c r="AMI2804"/>
      <c r="AMJ2804"/>
    </row>
    <row r="2805" spans="1:1024" s="2" customFormat="1" ht="51" x14ac:dyDescent="0.25">
      <c r="A2805" s="10" t="s">
        <v>419</v>
      </c>
      <c r="B2805" s="68">
        <v>8012</v>
      </c>
      <c r="C2805" s="10">
        <f>VLOOKUP(B2805,[1]Planilha8!$X$4:$Y$6629,2,0)</f>
        <v>2040779</v>
      </c>
      <c r="D2805" s="12" t="s">
        <v>684</v>
      </c>
      <c r="E2805" s="12" t="str">
        <f>VLOOKUP(B2805,[1]Planilha8!$X$4:$Z$6629,3,0)</f>
        <v>CENTRO CIRÚRGICO</v>
      </c>
      <c r="F2805" s="12" t="str">
        <f>VLOOKUP(B2805,[1]Planilha8!$X$4:$AD$6629,7,0)</f>
        <v>BOM</v>
      </c>
      <c r="G2805" s="13">
        <v>41668</v>
      </c>
      <c r="H2805" s="69">
        <v>25000</v>
      </c>
      <c r="I2805" s="15" t="s">
        <v>22</v>
      </c>
      <c r="J2805" s="16" t="s">
        <v>500</v>
      </c>
      <c r="K2805" s="17">
        <v>3131</v>
      </c>
      <c r="L2805" s="18">
        <v>2013004205</v>
      </c>
      <c r="M2805" s="19">
        <v>43465</v>
      </c>
      <c r="N2805" s="70">
        <v>23833.333333333299</v>
      </c>
      <c r="O2805" s="71">
        <v>1</v>
      </c>
      <c r="P2805" s="72">
        <v>8.3333333333333301E-2</v>
      </c>
      <c r="Q2805" s="73">
        <v>0</v>
      </c>
      <c r="R2805" s="74">
        <v>23833.333333333299</v>
      </c>
      <c r="S2805" s="75">
        <v>1166.6666666666799</v>
      </c>
      <c r="AMG2805"/>
      <c r="AMH2805"/>
      <c r="AMI2805"/>
      <c r="AMJ2805"/>
    </row>
    <row r="2806" spans="1:1024" s="2" customFormat="1" ht="38.25" x14ac:dyDescent="0.25">
      <c r="A2806" s="10" t="s">
        <v>419</v>
      </c>
      <c r="B2806" s="68">
        <v>8301</v>
      </c>
      <c r="C2806" s="10">
        <f>VLOOKUP(B2806,[1]Planilha8!$X$4:$Y$6629,2,0)</f>
        <v>2040780</v>
      </c>
      <c r="D2806" s="12" t="s">
        <v>685</v>
      </c>
      <c r="E2806" s="12" t="str">
        <f>VLOOKUP(B2806,[1]Planilha8!$X$4:$Z$6629,3,0)</f>
        <v>FARMÁCIA</v>
      </c>
      <c r="F2806" s="12" t="str">
        <f>VLOOKUP(B2806,[1]Planilha8!$X$4:$AD$6629,7,0)</f>
        <v>BOM</v>
      </c>
      <c r="G2806" s="13">
        <v>41669</v>
      </c>
      <c r="H2806" s="69">
        <v>316.89999999999998</v>
      </c>
      <c r="I2806" s="15" t="s">
        <v>22</v>
      </c>
      <c r="J2806" s="16" t="s">
        <v>686</v>
      </c>
      <c r="K2806" s="17">
        <v>331</v>
      </c>
      <c r="L2806" s="18">
        <v>2013005068</v>
      </c>
      <c r="M2806" s="19">
        <v>43465</v>
      </c>
      <c r="N2806" s="70">
        <v>282.14583333333297</v>
      </c>
      <c r="O2806" s="71">
        <v>0.5</v>
      </c>
      <c r="P2806" s="72">
        <v>4.1666666666666699E-2</v>
      </c>
      <c r="Q2806" s="73">
        <v>13.204166666666699</v>
      </c>
      <c r="R2806" s="74">
        <v>295.35000000000002</v>
      </c>
      <c r="S2806" s="75">
        <v>21.5500000000002</v>
      </c>
      <c r="AMG2806"/>
      <c r="AMH2806"/>
      <c r="AMI2806"/>
      <c r="AMJ2806"/>
    </row>
    <row r="2807" spans="1:1024" s="2" customFormat="1" ht="38.25" x14ac:dyDescent="0.25">
      <c r="A2807" s="10" t="s">
        <v>419</v>
      </c>
      <c r="B2807" s="68">
        <v>8303</v>
      </c>
      <c r="C2807" s="10">
        <f>VLOOKUP(B2807,[1]Planilha8!$X$4:$Y$6629,2,0)</f>
        <v>2040781</v>
      </c>
      <c r="D2807" s="12" t="s">
        <v>687</v>
      </c>
      <c r="E2807" s="12" t="str">
        <f>VLOOKUP(B2807,[1]Planilha8!$X$4:$Z$6629,3,0)</f>
        <v>ROUPARIA</v>
      </c>
      <c r="F2807" s="12" t="str">
        <f>VLOOKUP(B2807,[1]Planilha8!$X$4:$AD$6629,7,0)</f>
        <v>BOM</v>
      </c>
      <c r="G2807" s="13">
        <v>41669</v>
      </c>
      <c r="H2807" s="69">
        <v>399.7</v>
      </c>
      <c r="I2807" s="15" t="s">
        <v>22</v>
      </c>
      <c r="J2807" s="16" t="s">
        <v>686</v>
      </c>
      <c r="K2807" s="17">
        <v>331</v>
      </c>
      <c r="L2807" s="18">
        <v>2013005068</v>
      </c>
      <c r="M2807" s="19">
        <v>43465</v>
      </c>
      <c r="N2807" s="70">
        <v>386.24166666666702</v>
      </c>
      <c r="O2807" s="71">
        <v>0.5</v>
      </c>
      <c r="P2807" s="72">
        <v>4.1666666666666699E-2</v>
      </c>
      <c r="Q2807" s="73">
        <v>0</v>
      </c>
      <c r="R2807" s="74">
        <v>386.24166666666702</v>
      </c>
      <c r="S2807" s="75">
        <v>13.4583333333334</v>
      </c>
      <c r="AMG2807"/>
      <c r="AMH2807"/>
      <c r="AMI2807"/>
      <c r="AMJ2807"/>
    </row>
    <row r="2808" spans="1:1024" s="2" customFormat="1" ht="38.25" x14ac:dyDescent="0.25">
      <c r="A2808" s="10" t="s">
        <v>419</v>
      </c>
      <c r="B2808" s="68">
        <v>8304</v>
      </c>
      <c r="C2808" s="10">
        <f>VLOOKUP(B2808,[1]Planilha8!$X$4:$Y$6629,2,0)</f>
        <v>2040782</v>
      </c>
      <c r="D2808" s="12" t="s">
        <v>687</v>
      </c>
      <c r="E2808" s="12" t="str">
        <f>VLOOKUP(B2808,[1]Planilha8!$X$4:$Z$6629,3,0)</f>
        <v>FARMÁCIA – DOSE</v>
      </c>
      <c r="F2808" s="12" t="str">
        <f>VLOOKUP(B2808,[1]Planilha8!$X$4:$AD$6629,7,0)</f>
        <v>BOM</v>
      </c>
      <c r="G2808" s="13">
        <v>41669</v>
      </c>
      <c r="H2808" s="69">
        <v>399.7</v>
      </c>
      <c r="I2808" s="15" t="s">
        <v>22</v>
      </c>
      <c r="J2808" s="16" t="s">
        <v>686</v>
      </c>
      <c r="K2808" s="17">
        <v>331</v>
      </c>
      <c r="L2808" s="18">
        <v>2013005068</v>
      </c>
      <c r="M2808" s="19">
        <v>43465</v>
      </c>
      <c r="N2808" s="70">
        <v>386.24166666666702</v>
      </c>
      <c r="O2808" s="71">
        <v>0.5</v>
      </c>
      <c r="P2808" s="72">
        <v>4.1666666666666699E-2</v>
      </c>
      <c r="Q2808" s="73">
        <v>0</v>
      </c>
      <c r="R2808" s="74">
        <v>386.24166666666702</v>
      </c>
      <c r="S2808" s="75">
        <v>13.4583333333334</v>
      </c>
      <c r="AMG2808"/>
      <c r="AMH2808"/>
      <c r="AMI2808"/>
      <c r="AMJ2808"/>
    </row>
    <row r="2809" spans="1:1024" s="2" customFormat="1" ht="38.25" x14ac:dyDescent="0.25">
      <c r="A2809" s="10" t="s">
        <v>419</v>
      </c>
      <c r="B2809" s="68">
        <v>8305</v>
      </c>
      <c r="C2809" s="10">
        <f>VLOOKUP(B2809,[1]Planilha8!$X$4:$Y$6629,2,0)</f>
        <v>2040783</v>
      </c>
      <c r="D2809" s="12" t="s">
        <v>688</v>
      </c>
      <c r="E2809" s="12" t="str">
        <f>VLOOKUP(B2809,[1]Planilha8!$X$4:$Z$6629,3,0)</f>
        <v>CENTRO DE TERAPIA INTENSIVA</v>
      </c>
      <c r="F2809" s="12" t="str">
        <f>VLOOKUP(B2809,[1]Planilha8!$X$4:$AD$6629,7,0)</f>
        <v>BOM</v>
      </c>
      <c r="G2809" s="13">
        <v>41669</v>
      </c>
      <c r="H2809" s="69">
        <v>355</v>
      </c>
      <c r="I2809" s="15" t="s">
        <v>22</v>
      </c>
      <c r="J2809" s="16" t="s">
        <v>619</v>
      </c>
      <c r="K2809" s="17">
        <v>2745</v>
      </c>
      <c r="L2809" s="18">
        <v>2014000179</v>
      </c>
      <c r="M2809" s="19">
        <v>43465</v>
      </c>
      <c r="N2809" s="70">
        <v>123.083333333333</v>
      </c>
      <c r="O2809" s="71">
        <v>0.2</v>
      </c>
      <c r="P2809" s="72">
        <v>1.6666666666666701E-2</v>
      </c>
      <c r="Q2809" s="73">
        <v>5.9166666666666696</v>
      </c>
      <c r="R2809" s="74">
        <v>129</v>
      </c>
      <c r="S2809" s="75">
        <v>226</v>
      </c>
      <c r="AMG2809"/>
      <c r="AMH2809"/>
      <c r="AMI2809"/>
      <c r="AMJ2809"/>
    </row>
    <row r="2810" spans="1:1024" s="2" customFormat="1" ht="38.25" x14ac:dyDescent="0.25">
      <c r="A2810" s="10" t="s">
        <v>419</v>
      </c>
      <c r="B2810" s="68">
        <v>8306</v>
      </c>
      <c r="C2810" s="10">
        <f>VLOOKUP(B2810,[1]Planilha8!$X$4:$Y$6629,2,0)</f>
        <v>2040784</v>
      </c>
      <c r="D2810" s="12" t="s">
        <v>688</v>
      </c>
      <c r="E2810" s="12" t="str">
        <f>VLOOKUP(B2810,[1]Planilha8!$X$4:$Z$6629,3,0)</f>
        <v>CENTRO DE TERAPIA INTENSIVA</v>
      </c>
      <c r="F2810" s="12" t="str">
        <f>VLOOKUP(B2810,[1]Planilha8!$X$4:$AD$6629,7,0)</f>
        <v>BOM</v>
      </c>
      <c r="G2810" s="13">
        <v>41669</v>
      </c>
      <c r="H2810" s="69">
        <v>355</v>
      </c>
      <c r="I2810" s="15" t="s">
        <v>22</v>
      </c>
      <c r="J2810" s="16" t="s">
        <v>619</v>
      </c>
      <c r="K2810" s="17">
        <v>2745</v>
      </c>
      <c r="L2810" s="18">
        <v>2014000179</v>
      </c>
      <c r="M2810" s="19">
        <v>43465</v>
      </c>
      <c r="N2810" s="70">
        <v>123.083333333333</v>
      </c>
      <c r="O2810" s="71">
        <v>0.2</v>
      </c>
      <c r="P2810" s="72">
        <v>1.6666666666666701E-2</v>
      </c>
      <c r="Q2810" s="73">
        <v>5.9166666666666696</v>
      </c>
      <c r="R2810" s="74">
        <v>129</v>
      </c>
      <c r="S2810" s="75">
        <v>226</v>
      </c>
      <c r="AMG2810"/>
      <c r="AMH2810"/>
      <c r="AMI2810"/>
      <c r="AMJ2810"/>
    </row>
    <row r="2811" spans="1:1024" s="2" customFormat="1" ht="38.25" x14ac:dyDescent="0.25">
      <c r="A2811" s="10" t="s">
        <v>419</v>
      </c>
      <c r="B2811" s="68">
        <v>8307</v>
      </c>
      <c r="C2811" s="10">
        <f>VLOOKUP(B2811,[1]Planilha8!$X$4:$Y$6629,2,0)</f>
        <v>2040785</v>
      </c>
      <c r="D2811" s="12" t="s">
        <v>688</v>
      </c>
      <c r="E2811" s="12" t="str">
        <f>VLOOKUP(B2811,[1]Planilha8!$X$4:$Z$6629,3,0)</f>
        <v>CLINICA MEDICA</v>
      </c>
      <c r="F2811" s="12" t="str">
        <f>VLOOKUP(B2811,[1]Planilha8!$X$4:$AD$6629,7,0)</f>
        <v>BOM</v>
      </c>
      <c r="G2811" s="13">
        <v>41669</v>
      </c>
      <c r="H2811" s="69">
        <v>355</v>
      </c>
      <c r="I2811" s="15" t="s">
        <v>22</v>
      </c>
      <c r="J2811" s="16" t="s">
        <v>619</v>
      </c>
      <c r="K2811" s="17">
        <v>2745</v>
      </c>
      <c r="L2811" s="18">
        <v>2014000179</v>
      </c>
      <c r="M2811" s="19">
        <v>43465</v>
      </c>
      <c r="N2811" s="70">
        <v>123.083333333333</v>
      </c>
      <c r="O2811" s="71">
        <v>0.2</v>
      </c>
      <c r="P2811" s="72">
        <v>1.6666666666666701E-2</v>
      </c>
      <c r="Q2811" s="73">
        <v>5.9166666666666696</v>
      </c>
      <c r="R2811" s="74">
        <v>129</v>
      </c>
      <c r="S2811" s="75">
        <v>226</v>
      </c>
      <c r="AMG2811"/>
      <c r="AMH2811"/>
      <c r="AMI2811"/>
      <c r="AMJ2811"/>
    </row>
    <row r="2812" spans="1:1024" s="2" customFormat="1" ht="38.25" x14ac:dyDescent="0.25">
      <c r="A2812" s="10" t="s">
        <v>419</v>
      </c>
      <c r="B2812" s="68">
        <v>8308</v>
      </c>
      <c r="C2812" s="10">
        <f>VLOOKUP(B2812,[1]Planilha8!$X$4:$Y$6629,2,0)</f>
        <v>2040786</v>
      </c>
      <c r="D2812" s="12" t="s">
        <v>688</v>
      </c>
      <c r="E2812" s="12" t="str">
        <f>VLOOKUP(B2812,[1]Planilha8!$X$4:$Z$6629,3,0)</f>
        <v>CLINICA CIRURGICA</v>
      </c>
      <c r="F2812" s="12" t="str">
        <f>VLOOKUP(B2812,[1]Planilha8!$X$4:$AD$6629,7,0)</f>
        <v>BOM</v>
      </c>
      <c r="G2812" s="13">
        <v>41669</v>
      </c>
      <c r="H2812" s="69">
        <v>355</v>
      </c>
      <c r="I2812" s="15" t="s">
        <v>22</v>
      </c>
      <c r="J2812" s="16" t="s">
        <v>619</v>
      </c>
      <c r="K2812" s="17">
        <v>2745</v>
      </c>
      <c r="L2812" s="18">
        <v>2014000179</v>
      </c>
      <c r="M2812" s="19">
        <v>43465</v>
      </c>
      <c r="N2812" s="70">
        <v>123.083333333333</v>
      </c>
      <c r="O2812" s="71">
        <v>0.2</v>
      </c>
      <c r="P2812" s="72">
        <v>1.6666666666666701E-2</v>
      </c>
      <c r="Q2812" s="73">
        <v>5.9166666666666696</v>
      </c>
      <c r="R2812" s="74">
        <v>129</v>
      </c>
      <c r="S2812" s="75">
        <v>226</v>
      </c>
      <c r="AMG2812"/>
      <c r="AMH2812"/>
      <c r="AMI2812"/>
      <c r="AMJ2812"/>
    </row>
    <row r="2813" spans="1:1024" s="2" customFormat="1" ht="89.25" x14ac:dyDescent="0.25">
      <c r="A2813" s="10" t="s">
        <v>419</v>
      </c>
      <c r="B2813" s="68">
        <v>8605</v>
      </c>
      <c r="C2813" s="10">
        <f>VLOOKUP(B2813,[1]Planilha8!$X$4:$Y$6629,2,0)</f>
        <v>2040787</v>
      </c>
      <c r="D2813" s="12" t="s">
        <v>689</v>
      </c>
      <c r="E2813" s="12" t="str">
        <f>VLOOKUP(B2813,[1]Planilha8!$X$4:$Z$6629,3,0)</f>
        <v>ENGENHARIA CLÍNICA</v>
      </c>
      <c r="F2813" s="12" t="str">
        <f>VLOOKUP(B2813,[1]Planilha8!$X$4:$AD$6629,7,0)</f>
        <v>BOM</v>
      </c>
      <c r="G2813" s="13">
        <v>41672</v>
      </c>
      <c r="H2813" s="69">
        <v>4056.42</v>
      </c>
      <c r="I2813" s="15" t="s">
        <v>22</v>
      </c>
      <c r="J2813" s="16" t="s">
        <v>664</v>
      </c>
      <c r="K2813" s="17" t="s">
        <v>690</v>
      </c>
      <c r="L2813" s="18">
        <v>2014000009</v>
      </c>
      <c r="M2813" s="19">
        <v>43465</v>
      </c>
      <c r="N2813" s="70">
        <v>1678.50506666667</v>
      </c>
      <c r="O2813" s="71">
        <v>0.14000000000000001</v>
      </c>
      <c r="P2813" s="72">
        <v>1.16666666666667E-2</v>
      </c>
      <c r="Q2813" s="73">
        <v>47.3249</v>
      </c>
      <c r="R2813" s="74">
        <v>1725.8299666666701</v>
      </c>
      <c r="S2813" s="75">
        <v>2330.5900333333302</v>
      </c>
      <c r="AMG2813"/>
      <c r="AMH2813"/>
      <c r="AMI2813"/>
      <c r="AMJ2813"/>
    </row>
    <row r="2814" spans="1:1024" s="2" customFormat="1" ht="38.25" x14ac:dyDescent="0.25">
      <c r="A2814" s="10" t="s">
        <v>419</v>
      </c>
      <c r="B2814" s="68">
        <v>7121</v>
      </c>
      <c r="C2814" s="10" t="e">
        <f>VLOOKUP(B2814,[1]Planilha8!$X$4:$Y$6629,2,0)</f>
        <v>#N/A</v>
      </c>
      <c r="D2814" s="12" t="s">
        <v>691</v>
      </c>
      <c r="E2814" s="12" t="e">
        <f>VLOOKUP(B2814,[1]Planilha8!$X$4:$Z$6629,3,0)</f>
        <v>#N/A</v>
      </c>
      <c r="F2814" s="12" t="e">
        <f>VLOOKUP(B2814,[1]Planilha8!$X$4:$AD$6629,7,0)</f>
        <v>#N/A</v>
      </c>
      <c r="G2814" s="13">
        <v>41673</v>
      </c>
      <c r="H2814" s="69">
        <v>182</v>
      </c>
      <c r="I2814" s="15" t="s">
        <v>22</v>
      </c>
      <c r="J2814" s="16" t="s">
        <v>619</v>
      </c>
      <c r="K2814" s="17">
        <v>2518</v>
      </c>
      <c r="L2814" s="18">
        <v>2013004063</v>
      </c>
      <c r="M2814" s="19">
        <v>43465</v>
      </c>
      <c r="N2814" s="70">
        <v>140.208333333333</v>
      </c>
      <c r="O2814" s="71">
        <v>0.5</v>
      </c>
      <c r="P2814" s="72">
        <v>4.1666666666666699E-2</v>
      </c>
      <c r="Q2814" s="73">
        <v>7.5833333333333304</v>
      </c>
      <c r="R2814" s="74">
        <v>147.791666666667</v>
      </c>
      <c r="S2814" s="75">
        <v>34.2083333333333</v>
      </c>
      <c r="AMG2814"/>
      <c r="AMH2814"/>
      <c r="AMI2814"/>
      <c r="AMJ2814"/>
    </row>
    <row r="2815" spans="1:1024" s="2" customFormat="1" ht="38.25" x14ac:dyDescent="0.25">
      <c r="A2815" s="10" t="s">
        <v>419</v>
      </c>
      <c r="B2815" s="68">
        <v>7122</v>
      </c>
      <c r="C2815" s="10">
        <f>VLOOKUP(B2815,[1]Planilha8!$X$4:$Y$6629,2,0)</f>
        <v>2040788</v>
      </c>
      <c r="D2815" s="12" t="s">
        <v>691</v>
      </c>
      <c r="E2815" s="12" t="str">
        <f>VLOOKUP(B2815,[1]Planilha8!$X$4:$Z$6629,3,0)</f>
        <v>CLINICA MÉDICA</v>
      </c>
      <c r="F2815" s="12" t="str">
        <f>VLOOKUP(B2815,[1]Planilha8!$X$4:$AD$6629,7,0)</f>
        <v>BOM</v>
      </c>
      <c r="G2815" s="13">
        <v>41673</v>
      </c>
      <c r="H2815" s="69">
        <v>182</v>
      </c>
      <c r="I2815" s="15" t="s">
        <v>22</v>
      </c>
      <c r="J2815" s="16" t="s">
        <v>619</v>
      </c>
      <c r="K2815" s="17">
        <v>2518</v>
      </c>
      <c r="L2815" s="18">
        <v>2013004063</v>
      </c>
      <c r="M2815" s="19">
        <v>43465</v>
      </c>
      <c r="N2815" s="70">
        <v>140.208333333333</v>
      </c>
      <c r="O2815" s="71">
        <v>0.5</v>
      </c>
      <c r="P2815" s="72">
        <v>4.1666666666666699E-2</v>
      </c>
      <c r="Q2815" s="73">
        <v>7.5833333333333304</v>
      </c>
      <c r="R2815" s="74">
        <v>147.791666666667</v>
      </c>
      <c r="S2815" s="75">
        <v>34.2083333333333</v>
      </c>
      <c r="AMG2815"/>
      <c r="AMH2815"/>
      <c r="AMI2815"/>
      <c r="AMJ2815"/>
    </row>
    <row r="2816" spans="1:1024" s="2" customFormat="1" ht="38.25" x14ac:dyDescent="0.25">
      <c r="A2816" s="10" t="s">
        <v>419</v>
      </c>
      <c r="B2816" s="68">
        <v>7123</v>
      </c>
      <c r="C2816" s="10">
        <f>VLOOKUP(B2816,[1]Planilha8!$X$4:$Y$6629,2,0)</f>
        <v>2040789</v>
      </c>
      <c r="D2816" s="12" t="s">
        <v>691</v>
      </c>
      <c r="E2816" s="12" t="str">
        <f>VLOOKUP(B2816,[1]Planilha8!$X$4:$Z$6629,3,0)</f>
        <v>CLINICA MÉDICA</v>
      </c>
      <c r="F2816" s="12" t="str">
        <f>VLOOKUP(B2816,[1]Planilha8!$X$4:$AD$6629,7,0)</f>
        <v>BOM</v>
      </c>
      <c r="G2816" s="13">
        <v>41673</v>
      </c>
      <c r="H2816" s="69">
        <v>182</v>
      </c>
      <c r="I2816" s="15" t="s">
        <v>22</v>
      </c>
      <c r="J2816" s="16" t="s">
        <v>619</v>
      </c>
      <c r="K2816" s="17">
        <v>2518</v>
      </c>
      <c r="L2816" s="18">
        <v>2013004063</v>
      </c>
      <c r="M2816" s="19">
        <v>43465</v>
      </c>
      <c r="N2816" s="70">
        <v>140.208333333333</v>
      </c>
      <c r="O2816" s="71">
        <v>0.5</v>
      </c>
      <c r="P2816" s="72">
        <v>4.1666666666666699E-2</v>
      </c>
      <c r="Q2816" s="73">
        <v>7.5833333333333304</v>
      </c>
      <c r="R2816" s="74">
        <v>147.791666666667</v>
      </c>
      <c r="S2816" s="75">
        <v>34.2083333333333</v>
      </c>
      <c r="AMG2816"/>
      <c r="AMH2816"/>
      <c r="AMI2816"/>
      <c r="AMJ2816"/>
    </row>
    <row r="2817" spans="1:1024" s="2" customFormat="1" ht="38.25" x14ac:dyDescent="0.25">
      <c r="A2817" s="10" t="s">
        <v>419</v>
      </c>
      <c r="B2817" s="68">
        <v>7124</v>
      </c>
      <c r="C2817" s="10">
        <f>VLOOKUP(B2817,[1]Planilha8!$X$4:$Y$6629,2,0)</f>
        <v>2040790</v>
      </c>
      <c r="D2817" s="12" t="s">
        <v>691</v>
      </c>
      <c r="E2817" s="12" t="str">
        <f>VLOOKUP(B2817,[1]Planilha8!$X$4:$Z$6629,3,0)</f>
        <v>CLINICA MÉDICA</v>
      </c>
      <c r="F2817" s="12" t="str">
        <f>VLOOKUP(B2817,[1]Planilha8!$X$4:$AD$6629,7,0)</f>
        <v>BOM</v>
      </c>
      <c r="G2817" s="13">
        <v>41673</v>
      </c>
      <c r="H2817" s="69">
        <v>182</v>
      </c>
      <c r="I2817" s="15" t="s">
        <v>22</v>
      </c>
      <c r="J2817" s="16" t="s">
        <v>619</v>
      </c>
      <c r="K2817" s="17">
        <v>2518</v>
      </c>
      <c r="L2817" s="18">
        <v>2013004063</v>
      </c>
      <c r="M2817" s="19">
        <v>43465</v>
      </c>
      <c r="N2817" s="70">
        <v>140.208333333333</v>
      </c>
      <c r="O2817" s="71">
        <v>0.5</v>
      </c>
      <c r="P2817" s="72">
        <v>4.1666666666666699E-2</v>
      </c>
      <c r="Q2817" s="73">
        <v>7.5833333333333304</v>
      </c>
      <c r="R2817" s="74">
        <v>147.791666666667</v>
      </c>
      <c r="S2817" s="75">
        <v>34.2083333333333</v>
      </c>
      <c r="AMG2817"/>
      <c r="AMH2817"/>
      <c r="AMI2817"/>
      <c r="AMJ2817"/>
    </row>
    <row r="2818" spans="1:1024" s="2" customFormat="1" ht="38.25" x14ac:dyDescent="0.25">
      <c r="A2818" s="10" t="s">
        <v>419</v>
      </c>
      <c r="B2818" s="68">
        <v>7125</v>
      </c>
      <c r="C2818" s="10">
        <f>VLOOKUP(B2818,[1]Planilha8!$X$4:$Y$6629,2,0)</f>
        <v>2040791</v>
      </c>
      <c r="D2818" s="12" t="s">
        <v>691</v>
      </c>
      <c r="E2818" s="12" t="str">
        <f>VLOOKUP(B2818,[1]Planilha8!$X$4:$Z$6629,3,0)</f>
        <v>CLINICA MÉDICA</v>
      </c>
      <c r="F2818" s="12" t="str">
        <f>VLOOKUP(B2818,[1]Planilha8!$X$4:$AD$6629,7,0)</f>
        <v>BOM</v>
      </c>
      <c r="G2818" s="13">
        <v>41673</v>
      </c>
      <c r="H2818" s="69">
        <v>182</v>
      </c>
      <c r="I2818" s="15" t="s">
        <v>22</v>
      </c>
      <c r="J2818" s="16" t="s">
        <v>619</v>
      </c>
      <c r="K2818" s="17">
        <v>2518</v>
      </c>
      <c r="L2818" s="18">
        <v>2013004063</v>
      </c>
      <c r="M2818" s="19">
        <v>43465</v>
      </c>
      <c r="N2818" s="70">
        <v>140.208333333333</v>
      </c>
      <c r="O2818" s="71">
        <v>0.5</v>
      </c>
      <c r="P2818" s="72">
        <v>4.1666666666666699E-2</v>
      </c>
      <c r="Q2818" s="73">
        <v>7.5833333333333304</v>
      </c>
      <c r="R2818" s="74">
        <v>147.791666666667</v>
      </c>
      <c r="S2818" s="75">
        <v>34.2083333333333</v>
      </c>
      <c r="AMG2818"/>
      <c r="AMH2818"/>
      <c r="AMI2818"/>
      <c r="AMJ2818"/>
    </row>
    <row r="2819" spans="1:1024" s="2" customFormat="1" ht="38.25" x14ac:dyDescent="0.25">
      <c r="A2819" s="10" t="s">
        <v>419</v>
      </c>
      <c r="B2819" s="68">
        <v>7126</v>
      </c>
      <c r="C2819" s="10">
        <f>VLOOKUP(B2819,[1]Planilha8!$X$4:$Y$6629,2,0)</f>
        <v>2040792</v>
      </c>
      <c r="D2819" s="12" t="s">
        <v>691</v>
      </c>
      <c r="E2819" s="12" t="str">
        <f>VLOOKUP(B2819,[1]Planilha8!$X$4:$Z$6629,3,0)</f>
        <v>CLINICA MÉDICA</v>
      </c>
      <c r="F2819" s="12" t="str">
        <f>VLOOKUP(B2819,[1]Planilha8!$X$4:$AD$6629,7,0)</f>
        <v>BOM</v>
      </c>
      <c r="G2819" s="13">
        <v>41673</v>
      </c>
      <c r="H2819" s="69">
        <v>182</v>
      </c>
      <c r="I2819" s="15" t="s">
        <v>22</v>
      </c>
      <c r="J2819" s="16" t="s">
        <v>619</v>
      </c>
      <c r="K2819" s="17">
        <v>2518</v>
      </c>
      <c r="L2819" s="18">
        <v>2013004063</v>
      </c>
      <c r="M2819" s="19">
        <v>43465</v>
      </c>
      <c r="N2819" s="70">
        <v>140.208333333333</v>
      </c>
      <c r="O2819" s="71">
        <v>0.5</v>
      </c>
      <c r="P2819" s="72">
        <v>4.1666666666666699E-2</v>
      </c>
      <c r="Q2819" s="73">
        <v>7.5833333333333304</v>
      </c>
      <c r="R2819" s="74">
        <v>147.791666666667</v>
      </c>
      <c r="S2819" s="75">
        <v>34.2083333333333</v>
      </c>
      <c r="AMG2819"/>
      <c r="AMH2819"/>
      <c r="AMI2819"/>
      <c r="AMJ2819"/>
    </row>
    <row r="2820" spans="1:1024" s="2" customFormat="1" ht="38.25" x14ac:dyDescent="0.25">
      <c r="A2820" s="10" t="s">
        <v>419</v>
      </c>
      <c r="B2820" s="68">
        <v>7127</v>
      </c>
      <c r="C2820" s="10">
        <f>VLOOKUP(B2820,[1]Planilha8!$X$4:$Y$6629,2,0)</f>
        <v>2040793</v>
      </c>
      <c r="D2820" s="12" t="s">
        <v>691</v>
      </c>
      <c r="E2820" s="12" t="str">
        <f>VLOOKUP(B2820,[1]Planilha8!$X$4:$Z$6629,3,0)</f>
        <v>CLINICA MÉDICA</v>
      </c>
      <c r="F2820" s="12" t="str">
        <f>VLOOKUP(B2820,[1]Planilha8!$X$4:$AD$6629,7,0)</f>
        <v>BOM</v>
      </c>
      <c r="G2820" s="13">
        <v>41673</v>
      </c>
      <c r="H2820" s="69">
        <v>182</v>
      </c>
      <c r="I2820" s="15" t="s">
        <v>22</v>
      </c>
      <c r="J2820" s="16" t="s">
        <v>619</v>
      </c>
      <c r="K2820" s="17">
        <v>2518</v>
      </c>
      <c r="L2820" s="18">
        <v>2013004063</v>
      </c>
      <c r="M2820" s="19">
        <v>43465</v>
      </c>
      <c r="N2820" s="70">
        <v>140.208333333333</v>
      </c>
      <c r="O2820" s="71">
        <v>0.5</v>
      </c>
      <c r="P2820" s="72">
        <v>4.1666666666666699E-2</v>
      </c>
      <c r="Q2820" s="73">
        <v>7.5833333333333304</v>
      </c>
      <c r="R2820" s="74">
        <v>147.791666666667</v>
      </c>
      <c r="S2820" s="75">
        <v>34.2083333333333</v>
      </c>
      <c r="AMG2820"/>
      <c r="AMH2820"/>
      <c r="AMI2820"/>
      <c r="AMJ2820"/>
    </row>
    <row r="2821" spans="1:1024" s="2" customFormat="1" ht="38.25" x14ac:dyDescent="0.25">
      <c r="A2821" s="10" t="s">
        <v>419</v>
      </c>
      <c r="B2821" s="68">
        <v>7128</v>
      </c>
      <c r="C2821" s="10">
        <f>VLOOKUP(B2821,[1]Planilha8!$X$4:$Y$6629,2,0)</f>
        <v>2040794</v>
      </c>
      <c r="D2821" s="12" t="s">
        <v>691</v>
      </c>
      <c r="E2821" s="12" t="str">
        <f>VLOOKUP(B2821,[1]Planilha8!$X$4:$Z$6629,3,0)</f>
        <v>CLINICA MÉDICA</v>
      </c>
      <c r="F2821" s="12" t="str">
        <f>VLOOKUP(B2821,[1]Planilha8!$X$4:$AD$6629,7,0)</f>
        <v>BOM</v>
      </c>
      <c r="G2821" s="13">
        <v>41673</v>
      </c>
      <c r="H2821" s="69">
        <v>182</v>
      </c>
      <c r="I2821" s="15" t="s">
        <v>22</v>
      </c>
      <c r="J2821" s="16" t="s">
        <v>619</v>
      </c>
      <c r="K2821" s="17">
        <v>2518</v>
      </c>
      <c r="L2821" s="18">
        <v>2013004063</v>
      </c>
      <c r="M2821" s="19">
        <v>43465</v>
      </c>
      <c r="N2821" s="70">
        <v>140.208333333333</v>
      </c>
      <c r="O2821" s="71">
        <v>0.5</v>
      </c>
      <c r="P2821" s="72">
        <v>4.1666666666666699E-2</v>
      </c>
      <c r="Q2821" s="73">
        <v>7.5833333333333304</v>
      </c>
      <c r="R2821" s="74">
        <v>147.791666666667</v>
      </c>
      <c r="S2821" s="75">
        <v>34.2083333333333</v>
      </c>
      <c r="AMG2821"/>
      <c r="AMH2821"/>
      <c r="AMI2821"/>
      <c r="AMJ2821"/>
    </row>
    <row r="2822" spans="1:1024" s="2" customFormat="1" ht="38.25" x14ac:dyDescent="0.25">
      <c r="A2822" s="10" t="s">
        <v>419</v>
      </c>
      <c r="B2822" s="68">
        <v>7129</v>
      </c>
      <c r="C2822" s="10">
        <f>VLOOKUP(B2822,[1]Planilha8!$X$4:$Y$6629,2,0)</f>
        <v>2040795</v>
      </c>
      <c r="D2822" s="12" t="s">
        <v>691</v>
      </c>
      <c r="E2822" s="12" t="str">
        <f>VLOOKUP(B2822,[1]Planilha8!$X$4:$Z$6629,3,0)</f>
        <v>CLINICA MÉDICA</v>
      </c>
      <c r="F2822" s="12" t="str">
        <f>VLOOKUP(B2822,[1]Planilha8!$X$4:$AD$6629,7,0)</f>
        <v>BOM</v>
      </c>
      <c r="G2822" s="13">
        <v>41673</v>
      </c>
      <c r="H2822" s="69">
        <v>182</v>
      </c>
      <c r="I2822" s="15" t="s">
        <v>22</v>
      </c>
      <c r="J2822" s="16" t="s">
        <v>619</v>
      </c>
      <c r="K2822" s="17">
        <v>2518</v>
      </c>
      <c r="L2822" s="18">
        <v>2013004063</v>
      </c>
      <c r="M2822" s="19">
        <v>43465</v>
      </c>
      <c r="N2822" s="70">
        <v>140.208333333333</v>
      </c>
      <c r="O2822" s="71">
        <v>0.5</v>
      </c>
      <c r="P2822" s="72">
        <v>4.1666666666666699E-2</v>
      </c>
      <c r="Q2822" s="73">
        <v>7.5833333333333304</v>
      </c>
      <c r="R2822" s="74">
        <v>147.791666666667</v>
      </c>
      <c r="S2822" s="75">
        <v>34.2083333333333</v>
      </c>
      <c r="AMG2822"/>
      <c r="AMH2822"/>
      <c r="AMI2822"/>
      <c r="AMJ2822"/>
    </row>
    <row r="2823" spans="1:1024" s="2" customFormat="1" ht="38.25" x14ac:dyDescent="0.25">
      <c r="A2823" s="10" t="s">
        <v>419</v>
      </c>
      <c r="B2823" s="68">
        <v>7130</v>
      </c>
      <c r="C2823" s="10" t="e">
        <f>VLOOKUP(B2823,[1]Planilha8!$X$4:$Y$6629,2,0)</f>
        <v>#N/A</v>
      </c>
      <c r="D2823" s="12" t="s">
        <v>691</v>
      </c>
      <c r="E2823" s="12" t="e">
        <f>VLOOKUP(B2823,[1]Planilha8!$X$4:$Z$6629,3,0)</f>
        <v>#N/A</v>
      </c>
      <c r="F2823" s="12" t="e">
        <f>VLOOKUP(B2823,[1]Planilha8!$X$4:$AD$6629,7,0)</f>
        <v>#N/A</v>
      </c>
      <c r="G2823" s="13">
        <v>41673</v>
      </c>
      <c r="H2823" s="69">
        <v>182</v>
      </c>
      <c r="I2823" s="15" t="s">
        <v>22</v>
      </c>
      <c r="J2823" s="16" t="s">
        <v>619</v>
      </c>
      <c r="K2823" s="17">
        <v>2518</v>
      </c>
      <c r="L2823" s="18">
        <v>2013004063</v>
      </c>
      <c r="M2823" s="19">
        <v>43465</v>
      </c>
      <c r="N2823" s="70">
        <v>140.208333333333</v>
      </c>
      <c r="O2823" s="71">
        <v>0.5</v>
      </c>
      <c r="P2823" s="72">
        <v>4.1666666666666699E-2</v>
      </c>
      <c r="Q2823" s="73">
        <v>7.5833333333333304</v>
      </c>
      <c r="R2823" s="74">
        <v>147.791666666667</v>
      </c>
      <c r="S2823" s="75">
        <v>34.2083333333333</v>
      </c>
      <c r="AMG2823"/>
      <c r="AMH2823"/>
      <c r="AMI2823"/>
      <c r="AMJ2823"/>
    </row>
    <row r="2824" spans="1:1024" s="2" customFormat="1" ht="38.25" x14ac:dyDescent="0.25">
      <c r="A2824" s="10" t="s">
        <v>419</v>
      </c>
      <c r="B2824" s="68">
        <v>7131</v>
      </c>
      <c r="C2824" s="10">
        <f>VLOOKUP(B2824,[1]Planilha8!$X$4:$Y$6629,2,0)</f>
        <v>2040797</v>
      </c>
      <c r="D2824" s="12" t="s">
        <v>691</v>
      </c>
      <c r="E2824" s="12" t="str">
        <f>VLOOKUP(B2824,[1]Planilha8!$X$4:$Z$6629,3,0)</f>
        <v>CLINICA MÉDICA</v>
      </c>
      <c r="F2824" s="12" t="str">
        <f>VLOOKUP(B2824,[1]Planilha8!$X$4:$AD$6629,7,0)</f>
        <v>BOM</v>
      </c>
      <c r="G2824" s="13">
        <v>41673</v>
      </c>
      <c r="H2824" s="69">
        <v>182</v>
      </c>
      <c r="I2824" s="15" t="s">
        <v>22</v>
      </c>
      <c r="J2824" s="16" t="s">
        <v>619</v>
      </c>
      <c r="K2824" s="17">
        <v>2518</v>
      </c>
      <c r="L2824" s="18">
        <v>2013004063</v>
      </c>
      <c r="M2824" s="19">
        <v>43465</v>
      </c>
      <c r="N2824" s="70">
        <v>140.208333333333</v>
      </c>
      <c r="O2824" s="71">
        <v>0.5</v>
      </c>
      <c r="P2824" s="72">
        <v>4.1666666666666699E-2</v>
      </c>
      <c r="Q2824" s="73">
        <v>7.5833333333333304</v>
      </c>
      <c r="R2824" s="74">
        <v>147.791666666667</v>
      </c>
      <c r="S2824" s="75">
        <v>34.2083333333333</v>
      </c>
      <c r="AMG2824"/>
      <c r="AMH2824"/>
      <c r="AMI2824"/>
      <c r="AMJ2824"/>
    </row>
    <row r="2825" spans="1:1024" s="2" customFormat="1" ht="38.25" x14ac:dyDescent="0.25">
      <c r="A2825" s="10" t="s">
        <v>419</v>
      </c>
      <c r="B2825" s="68">
        <v>7132</v>
      </c>
      <c r="C2825" s="10">
        <f>VLOOKUP(B2825,[1]Planilha8!$X$4:$Y$6629,2,0)</f>
        <v>2040798</v>
      </c>
      <c r="D2825" s="12" t="s">
        <v>691</v>
      </c>
      <c r="E2825" s="12" t="str">
        <f>VLOOKUP(B2825,[1]Planilha8!$X$4:$Z$6629,3,0)</f>
        <v>CLINICA MÉDICA</v>
      </c>
      <c r="F2825" s="12" t="str">
        <f>VLOOKUP(B2825,[1]Planilha8!$X$4:$AD$6629,7,0)</f>
        <v>BOM</v>
      </c>
      <c r="G2825" s="13">
        <v>41673</v>
      </c>
      <c r="H2825" s="69">
        <v>182</v>
      </c>
      <c r="I2825" s="15" t="s">
        <v>22</v>
      </c>
      <c r="J2825" s="16" t="s">
        <v>619</v>
      </c>
      <c r="K2825" s="17">
        <v>2518</v>
      </c>
      <c r="L2825" s="18">
        <v>2013004063</v>
      </c>
      <c r="M2825" s="19">
        <v>43465</v>
      </c>
      <c r="N2825" s="70">
        <v>140.208333333333</v>
      </c>
      <c r="O2825" s="71">
        <v>0.5</v>
      </c>
      <c r="P2825" s="72">
        <v>4.1666666666666699E-2</v>
      </c>
      <c r="Q2825" s="73">
        <v>7.5833333333333304</v>
      </c>
      <c r="R2825" s="74">
        <v>147.791666666667</v>
      </c>
      <c r="S2825" s="75">
        <v>34.2083333333333</v>
      </c>
      <c r="AMG2825"/>
      <c r="AMH2825"/>
      <c r="AMI2825"/>
      <c r="AMJ2825"/>
    </row>
    <row r="2826" spans="1:1024" s="2" customFormat="1" ht="38.25" x14ac:dyDescent="0.25">
      <c r="A2826" s="10" t="s">
        <v>419</v>
      </c>
      <c r="B2826" s="68">
        <v>7133</v>
      </c>
      <c r="C2826" s="10" t="e">
        <f>VLOOKUP(B2826,[1]Planilha8!$X$4:$Y$6629,2,0)</f>
        <v>#N/A</v>
      </c>
      <c r="D2826" s="12" t="s">
        <v>691</v>
      </c>
      <c r="E2826" s="12" t="e">
        <f>VLOOKUP(B2826,[1]Planilha8!$X$4:$Z$6629,3,0)</f>
        <v>#N/A</v>
      </c>
      <c r="F2826" s="12" t="e">
        <f>VLOOKUP(B2826,[1]Planilha8!$X$4:$AD$6629,7,0)</f>
        <v>#N/A</v>
      </c>
      <c r="G2826" s="13">
        <v>41673</v>
      </c>
      <c r="H2826" s="69">
        <v>182</v>
      </c>
      <c r="I2826" s="15" t="s">
        <v>22</v>
      </c>
      <c r="J2826" s="16" t="s">
        <v>619</v>
      </c>
      <c r="K2826" s="17">
        <v>2518</v>
      </c>
      <c r="L2826" s="18">
        <v>2013004063</v>
      </c>
      <c r="M2826" s="19">
        <v>43465</v>
      </c>
      <c r="N2826" s="70">
        <v>140.208333333333</v>
      </c>
      <c r="O2826" s="71">
        <v>0.5</v>
      </c>
      <c r="P2826" s="72">
        <v>4.1666666666666699E-2</v>
      </c>
      <c r="Q2826" s="73">
        <v>7.5833333333333304</v>
      </c>
      <c r="R2826" s="74">
        <v>147.791666666667</v>
      </c>
      <c r="S2826" s="75">
        <v>34.2083333333333</v>
      </c>
      <c r="AMG2826"/>
      <c r="AMH2826"/>
      <c r="AMI2826"/>
      <c r="AMJ2826"/>
    </row>
    <row r="2827" spans="1:1024" s="2" customFormat="1" ht="38.25" x14ac:dyDescent="0.25">
      <c r="A2827" s="10" t="s">
        <v>419</v>
      </c>
      <c r="B2827" s="68">
        <v>7134</v>
      </c>
      <c r="C2827" s="10">
        <f>VLOOKUP(B2827,[1]Planilha8!$X$4:$Y$6629,2,0)</f>
        <v>2040800</v>
      </c>
      <c r="D2827" s="12" t="s">
        <v>691</v>
      </c>
      <c r="E2827" s="12" t="str">
        <f>VLOOKUP(B2827,[1]Planilha8!$X$4:$Z$6629,3,0)</f>
        <v>CLINICA MÉDICA</v>
      </c>
      <c r="F2827" s="12" t="str">
        <f>VLOOKUP(B2827,[1]Planilha8!$X$4:$AD$6629,7,0)</f>
        <v>BOM</v>
      </c>
      <c r="G2827" s="13">
        <v>41673</v>
      </c>
      <c r="H2827" s="69">
        <v>182</v>
      </c>
      <c r="I2827" s="15" t="s">
        <v>22</v>
      </c>
      <c r="J2827" s="16" t="s">
        <v>619</v>
      </c>
      <c r="K2827" s="17">
        <v>2518</v>
      </c>
      <c r="L2827" s="18">
        <v>2013004063</v>
      </c>
      <c r="M2827" s="19">
        <v>43465</v>
      </c>
      <c r="N2827" s="70">
        <v>140.208333333333</v>
      </c>
      <c r="O2827" s="71">
        <v>0.5</v>
      </c>
      <c r="P2827" s="72">
        <v>4.1666666666666699E-2</v>
      </c>
      <c r="Q2827" s="73">
        <v>7.5833333333333304</v>
      </c>
      <c r="R2827" s="74">
        <v>147.791666666667</v>
      </c>
      <c r="S2827" s="75">
        <v>34.2083333333333</v>
      </c>
      <c r="AMG2827"/>
      <c r="AMH2827"/>
      <c r="AMI2827"/>
      <c r="AMJ2827"/>
    </row>
    <row r="2828" spans="1:1024" s="2" customFormat="1" ht="38.25" x14ac:dyDescent="0.25">
      <c r="A2828" s="10" t="s">
        <v>419</v>
      </c>
      <c r="B2828" s="68">
        <v>7135</v>
      </c>
      <c r="C2828" s="10">
        <f>VLOOKUP(B2828,[1]Planilha8!$X$4:$Y$6629,2,0)</f>
        <v>2040801</v>
      </c>
      <c r="D2828" s="12" t="s">
        <v>691</v>
      </c>
      <c r="E2828" s="12" t="str">
        <f>VLOOKUP(B2828,[1]Planilha8!$X$4:$Z$6629,3,0)</f>
        <v>CLINICA MÉDICA</v>
      </c>
      <c r="F2828" s="12" t="str">
        <f>VLOOKUP(B2828,[1]Planilha8!$X$4:$AD$6629,7,0)</f>
        <v>BOM</v>
      </c>
      <c r="G2828" s="13">
        <v>41673</v>
      </c>
      <c r="H2828" s="69">
        <v>182</v>
      </c>
      <c r="I2828" s="15" t="s">
        <v>22</v>
      </c>
      <c r="J2828" s="16" t="s">
        <v>619</v>
      </c>
      <c r="K2828" s="17">
        <v>2518</v>
      </c>
      <c r="L2828" s="18">
        <v>2013004063</v>
      </c>
      <c r="M2828" s="19">
        <v>43465</v>
      </c>
      <c r="N2828" s="70">
        <v>140.208333333333</v>
      </c>
      <c r="O2828" s="71">
        <v>0.5</v>
      </c>
      <c r="P2828" s="72">
        <v>4.1666666666666699E-2</v>
      </c>
      <c r="Q2828" s="73">
        <v>7.5833333333333304</v>
      </c>
      <c r="R2828" s="74">
        <v>147.791666666667</v>
      </c>
      <c r="S2828" s="75">
        <v>34.2083333333333</v>
      </c>
      <c r="AMG2828"/>
      <c r="AMH2828"/>
      <c r="AMI2828"/>
      <c r="AMJ2828"/>
    </row>
    <row r="2829" spans="1:1024" s="2" customFormat="1" ht="38.25" x14ac:dyDescent="0.25">
      <c r="A2829" s="10" t="s">
        <v>419</v>
      </c>
      <c r="B2829" s="68">
        <v>7136</v>
      </c>
      <c r="C2829" s="10">
        <f>VLOOKUP(B2829,[1]Planilha8!$X$4:$Y$6629,2,0)</f>
        <v>2040802</v>
      </c>
      <c r="D2829" s="12" t="s">
        <v>691</v>
      </c>
      <c r="E2829" s="12" t="str">
        <f>VLOOKUP(B2829,[1]Planilha8!$X$4:$Z$6629,3,0)</f>
        <v>CLINICA MÉDICA</v>
      </c>
      <c r="F2829" s="12" t="str">
        <f>VLOOKUP(B2829,[1]Planilha8!$X$4:$AD$6629,7,0)</f>
        <v>BOM</v>
      </c>
      <c r="G2829" s="13">
        <v>41673</v>
      </c>
      <c r="H2829" s="69">
        <v>182</v>
      </c>
      <c r="I2829" s="15" t="s">
        <v>22</v>
      </c>
      <c r="J2829" s="16" t="s">
        <v>619</v>
      </c>
      <c r="K2829" s="17">
        <v>2518</v>
      </c>
      <c r="L2829" s="18">
        <v>2013004063</v>
      </c>
      <c r="M2829" s="19">
        <v>43465</v>
      </c>
      <c r="N2829" s="70">
        <v>140.208333333333</v>
      </c>
      <c r="O2829" s="71">
        <v>0.5</v>
      </c>
      <c r="P2829" s="72">
        <v>4.1666666666666699E-2</v>
      </c>
      <c r="Q2829" s="73">
        <v>7.5833333333333304</v>
      </c>
      <c r="R2829" s="74">
        <v>147.791666666667</v>
      </c>
      <c r="S2829" s="75">
        <v>34.2083333333333</v>
      </c>
      <c r="AMG2829"/>
      <c r="AMH2829"/>
      <c r="AMI2829"/>
      <c r="AMJ2829"/>
    </row>
    <row r="2830" spans="1:1024" s="2" customFormat="1" ht="38.25" x14ac:dyDescent="0.25">
      <c r="A2830" s="10" t="s">
        <v>419</v>
      </c>
      <c r="B2830" s="68">
        <v>7137</v>
      </c>
      <c r="C2830" s="10">
        <f>VLOOKUP(B2830,[1]Planilha8!$X$4:$Y$6629,2,0)</f>
        <v>2040803</v>
      </c>
      <c r="D2830" s="12" t="s">
        <v>691</v>
      </c>
      <c r="E2830" s="12" t="str">
        <f>VLOOKUP(B2830,[1]Planilha8!$X$4:$Z$6629,3,0)</f>
        <v>CLINICA MÉDICA</v>
      </c>
      <c r="F2830" s="12" t="str">
        <f>VLOOKUP(B2830,[1]Planilha8!$X$4:$AD$6629,7,0)</f>
        <v>BOM</v>
      </c>
      <c r="G2830" s="13">
        <v>41673</v>
      </c>
      <c r="H2830" s="69">
        <v>182</v>
      </c>
      <c r="I2830" s="15" t="s">
        <v>22</v>
      </c>
      <c r="J2830" s="16" t="s">
        <v>619</v>
      </c>
      <c r="K2830" s="17">
        <v>2518</v>
      </c>
      <c r="L2830" s="18">
        <v>2013004063</v>
      </c>
      <c r="M2830" s="19">
        <v>43465</v>
      </c>
      <c r="N2830" s="70">
        <v>140.208333333333</v>
      </c>
      <c r="O2830" s="71">
        <v>0.5</v>
      </c>
      <c r="P2830" s="72">
        <v>4.1666666666666699E-2</v>
      </c>
      <c r="Q2830" s="73">
        <v>7.5833333333333304</v>
      </c>
      <c r="R2830" s="74">
        <v>147.791666666667</v>
      </c>
      <c r="S2830" s="75">
        <v>34.2083333333333</v>
      </c>
      <c r="AMG2830"/>
      <c r="AMH2830"/>
      <c r="AMI2830"/>
      <c r="AMJ2830"/>
    </row>
    <row r="2831" spans="1:1024" s="2" customFormat="1" ht="38.25" x14ac:dyDescent="0.25">
      <c r="A2831" s="10" t="s">
        <v>419</v>
      </c>
      <c r="B2831" s="68">
        <v>7138</v>
      </c>
      <c r="C2831" s="10">
        <f>VLOOKUP(B2831,[1]Planilha8!$X$4:$Y$6629,2,0)</f>
        <v>2040804</v>
      </c>
      <c r="D2831" s="12" t="s">
        <v>691</v>
      </c>
      <c r="E2831" s="12" t="str">
        <f>VLOOKUP(B2831,[1]Planilha8!$X$4:$Z$6629,3,0)</f>
        <v>CLINICA MÉDICA</v>
      </c>
      <c r="F2831" s="12" t="str">
        <f>VLOOKUP(B2831,[1]Planilha8!$X$4:$AD$6629,7,0)</f>
        <v>BOM</v>
      </c>
      <c r="G2831" s="13">
        <v>41673</v>
      </c>
      <c r="H2831" s="69">
        <v>182</v>
      </c>
      <c r="I2831" s="15" t="s">
        <v>22</v>
      </c>
      <c r="J2831" s="16" t="s">
        <v>619</v>
      </c>
      <c r="K2831" s="17">
        <v>2518</v>
      </c>
      <c r="L2831" s="18">
        <v>2013004063</v>
      </c>
      <c r="M2831" s="19">
        <v>43465</v>
      </c>
      <c r="N2831" s="70">
        <v>140.208333333333</v>
      </c>
      <c r="O2831" s="71">
        <v>0.5</v>
      </c>
      <c r="P2831" s="72">
        <v>4.1666666666666699E-2</v>
      </c>
      <c r="Q2831" s="73">
        <v>7.5833333333333304</v>
      </c>
      <c r="R2831" s="74">
        <v>147.791666666667</v>
      </c>
      <c r="S2831" s="75">
        <v>34.2083333333333</v>
      </c>
      <c r="AMG2831"/>
      <c r="AMH2831"/>
      <c r="AMI2831"/>
      <c r="AMJ2831"/>
    </row>
    <row r="2832" spans="1:1024" s="2" customFormat="1" ht="38.25" x14ac:dyDescent="0.25">
      <c r="A2832" s="10" t="s">
        <v>419</v>
      </c>
      <c r="B2832" s="68">
        <v>7139</v>
      </c>
      <c r="C2832" s="10">
        <f>VLOOKUP(B2832,[1]Planilha8!$X$4:$Y$6629,2,0)</f>
        <v>2040805</v>
      </c>
      <c r="D2832" s="12" t="s">
        <v>691</v>
      </c>
      <c r="E2832" s="12" t="str">
        <f>VLOOKUP(B2832,[1]Planilha8!$X$4:$Z$6629,3,0)</f>
        <v>HEMODIALISE / DIÁLISE</v>
      </c>
      <c r="F2832" s="12" t="str">
        <f>VLOOKUP(B2832,[1]Planilha8!$X$4:$AD$6629,7,0)</f>
        <v>BOM</v>
      </c>
      <c r="G2832" s="13">
        <v>41673</v>
      </c>
      <c r="H2832" s="69">
        <v>182</v>
      </c>
      <c r="I2832" s="15" t="s">
        <v>22</v>
      </c>
      <c r="J2832" s="16" t="s">
        <v>619</v>
      </c>
      <c r="K2832" s="17">
        <v>2518</v>
      </c>
      <c r="L2832" s="18">
        <v>2013004063</v>
      </c>
      <c r="M2832" s="19">
        <v>43465</v>
      </c>
      <c r="N2832" s="70">
        <v>140.208333333333</v>
      </c>
      <c r="O2832" s="71">
        <v>0.5</v>
      </c>
      <c r="P2832" s="72">
        <v>4.1666666666666699E-2</v>
      </c>
      <c r="Q2832" s="73">
        <v>7.5833333333333304</v>
      </c>
      <c r="R2832" s="74">
        <v>147.791666666667</v>
      </c>
      <c r="S2832" s="75">
        <v>34.2083333333333</v>
      </c>
      <c r="AMG2832"/>
      <c r="AMH2832"/>
      <c r="AMI2832"/>
      <c r="AMJ2832"/>
    </row>
    <row r="2833" spans="1:1024" s="2" customFormat="1" ht="38.25" x14ac:dyDescent="0.25">
      <c r="A2833" s="10" t="s">
        <v>419</v>
      </c>
      <c r="B2833" s="68">
        <v>7140</v>
      </c>
      <c r="C2833" s="10">
        <f>VLOOKUP(B2833,[1]Planilha8!$X$4:$Y$6629,2,0)</f>
        <v>2040806</v>
      </c>
      <c r="D2833" s="12" t="s">
        <v>691</v>
      </c>
      <c r="E2833" s="12" t="str">
        <f>VLOOKUP(B2833,[1]Planilha8!$X$4:$Z$6629,3,0)</f>
        <v>CLINICA MÉDICA</v>
      </c>
      <c r="F2833" s="12" t="str">
        <f>VLOOKUP(B2833,[1]Planilha8!$X$4:$AD$6629,7,0)</f>
        <v>BOM</v>
      </c>
      <c r="G2833" s="13">
        <v>41673</v>
      </c>
      <c r="H2833" s="69">
        <v>182</v>
      </c>
      <c r="I2833" s="15" t="s">
        <v>22</v>
      </c>
      <c r="J2833" s="16" t="s">
        <v>619</v>
      </c>
      <c r="K2833" s="17">
        <v>2518</v>
      </c>
      <c r="L2833" s="18">
        <v>2013004063</v>
      </c>
      <c r="M2833" s="19">
        <v>43465</v>
      </c>
      <c r="N2833" s="70">
        <v>140.208333333333</v>
      </c>
      <c r="O2833" s="71">
        <v>0.5</v>
      </c>
      <c r="P2833" s="72">
        <v>4.1666666666666699E-2</v>
      </c>
      <c r="Q2833" s="73">
        <v>7.5833333333333304</v>
      </c>
      <c r="R2833" s="74">
        <v>147.791666666667</v>
      </c>
      <c r="S2833" s="75">
        <v>34.2083333333333</v>
      </c>
      <c r="AMG2833"/>
      <c r="AMH2833"/>
      <c r="AMI2833"/>
      <c r="AMJ2833"/>
    </row>
    <row r="2834" spans="1:1024" s="2" customFormat="1" ht="38.25" x14ac:dyDescent="0.25">
      <c r="A2834" s="10" t="s">
        <v>419</v>
      </c>
      <c r="B2834" s="68">
        <v>7141</v>
      </c>
      <c r="C2834" s="10">
        <f>VLOOKUP(B2834,[1]Planilha8!$X$4:$Y$6629,2,0)</f>
        <v>2040807</v>
      </c>
      <c r="D2834" s="12" t="s">
        <v>691</v>
      </c>
      <c r="E2834" s="12" t="str">
        <f>VLOOKUP(B2834,[1]Planilha8!$X$4:$Z$6629,3,0)</f>
        <v>CLINICA MÉDICA</v>
      </c>
      <c r="F2834" s="12" t="str">
        <f>VLOOKUP(B2834,[1]Planilha8!$X$4:$AD$6629,7,0)</f>
        <v>BOM</v>
      </c>
      <c r="G2834" s="13">
        <v>41673</v>
      </c>
      <c r="H2834" s="69">
        <v>182</v>
      </c>
      <c r="I2834" s="15" t="s">
        <v>22</v>
      </c>
      <c r="J2834" s="16" t="s">
        <v>619</v>
      </c>
      <c r="K2834" s="17">
        <v>2518</v>
      </c>
      <c r="L2834" s="18">
        <v>2013004063</v>
      </c>
      <c r="M2834" s="19">
        <v>43465</v>
      </c>
      <c r="N2834" s="70">
        <v>140.208333333333</v>
      </c>
      <c r="O2834" s="71">
        <v>0.5</v>
      </c>
      <c r="P2834" s="72">
        <v>4.1666666666666699E-2</v>
      </c>
      <c r="Q2834" s="73">
        <v>7.5833333333333304</v>
      </c>
      <c r="R2834" s="74">
        <v>147.791666666667</v>
      </c>
      <c r="S2834" s="75">
        <v>34.2083333333333</v>
      </c>
      <c r="AMG2834"/>
      <c r="AMH2834"/>
      <c r="AMI2834"/>
      <c r="AMJ2834"/>
    </row>
    <row r="2835" spans="1:1024" s="2" customFormat="1" ht="38.25" x14ac:dyDescent="0.25">
      <c r="A2835" s="10" t="s">
        <v>419</v>
      </c>
      <c r="B2835" s="68">
        <v>7142</v>
      </c>
      <c r="C2835" s="10">
        <f>VLOOKUP(B2835,[1]Planilha8!$X$4:$Y$6629,2,0)</f>
        <v>2040808</v>
      </c>
      <c r="D2835" s="12" t="s">
        <v>691</v>
      </c>
      <c r="E2835" s="12" t="str">
        <f>VLOOKUP(B2835,[1]Planilha8!$X$4:$Z$6629,3,0)</f>
        <v>CLINICA MÉDICA</v>
      </c>
      <c r="F2835" s="12" t="str">
        <f>VLOOKUP(B2835,[1]Planilha8!$X$4:$AD$6629,7,0)</f>
        <v>BOM</v>
      </c>
      <c r="G2835" s="13">
        <v>41673</v>
      </c>
      <c r="H2835" s="69">
        <v>182</v>
      </c>
      <c r="I2835" s="15" t="s">
        <v>22</v>
      </c>
      <c r="J2835" s="16" t="s">
        <v>619</v>
      </c>
      <c r="K2835" s="17">
        <v>2518</v>
      </c>
      <c r="L2835" s="18">
        <v>2013004063</v>
      </c>
      <c r="M2835" s="19">
        <v>43465</v>
      </c>
      <c r="N2835" s="70">
        <v>140.208333333333</v>
      </c>
      <c r="O2835" s="71">
        <v>0.5</v>
      </c>
      <c r="P2835" s="72">
        <v>4.1666666666666699E-2</v>
      </c>
      <c r="Q2835" s="73">
        <v>7.5833333333333304</v>
      </c>
      <c r="R2835" s="74">
        <v>147.791666666667</v>
      </c>
      <c r="S2835" s="75">
        <v>34.2083333333333</v>
      </c>
      <c r="AMG2835"/>
      <c r="AMH2835"/>
      <c r="AMI2835"/>
      <c r="AMJ2835"/>
    </row>
    <row r="2836" spans="1:1024" s="2" customFormat="1" ht="38.25" x14ac:dyDescent="0.25">
      <c r="A2836" s="10" t="s">
        <v>419</v>
      </c>
      <c r="B2836" s="68">
        <v>7143</v>
      </c>
      <c r="C2836" s="10" t="e">
        <f>VLOOKUP(B2836,[1]Planilha8!$X$4:$Y$6629,2,0)</f>
        <v>#N/A</v>
      </c>
      <c r="D2836" s="12" t="s">
        <v>691</v>
      </c>
      <c r="E2836" s="12" t="e">
        <f>VLOOKUP(B2836,[1]Planilha8!$X$4:$Z$6629,3,0)</f>
        <v>#N/A</v>
      </c>
      <c r="F2836" s="12" t="e">
        <f>VLOOKUP(B2836,[1]Planilha8!$X$4:$AD$6629,7,0)</f>
        <v>#N/A</v>
      </c>
      <c r="G2836" s="13">
        <v>41673</v>
      </c>
      <c r="H2836" s="69">
        <v>182</v>
      </c>
      <c r="I2836" s="15" t="s">
        <v>22</v>
      </c>
      <c r="J2836" s="16" t="s">
        <v>619</v>
      </c>
      <c r="K2836" s="17">
        <v>2518</v>
      </c>
      <c r="L2836" s="18">
        <v>2013004063</v>
      </c>
      <c r="M2836" s="19">
        <v>43465</v>
      </c>
      <c r="N2836" s="70">
        <v>140.208333333333</v>
      </c>
      <c r="O2836" s="71">
        <v>0.5</v>
      </c>
      <c r="P2836" s="72">
        <v>4.1666666666666699E-2</v>
      </c>
      <c r="Q2836" s="73">
        <v>7.5833333333333304</v>
      </c>
      <c r="R2836" s="74">
        <v>147.791666666667</v>
      </c>
      <c r="S2836" s="75">
        <v>34.2083333333333</v>
      </c>
      <c r="AMG2836"/>
      <c r="AMH2836"/>
      <c r="AMI2836"/>
      <c r="AMJ2836"/>
    </row>
    <row r="2837" spans="1:1024" s="2" customFormat="1" ht="38.25" x14ac:dyDescent="0.25">
      <c r="A2837" s="10" t="s">
        <v>419</v>
      </c>
      <c r="B2837" s="68">
        <v>7144</v>
      </c>
      <c r="C2837" s="10">
        <f>VLOOKUP(B2837,[1]Planilha8!$X$4:$Y$6629,2,0)</f>
        <v>2040810</v>
      </c>
      <c r="D2837" s="12" t="s">
        <v>691</v>
      </c>
      <c r="E2837" s="12" t="str">
        <f>VLOOKUP(B2837,[1]Planilha8!$X$4:$Z$6629,3,0)</f>
        <v>GALPÃO ALMOXARIFADO</v>
      </c>
      <c r="F2837" s="12" t="str">
        <f>VLOOKUP(B2837,[1]Planilha8!$X$4:$AD$6629,7,0)</f>
        <v>SUCATA</v>
      </c>
      <c r="G2837" s="13">
        <v>41673</v>
      </c>
      <c r="H2837" s="69">
        <v>182</v>
      </c>
      <c r="I2837" s="15" t="s">
        <v>22</v>
      </c>
      <c r="J2837" s="16" t="s">
        <v>619</v>
      </c>
      <c r="K2837" s="17">
        <v>2518</v>
      </c>
      <c r="L2837" s="18">
        <v>2013004063</v>
      </c>
      <c r="M2837" s="19">
        <v>43465</v>
      </c>
      <c r="N2837" s="70">
        <v>140.208333333333</v>
      </c>
      <c r="O2837" s="71">
        <v>0.5</v>
      </c>
      <c r="P2837" s="72">
        <v>4.1666666666666699E-2</v>
      </c>
      <c r="Q2837" s="73">
        <v>7.5833333333333304</v>
      </c>
      <c r="R2837" s="74">
        <v>147.791666666667</v>
      </c>
      <c r="S2837" s="75">
        <v>34.2083333333333</v>
      </c>
      <c r="AMG2837"/>
      <c r="AMH2837"/>
      <c r="AMI2837"/>
      <c r="AMJ2837"/>
    </row>
    <row r="2838" spans="1:1024" s="2" customFormat="1" ht="38.25" x14ac:dyDescent="0.25">
      <c r="A2838" s="10" t="s">
        <v>419</v>
      </c>
      <c r="B2838" s="68">
        <v>7145</v>
      </c>
      <c r="C2838" s="10">
        <f>VLOOKUP(B2838,[1]Planilha8!$X$4:$Y$6629,2,0)</f>
        <v>2040811</v>
      </c>
      <c r="D2838" s="12" t="s">
        <v>691</v>
      </c>
      <c r="E2838" s="12" t="str">
        <f>VLOOKUP(B2838,[1]Planilha8!$X$4:$Z$6629,3,0)</f>
        <v>GALPÃO ALMOXARIFADO</v>
      </c>
      <c r="F2838" s="12" t="str">
        <f>VLOOKUP(B2838,[1]Planilha8!$X$4:$AD$6629,7,0)</f>
        <v>SUCATA</v>
      </c>
      <c r="G2838" s="13">
        <v>41673</v>
      </c>
      <c r="H2838" s="69">
        <v>182</v>
      </c>
      <c r="I2838" s="15" t="s">
        <v>22</v>
      </c>
      <c r="J2838" s="16" t="s">
        <v>619</v>
      </c>
      <c r="K2838" s="17">
        <v>2518</v>
      </c>
      <c r="L2838" s="18">
        <v>2013004063</v>
      </c>
      <c r="M2838" s="19">
        <v>43465</v>
      </c>
      <c r="N2838" s="70">
        <v>140.208333333333</v>
      </c>
      <c r="O2838" s="71">
        <v>0.5</v>
      </c>
      <c r="P2838" s="72">
        <v>4.1666666666666699E-2</v>
      </c>
      <c r="Q2838" s="73">
        <v>7.5833333333333304</v>
      </c>
      <c r="R2838" s="74">
        <v>147.791666666667</v>
      </c>
      <c r="S2838" s="75">
        <v>34.2083333333333</v>
      </c>
      <c r="AMG2838"/>
      <c r="AMH2838"/>
      <c r="AMI2838"/>
      <c r="AMJ2838"/>
    </row>
    <row r="2839" spans="1:1024" s="2" customFormat="1" ht="38.25" x14ac:dyDescent="0.25">
      <c r="A2839" s="10" t="s">
        <v>419</v>
      </c>
      <c r="B2839" s="68">
        <v>7146</v>
      </c>
      <c r="C2839" s="10" t="e">
        <f>VLOOKUP(B2839,[1]Planilha8!$X$4:$Y$6629,2,0)</f>
        <v>#N/A</v>
      </c>
      <c r="D2839" s="12" t="s">
        <v>691</v>
      </c>
      <c r="E2839" s="12" t="e">
        <f>VLOOKUP(B2839,[1]Planilha8!$X$4:$Z$6629,3,0)</f>
        <v>#N/A</v>
      </c>
      <c r="F2839" s="12" t="e">
        <f>VLOOKUP(B2839,[1]Planilha8!$X$4:$AD$6629,7,0)</f>
        <v>#N/A</v>
      </c>
      <c r="G2839" s="13">
        <v>41673</v>
      </c>
      <c r="H2839" s="69">
        <v>182</v>
      </c>
      <c r="I2839" s="15" t="s">
        <v>22</v>
      </c>
      <c r="J2839" s="16" t="s">
        <v>619</v>
      </c>
      <c r="K2839" s="17">
        <v>2518</v>
      </c>
      <c r="L2839" s="18">
        <v>2013004063</v>
      </c>
      <c r="M2839" s="19">
        <v>43465</v>
      </c>
      <c r="N2839" s="70">
        <v>140.208333333333</v>
      </c>
      <c r="O2839" s="71">
        <v>0.5</v>
      </c>
      <c r="P2839" s="72">
        <v>4.1666666666666699E-2</v>
      </c>
      <c r="Q2839" s="73">
        <v>7.5833333333333304</v>
      </c>
      <c r="R2839" s="74">
        <v>147.791666666667</v>
      </c>
      <c r="S2839" s="75">
        <v>34.2083333333333</v>
      </c>
      <c r="AMG2839"/>
      <c r="AMH2839"/>
      <c r="AMI2839"/>
      <c r="AMJ2839"/>
    </row>
    <row r="2840" spans="1:1024" s="2" customFormat="1" ht="38.25" x14ac:dyDescent="0.25">
      <c r="A2840" s="10" t="s">
        <v>419</v>
      </c>
      <c r="B2840" s="68">
        <v>7147</v>
      </c>
      <c r="C2840" s="10">
        <f>VLOOKUP(B2840,[1]Planilha8!$X$4:$Y$6629,2,0)</f>
        <v>2040813</v>
      </c>
      <c r="D2840" s="12" t="s">
        <v>691</v>
      </c>
      <c r="E2840" s="12" t="str">
        <f>VLOOKUP(B2840,[1]Planilha8!$X$4:$Z$6629,3,0)</f>
        <v>HEMODIALISE / DIÁLISE</v>
      </c>
      <c r="F2840" s="12" t="str">
        <f>VLOOKUP(B2840,[1]Planilha8!$X$4:$AD$6629,7,0)</f>
        <v>BOM</v>
      </c>
      <c r="G2840" s="13">
        <v>41673</v>
      </c>
      <c r="H2840" s="69">
        <v>182</v>
      </c>
      <c r="I2840" s="15" t="s">
        <v>22</v>
      </c>
      <c r="J2840" s="16" t="s">
        <v>619</v>
      </c>
      <c r="K2840" s="17">
        <v>2518</v>
      </c>
      <c r="L2840" s="18">
        <v>2013004063</v>
      </c>
      <c r="M2840" s="19">
        <v>43465</v>
      </c>
      <c r="N2840" s="70">
        <v>140.208333333333</v>
      </c>
      <c r="O2840" s="71">
        <v>0.5</v>
      </c>
      <c r="P2840" s="72">
        <v>4.1666666666666699E-2</v>
      </c>
      <c r="Q2840" s="73">
        <v>7.5833333333333304</v>
      </c>
      <c r="R2840" s="74">
        <v>147.791666666667</v>
      </c>
      <c r="S2840" s="75">
        <v>34.2083333333333</v>
      </c>
      <c r="AMG2840"/>
      <c r="AMH2840"/>
      <c r="AMI2840"/>
      <c r="AMJ2840"/>
    </row>
    <row r="2841" spans="1:1024" s="2" customFormat="1" ht="38.25" x14ac:dyDescent="0.25">
      <c r="A2841" s="10" t="s">
        <v>419</v>
      </c>
      <c r="B2841" s="68">
        <v>7148</v>
      </c>
      <c r="C2841" s="10">
        <f>VLOOKUP(B2841,[1]Planilha8!$X$4:$Y$6629,2,0)</f>
        <v>2040814</v>
      </c>
      <c r="D2841" s="12" t="s">
        <v>691</v>
      </c>
      <c r="E2841" s="12" t="str">
        <f>VLOOKUP(B2841,[1]Planilha8!$X$4:$Z$6629,3,0)</f>
        <v>GALPÃO ALMOXARIFADO</v>
      </c>
      <c r="F2841" s="12" t="str">
        <f>VLOOKUP(B2841,[1]Planilha8!$X$4:$AD$6629,7,0)</f>
        <v>SUCATA</v>
      </c>
      <c r="G2841" s="13">
        <v>41673</v>
      </c>
      <c r="H2841" s="69">
        <v>182</v>
      </c>
      <c r="I2841" s="15" t="s">
        <v>22</v>
      </c>
      <c r="J2841" s="16" t="s">
        <v>619</v>
      </c>
      <c r="K2841" s="17">
        <v>2518</v>
      </c>
      <c r="L2841" s="18">
        <v>2013004063</v>
      </c>
      <c r="M2841" s="19">
        <v>43465</v>
      </c>
      <c r="N2841" s="70">
        <v>140.208333333333</v>
      </c>
      <c r="O2841" s="71">
        <v>0.5</v>
      </c>
      <c r="P2841" s="72">
        <v>4.1666666666666699E-2</v>
      </c>
      <c r="Q2841" s="73">
        <v>7.5833333333333304</v>
      </c>
      <c r="R2841" s="74">
        <v>147.791666666667</v>
      </c>
      <c r="S2841" s="75">
        <v>34.2083333333333</v>
      </c>
      <c r="AMG2841"/>
      <c r="AMH2841"/>
      <c r="AMI2841"/>
      <c r="AMJ2841"/>
    </row>
    <row r="2842" spans="1:1024" s="2" customFormat="1" ht="38.25" x14ac:dyDescent="0.25">
      <c r="A2842" s="10" t="s">
        <v>419</v>
      </c>
      <c r="B2842" s="68">
        <v>7149</v>
      </c>
      <c r="C2842" s="10">
        <f>VLOOKUP(B2842,[1]Planilha8!$X$4:$Y$6629,2,0)</f>
        <v>2040815</v>
      </c>
      <c r="D2842" s="12" t="s">
        <v>691</v>
      </c>
      <c r="E2842" s="12" t="str">
        <f>VLOOKUP(B2842,[1]Planilha8!$X$4:$Z$6629,3,0)</f>
        <v>CLINICA MÉDICA</v>
      </c>
      <c r="F2842" s="12" t="str">
        <f>VLOOKUP(B2842,[1]Planilha8!$X$4:$AD$6629,7,0)</f>
        <v>BOM</v>
      </c>
      <c r="G2842" s="13">
        <v>41673</v>
      </c>
      <c r="H2842" s="69">
        <v>182</v>
      </c>
      <c r="I2842" s="15" t="s">
        <v>22</v>
      </c>
      <c r="J2842" s="16" t="s">
        <v>619</v>
      </c>
      <c r="K2842" s="17">
        <v>2518</v>
      </c>
      <c r="L2842" s="18">
        <v>2013004063</v>
      </c>
      <c r="M2842" s="19">
        <v>43465</v>
      </c>
      <c r="N2842" s="70">
        <v>140.208333333333</v>
      </c>
      <c r="O2842" s="71">
        <v>0.5</v>
      </c>
      <c r="P2842" s="72">
        <v>4.1666666666666699E-2</v>
      </c>
      <c r="Q2842" s="73">
        <v>7.5833333333333304</v>
      </c>
      <c r="R2842" s="74">
        <v>147.791666666667</v>
      </c>
      <c r="S2842" s="75">
        <v>34.2083333333333</v>
      </c>
      <c r="AMG2842"/>
      <c r="AMH2842"/>
      <c r="AMI2842"/>
      <c r="AMJ2842"/>
    </row>
    <row r="2843" spans="1:1024" s="2" customFormat="1" ht="38.25" x14ac:dyDescent="0.25">
      <c r="A2843" s="10" t="s">
        <v>419</v>
      </c>
      <c r="B2843" s="68">
        <v>7150</v>
      </c>
      <c r="C2843" s="10">
        <f>VLOOKUP(B2843,[1]Planilha8!$X$4:$Y$6629,2,0)</f>
        <v>2040816</v>
      </c>
      <c r="D2843" s="12" t="s">
        <v>691</v>
      </c>
      <c r="E2843" s="12" t="str">
        <f>VLOOKUP(B2843,[1]Planilha8!$X$4:$Z$6629,3,0)</f>
        <v>CLINICA MÉDICA</v>
      </c>
      <c r="F2843" s="12" t="str">
        <f>VLOOKUP(B2843,[1]Planilha8!$X$4:$AD$6629,7,0)</f>
        <v>BOM</v>
      </c>
      <c r="G2843" s="13">
        <v>41673</v>
      </c>
      <c r="H2843" s="69">
        <v>182</v>
      </c>
      <c r="I2843" s="15" t="s">
        <v>22</v>
      </c>
      <c r="J2843" s="16" t="s">
        <v>619</v>
      </c>
      <c r="K2843" s="17">
        <v>2518</v>
      </c>
      <c r="L2843" s="18">
        <v>2013004063</v>
      </c>
      <c r="M2843" s="19">
        <v>43465</v>
      </c>
      <c r="N2843" s="70">
        <v>140.208333333333</v>
      </c>
      <c r="O2843" s="71">
        <v>0.5</v>
      </c>
      <c r="P2843" s="72">
        <v>4.1666666666666699E-2</v>
      </c>
      <c r="Q2843" s="73">
        <v>7.5833333333333304</v>
      </c>
      <c r="R2843" s="74">
        <v>147.791666666667</v>
      </c>
      <c r="S2843" s="75">
        <v>34.2083333333333</v>
      </c>
      <c r="AMG2843"/>
      <c r="AMH2843"/>
      <c r="AMI2843"/>
      <c r="AMJ2843"/>
    </row>
    <row r="2844" spans="1:1024" s="2" customFormat="1" ht="38.25" x14ac:dyDescent="0.25">
      <c r="A2844" s="10" t="s">
        <v>419</v>
      </c>
      <c r="B2844" s="68">
        <v>7151</v>
      </c>
      <c r="C2844" s="10">
        <f>VLOOKUP(B2844,[1]Planilha8!$X$4:$Y$6629,2,0)</f>
        <v>2040817</v>
      </c>
      <c r="D2844" s="12" t="s">
        <v>691</v>
      </c>
      <c r="E2844" s="12" t="str">
        <f>VLOOKUP(B2844,[1]Planilha8!$X$4:$Z$6629,3,0)</f>
        <v>CLINICA MÉDICA</v>
      </c>
      <c r="F2844" s="12" t="str">
        <f>VLOOKUP(B2844,[1]Planilha8!$X$4:$AD$6629,7,0)</f>
        <v>BOM</v>
      </c>
      <c r="G2844" s="13">
        <v>41673</v>
      </c>
      <c r="H2844" s="69">
        <v>182</v>
      </c>
      <c r="I2844" s="15" t="s">
        <v>22</v>
      </c>
      <c r="J2844" s="16" t="s">
        <v>619</v>
      </c>
      <c r="K2844" s="17">
        <v>2518</v>
      </c>
      <c r="L2844" s="18">
        <v>2013004063</v>
      </c>
      <c r="M2844" s="19">
        <v>43465</v>
      </c>
      <c r="N2844" s="70">
        <v>140.208333333333</v>
      </c>
      <c r="O2844" s="71">
        <v>0.5</v>
      </c>
      <c r="P2844" s="72">
        <v>4.1666666666666699E-2</v>
      </c>
      <c r="Q2844" s="73">
        <v>7.5833333333333304</v>
      </c>
      <c r="R2844" s="74">
        <v>147.791666666667</v>
      </c>
      <c r="S2844" s="75">
        <v>34.2083333333333</v>
      </c>
      <c r="AMG2844"/>
      <c r="AMH2844"/>
      <c r="AMI2844"/>
      <c r="AMJ2844"/>
    </row>
    <row r="2845" spans="1:1024" s="2" customFormat="1" ht="38.25" x14ac:dyDescent="0.25">
      <c r="A2845" s="10" t="s">
        <v>419</v>
      </c>
      <c r="B2845" s="68">
        <v>7152</v>
      </c>
      <c r="C2845" s="10">
        <f>VLOOKUP(B2845,[1]Planilha8!$X$4:$Y$6629,2,0)</f>
        <v>2040818</v>
      </c>
      <c r="D2845" s="12" t="s">
        <v>691</v>
      </c>
      <c r="E2845" s="12" t="str">
        <f>VLOOKUP(B2845,[1]Planilha8!$X$4:$Z$6629,3,0)</f>
        <v>GALPÃO ALMOXARIFADO</v>
      </c>
      <c r="F2845" s="12" t="str">
        <f>VLOOKUP(B2845,[1]Planilha8!$X$4:$AD$6629,7,0)</f>
        <v>SUCATA</v>
      </c>
      <c r="G2845" s="13">
        <v>41673</v>
      </c>
      <c r="H2845" s="69">
        <v>182</v>
      </c>
      <c r="I2845" s="15" t="s">
        <v>22</v>
      </c>
      <c r="J2845" s="16" t="s">
        <v>619</v>
      </c>
      <c r="K2845" s="17">
        <v>2518</v>
      </c>
      <c r="L2845" s="18">
        <v>2013004063</v>
      </c>
      <c r="M2845" s="19">
        <v>43465</v>
      </c>
      <c r="N2845" s="70">
        <v>140.208333333333</v>
      </c>
      <c r="O2845" s="71">
        <v>0.5</v>
      </c>
      <c r="P2845" s="72">
        <v>4.1666666666666699E-2</v>
      </c>
      <c r="Q2845" s="73">
        <v>7.5833333333333304</v>
      </c>
      <c r="R2845" s="74">
        <v>147.791666666667</v>
      </c>
      <c r="S2845" s="75">
        <v>34.2083333333333</v>
      </c>
      <c r="AMG2845"/>
      <c r="AMH2845"/>
      <c r="AMI2845"/>
      <c r="AMJ2845"/>
    </row>
    <row r="2846" spans="1:1024" s="2" customFormat="1" ht="38.25" x14ac:dyDescent="0.25">
      <c r="A2846" s="10" t="s">
        <v>419</v>
      </c>
      <c r="B2846" s="68">
        <v>7153</v>
      </c>
      <c r="C2846" s="10">
        <f>VLOOKUP(B2846,[1]Planilha8!$X$4:$Y$6629,2,0)</f>
        <v>2040819</v>
      </c>
      <c r="D2846" s="12" t="s">
        <v>691</v>
      </c>
      <c r="E2846" s="12" t="str">
        <f>VLOOKUP(B2846,[1]Planilha8!$X$4:$Z$6629,3,0)</f>
        <v>APOIO AO DIAGNÓSTICO</v>
      </c>
      <c r="F2846" s="12" t="str">
        <f>VLOOKUP(B2846,[1]Planilha8!$X$4:$AD$6629,7,0)</f>
        <v>BOM</v>
      </c>
      <c r="G2846" s="13">
        <v>41673</v>
      </c>
      <c r="H2846" s="69">
        <v>182</v>
      </c>
      <c r="I2846" s="15" t="s">
        <v>22</v>
      </c>
      <c r="J2846" s="16" t="s">
        <v>619</v>
      </c>
      <c r="K2846" s="17">
        <v>2518</v>
      </c>
      <c r="L2846" s="18">
        <v>2013004063</v>
      </c>
      <c r="M2846" s="19">
        <v>43465</v>
      </c>
      <c r="N2846" s="70">
        <v>140.208333333333</v>
      </c>
      <c r="O2846" s="71">
        <v>0.5</v>
      </c>
      <c r="P2846" s="72">
        <v>4.1666666666666699E-2</v>
      </c>
      <c r="Q2846" s="73">
        <v>7.5833333333333304</v>
      </c>
      <c r="R2846" s="74">
        <v>147.791666666667</v>
      </c>
      <c r="S2846" s="75">
        <v>34.2083333333333</v>
      </c>
      <c r="AMG2846"/>
      <c r="AMH2846"/>
      <c r="AMI2846"/>
      <c r="AMJ2846"/>
    </row>
    <row r="2847" spans="1:1024" s="2" customFormat="1" ht="38.25" x14ac:dyDescent="0.25">
      <c r="A2847" s="10" t="s">
        <v>419</v>
      </c>
      <c r="B2847" s="68">
        <v>7154</v>
      </c>
      <c r="C2847" s="10">
        <f>VLOOKUP(B2847,[1]Planilha8!$X$4:$Y$6629,2,0)</f>
        <v>2040820</v>
      </c>
      <c r="D2847" s="12" t="s">
        <v>691</v>
      </c>
      <c r="E2847" s="12" t="str">
        <f>VLOOKUP(B2847,[1]Planilha8!$X$4:$Z$6629,3,0)</f>
        <v>CLINICA MÉDICA</v>
      </c>
      <c r="F2847" s="12" t="str">
        <f>VLOOKUP(B2847,[1]Planilha8!$X$4:$AD$6629,7,0)</f>
        <v>BOM</v>
      </c>
      <c r="G2847" s="13">
        <v>41673</v>
      </c>
      <c r="H2847" s="69">
        <v>182</v>
      </c>
      <c r="I2847" s="15" t="s">
        <v>22</v>
      </c>
      <c r="J2847" s="16" t="s">
        <v>619</v>
      </c>
      <c r="K2847" s="17">
        <v>2518</v>
      </c>
      <c r="L2847" s="18">
        <v>2013004063</v>
      </c>
      <c r="M2847" s="19">
        <v>43465</v>
      </c>
      <c r="N2847" s="70">
        <v>140.208333333333</v>
      </c>
      <c r="O2847" s="71">
        <v>0.5</v>
      </c>
      <c r="P2847" s="72">
        <v>4.1666666666666699E-2</v>
      </c>
      <c r="Q2847" s="73">
        <v>7.5833333333333304</v>
      </c>
      <c r="R2847" s="74">
        <v>147.791666666667</v>
      </c>
      <c r="S2847" s="75">
        <v>34.2083333333333</v>
      </c>
      <c r="AMG2847"/>
      <c r="AMH2847"/>
      <c r="AMI2847"/>
      <c r="AMJ2847"/>
    </row>
    <row r="2848" spans="1:1024" s="2" customFormat="1" ht="38.25" x14ac:dyDescent="0.25">
      <c r="A2848" s="10" t="s">
        <v>419</v>
      </c>
      <c r="B2848" s="68">
        <v>7155</v>
      </c>
      <c r="C2848" s="10" t="e">
        <f>VLOOKUP(B2848,[1]Planilha8!$X$4:$Y$6629,2,0)</f>
        <v>#N/A</v>
      </c>
      <c r="D2848" s="12" t="s">
        <v>691</v>
      </c>
      <c r="E2848" s="12" t="e">
        <f>VLOOKUP(B2848,[1]Planilha8!$X$4:$Z$6629,3,0)</f>
        <v>#N/A</v>
      </c>
      <c r="F2848" s="12" t="e">
        <f>VLOOKUP(B2848,[1]Planilha8!$X$4:$AD$6629,7,0)</f>
        <v>#N/A</v>
      </c>
      <c r="G2848" s="13">
        <v>41673</v>
      </c>
      <c r="H2848" s="69">
        <v>182</v>
      </c>
      <c r="I2848" s="15" t="s">
        <v>22</v>
      </c>
      <c r="J2848" s="16" t="s">
        <v>619</v>
      </c>
      <c r="K2848" s="17">
        <v>2518</v>
      </c>
      <c r="L2848" s="18">
        <v>2013004063</v>
      </c>
      <c r="M2848" s="19">
        <v>43465</v>
      </c>
      <c r="N2848" s="70">
        <v>140.208333333333</v>
      </c>
      <c r="O2848" s="71">
        <v>0.5</v>
      </c>
      <c r="P2848" s="72">
        <v>4.1666666666666699E-2</v>
      </c>
      <c r="Q2848" s="73">
        <v>7.5833333333333304</v>
      </c>
      <c r="R2848" s="74">
        <v>147.791666666667</v>
      </c>
      <c r="S2848" s="75">
        <v>34.2083333333333</v>
      </c>
      <c r="AMG2848"/>
      <c r="AMH2848"/>
      <c r="AMI2848"/>
      <c r="AMJ2848"/>
    </row>
    <row r="2849" spans="1:1024" s="2" customFormat="1" ht="38.25" x14ac:dyDescent="0.25">
      <c r="A2849" s="10" t="s">
        <v>419</v>
      </c>
      <c r="B2849" s="68">
        <v>7156</v>
      </c>
      <c r="C2849" s="10">
        <f>VLOOKUP(B2849,[1]Planilha8!$X$4:$Y$6629,2,0)</f>
        <v>2040822</v>
      </c>
      <c r="D2849" s="12" t="s">
        <v>691</v>
      </c>
      <c r="E2849" s="12" t="str">
        <f>VLOOKUP(B2849,[1]Planilha8!$X$4:$Z$6629,3,0)</f>
        <v>CLINICA CIRURGICA</v>
      </c>
      <c r="F2849" s="12" t="str">
        <f>VLOOKUP(B2849,[1]Planilha8!$X$4:$AD$6629,7,0)</f>
        <v>BOM</v>
      </c>
      <c r="G2849" s="13">
        <v>41673</v>
      </c>
      <c r="H2849" s="69">
        <v>182</v>
      </c>
      <c r="I2849" s="15" t="s">
        <v>22</v>
      </c>
      <c r="J2849" s="16" t="s">
        <v>619</v>
      </c>
      <c r="K2849" s="17">
        <v>2518</v>
      </c>
      <c r="L2849" s="18">
        <v>2013004063</v>
      </c>
      <c r="M2849" s="19">
        <v>43465</v>
      </c>
      <c r="N2849" s="70">
        <v>140.208333333333</v>
      </c>
      <c r="O2849" s="71">
        <v>0.5</v>
      </c>
      <c r="P2849" s="72">
        <v>4.1666666666666699E-2</v>
      </c>
      <c r="Q2849" s="73">
        <v>7.5833333333333304</v>
      </c>
      <c r="R2849" s="74">
        <v>147.791666666667</v>
      </c>
      <c r="S2849" s="75">
        <v>34.2083333333333</v>
      </c>
      <c r="AMG2849"/>
      <c r="AMH2849"/>
      <c r="AMI2849"/>
      <c r="AMJ2849"/>
    </row>
    <row r="2850" spans="1:1024" s="2" customFormat="1" ht="38.25" x14ac:dyDescent="0.25">
      <c r="A2850" s="10" t="s">
        <v>419</v>
      </c>
      <c r="B2850" s="68">
        <v>7157</v>
      </c>
      <c r="C2850" s="10">
        <f>VLOOKUP(B2850,[1]Planilha8!$X$4:$Y$6629,2,0)</f>
        <v>2040823</v>
      </c>
      <c r="D2850" s="12" t="s">
        <v>691</v>
      </c>
      <c r="E2850" s="12" t="str">
        <f>VLOOKUP(B2850,[1]Planilha8!$X$4:$Z$6629,3,0)</f>
        <v>CLINICA CIRURGICA</v>
      </c>
      <c r="F2850" s="12" t="str">
        <f>VLOOKUP(B2850,[1]Planilha8!$X$4:$AD$6629,7,0)</f>
        <v>BOM</v>
      </c>
      <c r="G2850" s="13">
        <v>41673</v>
      </c>
      <c r="H2850" s="69">
        <v>182</v>
      </c>
      <c r="I2850" s="15" t="s">
        <v>22</v>
      </c>
      <c r="J2850" s="16" t="s">
        <v>619</v>
      </c>
      <c r="K2850" s="17">
        <v>2518</v>
      </c>
      <c r="L2850" s="18">
        <v>2013004063</v>
      </c>
      <c r="M2850" s="19">
        <v>43465</v>
      </c>
      <c r="N2850" s="70">
        <v>140.208333333333</v>
      </c>
      <c r="O2850" s="71">
        <v>0.5</v>
      </c>
      <c r="P2850" s="72">
        <v>4.1666666666666699E-2</v>
      </c>
      <c r="Q2850" s="73">
        <v>7.5833333333333304</v>
      </c>
      <c r="R2850" s="74">
        <v>147.791666666667</v>
      </c>
      <c r="S2850" s="75">
        <v>34.2083333333333</v>
      </c>
      <c r="AMG2850"/>
      <c r="AMH2850"/>
      <c r="AMI2850"/>
      <c r="AMJ2850"/>
    </row>
    <row r="2851" spans="1:1024" s="2" customFormat="1" ht="38.25" x14ac:dyDescent="0.25">
      <c r="A2851" s="10" t="s">
        <v>419</v>
      </c>
      <c r="B2851" s="68">
        <v>7158</v>
      </c>
      <c r="C2851" s="10">
        <f>VLOOKUP(B2851,[1]Planilha8!$X$4:$Y$6629,2,0)</f>
        <v>2040824</v>
      </c>
      <c r="D2851" s="12" t="s">
        <v>691</v>
      </c>
      <c r="E2851" s="12" t="str">
        <f>VLOOKUP(B2851,[1]Planilha8!$X$4:$Z$6629,3,0)</f>
        <v>CLINICA CIRURGICA</v>
      </c>
      <c r="F2851" s="12" t="str">
        <f>VLOOKUP(B2851,[1]Planilha8!$X$4:$AD$6629,7,0)</f>
        <v>BOM</v>
      </c>
      <c r="G2851" s="13">
        <v>41673</v>
      </c>
      <c r="H2851" s="69">
        <v>182</v>
      </c>
      <c r="I2851" s="15" t="s">
        <v>22</v>
      </c>
      <c r="J2851" s="16" t="s">
        <v>619</v>
      </c>
      <c r="K2851" s="17">
        <v>2518</v>
      </c>
      <c r="L2851" s="18">
        <v>2013004063</v>
      </c>
      <c r="M2851" s="19">
        <v>43465</v>
      </c>
      <c r="N2851" s="70">
        <v>140.208333333333</v>
      </c>
      <c r="O2851" s="71">
        <v>0.5</v>
      </c>
      <c r="P2851" s="72">
        <v>4.1666666666666699E-2</v>
      </c>
      <c r="Q2851" s="73">
        <v>7.5833333333333304</v>
      </c>
      <c r="R2851" s="74">
        <v>147.791666666667</v>
      </c>
      <c r="S2851" s="75">
        <v>34.2083333333333</v>
      </c>
      <c r="AMG2851"/>
      <c r="AMH2851"/>
      <c r="AMI2851"/>
      <c r="AMJ2851"/>
    </row>
    <row r="2852" spans="1:1024" s="2" customFormat="1" ht="38.25" x14ac:dyDescent="0.25">
      <c r="A2852" s="10" t="s">
        <v>419</v>
      </c>
      <c r="B2852" s="68">
        <v>7159</v>
      </c>
      <c r="C2852" s="10">
        <f>VLOOKUP(B2852,[1]Planilha8!$X$4:$Y$6629,2,0)</f>
        <v>2040825</v>
      </c>
      <c r="D2852" s="12" t="s">
        <v>691</v>
      </c>
      <c r="E2852" s="12" t="str">
        <f>VLOOKUP(B2852,[1]Planilha8!$X$4:$Z$6629,3,0)</f>
        <v>CLINICA CIRURGICA</v>
      </c>
      <c r="F2852" s="12" t="str">
        <f>VLOOKUP(B2852,[1]Planilha8!$X$4:$AD$6629,7,0)</f>
        <v>BOM</v>
      </c>
      <c r="G2852" s="13">
        <v>41673</v>
      </c>
      <c r="H2852" s="69">
        <v>182</v>
      </c>
      <c r="I2852" s="15" t="s">
        <v>22</v>
      </c>
      <c r="J2852" s="16" t="s">
        <v>619</v>
      </c>
      <c r="K2852" s="17">
        <v>2518</v>
      </c>
      <c r="L2852" s="18">
        <v>2013004063</v>
      </c>
      <c r="M2852" s="19">
        <v>43465</v>
      </c>
      <c r="N2852" s="70">
        <v>140.208333333333</v>
      </c>
      <c r="O2852" s="71">
        <v>0.5</v>
      </c>
      <c r="P2852" s="72">
        <v>4.1666666666666699E-2</v>
      </c>
      <c r="Q2852" s="73">
        <v>7.5833333333333304</v>
      </c>
      <c r="R2852" s="74">
        <v>147.791666666667</v>
      </c>
      <c r="S2852" s="75">
        <v>34.2083333333333</v>
      </c>
      <c r="AMG2852"/>
      <c r="AMH2852"/>
      <c r="AMI2852"/>
      <c r="AMJ2852"/>
    </row>
    <row r="2853" spans="1:1024" s="2" customFormat="1" ht="38.25" x14ac:dyDescent="0.25">
      <c r="A2853" s="10" t="s">
        <v>419</v>
      </c>
      <c r="B2853" s="68">
        <v>7160</v>
      </c>
      <c r="C2853" s="10">
        <f>VLOOKUP(B2853,[1]Planilha8!$X$4:$Y$6629,2,0)</f>
        <v>2040826</v>
      </c>
      <c r="D2853" s="12" t="s">
        <v>691</v>
      </c>
      <c r="E2853" s="12" t="str">
        <f>VLOOKUP(B2853,[1]Planilha8!$X$4:$Z$6629,3,0)</f>
        <v>CLINICA CIRURGICA</v>
      </c>
      <c r="F2853" s="12" t="str">
        <f>VLOOKUP(B2853,[1]Planilha8!$X$4:$AD$6629,7,0)</f>
        <v>BOM</v>
      </c>
      <c r="G2853" s="13">
        <v>41673</v>
      </c>
      <c r="H2853" s="69">
        <v>182</v>
      </c>
      <c r="I2853" s="15" t="s">
        <v>22</v>
      </c>
      <c r="J2853" s="16" t="s">
        <v>619</v>
      </c>
      <c r="K2853" s="17">
        <v>2518</v>
      </c>
      <c r="L2853" s="18">
        <v>2013004063</v>
      </c>
      <c r="M2853" s="19">
        <v>43465</v>
      </c>
      <c r="N2853" s="70">
        <v>140.208333333333</v>
      </c>
      <c r="O2853" s="71">
        <v>0.5</v>
      </c>
      <c r="P2853" s="72">
        <v>4.1666666666666699E-2</v>
      </c>
      <c r="Q2853" s="73">
        <v>7.5833333333333304</v>
      </c>
      <c r="R2853" s="74">
        <v>147.791666666667</v>
      </c>
      <c r="S2853" s="75">
        <v>34.2083333333333</v>
      </c>
      <c r="AMG2853"/>
      <c r="AMH2853"/>
      <c r="AMI2853"/>
      <c r="AMJ2853"/>
    </row>
    <row r="2854" spans="1:1024" s="2" customFormat="1" ht="38.25" x14ac:dyDescent="0.25">
      <c r="A2854" s="10" t="s">
        <v>419</v>
      </c>
      <c r="B2854" s="68">
        <v>7161</v>
      </c>
      <c r="C2854" s="10">
        <f>VLOOKUP(B2854,[1]Planilha8!$X$4:$Y$6629,2,0)</f>
        <v>2040827</v>
      </c>
      <c r="D2854" s="12" t="s">
        <v>691</v>
      </c>
      <c r="E2854" s="12" t="str">
        <f>VLOOKUP(B2854,[1]Planilha8!$X$4:$Z$6629,3,0)</f>
        <v>CLINICA CIRURGICA</v>
      </c>
      <c r="F2854" s="12" t="str">
        <f>VLOOKUP(B2854,[1]Planilha8!$X$4:$AD$6629,7,0)</f>
        <v>BOM</v>
      </c>
      <c r="G2854" s="13">
        <v>41673</v>
      </c>
      <c r="H2854" s="69">
        <v>182</v>
      </c>
      <c r="I2854" s="15" t="s">
        <v>22</v>
      </c>
      <c r="J2854" s="16" t="s">
        <v>619</v>
      </c>
      <c r="K2854" s="17">
        <v>2518</v>
      </c>
      <c r="L2854" s="18">
        <v>2013004063</v>
      </c>
      <c r="M2854" s="19">
        <v>43465</v>
      </c>
      <c r="N2854" s="70">
        <v>140.208333333333</v>
      </c>
      <c r="O2854" s="71">
        <v>0.5</v>
      </c>
      <c r="P2854" s="72">
        <v>4.1666666666666699E-2</v>
      </c>
      <c r="Q2854" s="73">
        <v>7.5833333333333304</v>
      </c>
      <c r="R2854" s="74">
        <v>147.791666666667</v>
      </c>
      <c r="S2854" s="75">
        <v>34.2083333333333</v>
      </c>
      <c r="AMG2854"/>
      <c r="AMH2854"/>
      <c r="AMI2854"/>
      <c r="AMJ2854"/>
    </row>
    <row r="2855" spans="1:1024" s="2" customFormat="1" ht="38.25" x14ac:dyDescent="0.25">
      <c r="A2855" s="10" t="s">
        <v>419</v>
      </c>
      <c r="B2855" s="68">
        <v>7162</v>
      </c>
      <c r="C2855" s="10">
        <f>VLOOKUP(B2855,[1]Planilha8!$X$4:$Y$6629,2,0)</f>
        <v>2040828</v>
      </c>
      <c r="D2855" s="12" t="s">
        <v>691</v>
      </c>
      <c r="E2855" s="12" t="str">
        <f>VLOOKUP(B2855,[1]Planilha8!$X$4:$Z$6629,3,0)</f>
        <v>CLINICA CIRURGICA</v>
      </c>
      <c r="F2855" s="12" t="str">
        <f>VLOOKUP(B2855,[1]Planilha8!$X$4:$AD$6629,7,0)</f>
        <v>BOM</v>
      </c>
      <c r="G2855" s="13">
        <v>41673</v>
      </c>
      <c r="H2855" s="69">
        <v>182</v>
      </c>
      <c r="I2855" s="15" t="s">
        <v>22</v>
      </c>
      <c r="J2855" s="16" t="s">
        <v>619</v>
      </c>
      <c r="K2855" s="17">
        <v>2518</v>
      </c>
      <c r="L2855" s="18">
        <v>2013004063</v>
      </c>
      <c r="M2855" s="19">
        <v>43465</v>
      </c>
      <c r="N2855" s="70">
        <v>140.208333333333</v>
      </c>
      <c r="O2855" s="71">
        <v>0.5</v>
      </c>
      <c r="P2855" s="72">
        <v>4.1666666666666699E-2</v>
      </c>
      <c r="Q2855" s="73">
        <v>7.5833333333333304</v>
      </c>
      <c r="R2855" s="74">
        <v>147.791666666667</v>
      </c>
      <c r="S2855" s="75">
        <v>34.2083333333333</v>
      </c>
      <c r="AMG2855"/>
      <c r="AMH2855"/>
      <c r="AMI2855"/>
      <c r="AMJ2855"/>
    </row>
    <row r="2856" spans="1:1024" s="2" customFormat="1" ht="38.25" x14ac:dyDescent="0.25">
      <c r="A2856" s="10" t="s">
        <v>419</v>
      </c>
      <c r="B2856" s="68">
        <v>7163</v>
      </c>
      <c r="C2856" s="10">
        <f>VLOOKUP(B2856,[1]Planilha8!$X$4:$Y$6629,2,0)</f>
        <v>2040829</v>
      </c>
      <c r="D2856" s="12" t="s">
        <v>691</v>
      </c>
      <c r="E2856" s="12" t="str">
        <f>VLOOKUP(B2856,[1]Planilha8!$X$4:$Z$6629,3,0)</f>
        <v>ALMOXARIFADO</v>
      </c>
      <c r="F2856" s="12" t="str">
        <f>VLOOKUP(B2856,[1]Planilha8!$X$4:$AD$6629,7,0)</f>
        <v>BOM</v>
      </c>
      <c r="G2856" s="13">
        <v>41673</v>
      </c>
      <c r="H2856" s="69">
        <v>182</v>
      </c>
      <c r="I2856" s="15" t="s">
        <v>22</v>
      </c>
      <c r="J2856" s="16" t="s">
        <v>619</v>
      </c>
      <c r="K2856" s="17">
        <v>2518</v>
      </c>
      <c r="L2856" s="18">
        <v>2013004063</v>
      </c>
      <c r="M2856" s="19">
        <v>43465</v>
      </c>
      <c r="N2856" s="70">
        <v>140.208333333333</v>
      </c>
      <c r="O2856" s="71">
        <v>0.5</v>
      </c>
      <c r="P2856" s="72">
        <v>4.1666666666666699E-2</v>
      </c>
      <c r="Q2856" s="73">
        <v>7.5833333333333304</v>
      </c>
      <c r="R2856" s="74">
        <v>147.791666666667</v>
      </c>
      <c r="S2856" s="75">
        <v>34.2083333333333</v>
      </c>
      <c r="AMG2856"/>
      <c r="AMH2856"/>
      <c r="AMI2856"/>
      <c r="AMJ2856"/>
    </row>
    <row r="2857" spans="1:1024" s="2" customFormat="1" ht="38.25" x14ac:dyDescent="0.25">
      <c r="A2857" s="10" t="s">
        <v>419</v>
      </c>
      <c r="B2857" s="68">
        <v>7164</v>
      </c>
      <c r="C2857" s="10">
        <f>VLOOKUP(B2857,[1]Planilha8!$X$4:$Y$6629,2,0)</f>
        <v>2040830</v>
      </c>
      <c r="D2857" s="12" t="s">
        <v>691</v>
      </c>
      <c r="E2857" s="12" t="str">
        <f>VLOOKUP(B2857,[1]Planilha8!$X$4:$Z$6629,3,0)</f>
        <v>CLINICA CIRURGICA</v>
      </c>
      <c r="F2857" s="12" t="str">
        <f>VLOOKUP(B2857,[1]Planilha8!$X$4:$AD$6629,7,0)</f>
        <v>BOM</v>
      </c>
      <c r="G2857" s="13">
        <v>41673</v>
      </c>
      <c r="H2857" s="69">
        <v>182</v>
      </c>
      <c r="I2857" s="15" t="s">
        <v>22</v>
      </c>
      <c r="J2857" s="16" t="s">
        <v>619</v>
      </c>
      <c r="K2857" s="17">
        <v>2518</v>
      </c>
      <c r="L2857" s="18">
        <v>2013004063</v>
      </c>
      <c r="M2857" s="19">
        <v>43465</v>
      </c>
      <c r="N2857" s="70">
        <v>140.208333333333</v>
      </c>
      <c r="O2857" s="71">
        <v>0.5</v>
      </c>
      <c r="P2857" s="72">
        <v>4.1666666666666699E-2</v>
      </c>
      <c r="Q2857" s="73">
        <v>7.5833333333333304</v>
      </c>
      <c r="R2857" s="74">
        <v>147.791666666667</v>
      </c>
      <c r="S2857" s="75">
        <v>34.2083333333333</v>
      </c>
      <c r="AMG2857"/>
      <c r="AMH2857"/>
      <c r="AMI2857"/>
      <c r="AMJ2857"/>
    </row>
    <row r="2858" spans="1:1024" s="2" customFormat="1" ht="38.25" x14ac:dyDescent="0.25">
      <c r="A2858" s="10" t="s">
        <v>419</v>
      </c>
      <c r="B2858" s="68">
        <v>7165</v>
      </c>
      <c r="C2858" s="10">
        <f>VLOOKUP(B2858,[1]Planilha8!$X$4:$Y$6629,2,0)</f>
        <v>2040831</v>
      </c>
      <c r="D2858" s="12" t="s">
        <v>691</v>
      </c>
      <c r="E2858" s="12" t="str">
        <f>VLOOKUP(B2858,[1]Planilha8!$X$4:$Z$6629,3,0)</f>
        <v>DIÁLISE</v>
      </c>
      <c r="F2858" s="12" t="str">
        <f>VLOOKUP(B2858,[1]Planilha8!$X$4:$AD$6629,7,0)</f>
        <v>BOM</v>
      </c>
      <c r="G2858" s="13">
        <v>41673</v>
      </c>
      <c r="H2858" s="69">
        <v>182</v>
      </c>
      <c r="I2858" s="15" t="s">
        <v>22</v>
      </c>
      <c r="J2858" s="16" t="s">
        <v>619</v>
      </c>
      <c r="K2858" s="17">
        <v>2518</v>
      </c>
      <c r="L2858" s="18">
        <v>2013004063</v>
      </c>
      <c r="M2858" s="19">
        <v>43465</v>
      </c>
      <c r="N2858" s="70">
        <v>140.208333333333</v>
      </c>
      <c r="O2858" s="71">
        <v>0.5</v>
      </c>
      <c r="P2858" s="72">
        <v>4.1666666666666699E-2</v>
      </c>
      <c r="Q2858" s="73">
        <v>7.5833333333333304</v>
      </c>
      <c r="R2858" s="74">
        <v>147.791666666667</v>
      </c>
      <c r="S2858" s="75">
        <v>34.2083333333333</v>
      </c>
      <c r="AMG2858"/>
      <c r="AMH2858"/>
      <c r="AMI2858"/>
      <c r="AMJ2858"/>
    </row>
    <row r="2859" spans="1:1024" s="2" customFormat="1" ht="38.25" x14ac:dyDescent="0.25">
      <c r="A2859" s="10" t="s">
        <v>419</v>
      </c>
      <c r="B2859" s="68">
        <v>7166</v>
      </c>
      <c r="C2859" s="10" t="e">
        <f>VLOOKUP(B2859,[1]Planilha8!$X$4:$Y$6629,2,0)</f>
        <v>#N/A</v>
      </c>
      <c r="D2859" s="12" t="s">
        <v>691</v>
      </c>
      <c r="E2859" s="12" t="e">
        <f>VLOOKUP(B2859,[1]Planilha8!$X$4:$Z$6629,3,0)</f>
        <v>#N/A</v>
      </c>
      <c r="F2859" s="12" t="e">
        <f>VLOOKUP(B2859,[1]Planilha8!$X$4:$AD$6629,7,0)</f>
        <v>#N/A</v>
      </c>
      <c r="G2859" s="13">
        <v>41673</v>
      </c>
      <c r="H2859" s="69">
        <v>182</v>
      </c>
      <c r="I2859" s="15" t="s">
        <v>22</v>
      </c>
      <c r="J2859" s="16" t="s">
        <v>619</v>
      </c>
      <c r="K2859" s="17">
        <v>2518</v>
      </c>
      <c r="L2859" s="18">
        <v>2013004063</v>
      </c>
      <c r="M2859" s="19">
        <v>43465</v>
      </c>
      <c r="N2859" s="70">
        <v>140.208333333333</v>
      </c>
      <c r="O2859" s="71">
        <v>0.5</v>
      </c>
      <c r="P2859" s="72">
        <v>4.1666666666666699E-2</v>
      </c>
      <c r="Q2859" s="73">
        <v>7.5833333333333304</v>
      </c>
      <c r="R2859" s="74">
        <v>147.791666666667</v>
      </c>
      <c r="S2859" s="75">
        <v>34.2083333333333</v>
      </c>
      <c r="AMG2859"/>
      <c r="AMH2859"/>
      <c r="AMI2859"/>
      <c r="AMJ2859"/>
    </row>
    <row r="2860" spans="1:1024" s="2" customFormat="1" ht="38.25" x14ac:dyDescent="0.25">
      <c r="A2860" s="10" t="s">
        <v>419</v>
      </c>
      <c r="B2860" s="68">
        <v>7167</v>
      </c>
      <c r="C2860" s="10">
        <f>VLOOKUP(B2860,[1]Planilha8!$X$4:$Y$6629,2,0)</f>
        <v>2040833</v>
      </c>
      <c r="D2860" s="12" t="s">
        <v>691</v>
      </c>
      <c r="E2860" s="12" t="str">
        <f>VLOOKUP(B2860,[1]Planilha8!$X$4:$Z$6629,3,0)</f>
        <v>CLINICA CIRURGICA</v>
      </c>
      <c r="F2860" s="12" t="str">
        <f>VLOOKUP(B2860,[1]Planilha8!$X$4:$AD$6629,7,0)</f>
        <v>BOM</v>
      </c>
      <c r="G2860" s="13">
        <v>41673</v>
      </c>
      <c r="H2860" s="69">
        <v>182</v>
      </c>
      <c r="I2860" s="15" t="s">
        <v>22</v>
      </c>
      <c r="J2860" s="16" t="s">
        <v>619</v>
      </c>
      <c r="K2860" s="17">
        <v>2518</v>
      </c>
      <c r="L2860" s="18">
        <v>2013004063</v>
      </c>
      <c r="M2860" s="19">
        <v>43465</v>
      </c>
      <c r="N2860" s="70">
        <v>140.208333333333</v>
      </c>
      <c r="O2860" s="71">
        <v>0.5</v>
      </c>
      <c r="P2860" s="72">
        <v>4.1666666666666699E-2</v>
      </c>
      <c r="Q2860" s="73">
        <v>7.5833333333333304</v>
      </c>
      <c r="R2860" s="74">
        <v>147.791666666667</v>
      </c>
      <c r="S2860" s="75">
        <v>34.2083333333333</v>
      </c>
      <c r="AMG2860"/>
      <c r="AMH2860"/>
      <c r="AMI2860"/>
      <c r="AMJ2860"/>
    </row>
    <row r="2861" spans="1:1024" s="2" customFormat="1" ht="38.25" x14ac:dyDescent="0.25">
      <c r="A2861" s="10" t="s">
        <v>419</v>
      </c>
      <c r="B2861" s="68">
        <v>7168</v>
      </c>
      <c r="C2861" s="10">
        <f>VLOOKUP(B2861,[1]Planilha8!$X$4:$Y$6629,2,0)</f>
        <v>2040834</v>
      </c>
      <c r="D2861" s="12" t="s">
        <v>691</v>
      </c>
      <c r="E2861" s="12" t="str">
        <f>VLOOKUP(B2861,[1]Planilha8!$X$4:$Z$6629,3,0)</f>
        <v>CLINICA CIRURGICA</v>
      </c>
      <c r="F2861" s="12" t="str">
        <f>VLOOKUP(B2861,[1]Planilha8!$X$4:$AD$6629,7,0)</f>
        <v>BOM</v>
      </c>
      <c r="G2861" s="13">
        <v>41673</v>
      </c>
      <c r="H2861" s="69">
        <v>182</v>
      </c>
      <c r="I2861" s="15" t="s">
        <v>22</v>
      </c>
      <c r="J2861" s="16" t="s">
        <v>619</v>
      </c>
      <c r="K2861" s="17">
        <v>2518</v>
      </c>
      <c r="L2861" s="18">
        <v>2013004063</v>
      </c>
      <c r="M2861" s="19">
        <v>43465</v>
      </c>
      <c r="N2861" s="70">
        <v>140.208333333333</v>
      </c>
      <c r="O2861" s="71">
        <v>0.5</v>
      </c>
      <c r="P2861" s="72">
        <v>4.1666666666666699E-2</v>
      </c>
      <c r="Q2861" s="73">
        <v>7.5833333333333304</v>
      </c>
      <c r="R2861" s="74">
        <v>147.791666666667</v>
      </c>
      <c r="S2861" s="75">
        <v>34.2083333333333</v>
      </c>
      <c r="AMG2861"/>
      <c r="AMH2861"/>
      <c r="AMI2861"/>
      <c r="AMJ2861"/>
    </row>
    <row r="2862" spans="1:1024" s="2" customFormat="1" ht="38.25" x14ac:dyDescent="0.25">
      <c r="A2862" s="10" t="s">
        <v>419</v>
      </c>
      <c r="B2862" s="68">
        <v>7169</v>
      </c>
      <c r="C2862" s="10">
        <f>VLOOKUP(B2862,[1]Planilha8!$X$4:$Y$6629,2,0)</f>
        <v>2040835</v>
      </c>
      <c r="D2862" s="12" t="s">
        <v>691</v>
      </c>
      <c r="E2862" s="12" t="str">
        <f>VLOOKUP(B2862,[1]Planilha8!$X$4:$Z$6629,3,0)</f>
        <v>CLINICA CIRURGICA</v>
      </c>
      <c r="F2862" s="12" t="str">
        <f>VLOOKUP(B2862,[1]Planilha8!$X$4:$AD$6629,7,0)</f>
        <v>BOM</v>
      </c>
      <c r="G2862" s="13">
        <v>41673</v>
      </c>
      <c r="H2862" s="69">
        <v>182</v>
      </c>
      <c r="I2862" s="15" t="s">
        <v>22</v>
      </c>
      <c r="J2862" s="16" t="s">
        <v>619</v>
      </c>
      <c r="K2862" s="17">
        <v>2518</v>
      </c>
      <c r="L2862" s="18">
        <v>2013004063</v>
      </c>
      <c r="M2862" s="19">
        <v>43465</v>
      </c>
      <c r="N2862" s="70">
        <v>140.208333333333</v>
      </c>
      <c r="O2862" s="71">
        <v>0.5</v>
      </c>
      <c r="P2862" s="72">
        <v>4.1666666666666699E-2</v>
      </c>
      <c r="Q2862" s="73">
        <v>7.5833333333333304</v>
      </c>
      <c r="R2862" s="74">
        <v>147.791666666667</v>
      </c>
      <c r="S2862" s="75">
        <v>34.2083333333333</v>
      </c>
      <c r="AMG2862"/>
      <c r="AMH2862"/>
      <c r="AMI2862"/>
      <c r="AMJ2862"/>
    </row>
    <row r="2863" spans="1:1024" s="2" customFormat="1" ht="38.25" x14ac:dyDescent="0.25">
      <c r="A2863" s="10" t="s">
        <v>419</v>
      </c>
      <c r="B2863" s="68">
        <v>7170</v>
      </c>
      <c r="C2863" s="10">
        <f>VLOOKUP(B2863,[1]Planilha8!$X$4:$Y$6629,2,0)</f>
        <v>2040836</v>
      </c>
      <c r="D2863" s="12" t="s">
        <v>691</v>
      </c>
      <c r="E2863" s="12" t="str">
        <f>VLOOKUP(B2863,[1]Planilha8!$X$4:$Z$6629,3,0)</f>
        <v>CLINICA CIRURGICA</v>
      </c>
      <c r="F2863" s="12" t="str">
        <f>VLOOKUP(B2863,[1]Planilha8!$X$4:$AD$6629,7,0)</f>
        <v>BOM</v>
      </c>
      <c r="G2863" s="13">
        <v>41673</v>
      </c>
      <c r="H2863" s="69">
        <v>182</v>
      </c>
      <c r="I2863" s="15" t="s">
        <v>22</v>
      </c>
      <c r="J2863" s="16" t="s">
        <v>619</v>
      </c>
      <c r="K2863" s="17">
        <v>2518</v>
      </c>
      <c r="L2863" s="18">
        <v>2013004063</v>
      </c>
      <c r="M2863" s="19">
        <v>43465</v>
      </c>
      <c r="N2863" s="70">
        <v>140.208333333333</v>
      </c>
      <c r="O2863" s="71">
        <v>0.5</v>
      </c>
      <c r="P2863" s="72">
        <v>4.1666666666666699E-2</v>
      </c>
      <c r="Q2863" s="73">
        <v>7.5833333333333304</v>
      </c>
      <c r="R2863" s="74">
        <v>147.791666666667</v>
      </c>
      <c r="S2863" s="75">
        <v>34.2083333333333</v>
      </c>
      <c r="AMG2863"/>
      <c r="AMH2863"/>
      <c r="AMI2863"/>
      <c r="AMJ2863"/>
    </row>
    <row r="2864" spans="1:1024" s="2" customFormat="1" ht="38.25" x14ac:dyDescent="0.25">
      <c r="A2864" s="10" t="s">
        <v>419</v>
      </c>
      <c r="B2864" s="68">
        <v>7171</v>
      </c>
      <c r="C2864" s="10">
        <f>VLOOKUP(B2864,[1]Planilha8!$X$4:$Y$6629,2,0)</f>
        <v>2040837</v>
      </c>
      <c r="D2864" s="12" t="s">
        <v>691</v>
      </c>
      <c r="E2864" s="12" t="str">
        <f>VLOOKUP(B2864,[1]Planilha8!$X$4:$Z$6629,3,0)</f>
        <v>CLINICA CIRURGICA</v>
      </c>
      <c r="F2864" s="12" t="str">
        <f>VLOOKUP(B2864,[1]Planilha8!$X$4:$AD$6629,7,0)</f>
        <v>BOM</v>
      </c>
      <c r="G2864" s="13">
        <v>41673</v>
      </c>
      <c r="H2864" s="69">
        <v>182</v>
      </c>
      <c r="I2864" s="15" t="s">
        <v>22</v>
      </c>
      <c r="J2864" s="16" t="s">
        <v>619</v>
      </c>
      <c r="K2864" s="17">
        <v>2518</v>
      </c>
      <c r="L2864" s="18">
        <v>2013004063</v>
      </c>
      <c r="M2864" s="19">
        <v>43465</v>
      </c>
      <c r="N2864" s="70">
        <v>140.208333333333</v>
      </c>
      <c r="O2864" s="71">
        <v>0.5</v>
      </c>
      <c r="P2864" s="72">
        <v>4.1666666666666699E-2</v>
      </c>
      <c r="Q2864" s="73">
        <v>7.5833333333333304</v>
      </c>
      <c r="R2864" s="74">
        <v>147.791666666667</v>
      </c>
      <c r="S2864" s="75">
        <v>34.2083333333333</v>
      </c>
      <c r="AMG2864"/>
      <c r="AMH2864"/>
      <c r="AMI2864"/>
      <c r="AMJ2864"/>
    </row>
    <row r="2865" spans="1:1024" s="2" customFormat="1" ht="38.25" x14ac:dyDescent="0.25">
      <c r="A2865" s="10" t="s">
        <v>419</v>
      </c>
      <c r="B2865" s="68">
        <v>7172</v>
      </c>
      <c r="C2865" s="10">
        <f>VLOOKUP(B2865,[1]Planilha8!$X$4:$Y$6629,2,0)</f>
        <v>2040838</v>
      </c>
      <c r="D2865" s="12" t="s">
        <v>691</v>
      </c>
      <c r="E2865" s="12" t="str">
        <f>VLOOKUP(B2865,[1]Planilha8!$X$4:$Z$6629,3,0)</f>
        <v>CLINICA CIRURGICA</v>
      </c>
      <c r="F2865" s="12" t="str">
        <f>VLOOKUP(B2865,[1]Planilha8!$X$4:$AD$6629,7,0)</f>
        <v>BOM</v>
      </c>
      <c r="G2865" s="13">
        <v>41673</v>
      </c>
      <c r="H2865" s="69">
        <v>182</v>
      </c>
      <c r="I2865" s="15" t="s">
        <v>22</v>
      </c>
      <c r="J2865" s="16" t="s">
        <v>619</v>
      </c>
      <c r="K2865" s="17">
        <v>2518</v>
      </c>
      <c r="L2865" s="18">
        <v>2013004063</v>
      </c>
      <c r="M2865" s="19">
        <v>43465</v>
      </c>
      <c r="N2865" s="70">
        <v>140.208333333333</v>
      </c>
      <c r="O2865" s="71">
        <v>0.5</v>
      </c>
      <c r="P2865" s="72">
        <v>4.1666666666666699E-2</v>
      </c>
      <c r="Q2865" s="73">
        <v>7.5833333333333304</v>
      </c>
      <c r="R2865" s="74">
        <v>147.791666666667</v>
      </c>
      <c r="S2865" s="75">
        <v>34.2083333333333</v>
      </c>
      <c r="AMG2865"/>
      <c r="AMH2865"/>
      <c r="AMI2865"/>
      <c r="AMJ2865"/>
    </row>
    <row r="2866" spans="1:1024" s="2" customFormat="1" ht="38.25" x14ac:dyDescent="0.25">
      <c r="A2866" s="10" t="s">
        <v>419</v>
      </c>
      <c r="B2866" s="68">
        <v>7173</v>
      </c>
      <c r="C2866" s="10">
        <f>VLOOKUP(B2866,[1]Planilha8!$X$4:$Y$6629,2,0)</f>
        <v>2040839</v>
      </c>
      <c r="D2866" s="12" t="s">
        <v>691</v>
      </c>
      <c r="E2866" s="12" t="str">
        <f>VLOOKUP(B2866,[1]Planilha8!$X$4:$Z$6629,3,0)</f>
        <v>CLINICA CIRURGICA</v>
      </c>
      <c r="F2866" s="12" t="str">
        <f>VLOOKUP(B2866,[1]Planilha8!$X$4:$AD$6629,7,0)</f>
        <v>BOM</v>
      </c>
      <c r="G2866" s="13">
        <v>41673</v>
      </c>
      <c r="H2866" s="69">
        <v>182</v>
      </c>
      <c r="I2866" s="15" t="s">
        <v>22</v>
      </c>
      <c r="J2866" s="16" t="s">
        <v>619</v>
      </c>
      <c r="K2866" s="17">
        <v>2518</v>
      </c>
      <c r="L2866" s="18">
        <v>2013004063</v>
      </c>
      <c r="M2866" s="19">
        <v>43465</v>
      </c>
      <c r="N2866" s="70">
        <v>140.208333333333</v>
      </c>
      <c r="O2866" s="71">
        <v>0.5</v>
      </c>
      <c r="P2866" s="72">
        <v>4.1666666666666699E-2</v>
      </c>
      <c r="Q2866" s="73">
        <v>7.5833333333333304</v>
      </c>
      <c r="R2866" s="74">
        <v>147.791666666667</v>
      </c>
      <c r="S2866" s="75">
        <v>34.2083333333333</v>
      </c>
      <c r="AMG2866"/>
      <c r="AMH2866"/>
      <c r="AMI2866"/>
      <c r="AMJ2866"/>
    </row>
    <row r="2867" spans="1:1024" s="2" customFormat="1" ht="38.25" x14ac:dyDescent="0.25">
      <c r="A2867" s="10" t="s">
        <v>419</v>
      </c>
      <c r="B2867" s="68">
        <v>7174</v>
      </c>
      <c r="C2867" s="10">
        <f>VLOOKUP(B2867,[1]Planilha8!$X$4:$Y$6629,2,0)</f>
        <v>2040840</v>
      </c>
      <c r="D2867" s="12" t="s">
        <v>691</v>
      </c>
      <c r="E2867" s="12" t="str">
        <f>VLOOKUP(B2867,[1]Planilha8!$X$4:$Z$6629,3,0)</f>
        <v>CLINICA CIRURGICA</v>
      </c>
      <c r="F2867" s="12" t="str">
        <f>VLOOKUP(B2867,[1]Planilha8!$X$4:$AD$6629,7,0)</f>
        <v>BOM</v>
      </c>
      <c r="G2867" s="13">
        <v>41673</v>
      </c>
      <c r="H2867" s="69">
        <v>182</v>
      </c>
      <c r="I2867" s="15" t="s">
        <v>22</v>
      </c>
      <c r="J2867" s="16" t="s">
        <v>619</v>
      </c>
      <c r="K2867" s="17">
        <v>2518</v>
      </c>
      <c r="L2867" s="18">
        <v>2013004063</v>
      </c>
      <c r="M2867" s="19">
        <v>43465</v>
      </c>
      <c r="N2867" s="70">
        <v>140.208333333333</v>
      </c>
      <c r="O2867" s="71">
        <v>0.5</v>
      </c>
      <c r="P2867" s="72">
        <v>4.1666666666666699E-2</v>
      </c>
      <c r="Q2867" s="73">
        <v>7.5833333333333304</v>
      </c>
      <c r="R2867" s="74">
        <v>147.791666666667</v>
      </c>
      <c r="S2867" s="75">
        <v>34.2083333333333</v>
      </c>
      <c r="AMG2867"/>
      <c r="AMH2867"/>
      <c r="AMI2867"/>
      <c r="AMJ2867"/>
    </row>
    <row r="2868" spans="1:1024" s="2" customFormat="1" ht="38.25" x14ac:dyDescent="0.25">
      <c r="A2868" s="10" t="s">
        <v>419</v>
      </c>
      <c r="B2868" s="68">
        <v>7175</v>
      </c>
      <c r="C2868" s="10">
        <f>VLOOKUP(B2868,[1]Planilha8!$X$4:$Y$6629,2,0)</f>
        <v>2040841</v>
      </c>
      <c r="D2868" s="12" t="s">
        <v>691</v>
      </c>
      <c r="E2868" s="12" t="str">
        <f>VLOOKUP(B2868,[1]Planilha8!$X$4:$Z$6629,3,0)</f>
        <v>CLINICA CIRURGICA</v>
      </c>
      <c r="F2868" s="12" t="str">
        <f>VLOOKUP(B2868,[1]Planilha8!$X$4:$AD$6629,7,0)</f>
        <v>BOM</v>
      </c>
      <c r="G2868" s="13">
        <v>41673</v>
      </c>
      <c r="H2868" s="69">
        <v>182</v>
      </c>
      <c r="I2868" s="15" t="s">
        <v>22</v>
      </c>
      <c r="J2868" s="16" t="s">
        <v>619</v>
      </c>
      <c r="K2868" s="17">
        <v>2518</v>
      </c>
      <c r="L2868" s="18">
        <v>2013004063</v>
      </c>
      <c r="M2868" s="19">
        <v>43465</v>
      </c>
      <c r="N2868" s="70">
        <v>140.208333333333</v>
      </c>
      <c r="O2868" s="71">
        <v>0.5</v>
      </c>
      <c r="P2868" s="72">
        <v>4.1666666666666699E-2</v>
      </c>
      <c r="Q2868" s="73">
        <v>7.5833333333333304</v>
      </c>
      <c r="R2868" s="74">
        <v>147.791666666667</v>
      </c>
      <c r="S2868" s="75">
        <v>34.2083333333333</v>
      </c>
      <c r="AMG2868"/>
      <c r="AMH2868"/>
      <c r="AMI2868"/>
      <c r="AMJ2868"/>
    </row>
    <row r="2869" spans="1:1024" s="2" customFormat="1" ht="38.25" x14ac:dyDescent="0.25">
      <c r="A2869" s="10" t="s">
        <v>419</v>
      </c>
      <c r="B2869" s="68">
        <v>7176</v>
      </c>
      <c r="C2869" s="10">
        <f>VLOOKUP(B2869,[1]Planilha8!$X$4:$Y$6629,2,0)</f>
        <v>2040842</v>
      </c>
      <c r="D2869" s="12" t="s">
        <v>691</v>
      </c>
      <c r="E2869" s="12" t="str">
        <f>VLOOKUP(B2869,[1]Planilha8!$X$4:$Z$6629,3,0)</f>
        <v>CLINICA CIRURGICA</v>
      </c>
      <c r="F2869" s="12" t="str">
        <f>VLOOKUP(B2869,[1]Planilha8!$X$4:$AD$6629,7,0)</f>
        <v>BOM</v>
      </c>
      <c r="G2869" s="13">
        <v>41673</v>
      </c>
      <c r="H2869" s="69">
        <v>182</v>
      </c>
      <c r="I2869" s="15" t="s">
        <v>22</v>
      </c>
      <c r="J2869" s="16" t="s">
        <v>619</v>
      </c>
      <c r="K2869" s="17">
        <v>2518</v>
      </c>
      <c r="L2869" s="18">
        <v>2013004063</v>
      </c>
      <c r="M2869" s="19">
        <v>43465</v>
      </c>
      <c r="N2869" s="70">
        <v>140.208333333333</v>
      </c>
      <c r="O2869" s="71">
        <v>0.5</v>
      </c>
      <c r="P2869" s="72">
        <v>4.1666666666666699E-2</v>
      </c>
      <c r="Q2869" s="73">
        <v>7.5833333333333304</v>
      </c>
      <c r="R2869" s="74">
        <v>147.791666666667</v>
      </c>
      <c r="S2869" s="75">
        <v>34.2083333333333</v>
      </c>
      <c r="AMG2869"/>
      <c r="AMH2869"/>
      <c r="AMI2869"/>
      <c r="AMJ2869"/>
    </row>
    <row r="2870" spans="1:1024" s="2" customFormat="1" ht="38.25" x14ac:dyDescent="0.25">
      <c r="A2870" s="10" t="s">
        <v>419</v>
      </c>
      <c r="B2870" s="68">
        <v>7177</v>
      </c>
      <c r="C2870" s="10">
        <f>VLOOKUP(B2870,[1]Planilha8!$X$4:$Y$6629,2,0)</f>
        <v>2040843</v>
      </c>
      <c r="D2870" s="12" t="s">
        <v>691</v>
      </c>
      <c r="E2870" s="12" t="str">
        <f>VLOOKUP(B2870,[1]Planilha8!$X$4:$Z$6629,3,0)</f>
        <v>CLINICA CIRURGICA</v>
      </c>
      <c r="F2870" s="12" t="str">
        <f>VLOOKUP(B2870,[1]Planilha8!$X$4:$AD$6629,7,0)</f>
        <v>BOM</v>
      </c>
      <c r="G2870" s="13">
        <v>41673</v>
      </c>
      <c r="H2870" s="69">
        <v>182</v>
      </c>
      <c r="I2870" s="15" t="s">
        <v>22</v>
      </c>
      <c r="J2870" s="16" t="s">
        <v>619</v>
      </c>
      <c r="K2870" s="17">
        <v>2518</v>
      </c>
      <c r="L2870" s="18">
        <v>2013004063</v>
      </c>
      <c r="M2870" s="19">
        <v>43465</v>
      </c>
      <c r="N2870" s="70">
        <v>140.208333333333</v>
      </c>
      <c r="O2870" s="71">
        <v>0.5</v>
      </c>
      <c r="P2870" s="72">
        <v>4.1666666666666699E-2</v>
      </c>
      <c r="Q2870" s="73">
        <v>7.5833333333333304</v>
      </c>
      <c r="R2870" s="74">
        <v>147.791666666667</v>
      </c>
      <c r="S2870" s="75">
        <v>34.2083333333333</v>
      </c>
      <c r="AMG2870"/>
      <c r="AMH2870"/>
      <c r="AMI2870"/>
      <c r="AMJ2870"/>
    </row>
    <row r="2871" spans="1:1024" s="2" customFormat="1" ht="38.25" x14ac:dyDescent="0.25">
      <c r="A2871" s="10" t="s">
        <v>419</v>
      </c>
      <c r="B2871" s="68">
        <v>7178</v>
      </c>
      <c r="C2871" s="10">
        <f>VLOOKUP(B2871,[1]Planilha8!$X$4:$Y$6629,2,0)</f>
        <v>2040844</v>
      </c>
      <c r="D2871" s="12" t="s">
        <v>691</v>
      </c>
      <c r="E2871" s="12" t="str">
        <f>VLOOKUP(B2871,[1]Planilha8!$X$4:$Z$6629,3,0)</f>
        <v>CLINICA CIRURGICA</v>
      </c>
      <c r="F2871" s="12" t="str">
        <f>VLOOKUP(B2871,[1]Planilha8!$X$4:$AD$6629,7,0)</f>
        <v>BOM</v>
      </c>
      <c r="G2871" s="13">
        <v>41673</v>
      </c>
      <c r="H2871" s="69">
        <v>182</v>
      </c>
      <c r="I2871" s="15" t="s">
        <v>22</v>
      </c>
      <c r="J2871" s="16" t="s">
        <v>619</v>
      </c>
      <c r="K2871" s="17">
        <v>2518</v>
      </c>
      <c r="L2871" s="18">
        <v>2013004063</v>
      </c>
      <c r="M2871" s="19">
        <v>43465</v>
      </c>
      <c r="N2871" s="70">
        <v>140.208333333333</v>
      </c>
      <c r="O2871" s="71">
        <v>0.5</v>
      </c>
      <c r="P2871" s="72">
        <v>4.1666666666666699E-2</v>
      </c>
      <c r="Q2871" s="73">
        <v>7.5833333333333304</v>
      </c>
      <c r="R2871" s="74">
        <v>147.791666666667</v>
      </c>
      <c r="S2871" s="75">
        <v>34.2083333333333</v>
      </c>
      <c r="AMG2871"/>
      <c r="AMH2871"/>
      <c r="AMI2871"/>
      <c r="AMJ2871"/>
    </row>
    <row r="2872" spans="1:1024" s="2" customFormat="1" ht="38.25" x14ac:dyDescent="0.25">
      <c r="A2872" s="10" t="s">
        <v>419</v>
      </c>
      <c r="B2872" s="68">
        <v>7179</v>
      </c>
      <c r="C2872" s="10">
        <f>VLOOKUP(B2872,[1]Planilha8!$X$4:$Y$6629,2,0)</f>
        <v>2040845</v>
      </c>
      <c r="D2872" s="12" t="s">
        <v>691</v>
      </c>
      <c r="E2872" s="12" t="str">
        <f>VLOOKUP(B2872,[1]Planilha8!$X$4:$Z$6629,3,0)</f>
        <v>CLINICA CIRURGICA</v>
      </c>
      <c r="F2872" s="12" t="str">
        <f>VLOOKUP(B2872,[1]Planilha8!$X$4:$AD$6629,7,0)</f>
        <v>BOM</v>
      </c>
      <c r="G2872" s="13">
        <v>41673</v>
      </c>
      <c r="H2872" s="69">
        <v>182</v>
      </c>
      <c r="I2872" s="15" t="s">
        <v>22</v>
      </c>
      <c r="J2872" s="16" t="s">
        <v>619</v>
      </c>
      <c r="K2872" s="17">
        <v>2518</v>
      </c>
      <c r="L2872" s="18">
        <v>2013004063</v>
      </c>
      <c r="M2872" s="19">
        <v>43465</v>
      </c>
      <c r="N2872" s="70">
        <v>140.208333333333</v>
      </c>
      <c r="O2872" s="71">
        <v>0.5</v>
      </c>
      <c r="P2872" s="72">
        <v>4.1666666666666699E-2</v>
      </c>
      <c r="Q2872" s="73">
        <v>7.5833333333333304</v>
      </c>
      <c r="R2872" s="74">
        <v>147.791666666667</v>
      </c>
      <c r="S2872" s="75">
        <v>34.2083333333333</v>
      </c>
      <c r="AMG2872"/>
      <c r="AMH2872"/>
      <c r="AMI2872"/>
      <c r="AMJ2872"/>
    </row>
    <row r="2873" spans="1:1024" s="2" customFormat="1" ht="38.25" x14ac:dyDescent="0.25">
      <c r="A2873" s="10" t="s">
        <v>419</v>
      </c>
      <c r="B2873" s="68">
        <v>7180</v>
      </c>
      <c r="C2873" s="10">
        <f>VLOOKUP(B2873,[1]Planilha8!$X$4:$Y$6629,2,0)</f>
        <v>2040846</v>
      </c>
      <c r="D2873" s="12" t="s">
        <v>691</v>
      </c>
      <c r="E2873" s="12" t="str">
        <f>VLOOKUP(B2873,[1]Planilha8!$X$4:$Z$6629,3,0)</f>
        <v>CLINICA CIRURGICA</v>
      </c>
      <c r="F2873" s="12" t="str">
        <f>VLOOKUP(B2873,[1]Planilha8!$X$4:$AD$6629,7,0)</f>
        <v>BOM</v>
      </c>
      <c r="G2873" s="13">
        <v>41673</v>
      </c>
      <c r="H2873" s="69">
        <v>182</v>
      </c>
      <c r="I2873" s="15" t="s">
        <v>22</v>
      </c>
      <c r="J2873" s="16" t="s">
        <v>619</v>
      </c>
      <c r="K2873" s="17">
        <v>2518</v>
      </c>
      <c r="L2873" s="18">
        <v>2013004063</v>
      </c>
      <c r="M2873" s="19">
        <v>43465</v>
      </c>
      <c r="N2873" s="70">
        <v>140.208333333333</v>
      </c>
      <c r="O2873" s="71">
        <v>0.5</v>
      </c>
      <c r="P2873" s="72">
        <v>4.1666666666666699E-2</v>
      </c>
      <c r="Q2873" s="73">
        <v>7.5833333333333304</v>
      </c>
      <c r="R2873" s="74">
        <v>147.791666666667</v>
      </c>
      <c r="S2873" s="75">
        <v>34.2083333333333</v>
      </c>
      <c r="AMG2873"/>
      <c r="AMH2873"/>
      <c r="AMI2873"/>
      <c r="AMJ2873"/>
    </row>
    <row r="2874" spans="1:1024" s="2" customFormat="1" ht="38.25" x14ac:dyDescent="0.25">
      <c r="A2874" s="10" t="s">
        <v>419</v>
      </c>
      <c r="B2874" s="68">
        <v>7181</v>
      </c>
      <c r="C2874" s="10">
        <f>VLOOKUP(B2874,[1]Planilha8!$X$4:$Y$6629,2,0)</f>
        <v>2040847</v>
      </c>
      <c r="D2874" s="12" t="s">
        <v>691</v>
      </c>
      <c r="E2874" s="12" t="str">
        <f>VLOOKUP(B2874,[1]Planilha8!$X$4:$Z$6629,3,0)</f>
        <v>CLINICA CIRURGICA</v>
      </c>
      <c r="F2874" s="12" t="str">
        <f>VLOOKUP(B2874,[1]Planilha8!$X$4:$AD$6629,7,0)</f>
        <v>BOM</v>
      </c>
      <c r="G2874" s="13">
        <v>41673</v>
      </c>
      <c r="H2874" s="69">
        <v>182</v>
      </c>
      <c r="I2874" s="15" t="s">
        <v>22</v>
      </c>
      <c r="J2874" s="16" t="s">
        <v>619</v>
      </c>
      <c r="K2874" s="17">
        <v>2518</v>
      </c>
      <c r="L2874" s="18">
        <v>2013004063</v>
      </c>
      <c r="M2874" s="19">
        <v>43465</v>
      </c>
      <c r="N2874" s="70">
        <v>140.208333333333</v>
      </c>
      <c r="O2874" s="71">
        <v>0.5</v>
      </c>
      <c r="P2874" s="72">
        <v>4.1666666666666699E-2</v>
      </c>
      <c r="Q2874" s="73">
        <v>7.5833333333333304</v>
      </c>
      <c r="R2874" s="74">
        <v>147.791666666667</v>
      </c>
      <c r="S2874" s="75">
        <v>34.2083333333333</v>
      </c>
      <c r="AMG2874"/>
      <c r="AMH2874"/>
      <c r="AMI2874"/>
      <c r="AMJ2874"/>
    </row>
    <row r="2875" spans="1:1024" s="2" customFormat="1" ht="38.25" x14ac:dyDescent="0.25">
      <c r="A2875" s="10" t="s">
        <v>419</v>
      </c>
      <c r="B2875" s="68">
        <v>7182</v>
      </c>
      <c r="C2875" s="10">
        <f>VLOOKUP(B2875,[1]Planilha8!$X$4:$Y$6629,2,0)</f>
        <v>2040848</v>
      </c>
      <c r="D2875" s="12" t="s">
        <v>691</v>
      </c>
      <c r="E2875" s="12" t="str">
        <f>VLOOKUP(B2875,[1]Planilha8!$X$4:$Z$6629,3,0)</f>
        <v>CHI - PREPARO DE PACINTE</v>
      </c>
      <c r="F2875" s="12" t="str">
        <f>VLOOKUP(B2875,[1]Planilha8!$X$4:$AD$6629,7,0)</f>
        <v>BOM</v>
      </c>
      <c r="G2875" s="13">
        <v>41673</v>
      </c>
      <c r="H2875" s="69">
        <v>182</v>
      </c>
      <c r="I2875" s="15" t="s">
        <v>22</v>
      </c>
      <c r="J2875" s="16" t="s">
        <v>619</v>
      </c>
      <c r="K2875" s="17">
        <v>2518</v>
      </c>
      <c r="L2875" s="18">
        <v>2013004063</v>
      </c>
      <c r="M2875" s="19">
        <v>43465</v>
      </c>
      <c r="N2875" s="70">
        <v>140.208333333333</v>
      </c>
      <c r="O2875" s="71">
        <v>0.5</v>
      </c>
      <c r="P2875" s="72">
        <v>4.1666666666666699E-2</v>
      </c>
      <c r="Q2875" s="73">
        <v>7.5833333333333304</v>
      </c>
      <c r="R2875" s="74">
        <v>147.791666666667</v>
      </c>
      <c r="S2875" s="75">
        <v>34.2083333333333</v>
      </c>
      <c r="AMG2875"/>
      <c r="AMH2875"/>
      <c r="AMI2875"/>
      <c r="AMJ2875"/>
    </row>
    <row r="2876" spans="1:1024" s="2" customFormat="1" ht="38.25" x14ac:dyDescent="0.25">
      <c r="A2876" s="10" t="s">
        <v>419</v>
      </c>
      <c r="B2876" s="68">
        <v>7183</v>
      </c>
      <c r="C2876" s="10">
        <f>VLOOKUP(B2876,[1]Planilha8!$X$4:$Y$6629,2,0)</f>
        <v>2040849</v>
      </c>
      <c r="D2876" s="12" t="s">
        <v>691</v>
      </c>
      <c r="E2876" s="12" t="str">
        <f>VLOOKUP(B2876,[1]Planilha8!$X$4:$Z$6629,3,0)</f>
        <v>CLINICA CIRURGICA</v>
      </c>
      <c r="F2876" s="12" t="str">
        <f>VLOOKUP(B2876,[1]Planilha8!$X$4:$AD$6629,7,0)</f>
        <v>BOM</v>
      </c>
      <c r="G2876" s="13">
        <v>41673</v>
      </c>
      <c r="H2876" s="69">
        <v>182</v>
      </c>
      <c r="I2876" s="15" t="s">
        <v>22</v>
      </c>
      <c r="J2876" s="16" t="s">
        <v>619</v>
      </c>
      <c r="K2876" s="17">
        <v>2518</v>
      </c>
      <c r="L2876" s="18">
        <v>2013004063</v>
      </c>
      <c r="M2876" s="19">
        <v>43465</v>
      </c>
      <c r="N2876" s="70">
        <v>140.208333333333</v>
      </c>
      <c r="O2876" s="71">
        <v>0.5</v>
      </c>
      <c r="P2876" s="72">
        <v>4.1666666666666699E-2</v>
      </c>
      <c r="Q2876" s="73">
        <v>7.5833333333333304</v>
      </c>
      <c r="R2876" s="74">
        <v>147.791666666667</v>
      </c>
      <c r="S2876" s="75">
        <v>34.2083333333333</v>
      </c>
      <c r="AMG2876"/>
      <c r="AMH2876"/>
      <c r="AMI2876"/>
      <c r="AMJ2876"/>
    </row>
    <row r="2877" spans="1:1024" s="2" customFormat="1" ht="38.25" x14ac:dyDescent="0.25">
      <c r="A2877" s="10" t="s">
        <v>419</v>
      </c>
      <c r="B2877" s="68">
        <v>7184</v>
      </c>
      <c r="C2877" s="10">
        <f>VLOOKUP(B2877,[1]Planilha8!$X$4:$Y$6629,2,0)</f>
        <v>2040850</v>
      </c>
      <c r="D2877" s="12" t="s">
        <v>691</v>
      </c>
      <c r="E2877" s="12" t="str">
        <f>VLOOKUP(B2877,[1]Planilha8!$X$4:$Z$6629,3,0)</f>
        <v>CLINICA CIRURGICA</v>
      </c>
      <c r="F2877" s="12" t="str">
        <f>VLOOKUP(B2877,[1]Planilha8!$X$4:$AD$6629,7,0)</f>
        <v>BOM</v>
      </c>
      <c r="G2877" s="13">
        <v>41673</v>
      </c>
      <c r="H2877" s="69">
        <v>182</v>
      </c>
      <c r="I2877" s="15" t="s">
        <v>22</v>
      </c>
      <c r="J2877" s="16" t="s">
        <v>619</v>
      </c>
      <c r="K2877" s="17">
        <v>2518</v>
      </c>
      <c r="L2877" s="18">
        <v>2013004063</v>
      </c>
      <c r="M2877" s="19">
        <v>43465</v>
      </c>
      <c r="N2877" s="70">
        <v>140.208333333333</v>
      </c>
      <c r="O2877" s="71">
        <v>0.5</v>
      </c>
      <c r="P2877" s="72">
        <v>4.1666666666666699E-2</v>
      </c>
      <c r="Q2877" s="73">
        <v>7.5833333333333304</v>
      </c>
      <c r="R2877" s="74">
        <v>147.791666666667</v>
      </c>
      <c r="S2877" s="75">
        <v>34.2083333333333</v>
      </c>
      <c r="AMG2877"/>
      <c r="AMH2877"/>
      <c r="AMI2877"/>
      <c r="AMJ2877"/>
    </row>
    <row r="2878" spans="1:1024" s="2" customFormat="1" ht="38.25" x14ac:dyDescent="0.25">
      <c r="A2878" s="10" t="s">
        <v>419</v>
      </c>
      <c r="B2878" s="68">
        <v>7185</v>
      </c>
      <c r="C2878" s="10">
        <f>VLOOKUP(B2878,[1]Planilha8!$X$4:$Y$6629,2,0)</f>
        <v>2040851</v>
      </c>
      <c r="D2878" s="12" t="s">
        <v>691</v>
      </c>
      <c r="E2878" s="12" t="str">
        <f>VLOOKUP(B2878,[1]Planilha8!$X$4:$Z$6629,3,0)</f>
        <v>GALPÃO ALMOXARIFADO</v>
      </c>
      <c r="F2878" s="12" t="str">
        <f>VLOOKUP(B2878,[1]Planilha8!$X$4:$AD$6629,7,0)</f>
        <v>SUCATA</v>
      </c>
      <c r="G2878" s="13">
        <v>41673</v>
      </c>
      <c r="H2878" s="69">
        <v>182</v>
      </c>
      <c r="I2878" s="15" t="s">
        <v>22</v>
      </c>
      <c r="J2878" s="16" t="s">
        <v>619</v>
      </c>
      <c r="K2878" s="17">
        <v>2518</v>
      </c>
      <c r="L2878" s="18">
        <v>2013004063</v>
      </c>
      <c r="M2878" s="19">
        <v>43465</v>
      </c>
      <c r="N2878" s="70">
        <v>140.208333333333</v>
      </c>
      <c r="O2878" s="71">
        <v>0.5</v>
      </c>
      <c r="P2878" s="72">
        <v>4.1666666666666699E-2</v>
      </c>
      <c r="Q2878" s="73">
        <v>7.5833333333333304</v>
      </c>
      <c r="R2878" s="74">
        <v>147.791666666667</v>
      </c>
      <c r="S2878" s="75">
        <v>34.2083333333333</v>
      </c>
      <c r="AMG2878"/>
      <c r="AMH2878"/>
      <c r="AMI2878"/>
      <c r="AMJ2878"/>
    </row>
    <row r="2879" spans="1:1024" s="2" customFormat="1" ht="38.25" x14ac:dyDescent="0.25">
      <c r="A2879" s="10" t="s">
        <v>419</v>
      </c>
      <c r="B2879" s="68">
        <v>7186</v>
      </c>
      <c r="C2879" s="10">
        <f>VLOOKUP(B2879,[1]Planilha8!$X$4:$Y$6629,2,0)</f>
        <v>2040852</v>
      </c>
      <c r="D2879" s="12" t="s">
        <v>691</v>
      </c>
      <c r="E2879" s="12" t="str">
        <f>VLOOKUP(B2879,[1]Planilha8!$X$4:$Z$6629,3,0)</f>
        <v>HEMODIALISE / DIÁLISE</v>
      </c>
      <c r="F2879" s="12" t="str">
        <f>VLOOKUP(B2879,[1]Planilha8!$X$4:$AD$6629,7,0)</f>
        <v>BOM</v>
      </c>
      <c r="G2879" s="13">
        <v>41673</v>
      </c>
      <c r="H2879" s="69">
        <v>182</v>
      </c>
      <c r="I2879" s="15" t="s">
        <v>22</v>
      </c>
      <c r="J2879" s="16" t="s">
        <v>619</v>
      </c>
      <c r="K2879" s="17">
        <v>2518</v>
      </c>
      <c r="L2879" s="18">
        <v>2013004063</v>
      </c>
      <c r="M2879" s="19">
        <v>43465</v>
      </c>
      <c r="N2879" s="70">
        <v>140.208333333333</v>
      </c>
      <c r="O2879" s="71">
        <v>0.5</v>
      </c>
      <c r="P2879" s="72">
        <v>4.1666666666666699E-2</v>
      </c>
      <c r="Q2879" s="73">
        <v>7.5833333333333304</v>
      </c>
      <c r="R2879" s="74">
        <v>147.791666666667</v>
      </c>
      <c r="S2879" s="75">
        <v>34.2083333333333</v>
      </c>
      <c r="AMG2879"/>
      <c r="AMH2879"/>
      <c r="AMI2879"/>
      <c r="AMJ2879"/>
    </row>
    <row r="2880" spans="1:1024" s="2" customFormat="1" ht="38.25" x14ac:dyDescent="0.25">
      <c r="A2880" s="10" t="s">
        <v>419</v>
      </c>
      <c r="B2880" s="68">
        <v>7187</v>
      </c>
      <c r="C2880" s="10">
        <f>VLOOKUP(B2880,[1]Planilha8!$X$4:$Y$6629,2,0)</f>
        <v>2040853</v>
      </c>
      <c r="D2880" s="12" t="s">
        <v>691</v>
      </c>
      <c r="E2880" s="12" t="str">
        <f>VLOOKUP(B2880,[1]Planilha8!$X$4:$Z$6629,3,0)</f>
        <v>HEMODIALISE / DIÁLISE</v>
      </c>
      <c r="F2880" s="12" t="str">
        <f>VLOOKUP(B2880,[1]Planilha8!$X$4:$AD$6629,7,0)</f>
        <v>BOM</v>
      </c>
      <c r="G2880" s="13">
        <v>41673</v>
      </c>
      <c r="H2880" s="69">
        <v>182</v>
      </c>
      <c r="I2880" s="15" t="s">
        <v>22</v>
      </c>
      <c r="J2880" s="16" t="s">
        <v>619</v>
      </c>
      <c r="K2880" s="17">
        <v>2518</v>
      </c>
      <c r="L2880" s="18">
        <v>2013004063</v>
      </c>
      <c r="M2880" s="19">
        <v>43465</v>
      </c>
      <c r="N2880" s="70">
        <v>140.208333333333</v>
      </c>
      <c r="O2880" s="71">
        <v>0.5</v>
      </c>
      <c r="P2880" s="72">
        <v>4.1666666666666699E-2</v>
      </c>
      <c r="Q2880" s="73">
        <v>7.5833333333333304</v>
      </c>
      <c r="R2880" s="74">
        <v>147.791666666667</v>
      </c>
      <c r="S2880" s="75">
        <v>34.2083333333333</v>
      </c>
      <c r="AMG2880"/>
      <c r="AMH2880"/>
      <c r="AMI2880"/>
      <c r="AMJ2880"/>
    </row>
    <row r="2881" spans="1:1024" s="2" customFormat="1" ht="38.25" x14ac:dyDescent="0.25">
      <c r="A2881" s="10" t="s">
        <v>419</v>
      </c>
      <c r="B2881" s="68">
        <v>7188</v>
      </c>
      <c r="C2881" s="10">
        <f>VLOOKUP(B2881,[1]Planilha8!$X$4:$Y$6629,2,0)</f>
        <v>2040854</v>
      </c>
      <c r="D2881" s="12" t="s">
        <v>691</v>
      </c>
      <c r="E2881" s="12" t="str">
        <f>VLOOKUP(B2881,[1]Planilha8!$X$4:$Z$6629,3,0)</f>
        <v>PREPARO - DE PACINTE</v>
      </c>
      <c r="F2881" s="12" t="str">
        <f>VLOOKUP(B2881,[1]Planilha8!$X$4:$AD$6629,7,0)</f>
        <v>BOM</v>
      </c>
      <c r="G2881" s="13">
        <v>41673</v>
      </c>
      <c r="H2881" s="69">
        <v>182</v>
      </c>
      <c r="I2881" s="15" t="s">
        <v>22</v>
      </c>
      <c r="J2881" s="16" t="s">
        <v>619</v>
      </c>
      <c r="K2881" s="17">
        <v>2518</v>
      </c>
      <c r="L2881" s="18">
        <v>2013004063</v>
      </c>
      <c r="M2881" s="19">
        <v>43465</v>
      </c>
      <c r="N2881" s="70">
        <v>140.208333333333</v>
      </c>
      <c r="O2881" s="71">
        <v>0.5</v>
      </c>
      <c r="P2881" s="72">
        <v>4.1666666666666699E-2</v>
      </c>
      <c r="Q2881" s="73">
        <v>7.5833333333333304</v>
      </c>
      <c r="R2881" s="74">
        <v>147.791666666667</v>
      </c>
      <c r="S2881" s="75">
        <v>34.2083333333333</v>
      </c>
      <c r="AMG2881"/>
      <c r="AMH2881"/>
      <c r="AMI2881"/>
      <c r="AMJ2881"/>
    </row>
    <row r="2882" spans="1:1024" s="2" customFormat="1" ht="38.25" x14ac:dyDescent="0.25">
      <c r="A2882" s="10" t="s">
        <v>419</v>
      </c>
      <c r="B2882" s="68">
        <v>7189</v>
      </c>
      <c r="C2882" s="10">
        <f>VLOOKUP(B2882,[1]Planilha8!$X$4:$Y$6629,2,0)</f>
        <v>2040855</v>
      </c>
      <c r="D2882" s="12" t="s">
        <v>691</v>
      </c>
      <c r="E2882" s="12" t="str">
        <f>VLOOKUP(B2882,[1]Planilha8!$X$4:$Z$6629,3,0)</f>
        <v>GALPÃO ALMOXARIFADO</v>
      </c>
      <c r="F2882" s="12" t="str">
        <f>VLOOKUP(B2882,[1]Planilha8!$X$4:$AD$6629,7,0)</f>
        <v>SUCATA</v>
      </c>
      <c r="G2882" s="13">
        <v>41673</v>
      </c>
      <c r="H2882" s="69">
        <v>182</v>
      </c>
      <c r="I2882" s="15" t="s">
        <v>22</v>
      </c>
      <c r="J2882" s="16" t="s">
        <v>619</v>
      </c>
      <c r="K2882" s="17">
        <v>2518</v>
      </c>
      <c r="L2882" s="18">
        <v>2013004063</v>
      </c>
      <c r="M2882" s="19">
        <v>43465</v>
      </c>
      <c r="N2882" s="70">
        <v>140.208333333333</v>
      </c>
      <c r="O2882" s="71">
        <v>0.5</v>
      </c>
      <c r="P2882" s="72">
        <v>4.1666666666666699E-2</v>
      </c>
      <c r="Q2882" s="73">
        <v>7.5833333333333304</v>
      </c>
      <c r="R2882" s="74">
        <v>147.791666666667</v>
      </c>
      <c r="S2882" s="75">
        <v>34.2083333333333</v>
      </c>
      <c r="AMG2882"/>
      <c r="AMH2882"/>
      <c r="AMI2882"/>
      <c r="AMJ2882"/>
    </row>
    <row r="2883" spans="1:1024" s="2" customFormat="1" ht="38.25" x14ac:dyDescent="0.25">
      <c r="A2883" s="10" t="s">
        <v>419</v>
      </c>
      <c r="B2883" s="68">
        <v>7190</v>
      </c>
      <c r="C2883" s="10">
        <f>VLOOKUP(B2883,[1]Planilha8!$X$4:$Y$6629,2,0)</f>
        <v>2040856</v>
      </c>
      <c r="D2883" s="12" t="s">
        <v>691</v>
      </c>
      <c r="E2883" s="12" t="str">
        <f>VLOOKUP(B2883,[1]Planilha8!$X$4:$Z$6629,3,0)</f>
        <v>HEMODIALISE / DIÁLISE</v>
      </c>
      <c r="F2883" s="12" t="str">
        <f>VLOOKUP(B2883,[1]Planilha8!$X$4:$AD$6629,7,0)</f>
        <v>BOM</v>
      </c>
      <c r="G2883" s="13">
        <v>41673</v>
      </c>
      <c r="H2883" s="69">
        <v>182</v>
      </c>
      <c r="I2883" s="15" t="s">
        <v>22</v>
      </c>
      <c r="J2883" s="16" t="s">
        <v>619</v>
      </c>
      <c r="K2883" s="17">
        <v>2518</v>
      </c>
      <c r="L2883" s="18">
        <v>2013004063</v>
      </c>
      <c r="M2883" s="19">
        <v>43465</v>
      </c>
      <c r="N2883" s="70">
        <v>140.208333333333</v>
      </c>
      <c r="O2883" s="71">
        <v>0.5</v>
      </c>
      <c r="P2883" s="72">
        <v>4.1666666666666699E-2</v>
      </c>
      <c r="Q2883" s="73">
        <v>7.5833333333333304</v>
      </c>
      <c r="R2883" s="74">
        <v>147.791666666667</v>
      </c>
      <c r="S2883" s="75">
        <v>34.2083333333333</v>
      </c>
      <c r="AMG2883"/>
      <c r="AMH2883"/>
      <c r="AMI2883"/>
      <c r="AMJ2883"/>
    </row>
    <row r="2884" spans="1:1024" s="2" customFormat="1" ht="38.25" x14ac:dyDescent="0.25">
      <c r="A2884" s="10" t="s">
        <v>419</v>
      </c>
      <c r="B2884" s="68">
        <v>7191</v>
      </c>
      <c r="C2884" s="10">
        <f>VLOOKUP(B2884,[1]Planilha8!$X$4:$Y$6629,2,0)</f>
        <v>2040857</v>
      </c>
      <c r="D2884" s="12" t="s">
        <v>691</v>
      </c>
      <c r="E2884" s="12" t="str">
        <f>VLOOKUP(B2884,[1]Planilha8!$X$4:$Z$6629,3,0)</f>
        <v>CENTRO CIRÚRGICO</v>
      </c>
      <c r="F2884" s="12" t="str">
        <f>VLOOKUP(B2884,[1]Planilha8!$X$4:$AD$6629,7,0)</f>
        <v>BOM</v>
      </c>
      <c r="G2884" s="13">
        <v>41673</v>
      </c>
      <c r="H2884" s="69">
        <v>182</v>
      </c>
      <c r="I2884" s="15" t="s">
        <v>22</v>
      </c>
      <c r="J2884" s="16" t="s">
        <v>619</v>
      </c>
      <c r="K2884" s="17">
        <v>2518</v>
      </c>
      <c r="L2884" s="18">
        <v>2013004063</v>
      </c>
      <c r="M2884" s="19">
        <v>43465</v>
      </c>
      <c r="N2884" s="70">
        <v>140.208333333333</v>
      </c>
      <c r="O2884" s="71">
        <v>0.5</v>
      </c>
      <c r="P2884" s="72">
        <v>4.1666666666666699E-2</v>
      </c>
      <c r="Q2884" s="73">
        <v>7.5833333333333304</v>
      </c>
      <c r="R2884" s="74">
        <v>147.791666666667</v>
      </c>
      <c r="S2884" s="75">
        <v>34.2083333333333</v>
      </c>
      <c r="AMG2884"/>
      <c r="AMH2884"/>
      <c r="AMI2884"/>
      <c r="AMJ2884"/>
    </row>
    <row r="2885" spans="1:1024" s="2" customFormat="1" ht="38.25" x14ac:dyDescent="0.25">
      <c r="A2885" s="10" t="s">
        <v>419</v>
      </c>
      <c r="B2885" s="68">
        <v>7192</v>
      </c>
      <c r="C2885" s="10">
        <f>VLOOKUP(B2885,[1]Planilha8!$X$4:$Y$6629,2,0)</f>
        <v>2040858</v>
      </c>
      <c r="D2885" s="12" t="s">
        <v>691</v>
      </c>
      <c r="E2885" s="12" t="str">
        <f>VLOOKUP(B2885,[1]Planilha8!$X$4:$Z$6629,3,0)</f>
        <v>CENTRO CIRÚRGICO</v>
      </c>
      <c r="F2885" s="12" t="str">
        <f>VLOOKUP(B2885,[1]Planilha8!$X$4:$AD$6629,7,0)</f>
        <v>BOM</v>
      </c>
      <c r="G2885" s="13">
        <v>41673</v>
      </c>
      <c r="H2885" s="69">
        <v>182</v>
      </c>
      <c r="I2885" s="15" t="s">
        <v>22</v>
      </c>
      <c r="J2885" s="16" t="s">
        <v>619</v>
      </c>
      <c r="K2885" s="17">
        <v>2518</v>
      </c>
      <c r="L2885" s="18">
        <v>2013004063</v>
      </c>
      <c r="M2885" s="19">
        <v>43465</v>
      </c>
      <c r="N2885" s="70">
        <v>140.208333333333</v>
      </c>
      <c r="O2885" s="71">
        <v>0.5</v>
      </c>
      <c r="P2885" s="72">
        <v>4.1666666666666699E-2</v>
      </c>
      <c r="Q2885" s="73">
        <v>7.5833333333333304</v>
      </c>
      <c r="R2885" s="74">
        <v>147.791666666667</v>
      </c>
      <c r="S2885" s="75">
        <v>34.2083333333333</v>
      </c>
      <c r="AMG2885"/>
      <c r="AMH2885"/>
      <c r="AMI2885"/>
      <c r="AMJ2885"/>
    </row>
    <row r="2886" spans="1:1024" s="2" customFormat="1" ht="38.25" x14ac:dyDescent="0.25">
      <c r="A2886" s="10" t="s">
        <v>419</v>
      </c>
      <c r="B2886" s="68">
        <v>7193</v>
      </c>
      <c r="C2886" s="10">
        <f>VLOOKUP(B2886,[1]Planilha8!$X$4:$Y$6629,2,0)</f>
        <v>2040859</v>
      </c>
      <c r="D2886" s="12" t="s">
        <v>691</v>
      </c>
      <c r="E2886" s="12" t="str">
        <f>VLOOKUP(B2886,[1]Planilha8!$X$4:$Z$6629,3,0)</f>
        <v>CENTRO CIRÚRGICO</v>
      </c>
      <c r="F2886" s="12" t="str">
        <f>VLOOKUP(B2886,[1]Planilha8!$X$4:$AD$6629,7,0)</f>
        <v>BOM</v>
      </c>
      <c r="G2886" s="13">
        <v>41673</v>
      </c>
      <c r="H2886" s="69">
        <v>182</v>
      </c>
      <c r="I2886" s="15" t="s">
        <v>22</v>
      </c>
      <c r="J2886" s="16" t="s">
        <v>619</v>
      </c>
      <c r="K2886" s="17">
        <v>2518</v>
      </c>
      <c r="L2886" s="18">
        <v>2013004063</v>
      </c>
      <c r="M2886" s="19">
        <v>43465</v>
      </c>
      <c r="N2886" s="70">
        <v>140.208333333333</v>
      </c>
      <c r="O2886" s="71">
        <v>0.5</v>
      </c>
      <c r="P2886" s="72">
        <v>4.1666666666666699E-2</v>
      </c>
      <c r="Q2886" s="73">
        <v>7.5833333333333304</v>
      </c>
      <c r="R2886" s="74">
        <v>147.791666666667</v>
      </c>
      <c r="S2886" s="75">
        <v>34.2083333333333</v>
      </c>
      <c r="AMG2886"/>
      <c r="AMH2886"/>
      <c r="AMI2886"/>
      <c r="AMJ2886"/>
    </row>
    <row r="2887" spans="1:1024" s="2" customFormat="1" ht="38.25" x14ac:dyDescent="0.25">
      <c r="A2887" s="10" t="s">
        <v>419</v>
      </c>
      <c r="B2887" s="68">
        <v>7194</v>
      </c>
      <c r="C2887" s="10">
        <f>VLOOKUP(B2887,[1]Planilha8!$X$4:$Y$6629,2,0)</f>
        <v>2040860</v>
      </c>
      <c r="D2887" s="12" t="s">
        <v>691</v>
      </c>
      <c r="E2887" s="12" t="str">
        <f>VLOOKUP(B2887,[1]Planilha8!$X$4:$Z$6629,3,0)</f>
        <v>CENTRO CIRÚRGICO</v>
      </c>
      <c r="F2887" s="12" t="str">
        <f>VLOOKUP(B2887,[1]Planilha8!$X$4:$AD$6629,7,0)</f>
        <v>BOM</v>
      </c>
      <c r="G2887" s="13">
        <v>41673</v>
      </c>
      <c r="H2887" s="69">
        <v>182</v>
      </c>
      <c r="I2887" s="15" t="s">
        <v>22</v>
      </c>
      <c r="J2887" s="16" t="s">
        <v>619</v>
      </c>
      <c r="K2887" s="17">
        <v>2518</v>
      </c>
      <c r="L2887" s="18">
        <v>2013004063</v>
      </c>
      <c r="M2887" s="19">
        <v>43465</v>
      </c>
      <c r="N2887" s="70">
        <v>140.208333333333</v>
      </c>
      <c r="O2887" s="71">
        <v>0.5</v>
      </c>
      <c r="P2887" s="72">
        <v>4.1666666666666699E-2</v>
      </c>
      <c r="Q2887" s="73">
        <v>7.5833333333333304</v>
      </c>
      <c r="R2887" s="74">
        <v>147.791666666667</v>
      </c>
      <c r="S2887" s="75">
        <v>34.2083333333333</v>
      </c>
      <c r="AMG2887"/>
      <c r="AMH2887"/>
      <c r="AMI2887"/>
      <c r="AMJ2887"/>
    </row>
    <row r="2888" spans="1:1024" s="2" customFormat="1" ht="38.25" x14ac:dyDescent="0.25">
      <c r="A2888" s="10" t="s">
        <v>419</v>
      </c>
      <c r="B2888" s="68">
        <v>7195</v>
      </c>
      <c r="C2888" s="10">
        <f>VLOOKUP(B2888,[1]Planilha8!$X$4:$Y$6629,2,0)</f>
        <v>2040861</v>
      </c>
      <c r="D2888" s="12" t="s">
        <v>691</v>
      </c>
      <c r="E2888" s="12" t="str">
        <f>VLOOKUP(B2888,[1]Planilha8!$X$4:$Z$6629,3,0)</f>
        <v>CENTRO CIRÚRGICO</v>
      </c>
      <c r="F2888" s="12" t="str">
        <f>VLOOKUP(B2888,[1]Planilha8!$X$4:$AD$6629,7,0)</f>
        <v>BOM</v>
      </c>
      <c r="G2888" s="13">
        <v>41673</v>
      </c>
      <c r="H2888" s="69">
        <v>182</v>
      </c>
      <c r="I2888" s="15" t="s">
        <v>22</v>
      </c>
      <c r="J2888" s="16" t="s">
        <v>619</v>
      </c>
      <c r="K2888" s="17">
        <v>2518</v>
      </c>
      <c r="L2888" s="18">
        <v>2013004063</v>
      </c>
      <c r="M2888" s="19">
        <v>43465</v>
      </c>
      <c r="N2888" s="70">
        <v>140.208333333333</v>
      </c>
      <c r="O2888" s="71">
        <v>0.5</v>
      </c>
      <c r="P2888" s="72">
        <v>4.1666666666666699E-2</v>
      </c>
      <c r="Q2888" s="73">
        <v>7.5833333333333304</v>
      </c>
      <c r="R2888" s="74">
        <v>147.791666666667</v>
      </c>
      <c r="S2888" s="75">
        <v>34.2083333333333</v>
      </c>
      <c r="AMG2888"/>
      <c r="AMH2888"/>
      <c r="AMI2888"/>
      <c r="AMJ2888"/>
    </row>
    <row r="2889" spans="1:1024" s="2" customFormat="1" ht="38.25" x14ac:dyDescent="0.25">
      <c r="A2889" s="10" t="s">
        <v>419</v>
      </c>
      <c r="B2889" s="68">
        <v>7196</v>
      </c>
      <c r="C2889" s="10">
        <f>VLOOKUP(B2889,[1]Planilha8!$X$4:$Y$6629,2,0)</f>
        <v>2040862</v>
      </c>
      <c r="D2889" s="12" t="s">
        <v>691</v>
      </c>
      <c r="E2889" s="12" t="str">
        <f>VLOOKUP(B2889,[1]Planilha8!$X$4:$Z$6629,3,0)</f>
        <v>CENTRO CIRÚRGICO</v>
      </c>
      <c r="F2889" s="12" t="str">
        <f>VLOOKUP(B2889,[1]Planilha8!$X$4:$AD$6629,7,0)</f>
        <v>BOM</v>
      </c>
      <c r="G2889" s="13">
        <v>41673</v>
      </c>
      <c r="H2889" s="69">
        <v>182</v>
      </c>
      <c r="I2889" s="15" t="s">
        <v>22</v>
      </c>
      <c r="J2889" s="16" t="s">
        <v>619</v>
      </c>
      <c r="K2889" s="17">
        <v>2518</v>
      </c>
      <c r="L2889" s="18">
        <v>2013004063</v>
      </c>
      <c r="M2889" s="19">
        <v>43465</v>
      </c>
      <c r="N2889" s="70">
        <v>140.208333333333</v>
      </c>
      <c r="O2889" s="71">
        <v>0.5</v>
      </c>
      <c r="P2889" s="72">
        <v>4.1666666666666699E-2</v>
      </c>
      <c r="Q2889" s="73">
        <v>7.5833333333333304</v>
      </c>
      <c r="R2889" s="74">
        <v>147.791666666667</v>
      </c>
      <c r="S2889" s="75">
        <v>34.2083333333333</v>
      </c>
      <c r="AMG2889"/>
      <c r="AMH2889"/>
      <c r="AMI2889"/>
      <c r="AMJ2889"/>
    </row>
    <row r="2890" spans="1:1024" s="2" customFormat="1" ht="38.25" x14ac:dyDescent="0.25">
      <c r="A2890" s="10" t="s">
        <v>419</v>
      </c>
      <c r="B2890" s="68">
        <v>7197</v>
      </c>
      <c r="C2890" s="10">
        <f>VLOOKUP(B2890,[1]Planilha8!$X$4:$Y$6629,2,0)</f>
        <v>2040863</v>
      </c>
      <c r="D2890" s="12" t="s">
        <v>691</v>
      </c>
      <c r="E2890" s="12" t="str">
        <f>VLOOKUP(B2890,[1]Planilha8!$X$4:$Z$6629,3,0)</f>
        <v>CENTRO CIRÚRGICO</v>
      </c>
      <c r="F2890" s="12" t="str">
        <f>VLOOKUP(B2890,[1]Planilha8!$X$4:$AD$6629,7,0)</f>
        <v>BOM</v>
      </c>
      <c r="G2890" s="13">
        <v>41673</v>
      </c>
      <c r="H2890" s="69">
        <v>182</v>
      </c>
      <c r="I2890" s="15" t="s">
        <v>22</v>
      </c>
      <c r="J2890" s="16" t="s">
        <v>619</v>
      </c>
      <c r="K2890" s="17">
        <v>2518</v>
      </c>
      <c r="L2890" s="18">
        <v>2013004063</v>
      </c>
      <c r="M2890" s="19">
        <v>43465</v>
      </c>
      <c r="N2890" s="70">
        <v>140.208333333333</v>
      </c>
      <c r="O2890" s="71">
        <v>0.5</v>
      </c>
      <c r="P2890" s="72">
        <v>4.1666666666666699E-2</v>
      </c>
      <c r="Q2890" s="73">
        <v>7.5833333333333304</v>
      </c>
      <c r="R2890" s="74">
        <v>147.791666666667</v>
      </c>
      <c r="S2890" s="75">
        <v>34.2083333333333</v>
      </c>
      <c r="AMG2890"/>
      <c r="AMH2890"/>
      <c r="AMI2890"/>
      <c r="AMJ2890"/>
    </row>
    <row r="2891" spans="1:1024" s="2" customFormat="1" ht="38.25" x14ac:dyDescent="0.25">
      <c r="A2891" s="10" t="s">
        <v>419</v>
      </c>
      <c r="B2891" s="68">
        <v>7198</v>
      </c>
      <c r="C2891" s="10">
        <f>VLOOKUP(B2891,[1]Planilha8!$X$4:$Y$6629,2,0)</f>
        <v>2040864</v>
      </c>
      <c r="D2891" s="12" t="s">
        <v>691</v>
      </c>
      <c r="E2891" s="12" t="str">
        <f>VLOOKUP(B2891,[1]Planilha8!$X$4:$Z$6629,3,0)</f>
        <v>CENTRO CIRÚRGICO</v>
      </c>
      <c r="F2891" s="12" t="str">
        <f>VLOOKUP(B2891,[1]Planilha8!$X$4:$AD$6629,7,0)</f>
        <v>BOM</v>
      </c>
      <c r="G2891" s="13">
        <v>41673</v>
      </c>
      <c r="H2891" s="69">
        <v>182</v>
      </c>
      <c r="I2891" s="15" t="s">
        <v>22</v>
      </c>
      <c r="J2891" s="16" t="s">
        <v>619</v>
      </c>
      <c r="K2891" s="17">
        <v>2518</v>
      </c>
      <c r="L2891" s="18">
        <v>2013004063</v>
      </c>
      <c r="M2891" s="19">
        <v>43465</v>
      </c>
      <c r="N2891" s="70">
        <v>140.208333333333</v>
      </c>
      <c r="O2891" s="71">
        <v>0.5</v>
      </c>
      <c r="P2891" s="72">
        <v>4.1666666666666699E-2</v>
      </c>
      <c r="Q2891" s="73">
        <v>7.5833333333333304</v>
      </c>
      <c r="R2891" s="74">
        <v>147.791666666667</v>
      </c>
      <c r="S2891" s="75">
        <v>34.2083333333333</v>
      </c>
      <c r="AMG2891"/>
      <c r="AMH2891"/>
      <c r="AMI2891"/>
      <c r="AMJ2891"/>
    </row>
    <row r="2892" spans="1:1024" s="2" customFormat="1" ht="38.25" x14ac:dyDescent="0.25">
      <c r="A2892" s="10" t="s">
        <v>419</v>
      </c>
      <c r="B2892" s="68">
        <v>7199</v>
      </c>
      <c r="C2892" s="10">
        <f>VLOOKUP(B2892,[1]Planilha8!$X$4:$Y$6629,2,0)</f>
        <v>2040865</v>
      </c>
      <c r="D2892" s="12" t="s">
        <v>691</v>
      </c>
      <c r="E2892" s="12" t="str">
        <f>VLOOKUP(B2892,[1]Planilha8!$X$4:$Z$6629,3,0)</f>
        <v>CENTRO CIRÚRGICO</v>
      </c>
      <c r="F2892" s="12" t="str">
        <f>VLOOKUP(B2892,[1]Planilha8!$X$4:$AD$6629,7,0)</f>
        <v>BOM</v>
      </c>
      <c r="G2892" s="13">
        <v>41673</v>
      </c>
      <c r="H2892" s="69">
        <v>182</v>
      </c>
      <c r="I2892" s="15" t="s">
        <v>22</v>
      </c>
      <c r="J2892" s="16" t="s">
        <v>619</v>
      </c>
      <c r="K2892" s="17">
        <v>2518</v>
      </c>
      <c r="L2892" s="18">
        <v>2013004063</v>
      </c>
      <c r="M2892" s="19">
        <v>43465</v>
      </c>
      <c r="N2892" s="70">
        <v>140.208333333333</v>
      </c>
      <c r="O2892" s="71">
        <v>0.5</v>
      </c>
      <c r="P2892" s="72">
        <v>4.1666666666666699E-2</v>
      </c>
      <c r="Q2892" s="73">
        <v>7.5833333333333304</v>
      </c>
      <c r="R2892" s="74">
        <v>147.791666666667</v>
      </c>
      <c r="S2892" s="75">
        <v>34.2083333333333</v>
      </c>
      <c r="AMG2892"/>
      <c r="AMH2892"/>
      <c r="AMI2892"/>
      <c r="AMJ2892"/>
    </row>
    <row r="2893" spans="1:1024" s="2" customFormat="1" ht="38.25" x14ac:dyDescent="0.25">
      <c r="A2893" s="10" t="s">
        <v>419</v>
      </c>
      <c r="B2893" s="68">
        <v>7200</v>
      </c>
      <c r="C2893" s="10">
        <f>VLOOKUP(B2893,[1]Planilha8!$X$4:$Y$6629,2,0)</f>
        <v>2040866</v>
      </c>
      <c r="D2893" s="12" t="s">
        <v>691</v>
      </c>
      <c r="E2893" s="12" t="str">
        <f>VLOOKUP(B2893,[1]Planilha8!$X$4:$Z$6629,3,0)</f>
        <v>CENTRO CIRÚRGICO</v>
      </c>
      <c r="F2893" s="12" t="str">
        <f>VLOOKUP(B2893,[1]Planilha8!$X$4:$AD$6629,7,0)</f>
        <v>BOM</v>
      </c>
      <c r="G2893" s="13">
        <v>41673</v>
      </c>
      <c r="H2893" s="69">
        <v>182</v>
      </c>
      <c r="I2893" s="15" t="s">
        <v>22</v>
      </c>
      <c r="J2893" s="16" t="s">
        <v>619</v>
      </c>
      <c r="K2893" s="17">
        <v>2518</v>
      </c>
      <c r="L2893" s="18">
        <v>2013004063</v>
      </c>
      <c r="M2893" s="19">
        <v>43465</v>
      </c>
      <c r="N2893" s="70">
        <v>140.208333333333</v>
      </c>
      <c r="O2893" s="71">
        <v>0.5</v>
      </c>
      <c r="P2893" s="72">
        <v>4.1666666666666699E-2</v>
      </c>
      <c r="Q2893" s="73">
        <v>7.5833333333333304</v>
      </c>
      <c r="R2893" s="74">
        <v>147.791666666667</v>
      </c>
      <c r="S2893" s="75">
        <v>34.2083333333333</v>
      </c>
      <c r="AMG2893"/>
      <c r="AMH2893"/>
      <c r="AMI2893"/>
      <c r="AMJ2893"/>
    </row>
    <row r="2894" spans="1:1024" s="2" customFormat="1" ht="38.25" x14ac:dyDescent="0.25">
      <c r="A2894" s="10" t="s">
        <v>419</v>
      </c>
      <c r="B2894" s="68">
        <v>8018</v>
      </c>
      <c r="C2894" s="10">
        <f>VLOOKUP(B2894,[1]Planilha8!$X$4:$Y$6629,2,0)</f>
        <v>2040867</v>
      </c>
      <c r="D2894" s="12" t="s">
        <v>691</v>
      </c>
      <c r="E2894" s="12" t="str">
        <f>VLOOKUP(B2894,[1]Planilha8!$X$4:$Z$6629,3,0)</f>
        <v>HEMODIALISE / DIÁLISE</v>
      </c>
      <c r="F2894" s="12" t="str">
        <f>VLOOKUP(B2894,[1]Planilha8!$X$4:$AD$6629,7,0)</f>
        <v>BOM</v>
      </c>
      <c r="G2894" s="13">
        <v>41673</v>
      </c>
      <c r="H2894" s="69">
        <v>182</v>
      </c>
      <c r="I2894" s="15" t="s">
        <v>22</v>
      </c>
      <c r="J2894" s="16" t="s">
        <v>619</v>
      </c>
      <c r="K2894" s="17">
        <v>2518</v>
      </c>
      <c r="L2894" s="18">
        <v>2013004063</v>
      </c>
      <c r="M2894" s="19">
        <v>43465</v>
      </c>
      <c r="N2894" s="70">
        <v>140.208333333333</v>
      </c>
      <c r="O2894" s="71">
        <v>0.5</v>
      </c>
      <c r="P2894" s="72">
        <v>4.1666666666666699E-2</v>
      </c>
      <c r="Q2894" s="73">
        <v>7.5833333333333304</v>
      </c>
      <c r="R2894" s="74">
        <v>147.791666666667</v>
      </c>
      <c r="S2894" s="75">
        <v>34.2083333333333</v>
      </c>
      <c r="AMG2894"/>
      <c r="AMH2894"/>
      <c r="AMI2894"/>
      <c r="AMJ2894"/>
    </row>
    <row r="2895" spans="1:1024" s="2" customFormat="1" ht="38.25" x14ac:dyDescent="0.25">
      <c r="A2895" s="10" t="s">
        <v>419</v>
      </c>
      <c r="B2895" s="68">
        <v>8019</v>
      </c>
      <c r="C2895" s="10">
        <f>VLOOKUP(B2895,[1]Planilha8!$X$4:$Y$6629,2,0)</f>
        <v>2040868</v>
      </c>
      <c r="D2895" s="12" t="s">
        <v>691</v>
      </c>
      <c r="E2895" s="12" t="str">
        <f>VLOOKUP(B2895,[1]Planilha8!$X$4:$Z$6629,3,0)</f>
        <v>HEMODIALISE / DIÁLISE</v>
      </c>
      <c r="F2895" s="12" t="str">
        <f>VLOOKUP(B2895,[1]Planilha8!$X$4:$AD$6629,7,0)</f>
        <v>BOM</v>
      </c>
      <c r="G2895" s="13">
        <v>41673</v>
      </c>
      <c r="H2895" s="69">
        <v>182</v>
      </c>
      <c r="I2895" s="15" t="s">
        <v>22</v>
      </c>
      <c r="J2895" s="16" t="s">
        <v>619</v>
      </c>
      <c r="K2895" s="17">
        <v>2518</v>
      </c>
      <c r="L2895" s="18">
        <v>2013004063</v>
      </c>
      <c r="M2895" s="19">
        <v>43465</v>
      </c>
      <c r="N2895" s="70">
        <v>140.208333333333</v>
      </c>
      <c r="O2895" s="71">
        <v>0.5</v>
      </c>
      <c r="P2895" s="72">
        <v>4.1666666666666699E-2</v>
      </c>
      <c r="Q2895" s="73">
        <v>7.5833333333333304</v>
      </c>
      <c r="R2895" s="74">
        <v>147.791666666667</v>
      </c>
      <c r="S2895" s="75">
        <v>34.2083333333333</v>
      </c>
      <c r="AMG2895"/>
      <c r="AMH2895"/>
      <c r="AMI2895"/>
      <c r="AMJ2895"/>
    </row>
    <row r="2896" spans="1:1024" s="2" customFormat="1" ht="38.25" x14ac:dyDescent="0.25">
      <c r="A2896" s="10" t="s">
        <v>419</v>
      </c>
      <c r="B2896" s="68">
        <v>8020</v>
      </c>
      <c r="C2896" s="10">
        <f>VLOOKUP(B2896,[1]Planilha8!$X$4:$Y$6629,2,0)</f>
        <v>2040869</v>
      </c>
      <c r="D2896" s="12" t="s">
        <v>691</v>
      </c>
      <c r="E2896" s="12" t="str">
        <f>VLOOKUP(B2896,[1]Planilha8!$X$4:$Z$6629,3,0)</f>
        <v>HEMODIALISE / DIÁLISE</v>
      </c>
      <c r="F2896" s="12" t="str">
        <f>VLOOKUP(B2896,[1]Planilha8!$X$4:$AD$6629,7,0)</f>
        <v>BOM</v>
      </c>
      <c r="G2896" s="13">
        <v>41673</v>
      </c>
      <c r="H2896" s="69">
        <v>182</v>
      </c>
      <c r="I2896" s="15" t="s">
        <v>22</v>
      </c>
      <c r="J2896" s="16" t="s">
        <v>619</v>
      </c>
      <c r="K2896" s="17">
        <v>2518</v>
      </c>
      <c r="L2896" s="18">
        <v>2013004063</v>
      </c>
      <c r="M2896" s="19">
        <v>43465</v>
      </c>
      <c r="N2896" s="70">
        <v>140.208333333333</v>
      </c>
      <c r="O2896" s="71">
        <v>0.5</v>
      </c>
      <c r="P2896" s="72">
        <v>4.1666666666666699E-2</v>
      </c>
      <c r="Q2896" s="73">
        <v>7.5833333333333304</v>
      </c>
      <c r="R2896" s="74">
        <v>147.791666666667</v>
      </c>
      <c r="S2896" s="75">
        <v>34.2083333333333</v>
      </c>
      <c r="AMG2896"/>
      <c r="AMH2896"/>
      <c r="AMI2896"/>
      <c r="AMJ2896"/>
    </row>
    <row r="2897" spans="1:1024" s="2" customFormat="1" ht="38.25" x14ac:dyDescent="0.25">
      <c r="A2897" s="10" t="s">
        <v>419</v>
      </c>
      <c r="B2897" s="68">
        <v>8021</v>
      </c>
      <c r="C2897" s="10">
        <f>VLOOKUP(B2897,[1]Planilha8!$X$4:$Y$6629,2,0)</f>
        <v>2040870</v>
      </c>
      <c r="D2897" s="12" t="s">
        <v>691</v>
      </c>
      <c r="E2897" s="12" t="str">
        <f>VLOOKUP(B2897,[1]Planilha8!$X$4:$Z$6629,3,0)</f>
        <v>HEMODIALISE / DIÁLISE</v>
      </c>
      <c r="F2897" s="12" t="str">
        <f>VLOOKUP(B2897,[1]Planilha8!$X$4:$AD$6629,7,0)</f>
        <v>BOM</v>
      </c>
      <c r="G2897" s="13">
        <v>41673</v>
      </c>
      <c r="H2897" s="69">
        <v>182</v>
      </c>
      <c r="I2897" s="15" t="s">
        <v>22</v>
      </c>
      <c r="J2897" s="16" t="s">
        <v>619</v>
      </c>
      <c r="K2897" s="17">
        <v>2518</v>
      </c>
      <c r="L2897" s="18">
        <v>2013004063</v>
      </c>
      <c r="M2897" s="19">
        <v>43465</v>
      </c>
      <c r="N2897" s="70">
        <v>140.208333333333</v>
      </c>
      <c r="O2897" s="71">
        <v>0.5</v>
      </c>
      <c r="P2897" s="72">
        <v>4.1666666666666699E-2</v>
      </c>
      <c r="Q2897" s="73">
        <v>7.5833333333333304</v>
      </c>
      <c r="R2897" s="74">
        <v>147.791666666667</v>
      </c>
      <c r="S2897" s="75">
        <v>34.2083333333333</v>
      </c>
      <c r="AMG2897"/>
      <c r="AMH2897"/>
      <c r="AMI2897"/>
      <c r="AMJ2897"/>
    </row>
    <row r="2898" spans="1:1024" s="2" customFormat="1" ht="38.25" x14ac:dyDescent="0.25">
      <c r="A2898" s="10" t="s">
        <v>419</v>
      </c>
      <c r="B2898" s="68">
        <v>8022</v>
      </c>
      <c r="C2898" s="10">
        <f>VLOOKUP(B2898,[1]Planilha8!$X$4:$Y$6629,2,0)</f>
        <v>2040871</v>
      </c>
      <c r="D2898" s="12" t="s">
        <v>691</v>
      </c>
      <c r="E2898" s="12" t="str">
        <f>VLOOKUP(B2898,[1]Planilha8!$X$4:$Z$6629,3,0)</f>
        <v>HEMODIALISE / DIÁLISE</v>
      </c>
      <c r="F2898" s="12" t="str">
        <f>VLOOKUP(B2898,[1]Planilha8!$X$4:$AD$6629,7,0)</f>
        <v>BOM</v>
      </c>
      <c r="G2898" s="13">
        <v>41673</v>
      </c>
      <c r="H2898" s="69">
        <v>182</v>
      </c>
      <c r="I2898" s="15" t="s">
        <v>22</v>
      </c>
      <c r="J2898" s="16" t="s">
        <v>619</v>
      </c>
      <c r="K2898" s="17">
        <v>2518</v>
      </c>
      <c r="L2898" s="18">
        <v>2013004063</v>
      </c>
      <c r="M2898" s="19">
        <v>43465</v>
      </c>
      <c r="N2898" s="70">
        <v>140.208333333333</v>
      </c>
      <c r="O2898" s="71">
        <v>0.5</v>
      </c>
      <c r="P2898" s="72">
        <v>4.1666666666666699E-2</v>
      </c>
      <c r="Q2898" s="73">
        <v>7.5833333333333304</v>
      </c>
      <c r="R2898" s="74">
        <v>147.791666666667</v>
      </c>
      <c r="S2898" s="75">
        <v>34.2083333333333</v>
      </c>
      <c r="AMG2898"/>
      <c r="AMH2898"/>
      <c r="AMI2898"/>
      <c r="AMJ2898"/>
    </row>
    <row r="2899" spans="1:1024" s="2" customFormat="1" ht="38.25" x14ac:dyDescent="0.25">
      <c r="A2899" s="10" t="s">
        <v>419</v>
      </c>
      <c r="B2899" s="68">
        <v>8023</v>
      </c>
      <c r="C2899" s="10">
        <f>VLOOKUP(B2899,[1]Planilha8!$X$4:$Y$6629,2,0)</f>
        <v>2040872</v>
      </c>
      <c r="D2899" s="12" t="s">
        <v>691</v>
      </c>
      <c r="E2899" s="12" t="str">
        <f>VLOOKUP(B2899,[1]Planilha8!$X$4:$Z$6629,3,0)</f>
        <v>HEMODIALISE / DIÁLISE</v>
      </c>
      <c r="F2899" s="12" t="str">
        <f>VLOOKUP(B2899,[1]Planilha8!$X$4:$AD$6629,7,0)</f>
        <v>BOM</v>
      </c>
      <c r="G2899" s="13">
        <v>41673</v>
      </c>
      <c r="H2899" s="69">
        <v>182</v>
      </c>
      <c r="I2899" s="15" t="s">
        <v>22</v>
      </c>
      <c r="J2899" s="16" t="s">
        <v>619</v>
      </c>
      <c r="K2899" s="17">
        <v>2518</v>
      </c>
      <c r="L2899" s="18">
        <v>2013004063</v>
      </c>
      <c r="M2899" s="19">
        <v>43465</v>
      </c>
      <c r="N2899" s="70">
        <v>140.208333333333</v>
      </c>
      <c r="O2899" s="71">
        <v>0.5</v>
      </c>
      <c r="P2899" s="72">
        <v>4.1666666666666699E-2</v>
      </c>
      <c r="Q2899" s="73">
        <v>7.5833333333333304</v>
      </c>
      <c r="R2899" s="74">
        <v>147.791666666667</v>
      </c>
      <c r="S2899" s="75">
        <v>34.2083333333333</v>
      </c>
      <c r="AMG2899"/>
      <c r="AMH2899"/>
      <c r="AMI2899"/>
      <c r="AMJ2899"/>
    </row>
    <row r="2900" spans="1:1024" s="2" customFormat="1" ht="38.25" x14ac:dyDescent="0.25">
      <c r="A2900" s="10" t="s">
        <v>419</v>
      </c>
      <c r="B2900" s="68">
        <v>8024</v>
      </c>
      <c r="C2900" s="10">
        <f>VLOOKUP(B2900,[1]Planilha8!$X$4:$Y$6629,2,0)</f>
        <v>2040873</v>
      </c>
      <c r="D2900" s="12" t="s">
        <v>691</v>
      </c>
      <c r="E2900" s="12" t="str">
        <f>VLOOKUP(B2900,[1]Planilha8!$X$4:$Z$6629,3,0)</f>
        <v>HEMODIALISE / DIÁLISE</v>
      </c>
      <c r="F2900" s="12" t="str">
        <f>VLOOKUP(B2900,[1]Planilha8!$X$4:$AD$6629,7,0)</f>
        <v>BOM</v>
      </c>
      <c r="G2900" s="13">
        <v>41673</v>
      </c>
      <c r="H2900" s="69">
        <v>182</v>
      </c>
      <c r="I2900" s="15" t="s">
        <v>22</v>
      </c>
      <c r="J2900" s="16" t="s">
        <v>619</v>
      </c>
      <c r="K2900" s="17">
        <v>2518</v>
      </c>
      <c r="L2900" s="18">
        <v>2013004063</v>
      </c>
      <c r="M2900" s="19">
        <v>43465</v>
      </c>
      <c r="N2900" s="70">
        <v>140.208333333333</v>
      </c>
      <c r="O2900" s="71">
        <v>0.5</v>
      </c>
      <c r="P2900" s="72">
        <v>4.1666666666666699E-2</v>
      </c>
      <c r="Q2900" s="73">
        <v>7.5833333333333304</v>
      </c>
      <c r="R2900" s="74">
        <v>147.791666666667</v>
      </c>
      <c r="S2900" s="75">
        <v>34.2083333333333</v>
      </c>
      <c r="AMG2900"/>
      <c r="AMH2900"/>
      <c r="AMI2900"/>
      <c r="AMJ2900"/>
    </row>
    <row r="2901" spans="1:1024" s="2" customFormat="1" ht="38.25" x14ac:dyDescent="0.25">
      <c r="A2901" s="10" t="s">
        <v>419</v>
      </c>
      <c r="B2901" s="68">
        <v>8025</v>
      </c>
      <c r="C2901" s="10">
        <f>VLOOKUP(B2901,[1]Planilha8!$X$4:$Y$6629,2,0)</f>
        <v>2040874</v>
      </c>
      <c r="D2901" s="12" t="s">
        <v>691</v>
      </c>
      <c r="E2901" s="12" t="str">
        <f>VLOOKUP(B2901,[1]Planilha8!$X$4:$Z$6629,3,0)</f>
        <v>CENTRO CIRÚRGICO</v>
      </c>
      <c r="F2901" s="12" t="str">
        <f>VLOOKUP(B2901,[1]Planilha8!$X$4:$AD$6629,7,0)</f>
        <v>BOM</v>
      </c>
      <c r="G2901" s="13">
        <v>41673</v>
      </c>
      <c r="H2901" s="69">
        <v>182</v>
      </c>
      <c r="I2901" s="15" t="s">
        <v>22</v>
      </c>
      <c r="J2901" s="16" t="s">
        <v>619</v>
      </c>
      <c r="K2901" s="17">
        <v>2518</v>
      </c>
      <c r="L2901" s="18">
        <v>2013004063</v>
      </c>
      <c r="M2901" s="19">
        <v>43465</v>
      </c>
      <c r="N2901" s="70">
        <v>140.208333333333</v>
      </c>
      <c r="O2901" s="71">
        <v>0.5</v>
      </c>
      <c r="P2901" s="72">
        <v>4.1666666666666699E-2</v>
      </c>
      <c r="Q2901" s="73">
        <v>7.5833333333333304</v>
      </c>
      <c r="R2901" s="74">
        <v>147.791666666667</v>
      </c>
      <c r="S2901" s="75">
        <v>34.2083333333333</v>
      </c>
      <c r="AMG2901"/>
      <c r="AMH2901"/>
      <c r="AMI2901"/>
      <c r="AMJ2901"/>
    </row>
    <row r="2902" spans="1:1024" s="2" customFormat="1" ht="38.25" x14ac:dyDescent="0.25">
      <c r="A2902" s="10" t="s">
        <v>419</v>
      </c>
      <c r="B2902" s="68">
        <v>8026</v>
      </c>
      <c r="C2902" s="10">
        <f>VLOOKUP(B2902,[1]Planilha8!$X$4:$Y$6629,2,0)</f>
        <v>2040875</v>
      </c>
      <c r="D2902" s="12" t="s">
        <v>691</v>
      </c>
      <c r="E2902" s="12" t="str">
        <f>VLOOKUP(B2902,[1]Planilha8!$X$4:$Z$6629,3,0)</f>
        <v>HEMODIALISE / DIÁLISE</v>
      </c>
      <c r="F2902" s="12" t="str">
        <f>VLOOKUP(B2902,[1]Planilha8!$X$4:$AD$6629,7,0)</f>
        <v>BOM</v>
      </c>
      <c r="G2902" s="13">
        <v>41673</v>
      </c>
      <c r="H2902" s="69">
        <v>182</v>
      </c>
      <c r="I2902" s="15" t="s">
        <v>22</v>
      </c>
      <c r="J2902" s="16" t="s">
        <v>619</v>
      </c>
      <c r="K2902" s="17">
        <v>2518</v>
      </c>
      <c r="L2902" s="18">
        <v>2013004063</v>
      </c>
      <c r="M2902" s="19">
        <v>43465</v>
      </c>
      <c r="N2902" s="70">
        <v>140.208333333333</v>
      </c>
      <c r="O2902" s="71">
        <v>0.5</v>
      </c>
      <c r="P2902" s="72">
        <v>4.1666666666666699E-2</v>
      </c>
      <c r="Q2902" s="73">
        <v>7.5833333333333304</v>
      </c>
      <c r="R2902" s="74">
        <v>147.791666666667</v>
      </c>
      <c r="S2902" s="75">
        <v>34.2083333333333</v>
      </c>
      <c r="AMG2902"/>
      <c r="AMH2902"/>
      <c r="AMI2902"/>
      <c r="AMJ2902"/>
    </row>
    <row r="2903" spans="1:1024" s="2" customFormat="1" ht="38.25" x14ac:dyDescent="0.25">
      <c r="A2903" s="10" t="s">
        <v>419</v>
      </c>
      <c r="B2903" s="68">
        <v>8027</v>
      </c>
      <c r="C2903" s="10">
        <f>VLOOKUP(B2903,[1]Planilha8!$X$4:$Y$6629,2,0)</f>
        <v>2040876</v>
      </c>
      <c r="D2903" s="12" t="s">
        <v>691</v>
      </c>
      <c r="E2903" s="12" t="str">
        <f>VLOOKUP(B2903,[1]Planilha8!$X$4:$Z$6629,3,0)</f>
        <v>CLINICA MEDICA</v>
      </c>
      <c r="F2903" s="12" t="str">
        <f>VLOOKUP(B2903,[1]Planilha8!$X$4:$AD$6629,7,0)</f>
        <v>BOM</v>
      </c>
      <c r="G2903" s="13">
        <v>41673</v>
      </c>
      <c r="H2903" s="69">
        <v>182</v>
      </c>
      <c r="I2903" s="15" t="s">
        <v>22</v>
      </c>
      <c r="J2903" s="16" t="s">
        <v>619</v>
      </c>
      <c r="K2903" s="17">
        <v>2518</v>
      </c>
      <c r="L2903" s="18">
        <v>2013004063</v>
      </c>
      <c r="M2903" s="19">
        <v>43465</v>
      </c>
      <c r="N2903" s="70">
        <v>140.208333333333</v>
      </c>
      <c r="O2903" s="71">
        <v>0.5</v>
      </c>
      <c r="P2903" s="72">
        <v>4.1666666666666699E-2</v>
      </c>
      <c r="Q2903" s="73">
        <v>7.5833333333333304</v>
      </c>
      <c r="R2903" s="74">
        <v>147.791666666667</v>
      </c>
      <c r="S2903" s="75">
        <v>34.2083333333333</v>
      </c>
      <c r="AMG2903"/>
      <c r="AMH2903"/>
      <c r="AMI2903"/>
      <c r="AMJ2903"/>
    </row>
    <row r="2904" spans="1:1024" s="2" customFormat="1" ht="38.25" x14ac:dyDescent="0.25">
      <c r="A2904" s="10" t="s">
        <v>419</v>
      </c>
      <c r="B2904" s="68">
        <v>8028</v>
      </c>
      <c r="C2904" s="10">
        <f>VLOOKUP(B2904,[1]Planilha8!$X$4:$Y$6629,2,0)</f>
        <v>2040877</v>
      </c>
      <c r="D2904" s="12" t="s">
        <v>691</v>
      </c>
      <c r="E2904" s="12" t="str">
        <f>VLOOKUP(B2904,[1]Planilha8!$X$4:$Z$6629,3,0)</f>
        <v>CENTRO CIRÚRGICO</v>
      </c>
      <c r="F2904" s="12" t="str">
        <f>VLOOKUP(B2904,[1]Planilha8!$X$4:$AD$6629,7,0)</f>
        <v>BOM</v>
      </c>
      <c r="G2904" s="13">
        <v>41673</v>
      </c>
      <c r="H2904" s="69">
        <v>182</v>
      </c>
      <c r="I2904" s="15" t="s">
        <v>22</v>
      </c>
      <c r="J2904" s="16" t="s">
        <v>619</v>
      </c>
      <c r="K2904" s="17">
        <v>2518</v>
      </c>
      <c r="L2904" s="18">
        <v>2013004063</v>
      </c>
      <c r="M2904" s="19">
        <v>43465</v>
      </c>
      <c r="N2904" s="70">
        <v>140.208333333333</v>
      </c>
      <c r="O2904" s="71">
        <v>0.5</v>
      </c>
      <c r="P2904" s="72">
        <v>4.1666666666666699E-2</v>
      </c>
      <c r="Q2904" s="73">
        <v>7.5833333333333304</v>
      </c>
      <c r="R2904" s="74">
        <v>147.791666666667</v>
      </c>
      <c r="S2904" s="75">
        <v>34.2083333333333</v>
      </c>
      <c r="AMG2904"/>
      <c r="AMH2904"/>
      <c r="AMI2904"/>
      <c r="AMJ2904"/>
    </row>
    <row r="2905" spans="1:1024" s="2" customFormat="1" ht="38.25" x14ac:dyDescent="0.25">
      <c r="A2905" s="10" t="s">
        <v>419</v>
      </c>
      <c r="B2905" s="68">
        <v>8029</v>
      </c>
      <c r="C2905" s="10">
        <f>VLOOKUP(B2905,[1]Planilha8!$X$4:$Y$6629,2,0)</f>
        <v>2040878</v>
      </c>
      <c r="D2905" s="12" t="s">
        <v>691</v>
      </c>
      <c r="E2905" s="12" t="str">
        <f>VLOOKUP(B2905,[1]Planilha8!$X$4:$Z$6629,3,0)</f>
        <v>HEMODIALISE / DIÁLISE</v>
      </c>
      <c r="F2905" s="12" t="str">
        <f>VLOOKUP(B2905,[1]Planilha8!$X$4:$AD$6629,7,0)</f>
        <v>BOM</v>
      </c>
      <c r="G2905" s="13">
        <v>41673</v>
      </c>
      <c r="H2905" s="69">
        <v>182</v>
      </c>
      <c r="I2905" s="15" t="s">
        <v>22</v>
      </c>
      <c r="J2905" s="16" t="s">
        <v>619</v>
      </c>
      <c r="K2905" s="17">
        <v>2518</v>
      </c>
      <c r="L2905" s="18">
        <v>2013004063</v>
      </c>
      <c r="M2905" s="19">
        <v>43465</v>
      </c>
      <c r="N2905" s="70">
        <v>140.208333333333</v>
      </c>
      <c r="O2905" s="71">
        <v>0.5</v>
      </c>
      <c r="P2905" s="72">
        <v>4.1666666666666699E-2</v>
      </c>
      <c r="Q2905" s="73">
        <v>7.5833333333333304</v>
      </c>
      <c r="R2905" s="74">
        <v>147.791666666667</v>
      </c>
      <c r="S2905" s="75">
        <v>34.2083333333333</v>
      </c>
      <c r="AMG2905"/>
      <c r="AMH2905"/>
      <c r="AMI2905"/>
      <c r="AMJ2905"/>
    </row>
    <row r="2906" spans="1:1024" s="2" customFormat="1" ht="38.25" x14ac:dyDescent="0.25">
      <c r="A2906" s="10" t="s">
        <v>419</v>
      </c>
      <c r="B2906" s="68">
        <v>8030</v>
      </c>
      <c r="C2906" s="10">
        <f>VLOOKUP(B2906,[1]Planilha8!$X$4:$Y$6629,2,0)</f>
        <v>2040879</v>
      </c>
      <c r="D2906" s="12" t="s">
        <v>691</v>
      </c>
      <c r="E2906" s="12" t="str">
        <f>VLOOKUP(B2906,[1]Planilha8!$X$4:$Z$6629,3,0)</f>
        <v>CENTRO CIRÚRGICO</v>
      </c>
      <c r="F2906" s="12" t="str">
        <f>VLOOKUP(B2906,[1]Planilha8!$X$4:$AD$6629,7,0)</f>
        <v>BOM</v>
      </c>
      <c r="G2906" s="13">
        <v>41673</v>
      </c>
      <c r="H2906" s="69">
        <v>182</v>
      </c>
      <c r="I2906" s="15" t="s">
        <v>22</v>
      </c>
      <c r="J2906" s="16" t="s">
        <v>619</v>
      </c>
      <c r="K2906" s="17">
        <v>2518</v>
      </c>
      <c r="L2906" s="18">
        <v>2013004063</v>
      </c>
      <c r="M2906" s="19">
        <v>43465</v>
      </c>
      <c r="N2906" s="70">
        <v>140.208333333333</v>
      </c>
      <c r="O2906" s="71">
        <v>0.5</v>
      </c>
      <c r="P2906" s="72">
        <v>4.1666666666666699E-2</v>
      </c>
      <c r="Q2906" s="73">
        <v>7.5833333333333304</v>
      </c>
      <c r="R2906" s="74">
        <v>147.791666666667</v>
      </c>
      <c r="S2906" s="75">
        <v>34.2083333333333</v>
      </c>
      <c r="AMG2906"/>
      <c r="AMH2906"/>
      <c r="AMI2906"/>
      <c r="AMJ2906"/>
    </row>
    <row r="2907" spans="1:1024" s="2" customFormat="1" ht="38.25" x14ac:dyDescent="0.25">
      <c r="A2907" s="10" t="s">
        <v>419</v>
      </c>
      <c r="B2907" s="68">
        <v>8031</v>
      </c>
      <c r="C2907" s="10">
        <f>VLOOKUP(B2907,[1]Planilha8!$X$4:$Y$6629,2,0)</f>
        <v>2040880</v>
      </c>
      <c r="D2907" s="12" t="s">
        <v>691</v>
      </c>
      <c r="E2907" s="12" t="str">
        <f>VLOOKUP(B2907,[1]Planilha8!$X$4:$Z$6629,3,0)</f>
        <v>CLINICA MEDICA</v>
      </c>
      <c r="F2907" s="12" t="str">
        <f>VLOOKUP(B2907,[1]Planilha8!$X$4:$AD$6629,7,0)</f>
        <v>BOM</v>
      </c>
      <c r="G2907" s="13">
        <v>41673</v>
      </c>
      <c r="H2907" s="69">
        <v>182</v>
      </c>
      <c r="I2907" s="15" t="s">
        <v>22</v>
      </c>
      <c r="J2907" s="16" t="s">
        <v>619</v>
      </c>
      <c r="K2907" s="17">
        <v>2518</v>
      </c>
      <c r="L2907" s="18">
        <v>2013004063</v>
      </c>
      <c r="M2907" s="19">
        <v>43465</v>
      </c>
      <c r="N2907" s="70">
        <v>140.208333333333</v>
      </c>
      <c r="O2907" s="71">
        <v>0.5</v>
      </c>
      <c r="P2907" s="72">
        <v>4.1666666666666699E-2</v>
      </c>
      <c r="Q2907" s="73">
        <v>7.5833333333333304</v>
      </c>
      <c r="R2907" s="74">
        <v>147.791666666667</v>
      </c>
      <c r="S2907" s="75">
        <v>34.2083333333333</v>
      </c>
      <c r="AMG2907"/>
      <c r="AMH2907"/>
      <c r="AMI2907"/>
      <c r="AMJ2907"/>
    </row>
    <row r="2908" spans="1:1024" s="2" customFormat="1" ht="38.25" x14ac:dyDescent="0.25">
      <c r="A2908" s="10" t="s">
        <v>419</v>
      </c>
      <c r="B2908" s="68">
        <v>8032</v>
      </c>
      <c r="C2908" s="10">
        <f>VLOOKUP(B2908,[1]Planilha8!$X$4:$Y$6629,2,0)</f>
        <v>2040881</v>
      </c>
      <c r="D2908" s="12" t="s">
        <v>691</v>
      </c>
      <c r="E2908" s="12" t="str">
        <f>VLOOKUP(B2908,[1]Planilha8!$X$4:$Z$6629,3,0)</f>
        <v>CLINICA CIRURGICA</v>
      </c>
      <c r="F2908" s="12" t="str">
        <f>VLOOKUP(B2908,[1]Planilha8!$X$4:$AD$6629,7,0)</f>
        <v>BOM</v>
      </c>
      <c r="G2908" s="13">
        <v>41673</v>
      </c>
      <c r="H2908" s="69">
        <v>182</v>
      </c>
      <c r="I2908" s="15" t="s">
        <v>22</v>
      </c>
      <c r="J2908" s="16" t="s">
        <v>619</v>
      </c>
      <c r="K2908" s="17">
        <v>2518</v>
      </c>
      <c r="L2908" s="18">
        <v>2013004063</v>
      </c>
      <c r="M2908" s="19">
        <v>43465</v>
      </c>
      <c r="N2908" s="70">
        <v>140.208333333333</v>
      </c>
      <c r="O2908" s="71">
        <v>0.5</v>
      </c>
      <c r="P2908" s="72">
        <v>4.1666666666666699E-2</v>
      </c>
      <c r="Q2908" s="73">
        <v>7.5833333333333304</v>
      </c>
      <c r="R2908" s="74">
        <v>147.791666666667</v>
      </c>
      <c r="S2908" s="75">
        <v>34.2083333333333</v>
      </c>
      <c r="AMG2908"/>
      <c r="AMH2908"/>
      <c r="AMI2908"/>
      <c r="AMJ2908"/>
    </row>
    <row r="2909" spans="1:1024" s="2" customFormat="1" ht="38.25" x14ac:dyDescent="0.25">
      <c r="A2909" s="10" t="s">
        <v>419</v>
      </c>
      <c r="B2909" s="68">
        <v>8033</v>
      </c>
      <c r="C2909" s="10">
        <f>VLOOKUP(B2909,[1]Planilha8!$X$4:$Y$6629,2,0)</f>
        <v>2040882</v>
      </c>
      <c r="D2909" s="12" t="s">
        <v>691</v>
      </c>
      <c r="E2909" s="12" t="str">
        <f>VLOOKUP(B2909,[1]Planilha8!$X$4:$Z$6629,3,0)</f>
        <v>CLINICA MEDICA</v>
      </c>
      <c r="F2909" s="12" t="str">
        <f>VLOOKUP(B2909,[1]Planilha8!$X$4:$AD$6629,7,0)</f>
        <v>BOM</v>
      </c>
      <c r="G2909" s="13">
        <v>41673</v>
      </c>
      <c r="H2909" s="69">
        <v>182</v>
      </c>
      <c r="I2909" s="15" t="s">
        <v>22</v>
      </c>
      <c r="J2909" s="16" t="s">
        <v>619</v>
      </c>
      <c r="K2909" s="17">
        <v>2518</v>
      </c>
      <c r="L2909" s="18">
        <v>2013004063</v>
      </c>
      <c r="M2909" s="19">
        <v>43465</v>
      </c>
      <c r="N2909" s="70">
        <v>140.208333333333</v>
      </c>
      <c r="O2909" s="71">
        <v>0.5</v>
      </c>
      <c r="P2909" s="72">
        <v>4.1666666666666699E-2</v>
      </c>
      <c r="Q2909" s="73">
        <v>7.5833333333333304</v>
      </c>
      <c r="R2909" s="74">
        <v>147.791666666667</v>
      </c>
      <c r="S2909" s="75">
        <v>34.2083333333333</v>
      </c>
      <c r="AMG2909"/>
      <c r="AMH2909"/>
      <c r="AMI2909"/>
      <c r="AMJ2909"/>
    </row>
    <row r="2910" spans="1:1024" s="2" customFormat="1" ht="38.25" x14ac:dyDescent="0.25">
      <c r="A2910" s="10" t="s">
        <v>419</v>
      </c>
      <c r="B2910" s="68">
        <v>8034</v>
      </c>
      <c r="C2910" s="10">
        <f>VLOOKUP(B2910,[1]Planilha8!$X$4:$Y$6629,2,0)</f>
        <v>2040883</v>
      </c>
      <c r="D2910" s="12" t="s">
        <v>691</v>
      </c>
      <c r="E2910" s="12" t="str">
        <f>VLOOKUP(B2910,[1]Planilha8!$X$4:$Z$6629,3,0)</f>
        <v>CENTRO CIRÚRGICO</v>
      </c>
      <c r="F2910" s="12" t="str">
        <f>VLOOKUP(B2910,[1]Planilha8!$X$4:$AD$6629,7,0)</f>
        <v>BOM</v>
      </c>
      <c r="G2910" s="13">
        <v>41673</v>
      </c>
      <c r="H2910" s="69">
        <v>182</v>
      </c>
      <c r="I2910" s="15" t="s">
        <v>22</v>
      </c>
      <c r="J2910" s="16" t="s">
        <v>619</v>
      </c>
      <c r="K2910" s="17">
        <v>2518</v>
      </c>
      <c r="L2910" s="18">
        <v>2013004063</v>
      </c>
      <c r="M2910" s="19">
        <v>43465</v>
      </c>
      <c r="N2910" s="70">
        <v>140.208333333333</v>
      </c>
      <c r="O2910" s="71">
        <v>0.5</v>
      </c>
      <c r="P2910" s="72">
        <v>4.1666666666666699E-2</v>
      </c>
      <c r="Q2910" s="73">
        <v>7.5833333333333304</v>
      </c>
      <c r="R2910" s="74">
        <v>147.791666666667</v>
      </c>
      <c r="S2910" s="75">
        <v>34.2083333333333</v>
      </c>
      <c r="AMG2910"/>
      <c r="AMH2910"/>
      <c r="AMI2910"/>
      <c r="AMJ2910"/>
    </row>
    <row r="2911" spans="1:1024" s="2" customFormat="1" ht="38.25" x14ac:dyDescent="0.25">
      <c r="A2911" s="10" t="s">
        <v>419</v>
      </c>
      <c r="B2911" s="68">
        <v>8035</v>
      </c>
      <c r="C2911" s="10" t="e">
        <f>VLOOKUP(B2911,[1]Planilha8!$X$4:$Y$6629,2,0)</f>
        <v>#N/A</v>
      </c>
      <c r="D2911" s="12" t="s">
        <v>691</v>
      </c>
      <c r="E2911" s="12" t="e">
        <f>VLOOKUP(B2911,[1]Planilha8!$X$4:$Z$6629,3,0)</f>
        <v>#N/A</v>
      </c>
      <c r="F2911" s="12" t="e">
        <f>VLOOKUP(B2911,[1]Planilha8!$X$4:$AD$6629,7,0)</f>
        <v>#N/A</v>
      </c>
      <c r="G2911" s="13">
        <v>41673</v>
      </c>
      <c r="H2911" s="69">
        <v>182</v>
      </c>
      <c r="I2911" s="15" t="s">
        <v>22</v>
      </c>
      <c r="J2911" s="16" t="s">
        <v>619</v>
      </c>
      <c r="K2911" s="17">
        <v>2518</v>
      </c>
      <c r="L2911" s="18">
        <v>2013004063</v>
      </c>
      <c r="M2911" s="19">
        <v>43465</v>
      </c>
      <c r="N2911" s="70">
        <v>140.208333333333</v>
      </c>
      <c r="O2911" s="71">
        <v>0.5</v>
      </c>
      <c r="P2911" s="72">
        <v>4.1666666666666699E-2</v>
      </c>
      <c r="Q2911" s="73">
        <v>7.5833333333333304</v>
      </c>
      <c r="R2911" s="74">
        <v>147.791666666667</v>
      </c>
      <c r="S2911" s="75">
        <v>34.2083333333333</v>
      </c>
      <c r="AMG2911"/>
      <c r="AMH2911"/>
      <c r="AMI2911"/>
      <c r="AMJ2911"/>
    </row>
    <row r="2912" spans="1:1024" s="2" customFormat="1" ht="38.25" x14ac:dyDescent="0.25">
      <c r="A2912" s="10" t="s">
        <v>419</v>
      </c>
      <c r="B2912" s="68">
        <v>8036</v>
      </c>
      <c r="C2912" s="10">
        <f>VLOOKUP(B2912,[1]Planilha8!$X$4:$Y$6629,2,0)</f>
        <v>2040885</v>
      </c>
      <c r="D2912" s="12" t="s">
        <v>691</v>
      </c>
      <c r="E2912" s="12" t="str">
        <f>VLOOKUP(B2912,[1]Planilha8!$X$4:$Z$6629,3,0)</f>
        <v>CLINICA MEDICA</v>
      </c>
      <c r="F2912" s="12" t="str">
        <f>VLOOKUP(B2912,[1]Planilha8!$X$4:$AD$6629,7,0)</f>
        <v>BOM</v>
      </c>
      <c r="G2912" s="13">
        <v>41673</v>
      </c>
      <c r="H2912" s="69">
        <v>182</v>
      </c>
      <c r="I2912" s="15" t="s">
        <v>22</v>
      </c>
      <c r="J2912" s="16" t="s">
        <v>619</v>
      </c>
      <c r="K2912" s="17">
        <v>2518</v>
      </c>
      <c r="L2912" s="18">
        <v>2013004063</v>
      </c>
      <c r="M2912" s="19">
        <v>43465</v>
      </c>
      <c r="N2912" s="70">
        <v>140.208333333333</v>
      </c>
      <c r="O2912" s="71">
        <v>0.5</v>
      </c>
      <c r="P2912" s="72">
        <v>4.1666666666666699E-2</v>
      </c>
      <c r="Q2912" s="73">
        <v>7.5833333333333304</v>
      </c>
      <c r="R2912" s="74">
        <v>147.791666666667</v>
      </c>
      <c r="S2912" s="75">
        <v>34.2083333333333</v>
      </c>
      <c r="AMG2912"/>
      <c r="AMH2912"/>
      <c r="AMI2912"/>
      <c r="AMJ2912"/>
    </row>
    <row r="2913" spans="1:1024" s="2" customFormat="1" ht="38.25" x14ac:dyDescent="0.25">
      <c r="A2913" s="10" t="s">
        <v>419</v>
      </c>
      <c r="B2913" s="68">
        <v>8037</v>
      </c>
      <c r="C2913" s="10">
        <f>VLOOKUP(B2913,[1]Planilha8!$X$4:$Y$6629,2,0)</f>
        <v>2040886</v>
      </c>
      <c r="D2913" s="12" t="s">
        <v>691</v>
      </c>
      <c r="E2913" s="12" t="str">
        <f>VLOOKUP(B2913,[1]Planilha8!$X$4:$Z$6629,3,0)</f>
        <v>CLINICA MEDICA</v>
      </c>
      <c r="F2913" s="12" t="str">
        <f>VLOOKUP(B2913,[1]Planilha8!$X$4:$AD$6629,7,0)</f>
        <v>BOM</v>
      </c>
      <c r="G2913" s="13">
        <v>41673</v>
      </c>
      <c r="H2913" s="69">
        <v>182</v>
      </c>
      <c r="I2913" s="15" t="s">
        <v>22</v>
      </c>
      <c r="J2913" s="16" t="s">
        <v>619</v>
      </c>
      <c r="K2913" s="17">
        <v>2518</v>
      </c>
      <c r="L2913" s="18">
        <v>2013004063</v>
      </c>
      <c r="M2913" s="19">
        <v>43465</v>
      </c>
      <c r="N2913" s="70">
        <v>140.208333333333</v>
      </c>
      <c r="O2913" s="71">
        <v>0.5</v>
      </c>
      <c r="P2913" s="72">
        <v>4.1666666666666699E-2</v>
      </c>
      <c r="Q2913" s="73">
        <v>7.5833333333333304</v>
      </c>
      <c r="R2913" s="74">
        <v>147.791666666667</v>
      </c>
      <c r="S2913" s="75">
        <v>34.2083333333333</v>
      </c>
      <c r="AMG2913"/>
      <c r="AMH2913"/>
      <c r="AMI2913"/>
      <c r="AMJ2913"/>
    </row>
    <row r="2914" spans="1:1024" s="2" customFormat="1" ht="38.25" x14ac:dyDescent="0.25">
      <c r="A2914" s="10" t="s">
        <v>419</v>
      </c>
      <c r="B2914" s="68">
        <v>8038</v>
      </c>
      <c r="C2914" s="10">
        <f>VLOOKUP(B2914,[1]Planilha8!$X$4:$Y$6629,2,0)</f>
        <v>2040887</v>
      </c>
      <c r="D2914" s="12" t="s">
        <v>691</v>
      </c>
      <c r="E2914" s="12" t="str">
        <f>VLOOKUP(B2914,[1]Planilha8!$X$4:$Z$6629,3,0)</f>
        <v>CLINICA MEDICA</v>
      </c>
      <c r="F2914" s="12" t="str">
        <f>VLOOKUP(B2914,[1]Planilha8!$X$4:$AD$6629,7,0)</f>
        <v>BOM</v>
      </c>
      <c r="G2914" s="13">
        <v>41673</v>
      </c>
      <c r="H2914" s="69">
        <v>182</v>
      </c>
      <c r="I2914" s="15" t="s">
        <v>22</v>
      </c>
      <c r="J2914" s="16" t="s">
        <v>619</v>
      </c>
      <c r="K2914" s="17">
        <v>2518</v>
      </c>
      <c r="L2914" s="18">
        <v>2013004063</v>
      </c>
      <c r="M2914" s="19">
        <v>43465</v>
      </c>
      <c r="N2914" s="70">
        <v>140.208333333333</v>
      </c>
      <c r="O2914" s="71">
        <v>0.5</v>
      </c>
      <c r="P2914" s="72">
        <v>4.1666666666666699E-2</v>
      </c>
      <c r="Q2914" s="73">
        <v>7.5833333333333304</v>
      </c>
      <c r="R2914" s="74">
        <v>147.791666666667</v>
      </c>
      <c r="S2914" s="75">
        <v>34.2083333333333</v>
      </c>
      <c r="AMG2914"/>
      <c r="AMH2914"/>
      <c r="AMI2914"/>
      <c r="AMJ2914"/>
    </row>
    <row r="2915" spans="1:1024" s="2" customFormat="1" ht="38.25" x14ac:dyDescent="0.25">
      <c r="A2915" s="10" t="s">
        <v>419</v>
      </c>
      <c r="B2915" s="68">
        <v>8039</v>
      </c>
      <c r="C2915" s="10">
        <f>VLOOKUP(B2915,[1]Planilha8!$X$4:$Y$6629,2,0)</f>
        <v>2040888</v>
      </c>
      <c r="D2915" s="12" t="s">
        <v>691</v>
      </c>
      <c r="E2915" s="12" t="str">
        <f>VLOOKUP(B2915,[1]Planilha8!$X$4:$Z$6629,3,0)</f>
        <v>CLINICA MEDICA</v>
      </c>
      <c r="F2915" s="12" t="str">
        <f>VLOOKUP(B2915,[1]Planilha8!$X$4:$AD$6629,7,0)</f>
        <v>BOM</v>
      </c>
      <c r="G2915" s="13">
        <v>41673</v>
      </c>
      <c r="H2915" s="69">
        <v>182</v>
      </c>
      <c r="I2915" s="15" t="s">
        <v>22</v>
      </c>
      <c r="J2915" s="16" t="s">
        <v>619</v>
      </c>
      <c r="K2915" s="17">
        <v>2518</v>
      </c>
      <c r="L2915" s="18">
        <v>2013004063</v>
      </c>
      <c r="M2915" s="19">
        <v>43465</v>
      </c>
      <c r="N2915" s="70">
        <v>140.208333333333</v>
      </c>
      <c r="O2915" s="71">
        <v>0.5</v>
      </c>
      <c r="P2915" s="72">
        <v>4.1666666666666699E-2</v>
      </c>
      <c r="Q2915" s="73">
        <v>7.5833333333333304</v>
      </c>
      <c r="R2915" s="74">
        <v>147.791666666667</v>
      </c>
      <c r="S2915" s="75">
        <v>34.2083333333333</v>
      </c>
      <c r="AMG2915"/>
      <c r="AMH2915"/>
      <c r="AMI2915"/>
      <c r="AMJ2915"/>
    </row>
    <row r="2916" spans="1:1024" s="2" customFormat="1" ht="38.25" x14ac:dyDescent="0.25">
      <c r="A2916" s="10" t="s">
        <v>419</v>
      </c>
      <c r="B2916" s="68">
        <v>8040</v>
      </c>
      <c r="C2916" s="10">
        <f>VLOOKUP(B2916,[1]Planilha8!$X$4:$Y$6629,2,0)</f>
        <v>2040889</v>
      </c>
      <c r="D2916" s="12" t="s">
        <v>691</v>
      </c>
      <c r="E2916" s="12" t="str">
        <f>VLOOKUP(B2916,[1]Planilha8!$X$4:$Z$6629,3,0)</f>
        <v>CLINICA MEDICA</v>
      </c>
      <c r="F2916" s="12" t="str">
        <f>VLOOKUP(B2916,[1]Planilha8!$X$4:$AD$6629,7,0)</f>
        <v>BOM</v>
      </c>
      <c r="G2916" s="13">
        <v>41673</v>
      </c>
      <c r="H2916" s="69">
        <v>182</v>
      </c>
      <c r="I2916" s="15" t="s">
        <v>22</v>
      </c>
      <c r="J2916" s="16" t="s">
        <v>619</v>
      </c>
      <c r="K2916" s="17">
        <v>2518</v>
      </c>
      <c r="L2916" s="18">
        <v>2013004063</v>
      </c>
      <c r="M2916" s="19">
        <v>43465</v>
      </c>
      <c r="N2916" s="70">
        <v>140.208333333333</v>
      </c>
      <c r="O2916" s="71">
        <v>0.5</v>
      </c>
      <c r="P2916" s="72">
        <v>4.1666666666666699E-2</v>
      </c>
      <c r="Q2916" s="73">
        <v>7.5833333333333304</v>
      </c>
      <c r="R2916" s="74">
        <v>147.791666666667</v>
      </c>
      <c r="S2916" s="75">
        <v>34.2083333333333</v>
      </c>
      <c r="AMG2916"/>
      <c r="AMH2916"/>
      <c r="AMI2916"/>
      <c r="AMJ2916"/>
    </row>
    <row r="2917" spans="1:1024" s="2" customFormat="1" ht="38.25" x14ac:dyDescent="0.25">
      <c r="A2917" s="10" t="s">
        <v>419</v>
      </c>
      <c r="B2917" s="68">
        <v>8041</v>
      </c>
      <c r="C2917" s="10">
        <f>VLOOKUP(B2917,[1]Planilha8!$X$4:$Y$6629,2,0)</f>
        <v>2040890</v>
      </c>
      <c r="D2917" s="12" t="s">
        <v>691</v>
      </c>
      <c r="E2917" s="12" t="str">
        <f>VLOOKUP(B2917,[1]Planilha8!$X$4:$Z$6629,3,0)</f>
        <v>HEMODIALISE / DIÁLISE</v>
      </c>
      <c r="F2917" s="12" t="str">
        <f>VLOOKUP(B2917,[1]Planilha8!$X$4:$AD$6629,7,0)</f>
        <v>BOM</v>
      </c>
      <c r="G2917" s="13">
        <v>41673</v>
      </c>
      <c r="H2917" s="69">
        <v>182</v>
      </c>
      <c r="I2917" s="15" t="s">
        <v>22</v>
      </c>
      <c r="J2917" s="16" t="s">
        <v>619</v>
      </c>
      <c r="K2917" s="17">
        <v>2518</v>
      </c>
      <c r="L2917" s="18">
        <v>2013004063</v>
      </c>
      <c r="M2917" s="19">
        <v>43465</v>
      </c>
      <c r="N2917" s="70">
        <v>140.208333333333</v>
      </c>
      <c r="O2917" s="71">
        <v>0.5</v>
      </c>
      <c r="P2917" s="72">
        <v>4.1666666666666699E-2</v>
      </c>
      <c r="Q2917" s="73">
        <v>7.5833333333333304</v>
      </c>
      <c r="R2917" s="74">
        <v>147.791666666667</v>
      </c>
      <c r="S2917" s="75">
        <v>34.2083333333333</v>
      </c>
      <c r="AMG2917"/>
      <c r="AMH2917"/>
      <c r="AMI2917"/>
      <c r="AMJ2917"/>
    </row>
    <row r="2918" spans="1:1024" s="2" customFormat="1" ht="38.25" x14ac:dyDescent="0.25">
      <c r="A2918" s="10" t="s">
        <v>419</v>
      </c>
      <c r="B2918" s="68">
        <v>8042</v>
      </c>
      <c r="C2918" s="10">
        <f>VLOOKUP(B2918,[1]Planilha8!$X$4:$Y$6629,2,0)</f>
        <v>2040891</v>
      </c>
      <c r="D2918" s="12" t="s">
        <v>691</v>
      </c>
      <c r="E2918" s="12" t="str">
        <f>VLOOKUP(B2918,[1]Planilha8!$X$4:$Z$6629,3,0)</f>
        <v>HEMODIALISE / DIÁLISE</v>
      </c>
      <c r="F2918" s="12" t="str">
        <f>VLOOKUP(B2918,[1]Planilha8!$X$4:$AD$6629,7,0)</f>
        <v>BOM</v>
      </c>
      <c r="G2918" s="13">
        <v>41673</v>
      </c>
      <c r="H2918" s="69">
        <v>182</v>
      </c>
      <c r="I2918" s="15" t="s">
        <v>22</v>
      </c>
      <c r="J2918" s="16" t="s">
        <v>619</v>
      </c>
      <c r="K2918" s="17">
        <v>2518</v>
      </c>
      <c r="L2918" s="18">
        <v>2013004063</v>
      </c>
      <c r="M2918" s="19">
        <v>43465</v>
      </c>
      <c r="N2918" s="70">
        <v>140.208333333333</v>
      </c>
      <c r="O2918" s="71">
        <v>0.5</v>
      </c>
      <c r="P2918" s="72">
        <v>4.1666666666666699E-2</v>
      </c>
      <c r="Q2918" s="73">
        <v>7.5833333333333304</v>
      </c>
      <c r="R2918" s="74">
        <v>147.791666666667</v>
      </c>
      <c r="S2918" s="75">
        <v>34.2083333333333</v>
      </c>
      <c r="AMG2918"/>
      <c r="AMH2918"/>
      <c r="AMI2918"/>
      <c r="AMJ2918"/>
    </row>
    <row r="2919" spans="1:1024" s="2" customFormat="1" ht="38.25" x14ac:dyDescent="0.25">
      <c r="A2919" s="10" t="s">
        <v>419</v>
      </c>
      <c r="B2919" s="68">
        <v>8043</v>
      </c>
      <c r="C2919" s="10">
        <f>VLOOKUP(B2919,[1]Planilha8!$X$4:$Y$6629,2,0)</f>
        <v>2040892</v>
      </c>
      <c r="D2919" s="12" t="s">
        <v>691</v>
      </c>
      <c r="E2919" s="12" t="str">
        <f>VLOOKUP(B2919,[1]Planilha8!$X$4:$Z$6629,3,0)</f>
        <v>CLINICA MEDICA</v>
      </c>
      <c r="F2919" s="12" t="str">
        <f>VLOOKUP(B2919,[1]Planilha8!$X$4:$AD$6629,7,0)</f>
        <v>BOM</v>
      </c>
      <c r="G2919" s="13">
        <v>41673</v>
      </c>
      <c r="H2919" s="69">
        <v>182</v>
      </c>
      <c r="I2919" s="15" t="s">
        <v>22</v>
      </c>
      <c r="J2919" s="16" t="s">
        <v>619</v>
      </c>
      <c r="K2919" s="17">
        <v>2518</v>
      </c>
      <c r="L2919" s="18">
        <v>2013004063</v>
      </c>
      <c r="M2919" s="19">
        <v>43465</v>
      </c>
      <c r="N2919" s="70">
        <v>140.208333333333</v>
      </c>
      <c r="O2919" s="71">
        <v>0.5</v>
      </c>
      <c r="P2919" s="72">
        <v>4.1666666666666699E-2</v>
      </c>
      <c r="Q2919" s="73">
        <v>7.5833333333333304</v>
      </c>
      <c r="R2919" s="74">
        <v>147.791666666667</v>
      </c>
      <c r="S2919" s="75">
        <v>34.2083333333333</v>
      </c>
      <c r="AMG2919"/>
      <c r="AMH2919"/>
      <c r="AMI2919"/>
      <c r="AMJ2919"/>
    </row>
    <row r="2920" spans="1:1024" s="2" customFormat="1" ht="38.25" x14ac:dyDescent="0.25">
      <c r="A2920" s="10" t="s">
        <v>419</v>
      </c>
      <c r="B2920" s="68">
        <v>8044</v>
      </c>
      <c r="C2920" s="10">
        <f>VLOOKUP(B2920,[1]Planilha8!$X$4:$Y$6629,2,0)</f>
        <v>2040893</v>
      </c>
      <c r="D2920" s="12" t="s">
        <v>691</v>
      </c>
      <c r="E2920" s="12" t="str">
        <f>VLOOKUP(B2920,[1]Planilha8!$X$4:$Z$6629,3,0)</f>
        <v>CLINICA MEDICA</v>
      </c>
      <c r="F2920" s="12" t="str">
        <f>VLOOKUP(B2920,[1]Planilha8!$X$4:$AD$6629,7,0)</f>
        <v>BOM</v>
      </c>
      <c r="G2920" s="13">
        <v>41673</v>
      </c>
      <c r="H2920" s="69">
        <v>182</v>
      </c>
      <c r="I2920" s="15" t="s">
        <v>22</v>
      </c>
      <c r="J2920" s="16" t="s">
        <v>619</v>
      </c>
      <c r="K2920" s="17">
        <v>2518</v>
      </c>
      <c r="L2920" s="18">
        <v>2013004063</v>
      </c>
      <c r="M2920" s="19">
        <v>43465</v>
      </c>
      <c r="N2920" s="70">
        <v>140.208333333333</v>
      </c>
      <c r="O2920" s="71">
        <v>0.5</v>
      </c>
      <c r="P2920" s="72">
        <v>4.1666666666666699E-2</v>
      </c>
      <c r="Q2920" s="73">
        <v>7.5833333333333304</v>
      </c>
      <c r="R2920" s="74">
        <v>147.791666666667</v>
      </c>
      <c r="S2920" s="75">
        <v>34.2083333333333</v>
      </c>
      <c r="AMG2920"/>
      <c r="AMH2920"/>
      <c r="AMI2920"/>
      <c r="AMJ2920"/>
    </row>
    <row r="2921" spans="1:1024" s="2" customFormat="1" ht="38.25" x14ac:dyDescent="0.25">
      <c r="A2921" s="10" t="s">
        <v>419</v>
      </c>
      <c r="B2921" s="68">
        <v>8045</v>
      </c>
      <c r="C2921" s="10">
        <f>VLOOKUP(B2921,[1]Planilha8!$X$4:$Y$6629,2,0)</f>
        <v>2040894</v>
      </c>
      <c r="D2921" s="12" t="s">
        <v>691</v>
      </c>
      <c r="E2921" s="12" t="str">
        <f>VLOOKUP(B2921,[1]Planilha8!$X$4:$Z$6629,3,0)</f>
        <v>CLINICA MEDICA</v>
      </c>
      <c r="F2921" s="12" t="str">
        <f>VLOOKUP(B2921,[1]Planilha8!$X$4:$AD$6629,7,0)</f>
        <v>BOM</v>
      </c>
      <c r="G2921" s="13">
        <v>41673</v>
      </c>
      <c r="H2921" s="69">
        <v>182</v>
      </c>
      <c r="I2921" s="15" t="s">
        <v>22</v>
      </c>
      <c r="J2921" s="16" t="s">
        <v>619</v>
      </c>
      <c r="K2921" s="17">
        <v>2518</v>
      </c>
      <c r="L2921" s="18">
        <v>2013004063</v>
      </c>
      <c r="M2921" s="19">
        <v>43465</v>
      </c>
      <c r="N2921" s="70">
        <v>140.208333333333</v>
      </c>
      <c r="O2921" s="71">
        <v>0.5</v>
      </c>
      <c r="P2921" s="72">
        <v>4.1666666666666699E-2</v>
      </c>
      <c r="Q2921" s="73">
        <v>7.5833333333333304</v>
      </c>
      <c r="R2921" s="74">
        <v>147.791666666667</v>
      </c>
      <c r="S2921" s="75">
        <v>34.2083333333333</v>
      </c>
      <c r="AMG2921"/>
      <c r="AMH2921"/>
      <c r="AMI2921"/>
      <c r="AMJ2921"/>
    </row>
    <row r="2922" spans="1:1024" s="2" customFormat="1" ht="38.25" x14ac:dyDescent="0.25">
      <c r="A2922" s="10" t="s">
        <v>419</v>
      </c>
      <c r="B2922" s="68">
        <v>8046</v>
      </c>
      <c r="C2922" s="10">
        <f>VLOOKUP(B2922,[1]Planilha8!$X$4:$Y$6629,2,0)</f>
        <v>2040895</v>
      </c>
      <c r="D2922" s="12" t="s">
        <v>691</v>
      </c>
      <c r="E2922" s="12" t="str">
        <f>VLOOKUP(B2922,[1]Planilha8!$X$4:$Z$6629,3,0)</f>
        <v>CLINICA MEDICA</v>
      </c>
      <c r="F2922" s="12" t="str">
        <f>VLOOKUP(B2922,[1]Planilha8!$X$4:$AD$6629,7,0)</f>
        <v>BOM</v>
      </c>
      <c r="G2922" s="13">
        <v>41673</v>
      </c>
      <c r="H2922" s="69">
        <v>182</v>
      </c>
      <c r="I2922" s="15" t="s">
        <v>22</v>
      </c>
      <c r="J2922" s="16" t="s">
        <v>619</v>
      </c>
      <c r="K2922" s="17">
        <v>2518</v>
      </c>
      <c r="L2922" s="18">
        <v>2013004063</v>
      </c>
      <c r="M2922" s="19">
        <v>43465</v>
      </c>
      <c r="N2922" s="70">
        <v>140.208333333333</v>
      </c>
      <c r="O2922" s="71">
        <v>0.5</v>
      </c>
      <c r="P2922" s="72">
        <v>4.1666666666666699E-2</v>
      </c>
      <c r="Q2922" s="73">
        <v>7.5833333333333304</v>
      </c>
      <c r="R2922" s="74">
        <v>147.791666666667</v>
      </c>
      <c r="S2922" s="75">
        <v>34.2083333333333</v>
      </c>
      <c r="AMG2922"/>
      <c r="AMH2922"/>
      <c r="AMI2922"/>
      <c r="AMJ2922"/>
    </row>
    <row r="2923" spans="1:1024" s="2" customFormat="1" ht="38.25" x14ac:dyDescent="0.25">
      <c r="A2923" s="10" t="s">
        <v>419</v>
      </c>
      <c r="B2923" s="68">
        <v>8047</v>
      </c>
      <c r="C2923" s="10">
        <f>VLOOKUP(B2923,[1]Planilha8!$X$4:$Y$6629,2,0)</f>
        <v>2040896</v>
      </c>
      <c r="D2923" s="12" t="s">
        <v>691</v>
      </c>
      <c r="E2923" s="12" t="str">
        <f>VLOOKUP(B2923,[1]Planilha8!$X$4:$Z$6629,3,0)</f>
        <v>CLINICA MEDICA</v>
      </c>
      <c r="F2923" s="12" t="str">
        <f>VLOOKUP(B2923,[1]Planilha8!$X$4:$AD$6629,7,0)</f>
        <v>BOM</v>
      </c>
      <c r="G2923" s="13">
        <v>41673</v>
      </c>
      <c r="H2923" s="69">
        <v>182</v>
      </c>
      <c r="I2923" s="15" t="s">
        <v>22</v>
      </c>
      <c r="J2923" s="16" t="s">
        <v>619</v>
      </c>
      <c r="K2923" s="17">
        <v>2518</v>
      </c>
      <c r="L2923" s="18">
        <v>2013004063</v>
      </c>
      <c r="M2923" s="19">
        <v>43465</v>
      </c>
      <c r="N2923" s="70">
        <v>140.208333333333</v>
      </c>
      <c r="O2923" s="71">
        <v>0.5</v>
      </c>
      <c r="P2923" s="72">
        <v>4.1666666666666699E-2</v>
      </c>
      <c r="Q2923" s="73">
        <v>7.5833333333333304</v>
      </c>
      <c r="R2923" s="74">
        <v>147.791666666667</v>
      </c>
      <c r="S2923" s="75">
        <v>34.2083333333333</v>
      </c>
      <c r="AMG2923"/>
      <c r="AMH2923"/>
      <c r="AMI2923"/>
      <c r="AMJ2923"/>
    </row>
    <row r="2924" spans="1:1024" s="2" customFormat="1" ht="38.25" x14ac:dyDescent="0.25">
      <c r="A2924" s="10" t="s">
        <v>419</v>
      </c>
      <c r="B2924" s="68">
        <v>8048</v>
      </c>
      <c r="C2924" s="10">
        <f>VLOOKUP(B2924,[1]Planilha8!$X$4:$Y$6629,2,0)</f>
        <v>2040897</v>
      </c>
      <c r="D2924" s="12" t="s">
        <v>691</v>
      </c>
      <c r="E2924" s="12" t="str">
        <f>VLOOKUP(B2924,[1]Planilha8!$X$4:$Z$6629,3,0)</f>
        <v>CLINICA MEDICA</v>
      </c>
      <c r="F2924" s="12" t="str">
        <f>VLOOKUP(B2924,[1]Planilha8!$X$4:$AD$6629,7,0)</f>
        <v>BOM</v>
      </c>
      <c r="G2924" s="13">
        <v>41673</v>
      </c>
      <c r="H2924" s="69">
        <v>182</v>
      </c>
      <c r="I2924" s="15" t="s">
        <v>22</v>
      </c>
      <c r="J2924" s="16" t="s">
        <v>619</v>
      </c>
      <c r="K2924" s="17">
        <v>2518</v>
      </c>
      <c r="L2924" s="18">
        <v>2013004063</v>
      </c>
      <c r="M2924" s="19">
        <v>43465</v>
      </c>
      <c r="N2924" s="70">
        <v>140.208333333333</v>
      </c>
      <c r="O2924" s="71">
        <v>0.5</v>
      </c>
      <c r="P2924" s="72">
        <v>4.1666666666666699E-2</v>
      </c>
      <c r="Q2924" s="73">
        <v>7.5833333333333304</v>
      </c>
      <c r="R2924" s="74">
        <v>147.791666666667</v>
      </c>
      <c r="S2924" s="75">
        <v>34.2083333333333</v>
      </c>
      <c r="AMG2924"/>
      <c r="AMH2924"/>
      <c r="AMI2924"/>
      <c r="AMJ2924"/>
    </row>
    <row r="2925" spans="1:1024" s="2" customFormat="1" ht="38.25" x14ac:dyDescent="0.25">
      <c r="A2925" s="10" t="s">
        <v>419</v>
      </c>
      <c r="B2925" s="68">
        <v>8049</v>
      </c>
      <c r="C2925" s="10" t="e">
        <f>VLOOKUP(B2925,[1]Planilha8!$X$4:$Y$6629,2,0)</f>
        <v>#N/A</v>
      </c>
      <c r="D2925" s="12" t="s">
        <v>691</v>
      </c>
      <c r="E2925" s="12" t="e">
        <f>VLOOKUP(B2925,[1]Planilha8!$X$4:$Z$6629,3,0)</f>
        <v>#N/A</v>
      </c>
      <c r="F2925" s="12" t="e">
        <f>VLOOKUP(B2925,[1]Planilha8!$X$4:$AD$6629,7,0)</f>
        <v>#N/A</v>
      </c>
      <c r="G2925" s="13">
        <v>41673</v>
      </c>
      <c r="H2925" s="69">
        <v>182</v>
      </c>
      <c r="I2925" s="15" t="s">
        <v>22</v>
      </c>
      <c r="J2925" s="16" t="s">
        <v>619</v>
      </c>
      <c r="K2925" s="17">
        <v>2518</v>
      </c>
      <c r="L2925" s="18">
        <v>2013004063</v>
      </c>
      <c r="M2925" s="19">
        <v>43465</v>
      </c>
      <c r="N2925" s="70">
        <v>140.208333333333</v>
      </c>
      <c r="O2925" s="71">
        <v>0.5</v>
      </c>
      <c r="P2925" s="72">
        <v>4.1666666666666699E-2</v>
      </c>
      <c r="Q2925" s="73">
        <v>7.5833333333333304</v>
      </c>
      <c r="R2925" s="74">
        <v>147.791666666667</v>
      </c>
      <c r="S2925" s="75">
        <v>34.2083333333333</v>
      </c>
      <c r="AMG2925"/>
      <c r="AMH2925"/>
      <c r="AMI2925"/>
      <c r="AMJ2925"/>
    </row>
    <row r="2926" spans="1:1024" s="2" customFormat="1" ht="38.25" x14ac:dyDescent="0.25">
      <c r="A2926" s="10" t="s">
        <v>419</v>
      </c>
      <c r="B2926" s="68">
        <v>8050</v>
      </c>
      <c r="C2926" s="10">
        <f>VLOOKUP(B2926,[1]Planilha8!$X$4:$Y$6629,2,0)</f>
        <v>2034899</v>
      </c>
      <c r="D2926" s="12" t="s">
        <v>691</v>
      </c>
      <c r="E2926" s="12" t="str">
        <f>VLOOKUP(B2926,[1]Planilha8!$X$4:$Z$6629,3,0)</f>
        <v>CLINICA MEDICA</v>
      </c>
      <c r="F2926" s="12" t="str">
        <f>VLOOKUP(B2926,[1]Planilha8!$X$4:$AD$6629,7,0)</f>
        <v>BOM</v>
      </c>
      <c r="G2926" s="13">
        <v>41673</v>
      </c>
      <c r="H2926" s="69">
        <v>182</v>
      </c>
      <c r="I2926" s="15" t="s">
        <v>22</v>
      </c>
      <c r="J2926" s="16" t="s">
        <v>619</v>
      </c>
      <c r="K2926" s="17">
        <v>2518</v>
      </c>
      <c r="L2926" s="18">
        <v>2013004063</v>
      </c>
      <c r="M2926" s="19">
        <v>43465</v>
      </c>
      <c r="N2926" s="70">
        <v>140.208333333333</v>
      </c>
      <c r="O2926" s="71">
        <v>0.5</v>
      </c>
      <c r="P2926" s="72">
        <v>4.1666666666666699E-2</v>
      </c>
      <c r="Q2926" s="73">
        <v>7.5833333333333304</v>
      </c>
      <c r="R2926" s="74">
        <v>147.791666666667</v>
      </c>
      <c r="S2926" s="75">
        <v>34.2083333333333</v>
      </c>
      <c r="AMG2926"/>
      <c r="AMH2926"/>
      <c r="AMI2926"/>
      <c r="AMJ2926"/>
    </row>
    <row r="2927" spans="1:1024" s="2" customFormat="1" ht="38.25" x14ac:dyDescent="0.25">
      <c r="A2927" s="10" t="s">
        <v>419</v>
      </c>
      <c r="B2927" s="68">
        <v>8051</v>
      </c>
      <c r="C2927" s="10">
        <f>VLOOKUP(B2927,[1]Planilha8!$X$4:$Y$6629,2,0)</f>
        <v>2040900</v>
      </c>
      <c r="D2927" s="12" t="s">
        <v>691</v>
      </c>
      <c r="E2927" s="12" t="str">
        <f>VLOOKUP(B2927,[1]Planilha8!$X$4:$Z$6629,3,0)</f>
        <v>CLINICA MEDICA</v>
      </c>
      <c r="F2927" s="12" t="str">
        <f>VLOOKUP(B2927,[1]Planilha8!$X$4:$AD$6629,7,0)</f>
        <v>BOM</v>
      </c>
      <c r="G2927" s="13">
        <v>41673</v>
      </c>
      <c r="H2927" s="69">
        <v>182</v>
      </c>
      <c r="I2927" s="15" t="s">
        <v>22</v>
      </c>
      <c r="J2927" s="16" t="s">
        <v>619</v>
      </c>
      <c r="K2927" s="17">
        <v>2518</v>
      </c>
      <c r="L2927" s="18">
        <v>2013004063</v>
      </c>
      <c r="M2927" s="19">
        <v>43465</v>
      </c>
      <c r="N2927" s="70">
        <v>140.208333333333</v>
      </c>
      <c r="O2927" s="71">
        <v>0.5</v>
      </c>
      <c r="P2927" s="72">
        <v>4.1666666666666699E-2</v>
      </c>
      <c r="Q2927" s="73">
        <v>7.5833333333333304</v>
      </c>
      <c r="R2927" s="74">
        <v>147.791666666667</v>
      </c>
      <c r="S2927" s="75">
        <v>34.2083333333333</v>
      </c>
      <c r="AMG2927"/>
      <c r="AMH2927"/>
      <c r="AMI2927"/>
      <c r="AMJ2927"/>
    </row>
    <row r="2928" spans="1:1024" s="2" customFormat="1" ht="38.25" x14ac:dyDescent="0.25">
      <c r="A2928" s="10" t="s">
        <v>419</v>
      </c>
      <c r="B2928" s="68">
        <v>8052</v>
      </c>
      <c r="C2928" s="10">
        <f>VLOOKUP(B2928,[1]Planilha8!$X$4:$Y$6629,2,0)</f>
        <v>2040901</v>
      </c>
      <c r="D2928" s="12" t="s">
        <v>691</v>
      </c>
      <c r="E2928" s="12" t="str">
        <f>VLOOKUP(B2928,[1]Planilha8!$X$4:$Z$6629,3,0)</f>
        <v>CLINICA MEDICA</v>
      </c>
      <c r="F2928" s="12" t="str">
        <f>VLOOKUP(B2928,[1]Planilha8!$X$4:$AD$6629,7,0)</f>
        <v>BOM</v>
      </c>
      <c r="G2928" s="13">
        <v>41673</v>
      </c>
      <c r="H2928" s="69">
        <v>182</v>
      </c>
      <c r="I2928" s="15" t="s">
        <v>22</v>
      </c>
      <c r="J2928" s="16" t="s">
        <v>619</v>
      </c>
      <c r="K2928" s="17">
        <v>2518</v>
      </c>
      <c r="L2928" s="18">
        <v>2013004063</v>
      </c>
      <c r="M2928" s="19">
        <v>43465</v>
      </c>
      <c r="N2928" s="70">
        <v>140.208333333333</v>
      </c>
      <c r="O2928" s="71">
        <v>0.5</v>
      </c>
      <c r="P2928" s="72">
        <v>4.1666666666666699E-2</v>
      </c>
      <c r="Q2928" s="73">
        <v>7.5833333333333304</v>
      </c>
      <c r="R2928" s="74">
        <v>147.791666666667</v>
      </c>
      <c r="S2928" s="75">
        <v>34.2083333333333</v>
      </c>
      <c r="AMG2928"/>
      <c r="AMH2928"/>
      <c r="AMI2928"/>
      <c r="AMJ2928"/>
    </row>
    <row r="2929" spans="1:1024" s="2" customFormat="1" ht="38.25" x14ac:dyDescent="0.25">
      <c r="A2929" s="10" t="s">
        <v>419</v>
      </c>
      <c r="B2929" s="68">
        <v>8053</v>
      </c>
      <c r="C2929" s="10">
        <f>VLOOKUP(B2929,[1]Planilha8!$X$4:$Y$6629,2,0)</f>
        <v>2040902</v>
      </c>
      <c r="D2929" s="12" t="s">
        <v>691</v>
      </c>
      <c r="E2929" s="12" t="str">
        <f>VLOOKUP(B2929,[1]Planilha8!$X$4:$Z$6629,3,0)</f>
        <v>CLINICA MEDICA</v>
      </c>
      <c r="F2929" s="12" t="str">
        <f>VLOOKUP(B2929,[1]Planilha8!$X$4:$AD$6629,7,0)</f>
        <v>BOM</v>
      </c>
      <c r="G2929" s="13">
        <v>41673</v>
      </c>
      <c r="H2929" s="69">
        <v>182</v>
      </c>
      <c r="I2929" s="15" t="s">
        <v>22</v>
      </c>
      <c r="J2929" s="16" t="s">
        <v>619</v>
      </c>
      <c r="K2929" s="17">
        <v>2518</v>
      </c>
      <c r="L2929" s="18">
        <v>2013004063</v>
      </c>
      <c r="M2929" s="19">
        <v>43465</v>
      </c>
      <c r="N2929" s="70">
        <v>140.208333333333</v>
      </c>
      <c r="O2929" s="71">
        <v>0.5</v>
      </c>
      <c r="P2929" s="72">
        <v>4.1666666666666699E-2</v>
      </c>
      <c r="Q2929" s="73">
        <v>7.5833333333333304</v>
      </c>
      <c r="R2929" s="74">
        <v>147.791666666667</v>
      </c>
      <c r="S2929" s="75">
        <v>34.2083333333333</v>
      </c>
      <c r="AMG2929"/>
      <c r="AMH2929"/>
      <c r="AMI2929"/>
      <c r="AMJ2929"/>
    </row>
    <row r="2930" spans="1:1024" s="2" customFormat="1" ht="38.25" x14ac:dyDescent="0.25">
      <c r="A2930" s="10" t="s">
        <v>419</v>
      </c>
      <c r="B2930" s="68">
        <v>8054</v>
      </c>
      <c r="C2930" s="10">
        <f>VLOOKUP(B2930,[1]Planilha8!$X$4:$Y$6629,2,0)</f>
        <v>2040903</v>
      </c>
      <c r="D2930" s="12" t="s">
        <v>691</v>
      </c>
      <c r="E2930" s="12" t="str">
        <f>VLOOKUP(B2930,[1]Planilha8!$X$4:$Z$6629,3,0)</f>
        <v>CLINICA MEDICA</v>
      </c>
      <c r="F2930" s="12" t="str">
        <f>VLOOKUP(B2930,[1]Planilha8!$X$4:$AD$6629,7,0)</f>
        <v>BOM</v>
      </c>
      <c r="G2930" s="13">
        <v>41673</v>
      </c>
      <c r="H2930" s="69">
        <v>182</v>
      </c>
      <c r="I2930" s="15" t="s">
        <v>22</v>
      </c>
      <c r="J2930" s="16" t="s">
        <v>619</v>
      </c>
      <c r="K2930" s="17">
        <v>2518</v>
      </c>
      <c r="L2930" s="18">
        <v>2013004063</v>
      </c>
      <c r="M2930" s="19">
        <v>43465</v>
      </c>
      <c r="N2930" s="70">
        <v>140.208333333333</v>
      </c>
      <c r="O2930" s="71">
        <v>0.5</v>
      </c>
      <c r="P2930" s="72">
        <v>4.1666666666666699E-2</v>
      </c>
      <c r="Q2930" s="73">
        <v>7.5833333333333304</v>
      </c>
      <c r="R2930" s="74">
        <v>147.791666666667</v>
      </c>
      <c r="S2930" s="75">
        <v>34.2083333333333</v>
      </c>
      <c r="AMG2930"/>
      <c r="AMH2930"/>
      <c r="AMI2930"/>
      <c r="AMJ2930"/>
    </row>
    <row r="2931" spans="1:1024" s="2" customFormat="1" ht="38.25" x14ac:dyDescent="0.25">
      <c r="A2931" s="10" t="s">
        <v>419</v>
      </c>
      <c r="B2931" s="68">
        <v>8055</v>
      </c>
      <c r="C2931" s="10" t="e">
        <f>VLOOKUP(B2931,[1]Planilha8!$X$4:$Y$6629,2,0)</f>
        <v>#N/A</v>
      </c>
      <c r="D2931" s="12" t="s">
        <v>691</v>
      </c>
      <c r="E2931" s="12" t="e">
        <f>VLOOKUP(B2931,[1]Planilha8!$X$4:$Z$6629,3,0)</f>
        <v>#N/A</v>
      </c>
      <c r="F2931" s="12" t="e">
        <f>VLOOKUP(B2931,[1]Planilha8!$X$4:$AD$6629,7,0)</f>
        <v>#N/A</v>
      </c>
      <c r="G2931" s="13">
        <v>41673</v>
      </c>
      <c r="H2931" s="69">
        <v>182</v>
      </c>
      <c r="I2931" s="15" t="s">
        <v>22</v>
      </c>
      <c r="J2931" s="16" t="s">
        <v>619</v>
      </c>
      <c r="K2931" s="17">
        <v>2518</v>
      </c>
      <c r="L2931" s="18">
        <v>2013004063</v>
      </c>
      <c r="M2931" s="19">
        <v>43465</v>
      </c>
      <c r="N2931" s="70">
        <v>140.208333333333</v>
      </c>
      <c r="O2931" s="71">
        <v>0.5</v>
      </c>
      <c r="P2931" s="72">
        <v>4.1666666666666699E-2</v>
      </c>
      <c r="Q2931" s="73">
        <v>7.5833333333333304</v>
      </c>
      <c r="R2931" s="74">
        <v>147.791666666667</v>
      </c>
      <c r="S2931" s="75">
        <v>34.2083333333333</v>
      </c>
      <c r="AMG2931"/>
      <c r="AMH2931"/>
      <c r="AMI2931"/>
      <c r="AMJ2931"/>
    </row>
    <row r="2932" spans="1:1024" s="2" customFormat="1" ht="38.25" x14ac:dyDescent="0.25">
      <c r="A2932" s="10" t="s">
        <v>419</v>
      </c>
      <c r="B2932" s="68">
        <v>8056</v>
      </c>
      <c r="C2932" s="10">
        <f>VLOOKUP(B2932,[1]Planilha8!$X$4:$Y$6629,2,0)</f>
        <v>2040905</v>
      </c>
      <c r="D2932" s="12" t="s">
        <v>691</v>
      </c>
      <c r="E2932" s="12" t="str">
        <f>VLOOKUP(B2932,[1]Planilha8!$X$4:$Z$6629,3,0)</f>
        <v>CLINICA MEDICA</v>
      </c>
      <c r="F2932" s="12" t="str">
        <f>VLOOKUP(B2932,[1]Planilha8!$X$4:$AD$6629,7,0)</f>
        <v>BOM</v>
      </c>
      <c r="G2932" s="13">
        <v>41673</v>
      </c>
      <c r="H2932" s="69">
        <v>182</v>
      </c>
      <c r="I2932" s="15" t="s">
        <v>22</v>
      </c>
      <c r="J2932" s="16" t="s">
        <v>619</v>
      </c>
      <c r="K2932" s="17">
        <v>2518</v>
      </c>
      <c r="L2932" s="18">
        <v>2013004063</v>
      </c>
      <c r="M2932" s="19">
        <v>43465</v>
      </c>
      <c r="N2932" s="70">
        <v>140.208333333333</v>
      </c>
      <c r="O2932" s="71">
        <v>0.5</v>
      </c>
      <c r="P2932" s="72">
        <v>4.1666666666666699E-2</v>
      </c>
      <c r="Q2932" s="73">
        <v>7.5833333333333304</v>
      </c>
      <c r="R2932" s="74">
        <v>147.791666666667</v>
      </c>
      <c r="S2932" s="75">
        <v>34.2083333333333</v>
      </c>
      <c r="AMG2932"/>
      <c r="AMH2932"/>
      <c r="AMI2932"/>
      <c r="AMJ2932"/>
    </row>
    <row r="2933" spans="1:1024" s="2" customFormat="1" ht="38.25" x14ac:dyDescent="0.25">
      <c r="A2933" s="10" t="s">
        <v>419</v>
      </c>
      <c r="B2933" s="68">
        <v>8057</v>
      </c>
      <c r="C2933" s="10">
        <f>VLOOKUP(B2933,[1]Planilha8!$X$4:$Y$6629,2,0)</f>
        <v>2040906</v>
      </c>
      <c r="D2933" s="12" t="s">
        <v>691</v>
      </c>
      <c r="E2933" s="12" t="str">
        <f>VLOOKUP(B2933,[1]Planilha8!$X$4:$Z$6629,3,0)</f>
        <v>CLINICA MEDICA</v>
      </c>
      <c r="F2933" s="12" t="str">
        <f>VLOOKUP(B2933,[1]Planilha8!$X$4:$AD$6629,7,0)</f>
        <v>BOM</v>
      </c>
      <c r="G2933" s="13">
        <v>41673</v>
      </c>
      <c r="H2933" s="69">
        <v>182</v>
      </c>
      <c r="I2933" s="15" t="s">
        <v>22</v>
      </c>
      <c r="J2933" s="16" t="s">
        <v>619</v>
      </c>
      <c r="K2933" s="17">
        <v>2518</v>
      </c>
      <c r="L2933" s="18">
        <v>2013004063</v>
      </c>
      <c r="M2933" s="19">
        <v>43465</v>
      </c>
      <c r="N2933" s="70">
        <v>140.208333333333</v>
      </c>
      <c r="O2933" s="71">
        <v>0.5</v>
      </c>
      <c r="P2933" s="72">
        <v>4.1666666666666699E-2</v>
      </c>
      <c r="Q2933" s="73">
        <v>7.5833333333333304</v>
      </c>
      <c r="R2933" s="74">
        <v>147.791666666667</v>
      </c>
      <c r="S2933" s="75">
        <v>34.2083333333333</v>
      </c>
      <c r="AMG2933"/>
      <c r="AMH2933"/>
      <c r="AMI2933"/>
      <c r="AMJ2933"/>
    </row>
    <row r="2934" spans="1:1024" s="2" customFormat="1" ht="38.25" x14ac:dyDescent="0.25">
      <c r="A2934" s="10" t="s">
        <v>419</v>
      </c>
      <c r="B2934" s="68">
        <v>8058</v>
      </c>
      <c r="C2934" s="10">
        <f>VLOOKUP(B2934,[1]Planilha8!$X$4:$Y$6629,2,0)</f>
        <v>2040907</v>
      </c>
      <c r="D2934" s="12" t="s">
        <v>691</v>
      </c>
      <c r="E2934" s="12" t="str">
        <f>VLOOKUP(B2934,[1]Planilha8!$X$4:$Z$6629,3,0)</f>
        <v>CLINICA MEDICA</v>
      </c>
      <c r="F2934" s="12" t="str">
        <f>VLOOKUP(B2934,[1]Planilha8!$X$4:$AD$6629,7,0)</f>
        <v>BOM</v>
      </c>
      <c r="G2934" s="13">
        <v>41673</v>
      </c>
      <c r="H2934" s="69">
        <v>182</v>
      </c>
      <c r="I2934" s="15" t="s">
        <v>22</v>
      </c>
      <c r="J2934" s="16" t="s">
        <v>619</v>
      </c>
      <c r="K2934" s="17">
        <v>2518</v>
      </c>
      <c r="L2934" s="18">
        <v>2013004063</v>
      </c>
      <c r="M2934" s="19">
        <v>43465</v>
      </c>
      <c r="N2934" s="70">
        <v>140.208333333333</v>
      </c>
      <c r="O2934" s="71">
        <v>0.5</v>
      </c>
      <c r="P2934" s="72">
        <v>4.1666666666666699E-2</v>
      </c>
      <c r="Q2934" s="73">
        <v>7.5833333333333304</v>
      </c>
      <c r="R2934" s="74">
        <v>147.791666666667</v>
      </c>
      <c r="S2934" s="75">
        <v>34.2083333333333</v>
      </c>
      <c r="AMG2934"/>
      <c r="AMH2934"/>
      <c r="AMI2934"/>
      <c r="AMJ2934"/>
    </row>
    <row r="2935" spans="1:1024" s="2" customFormat="1" ht="38.25" x14ac:dyDescent="0.25">
      <c r="A2935" s="10" t="s">
        <v>419</v>
      </c>
      <c r="B2935" s="68">
        <v>8059</v>
      </c>
      <c r="C2935" s="10">
        <f>VLOOKUP(B2935,[1]Planilha8!$X$4:$Y$6629,2,0)</f>
        <v>2040908</v>
      </c>
      <c r="D2935" s="12" t="s">
        <v>691</v>
      </c>
      <c r="E2935" s="12" t="str">
        <f>VLOOKUP(B2935,[1]Planilha8!$X$4:$Z$6629,3,0)</f>
        <v>CLINICA MEDICA</v>
      </c>
      <c r="F2935" s="12" t="str">
        <f>VLOOKUP(B2935,[1]Planilha8!$X$4:$AD$6629,7,0)</f>
        <v>BOM</v>
      </c>
      <c r="G2935" s="13">
        <v>41673</v>
      </c>
      <c r="H2935" s="69">
        <v>182</v>
      </c>
      <c r="I2935" s="15" t="s">
        <v>22</v>
      </c>
      <c r="J2935" s="16" t="s">
        <v>619</v>
      </c>
      <c r="K2935" s="17">
        <v>2518</v>
      </c>
      <c r="L2935" s="18">
        <v>2013004063</v>
      </c>
      <c r="M2935" s="19">
        <v>43465</v>
      </c>
      <c r="N2935" s="70">
        <v>140.208333333333</v>
      </c>
      <c r="O2935" s="71">
        <v>0.5</v>
      </c>
      <c r="P2935" s="72">
        <v>4.1666666666666699E-2</v>
      </c>
      <c r="Q2935" s="73">
        <v>7.5833333333333304</v>
      </c>
      <c r="R2935" s="74">
        <v>147.791666666667</v>
      </c>
      <c r="S2935" s="75">
        <v>34.2083333333333</v>
      </c>
      <c r="AMG2935"/>
      <c r="AMH2935"/>
      <c r="AMI2935"/>
      <c r="AMJ2935"/>
    </row>
    <row r="2936" spans="1:1024" s="2" customFormat="1" ht="38.25" x14ac:dyDescent="0.25">
      <c r="A2936" s="10" t="s">
        <v>419</v>
      </c>
      <c r="B2936" s="68">
        <v>8060</v>
      </c>
      <c r="C2936" s="10">
        <f>VLOOKUP(B2936,[1]Planilha8!$X$4:$Y$6629,2,0)</f>
        <v>2040909</v>
      </c>
      <c r="D2936" s="12" t="s">
        <v>691</v>
      </c>
      <c r="E2936" s="12" t="str">
        <f>VLOOKUP(B2936,[1]Planilha8!$X$4:$Z$6629,3,0)</f>
        <v>CLINICA MEDICA</v>
      </c>
      <c r="F2936" s="12" t="str">
        <f>VLOOKUP(B2936,[1]Planilha8!$X$4:$AD$6629,7,0)</f>
        <v>BOM</v>
      </c>
      <c r="G2936" s="13">
        <v>41673</v>
      </c>
      <c r="H2936" s="69">
        <v>182</v>
      </c>
      <c r="I2936" s="15" t="s">
        <v>22</v>
      </c>
      <c r="J2936" s="16" t="s">
        <v>619</v>
      </c>
      <c r="K2936" s="17">
        <v>2518</v>
      </c>
      <c r="L2936" s="18">
        <v>2013004063</v>
      </c>
      <c r="M2936" s="19">
        <v>43465</v>
      </c>
      <c r="N2936" s="70">
        <v>140.208333333333</v>
      </c>
      <c r="O2936" s="71">
        <v>0.5</v>
      </c>
      <c r="P2936" s="72">
        <v>4.1666666666666699E-2</v>
      </c>
      <c r="Q2936" s="73">
        <v>7.5833333333333304</v>
      </c>
      <c r="R2936" s="74">
        <v>147.791666666667</v>
      </c>
      <c r="S2936" s="75">
        <v>34.2083333333333</v>
      </c>
      <c r="AMG2936"/>
      <c r="AMH2936"/>
      <c r="AMI2936"/>
      <c r="AMJ2936"/>
    </row>
    <row r="2937" spans="1:1024" s="2" customFormat="1" ht="38.25" x14ac:dyDescent="0.25">
      <c r="A2937" s="10" t="s">
        <v>419</v>
      </c>
      <c r="B2937" s="68">
        <v>8061</v>
      </c>
      <c r="C2937" s="10">
        <f>VLOOKUP(B2937,[1]Planilha8!$X$4:$Y$6629,2,0)</f>
        <v>2040910</v>
      </c>
      <c r="D2937" s="12" t="s">
        <v>691</v>
      </c>
      <c r="E2937" s="12" t="str">
        <f>VLOOKUP(B2937,[1]Planilha8!$X$4:$Z$6629,3,0)</f>
        <v>CLINICA MEDICA</v>
      </c>
      <c r="F2937" s="12" t="str">
        <f>VLOOKUP(B2937,[1]Planilha8!$X$4:$AD$6629,7,0)</f>
        <v>BOM</v>
      </c>
      <c r="G2937" s="13">
        <v>41673</v>
      </c>
      <c r="H2937" s="69">
        <v>182</v>
      </c>
      <c r="I2937" s="15" t="s">
        <v>22</v>
      </c>
      <c r="J2937" s="16" t="s">
        <v>619</v>
      </c>
      <c r="K2937" s="17">
        <v>2518</v>
      </c>
      <c r="L2937" s="18">
        <v>2013004063</v>
      </c>
      <c r="M2937" s="19">
        <v>43465</v>
      </c>
      <c r="N2937" s="70">
        <v>140.208333333333</v>
      </c>
      <c r="O2937" s="71">
        <v>0.5</v>
      </c>
      <c r="P2937" s="72">
        <v>4.1666666666666699E-2</v>
      </c>
      <c r="Q2937" s="73">
        <v>7.5833333333333304</v>
      </c>
      <c r="R2937" s="74">
        <v>147.791666666667</v>
      </c>
      <c r="S2937" s="75">
        <v>34.2083333333333</v>
      </c>
      <c r="AMG2937"/>
      <c r="AMH2937"/>
      <c r="AMI2937"/>
      <c r="AMJ2937"/>
    </row>
    <row r="2938" spans="1:1024" s="2" customFormat="1" ht="38.25" x14ac:dyDescent="0.25">
      <c r="A2938" s="10" t="s">
        <v>419</v>
      </c>
      <c r="B2938" s="68">
        <v>8062</v>
      </c>
      <c r="C2938" s="10">
        <f>VLOOKUP(B2938,[1]Planilha8!$X$4:$Y$6629,2,0)</f>
        <v>2040911</v>
      </c>
      <c r="D2938" s="12" t="s">
        <v>692</v>
      </c>
      <c r="E2938" s="12" t="str">
        <f>VLOOKUP(B2938,[1]Planilha8!$X$4:$Z$6629,3,0)</f>
        <v>CLINICA MEDICA</v>
      </c>
      <c r="F2938" s="12" t="str">
        <f>VLOOKUP(B2938,[1]Planilha8!$X$4:$AD$6629,7,0)</f>
        <v>BOM</v>
      </c>
      <c r="G2938" s="13">
        <v>41673</v>
      </c>
      <c r="H2938" s="69">
        <v>205</v>
      </c>
      <c r="I2938" s="15" t="s">
        <v>22</v>
      </c>
      <c r="J2938" s="16" t="s">
        <v>619</v>
      </c>
      <c r="K2938" s="17">
        <v>2518</v>
      </c>
      <c r="L2938" s="18">
        <v>2013004063</v>
      </c>
      <c r="M2938" s="19">
        <v>43465</v>
      </c>
      <c r="N2938" s="70">
        <v>162.5</v>
      </c>
      <c r="O2938" s="71">
        <v>0.5</v>
      </c>
      <c r="P2938" s="72">
        <v>4.1666666666666699E-2</v>
      </c>
      <c r="Q2938" s="73">
        <v>8.5416666666666696</v>
      </c>
      <c r="R2938" s="74">
        <v>171.041666666667</v>
      </c>
      <c r="S2938" s="75">
        <v>33.9583333333333</v>
      </c>
      <c r="AMG2938"/>
      <c r="AMH2938"/>
      <c r="AMI2938"/>
      <c r="AMJ2938"/>
    </row>
    <row r="2939" spans="1:1024" s="2" customFormat="1" ht="38.25" x14ac:dyDescent="0.25">
      <c r="A2939" s="10" t="s">
        <v>419</v>
      </c>
      <c r="B2939" s="68">
        <v>8062</v>
      </c>
      <c r="C2939" s="10">
        <f>VLOOKUP(B2939,[1]Planilha8!$X$4:$Y$6629,2,0)</f>
        <v>2040911</v>
      </c>
      <c r="D2939" s="12" t="s">
        <v>692</v>
      </c>
      <c r="E2939" s="12" t="str">
        <f>VLOOKUP(B2939,[1]Planilha8!$X$4:$Z$6629,3,0)</f>
        <v>CLINICA MEDICA</v>
      </c>
      <c r="F2939" s="12" t="str">
        <f>VLOOKUP(B2939,[1]Planilha8!$X$4:$AD$6629,7,0)</f>
        <v>BOM</v>
      </c>
      <c r="G2939" s="13">
        <v>41673</v>
      </c>
      <c r="H2939" s="69">
        <v>205</v>
      </c>
      <c r="I2939" s="15" t="s">
        <v>22</v>
      </c>
      <c r="J2939" s="16" t="s">
        <v>619</v>
      </c>
      <c r="K2939" s="17">
        <v>2518</v>
      </c>
      <c r="L2939" s="18">
        <v>2013004063</v>
      </c>
      <c r="M2939" s="19">
        <v>43465</v>
      </c>
      <c r="N2939" s="70">
        <v>162.5</v>
      </c>
      <c r="O2939" s="71">
        <v>0.5</v>
      </c>
      <c r="P2939" s="72">
        <v>4.1666666666666699E-2</v>
      </c>
      <c r="Q2939" s="73">
        <v>8.5416666666666696</v>
      </c>
      <c r="R2939" s="74">
        <v>171.041666666667</v>
      </c>
      <c r="S2939" s="75">
        <v>33.9583333333333</v>
      </c>
      <c r="AMG2939"/>
      <c r="AMH2939"/>
      <c r="AMI2939"/>
      <c r="AMJ2939"/>
    </row>
    <row r="2940" spans="1:1024" s="2" customFormat="1" ht="38.25" x14ac:dyDescent="0.25">
      <c r="A2940" s="10" t="s">
        <v>419</v>
      </c>
      <c r="B2940" s="68">
        <v>8063</v>
      </c>
      <c r="C2940" s="10">
        <f>VLOOKUP(B2940,[1]Planilha8!$X$4:$Y$6629,2,0)</f>
        <v>2040913</v>
      </c>
      <c r="D2940" s="12" t="s">
        <v>692</v>
      </c>
      <c r="E2940" s="12" t="str">
        <f>VLOOKUP(B2940,[1]Planilha8!$X$4:$Z$6629,3,0)</f>
        <v>CLINICA MEDICA</v>
      </c>
      <c r="F2940" s="12" t="str">
        <f>VLOOKUP(B2940,[1]Planilha8!$X$4:$AD$6629,7,0)</f>
        <v>BOM</v>
      </c>
      <c r="G2940" s="13">
        <v>41673</v>
      </c>
      <c r="H2940" s="69">
        <v>205</v>
      </c>
      <c r="I2940" s="15" t="s">
        <v>22</v>
      </c>
      <c r="J2940" s="16" t="s">
        <v>619</v>
      </c>
      <c r="K2940" s="17">
        <v>2518</v>
      </c>
      <c r="L2940" s="18">
        <v>2013004063</v>
      </c>
      <c r="M2940" s="19">
        <v>43465</v>
      </c>
      <c r="N2940" s="70">
        <v>162.5</v>
      </c>
      <c r="O2940" s="71">
        <v>0.5</v>
      </c>
      <c r="P2940" s="72">
        <v>4.1666666666666699E-2</v>
      </c>
      <c r="Q2940" s="73">
        <v>8.5416666666666696</v>
      </c>
      <c r="R2940" s="74">
        <v>171.041666666667</v>
      </c>
      <c r="S2940" s="75">
        <v>33.9583333333333</v>
      </c>
      <c r="AMG2940"/>
      <c r="AMH2940"/>
      <c r="AMI2940"/>
      <c r="AMJ2940"/>
    </row>
    <row r="2941" spans="1:1024" s="2" customFormat="1" ht="38.25" x14ac:dyDescent="0.25">
      <c r="A2941" s="10" t="s">
        <v>419</v>
      </c>
      <c r="B2941" s="68">
        <v>8063</v>
      </c>
      <c r="C2941" s="10">
        <f>VLOOKUP(B2941,[1]Planilha8!$X$4:$Y$6629,2,0)</f>
        <v>2040913</v>
      </c>
      <c r="D2941" s="12" t="s">
        <v>692</v>
      </c>
      <c r="E2941" s="12" t="str">
        <f>VLOOKUP(B2941,[1]Planilha8!$X$4:$Z$6629,3,0)</f>
        <v>CLINICA MEDICA</v>
      </c>
      <c r="F2941" s="12" t="str">
        <f>VLOOKUP(B2941,[1]Planilha8!$X$4:$AD$6629,7,0)</f>
        <v>BOM</v>
      </c>
      <c r="G2941" s="13">
        <v>41673</v>
      </c>
      <c r="H2941" s="69">
        <v>205</v>
      </c>
      <c r="I2941" s="15" t="s">
        <v>22</v>
      </c>
      <c r="J2941" s="16" t="s">
        <v>619</v>
      </c>
      <c r="K2941" s="17">
        <v>2518</v>
      </c>
      <c r="L2941" s="18">
        <v>2013004063</v>
      </c>
      <c r="M2941" s="19">
        <v>43465</v>
      </c>
      <c r="N2941" s="70">
        <v>162.5</v>
      </c>
      <c r="O2941" s="71">
        <v>0.5</v>
      </c>
      <c r="P2941" s="72">
        <v>4.1666666666666699E-2</v>
      </c>
      <c r="Q2941" s="73">
        <v>8.5416666666666696</v>
      </c>
      <c r="R2941" s="74">
        <v>171.041666666667</v>
      </c>
      <c r="S2941" s="75">
        <v>33.9583333333333</v>
      </c>
      <c r="AMG2941"/>
      <c r="AMH2941"/>
      <c r="AMI2941"/>
      <c r="AMJ2941"/>
    </row>
    <row r="2942" spans="1:1024" s="2" customFormat="1" ht="38.25" x14ac:dyDescent="0.25">
      <c r="A2942" s="10" t="s">
        <v>419</v>
      </c>
      <c r="B2942" s="68">
        <v>8064</v>
      </c>
      <c r="C2942" s="10">
        <f>VLOOKUP(B2942,[1]Planilha8!$X$4:$Y$6629,2,0)</f>
        <v>2040915</v>
      </c>
      <c r="D2942" s="12" t="s">
        <v>692</v>
      </c>
      <c r="E2942" s="12" t="str">
        <f>VLOOKUP(B2942,[1]Planilha8!$X$4:$Z$6629,3,0)</f>
        <v>CLINICA MEDICA</v>
      </c>
      <c r="F2942" s="12" t="str">
        <f>VLOOKUP(B2942,[1]Planilha8!$X$4:$AD$6629,7,0)</f>
        <v>BOM</v>
      </c>
      <c r="G2942" s="13">
        <v>41673</v>
      </c>
      <c r="H2942" s="69">
        <v>205</v>
      </c>
      <c r="I2942" s="15" t="s">
        <v>22</v>
      </c>
      <c r="J2942" s="16" t="s">
        <v>619</v>
      </c>
      <c r="K2942" s="17">
        <v>2518</v>
      </c>
      <c r="L2942" s="18">
        <v>2013004063</v>
      </c>
      <c r="M2942" s="19">
        <v>43465</v>
      </c>
      <c r="N2942" s="70">
        <v>162.5</v>
      </c>
      <c r="O2942" s="71">
        <v>0.5</v>
      </c>
      <c r="P2942" s="72">
        <v>4.1666666666666699E-2</v>
      </c>
      <c r="Q2942" s="73">
        <v>8.5416666666666696</v>
      </c>
      <c r="R2942" s="74">
        <v>171.041666666667</v>
      </c>
      <c r="S2942" s="75">
        <v>33.9583333333333</v>
      </c>
      <c r="AMG2942"/>
      <c r="AMH2942"/>
      <c r="AMI2942"/>
      <c r="AMJ2942"/>
    </row>
    <row r="2943" spans="1:1024" s="2" customFormat="1" ht="38.25" x14ac:dyDescent="0.25">
      <c r="A2943" s="10" t="s">
        <v>419</v>
      </c>
      <c r="B2943" s="68">
        <v>8064</v>
      </c>
      <c r="C2943" s="10">
        <f>VLOOKUP(B2943,[1]Planilha8!$X$4:$Y$6629,2,0)</f>
        <v>2040915</v>
      </c>
      <c r="D2943" s="12" t="s">
        <v>692</v>
      </c>
      <c r="E2943" s="12" t="str">
        <f>VLOOKUP(B2943,[1]Planilha8!$X$4:$Z$6629,3,0)</f>
        <v>CLINICA MEDICA</v>
      </c>
      <c r="F2943" s="12" t="str">
        <f>VLOOKUP(B2943,[1]Planilha8!$X$4:$AD$6629,7,0)</f>
        <v>BOM</v>
      </c>
      <c r="G2943" s="13">
        <v>41673</v>
      </c>
      <c r="H2943" s="69">
        <v>205</v>
      </c>
      <c r="I2943" s="15" t="s">
        <v>22</v>
      </c>
      <c r="J2943" s="16" t="s">
        <v>619</v>
      </c>
      <c r="K2943" s="17">
        <v>2518</v>
      </c>
      <c r="L2943" s="18">
        <v>2013004063</v>
      </c>
      <c r="M2943" s="19">
        <v>43465</v>
      </c>
      <c r="N2943" s="70">
        <v>162.5</v>
      </c>
      <c r="O2943" s="71">
        <v>0.5</v>
      </c>
      <c r="P2943" s="72">
        <v>4.1666666666666699E-2</v>
      </c>
      <c r="Q2943" s="73">
        <v>8.5416666666666696</v>
      </c>
      <c r="R2943" s="74">
        <v>171.041666666667</v>
      </c>
      <c r="S2943" s="75">
        <v>33.9583333333333</v>
      </c>
      <c r="AMG2943"/>
      <c r="AMH2943"/>
      <c r="AMI2943"/>
      <c r="AMJ2943"/>
    </row>
    <row r="2944" spans="1:1024" s="2" customFormat="1" ht="38.25" x14ac:dyDescent="0.25">
      <c r="A2944" s="10" t="s">
        <v>419</v>
      </c>
      <c r="B2944" s="68">
        <v>8065</v>
      </c>
      <c r="C2944" s="10">
        <f>VLOOKUP(B2944,[1]Planilha8!$X$4:$Y$6629,2,0)</f>
        <v>2040917</v>
      </c>
      <c r="D2944" s="12" t="s">
        <v>692</v>
      </c>
      <c r="E2944" s="12" t="str">
        <f>VLOOKUP(B2944,[1]Planilha8!$X$4:$Z$6629,3,0)</f>
        <v>CLINICA MEDICA</v>
      </c>
      <c r="F2944" s="12" t="str">
        <f>VLOOKUP(B2944,[1]Planilha8!$X$4:$AD$6629,7,0)</f>
        <v>BOM</v>
      </c>
      <c r="G2944" s="13">
        <v>41673</v>
      </c>
      <c r="H2944" s="69">
        <v>205</v>
      </c>
      <c r="I2944" s="15" t="s">
        <v>22</v>
      </c>
      <c r="J2944" s="16" t="s">
        <v>619</v>
      </c>
      <c r="K2944" s="17">
        <v>2518</v>
      </c>
      <c r="L2944" s="18">
        <v>2013004063</v>
      </c>
      <c r="M2944" s="19">
        <v>43465</v>
      </c>
      <c r="N2944" s="70">
        <v>162.5</v>
      </c>
      <c r="O2944" s="71">
        <v>0.5</v>
      </c>
      <c r="P2944" s="72">
        <v>4.1666666666666699E-2</v>
      </c>
      <c r="Q2944" s="73">
        <v>8.5416666666666696</v>
      </c>
      <c r="R2944" s="74">
        <v>171.041666666667</v>
      </c>
      <c r="S2944" s="75">
        <v>33.9583333333333</v>
      </c>
      <c r="AMG2944"/>
      <c r="AMH2944"/>
      <c r="AMI2944"/>
      <c r="AMJ2944"/>
    </row>
    <row r="2945" spans="1:1024" s="2" customFormat="1" ht="38.25" x14ac:dyDescent="0.25">
      <c r="A2945" s="10" t="s">
        <v>419</v>
      </c>
      <c r="B2945" s="68">
        <v>8065</v>
      </c>
      <c r="C2945" s="10">
        <f>VLOOKUP(B2945,[1]Planilha8!$X$4:$Y$6629,2,0)</f>
        <v>2040917</v>
      </c>
      <c r="D2945" s="12" t="s">
        <v>692</v>
      </c>
      <c r="E2945" s="12" t="str">
        <f>VLOOKUP(B2945,[1]Planilha8!$X$4:$Z$6629,3,0)</f>
        <v>CLINICA MEDICA</v>
      </c>
      <c r="F2945" s="12" t="str">
        <f>VLOOKUP(B2945,[1]Planilha8!$X$4:$AD$6629,7,0)</f>
        <v>BOM</v>
      </c>
      <c r="G2945" s="13">
        <v>41673</v>
      </c>
      <c r="H2945" s="69">
        <v>205</v>
      </c>
      <c r="I2945" s="15" t="s">
        <v>22</v>
      </c>
      <c r="J2945" s="16" t="s">
        <v>619</v>
      </c>
      <c r="K2945" s="17">
        <v>2518</v>
      </c>
      <c r="L2945" s="18">
        <v>2013004063</v>
      </c>
      <c r="M2945" s="19">
        <v>43465</v>
      </c>
      <c r="N2945" s="70">
        <v>162.5</v>
      </c>
      <c r="O2945" s="71">
        <v>0.5</v>
      </c>
      <c r="P2945" s="72">
        <v>4.1666666666666699E-2</v>
      </c>
      <c r="Q2945" s="73">
        <v>8.5416666666666696</v>
      </c>
      <c r="R2945" s="74">
        <v>171.041666666667</v>
      </c>
      <c r="S2945" s="75">
        <v>33.9583333333333</v>
      </c>
      <c r="AMG2945"/>
      <c r="AMH2945"/>
      <c r="AMI2945"/>
      <c r="AMJ2945"/>
    </row>
    <row r="2946" spans="1:1024" s="2" customFormat="1" ht="38.25" x14ac:dyDescent="0.25">
      <c r="A2946" s="10" t="s">
        <v>419</v>
      </c>
      <c r="B2946" s="68">
        <v>8066</v>
      </c>
      <c r="C2946" s="10">
        <f>VLOOKUP(B2946,[1]Planilha8!$X$4:$Y$6629,2,0)</f>
        <v>2040919</v>
      </c>
      <c r="D2946" s="12" t="s">
        <v>692</v>
      </c>
      <c r="E2946" s="12" t="str">
        <f>VLOOKUP(B2946,[1]Planilha8!$X$4:$Z$6629,3,0)</f>
        <v>CLINICA CIRURGICA</v>
      </c>
      <c r="F2946" s="12" t="str">
        <f>VLOOKUP(B2946,[1]Planilha8!$X$4:$AD$6629,7,0)</f>
        <v>BOM</v>
      </c>
      <c r="G2946" s="13">
        <v>41673</v>
      </c>
      <c r="H2946" s="69">
        <v>205</v>
      </c>
      <c r="I2946" s="15" t="s">
        <v>22</v>
      </c>
      <c r="J2946" s="16" t="s">
        <v>619</v>
      </c>
      <c r="K2946" s="17">
        <v>2518</v>
      </c>
      <c r="L2946" s="18">
        <v>2013004063</v>
      </c>
      <c r="M2946" s="19">
        <v>43465</v>
      </c>
      <c r="N2946" s="70">
        <v>162.5</v>
      </c>
      <c r="O2946" s="71">
        <v>0.5</v>
      </c>
      <c r="P2946" s="72">
        <v>4.1666666666666699E-2</v>
      </c>
      <c r="Q2946" s="73">
        <v>8.5416666666666696</v>
      </c>
      <c r="R2946" s="74">
        <v>171.041666666667</v>
      </c>
      <c r="S2946" s="75">
        <v>33.9583333333333</v>
      </c>
      <c r="AMG2946"/>
      <c r="AMH2946"/>
      <c r="AMI2946"/>
      <c r="AMJ2946"/>
    </row>
    <row r="2947" spans="1:1024" s="2" customFormat="1" ht="38.25" x14ac:dyDescent="0.25">
      <c r="A2947" s="10" t="s">
        <v>419</v>
      </c>
      <c r="B2947" s="68">
        <v>8067</v>
      </c>
      <c r="C2947" s="10">
        <f>VLOOKUP(B2947,[1]Planilha8!$X$4:$Y$6629,2,0)</f>
        <v>2040920</v>
      </c>
      <c r="D2947" s="12" t="s">
        <v>692</v>
      </c>
      <c r="E2947" s="12" t="str">
        <f>VLOOKUP(B2947,[1]Planilha8!$X$4:$Z$6629,3,0)</f>
        <v>CLINICA CIRURGICA</v>
      </c>
      <c r="F2947" s="12" t="str">
        <f>VLOOKUP(B2947,[1]Planilha8!$X$4:$AD$6629,7,0)</f>
        <v>BOM</v>
      </c>
      <c r="G2947" s="13">
        <v>41673</v>
      </c>
      <c r="H2947" s="69">
        <v>205</v>
      </c>
      <c r="I2947" s="15" t="s">
        <v>22</v>
      </c>
      <c r="J2947" s="16" t="s">
        <v>619</v>
      </c>
      <c r="K2947" s="17">
        <v>2518</v>
      </c>
      <c r="L2947" s="18">
        <v>2013004063</v>
      </c>
      <c r="M2947" s="19">
        <v>43465</v>
      </c>
      <c r="N2947" s="70">
        <v>162.5</v>
      </c>
      <c r="O2947" s="71">
        <v>0.5</v>
      </c>
      <c r="P2947" s="72">
        <v>4.1666666666666699E-2</v>
      </c>
      <c r="Q2947" s="73">
        <v>8.5416666666666696</v>
      </c>
      <c r="R2947" s="74">
        <v>171.041666666667</v>
      </c>
      <c r="S2947" s="75">
        <v>33.9583333333333</v>
      </c>
      <c r="AMG2947"/>
      <c r="AMH2947"/>
      <c r="AMI2947"/>
      <c r="AMJ2947"/>
    </row>
    <row r="2948" spans="1:1024" s="2" customFormat="1" ht="38.25" x14ac:dyDescent="0.25">
      <c r="A2948" s="10" t="s">
        <v>419</v>
      </c>
      <c r="B2948" s="68">
        <v>8068</v>
      </c>
      <c r="C2948" s="10">
        <f>VLOOKUP(B2948,[1]Planilha8!$X$4:$Y$6629,2,0)</f>
        <v>2040921</v>
      </c>
      <c r="D2948" s="12" t="s">
        <v>692</v>
      </c>
      <c r="E2948" s="12" t="str">
        <f>VLOOKUP(B2948,[1]Planilha8!$X$4:$Z$6629,3,0)</f>
        <v>CLINICA MEDICA</v>
      </c>
      <c r="F2948" s="12" t="str">
        <f>VLOOKUP(B2948,[1]Planilha8!$X$4:$AD$6629,7,0)</f>
        <v>BOM</v>
      </c>
      <c r="G2948" s="13">
        <v>41673</v>
      </c>
      <c r="H2948" s="69">
        <v>205</v>
      </c>
      <c r="I2948" s="15" t="s">
        <v>22</v>
      </c>
      <c r="J2948" s="16" t="s">
        <v>619</v>
      </c>
      <c r="K2948" s="17">
        <v>2518</v>
      </c>
      <c r="L2948" s="18">
        <v>2013004063</v>
      </c>
      <c r="M2948" s="19">
        <v>43465</v>
      </c>
      <c r="N2948" s="70">
        <v>162.5</v>
      </c>
      <c r="O2948" s="71">
        <v>0.5</v>
      </c>
      <c r="P2948" s="72">
        <v>4.1666666666666699E-2</v>
      </c>
      <c r="Q2948" s="73">
        <v>8.5416666666666696</v>
      </c>
      <c r="R2948" s="74">
        <v>171.041666666667</v>
      </c>
      <c r="S2948" s="75">
        <v>33.9583333333333</v>
      </c>
      <c r="AMG2948"/>
      <c r="AMH2948"/>
      <c r="AMI2948"/>
      <c r="AMJ2948"/>
    </row>
    <row r="2949" spans="1:1024" s="2" customFormat="1" ht="38.25" x14ac:dyDescent="0.25">
      <c r="A2949" s="10" t="s">
        <v>419</v>
      </c>
      <c r="B2949" s="68">
        <v>8069</v>
      </c>
      <c r="C2949" s="10">
        <f>VLOOKUP(B2949,[1]Planilha8!$X$4:$Y$6629,2,0)</f>
        <v>2040922</v>
      </c>
      <c r="D2949" s="12" t="s">
        <v>692</v>
      </c>
      <c r="E2949" s="12" t="str">
        <f>VLOOKUP(B2949,[1]Planilha8!$X$4:$Z$6629,3,0)</f>
        <v>CLINICA CIRURGICA</v>
      </c>
      <c r="F2949" s="12" t="str">
        <f>VLOOKUP(B2949,[1]Planilha8!$X$4:$AD$6629,7,0)</f>
        <v>BOM</v>
      </c>
      <c r="G2949" s="13">
        <v>41673</v>
      </c>
      <c r="H2949" s="69">
        <v>205</v>
      </c>
      <c r="I2949" s="15" t="s">
        <v>22</v>
      </c>
      <c r="J2949" s="16" t="s">
        <v>619</v>
      </c>
      <c r="K2949" s="17">
        <v>2518</v>
      </c>
      <c r="L2949" s="18">
        <v>2013004063</v>
      </c>
      <c r="M2949" s="19">
        <v>43465</v>
      </c>
      <c r="N2949" s="70">
        <v>162.5</v>
      </c>
      <c r="O2949" s="71">
        <v>0.5</v>
      </c>
      <c r="P2949" s="72">
        <v>4.1666666666666699E-2</v>
      </c>
      <c r="Q2949" s="73">
        <v>8.5416666666666696</v>
      </c>
      <c r="R2949" s="74">
        <v>171.041666666667</v>
      </c>
      <c r="S2949" s="75">
        <v>33.9583333333333</v>
      </c>
      <c r="AMG2949"/>
      <c r="AMH2949"/>
      <c r="AMI2949"/>
      <c r="AMJ2949"/>
    </row>
    <row r="2950" spans="1:1024" s="2" customFormat="1" ht="38.25" x14ac:dyDescent="0.25">
      <c r="A2950" s="10" t="s">
        <v>419</v>
      </c>
      <c r="B2950" s="68">
        <v>8070</v>
      </c>
      <c r="C2950" s="10">
        <f>VLOOKUP(B2950,[1]Planilha8!$X$4:$Y$6629,2,0)</f>
        <v>2040923</v>
      </c>
      <c r="D2950" s="12" t="s">
        <v>692</v>
      </c>
      <c r="E2950" s="12" t="str">
        <f>VLOOKUP(B2950,[1]Planilha8!$X$4:$Z$6629,3,0)</f>
        <v>CLINICA MEDICA</v>
      </c>
      <c r="F2950" s="12" t="str">
        <f>VLOOKUP(B2950,[1]Planilha8!$X$4:$AD$6629,7,0)</f>
        <v>BOM</v>
      </c>
      <c r="G2950" s="13">
        <v>41673</v>
      </c>
      <c r="H2950" s="69">
        <v>205</v>
      </c>
      <c r="I2950" s="15" t="s">
        <v>22</v>
      </c>
      <c r="J2950" s="16" t="s">
        <v>619</v>
      </c>
      <c r="K2950" s="17">
        <v>2518</v>
      </c>
      <c r="L2950" s="18">
        <v>2013004063</v>
      </c>
      <c r="M2950" s="19">
        <v>43465</v>
      </c>
      <c r="N2950" s="70">
        <v>162.5</v>
      </c>
      <c r="O2950" s="71">
        <v>0.5</v>
      </c>
      <c r="P2950" s="72">
        <v>4.1666666666666699E-2</v>
      </c>
      <c r="Q2950" s="73">
        <v>8.5416666666666696</v>
      </c>
      <c r="R2950" s="74">
        <v>171.041666666667</v>
      </c>
      <c r="S2950" s="75">
        <v>33.9583333333333</v>
      </c>
      <c r="AMG2950"/>
      <c r="AMH2950"/>
      <c r="AMI2950"/>
      <c r="AMJ2950"/>
    </row>
    <row r="2951" spans="1:1024" s="2" customFormat="1" ht="38.25" x14ac:dyDescent="0.25">
      <c r="A2951" s="10" t="s">
        <v>419</v>
      </c>
      <c r="B2951" s="68">
        <v>8071</v>
      </c>
      <c r="C2951" s="10">
        <f>VLOOKUP(B2951,[1]Planilha8!$X$4:$Y$6629,2,0)</f>
        <v>2040924</v>
      </c>
      <c r="D2951" s="12" t="s">
        <v>692</v>
      </c>
      <c r="E2951" s="12" t="str">
        <f>VLOOKUP(B2951,[1]Planilha8!$X$4:$Z$6629,3,0)</f>
        <v>CLINICA CIRURGICA</v>
      </c>
      <c r="F2951" s="12" t="str">
        <f>VLOOKUP(B2951,[1]Planilha8!$X$4:$AD$6629,7,0)</f>
        <v>BOM</v>
      </c>
      <c r="G2951" s="13">
        <v>41673</v>
      </c>
      <c r="H2951" s="69">
        <v>205</v>
      </c>
      <c r="I2951" s="15" t="s">
        <v>22</v>
      </c>
      <c r="J2951" s="16" t="s">
        <v>619</v>
      </c>
      <c r="K2951" s="17">
        <v>2518</v>
      </c>
      <c r="L2951" s="18">
        <v>2013004063</v>
      </c>
      <c r="M2951" s="19">
        <v>43465</v>
      </c>
      <c r="N2951" s="70">
        <v>162.5</v>
      </c>
      <c r="O2951" s="71">
        <v>0.5</v>
      </c>
      <c r="P2951" s="72">
        <v>4.1666666666666699E-2</v>
      </c>
      <c r="Q2951" s="73">
        <v>8.5416666666666696</v>
      </c>
      <c r="R2951" s="74">
        <v>171.041666666667</v>
      </c>
      <c r="S2951" s="75">
        <v>33.9583333333333</v>
      </c>
      <c r="AMG2951"/>
      <c r="AMH2951"/>
      <c r="AMI2951"/>
      <c r="AMJ2951"/>
    </row>
    <row r="2952" spans="1:1024" s="2" customFormat="1" ht="38.25" x14ac:dyDescent="0.25">
      <c r="A2952" s="10" t="s">
        <v>419</v>
      </c>
      <c r="B2952" s="68">
        <v>8072</v>
      </c>
      <c r="C2952" s="10">
        <f>VLOOKUP(B2952,[1]Planilha8!$X$4:$Y$6629,2,0)</f>
        <v>2040925</v>
      </c>
      <c r="D2952" s="12" t="s">
        <v>692</v>
      </c>
      <c r="E2952" s="12" t="str">
        <f>VLOOKUP(B2952,[1]Planilha8!$X$4:$Z$6629,3,0)</f>
        <v>CLINICA MEDICA</v>
      </c>
      <c r="F2952" s="12" t="str">
        <f>VLOOKUP(B2952,[1]Planilha8!$X$4:$AD$6629,7,0)</f>
        <v>BOM</v>
      </c>
      <c r="G2952" s="13">
        <v>41673</v>
      </c>
      <c r="H2952" s="69">
        <v>205</v>
      </c>
      <c r="I2952" s="15" t="s">
        <v>22</v>
      </c>
      <c r="J2952" s="16" t="s">
        <v>619</v>
      </c>
      <c r="K2952" s="17">
        <v>2518</v>
      </c>
      <c r="L2952" s="18">
        <v>2013004063</v>
      </c>
      <c r="M2952" s="19">
        <v>43465</v>
      </c>
      <c r="N2952" s="70">
        <v>162.5</v>
      </c>
      <c r="O2952" s="71">
        <v>0.5</v>
      </c>
      <c r="P2952" s="72">
        <v>4.1666666666666699E-2</v>
      </c>
      <c r="Q2952" s="73">
        <v>8.5416666666666696</v>
      </c>
      <c r="R2952" s="74">
        <v>171.041666666667</v>
      </c>
      <c r="S2952" s="75">
        <v>33.9583333333333</v>
      </c>
      <c r="AMG2952"/>
      <c r="AMH2952"/>
      <c r="AMI2952"/>
      <c r="AMJ2952"/>
    </row>
    <row r="2953" spans="1:1024" s="2" customFormat="1" ht="38.25" x14ac:dyDescent="0.25">
      <c r="A2953" s="10" t="s">
        <v>419</v>
      </c>
      <c r="B2953" s="68">
        <v>8073</v>
      </c>
      <c r="C2953" s="10">
        <f>VLOOKUP(B2953,[1]Planilha8!$X$4:$Y$6629,2,0)</f>
        <v>2040926</v>
      </c>
      <c r="D2953" s="12" t="s">
        <v>692</v>
      </c>
      <c r="E2953" s="12" t="str">
        <f>VLOOKUP(B2953,[1]Planilha8!$X$4:$Z$6629,3,0)</f>
        <v>CLINICA CIRURGICA</v>
      </c>
      <c r="F2953" s="12" t="str">
        <f>VLOOKUP(B2953,[1]Planilha8!$X$4:$AD$6629,7,0)</f>
        <v>BOM</v>
      </c>
      <c r="G2953" s="13">
        <v>41673</v>
      </c>
      <c r="H2953" s="69">
        <v>205</v>
      </c>
      <c r="I2953" s="15" t="s">
        <v>22</v>
      </c>
      <c r="J2953" s="16" t="s">
        <v>619</v>
      </c>
      <c r="K2953" s="17">
        <v>2518</v>
      </c>
      <c r="L2953" s="18">
        <v>2013004063</v>
      </c>
      <c r="M2953" s="19">
        <v>43465</v>
      </c>
      <c r="N2953" s="70">
        <v>162.5</v>
      </c>
      <c r="O2953" s="71">
        <v>0.5</v>
      </c>
      <c r="P2953" s="72">
        <v>4.1666666666666699E-2</v>
      </c>
      <c r="Q2953" s="73">
        <v>8.5416666666666696</v>
      </c>
      <c r="R2953" s="74">
        <v>171.041666666667</v>
      </c>
      <c r="S2953" s="75">
        <v>33.9583333333333</v>
      </c>
      <c r="AMG2953"/>
      <c r="AMH2953"/>
      <c r="AMI2953"/>
      <c r="AMJ2953"/>
    </row>
    <row r="2954" spans="1:1024" s="2" customFormat="1" ht="38.25" x14ac:dyDescent="0.25">
      <c r="A2954" s="10" t="s">
        <v>419</v>
      </c>
      <c r="B2954" s="68">
        <v>8074</v>
      </c>
      <c r="C2954" s="10">
        <f>VLOOKUP(B2954,[1]Planilha8!$X$4:$Y$6629,2,0)</f>
        <v>2040927</v>
      </c>
      <c r="D2954" s="12" t="s">
        <v>691</v>
      </c>
      <c r="E2954" s="12" t="str">
        <f>VLOOKUP(B2954,[1]Planilha8!$X$4:$Z$6629,3,0)</f>
        <v>CLINICA MEDICA</v>
      </c>
      <c r="F2954" s="12" t="str">
        <f>VLOOKUP(B2954,[1]Planilha8!$X$4:$AD$6629,7,0)</f>
        <v>BOM</v>
      </c>
      <c r="G2954" s="13">
        <v>41673</v>
      </c>
      <c r="H2954" s="69">
        <v>182</v>
      </c>
      <c r="I2954" s="15" t="s">
        <v>22</v>
      </c>
      <c r="J2954" s="16" t="s">
        <v>619</v>
      </c>
      <c r="K2954" s="17">
        <v>2518</v>
      </c>
      <c r="L2954" s="18">
        <v>2013004063</v>
      </c>
      <c r="M2954" s="19">
        <v>43465</v>
      </c>
      <c r="N2954" s="70">
        <v>140.208333333333</v>
      </c>
      <c r="O2954" s="71">
        <v>0.5</v>
      </c>
      <c r="P2954" s="72">
        <v>4.1666666666666699E-2</v>
      </c>
      <c r="Q2954" s="73">
        <v>7.5833333333333304</v>
      </c>
      <c r="R2954" s="74">
        <v>147.791666666667</v>
      </c>
      <c r="S2954" s="75">
        <v>34.2083333333333</v>
      </c>
      <c r="AMG2954"/>
      <c r="AMH2954"/>
      <c r="AMI2954"/>
      <c r="AMJ2954"/>
    </row>
    <row r="2955" spans="1:1024" s="2" customFormat="1" ht="38.25" x14ac:dyDescent="0.25">
      <c r="A2955" s="10" t="s">
        <v>419</v>
      </c>
      <c r="B2955" s="68">
        <v>8075</v>
      </c>
      <c r="C2955" s="10">
        <f>VLOOKUP(B2955,[1]Planilha8!$X$4:$Y$6629,2,0)</f>
        <v>2040928</v>
      </c>
      <c r="D2955" s="12" t="s">
        <v>691</v>
      </c>
      <c r="E2955" s="12" t="str">
        <f>VLOOKUP(B2955,[1]Planilha8!$X$4:$Z$6629,3,0)</f>
        <v>CLINICA CIRURGICA</v>
      </c>
      <c r="F2955" s="12" t="str">
        <f>VLOOKUP(B2955,[1]Planilha8!$X$4:$AD$6629,7,0)</f>
        <v>BOM</v>
      </c>
      <c r="G2955" s="13">
        <v>41673</v>
      </c>
      <c r="H2955" s="69">
        <v>182</v>
      </c>
      <c r="I2955" s="15" t="s">
        <v>22</v>
      </c>
      <c r="J2955" s="16" t="s">
        <v>619</v>
      </c>
      <c r="K2955" s="17">
        <v>2518</v>
      </c>
      <c r="L2955" s="18">
        <v>2013004063</v>
      </c>
      <c r="M2955" s="19">
        <v>43465</v>
      </c>
      <c r="N2955" s="70">
        <v>140.208333333333</v>
      </c>
      <c r="O2955" s="71">
        <v>0.5</v>
      </c>
      <c r="P2955" s="72">
        <v>4.1666666666666699E-2</v>
      </c>
      <c r="Q2955" s="73">
        <v>7.5833333333333304</v>
      </c>
      <c r="R2955" s="74">
        <v>147.791666666667</v>
      </c>
      <c r="S2955" s="75">
        <v>34.2083333333333</v>
      </c>
      <c r="AMG2955"/>
      <c r="AMH2955"/>
      <c r="AMI2955"/>
      <c r="AMJ2955"/>
    </row>
    <row r="2956" spans="1:1024" s="2" customFormat="1" ht="38.25" x14ac:dyDescent="0.25">
      <c r="A2956" s="10" t="s">
        <v>419</v>
      </c>
      <c r="B2956" s="68">
        <v>8076</v>
      </c>
      <c r="C2956" s="10">
        <f>VLOOKUP(B2956,[1]Planilha8!$X$4:$Y$6629,2,0)</f>
        <v>2040929</v>
      </c>
      <c r="D2956" s="12" t="s">
        <v>691</v>
      </c>
      <c r="E2956" s="12" t="str">
        <f>VLOOKUP(B2956,[1]Planilha8!$X$4:$Z$6629,3,0)</f>
        <v>CLINICA MEDICA</v>
      </c>
      <c r="F2956" s="12" t="str">
        <f>VLOOKUP(B2956,[1]Planilha8!$X$4:$AD$6629,7,0)</f>
        <v>BOM</v>
      </c>
      <c r="G2956" s="13">
        <v>41673</v>
      </c>
      <c r="H2956" s="69">
        <v>182</v>
      </c>
      <c r="I2956" s="15" t="s">
        <v>22</v>
      </c>
      <c r="J2956" s="16" t="s">
        <v>619</v>
      </c>
      <c r="K2956" s="17">
        <v>2518</v>
      </c>
      <c r="L2956" s="18">
        <v>2013004063</v>
      </c>
      <c r="M2956" s="19">
        <v>43465</v>
      </c>
      <c r="N2956" s="70">
        <v>140.208333333333</v>
      </c>
      <c r="O2956" s="71">
        <v>0.5</v>
      </c>
      <c r="P2956" s="72">
        <v>4.1666666666666699E-2</v>
      </c>
      <c r="Q2956" s="73">
        <v>7.5833333333333304</v>
      </c>
      <c r="R2956" s="74">
        <v>147.791666666667</v>
      </c>
      <c r="S2956" s="75">
        <v>34.2083333333333</v>
      </c>
      <c r="AMG2956"/>
      <c r="AMH2956"/>
      <c r="AMI2956"/>
      <c r="AMJ2956"/>
    </row>
    <row r="2957" spans="1:1024" s="2" customFormat="1" ht="38.25" x14ac:dyDescent="0.25">
      <c r="A2957" s="10" t="s">
        <v>419</v>
      </c>
      <c r="B2957" s="68">
        <v>8077</v>
      </c>
      <c r="C2957" s="10">
        <f>VLOOKUP(B2957,[1]Planilha8!$X$4:$Y$6629,2,0)</f>
        <v>2040930</v>
      </c>
      <c r="D2957" s="12" t="s">
        <v>691</v>
      </c>
      <c r="E2957" s="12" t="str">
        <f>VLOOKUP(B2957,[1]Planilha8!$X$4:$Z$6629,3,0)</f>
        <v>CLINICA MEDICA</v>
      </c>
      <c r="F2957" s="12" t="str">
        <f>VLOOKUP(B2957,[1]Planilha8!$X$4:$AD$6629,7,0)</f>
        <v>BOM</v>
      </c>
      <c r="G2957" s="13">
        <v>41673</v>
      </c>
      <c r="H2957" s="69">
        <v>182</v>
      </c>
      <c r="I2957" s="15" t="s">
        <v>22</v>
      </c>
      <c r="J2957" s="16" t="s">
        <v>619</v>
      </c>
      <c r="K2957" s="17">
        <v>2518</v>
      </c>
      <c r="L2957" s="18">
        <v>2013004063</v>
      </c>
      <c r="M2957" s="19">
        <v>43465</v>
      </c>
      <c r="N2957" s="70">
        <v>140.208333333333</v>
      </c>
      <c r="O2957" s="71">
        <v>0.5</v>
      </c>
      <c r="P2957" s="72">
        <v>4.1666666666666699E-2</v>
      </c>
      <c r="Q2957" s="73">
        <v>7.5833333333333304</v>
      </c>
      <c r="R2957" s="74">
        <v>147.791666666667</v>
      </c>
      <c r="S2957" s="75">
        <v>34.2083333333333</v>
      </c>
      <c r="AMG2957"/>
      <c r="AMH2957"/>
      <c r="AMI2957"/>
      <c r="AMJ2957"/>
    </row>
    <row r="2958" spans="1:1024" s="2" customFormat="1" ht="38.25" x14ac:dyDescent="0.25">
      <c r="A2958" s="10" t="s">
        <v>419</v>
      </c>
      <c r="B2958" s="68">
        <v>8078</v>
      </c>
      <c r="C2958" s="10">
        <f>VLOOKUP(B2958,[1]Planilha8!$X$4:$Y$6629,2,0)</f>
        <v>2040931</v>
      </c>
      <c r="D2958" s="12" t="s">
        <v>691</v>
      </c>
      <c r="E2958" s="12" t="str">
        <f>VLOOKUP(B2958,[1]Planilha8!$X$4:$Z$6629,3,0)</f>
        <v>CLINICA MEDICA</v>
      </c>
      <c r="F2958" s="12" t="str">
        <f>VLOOKUP(B2958,[1]Planilha8!$X$4:$AD$6629,7,0)</f>
        <v>BOM</v>
      </c>
      <c r="G2958" s="13">
        <v>41673</v>
      </c>
      <c r="H2958" s="69">
        <v>182</v>
      </c>
      <c r="I2958" s="15" t="s">
        <v>22</v>
      </c>
      <c r="J2958" s="16" t="s">
        <v>619</v>
      </c>
      <c r="K2958" s="17">
        <v>2518</v>
      </c>
      <c r="L2958" s="18">
        <v>2013004063</v>
      </c>
      <c r="M2958" s="19">
        <v>43465</v>
      </c>
      <c r="N2958" s="70">
        <v>140.208333333333</v>
      </c>
      <c r="O2958" s="71">
        <v>0.5</v>
      </c>
      <c r="P2958" s="72">
        <v>4.1666666666666699E-2</v>
      </c>
      <c r="Q2958" s="73">
        <v>7.5833333333333304</v>
      </c>
      <c r="R2958" s="74">
        <v>147.791666666667</v>
      </c>
      <c r="S2958" s="75">
        <v>34.2083333333333</v>
      </c>
      <c r="AMG2958"/>
      <c r="AMH2958"/>
      <c r="AMI2958"/>
      <c r="AMJ2958"/>
    </row>
    <row r="2959" spans="1:1024" s="2" customFormat="1" ht="38.25" x14ac:dyDescent="0.25">
      <c r="A2959" s="10" t="s">
        <v>419</v>
      </c>
      <c r="B2959" s="68">
        <v>8079</v>
      </c>
      <c r="C2959" s="10">
        <f>VLOOKUP(B2959,[1]Planilha8!$X$4:$Y$6629,2,0)</f>
        <v>2040932</v>
      </c>
      <c r="D2959" s="12" t="s">
        <v>691</v>
      </c>
      <c r="E2959" s="12" t="str">
        <f>VLOOKUP(B2959,[1]Planilha8!$X$4:$Z$6629,3,0)</f>
        <v>CLINICA MEDICA</v>
      </c>
      <c r="F2959" s="12" t="str">
        <f>VLOOKUP(B2959,[1]Planilha8!$X$4:$AD$6629,7,0)</f>
        <v>BOM</v>
      </c>
      <c r="G2959" s="13">
        <v>41673</v>
      </c>
      <c r="H2959" s="69">
        <v>182</v>
      </c>
      <c r="I2959" s="15" t="s">
        <v>22</v>
      </c>
      <c r="J2959" s="16" t="s">
        <v>619</v>
      </c>
      <c r="K2959" s="17">
        <v>2518</v>
      </c>
      <c r="L2959" s="18">
        <v>2013004063</v>
      </c>
      <c r="M2959" s="19">
        <v>43465</v>
      </c>
      <c r="N2959" s="70">
        <v>140.208333333333</v>
      </c>
      <c r="O2959" s="71">
        <v>0.5</v>
      </c>
      <c r="P2959" s="72">
        <v>4.1666666666666699E-2</v>
      </c>
      <c r="Q2959" s="73">
        <v>7.5833333333333304</v>
      </c>
      <c r="R2959" s="74">
        <v>147.791666666667</v>
      </c>
      <c r="S2959" s="75">
        <v>34.2083333333333</v>
      </c>
      <c r="AMG2959"/>
      <c r="AMH2959"/>
      <c r="AMI2959"/>
      <c r="AMJ2959"/>
    </row>
    <row r="2960" spans="1:1024" s="2" customFormat="1" ht="38.25" x14ac:dyDescent="0.25">
      <c r="A2960" s="10" t="s">
        <v>419</v>
      </c>
      <c r="B2960" s="68">
        <v>8080</v>
      </c>
      <c r="C2960" s="10">
        <f>VLOOKUP(B2960,[1]Planilha8!$X$4:$Y$6629,2,0)</f>
        <v>2040933</v>
      </c>
      <c r="D2960" s="12" t="s">
        <v>691</v>
      </c>
      <c r="E2960" s="12" t="str">
        <f>VLOOKUP(B2960,[1]Planilha8!$X$4:$Z$6629,3,0)</f>
        <v>CLINICA CIRURGICA</v>
      </c>
      <c r="F2960" s="12" t="str">
        <f>VLOOKUP(B2960,[1]Planilha8!$X$4:$AD$6629,7,0)</f>
        <v>BOM</v>
      </c>
      <c r="G2960" s="13">
        <v>41673</v>
      </c>
      <c r="H2960" s="69">
        <v>182</v>
      </c>
      <c r="I2960" s="15" t="s">
        <v>22</v>
      </c>
      <c r="J2960" s="16" t="s">
        <v>619</v>
      </c>
      <c r="K2960" s="17">
        <v>2518</v>
      </c>
      <c r="L2960" s="18">
        <v>2013004063</v>
      </c>
      <c r="M2960" s="19">
        <v>43465</v>
      </c>
      <c r="N2960" s="70">
        <v>140.208333333333</v>
      </c>
      <c r="O2960" s="71">
        <v>0.5</v>
      </c>
      <c r="P2960" s="72">
        <v>4.1666666666666699E-2</v>
      </c>
      <c r="Q2960" s="73">
        <v>7.5833333333333304</v>
      </c>
      <c r="R2960" s="74">
        <v>147.791666666667</v>
      </c>
      <c r="S2960" s="75">
        <v>34.2083333333333</v>
      </c>
      <c r="AMG2960"/>
      <c r="AMH2960"/>
      <c r="AMI2960"/>
      <c r="AMJ2960"/>
    </row>
    <row r="2961" spans="1:1024" s="2" customFormat="1" ht="38.25" x14ac:dyDescent="0.25">
      <c r="A2961" s="10" t="s">
        <v>419</v>
      </c>
      <c r="B2961" s="68">
        <v>8081</v>
      </c>
      <c r="C2961" s="10">
        <f>VLOOKUP(B2961,[1]Planilha8!$X$4:$Y$6629,2,0)</f>
        <v>2040934</v>
      </c>
      <c r="D2961" s="12" t="s">
        <v>691</v>
      </c>
      <c r="E2961" s="12" t="str">
        <f>VLOOKUP(B2961,[1]Planilha8!$X$4:$Z$6629,3,0)</f>
        <v>CLINICA CIRURGICA</v>
      </c>
      <c r="F2961" s="12" t="str">
        <f>VLOOKUP(B2961,[1]Planilha8!$X$4:$AD$6629,7,0)</f>
        <v>BOM</v>
      </c>
      <c r="G2961" s="13">
        <v>41673</v>
      </c>
      <c r="H2961" s="69">
        <v>182</v>
      </c>
      <c r="I2961" s="15" t="s">
        <v>22</v>
      </c>
      <c r="J2961" s="16" t="s">
        <v>619</v>
      </c>
      <c r="K2961" s="17">
        <v>2518</v>
      </c>
      <c r="L2961" s="18">
        <v>2013004063</v>
      </c>
      <c r="M2961" s="19">
        <v>43465</v>
      </c>
      <c r="N2961" s="70">
        <v>140.208333333333</v>
      </c>
      <c r="O2961" s="71">
        <v>0.5</v>
      </c>
      <c r="P2961" s="72">
        <v>4.1666666666666699E-2</v>
      </c>
      <c r="Q2961" s="73">
        <v>7.5833333333333304</v>
      </c>
      <c r="R2961" s="74">
        <v>147.791666666667</v>
      </c>
      <c r="S2961" s="75">
        <v>34.2083333333333</v>
      </c>
      <c r="AMG2961"/>
      <c r="AMH2961"/>
      <c r="AMI2961"/>
      <c r="AMJ2961"/>
    </row>
    <row r="2962" spans="1:1024" s="2" customFormat="1" ht="38.25" x14ac:dyDescent="0.25">
      <c r="A2962" s="10" t="s">
        <v>419</v>
      </c>
      <c r="B2962" s="68">
        <v>8082</v>
      </c>
      <c r="C2962" s="10">
        <f>VLOOKUP(B2962,[1]Planilha8!$X$4:$Y$6629,2,0)</f>
        <v>2040935</v>
      </c>
      <c r="D2962" s="12" t="s">
        <v>691</v>
      </c>
      <c r="E2962" s="12" t="str">
        <f>VLOOKUP(B2962,[1]Planilha8!$X$4:$Z$6629,3,0)</f>
        <v>CLINICA CIRURGICA</v>
      </c>
      <c r="F2962" s="12" t="str">
        <f>VLOOKUP(B2962,[1]Planilha8!$X$4:$AD$6629,7,0)</f>
        <v>BOM</v>
      </c>
      <c r="G2962" s="13">
        <v>41673</v>
      </c>
      <c r="H2962" s="69">
        <v>182</v>
      </c>
      <c r="I2962" s="15" t="s">
        <v>22</v>
      </c>
      <c r="J2962" s="16" t="s">
        <v>619</v>
      </c>
      <c r="K2962" s="17">
        <v>2518</v>
      </c>
      <c r="L2962" s="18">
        <v>2013004063</v>
      </c>
      <c r="M2962" s="19">
        <v>43465</v>
      </c>
      <c r="N2962" s="70">
        <v>140.208333333333</v>
      </c>
      <c r="O2962" s="71">
        <v>0.5</v>
      </c>
      <c r="P2962" s="72">
        <v>4.1666666666666699E-2</v>
      </c>
      <c r="Q2962" s="73">
        <v>7.5833333333333304</v>
      </c>
      <c r="R2962" s="74">
        <v>147.791666666667</v>
      </c>
      <c r="S2962" s="75">
        <v>34.2083333333333</v>
      </c>
      <c r="AMG2962"/>
      <c r="AMH2962"/>
      <c r="AMI2962"/>
      <c r="AMJ2962"/>
    </row>
    <row r="2963" spans="1:1024" s="2" customFormat="1" ht="38.25" x14ac:dyDescent="0.25">
      <c r="A2963" s="10" t="s">
        <v>419</v>
      </c>
      <c r="B2963" s="68">
        <v>8083</v>
      </c>
      <c r="C2963" s="10">
        <f>VLOOKUP(B2963,[1]Planilha8!$X$4:$Y$6629,2,0)</f>
        <v>2040936</v>
      </c>
      <c r="D2963" s="12" t="s">
        <v>691</v>
      </c>
      <c r="E2963" s="12" t="str">
        <f>VLOOKUP(B2963,[1]Planilha8!$X$4:$Z$6629,3,0)</f>
        <v>CLINICA CIRURGICA</v>
      </c>
      <c r="F2963" s="12" t="str">
        <f>VLOOKUP(B2963,[1]Planilha8!$X$4:$AD$6629,7,0)</f>
        <v>BOM</v>
      </c>
      <c r="G2963" s="13">
        <v>41673</v>
      </c>
      <c r="H2963" s="69">
        <v>182</v>
      </c>
      <c r="I2963" s="15" t="s">
        <v>22</v>
      </c>
      <c r="J2963" s="16" t="s">
        <v>619</v>
      </c>
      <c r="K2963" s="17">
        <v>2518</v>
      </c>
      <c r="L2963" s="18">
        <v>2013004063</v>
      </c>
      <c r="M2963" s="19">
        <v>43465</v>
      </c>
      <c r="N2963" s="70">
        <v>140.208333333333</v>
      </c>
      <c r="O2963" s="71">
        <v>0.5</v>
      </c>
      <c r="P2963" s="72">
        <v>4.1666666666666699E-2</v>
      </c>
      <c r="Q2963" s="73">
        <v>7.5833333333333304</v>
      </c>
      <c r="R2963" s="74">
        <v>147.791666666667</v>
      </c>
      <c r="S2963" s="75">
        <v>34.2083333333333</v>
      </c>
      <c r="AMG2963"/>
      <c r="AMH2963"/>
      <c r="AMI2963"/>
      <c r="AMJ2963"/>
    </row>
    <row r="2964" spans="1:1024" s="2" customFormat="1" ht="38.25" x14ac:dyDescent="0.25">
      <c r="A2964" s="10" t="s">
        <v>419</v>
      </c>
      <c r="B2964" s="68">
        <v>8084</v>
      </c>
      <c r="C2964" s="10">
        <f>VLOOKUP(B2964,[1]Planilha8!$X$4:$Y$6629,2,0)</f>
        <v>2040937</v>
      </c>
      <c r="D2964" s="12" t="s">
        <v>691</v>
      </c>
      <c r="E2964" s="12" t="str">
        <f>VLOOKUP(B2964,[1]Planilha8!$X$4:$Z$6629,3,0)</f>
        <v>CLINICA MEDICA</v>
      </c>
      <c r="F2964" s="12" t="str">
        <f>VLOOKUP(B2964,[1]Planilha8!$X$4:$AD$6629,7,0)</f>
        <v>BOM</v>
      </c>
      <c r="G2964" s="13">
        <v>41673</v>
      </c>
      <c r="H2964" s="69">
        <v>182</v>
      </c>
      <c r="I2964" s="15" t="s">
        <v>22</v>
      </c>
      <c r="J2964" s="16" t="s">
        <v>619</v>
      </c>
      <c r="K2964" s="17">
        <v>2518</v>
      </c>
      <c r="L2964" s="18">
        <v>2013004063</v>
      </c>
      <c r="M2964" s="19">
        <v>43465</v>
      </c>
      <c r="N2964" s="70">
        <v>140.208333333333</v>
      </c>
      <c r="O2964" s="71">
        <v>0.5</v>
      </c>
      <c r="P2964" s="72">
        <v>4.1666666666666699E-2</v>
      </c>
      <c r="Q2964" s="73">
        <v>7.5833333333333304</v>
      </c>
      <c r="R2964" s="74">
        <v>147.791666666667</v>
      </c>
      <c r="S2964" s="75">
        <v>34.2083333333333</v>
      </c>
      <c r="AMG2964"/>
      <c r="AMH2964"/>
      <c r="AMI2964"/>
      <c r="AMJ2964"/>
    </row>
    <row r="2965" spans="1:1024" s="2" customFormat="1" ht="38.25" x14ac:dyDescent="0.25">
      <c r="A2965" s="10" t="s">
        <v>419</v>
      </c>
      <c r="B2965" s="68">
        <v>8085</v>
      </c>
      <c r="C2965" s="10">
        <f>VLOOKUP(B2965,[1]Planilha8!$X$4:$Y$6629,2,0)</f>
        <v>2040938</v>
      </c>
      <c r="D2965" s="12" t="s">
        <v>691</v>
      </c>
      <c r="E2965" s="12" t="str">
        <f>VLOOKUP(B2965,[1]Planilha8!$X$4:$Z$6629,3,0)</f>
        <v>CLINICA CIRURGICA</v>
      </c>
      <c r="F2965" s="12" t="str">
        <f>VLOOKUP(B2965,[1]Planilha8!$X$4:$AD$6629,7,0)</f>
        <v>BOM</v>
      </c>
      <c r="G2965" s="13">
        <v>41673</v>
      </c>
      <c r="H2965" s="69">
        <v>182</v>
      </c>
      <c r="I2965" s="15" t="s">
        <v>22</v>
      </c>
      <c r="J2965" s="16" t="s">
        <v>619</v>
      </c>
      <c r="K2965" s="17">
        <v>2518</v>
      </c>
      <c r="L2965" s="18">
        <v>2013004063</v>
      </c>
      <c r="M2965" s="19">
        <v>43465</v>
      </c>
      <c r="N2965" s="70">
        <v>140.208333333333</v>
      </c>
      <c r="O2965" s="71">
        <v>0.5</v>
      </c>
      <c r="P2965" s="72">
        <v>4.1666666666666699E-2</v>
      </c>
      <c r="Q2965" s="73">
        <v>7.5833333333333304</v>
      </c>
      <c r="R2965" s="74">
        <v>147.791666666667</v>
      </c>
      <c r="S2965" s="75">
        <v>34.2083333333333</v>
      </c>
      <c r="AMG2965"/>
      <c r="AMH2965"/>
      <c r="AMI2965"/>
      <c r="AMJ2965"/>
    </row>
    <row r="2966" spans="1:1024" s="2" customFormat="1" ht="38.25" x14ac:dyDescent="0.25">
      <c r="A2966" s="10" t="s">
        <v>419</v>
      </c>
      <c r="B2966" s="68">
        <v>8086</v>
      </c>
      <c r="C2966" s="10" t="e">
        <f>VLOOKUP(B2966,[1]Planilha8!$X$4:$Y$6629,2,0)</f>
        <v>#N/A</v>
      </c>
      <c r="D2966" s="12" t="s">
        <v>691</v>
      </c>
      <c r="E2966" s="12" t="e">
        <f>VLOOKUP(B2966,[1]Planilha8!$X$4:$Z$6629,3,0)</f>
        <v>#N/A</v>
      </c>
      <c r="F2966" s="12" t="e">
        <f>VLOOKUP(B2966,[1]Planilha8!$X$4:$AD$6629,7,0)</f>
        <v>#N/A</v>
      </c>
      <c r="G2966" s="13">
        <v>41673</v>
      </c>
      <c r="H2966" s="69">
        <v>182</v>
      </c>
      <c r="I2966" s="15" t="s">
        <v>22</v>
      </c>
      <c r="J2966" s="16" t="s">
        <v>619</v>
      </c>
      <c r="K2966" s="17">
        <v>2518</v>
      </c>
      <c r="L2966" s="18">
        <v>2013004063</v>
      </c>
      <c r="M2966" s="19">
        <v>43465</v>
      </c>
      <c r="N2966" s="70">
        <v>140.208333333333</v>
      </c>
      <c r="O2966" s="71">
        <v>0.5</v>
      </c>
      <c r="P2966" s="72">
        <v>4.1666666666666699E-2</v>
      </c>
      <c r="Q2966" s="73">
        <v>7.5833333333333304</v>
      </c>
      <c r="R2966" s="74">
        <v>147.791666666667</v>
      </c>
      <c r="S2966" s="75">
        <v>34.2083333333333</v>
      </c>
      <c r="AMG2966"/>
      <c r="AMH2966"/>
      <c r="AMI2966"/>
      <c r="AMJ2966"/>
    </row>
    <row r="2967" spans="1:1024" s="2" customFormat="1" ht="38.25" x14ac:dyDescent="0.25">
      <c r="A2967" s="10" t="s">
        <v>419</v>
      </c>
      <c r="B2967" s="68">
        <v>8087</v>
      </c>
      <c r="C2967" s="10">
        <f>VLOOKUP(B2967,[1]Planilha8!$X$4:$Y$6629,2,0)</f>
        <v>2040940</v>
      </c>
      <c r="D2967" s="12" t="s">
        <v>691</v>
      </c>
      <c r="E2967" s="12" t="str">
        <f>VLOOKUP(B2967,[1]Planilha8!$X$4:$Z$6629,3,0)</f>
        <v>CLINICA CIRURGICA</v>
      </c>
      <c r="F2967" s="12" t="str">
        <f>VLOOKUP(B2967,[1]Planilha8!$X$4:$AD$6629,7,0)</f>
        <v>BOM</v>
      </c>
      <c r="G2967" s="13">
        <v>41673</v>
      </c>
      <c r="H2967" s="69">
        <v>182</v>
      </c>
      <c r="I2967" s="15" t="s">
        <v>22</v>
      </c>
      <c r="J2967" s="16" t="s">
        <v>619</v>
      </c>
      <c r="K2967" s="17">
        <v>2518</v>
      </c>
      <c r="L2967" s="18">
        <v>2013004063</v>
      </c>
      <c r="M2967" s="19">
        <v>43465</v>
      </c>
      <c r="N2967" s="70">
        <v>140.208333333333</v>
      </c>
      <c r="O2967" s="71">
        <v>0.5</v>
      </c>
      <c r="P2967" s="72">
        <v>4.1666666666666699E-2</v>
      </c>
      <c r="Q2967" s="73">
        <v>7.5833333333333304</v>
      </c>
      <c r="R2967" s="74">
        <v>147.791666666667</v>
      </c>
      <c r="S2967" s="75">
        <v>34.2083333333333</v>
      </c>
      <c r="AMG2967"/>
      <c r="AMH2967"/>
      <c r="AMI2967"/>
      <c r="AMJ2967"/>
    </row>
    <row r="2968" spans="1:1024" s="2" customFormat="1" ht="38.25" x14ac:dyDescent="0.25">
      <c r="A2968" s="10" t="s">
        <v>419</v>
      </c>
      <c r="B2968" s="68">
        <v>8088</v>
      </c>
      <c r="C2968" s="10">
        <f>VLOOKUP(B2968,[1]Planilha8!$X$4:$Y$6629,2,0)</f>
        <v>2040941</v>
      </c>
      <c r="D2968" s="12" t="s">
        <v>691</v>
      </c>
      <c r="E2968" s="12" t="str">
        <f>VLOOKUP(B2968,[1]Planilha8!$X$4:$Z$6629,3,0)</f>
        <v>CLINICA CIRURGICA</v>
      </c>
      <c r="F2968" s="12" t="str">
        <f>VLOOKUP(B2968,[1]Planilha8!$X$4:$AD$6629,7,0)</f>
        <v>BOM</v>
      </c>
      <c r="G2968" s="13">
        <v>41673</v>
      </c>
      <c r="H2968" s="69">
        <v>182</v>
      </c>
      <c r="I2968" s="15" t="s">
        <v>22</v>
      </c>
      <c r="J2968" s="16" t="s">
        <v>619</v>
      </c>
      <c r="K2968" s="17">
        <v>2518</v>
      </c>
      <c r="L2968" s="18">
        <v>2013004063</v>
      </c>
      <c r="M2968" s="19">
        <v>43465</v>
      </c>
      <c r="N2968" s="70">
        <v>140.208333333333</v>
      </c>
      <c r="O2968" s="71">
        <v>0.5</v>
      </c>
      <c r="P2968" s="72">
        <v>4.1666666666666699E-2</v>
      </c>
      <c r="Q2968" s="73">
        <v>7.5833333333333304</v>
      </c>
      <c r="R2968" s="74">
        <v>147.791666666667</v>
      </c>
      <c r="S2968" s="75">
        <v>34.2083333333333</v>
      </c>
      <c r="AMG2968"/>
      <c r="AMH2968"/>
      <c r="AMI2968"/>
      <c r="AMJ2968"/>
    </row>
    <row r="2969" spans="1:1024" s="2" customFormat="1" ht="38.25" x14ac:dyDescent="0.25">
      <c r="A2969" s="10" t="s">
        <v>419</v>
      </c>
      <c r="B2969" s="68">
        <v>8089</v>
      </c>
      <c r="C2969" s="10">
        <f>VLOOKUP(B2969,[1]Planilha8!$X$4:$Y$6629,2,0)</f>
        <v>2040942</v>
      </c>
      <c r="D2969" s="12" t="s">
        <v>691</v>
      </c>
      <c r="E2969" s="12" t="str">
        <f>VLOOKUP(B2969,[1]Planilha8!$X$4:$Z$6629,3,0)</f>
        <v>CLINICA CIRURGICA</v>
      </c>
      <c r="F2969" s="12" t="str">
        <f>VLOOKUP(B2969,[1]Planilha8!$X$4:$AD$6629,7,0)</f>
        <v>BOM</v>
      </c>
      <c r="G2969" s="13">
        <v>41673</v>
      </c>
      <c r="H2969" s="69">
        <v>182</v>
      </c>
      <c r="I2969" s="15" t="s">
        <v>22</v>
      </c>
      <c r="J2969" s="16" t="s">
        <v>619</v>
      </c>
      <c r="K2969" s="17">
        <v>2518</v>
      </c>
      <c r="L2969" s="18">
        <v>2013004063</v>
      </c>
      <c r="M2969" s="19">
        <v>43465</v>
      </c>
      <c r="N2969" s="70">
        <v>140.208333333333</v>
      </c>
      <c r="O2969" s="71">
        <v>0.5</v>
      </c>
      <c r="P2969" s="72">
        <v>4.1666666666666699E-2</v>
      </c>
      <c r="Q2969" s="73">
        <v>7.5833333333333304</v>
      </c>
      <c r="R2969" s="74">
        <v>147.791666666667</v>
      </c>
      <c r="S2969" s="75">
        <v>34.2083333333333</v>
      </c>
      <c r="AMG2969"/>
      <c r="AMH2969"/>
      <c r="AMI2969"/>
      <c r="AMJ2969"/>
    </row>
    <row r="2970" spans="1:1024" s="2" customFormat="1" ht="38.25" x14ac:dyDescent="0.25">
      <c r="A2970" s="10" t="s">
        <v>419</v>
      </c>
      <c r="B2970" s="68">
        <v>8090</v>
      </c>
      <c r="C2970" s="10">
        <f>VLOOKUP(B2970,[1]Planilha8!$X$4:$Y$6629,2,0)</f>
        <v>2040943</v>
      </c>
      <c r="D2970" s="12" t="s">
        <v>691</v>
      </c>
      <c r="E2970" s="12" t="str">
        <f>VLOOKUP(B2970,[1]Planilha8!$X$4:$Z$6629,3,0)</f>
        <v>CLINICA CIRURGICA</v>
      </c>
      <c r="F2970" s="12" t="str">
        <f>VLOOKUP(B2970,[1]Planilha8!$X$4:$AD$6629,7,0)</f>
        <v>BOM</v>
      </c>
      <c r="G2970" s="13">
        <v>41673</v>
      </c>
      <c r="H2970" s="69">
        <v>182</v>
      </c>
      <c r="I2970" s="15" t="s">
        <v>22</v>
      </c>
      <c r="J2970" s="16" t="s">
        <v>619</v>
      </c>
      <c r="K2970" s="17">
        <v>2518</v>
      </c>
      <c r="L2970" s="18">
        <v>2013004063</v>
      </c>
      <c r="M2970" s="19">
        <v>43465</v>
      </c>
      <c r="N2970" s="70">
        <v>140.208333333333</v>
      </c>
      <c r="O2970" s="71">
        <v>0.5</v>
      </c>
      <c r="P2970" s="72">
        <v>4.1666666666666699E-2</v>
      </c>
      <c r="Q2970" s="73">
        <v>7.5833333333333304</v>
      </c>
      <c r="R2970" s="74">
        <v>147.791666666667</v>
      </c>
      <c r="S2970" s="75">
        <v>34.2083333333333</v>
      </c>
      <c r="AMG2970"/>
      <c r="AMH2970"/>
      <c r="AMI2970"/>
      <c r="AMJ2970"/>
    </row>
    <row r="2971" spans="1:1024" s="2" customFormat="1" ht="38.25" x14ac:dyDescent="0.25">
      <c r="A2971" s="10" t="s">
        <v>419</v>
      </c>
      <c r="B2971" s="68">
        <v>8091</v>
      </c>
      <c r="C2971" s="10">
        <f>VLOOKUP(B2971,[1]Planilha8!$X$4:$Y$6629,2,0)</f>
        <v>2040944</v>
      </c>
      <c r="D2971" s="12" t="s">
        <v>691</v>
      </c>
      <c r="E2971" s="12" t="str">
        <f>VLOOKUP(B2971,[1]Planilha8!$X$4:$Z$6629,3,0)</f>
        <v>CLINICA CIRURGICA</v>
      </c>
      <c r="F2971" s="12" t="str">
        <f>VLOOKUP(B2971,[1]Planilha8!$X$4:$AD$6629,7,0)</f>
        <v>BOM</v>
      </c>
      <c r="G2971" s="13">
        <v>41673</v>
      </c>
      <c r="H2971" s="69">
        <v>182</v>
      </c>
      <c r="I2971" s="15" t="s">
        <v>22</v>
      </c>
      <c r="J2971" s="16" t="s">
        <v>619</v>
      </c>
      <c r="K2971" s="17">
        <v>2518</v>
      </c>
      <c r="L2971" s="18">
        <v>2013004063</v>
      </c>
      <c r="M2971" s="19">
        <v>43465</v>
      </c>
      <c r="N2971" s="70">
        <v>140.208333333333</v>
      </c>
      <c r="O2971" s="71">
        <v>0.5</v>
      </c>
      <c r="P2971" s="72">
        <v>4.1666666666666699E-2</v>
      </c>
      <c r="Q2971" s="73">
        <v>7.5833333333333304</v>
      </c>
      <c r="R2971" s="74">
        <v>147.791666666667</v>
      </c>
      <c r="S2971" s="75">
        <v>34.2083333333333</v>
      </c>
      <c r="AMG2971"/>
      <c r="AMH2971"/>
      <c r="AMI2971"/>
      <c r="AMJ2971"/>
    </row>
    <row r="2972" spans="1:1024" s="2" customFormat="1" ht="38.25" x14ac:dyDescent="0.25">
      <c r="A2972" s="10" t="s">
        <v>419</v>
      </c>
      <c r="B2972" s="68">
        <v>8092</v>
      </c>
      <c r="C2972" s="10">
        <f>VLOOKUP(B2972,[1]Planilha8!$X$4:$Y$6629,2,0)</f>
        <v>2040945</v>
      </c>
      <c r="D2972" s="12" t="s">
        <v>691</v>
      </c>
      <c r="E2972" s="12" t="str">
        <f>VLOOKUP(B2972,[1]Planilha8!$X$4:$Z$6629,3,0)</f>
        <v>CLINICA CIRURGICA</v>
      </c>
      <c r="F2972" s="12" t="str">
        <f>VLOOKUP(B2972,[1]Planilha8!$X$4:$AD$6629,7,0)</f>
        <v>BOM</v>
      </c>
      <c r="G2972" s="13">
        <v>41673</v>
      </c>
      <c r="H2972" s="69">
        <v>182</v>
      </c>
      <c r="I2972" s="15" t="s">
        <v>22</v>
      </c>
      <c r="J2972" s="16" t="s">
        <v>619</v>
      </c>
      <c r="K2972" s="17">
        <v>2518</v>
      </c>
      <c r="L2972" s="18">
        <v>2013004063</v>
      </c>
      <c r="M2972" s="19">
        <v>43465</v>
      </c>
      <c r="N2972" s="70">
        <v>140.208333333333</v>
      </c>
      <c r="O2972" s="71">
        <v>0.5</v>
      </c>
      <c r="P2972" s="72">
        <v>4.1666666666666699E-2</v>
      </c>
      <c r="Q2972" s="73">
        <v>7.5833333333333304</v>
      </c>
      <c r="R2972" s="74">
        <v>147.791666666667</v>
      </c>
      <c r="S2972" s="75">
        <v>34.2083333333333</v>
      </c>
      <c r="AMG2972"/>
      <c r="AMH2972"/>
      <c r="AMI2972"/>
      <c r="AMJ2972"/>
    </row>
    <row r="2973" spans="1:1024" s="2" customFormat="1" ht="38.25" x14ac:dyDescent="0.25">
      <c r="A2973" s="10" t="s">
        <v>419</v>
      </c>
      <c r="B2973" s="68">
        <v>8093</v>
      </c>
      <c r="C2973" s="10">
        <f>VLOOKUP(B2973,[1]Planilha8!$X$4:$Y$6629,2,0)</f>
        <v>2040946</v>
      </c>
      <c r="D2973" s="12" t="s">
        <v>691</v>
      </c>
      <c r="E2973" s="12" t="str">
        <f>VLOOKUP(B2973,[1]Planilha8!$X$4:$Z$6629,3,0)</f>
        <v>CLINICA CIRURGICA</v>
      </c>
      <c r="F2973" s="12" t="str">
        <f>VLOOKUP(B2973,[1]Planilha8!$X$4:$AD$6629,7,0)</f>
        <v>BOM</v>
      </c>
      <c r="G2973" s="13">
        <v>41673</v>
      </c>
      <c r="H2973" s="69">
        <v>182</v>
      </c>
      <c r="I2973" s="15" t="s">
        <v>22</v>
      </c>
      <c r="J2973" s="16" t="s">
        <v>619</v>
      </c>
      <c r="K2973" s="17">
        <v>2518</v>
      </c>
      <c r="L2973" s="18">
        <v>2013004063</v>
      </c>
      <c r="M2973" s="19">
        <v>43465</v>
      </c>
      <c r="N2973" s="70">
        <v>140.208333333333</v>
      </c>
      <c r="O2973" s="71">
        <v>0.5</v>
      </c>
      <c r="P2973" s="72">
        <v>4.1666666666666699E-2</v>
      </c>
      <c r="Q2973" s="73">
        <v>7.5833333333333304</v>
      </c>
      <c r="R2973" s="74">
        <v>147.791666666667</v>
      </c>
      <c r="S2973" s="75">
        <v>34.2083333333333</v>
      </c>
      <c r="AMG2973"/>
      <c r="AMH2973"/>
      <c r="AMI2973"/>
      <c r="AMJ2973"/>
    </row>
    <row r="2974" spans="1:1024" s="2" customFormat="1" ht="38.25" x14ac:dyDescent="0.25">
      <c r="A2974" s="10" t="s">
        <v>419</v>
      </c>
      <c r="B2974" s="68">
        <v>8094</v>
      </c>
      <c r="C2974" s="10" t="e">
        <f>VLOOKUP(B2974,[1]Planilha8!$X$4:$Y$6629,2,0)</f>
        <v>#N/A</v>
      </c>
      <c r="D2974" s="12" t="s">
        <v>691</v>
      </c>
      <c r="E2974" s="12" t="e">
        <f>VLOOKUP(B2974,[1]Planilha8!$X$4:$Z$6629,3,0)</f>
        <v>#N/A</v>
      </c>
      <c r="F2974" s="12" t="e">
        <f>VLOOKUP(B2974,[1]Planilha8!$X$4:$AD$6629,7,0)</f>
        <v>#N/A</v>
      </c>
      <c r="G2974" s="13">
        <v>41673</v>
      </c>
      <c r="H2974" s="69">
        <v>182</v>
      </c>
      <c r="I2974" s="15" t="s">
        <v>22</v>
      </c>
      <c r="J2974" s="16" t="s">
        <v>619</v>
      </c>
      <c r="K2974" s="17">
        <v>2518</v>
      </c>
      <c r="L2974" s="18">
        <v>2013004063</v>
      </c>
      <c r="M2974" s="19">
        <v>43465</v>
      </c>
      <c r="N2974" s="70">
        <v>140.208333333333</v>
      </c>
      <c r="O2974" s="71">
        <v>0.5</v>
      </c>
      <c r="P2974" s="72">
        <v>4.1666666666666699E-2</v>
      </c>
      <c r="Q2974" s="73">
        <v>7.5833333333333304</v>
      </c>
      <c r="R2974" s="74">
        <v>147.791666666667</v>
      </c>
      <c r="S2974" s="75">
        <v>34.2083333333333</v>
      </c>
      <c r="AMG2974"/>
      <c r="AMH2974"/>
      <c r="AMI2974"/>
      <c r="AMJ2974"/>
    </row>
    <row r="2975" spans="1:1024" s="2" customFormat="1" ht="38.25" x14ac:dyDescent="0.25">
      <c r="A2975" s="10" t="s">
        <v>419</v>
      </c>
      <c r="B2975" s="68">
        <v>8095</v>
      </c>
      <c r="C2975" s="10">
        <f>VLOOKUP(B2975,[1]Planilha8!$X$4:$Y$6629,2,0)</f>
        <v>2040948</v>
      </c>
      <c r="D2975" s="12" t="s">
        <v>691</v>
      </c>
      <c r="E2975" s="12" t="str">
        <f>VLOOKUP(B2975,[1]Planilha8!$X$4:$Z$6629,3,0)</f>
        <v>CLINICA CIRURGICA</v>
      </c>
      <c r="F2975" s="12" t="str">
        <f>VLOOKUP(B2975,[1]Planilha8!$X$4:$AD$6629,7,0)</f>
        <v>BOM</v>
      </c>
      <c r="G2975" s="13">
        <v>41673</v>
      </c>
      <c r="H2975" s="69">
        <v>182</v>
      </c>
      <c r="I2975" s="15" t="s">
        <v>22</v>
      </c>
      <c r="J2975" s="16" t="s">
        <v>619</v>
      </c>
      <c r="K2975" s="17">
        <v>2518</v>
      </c>
      <c r="L2975" s="18">
        <v>2013004063</v>
      </c>
      <c r="M2975" s="19">
        <v>43465</v>
      </c>
      <c r="N2975" s="70">
        <v>140.208333333333</v>
      </c>
      <c r="O2975" s="71">
        <v>0.5</v>
      </c>
      <c r="P2975" s="72">
        <v>4.1666666666666699E-2</v>
      </c>
      <c r="Q2975" s="73">
        <v>7.5833333333333304</v>
      </c>
      <c r="R2975" s="74">
        <v>147.791666666667</v>
      </c>
      <c r="S2975" s="75">
        <v>34.2083333333333</v>
      </c>
      <c r="AMG2975"/>
      <c r="AMH2975"/>
      <c r="AMI2975"/>
      <c r="AMJ2975"/>
    </row>
    <row r="2976" spans="1:1024" s="2" customFormat="1" ht="38.25" x14ac:dyDescent="0.25">
      <c r="A2976" s="10" t="s">
        <v>419</v>
      </c>
      <c r="B2976" s="68">
        <v>8096</v>
      </c>
      <c r="C2976" s="10">
        <f>VLOOKUP(B2976,[1]Planilha8!$X$4:$Y$6629,2,0)</f>
        <v>2040949</v>
      </c>
      <c r="D2976" s="12" t="s">
        <v>691</v>
      </c>
      <c r="E2976" s="12" t="str">
        <f>VLOOKUP(B2976,[1]Planilha8!$X$4:$Z$6629,3,0)</f>
        <v>CLINICA CIRURGICA</v>
      </c>
      <c r="F2976" s="12" t="str">
        <f>VLOOKUP(B2976,[1]Planilha8!$X$4:$AD$6629,7,0)</f>
        <v>BOM</v>
      </c>
      <c r="G2976" s="13">
        <v>41673</v>
      </c>
      <c r="H2976" s="69">
        <v>182</v>
      </c>
      <c r="I2976" s="15" t="s">
        <v>22</v>
      </c>
      <c r="J2976" s="16" t="s">
        <v>619</v>
      </c>
      <c r="K2976" s="17">
        <v>2518</v>
      </c>
      <c r="L2976" s="18">
        <v>2013004063</v>
      </c>
      <c r="M2976" s="19">
        <v>43465</v>
      </c>
      <c r="N2976" s="70">
        <v>140.208333333333</v>
      </c>
      <c r="O2976" s="71">
        <v>0.5</v>
      </c>
      <c r="P2976" s="72">
        <v>4.1666666666666699E-2</v>
      </c>
      <c r="Q2976" s="73">
        <v>7.5833333333333304</v>
      </c>
      <c r="R2976" s="74">
        <v>147.791666666667</v>
      </c>
      <c r="S2976" s="75">
        <v>34.2083333333333</v>
      </c>
      <c r="AMG2976"/>
      <c r="AMH2976"/>
      <c r="AMI2976"/>
      <c r="AMJ2976"/>
    </row>
    <row r="2977" spans="1:1024" s="2" customFormat="1" ht="38.25" x14ac:dyDescent="0.25">
      <c r="A2977" s="10" t="s">
        <v>419</v>
      </c>
      <c r="B2977" s="68">
        <v>8097</v>
      </c>
      <c r="C2977" s="10">
        <f>VLOOKUP(B2977,[1]Planilha8!$X$4:$Y$6629,2,0)</f>
        <v>2040950</v>
      </c>
      <c r="D2977" s="12" t="s">
        <v>691</v>
      </c>
      <c r="E2977" s="12" t="str">
        <f>VLOOKUP(B2977,[1]Planilha8!$X$4:$Z$6629,3,0)</f>
        <v>CLINICA CIRURGICA</v>
      </c>
      <c r="F2977" s="12" t="str">
        <f>VLOOKUP(B2977,[1]Planilha8!$X$4:$AD$6629,7,0)</f>
        <v>BOM</v>
      </c>
      <c r="G2977" s="13">
        <v>41673</v>
      </c>
      <c r="H2977" s="69">
        <v>182</v>
      </c>
      <c r="I2977" s="15" t="s">
        <v>22</v>
      </c>
      <c r="J2977" s="16" t="s">
        <v>619</v>
      </c>
      <c r="K2977" s="17">
        <v>2518</v>
      </c>
      <c r="L2977" s="18">
        <v>2013004063</v>
      </c>
      <c r="M2977" s="19">
        <v>43465</v>
      </c>
      <c r="N2977" s="70">
        <v>140.208333333333</v>
      </c>
      <c r="O2977" s="71">
        <v>0.5</v>
      </c>
      <c r="P2977" s="72">
        <v>4.1666666666666699E-2</v>
      </c>
      <c r="Q2977" s="73">
        <v>7.5833333333333304</v>
      </c>
      <c r="R2977" s="74">
        <v>147.791666666667</v>
      </c>
      <c r="S2977" s="75">
        <v>34.2083333333333</v>
      </c>
      <c r="AMG2977"/>
      <c r="AMH2977"/>
      <c r="AMI2977"/>
      <c r="AMJ2977"/>
    </row>
    <row r="2978" spans="1:1024" s="2" customFormat="1" ht="38.25" x14ac:dyDescent="0.25">
      <c r="A2978" s="10" t="s">
        <v>419</v>
      </c>
      <c r="B2978" s="68">
        <v>8098</v>
      </c>
      <c r="C2978" s="10">
        <f>VLOOKUP(B2978,[1]Planilha8!$X$4:$Y$6629,2,0)</f>
        <v>2040951</v>
      </c>
      <c r="D2978" s="12" t="s">
        <v>691</v>
      </c>
      <c r="E2978" s="12" t="str">
        <f>VLOOKUP(B2978,[1]Planilha8!$X$4:$Z$6629,3,0)</f>
        <v>APOIO AO DIAGNÓSTICO</v>
      </c>
      <c r="F2978" s="12" t="str">
        <f>VLOOKUP(B2978,[1]Planilha8!$X$4:$AD$6629,7,0)</f>
        <v>BOM</v>
      </c>
      <c r="G2978" s="13">
        <v>41673</v>
      </c>
      <c r="H2978" s="69">
        <v>182</v>
      </c>
      <c r="I2978" s="15" t="s">
        <v>22</v>
      </c>
      <c r="J2978" s="16" t="s">
        <v>619</v>
      </c>
      <c r="K2978" s="17">
        <v>2518</v>
      </c>
      <c r="L2978" s="18">
        <v>2013004063</v>
      </c>
      <c r="M2978" s="19">
        <v>43465</v>
      </c>
      <c r="N2978" s="70">
        <v>140.208333333333</v>
      </c>
      <c r="O2978" s="71">
        <v>0.5</v>
      </c>
      <c r="P2978" s="72">
        <v>4.1666666666666699E-2</v>
      </c>
      <c r="Q2978" s="73">
        <v>7.5833333333333304</v>
      </c>
      <c r="R2978" s="74">
        <v>147.791666666667</v>
      </c>
      <c r="S2978" s="75">
        <v>34.2083333333333</v>
      </c>
      <c r="AMG2978"/>
      <c r="AMH2978"/>
      <c r="AMI2978"/>
      <c r="AMJ2978"/>
    </row>
    <row r="2979" spans="1:1024" s="2" customFormat="1" ht="38.25" x14ac:dyDescent="0.25">
      <c r="A2979" s="10" t="s">
        <v>419</v>
      </c>
      <c r="B2979" s="68">
        <v>8099</v>
      </c>
      <c r="C2979" s="10">
        <f>VLOOKUP(B2979,[1]Planilha8!$X$4:$Y$6629,2,0)</f>
        <v>2040952</v>
      </c>
      <c r="D2979" s="12" t="s">
        <v>691</v>
      </c>
      <c r="E2979" s="12" t="str">
        <f>VLOOKUP(B2979,[1]Planilha8!$X$4:$Z$6629,3,0)</f>
        <v>CLINICA CIRURGICA</v>
      </c>
      <c r="F2979" s="12" t="str">
        <f>VLOOKUP(B2979,[1]Planilha8!$X$4:$AD$6629,7,0)</f>
        <v>BOM</v>
      </c>
      <c r="G2979" s="13">
        <v>41673</v>
      </c>
      <c r="H2979" s="69">
        <v>182</v>
      </c>
      <c r="I2979" s="15" t="s">
        <v>22</v>
      </c>
      <c r="J2979" s="16" t="s">
        <v>619</v>
      </c>
      <c r="K2979" s="17">
        <v>2518</v>
      </c>
      <c r="L2979" s="18">
        <v>2013004063</v>
      </c>
      <c r="M2979" s="19">
        <v>43465</v>
      </c>
      <c r="N2979" s="70">
        <v>140.208333333333</v>
      </c>
      <c r="O2979" s="71">
        <v>0.5</v>
      </c>
      <c r="P2979" s="72">
        <v>4.1666666666666699E-2</v>
      </c>
      <c r="Q2979" s="73">
        <v>7.5833333333333304</v>
      </c>
      <c r="R2979" s="74">
        <v>147.791666666667</v>
      </c>
      <c r="S2979" s="75">
        <v>34.2083333333333</v>
      </c>
      <c r="AMG2979"/>
      <c r="AMH2979"/>
      <c r="AMI2979"/>
      <c r="AMJ2979"/>
    </row>
    <row r="2980" spans="1:1024" s="2" customFormat="1" ht="38.25" x14ac:dyDescent="0.25">
      <c r="A2980" s="10" t="s">
        <v>419</v>
      </c>
      <c r="B2980" s="68">
        <v>8101</v>
      </c>
      <c r="C2980" s="10">
        <f>VLOOKUP(B2980,[1]Planilha8!$X$4:$Y$6629,2,0)</f>
        <v>2040954</v>
      </c>
      <c r="D2980" s="12" t="s">
        <v>691</v>
      </c>
      <c r="E2980" s="12" t="str">
        <f>VLOOKUP(B2980,[1]Planilha8!$X$4:$Z$6629,3,0)</f>
        <v>CLINICA CIRURGICA</v>
      </c>
      <c r="F2980" s="12" t="str">
        <f>VLOOKUP(B2980,[1]Planilha8!$X$4:$AD$6629,7,0)</f>
        <v>BOM</v>
      </c>
      <c r="G2980" s="13">
        <v>41673</v>
      </c>
      <c r="H2980" s="69">
        <v>182</v>
      </c>
      <c r="I2980" s="15" t="s">
        <v>22</v>
      </c>
      <c r="J2980" s="16" t="s">
        <v>619</v>
      </c>
      <c r="K2980" s="17">
        <v>2518</v>
      </c>
      <c r="L2980" s="18">
        <v>2013004063</v>
      </c>
      <c r="M2980" s="19">
        <v>43465</v>
      </c>
      <c r="N2980" s="70">
        <v>140.208333333333</v>
      </c>
      <c r="O2980" s="71">
        <v>0.5</v>
      </c>
      <c r="P2980" s="72">
        <v>4.1666666666666699E-2</v>
      </c>
      <c r="Q2980" s="73">
        <v>7.5833333333333304</v>
      </c>
      <c r="R2980" s="74">
        <v>147.791666666667</v>
      </c>
      <c r="S2980" s="75">
        <v>34.2083333333333</v>
      </c>
      <c r="AMG2980"/>
      <c r="AMH2980"/>
      <c r="AMI2980"/>
      <c r="AMJ2980"/>
    </row>
    <row r="2981" spans="1:1024" s="2" customFormat="1" ht="38.25" x14ac:dyDescent="0.25">
      <c r="A2981" s="10" t="s">
        <v>419</v>
      </c>
      <c r="B2981" s="68">
        <v>8102</v>
      </c>
      <c r="C2981" s="10">
        <f>VLOOKUP(B2981,[1]Planilha8!$X$4:$Y$6629,2,0)</f>
        <v>2040955</v>
      </c>
      <c r="D2981" s="12" t="s">
        <v>691</v>
      </c>
      <c r="E2981" s="12" t="str">
        <f>VLOOKUP(B2981,[1]Planilha8!$X$4:$Z$6629,3,0)</f>
        <v>CLINICA CIRURGICA</v>
      </c>
      <c r="F2981" s="12" t="str">
        <f>VLOOKUP(B2981,[1]Planilha8!$X$4:$AD$6629,7,0)</f>
        <v>BOM</v>
      </c>
      <c r="G2981" s="13">
        <v>41673</v>
      </c>
      <c r="H2981" s="69">
        <v>182</v>
      </c>
      <c r="I2981" s="15" t="s">
        <v>22</v>
      </c>
      <c r="J2981" s="16" t="s">
        <v>619</v>
      </c>
      <c r="K2981" s="17">
        <v>2518</v>
      </c>
      <c r="L2981" s="18">
        <v>2013004063</v>
      </c>
      <c r="M2981" s="19">
        <v>43465</v>
      </c>
      <c r="N2981" s="70">
        <v>140.208333333333</v>
      </c>
      <c r="O2981" s="71">
        <v>0.5</v>
      </c>
      <c r="P2981" s="72">
        <v>4.1666666666666699E-2</v>
      </c>
      <c r="Q2981" s="73">
        <v>7.5833333333333304</v>
      </c>
      <c r="R2981" s="74">
        <v>147.791666666667</v>
      </c>
      <c r="S2981" s="75">
        <v>34.2083333333333</v>
      </c>
      <c r="AMG2981"/>
      <c r="AMH2981"/>
      <c r="AMI2981"/>
      <c r="AMJ2981"/>
    </row>
    <row r="2982" spans="1:1024" s="2" customFormat="1" ht="38.25" x14ac:dyDescent="0.25">
      <c r="A2982" s="10" t="s">
        <v>419</v>
      </c>
      <c r="B2982" s="68">
        <v>8102</v>
      </c>
      <c r="C2982" s="10">
        <f>VLOOKUP(B2982,[1]Planilha8!$X$4:$Y$6629,2,0)</f>
        <v>2040955</v>
      </c>
      <c r="D2982" s="12" t="s">
        <v>691</v>
      </c>
      <c r="E2982" s="12" t="str">
        <f>VLOOKUP(B2982,[1]Planilha8!$X$4:$Z$6629,3,0)</f>
        <v>CLINICA CIRURGICA</v>
      </c>
      <c r="F2982" s="12" t="str">
        <f>VLOOKUP(B2982,[1]Planilha8!$X$4:$AD$6629,7,0)</f>
        <v>BOM</v>
      </c>
      <c r="G2982" s="13">
        <v>41673</v>
      </c>
      <c r="H2982" s="69">
        <v>182</v>
      </c>
      <c r="I2982" s="15" t="s">
        <v>22</v>
      </c>
      <c r="J2982" s="16" t="s">
        <v>619</v>
      </c>
      <c r="K2982" s="17">
        <v>2518</v>
      </c>
      <c r="L2982" s="18">
        <v>2013004063</v>
      </c>
      <c r="M2982" s="19">
        <v>43465</v>
      </c>
      <c r="N2982" s="70">
        <v>140.208333333333</v>
      </c>
      <c r="O2982" s="71">
        <v>0.5</v>
      </c>
      <c r="P2982" s="72">
        <v>4.1666666666666699E-2</v>
      </c>
      <c r="Q2982" s="73">
        <v>7.5833333333333304</v>
      </c>
      <c r="R2982" s="74">
        <v>147.791666666667</v>
      </c>
      <c r="S2982" s="75">
        <v>34.2083333333333</v>
      </c>
      <c r="AMG2982"/>
      <c r="AMH2982"/>
      <c r="AMI2982"/>
      <c r="AMJ2982"/>
    </row>
    <row r="2983" spans="1:1024" s="2" customFormat="1" ht="38.25" x14ac:dyDescent="0.25">
      <c r="A2983" s="10" t="s">
        <v>419</v>
      </c>
      <c r="B2983" s="68">
        <v>8103</v>
      </c>
      <c r="C2983" s="10">
        <f>VLOOKUP(B2983,[1]Planilha8!$X$4:$Y$6629,2,0)</f>
        <v>2040957</v>
      </c>
      <c r="D2983" s="12" t="s">
        <v>691</v>
      </c>
      <c r="E2983" s="12" t="str">
        <f>VLOOKUP(B2983,[1]Planilha8!$X$4:$Z$6629,3,0)</f>
        <v>CLINICA CIRURGICA</v>
      </c>
      <c r="F2983" s="12" t="str">
        <f>VLOOKUP(B2983,[1]Planilha8!$X$4:$AD$6629,7,0)</f>
        <v>BOM</v>
      </c>
      <c r="G2983" s="13">
        <v>41673</v>
      </c>
      <c r="H2983" s="69">
        <v>182</v>
      </c>
      <c r="I2983" s="15" t="s">
        <v>22</v>
      </c>
      <c r="J2983" s="16" t="s">
        <v>619</v>
      </c>
      <c r="K2983" s="17">
        <v>2518</v>
      </c>
      <c r="L2983" s="18">
        <v>2013004063</v>
      </c>
      <c r="M2983" s="19">
        <v>43465</v>
      </c>
      <c r="N2983" s="70">
        <v>140.208333333333</v>
      </c>
      <c r="O2983" s="71">
        <v>0.5</v>
      </c>
      <c r="P2983" s="72">
        <v>4.1666666666666699E-2</v>
      </c>
      <c r="Q2983" s="73">
        <v>7.5833333333333304</v>
      </c>
      <c r="R2983" s="74">
        <v>147.791666666667</v>
      </c>
      <c r="S2983" s="75">
        <v>34.2083333333333</v>
      </c>
      <c r="AMG2983"/>
      <c r="AMH2983"/>
      <c r="AMI2983"/>
      <c r="AMJ2983"/>
    </row>
    <row r="2984" spans="1:1024" s="2" customFormat="1" ht="38.25" x14ac:dyDescent="0.25">
      <c r="A2984" s="10" t="s">
        <v>419</v>
      </c>
      <c r="B2984" s="68">
        <v>8104</v>
      </c>
      <c r="C2984" s="10">
        <f>VLOOKUP(B2984,[1]Planilha8!$X$4:$Y$6629,2,0)</f>
        <v>2040958</v>
      </c>
      <c r="D2984" s="12" t="s">
        <v>691</v>
      </c>
      <c r="E2984" s="12" t="str">
        <f>VLOOKUP(B2984,[1]Planilha8!$X$4:$Z$6629,3,0)</f>
        <v>CLINICA CIRURGICA</v>
      </c>
      <c r="F2984" s="12" t="str">
        <f>VLOOKUP(B2984,[1]Planilha8!$X$4:$AD$6629,7,0)</f>
        <v>BOM</v>
      </c>
      <c r="G2984" s="13">
        <v>41673</v>
      </c>
      <c r="H2984" s="69">
        <v>182</v>
      </c>
      <c r="I2984" s="15" t="s">
        <v>22</v>
      </c>
      <c r="J2984" s="16" t="s">
        <v>619</v>
      </c>
      <c r="K2984" s="17">
        <v>2518</v>
      </c>
      <c r="L2984" s="18">
        <v>2013004063</v>
      </c>
      <c r="M2984" s="19">
        <v>43465</v>
      </c>
      <c r="N2984" s="70">
        <v>140.208333333333</v>
      </c>
      <c r="O2984" s="71">
        <v>0.5</v>
      </c>
      <c r="P2984" s="72">
        <v>4.1666666666666699E-2</v>
      </c>
      <c r="Q2984" s="73">
        <v>7.5833333333333304</v>
      </c>
      <c r="R2984" s="74">
        <v>147.791666666667</v>
      </c>
      <c r="S2984" s="75">
        <v>34.2083333333333</v>
      </c>
      <c r="AMG2984"/>
      <c r="AMH2984"/>
      <c r="AMI2984"/>
      <c r="AMJ2984"/>
    </row>
    <row r="2985" spans="1:1024" s="2" customFormat="1" ht="38.25" x14ac:dyDescent="0.25">
      <c r="A2985" s="10" t="s">
        <v>419</v>
      </c>
      <c r="B2985" s="68">
        <v>8105</v>
      </c>
      <c r="C2985" s="10">
        <f>VLOOKUP(B2985,[1]Planilha8!$X$4:$Y$6629,2,0)</f>
        <v>2040959</v>
      </c>
      <c r="D2985" s="12" t="s">
        <v>691</v>
      </c>
      <c r="E2985" s="12" t="str">
        <f>VLOOKUP(B2985,[1]Planilha8!$X$4:$Z$6629,3,0)</f>
        <v>CLINICA CIRURGICA</v>
      </c>
      <c r="F2985" s="12" t="str">
        <f>VLOOKUP(B2985,[1]Planilha8!$X$4:$AD$6629,7,0)</f>
        <v>BOM</v>
      </c>
      <c r="G2985" s="13">
        <v>41673</v>
      </c>
      <c r="H2985" s="69">
        <v>182</v>
      </c>
      <c r="I2985" s="15" t="s">
        <v>22</v>
      </c>
      <c r="J2985" s="16" t="s">
        <v>619</v>
      </c>
      <c r="K2985" s="17">
        <v>2518</v>
      </c>
      <c r="L2985" s="18">
        <v>2013004063</v>
      </c>
      <c r="M2985" s="19">
        <v>43465</v>
      </c>
      <c r="N2985" s="70">
        <v>140.208333333333</v>
      </c>
      <c r="O2985" s="71">
        <v>0.5</v>
      </c>
      <c r="P2985" s="72">
        <v>4.1666666666666699E-2</v>
      </c>
      <c r="Q2985" s="73">
        <v>7.5833333333333304</v>
      </c>
      <c r="R2985" s="74">
        <v>147.791666666667</v>
      </c>
      <c r="S2985" s="75">
        <v>34.2083333333333</v>
      </c>
      <c r="AMG2985"/>
      <c r="AMH2985"/>
      <c r="AMI2985"/>
      <c r="AMJ2985"/>
    </row>
    <row r="2986" spans="1:1024" s="2" customFormat="1" ht="38.25" x14ac:dyDescent="0.25">
      <c r="A2986" s="10" t="s">
        <v>419</v>
      </c>
      <c r="B2986" s="68">
        <v>8106</v>
      </c>
      <c r="C2986" s="10">
        <f>VLOOKUP(B2986,[1]Planilha8!$X$4:$Y$6629,2,0)</f>
        <v>2040960</v>
      </c>
      <c r="D2986" s="12" t="s">
        <v>691</v>
      </c>
      <c r="E2986" s="12" t="str">
        <f>VLOOKUP(B2986,[1]Planilha8!$X$4:$Z$6629,3,0)</f>
        <v>CLINICA CIRURGICA</v>
      </c>
      <c r="F2986" s="12" t="str">
        <f>VLOOKUP(B2986,[1]Planilha8!$X$4:$AD$6629,7,0)</f>
        <v>BOM</v>
      </c>
      <c r="G2986" s="13">
        <v>41673</v>
      </c>
      <c r="H2986" s="69">
        <v>182</v>
      </c>
      <c r="I2986" s="15" t="s">
        <v>22</v>
      </c>
      <c r="J2986" s="16" t="s">
        <v>619</v>
      </c>
      <c r="K2986" s="17">
        <v>2518</v>
      </c>
      <c r="L2986" s="18">
        <v>2013004063</v>
      </c>
      <c r="M2986" s="19">
        <v>43465</v>
      </c>
      <c r="N2986" s="70">
        <v>140.208333333333</v>
      </c>
      <c r="O2986" s="71">
        <v>0.5</v>
      </c>
      <c r="P2986" s="72">
        <v>4.1666666666666699E-2</v>
      </c>
      <c r="Q2986" s="73">
        <v>7.5833333333333304</v>
      </c>
      <c r="R2986" s="74">
        <v>147.791666666667</v>
      </c>
      <c r="S2986" s="75">
        <v>34.2083333333333</v>
      </c>
      <c r="AMG2986"/>
      <c r="AMH2986"/>
      <c r="AMI2986"/>
      <c r="AMJ2986"/>
    </row>
    <row r="2987" spans="1:1024" s="2" customFormat="1" ht="38.25" x14ac:dyDescent="0.25">
      <c r="A2987" s="10" t="s">
        <v>419</v>
      </c>
      <c r="B2987" s="68">
        <v>8107</v>
      </c>
      <c r="C2987" s="10" t="e">
        <f>VLOOKUP(B2987,[1]Planilha8!$X$4:$Y$6629,2,0)</f>
        <v>#N/A</v>
      </c>
      <c r="D2987" s="12" t="s">
        <v>691</v>
      </c>
      <c r="E2987" s="12" t="e">
        <f>VLOOKUP(B2987,[1]Planilha8!$X$4:$Z$6629,3,0)</f>
        <v>#N/A</v>
      </c>
      <c r="F2987" s="12" t="e">
        <f>VLOOKUP(B2987,[1]Planilha8!$X$4:$AD$6629,7,0)</f>
        <v>#N/A</v>
      </c>
      <c r="G2987" s="13">
        <v>41673</v>
      </c>
      <c r="H2987" s="69">
        <v>182</v>
      </c>
      <c r="I2987" s="15" t="s">
        <v>22</v>
      </c>
      <c r="J2987" s="16" t="s">
        <v>619</v>
      </c>
      <c r="K2987" s="17">
        <v>2518</v>
      </c>
      <c r="L2987" s="18">
        <v>2013004063</v>
      </c>
      <c r="M2987" s="19">
        <v>43465</v>
      </c>
      <c r="N2987" s="70">
        <v>140.208333333333</v>
      </c>
      <c r="O2987" s="71">
        <v>0.5</v>
      </c>
      <c r="P2987" s="72">
        <v>4.1666666666666699E-2</v>
      </c>
      <c r="Q2987" s="73">
        <v>7.5833333333333304</v>
      </c>
      <c r="R2987" s="74">
        <v>147.791666666667</v>
      </c>
      <c r="S2987" s="75">
        <v>34.2083333333333</v>
      </c>
      <c r="AMG2987"/>
      <c r="AMH2987"/>
      <c r="AMI2987"/>
      <c r="AMJ2987"/>
    </row>
    <row r="2988" spans="1:1024" s="2" customFormat="1" ht="38.25" x14ac:dyDescent="0.25">
      <c r="A2988" s="10" t="s">
        <v>419</v>
      </c>
      <c r="B2988" s="68">
        <v>8108</v>
      </c>
      <c r="C2988" s="10">
        <f>VLOOKUP(B2988,[1]Planilha8!$X$4:$Y$6629,2,0)</f>
        <v>2040962</v>
      </c>
      <c r="D2988" s="12" t="s">
        <v>691</v>
      </c>
      <c r="E2988" s="12" t="str">
        <f>VLOOKUP(B2988,[1]Planilha8!$X$4:$Z$6629,3,0)</f>
        <v>CLINICA CIRURGICA</v>
      </c>
      <c r="F2988" s="12" t="str">
        <f>VLOOKUP(B2988,[1]Planilha8!$X$4:$AD$6629,7,0)</f>
        <v>BOM</v>
      </c>
      <c r="G2988" s="13">
        <v>41673</v>
      </c>
      <c r="H2988" s="69">
        <v>182</v>
      </c>
      <c r="I2988" s="15" t="s">
        <v>22</v>
      </c>
      <c r="J2988" s="16" t="s">
        <v>619</v>
      </c>
      <c r="K2988" s="17">
        <v>2518</v>
      </c>
      <c r="L2988" s="18">
        <v>2013004063</v>
      </c>
      <c r="M2988" s="19">
        <v>43465</v>
      </c>
      <c r="N2988" s="70">
        <v>140.208333333333</v>
      </c>
      <c r="O2988" s="71">
        <v>0.5</v>
      </c>
      <c r="P2988" s="72">
        <v>4.1666666666666699E-2</v>
      </c>
      <c r="Q2988" s="73">
        <v>7.5833333333333304</v>
      </c>
      <c r="R2988" s="74">
        <v>147.791666666667</v>
      </c>
      <c r="S2988" s="75">
        <v>34.2083333333333</v>
      </c>
      <c r="AMG2988"/>
      <c r="AMH2988"/>
      <c r="AMI2988"/>
      <c r="AMJ2988"/>
    </row>
    <row r="2989" spans="1:1024" s="2" customFormat="1" ht="38.25" x14ac:dyDescent="0.25">
      <c r="A2989" s="10" t="s">
        <v>419</v>
      </c>
      <c r="B2989" s="68">
        <v>8109</v>
      </c>
      <c r="C2989" s="10">
        <f>VLOOKUP(B2989,[1]Planilha8!$X$4:$Y$6629,2,0)</f>
        <v>2040963</v>
      </c>
      <c r="D2989" s="12" t="s">
        <v>691</v>
      </c>
      <c r="E2989" s="12" t="str">
        <f>VLOOKUP(B2989,[1]Planilha8!$X$4:$Z$6629,3,0)</f>
        <v>CLINICA CIRURGICA</v>
      </c>
      <c r="F2989" s="12" t="str">
        <f>VLOOKUP(B2989,[1]Planilha8!$X$4:$AD$6629,7,0)</f>
        <v>BOM</v>
      </c>
      <c r="G2989" s="13">
        <v>41673</v>
      </c>
      <c r="H2989" s="69">
        <v>182</v>
      </c>
      <c r="I2989" s="15" t="s">
        <v>22</v>
      </c>
      <c r="J2989" s="16" t="s">
        <v>619</v>
      </c>
      <c r="K2989" s="17">
        <v>2518</v>
      </c>
      <c r="L2989" s="18">
        <v>2013004063</v>
      </c>
      <c r="M2989" s="19">
        <v>43465</v>
      </c>
      <c r="N2989" s="70">
        <v>140.208333333333</v>
      </c>
      <c r="O2989" s="71">
        <v>0.5</v>
      </c>
      <c r="P2989" s="72">
        <v>4.1666666666666699E-2</v>
      </c>
      <c r="Q2989" s="73">
        <v>7.5833333333333304</v>
      </c>
      <c r="R2989" s="74">
        <v>147.791666666667</v>
      </c>
      <c r="S2989" s="75">
        <v>34.2083333333333</v>
      </c>
      <c r="AMG2989"/>
      <c r="AMH2989"/>
      <c r="AMI2989"/>
      <c r="AMJ2989"/>
    </row>
    <row r="2990" spans="1:1024" s="2" customFormat="1" ht="38.25" x14ac:dyDescent="0.25">
      <c r="A2990" s="10" t="s">
        <v>419</v>
      </c>
      <c r="B2990" s="68">
        <v>8110</v>
      </c>
      <c r="C2990" s="10">
        <f>VLOOKUP(B2990,[1]Planilha8!$X$4:$Y$6629,2,0)</f>
        <v>2040964</v>
      </c>
      <c r="D2990" s="12" t="s">
        <v>691</v>
      </c>
      <c r="E2990" s="12" t="str">
        <f>VLOOKUP(B2990,[1]Planilha8!$X$4:$Z$6629,3,0)</f>
        <v>CLINICA CIRURGICA</v>
      </c>
      <c r="F2990" s="12" t="str">
        <f>VLOOKUP(B2990,[1]Planilha8!$X$4:$AD$6629,7,0)</f>
        <v>BOM</v>
      </c>
      <c r="G2990" s="13">
        <v>41673</v>
      </c>
      <c r="H2990" s="69">
        <v>182</v>
      </c>
      <c r="I2990" s="15" t="s">
        <v>22</v>
      </c>
      <c r="J2990" s="16" t="s">
        <v>619</v>
      </c>
      <c r="K2990" s="17">
        <v>2518</v>
      </c>
      <c r="L2990" s="18">
        <v>2013004063</v>
      </c>
      <c r="M2990" s="19">
        <v>43465</v>
      </c>
      <c r="N2990" s="70">
        <v>140.208333333333</v>
      </c>
      <c r="O2990" s="71">
        <v>0.5</v>
      </c>
      <c r="P2990" s="72">
        <v>4.1666666666666699E-2</v>
      </c>
      <c r="Q2990" s="73">
        <v>7.5833333333333304</v>
      </c>
      <c r="R2990" s="74">
        <v>147.791666666667</v>
      </c>
      <c r="S2990" s="75">
        <v>34.2083333333333</v>
      </c>
      <c r="AMG2990"/>
      <c r="AMH2990"/>
      <c r="AMI2990"/>
      <c r="AMJ2990"/>
    </row>
    <row r="2991" spans="1:1024" s="2" customFormat="1" ht="38.25" x14ac:dyDescent="0.25">
      <c r="A2991" s="10" t="s">
        <v>419</v>
      </c>
      <c r="B2991" s="68">
        <v>8111</v>
      </c>
      <c r="C2991" s="10">
        <f>VLOOKUP(B2991,[1]Planilha8!$X$4:$Y$6629,2,0)</f>
        <v>2040965</v>
      </c>
      <c r="D2991" s="12" t="s">
        <v>691</v>
      </c>
      <c r="E2991" s="12" t="str">
        <f>VLOOKUP(B2991,[1]Planilha8!$X$4:$Z$6629,3,0)</f>
        <v>CLINICA CIRURGICA</v>
      </c>
      <c r="F2991" s="12" t="str">
        <f>VLOOKUP(B2991,[1]Planilha8!$X$4:$AD$6629,7,0)</f>
        <v>BOM</v>
      </c>
      <c r="G2991" s="13">
        <v>41673</v>
      </c>
      <c r="H2991" s="69">
        <v>182</v>
      </c>
      <c r="I2991" s="15" t="s">
        <v>22</v>
      </c>
      <c r="J2991" s="16" t="s">
        <v>619</v>
      </c>
      <c r="K2991" s="17">
        <v>2518</v>
      </c>
      <c r="L2991" s="18">
        <v>2013004063</v>
      </c>
      <c r="M2991" s="19">
        <v>43465</v>
      </c>
      <c r="N2991" s="70">
        <v>140.208333333333</v>
      </c>
      <c r="O2991" s="71">
        <v>0.5</v>
      </c>
      <c r="P2991" s="72">
        <v>4.1666666666666699E-2</v>
      </c>
      <c r="Q2991" s="73">
        <v>7.5833333333333304</v>
      </c>
      <c r="R2991" s="74">
        <v>147.791666666667</v>
      </c>
      <c r="S2991" s="75">
        <v>34.2083333333333</v>
      </c>
      <c r="AMG2991"/>
      <c r="AMH2991"/>
      <c r="AMI2991"/>
      <c r="AMJ2991"/>
    </row>
    <row r="2992" spans="1:1024" s="2" customFormat="1" ht="38.25" x14ac:dyDescent="0.25">
      <c r="A2992" s="10" t="s">
        <v>419</v>
      </c>
      <c r="B2992" s="68">
        <v>8112</v>
      </c>
      <c r="C2992" s="10">
        <f>VLOOKUP(B2992,[1]Planilha8!$X$4:$Y$6629,2,0)</f>
        <v>2040966</v>
      </c>
      <c r="D2992" s="12" t="s">
        <v>691</v>
      </c>
      <c r="E2992" s="12" t="str">
        <f>VLOOKUP(B2992,[1]Planilha8!$X$4:$Z$6629,3,0)</f>
        <v>CLINICA CIRURGICA</v>
      </c>
      <c r="F2992" s="12" t="str">
        <f>VLOOKUP(B2992,[1]Planilha8!$X$4:$AD$6629,7,0)</f>
        <v>BOM</v>
      </c>
      <c r="G2992" s="13">
        <v>41673</v>
      </c>
      <c r="H2992" s="69">
        <v>182</v>
      </c>
      <c r="I2992" s="15" t="s">
        <v>22</v>
      </c>
      <c r="J2992" s="16" t="s">
        <v>619</v>
      </c>
      <c r="K2992" s="17">
        <v>2518</v>
      </c>
      <c r="L2992" s="18">
        <v>2013004063</v>
      </c>
      <c r="M2992" s="19">
        <v>43465</v>
      </c>
      <c r="N2992" s="70">
        <v>140.208333333333</v>
      </c>
      <c r="O2992" s="71">
        <v>0.5</v>
      </c>
      <c r="P2992" s="72">
        <v>4.1666666666666699E-2</v>
      </c>
      <c r="Q2992" s="73">
        <v>7.5833333333333304</v>
      </c>
      <c r="R2992" s="74">
        <v>147.791666666667</v>
      </c>
      <c r="S2992" s="75">
        <v>34.2083333333333</v>
      </c>
      <c r="AMG2992"/>
      <c r="AMH2992"/>
      <c r="AMI2992"/>
      <c r="AMJ2992"/>
    </row>
    <row r="2993" spans="1:1024" s="2" customFormat="1" ht="38.25" x14ac:dyDescent="0.25">
      <c r="A2993" s="10" t="s">
        <v>419</v>
      </c>
      <c r="B2993" s="68">
        <v>8113</v>
      </c>
      <c r="C2993" s="10">
        <f>VLOOKUP(B2993,[1]Planilha8!$X$4:$Y$6629,2,0)</f>
        <v>2040967</v>
      </c>
      <c r="D2993" s="12" t="s">
        <v>691</v>
      </c>
      <c r="E2993" s="12" t="str">
        <f>VLOOKUP(B2993,[1]Planilha8!$X$4:$Z$6629,3,0)</f>
        <v>CLINICA CIRURGICA</v>
      </c>
      <c r="F2993" s="12" t="str">
        <f>VLOOKUP(B2993,[1]Planilha8!$X$4:$AD$6629,7,0)</f>
        <v>BOM</v>
      </c>
      <c r="G2993" s="13">
        <v>41673</v>
      </c>
      <c r="H2993" s="69">
        <v>182</v>
      </c>
      <c r="I2993" s="15" t="s">
        <v>22</v>
      </c>
      <c r="J2993" s="16" t="s">
        <v>619</v>
      </c>
      <c r="K2993" s="17">
        <v>2518</v>
      </c>
      <c r="L2993" s="18">
        <v>2013004063</v>
      </c>
      <c r="M2993" s="19">
        <v>43465</v>
      </c>
      <c r="N2993" s="70">
        <v>140.208333333333</v>
      </c>
      <c r="O2993" s="71">
        <v>0.5</v>
      </c>
      <c r="P2993" s="72">
        <v>4.1666666666666699E-2</v>
      </c>
      <c r="Q2993" s="73">
        <v>7.5833333333333304</v>
      </c>
      <c r="R2993" s="74">
        <v>147.791666666667</v>
      </c>
      <c r="S2993" s="75">
        <v>34.2083333333333</v>
      </c>
      <c r="AMG2993"/>
      <c r="AMH2993"/>
      <c r="AMI2993"/>
      <c r="AMJ2993"/>
    </row>
    <row r="2994" spans="1:1024" s="2" customFormat="1" ht="38.25" x14ac:dyDescent="0.25">
      <c r="A2994" s="10" t="s">
        <v>419</v>
      </c>
      <c r="B2994" s="68">
        <v>8114</v>
      </c>
      <c r="C2994" s="10">
        <f>VLOOKUP(B2994,[1]Planilha8!$X$4:$Y$6629,2,0)</f>
        <v>2040968</v>
      </c>
      <c r="D2994" s="12" t="s">
        <v>691</v>
      </c>
      <c r="E2994" s="12" t="str">
        <f>VLOOKUP(B2994,[1]Planilha8!$X$4:$Z$6629,3,0)</f>
        <v>CLINICA CIRURGICA</v>
      </c>
      <c r="F2994" s="12" t="str">
        <f>VLOOKUP(B2994,[1]Planilha8!$X$4:$AD$6629,7,0)</f>
        <v>BOM</v>
      </c>
      <c r="G2994" s="13">
        <v>41673</v>
      </c>
      <c r="H2994" s="69">
        <v>182</v>
      </c>
      <c r="I2994" s="15" t="s">
        <v>22</v>
      </c>
      <c r="J2994" s="16" t="s">
        <v>619</v>
      </c>
      <c r="K2994" s="17">
        <v>2518</v>
      </c>
      <c r="L2994" s="18">
        <v>2013004063</v>
      </c>
      <c r="M2994" s="19">
        <v>43465</v>
      </c>
      <c r="N2994" s="70">
        <v>140.208333333333</v>
      </c>
      <c r="O2994" s="71">
        <v>0.5</v>
      </c>
      <c r="P2994" s="72">
        <v>4.1666666666666699E-2</v>
      </c>
      <c r="Q2994" s="73">
        <v>7.5833333333333304</v>
      </c>
      <c r="R2994" s="74">
        <v>147.791666666667</v>
      </c>
      <c r="S2994" s="75">
        <v>34.2083333333333</v>
      </c>
      <c r="AMG2994"/>
      <c r="AMH2994"/>
      <c r="AMI2994"/>
      <c r="AMJ2994"/>
    </row>
    <row r="2995" spans="1:1024" s="2" customFormat="1" ht="38.25" x14ac:dyDescent="0.25">
      <c r="A2995" s="10" t="s">
        <v>419</v>
      </c>
      <c r="B2995" s="68">
        <v>8115</v>
      </c>
      <c r="C2995" s="10">
        <f>VLOOKUP(B2995,[1]Planilha8!$X$4:$Y$6629,2,0)</f>
        <v>2040969</v>
      </c>
      <c r="D2995" s="12" t="s">
        <v>691</v>
      </c>
      <c r="E2995" s="12" t="str">
        <f>VLOOKUP(B2995,[1]Planilha8!$X$4:$Z$6629,3,0)</f>
        <v>CLINICA CIRURGICA</v>
      </c>
      <c r="F2995" s="12" t="str">
        <f>VLOOKUP(B2995,[1]Planilha8!$X$4:$AD$6629,7,0)</f>
        <v>BOM</v>
      </c>
      <c r="G2995" s="13">
        <v>41673</v>
      </c>
      <c r="H2995" s="69">
        <v>182</v>
      </c>
      <c r="I2995" s="15" t="s">
        <v>22</v>
      </c>
      <c r="J2995" s="16" t="s">
        <v>619</v>
      </c>
      <c r="K2995" s="17">
        <v>2518</v>
      </c>
      <c r="L2995" s="18">
        <v>2013004063</v>
      </c>
      <c r="M2995" s="19">
        <v>43465</v>
      </c>
      <c r="N2995" s="70">
        <v>140.208333333333</v>
      </c>
      <c r="O2995" s="71">
        <v>0.5</v>
      </c>
      <c r="P2995" s="72">
        <v>4.1666666666666699E-2</v>
      </c>
      <c r="Q2995" s="73">
        <v>7.5833333333333304</v>
      </c>
      <c r="R2995" s="74">
        <v>147.791666666667</v>
      </c>
      <c r="S2995" s="75">
        <v>34.2083333333333</v>
      </c>
      <c r="AMG2995"/>
      <c r="AMH2995"/>
      <c r="AMI2995"/>
      <c r="AMJ2995"/>
    </row>
    <row r="2996" spans="1:1024" s="2" customFormat="1" ht="38.25" x14ac:dyDescent="0.25">
      <c r="A2996" s="10" t="s">
        <v>419</v>
      </c>
      <c r="B2996" s="68">
        <v>8116</v>
      </c>
      <c r="C2996" s="10">
        <f>VLOOKUP(B2996,[1]Planilha8!$X$4:$Y$6629,2,0)</f>
        <v>2040970</v>
      </c>
      <c r="D2996" s="12" t="s">
        <v>691</v>
      </c>
      <c r="E2996" s="12" t="str">
        <f>VLOOKUP(B2996,[1]Planilha8!$X$4:$Z$6629,3,0)</f>
        <v>CLINICA CIRURGICA</v>
      </c>
      <c r="F2996" s="12" t="str">
        <f>VLOOKUP(B2996,[1]Planilha8!$X$4:$AD$6629,7,0)</f>
        <v>BOM</v>
      </c>
      <c r="G2996" s="13">
        <v>41673</v>
      </c>
      <c r="H2996" s="69">
        <v>182</v>
      </c>
      <c r="I2996" s="15" t="s">
        <v>22</v>
      </c>
      <c r="J2996" s="16" t="s">
        <v>619</v>
      </c>
      <c r="K2996" s="17">
        <v>2518</v>
      </c>
      <c r="L2996" s="18">
        <v>2013004063</v>
      </c>
      <c r="M2996" s="19">
        <v>43465</v>
      </c>
      <c r="N2996" s="70">
        <v>140.208333333333</v>
      </c>
      <c r="O2996" s="71">
        <v>0.5</v>
      </c>
      <c r="P2996" s="72">
        <v>4.1666666666666699E-2</v>
      </c>
      <c r="Q2996" s="73">
        <v>7.5833333333333304</v>
      </c>
      <c r="R2996" s="74">
        <v>147.791666666667</v>
      </c>
      <c r="S2996" s="75">
        <v>34.2083333333333</v>
      </c>
      <c r="AMG2996"/>
      <c r="AMH2996"/>
      <c r="AMI2996"/>
      <c r="AMJ2996"/>
    </row>
    <row r="2997" spans="1:1024" s="2" customFormat="1" ht="38.25" x14ac:dyDescent="0.25">
      <c r="A2997" s="10" t="s">
        <v>419</v>
      </c>
      <c r="B2997" s="68">
        <v>8117</v>
      </c>
      <c r="C2997" s="10">
        <f>VLOOKUP(B2997,[1]Planilha8!$X$4:$Y$6629,2,0)</f>
        <v>2040971</v>
      </c>
      <c r="D2997" s="12" t="s">
        <v>691</v>
      </c>
      <c r="E2997" s="12" t="str">
        <f>VLOOKUP(B2997,[1]Planilha8!$X$4:$Z$6629,3,0)</f>
        <v>CLINICA CIRURGICA</v>
      </c>
      <c r="F2997" s="12" t="str">
        <f>VLOOKUP(B2997,[1]Planilha8!$X$4:$AD$6629,7,0)</f>
        <v>BOM</v>
      </c>
      <c r="G2997" s="13">
        <v>41673</v>
      </c>
      <c r="H2997" s="69">
        <v>182</v>
      </c>
      <c r="I2997" s="15" t="s">
        <v>22</v>
      </c>
      <c r="J2997" s="16" t="s">
        <v>619</v>
      </c>
      <c r="K2997" s="17">
        <v>2518</v>
      </c>
      <c r="L2997" s="18">
        <v>2013004063</v>
      </c>
      <c r="M2997" s="19">
        <v>43465</v>
      </c>
      <c r="N2997" s="70">
        <v>140.208333333333</v>
      </c>
      <c r="O2997" s="71">
        <v>0.5</v>
      </c>
      <c r="P2997" s="72">
        <v>4.1666666666666699E-2</v>
      </c>
      <c r="Q2997" s="73">
        <v>7.5833333333333304</v>
      </c>
      <c r="R2997" s="74">
        <v>147.791666666667</v>
      </c>
      <c r="S2997" s="75">
        <v>34.2083333333333</v>
      </c>
      <c r="AMG2997"/>
      <c r="AMH2997"/>
      <c r="AMI2997"/>
      <c r="AMJ2997"/>
    </row>
    <row r="2998" spans="1:1024" s="2" customFormat="1" ht="38.25" x14ac:dyDescent="0.25">
      <c r="A2998" s="10" t="s">
        <v>419</v>
      </c>
      <c r="B2998" s="68">
        <v>8118</v>
      </c>
      <c r="C2998" s="10">
        <f>VLOOKUP(B2998,[1]Planilha8!$X$4:$Y$6629,2,0)</f>
        <v>2040972</v>
      </c>
      <c r="D2998" s="12" t="s">
        <v>691</v>
      </c>
      <c r="E2998" s="12" t="str">
        <f>VLOOKUP(B2998,[1]Planilha8!$X$4:$Z$6629,3,0)</f>
        <v>CLINICA CIRURGICA</v>
      </c>
      <c r="F2998" s="12" t="str">
        <f>VLOOKUP(B2998,[1]Planilha8!$X$4:$AD$6629,7,0)</f>
        <v>BOM</v>
      </c>
      <c r="G2998" s="13">
        <v>41673</v>
      </c>
      <c r="H2998" s="69">
        <v>182</v>
      </c>
      <c r="I2998" s="15" t="s">
        <v>22</v>
      </c>
      <c r="J2998" s="16" t="s">
        <v>619</v>
      </c>
      <c r="K2998" s="17">
        <v>2518</v>
      </c>
      <c r="L2998" s="18">
        <v>2013004063</v>
      </c>
      <c r="M2998" s="19">
        <v>43465</v>
      </c>
      <c r="N2998" s="70">
        <v>140.208333333333</v>
      </c>
      <c r="O2998" s="71">
        <v>0.5</v>
      </c>
      <c r="P2998" s="72">
        <v>4.1666666666666699E-2</v>
      </c>
      <c r="Q2998" s="73">
        <v>7.5833333333333304</v>
      </c>
      <c r="R2998" s="74">
        <v>147.791666666667</v>
      </c>
      <c r="S2998" s="75">
        <v>34.2083333333333</v>
      </c>
      <c r="AMG2998"/>
      <c r="AMH2998"/>
      <c r="AMI2998"/>
      <c r="AMJ2998"/>
    </row>
    <row r="2999" spans="1:1024" s="2" customFormat="1" ht="38.25" x14ac:dyDescent="0.25">
      <c r="A2999" s="10" t="s">
        <v>419</v>
      </c>
      <c r="B2999" s="68">
        <v>8119</v>
      </c>
      <c r="C2999" s="10">
        <f>VLOOKUP(B2999,[1]Planilha8!$X$4:$Y$6629,2,0)</f>
        <v>2040973</v>
      </c>
      <c r="D2999" s="12" t="s">
        <v>691</v>
      </c>
      <c r="E2999" s="12" t="str">
        <f>VLOOKUP(B2999,[1]Planilha8!$X$4:$Z$6629,3,0)</f>
        <v>CLINICA CIRURGICA</v>
      </c>
      <c r="F2999" s="12" t="str">
        <f>VLOOKUP(B2999,[1]Planilha8!$X$4:$AD$6629,7,0)</f>
        <v>BOM</v>
      </c>
      <c r="G2999" s="13">
        <v>41673</v>
      </c>
      <c r="H2999" s="69">
        <v>182</v>
      </c>
      <c r="I2999" s="15" t="s">
        <v>22</v>
      </c>
      <c r="J2999" s="16" t="s">
        <v>619</v>
      </c>
      <c r="K2999" s="17">
        <v>2518</v>
      </c>
      <c r="L2999" s="18">
        <v>2013004063</v>
      </c>
      <c r="M2999" s="19">
        <v>43465</v>
      </c>
      <c r="N2999" s="70">
        <v>140.208333333333</v>
      </c>
      <c r="O2999" s="71">
        <v>0.5</v>
      </c>
      <c r="P2999" s="72">
        <v>4.1666666666666699E-2</v>
      </c>
      <c r="Q2999" s="73">
        <v>7.5833333333333304</v>
      </c>
      <c r="R2999" s="74">
        <v>147.791666666667</v>
      </c>
      <c r="S2999" s="75">
        <v>34.2083333333333</v>
      </c>
      <c r="AMG2999"/>
      <c r="AMH2999"/>
      <c r="AMI2999"/>
      <c r="AMJ2999"/>
    </row>
    <row r="3000" spans="1:1024" s="2" customFormat="1" ht="38.25" x14ac:dyDescent="0.25">
      <c r="A3000" s="10" t="s">
        <v>419</v>
      </c>
      <c r="B3000" s="68">
        <v>8120</v>
      </c>
      <c r="C3000" s="10">
        <f>VLOOKUP(B3000,[1]Planilha8!$X$4:$Y$6629,2,0)</f>
        <v>2040974</v>
      </c>
      <c r="D3000" s="12" t="s">
        <v>691</v>
      </c>
      <c r="E3000" s="12" t="str">
        <f>VLOOKUP(B3000,[1]Planilha8!$X$4:$Z$6629,3,0)</f>
        <v>CLINICA CIRURGICA</v>
      </c>
      <c r="F3000" s="12" t="str">
        <f>VLOOKUP(B3000,[1]Planilha8!$X$4:$AD$6629,7,0)</f>
        <v>BOM</v>
      </c>
      <c r="G3000" s="13">
        <v>41673</v>
      </c>
      <c r="H3000" s="69">
        <v>182</v>
      </c>
      <c r="I3000" s="15" t="s">
        <v>22</v>
      </c>
      <c r="J3000" s="16" t="s">
        <v>619</v>
      </c>
      <c r="K3000" s="17">
        <v>2518</v>
      </c>
      <c r="L3000" s="18">
        <v>2013004063</v>
      </c>
      <c r="M3000" s="19">
        <v>43465</v>
      </c>
      <c r="N3000" s="70">
        <v>140.208333333333</v>
      </c>
      <c r="O3000" s="71">
        <v>0.5</v>
      </c>
      <c r="P3000" s="72">
        <v>4.1666666666666699E-2</v>
      </c>
      <c r="Q3000" s="73">
        <v>7.5833333333333304</v>
      </c>
      <c r="R3000" s="74">
        <v>147.791666666667</v>
      </c>
      <c r="S3000" s="75">
        <v>34.2083333333333</v>
      </c>
      <c r="AMG3000"/>
      <c r="AMH3000"/>
      <c r="AMI3000"/>
      <c r="AMJ3000"/>
    </row>
    <row r="3001" spans="1:1024" s="2" customFormat="1" ht="38.25" x14ac:dyDescent="0.25">
      <c r="A3001" s="10" t="s">
        <v>419</v>
      </c>
      <c r="B3001" s="68">
        <v>8121</v>
      </c>
      <c r="C3001" s="10">
        <f>VLOOKUP(B3001,[1]Planilha8!$X$4:$Y$6629,2,0)</f>
        <v>2040975</v>
      </c>
      <c r="D3001" s="12" t="s">
        <v>691</v>
      </c>
      <c r="E3001" s="12" t="str">
        <f>VLOOKUP(B3001,[1]Planilha8!$X$4:$Z$6629,3,0)</f>
        <v>CLINICA MEDICA</v>
      </c>
      <c r="F3001" s="12" t="str">
        <f>VLOOKUP(B3001,[1]Planilha8!$X$4:$AD$6629,7,0)</f>
        <v>BOM</v>
      </c>
      <c r="G3001" s="13">
        <v>41673</v>
      </c>
      <c r="H3001" s="69">
        <v>182</v>
      </c>
      <c r="I3001" s="15" t="s">
        <v>22</v>
      </c>
      <c r="J3001" s="16" t="s">
        <v>619</v>
      </c>
      <c r="K3001" s="17">
        <v>2518</v>
      </c>
      <c r="L3001" s="18">
        <v>2013004063</v>
      </c>
      <c r="M3001" s="19">
        <v>43465</v>
      </c>
      <c r="N3001" s="70">
        <v>140.208333333333</v>
      </c>
      <c r="O3001" s="71">
        <v>0.5</v>
      </c>
      <c r="P3001" s="72">
        <v>4.1666666666666699E-2</v>
      </c>
      <c r="Q3001" s="73">
        <v>7.5833333333333304</v>
      </c>
      <c r="R3001" s="74">
        <v>147.791666666667</v>
      </c>
      <c r="S3001" s="75">
        <v>34.2083333333333</v>
      </c>
      <c r="AMG3001"/>
      <c r="AMH3001"/>
      <c r="AMI3001"/>
      <c r="AMJ3001"/>
    </row>
    <row r="3002" spans="1:1024" s="2" customFormat="1" ht="38.25" x14ac:dyDescent="0.25">
      <c r="A3002" s="10" t="s">
        <v>419</v>
      </c>
      <c r="B3002" s="68">
        <v>8122</v>
      </c>
      <c r="C3002" s="10">
        <f>VLOOKUP(B3002,[1]Planilha8!$X$4:$Y$6629,2,0)</f>
        <v>2040976</v>
      </c>
      <c r="D3002" s="12" t="s">
        <v>692</v>
      </c>
      <c r="E3002" s="12" t="str">
        <f>VLOOKUP(B3002,[1]Planilha8!$X$4:$Z$6629,3,0)</f>
        <v>CLINICA MEDICA</v>
      </c>
      <c r="F3002" s="12" t="str">
        <f>VLOOKUP(B3002,[1]Planilha8!$X$4:$AD$6629,7,0)</f>
        <v>BOM</v>
      </c>
      <c r="G3002" s="13">
        <v>41673</v>
      </c>
      <c r="H3002" s="69">
        <v>205</v>
      </c>
      <c r="I3002" s="15" t="s">
        <v>22</v>
      </c>
      <c r="J3002" s="16" t="s">
        <v>619</v>
      </c>
      <c r="K3002" s="17">
        <v>2518</v>
      </c>
      <c r="L3002" s="18">
        <v>2013004063</v>
      </c>
      <c r="M3002" s="19">
        <v>43465</v>
      </c>
      <c r="N3002" s="70">
        <v>162.5</v>
      </c>
      <c r="O3002" s="71">
        <v>0.5</v>
      </c>
      <c r="P3002" s="72">
        <v>4.1666666666666699E-2</v>
      </c>
      <c r="Q3002" s="73">
        <v>8.5416666666666696</v>
      </c>
      <c r="R3002" s="74">
        <v>171.041666666667</v>
      </c>
      <c r="S3002" s="75">
        <v>33.9583333333333</v>
      </c>
      <c r="AMG3002"/>
      <c r="AMH3002"/>
      <c r="AMI3002"/>
      <c r="AMJ3002"/>
    </row>
    <row r="3003" spans="1:1024" s="2" customFormat="1" ht="38.25" x14ac:dyDescent="0.25">
      <c r="A3003" s="10" t="s">
        <v>419</v>
      </c>
      <c r="B3003" s="68">
        <v>8123</v>
      </c>
      <c r="C3003" s="10">
        <f>VLOOKUP(B3003,[1]Planilha8!$X$4:$Y$6629,2,0)</f>
        <v>2040977</v>
      </c>
      <c r="D3003" s="12" t="s">
        <v>692</v>
      </c>
      <c r="E3003" s="12" t="str">
        <f>VLOOKUP(B3003,[1]Planilha8!$X$4:$Z$6629,3,0)</f>
        <v>GALPÃO ALMOXARIFADO</v>
      </c>
      <c r="F3003" s="12" t="str">
        <f>VLOOKUP(B3003,[1]Planilha8!$X$4:$AD$6629,7,0)</f>
        <v>SUCATA</v>
      </c>
      <c r="G3003" s="13">
        <v>41673</v>
      </c>
      <c r="H3003" s="69">
        <v>205</v>
      </c>
      <c r="I3003" s="15" t="s">
        <v>22</v>
      </c>
      <c r="J3003" s="16" t="s">
        <v>619</v>
      </c>
      <c r="K3003" s="17">
        <v>2518</v>
      </c>
      <c r="L3003" s="18">
        <v>2013004063</v>
      </c>
      <c r="M3003" s="19">
        <v>43465</v>
      </c>
      <c r="N3003" s="70">
        <v>162.5</v>
      </c>
      <c r="O3003" s="71">
        <v>0.5</v>
      </c>
      <c r="P3003" s="72">
        <v>4.1666666666666699E-2</v>
      </c>
      <c r="Q3003" s="73">
        <v>8.5416666666666696</v>
      </c>
      <c r="R3003" s="74">
        <v>171.041666666667</v>
      </c>
      <c r="S3003" s="75">
        <v>33.9583333333333</v>
      </c>
      <c r="AMG3003"/>
      <c r="AMH3003"/>
      <c r="AMI3003"/>
      <c r="AMJ3003"/>
    </row>
    <row r="3004" spans="1:1024" s="2" customFormat="1" ht="38.25" x14ac:dyDescent="0.25">
      <c r="A3004" s="10" t="s">
        <v>419</v>
      </c>
      <c r="B3004" s="68">
        <v>8124</v>
      </c>
      <c r="C3004" s="10">
        <f>VLOOKUP(B3004,[1]Planilha8!$X$4:$Y$6629,2,0)</f>
        <v>2040978</v>
      </c>
      <c r="D3004" s="12" t="s">
        <v>692</v>
      </c>
      <c r="E3004" s="12" t="str">
        <f>VLOOKUP(B3004,[1]Planilha8!$X$4:$Z$6629,3,0)</f>
        <v>GALPÃO ALMOXARIFADO</v>
      </c>
      <c r="F3004" s="12" t="str">
        <f>VLOOKUP(B3004,[1]Planilha8!$X$4:$AD$6629,7,0)</f>
        <v>SUCATA</v>
      </c>
      <c r="G3004" s="13">
        <v>41673</v>
      </c>
      <c r="H3004" s="69">
        <v>205</v>
      </c>
      <c r="I3004" s="15" t="s">
        <v>22</v>
      </c>
      <c r="J3004" s="16" t="s">
        <v>619</v>
      </c>
      <c r="K3004" s="17">
        <v>2518</v>
      </c>
      <c r="L3004" s="18">
        <v>2013004063</v>
      </c>
      <c r="M3004" s="19">
        <v>43465</v>
      </c>
      <c r="N3004" s="70">
        <v>162.5</v>
      </c>
      <c r="O3004" s="71">
        <v>0.5</v>
      </c>
      <c r="P3004" s="72">
        <v>4.1666666666666699E-2</v>
      </c>
      <c r="Q3004" s="73">
        <v>8.5416666666666696</v>
      </c>
      <c r="R3004" s="74">
        <v>171.041666666667</v>
      </c>
      <c r="S3004" s="75">
        <v>33.9583333333333</v>
      </c>
      <c r="AMG3004"/>
      <c r="AMH3004"/>
      <c r="AMI3004"/>
      <c r="AMJ3004"/>
    </row>
    <row r="3005" spans="1:1024" s="2" customFormat="1" ht="38.25" x14ac:dyDescent="0.25">
      <c r="A3005" s="10" t="s">
        <v>419</v>
      </c>
      <c r="B3005" s="68">
        <v>8125</v>
      </c>
      <c r="C3005" s="10">
        <f>VLOOKUP(B3005,[1]Planilha8!$X$4:$Y$6629,2,0)</f>
        <v>2040979</v>
      </c>
      <c r="D3005" s="12" t="s">
        <v>692</v>
      </c>
      <c r="E3005" s="12" t="str">
        <f>VLOOKUP(B3005,[1]Planilha8!$X$4:$Z$6629,3,0)</f>
        <v>CLINICA MEDICA</v>
      </c>
      <c r="F3005" s="12" t="str">
        <f>VLOOKUP(B3005,[1]Planilha8!$X$4:$AD$6629,7,0)</f>
        <v>BOM</v>
      </c>
      <c r="G3005" s="13">
        <v>41673</v>
      </c>
      <c r="H3005" s="69">
        <v>205</v>
      </c>
      <c r="I3005" s="15" t="s">
        <v>22</v>
      </c>
      <c r="J3005" s="16" t="s">
        <v>619</v>
      </c>
      <c r="K3005" s="17">
        <v>2518</v>
      </c>
      <c r="L3005" s="18">
        <v>2013004063</v>
      </c>
      <c r="M3005" s="19">
        <v>43465</v>
      </c>
      <c r="N3005" s="70">
        <v>162.5</v>
      </c>
      <c r="O3005" s="71">
        <v>0.5</v>
      </c>
      <c r="P3005" s="72">
        <v>4.1666666666666699E-2</v>
      </c>
      <c r="Q3005" s="73">
        <v>8.5416666666666696</v>
      </c>
      <c r="R3005" s="74">
        <v>171.041666666667</v>
      </c>
      <c r="S3005" s="75">
        <v>33.9583333333333</v>
      </c>
      <c r="AMG3005"/>
      <c r="AMH3005"/>
      <c r="AMI3005"/>
      <c r="AMJ3005"/>
    </row>
    <row r="3006" spans="1:1024" s="2" customFormat="1" ht="38.25" x14ac:dyDescent="0.25">
      <c r="A3006" s="10" t="s">
        <v>419</v>
      </c>
      <c r="B3006" s="68">
        <v>8126</v>
      </c>
      <c r="C3006" s="10">
        <f>VLOOKUP(B3006,[1]Planilha8!$X$4:$Y$6629,2,0)</f>
        <v>2040980</v>
      </c>
      <c r="D3006" s="12" t="s">
        <v>692</v>
      </c>
      <c r="E3006" s="12" t="str">
        <f>VLOOKUP(B3006,[1]Planilha8!$X$4:$Z$6629,3,0)</f>
        <v>CLINICA MEDICA</v>
      </c>
      <c r="F3006" s="12" t="str">
        <f>VLOOKUP(B3006,[1]Planilha8!$X$4:$AD$6629,7,0)</f>
        <v>BOM</v>
      </c>
      <c r="G3006" s="13">
        <v>41673</v>
      </c>
      <c r="H3006" s="69">
        <v>205</v>
      </c>
      <c r="I3006" s="15" t="s">
        <v>22</v>
      </c>
      <c r="J3006" s="16" t="s">
        <v>619</v>
      </c>
      <c r="K3006" s="17">
        <v>2518</v>
      </c>
      <c r="L3006" s="18">
        <v>2013004063</v>
      </c>
      <c r="M3006" s="19">
        <v>43465</v>
      </c>
      <c r="N3006" s="70">
        <v>162.5</v>
      </c>
      <c r="O3006" s="71">
        <v>0.5</v>
      </c>
      <c r="P3006" s="72">
        <v>4.1666666666666699E-2</v>
      </c>
      <c r="Q3006" s="73">
        <v>8.5416666666666696</v>
      </c>
      <c r="R3006" s="74">
        <v>171.041666666667</v>
      </c>
      <c r="S3006" s="75">
        <v>33.9583333333333</v>
      </c>
      <c r="AMG3006"/>
      <c r="AMH3006"/>
      <c r="AMI3006"/>
      <c r="AMJ3006"/>
    </row>
    <row r="3007" spans="1:1024" s="2" customFormat="1" ht="38.25" x14ac:dyDescent="0.25">
      <c r="A3007" s="10" t="s">
        <v>419</v>
      </c>
      <c r="B3007" s="68">
        <v>8127</v>
      </c>
      <c r="C3007" s="10">
        <f>VLOOKUP(B3007,[1]Planilha8!$X$4:$Y$6629,2,0)</f>
        <v>2040981</v>
      </c>
      <c r="D3007" s="12" t="s">
        <v>692</v>
      </c>
      <c r="E3007" s="12" t="str">
        <f>VLOOKUP(B3007,[1]Planilha8!$X$4:$Z$6629,3,0)</f>
        <v>CLINICA MEDICA</v>
      </c>
      <c r="F3007" s="12" t="str">
        <f>VLOOKUP(B3007,[1]Planilha8!$X$4:$AD$6629,7,0)</f>
        <v>BOM</v>
      </c>
      <c r="G3007" s="13">
        <v>41673</v>
      </c>
      <c r="H3007" s="69">
        <v>205</v>
      </c>
      <c r="I3007" s="15" t="s">
        <v>22</v>
      </c>
      <c r="J3007" s="16" t="s">
        <v>619</v>
      </c>
      <c r="K3007" s="17">
        <v>2518</v>
      </c>
      <c r="L3007" s="18">
        <v>2013004063</v>
      </c>
      <c r="M3007" s="19">
        <v>43465</v>
      </c>
      <c r="N3007" s="70">
        <v>162.5</v>
      </c>
      <c r="O3007" s="71">
        <v>0.5</v>
      </c>
      <c r="P3007" s="72">
        <v>4.1666666666666699E-2</v>
      </c>
      <c r="Q3007" s="73">
        <v>8.5416666666666696</v>
      </c>
      <c r="R3007" s="74">
        <v>171.041666666667</v>
      </c>
      <c r="S3007" s="75">
        <v>33.9583333333333</v>
      </c>
      <c r="AMG3007"/>
      <c r="AMH3007"/>
      <c r="AMI3007"/>
      <c r="AMJ3007"/>
    </row>
    <row r="3008" spans="1:1024" s="2" customFormat="1" ht="38.25" x14ac:dyDescent="0.25">
      <c r="A3008" s="10" t="s">
        <v>419</v>
      </c>
      <c r="B3008" s="68">
        <v>8128</v>
      </c>
      <c r="C3008" s="10">
        <f>VLOOKUP(B3008,[1]Planilha8!$X$4:$Y$6629,2,0)</f>
        <v>2040982</v>
      </c>
      <c r="D3008" s="12" t="s">
        <v>692</v>
      </c>
      <c r="E3008" s="12" t="str">
        <f>VLOOKUP(B3008,[1]Planilha8!$X$4:$Z$6629,3,0)</f>
        <v>CLINICA MEDICA</v>
      </c>
      <c r="F3008" s="12" t="str">
        <f>VLOOKUP(B3008,[1]Planilha8!$X$4:$AD$6629,7,0)</f>
        <v>BOM</v>
      </c>
      <c r="G3008" s="13">
        <v>41673</v>
      </c>
      <c r="H3008" s="69">
        <v>205</v>
      </c>
      <c r="I3008" s="15" t="s">
        <v>22</v>
      </c>
      <c r="J3008" s="16" t="s">
        <v>619</v>
      </c>
      <c r="K3008" s="17">
        <v>2518</v>
      </c>
      <c r="L3008" s="18">
        <v>2013004063</v>
      </c>
      <c r="M3008" s="19">
        <v>43465</v>
      </c>
      <c r="N3008" s="70">
        <v>162.5</v>
      </c>
      <c r="O3008" s="71">
        <v>0.5</v>
      </c>
      <c r="P3008" s="72">
        <v>4.1666666666666699E-2</v>
      </c>
      <c r="Q3008" s="73">
        <v>8.5416666666666696</v>
      </c>
      <c r="R3008" s="74">
        <v>171.041666666667</v>
      </c>
      <c r="S3008" s="75">
        <v>33.9583333333333</v>
      </c>
      <c r="AMG3008"/>
      <c r="AMH3008"/>
      <c r="AMI3008"/>
      <c r="AMJ3008"/>
    </row>
    <row r="3009" spans="1:1024" s="2" customFormat="1" ht="38.25" x14ac:dyDescent="0.25">
      <c r="A3009" s="10" t="s">
        <v>419</v>
      </c>
      <c r="B3009" s="68">
        <v>8129</v>
      </c>
      <c r="C3009" s="10">
        <f>VLOOKUP(B3009,[1]Planilha8!$X$4:$Y$6629,2,0)</f>
        <v>2040983</v>
      </c>
      <c r="D3009" s="12" t="s">
        <v>692</v>
      </c>
      <c r="E3009" s="12" t="str">
        <f>VLOOKUP(B3009,[1]Planilha8!$X$4:$Z$6629,3,0)</f>
        <v>CLINICA MEDICA</v>
      </c>
      <c r="F3009" s="12" t="str">
        <f>VLOOKUP(B3009,[1]Planilha8!$X$4:$AD$6629,7,0)</f>
        <v>BOM</v>
      </c>
      <c r="G3009" s="13">
        <v>41673</v>
      </c>
      <c r="H3009" s="69">
        <v>205</v>
      </c>
      <c r="I3009" s="15" t="s">
        <v>22</v>
      </c>
      <c r="J3009" s="16" t="s">
        <v>619</v>
      </c>
      <c r="K3009" s="17">
        <v>2518</v>
      </c>
      <c r="L3009" s="18">
        <v>2013004063</v>
      </c>
      <c r="M3009" s="19">
        <v>43465</v>
      </c>
      <c r="N3009" s="70">
        <v>162.5</v>
      </c>
      <c r="O3009" s="71">
        <v>0.5</v>
      </c>
      <c r="P3009" s="72">
        <v>4.1666666666666699E-2</v>
      </c>
      <c r="Q3009" s="73">
        <v>8.5416666666666696</v>
      </c>
      <c r="R3009" s="74">
        <v>171.041666666667</v>
      </c>
      <c r="S3009" s="75">
        <v>33.9583333333333</v>
      </c>
      <c r="AMG3009"/>
      <c r="AMH3009"/>
      <c r="AMI3009"/>
      <c r="AMJ3009"/>
    </row>
    <row r="3010" spans="1:1024" s="2" customFormat="1" ht="38.25" x14ac:dyDescent="0.25">
      <c r="A3010" s="10" t="s">
        <v>419</v>
      </c>
      <c r="B3010" s="68">
        <v>8130</v>
      </c>
      <c r="C3010" s="10">
        <f>VLOOKUP(B3010,[1]Planilha8!$X$4:$Y$6629,2,0)</f>
        <v>2040984</v>
      </c>
      <c r="D3010" s="12" t="s">
        <v>692</v>
      </c>
      <c r="E3010" s="12" t="str">
        <f>VLOOKUP(B3010,[1]Planilha8!$X$4:$Z$6629,3,0)</f>
        <v>CLINICA MEDICA</v>
      </c>
      <c r="F3010" s="12" t="str">
        <f>VLOOKUP(B3010,[1]Planilha8!$X$4:$AD$6629,7,0)</f>
        <v>BOM</v>
      </c>
      <c r="G3010" s="13">
        <v>41673</v>
      </c>
      <c r="H3010" s="69">
        <v>205</v>
      </c>
      <c r="I3010" s="15" t="s">
        <v>22</v>
      </c>
      <c r="J3010" s="16" t="s">
        <v>619</v>
      </c>
      <c r="K3010" s="17">
        <v>2518</v>
      </c>
      <c r="L3010" s="18">
        <v>2013004063</v>
      </c>
      <c r="M3010" s="19">
        <v>43465</v>
      </c>
      <c r="N3010" s="70">
        <v>162.5</v>
      </c>
      <c r="O3010" s="71">
        <v>0.5</v>
      </c>
      <c r="P3010" s="72">
        <v>4.1666666666666699E-2</v>
      </c>
      <c r="Q3010" s="73">
        <v>8.5416666666666696</v>
      </c>
      <c r="R3010" s="74">
        <v>171.041666666667</v>
      </c>
      <c r="S3010" s="75">
        <v>33.9583333333333</v>
      </c>
      <c r="AMG3010"/>
      <c r="AMH3010"/>
      <c r="AMI3010"/>
      <c r="AMJ3010"/>
    </row>
    <row r="3011" spans="1:1024" s="2" customFormat="1" ht="38.25" x14ac:dyDescent="0.25">
      <c r="A3011" s="10" t="s">
        <v>419</v>
      </c>
      <c r="B3011" s="68">
        <v>8131</v>
      </c>
      <c r="C3011" s="10">
        <f>VLOOKUP(B3011,[1]Planilha8!$X$4:$Y$6629,2,0)</f>
        <v>2040985</v>
      </c>
      <c r="D3011" s="12" t="s">
        <v>692</v>
      </c>
      <c r="E3011" s="12" t="str">
        <f>VLOOKUP(B3011,[1]Planilha8!$X$4:$Z$6629,3,0)</f>
        <v>GALPÃO ALMOXARIFADO</v>
      </c>
      <c r="F3011" s="12" t="str">
        <f>VLOOKUP(B3011,[1]Planilha8!$X$4:$AD$6629,7,0)</f>
        <v>SUCATA</v>
      </c>
      <c r="G3011" s="13">
        <v>41673</v>
      </c>
      <c r="H3011" s="69">
        <v>205</v>
      </c>
      <c r="I3011" s="15" t="s">
        <v>22</v>
      </c>
      <c r="J3011" s="16" t="s">
        <v>619</v>
      </c>
      <c r="K3011" s="17">
        <v>2518</v>
      </c>
      <c r="L3011" s="18">
        <v>2013004063</v>
      </c>
      <c r="M3011" s="19">
        <v>43465</v>
      </c>
      <c r="N3011" s="70">
        <v>162.5</v>
      </c>
      <c r="O3011" s="71">
        <v>0.5</v>
      </c>
      <c r="P3011" s="72">
        <v>4.1666666666666699E-2</v>
      </c>
      <c r="Q3011" s="73">
        <v>8.5416666666666696</v>
      </c>
      <c r="R3011" s="74">
        <v>171.041666666667</v>
      </c>
      <c r="S3011" s="75">
        <v>33.9583333333333</v>
      </c>
      <c r="AMG3011"/>
      <c r="AMH3011"/>
      <c r="AMI3011"/>
      <c r="AMJ3011"/>
    </row>
    <row r="3012" spans="1:1024" s="2" customFormat="1" ht="38.25" x14ac:dyDescent="0.25">
      <c r="A3012" s="10" t="s">
        <v>419</v>
      </c>
      <c r="B3012" s="68">
        <v>8132</v>
      </c>
      <c r="C3012" s="10">
        <f>VLOOKUP(B3012,[1]Planilha8!$X$4:$Y$6629,2,0)</f>
        <v>2040986</v>
      </c>
      <c r="D3012" s="12" t="s">
        <v>692</v>
      </c>
      <c r="E3012" s="12" t="str">
        <f>VLOOKUP(B3012,[1]Planilha8!$X$4:$Z$6629,3,0)</f>
        <v>CLINICA MEDICA</v>
      </c>
      <c r="F3012" s="12" t="str">
        <f>VLOOKUP(B3012,[1]Planilha8!$X$4:$AD$6629,7,0)</f>
        <v>BOM</v>
      </c>
      <c r="G3012" s="13">
        <v>41673</v>
      </c>
      <c r="H3012" s="69">
        <v>205</v>
      </c>
      <c r="I3012" s="15" t="s">
        <v>22</v>
      </c>
      <c r="J3012" s="16" t="s">
        <v>619</v>
      </c>
      <c r="K3012" s="17">
        <v>2518</v>
      </c>
      <c r="L3012" s="18">
        <v>2013004063</v>
      </c>
      <c r="M3012" s="19">
        <v>43465</v>
      </c>
      <c r="N3012" s="70">
        <v>162.5</v>
      </c>
      <c r="O3012" s="71">
        <v>0.5</v>
      </c>
      <c r="P3012" s="72">
        <v>4.1666666666666699E-2</v>
      </c>
      <c r="Q3012" s="73">
        <v>8.5416666666666696</v>
      </c>
      <c r="R3012" s="74">
        <v>171.041666666667</v>
      </c>
      <c r="S3012" s="75">
        <v>33.9583333333333</v>
      </c>
      <c r="AMG3012"/>
      <c r="AMH3012"/>
      <c r="AMI3012"/>
      <c r="AMJ3012"/>
    </row>
    <row r="3013" spans="1:1024" s="2" customFormat="1" ht="38.25" x14ac:dyDescent="0.25">
      <c r="A3013" s="10" t="s">
        <v>419</v>
      </c>
      <c r="B3013" s="68">
        <v>8133</v>
      </c>
      <c r="C3013" s="10">
        <f>VLOOKUP(B3013,[1]Planilha8!$X$4:$Y$6629,2,0)</f>
        <v>2040987</v>
      </c>
      <c r="D3013" s="12" t="s">
        <v>692</v>
      </c>
      <c r="E3013" s="12" t="str">
        <f>VLOOKUP(B3013,[1]Planilha8!$X$4:$Z$6629,3,0)</f>
        <v>CLINICA MEDICA</v>
      </c>
      <c r="F3013" s="12" t="str">
        <f>VLOOKUP(B3013,[1]Planilha8!$X$4:$AD$6629,7,0)</f>
        <v>BOM</v>
      </c>
      <c r="G3013" s="13">
        <v>41673</v>
      </c>
      <c r="H3013" s="69">
        <v>205</v>
      </c>
      <c r="I3013" s="15" t="s">
        <v>22</v>
      </c>
      <c r="J3013" s="16" t="s">
        <v>619</v>
      </c>
      <c r="K3013" s="17">
        <v>2518</v>
      </c>
      <c r="L3013" s="18">
        <v>2013004063</v>
      </c>
      <c r="M3013" s="19">
        <v>43465</v>
      </c>
      <c r="N3013" s="70">
        <v>162.5</v>
      </c>
      <c r="O3013" s="71">
        <v>0.5</v>
      </c>
      <c r="P3013" s="72">
        <v>4.1666666666666699E-2</v>
      </c>
      <c r="Q3013" s="73">
        <v>8.5416666666666696</v>
      </c>
      <c r="R3013" s="74">
        <v>171.041666666667</v>
      </c>
      <c r="S3013" s="75">
        <v>33.9583333333333</v>
      </c>
      <c r="AMG3013"/>
      <c r="AMH3013"/>
      <c r="AMI3013"/>
      <c r="AMJ3013"/>
    </row>
    <row r="3014" spans="1:1024" s="2" customFormat="1" ht="38.25" x14ac:dyDescent="0.25">
      <c r="A3014" s="10" t="s">
        <v>419</v>
      </c>
      <c r="B3014" s="68">
        <v>8134</v>
      </c>
      <c r="C3014" s="10">
        <f>VLOOKUP(B3014,[1]Planilha8!$X$4:$Y$6629,2,0)</f>
        <v>2040988</v>
      </c>
      <c r="D3014" s="12" t="s">
        <v>692</v>
      </c>
      <c r="E3014" s="12" t="str">
        <f>VLOOKUP(B3014,[1]Planilha8!$X$4:$Z$6629,3,0)</f>
        <v>CLINICA MEDICA</v>
      </c>
      <c r="F3014" s="12" t="str">
        <f>VLOOKUP(B3014,[1]Planilha8!$X$4:$AD$6629,7,0)</f>
        <v>BOM</v>
      </c>
      <c r="G3014" s="13">
        <v>41673</v>
      </c>
      <c r="H3014" s="69">
        <v>205</v>
      </c>
      <c r="I3014" s="15" t="s">
        <v>22</v>
      </c>
      <c r="J3014" s="16" t="s">
        <v>619</v>
      </c>
      <c r="K3014" s="17">
        <v>2518</v>
      </c>
      <c r="L3014" s="18">
        <v>2013004063</v>
      </c>
      <c r="M3014" s="19">
        <v>43465</v>
      </c>
      <c r="N3014" s="70">
        <v>162.5</v>
      </c>
      <c r="O3014" s="71">
        <v>0.5</v>
      </c>
      <c r="P3014" s="72">
        <v>4.1666666666666699E-2</v>
      </c>
      <c r="Q3014" s="73">
        <v>8.5416666666666696</v>
      </c>
      <c r="R3014" s="74">
        <v>171.041666666667</v>
      </c>
      <c r="S3014" s="75">
        <v>33.9583333333333</v>
      </c>
      <c r="AMG3014"/>
      <c r="AMH3014"/>
      <c r="AMI3014"/>
      <c r="AMJ3014"/>
    </row>
    <row r="3015" spans="1:1024" s="2" customFormat="1" ht="38.25" x14ac:dyDescent="0.25">
      <c r="A3015" s="10" t="s">
        <v>419</v>
      </c>
      <c r="B3015" s="68">
        <v>8135</v>
      </c>
      <c r="C3015" s="10">
        <f>VLOOKUP(B3015,[1]Planilha8!$X$4:$Y$6629,2,0)</f>
        <v>2040989</v>
      </c>
      <c r="D3015" s="12" t="s">
        <v>692</v>
      </c>
      <c r="E3015" s="12" t="str">
        <f>VLOOKUP(B3015,[1]Planilha8!$X$4:$Z$6629,3,0)</f>
        <v>CLINICA MEDICA</v>
      </c>
      <c r="F3015" s="12" t="str">
        <f>VLOOKUP(B3015,[1]Planilha8!$X$4:$AD$6629,7,0)</f>
        <v>BOM</v>
      </c>
      <c r="G3015" s="13">
        <v>41673</v>
      </c>
      <c r="H3015" s="69">
        <v>205</v>
      </c>
      <c r="I3015" s="15" t="s">
        <v>22</v>
      </c>
      <c r="J3015" s="16" t="s">
        <v>619</v>
      </c>
      <c r="K3015" s="17">
        <v>2518</v>
      </c>
      <c r="L3015" s="18">
        <v>2013004063</v>
      </c>
      <c r="M3015" s="19">
        <v>43465</v>
      </c>
      <c r="N3015" s="70">
        <v>162.5</v>
      </c>
      <c r="O3015" s="71">
        <v>0.5</v>
      </c>
      <c r="P3015" s="72">
        <v>4.1666666666666699E-2</v>
      </c>
      <c r="Q3015" s="73">
        <v>8.5416666666666696</v>
      </c>
      <c r="R3015" s="74">
        <v>171.041666666667</v>
      </c>
      <c r="S3015" s="75">
        <v>33.9583333333333</v>
      </c>
      <c r="AMG3015"/>
      <c r="AMH3015"/>
      <c r="AMI3015"/>
      <c r="AMJ3015"/>
    </row>
    <row r="3016" spans="1:1024" s="2" customFormat="1" ht="38.25" x14ac:dyDescent="0.25">
      <c r="A3016" s="10" t="s">
        <v>419</v>
      </c>
      <c r="B3016" s="68">
        <v>8136</v>
      </c>
      <c r="C3016" s="10">
        <f>VLOOKUP(B3016,[1]Planilha8!$X$4:$Y$6629,2,0)</f>
        <v>2040990</v>
      </c>
      <c r="D3016" s="12" t="s">
        <v>692</v>
      </c>
      <c r="E3016" s="12" t="str">
        <f>VLOOKUP(B3016,[1]Planilha8!$X$4:$Z$6629,3,0)</f>
        <v>CLINICA MEDICA</v>
      </c>
      <c r="F3016" s="12" t="str">
        <f>VLOOKUP(B3016,[1]Planilha8!$X$4:$AD$6629,7,0)</f>
        <v>BOM</v>
      </c>
      <c r="G3016" s="13">
        <v>41673</v>
      </c>
      <c r="H3016" s="69">
        <v>205</v>
      </c>
      <c r="I3016" s="15" t="s">
        <v>22</v>
      </c>
      <c r="J3016" s="16" t="s">
        <v>619</v>
      </c>
      <c r="K3016" s="17">
        <v>2518</v>
      </c>
      <c r="L3016" s="18">
        <v>2013004063</v>
      </c>
      <c r="M3016" s="19">
        <v>43465</v>
      </c>
      <c r="N3016" s="70">
        <v>162.5</v>
      </c>
      <c r="O3016" s="71">
        <v>0.5</v>
      </c>
      <c r="P3016" s="72">
        <v>4.1666666666666699E-2</v>
      </c>
      <c r="Q3016" s="73">
        <v>8.5416666666666696</v>
      </c>
      <c r="R3016" s="74">
        <v>171.041666666667</v>
      </c>
      <c r="S3016" s="75">
        <v>33.9583333333333</v>
      </c>
      <c r="AMG3016"/>
      <c r="AMH3016"/>
      <c r="AMI3016"/>
      <c r="AMJ3016"/>
    </row>
    <row r="3017" spans="1:1024" s="2" customFormat="1" ht="38.25" x14ac:dyDescent="0.25">
      <c r="A3017" s="10" t="s">
        <v>419</v>
      </c>
      <c r="B3017" s="68">
        <v>8137</v>
      </c>
      <c r="C3017" s="10">
        <f>VLOOKUP(B3017,[1]Planilha8!$X$4:$Y$6629,2,0)</f>
        <v>2040991</v>
      </c>
      <c r="D3017" s="12" t="s">
        <v>692</v>
      </c>
      <c r="E3017" s="12" t="str">
        <f>VLOOKUP(B3017,[1]Planilha8!$X$4:$Z$6629,3,0)</f>
        <v>CLINICA MEDICA</v>
      </c>
      <c r="F3017" s="12" t="str">
        <f>VLOOKUP(B3017,[1]Planilha8!$X$4:$AD$6629,7,0)</f>
        <v>BOM</v>
      </c>
      <c r="G3017" s="13">
        <v>41673</v>
      </c>
      <c r="H3017" s="69">
        <v>205</v>
      </c>
      <c r="I3017" s="15" t="s">
        <v>22</v>
      </c>
      <c r="J3017" s="16" t="s">
        <v>619</v>
      </c>
      <c r="K3017" s="17">
        <v>2518</v>
      </c>
      <c r="L3017" s="18">
        <v>2013004063</v>
      </c>
      <c r="M3017" s="19">
        <v>43465</v>
      </c>
      <c r="N3017" s="70">
        <v>162.5</v>
      </c>
      <c r="O3017" s="71">
        <v>0.5</v>
      </c>
      <c r="P3017" s="72">
        <v>4.1666666666666699E-2</v>
      </c>
      <c r="Q3017" s="73">
        <v>8.5416666666666696</v>
      </c>
      <c r="R3017" s="74">
        <v>171.041666666667</v>
      </c>
      <c r="S3017" s="75">
        <v>33.9583333333333</v>
      </c>
      <c r="AMG3017"/>
      <c r="AMH3017"/>
      <c r="AMI3017"/>
      <c r="AMJ3017"/>
    </row>
    <row r="3018" spans="1:1024" s="2" customFormat="1" ht="38.25" x14ac:dyDescent="0.25">
      <c r="A3018" s="10" t="s">
        <v>419</v>
      </c>
      <c r="B3018" s="68">
        <v>8138</v>
      </c>
      <c r="C3018" s="10">
        <f>VLOOKUP(B3018,[1]Planilha8!$X$4:$Y$6629,2,0)</f>
        <v>2040992</v>
      </c>
      <c r="D3018" s="12" t="s">
        <v>692</v>
      </c>
      <c r="E3018" s="12" t="str">
        <f>VLOOKUP(B3018,[1]Planilha8!$X$4:$Z$6629,3,0)</f>
        <v>HEMODIALISE / DIÁLISE</v>
      </c>
      <c r="F3018" s="12" t="str">
        <f>VLOOKUP(B3018,[1]Planilha8!$X$4:$AD$6629,7,0)</f>
        <v>BOM</v>
      </c>
      <c r="G3018" s="13">
        <v>41673</v>
      </c>
      <c r="H3018" s="69">
        <v>205</v>
      </c>
      <c r="I3018" s="15" t="s">
        <v>22</v>
      </c>
      <c r="J3018" s="16" t="s">
        <v>619</v>
      </c>
      <c r="K3018" s="17">
        <v>2518</v>
      </c>
      <c r="L3018" s="18">
        <v>2013004063</v>
      </c>
      <c r="M3018" s="19">
        <v>43465</v>
      </c>
      <c r="N3018" s="70">
        <v>162.5</v>
      </c>
      <c r="O3018" s="71">
        <v>0.5</v>
      </c>
      <c r="P3018" s="72">
        <v>4.1666666666666699E-2</v>
      </c>
      <c r="Q3018" s="73">
        <v>8.5416666666666696</v>
      </c>
      <c r="R3018" s="74">
        <v>171.041666666667</v>
      </c>
      <c r="S3018" s="75">
        <v>33.9583333333333</v>
      </c>
      <c r="AMG3018"/>
      <c r="AMH3018"/>
      <c r="AMI3018"/>
      <c r="AMJ3018"/>
    </row>
    <row r="3019" spans="1:1024" s="2" customFormat="1" ht="38.25" x14ac:dyDescent="0.25">
      <c r="A3019" s="10" t="s">
        <v>419</v>
      </c>
      <c r="B3019" s="68">
        <v>8139</v>
      </c>
      <c r="C3019" s="10">
        <f>VLOOKUP(B3019,[1]Planilha8!$X$4:$Y$6629,2,0)</f>
        <v>2040993</v>
      </c>
      <c r="D3019" s="12" t="s">
        <v>692</v>
      </c>
      <c r="E3019" s="12" t="str">
        <f>VLOOKUP(B3019,[1]Planilha8!$X$4:$Z$6629,3,0)</f>
        <v>HEMODIALISE / DIÁLISE</v>
      </c>
      <c r="F3019" s="12" t="str">
        <f>VLOOKUP(B3019,[1]Planilha8!$X$4:$AD$6629,7,0)</f>
        <v>BOM</v>
      </c>
      <c r="G3019" s="13">
        <v>41673</v>
      </c>
      <c r="H3019" s="69">
        <v>205</v>
      </c>
      <c r="I3019" s="15" t="s">
        <v>22</v>
      </c>
      <c r="J3019" s="16" t="s">
        <v>619</v>
      </c>
      <c r="K3019" s="17">
        <v>2518</v>
      </c>
      <c r="L3019" s="18">
        <v>2013004063</v>
      </c>
      <c r="M3019" s="19">
        <v>43465</v>
      </c>
      <c r="N3019" s="70">
        <v>162.5</v>
      </c>
      <c r="O3019" s="71">
        <v>0.5</v>
      </c>
      <c r="P3019" s="72">
        <v>4.1666666666666699E-2</v>
      </c>
      <c r="Q3019" s="73">
        <v>8.5416666666666696</v>
      </c>
      <c r="R3019" s="74">
        <v>171.041666666667</v>
      </c>
      <c r="S3019" s="75">
        <v>33.9583333333333</v>
      </c>
      <c r="AMG3019"/>
      <c r="AMH3019"/>
      <c r="AMI3019"/>
      <c r="AMJ3019"/>
    </row>
    <row r="3020" spans="1:1024" s="2" customFormat="1" ht="38.25" x14ac:dyDescent="0.25">
      <c r="A3020" s="10" t="s">
        <v>419</v>
      </c>
      <c r="B3020" s="68">
        <v>8140</v>
      </c>
      <c r="C3020" s="10">
        <f>VLOOKUP(B3020,[1]Planilha8!$X$4:$Y$6629,2,0)</f>
        <v>2040994</v>
      </c>
      <c r="D3020" s="12" t="s">
        <v>692</v>
      </c>
      <c r="E3020" s="12" t="str">
        <f>VLOOKUP(B3020,[1]Planilha8!$X$4:$Z$6629,3,0)</f>
        <v>GALPÃO ALMOXARIFADO</v>
      </c>
      <c r="F3020" s="12" t="str">
        <f>VLOOKUP(B3020,[1]Planilha8!$X$4:$AD$6629,7,0)</f>
        <v>SUCATA</v>
      </c>
      <c r="G3020" s="13">
        <v>41673</v>
      </c>
      <c r="H3020" s="69">
        <v>205</v>
      </c>
      <c r="I3020" s="15" t="s">
        <v>22</v>
      </c>
      <c r="J3020" s="16" t="s">
        <v>619</v>
      </c>
      <c r="K3020" s="17">
        <v>2518</v>
      </c>
      <c r="L3020" s="18">
        <v>2013004063</v>
      </c>
      <c r="M3020" s="19">
        <v>43465</v>
      </c>
      <c r="N3020" s="70">
        <v>162.5</v>
      </c>
      <c r="O3020" s="71">
        <v>0.5</v>
      </c>
      <c r="P3020" s="72">
        <v>4.1666666666666699E-2</v>
      </c>
      <c r="Q3020" s="73">
        <v>8.5416666666666696</v>
      </c>
      <c r="R3020" s="74">
        <v>171.041666666667</v>
      </c>
      <c r="S3020" s="75">
        <v>33.9583333333333</v>
      </c>
      <c r="AMG3020"/>
      <c r="AMH3020"/>
      <c r="AMI3020"/>
      <c r="AMJ3020"/>
    </row>
    <row r="3021" spans="1:1024" s="2" customFormat="1" ht="38.25" x14ac:dyDescent="0.25">
      <c r="A3021" s="10" t="s">
        <v>419</v>
      </c>
      <c r="B3021" s="68">
        <v>8141</v>
      </c>
      <c r="C3021" s="10">
        <f>VLOOKUP(B3021,[1]Planilha8!$X$4:$Y$6629,2,0)</f>
        <v>2040995</v>
      </c>
      <c r="D3021" s="12" t="s">
        <v>692</v>
      </c>
      <c r="E3021" s="12" t="str">
        <f>VLOOKUP(B3021,[1]Planilha8!$X$4:$Z$6629,3,0)</f>
        <v>CLINICA MEDICA</v>
      </c>
      <c r="F3021" s="12" t="str">
        <f>VLOOKUP(B3021,[1]Planilha8!$X$4:$AD$6629,7,0)</f>
        <v>BOM</v>
      </c>
      <c r="G3021" s="13">
        <v>41673</v>
      </c>
      <c r="H3021" s="69">
        <v>205</v>
      </c>
      <c r="I3021" s="15" t="s">
        <v>22</v>
      </c>
      <c r="J3021" s="16" t="s">
        <v>619</v>
      </c>
      <c r="K3021" s="17">
        <v>2518</v>
      </c>
      <c r="L3021" s="18">
        <v>2013004063</v>
      </c>
      <c r="M3021" s="19">
        <v>43465</v>
      </c>
      <c r="N3021" s="70">
        <v>162.5</v>
      </c>
      <c r="O3021" s="71">
        <v>0.5</v>
      </c>
      <c r="P3021" s="72">
        <v>4.1666666666666699E-2</v>
      </c>
      <c r="Q3021" s="73">
        <v>8.5416666666666696</v>
      </c>
      <c r="R3021" s="74">
        <v>171.041666666667</v>
      </c>
      <c r="S3021" s="75">
        <v>33.9583333333333</v>
      </c>
      <c r="AMG3021"/>
      <c r="AMH3021"/>
      <c r="AMI3021"/>
      <c r="AMJ3021"/>
    </row>
    <row r="3022" spans="1:1024" s="2" customFormat="1" ht="38.25" x14ac:dyDescent="0.25">
      <c r="A3022" s="10" t="s">
        <v>419</v>
      </c>
      <c r="B3022" s="68">
        <v>8142</v>
      </c>
      <c r="C3022" s="10">
        <f>VLOOKUP(B3022,[1]Planilha8!$X$4:$Y$6629,2,0)</f>
        <v>2040996</v>
      </c>
      <c r="D3022" s="12" t="s">
        <v>692</v>
      </c>
      <c r="E3022" s="12" t="str">
        <f>VLOOKUP(B3022,[1]Planilha8!$X$4:$Z$6629,3,0)</f>
        <v>HEMODIALISE / DIÁLISE</v>
      </c>
      <c r="F3022" s="12" t="str">
        <f>VLOOKUP(B3022,[1]Planilha8!$X$4:$AD$6629,7,0)</f>
        <v>BOM</v>
      </c>
      <c r="G3022" s="13">
        <v>41673</v>
      </c>
      <c r="H3022" s="69">
        <v>205</v>
      </c>
      <c r="I3022" s="15" t="s">
        <v>22</v>
      </c>
      <c r="J3022" s="16" t="s">
        <v>619</v>
      </c>
      <c r="K3022" s="17">
        <v>2518</v>
      </c>
      <c r="L3022" s="18">
        <v>2013004063</v>
      </c>
      <c r="M3022" s="19">
        <v>43465</v>
      </c>
      <c r="N3022" s="70">
        <v>162.5</v>
      </c>
      <c r="O3022" s="71">
        <v>0.5</v>
      </c>
      <c r="P3022" s="72">
        <v>4.1666666666666699E-2</v>
      </c>
      <c r="Q3022" s="73">
        <v>8.5416666666666696</v>
      </c>
      <c r="R3022" s="74">
        <v>171.041666666667</v>
      </c>
      <c r="S3022" s="75">
        <v>33.9583333333333</v>
      </c>
      <c r="AMG3022"/>
      <c r="AMH3022"/>
      <c r="AMI3022"/>
      <c r="AMJ3022"/>
    </row>
    <row r="3023" spans="1:1024" s="2" customFormat="1" ht="38.25" x14ac:dyDescent="0.25">
      <c r="A3023" s="10" t="s">
        <v>419</v>
      </c>
      <c r="B3023" s="68">
        <v>8143</v>
      </c>
      <c r="C3023" s="10">
        <f>VLOOKUP(B3023,[1]Planilha8!$X$4:$Y$6629,2,0)</f>
        <v>2040997</v>
      </c>
      <c r="D3023" s="12" t="s">
        <v>692</v>
      </c>
      <c r="E3023" s="12" t="str">
        <f>VLOOKUP(B3023,[1]Planilha8!$X$4:$Z$6629,3,0)</f>
        <v>CLINICA MEDICA</v>
      </c>
      <c r="F3023" s="12" t="str">
        <f>VLOOKUP(B3023,[1]Planilha8!$X$4:$AD$6629,7,0)</f>
        <v>BOM</v>
      </c>
      <c r="G3023" s="13">
        <v>41673</v>
      </c>
      <c r="H3023" s="69">
        <v>205</v>
      </c>
      <c r="I3023" s="15" t="s">
        <v>22</v>
      </c>
      <c r="J3023" s="16" t="s">
        <v>619</v>
      </c>
      <c r="K3023" s="17">
        <v>2518</v>
      </c>
      <c r="L3023" s="18">
        <v>2013004063</v>
      </c>
      <c r="M3023" s="19">
        <v>43465</v>
      </c>
      <c r="N3023" s="70">
        <v>162.5</v>
      </c>
      <c r="O3023" s="71">
        <v>0.5</v>
      </c>
      <c r="P3023" s="72">
        <v>4.1666666666666699E-2</v>
      </c>
      <c r="Q3023" s="73">
        <v>8.5416666666666696</v>
      </c>
      <c r="R3023" s="74">
        <v>171.041666666667</v>
      </c>
      <c r="S3023" s="75">
        <v>33.9583333333333</v>
      </c>
      <c r="AMG3023"/>
      <c r="AMH3023"/>
      <c r="AMI3023"/>
      <c r="AMJ3023"/>
    </row>
    <row r="3024" spans="1:1024" s="2" customFormat="1" ht="38.25" x14ac:dyDescent="0.25">
      <c r="A3024" s="10" t="s">
        <v>419</v>
      </c>
      <c r="B3024" s="68">
        <v>8144</v>
      </c>
      <c r="C3024" s="10">
        <f>VLOOKUP(B3024,[1]Planilha8!$X$4:$Y$6629,2,0)</f>
        <v>2040998</v>
      </c>
      <c r="D3024" s="12" t="s">
        <v>692</v>
      </c>
      <c r="E3024" s="12" t="str">
        <f>VLOOKUP(B3024,[1]Planilha8!$X$4:$Z$6629,3,0)</f>
        <v>CLINICA MEDICA</v>
      </c>
      <c r="F3024" s="12" t="str">
        <f>VLOOKUP(B3024,[1]Planilha8!$X$4:$AD$6629,7,0)</f>
        <v>BOM</v>
      </c>
      <c r="G3024" s="13">
        <v>41673</v>
      </c>
      <c r="H3024" s="69">
        <v>205</v>
      </c>
      <c r="I3024" s="15" t="s">
        <v>22</v>
      </c>
      <c r="J3024" s="16" t="s">
        <v>619</v>
      </c>
      <c r="K3024" s="17">
        <v>2518</v>
      </c>
      <c r="L3024" s="18">
        <v>2013004063</v>
      </c>
      <c r="M3024" s="19">
        <v>43465</v>
      </c>
      <c r="N3024" s="70">
        <v>162.5</v>
      </c>
      <c r="O3024" s="71">
        <v>0.5</v>
      </c>
      <c r="P3024" s="72">
        <v>4.1666666666666699E-2</v>
      </c>
      <c r="Q3024" s="73">
        <v>8.5416666666666696</v>
      </c>
      <c r="R3024" s="74">
        <v>171.041666666667</v>
      </c>
      <c r="S3024" s="75">
        <v>33.9583333333333</v>
      </c>
      <c r="AMG3024"/>
      <c r="AMH3024"/>
      <c r="AMI3024"/>
      <c r="AMJ3024"/>
    </row>
    <row r="3025" spans="1:1024" s="2" customFormat="1" ht="38.25" x14ac:dyDescent="0.25">
      <c r="A3025" s="10" t="s">
        <v>419</v>
      </c>
      <c r="B3025" s="68">
        <v>8145</v>
      </c>
      <c r="C3025" s="10">
        <f>VLOOKUP(B3025,[1]Planilha8!$X$4:$Y$6629,2,0)</f>
        <v>2040999</v>
      </c>
      <c r="D3025" s="12" t="s">
        <v>692</v>
      </c>
      <c r="E3025" s="12" t="str">
        <f>VLOOKUP(B3025,[1]Planilha8!$X$4:$Z$6629,3,0)</f>
        <v>CLINICA MEDICA</v>
      </c>
      <c r="F3025" s="12" t="str">
        <f>VLOOKUP(B3025,[1]Planilha8!$X$4:$AD$6629,7,0)</f>
        <v>BOM</v>
      </c>
      <c r="G3025" s="13">
        <v>41673</v>
      </c>
      <c r="H3025" s="69">
        <v>205</v>
      </c>
      <c r="I3025" s="15" t="s">
        <v>22</v>
      </c>
      <c r="J3025" s="16" t="s">
        <v>619</v>
      </c>
      <c r="K3025" s="17">
        <v>2518</v>
      </c>
      <c r="L3025" s="18">
        <v>2013004063</v>
      </c>
      <c r="M3025" s="19">
        <v>43465</v>
      </c>
      <c r="N3025" s="70">
        <v>162.5</v>
      </c>
      <c r="O3025" s="71">
        <v>0.5</v>
      </c>
      <c r="P3025" s="72">
        <v>4.1666666666666699E-2</v>
      </c>
      <c r="Q3025" s="73">
        <v>8.5416666666666696</v>
      </c>
      <c r="R3025" s="74">
        <v>171.041666666667</v>
      </c>
      <c r="S3025" s="75">
        <v>33.9583333333333</v>
      </c>
      <c r="AMG3025"/>
      <c r="AMH3025"/>
      <c r="AMI3025"/>
      <c r="AMJ3025"/>
    </row>
    <row r="3026" spans="1:1024" s="2" customFormat="1" ht="38.25" x14ac:dyDescent="0.25">
      <c r="A3026" s="10" t="s">
        <v>419</v>
      </c>
      <c r="B3026" s="68">
        <v>8146</v>
      </c>
      <c r="C3026" s="10">
        <f>VLOOKUP(B3026,[1]Planilha8!$X$4:$Y$6629,2,0)</f>
        <v>2041000</v>
      </c>
      <c r="D3026" s="12" t="s">
        <v>692</v>
      </c>
      <c r="E3026" s="12" t="str">
        <f>VLOOKUP(B3026,[1]Planilha8!$X$4:$Z$6629,3,0)</f>
        <v>CLINICA MEDICA</v>
      </c>
      <c r="F3026" s="12" t="str">
        <f>VLOOKUP(B3026,[1]Planilha8!$X$4:$AD$6629,7,0)</f>
        <v>BOM</v>
      </c>
      <c r="G3026" s="13">
        <v>41673</v>
      </c>
      <c r="H3026" s="69">
        <v>205</v>
      </c>
      <c r="I3026" s="15" t="s">
        <v>22</v>
      </c>
      <c r="J3026" s="16" t="s">
        <v>619</v>
      </c>
      <c r="K3026" s="17">
        <v>2518</v>
      </c>
      <c r="L3026" s="18">
        <v>2013004063</v>
      </c>
      <c r="M3026" s="19">
        <v>43465</v>
      </c>
      <c r="N3026" s="70">
        <v>162.5</v>
      </c>
      <c r="O3026" s="71">
        <v>0.5</v>
      </c>
      <c r="P3026" s="72">
        <v>4.1666666666666699E-2</v>
      </c>
      <c r="Q3026" s="73">
        <v>8.5416666666666696</v>
      </c>
      <c r="R3026" s="74">
        <v>171.041666666667</v>
      </c>
      <c r="S3026" s="75">
        <v>33.9583333333333</v>
      </c>
      <c r="AMG3026"/>
      <c r="AMH3026"/>
      <c r="AMI3026"/>
      <c r="AMJ3026"/>
    </row>
    <row r="3027" spans="1:1024" s="2" customFormat="1" ht="38.25" x14ac:dyDescent="0.25">
      <c r="A3027" s="10" t="s">
        <v>419</v>
      </c>
      <c r="B3027" s="68">
        <v>8147</v>
      </c>
      <c r="C3027" s="10">
        <f>VLOOKUP(B3027,[1]Planilha8!$X$4:$Y$6629,2,0)</f>
        <v>2041001</v>
      </c>
      <c r="D3027" s="12" t="s">
        <v>692</v>
      </c>
      <c r="E3027" s="12" t="str">
        <f>VLOOKUP(B3027,[1]Planilha8!$X$4:$Z$6629,3,0)</f>
        <v>APOIO AO DIAGNÓSTICO</v>
      </c>
      <c r="F3027" s="12" t="str">
        <f>VLOOKUP(B3027,[1]Planilha8!$X$4:$AD$6629,7,0)</f>
        <v>BOM</v>
      </c>
      <c r="G3027" s="13">
        <v>41673</v>
      </c>
      <c r="H3027" s="69">
        <v>205</v>
      </c>
      <c r="I3027" s="15" t="s">
        <v>22</v>
      </c>
      <c r="J3027" s="16" t="s">
        <v>619</v>
      </c>
      <c r="K3027" s="17">
        <v>2518</v>
      </c>
      <c r="L3027" s="18">
        <v>2013004063</v>
      </c>
      <c r="M3027" s="19">
        <v>43465</v>
      </c>
      <c r="N3027" s="70">
        <v>162.5</v>
      </c>
      <c r="O3027" s="71">
        <v>0.5</v>
      </c>
      <c r="P3027" s="72">
        <v>4.1666666666666699E-2</v>
      </c>
      <c r="Q3027" s="73">
        <v>8.5416666666666696</v>
      </c>
      <c r="R3027" s="74">
        <v>171.041666666667</v>
      </c>
      <c r="S3027" s="75">
        <v>33.9583333333333</v>
      </c>
      <c r="AMG3027"/>
      <c r="AMH3027"/>
      <c r="AMI3027"/>
      <c r="AMJ3027"/>
    </row>
    <row r="3028" spans="1:1024" s="2" customFormat="1" ht="38.25" x14ac:dyDescent="0.25">
      <c r="A3028" s="10" t="s">
        <v>419</v>
      </c>
      <c r="B3028" s="68">
        <v>8148</v>
      </c>
      <c r="C3028" s="10">
        <f>VLOOKUP(B3028,[1]Planilha8!$X$4:$Y$6629,2,0)</f>
        <v>2041002</v>
      </c>
      <c r="D3028" s="12" t="s">
        <v>692</v>
      </c>
      <c r="E3028" s="12" t="str">
        <f>VLOOKUP(B3028,[1]Planilha8!$X$4:$Z$6629,3,0)</f>
        <v>CLINICA MEDICA</v>
      </c>
      <c r="F3028" s="12" t="str">
        <f>VLOOKUP(B3028,[1]Planilha8!$X$4:$AD$6629,7,0)</f>
        <v>BOM</v>
      </c>
      <c r="G3028" s="13">
        <v>41673</v>
      </c>
      <c r="H3028" s="69">
        <v>205</v>
      </c>
      <c r="I3028" s="15" t="s">
        <v>22</v>
      </c>
      <c r="J3028" s="16" t="s">
        <v>619</v>
      </c>
      <c r="K3028" s="17">
        <v>2518</v>
      </c>
      <c r="L3028" s="18">
        <v>2013004063</v>
      </c>
      <c r="M3028" s="19">
        <v>43465</v>
      </c>
      <c r="N3028" s="70">
        <v>162.5</v>
      </c>
      <c r="O3028" s="71">
        <v>0.5</v>
      </c>
      <c r="P3028" s="72">
        <v>4.1666666666666699E-2</v>
      </c>
      <c r="Q3028" s="73">
        <v>8.5416666666666696</v>
      </c>
      <c r="R3028" s="74">
        <v>171.041666666667</v>
      </c>
      <c r="S3028" s="75">
        <v>33.9583333333333</v>
      </c>
      <c r="AMG3028"/>
      <c r="AMH3028"/>
      <c r="AMI3028"/>
      <c r="AMJ3028"/>
    </row>
    <row r="3029" spans="1:1024" s="2" customFormat="1" ht="38.25" x14ac:dyDescent="0.25">
      <c r="A3029" s="10" t="s">
        <v>419</v>
      </c>
      <c r="B3029" s="68">
        <v>8149</v>
      </c>
      <c r="C3029" s="10">
        <f>VLOOKUP(B3029,[1]Planilha8!$X$4:$Y$6629,2,0)</f>
        <v>2041003</v>
      </c>
      <c r="D3029" s="12" t="s">
        <v>692</v>
      </c>
      <c r="E3029" s="12" t="str">
        <f>VLOOKUP(B3029,[1]Planilha8!$X$4:$Z$6629,3,0)</f>
        <v>CLINICA MEDICA</v>
      </c>
      <c r="F3029" s="12" t="str">
        <f>VLOOKUP(B3029,[1]Planilha8!$X$4:$AD$6629,7,0)</f>
        <v>BOM</v>
      </c>
      <c r="G3029" s="13">
        <v>41673</v>
      </c>
      <c r="H3029" s="69">
        <v>205</v>
      </c>
      <c r="I3029" s="15" t="s">
        <v>22</v>
      </c>
      <c r="J3029" s="16" t="s">
        <v>619</v>
      </c>
      <c r="K3029" s="17">
        <v>2518</v>
      </c>
      <c r="L3029" s="18">
        <v>2013004063</v>
      </c>
      <c r="M3029" s="19">
        <v>43465</v>
      </c>
      <c r="N3029" s="70">
        <v>162.5</v>
      </c>
      <c r="O3029" s="71">
        <v>0.5</v>
      </c>
      <c r="P3029" s="72">
        <v>4.1666666666666699E-2</v>
      </c>
      <c r="Q3029" s="73">
        <v>8.5416666666666696</v>
      </c>
      <c r="R3029" s="74">
        <v>171.041666666667</v>
      </c>
      <c r="S3029" s="75">
        <v>33.9583333333333</v>
      </c>
      <c r="AMG3029"/>
      <c r="AMH3029"/>
      <c r="AMI3029"/>
      <c r="AMJ3029"/>
    </row>
    <row r="3030" spans="1:1024" s="2" customFormat="1" ht="38.25" x14ac:dyDescent="0.25">
      <c r="A3030" s="10" t="s">
        <v>419</v>
      </c>
      <c r="B3030" s="68">
        <v>8150</v>
      </c>
      <c r="C3030" s="10">
        <f>VLOOKUP(B3030,[1]Planilha8!$X$4:$Y$6629,2,0)</f>
        <v>2041004</v>
      </c>
      <c r="D3030" s="12" t="s">
        <v>692</v>
      </c>
      <c r="E3030" s="12" t="str">
        <f>VLOOKUP(B3030,[1]Planilha8!$X$4:$Z$6629,3,0)</f>
        <v>CLINICA MEDICA</v>
      </c>
      <c r="F3030" s="12" t="str">
        <f>VLOOKUP(B3030,[1]Planilha8!$X$4:$AD$6629,7,0)</f>
        <v>BOM</v>
      </c>
      <c r="G3030" s="13">
        <v>41673</v>
      </c>
      <c r="H3030" s="69">
        <v>205</v>
      </c>
      <c r="I3030" s="15" t="s">
        <v>22</v>
      </c>
      <c r="J3030" s="16" t="s">
        <v>619</v>
      </c>
      <c r="K3030" s="17">
        <v>2518</v>
      </c>
      <c r="L3030" s="18">
        <v>2013004063</v>
      </c>
      <c r="M3030" s="19">
        <v>43465</v>
      </c>
      <c r="N3030" s="70">
        <v>162.5</v>
      </c>
      <c r="O3030" s="71">
        <v>0.5</v>
      </c>
      <c r="P3030" s="72">
        <v>4.1666666666666699E-2</v>
      </c>
      <c r="Q3030" s="73">
        <v>8.5416666666666696</v>
      </c>
      <c r="R3030" s="74">
        <v>171.041666666667</v>
      </c>
      <c r="S3030" s="75">
        <v>33.9583333333333</v>
      </c>
      <c r="AMG3030"/>
      <c r="AMH3030"/>
      <c r="AMI3030"/>
      <c r="AMJ3030"/>
    </row>
    <row r="3031" spans="1:1024" s="2" customFormat="1" ht="38.25" x14ac:dyDescent="0.25">
      <c r="A3031" s="10" t="s">
        <v>419</v>
      </c>
      <c r="B3031" s="68">
        <v>8151</v>
      </c>
      <c r="C3031" s="10">
        <f>VLOOKUP(B3031,[1]Planilha8!$X$4:$Y$6629,2,0)</f>
        <v>2041005</v>
      </c>
      <c r="D3031" s="12" t="s">
        <v>692</v>
      </c>
      <c r="E3031" s="12" t="str">
        <f>VLOOKUP(B3031,[1]Planilha8!$X$4:$Z$6629,3,0)</f>
        <v>GALPÃO ALMOXARIFADO</v>
      </c>
      <c r="F3031" s="12" t="str">
        <f>VLOOKUP(B3031,[1]Planilha8!$X$4:$AD$6629,7,0)</f>
        <v>SUCATA</v>
      </c>
      <c r="G3031" s="13">
        <v>41673</v>
      </c>
      <c r="H3031" s="69">
        <v>205</v>
      </c>
      <c r="I3031" s="15" t="s">
        <v>22</v>
      </c>
      <c r="J3031" s="16" t="s">
        <v>619</v>
      </c>
      <c r="K3031" s="17">
        <v>2518</v>
      </c>
      <c r="L3031" s="18">
        <v>2013004063</v>
      </c>
      <c r="M3031" s="19">
        <v>43465</v>
      </c>
      <c r="N3031" s="70">
        <v>162.5</v>
      </c>
      <c r="O3031" s="71">
        <v>0.5</v>
      </c>
      <c r="P3031" s="72">
        <v>4.1666666666666699E-2</v>
      </c>
      <c r="Q3031" s="73">
        <v>8.5416666666666696</v>
      </c>
      <c r="R3031" s="74">
        <v>171.041666666667</v>
      </c>
      <c r="S3031" s="75">
        <v>33.9583333333333</v>
      </c>
      <c r="AMG3031"/>
      <c r="AMH3031"/>
      <c r="AMI3031"/>
      <c r="AMJ3031"/>
    </row>
    <row r="3032" spans="1:1024" s="2" customFormat="1" ht="38.25" x14ac:dyDescent="0.25">
      <c r="A3032" s="10" t="s">
        <v>419</v>
      </c>
      <c r="B3032" s="68">
        <v>8152</v>
      </c>
      <c r="C3032" s="10">
        <f>VLOOKUP(B3032,[1]Planilha8!$X$4:$Y$6629,2,0)</f>
        <v>2041006</v>
      </c>
      <c r="D3032" s="12" t="s">
        <v>692</v>
      </c>
      <c r="E3032" s="12" t="str">
        <f>VLOOKUP(B3032,[1]Planilha8!$X$4:$Z$6629,3,0)</f>
        <v>CLINICA MEDICA</v>
      </c>
      <c r="F3032" s="12" t="str">
        <f>VLOOKUP(B3032,[1]Planilha8!$X$4:$AD$6629,7,0)</f>
        <v>BOM</v>
      </c>
      <c r="G3032" s="13">
        <v>41673</v>
      </c>
      <c r="H3032" s="69">
        <v>205</v>
      </c>
      <c r="I3032" s="15" t="s">
        <v>22</v>
      </c>
      <c r="J3032" s="16" t="s">
        <v>619</v>
      </c>
      <c r="K3032" s="17">
        <v>2518</v>
      </c>
      <c r="L3032" s="18">
        <v>2013004063</v>
      </c>
      <c r="M3032" s="19">
        <v>43465</v>
      </c>
      <c r="N3032" s="70">
        <v>162.5</v>
      </c>
      <c r="O3032" s="71">
        <v>0.5</v>
      </c>
      <c r="P3032" s="72">
        <v>4.1666666666666699E-2</v>
      </c>
      <c r="Q3032" s="73">
        <v>8.5416666666666696</v>
      </c>
      <c r="R3032" s="74">
        <v>171.041666666667</v>
      </c>
      <c r="S3032" s="75">
        <v>33.9583333333333</v>
      </c>
      <c r="AMG3032"/>
      <c r="AMH3032"/>
      <c r="AMI3032"/>
      <c r="AMJ3032"/>
    </row>
    <row r="3033" spans="1:1024" s="2" customFormat="1" ht="38.25" x14ac:dyDescent="0.25">
      <c r="A3033" s="10" t="s">
        <v>419</v>
      </c>
      <c r="B3033" s="68">
        <v>8153</v>
      </c>
      <c r="C3033" s="10">
        <f>VLOOKUP(B3033,[1]Planilha8!$X$4:$Y$6629,2,0)</f>
        <v>2041007</v>
      </c>
      <c r="D3033" s="12" t="s">
        <v>692</v>
      </c>
      <c r="E3033" s="12" t="str">
        <f>VLOOKUP(B3033,[1]Planilha8!$X$4:$Z$6629,3,0)</f>
        <v>CLINICA MEDICA</v>
      </c>
      <c r="F3033" s="12" t="str">
        <f>VLOOKUP(B3033,[1]Planilha8!$X$4:$AD$6629,7,0)</f>
        <v>BOM</v>
      </c>
      <c r="G3033" s="13">
        <v>41673</v>
      </c>
      <c r="H3033" s="69">
        <v>205</v>
      </c>
      <c r="I3033" s="15" t="s">
        <v>22</v>
      </c>
      <c r="J3033" s="16" t="s">
        <v>619</v>
      </c>
      <c r="K3033" s="17">
        <v>2518</v>
      </c>
      <c r="L3033" s="18">
        <v>2013004063</v>
      </c>
      <c r="M3033" s="19">
        <v>43465</v>
      </c>
      <c r="N3033" s="70">
        <v>162.5</v>
      </c>
      <c r="O3033" s="71">
        <v>0.5</v>
      </c>
      <c r="P3033" s="72">
        <v>4.1666666666666699E-2</v>
      </c>
      <c r="Q3033" s="73">
        <v>8.5416666666666696</v>
      </c>
      <c r="R3033" s="74">
        <v>171.041666666667</v>
      </c>
      <c r="S3033" s="75">
        <v>33.9583333333333</v>
      </c>
      <c r="AMG3033"/>
      <c r="AMH3033"/>
      <c r="AMI3033"/>
      <c r="AMJ3033"/>
    </row>
    <row r="3034" spans="1:1024" s="2" customFormat="1" ht="38.25" x14ac:dyDescent="0.25">
      <c r="A3034" s="10" t="s">
        <v>419</v>
      </c>
      <c r="B3034" s="68">
        <v>8154</v>
      </c>
      <c r="C3034" s="10">
        <f>VLOOKUP(B3034,[1]Planilha8!$X$4:$Y$6629,2,0)</f>
        <v>2041008</v>
      </c>
      <c r="D3034" s="12" t="s">
        <v>692</v>
      </c>
      <c r="E3034" s="12" t="str">
        <f>VLOOKUP(B3034,[1]Planilha8!$X$4:$Z$6629,3,0)</f>
        <v>CLINICA MEDICA</v>
      </c>
      <c r="F3034" s="12" t="str">
        <f>VLOOKUP(B3034,[1]Planilha8!$X$4:$AD$6629,7,0)</f>
        <v>BOM</v>
      </c>
      <c r="G3034" s="13">
        <v>41673</v>
      </c>
      <c r="H3034" s="69">
        <v>205</v>
      </c>
      <c r="I3034" s="15" t="s">
        <v>22</v>
      </c>
      <c r="J3034" s="16" t="s">
        <v>619</v>
      </c>
      <c r="K3034" s="17">
        <v>2518</v>
      </c>
      <c r="L3034" s="18">
        <v>2013004063</v>
      </c>
      <c r="M3034" s="19">
        <v>43465</v>
      </c>
      <c r="N3034" s="70">
        <v>162.5</v>
      </c>
      <c r="O3034" s="71">
        <v>0.5</v>
      </c>
      <c r="P3034" s="72">
        <v>4.1666666666666699E-2</v>
      </c>
      <c r="Q3034" s="73">
        <v>8.5416666666666696</v>
      </c>
      <c r="R3034" s="74">
        <v>171.041666666667</v>
      </c>
      <c r="S3034" s="75">
        <v>33.9583333333333</v>
      </c>
      <c r="AMG3034"/>
      <c r="AMH3034"/>
      <c r="AMI3034"/>
      <c r="AMJ3034"/>
    </row>
    <row r="3035" spans="1:1024" s="2" customFormat="1" ht="38.25" x14ac:dyDescent="0.25">
      <c r="A3035" s="10" t="s">
        <v>419</v>
      </c>
      <c r="B3035" s="68">
        <v>8155</v>
      </c>
      <c r="C3035" s="10">
        <f>VLOOKUP(B3035,[1]Planilha8!$X$4:$Y$6629,2,0)</f>
        <v>2041009</v>
      </c>
      <c r="D3035" s="12" t="s">
        <v>692</v>
      </c>
      <c r="E3035" s="12" t="str">
        <f>VLOOKUP(B3035,[1]Planilha8!$X$4:$Z$6629,3,0)</f>
        <v>CLINICA MEDICA</v>
      </c>
      <c r="F3035" s="12" t="str">
        <f>VLOOKUP(B3035,[1]Planilha8!$X$4:$AD$6629,7,0)</f>
        <v>BOM</v>
      </c>
      <c r="G3035" s="13">
        <v>41673</v>
      </c>
      <c r="H3035" s="69">
        <v>205</v>
      </c>
      <c r="I3035" s="15" t="s">
        <v>22</v>
      </c>
      <c r="J3035" s="16" t="s">
        <v>619</v>
      </c>
      <c r="K3035" s="17">
        <v>2518</v>
      </c>
      <c r="L3035" s="18">
        <v>2013004063</v>
      </c>
      <c r="M3035" s="19">
        <v>43465</v>
      </c>
      <c r="N3035" s="70">
        <v>162.5</v>
      </c>
      <c r="O3035" s="71">
        <v>0.5</v>
      </c>
      <c r="P3035" s="72">
        <v>4.1666666666666699E-2</v>
      </c>
      <c r="Q3035" s="73">
        <v>8.5416666666666696</v>
      </c>
      <c r="R3035" s="74">
        <v>171.041666666667</v>
      </c>
      <c r="S3035" s="75">
        <v>33.9583333333333</v>
      </c>
      <c r="AMG3035"/>
      <c r="AMH3035"/>
      <c r="AMI3035"/>
      <c r="AMJ3035"/>
    </row>
    <row r="3036" spans="1:1024" s="2" customFormat="1" ht="38.25" x14ac:dyDescent="0.25">
      <c r="A3036" s="10" t="s">
        <v>419</v>
      </c>
      <c r="B3036" s="68">
        <v>8156</v>
      </c>
      <c r="C3036" s="10">
        <f>VLOOKUP(B3036,[1]Planilha8!$X$4:$Y$6629,2,0)</f>
        <v>2041010</v>
      </c>
      <c r="D3036" s="12" t="s">
        <v>692</v>
      </c>
      <c r="E3036" s="12" t="str">
        <f>VLOOKUP(B3036,[1]Planilha8!$X$4:$Z$6629,3,0)</f>
        <v>CLINICA MEDICA</v>
      </c>
      <c r="F3036" s="12" t="str">
        <f>VLOOKUP(B3036,[1]Planilha8!$X$4:$AD$6629,7,0)</f>
        <v>BOM</v>
      </c>
      <c r="G3036" s="13">
        <v>41673</v>
      </c>
      <c r="H3036" s="69">
        <v>205</v>
      </c>
      <c r="I3036" s="15" t="s">
        <v>22</v>
      </c>
      <c r="J3036" s="16" t="s">
        <v>619</v>
      </c>
      <c r="K3036" s="17">
        <v>2518</v>
      </c>
      <c r="L3036" s="18">
        <v>2013004063</v>
      </c>
      <c r="M3036" s="19">
        <v>43465</v>
      </c>
      <c r="N3036" s="70">
        <v>162.5</v>
      </c>
      <c r="O3036" s="71">
        <v>0.5</v>
      </c>
      <c r="P3036" s="72">
        <v>4.1666666666666699E-2</v>
      </c>
      <c r="Q3036" s="73">
        <v>8.5416666666666696</v>
      </c>
      <c r="R3036" s="74">
        <v>171.041666666667</v>
      </c>
      <c r="S3036" s="75">
        <v>33.9583333333333</v>
      </c>
      <c r="AMG3036"/>
      <c r="AMH3036"/>
      <c r="AMI3036"/>
      <c r="AMJ3036"/>
    </row>
    <row r="3037" spans="1:1024" s="2" customFormat="1" ht="38.25" x14ac:dyDescent="0.25">
      <c r="A3037" s="10" t="s">
        <v>419</v>
      </c>
      <c r="B3037" s="68">
        <v>8157</v>
      </c>
      <c r="C3037" s="10">
        <f>VLOOKUP(B3037,[1]Planilha8!$X$4:$Y$6629,2,0)</f>
        <v>2041011</v>
      </c>
      <c r="D3037" s="12" t="s">
        <v>692</v>
      </c>
      <c r="E3037" s="12" t="str">
        <f>VLOOKUP(B3037,[1]Planilha8!$X$4:$Z$6629,3,0)</f>
        <v>CLINICA MEDICA</v>
      </c>
      <c r="F3037" s="12" t="str">
        <f>VLOOKUP(B3037,[1]Planilha8!$X$4:$AD$6629,7,0)</f>
        <v>BOM</v>
      </c>
      <c r="G3037" s="13">
        <v>41673</v>
      </c>
      <c r="H3037" s="69">
        <v>205</v>
      </c>
      <c r="I3037" s="15" t="s">
        <v>22</v>
      </c>
      <c r="J3037" s="16" t="s">
        <v>619</v>
      </c>
      <c r="K3037" s="17">
        <v>2518</v>
      </c>
      <c r="L3037" s="18">
        <v>2013004063</v>
      </c>
      <c r="M3037" s="19">
        <v>43465</v>
      </c>
      <c r="N3037" s="70">
        <v>162.5</v>
      </c>
      <c r="O3037" s="71">
        <v>0.5</v>
      </c>
      <c r="P3037" s="72">
        <v>4.1666666666666699E-2</v>
      </c>
      <c r="Q3037" s="73">
        <v>8.5416666666666696</v>
      </c>
      <c r="R3037" s="74">
        <v>171.041666666667</v>
      </c>
      <c r="S3037" s="75">
        <v>33.9583333333333</v>
      </c>
      <c r="AMG3037"/>
      <c r="AMH3037"/>
      <c r="AMI3037"/>
      <c r="AMJ3037"/>
    </row>
    <row r="3038" spans="1:1024" s="2" customFormat="1" ht="38.25" x14ac:dyDescent="0.25">
      <c r="A3038" s="10" t="s">
        <v>419</v>
      </c>
      <c r="B3038" s="68">
        <v>8158</v>
      </c>
      <c r="C3038" s="10">
        <f>VLOOKUP(B3038,[1]Planilha8!$X$4:$Y$6629,2,0)</f>
        <v>2041012</v>
      </c>
      <c r="D3038" s="12" t="s">
        <v>692</v>
      </c>
      <c r="E3038" s="12" t="str">
        <f>VLOOKUP(B3038,[1]Planilha8!$X$4:$Z$6629,3,0)</f>
        <v>GALPÃO ALMOXARIFADO</v>
      </c>
      <c r="F3038" s="12" t="str">
        <f>VLOOKUP(B3038,[1]Planilha8!$X$4:$AD$6629,7,0)</f>
        <v>SUCATA</v>
      </c>
      <c r="G3038" s="13">
        <v>41673</v>
      </c>
      <c r="H3038" s="69">
        <v>205</v>
      </c>
      <c r="I3038" s="15" t="s">
        <v>22</v>
      </c>
      <c r="J3038" s="16" t="s">
        <v>619</v>
      </c>
      <c r="K3038" s="17">
        <v>2518</v>
      </c>
      <c r="L3038" s="18">
        <v>2013004063</v>
      </c>
      <c r="M3038" s="19">
        <v>43465</v>
      </c>
      <c r="N3038" s="70">
        <v>162.5</v>
      </c>
      <c r="O3038" s="71">
        <v>0.5</v>
      </c>
      <c r="P3038" s="72">
        <v>4.1666666666666699E-2</v>
      </c>
      <c r="Q3038" s="73">
        <v>8.5416666666666696</v>
      </c>
      <c r="R3038" s="74">
        <v>171.041666666667</v>
      </c>
      <c r="S3038" s="75">
        <v>33.9583333333333</v>
      </c>
      <c r="AMG3038"/>
      <c r="AMH3038"/>
      <c r="AMI3038"/>
      <c r="AMJ3038"/>
    </row>
    <row r="3039" spans="1:1024" s="2" customFormat="1" ht="38.25" x14ac:dyDescent="0.25">
      <c r="A3039" s="10" t="s">
        <v>419</v>
      </c>
      <c r="B3039" s="68">
        <v>8159</v>
      </c>
      <c r="C3039" s="10">
        <f>VLOOKUP(B3039,[1]Planilha8!$X$4:$Y$6629,2,0)</f>
        <v>2041013</v>
      </c>
      <c r="D3039" s="12" t="s">
        <v>692</v>
      </c>
      <c r="E3039" s="12" t="str">
        <f>VLOOKUP(B3039,[1]Planilha8!$X$4:$Z$6629,3,0)</f>
        <v>CLINICA MEDICA</v>
      </c>
      <c r="F3039" s="12" t="str">
        <f>VLOOKUP(B3039,[1]Planilha8!$X$4:$AD$6629,7,0)</f>
        <v>BOM</v>
      </c>
      <c r="G3039" s="13">
        <v>41673</v>
      </c>
      <c r="H3039" s="69">
        <v>205</v>
      </c>
      <c r="I3039" s="15" t="s">
        <v>22</v>
      </c>
      <c r="J3039" s="16" t="s">
        <v>619</v>
      </c>
      <c r="K3039" s="17">
        <v>2518</v>
      </c>
      <c r="L3039" s="18">
        <v>2013004063</v>
      </c>
      <c r="M3039" s="19">
        <v>43465</v>
      </c>
      <c r="N3039" s="70">
        <v>162.5</v>
      </c>
      <c r="O3039" s="71">
        <v>0.5</v>
      </c>
      <c r="P3039" s="72">
        <v>4.1666666666666699E-2</v>
      </c>
      <c r="Q3039" s="73">
        <v>8.5416666666666696</v>
      </c>
      <c r="R3039" s="74">
        <v>171.041666666667</v>
      </c>
      <c r="S3039" s="75">
        <v>33.9583333333333</v>
      </c>
      <c r="AMG3039"/>
      <c r="AMH3039"/>
      <c r="AMI3039"/>
      <c r="AMJ3039"/>
    </row>
    <row r="3040" spans="1:1024" s="2" customFormat="1" ht="38.25" x14ac:dyDescent="0.25">
      <c r="A3040" s="10" t="s">
        <v>419</v>
      </c>
      <c r="B3040" s="68">
        <v>8160</v>
      </c>
      <c r="C3040" s="10">
        <f>VLOOKUP(B3040,[1]Planilha8!$X$4:$Y$6629,2,0)</f>
        <v>2041014</v>
      </c>
      <c r="D3040" s="12" t="s">
        <v>692</v>
      </c>
      <c r="E3040" s="12" t="str">
        <f>VLOOKUP(B3040,[1]Planilha8!$X$4:$Z$6629,3,0)</f>
        <v>HEMODIALISE / DIÁLISE</v>
      </c>
      <c r="F3040" s="12" t="str">
        <f>VLOOKUP(B3040,[1]Planilha8!$X$4:$AD$6629,7,0)</f>
        <v>BOM</v>
      </c>
      <c r="G3040" s="13">
        <v>41673</v>
      </c>
      <c r="H3040" s="69">
        <v>205</v>
      </c>
      <c r="I3040" s="15" t="s">
        <v>22</v>
      </c>
      <c r="J3040" s="16" t="s">
        <v>619</v>
      </c>
      <c r="K3040" s="17">
        <v>2518</v>
      </c>
      <c r="L3040" s="18">
        <v>2013004063</v>
      </c>
      <c r="M3040" s="19">
        <v>43465</v>
      </c>
      <c r="N3040" s="70">
        <v>162.5</v>
      </c>
      <c r="O3040" s="71">
        <v>0.5</v>
      </c>
      <c r="P3040" s="72">
        <v>4.1666666666666699E-2</v>
      </c>
      <c r="Q3040" s="73">
        <v>8.5416666666666696</v>
      </c>
      <c r="R3040" s="74">
        <v>171.041666666667</v>
      </c>
      <c r="S3040" s="75">
        <v>33.9583333333333</v>
      </c>
      <c r="AMG3040"/>
      <c r="AMH3040"/>
      <c r="AMI3040"/>
      <c r="AMJ3040"/>
    </row>
    <row r="3041" spans="1:1024" s="2" customFormat="1" ht="38.25" x14ac:dyDescent="0.25">
      <c r="A3041" s="10" t="s">
        <v>419</v>
      </c>
      <c r="B3041" s="68">
        <v>8161</v>
      </c>
      <c r="C3041" s="10">
        <f>VLOOKUP(B3041,[1]Planilha8!$X$4:$Y$6629,2,0)</f>
        <v>2041015</v>
      </c>
      <c r="D3041" s="12" t="s">
        <v>692</v>
      </c>
      <c r="E3041" s="12" t="str">
        <f>VLOOKUP(B3041,[1]Planilha8!$X$4:$Z$6629,3,0)</f>
        <v>CLINICA MEDICA</v>
      </c>
      <c r="F3041" s="12" t="str">
        <f>VLOOKUP(B3041,[1]Planilha8!$X$4:$AD$6629,7,0)</f>
        <v>BOM</v>
      </c>
      <c r="G3041" s="13">
        <v>41673</v>
      </c>
      <c r="H3041" s="69">
        <v>205</v>
      </c>
      <c r="I3041" s="15" t="s">
        <v>22</v>
      </c>
      <c r="J3041" s="16" t="s">
        <v>619</v>
      </c>
      <c r="K3041" s="17">
        <v>2518</v>
      </c>
      <c r="L3041" s="18">
        <v>2013004063</v>
      </c>
      <c r="M3041" s="19">
        <v>43465</v>
      </c>
      <c r="N3041" s="70">
        <v>162.5</v>
      </c>
      <c r="O3041" s="71">
        <v>0.5</v>
      </c>
      <c r="P3041" s="72">
        <v>4.1666666666666699E-2</v>
      </c>
      <c r="Q3041" s="73">
        <v>8.5416666666666696</v>
      </c>
      <c r="R3041" s="74">
        <v>171.041666666667</v>
      </c>
      <c r="S3041" s="75">
        <v>33.9583333333333</v>
      </c>
      <c r="AMG3041"/>
      <c r="AMH3041"/>
      <c r="AMI3041"/>
      <c r="AMJ3041"/>
    </row>
    <row r="3042" spans="1:1024" s="2" customFormat="1" ht="38.25" x14ac:dyDescent="0.25">
      <c r="A3042" s="10" t="s">
        <v>419</v>
      </c>
      <c r="B3042" s="68">
        <v>8162</v>
      </c>
      <c r="C3042" s="10">
        <f>VLOOKUP(B3042,[1]Planilha8!$X$4:$Y$6629,2,0)</f>
        <v>2041016</v>
      </c>
      <c r="D3042" s="12" t="s">
        <v>692</v>
      </c>
      <c r="E3042" s="12" t="str">
        <f>VLOOKUP(B3042,[1]Planilha8!$X$4:$Z$6629,3,0)</f>
        <v>CLINICA MEDICA</v>
      </c>
      <c r="F3042" s="12" t="str">
        <f>VLOOKUP(B3042,[1]Planilha8!$X$4:$AD$6629,7,0)</f>
        <v>BOM</v>
      </c>
      <c r="G3042" s="13">
        <v>41673</v>
      </c>
      <c r="H3042" s="69">
        <v>205</v>
      </c>
      <c r="I3042" s="15" t="s">
        <v>22</v>
      </c>
      <c r="J3042" s="16" t="s">
        <v>619</v>
      </c>
      <c r="K3042" s="17">
        <v>2518</v>
      </c>
      <c r="L3042" s="18">
        <v>2013004063</v>
      </c>
      <c r="M3042" s="19">
        <v>43465</v>
      </c>
      <c r="N3042" s="70">
        <v>162.5</v>
      </c>
      <c r="O3042" s="71">
        <v>0.5</v>
      </c>
      <c r="P3042" s="72">
        <v>4.1666666666666699E-2</v>
      </c>
      <c r="Q3042" s="73">
        <v>8.5416666666666696</v>
      </c>
      <c r="R3042" s="74">
        <v>171.041666666667</v>
      </c>
      <c r="S3042" s="75">
        <v>33.9583333333333</v>
      </c>
      <c r="AMG3042"/>
      <c r="AMH3042"/>
      <c r="AMI3042"/>
      <c r="AMJ3042"/>
    </row>
    <row r="3043" spans="1:1024" s="2" customFormat="1" ht="38.25" x14ac:dyDescent="0.25">
      <c r="A3043" s="10" t="s">
        <v>419</v>
      </c>
      <c r="B3043" s="68">
        <v>8163</v>
      </c>
      <c r="C3043" s="10">
        <f>VLOOKUP(B3043,[1]Planilha8!$X$4:$Y$6629,2,0)</f>
        <v>2041017</v>
      </c>
      <c r="D3043" s="12" t="s">
        <v>692</v>
      </c>
      <c r="E3043" s="12" t="str">
        <f>VLOOKUP(B3043,[1]Planilha8!$X$4:$Z$6629,3,0)</f>
        <v>CLINICA MEDICA</v>
      </c>
      <c r="F3043" s="12" t="str">
        <f>VLOOKUP(B3043,[1]Planilha8!$X$4:$AD$6629,7,0)</f>
        <v>BOM</v>
      </c>
      <c r="G3043" s="13">
        <v>41673</v>
      </c>
      <c r="H3043" s="69">
        <v>205</v>
      </c>
      <c r="I3043" s="15" t="s">
        <v>22</v>
      </c>
      <c r="J3043" s="16" t="s">
        <v>619</v>
      </c>
      <c r="K3043" s="17">
        <v>2518</v>
      </c>
      <c r="L3043" s="18">
        <v>2013004063</v>
      </c>
      <c r="M3043" s="19">
        <v>43465</v>
      </c>
      <c r="N3043" s="70">
        <v>162.5</v>
      </c>
      <c r="O3043" s="71">
        <v>0.5</v>
      </c>
      <c r="P3043" s="72">
        <v>4.1666666666666699E-2</v>
      </c>
      <c r="Q3043" s="73">
        <v>8.5416666666666696</v>
      </c>
      <c r="R3043" s="74">
        <v>171.041666666667</v>
      </c>
      <c r="S3043" s="75">
        <v>33.9583333333333</v>
      </c>
      <c r="AMG3043"/>
      <c r="AMH3043"/>
      <c r="AMI3043"/>
      <c r="AMJ3043"/>
    </row>
    <row r="3044" spans="1:1024" s="2" customFormat="1" ht="38.25" x14ac:dyDescent="0.25">
      <c r="A3044" s="10" t="s">
        <v>419</v>
      </c>
      <c r="B3044" s="68">
        <v>8164</v>
      </c>
      <c r="C3044" s="10">
        <f>VLOOKUP(B3044,[1]Planilha8!$X$4:$Y$6629,2,0)</f>
        <v>2041018</v>
      </c>
      <c r="D3044" s="12" t="s">
        <v>692</v>
      </c>
      <c r="E3044" s="12" t="str">
        <f>VLOOKUP(B3044,[1]Planilha8!$X$4:$Z$6629,3,0)</f>
        <v>CLINICA MEDICA</v>
      </c>
      <c r="F3044" s="12" t="str">
        <f>VLOOKUP(B3044,[1]Planilha8!$X$4:$AD$6629,7,0)</f>
        <v>BOM</v>
      </c>
      <c r="G3044" s="13">
        <v>41673</v>
      </c>
      <c r="H3044" s="69">
        <v>205</v>
      </c>
      <c r="I3044" s="15" t="s">
        <v>22</v>
      </c>
      <c r="J3044" s="16" t="s">
        <v>619</v>
      </c>
      <c r="K3044" s="17">
        <v>2518</v>
      </c>
      <c r="L3044" s="18">
        <v>2013004063</v>
      </c>
      <c r="M3044" s="19">
        <v>43465</v>
      </c>
      <c r="N3044" s="70">
        <v>162.5</v>
      </c>
      <c r="O3044" s="71">
        <v>0.5</v>
      </c>
      <c r="P3044" s="72">
        <v>4.1666666666666699E-2</v>
      </c>
      <c r="Q3044" s="73">
        <v>8.5416666666666696</v>
      </c>
      <c r="R3044" s="74">
        <v>171.041666666667</v>
      </c>
      <c r="S3044" s="75">
        <v>33.9583333333333</v>
      </c>
      <c r="AMG3044"/>
      <c r="AMH3044"/>
      <c r="AMI3044"/>
      <c r="AMJ3044"/>
    </row>
    <row r="3045" spans="1:1024" s="2" customFormat="1" ht="38.25" x14ac:dyDescent="0.25">
      <c r="A3045" s="10" t="s">
        <v>419</v>
      </c>
      <c r="B3045" s="68">
        <v>8165</v>
      </c>
      <c r="C3045" s="10">
        <f>VLOOKUP(B3045,[1]Planilha8!$X$4:$Y$6629,2,0)</f>
        <v>2041019</v>
      </c>
      <c r="D3045" s="12" t="s">
        <v>692</v>
      </c>
      <c r="E3045" s="12" t="str">
        <f>VLOOKUP(B3045,[1]Planilha8!$X$4:$Z$6629,3,0)</f>
        <v>CLINICA MEDICA</v>
      </c>
      <c r="F3045" s="12" t="str">
        <f>VLOOKUP(B3045,[1]Planilha8!$X$4:$AD$6629,7,0)</f>
        <v>BOM</v>
      </c>
      <c r="G3045" s="13">
        <v>41673</v>
      </c>
      <c r="H3045" s="69">
        <v>205</v>
      </c>
      <c r="I3045" s="15" t="s">
        <v>22</v>
      </c>
      <c r="J3045" s="16" t="s">
        <v>619</v>
      </c>
      <c r="K3045" s="17">
        <v>2518</v>
      </c>
      <c r="L3045" s="18">
        <v>2013004063</v>
      </c>
      <c r="M3045" s="19">
        <v>43465</v>
      </c>
      <c r="N3045" s="70">
        <v>162.5</v>
      </c>
      <c r="O3045" s="71">
        <v>0.5</v>
      </c>
      <c r="P3045" s="72">
        <v>4.1666666666666699E-2</v>
      </c>
      <c r="Q3045" s="73">
        <v>8.5416666666666696</v>
      </c>
      <c r="R3045" s="74">
        <v>171.041666666667</v>
      </c>
      <c r="S3045" s="75">
        <v>33.9583333333333</v>
      </c>
      <c r="AMG3045"/>
      <c r="AMH3045"/>
      <c r="AMI3045"/>
      <c r="AMJ3045"/>
    </row>
    <row r="3046" spans="1:1024" s="2" customFormat="1" ht="38.25" x14ac:dyDescent="0.25">
      <c r="A3046" s="10" t="s">
        <v>419</v>
      </c>
      <c r="B3046" s="68">
        <v>8166</v>
      </c>
      <c r="C3046" s="10">
        <f>VLOOKUP(B3046,[1]Planilha8!$X$4:$Y$6629,2,0)</f>
        <v>2041020</v>
      </c>
      <c r="D3046" s="12" t="s">
        <v>692</v>
      </c>
      <c r="E3046" s="12" t="str">
        <f>VLOOKUP(B3046,[1]Planilha8!$X$4:$Z$6629,3,0)</f>
        <v>GALPÃO ALMOXARIFADO</v>
      </c>
      <c r="F3046" s="12" t="str">
        <f>VLOOKUP(B3046,[1]Planilha8!$X$4:$AD$6629,7,0)</f>
        <v>SUCATA</v>
      </c>
      <c r="G3046" s="13">
        <v>41673</v>
      </c>
      <c r="H3046" s="69">
        <v>205</v>
      </c>
      <c r="I3046" s="15" t="s">
        <v>22</v>
      </c>
      <c r="J3046" s="16" t="s">
        <v>619</v>
      </c>
      <c r="K3046" s="17">
        <v>2518</v>
      </c>
      <c r="L3046" s="18">
        <v>2013004063</v>
      </c>
      <c r="M3046" s="19">
        <v>43465</v>
      </c>
      <c r="N3046" s="70">
        <v>162.5</v>
      </c>
      <c r="O3046" s="71">
        <v>0.5</v>
      </c>
      <c r="P3046" s="72">
        <v>4.1666666666666699E-2</v>
      </c>
      <c r="Q3046" s="73">
        <v>8.5416666666666696</v>
      </c>
      <c r="R3046" s="74">
        <v>171.041666666667</v>
      </c>
      <c r="S3046" s="75">
        <v>33.9583333333333</v>
      </c>
      <c r="AMG3046"/>
      <c r="AMH3046"/>
      <c r="AMI3046"/>
      <c r="AMJ3046"/>
    </row>
    <row r="3047" spans="1:1024" s="2" customFormat="1" ht="38.25" x14ac:dyDescent="0.25">
      <c r="A3047" s="10" t="s">
        <v>419</v>
      </c>
      <c r="B3047" s="68">
        <v>8167</v>
      </c>
      <c r="C3047" s="10">
        <f>VLOOKUP(B3047,[1]Planilha8!$X$4:$Y$6629,2,0)</f>
        <v>2041021</v>
      </c>
      <c r="D3047" s="12" t="s">
        <v>692</v>
      </c>
      <c r="E3047" s="12" t="str">
        <f>VLOOKUP(B3047,[1]Planilha8!$X$4:$Z$6629,3,0)</f>
        <v>CLINICA MEDICA</v>
      </c>
      <c r="F3047" s="12" t="str">
        <f>VLOOKUP(B3047,[1]Planilha8!$X$4:$AD$6629,7,0)</f>
        <v>BOM</v>
      </c>
      <c r="G3047" s="13">
        <v>41673</v>
      </c>
      <c r="H3047" s="69">
        <v>205</v>
      </c>
      <c r="I3047" s="15" t="s">
        <v>22</v>
      </c>
      <c r="J3047" s="16" t="s">
        <v>619</v>
      </c>
      <c r="K3047" s="17">
        <v>2518</v>
      </c>
      <c r="L3047" s="18">
        <v>2013004063</v>
      </c>
      <c r="M3047" s="19">
        <v>43465</v>
      </c>
      <c r="N3047" s="70">
        <v>162.5</v>
      </c>
      <c r="O3047" s="71">
        <v>0.5</v>
      </c>
      <c r="P3047" s="72">
        <v>4.1666666666666699E-2</v>
      </c>
      <c r="Q3047" s="73">
        <v>8.5416666666666696</v>
      </c>
      <c r="R3047" s="74">
        <v>171.041666666667</v>
      </c>
      <c r="S3047" s="75">
        <v>33.9583333333333</v>
      </c>
      <c r="AMG3047"/>
      <c r="AMH3047"/>
      <c r="AMI3047"/>
      <c r="AMJ3047"/>
    </row>
    <row r="3048" spans="1:1024" s="2" customFormat="1" ht="38.25" x14ac:dyDescent="0.25">
      <c r="A3048" s="10" t="s">
        <v>419</v>
      </c>
      <c r="B3048" s="68">
        <v>8168</v>
      </c>
      <c r="C3048" s="10">
        <f>VLOOKUP(B3048,[1]Planilha8!$X$4:$Y$6629,2,0)</f>
        <v>2041022</v>
      </c>
      <c r="D3048" s="12" t="s">
        <v>692</v>
      </c>
      <c r="E3048" s="12" t="str">
        <f>VLOOKUP(B3048,[1]Planilha8!$X$4:$Z$6629,3,0)</f>
        <v>CLINICA MEDICA</v>
      </c>
      <c r="F3048" s="12" t="str">
        <f>VLOOKUP(B3048,[1]Planilha8!$X$4:$AD$6629,7,0)</f>
        <v>BOM</v>
      </c>
      <c r="G3048" s="13">
        <v>41673</v>
      </c>
      <c r="H3048" s="69">
        <v>205</v>
      </c>
      <c r="I3048" s="15" t="s">
        <v>22</v>
      </c>
      <c r="J3048" s="16" t="s">
        <v>619</v>
      </c>
      <c r="K3048" s="17">
        <v>2518</v>
      </c>
      <c r="L3048" s="18">
        <v>2013004063</v>
      </c>
      <c r="M3048" s="19">
        <v>43465</v>
      </c>
      <c r="N3048" s="70">
        <v>162.5</v>
      </c>
      <c r="O3048" s="71">
        <v>0.5</v>
      </c>
      <c r="P3048" s="72">
        <v>4.1666666666666699E-2</v>
      </c>
      <c r="Q3048" s="73">
        <v>8.5416666666666696</v>
      </c>
      <c r="R3048" s="74">
        <v>171.041666666667</v>
      </c>
      <c r="S3048" s="75">
        <v>33.9583333333333</v>
      </c>
      <c r="AMG3048"/>
      <c r="AMH3048"/>
      <c r="AMI3048"/>
      <c r="AMJ3048"/>
    </row>
    <row r="3049" spans="1:1024" s="2" customFormat="1" ht="38.25" x14ac:dyDescent="0.25">
      <c r="A3049" s="10" t="s">
        <v>419</v>
      </c>
      <c r="B3049" s="68">
        <v>8169</v>
      </c>
      <c r="C3049" s="10">
        <f>VLOOKUP(B3049,[1]Planilha8!$X$4:$Y$6629,2,0)</f>
        <v>2041023</v>
      </c>
      <c r="D3049" s="12" t="s">
        <v>692</v>
      </c>
      <c r="E3049" s="12" t="str">
        <f>VLOOKUP(B3049,[1]Planilha8!$X$4:$Z$6629,3,0)</f>
        <v>CLINICA MEDICA</v>
      </c>
      <c r="F3049" s="12" t="str">
        <f>VLOOKUP(B3049,[1]Planilha8!$X$4:$AD$6629,7,0)</f>
        <v>BOM</v>
      </c>
      <c r="G3049" s="13">
        <v>41673</v>
      </c>
      <c r="H3049" s="69">
        <v>205</v>
      </c>
      <c r="I3049" s="15" t="s">
        <v>22</v>
      </c>
      <c r="J3049" s="16" t="s">
        <v>619</v>
      </c>
      <c r="K3049" s="17">
        <v>2518</v>
      </c>
      <c r="L3049" s="18">
        <v>2013004063</v>
      </c>
      <c r="M3049" s="19">
        <v>43465</v>
      </c>
      <c r="N3049" s="70">
        <v>162.5</v>
      </c>
      <c r="O3049" s="71">
        <v>0.5</v>
      </c>
      <c r="P3049" s="72">
        <v>4.1666666666666699E-2</v>
      </c>
      <c r="Q3049" s="73">
        <v>8.5416666666666696</v>
      </c>
      <c r="R3049" s="74">
        <v>171.041666666667</v>
      </c>
      <c r="S3049" s="75">
        <v>33.9583333333333</v>
      </c>
      <c r="AMG3049"/>
      <c r="AMH3049"/>
      <c r="AMI3049"/>
      <c r="AMJ3049"/>
    </row>
    <row r="3050" spans="1:1024" s="2" customFormat="1" ht="38.25" x14ac:dyDescent="0.25">
      <c r="A3050" s="10" t="s">
        <v>419</v>
      </c>
      <c r="B3050" s="68">
        <v>8170</v>
      </c>
      <c r="C3050" s="10">
        <f>VLOOKUP(B3050,[1]Planilha8!$X$4:$Y$6629,2,0)</f>
        <v>2041024</v>
      </c>
      <c r="D3050" s="12" t="s">
        <v>692</v>
      </c>
      <c r="E3050" s="12" t="str">
        <f>VLOOKUP(B3050,[1]Planilha8!$X$4:$Z$6629,3,0)</f>
        <v>CLINICA MEDICA</v>
      </c>
      <c r="F3050" s="12" t="str">
        <f>VLOOKUP(B3050,[1]Planilha8!$X$4:$AD$6629,7,0)</f>
        <v>BOM</v>
      </c>
      <c r="G3050" s="13">
        <v>41673</v>
      </c>
      <c r="H3050" s="69">
        <v>205</v>
      </c>
      <c r="I3050" s="15" t="s">
        <v>22</v>
      </c>
      <c r="J3050" s="16" t="s">
        <v>619</v>
      </c>
      <c r="K3050" s="17">
        <v>2518</v>
      </c>
      <c r="L3050" s="18">
        <v>2013004063</v>
      </c>
      <c r="M3050" s="19">
        <v>43465</v>
      </c>
      <c r="N3050" s="70">
        <v>162.5</v>
      </c>
      <c r="O3050" s="71">
        <v>0.5</v>
      </c>
      <c r="P3050" s="72">
        <v>4.1666666666666699E-2</v>
      </c>
      <c r="Q3050" s="73">
        <v>8.5416666666666696</v>
      </c>
      <c r="R3050" s="74">
        <v>171.041666666667</v>
      </c>
      <c r="S3050" s="75">
        <v>33.9583333333333</v>
      </c>
      <c r="AMG3050"/>
      <c r="AMH3050"/>
      <c r="AMI3050"/>
      <c r="AMJ3050"/>
    </row>
    <row r="3051" spans="1:1024" s="2" customFormat="1" ht="38.25" x14ac:dyDescent="0.25">
      <c r="A3051" s="10" t="s">
        <v>419</v>
      </c>
      <c r="B3051" s="68">
        <v>8171</v>
      </c>
      <c r="C3051" s="10">
        <f>VLOOKUP(B3051,[1]Planilha8!$X$4:$Y$6629,2,0)</f>
        <v>2041025</v>
      </c>
      <c r="D3051" s="12" t="s">
        <v>692</v>
      </c>
      <c r="E3051" s="12" t="str">
        <f>VLOOKUP(B3051,[1]Planilha8!$X$4:$Z$6629,3,0)</f>
        <v>CLINICA MEDICA</v>
      </c>
      <c r="F3051" s="12" t="str">
        <f>VLOOKUP(B3051,[1]Planilha8!$X$4:$AD$6629,7,0)</f>
        <v>BOM</v>
      </c>
      <c r="G3051" s="13">
        <v>41673</v>
      </c>
      <c r="H3051" s="69">
        <v>205</v>
      </c>
      <c r="I3051" s="15" t="s">
        <v>22</v>
      </c>
      <c r="J3051" s="16" t="s">
        <v>619</v>
      </c>
      <c r="K3051" s="17">
        <v>2518</v>
      </c>
      <c r="L3051" s="18">
        <v>2013004063</v>
      </c>
      <c r="M3051" s="19">
        <v>43465</v>
      </c>
      <c r="N3051" s="70">
        <v>162.5</v>
      </c>
      <c r="O3051" s="71">
        <v>0.5</v>
      </c>
      <c r="P3051" s="72">
        <v>4.1666666666666699E-2</v>
      </c>
      <c r="Q3051" s="73">
        <v>8.5416666666666696</v>
      </c>
      <c r="R3051" s="74">
        <v>171.041666666667</v>
      </c>
      <c r="S3051" s="75">
        <v>33.9583333333333</v>
      </c>
      <c r="AMG3051"/>
      <c r="AMH3051"/>
      <c r="AMI3051"/>
      <c r="AMJ3051"/>
    </row>
    <row r="3052" spans="1:1024" s="2" customFormat="1" ht="38.25" x14ac:dyDescent="0.25">
      <c r="A3052" s="10" t="s">
        <v>419</v>
      </c>
      <c r="B3052" s="68">
        <v>8172</v>
      </c>
      <c r="C3052" s="10">
        <f>VLOOKUP(B3052,[1]Planilha8!$X$4:$Y$6629,2,0)</f>
        <v>2041026</v>
      </c>
      <c r="D3052" s="12" t="s">
        <v>692</v>
      </c>
      <c r="E3052" s="12" t="str">
        <f>VLOOKUP(B3052,[1]Planilha8!$X$4:$Z$6629,3,0)</f>
        <v>CLINICA MEDICA</v>
      </c>
      <c r="F3052" s="12" t="str">
        <f>VLOOKUP(B3052,[1]Planilha8!$X$4:$AD$6629,7,0)</f>
        <v>BOM</v>
      </c>
      <c r="G3052" s="13">
        <v>41673</v>
      </c>
      <c r="H3052" s="69">
        <v>205</v>
      </c>
      <c r="I3052" s="15" t="s">
        <v>22</v>
      </c>
      <c r="J3052" s="16" t="s">
        <v>619</v>
      </c>
      <c r="K3052" s="17">
        <v>2518</v>
      </c>
      <c r="L3052" s="18">
        <v>2013004063</v>
      </c>
      <c r="M3052" s="19">
        <v>43465</v>
      </c>
      <c r="N3052" s="70">
        <v>162.5</v>
      </c>
      <c r="O3052" s="71">
        <v>0.5</v>
      </c>
      <c r="P3052" s="72">
        <v>4.1666666666666699E-2</v>
      </c>
      <c r="Q3052" s="73">
        <v>8.5416666666666696</v>
      </c>
      <c r="R3052" s="74">
        <v>171.041666666667</v>
      </c>
      <c r="S3052" s="75">
        <v>33.9583333333333</v>
      </c>
      <c r="AMG3052"/>
      <c r="AMH3052"/>
      <c r="AMI3052"/>
      <c r="AMJ3052"/>
    </row>
    <row r="3053" spans="1:1024" s="2" customFormat="1" ht="38.25" x14ac:dyDescent="0.25">
      <c r="A3053" s="10" t="s">
        <v>419</v>
      </c>
      <c r="B3053" s="68">
        <v>8173</v>
      </c>
      <c r="C3053" s="10">
        <f>VLOOKUP(B3053,[1]Planilha8!$X$4:$Y$6629,2,0)</f>
        <v>2041027</v>
      </c>
      <c r="D3053" s="12" t="s">
        <v>692</v>
      </c>
      <c r="E3053" s="12" t="str">
        <f>VLOOKUP(B3053,[1]Planilha8!$X$4:$Z$6629,3,0)</f>
        <v>CLINICA MEDICA</v>
      </c>
      <c r="F3053" s="12" t="str">
        <f>VLOOKUP(B3053,[1]Planilha8!$X$4:$AD$6629,7,0)</f>
        <v>BOM</v>
      </c>
      <c r="G3053" s="13">
        <v>41673</v>
      </c>
      <c r="H3053" s="69">
        <v>205</v>
      </c>
      <c r="I3053" s="15" t="s">
        <v>22</v>
      </c>
      <c r="J3053" s="16" t="s">
        <v>619</v>
      </c>
      <c r="K3053" s="17">
        <v>2518</v>
      </c>
      <c r="L3053" s="18">
        <v>2013004063</v>
      </c>
      <c r="M3053" s="19">
        <v>43465</v>
      </c>
      <c r="N3053" s="70">
        <v>162.5</v>
      </c>
      <c r="O3053" s="71">
        <v>0.5</v>
      </c>
      <c r="P3053" s="72">
        <v>4.1666666666666699E-2</v>
      </c>
      <c r="Q3053" s="73">
        <v>8.5416666666666696</v>
      </c>
      <c r="R3053" s="74">
        <v>171.041666666667</v>
      </c>
      <c r="S3053" s="75">
        <v>33.9583333333333</v>
      </c>
      <c r="AMG3053"/>
      <c r="AMH3053"/>
      <c r="AMI3053"/>
      <c r="AMJ3053"/>
    </row>
    <row r="3054" spans="1:1024" s="2" customFormat="1" ht="38.25" x14ac:dyDescent="0.25">
      <c r="A3054" s="10" t="s">
        <v>419</v>
      </c>
      <c r="B3054" s="68">
        <v>8174</v>
      </c>
      <c r="C3054" s="10">
        <f>VLOOKUP(B3054,[1]Planilha8!$X$4:$Y$6629,2,0)</f>
        <v>2041028</v>
      </c>
      <c r="D3054" s="12" t="s">
        <v>692</v>
      </c>
      <c r="E3054" s="12" t="str">
        <f>VLOOKUP(B3054,[1]Planilha8!$X$4:$Z$6629,3,0)</f>
        <v>CLINICA MEDICA</v>
      </c>
      <c r="F3054" s="12" t="str">
        <f>VLOOKUP(B3054,[1]Planilha8!$X$4:$AD$6629,7,0)</f>
        <v>BOM</v>
      </c>
      <c r="G3054" s="13">
        <v>41673</v>
      </c>
      <c r="H3054" s="69">
        <v>205</v>
      </c>
      <c r="I3054" s="15" t="s">
        <v>22</v>
      </c>
      <c r="J3054" s="16" t="s">
        <v>619</v>
      </c>
      <c r="K3054" s="17">
        <v>2518</v>
      </c>
      <c r="L3054" s="18">
        <v>2013004063</v>
      </c>
      <c r="M3054" s="19">
        <v>43465</v>
      </c>
      <c r="N3054" s="70">
        <v>162.5</v>
      </c>
      <c r="O3054" s="71">
        <v>0.5</v>
      </c>
      <c r="P3054" s="72">
        <v>4.1666666666666699E-2</v>
      </c>
      <c r="Q3054" s="73">
        <v>8.5416666666666696</v>
      </c>
      <c r="R3054" s="74">
        <v>171.041666666667</v>
      </c>
      <c r="S3054" s="75">
        <v>33.9583333333333</v>
      </c>
      <c r="AMG3054"/>
      <c r="AMH3054"/>
      <c r="AMI3054"/>
      <c r="AMJ3054"/>
    </row>
    <row r="3055" spans="1:1024" s="2" customFormat="1" ht="38.25" x14ac:dyDescent="0.25">
      <c r="A3055" s="10" t="s">
        <v>419</v>
      </c>
      <c r="B3055" s="68">
        <v>8175</v>
      </c>
      <c r="C3055" s="10">
        <f>VLOOKUP(B3055,[1]Planilha8!$X$4:$Y$6629,2,0)</f>
        <v>2041029</v>
      </c>
      <c r="D3055" s="12" t="s">
        <v>692</v>
      </c>
      <c r="E3055" s="12" t="str">
        <f>VLOOKUP(B3055,[1]Planilha8!$X$4:$Z$6629,3,0)</f>
        <v>CLINICA MEDICA</v>
      </c>
      <c r="F3055" s="12" t="str">
        <f>VLOOKUP(B3055,[1]Planilha8!$X$4:$AD$6629,7,0)</f>
        <v>BOM</v>
      </c>
      <c r="G3055" s="13">
        <v>41673</v>
      </c>
      <c r="H3055" s="69">
        <v>205</v>
      </c>
      <c r="I3055" s="15" t="s">
        <v>22</v>
      </c>
      <c r="J3055" s="16" t="s">
        <v>619</v>
      </c>
      <c r="K3055" s="17">
        <v>2518</v>
      </c>
      <c r="L3055" s="18">
        <v>2013004063</v>
      </c>
      <c r="M3055" s="19">
        <v>43465</v>
      </c>
      <c r="N3055" s="70">
        <v>162.5</v>
      </c>
      <c r="O3055" s="71">
        <v>0.5</v>
      </c>
      <c r="P3055" s="72">
        <v>4.1666666666666699E-2</v>
      </c>
      <c r="Q3055" s="73">
        <v>8.5416666666666696</v>
      </c>
      <c r="R3055" s="74">
        <v>171.041666666667</v>
      </c>
      <c r="S3055" s="75">
        <v>33.9583333333333</v>
      </c>
      <c r="AMG3055"/>
      <c r="AMH3055"/>
      <c r="AMI3055"/>
      <c r="AMJ3055"/>
    </row>
    <row r="3056" spans="1:1024" s="2" customFormat="1" ht="38.25" x14ac:dyDescent="0.25">
      <c r="A3056" s="10" t="s">
        <v>419</v>
      </c>
      <c r="B3056" s="68">
        <v>8176</v>
      </c>
      <c r="C3056" s="10">
        <f>VLOOKUP(B3056,[1]Planilha8!$X$4:$Y$6629,2,0)</f>
        <v>2041030</v>
      </c>
      <c r="D3056" s="12" t="s">
        <v>692</v>
      </c>
      <c r="E3056" s="12" t="str">
        <f>VLOOKUP(B3056,[1]Planilha8!$X$4:$Z$6629,3,0)</f>
        <v>CLINICA MEDICA</v>
      </c>
      <c r="F3056" s="12" t="str">
        <f>VLOOKUP(B3056,[1]Planilha8!$X$4:$AD$6629,7,0)</f>
        <v>BOM</v>
      </c>
      <c r="G3056" s="13">
        <v>41673</v>
      </c>
      <c r="H3056" s="69">
        <v>205</v>
      </c>
      <c r="I3056" s="15" t="s">
        <v>22</v>
      </c>
      <c r="J3056" s="16" t="s">
        <v>619</v>
      </c>
      <c r="K3056" s="17">
        <v>2518</v>
      </c>
      <c r="L3056" s="18">
        <v>2013004063</v>
      </c>
      <c r="M3056" s="19">
        <v>43465</v>
      </c>
      <c r="N3056" s="70">
        <v>162.5</v>
      </c>
      <c r="O3056" s="71">
        <v>0.5</v>
      </c>
      <c r="P3056" s="72">
        <v>4.1666666666666699E-2</v>
      </c>
      <c r="Q3056" s="73">
        <v>8.5416666666666696</v>
      </c>
      <c r="R3056" s="74">
        <v>171.041666666667</v>
      </c>
      <c r="S3056" s="75">
        <v>33.9583333333333</v>
      </c>
      <c r="AMG3056"/>
      <c r="AMH3056"/>
      <c r="AMI3056"/>
      <c r="AMJ3056"/>
    </row>
    <row r="3057" spans="1:1024" s="2" customFormat="1" ht="38.25" x14ac:dyDescent="0.25">
      <c r="A3057" s="10" t="s">
        <v>419</v>
      </c>
      <c r="B3057" s="68">
        <v>8177</v>
      </c>
      <c r="C3057" s="10">
        <f>VLOOKUP(B3057,[1]Planilha8!$X$4:$Y$6629,2,0)</f>
        <v>2041031</v>
      </c>
      <c r="D3057" s="12" t="s">
        <v>692</v>
      </c>
      <c r="E3057" s="12" t="str">
        <f>VLOOKUP(B3057,[1]Planilha8!$X$4:$Z$6629,3,0)</f>
        <v>CLINICA MEDICA</v>
      </c>
      <c r="F3057" s="12" t="str">
        <f>VLOOKUP(B3057,[1]Planilha8!$X$4:$AD$6629,7,0)</f>
        <v>BOM</v>
      </c>
      <c r="G3057" s="13">
        <v>41673</v>
      </c>
      <c r="H3057" s="69">
        <v>205</v>
      </c>
      <c r="I3057" s="15" t="s">
        <v>22</v>
      </c>
      <c r="J3057" s="16" t="s">
        <v>619</v>
      </c>
      <c r="K3057" s="17">
        <v>2518</v>
      </c>
      <c r="L3057" s="18">
        <v>2013004063</v>
      </c>
      <c r="M3057" s="19">
        <v>43465</v>
      </c>
      <c r="N3057" s="70">
        <v>162.5</v>
      </c>
      <c r="O3057" s="71">
        <v>0.5</v>
      </c>
      <c r="P3057" s="72">
        <v>4.1666666666666699E-2</v>
      </c>
      <c r="Q3057" s="73">
        <v>8.5416666666666696</v>
      </c>
      <c r="R3057" s="74">
        <v>171.041666666667</v>
      </c>
      <c r="S3057" s="75">
        <v>33.9583333333333</v>
      </c>
      <c r="AMG3057"/>
      <c r="AMH3057"/>
      <c r="AMI3057"/>
      <c r="AMJ3057"/>
    </row>
    <row r="3058" spans="1:1024" s="2" customFormat="1" ht="38.25" x14ac:dyDescent="0.25">
      <c r="A3058" s="10" t="s">
        <v>419</v>
      </c>
      <c r="B3058" s="68">
        <v>8178</v>
      </c>
      <c r="C3058" s="10">
        <f>VLOOKUP(B3058,[1]Planilha8!$X$4:$Y$6629,2,0)</f>
        <v>2041032</v>
      </c>
      <c r="D3058" s="12" t="s">
        <v>692</v>
      </c>
      <c r="E3058" s="12" t="str">
        <f>VLOOKUP(B3058,[1]Planilha8!$X$4:$Z$6629,3,0)</f>
        <v>HEMODIALISE / DIÁLISE</v>
      </c>
      <c r="F3058" s="12" t="str">
        <f>VLOOKUP(B3058,[1]Planilha8!$X$4:$AD$6629,7,0)</f>
        <v>BOM</v>
      </c>
      <c r="G3058" s="13">
        <v>41673</v>
      </c>
      <c r="H3058" s="69">
        <v>205</v>
      </c>
      <c r="I3058" s="15" t="s">
        <v>22</v>
      </c>
      <c r="J3058" s="16" t="s">
        <v>619</v>
      </c>
      <c r="K3058" s="17">
        <v>2518</v>
      </c>
      <c r="L3058" s="18">
        <v>2013004063</v>
      </c>
      <c r="M3058" s="19">
        <v>43465</v>
      </c>
      <c r="N3058" s="70">
        <v>162.5</v>
      </c>
      <c r="O3058" s="71">
        <v>0.5</v>
      </c>
      <c r="P3058" s="72">
        <v>4.1666666666666699E-2</v>
      </c>
      <c r="Q3058" s="73">
        <v>8.5416666666666696</v>
      </c>
      <c r="R3058" s="74">
        <v>171.041666666667</v>
      </c>
      <c r="S3058" s="75">
        <v>33.9583333333333</v>
      </c>
      <c r="AMG3058"/>
      <c r="AMH3058"/>
      <c r="AMI3058"/>
      <c r="AMJ3058"/>
    </row>
    <row r="3059" spans="1:1024" s="2" customFormat="1" ht="38.25" x14ac:dyDescent="0.25">
      <c r="A3059" s="10" t="s">
        <v>419</v>
      </c>
      <c r="B3059" s="68">
        <v>8179</v>
      </c>
      <c r="C3059" s="10">
        <f>VLOOKUP(B3059,[1]Planilha8!$X$4:$Y$6629,2,0)</f>
        <v>2041033</v>
      </c>
      <c r="D3059" s="12" t="s">
        <v>692</v>
      </c>
      <c r="E3059" s="12" t="str">
        <f>VLOOKUP(B3059,[1]Planilha8!$X$4:$Z$6629,3,0)</f>
        <v>HEMODIALISE / DIÁLISE</v>
      </c>
      <c r="F3059" s="12" t="str">
        <f>VLOOKUP(B3059,[1]Planilha8!$X$4:$AD$6629,7,0)</f>
        <v>BOM</v>
      </c>
      <c r="G3059" s="13">
        <v>41673</v>
      </c>
      <c r="H3059" s="69">
        <v>205</v>
      </c>
      <c r="I3059" s="15" t="s">
        <v>22</v>
      </c>
      <c r="J3059" s="16" t="s">
        <v>619</v>
      </c>
      <c r="K3059" s="17">
        <v>2518</v>
      </c>
      <c r="L3059" s="18">
        <v>2013004063</v>
      </c>
      <c r="M3059" s="19">
        <v>43465</v>
      </c>
      <c r="N3059" s="70">
        <v>162.5</v>
      </c>
      <c r="O3059" s="71">
        <v>0.5</v>
      </c>
      <c r="P3059" s="72">
        <v>4.1666666666666699E-2</v>
      </c>
      <c r="Q3059" s="73">
        <v>8.5416666666666696</v>
      </c>
      <c r="R3059" s="74">
        <v>171.041666666667</v>
      </c>
      <c r="S3059" s="75">
        <v>33.9583333333333</v>
      </c>
      <c r="AMG3059"/>
      <c r="AMH3059"/>
      <c r="AMI3059"/>
      <c r="AMJ3059"/>
    </row>
    <row r="3060" spans="1:1024" s="2" customFormat="1" ht="38.25" x14ac:dyDescent="0.25">
      <c r="A3060" s="10" t="s">
        <v>419</v>
      </c>
      <c r="B3060" s="68">
        <v>8180</v>
      </c>
      <c r="C3060" s="10">
        <f>VLOOKUP(B3060,[1]Planilha8!$X$4:$Y$6629,2,0)</f>
        <v>2041034</v>
      </c>
      <c r="D3060" s="12" t="s">
        <v>692</v>
      </c>
      <c r="E3060" s="12" t="str">
        <f>VLOOKUP(B3060,[1]Planilha8!$X$4:$Z$6629,3,0)</f>
        <v>HEMODIALISE / DIÁLISE</v>
      </c>
      <c r="F3060" s="12" t="str">
        <f>VLOOKUP(B3060,[1]Planilha8!$X$4:$AD$6629,7,0)</f>
        <v>BOM</v>
      </c>
      <c r="G3060" s="13">
        <v>41673</v>
      </c>
      <c r="H3060" s="69">
        <v>205</v>
      </c>
      <c r="I3060" s="15" t="s">
        <v>22</v>
      </c>
      <c r="J3060" s="16" t="s">
        <v>619</v>
      </c>
      <c r="K3060" s="17">
        <v>2518</v>
      </c>
      <c r="L3060" s="18">
        <v>2013004063</v>
      </c>
      <c r="M3060" s="19">
        <v>43465</v>
      </c>
      <c r="N3060" s="70">
        <v>162.5</v>
      </c>
      <c r="O3060" s="71">
        <v>0.5</v>
      </c>
      <c r="P3060" s="72">
        <v>4.1666666666666699E-2</v>
      </c>
      <c r="Q3060" s="73">
        <v>8.5416666666666696</v>
      </c>
      <c r="R3060" s="74">
        <v>171.041666666667</v>
      </c>
      <c r="S3060" s="75">
        <v>33.9583333333333</v>
      </c>
      <c r="AMG3060"/>
      <c r="AMH3060"/>
      <c r="AMI3060"/>
      <c r="AMJ3060"/>
    </row>
    <row r="3061" spans="1:1024" s="2" customFormat="1" ht="38.25" x14ac:dyDescent="0.25">
      <c r="A3061" s="10" t="s">
        <v>419</v>
      </c>
      <c r="B3061" s="68">
        <v>8181</v>
      </c>
      <c r="C3061" s="10">
        <f>VLOOKUP(B3061,[1]Planilha8!$X$4:$Y$6629,2,0)</f>
        <v>2041035</v>
      </c>
      <c r="D3061" s="12" t="s">
        <v>692</v>
      </c>
      <c r="E3061" s="12" t="str">
        <f>VLOOKUP(B3061,[1]Planilha8!$X$4:$Z$6629,3,0)</f>
        <v>CLINICA CIRURGICA</v>
      </c>
      <c r="F3061" s="12" t="str">
        <f>VLOOKUP(B3061,[1]Planilha8!$X$4:$AD$6629,7,0)</f>
        <v>BOM</v>
      </c>
      <c r="G3061" s="13">
        <v>41673</v>
      </c>
      <c r="H3061" s="69">
        <v>205</v>
      </c>
      <c r="I3061" s="15" t="s">
        <v>22</v>
      </c>
      <c r="J3061" s="16" t="s">
        <v>619</v>
      </c>
      <c r="K3061" s="17">
        <v>2518</v>
      </c>
      <c r="L3061" s="18">
        <v>2013004063</v>
      </c>
      <c r="M3061" s="19">
        <v>43465</v>
      </c>
      <c r="N3061" s="70">
        <v>162.5</v>
      </c>
      <c r="O3061" s="71">
        <v>0.5</v>
      </c>
      <c r="P3061" s="72">
        <v>4.1666666666666699E-2</v>
      </c>
      <c r="Q3061" s="73">
        <v>8.5416666666666696</v>
      </c>
      <c r="R3061" s="74">
        <v>171.041666666667</v>
      </c>
      <c r="S3061" s="75">
        <v>33.9583333333333</v>
      </c>
      <c r="AMG3061"/>
      <c r="AMH3061"/>
      <c r="AMI3061"/>
      <c r="AMJ3061"/>
    </row>
    <row r="3062" spans="1:1024" s="2" customFormat="1" ht="38.25" x14ac:dyDescent="0.25">
      <c r="A3062" s="10" t="s">
        <v>419</v>
      </c>
      <c r="B3062" s="68">
        <v>8182</v>
      </c>
      <c r="C3062" s="10">
        <f>VLOOKUP(B3062,[1]Planilha8!$X$4:$Y$6629,2,0)</f>
        <v>2041036</v>
      </c>
      <c r="D3062" s="12" t="s">
        <v>692</v>
      </c>
      <c r="E3062" s="12" t="str">
        <f>VLOOKUP(B3062,[1]Planilha8!$X$4:$Z$6629,3,0)</f>
        <v>CLINICA CIRURGICA</v>
      </c>
      <c r="F3062" s="12" t="str">
        <f>VLOOKUP(B3062,[1]Planilha8!$X$4:$AD$6629,7,0)</f>
        <v>BOM</v>
      </c>
      <c r="G3062" s="13">
        <v>41673</v>
      </c>
      <c r="H3062" s="69">
        <v>205</v>
      </c>
      <c r="I3062" s="15" t="s">
        <v>22</v>
      </c>
      <c r="J3062" s="16" t="s">
        <v>619</v>
      </c>
      <c r="K3062" s="17">
        <v>2518</v>
      </c>
      <c r="L3062" s="18">
        <v>2013004063</v>
      </c>
      <c r="M3062" s="19">
        <v>43465</v>
      </c>
      <c r="N3062" s="70">
        <v>162.5</v>
      </c>
      <c r="O3062" s="71">
        <v>0.5</v>
      </c>
      <c r="P3062" s="72">
        <v>4.1666666666666699E-2</v>
      </c>
      <c r="Q3062" s="73">
        <v>8.5416666666666696</v>
      </c>
      <c r="R3062" s="74">
        <v>171.041666666667</v>
      </c>
      <c r="S3062" s="75">
        <v>33.9583333333333</v>
      </c>
      <c r="AMG3062"/>
      <c r="AMH3062"/>
      <c r="AMI3062"/>
      <c r="AMJ3062"/>
    </row>
    <row r="3063" spans="1:1024" s="2" customFormat="1" ht="38.25" x14ac:dyDescent="0.25">
      <c r="A3063" s="10" t="s">
        <v>419</v>
      </c>
      <c r="B3063" s="68">
        <v>8183</v>
      </c>
      <c r="C3063" s="10">
        <f>VLOOKUP(B3063,[1]Planilha8!$X$4:$Y$6629,2,0)</f>
        <v>2041037</v>
      </c>
      <c r="D3063" s="12" t="s">
        <v>692</v>
      </c>
      <c r="E3063" s="12" t="str">
        <f>VLOOKUP(B3063,[1]Planilha8!$X$4:$Z$6629,3,0)</f>
        <v>CLINICA CIRURGICA</v>
      </c>
      <c r="F3063" s="12" t="str">
        <f>VLOOKUP(B3063,[1]Planilha8!$X$4:$AD$6629,7,0)</f>
        <v>BOM</v>
      </c>
      <c r="G3063" s="13">
        <v>41673</v>
      </c>
      <c r="H3063" s="69">
        <v>205</v>
      </c>
      <c r="I3063" s="15" t="s">
        <v>22</v>
      </c>
      <c r="J3063" s="16" t="s">
        <v>619</v>
      </c>
      <c r="K3063" s="17">
        <v>2518</v>
      </c>
      <c r="L3063" s="18">
        <v>2013004063</v>
      </c>
      <c r="M3063" s="19">
        <v>43465</v>
      </c>
      <c r="N3063" s="70">
        <v>162.5</v>
      </c>
      <c r="O3063" s="71">
        <v>0.5</v>
      </c>
      <c r="P3063" s="72">
        <v>4.1666666666666699E-2</v>
      </c>
      <c r="Q3063" s="73">
        <v>8.5416666666666696</v>
      </c>
      <c r="R3063" s="74">
        <v>171.041666666667</v>
      </c>
      <c r="S3063" s="75">
        <v>33.9583333333333</v>
      </c>
      <c r="AMG3063"/>
      <c r="AMH3063"/>
      <c r="AMI3063"/>
      <c r="AMJ3063"/>
    </row>
    <row r="3064" spans="1:1024" s="2" customFormat="1" ht="38.25" x14ac:dyDescent="0.25">
      <c r="A3064" s="10" t="s">
        <v>419</v>
      </c>
      <c r="B3064" s="68">
        <v>8184</v>
      </c>
      <c r="C3064" s="10">
        <f>VLOOKUP(B3064,[1]Planilha8!$X$4:$Y$6629,2,0)</f>
        <v>2041038</v>
      </c>
      <c r="D3064" s="12" t="s">
        <v>692</v>
      </c>
      <c r="E3064" s="12" t="str">
        <f>VLOOKUP(B3064,[1]Planilha8!$X$4:$Z$6629,3,0)</f>
        <v>CLINICA CIRURGICA</v>
      </c>
      <c r="F3064" s="12" t="str">
        <f>VLOOKUP(B3064,[1]Planilha8!$X$4:$AD$6629,7,0)</f>
        <v>BOM</v>
      </c>
      <c r="G3064" s="13">
        <v>41673</v>
      </c>
      <c r="H3064" s="69">
        <v>205</v>
      </c>
      <c r="I3064" s="15" t="s">
        <v>22</v>
      </c>
      <c r="J3064" s="16" t="s">
        <v>619</v>
      </c>
      <c r="K3064" s="17">
        <v>2518</v>
      </c>
      <c r="L3064" s="18">
        <v>2013004063</v>
      </c>
      <c r="M3064" s="19">
        <v>43465</v>
      </c>
      <c r="N3064" s="70">
        <v>162.5</v>
      </c>
      <c r="O3064" s="71">
        <v>0.5</v>
      </c>
      <c r="P3064" s="72">
        <v>4.1666666666666699E-2</v>
      </c>
      <c r="Q3064" s="73">
        <v>8.5416666666666696</v>
      </c>
      <c r="R3064" s="74">
        <v>171.041666666667</v>
      </c>
      <c r="S3064" s="75">
        <v>33.9583333333333</v>
      </c>
      <c r="AMG3064"/>
      <c r="AMH3064"/>
      <c r="AMI3064"/>
      <c r="AMJ3064"/>
    </row>
    <row r="3065" spans="1:1024" s="2" customFormat="1" ht="38.25" x14ac:dyDescent="0.25">
      <c r="A3065" s="10" t="s">
        <v>419</v>
      </c>
      <c r="B3065" s="68">
        <v>8185</v>
      </c>
      <c r="C3065" s="10">
        <f>VLOOKUP(B3065,[1]Planilha8!$X$4:$Y$6629,2,0)</f>
        <v>2041039</v>
      </c>
      <c r="D3065" s="12" t="s">
        <v>692</v>
      </c>
      <c r="E3065" s="12" t="str">
        <f>VLOOKUP(B3065,[1]Planilha8!$X$4:$Z$6629,3,0)</f>
        <v>CLINICA CIRURGICA</v>
      </c>
      <c r="F3065" s="12" t="str">
        <f>VLOOKUP(B3065,[1]Planilha8!$X$4:$AD$6629,7,0)</f>
        <v>BOM</v>
      </c>
      <c r="G3065" s="13">
        <v>41673</v>
      </c>
      <c r="H3065" s="69">
        <v>205</v>
      </c>
      <c r="I3065" s="15" t="s">
        <v>22</v>
      </c>
      <c r="J3065" s="16" t="s">
        <v>619</v>
      </c>
      <c r="K3065" s="17">
        <v>2518</v>
      </c>
      <c r="L3065" s="18">
        <v>2013004063</v>
      </c>
      <c r="M3065" s="19">
        <v>43465</v>
      </c>
      <c r="N3065" s="70">
        <v>162.5</v>
      </c>
      <c r="O3065" s="71">
        <v>0.5</v>
      </c>
      <c r="P3065" s="72">
        <v>4.1666666666666699E-2</v>
      </c>
      <c r="Q3065" s="73">
        <v>8.5416666666666696</v>
      </c>
      <c r="R3065" s="74">
        <v>171.041666666667</v>
      </c>
      <c r="S3065" s="75">
        <v>33.9583333333333</v>
      </c>
      <c r="AMG3065"/>
      <c r="AMH3065"/>
      <c r="AMI3065"/>
      <c r="AMJ3065"/>
    </row>
    <row r="3066" spans="1:1024" s="2" customFormat="1" ht="38.25" x14ac:dyDescent="0.25">
      <c r="A3066" s="10" t="s">
        <v>419</v>
      </c>
      <c r="B3066" s="68">
        <v>8186</v>
      </c>
      <c r="C3066" s="10">
        <f>VLOOKUP(B3066,[1]Planilha8!$X$4:$Y$6629,2,0)</f>
        <v>2041040</v>
      </c>
      <c r="D3066" s="12" t="s">
        <v>692</v>
      </c>
      <c r="E3066" s="12" t="str">
        <f>VLOOKUP(B3066,[1]Planilha8!$X$4:$Z$6629,3,0)</f>
        <v>CLINICA CIRURGICA</v>
      </c>
      <c r="F3066" s="12" t="str">
        <f>VLOOKUP(B3066,[1]Planilha8!$X$4:$AD$6629,7,0)</f>
        <v>BOM</v>
      </c>
      <c r="G3066" s="13">
        <v>41673</v>
      </c>
      <c r="H3066" s="69">
        <v>205</v>
      </c>
      <c r="I3066" s="15" t="s">
        <v>22</v>
      </c>
      <c r="J3066" s="16" t="s">
        <v>619</v>
      </c>
      <c r="K3066" s="17">
        <v>2518</v>
      </c>
      <c r="L3066" s="18">
        <v>2013004063</v>
      </c>
      <c r="M3066" s="19">
        <v>43465</v>
      </c>
      <c r="N3066" s="70">
        <v>162.5</v>
      </c>
      <c r="O3066" s="71">
        <v>0.5</v>
      </c>
      <c r="P3066" s="72">
        <v>4.1666666666666699E-2</v>
      </c>
      <c r="Q3066" s="73">
        <v>8.5416666666666696</v>
      </c>
      <c r="R3066" s="74">
        <v>171.041666666667</v>
      </c>
      <c r="S3066" s="75">
        <v>33.9583333333333</v>
      </c>
      <c r="AMG3066"/>
      <c r="AMH3066"/>
      <c r="AMI3066"/>
      <c r="AMJ3066"/>
    </row>
    <row r="3067" spans="1:1024" s="2" customFormat="1" ht="38.25" x14ac:dyDescent="0.25">
      <c r="A3067" s="10" t="s">
        <v>419</v>
      </c>
      <c r="B3067" s="68">
        <v>8187</v>
      </c>
      <c r="C3067" s="10">
        <f>VLOOKUP(B3067,[1]Planilha8!$X$4:$Y$6629,2,0)</f>
        <v>2041041</v>
      </c>
      <c r="D3067" s="12" t="s">
        <v>692</v>
      </c>
      <c r="E3067" s="12" t="str">
        <f>VLOOKUP(B3067,[1]Planilha8!$X$4:$Z$6629,3,0)</f>
        <v>GALPÃO ALMOXARIFADO</v>
      </c>
      <c r="F3067" s="12" t="str">
        <f>VLOOKUP(B3067,[1]Planilha8!$X$4:$AD$6629,7,0)</f>
        <v>SUCATA</v>
      </c>
      <c r="G3067" s="13">
        <v>41673</v>
      </c>
      <c r="H3067" s="69">
        <v>205</v>
      </c>
      <c r="I3067" s="15" t="s">
        <v>22</v>
      </c>
      <c r="J3067" s="16" t="s">
        <v>619</v>
      </c>
      <c r="K3067" s="17">
        <v>2518</v>
      </c>
      <c r="L3067" s="18">
        <v>2013004063</v>
      </c>
      <c r="M3067" s="19">
        <v>43465</v>
      </c>
      <c r="N3067" s="70">
        <v>162.5</v>
      </c>
      <c r="O3067" s="71">
        <v>0.5</v>
      </c>
      <c r="P3067" s="72">
        <v>4.1666666666666699E-2</v>
      </c>
      <c r="Q3067" s="73">
        <v>8.5416666666666696</v>
      </c>
      <c r="R3067" s="74">
        <v>171.041666666667</v>
      </c>
      <c r="S3067" s="75">
        <v>33.9583333333333</v>
      </c>
      <c r="AMG3067"/>
      <c r="AMH3067"/>
      <c r="AMI3067"/>
      <c r="AMJ3067"/>
    </row>
    <row r="3068" spans="1:1024" s="2" customFormat="1" ht="38.25" x14ac:dyDescent="0.25">
      <c r="A3068" s="10" t="s">
        <v>419</v>
      </c>
      <c r="B3068" s="68">
        <v>8188</v>
      </c>
      <c r="C3068" s="10">
        <f>VLOOKUP(B3068,[1]Planilha8!$X$4:$Y$6629,2,0)</f>
        <v>2041042</v>
      </c>
      <c r="D3068" s="12" t="s">
        <v>692</v>
      </c>
      <c r="E3068" s="12" t="str">
        <f>VLOOKUP(B3068,[1]Planilha8!$X$4:$Z$6629,3,0)</f>
        <v>CLINICA CIRURGICA</v>
      </c>
      <c r="F3068" s="12" t="str">
        <f>VLOOKUP(B3068,[1]Planilha8!$X$4:$AD$6629,7,0)</f>
        <v>BOM</v>
      </c>
      <c r="G3068" s="13">
        <v>41673</v>
      </c>
      <c r="H3068" s="69">
        <v>205</v>
      </c>
      <c r="I3068" s="15" t="s">
        <v>22</v>
      </c>
      <c r="J3068" s="16" t="s">
        <v>619</v>
      </c>
      <c r="K3068" s="17">
        <v>2518</v>
      </c>
      <c r="L3068" s="18">
        <v>2013004063</v>
      </c>
      <c r="M3068" s="19">
        <v>43465</v>
      </c>
      <c r="N3068" s="70">
        <v>162.5</v>
      </c>
      <c r="O3068" s="71">
        <v>0.5</v>
      </c>
      <c r="P3068" s="72">
        <v>4.1666666666666699E-2</v>
      </c>
      <c r="Q3068" s="73">
        <v>8.5416666666666696</v>
      </c>
      <c r="R3068" s="74">
        <v>171.041666666667</v>
      </c>
      <c r="S3068" s="75">
        <v>33.9583333333333</v>
      </c>
      <c r="AMG3068"/>
      <c r="AMH3068"/>
      <c r="AMI3068"/>
      <c r="AMJ3068"/>
    </row>
    <row r="3069" spans="1:1024" s="2" customFormat="1" ht="38.25" x14ac:dyDescent="0.25">
      <c r="A3069" s="10" t="s">
        <v>419</v>
      </c>
      <c r="B3069" s="68">
        <v>8189</v>
      </c>
      <c r="C3069" s="10">
        <f>VLOOKUP(B3069,[1]Planilha8!$X$4:$Y$6629,2,0)</f>
        <v>2041043</v>
      </c>
      <c r="D3069" s="12" t="s">
        <v>692</v>
      </c>
      <c r="E3069" s="12" t="str">
        <f>VLOOKUP(B3069,[1]Planilha8!$X$4:$Z$6629,3,0)</f>
        <v>CLINICA CIRURGICA</v>
      </c>
      <c r="F3069" s="12" t="str">
        <f>VLOOKUP(B3069,[1]Planilha8!$X$4:$AD$6629,7,0)</f>
        <v>BOM</v>
      </c>
      <c r="G3069" s="13">
        <v>41673</v>
      </c>
      <c r="H3069" s="69">
        <v>205</v>
      </c>
      <c r="I3069" s="15" t="s">
        <v>22</v>
      </c>
      <c r="J3069" s="16" t="s">
        <v>619</v>
      </c>
      <c r="K3069" s="17">
        <v>2518</v>
      </c>
      <c r="L3069" s="18">
        <v>2013004063</v>
      </c>
      <c r="M3069" s="19">
        <v>43465</v>
      </c>
      <c r="N3069" s="70">
        <v>162.5</v>
      </c>
      <c r="O3069" s="71">
        <v>0.5</v>
      </c>
      <c r="P3069" s="72">
        <v>4.1666666666666699E-2</v>
      </c>
      <c r="Q3069" s="73">
        <v>8.5416666666666696</v>
      </c>
      <c r="R3069" s="74">
        <v>171.041666666667</v>
      </c>
      <c r="S3069" s="75">
        <v>33.9583333333333</v>
      </c>
      <c r="AMG3069"/>
      <c r="AMH3069"/>
      <c r="AMI3069"/>
      <c r="AMJ3069"/>
    </row>
    <row r="3070" spans="1:1024" s="2" customFormat="1" ht="38.25" x14ac:dyDescent="0.25">
      <c r="A3070" s="10" t="s">
        <v>419</v>
      </c>
      <c r="B3070" s="68">
        <v>8190</v>
      </c>
      <c r="C3070" s="10">
        <f>VLOOKUP(B3070,[1]Planilha8!$X$4:$Y$6629,2,0)</f>
        <v>2041044</v>
      </c>
      <c r="D3070" s="12" t="s">
        <v>692</v>
      </c>
      <c r="E3070" s="12" t="str">
        <f>VLOOKUP(B3070,[1]Planilha8!$X$4:$Z$6629,3,0)</f>
        <v>CLINICA CIRURGICA</v>
      </c>
      <c r="F3070" s="12" t="str">
        <f>VLOOKUP(B3070,[1]Planilha8!$X$4:$AD$6629,7,0)</f>
        <v>BOM</v>
      </c>
      <c r="G3070" s="13">
        <v>41673</v>
      </c>
      <c r="H3070" s="69">
        <v>205</v>
      </c>
      <c r="I3070" s="15" t="s">
        <v>22</v>
      </c>
      <c r="J3070" s="16" t="s">
        <v>619</v>
      </c>
      <c r="K3070" s="17">
        <v>2518</v>
      </c>
      <c r="L3070" s="18">
        <v>2013004063</v>
      </c>
      <c r="M3070" s="19">
        <v>43465</v>
      </c>
      <c r="N3070" s="70">
        <v>162.5</v>
      </c>
      <c r="O3070" s="71">
        <v>0.5</v>
      </c>
      <c r="P3070" s="72">
        <v>4.1666666666666699E-2</v>
      </c>
      <c r="Q3070" s="73">
        <v>8.5416666666666696</v>
      </c>
      <c r="R3070" s="74">
        <v>171.041666666667</v>
      </c>
      <c r="S3070" s="75">
        <v>33.9583333333333</v>
      </c>
      <c r="AMG3070"/>
      <c r="AMH3070"/>
      <c r="AMI3070"/>
      <c r="AMJ3070"/>
    </row>
    <row r="3071" spans="1:1024" s="2" customFormat="1" ht="38.25" x14ac:dyDescent="0.25">
      <c r="A3071" s="10" t="s">
        <v>419</v>
      </c>
      <c r="B3071" s="68">
        <v>8191</v>
      </c>
      <c r="C3071" s="10">
        <f>VLOOKUP(B3071,[1]Planilha8!$X$4:$Y$6629,2,0)</f>
        <v>2041045</v>
      </c>
      <c r="D3071" s="12" t="s">
        <v>692</v>
      </c>
      <c r="E3071" s="12" t="str">
        <f>VLOOKUP(B3071,[1]Planilha8!$X$4:$Z$6629,3,0)</f>
        <v>CLINICA CIRURGICA</v>
      </c>
      <c r="F3071" s="12" t="str">
        <f>VLOOKUP(B3071,[1]Planilha8!$X$4:$AD$6629,7,0)</f>
        <v>BOM</v>
      </c>
      <c r="G3071" s="13">
        <v>41673</v>
      </c>
      <c r="H3071" s="69">
        <v>205</v>
      </c>
      <c r="I3071" s="15" t="s">
        <v>22</v>
      </c>
      <c r="J3071" s="16" t="s">
        <v>619</v>
      </c>
      <c r="K3071" s="17">
        <v>2518</v>
      </c>
      <c r="L3071" s="18">
        <v>2013004063</v>
      </c>
      <c r="M3071" s="19">
        <v>43465</v>
      </c>
      <c r="N3071" s="70">
        <v>162.5</v>
      </c>
      <c r="O3071" s="71">
        <v>0.5</v>
      </c>
      <c r="P3071" s="72">
        <v>4.1666666666666699E-2</v>
      </c>
      <c r="Q3071" s="73">
        <v>8.5416666666666696</v>
      </c>
      <c r="R3071" s="74">
        <v>171.041666666667</v>
      </c>
      <c r="S3071" s="75">
        <v>33.9583333333333</v>
      </c>
      <c r="AMG3071"/>
      <c r="AMH3071"/>
      <c r="AMI3071"/>
      <c r="AMJ3071"/>
    </row>
    <row r="3072" spans="1:1024" s="2" customFormat="1" ht="38.25" x14ac:dyDescent="0.25">
      <c r="A3072" s="10" t="s">
        <v>419</v>
      </c>
      <c r="B3072" s="68">
        <v>8192</v>
      </c>
      <c r="C3072" s="10">
        <f>VLOOKUP(B3072,[1]Planilha8!$X$4:$Y$6629,2,0)</f>
        <v>2041046</v>
      </c>
      <c r="D3072" s="12" t="s">
        <v>692</v>
      </c>
      <c r="E3072" s="12" t="str">
        <f>VLOOKUP(B3072,[1]Planilha8!$X$4:$Z$6629,3,0)</f>
        <v>CLINICA CIRURGICA</v>
      </c>
      <c r="F3072" s="12" t="str">
        <f>VLOOKUP(B3072,[1]Planilha8!$X$4:$AD$6629,7,0)</f>
        <v>BOM</v>
      </c>
      <c r="G3072" s="13">
        <v>41673</v>
      </c>
      <c r="H3072" s="69">
        <v>205</v>
      </c>
      <c r="I3072" s="15" t="s">
        <v>22</v>
      </c>
      <c r="J3072" s="16" t="s">
        <v>619</v>
      </c>
      <c r="K3072" s="17">
        <v>2518</v>
      </c>
      <c r="L3072" s="18">
        <v>2013004063</v>
      </c>
      <c r="M3072" s="19">
        <v>43465</v>
      </c>
      <c r="N3072" s="70">
        <v>162.5</v>
      </c>
      <c r="O3072" s="71">
        <v>0.5</v>
      </c>
      <c r="P3072" s="72">
        <v>4.1666666666666699E-2</v>
      </c>
      <c r="Q3072" s="73">
        <v>8.5416666666666696</v>
      </c>
      <c r="R3072" s="74">
        <v>171.041666666667</v>
      </c>
      <c r="S3072" s="75">
        <v>33.9583333333333</v>
      </c>
      <c r="AMG3072"/>
      <c r="AMH3072"/>
      <c r="AMI3072"/>
      <c r="AMJ3072"/>
    </row>
    <row r="3073" spans="1:1024" s="2" customFormat="1" ht="38.25" x14ac:dyDescent="0.25">
      <c r="A3073" s="10" t="s">
        <v>419</v>
      </c>
      <c r="B3073" s="68">
        <v>8193</v>
      </c>
      <c r="C3073" s="10">
        <f>VLOOKUP(B3073,[1]Planilha8!$X$4:$Y$6629,2,0)</f>
        <v>2041047</v>
      </c>
      <c r="D3073" s="12" t="s">
        <v>692</v>
      </c>
      <c r="E3073" s="12" t="str">
        <f>VLOOKUP(B3073,[1]Planilha8!$X$4:$Z$6629,3,0)</f>
        <v>CLINICA CIRURGICA</v>
      </c>
      <c r="F3073" s="12" t="str">
        <f>VLOOKUP(B3073,[1]Planilha8!$X$4:$AD$6629,7,0)</f>
        <v>BOM</v>
      </c>
      <c r="G3073" s="13">
        <v>41673</v>
      </c>
      <c r="H3073" s="69">
        <v>205</v>
      </c>
      <c r="I3073" s="15" t="s">
        <v>22</v>
      </c>
      <c r="J3073" s="16" t="s">
        <v>619</v>
      </c>
      <c r="K3073" s="17">
        <v>2518</v>
      </c>
      <c r="L3073" s="18">
        <v>2013004063</v>
      </c>
      <c r="M3073" s="19">
        <v>43465</v>
      </c>
      <c r="N3073" s="70">
        <v>162.5</v>
      </c>
      <c r="O3073" s="71">
        <v>0.5</v>
      </c>
      <c r="P3073" s="72">
        <v>4.1666666666666699E-2</v>
      </c>
      <c r="Q3073" s="73">
        <v>8.5416666666666696</v>
      </c>
      <c r="R3073" s="74">
        <v>171.041666666667</v>
      </c>
      <c r="S3073" s="75">
        <v>33.9583333333333</v>
      </c>
      <c r="AMG3073"/>
      <c r="AMH3073"/>
      <c r="AMI3073"/>
      <c r="AMJ3073"/>
    </row>
    <row r="3074" spans="1:1024" s="2" customFormat="1" ht="38.25" x14ac:dyDescent="0.25">
      <c r="A3074" s="10" t="s">
        <v>419</v>
      </c>
      <c r="B3074" s="68">
        <v>8194</v>
      </c>
      <c r="C3074" s="10">
        <f>VLOOKUP(B3074,[1]Planilha8!$X$4:$Y$6629,2,0)</f>
        <v>2041048</v>
      </c>
      <c r="D3074" s="12" t="s">
        <v>692</v>
      </c>
      <c r="E3074" s="12" t="str">
        <f>VLOOKUP(B3074,[1]Planilha8!$X$4:$Z$6629,3,0)</f>
        <v>CLINICA CIRURGICA</v>
      </c>
      <c r="F3074" s="12" t="str">
        <f>VLOOKUP(B3074,[1]Planilha8!$X$4:$AD$6629,7,0)</f>
        <v>BOM</v>
      </c>
      <c r="G3074" s="13">
        <v>41673</v>
      </c>
      <c r="H3074" s="69">
        <v>205</v>
      </c>
      <c r="I3074" s="15" t="s">
        <v>22</v>
      </c>
      <c r="J3074" s="16" t="s">
        <v>619</v>
      </c>
      <c r="K3074" s="17">
        <v>2518</v>
      </c>
      <c r="L3074" s="18">
        <v>2013004063</v>
      </c>
      <c r="M3074" s="19">
        <v>43465</v>
      </c>
      <c r="N3074" s="70">
        <v>162.5</v>
      </c>
      <c r="O3074" s="71">
        <v>0.5</v>
      </c>
      <c r="P3074" s="72">
        <v>4.1666666666666699E-2</v>
      </c>
      <c r="Q3074" s="73">
        <v>8.5416666666666696</v>
      </c>
      <c r="R3074" s="74">
        <v>171.041666666667</v>
      </c>
      <c r="S3074" s="75">
        <v>33.9583333333333</v>
      </c>
      <c r="AMG3074"/>
      <c r="AMH3074"/>
      <c r="AMI3074"/>
      <c r="AMJ3074"/>
    </row>
    <row r="3075" spans="1:1024" s="2" customFormat="1" ht="38.25" x14ac:dyDescent="0.25">
      <c r="A3075" s="10" t="s">
        <v>419</v>
      </c>
      <c r="B3075" s="68">
        <v>8195</v>
      </c>
      <c r="C3075" s="10">
        <f>VLOOKUP(B3075,[1]Planilha8!$X$4:$Y$6629,2,0)</f>
        <v>2041049</v>
      </c>
      <c r="D3075" s="12" t="s">
        <v>692</v>
      </c>
      <c r="E3075" s="12" t="str">
        <f>VLOOKUP(B3075,[1]Planilha8!$X$4:$Z$6629,3,0)</f>
        <v>CLINICA CIRURGICA</v>
      </c>
      <c r="F3075" s="12" t="str">
        <f>VLOOKUP(B3075,[1]Planilha8!$X$4:$AD$6629,7,0)</f>
        <v>BOM</v>
      </c>
      <c r="G3075" s="13">
        <v>41673</v>
      </c>
      <c r="H3075" s="69">
        <v>205</v>
      </c>
      <c r="I3075" s="15" t="s">
        <v>22</v>
      </c>
      <c r="J3075" s="16" t="s">
        <v>619</v>
      </c>
      <c r="K3075" s="17">
        <v>2518</v>
      </c>
      <c r="L3075" s="18">
        <v>2013004063</v>
      </c>
      <c r="M3075" s="19">
        <v>43465</v>
      </c>
      <c r="N3075" s="70">
        <v>162.5</v>
      </c>
      <c r="O3075" s="71">
        <v>0.5</v>
      </c>
      <c r="P3075" s="72">
        <v>4.1666666666666699E-2</v>
      </c>
      <c r="Q3075" s="73">
        <v>8.5416666666666696</v>
      </c>
      <c r="R3075" s="74">
        <v>171.041666666667</v>
      </c>
      <c r="S3075" s="75">
        <v>33.9583333333333</v>
      </c>
      <c r="AMG3075"/>
      <c r="AMH3075"/>
      <c r="AMI3075"/>
      <c r="AMJ3075"/>
    </row>
    <row r="3076" spans="1:1024" s="2" customFormat="1" ht="38.25" x14ac:dyDescent="0.25">
      <c r="A3076" s="10" t="s">
        <v>419</v>
      </c>
      <c r="B3076" s="68">
        <v>8196</v>
      </c>
      <c r="C3076" s="10">
        <f>VLOOKUP(B3076,[1]Planilha8!$X$4:$Y$6629,2,0)</f>
        <v>2041050</v>
      </c>
      <c r="D3076" s="12" t="s">
        <v>692</v>
      </c>
      <c r="E3076" s="12" t="str">
        <f>VLOOKUP(B3076,[1]Planilha8!$X$4:$Z$6629,3,0)</f>
        <v>CLINICA CIRURGICA</v>
      </c>
      <c r="F3076" s="12" t="str">
        <f>VLOOKUP(B3076,[1]Planilha8!$X$4:$AD$6629,7,0)</f>
        <v>BOM</v>
      </c>
      <c r="G3076" s="13">
        <v>41673</v>
      </c>
      <c r="H3076" s="69">
        <v>205</v>
      </c>
      <c r="I3076" s="15" t="s">
        <v>22</v>
      </c>
      <c r="J3076" s="16" t="s">
        <v>619</v>
      </c>
      <c r="K3076" s="17">
        <v>2518</v>
      </c>
      <c r="L3076" s="18">
        <v>2013004063</v>
      </c>
      <c r="M3076" s="19">
        <v>43465</v>
      </c>
      <c r="N3076" s="70">
        <v>162.5</v>
      </c>
      <c r="O3076" s="71">
        <v>0.5</v>
      </c>
      <c r="P3076" s="72">
        <v>4.1666666666666699E-2</v>
      </c>
      <c r="Q3076" s="73">
        <v>8.5416666666666696</v>
      </c>
      <c r="R3076" s="74">
        <v>171.041666666667</v>
      </c>
      <c r="S3076" s="75">
        <v>33.9583333333333</v>
      </c>
      <c r="AMG3076"/>
      <c r="AMH3076"/>
      <c r="AMI3076"/>
      <c r="AMJ3076"/>
    </row>
    <row r="3077" spans="1:1024" s="2" customFormat="1" ht="38.25" x14ac:dyDescent="0.25">
      <c r="A3077" s="10" t="s">
        <v>419</v>
      </c>
      <c r="B3077" s="68">
        <v>8197</v>
      </c>
      <c r="C3077" s="10">
        <f>VLOOKUP(B3077,[1]Planilha8!$X$4:$Y$6629,2,0)</f>
        <v>2041051</v>
      </c>
      <c r="D3077" s="12" t="s">
        <v>692</v>
      </c>
      <c r="E3077" s="12" t="str">
        <f>VLOOKUP(B3077,[1]Planilha8!$X$4:$Z$6629,3,0)</f>
        <v>CLINICA CIRURGICA</v>
      </c>
      <c r="F3077" s="12" t="str">
        <f>VLOOKUP(B3077,[1]Planilha8!$X$4:$AD$6629,7,0)</f>
        <v>BOM</v>
      </c>
      <c r="G3077" s="13">
        <v>41673</v>
      </c>
      <c r="H3077" s="69">
        <v>205</v>
      </c>
      <c r="I3077" s="15" t="s">
        <v>22</v>
      </c>
      <c r="J3077" s="16" t="s">
        <v>619</v>
      </c>
      <c r="K3077" s="17">
        <v>2518</v>
      </c>
      <c r="L3077" s="18">
        <v>2013004063</v>
      </c>
      <c r="M3077" s="19">
        <v>43465</v>
      </c>
      <c r="N3077" s="70">
        <v>162.5</v>
      </c>
      <c r="O3077" s="71">
        <v>0.5</v>
      </c>
      <c r="P3077" s="72">
        <v>4.1666666666666699E-2</v>
      </c>
      <c r="Q3077" s="73">
        <v>8.5416666666666696</v>
      </c>
      <c r="R3077" s="74">
        <v>171.041666666667</v>
      </c>
      <c r="S3077" s="75">
        <v>33.9583333333333</v>
      </c>
      <c r="AMG3077"/>
      <c r="AMH3077"/>
      <c r="AMI3077"/>
      <c r="AMJ3077"/>
    </row>
    <row r="3078" spans="1:1024" s="2" customFormat="1" ht="38.25" x14ac:dyDescent="0.25">
      <c r="A3078" s="10" t="s">
        <v>419</v>
      </c>
      <c r="B3078" s="68">
        <v>8198</v>
      </c>
      <c r="C3078" s="10">
        <f>VLOOKUP(B3078,[1]Planilha8!$X$4:$Y$6629,2,0)</f>
        <v>2041052</v>
      </c>
      <c r="D3078" s="12" t="s">
        <v>692</v>
      </c>
      <c r="E3078" s="12" t="str">
        <f>VLOOKUP(B3078,[1]Planilha8!$X$4:$Z$6629,3,0)</f>
        <v>CLINICA CIRURGICA</v>
      </c>
      <c r="F3078" s="12" t="str">
        <f>VLOOKUP(B3078,[1]Planilha8!$X$4:$AD$6629,7,0)</f>
        <v>BOM</v>
      </c>
      <c r="G3078" s="13">
        <v>41673</v>
      </c>
      <c r="H3078" s="69">
        <v>205</v>
      </c>
      <c r="I3078" s="15" t="s">
        <v>22</v>
      </c>
      <c r="J3078" s="16" t="s">
        <v>619</v>
      </c>
      <c r="K3078" s="17">
        <v>2518</v>
      </c>
      <c r="L3078" s="18">
        <v>2013004063</v>
      </c>
      <c r="M3078" s="19">
        <v>43465</v>
      </c>
      <c r="N3078" s="70">
        <v>162.5</v>
      </c>
      <c r="O3078" s="71">
        <v>0.5</v>
      </c>
      <c r="P3078" s="72">
        <v>4.1666666666666699E-2</v>
      </c>
      <c r="Q3078" s="73">
        <v>8.5416666666666696</v>
      </c>
      <c r="R3078" s="74">
        <v>171.041666666667</v>
      </c>
      <c r="S3078" s="75">
        <v>33.9583333333333</v>
      </c>
      <c r="AMG3078"/>
      <c r="AMH3078"/>
      <c r="AMI3078"/>
      <c r="AMJ3078"/>
    </row>
    <row r="3079" spans="1:1024" s="2" customFormat="1" ht="38.25" x14ac:dyDescent="0.25">
      <c r="A3079" s="10" t="s">
        <v>419</v>
      </c>
      <c r="B3079" s="68">
        <v>8199</v>
      </c>
      <c r="C3079" s="10">
        <f>VLOOKUP(B3079,[1]Planilha8!$X$4:$Y$6629,2,0)</f>
        <v>2041053</v>
      </c>
      <c r="D3079" s="12" t="s">
        <v>692</v>
      </c>
      <c r="E3079" s="12" t="str">
        <f>VLOOKUP(B3079,[1]Planilha8!$X$4:$Z$6629,3,0)</f>
        <v>CLINICA CIRURGICA</v>
      </c>
      <c r="F3079" s="12" t="str">
        <f>VLOOKUP(B3079,[1]Planilha8!$X$4:$AD$6629,7,0)</f>
        <v>BOM</v>
      </c>
      <c r="G3079" s="13">
        <v>41673</v>
      </c>
      <c r="H3079" s="69">
        <v>205</v>
      </c>
      <c r="I3079" s="15" t="s">
        <v>22</v>
      </c>
      <c r="J3079" s="16" t="s">
        <v>619</v>
      </c>
      <c r="K3079" s="17">
        <v>2518</v>
      </c>
      <c r="L3079" s="18">
        <v>2013004063</v>
      </c>
      <c r="M3079" s="19">
        <v>43465</v>
      </c>
      <c r="N3079" s="70">
        <v>162.5</v>
      </c>
      <c r="O3079" s="71">
        <v>0.5</v>
      </c>
      <c r="P3079" s="72">
        <v>4.1666666666666699E-2</v>
      </c>
      <c r="Q3079" s="73">
        <v>8.5416666666666696</v>
      </c>
      <c r="R3079" s="74">
        <v>171.041666666667</v>
      </c>
      <c r="S3079" s="75">
        <v>33.9583333333333</v>
      </c>
      <c r="AMG3079"/>
      <c r="AMH3079"/>
      <c r="AMI3079"/>
      <c r="AMJ3079"/>
    </row>
    <row r="3080" spans="1:1024" s="2" customFormat="1" ht="38.25" x14ac:dyDescent="0.25">
      <c r="A3080" s="10" t="s">
        <v>419</v>
      </c>
      <c r="B3080" s="68">
        <v>8200</v>
      </c>
      <c r="C3080" s="10">
        <f>VLOOKUP(B3080,[1]Planilha8!$X$4:$Y$6629,2,0)</f>
        <v>2041054</v>
      </c>
      <c r="D3080" s="12" t="s">
        <v>692</v>
      </c>
      <c r="E3080" s="12" t="str">
        <f>VLOOKUP(B3080,[1]Planilha8!$X$4:$Z$6629,3,0)</f>
        <v>CLINICA CIRURGICA</v>
      </c>
      <c r="F3080" s="12" t="str">
        <f>VLOOKUP(B3080,[1]Planilha8!$X$4:$AD$6629,7,0)</f>
        <v>BOM</v>
      </c>
      <c r="G3080" s="13">
        <v>41673</v>
      </c>
      <c r="H3080" s="69">
        <v>205</v>
      </c>
      <c r="I3080" s="15" t="s">
        <v>22</v>
      </c>
      <c r="J3080" s="16" t="s">
        <v>619</v>
      </c>
      <c r="K3080" s="17">
        <v>2518</v>
      </c>
      <c r="L3080" s="18">
        <v>2013004063</v>
      </c>
      <c r="M3080" s="19">
        <v>43465</v>
      </c>
      <c r="N3080" s="70">
        <v>162.5</v>
      </c>
      <c r="O3080" s="71">
        <v>0.5</v>
      </c>
      <c r="P3080" s="72">
        <v>4.1666666666666699E-2</v>
      </c>
      <c r="Q3080" s="73">
        <v>8.5416666666666696</v>
      </c>
      <c r="R3080" s="74">
        <v>171.041666666667</v>
      </c>
      <c r="S3080" s="75">
        <v>33.9583333333333</v>
      </c>
      <c r="AMG3080"/>
      <c r="AMH3080"/>
      <c r="AMI3080"/>
      <c r="AMJ3080"/>
    </row>
    <row r="3081" spans="1:1024" s="2" customFormat="1" ht="38.25" x14ac:dyDescent="0.25">
      <c r="A3081" s="10" t="s">
        <v>419</v>
      </c>
      <c r="B3081" s="68">
        <v>8201</v>
      </c>
      <c r="C3081" s="10">
        <f>VLOOKUP(B3081,[1]Planilha8!$X$4:$Y$6629,2,0)</f>
        <v>2041055</v>
      </c>
      <c r="D3081" s="12" t="s">
        <v>692</v>
      </c>
      <c r="E3081" s="12" t="str">
        <f>VLOOKUP(B3081,[1]Planilha8!$X$4:$Z$6629,3,0)</f>
        <v>CLINICA CIRURGICA</v>
      </c>
      <c r="F3081" s="12" t="str">
        <f>VLOOKUP(B3081,[1]Planilha8!$X$4:$AD$6629,7,0)</f>
        <v>BOM</v>
      </c>
      <c r="G3081" s="13">
        <v>41673</v>
      </c>
      <c r="H3081" s="69">
        <v>205</v>
      </c>
      <c r="I3081" s="15" t="s">
        <v>22</v>
      </c>
      <c r="J3081" s="16" t="s">
        <v>619</v>
      </c>
      <c r="K3081" s="17">
        <v>2518</v>
      </c>
      <c r="L3081" s="18">
        <v>2013004063</v>
      </c>
      <c r="M3081" s="19">
        <v>43465</v>
      </c>
      <c r="N3081" s="70">
        <v>162.5</v>
      </c>
      <c r="O3081" s="71">
        <v>0.5</v>
      </c>
      <c r="P3081" s="72">
        <v>4.1666666666666699E-2</v>
      </c>
      <c r="Q3081" s="73">
        <v>8.5416666666666696</v>
      </c>
      <c r="R3081" s="74">
        <v>171.041666666667</v>
      </c>
      <c r="S3081" s="75">
        <v>33.9583333333333</v>
      </c>
      <c r="AMG3081"/>
      <c r="AMH3081"/>
      <c r="AMI3081"/>
      <c r="AMJ3081"/>
    </row>
    <row r="3082" spans="1:1024" s="2" customFormat="1" ht="38.25" x14ac:dyDescent="0.25">
      <c r="A3082" s="10" t="s">
        <v>419</v>
      </c>
      <c r="B3082" s="68">
        <v>8202</v>
      </c>
      <c r="C3082" s="10">
        <f>VLOOKUP(B3082,[1]Planilha8!$X$4:$Y$6629,2,0)</f>
        <v>2041056</v>
      </c>
      <c r="D3082" s="12" t="s">
        <v>692</v>
      </c>
      <c r="E3082" s="12" t="str">
        <f>VLOOKUP(B3082,[1]Planilha8!$X$4:$Z$6629,3,0)</f>
        <v>CLINICA CIRURGICA</v>
      </c>
      <c r="F3082" s="12" t="str">
        <f>VLOOKUP(B3082,[1]Planilha8!$X$4:$AD$6629,7,0)</f>
        <v>BOM</v>
      </c>
      <c r="G3082" s="13">
        <v>41673</v>
      </c>
      <c r="H3082" s="69">
        <v>205</v>
      </c>
      <c r="I3082" s="15" t="s">
        <v>22</v>
      </c>
      <c r="J3082" s="16" t="s">
        <v>619</v>
      </c>
      <c r="K3082" s="17">
        <v>2518</v>
      </c>
      <c r="L3082" s="18">
        <v>2013004063</v>
      </c>
      <c r="M3082" s="19">
        <v>43465</v>
      </c>
      <c r="N3082" s="70">
        <v>162.5</v>
      </c>
      <c r="O3082" s="71">
        <v>0.5</v>
      </c>
      <c r="P3082" s="72">
        <v>4.1666666666666699E-2</v>
      </c>
      <c r="Q3082" s="73">
        <v>8.5416666666666696</v>
      </c>
      <c r="R3082" s="74">
        <v>171.041666666667</v>
      </c>
      <c r="S3082" s="75">
        <v>33.9583333333333</v>
      </c>
      <c r="AMG3082"/>
      <c r="AMH3082"/>
      <c r="AMI3082"/>
      <c r="AMJ3082"/>
    </row>
    <row r="3083" spans="1:1024" s="2" customFormat="1" ht="38.25" x14ac:dyDescent="0.25">
      <c r="A3083" s="10" t="s">
        <v>419</v>
      </c>
      <c r="B3083" s="68">
        <v>8203</v>
      </c>
      <c r="C3083" s="10">
        <f>VLOOKUP(B3083,[1]Planilha8!$X$4:$Y$6629,2,0)</f>
        <v>2041057</v>
      </c>
      <c r="D3083" s="12" t="s">
        <v>692</v>
      </c>
      <c r="E3083" s="12" t="str">
        <f>VLOOKUP(B3083,[1]Planilha8!$X$4:$Z$6629,3,0)</f>
        <v>GALPÃO ALMOXARIFADO</v>
      </c>
      <c r="F3083" s="12" t="str">
        <f>VLOOKUP(B3083,[1]Planilha8!$X$4:$AD$6629,7,0)</f>
        <v>SUCATA</v>
      </c>
      <c r="G3083" s="13">
        <v>41673</v>
      </c>
      <c r="H3083" s="69">
        <v>205</v>
      </c>
      <c r="I3083" s="15" t="s">
        <v>22</v>
      </c>
      <c r="J3083" s="16" t="s">
        <v>619</v>
      </c>
      <c r="K3083" s="17">
        <v>2518</v>
      </c>
      <c r="L3083" s="18">
        <v>2013004063</v>
      </c>
      <c r="M3083" s="19">
        <v>43465</v>
      </c>
      <c r="N3083" s="70">
        <v>162.5</v>
      </c>
      <c r="O3083" s="71">
        <v>0.5</v>
      </c>
      <c r="P3083" s="72">
        <v>4.1666666666666699E-2</v>
      </c>
      <c r="Q3083" s="73">
        <v>8.5416666666666696</v>
      </c>
      <c r="R3083" s="74">
        <v>171.041666666667</v>
      </c>
      <c r="S3083" s="75">
        <v>33.9583333333333</v>
      </c>
      <c r="AMG3083"/>
      <c r="AMH3083"/>
      <c r="AMI3083"/>
      <c r="AMJ3083"/>
    </row>
    <row r="3084" spans="1:1024" s="2" customFormat="1" ht="38.25" x14ac:dyDescent="0.25">
      <c r="A3084" s="10" t="s">
        <v>419</v>
      </c>
      <c r="B3084" s="68">
        <v>8204</v>
      </c>
      <c r="C3084" s="10">
        <f>VLOOKUP(B3084,[1]Planilha8!$X$4:$Y$6629,2,0)</f>
        <v>2041058</v>
      </c>
      <c r="D3084" s="12" t="s">
        <v>692</v>
      </c>
      <c r="E3084" s="12" t="str">
        <f>VLOOKUP(B3084,[1]Planilha8!$X$4:$Z$6629,3,0)</f>
        <v>CLINICA CIRURGICA</v>
      </c>
      <c r="F3084" s="12" t="str">
        <f>VLOOKUP(B3084,[1]Planilha8!$X$4:$AD$6629,7,0)</f>
        <v>BOM</v>
      </c>
      <c r="G3084" s="13">
        <v>41673</v>
      </c>
      <c r="H3084" s="69">
        <v>205</v>
      </c>
      <c r="I3084" s="15" t="s">
        <v>22</v>
      </c>
      <c r="J3084" s="16" t="s">
        <v>619</v>
      </c>
      <c r="K3084" s="17">
        <v>2518</v>
      </c>
      <c r="L3084" s="18">
        <v>2013004063</v>
      </c>
      <c r="M3084" s="19">
        <v>43465</v>
      </c>
      <c r="N3084" s="70">
        <v>162.5</v>
      </c>
      <c r="O3084" s="71">
        <v>0.5</v>
      </c>
      <c r="P3084" s="72">
        <v>4.1666666666666699E-2</v>
      </c>
      <c r="Q3084" s="73">
        <v>8.5416666666666696</v>
      </c>
      <c r="R3084" s="74">
        <v>171.041666666667</v>
      </c>
      <c r="S3084" s="75">
        <v>33.9583333333333</v>
      </c>
      <c r="AMG3084"/>
      <c r="AMH3084"/>
      <c r="AMI3084"/>
      <c r="AMJ3084"/>
    </row>
    <row r="3085" spans="1:1024" s="2" customFormat="1" ht="38.25" x14ac:dyDescent="0.25">
      <c r="A3085" s="10" t="s">
        <v>419</v>
      </c>
      <c r="B3085" s="68">
        <v>8205</v>
      </c>
      <c r="C3085" s="10">
        <f>VLOOKUP(B3085,[1]Planilha8!$X$4:$Y$6629,2,0)</f>
        <v>2041059</v>
      </c>
      <c r="D3085" s="12" t="s">
        <v>692</v>
      </c>
      <c r="E3085" s="12" t="str">
        <f>VLOOKUP(B3085,[1]Planilha8!$X$4:$Z$6629,3,0)</f>
        <v>CLINICA CIRURGICA</v>
      </c>
      <c r="F3085" s="12" t="str">
        <f>VLOOKUP(B3085,[1]Planilha8!$X$4:$AD$6629,7,0)</f>
        <v>BOM</v>
      </c>
      <c r="G3085" s="13">
        <v>41673</v>
      </c>
      <c r="H3085" s="69">
        <v>205</v>
      </c>
      <c r="I3085" s="15" t="s">
        <v>22</v>
      </c>
      <c r="J3085" s="16" t="s">
        <v>619</v>
      </c>
      <c r="K3085" s="17">
        <v>2518</v>
      </c>
      <c r="L3085" s="18">
        <v>2013004063</v>
      </c>
      <c r="M3085" s="19">
        <v>43465</v>
      </c>
      <c r="N3085" s="70">
        <v>162.5</v>
      </c>
      <c r="O3085" s="71">
        <v>0.5</v>
      </c>
      <c r="P3085" s="72">
        <v>4.1666666666666699E-2</v>
      </c>
      <c r="Q3085" s="73">
        <v>8.5416666666666696</v>
      </c>
      <c r="R3085" s="74">
        <v>171.041666666667</v>
      </c>
      <c r="S3085" s="75">
        <v>33.9583333333333</v>
      </c>
      <c r="AMG3085"/>
      <c r="AMH3085"/>
      <c r="AMI3085"/>
      <c r="AMJ3085"/>
    </row>
    <row r="3086" spans="1:1024" s="2" customFormat="1" ht="38.25" x14ac:dyDescent="0.25">
      <c r="A3086" s="10" t="s">
        <v>419</v>
      </c>
      <c r="B3086" s="68">
        <v>8206</v>
      </c>
      <c r="C3086" s="10">
        <f>VLOOKUP(B3086,[1]Planilha8!$X$4:$Y$6629,2,0)</f>
        <v>2041060</v>
      </c>
      <c r="D3086" s="12" t="s">
        <v>692</v>
      </c>
      <c r="E3086" s="12" t="str">
        <f>VLOOKUP(B3086,[1]Planilha8!$X$4:$Z$6629,3,0)</f>
        <v>CLINICA CIRURGICA</v>
      </c>
      <c r="F3086" s="12" t="str">
        <f>VLOOKUP(B3086,[1]Planilha8!$X$4:$AD$6629,7,0)</f>
        <v>BOM</v>
      </c>
      <c r="G3086" s="13">
        <v>41673</v>
      </c>
      <c r="H3086" s="69">
        <v>205</v>
      </c>
      <c r="I3086" s="15" t="s">
        <v>22</v>
      </c>
      <c r="J3086" s="16" t="s">
        <v>619</v>
      </c>
      <c r="K3086" s="17">
        <v>2518</v>
      </c>
      <c r="L3086" s="18">
        <v>2013004063</v>
      </c>
      <c r="M3086" s="19">
        <v>43465</v>
      </c>
      <c r="N3086" s="70">
        <v>162.5</v>
      </c>
      <c r="O3086" s="71">
        <v>0.5</v>
      </c>
      <c r="P3086" s="72">
        <v>4.1666666666666699E-2</v>
      </c>
      <c r="Q3086" s="73">
        <v>8.5416666666666696</v>
      </c>
      <c r="R3086" s="74">
        <v>171.041666666667</v>
      </c>
      <c r="S3086" s="75">
        <v>33.9583333333333</v>
      </c>
      <c r="AMG3086"/>
      <c r="AMH3086"/>
      <c r="AMI3086"/>
      <c r="AMJ3086"/>
    </row>
    <row r="3087" spans="1:1024" s="2" customFormat="1" ht="38.25" x14ac:dyDescent="0.25">
      <c r="A3087" s="10" t="s">
        <v>419</v>
      </c>
      <c r="B3087" s="68">
        <v>8207</v>
      </c>
      <c r="C3087" s="10">
        <f>VLOOKUP(B3087,[1]Planilha8!$X$4:$Y$6629,2,0)</f>
        <v>2041061</v>
      </c>
      <c r="D3087" s="12" t="s">
        <v>692</v>
      </c>
      <c r="E3087" s="12" t="str">
        <f>VLOOKUP(B3087,[1]Planilha8!$X$4:$Z$6629,3,0)</f>
        <v>CLINICA CIRURGICA</v>
      </c>
      <c r="F3087" s="12" t="str">
        <f>VLOOKUP(B3087,[1]Planilha8!$X$4:$AD$6629,7,0)</f>
        <v>BOM</v>
      </c>
      <c r="G3087" s="13">
        <v>41673</v>
      </c>
      <c r="H3087" s="69">
        <v>205</v>
      </c>
      <c r="I3087" s="15" t="s">
        <v>22</v>
      </c>
      <c r="J3087" s="16" t="s">
        <v>619</v>
      </c>
      <c r="K3087" s="17">
        <v>2518</v>
      </c>
      <c r="L3087" s="18">
        <v>2013004063</v>
      </c>
      <c r="M3087" s="19">
        <v>43465</v>
      </c>
      <c r="N3087" s="70">
        <v>162.5</v>
      </c>
      <c r="O3087" s="71">
        <v>0.5</v>
      </c>
      <c r="P3087" s="72">
        <v>4.1666666666666699E-2</v>
      </c>
      <c r="Q3087" s="73">
        <v>8.5416666666666696</v>
      </c>
      <c r="R3087" s="74">
        <v>171.041666666667</v>
      </c>
      <c r="S3087" s="75">
        <v>33.9583333333333</v>
      </c>
      <c r="AMG3087"/>
      <c r="AMH3087"/>
      <c r="AMI3087"/>
      <c r="AMJ3087"/>
    </row>
    <row r="3088" spans="1:1024" s="2" customFormat="1" ht="38.25" x14ac:dyDescent="0.25">
      <c r="A3088" s="10" t="s">
        <v>419</v>
      </c>
      <c r="B3088" s="68">
        <v>8208</v>
      </c>
      <c r="C3088" s="10">
        <f>VLOOKUP(B3088,[1]Planilha8!$X$4:$Y$6629,2,0)</f>
        <v>2041062</v>
      </c>
      <c r="D3088" s="12" t="s">
        <v>692</v>
      </c>
      <c r="E3088" s="12" t="str">
        <f>VLOOKUP(B3088,[1]Planilha8!$X$4:$Z$6629,3,0)</f>
        <v>CLINICA CIRURGICA</v>
      </c>
      <c r="F3088" s="12" t="str">
        <f>VLOOKUP(B3088,[1]Planilha8!$X$4:$AD$6629,7,0)</f>
        <v>BOM</v>
      </c>
      <c r="G3088" s="13">
        <v>41673</v>
      </c>
      <c r="H3088" s="69">
        <v>205</v>
      </c>
      <c r="I3088" s="15" t="s">
        <v>22</v>
      </c>
      <c r="J3088" s="16" t="s">
        <v>619</v>
      </c>
      <c r="K3088" s="17">
        <v>2518</v>
      </c>
      <c r="L3088" s="18">
        <v>2013004063</v>
      </c>
      <c r="M3088" s="19">
        <v>43465</v>
      </c>
      <c r="N3088" s="70">
        <v>162.5</v>
      </c>
      <c r="O3088" s="71">
        <v>0.5</v>
      </c>
      <c r="P3088" s="72">
        <v>4.1666666666666699E-2</v>
      </c>
      <c r="Q3088" s="73">
        <v>8.5416666666666696</v>
      </c>
      <c r="R3088" s="74">
        <v>171.041666666667</v>
      </c>
      <c r="S3088" s="75">
        <v>33.9583333333333</v>
      </c>
      <c r="AMG3088"/>
      <c r="AMH3088"/>
      <c r="AMI3088"/>
      <c r="AMJ3088"/>
    </row>
    <row r="3089" spans="1:1024" s="2" customFormat="1" ht="38.25" x14ac:dyDescent="0.25">
      <c r="A3089" s="10" t="s">
        <v>419</v>
      </c>
      <c r="B3089" s="68">
        <v>8209</v>
      </c>
      <c r="C3089" s="10">
        <f>VLOOKUP(B3089,[1]Planilha8!$X$4:$Y$6629,2,0)</f>
        <v>2041063</v>
      </c>
      <c r="D3089" s="12" t="s">
        <v>692</v>
      </c>
      <c r="E3089" s="12" t="str">
        <f>VLOOKUP(B3089,[1]Planilha8!$X$4:$Z$6629,3,0)</f>
        <v>CLINICA CIRURGICA</v>
      </c>
      <c r="F3089" s="12" t="str">
        <f>VLOOKUP(B3089,[1]Planilha8!$X$4:$AD$6629,7,0)</f>
        <v>BOM</v>
      </c>
      <c r="G3089" s="13">
        <v>41673</v>
      </c>
      <c r="H3089" s="69">
        <v>205</v>
      </c>
      <c r="I3089" s="15" t="s">
        <v>22</v>
      </c>
      <c r="J3089" s="16" t="s">
        <v>619</v>
      </c>
      <c r="K3089" s="17">
        <v>2518</v>
      </c>
      <c r="L3089" s="18">
        <v>2013004063</v>
      </c>
      <c r="M3089" s="19">
        <v>43465</v>
      </c>
      <c r="N3089" s="70">
        <v>162.5</v>
      </c>
      <c r="O3089" s="71">
        <v>0.5</v>
      </c>
      <c r="P3089" s="72">
        <v>4.1666666666666699E-2</v>
      </c>
      <c r="Q3089" s="73">
        <v>8.5416666666666696</v>
      </c>
      <c r="R3089" s="74">
        <v>171.041666666667</v>
      </c>
      <c r="S3089" s="75">
        <v>33.9583333333333</v>
      </c>
      <c r="AMG3089"/>
      <c r="AMH3089"/>
      <c r="AMI3089"/>
      <c r="AMJ3089"/>
    </row>
    <row r="3090" spans="1:1024" s="2" customFormat="1" ht="38.25" x14ac:dyDescent="0.25">
      <c r="A3090" s="10" t="s">
        <v>419</v>
      </c>
      <c r="B3090" s="68">
        <v>8210</v>
      </c>
      <c r="C3090" s="10">
        <f>VLOOKUP(B3090,[1]Planilha8!$X$4:$Y$6629,2,0)</f>
        <v>2041064</v>
      </c>
      <c r="D3090" s="12" t="s">
        <v>692</v>
      </c>
      <c r="E3090" s="12" t="str">
        <f>VLOOKUP(B3090,[1]Planilha8!$X$4:$Z$6629,3,0)</f>
        <v>CLINICA CIRURGICA</v>
      </c>
      <c r="F3090" s="12" t="str">
        <f>VLOOKUP(B3090,[1]Planilha8!$X$4:$AD$6629,7,0)</f>
        <v>BOM</v>
      </c>
      <c r="G3090" s="13">
        <v>41673</v>
      </c>
      <c r="H3090" s="69">
        <v>205</v>
      </c>
      <c r="I3090" s="15" t="s">
        <v>22</v>
      </c>
      <c r="J3090" s="16" t="s">
        <v>619</v>
      </c>
      <c r="K3090" s="17">
        <v>2518</v>
      </c>
      <c r="L3090" s="18">
        <v>2013004063</v>
      </c>
      <c r="M3090" s="19">
        <v>43465</v>
      </c>
      <c r="N3090" s="70">
        <v>162.5</v>
      </c>
      <c r="O3090" s="71">
        <v>0.5</v>
      </c>
      <c r="P3090" s="72">
        <v>4.1666666666666699E-2</v>
      </c>
      <c r="Q3090" s="73">
        <v>8.5416666666666696</v>
      </c>
      <c r="R3090" s="74">
        <v>171.041666666667</v>
      </c>
      <c r="S3090" s="75">
        <v>33.9583333333333</v>
      </c>
      <c r="AMG3090"/>
      <c r="AMH3090"/>
      <c r="AMI3090"/>
      <c r="AMJ3090"/>
    </row>
    <row r="3091" spans="1:1024" s="2" customFormat="1" ht="38.25" x14ac:dyDescent="0.25">
      <c r="A3091" s="10" t="s">
        <v>419</v>
      </c>
      <c r="B3091" s="68">
        <v>8211</v>
      </c>
      <c r="C3091" s="10">
        <f>VLOOKUP(B3091,[1]Planilha8!$X$4:$Y$6629,2,0)</f>
        <v>2041065</v>
      </c>
      <c r="D3091" s="12" t="s">
        <v>692</v>
      </c>
      <c r="E3091" s="12" t="str">
        <f>VLOOKUP(B3091,[1]Planilha8!$X$4:$Z$6629,3,0)</f>
        <v>CLINICA CIRURGICA</v>
      </c>
      <c r="F3091" s="12" t="str">
        <f>VLOOKUP(B3091,[1]Planilha8!$X$4:$AD$6629,7,0)</f>
        <v>BOM</v>
      </c>
      <c r="G3091" s="13">
        <v>41673</v>
      </c>
      <c r="H3091" s="69">
        <v>205</v>
      </c>
      <c r="I3091" s="15" t="s">
        <v>22</v>
      </c>
      <c r="J3091" s="16" t="s">
        <v>619</v>
      </c>
      <c r="K3091" s="17">
        <v>2518</v>
      </c>
      <c r="L3091" s="18">
        <v>2013004063</v>
      </c>
      <c r="M3091" s="19">
        <v>43465</v>
      </c>
      <c r="N3091" s="70">
        <v>162.5</v>
      </c>
      <c r="O3091" s="71">
        <v>0.5</v>
      </c>
      <c r="P3091" s="72">
        <v>4.1666666666666699E-2</v>
      </c>
      <c r="Q3091" s="73">
        <v>8.5416666666666696</v>
      </c>
      <c r="R3091" s="74">
        <v>171.041666666667</v>
      </c>
      <c r="S3091" s="75">
        <v>33.9583333333333</v>
      </c>
      <c r="AMG3091"/>
      <c r="AMH3091"/>
      <c r="AMI3091"/>
      <c r="AMJ3091"/>
    </row>
    <row r="3092" spans="1:1024" s="2" customFormat="1" ht="38.25" x14ac:dyDescent="0.25">
      <c r="A3092" s="10" t="s">
        <v>419</v>
      </c>
      <c r="B3092" s="68">
        <v>8212</v>
      </c>
      <c r="C3092" s="10">
        <f>VLOOKUP(B3092,[1]Planilha8!$X$4:$Y$6629,2,0)</f>
        <v>2041066</v>
      </c>
      <c r="D3092" s="12" t="s">
        <v>692</v>
      </c>
      <c r="E3092" s="12" t="str">
        <f>VLOOKUP(B3092,[1]Planilha8!$X$4:$Z$6629,3,0)</f>
        <v>CLINICA CIRURGICA</v>
      </c>
      <c r="F3092" s="12" t="str">
        <f>VLOOKUP(B3092,[1]Planilha8!$X$4:$AD$6629,7,0)</f>
        <v>BOM</v>
      </c>
      <c r="G3092" s="13">
        <v>41673</v>
      </c>
      <c r="H3092" s="69">
        <v>205</v>
      </c>
      <c r="I3092" s="15" t="s">
        <v>22</v>
      </c>
      <c r="J3092" s="16" t="s">
        <v>619</v>
      </c>
      <c r="K3092" s="17">
        <v>2518</v>
      </c>
      <c r="L3092" s="18">
        <v>2013004063</v>
      </c>
      <c r="M3092" s="19">
        <v>43465</v>
      </c>
      <c r="N3092" s="70">
        <v>162.5</v>
      </c>
      <c r="O3092" s="71">
        <v>0.5</v>
      </c>
      <c r="P3092" s="72">
        <v>4.1666666666666699E-2</v>
      </c>
      <c r="Q3092" s="73">
        <v>8.5416666666666696</v>
      </c>
      <c r="R3092" s="74">
        <v>171.041666666667</v>
      </c>
      <c r="S3092" s="75">
        <v>33.9583333333333</v>
      </c>
      <c r="AMG3092"/>
      <c r="AMH3092"/>
      <c r="AMI3092"/>
      <c r="AMJ3092"/>
    </row>
    <row r="3093" spans="1:1024" s="2" customFormat="1" ht="38.25" x14ac:dyDescent="0.25">
      <c r="A3093" s="10" t="s">
        <v>419</v>
      </c>
      <c r="B3093" s="68">
        <v>8213</v>
      </c>
      <c r="C3093" s="10">
        <f>VLOOKUP(B3093,[1]Planilha8!$X$4:$Y$6629,2,0)</f>
        <v>2041067</v>
      </c>
      <c r="D3093" s="12" t="s">
        <v>692</v>
      </c>
      <c r="E3093" s="12" t="str">
        <f>VLOOKUP(B3093,[1]Planilha8!$X$4:$Z$6629,3,0)</f>
        <v>CLINICA CIRURGICA</v>
      </c>
      <c r="F3093" s="12" t="str">
        <f>VLOOKUP(B3093,[1]Planilha8!$X$4:$AD$6629,7,0)</f>
        <v>BOM</v>
      </c>
      <c r="G3093" s="13">
        <v>41673</v>
      </c>
      <c r="H3093" s="69">
        <v>205</v>
      </c>
      <c r="I3093" s="15" t="s">
        <v>22</v>
      </c>
      <c r="J3093" s="16" t="s">
        <v>619</v>
      </c>
      <c r="K3093" s="17">
        <v>2518</v>
      </c>
      <c r="L3093" s="18">
        <v>2013004063</v>
      </c>
      <c r="M3093" s="19">
        <v>43465</v>
      </c>
      <c r="N3093" s="70">
        <v>162.5</v>
      </c>
      <c r="O3093" s="71">
        <v>0.5</v>
      </c>
      <c r="P3093" s="72">
        <v>4.1666666666666699E-2</v>
      </c>
      <c r="Q3093" s="73">
        <v>8.5416666666666696</v>
      </c>
      <c r="R3093" s="74">
        <v>171.041666666667</v>
      </c>
      <c r="S3093" s="75">
        <v>33.9583333333333</v>
      </c>
      <c r="AMG3093"/>
      <c r="AMH3093"/>
      <c r="AMI3093"/>
      <c r="AMJ3093"/>
    </row>
    <row r="3094" spans="1:1024" s="2" customFormat="1" ht="38.25" x14ac:dyDescent="0.25">
      <c r="A3094" s="10" t="s">
        <v>419</v>
      </c>
      <c r="B3094" s="68">
        <v>8214</v>
      </c>
      <c r="C3094" s="10">
        <f>VLOOKUP(B3094,[1]Planilha8!$X$4:$Y$6629,2,0)</f>
        <v>2041068</v>
      </c>
      <c r="D3094" s="12" t="s">
        <v>692</v>
      </c>
      <c r="E3094" s="12" t="str">
        <f>VLOOKUP(B3094,[1]Planilha8!$X$4:$Z$6629,3,0)</f>
        <v>CLINICA CIRURGICA</v>
      </c>
      <c r="F3094" s="12" t="str">
        <f>VLOOKUP(B3094,[1]Planilha8!$X$4:$AD$6629,7,0)</f>
        <v>BOM</v>
      </c>
      <c r="G3094" s="13">
        <v>41673</v>
      </c>
      <c r="H3094" s="69">
        <v>205</v>
      </c>
      <c r="I3094" s="15" t="s">
        <v>22</v>
      </c>
      <c r="J3094" s="16" t="s">
        <v>619</v>
      </c>
      <c r="K3094" s="17">
        <v>2518</v>
      </c>
      <c r="L3094" s="18">
        <v>2013004063</v>
      </c>
      <c r="M3094" s="19">
        <v>43465</v>
      </c>
      <c r="N3094" s="70">
        <v>162.5</v>
      </c>
      <c r="O3094" s="71">
        <v>0.5</v>
      </c>
      <c r="P3094" s="72">
        <v>4.1666666666666699E-2</v>
      </c>
      <c r="Q3094" s="73">
        <v>8.5416666666666696</v>
      </c>
      <c r="R3094" s="74">
        <v>171.041666666667</v>
      </c>
      <c r="S3094" s="75">
        <v>33.9583333333333</v>
      </c>
      <c r="AMG3094"/>
      <c r="AMH3094"/>
      <c r="AMI3094"/>
      <c r="AMJ3094"/>
    </row>
    <row r="3095" spans="1:1024" s="2" customFormat="1" ht="38.25" x14ac:dyDescent="0.25">
      <c r="A3095" s="10" t="s">
        <v>419</v>
      </c>
      <c r="B3095" s="68">
        <v>8215</v>
      </c>
      <c r="C3095" s="10">
        <f>VLOOKUP(B3095,[1]Planilha8!$X$4:$Y$6629,2,0)</f>
        <v>2041069</v>
      </c>
      <c r="D3095" s="12" t="s">
        <v>692</v>
      </c>
      <c r="E3095" s="12" t="str">
        <f>VLOOKUP(B3095,[1]Planilha8!$X$4:$Z$6629,3,0)</f>
        <v>CLINICA CIRURGICA</v>
      </c>
      <c r="F3095" s="12" t="str">
        <f>VLOOKUP(B3095,[1]Planilha8!$X$4:$AD$6629,7,0)</f>
        <v>BOM</v>
      </c>
      <c r="G3095" s="13">
        <v>41673</v>
      </c>
      <c r="H3095" s="69">
        <v>205</v>
      </c>
      <c r="I3095" s="15" t="s">
        <v>22</v>
      </c>
      <c r="J3095" s="16" t="s">
        <v>619</v>
      </c>
      <c r="K3095" s="17">
        <v>2518</v>
      </c>
      <c r="L3095" s="18">
        <v>2013004063</v>
      </c>
      <c r="M3095" s="19">
        <v>43465</v>
      </c>
      <c r="N3095" s="70">
        <v>162.5</v>
      </c>
      <c r="O3095" s="71">
        <v>0.5</v>
      </c>
      <c r="P3095" s="72">
        <v>4.1666666666666699E-2</v>
      </c>
      <c r="Q3095" s="73">
        <v>8.5416666666666696</v>
      </c>
      <c r="R3095" s="74">
        <v>171.041666666667</v>
      </c>
      <c r="S3095" s="75">
        <v>33.9583333333333</v>
      </c>
      <c r="AMG3095"/>
      <c r="AMH3095"/>
      <c r="AMI3095"/>
      <c r="AMJ3095"/>
    </row>
    <row r="3096" spans="1:1024" s="2" customFormat="1" ht="38.25" x14ac:dyDescent="0.25">
      <c r="A3096" s="10" t="s">
        <v>419</v>
      </c>
      <c r="B3096" s="68">
        <v>8216</v>
      </c>
      <c r="C3096" s="10">
        <f>VLOOKUP(B3096,[1]Planilha8!$X$4:$Y$6629,2,0)</f>
        <v>2041070</v>
      </c>
      <c r="D3096" s="12" t="s">
        <v>692</v>
      </c>
      <c r="E3096" s="12" t="str">
        <f>VLOOKUP(B3096,[1]Planilha8!$X$4:$Z$6629,3,0)</f>
        <v>CLINICA CIRURGICA</v>
      </c>
      <c r="F3096" s="12" t="str">
        <f>VLOOKUP(B3096,[1]Planilha8!$X$4:$AD$6629,7,0)</f>
        <v>BOM</v>
      </c>
      <c r="G3096" s="13">
        <v>41673</v>
      </c>
      <c r="H3096" s="69">
        <v>205</v>
      </c>
      <c r="I3096" s="15" t="s">
        <v>22</v>
      </c>
      <c r="J3096" s="16" t="s">
        <v>619</v>
      </c>
      <c r="K3096" s="17">
        <v>2518</v>
      </c>
      <c r="L3096" s="18">
        <v>2013004063</v>
      </c>
      <c r="M3096" s="19">
        <v>43465</v>
      </c>
      <c r="N3096" s="70">
        <v>162.5</v>
      </c>
      <c r="O3096" s="71">
        <v>0.5</v>
      </c>
      <c r="P3096" s="72">
        <v>4.1666666666666699E-2</v>
      </c>
      <c r="Q3096" s="73">
        <v>8.5416666666666696</v>
      </c>
      <c r="R3096" s="74">
        <v>171.041666666667</v>
      </c>
      <c r="S3096" s="75">
        <v>33.9583333333333</v>
      </c>
      <c r="AMG3096"/>
      <c r="AMH3096"/>
      <c r="AMI3096"/>
      <c r="AMJ3096"/>
    </row>
    <row r="3097" spans="1:1024" s="2" customFormat="1" ht="38.25" x14ac:dyDescent="0.25">
      <c r="A3097" s="10" t="s">
        <v>419</v>
      </c>
      <c r="B3097" s="68">
        <v>8217</v>
      </c>
      <c r="C3097" s="10">
        <f>VLOOKUP(B3097,[1]Planilha8!$X$4:$Y$6629,2,0)</f>
        <v>2041071</v>
      </c>
      <c r="D3097" s="12" t="s">
        <v>692</v>
      </c>
      <c r="E3097" s="12" t="str">
        <f>VLOOKUP(B3097,[1]Planilha8!$X$4:$Z$6629,3,0)</f>
        <v>CLINICA CIRURGICA</v>
      </c>
      <c r="F3097" s="12" t="str">
        <f>VLOOKUP(B3097,[1]Planilha8!$X$4:$AD$6629,7,0)</f>
        <v>BOM</v>
      </c>
      <c r="G3097" s="13">
        <v>41673</v>
      </c>
      <c r="H3097" s="69">
        <v>205</v>
      </c>
      <c r="I3097" s="15" t="s">
        <v>22</v>
      </c>
      <c r="J3097" s="16" t="s">
        <v>619</v>
      </c>
      <c r="K3097" s="17">
        <v>2518</v>
      </c>
      <c r="L3097" s="18">
        <v>2013004063</v>
      </c>
      <c r="M3097" s="19">
        <v>43465</v>
      </c>
      <c r="N3097" s="70">
        <v>162.5</v>
      </c>
      <c r="O3097" s="71">
        <v>0.5</v>
      </c>
      <c r="P3097" s="72">
        <v>4.1666666666666699E-2</v>
      </c>
      <c r="Q3097" s="73">
        <v>8.5416666666666696</v>
      </c>
      <c r="R3097" s="74">
        <v>171.041666666667</v>
      </c>
      <c r="S3097" s="75">
        <v>33.9583333333333</v>
      </c>
      <c r="AMG3097"/>
      <c r="AMH3097"/>
      <c r="AMI3097"/>
      <c r="AMJ3097"/>
    </row>
    <row r="3098" spans="1:1024" s="2" customFormat="1" ht="38.25" x14ac:dyDescent="0.25">
      <c r="A3098" s="10" t="s">
        <v>419</v>
      </c>
      <c r="B3098" s="68">
        <v>8218</v>
      </c>
      <c r="C3098" s="10">
        <f>VLOOKUP(B3098,[1]Planilha8!$X$4:$Y$6629,2,0)</f>
        <v>2041072</v>
      </c>
      <c r="D3098" s="12" t="s">
        <v>692</v>
      </c>
      <c r="E3098" s="12" t="str">
        <f>VLOOKUP(B3098,[1]Planilha8!$X$4:$Z$6629,3,0)</f>
        <v>CLINICA CIRURGICA</v>
      </c>
      <c r="F3098" s="12" t="str">
        <f>VLOOKUP(B3098,[1]Planilha8!$X$4:$AD$6629,7,0)</f>
        <v>BOM</v>
      </c>
      <c r="G3098" s="13">
        <v>41673</v>
      </c>
      <c r="H3098" s="69">
        <v>205</v>
      </c>
      <c r="I3098" s="15" t="s">
        <v>22</v>
      </c>
      <c r="J3098" s="16" t="s">
        <v>619</v>
      </c>
      <c r="K3098" s="17">
        <v>2518</v>
      </c>
      <c r="L3098" s="18">
        <v>2013004063</v>
      </c>
      <c r="M3098" s="19">
        <v>43465</v>
      </c>
      <c r="N3098" s="70">
        <v>162.5</v>
      </c>
      <c r="O3098" s="71">
        <v>0.5</v>
      </c>
      <c r="P3098" s="72">
        <v>4.1666666666666699E-2</v>
      </c>
      <c r="Q3098" s="73">
        <v>8.5416666666666696</v>
      </c>
      <c r="R3098" s="74">
        <v>171.041666666667</v>
      </c>
      <c r="S3098" s="75">
        <v>33.9583333333333</v>
      </c>
      <c r="AMG3098"/>
      <c r="AMH3098"/>
      <c r="AMI3098"/>
      <c r="AMJ3098"/>
    </row>
    <row r="3099" spans="1:1024" s="2" customFormat="1" ht="38.25" x14ac:dyDescent="0.25">
      <c r="A3099" s="10" t="s">
        <v>419</v>
      </c>
      <c r="B3099" s="68">
        <v>8219</v>
      </c>
      <c r="C3099" s="10">
        <f>VLOOKUP(B3099,[1]Planilha8!$X$4:$Y$6629,2,0)</f>
        <v>2041073</v>
      </c>
      <c r="D3099" s="12" t="s">
        <v>692</v>
      </c>
      <c r="E3099" s="12" t="str">
        <f>VLOOKUP(B3099,[1]Planilha8!$X$4:$Z$6629,3,0)</f>
        <v>CLINICA CIRURGICA</v>
      </c>
      <c r="F3099" s="12" t="str">
        <f>VLOOKUP(B3099,[1]Planilha8!$X$4:$AD$6629,7,0)</f>
        <v>BOM</v>
      </c>
      <c r="G3099" s="13">
        <v>41673</v>
      </c>
      <c r="H3099" s="69">
        <v>205</v>
      </c>
      <c r="I3099" s="15" t="s">
        <v>22</v>
      </c>
      <c r="J3099" s="16" t="s">
        <v>619</v>
      </c>
      <c r="K3099" s="17">
        <v>2518</v>
      </c>
      <c r="L3099" s="18">
        <v>2013004063</v>
      </c>
      <c r="M3099" s="19">
        <v>43465</v>
      </c>
      <c r="N3099" s="70">
        <v>162.5</v>
      </c>
      <c r="O3099" s="71">
        <v>0.5</v>
      </c>
      <c r="P3099" s="72">
        <v>4.1666666666666699E-2</v>
      </c>
      <c r="Q3099" s="73">
        <v>8.5416666666666696</v>
      </c>
      <c r="R3099" s="74">
        <v>171.041666666667</v>
      </c>
      <c r="S3099" s="75">
        <v>33.9583333333333</v>
      </c>
      <c r="AMG3099"/>
      <c r="AMH3099"/>
      <c r="AMI3099"/>
      <c r="AMJ3099"/>
    </row>
    <row r="3100" spans="1:1024" s="2" customFormat="1" ht="38.25" x14ac:dyDescent="0.25">
      <c r="A3100" s="10" t="s">
        <v>419</v>
      </c>
      <c r="B3100" s="68">
        <v>8220</v>
      </c>
      <c r="C3100" s="10">
        <f>VLOOKUP(B3100,[1]Planilha8!$X$4:$Y$6629,2,0)</f>
        <v>2041074</v>
      </c>
      <c r="D3100" s="12" t="s">
        <v>692</v>
      </c>
      <c r="E3100" s="12" t="str">
        <f>VLOOKUP(B3100,[1]Planilha8!$X$4:$Z$6629,3,0)</f>
        <v>CLINICA CIRURGICA</v>
      </c>
      <c r="F3100" s="12" t="str">
        <f>VLOOKUP(B3100,[1]Planilha8!$X$4:$AD$6629,7,0)</f>
        <v>BOM</v>
      </c>
      <c r="G3100" s="13">
        <v>41673</v>
      </c>
      <c r="H3100" s="69">
        <v>205</v>
      </c>
      <c r="I3100" s="15" t="s">
        <v>22</v>
      </c>
      <c r="J3100" s="16" t="s">
        <v>619</v>
      </c>
      <c r="K3100" s="17">
        <v>2518</v>
      </c>
      <c r="L3100" s="18">
        <v>2013004063</v>
      </c>
      <c r="M3100" s="19">
        <v>43465</v>
      </c>
      <c r="N3100" s="70">
        <v>162.5</v>
      </c>
      <c r="O3100" s="71">
        <v>0.5</v>
      </c>
      <c r="P3100" s="72">
        <v>4.1666666666666699E-2</v>
      </c>
      <c r="Q3100" s="73">
        <v>8.5416666666666696</v>
      </c>
      <c r="R3100" s="74">
        <v>171.041666666667</v>
      </c>
      <c r="S3100" s="75">
        <v>33.9583333333333</v>
      </c>
      <c r="AMG3100"/>
      <c r="AMH3100"/>
      <c r="AMI3100"/>
      <c r="AMJ3100"/>
    </row>
    <row r="3101" spans="1:1024" s="2" customFormat="1" ht="38.25" x14ac:dyDescent="0.25">
      <c r="A3101" s="10" t="s">
        <v>419</v>
      </c>
      <c r="B3101" s="68">
        <v>8221</v>
      </c>
      <c r="C3101" s="10">
        <f>VLOOKUP(B3101,[1]Planilha8!$X$4:$Y$6629,2,0)</f>
        <v>2041075</v>
      </c>
      <c r="D3101" s="12" t="s">
        <v>692</v>
      </c>
      <c r="E3101" s="12" t="str">
        <f>VLOOKUP(B3101,[1]Planilha8!$X$4:$Z$6629,3,0)</f>
        <v>CLINICA CIRURGICA</v>
      </c>
      <c r="F3101" s="12" t="str">
        <f>VLOOKUP(B3101,[1]Planilha8!$X$4:$AD$6629,7,0)</f>
        <v>BOM</v>
      </c>
      <c r="G3101" s="13">
        <v>41673</v>
      </c>
      <c r="H3101" s="69">
        <v>205</v>
      </c>
      <c r="I3101" s="15" t="s">
        <v>22</v>
      </c>
      <c r="J3101" s="16" t="s">
        <v>619</v>
      </c>
      <c r="K3101" s="17">
        <v>2518</v>
      </c>
      <c r="L3101" s="18">
        <v>2013004063</v>
      </c>
      <c r="M3101" s="19">
        <v>43465</v>
      </c>
      <c r="N3101" s="70">
        <v>162.5</v>
      </c>
      <c r="O3101" s="71">
        <v>0.5</v>
      </c>
      <c r="P3101" s="72">
        <v>4.1666666666666699E-2</v>
      </c>
      <c r="Q3101" s="73">
        <v>8.5416666666666696</v>
      </c>
      <c r="R3101" s="74">
        <v>171.041666666667</v>
      </c>
      <c r="S3101" s="75">
        <v>33.9583333333333</v>
      </c>
      <c r="AMG3101"/>
      <c r="AMH3101"/>
      <c r="AMI3101"/>
      <c r="AMJ3101"/>
    </row>
    <row r="3102" spans="1:1024" s="2" customFormat="1" ht="38.25" x14ac:dyDescent="0.25">
      <c r="A3102" s="10" t="s">
        <v>419</v>
      </c>
      <c r="B3102" s="68">
        <v>8222</v>
      </c>
      <c r="C3102" s="10">
        <f>VLOOKUP(B3102,[1]Planilha8!$X$4:$Y$6629,2,0)</f>
        <v>2041076</v>
      </c>
      <c r="D3102" s="12" t="s">
        <v>692</v>
      </c>
      <c r="E3102" s="12" t="str">
        <f>VLOOKUP(B3102,[1]Planilha8!$X$4:$Z$6629,3,0)</f>
        <v>CLINICA CIRURGICA</v>
      </c>
      <c r="F3102" s="12" t="str">
        <f>VLOOKUP(B3102,[1]Planilha8!$X$4:$AD$6629,7,0)</f>
        <v>BOM</v>
      </c>
      <c r="G3102" s="13">
        <v>41673</v>
      </c>
      <c r="H3102" s="69">
        <v>205</v>
      </c>
      <c r="I3102" s="15" t="s">
        <v>22</v>
      </c>
      <c r="J3102" s="16" t="s">
        <v>619</v>
      </c>
      <c r="K3102" s="17">
        <v>2518</v>
      </c>
      <c r="L3102" s="18">
        <v>2013004063</v>
      </c>
      <c r="M3102" s="19">
        <v>43465</v>
      </c>
      <c r="N3102" s="70">
        <v>162.5</v>
      </c>
      <c r="O3102" s="71">
        <v>0.5</v>
      </c>
      <c r="P3102" s="72">
        <v>4.1666666666666699E-2</v>
      </c>
      <c r="Q3102" s="73">
        <v>8.5416666666666696</v>
      </c>
      <c r="R3102" s="74">
        <v>171.041666666667</v>
      </c>
      <c r="S3102" s="75">
        <v>33.9583333333333</v>
      </c>
      <c r="AMG3102"/>
      <c r="AMH3102"/>
      <c r="AMI3102"/>
      <c r="AMJ3102"/>
    </row>
    <row r="3103" spans="1:1024" s="2" customFormat="1" ht="38.25" x14ac:dyDescent="0.25">
      <c r="A3103" s="10" t="s">
        <v>419</v>
      </c>
      <c r="B3103" s="68">
        <v>8223</v>
      </c>
      <c r="C3103" s="10">
        <f>VLOOKUP(B3103,[1]Planilha8!$X$4:$Y$6629,2,0)</f>
        <v>2041077</v>
      </c>
      <c r="D3103" s="12" t="s">
        <v>692</v>
      </c>
      <c r="E3103" s="12" t="str">
        <f>VLOOKUP(B3103,[1]Planilha8!$X$4:$Z$6629,3,0)</f>
        <v>CLINICA CIRURGICA</v>
      </c>
      <c r="F3103" s="12" t="str">
        <f>VLOOKUP(B3103,[1]Planilha8!$X$4:$AD$6629,7,0)</f>
        <v>BOM</v>
      </c>
      <c r="G3103" s="13">
        <v>41673</v>
      </c>
      <c r="H3103" s="69">
        <v>205</v>
      </c>
      <c r="I3103" s="15" t="s">
        <v>22</v>
      </c>
      <c r="J3103" s="16" t="s">
        <v>619</v>
      </c>
      <c r="K3103" s="17">
        <v>2518</v>
      </c>
      <c r="L3103" s="18">
        <v>2013004063</v>
      </c>
      <c r="M3103" s="19">
        <v>43465</v>
      </c>
      <c r="N3103" s="70">
        <v>162.5</v>
      </c>
      <c r="O3103" s="71">
        <v>0.5</v>
      </c>
      <c r="P3103" s="72">
        <v>4.1666666666666699E-2</v>
      </c>
      <c r="Q3103" s="73">
        <v>8.5416666666666696</v>
      </c>
      <c r="R3103" s="74">
        <v>171.041666666667</v>
      </c>
      <c r="S3103" s="75">
        <v>33.9583333333333</v>
      </c>
      <c r="AMG3103"/>
      <c r="AMH3103"/>
      <c r="AMI3103"/>
      <c r="AMJ3103"/>
    </row>
    <row r="3104" spans="1:1024" s="2" customFormat="1" ht="38.25" x14ac:dyDescent="0.25">
      <c r="A3104" s="10" t="s">
        <v>419</v>
      </c>
      <c r="B3104" s="68">
        <v>8224</v>
      </c>
      <c r="C3104" s="10">
        <f>VLOOKUP(B3104,[1]Planilha8!$X$4:$Y$6629,2,0)</f>
        <v>2041078</v>
      </c>
      <c r="D3104" s="12" t="s">
        <v>692</v>
      </c>
      <c r="E3104" s="12" t="str">
        <f>VLOOKUP(B3104,[1]Planilha8!$X$4:$Z$6629,3,0)</f>
        <v>CLINICA CIRURGICA</v>
      </c>
      <c r="F3104" s="12" t="str">
        <f>VLOOKUP(B3104,[1]Planilha8!$X$4:$AD$6629,7,0)</f>
        <v>BOM</v>
      </c>
      <c r="G3104" s="13">
        <v>41673</v>
      </c>
      <c r="H3104" s="69">
        <v>205</v>
      </c>
      <c r="I3104" s="15" t="s">
        <v>22</v>
      </c>
      <c r="J3104" s="16" t="s">
        <v>619</v>
      </c>
      <c r="K3104" s="17">
        <v>2518</v>
      </c>
      <c r="L3104" s="18">
        <v>2013004063</v>
      </c>
      <c r="M3104" s="19">
        <v>43465</v>
      </c>
      <c r="N3104" s="70">
        <v>162.5</v>
      </c>
      <c r="O3104" s="71">
        <v>0.5</v>
      </c>
      <c r="P3104" s="72">
        <v>4.1666666666666699E-2</v>
      </c>
      <c r="Q3104" s="73">
        <v>8.5416666666666696</v>
      </c>
      <c r="R3104" s="74">
        <v>171.041666666667</v>
      </c>
      <c r="S3104" s="75">
        <v>33.9583333333333</v>
      </c>
      <c r="AMG3104"/>
      <c r="AMH3104"/>
      <c r="AMI3104"/>
      <c r="AMJ3104"/>
    </row>
    <row r="3105" spans="1:1024" s="2" customFormat="1" ht="38.25" x14ac:dyDescent="0.25">
      <c r="A3105" s="10" t="s">
        <v>419</v>
      </c>
      <c r="B3105" s="68">
        <v>8225</v>
      </c>
      <c r="C3105" s="10">
        <f>VLOOKUP(B3105,[1]Planilha8!$X$4:$Y$6629,2,0)</f>
        <v>2041079</v>
      </c>
      <c r="D3105" s="12" t="s">
        <v>692</v>
      </c>
      <c r="E3105" s="12" t="str">
        <f>VLOOKUP(B3105,[1]Planilha8!$X$4:$Z$6629,3,0)</f>
        <v>CLINICA CIRURGICA</v>
      </c>
      <c r="F3105" s="12" t="str">
        <f>VLOOKUP(B3105,[1]Planilha8!$X$4:$AD$6629,7,0)</f>
        <v>BOM</v>
      </c>
      <c r="G3105" s="13">
        <v>41673</v>
      </c>
      <c r="H3105" s="69">
        <v>205</v>
      </c>
      <c r="I3105" s="15" t="s">
        <v>22</v>
      </c>
      <c r="J3105" s="16" t="s">
        <v>619</v>
      </c>
      <c r="K3105" s="17">
        <v>2518</v>
      </c>
      <c r="L3105" s="18">
        <v>2013004063</v>
      </c>
      <c r="M3105" s="19">
        <v>43465</v>
      </c>
      <c r="N3105" s="70">
        <v>162.5</v>
      </c>
      <c r="O3105" s="71">
        <v>0.5</v>
      </c>
      <c r="P3105" s="72">
        <v>4.1666666666666699E-2</v>
      </c>
      <c r="Q3105" s="73">
        <v>8.5416666666666696</v>
      </c>
      <c r="R3105" s="74">
        <v>171.041666666667</v>
      </c>
      <c r="S3105" s="75">
        <v>33.9583333333333</v>
      </c>
      <c r="AMG3105"/>
      <c r="AMH3105"/>
      <c r="AMI3105"/>
      <c r="AMJ3105"/>
    </row>
    <row r="3106" spans="1:1024" s="2" customFormat="1" ht="38.25" x14ac:dyDescent="0.25">
      <c r="A3106" s="10" t="s">
        <v>419</v>
      </c>
      <c r="B3106" s="68">
        <v>8226</v>
      </c>
      <c r="C3106" s="10">
        <f>VLOOKUP(B3106,[1]Planilha8!$X$4:$Y$6629,2,0)</f>
        <v>2041080</v>
      </c>
      <c r="D3106" s="12" t="s">
        <v>692</v>
      </c>
      <c r="E3106" s="12" t="str">
        <f>VLOOKUP(B3106,[1]Planilha8!$X$4:$Z$6629,3,0)</f>
        <v>CLINICA CIRURGICA</v>
      </c>
      <c r="F3106" s="12" t="str">
        <f>VLOOKUP(B3106,[1]Planilha8!$X$4:$AD$6629,7,0)</f>
        <v>BOM</v>
      </c>
      <c r="G3106" s="13">
        <v>41673</v>
      </c>
      <c r="H3106" s="69">
        <v>205</v>
      </c>
      <c r="I3106" s="15" t="s">
        <v>22</v>
      </c>
      <c r="J3106" s="16" t="s">
        <v>619</v>
      </c>
      <c r="K3106" s="17">
        <v>2518</v>
      </c>
      <c r="L3106" s="18">
        <v>2013004063</v>
      </c>
      <c r="M3106" s="19">
        <v>43465</v>
      </c>
      <c r="N3106" s="70">
        <v>162.5</v>
      </c>
      <c r="O3106" s="71">
        <v>0.5</v>
      </c>
      <c r="P3106" s="72">
        <v>4.1666666666666699E-2</v>
      </c>
      <c r="Q3106" s="73">
        <v>8.5416666666666696</v>
      </c>
      <c r="R3106" s="74">
        <v>171.041666666667</v>
      </c>
      <c r="S3106" s="75">
        <v>33.9583333333333</v>
      </c>
      <c r="AMG3106"/>
      <c r="AMH3106"/>
      <c r="AMI3106"/>
      <c r="AMJ3106"/>
    </row>
    <row r="3107" spans="1:1024" s="2" customFormat="1" ht="38.25" x14ac:dyDescent="0.25">
      <c r="A3107" s="10" t="s">
        <v>419</v>
      </c>
      <c r="B3107" s="68">
        <v>8227</v>
      </c>
      <c r="C3107" s="10">
        <f>VLOOKUP(B3107,[1]Planilha8!$X$4:$Y$6629,2,0)</f>
        <v>2041081</v>
      </c>
      <c r="D3107" s="12" t="s">
        <v>692</v>
      </c>
      <c r="E3107" s="12" t="str">
        <f>VLOOKUP(B3107,[1]Planilha8!$X$4:$Z$6629,3,0)</f>
        <v>CLINICA CIRURGICA</v>
      </c>
      <c r="F3107" s="12" t="str">
        <f>VLOOKUP(B3107,[1]Planilha8!$X$4:$AD$6629,7,0)</f>
        <v>BOM</v>
      </c>
      <c r="G3107" s="13">
        <v>41673</v>
      </c>
      <c r="H3107" s="69">
        <v>205</v>
      </c>
      <c r="I3107" s="15" t="s">
        <v>22</v>
      </c>
      <c r="J3107" s="16" t="s">
        <v>619</v>
      </c>
      <c r="K3107" s="17">
        <v>2518</v>
      </c>
      <c r="L3107" s="18">
        <v>2013004063</v>
      </c>
      <c r="M3107" s="19">
        <v>43465</v>
      </c>
      <c r="N3107" s="70">
        <v>162.5</v>
      </c>
      <c r="O3107" s="71">
        <v>0.5</v>
      </c>
      <c r="P3107" s="72">
        <v>4.1666666666666699E-2</v>
      </c>
      <c r="Q3107" s="73">
        <v>8.5416666666666696</v>
      </c>
      <c r="R3107" s="74">
        <v>171.041666666667</v>
      </c>
      <c r="S3107" s="75">
        <v>33.9583333333333</v>
      </c>
      <c r="AMG3107"/>
      <c r="AMH3107"/>
      <c r="AMI3107"/>
      <c r="AMJ3107"/>
    </row>
    <row r="3108" spans="1:1024" s="2" customFormat="1" ht="38.25" x14ac:dyDescent="0.25">
      <c r="A3108" s="10" t="s">
        <v>419</v>
      </c>
      <c r="B3108" s="68">
        <v>8228</v>
      </c>
      <c r="C3108" s="10">
        <f>VLOOKUP(B3108,[1]Planilha8!$X$4:$Y$6629,2,0)</f>
        <v>2041082</v>
      </c>
      <c r="D3108" s="12" t="s">
        <v>692</v>
      </c>
      <c r="E3108" s="12" t="str">
        <f>VLOOKUP(B3108,[1]Planilha8!$X$4:$Z$6629,3,0)</f>
        <v>CLINICA CIRURGICA</v>
      </c>
      <c r="F3108" s="12" t="str">
        <f>VLOOKUP(B3108,[1]Planilha8!$X$4:$AD$6629,7,0)</f>
        <v>BOM</v>
      </c>
      <c r="G3108" s="13">
        <v>41673</v>
      </c>
      <c r="H3108" s="69">
        <v>205</v>
      </c>
      <c r="I3108" s="15" t="s">
        <v>22</v>
      </c>
      <c r="J3108" s="16" t="s">
        <v>619</v>
      </c>
      <c r="K3108" s="17">
        <v>2518</v>
      </c>
      <c r="L3108" s="18">
        <v>2013004063</v>
      </c>
      <c r="M3108" s="19">
        <v>43465</v>
      </c>
      <c r="N3108" s="70">
        <v>162.5</v>
      </c>
      <c r="O3108" s="71">
        <v>0.5</v>
      </c>
      <c r="P3108" s="72">
        <v>4.1666666666666699E-2</v>
      </c>
      <c r="Q3108" s="73">
        <v>8.5416666666666696</v>
      </c>
      <c r="R3108" s="74">
        <v>171.041666666667</v>
      </c>
      <c r="S3108" s="75">
        <v>33.9583333333333</v>
      </c>
      <c r="AMG3108"/>
      <c r="AMH3108"/>
      <c r="AMI3108"/>
      <c r="AMJ3108"/>
    </row>
    <row r="3109" spans="1:1024" s="2" customFormat="1" ht="38.25" x14ac:dyDescent="0.25">
      <c r="A3109" s="10" t="s">
        <v>419</v>
      </c>
      <c r="B3109" s="68">
        <v>8229</v>
      </c>
      <c r="C3109" s="10">
        <f>VLOOKUP(B3109,[1]Planilha8!$X$4:$Y$6629,2,0)</f>
        <v>2041083</v>
      </c>
      <c r="D3109" s="12" t="s">
        <v>692</v>
      </c>
      <c r="E3109" s="12" t="str">
        <f>VLOOKUP(B3109,[1]Planilha8!$X$4:$Z$6629,3,0)</f>
        <v>CLINICA CIRURGICA</v>
      </c>
      <c r="F3109" s="12" t="str">
        <f>VLOOKUP(B3109,[1]Planilha8!$X$4:$AD$6629,7,0)</f>
        <v>BOM</v>
      </c>
      <c r="G3109" s="13">
        <v>41673</v>
      </c>
      <c r="H3109" s="69">
        <v>205</v>
      </c>
      <c r="I3109" s="15" t="s">
        <v>22</v>
      </c>
      <c r="J3109" s="16" t="s">
        <v>619</v>
      </c>
      <c r="K3109" s="17">
        <v>2518</v>
      </c>
      <c r="L3109" s="18">
        <v>2013004063</v>
      </c>
      <c r="M3109" s="19">
        <v>43465</v>
      </c>
      <c r="N3109" s="70">
        <v>162.5</v>
      </c>
      <c r="O3109" s="71">
        <v>0.5</v>
      </c>
      <c r="P3109" s="72">
        <v>4.1666666666666699E-2</v>
      </c>
      <c r="Q3109" s="73">
        <v>8.5416666666666696</v>
      </c>
      <c r="R3109" s="74">
        <v>171.041666666667</v>
      </c>
      <c r="S3109" s="75">
        <v>33.9583333333333</v>
      </c>
      <c r="AMG3109"/>
      <c r="AMH3109"/>
      <c r="AMI3109"/>
      <c r="AMJ3109"/>
    </row>
    <row r="3110" spans="1:1024" s="2" customFormat="1" ht="38.25" x14ac:dyDescent="0.25">
      <c r="A3110" s="10" t="s">
        <v>419</v>
      </c>
      <c r="B3110" s="68">
        <v>8230</v>
      </c>
      <c r="C3110" s="10">
        <f>VLOOKUP(B3110,[1]Planilha8!$X$4:$Y$6629,2,0)</f>
        <v>2041084</v>
      </c>
      <c r="D3110" s="12" t="s">
        <v>692</v>
      </c>
      <c r="E3110" s="12" t="str">
        <f>VLOOKUP(B3110,[1]Planilha8!$X$4:$Z$6629,3,0)</f>
        <v>CLINICA CIRURGICA</v>
      </c>
      <c r="F3110" s="12" t="str">
        <f>VLOOKUP(B3110,[1]Planilha8!$X$4:$AD$6629,7,0)</f>
        <v>BOM</v>
      </c>
      <c r="G3110" s="13">
        <v>41673</v>
      </c>
      <c r="H3110" s="69">
        <v>205</v>
      </c>
      <c r="I3110" s="15" t="s">
        <v>22</v>
      </c>
      <c r="J3110" s="16" t="s">
        <v>619</v>
      </c>
      <c r="K3110" s="17">
        <v>2518</v>
      </c>
      <c r="L3110" s="18">
        <v>2013004063</v>
      </c>
      <c r="M3110" s="19">
        <v>43465</v>
      </c>
      <c r="N3110" s="70">
        <v>162.5</v>
      </c>
      <c r="O3110" s="71">
        <v>0.5</v>
      </c>
      <c r="P3110" s="72">
        <v>4.1666666666666699E-2</v>
      </c>
      <c r="Q3110" s="73">
        <v>8.5416666666666696</v>
      </c>
      <c r="R3110" s="74">
        <v>171.041666666667</v>
      </c>
      <c r="S3110" s="75">
        <v>33.9583333333333</v>
      </c>
      <c r="AMG3110"/>
      <c r="AMH3110"/>
      <c r="AMI3110"/>
      <c r="AMJ3110"/>
    </row>
    <row r="3111" spans="1:1024" s="2" customFormat="1" ht="38.25" x14ac:dyDescent="0.25">
      <c r="A3111" s="10" t="s">
        <v>419</v>
      </c>
      <c r="B3111" s="68">
        <v>8231</v>
      </c>
      <c r="C3111" s="10">
        <f>VLOOKUP(B3111,[1]Planilha8!$X$4:$Y$6629,2,0)</f>
        <v>2041085</v>
      </c>
      <c r="D3111" s="12" t="s">
        <v>692</v>
      </c>
      <c r="E3111" s="12" t="str">
        <f>VLOOKUP(B3111,[1]Planilha8!$X$4:$Z$6629,3,0)</f>
        <v>CLINICA CIRURGICA</v>
      </c>
      <c r="F3111" s="12" t="str">
        <f>VLOOKUP(B3111,[1]Planilha8!$X$4:$AD$6629,7,0)</f>
        <v>BOM</v>
      </c>
      <c r="G3111" s="13">
        <v>41673</v>
      </c>
      <c r="H3111" s="69">
        <v>205</v>
      </c>
      <c r="I3111" s="15" t="s">
        <v>22</v>
      </c>
      <c r="J3111" s="16" t="s">
        <v>619</v>
      </c>
      <c r="K3111" s="17">
        <v>2518</v>
      </c>
      <c r="L3111" s="18">
        <v>2013004063</v>
      </c>
      <c r="M3111" s="19">
        <v>43465</v>
      </c>
      <c r="N3111" s="70">
        <v>162.5</v>
      </c>
      <c r="O3111" s="71">
        <v>0.5</v>
      </c>
      <c r="P3111" s="72">
        <v>4.1666666666666699E-2</v>
      </c>
      <c r="Q3111" s="73">
        <v>8.5416666666666696</v>
      </c>
      <c r="R3111" s="74">
        <v>171.041666666667</v>
      </c>
      <c r="S3111" s="75">
        <v>33.9583333333333</v>
      </c>
      <c r="AMG3111"/>
      <c r="AMH3111"/>
      <c r="AMI3111"/>
      <c r="AMJ3111"/>
    </row>
    <row r="3112" spans="1:1024" s="2" customFormat="1" ht="38.25" x14ac:dyDescent="0.25">
      <c r="A3112" s="10" t="s">
        <v>419</v>
      </c>
      <c r="B3112" s="68">
        <v>8232</v>
      </c>
      <c r="C3112" s="10">
        <f>VLOOKUP(B3112,[1]Planilha8!$X$4:$Y$6629,2,0)</f>
        <v>2041086</v>
      </c>
      <c r="D3112" s="12" t="s">
        <v>692</v>
      </c>
      <c r="E3112" s="12" t="str">
        <f>VLOOKUP(B3112,[1]Planilha8!$X$4:$Z$6629,3,0)</f>
        <v>CLINICA CIRURGICA</v>
      </c>
      <c r="F3112" s="12" t="str">
        <f>VLOOKUP(B3112,[1]Planilha8!$X$4:$AD$6629,7,0)</f>
        <v>BOM</v>
      </c>
      <c r="G3112" s="13">
        <v>41673</v>
      </c>
      <c r="H3112" s="69">
        <v>205</v>
      </c>
      <c r="I3112" s="15" t="s">
        <v>22</v>
      </c>
      <c r="J3112" s="16" t="s">
        <v>619</v>
      </c>
      <c r="K3112" s="17">
        <v>2518</v>
      </c>
      <c r="L3112" s="18">
        <v>2013004063</v>
      </c>
      <c r="M3112" s="19">
        <v>43465</v>
      </c>
      <c r="N3112" s="70">
        <v>162.5</v>
      </c>
      <c r="O3112" s="71">
        <v>0.5</v>
      </c>
      <c r="P3112" s="72">
        <v>4.1666666666666699E-2</v>
      </c>
      <c r="Q3112" s="73">
        <v>8.5416666666666696</v>
      </c>
      <c r="R3112" s="74">
        <v>171.041666666667</v>
      </c>
      <c r="S3112" s="75">
        <v>33.9583333333333</v>
      </c>
      <c r="AMG3112"/>
      <c r="AMH3112"/>
      <c r="AMI3112"/>
      <c r="AMJ3112"/>
    </row>
    <row r="3113" spans="1:1024" s="2" customFormat="1" ht="38.25" x14ac:dyDescent="0.25">
      <c r="A3113" s="10" t="s">
        <v>419</v>
      </c>
      <c r="B3113" s="68">
        <v>8233</v>
      </c>
      <c r="C3113" s="10">
        <f>VLOOKUP(B3113,[1]Planilha8!$X$4:$Y$6629,2,0)</f>
        <v>2041087</v>
      </c>
      <c r="D3113" s="12" t="s">
        <v>692</v>
      </c>
      <c r="E3113" s="12" t="str">
        <f>VLOOKUP(B3113,[1]Planilha8!$X$4:$Z$6629,3,0)</f>
        <v>CLINICA CIRURGICA</v>
      </c>
      <c r="F3113" s="12" t="str">
        <f>VLOOKUP(B3113,[1]Planilha8!$X$4:$AD$6629,7,0)</f>
        <v>BOM</v>
      </c>
      <c r="G3113" s="13">
        <v>41673</v>
      </c>
      <c r="H3113" s="69">
        <v>205</v>
      </c>
      <c r="I3113" s="15" t="s">
        <v>22</v>
      </c>
      <c r="J3113" s="16" t="s">
        <v>619</v>
      </c>
      <c r="K3113" s="17">
        <v>2518</v>
      </c>
      <c r="L3113" s="18">
        <v>2013004063</v>
      </c>
      <c r="M3113" s="19">
        <v>43465</v>
      </c>
      <c r="N3113" s="70">
        <v>162.5</v>
      </c>
      <c r="O3113" s="71">
        <v>0.5</v>
      </c>
      <c r="P3113" s="72">
        <v>4.1666666666666699E-2</v>
      </c>
      <c r="Q3113" s="73">
        <v>8.5416666666666696</v>
      </c>
      <c r="R3113" s="74">
        <v>171.041666666667</v>
      </c>
      <c r="S3113" s="75">
        <v>33.9583333333333</v>
      </c>
      <c r="AMG3113"/>
      <c r="AMH3113"/>
      <c r="AMI3113"/>
      <c r="AMJ3113"/>
    </row>
    <row r="3114" spans="1:1024" s="2" customFormat="1" ht="38.25" x14ac:dyDescent="0.25">
      <c r="A3114" s="10" t="s">
        <v>419</v>
      </c>
      <c r="B3114" s="68">
        <v>8234</v>
      </c>
      <c r="C3114" s="10">
        <f>VLOOKUP(B3114,[1]Planilha8!$X$4:$Y$6629,2,0)</f>
        <v>2041088</v>
      </c>
      <c r="D3114" s="12" t="s">
        <v>692</v>
      </c>
      <c r="E3114" s="12" t="str">
        <f>VLOOKUP(B3114,[1]Planilha8!$X$4:$Z$6629,3,0)</f>
        <v>CLINICA CIRURGICA</v>
      </c>
      <c r="F3114" s="12" t="str">
        <f>VLOOKUP(B3114,[1]Planilha8!$X$4:$AD$6629,7,0)</f>
        <v>BOM</v>
      </c>
      <c r="G3114" s="13">
        <v>41673</v>
      </c>
      <c r="H3114" s="69">
        <v>205</v>
      </c>
      <c r="I3114" s="15" t="s">
        <v>22</v>
      </c>
      <c r="J3114" s="16" t="s">
        <v>619</v>
      </c>
      <c r="K3114" s="17">
        <v>2518</v>
      </c>
      <c r="L3114" s="18">
        <v>2013004063</v>
      </c>
      <c r="M3114" s="19">
        <v>43465</v>
      </c>
      <c r="N3114" s="70">
        <v>162.5</v>
      </c>
      <c r="O3114" s="71">
        <v>0.5</v>
      </c>
      <c r="P3114" s="72">
        <v>4.1666666666666699E-2</v>
      </c>
      <c r="Q3114" s="73">
        <v>8.5416666666666696</v>
      </c>
      <c r="R3114" s="74">
        <v>171.041666666667</v>
      </c>
      <c r="S3114" s="75">
        <v>33.9583333333333</v>
      </c>
      <c r="AMG3114"/>
      <c r="AMH3114"/>
      <c r="AMI3114"/>
      <c r="AMJ3114"/>
    </row>
    <row r="3115" spans="1:1024" s="2" customFormat="1" ht="38.25" x14ac:dyDescent="0.25">
      <c r="A3115" s="10" t="s">
        <v>419</v>
      </c>
      <c r="B3115" s="68">
        <v>8235</v>
      </c>
      <c r="C3115" s="10">
        <f>VLOOKUP(B3115,[1]Planilha8!$X$4:$Y$6629,2,0)</f>
        <v>2041089</v>
      </c>
      <c r="D3115" s="12" t="s">
        <v>692</v>
      </c>
      <c r="E3115" s="12" t="str">
        <f>VLOOKUP(B3115,[1]Planilha8!$X$4:$Z$6629,3,0)</f>
        <v>GALPÃO ALMOXARIFADO</v>
      </c>
      <c r="F3115" s="12" t="str">
        <f>VLOOKUP(B3115,[1]Planilha8!$X$4:$AD$6629,7,0)</f>
        <v>SUCATA</v>
      </c>
      <c r="G3115" s="13">
        <v>41673</v>
      </c>
      <c r="H3115" s="69">
        <v>205</v>
      </c>
      <c r="I3115" s="15" t="s">
        <v>22</v>
      </c>
      <c r="J3115" s="16" t="s">
        <v>619</v>
      </c>
      <c r="K3115" s="17">
        <v>2518</v>
      </c>
      <c r="L3115" s="18">
        <v>2013004063</v>
      </c>
      <c r="M3115" s="19">
        <v>43465</v>
      </c>
      <c r="N3115" s="70">
        <v>162.5</v>
      </c>
      <c r="O3115" s="71">
        <v>0.5</v>
      </c>
      <c r="P3115" s="72">
        <v>4.1666666666666699E-2</v>
      </c>
      <c r="Q3115" s="73">
        <v>8.5416666666666696</v>
      </c>
      <c r="R3115" s="74">
        <v>171.041666666667</v>
      </c>
      <c r="S3115" s="75">
        <v>33.9583333333333</v>
      </c>
      <c r="AMG3115"/>
      <c r="AMH3115"/>
      <c r="AMI3115"/>
      <c r="AMJ3115"/>
    </row>
    <row r="3116" spans="1:1024" s="2" customFormat="1" ht="38.25" x14ac:dyDescent="0.25">
      <c r="A3116" s="10" t="s">
        <v>419</v>
      </c>
      <c r="B3116" s="68">
        <v>8236</v>
      </c>
      <c r="C3116" s="10">
        <f>VLOOKUP(B3116,[1]Planilha8!$X$4:$Y$6629,2,0)</f>
        <v>2041090</v>
      </c>
      <c r="D3116" s="12" t="s">
        <v>692</v>
      </c>
      <c r="E3116" s="12" t="str">
        <f>VLOOKUP(B3116,[1]Planilha8!$X$4:$Z$6629,3,0)</f>
        <v>HEMODIALISE / DIÁLISE</v>
      </c>
      <c r="F3116" s="12" t="str">
        <f>VLOOKUP(B3116,[1]Planilha8!$X$4:$AD$6629,7,0)</f>
        <v>BOM</v>
      </c>
      <c r="G3116" s="13">
        <v>41673</v>
      </c>
      <c r="H3116" s="69">
        <v>205</v>
      </c>
      <c r="I3116" s="15" t="s">
        <v>22</v>
      </c>
      <c r="J3116" s="16" t="s">
        <v>619</v>
      </c>
      <c r="K3116" s="17">
        <v>2518</v>
      </c>
      <c r="L3116" s="18">
        <v>2013004063</v>
      </c>
      <c r="M3116" s="19">
        <v>43465</v>
      </c>
      <c r="N3116" s="70">
        <v>162.5</v>
      </c>
      <c r="O3116" s="71">
        <v>0.5</v>
      </c>
      <c r="P3116" s="72">
        <v>4.1666666666666699E-2</v>
      </c>
      <c r="Q3116" s="73">
        <v>8.5416666666666696</v>
      </c>
      <c r="R3116" s="74">
        <v>171.041666666667</v>
      </c>
      <c r="S3116" s="75">
        <v>33.9583333333333</v>
      </c>
      <c r="AMG3116"/>
      <c r="AMH3116"/>
      <c r="AMI3116"/>
      <c r="AMJ3116"/>
    </row>
    <row r="3117" spans="1:1024" s="2" customFormat="1" ht="38.25" x14ac:dyDescent="0.25">
      <c r="A3117" s="10" t="s">
        <v>419</v>
      </c>
      <c r="B3117" s="68">
        <v>8237</v>
      </c>
      <c r="C3117" s="10">
        <f>VLOOKUP(B3117,[1]Planilha8!$X$4:$Y$6629,2,0)</f>
        <v>2041091</v>
      </c>
      <c r="D3117" s="12" t="s">
        <v>692</v>
      </c>
      <c r="E3117" s="12" t="str">
        <f>VLOOKUP(B3117,[1]Planilha8!$X$4:$Z$6629,3,0)</f>
        <v>ASTEC</v>
      </c>
      <c r="F3117" s="12" t="str">
        <f>VLOOKUP(B3117,[1]Planilha8!$X$4:$AD$6629,7,0)</f>
        <v>BOM</v>
      </c>
      <c r="G3117" s="13">
        <v>41673</v>
      </c>
      <c r="H3117" s="69">
        <v>205</v>
      </c>
      <c r="I3117" s="15" t="s">
        <v>22</v>
      </c>
      <c r="J3117" s="16" t="s">
        <v>619</v>
      </c>
      <c r="K3117" s="17">
        <v>2518</v>
      </c>
      <c r="L3117" s="18">
        <v>2013004063</v>
      </c>
      <c r="M3117" s="19">
        <v>43465</v>
      </c>
      <c r="N3117" s="70">
        <v>162.5</v>
      </c>
      <c r="O3117" s="71">
        <v>0.5</v>
      </c>
      <c r="P3117" s="72">
        <v>4.1666666666666699E-2</v>
      </c>
      <c r="Q3117" s="73">
        <v>8.5416666666666696</v>
      </c>
      <c r="R3117" s="74">
        <v>171.041666666667</v>
      </c>
      <c r="S3117" s="75">
        <v>33.9583333333333</v>
      </c>
      <c r="AMG3117"/>
      <c r="AMH3117"/>
      <c r="AMI3117"/>
      <c r="AMJ3117"/>
    </row>
    <row r="3118" spans="1:1024" s="2" customFormat="1" ht="38.25" x14ac:dyDescent="0.25">
      <c r="A3118" s="10" t="s">
        <v>419</v>
      </c>
      <c r="B3118" s="68">
        <v>8238</v>
      </c>
      <c r="C3118" s="10">
        <f>VLOOKUP(B3118,[1]Planilha8!$X$4:$Y$6629,2,0)</f>
        <v>2041092</v>
      </c>
      <c r="D3118" s="12" t="s">
        <v>692</v>
      </c>
      <c r="E3118" s="12" t="str">
        <f>VLOOKUP(B3118,[1]Planilha8!$X$4:$Z$6629,3,0)</f>
        <v>HEMODIALISE / DIÁLISE</v>
      </c>
      <c r="F3118" s="12" t="str">
        <f>VLOOKUP(B3118,[1]Planilha8!$X$4:$AD$6629,7,0)</f>
        <v>BOM</v>
      </c>
      <c r="G3118" s="13">
        <v>41673</v>
      </c>
      <c r="H3118" s="69">
        <v>205</v>
      </c>
      <c r="I3118" s="15" t="s">
        <v>22</v>
      </c>
      <c r="J3118" s="16" t="s">
        <v>619</v>
      </c>
      <c r="K3118" s="17">
        <v>2518</v>
      </c>
      <c r="L3118" s="18">
        <v>2013004063</v>
      </c>
      <c r="M3118" s="19">
        <v>43465</v>
      </c>
      <c r="N3118" s="70">
        <v>162.5</v>
      </c>
      <c r="O3118" s="71">
        <v>0.5</v>
      </c>
      <c r="P3118" s="72">
        <v>4.1666666666666699E-2</v>
      </c>
      <c r="Q3118" s="73">
        <v>8.5416666666666696</v>
      </c>
      <c r="R3118" s="74">
        <v>171.041666666667</v>
      </c>
      <c r="S3118" s="75">
        <v>33.9583333333333</v>
      </c>
      <c r="AMG3118"/>
      <c r="AMH3118"/>
      <c r="AMI3118"/>
      <c r="AMJ3118"/>
    </row>
    <row r="3119" spans="1:1024" s="2" customFormat="1" ht="38.25" x14ac:dyDescent="0.25">
      <c r="A3119" s="10" t="s">
        <v>419</v>
      </c>
      <c r="B3119" s="68">
        <v>8239</v>
      </c>
      <c r="C3119" s="10">
        <f>VLOOKUP(B3119,[1]Planilha8!$X$4:$Y$6629,2,0)</f>
        <v>2041093</v>
      </c>
      <c r="D3119" s="12" t="s">
        <v>692</v>
      </c>
      <c r="E3119" s="12" t="str">
        <f>VLOOKUP(B3119,[1]Planilha8!$X$4:$Z$6629,3,0)</f>
        <v>HEMODIALISE / DIÁLISE</v>
      </c>
      <c r="F3119" s="12" t="str">
        <f>VLOOKUP(B3119,[1]Planilha8!$X$4:$AD$6629,7,0)</f>
        <v>BOM</v>
      </c>
      <c r="G3119" s="13">
        <v>41673</v>
      </c>
      <c r="H3119" s="69">
        <v>205</v>
      </c>
      <c r="I3119" s="15" t="s">
        <v>22</v>
      </c>
      <c r="J3119" s="16" t="s">
        <v>619</v>
      </c>
      <c r="K3119" s="17">
        <v>2518</v>
      </c>
      <c r="L3119" s="18">
        <v>2013004063</v>
      </c>
      <c r="M3119" s="19">
        <v>43465</v>
      </c>
      <c r="N3119" s="70">
        <v>162.5</v>
      </c>
      <c r="O3119" s="71">
        <v>0.5</v>
      </c>
      <c r="P3119" s="72">
        <v>4.1666666666666699E-2</v>
      </c>
      <c r="Q3119" s="73">
        <v>8.5416666666666696</v>
      </c>
      <c r="R3119" s="74">
        <v>171.041666666667</v>
      </c>
      <c r="S3119" s="75">
        <v>33.9583333333333</v>
      </c>
      <c r="AMG3119"/>
      <c r="AMH3119"/>
      <c r="AMI3119"/>
      <c r="AMJ3119"/>
    </row>
    <row r="3120" spans="1:1024" s="2" customFormat="1" ht="38.25" x14ac:dyDescent="0.25">
      <c r="A3120" s="10" t="s">
        <v>419</v>
      </c>
      <c r="B3120" s="68">
        <v>8240</v>
      </c>
      <c r="C3120" s="10">
        <f>VLOOKUP(B3120,[1]Planilha8!$X$4:$Y$6629,2,0)</f>
        <v>2041094</v>
      </c>
      <c r="D3120" s="12" t="s">
        <v>692</v>
      </c>
      <c r="E3120" s="12" t="str">
        <f>VLOOKUP(B3120,[1]Planilha8!$X$4:$Z$6629,3,0)</f>
        <v>CLINICA CIRURGICA</v>
      </c>
      <c r="F3120" s="12" t="str">
        <f>VLOOKUP(B3120,[1]Planilha8!$X$4:$AD$6629,7,0)</f>
        <v>BOM</v>
      </c>
      <c r="G3120" s="13">
        <v>41673</v>
      </c>
      <c r="H3120" s="69">
        <v>205</v>
      </c>
      <c r="I3120" s="15" t="s">
        <v>22</v>
      </c>
      <c r="J3120" s="16" t="s">
        <v>619</v>
      </c>
      <c r="K3120" s="17">
        <v>2518</v>
      </c>
      <c r="L3120" s="18">
        <v>2013004063</v>
      </c>
      <c r="M3120" s="19">
        <v>43465</v>
      </c>
      <c r="N3120" s="70">
        <v>162.5</v>
      </c>
      <c r="O3120" s="71">
        <v>0.5</v>
      </c>
      <c r="P3120" s="72">
        <v>4.1666666666666699E-2</v>
      </c>
      <c r="Q3120" s="73">
        <v>8.5416666666666696</v>
      </c>
      <c r="R3120" s="74">
        <v>171.041666666667</v>
      </c>
      <c r="S3120" s="75">
        <v>33.9583333333333</v>
      </c>
      <c r="AMG3120"/>
      <c r="AMH3120"/>
      <c r="AMI3120"/>
      <c r="AMJ3120"/>
    </row>
    <row r="3121" spans="1:1024" s="2" customFormat="1" ht="38.25" x14ac:dyDescent="0.25">
      <c r="A3121" s="10" t="s">
        <v>419</v>
      </c>
      <c r="B3121" s="68">
        <v>8241</v>
      </c>
      <c r="C3121" s="10">
        <f>VLOOKUP(B3121,[1]Planilha8!$X$4:$Y$6629,2,0)</f>
        <v>2041095</v>
      </c>
      <c r="D3121" s="12" t="s">
        <v>692</v>
      </c>
      <c r="E3121" s="12" t="str">
        <f>VLOOKUP(B3121,[1]Planilha8!$X$4:$Z$6629,3,0)</f>
        <v>CLINICA CIRURGICA</v>
      </c>
      <c r="F3121" s="12" t="str">
        <f>VLOOKUP(B3121,[1]Planilha8!$X$4:$AD$6629,7,0)</f>
        <v>BOM</v>
      </c>
      <c r="G3121" s="13">
        <v>41673</v>
      </c>
      <c r="H3121" s="69">
        <v>205</v>
      </c>
      <c r="I3121" s="15" t="s">
        <v>22</v>
      </c>
      <c r="J3121" s="16" t="s">
        <v>619</v>
      </c>
      <c r="K3121" s="17">
        <v>2518</v>
      </c>
      <c r="L3121" s="18">
        <v>2013004063</v>
      </c>
      <c r="M3121" s="19">
        <v>43465</v>
      </c>
      <c r="N3121" s="70">
        <v>162.5</v>
      </c>
      <c r="O3121" s="71">
        <v>0.5</v>
      </c>
      <c r="P3121" s="72">
        <v>4.1666666666666699E-2</v>
      </c>
      <c r="Q3121" s="73">
        <v>8.5416666666666696</v>
      </c>
      <c r="R3121" s="74">
        <v>171.041666666667</v>
      </c>
      <c r="S3121" s="75">
        <v>33.9583333333333</v>
      </c>
      <c r="AMG3121"/>
      <c r="AMH3121"/>
      <c r="AMI3121"/>
      <c r="AMJ3121"/>
    </row>
    <row r="3122" spans="1:1024" s="2" customFormat="1" ht="38.25" x14ac:dyDescent="0.25">
      <c r="A3122" s="10" t="s">
        <v>419</v>
      </c>
      <c r="B3122" s="68">
        <v>8379</v>
      </c>
      <c r="C3122" s="10">
        <f>VLOOKUP(B3122,[1]Planilha8!$X$4:$Y$6629,2,0)</f>
        <v>2041097</v>
      </c>
      <c r="D3122" s="12" t="s">
        <v>693</v>
      </c>
      <c r="E3122" s="12" t="str">
        <f>VLOOKUP(B3122,[1]Planilha8!$X$4:$Z$6629,3,0)</f>
        <v>CLÍNICA MÉDICA</v>
      </c>
      <c r="F3122" s="12" t="str">
        <f>VLOOKUP(B3122,[1]Planilha8!$X$4:$AD$6629,7,0)</f>
        <v>REGULAR</v>
      </c>
      <c r="G3122" s="13">
        <v>41676</v>
      </c>
      <c r="H3122" s="69">
        <v>570</v>
      </c>
      <c r="I3122" s="15" t="s">
        <v>22</v>
      </c>
      <c r="J3122" s="16" t="s">
        <v>694</v>
      </c>
      <c r="K3122" s="17">
        <v>67474</v>
      </c>
      <c r="L3122" s="18">
        <v>2013004879</v>
      </c>
      <c r="M3122" s="19">
        <v>43465</v>
      </c>
      <c r="N3122" s="70">
        <v>542.5</v>
      </c>
      <c r="O3122" s="71">
        <v>1</v>
      </c>
      <c r="P3122" s="72">
        <v>8.3333333333333301E-2</v>
      </c>
      <c r="Q3122" s="73">
        <v>0</v>
      </c>
      <c r="R3122" s="74">
        <v>542.5</v>
      </c>
      <c r="S3122" s="75">
        <v>27.5</v>
      </c>
      <c r="AMG3122"/>
      <c r="AMH3122"/>
      <c r="AMI3122"/>
      <c r="AMJ3122"/>
    </row>
    <row r="3123" spans="1:1024" s="2" customFormat="1" ht="38.25" x14ac:dyDescent="0.25">
      <c r="A3123" s="10" t="s">
        <v>419</v>
      </c>
      <c r="B3123" s="68">
        <v>8380</v>
      </c>
      <c r="C3123" s="10">
        <f>VLOOKUP(B3123,[1]Planilha8!$X$4:$Y$6629,2,0)</f>
        <v>2041098</v>
      </c>
      <c r="D3123" s="12" t="s">
        <v>693</v>
      </c>
      <c r="E3123" s="12" t="str">
        <f>VLOOKUP(B3123,[1]Planilha8!$X$4:$Z$6629,3,0)</f>
        <v>CLÍNICA MÉDICA</v>
      </c>
      <c r="F3123" s="12" t="str">
        <f>VLOOKUP(B3123,[1]Planilha8!$X$4:$AD$6629,7,0)</f>
        <v>REGULAR</v>
      </c>
      <c r="G3123" s="13">
        <v>41676</v>
      </c>
      <c r="H3123" s="69">
        <v>570</v>
      </c>
      <c r="I3123" s="15" t="s">
        <v>22</v>
      </c>
      <c r="J3123" s="16" t="s">
        <v>694</v>
      </c>
      <c r="K3123" s="17">
        <v>67474</v>
      </c>
      <c r="L3123" s="18">
        <v>2013004879</v>
      </c>
      <c r="M3123" s="19">
        <v>43465</v>
      </c>
      <c r="N3123" s="70">
        <v>542.5</v>
      </c>
      <c r="O3123" s="71">
        <v>1</v>
      </c>
      <c r="P3123" s="72">
        <v>8.3333333333333301E-2</v>
      </c>
      <c r="Q3123" s="73">
        <v>0</v>
      </c>
      <c r="R3123" s="74">
        <v>542.5</v>
      </c>
      <c r="S3123" s="75">
        <v>27.5</v>
      </c>
      <c r="AMG3123"/>
      <c r="AMH3123"/>
      <c r="AMI3123"/>
      <c r="AMJ3123"/>
    </row>
    <row r="3124" spans="1:1024" s="2" customFormat="1" ht="38.25" x14ac:dyDescent="0.25">
      <c r="A3124" s="10" t="s">
        <v>419</v>
      </c>
      <c r="B3124" s="68">
        <v>8381</v>
      </c>
      <c r="C3124" s="10">
        <f>VLOOKUP(B3124,[1]Planilha8!$X$4:$Y$6629,2,0)</f>
        <v>2041099</v>
      </c>
      <c r="D3124" s="12" t="s">
        <v>693</v>
      </c>
      <c r="E3124" s="12" t="str">
        <f>VLOOKUP(B3124,[1]Planilha8!$X$4:$Z$6629,3,0)</f>
        <v>UNIDADE DE TERAPIA INTENSIVA</v>
      </c>
      <c r="F3124" s="12" t="str">
        <f>VLOOKUP(B3124,[1]Planilha8!$X$4:$AD$6629,7,0)</f>
        <v>REGULAR</v>
      </c>
      <c r="G3124" s="13">
        <v>41676</v>
      </c>
      <c r="H3124" s="69">
        <v>570</v>
      </c>
      <c r="I3124" s="15" t="s">
        <v>22</v>
      </c>
      <c r="J3124" s="16" t="s">
        <v>694</v>
      </c>
      <c r="K3124" s="17">
        <v>67474</v>
      </c>
      <c r="L3124" s="18">
        <v>2013004879</v>
      </c>
      <c r="M3124" s="19">
        <v>43465</v>
      </c>
      <c r="N3124" s="70">
        <v>542.5</v>
      </c>
      <c r="O3124" s="71">
        <v>1</v>
      </c>
      <c r="P3124" s="72">
        <v>8.3333333333333301E-2</v>
      </c>
      <c r="Q3124" s="73">
        <v>0</v>
      </c>
      <c r="R3124" s="74">
        <v>542.5</v>
      </c>
      <c r="S3124" s="75">
        <v>27.5</v>
      </c>
      <c r="AMG3124"/>
      <c r="AMH3124"/>
      <c r="AMI3124"/>
      <c r="AMJ3124"/>
    </row>
    <row r="3125" spans="1:1024" s="2" customFormat="1" ht="38.25" x14ac:dyDescent="0.25">
      <c r="A3125" s="10" t="s">
        <v>419</v>
      </c>
      <c r="B3125" s="68">
        <v>8382</v>
      </c>
      <c r="C3125" s="10">
        <f>VLOOKUP(B3125,[1]Planilha8!$X$4:$Y$6629,2,0)</f>
        <v>2041100</v>
      </c>
      <c r="D3125" s="12" t="s">
        <v>693</v>
      </c>
      <c r="E3125" s="12" t="str">
        <f>VLOOKUP(B3125,[1]Planilha8!$X$4:$Z$6629,3,0)</f>
        <v>UNIDADE DE TERAPIA INTENSIVA</v>
      </c>
      <c r="F3125" s="12" t="str">
        <f>VLOOKUP(B3125,[1]Planilha8!$X$4:$AD$6629,7,0)</f>
        <v>REGULAR</v>
      </c>
      <c r="G3125" s="13">
        <v>41676</v>
      </c>
      <c r="H3125" s="69">
        <v>570</v>
      </c>
      <c r="I3125" s="15" t="s">
        <v>22</v>
      </c>
      <c r="J3125" s="16" t="s">
        <v>694</v>
      </c>
      <c r="K3125" s="17">
        <v>67474</v>
      </c>
      <c r="L3125" s="18">
        <v>2013004879</v>
      </c>
      <c r="M3125" s="19">
        <v>43465</v>
      </c>
      <c r="N3125" s="70">
        <v>542.5</v>
      </c>
      <c r="O3125" s="71">
        <v>1</v>
      </c>
      <c r="P3125" s="72">
        <v>8.3333333333333301E-2</v>
      </c>
      <c r="Q3125" s="73">
        <v>0</v>
      </c>
      <c r="R3125" s="74">
        <v>542.5</v>
      </c>
      <c r="S3125" s="75">
        <v>27.5</v>
      </c>
      <c r="AMG3125"/>
      <c r="AMH3125"/>
      <c r="AMI3125"/>
      <c r="AMJ3125"/>
    </row>
    <row r="3126" spans="1:1024" s="2" customFormat="1" ht="38.25" x14ac:dyDescent="0.25">
      <c r="A3126" s="10" t="s">
        <v>419</v>
      </c>
      <c r="B3126" s="68">
        <v>8383</v>
      </c>
      <c r="C3126" s="10">
        <f>VLOOKUP(B3126,[1]Planilha8!$X$4:$Y$6629,2,0)</f>
        <v>2041101</v>
      </c>
      <c r="D3126" s="12" t="s">
        <v>693</v>
      </c>
      <c r="E3126" s="12" t="str">
        <f>VLOOKUP(B3126,[1]Planilha8!$X$4:$Z$6629,3,0)</f>
        <v>UNIDADE DE TERAPIA INTENSIVA</v>
      </c>
      <c r="F3126" s="12" t="str">
        <f>VLOOKUP(B3126,[1]Planilha8!$X$4:$AD$6629,7,0)</f>
        <v>REGULAR</v>
      </c>
      <c r="G3126" s="13">
        <v>41676</v>
      </c>
      <c r="H3126" s="69">
        <v>570</v>
      </c>
      <c r="I3126" s="15" t="s">
        <v>22</v>
      </c>
      <c r="J3126" s="16" t="s">
        <v>694</v>
      </c>
      <c r="K3126" s="17">
        <v>67474</v>
      </c>
      <c r="L3126" s="18">
        <v>2013004879</v>
      </c>
      <c r="M3126" s="19">
        <v>43465</v>
      </c>
      <c r="N3126" s="70">
        <v>542.5</v>
      </c>
      <c r="O3126" s="71">
        <v>1</v>
      </c>
      <c r="P3126" s="72">
        <v>8.3333333333333301E-2</v>
      </c>
      <c r="Q3126" s="73">
        <v>0</v>
      </c>
      <c r="R3126" s="74">
        <v>542.5</v>
      </c>
      <c r="S3126" s="75">
        <v>27.5</v>
      </c>
      <c r="AMG3126"/>
      <c r="AMH3126"/>
      <c r="AMI3126"/>
      <c r="AMJ3126"/>
    </row>
    <row r="3127" spans="1:1024" s="2" customFormat="1" ht="38.25" x14ac:dyDescent="0.25">
      <c r="A3127" s="10" t="s">
        <v>419</v>
      </c>
      <c r="B3127" s="68">
        <v>8384</v>
      </c>
      <c r="C3127" s="10">
        <f>VLOOKUP(B3127,[1]Planilha8!$X$4:$Y$6629,2,0)</f>
        <v>2041102</v>
      </c>
      <c r="D3127" s="12" t="s">
        <v>693</v>
      </c>
      <c r="E3127" s="12" t="str">
        <f>VLOOKUP(B3127,[1]Planilha8!$X$4:$Z$6629,3,0)</f>
        <v>UNIDADE DE TERAPIA INTENSIVA</v>
      </c>
      <c r="F3127" s="12" t="str">
        <f>VLOOKUP(B3127,[1]Planilha8!$X$4:$AD$6629,7,0)</f>
        <v>RUIM</v>
      </c>
      <c r="G3127" s="13">
        <v>41676</v>
      </c>
      <c r="H3127" s="69">
        <v>570</v>
      </c>
      <c r="I3127" s="15" t="s">
        <v>22</v>
      </c>
      <c r="J3127" s="16" t="s">
        <v>694</v>
      </c>
      <c r="K3127" s="17">
        <v>67474</v>
      </c>
      <c r="L3127" s="18">
        <v>2013004879</v>
      </c>
      <c r="M3127" s="19">
        <v>43465</v>
      </c>
      <c r="N3127" s="70">
        <v>542.5</v>
      </c>
      <c r="O3127" s="71">
        <v>1</v>
      </c>
      <c r="P3127" s="72">
        <v>8.3333333333333301E-2</v>
      </c>
      <c r="Q3127" s="73">
        <v>0</v>
      </c>
      <c r="R3127" s="74">
        <v>542.5</v>
      </c>
      <c r="S3127" s="75">
        <v>27.5</v>
      </c>
      <c r="AMG3127"/>
      <c r="AMH3127"/>
      <c r="AMI3127"/>
      <c r="AMJ3127"/>
    </row>
    <row r="3128" spans="1:1024" s="2" customFormat="1" ht="38.25" x14ac:dyDescent="0.25">
      <c r="A3128" s="10" t="s">
        <v>419</v>
      </c>
      <c r="B3128" s="68">
        <v>8385</v>
      </c>
      <c r="C3128" s="10">
        <f>VLOOKUP(B3128,[1]Planilha8!$X$4:$Y$6629,2,0)</f>
        <v>2041103</v>
      </c>
      <c r="D3128" s="12" t="s">
        <v>693</v>
      </c>
      <c r="E3128" s="12" t="str">
        <f>VLOOKUP(B3128,[1]Planilha8!$X$4:$Z$6629,3,0)</f>
        <v>UNIDADE DE TERAPIA INTENSIVA</v>
      </c>
      <c r="F3128" s="12" t="str">
        <f>VLOOKUP(B3128,[1]Planilha8!$X$4:$AD$6629,7,0)</f>
        <v>REGULAR</v>
      </c>
      <c r="G3128" s="13">
        <v>41676</v>
      </c>
      <c r="H3128" s="69">
        <v>570</v>
      </c>
      <c r="I3128" s="15" t="s">
        <v>22</v>
      </c>
      <c r="J3128" s="16" t="s">
        <v>694</v>
      </c>
      <c r="K3128" s="17">
        <v>67474</v>
      </c>
      <c r="L3128" s="18">
        <v>2013004879</v>
      </c>
      <c r="M3128" s="19">
        <v>43465</v>
      </c>
      <c r="N3128" s="70">
        <v>542.5</v>
      </c>
      <c r="O3128" s="71">
        <v>1</v>
      </c>
      <c r="P3128" s="72">
        <v>8.3333333333333301E-2</v>
      </c>
      <c r="Q3128" s="73">
        <v>0</v>
      </c>
      <c r="R3128" s="74">
        <v>542.5</v>
      </c>
      <c r="S3128" s="75">
        <v>27.5</v>
      </c>
      <c r="AMG3128"/>
      <c r="AMH3128"/>
      <c r="AMI3128"/>
      <c r="AMJ3128"/>
    </row>
    <row r="3129" spans="1:1024" s="2" customFormat="1" ht="38.25" x14ac:dyDescent="0.25">
      <c r="A3129" s="10" t="s">
        <v>419</v>
      </c>
      <c r="B3129" s="68">
        <v>8386</v>
      </c>
      <c r="C3129" s="10">
        <f>VLOOKUP(B3129,[1]Planilha8!$X$4:$Y$6629,2,0)</f>
        <v>2041104</v>
      </c>
      <c r="D3129" s="12" t="s">
        <v>693</v>
      </c>
      <c r="E3129" s="12" t="str">
        <f>VLOOKUP(B3129,[1]Planilha8!$X$4:$Z$6629,3,0)</f>
        <v>UNIDADE DE TERAPIA INTENSIVA</v>
      </c>
      <c r="F3129" s="12" t="str">
        <f>VLOOKUP(B3129,[1]Planilha8!$X$4:$AD$6629,7,0)</f>
        <v>REGULAR</v>
      </c>
      <c r="G3129" s="13">
        <v>41676</v>
      </c>
      <c r="H3129" s="69">
        <v>570</v>
      </c>
      <c r="I3129" s="15" t="s">
        <v>22</v>
      </c>
      <c r="J3129" s="16" t="s">
        <v>694</v>
      </c>
      <c r="K3129" s="17">
        <v>67474</v>
      </c>
      <c r="L3129" s="18">
        <v>2013004879</v>
      </c>
      <c r="M3129" s="19">
        <v>43465</v>
      </c>
      <c r="N3129" s="70">
        <v>542.5</v>
      </c>
      <c r="O3129" s="71">
        <v>1</v>
      </c>
      <c r="P3129" s="72">
        <v>8.3333333333333301E-2</v>
      </c>
      <c r="Q3129" s="73">
        <v>0</v>
      </c>
      <c r="R3129" s="74">
        <v>542.5</v>
      </c>
      <c r="S3129" s="75">
        <v>27.5</v>
      </c>
      <c r="AMG3129"/>
      <c r="AMH3129"/>
      <c r="AMI3129"/>
      <c r="AMJ3129"/>
    </row>
    <row r="3130" spans="1:1024" s="2" customFormat="1" ht="38.25" x14ac:dyDescent="0.25">
      <c r="A3130" s="10" t="s">
        <v>419</v>
      </c>
      <c r="B3130" s="68">
        <v>8387</v>
      </c>
      <c r="C3130" s="10">
        <f>VLOOKUP(B3130,[1]Planilha8!$X$4:$Y$6629,2,0)</f>
        <v>2041105</v>
      </c>
      <c r="D3130" s="12" t="s">
        <v>693</v>
      </c>
      <c r="E3130" s="12" t="str">
        <f>VLOOKUP(B3130,[1]Planilha8!$X$4:$Z$6629,3,0)</f>
        <v>UNIDADE DE TERAPIA INTENSIVA</v>
      </c>
      <c r="F3130" s="12" t="str">
        <f>VLOOKUP(B3130,[1]Planilha8!$X$4:$AD$6629,7,0)</f>
        <v>REGULAR</v>
      </c>
      <c r="G3130" s="13">
        <v>41676</v>
      </c>
      <c r="H3130" s="69">
        <v>570</v>
      </c>
      <c r="I3130" s="15" t="s">
        <v>22</v>
      </c>
      <c r="J3130" s="16" t="s">
        <v>694</v>
      </c>
      <c r="K3130" s="17">
        <v>67474</v>
      </c>
      <c r="L3130" s="18">
        <v>2013004879</v>
      </c>
      <c r="M3130" s="19">
        <v>43465</v>
      </c>
      <c r="N3130" s="70">
        <v>542.5</v>
      </c>
      <c r="O3130" s="71">
        <v>1</v>
      </c>
      <c r="P3130" s="72">
        <v>8.3333333333333301E-2</v>
      </c>
      <c r="Q3130" s="73">
        <v>0</v>
      </c>
      <c r="R3130" s="74">
        <v>542.5</v>
      </c>
      <c r="S3130" s="75">
        <v>27.5</v>
      </c>
      <c r="AMG3130"/>
      <c r="AMH3130"/>
      <c r="AMI3130"/>
      <c r="AMJ3130"/>
    </row>
    <row r="3131" spans="1:1024" s="2" customFormat="1" ht="38.25" x14ac:dyDescent="0.25">
      <c r="A3131" s="10" t="s">
        <v>419</v>
      </c>
      <c r="B3131" s="68">
        <v>8388</v>
      </c>
      <c r="C3131" s="10">
        <f>VLOOKUP(B3131,[1]Planilha8!$X$4:$Y$6629,2,0)</f>
        <v>2041106</v>
      </c>
      <c r="D3131" s="12" t="s">
        <v>693</v>
      </c>
      <c r="E3131" s="12" t="str">
        <f>VLOOKUP(B3131,[1]Planilha8!$X$4:$Z$6629,3,0)</f>
        <v>UNIDADE DE TERAPIA INTENSIVA</v>
      </c>
      <c r="F3131" s="12" t="str">
        <f>VLOOKUP(B3131,[1]Planilha8!$X$4:$AD$6629,7,0)</f>
        <v>REGULAR</v>
      </c>
      <c r="G3131" s="13">
        <v>41676</v>
      </c>
      <c r="H3131" s="69">
        <v>570</v>
      </c>
      <c r="I3131" s="15" t="s">
        <v>22</v>
      </c>
      <c r="J3131" s="16" t="s">
        <v>694</v>
      </c>
      <c r="K3131" s="17">
        <v>67473</v>
      </c>
      <c r="L3131" s="18">
        <v>2013004879</v>
      </c>
      <c r="M3131" s="19">
        <v>43465</v>
      </c>
      <c r="N3131" s="70">
        <v>542.5</v>
      </c>
      <c r="O3131" s="71">
        <v>1</v>
      </c>
      <c r="P3131" s="72">
        <v>8.3333333333333301E-2</v>
      </c>
      <c r="Q3131" s="73">
        <v>0</v>
      </c>
      <c r="R3131" s="74">
        <v>542.5</v>
      </c>
      <c r="S3131" s="75">
        <v>27.5</v>
      </c>
      <c r="AMG3131"/>
      <c r="AMH3131"/>
      <c r="AMI3131"/>
      <c r="AMJ3131"/>
    </row>
    <row r="3132" spans="1:1024" s="2" customFormat="1" ht="38.25" x14ac:dyDescent="0.25">
      <c r="A3132" s="10" t="s">
        <v>419</v>
      </c>
      <c r="B3132" s="68">
        <v>8389</v>
      </c>
      <c r="C3132" s="10">
        <f>VLOOKUP(B3132,[1]Planilha8!$X$4:$Y$6629,2,0)</f>
        <v>2041107</v>
      </c>
      <c r="D3132" s="12" t="s">
        <v>693</v>
      </c>
      <c r="E3132" s="12" t="str">
        <f>VLOOKUP(B3132,[1]Planilha8!$X$4:$Z$6629,3,0)</f>
        <v>CLINICA MEDICA</v>
      </c>
      <c r="F3132" s="12" t="str">
        <f>VLOOKUP(B3132,[1]Planilha8!$X$4:$AD$6629,7,0)</f>
        <v>REGULAR</v>
      </c>
      <c r="G3132" s="13">
        <v>41676</v>
      </c>
      <c r="H3132" s="69">
        <v>570</v>
      </c>
      <c r="I3132" s="15" t="s">
        <v>22</v>
      </c>
      <c r="J3132" s="16" t="s">
        <v>694</v>
      </c>
      <c r="K3132" s="17">
        <v>67473</v>
      </c>
      <c r="L3132" s="18">
        <v>2013004879</v>
      </c>
      <c r="M3132" s="19">
        <v>43465</v>
      </c>
      <c r="N3132" s="70">
        <v>542.5</v>
      </c>
      <c r="O3132" s="71">
        <v>1</v>
      </c>
      <c r="P3132" s="72">
        <v>8.3333333333333301E-2</v>
      </c>
      <c r="Q3132" s="73">
        <v>0</v>
      </c>
      <c r="R3132" s="74">
        <v>542.5</v>
      </c>
      <c r="S3132" s="75">
        <v>27.5</v>
      </c>
      <c r="AMG3132"/>
      <c r="AMH3132"/>
      <c r="AMI3132"/>
      <c r="AMJ3132"/>
    </row>
    <row r="3133" spans="1:1024" s="2" customFormat="1" ht="38.25" x14ac:dyDescent="0.25">
      <c r="A3133" s="10" t="s">
        <v>419</v>
      </c>
      <c r="B3133" s="68">
        <v>8390</v>
      </c>
      <c r="C3133" s="10">
        <f>VLOOKUP(B3133,[1]Planilha8!$X$4:$Y$6629,2,0)</f>
        <v>2041108</v>
      </c>
      <c r="D3133" s="12" t="s">
        <v>693</v>
      </c>
      <c r="E3133" s="12" t="str">
        <f>VLOOKUP(B3133,[1]Planilha8!$X$4:$Z$6629,3,0)</f>
        <v>UNIDADE DE TERAPIA INTENSIVA</v>
      </c>
      <c r="F3133" s="12" t="str">
        <f>VLOOKUP(B3133,[1]Planilha8!$X$4:$AD$6629,7,0)</f>
        <v>REGULAR</v>
      </c>
      <c r="G3133" s="13">
        <v>41676</v>
      </c>
      <c r="H3133" s="69">
        <v>570</v>
      </c>
      <c r="I3133" s="15" t="s">
        <v>22</v>
      </c>
      <c r="J3133" s="16" t="s">
        <v>694</v>
      </c>
      <c r="K3133" s="17">
        <v>67473</v>
      </c>
      <c r="L3133" s="18">
        <v>2013004879</v>
      </c>
      <c r="M3133" s="19">
        <v>43465</v>
      </c>
      <c r="N3133" s="70">
        <v>542.5</v>
      </c>
      <c r="O3133" s="71">
        <v>1</v>
      </c>
      <c r="P3133" s="72">
        <v>8.3333333333333301E-2</v>
      </c>
      <c r="Q3133" s="73">
        <v>0</v>
      </c>
      <c r="R3133" s="74">
        <v>542.5</v>
      </c>
      <c r="S3133" s="75">
        <v>27.5</v>
      </c>
      <c r="AMG3133"/>
      <c r="AMH3133"/>
      <c r="AMI3133"/>
      <c r="AMJ3133"/>
    </row>
    <row r="3134" spans="1:1024" s="2" customFormat="1" ht="38.25" x14ac:dyDescent="0.25">
      <c r="A3134" s="10" t="s">
        <v>419</v>
      </c>
      <c r="B3134" s="68">
        <v>8391</v>
      </c>
      <c r="C3134" s="10">
        <f>VLOOKUP(B3134,[1]Planilha8!$X$4:$Y$6629,2,0)</f>
        <v>2041109</v>
      </c>
      <c r="D3134" s="12" t="s">
        <v>693</v>
      </c>
      <c r="E3134" s="12" t="str">
        <f>VLOOKUP(B3134,[1]Planilha8!$X$4:$Z$6629,3,0)</f>
        <v>UNIDADE DE TERAPIA INTENSIVA</v>
      </c>
      <c r="F3134" s="12" t="str">
        <f>VLOOKUP(B3134,[1]Planilha8!$X$4:$AD$6629,7,0)</f>
        <v>RUIM</v>
      </c>
      <c r="G3134" s="13">
        <v>41676</v>
      </c>
      <c r="H3134" s="69">
        <v>570</v>
      </c>
      <c r="I3134" s="15" t="s">
        <v>22</v>
      </c>
      <c r="J3134" s="16" t="s">
        <v>694</v>
      </c>
      <c r="K3134" s="17">
        <v>67473</v>
      </c>
      <c r="L3134" s="18">
        <v>2013004879</v>
      </c>
      <c r="M3134" s="19">
        <v>43465</v>
      </c>
      <c r="N3134" s="70">
        <v>542.5</v>
      </c>
      <c r="O3134" s="71">
        <v>1</v>
      </c>
      <c r="P3134" s="72">
        <v>8.3333333333333301E-2</v>
      </c>
      <c r="Q3134" s="73">
        <v>0</v>
      </c>
      <c r="R3134" s="74">
        <v>542.5</v>
      </c>
      <c r="S3134" s="75">
        <v>27.5</v>
      </c>
      <c r="AMG3134"/>
      <c r="AMH3134"/>
      <c r="AMI3134"/>
      <c r="AMJ3134"/>
    </row>
    <row r="3135" spans="1:1024" s="2" customFormat="1" ht="38.25" x14ac:dyDescent="0.25">
      <c r="A3135" s="10" t="s">
        <v>419</v>
      </c>
      <c r="B3135" s="68">
        <v>8392</v>
      </c>
      <c r="C3135" s="10">
        <f>VLOOKUP(B3135,[1]Planilha8!$X$4:$Y$6629,2,0)</f>
        <v>2041110</v>
      </c>
      <c r="D3135" s="12" t="s">
        <v>693</v>
      </c>
      <c r="E3135" s="12" t="str">
        <f>VLOOKUP(B3135,[1]Planilha8!$X$4:$Z$6629,3,0)</f>
        <v>UNIDADE DE TERAPIA INTENSIVA</v>
      </c>
      <c r="F3135" s="12" t="str">
        <f>VLOOKUP(B3135,[1]Planilha8!$X$4:$AD$6629,7,0)</f>
        <v>REGULAR</v>
      </c>
      <c r="G3135" s="13">
        <v>41676</v>
      </c>
      <c r="H3135" s="69">
        <v>570</v>
      </c>
      <c r="I3135" s="15" t="s">
        <v>22</v>
      </c>
      <c r="J3135" s="16" t="s">
        <v>694</v>
      </c>
      <c r="K3135" s="17">
        <v>67473</v>
      </c>
      <c r="L3135" s="18">
        <v>2013004879</v>
      </c>
      <c r="M3135" s="19">
        <v>43465</v>
      </c>
      <c r="N3135" s="70">
        <v>542.5</v>
      </c>
      <c r="O3135" s="71">
        <v>1</v>
      </c>
      <c r="P3135" s="72">
        <v>8.3333333333333301E-2</v>
      </c>
      <c r="Q3135" s="73">
        <v>0</v>
      </c>
      <c r="R3135" s="74">
        <v>542.5</v>
      </c>
      <c r="S3135" s="75">
        <v>27.5</v>
      </c>
      <c r="AMG3135"/>
      <c r="AMH3135"/>
      <c r="AMI3135"/>
      <c r="AMJ3135"/>
    </row>
    <row r="3136" spans="1:1024" s="2" customFormat="1" ht="38.25" x14ac:dyDescent="0.25">
      <c r="A3136" s="10" t="s">
        <v>419</v>
      </c>
      <c r="B3136" s="68">
        <v>8393</v>
      </c>
      <c r="C3136" s="10">
        <f>VLOOKUP(B3136,[1]Planilha8!$X$4:$Y$6629,2,0)</f>
        <v>2041111</v>
      </c>
      <c r="D3136" s="12" t="s">
        <v>693</v>
      </c>
      <c r="E3136" s="12" t="str">
        <f>VLOOKUP(B3136,[1]Planilha8!$X$4:$Z$6629,3,0)</f>
        <v>UNIDADE DE TERAPIA INTENSIVA</v>
      </c>
      <c r="F3136" s="12" t="str">
        <f>VLOOKUP(B3136,[1]Planilha8!$X$4:$AD$6629,7,0)</f>
        <v>REGULAR</v>
      </c>
      <c r="G3136" s="13">
        <v>41676</v>
      </c>
      <c r="H3136" s="69">
        <v>570</v>
      </c>
      <c r="I3136" s="15" t="s">
        <v>22</v>
      </c>
      <c r="J3136" s="16" t="s">
        <v>694</v>
      </c>
      <c r="K3136" s="17">
        <v>67473</v>
      </c>
      <c r="L3136" s="18">
        <v>2013004879</v>
      </c>
      <c r="M3136" s="19">
        <v>43465</v>
      </c>
      <c r="N3136" s="70">
        <v>542.5</v>
      </c>
      <c r="O3136" s="71">
        <v>1</v>
      </c>
      <c r="P3136" s="72">
        <v>8.3333333333333301E-2</v>
      </c>
      <c r="Q3136" s="73">
        <v>0</v>
      </c>
      <c r="R3136" s="74">
        <v>542.5</v>
      </c>
      <c r="S3136" s="75">
        <v>27.5</v>
      </c>
      <c r="AMG3136"/>
      <c r="AMH3136"/>
      <c r="AMI3136"/>
      <c r="AMJ3136"/>
    </row>
    <row r="3137" spans="1:1024" s="2" customFormat="1" ht="38.25" x14ac:dyDescent="0.25">
      <c r="A3137" s="10" t="s">
        <v>419</v>
      </c>
      <c r="B3137" s="68">
        <v>8394</v>
      </c>
      <c r="C3137" s="10">
        <f>VLOOKUP(B3137,[1]Planilha8!$X$4:$Y$6629,2,0)</f>
        <v>2041112</v>
      </c>
      <c r="D3137" s="12" t="s">
        <v>693</v>
      </c>
      <c r="E3137" s="12" t="str">
        <f>VLOOKUP(B3137,[1]Planilha8!$X$4:$Z$6629,3,0)</f>
        <v>UNIDADE DE TERAPIA INTENSIVA</v>
      </c>
      <c r="F3137" s="12" t="str">
        <f>VLOOKUP(B3137,[1]Planilha8!$X$4:$AD$6629,7,0)</f>
        <v>REGULAR</v>
      </c>
      <c r="G3137" s="13">
        <v>41676</v>
      </c>
      <c r="H3137" s="69">
        <v>570</v>
      </c>
      <c r="I3137" s="15" t="s">
        <v>22</v>
      </c>
      <c r="J3137" s="16" t="s">
        <v>694</v>
      </c>
      <c r="K3137" s="17">
        <v>67473</v>
      </c>
      <c r="L3137" s="18">
        <v>2013004879</v>
      </c>
      <c r="M3137" s="19">
        <v>43465</v>
      </c>
      <c r="N3137" s="70">
        <v>542.5</v>
      </c>
      <c r="O3137" s="71">
        <v>1</v>
      </c>
      <c r="P3137" s="72">
        <v>8.3333333333333301E-2</v>
      </c>
      <c r="Q3137" s="73">
        <v>0</v>
      </c>
      <c r="R3137" s="74">
        <v>542.5</v>
      </c>
      <c r="S3137" s="75">
        <v>27.5</v>
      </c>
      <c r="AMG3137"/>
      <c r="AMH3137"/>
      <c r="AMI3137"/>
      <c r="AMJ3137"/>
    </row>
    <row r="3138" spans="1:1024" s="2" customFormat="1" ht="38.25" x14ac:dyDescent="0.25">
      <c r="A3138" s="10" t="s">
        <v>419</v>
      </c>
      <c r="B3138" s="68">
        <v>8395</v>
      </c>
      <c r="C3138" s="10">
        <f>VLOOKUP(B3138,[1]Planilha8!$X$4:$Y$6629,2,0)</f>
        <v>2041113</v>
      </c>
      <c r="D3138" s="12" t="s">
        <v>693</v>
      </c>
      <c r="E3138" s="12" t="str">
        <f>VLOOKUP(B3138,[1]Planilha8!$X$4:$Z$6629,3,0)</f>
        <v>UNIDADE DE TERAPIA INTENSIVA</v>
      </c>
      <c r="F3138" s="12" t="str">
        <f>VLOOKUP(B3138,[1]Planilha8!$X$4:$AD$6629,7,0)</f>
        <v>REGULAR</v>
      </c>
      <c r="G3138" s="13">
        <v>41676</v>
      </c>
      <c r="H3138" s="69">
        <v>570</v>
      </c>
      <c r="I3138" s="15" t="s">
        <v>22</v>
      </c>
      <c r="J3138" s="16" t="s">
        <v>694</v>
      </c>
      <c r="K3138" s="17">
        <v>67473</v>
      </c>
      <c r="L3138" s="18">
        <v>2013004879</v>
      </c>
      <c r="M3138" s="19">
        <v>43465</v>
      </c>
      <c r="N3138" s="70">
        <v>542.5</v>
      </c>
      <c r="O3138" s="71">
        <v>1</v>
      </c>
      <c r="P3138" s="72">
        <v>8.3333333333333301E-2</v>
      </c>
      <c r="Q3138" s="73">
        <v>0</v>
      </c>
      <c r="R3138" s="74">
        <v>542.5</v>
      </c>
      <c r="S3138" s="75">
        <v>27.5</v>
      </c>
      <c r="AMG3138"/>
      <c r="AMH3138"/>
      <c r="AMI3138"/>
      <c r="AMJ3138"/>
    </row>
    <row r="3139" spans="1:1024" s="2" customFormat="1" ht="38.25" x14ac:dyDescent="0.25">
      <c r="A3139" s="10" t="s">
        <v>419</v>
      </c>
      <c r="B3139" s="68">
        <v>8396</v>
      </c>
      <c r="C3139" s="10">
        <f>VLOOKUP(B3139,[1]Planilha8!$X$4:$Y$6629,2,0)</f>
        <v>2041114</v>
      </c>
      <c r="D3139" s="12" t="s">
        <v>693</v>
      </c>
      <c r="E3139" s="12" t="str">
        <f>VLOOKUP(B3139,[1]Planilha8!$X$4:$Z$6629,3,0)</f>
        <v>UNIDADE DE TERAPIA INTENSIVA</v>
      </c>
      <c r="F3139" s="12" t="str">
        <f>VLOOKUP(B3139,[1]Planilha8!$X$4:$AD$6629,7,0)</f>
        <v>REGULAR</v>
      </c>
      <c r="G3139" s="13">
        <v>41676</v>
      </c>
      <c r="H3139" s="69">
        <v>570</v>
      </c>
      <c r="I3139" s="15" t="s">
        <v>22</v>
      </c>
      <c r="J3139" s="16" t="s">
        <v>694</v>
      </c>
      <c r="K3139" s="17">
        <v>67473</v>
      </c>
      <c r="L3139" s="18">
        <v>2013004879</v>
      </c>
      <c r="M3139" s="19">
        <v>43465</v>
      </c>
      <c r="N3139" s="70">
        <v>524.92499999999995</v>
      </c>
      <c r="O3139" s="71">
        <v>0.33</v>
      </c>
      <c r="P3139" s="72">
        <v>2.75E-2</v>
      </c>
      <c r="Q3139" s="73">
        <v>15.675000000000001</v>
      </c>
      <c r="R3139" s="74">
        <v>540.6</v>
      </c>
      <c r="S3139" s="75">
        <v>29.4</v>
      </c>
      <c r="AMG3139"/>
      <c r="AMH3139"/>
      <c r="AMI3139"/>
      <c r="AMJ3139"/>
    </row>
    <row r="3140" spans="1:1024" s="2" customFormat="1" ht="38.25" x14ac:dyDescent="0.25">
      <c r="A3140" s="10" t="s">
        <v>419</v>
      </c>
      <c r="B3140" s="68">
        <v>8397</v>
      </c>
      <c r="C3140" s="10">
        <f>VLOOKUP(B3140,[1]Planilha8!$X$4:$Y$6629,2,0)</f>
        <v>2041115</v>
      </c>
      <c r="D3140" s="12" t="s">
        <v>695</v>
      </c>
      <c r="E3140" s="12" t="str">
        <f>VLOOKUP(B3140,[1]Planilha8!$X$4:$Z$6629,3,0)</f>
        <v>UNIDADE DE TERAPIA INTENSIVA</v>
      </c>
      <c r="F3140" s="12" t="str">
        <f>VLOOKUP(B3140,[1]Planilha8!$X$4:$AD$6629,7,0)</f>
        <v>BOM</v>
      </c>
      <c r="G3140" s="13">
        <v>41676</v>
      </c>
      <c r="H3140" s="69">
        <v>94.5</v>
      </c>
      <c r="I3140" s="15" t="s">
        <v>22</v>
      </c>
      <c r="J3140" s="16" t="s">
        <v>696</v>
      </c>
      <c r="K3140" s="17">
        <v>347</v>
      </c>
      <c r="L3140" s="18">
        <v>2013004579</v>
      </c>
      <c r="M3140" s="19">
        <v>43465</v>
      </c>
      <c r="N3140" s="70">
        <v>75.096666666666707</v>
      </c>
      <c r="O3140" s="71">
        <v>0.33</v>
      </c>
      <c r="P3140" s="72">
        <v>2.75E-2</v>
      </c>
      <c r="Q3140" s="73">
        <v>2.5987499999999999</v>
      </c>
      <c r="R3140" s="74">
        <v>77.695416666666702</v>
      </c>
      <c r="S3140" s="75">
        <v>16.804583333333301</v>
      </c>
      <c r="AMG3140"/>
      <c r="AMH3140"/>
      <c r="AMI3140"/>
      <c r="AMJ3140"/>
    </row>
    <row r="3141" spans="1:1024" s="2" customFormat="1" ht="38.25" x14ac:dyDescent="0.25">
      <c r="A3141" s="10" t="s">
        <v>419</v>
      </c>
      <c r="B3141" s="68">
        <v>8398</v>
      </c>
      <c r="C3141" s="10">
        <f>VLOOKUP(B3141,[1]Planilha8!$X$4:$Y$6629,2,0)</f>
        <v>2041116</v>
      </c>
      <c r="D3141" s="12" t="s">
        <v>695</v>
      </c>
      <c r="E3141" s="12" t="str">
        <f>VLOOKUP(B3141,[1]Planilha8!$X$4:$Z$6629,3,0)</f>
        <v>GALPÃO ALMOXARIFADO</v>
      </c>
      <c r="F3141" s="12" t="str">
        <f>VLOOKUP(B3141,[1]Planilha8!$X$4:$AD$6629,7,0)</f>
        <v>SUCATA</v>
      </c>
      <c r="G3141" s="13">
        <v>41676</v>
      </c>
      <c r="H3141" s="69">
        <v>94.5</v>
      </c>
      <c r="I3141" s="15" t="s">
        <v>22</v>
      </c>
      <c r="J3141" s="16" t="s">
        <v>696</v>
      </c>
      <c r="K3141" s="17">
        <v>347</v>
      </c>
      <c r="L3141" s="18">
        <v>2013004579</v>
      </c>
      <c r="M3141" s="19">
        <v>43465</v>
      </c>
      <c r="N3141" s="70">
        <v>75.096666666666707</v>
      </c>
      <c r="O3141" s="71">
        <v>0.33</v>
      </c>
      <c r="P3141" s="72">
        <v>2.75E-2</v>
      </c>
      <c r="Q3141" s="73">
        <v>2.5987499999999999</v>
      </c>
      <c r="R3141" s="74">
        <v>77.695416666666702</v>
      </c>
      <c r="S3141" s="75">
        <v>16.804583333333301</v>
      </c>
      <c r="AMG3141"/>
      <c r="AMH3141"/>
      <c r="AMI3141"/>
      <c r="AMJ3141"/>
    </row>
    <row r="3142" spans="1:1024" s="2" customFormat="1" ht="38.25" x14ac:dyDescent="0.25">
      <c r="A3142" s="10" t="s">
        <v>419</v>
      </c>
      <c r="B3142" s="68">
        <v>8399</v>
      </c>
      <c r="C3142" s="10">
        <f>VLOOKUP(B3142,[1]Planilha8!$X$4:$Y$6629,2,0)</f>
        <v>2041117</v>
      </c>
      <c r="D3142" s="12" t="s">
        <v>695</v>
      </c>
      <c r="E3142" s="12" t="str">
        <f>VLOOKUP(B3142,[1]Planilha8!$X$4:$Z$6629,3,0)</f>
        <v>GALPÃO ALMOXARIFADO</v>
      </c>
      <c r="F3142" s="12" t="str">
        <f>VLOOKUP(B3142,[1]Planilha8!$X$4:$AD$6629,7,0)</f>
        <v>SUCATA</v>
      </c>
      <c r="G3142" s="13">
        <v>41676</v>
      </c>
      <c r="H3142" s="69">
        <v>94.5</v>
      </c>
      <c r="I3142" s="15" t="s">
        <v>22</v>
      </c>
      <c r="J3142" s="16" t="s">
        <v>696</v>
      </c>
      <c r="K3142" s="17">
        <v>347</v>
      </c>
      <c r="L3142" s="18">
        <v>2013004579</v>
      </c>
      <c r="M3142" s="19">
        <v>43465</v>
      </c>
      <c r="N3142" s="70">
        <v>75.096666666666707</v>
      </c>
      <c r="O3142" s="71">
        <v>0.33</v>
      </c>
      <c r="P3142" s="72">
        <v>2.75E-2</v>
      </c>
      <c r="Q3142" s="73">
        <v>2.5987499999999999</v>
      </c>
      <c r="R3142" s="74">
        <v>77.695416666666702</v>
      </c>
      <c r="S3142" s="75">
        <v>16.804583333333301</v>
      </c>
      <c r="AMG3142"/>
      <c r="AMH3142"/>
      <c r="AMI3142"/>
      <c r="AMJ3142"/>
    </row>
    <row r="3143" spans="1:1024" s="2" customFormat="1" ht="38.25" x14ac:dyDescent="0.25">
      <c r="A3143" s="10" t="s">
        <v>419</v>
      </c>
      <c r="B3143" s="68">
        <v>8400</v>
      </c>
      <c r="C3143" s="10">
        <f>VLOOKUP(B3143,[1]Planilha8!$X$4:$Y$6629,2,0)</f>
        <v>2041118</v>
      </c>
      <c r="D3143" s="12" t="s">
        <v>695</v>
      </c>
      <c r="E3143" s="12" t="str">
        <f>VLOOKUP(B3143,[1]Planilha8!$X$4:$Z$6629,3,0)</f>
        <v>UNIDADE DE TERAPIA INTENSIVA</v>
      </c>
      <c r="F3143" s="12" t="str">
        <f>VLOOKUP(B3143,[1]Planilha8!$X$4:$AD$6629,7,0)</f>
        <v>BOM</v>
      </c>
      <c r="G3143" s="13">
        <v>41676</v>
      </c>
      <c r="H3143" s="69">
        <v>94.5</v>
      </c>
      <c r="I3143" s="15" t="s">
        <v>22</v>
      </c>
      <c r="J3143" s="16" t="s">
        <v>696</v>
      </c>
      <c r="K3143" s="17">
        <v>347</v>
      </c>
      <c r="L3143" s="18">
        <v>2013004579</v>
      </c>
      <c r="M3143" s="19">
        <v>43465</v>
      </c>
      <c r="N3143" s="70">
        <v>75.096666666666707</v>
      </c>
      <c r="O3143" s="71">
        <v>0.33</v>
      </c>
      <c r="P3143" s="72">
        <v>2.75E-2</v>
      </c>
      <c r="Q3143" s="73">
        <v>2.5987499999999999</v>
      </c>
      <c r="R3143" s="74">
        <v>77.695416666666702</v>
      </c>
      <c r="S3143" s="75">
        <v>16.804583333333301</v>
      </c>
      <c r="AMG3143"/>
      <c r="AMH3143"/>
      <c r="AMI3143"/>
      <c r="AMJ3143"/>
    </row>
    <row r="3144" spans="1:1024" s="2" customFormat="1" ht="38.25" x14ac:dyDescent="0.25">
      <c r="A3144" s="10" t="s">
        <v>419</v>
      </c>
      <c r="B3144" s="68">
        <v>8401</v>
      </c>
      <c r="C3144" s="10">
        <f>VLOOKUP(B3144,[1]Planilha8!$X$4:$Y$6629,2,0)</f>
        <v>2041119</v>
      </c>
      <c r="D3144" s="12" t="s">
        <v>695</v>
      </c>
      <c r="E3144" s="12" t="str">
        <f>VLOOKUP(B3144,[1]Planilha8!$X$4:$Z$6629,3,0)</f>
        <v>GALPÃO ALMOXARIFADO</v>
      </c>
      <c r="F3144" s="12" t="str">
        <f>VLOOKUP(B3144,[1]Planilha8!$X$4:$AD$6629,7,0)</f>
        <v>SUCATA</v>
      </c>
      <c r="G3144" s="13">
        <v>41676</v>
      </c>
      <c r="H3144" s="69">
        <v>94.5</v>
      </c>
      <c r="I3144" s="15" t="s">
        <v>22</v>
      </c>
      <c r="J3144" s="16" t="s">
        <v>696</v>
      </c>
      <c r="K3144" s="17">
        <v>347</v>
      </c>
      <c r="L3144" s="18">
        <v>2013004579</v>
      </c>
      <c r="M3144" s="19">
        <v>43465</v>
      </c>
      <c r="N3144" s="70">
        <v>75.096666666666707</v>
      </c>
      <c r="O3144" s="71">
        <v>0.33</v>
      </c>
      <c r="P3144" s="72">
        <v>2.75E-2</v>
      </c>
      <c r="Q3144" s="73">
        <v>2.5987499999999999</v>
      </c>
      <c r="R3144" s="74">
        <v>77.695416666666702</v>
      </c>
      <c r="S3144" s="75">
        <v>16.804583333333301</v>
      </c>
      <c r="AMG3144"/>
      <c r="AMH3144"/>
      <c r="AMI3144"/>
      <c r="AMJ3144"/>
    </row>
    <row r="3145" spans="1:1024" s="2" customFormat="1" ht="38.25" x14ac:dyDescent="0.25">
      <c r="A3145" s="10" t="s">
        <v>419</v>
      </c>
      <c r="B3145" s="68">
        <v>8402</v>
      </c>
      <c r="C3145" s="10">
        <f>VLOOKUP(B3145,[1]Planilha8!$X$4:$Y$6629,2,0)</f>
        <v>2041120</v>
      </c>
      <c r="D3145" s="12" t="s">
        <v>695</v>
      </c>
      <c r="E3145" s="12" t="str">
        <f>VLOOKUP(B3145,[1]Planilha8!$X$4:$Z$6629,3,0)</f>
        <v>GALPÃO ALMOXARIFADO</v>
      </c>
      <c r="F3145" s="12" t="str">
        <f>VLOOKUP(B3145,[1]Planilha8!$X$4:$AD$6629,7,0)</f>
        <v>SUCATA</v>
      </c>
      <c r="G3145" s="13">
        <v>41676</v>
      </c>
      <c r="H3145" s="69">
        <v>94.5</v>
      </c>
      <c r="I3145" s="15" t="s">
        <v>22</v>
      </c>
      <c r="J3145" s="16" t="s">
        <v>696</v>
      </c>
      <c r="K3145" s="17">
        <v>347</v>
      </c>
      <c r="L3145" s="18">
        <v>2013004579</v>
      </c>
      <c r="M3145" s="19">
        <v>43465</v>
      </c>
      <c r="N3145" s="70">
        <v>75.096666666666707</v>
      </c>
      <c r="O3145" s="71">
        <v>0.33</v>
      </c>
      <c r="P3145" s="72">
        <v>2.75E-2</v>
      </c>
      <c r="Q3145" s="73">
        <v>2.5987499999999999</v>
      </c>
      <c r="R3145" s="74">
        <v>77.695416666666702</v>
      </c>
      <c r="S3145" s="75">
        <v>16.804583333333301</v>
      </c>
      <c r="AMG3145"/>
      <c r="AMH3145"/>
      <c r="AMI3145"/>
      <c r="AMJ3145"/>
    </row>
    <row r="3146" spans="1:1024" s="2" customFormat="1" ht="38.25" x14ac:dyDescent="0.25">
      <c r="A3146" s="10" t="s">
        <v>419</v>
      </c>
      <c r="B3146" s="68">
        <v>8403</v>
      </c>
      <c r="C3146" s="10">
        <f>VLOOKUP(B3146,[1]Planilha8!$X$4:$Y$6629,2,0)</f>
        <v>2041121</v>
      </c>
      <c r="D3146" s="12" t="s">
        <v>695</v>
      </c>
      <c r="E3146" s="12" t="str">
        <f>VLOOKUP(B3146,[1]Planilha8!$X$4:$Z$6629,3,0)</f>
        <v>GALPÃO ALMOXARIFADO</v>
      </c>
      <c r="F3146" s="12" t="str">
        <f>VLOOKUP(B3146,[1]Planilha8!$X$4:$AD$6629,7,0)</f>
        <v>SUCATA</v>
      </c>
      <c r="G3146" s="13">
        <v>41676</v>
      </c>
      <c r="H3146" s="69">
        <v>94.5</v>
      </c>
      <c r="I3146" s="15" t="s">
        <v>22</v>
      </c>
      <c r="J3146" s="16" t="s">
        <v>696</v>
      </c>
      <c r="K3146" s="17">
        <v>347</v>
      </c>
      <c r="L3146" s="18">
        <v>2013004579</v>
      </c>
      <c r="M3146" s="19">
        <v>43465</v>
      </c>
      <c r="N3146" s="70">
        <v>75.096666666666707</v>
      </c>
      <c r="O3146" s="71">
        <v>0.33</v>
      </c>
      <c r="P3146" s="72">
        <v>2.75E-2</v>
      </c>
      <c r="Q3146" s="73">
        <v>2.5987499999999999</v>
      </c>
      <c r="R3146" s="74">
        <v>77.695416666666702</v>
      </c>
      <c r="S3146" s="75">
        <v>16.804583333333301</v>
      </c>
      <c r="AMG3146"/>
      <c r="AMH3146"/>
      <c r="AMI3146"/>
      <c r="AMJ3146"/>
    </row>
    <row r="3147" spans="1:1024" s="2" customFormat="1" ht="38.25" x14ac:dyDescent="0.25">
      <c r="A3147" s="10" t="s">
        <v>419</v>
      </c>
      <c r="B3147" s="68">
        <v>8404</v>
      </c>
      <c r="C3147" s="10">
        <f>VLOOKUP(B3147,[1]Planilha8!$X$4:$Y$6629,2,0)</f>
        <v>2041122</v>
      </c>
      <c r="D3147" s="12" t="s">
        <v>695</v>
      </c>
      <c r="E3147" s="12" t="str">
        <f>VLOOKUP(B3147,[1]Planilha8!$X$4:$Z$6629,3,0)</f>
        <v>GALPÃO ALMOXARIFADO</v>
      </c>
      <c r="F3147" s="12" t="str">
        <f>VLOOKUP(B3147,[1]Planilha8!$X$4:$AD$6629,7,0)</f>
        <v>SUCATA</v>
      </c>
      <c r="G3147" s="13">
        <v>41676</v>
      </c>
      <c r="H3147" s="69">
        <v>94.5</v>
      </c>
      <c r="I3147" s="15" t="s">
        <v>22</v>
      </c>
      <c r="J3147" s="16" t="s">
        <v>696</v>
      </c>
      <c r="K3147" s="17">
        <v>347</v>
      </c>
      <c r="L3147" s="18">
        <v>2013004579</v>
      </c>
      <c r="M3147" s="19">
        <v>43465</v>
      </c>
      <c r="N3147" s="70">
        <v>75.096666666666707</v>
      </c>
      <c r="O3147" s="71">
        <v>0.33</v>
      </c>
      <c r="P3147" s="72">
        <v>2.75E-2</v>
      </c>
      <c r="Q3147" s="73">
        <v>2.5987499999999999</v>
      </c>
      <c r="R3147" s="74">
        <v>77.695416666666702</v>
      </c>
      <c r="S3147" s="75">
        <v>16.804583333333301</v>
      </c>
      <c r="AMG3147"/>
      <c r="AMH3147"/>
      <c r="AMI3147"/>
      <c r="AMJ3147"/>
    </row>
    <row r="3148" spans="1:1024" s="2" customFormat="1" ht="38.25" x14ac:dyDescent="0.25">
      <c r="A3148" s="10" t="s">
        <v>419</v>
      </c>
      <c r="B3148" s="68">
        <v>8405</v>
      </c>
      <c r="C3148" s="10">
        <f>VLOOKUP(B3148,[1]Planilha8!$X$4:$Y$6629,2,0)</f>
        <v>2041123</v>
      </c>
      <c r="D3148" s="12" t="s">
        <v>695</v>
      </c>
      <c r="E3148" s="12" t="str">
        <f>VLOOKUP(B3148,[1]Planilha8!$X$4:$Z$6629,3,0)</f>
        <v>UNIDADE DE TERAPIA INTENSIVA</v>
      </c>
      <c r="F3148" s="12" t="str">
        <f>VLOOKUP(B3148,[1]Planilha8!$X$4:$AD$6629,7,0)</f>
        <v>BOM</v>
      </c>
      <c r="G3148" s="13">
        <v>41676</v>
      </c>
      <c r="H3148" s="69">
        <v>94.5</v>
      </c>
      <c r="I3148" s="15" t="s">
        <v>22</v>
      </c>
      <c r="J3148" s="16" t="s">
        <v>696</v>
      </c>
      <c r="K3148" s="17">
        <v>347</v>
      </c>
      <c r="L3148" s="18">
        <v>2013004579</v>
      </c>
      <c r="M3148" s="19">
        <v>43465</v>
      </c>
      <c r="N3148" s="70">
        <v>75.096666666666707</v>
      </c>
      <c r="O3148" s="71">
        <v>0.33</v>
      </c>
      <c r="P3148" s="72">
        <v>2.75E-2</v>
      </c>
      <c r="Q3148" s="73">
        <v>2.5987499999999999</v>
      </c>
      <c r="R3148" s="74">
        <v>77.695416666666702</v>
      </c>
      <c r="S3148" s="75">
        <v>16.804583333333301</v>
      </c>
      <c r="AMG3148"/>
      <c r="AMH3148"/>
      <c r="AMI3148"/>
      <c r="AMJ3148"/>
    </row>
    <row r="3149" spans="1:1024" s="2" customFormat="1" ht="38.25" x14ac:dyDescent="0.25">
      <c r="A3149" s="10" t="s">
        <v>419</v>
      </c>
      <c r="B3149" s="68">
        <v>8406</v>
      </c>
      <c r="C3149" s="10">
        <f>VLOOKUP(B3149,[1]Planilha8!$X$4:$Y$6629,2,0)</f>
        <v>2041124</v>
      </c>
      <c r="D3149" s="12" t="s">
        <v>695</v>
      </c>
      <c r="E3149" s="12" t="str">
        <f>VLOOKUP(B3149,[1]Planilha8!$X$4:$Z$6629,3,0)</f>
        <v>GALPÃO ALMOXARIFADO</v>
      </c>
      <c r="F3149" s="12" t="str">
        <f>VLOOKUP(B3149,[1]Planilha8!$X$4:$AD$6629,7,0)</f>
        <v>SUCATA</v>
      </c>
      <c r="G3149" s="13">
        <v>41676</v>
      </c>
      <c r="H3149" s="69">
        <v>94.5</v>
      </c>
      <c r="I3149" s="15" t="s">
        <v>22</v>
      </c>
      <c r="J3149" s="16" t="s">
        <v>696</v>
      </c>
      <c r="K3149" s="17">
        <v>347</v>
      </c>
      <c r="L3149" s="18">
        <v>2013004579</v>
      </c>
      <c r="M3149" s="19">
        <v>43465</v>
      </c>
      <c r="N3149" s="70">
        <v>75.096666666666707</v>
      </c>
      <c r="O3149" s="71">
        <v>0.33</v>
      </c>
      <c r="P3149" s="72">
        <v>2.75E-2</v>
      </c>
      <c r="Q3149" s="73">
        <v>2.5987499999999999</v>
      </c>
      <c r="R3149" s="74">
        <v>77.695416666666702</v>
      </c>
      <c r="S3149" s="75">
        <v>16.804583333333301</v>
      </c>
      <c r="AMG3149"/>
      <c r="AMH3149"/>
      <c r="AMI3149"/>
      <c r="AMJ3149"/>
    </row>
    <row r="3150" spans="1:1024" s="2" customFormat="1" ht="38.25" x14ac:dyDescent="0.25">
      <c r="A3150" s="10" t="s">
        <v>419</v>
      </c>
      <c r="B3150" s="68">
        <v>8407</v>
      </c>
      <c r="C3150" s="10">
        <f>VLOOKUP(B3150,[1]Planilha8!$X$4:$Y$6629,2,0)</f>
        <v>2041125</v>
      </c>
      <c r="D3150" s="12" t="s">
        <v>695</v>
      </c>
      <c r="E3150" s="12" t="str">
        <f>VLOOKUP(B3150,[1]Planilha8!$X$4:$Z$6629,3,0)</f>
        <v>UNIDADE DE TERAPIA INTENSIVA</v>
      </c>
      <c r="F3150" s="12" t="str">
        <f>VLOOKUP(B3150,[1]Planilha8!$X$4:$AD$6629,7,0)</f>
        <v>BOM</v>
      </c>
      <c r="G3150" s="13">
        <v>41676</v>
      </c>
      <c r="H3150" s="69">
        <v>94.5</v>
      </c>
      <c r="I3150" s="15" t="s">
        <v>22</v>
      </c>
      <c r="J3150" s="16" t="s">
        <v>696</v>
      </c>
      <c r="K3150" s="17">
        <v>347</v>
      </c>
      <c r="L3150" s="18">
        <v>2013004579</v>
      </c>
      <c r="M3150" s="19">
        <v>43465</v>
      </c>
      <c r="N3150" s="70">
        <v>75.096666666666707</v>
      </c>
      <c r="O3150" s="71">
        <v>0.33</v>
      </c>
      <c r="P3150" s="72">
        <v>2.75E-2</v>
      </c>
      <c r="Q3150" s="73">
        <v>2.5987499999999999</v>
      </c>
      <c r="R3150" s="74">
        <v>77.695416666666702</v>
      </c>
      <c r="S3150" s="75">
        <v>16.804583333333301</v>
      </c>
      <c r="AMG3150"/>
      <c r="AMH3150"/>
      <c r="AMI3150"/>
      <c r="AMJ3150"/>
    </row>
    <row r="3151" spans="1:1024" s="2" customFormat="1" ht="38.25" x14ac:dyDescent="0.25">
      <c r="A3151" s="10" t="s">
        <v>419</v>
      </c>
      <c r="B3151" s="68">
        <v>8408</v>
      </c>
      <c r="C3151" s="10">
        <f>VLOOKUP(B3151,[1]Planilha8!$X$4:$Y$6629,2,0)</f>
        <v>2041126</v>
      </c>
      <c r="D3151" s="12" t="s">
        <v>695</v>
      </c>
      <c r="E3151" s="12" t="str">
        <f>VLOOKUP(B3151,[1]Planilha8!$X$4:$Z$6629,3,0)</f>
        <v>UNIDADE DE TERAPIA INTENSIVA</v>
      </c>
      <c r="F3151" s="12" t="str">
        <f>VLOOKUP(B3151,[1]Planilha8!$X$4:$AD$6629,7,0)</f>
        <v>BOM</v>
      </c>
      <c r="G3151" s="13">
        <v>41676</v>
      </c>
      <c r="H3151" s="69">
        <v>94.5</v>
      </c>
      <c r="I3151" s="15" t="s">
        <v>22</v>
      </c>
      <c r="J3151" s="16" t="s">
        <v>696</v>
      </c>
      <c r="K3151" s="17">
        <v>347</v>
      </c>
      <c r="L3151" s="18">
        <v>2013004579</v>
      </c>
      <c r="M3151" s="19">
        <v>43465</v>
      </c>
      <c r="N3151" s="70">
        <v>75.096666666666707</v>
      </c>
      <c r="O3151" s="71">
        <v>0.33</v>
      </c>
      <c r="P3151" s="72">
        <v>2.75E-2</v>
      </c>
      <c r="Q3151" s="73">
        <v>2.5987499999999999</v>
      </c>
      <c r="R3151" s="74">
        <v>77.695416666666702</v>
      </c>
      <c r="S3151" s="75">
        <v>16.804583333333301</v>
      </c>
      <c r="AMG3151"/>
      <c r="AMH3151"/>
      <c r="AMI3151"/>
      <c r="AMJ3151"/>
    </row>
    <row r="3152" spans="1:1024" s="2" customFormat="1" ht="38.25" x14ac:dyDescent="0.25">
      <c r="A3152" s="10" t="s">
        <v>419</v>
      </c>
      <c r="B3152" s="68">
        <v>8409</v>
      </c>
      <c r="C3152" s="10">
        <f>VLOOKUP(B3152,[1]Planilha8!$X$4:$Y$6629,2,0)</f>
        <v>2041127</v>
      </c>
      <c r="D3152" s="12" t="s">
        <v>695</v>
      </c>
      <c r="E3152" s="12" t="str">
        <f>VLOOKUP(B3152,[1]Planilha8!$X$4:$Z$6629,3,0)</f>
        <v>UNIDADE DE TERAPIA INTENSIVA</v>
      </c>
      <c r="F3152" s="12" t="str">
        <f>VLOOKUP(B3152,[1]Planilha8!$X$4:$AD$6629,7,0)</f>
        <v>BOM</v>
      </c>
      <c r="G3152" s="13">
        <v>41676</v>
      </c>
      <c r="H3152" s="69">
        <v>94.5</v>
      </c>
      <c r="I3152" s="15" t="s">
        <v>22</v>
      </c>
      <c r="J3152" s="16" t="s">
        <v>696</v>
      </c>
      <c r="K3152" s="17">
        <v>347</v>
      </c>
      <c r="L3152" s="18">
        <v>2013004579</v>
      </c>
      <c r="M3152" s="19">
        <v>43465</v>
      </c>
      <c r="N3152" s="70">
        <v>75.096666666666707</v>
      </c>
      <c r="O3152" s="71">
        <v>0.33</v>
      </c>
      <c r="P3152" s="72">
        <v>2.75E-2</v>
      </c>
      <c r="Q3152" s="73">
        <v>2.5987499999999999</v>
      </c>
      <c r="R3152" s="74">
        <v>77.695416666666702</v>
      </c>
      <c r="S3152" s="75">
        <v>16.804583333333301</v>
      </c>
      <c r="AMG3152"/>
      <c r="AMH3152"/>
      <c r="AMI3152"/>
      <c r="AMJ3152"/>
    </row>
    <row r="3153" spans="1:1024" s="2" customFormat="1" ht="38.25" x14ac:dyDescent="0.25">
      <c r="A3153" s="10" t="s">
        <v>419</v>
      </c>
      <c r="B3153" s="68">
        <v>8410</v>
      </c>
      <c r="C3153" s="10">
        <f>VLOOKUP(B3153,[1]Planilha8!$X$4:$Y$6629,2,0)</f>
        <v>2041128</v>
      </c>
      <c r="D3153" s="12" t="s">
        <v>695</v>
      </c>
      <c r="E3153" s="12" t="str">
        <f>VLOOKUP(B3153,[1]Planilha8!$X$4:$Z$6629,3,0)</f>
        <v>UNIDADE DE TERAPIA INTENSIVA</v>
      </c>
      <c r="F3153" s="12" t="str">
        <f>VLOOKUP(B3153,[1]Planilha8!$X$4:$AD$6629,7,0)</f>
        <v>BOM</v>
      </c>
      <c r="G3153" s="13">
        <v>41676</v>
      </c>
      <c r="H3153" s="69">
        <v>94.5</v>
      </c>
      <c r="I3153" s="15" t="s">
        <v>22</v>
      </c>
      <c r="J3153" s="16" t="s">
        <v>696</v>
      </c>
      <c r="K3153" s="17">
        <v>347</v>
      </c>
      <c r="L3153" s="18">
        <v>2013004579</v>
      </c>
      <c r="M3153" s="19">
        <v>43465</v>
      </c>
      <c r="N3153" s="70">
        <v>75.096666666666707</v>
      </c>
      <c r="O3153" s="71">
        <v>0.33</v>
      </c>
      <c r="P3153" s="72">
        <v>2.75E-2</v>
      </c>
      <c r="Q3153" s="73">
        <v>2.5987499999999999</v>
      </c>
      <c r="R3153" s="74">
        <v>77.695416666666702</v>
      </c>
      <c r="S3153" s="75">
        <v>16.804583333333301</v>
      </c>
      <c r="AMG3153"/>
      <c r="AMH3153"/>
      <c r="AMI3153"/>
      <c r="AMJ3153"/>
    </row>
    <row r="3154" spans="1:1024" s="2" customFormat="1" ht="38.25" x14ac:dyDescent="0.25">
      <c r="A3154" s="10" t="s">
        <v>419</v>
      </c>
      <c r="B3154" s="68">
        <v>8411</v>
      </c>
      <c r="C3154" s="10">
        <f>VLOOKUP(B3154,[1]Planilha8!$X$4:$Y$6629,2,0)</f>
        <v>2041129</v>
      </c>
      <c r="D3154" s="12" t="s">
        <v>695</v>
      </c>
      <c r="E3154" s="12" t="str">
        <f>VLOOKUP(B3154,[1]Planilha8!$X$4:$Z$6629,3,0)</f>
        <v>GALPÃO ALMOXARIFADO</v>
      </c>
      <c r="F3154" s="12" t="str">
        <f>VLOOKUP(B3154,[1]Planilha8!$X$4:$AD$6629,7,0)</f>
        <v>SUCATA</v>
      </c>
      <c r="G3154" s="13">
        <v>41676</v>
      </c>
      <c r="H3154" s="69">
        <v>94.5</v>
      </c>
      <c r="I3154" s="15" t="s">
        <v>22</v>
      </c>
      <c r="J3154" s="16" t="s">
        <v>696</v>
      </c>
      <c r="K3154" s="17">
        <v>347</v>
      </c>
      <c r="L3154" s="18">
        <v>2013004579</v>
      </c>
      <c r="M3154" s="19">
        <v>43465</v>
      </c>
      <c r="N3154" s="70">
        <v>75.096666666666707</v>
      </c>
      <c r="O3154" s="71">
        <v>0.33</v>
      </c>
      <c r="P3154" s="72">
        <v>2.75E-2</v>
      </c>
      <c r="Q3154" s="73">
        <v>2.5987499999999999</v>
      </c>
      <c r="R3154" s="74">
        <v>77.695416666666702</v>
      </c>
      <c r="S3154" s="75">
        <v>16.804583333333301</v>
      </c>
      <c r="AMG3154"/>
      <c r="AMH3154"/>
      <c r="AMI3154"/>
      <c r="AMJ3154"/>
    </row>
    <row r="3155" spans="1:1024" s="2" customFormat="1" ht="38.25" x14ac:dyDescent="0.25">
      <c r="A3155" s="10" t="s">
        <v>419</v>
      </c>
      <c r="B3155" s="68">
        <v>8412</v>
      </c>
      <c r="C3155" s="10">
        <f>VLOOKUP(B3155,[1]Planilha8!$X$4:$Y$6629,2,0)</f>
        <v>2041130</v>
      </c>
      <c r="D3155" s="12" t="s">
        <v>695</v>
      </c>
      <c r="E3155" s="12" t="str">
        <f>VLOOKUP(B3155,[1]Planilha8!$X$4:$Z$6629,3,0)</f>
        <v>GALPÃO ALMOXARIFADO</v>
      </c>
      <c r="F3155" s="12" t="str">
        <f>VLOOKUP(B3155,[1]Planilha8!$X$4:$AD$6629,7,0)</f>
        <v>SUCATA</v>
      </c>
      <c r="G3155" s="13">
        <v>41676</v>
      </c>
      <c r="H3155" s="69">
        <v>94.5</v>
      </c>
      <c r="I3155" s="15" t="s">
        <v>22</v>
      </c>
      <c r="J3155" s="16" t="s">
        <v>696</v>
      </c>
      <c r="K3155" s="17">
        <v>347</v>
      </c>
      <c r="L3155" s="18">
        <v>2013004579</v>
      </c>
      <c r="M3155" s="19">
        <v>43465</v>
      </c>
      <c r="N3155" s="70">
        <v>75.096666666666707</v>
      </c>
      <c r="O3155" s="71">
        <v>0.33</v>
      </c>
      <c r="P3155" s="72">
        <v>2.75E-2</v>
      </c>
      <c r="Q3155" s="73">
        <v>2.5987499999999999</v>
      </c>
      <c r="R3155" s="74">
        <v>77.695416666666702</v>
      </c>
      <c r="S3155" s="75">
        <v>16.804583333333301</v>
      </c>
      <c r="AMG3155"/>
      <c r="AMH3155"/>
      <c r="AMI3155"/>
      <c r="AMJ3155"/>
    </row>
    <row r="3156" spans="1:1024" s="2" customFormat="1" ht="38.25" x14ac:dyDescent="0.25">
      <c r="A3156" s="10" t="s">
        <v>419</v>
      </c>
      <c r="B3156" s="68">
        <v>8413</v>
      </c>
      <c r="C3156" s="10">
        <f>VLOOKUP(B3156,[1]Planilha8!$X$4:$Y$6629,2,0)</f>
        <v>2041131</v>
      </c>
      <c r="D3156" s="12" t="s">
        <v>695</v>
      </c>
      <c r="E3156" s="12" t="str">
        <f>VLOOKUP(B3156,[1]Planilha8!$X$4:$Z$6629,3,0)</f>
        <v>UNIDADE DE TERAPIA INTENSIVA</v>
      </c>
      <c r="F3156" s="12" t="str">
        <f>VLOOKUP(B3156,[1]Planilha8!$X$4:$AD$6629,7,0)</f>
        <v>BOM</v>
      </c>
      <c r="G3156" s="13">
        <v>41676</v>
      </c>
      <c r="H3156" s="69">
        <v>94.5</v>
      </c>
      <c r="I3156" s="15" t="s">
        <v>22</v>
      </c>
      <c r="J3156" s="16" t="s">
        <v>696</v>
      </c>
      <c r="K3156" s="17">
        <v>347</v>
      </c>
      <c r="L3156" s="18">
        <v>2013004579</v>
      </c>
      <c r="M3156" s="19">
        <v>43465</v>
      </c>
      <c r="N3156" s="70">
        <v>75.096666666666707</v>
      </c>
      <c r="O3156" s="71">
        <v>0.33</v>
      </c>
      <c r="P3156" s="72">
        <v>2.75E-2</v>
      </c>
      <c r="Q3156" s="73">
        <v>2.5987499999999999</v>
      </c>
      <c r="R3156" s="74">
        <v>77.695416666666702</v>
      </c>
      <c r="S3156" s="75">
        <v>16.804583333333301</v>
      </c>
      <c r="AMG3156"/>
      <c r="AMH3156"/>
      <c r="AMI3156"/>
      <c r="AMJ3156"/>
    </row>
    <row r="3157" spans="1:1024" s="2" customFormat="1" ht="38.25" x14ac:dyDescent="0.25">
      <c r="A3157" s="10" t="s">
        <v>419</v>
      </c>
      <c r="B3157" s="68">
        <v>8414</v>
      </c>
      <c r="C3157" s="10">
        <f>VLOOKUP(B3157,[1]Planilha8!$X$4:$Y$6629,2,0)</f>
        <v>2041132</v>
      </c>
      <c r="D3157" s="12" t="s">
        <v>695</v>
      </c>
      <c r="E3157" s="12" t="str">
        <f>VLOOKUP(B3157,[1]Planilha8!$X$4:$Z$6629,3,0)</f>
        <v>UNIDADE DE TERAPIA INTENSIVA</v>
      </c>
      <c r="F3157" s="12" t="str">
        <f>VLOOKUP(B3157,[1]Planilha8!$X$4:$AD$6629,7,0)</f>
        <v>BOM</v>
      </c>
      <c r="G3157" s="13">
        <v>41676</v>
      </c>
      <c r="H3157" s="69">
        <v>94.5</v>
      </c>
      <c r="I3157" s="15" t="s">
        <v>22</v>
      </c>
      <c r="J3157" s="16" t="s">
        <v>696</v>
      </c>
      <c r="K3157" s="17">
        <v>347</v>
      </c>
      <c r="L3157" s="18">
        <v>2013004579</v>
      </c>
      <c r="M3157" s="19">
        <v>43465</v>
      </c>
      <c r="N3157" s="70">
        <v>75.096666666666707</v>
      </c>
      <c r="O3157" s="71">
        <v>0.33</v>
      </c>
      <c r="P3157" s="72">
        <v>2.75E-2</v>
      </c>
      <c r="Q3157" s="73">
        <v>2.5987499999999999</v>
      </c>
      <c r="R3157" s="74">
        <v>77.695416666666702</v>
      </c>
      <c r="S3157" s="75">
        <v>16.804583333333301</v>
      </c>
      <c r="AMG3157"/>
      <c r="AMH3157"/>
      <c r="AMI3157"/>
      <c r="AMJ3157"/>
    </row>
    <row r="3158" spans="1:1024" s="2" customFormat="1" ht="38.25" x14ac:dyDescent="0.25">
      <c r="A3158" s="10" t="s">
        <v>419</v>
      </c>
      <c r="B3158" s="68">
        <v>8415</v>
      </c>
      <c r="C3158" s="10">
        <f>VLOOKUP(B3158,[1]Planilha8!$X$4:$Y$6629,2,0)</f>
        <v>2041133</v>
      </c>
      <c r="D3158" s="12" t="s">
        <v>695</v>
      </c>
      <c r="E3158" s="12" t="str">
        <f>VLOOKUP(B3158,[1]Planilha8!$X$4:$Z$6629,3,0)</f>
        <v>UNIDADE DE TERAPIA INTENSIVA</v>
      </c>
      <c r="F3158" s="12" t="str">
        <f>VLOOKUP(B3158,[1]Planilha8!$X$4:$AD$6629,7,0)</f>
        <v>BOM</v>
      </c>
      <c r="G3158" s="13">
        <v>41676</v>
      </c>
      <c r="H3158" s="69">
        <v>94.5</v>
      </c>
      <c r="I3158" s="15" t="s">
        <v>22</v>
      </c>
      <c r="J3158" s="16" t="s">
        <v>696</v>
      </c>
      <c r="K3158" s="17">
        <v>347</v>
      </c>
      <c r="L3158" s="18">
        <v>2013004579</v>
      </c>
      <c r="M3158" s="19">
        <v>43465</v>
      </c>
      <c r="N3158" s="70">
        <v>75.096666666666707</v>
      </c>
      <c r="O3158" s="71">
        <v>0.33</v>
      </c>
      <c r="P3158" s="72">
        <v>2.75E-2</v>
      </c>
      <c r="Q3158" s="73">
        <v>2.5987499999999999</v>
      </c>
      <c r="R3158" s="74">
        <v>77.695416666666702</v>
      </c>
      <c r="S3158" s="75">
        <v>16.804583333333301</v>
      </c>
      <c r="AMG3158"/>
      <c r="AMH3158"/>
      <c r="AMI3158"/>
      <c r="AMJ3158"/>
    </row>
    <row r="3159" spans="1:1024" s="2" customFormat="1" ht="38.25" x14ac:dyDescent="0.25">
      <c r="A3159" s="10" t="s">
        <v>419</v>
      </c>
      <c r="B3159" s="68">
        <v>8416</v>
      </c>
      <c r="C3159" s="10">
        <f>VLOOKUP(B3159,[1]Planilha8!$X$4:$Y$6629,2,0)</f>
        <v>2041134</v>
      </c>
      <c r="D3159" s="12" t="s">
        <v>695</v>
      </c>
      <c r="E3159" s="12" t="str">
        <f>VLOOKUP(B3159,[1]Planilha8!$X$4:$Z$6629,3,0)</f>
        <v>UNIDADE DE TERAPIA INTENSIVA</v>
      </c>
      <c r="F3159" s="12" t="str">
        <f>VLOOKUP(B3159,[1]Planilha8!$X$4:$AD$6629,7,0)</f>
        <v>BOM</v>
      </c>
      <c r="G3159" s="13">
        <v>41676</v>
      </c>
      <c r="H3159" s="69">
        <v>94.5</v>
      </c>
      <c r="I3159" s="15" t="s">
        <v>22</v>
      </c>
      <c r="J3159" s="16" t="s">
        <v>696</v>
      </c>
      <c r="K3159" s="17">
        <v>347</v>
      </c>
      <c r="L3159" s="18">
        <v>2013004579</v>
      </c>
      <c r="M3159" s="19">
        <v>43465</v>
      </c>
      <c r="N3159" s="70">
        <v>75.096666666666707</v>
      </c>
      <c r="O3159" s="71">
        <v>0.33</v>
      </c>
      <c r="P3159" s="72">
        <v>2.75E-2</v>
      </c>
      <c r="Q3159" s="73">
        <v>2.5987499999999999</v>
      </c>
      <c r="R3159" s="74">
        <v>77.695416666666702</v>
      </c>
      <c r="S3159" s="75">
        <v>16.804583333333301</v>
      </c>
      <c r="AMG3159"/>
      <c r="AMH3159"/>
      <c r="AMI3159"/>
      <c r="AMJ3159"/>
    </row>
    <row r="3160" spans="1:1024" s="2" customFormat="1" ht="38.25" x14ac:dyDescent="0.25">
      <c r="A3160" s="10" t="s">
        <v>419</v>
      </c>
      <c r="B3160" s="68">
        <v>8417</v>
      </c>
      <c r="C3160" s="10">
        <f>VLOOKUP(B3160,[1]Planilha8!$X$4:$Y$6629,2,0)</f>
        <v>2041135</v>
      </c>
      <c r="D3160" s="12" t="s">
        <v>695</v>
      </c>
      <c r="E3160" s="12" t="str">
        <f>VLOOKUP(B3160,[1]Planilha8!$X$4:$Z$6629,3,0)</f>
        <v>GALPÃO ALMOXARIFADO</v>
      </c>
      <c r="F3160" s="12" t="str">
        <f>VLOOKUP(B3160,[1]Planilha8!$X$4:$AD$6629,7,0)</f>
        <v>SUCATA</v>
      </c>
      <c r="G3160" s="13">
        <v>41676</v>
      </c>
      <c r="H3160" s="69">
        <v>94.5</v>
      </c>
      <c r="I3160" s="15" t="s">
        <v>22</v>
      </c>
      <c r="J3160" s="16" t="s">
        <v>696</v>
      </c>
      <c r="K3160" s="17">
        <v>347</v>
      </c>
      <c r="L3160" s="18">
        <v>2013004579</v>
      </c>
      <c r="M3160" s="19">
        <v>43465</v>
      </c>
      <c r="N3160" s="70">
        <v>75.096666666666707</v>
      </c>
      <c r="O3160" s="71">
        <v>0.33</v>
      </c>
      <c r="P3160" s="72">
        <v>2.75E-2</v>
      </c>
      <c r="Q3160" s="73">
        <v>2.5987499999999999</v>
      </c>
      <c r="R3160" s="74">
        <v>77.695416666666702</v>
      </c>
      <c r="S3160" s="75">
        <v>16.804583333333301</v>
      </c>
      <c r="AMG3160"/>
      <c r="AMH3160"/>
      <c r="AMI3160"/>
      <c r="AMJ3160"/>
    </row>
    <row r="3161" spans="1:1024" s="2" customFormat="1" ht="38.25" x14ac:dyDescent="0.25">
      <c r="A3161" s="10" t="s">
        <v>419</v>
      </c>
      <c r="B3161" s="68">
        <v>8418</v>
      </c>
      <c r="C3161" s="10">
        <f>VLOOKUP(B3161,[1]Planilha8!$X$4:$Y$6629,2,0)</f>
        <v>2041136</v>
      </c>
      <c r="D3161" s="12" t="s">
        <v>695</v>
      </c>
      <c r="E3161" s="12" t="str">
        <f>VLOOKUP(B3161,[1]Planilha8!$X$4:$Z$6629,3,0)</f>
        <v>GALPÃO ALMOXARIFADO</v>
      </c>
      <c r="F3161" s="12" t="str">
        <f>VLOOKUP(B3161,[1]Planilha8!$X$4:$AD$6629,7,0)</f>
        <v>SUCATA</v>
      </c>
      <c r="G3161" s="13">
        <v>41676</v>
      </c>
      <c r="H3161" s="69">
        <v>94.5</v>
      </c>
      <c r="I3161" s="15" t="s">
        <v>22</v>
      </c>
      <c r="J3161" s="16" t="s">
        <v>696</v>
      </c>
      <c r="K3161" s="17">
        <v>347</v>
      </c>
      <c r="L3161" s="18">
        <v>2013004579</v>
      </c>
      <c r="M3161" s="19">
        <v>43465</v>
      </c>
      <c r="N3161" s="70">
        <v>75.096666666666707</v>
      </c>
      <c r="O3161" s="71">
        <v>0.33</v>
      </c>
      <c r="P3161" s="72">
        <v>2.75E-2</v>
      </c>
      <c r="Q3161" s="73">
        <v>2.5987499999999999</v>
      </c>
      <c r="R3161" s="74">
        <v>77.695416666666702</v>
      </c>
      <c r="S3161" s="75">
        <v>16.804583333333301</v>
      </c>
      <c r="AMG3161"/>
      <c r="AMH3161"/>
      <c r="AMI3161"/>
      <c r="AMJ3161"/>
    </row>
    <row r="3162" spans="1:1024" s="2" customFormat="1" ht="38.25" x14ac:dyDescent="0.25">
      <c r="A3162" s="10" t="s">
        <v>419</v>
      </c>
      <c r="B3162" s="68">
        <v>8419</v>
      </c>
      <c r="C3162" s="10">
        <f>VLOOKUP(B3162,[1]Planilha8!$X$4:$Y$6629,2,0)</f>
        <v>2041137</v>
      </c>
      <c r="D3162" s="12" t="s">
        <v>695</v>
      </c>
      <c r="E3162" s="12" t="str">
        <f>VLOOKUP(B3162,[1]Planilha8!$X$4:$Z$6629,3,0)</f>
        <v>UNIDADE DE TERAPIA INTENSIVA</v>
      </c>
      <c r="F3162" s="12" t="str">
        <f>VLOOKUP(B3162,[1]Planilha8!$X$4:$AD$6629,7,0)</f>
        <v>BOM</v>
      </c>
      <c r="G3162" s="13">
        <v>41676</v>
      </c>
      <c r="H3162" s="69">
        <v>94.5</v>
      </c>
      <c r="I3162" s="15" t="s">
        <v>22</v>
      </c>
      <c r="J3162" s="16" t="s">
        <v>696</v>
      </c>
      <c r="K3162" s="17">
        <v>347</v>
      </c>
      <c r="L3162" s="18">
        <v>2013004579</v>
      </c>
      <c r="M3162" s="19">
        <v>43465</v>
      </c>
      <c r="N3162" s="70">
        <v>75.096666666666707</v>
      </c>
      <c r="O3162" s="71">
        <v>0.33</v>
      </c>
      <c r="P3162" s="72">
        <v>2.75E-2</v>
      </c>
      <c r="Q3162" s="73">
        <v>2.5987499999999999</v>
      </c>
      <c r="R3162" s="74">
        <v>77.695416666666702</v>
      </c>
      <c r="S3162" s="75">
        <v>16.804583333333301</v>
      </c>
      <c r="AMG3162"/>
      <c r="AMH3162"/>
      <c r="AMI3162"/>
      <c r="AMJ3162"/>
    </row>
    <row r="3163" spans="1:1024" s="2" customFormat="1" ht="38.25" x14ac:dyDescent="0.25">
      <c r="A3163" s="10" t="s">
        <v>419</v>
      </c>
      <c r="B3163" s="68">
        <v>8420</v>
      </c>
      <c r="C3163" s="10">
        <f>VLOOKUP(B3163,[1]Planilha8!$X$4:$Y$6629,2,0)</f>
        <v>2041138</v>
      </c>
      <c r="D3163" s="12" t="s">
        <v>695</v>
      </c>
      <c r="E3163" s="12" t="str">
        <f>VLOOKUP(B3163,[1]Planilha8!$X$4:$Z$6629,3,0)</f>
        <v>GALPÃO ALMOXARIFADO</v>
      </c>
      <c r="F3163" s="12" t="str">
        <f>VLOOKUP(B3163,[1]Planilha8!$X$4:$AD$6629,7,0)</f>
        <v>SUCATA</v>
      </c>
      <c r="G3163" s="13">
        <v>41676</v>
      </c>
      <c r="H3163" s="69">
        <v>94.5</v>
      </c>
      <c r="I3163" s="15" t="s">
        <v>22</v>
      </c>
      <c r="J3163" s="16" t="s">
        <v>696</v>
      </c>
      <c r="K3163" s="17">
        <v>347</v>
      </c>
      <c r="L3163" s="18">
        <v>2013004579</v>
      </c>
      <c r="M3163" s="19">
        <v>43465</v>
      </c>
      <c r="N3163" s="70">
        <v>75.096666666666707</v>
      </c>
      <c r="O3163" s="71">
        <v>0.33</v>
      </c>
      <c r="P3163" s="72">
        <v>2.75E-2</v>
      </c>
      <c r="Q3163" s="73">
        <v>2.5987499999999999</v>
      </c>
      <c r="R3163" s="74">
        <v>77.695416666666702</v>
      </c>
      <c r="S3163" s="75">
        <v>16.804583333333301</v>
      </c>
      <c r="AMG3163"/>
      <c r="AMH3163"/>
      <c r="AMI3163"/>
      <c r="AMJ3163"/>
    </row>
    <row r="3164" spans="1:1024" s="2" customFormat="1" ht="38.25" x14ac:dyDescent="0.25">
      <c r="A3164" s="10" t="s">
        <v>419</v>
      </c>
      <c r="B3164" s="68">
        <v>8421</v>
      </c>
      <c r="C3164" s="10">
        <f>VLOOKUP(B3164,[1]Planilha8!$X$4:$Y$6629,2,0)</f>
        <v>2041139</v>
      </c>
      <c r="D3164" s="12" t="s">
        <v>695</v>
      </c>
      <c r="E3164" s="12" t="str">
        <f>VLOOKUP(B3164,[1]Planilha8!$X$4:$Z$6629,3,0)</f>
        <v>GALPÃO ALMOXARIFADO</v>
      </c>
      <c r="F3164" s="12" t="str">
        <f>VLOOKUP(B3164,[1]Planilha8!$X$4:$AD$6629,7,0)</f>
        <v>SUCATA</v>
      </c>
      <c r="G3164" s="13">
        <v>41676</v>
      </c>
      <c r="H3164" s="69">
        <v>94.5</v>
      </c>
      <c r="I3164" s="15" t="s">
        <v>22</v>
      </c>
      <c r="J3164" s="16" t="s">
        <v>696</v>
      </c>
      <c r="K3164" s="17">
        <v>347</v>
      </c>
      <c r="L3164" s="18">
        <v>2013004579</v>
      </c>
      <c r="M3164" s="19">
        <v>43465</v>
      </c>
      <c r="N3164" s="70">
        <v>75.096666666666707</v>
      </c>
      <c r="O3164" s="71">
        <v>0.33</v>
      </c>
      <c r="P3164" s="72">
        <v>2.75E-2</v>
      </c>
      <c r="Q3164" s="73">
        <v>2.5987499999999999</v>
      </c>
      <c r="R3164" s="74">
        <v>77.695416666666702</v>
      </c>
      <c r="S3164" s="75">
        <v>16.804583333333301</v>
      </c>
      <c r="AMG3164"/>
      <c r="AMH3164"/>
      <c r="AMI3164"/>
      <c r="AMJ3164"/>
    </row>
    <row r="3165" spans="1:1024" s="2" customFormat="1" ht="38.25" x14ac:dyDescent="0.25">
      <c r="A3165" s="10" t="s">
        <v>419</v>
      </c>
      <c r="B3165" s="68">
        <v>8422</v>
      </c>
      <c r="C3165" s="10">
        <f>VLOOKUP(B3165,[1]Planilha8!$X$4:$Y$6629,2,0)</f>
        <v>2041140</v>
      </c>
      <c r="D3165" s="12" t="s">
        <v>695</v>
      </c>
      <c r="E3165" s="12" t="str">
        <f>VLOOKUP(B3165,[1]Planilha8!$X$4:$Z$6629,3,0)</f>
        <v>GALPÃO ALMOXARIFADO</v>
      </c>
      <c r="F3165" s="12" t="str">
        <f>VLOOKUP(B3165,[1]Planilha8!$X$4:$AD$6629,7,0)</f>
        <v>SUCATA</v>
      </c>
      <c r="G3165" s="13">
        <v>41676</v>
      </c>
      <c r="H3165" s="69">
        <v>94.5</v>
      </c>
      <c r="I3165" s="15" t="s">
        <v>22</v>
      </c>
      <c r="J3165" s="16" t="s">
        <v>696</v>
      </c>
      <c r="K3165" s="17">
        <v>347</v>
      </c>
      <c r="L3165" s="18">
        <v>2013004579</v>
      </c>
      <c r="M3165" s="19">
        <v>43465</v>
      </c>
      <c r="N3165" s="70">
        <v>75.096666666666707</v>
      </c>
      <c r="O3165" s="71">
        <v>0.33</v>
      </c>
      <c r="P3165" s="72">
        <v>2.75E-2</v>
      </c>
      <c r="Q3165" s="73">
        <v>2.5987499999999999</v>
      </c>
      <c r="R3165" s="74">
        <v>77.695416666666702</v>
      </c>
      <c r="S3165" s="75">
        <v>16.804583333333301</v>
      </c>
      <c r="AMG3165"/>
      <c r="AMH3165"/>
      <c r="AMI3165"/>
      <c r="AMJ3165"/>
    </row>
    <row r="3166" spans="1:1024" s="2" customFormat="1" ht="38.25" x14ac:dyDescent="0.25">
      <c r="A3166" s="10" t="s">
        <v>419</v>
      </c>
      <c r="B3166" s="68">
        <v>8423</v>
      </c>
      <c r="C3166" s="10">
        <f>VLOOKUP(B3166,[1]Planilha8!$X$4:$Y$6629,2,0)</f>
        <v>2041141</v>
      </c>
      <c r="D3166" s="12" t="s">
        <v>695</v>
      </c>
      <c r="E3166" s="12" t="str">
        <f>VLOOKUP(B3166,[1]Planilha8!$X$4:$Z$6629,3,0)</f>
        <v>GALPÃO ALMOXARIFADO</v>
      </c>
      <c r="F3166" s="12" t="str">
        <f>VLOOKUP(B3166,[1]Planilha8!$X$4:$AD$6629,7,0)</f>
        <v>SUCATA</v>
      </c>
      <c r="G3166" s="13">
        <v>41676</v>
      </c>
      <c r="H3166" s="69">
        <v>94.5</v>
      </c>
      <c r="I3166" s="15" t="s">
        <v>22</v>
      </c>
      <c r="J3166" s="16" t="s">
        <v>696</v>
      </c>
      <c r="K3166" s="17">
        <v>347</v>
      </c>
      <c r="L3166" s="18">
        <v>2013004579</v>
      </c>
      <c r="M3166" s="19">
        <v>43465</v>
      </c>
      <c r="N3166" s="70">
        <v>75.096666666666707</v>
      </c>
      <c r="O3166" s="71">
        <v>0.33</v>
      </c>
      <c r="P3166" s="72">
        <v>2.75E-2</v>
      </c>
      <c r="Q3166" s="73">
        <v>2.5987499999999999</v>
      </c>
      <c r="R3166" s="74">
        <v>77.695416666666702</v>
      </c>
      <c r="S3166" s="75">
        <v>16.804583333333301</v>
      </c>
      <c r="AMG3166"/>
      <c r="AMH3166"/>
      <c r="AMI3166"/>
      <c r="AMJ3166"/>
    </row>
    <row r="3167" spans="1:1024" s="2" customFormat="1" ht="38.25" x14ac:dyDescent="0.25">
      <c r="A3167" s="10" t="s">
        <v>419</v>
      </c>
      <c r="B3167" s="68">
        <v>8424</v>
      </c>
      <c r="C3167" s="10">
        <f>VLOOKUP(B3167,[1]Planilha8!$X$4:$Y$6629,2,0)</f>
        <v>2041142</v>
      </c>
      <c r="D3167" s="12" t="s">
        <v>695</v>
      </c>
      <c r="E3167" s="12" t="str">
        <f>VLOOKUP(B3167,[1]Planilha8!$X$4:$Z$6629,3,0)</f>
        <v>UNIDADE DE TERAPIA INTENSIVA</v>
      </c>
      <c r="F3167" s="12" t="str">
        <f>VLOOKUP(B3167,[1]Planilha8!$X$4:$AD$6629,7,0)</f>
        <v>BOM</v>
      </c>
      <c r="G3167" s="13">
        <v>41676</v>
      </c>
      <c r="H3167" s="69">
        <v>94.5</v>
      </c>
      <c r="I3167" s="15" t="s">
        <v>22</v>
      </c>
      <c r="J3167" s="16" t="s">
        <v>696</v>
      </c>
      <c r="K3167" s="17">
        <v>347</v>
      </c>
      <c r="L3167" s="18">
        <v>2013004579</v>
      </c>
      <c r="M3167" s="19">
        <v>43465</v>
      </c>
      <c r="N3167" s="70">
        <v>75.096666666666707</v>
      </c>
      <c r="O3167" s="71">
        <v>0.33</v>
      </c>
      <c r="P3167" s="72">
        <v>2.75E-2</v>
      </c>
      <c r="Q3167" s="73">
        <v>2.5987499999999999</v>
      </c>
      <c r="R3167" s="74">
        <v>77.695416666666702</v>
      </c>
      <c r="S3167" s="75">
        <v>16.804583333333301</v>
      </c>
      <c r="AMG3167"/>
      <c r="AMH3167"/>
      <c r="AMI3167"/>
      <c r="AMJ3167"/>
    </row>
    <row r="3168" spans="1:1024" s="2" customFormat="1" ht="38.25" x14ac:dyDescent="0.25">
      <c r="A3168" s="10" t="s">
        <v>419</v>
      </c>
      <c r="B3168" s="68">
        <v>8425</v>
      </c>
      <c r="C3168" s="10">
        <f>VLOOKUP(B3168,[1]Planilha8!$X$4:$Y$6629,2,0)</f>
        <v>2041143</v>
      </c>
      <c r="D3168" s="12" t="s">
        <v>695</v>
      </c>
      <c r="E3168" s="12" t="str">
        <f>VLOOKUP(B3168,[1]Planilha8!$X$4:$Z$6629,3,0)</f>
        <v>UNIDADE DE TERAPIA INTENSIVA</v>
      </c>
      <c r="F3168" s="12" t="str">
        <f>VLOOKUP(B3168,[1]Planilha8!$X$4:$AD$6629,7,0)</f>
        <v>BOM</v>
      </c>
      <c r="G3168" s="13">
        <v>41676</v>
      </c>
      <c r="H3168" s="69">
        <v>94.5</v>
      </c>
      <c r="I3168" s="15" t="s">
        <v>22</v>
      </c>
      <c r="J3168" s="16" t="s">
        <v>696</v>
      </c>
      <c r="K3168" s="17">
        <v>347</v>
      </c>
      <c r="L3168" s="18">
        <v>2013004579</v>
      </c>
      <c r="M3168" s="19">
        <v>43465</v>
      </c>
      <c r="N3168" s="70">
        <v>75.096666666666707</v>
      </c>
      <c r="O3168" s="71">
        <v>0.33</v>
      </c>
      <c r="P3168" s="72">
        <v>2.75E-2</v>
      </c>
      <c r="Q3168" s="73">
        <v>2.5987499999999999</v>
      </c>
      <c r="R3168" s="74">
        <v>77.695416666666702</v>
      </c>
      <c r="S3168" s="75">
        <v>16.804583333333301</v>
      </c>
      <c r="AMG3168"/>
      <c r="AMH3168"/>
      <c r="AMI3168"/>
      <c r="AMJ3168"/>
    </row>
    <row r="3169" spans="1:1024" s="2" customFormat="1" ht="38.25" x14ac:dyDescent="0.25">
      <c r="A3169" s="10" t="s">
        <v>419</v>
      </c>
      <c r="B3169" s="68">
        <v>8426</v>
      </c>
      <c r="C3169" s="10">
        <f>VLOOKUP(B3169,[1]Planilha8!$X$4:$Y$6629,2,0)</f>
        <v>2041144</v>
      </c>
      <c r="D3169" s="12" t="s">
        <v>695</v>
      </c>
      <c r="E3169" s="12" t="str">
        <f>VLOOKUP(B3169,[1]Planilha8!$X$4:$Z$6629,3,0)</f>
        <v>GALPÃO ALMOXARIFADO</v>
      </c>
      <c r="F3169" s="12" t="str">
        <f>VLOOKUP(B3169,[1]Planilha8!$X$4:$AD$6629,7,0)</f>
        <v>SUCATA</v>
      </c>
      <c r="G3169" s="13">
        <v>41676</v>
      </c>
      <c r="H3169" s="69">
        <v>94.5</v>
      </c>
      <c r="I3169" s="15" t="s">
        <v>22</v>
      </c>
      <c r="J3169" s="16" t="s">
        <v>696</v>
      </c>
      <c r="K3169" s="17">
        <v>347</v>
      </c>
      <c r="L3169" s="18">
        <v>2013004579</v>
      </c>
      <c r="M3169" s="19">
        <v>43465</v>
      </c>
      <c r="N3169" s="70">
        <v>75.096666666666707</v>
      </c>
      <c r="O3169" s="71">
        <v>0.33</v>
      </c>
      <c r="P3169" s="72">
        <v>2.75E-2</v>
      </c>
      <c r="Q3169" s="73">
        <v>2.5987499999999999</v>
      </c>
      <c r="R3169" s="74">
        <v>77.695416666666702</v>
      </c>
      <c r="S3169" s="75">
        <v>16.804583333333301</v>
      </c>
      <c r="AMG3169"/>
      <c r="AMH3169"/>
      <c r="AMI3169"/>
      <c r="AMJ3169"/>
    </row>
    <row r="3170" spans="1:1024" s="2" customFormat="1" ht="38.25" x14ac:dyDescent="0.25">
      <c r="A3170" s="10" t="s">
        <v>419</v>
      </c>
      <c r="B3170" s="68">
        <v>8427</v>
      </c>
      <c r="C3170" s="10">
        <f>VLOOKUP(B3170,[1]Planilha8!$X$4:$Y$6629,2,0)</f>
        <v>2041145</v>
      </c>
      <c r="D3170" s="12" t="s">
        <v>695</v>
      </c>
      <c r="E3170" s="12" t="str">
        <f>VLOOKUP(B3170,[1]Planilha8!$X$4:$Z$6629,3,0)</f>
        <v>GALPÃO ALMOXARIFADO</v>
      </c>
      <c r="F3170" s="12" t="str">
        <f>VLOOKUP(B3170,[1]Planilha8!$X$4:$AD$6629,7,0)</f>
        <v>SUCATA</v>
      </c>
      <c r="G3170" s="13">
        <v>41676</v>
      </c>
      <c r="H3170" s="69">
        <v>94.5</v>
      </c>
      <c r="I3170" s="15" t="s">
        <v>22</v>
      </c>
      <c r="J3170" s="16" t="s">
        <v>696</v>
      </c>
      <c r="K3170" s="17">
        <v>347</v>
      </c>
      <c r="L3170" s="18">
        <v>2013004579</v>
      </c>
      <c r="M3170" s="19">
        <v>43465</v>
      </c>
      <c r="N3170" s="70">
        <v>75.096666666666707</v>
      </c>
      <c r="O3170" s="71">
        <v>0.33</v>
      </c>
      <c r="P3170" s="72">
        <v>2.75E-2</v>
      </c>
      <c r="Q3170" s="73">
        <v>2.5987499999999999</v>
      </c>
      <c r="R3170" s="74">
        <v>77.695416666666702</v>
      </c>
      <c r="S3170" s="75">
        <v>16.804583333333301</v>
      </c>
      <c r="AMG3170"/>
      <c r="AMH3170"/>
      <c r="AMI3170"/>
      <c r="AMJ3170"/>
    </row>
    <row r="3171" spans="1:1024" s="2" customFormat="1" ht="38.25" x14ac:dyDescent="0.25">
      <c r="A3171" s="10" t="s">
        <v>419</v>
      </c>
      <c r="B3171" s="68">
        <v>8428</v>
      </c>
      <c r="C3171" s="10">
        <f>VLOOKUP(B3171,[1]Planilha8!$X$4:$Y$6629,2,0)</f>
        <v>2041146</v>
      </c>
      <c r="D3171" s="12" t="s">
        <v>695</v>
      </c>
      <c r="E3171" s="12" t="str">
        <f>VLOOKUP(B3171,[1]Planilha8!$X$4:$Z$6629,3,0)</f>
        <v>UNIDADE DE TERAPIA INTENSIVA</v>
      </c>
      <c r="F3171" s="12" t="str">
        <f>VLOOKUP(B3171,[1]Planilha8!$X$4:$AD$6629,7,0)</f>
        <v>BOM</v>
      </c>
      <c r="G3171" s="13">
        <v>41676</v>
      </c>
      <c r="H3171" s="69">
        <v>94.5</v>
      </c>
      <c r="I3171" s="15" t="s">
        <v>22</v>
      </c>
      <c r="J3171" s="16" t="s">
        <v>696</v>
      </c>
      <c r="K3171" s="17">
        <v>347</v>
      </c>
      <c r="L3171" s="18">
        <v>2013004579</v>
      </c>
      <c r="M3171" s="19">
        <v>43465</v>
      </c>
      <c r="N3171" s="70">
        <v>75.096666666666707</v>
      </c>
      <c r="O3171" s="71">
        <v>0.33</v>
      </c>
      <c r="P3171" s="72">
        <v>2.75E-2</v>
      </c>
      <c r="Q3171" s="73">
        <v>2.5987499999999999</v>
      </c>
      <c r="R3171" s="74">
        <v>77.695416666666702</v>
      </c>
      <c r="S3171" s="75">
        <v>16.804583333333301</v>
      </c>
      <c r="AMG3171"/>
      <c r="AMH3171"/>
      <c r="AMI3171"/>
      <c r="AMJ3171"/>
    </row>
    <row r="3172" spans="1:1024" s="2" customFormat="1" ht="38.25" x14ac:dyDescent="0.25">
      <c r="A3172" s="10" t="s">
        <v>419</v>
      </c>
      <c r="B3172" s="68">
        <v>8429</v>
      </c>
      <c r="C3172" s="10">
        <f>VLOOKUP(B3172,[1]Planilha8!$X$4:$Y$6629,2,0)</f>
        <v>2041147</v>
      </c>
      <c r="D3172" s="12" t="s">
        <v>695</v>
      </c>
      <c r="E3172" s="12" t="str">
        <f>VLOOKUP(B3172,[1]Planilha8!$X$4:$Z$6629,3,0)</f>
        <v>GALPÃO ALMOXARIFADO</v>
      </c>
      <c r="F3172" s="12" t="str">
        <f>VLOOKUP(B3172,[1]Planilha8!$X$4:$AD$6629,7,0)</f>
        <v>SUCATA</v>
      </c>
      <c r="G3172" s="13">
        <v>41676</v>
      </c>
      <c r="H3172" s="69">
        <v>94.5</v>
      </c>
      <c r="I3172" s="15" t="s">
        <v>22</v>
      </c>
      <c r="J3172" s="16" t="s">
        <v>696</v>
      </c>
      <c r="K3172" s="17">
        <v>347</v>
      </c>
      <c r="L3172" s="18">
        <v>2013004579</v>
      </c>
      <c r="M3172" s="19">
        <v>43465</v>
      </c>
      <c r="N3172" s="70">
        <v>75.096666666666707</v>
      </c>
      <c r="O3172" s="71">
        <v>0.33</v>
      </c>
      <c r="P3172" s="72">
        <v>2.75E-2</v>
      </c>
      <c r="Q3172" s="73">
        <v>2.5987499999999999</v>
      </c>
      <c r="R3172" s="74">
        <v>77.695416666666702</v>
      </c>
      <c r="S3172" s="75">
        <v>16.804583333333301</v>
      </c>
      <c r="AMG3172"/>
      <c r="AMH3172"/>
      <c r="AMI3172"/>
      <c r="AMJ3172"/>
    </row>
    <row r="3173" spans="1:1024" s="2" customFormat="1" ht="38.25" x14ac:dyDescent="0.25">
      <c r="A3173" s="10" t="s">
        <v>419</v>
      </c>
      <c r="B3173" s="68">
        <v>8430</v>
      </c>
      <c r="C3173" s="10">
        <f>VLOOKUP(B3173,[1]Planilha8!$X$4:$Y$6629,2,0)</f>
        <v>2041148</v>
      </c>
      <c r="D3173" s="12" t="s">
        <v>695</v>
      </c>
      <c r="E3173" s="12" t="str">
        <f>VLOOKUP(B3173,[1]Planilha8!$X$4:$Z$6629,3,0)</f>
        <v>GALPÃO ALMOXARIFADO</v>
      </c>
      <c r="F3173" s="12" t="str">
        <f>VLOOKUP(B3173,[1]Planilha8!$X$4:$AD$6629,7,0)</f>
        <v>SUCATA</v>
      </c>
      <c r="G3173" s="13">
        <v>41676</v>
      </c>
      <c r="H3173" s="69">
        <v>94.5</v>
      </c>
      <c r="I3173" s="15" t="s">
        <v>22</v>
      </c>
      <c r="J3173" s="16" t="s">
        <v>696</v>
      </c>
      <c r="K3173" s="17">
        <v>347</v>
      </c>
      <c r="L3173" s="18">
        <v>2013004579</v>
      </c>
      <c r="M3173" s="19">
        <v>43465</v>
      </c>
      <c r="N3173" s="70">
        <v>75.096666666666707</v>
      </c>
      <c r="O3173" s="71">
        <v>0.33</v>
      </c>
      <c r="P3173" s="72">
        <v>2.75E-2</v>
      </c>
      <c r="Q3173" s="73">
        <v>2.5987499999999999</v>
      </c>
      <c r="R3173" s="74">
        <v>77.695416666666702</v>
      </c>
      <c r="S3173" s="75">
        <v>16.804583333333301</v>
      </c>
      <c r="AMG3173"/>
      <c r="AMH3173"/>
      <c r="AMI3173"/>
      <c r="AMJ3173"/>
    </row>
    <row r="3174" spans="1:1024" s="2" customFormat="1" ht="38.25" x14ac:dyDescent="0.25">
      <c r="A3174" s="10" t="s">
        <v>419</v>
      </c>
      <c r="B3174" s="68">
        <v>8431</v>
      </c>
      <c r="C3174" s="10">
        <f>VLOOKUP(B3174,[1]Planilha8!$X$4:$Y$6629,2,0)</f>
        <v>2041149</v>
      </c>
      <c r="D3174" s="12" t="s">
        <v>695</v>
      </c>
      <c r="E3174" s="12" t="str">
        <f>VLOOKUP(B3174,[1]Planilha8!$X$4:$Z$6629,3,0)</f>
        <v>UNIDADE DE TERAPIA INTENSIVA</v>
      </c>
      <c r="F3174" s="12" t="str">
        <f>VLOOKUP(B3174,[1]Planilha8!$X$4:$AD$6629,7,0)</f>
        <v>BOM</v>
      </c>
      <c r="G3174" s="13">
        <v>41676</v>
      </c>
      <c r="H3174" s="69">
        <v>94.5</v>
      </c>
      <c r="I3174" s="15" t="s">
        <v>22</v>
      </c>
      <c r="J3174" s="16" t="s">
        <v>696</v>
      </c>
      <c r="K3174" s="17">
        <v>347</v>
      </c>
      <c r="L3174" s="18">
        <v>2013004579</v>
      </c>
      <c r="M3174" s="19">
        <v>43465</v>
      </c>
      <c r="N3174" s="70">
        <v>75.096666666666707</v>
      </c>
      <c r="O3174" s="71">
        <v>0.33</v>
      </c>
      <c r="P3174" s="72">
        <v>2.75E-2</v>
      </c>
      <c r="Q3174" s="73">
        <v>2.5987499999999999</v>
      </c>
      <c r="R3174" s="74">
        <v>77.695416666666702</v>
      </c>
      <c r="S3174" s="75">
        <v>16.804583333333301</v>
      </c>
      <c r="AMG3174"/>
      <c r="AMH3174"/>
      <c r="AMI3174"/>
      <c r="AMJ3174"/>
    </row>
    <row r="3175" spans="1:1024" s="2" customFormat="1" ht="38.25" x14ac:dyDescent="0.25">
      <c r="A3175" s="10" t="s">
        <v>419</v>
      </c>
      <c r="B3175" s="68">
        <v>8432</v>
      </c>
      <c r="C3175" s="10">
        <f>VLOOKUP(B3175,[1]Planilha8!$X$4:$Y$6629,2,0)</f>
        <v>2041150</v>
      </c>
      <c r="D3175" s="12" t="s">
        <v>695</v>
      </c>
      <c r="E3175" s="12" t="str">
        <f>VLOOKUP(B3175,[1]Planilha8!$X$4:$Z$6629,3,0)</f>
        <v>UNIDADE DE TERAPIA INTENSIVA</v>
      </c>
      <c r="F3175" s="12" t="str">
        <f>VLOOKUP(B3175,[1]Planilha8!$X$4:$AD$6629,7,0)</f>
        <v>BOM</v>
      </c>
      <c r="G3175" s="13">
        <v>41676</v>
      </c>
      <c r="H3175" s="69">
        <v>94.5</v>
      </c>
      <c r="I3175" s="15" t="s">
        <v>22</v>
      </c>
      <c r="J3175" s="16" t="s">
        <v>696</v>
      </c>
      <c r="K3175" s="17">
        <v>347</v>
      </c>
      <c r="L3175" s="18">
        <v>2013004579</v>
      </c>
      <c r="M3175" s="19">
        <v>43465</v>
      </c>
      <c r="N3175" s="70">
        <v>75.096666666666707</v>
      </c>
      <c r="O3175" s="71">
        <v>0.33</v>
      </c>
      <c r="P3175" s="72">
        <v>2.75E-2</v>
      </c>
      <c r="Q3175" s="73">
        <v>2.5987499999999999</v>
      </c>
      <c r="R3175" s="74">
        <v>77.695416666666702</v>
      </c>
      <c r="S3175" s="75">
        <v>16.804583333333301</v>
      </c>
      <c r="AMG3175"/>
      <c r="AMH3175"/>
      <c r="AMI3175"/>
      <c r="AMJ3175"/>
    </row>
    <row r="3176" spans="1:1024" s="2" customFormat="1" ht="38.25" x14ac:dyDescent="0.25">
      <c r="A3176" s="10" t="s">
        <v>419</v>
      </c>
      <c r="B3176" s="68">
        <v>8433</v>
      </c>
      <c r="C3176" s="10">
        <f>VLOOKUP(B3176,[1]Planilha8!$X$4:$Y$6629,2,0)</f>
        <v>2041151</v>
      </c>
      <c r="D3176" s="12" t="s">
        <v>695</v>
      </c>
      <c r="E3176" s="12" t="str">
        <f>VLOOKUP(B3176,[1]Planilha8!$X$4:$Z$6629,3,0)</f>
        <v>GALPÃO ALMOXARIFADO</v>
      </c>
      <c r="F3176" s="12" t="str">
        <f>VLOOKUP(B3176,[1]Planilha8!$X$4:$AD$6629,7,0)</f>
        <v>SUCATA</v>
      </c>
      <c r="G3176" s="13">
        <v>41676</v>
      </c>
      <c r="H3176" s="69">
        <v>94.5</v>
      </c>
      <c r="I3176" s="15" t="s">
        <v>22</v>
      </c>
      <c r="J3176" s="16" t="s">
        <v>696</v>
      </c>
      <c r="K3176" s="17">
        <v>347</v>
      </c>
      <c r="L3176" s="18">
        <v>2013004579</v>
      </c>
      <c r="M3176" s="19">
        <v>43465</v>
      </c>
      <c r="N3176" s="70">
        <v>75.096666666666707</v>
      </c>
      <c r="O3176" s="71">
        <v>0.33</v>
      </c>
      <c r="P3176" s="72">
        <v>2.75E-2</v>
      </c>
      <c r="Q3176" s="73">
        <v>2.5987499999999999</v>
      </c>
      <c r="R3176" s="74">
        <v>77.695416666666702</v>
      </c>
      <c r="S3176" s="75">
        <v>16.804583333333301</v>
      </c>
      <c r="AMG3176"/>
      <c r="AMH3176"/>
      <c r="AMI3176"/>
      <c r="AMJ3176"/>
    </row>
    <row r="3177" spans="1:1024" s="2" customFormat="1" ht="38.25" x14ac:dyDescent="0.25">
      <c r="A3177" s="10" t="s">
        <v>419</v>
      </c>
      <c r="B3177" s="68">
        <v>8434</v>
      </c>
      <c r="C3177" s="10">
        <f>VLOOKUP(B3177,[1]Planilha8!$X$4:$Y$6629,2,0)</f>
        <v>2041152</v>
      </c>
      <c r="D3177" s="12" t="s">
        <v>695</v>
      </c>
      <c r="E3177" s="12" t="str">
        <f>VLOOKUP(B3177,[1]Planilha8!$X$4:$Z$6629,3,0)</f>
        <v>UNIDADE DE TERAPIA INTENSIVA</v>
      </c>
      <c r="F3177" s="12" t="str">
        <f>VLOOKUP(B3177,[1]Planilha8!$X$4:$AD$6629,7,0)</f>
        <v>BOM</v>
      </c>
      <c r="G3177" s="13">
        <v>41676</v>
      </c>
      <c r="H3177" s="69">
        <v>94.5</v>
      </c>
      <c r="I3177" s="15" t="s">
        <v>22</v>
      </c>
      <c r="J3177" s="16" t="s">
        <v>696</v>
      </c>
      <c r="K3177" s="17">
        <v>347</v>
      </c>
      <c r="L3177" s="18">
        <v>2013004579</v>
      </c>
      <c r="M3177" s="19">
        <v>43465</v>
      </c>
      <c r="N3177" s="70">
        <v>75.096666666666707</v>
      </c>
      <c r="O3177" s="71">
        <v>0.33</v>
      </c>
      <c r="P3177" s="72">
        <v>2.75E-2</v>
      </c>
      <c r="Q3177" s="73">
        <v>2.5987499999999999</v>
      </c>
      <c r="R3177" s="74">
        <v>77.695416666666702</v>
      </c>
      <c r="S3177" s="75">
        <v>16.804583333333301</v>
      </c>
      <c r="AMG3177"/>
      <c r="AMH3177"/>
      <c r="AMI3177"/>
      <c r="AMJ3177"/>
    </row>
    <row r="3178" spans="1:1024" s="2" customFormat="1" ht="38.25" x14ac:dyDescent="0.25">
      <c r="A3178" s="10" t="s">
        <v>419</v>
      </c>
      <c r="B3178" s="68">
        <v>8435</v>
      </c>
      <c r="C3178" s="10">
        <f>VLOOKUP(B3178,[1]Planilha8!$X$4:$Y$6629,2,0)</f>
        <v>2041153</v>
      </c>
      <c r="D3178" s="12" t="s">
        <v>695</v>
      </c>
      <c r="E3178" s="12" t="str">
        <f>VLOOKUP(B3178,[1]Planilha8!$X$4:$Z$6629,3,0)</f>
        <v>GALPÃO ALMOXARIFADO</v>
      </c>
      <c r="F3178" s="12" t="str">
        <f>VLOOKUP(B3178,[1]Planilha8!$X$4:$AD$6629,7,0)</f>
        <v>SUCATA</v>
      </c>
      <c r="G3178" s="13">
        <v>41676</v>
      </c>
      <c r="H3178" s="69">
        <v>94.5</v>
      </c>
      <c r="I3178" s="15" t="s">
        <v>22</v>
      </c>
      <c r="J3178" s="16" t="s">
        <v>696</v>
      </c>
      <c r="K3178" s="17">
        <v>347</v>
      </c>
      <c r="L3178" s="18">
        <v>2013004579</v>
      </c>
      <c r="M3178" s="19">
        <v>43465</v>
      </c>
      <c r="N3178" s="70">
        <v>75.096666666666707</v>
      </c>
      <c r="O3178" s="71">
        <v>0.33</v>
      </c>
      <c r="P3178" s="72">
        <v>2.75E-2</v>
      </c>
      <c r="Q3178" s="73">
        <v>2.5987499999999999</v>
      </c>
      <c r="R3178" s="74">
        <v>77.695416666666702</v>
      </c>
      <c r="S3178" s="75">
        <v>16.804583333333301</v>
      </c>
      <c r="AMG3178"/>
      <c r="AMH3178"/>
      <c r="AMI3178"/>
      <c r="AMJ3178"/>
    </row>
    <row r="3179" spans="1:1024" s="2" customFormat="1" ht="38.25" x14ac:dyDescent="0.25">
      <c r="A3179" s="10" t="s">
        <v>419</v>
      </c>
      <c r="B3179" s="68">
        <v>8436</v>
      </c>
      <c r="C3179" s="10">
        <f>VLOOKUP(B3179,[1]Planilha8!$X$4:$Y$6629,2,0)</f>
        <v>2041154</v>
      </c>
      <c r="D3179" s="12" t="s">
        <v>695</v>
      </c>
      <c r="E3179" s="12" t="str">
        <f>VLOOKUP(B3179,[1]Planilha8!$X$4:$Z$6629,3,0)</f>
        <v>GALPÃO ALMOXARIFADO</v>
      </c>
      <c r="F3179" s="12" t="str">
        <f>VLOOKUP(B3179,[1]Planilha8!$X$4:$AD$6629,7,0)</f>
        <v>SUCATA</v>
      </c>
      <c r="G3179" s="13">
        <v>41676</v>
      </c>
      <c r="H3179" s="69">
        <v>94.5</v>
      </c>
      <c r="I3179" s="15" t="s">
        <v>22</v>
      </c>
      <c r="J3179" s="16" t="s">
        <v>696</v>
      </c>
      <c r="K3179" s="17">
        <v>347</v>
      </c>
      <c r="L3179" s="18">
        <v>2013004579</v>
      </c>
      <c r="M3179" s="19">
        <v>43465</v>
      </c>
      <c r="N3179" s="70">
        <v>75.096666666666707</v>
      </c>
      <c r="O3179" s="71">
        <v>0.33</v>
      </c>
      <c r="P3179" s="72">
        <v>2.75E-2</v>
      </c>
      <c r="Q3179" s="73">
        <v>2.5987499999999999</v>
      </c>
      <c r="R3179" s="74">
        <v>77.695416666666702</v>
      </c>
      <c r="S3179" s="75">
        <v>16.804583333333301</v>
      </c>
      <c r="AMG3179"/>
      <c r="AMH3179"/>
      <c r="AMI3179"/>
      <c r="AMJ3179"/>
    </row>
    <row r="3180" spans="1:1024" s="2" customFormat="1" ht="38.25" x14ac:dyDescent="0.25">
      <c r="A3180" s="10" t="s">
        <v>419</v>
      </c>
      <c r="B3180" s="68">
        <v>8448</v>
      </c>
      <c r="C3180" s="10">
        <f>VLOOKUP(B3180,[1]Planilha8!$X$4:$Y$6629,2,0)</f>
        <v>2041155</v>
      </c>
      <c r="D3180" s="12" t="s">
        <v>695</v>
      </c>
      <c r="E3180" s="12" t="str">
        <f>VLOOKUP(B3180,[1]Planilha8!$X$4:$Z$6629,3,0)</f>
        <v>HEMODIALISE / DIÁLISE</v>
      </c>
      <c r="F3180" s="12" t="str">
        <f>VLOOKUP(B3180,[1]Planilha8!$X$4:$AD$6629,7,0)</f>
        <v>BOM</v>
      </c>
      <c r="G3180" s="13">
        <v>41676</v>
      </c>
      <c r="H3180" s="69">
        <v>94.5</v>
      </c>
      <c r="I3180" s="15" t="s">
        <v>22</v>
      </c>
      <c r="J3180" s="16" t="s">
        <v>696</v>
      </c>
      <c r="K3180" s="17">
        <v>347</v>
      </c>
      <c r="L3180" s="18">
        <v>2013004579</v>
      </c>
      <c r="M3180" s="19">
        <v>43465</v>
      </c>
      <c r="N3180" s="70">
        <v>75.096666666666707</v>
      </c>
      <c r="O3180" s="71">
        <v>0.33</v>
      </c>
      <c r="P3180" s="72">
        <v>2.75E-2</v>
      </c>
      <c r="Q3180" s="73">
        <v>2.5987499999999999</v>
      </c>
      <c r="R3180" s="74">
        <v>77.695416666666702</v>
      </c>
      <c r="S3180" s="75">
        <v>16.804583333333301</v>
      </c>
      <c r="AMG3180"/>
      <c r="AMH3180"/>
      <c r="AMI3180"/>
      <c r="AMJ3180"/>
    </row>
    <row r="3181" spans="1:1024" s="2" customFormat="1" ht="38.25" x14ac:dyDescent="0.25">
      <c r="A3181" s="10" t="s">
        <v>419</v>
      </c>
      <c r="B3181" s="68">
        <v>8449</v>
      </c>
      <c r="C3181" s="10">
        <f>VLOOKUP(B3181,[1]Planilha8!$X$4:$Y$6629,2,0)</f>
        <v>2041156</v>
      </c>
      <c r="D3181" s="12" t="s">
        <v>695</v>
      </c>
      <c r="E3181" s="12" t="str">
        <f>VLOOKUP(B3181,[1]Planilha8!$X$4:$Z$6629,3,0)</f>
        <v>HEMODIALISE / DIÁLISE</v>
      </c>
      <c r="F3181" s="12" t="str">
        <f>VLOOKUP(B3181,[1]Planilha8!$X$4:$AD$6629,7,0)</f>
        <v>BOM</v>
      </c>
      <c r="G3181" s="13">
        <v>41676</v>
      </c>
      <c r="H3181" s="69">
        <v>94.5</v>
      </c>
      <c r="I3181" s="15" t="s">
        <v>22</v>
      </c>
      <c r="J3181" s="16" t="s">
        <v>696</v>
      </c>
      <c r="K3181" s="17">
        <v>347</v>
      </c>
      <c r="L3181" s="18">
        <v>2013004579</v>
      </c>
      <c r="M3181" s="19">
        <v>43465</v>
      </c>
      <c r="N3181" s="70">
        <v>75.096666666666707</v>
      </c>
      <c r="O3181" s="71">
        <v>0.33</v>
      </c>
      <c r="P3181" s="72">
        <v>2.75E-2</v>
      </c>
      <c r="Q3181" s="73">
        <v>2.5987499999999999</v>
      </c>
      <c r="R3181" s="74">
        <v>77.695416666666702</v>
      </c>
      <c r="S3181" s="75">
        <v>16.804583333333301</v>
      </c>
      <c r="AMG3181"/>
      <c r="AMH3181"/>
      <c r="AMI3181"/>
      <c r="AMJ3181"/>
    </row>
    <row r="3182" spans="1:1024" s="2" customFormat="1" ht="38.25" x14ac:dyDescent="0.25">
      <c r="A3182" s="10" t="s">
        <v>419</v>
      </c>
      <c r="B3182" s="68">
        <v>8450</v>
      </c>
      <c r="C3182" s="10">
        <f>VLOOKUP(B3182,[1]Planilha8!$X$4:$Y$6629,2,0)</f>
        <v>2041157</v>
      </c>
      <c r="D3182" s="12" t="s">
        <v>695</v>
      </c>
      <c r="E3182" s="12" t="str">
        <f>VLOOKUP(B3182,[1]Planilha8!$X$4:$Z$6629,3,0)</f>
        <v>CLÍNICA CIRÚRGICA</v>
      </c>
      <c r="F3182" s="12" t="str">
        <f>VLOOKUP(B3182,[1]Planilha8!$X$4:$AD$6629,7,0)</f>
        <v>BOM</v>
      </c>
      <c r="G3182" s="13">
        <v>41676</v>
      </c>
      <c r="H3182" s="69">
        <v>94.5</v>
      </c>
      <c r="I3182" s="15" t="s">
        <v>22</v>
      </c>
      <c r="J3182" s="16" t="s">
        <v>696</v>
      </c>
      <c r="K3182" s="17">
        <v>347</v>
      </c>
      <c r="L3182" s="18">
        <v>2013004579</v>
      </c>
      <c r="M3182" s="19">
        <v>43465</v>
      </c>
      <c r="N3182" s="70">
        <v>75.096666666666707</v>
      </c>
      <c r="O3182" s="71">
        <v>0.33</v>
      </c>
      <c r="P3182" s="72">
        <v>2.75E-2</v>
      </c>
      <c r="Q3182" s="73">
        <v>2.5987499999999999</v>
      </c>
      <c r="R3182" s="74">
        <v>77.695416666666702</v>
      </c>
      <c r="S3182" s="75">
        <v>16.804583333333301</v>
      </c>
      <c r="AMG3182"/>
      <c r="AMH3182"/>
      <c r="AMI3182"/>
      <c r="AMJ3182"/>
    </row>
    <row r="3183" spans="1:1024" s="2" customFormat="1" ht="38.25" x14ac:dyDescent="0.25">
      <c r="A3183" s="10" t="s">
        <v>419</v>
      </c>
      <c r="B3183" s="68">
        <v>8451</v>
      </c>
      <c r="C3183" s="10">
        <f>VLOOKUP(B3183,[1]Planilha8!$X$4:$Y$6629,2,0)</f>
        <v>2041158</v>
      </c>
      <c r="D3183" s="12" t="s">
        <v>695</v>
      </c>
      <c r="E3183" s="12" t="str">
        <f>VLOOKUP(B3183,[1]Planilha8!$X$4:$Z$6629,3,0)</f>
        <v>CLÍNICA CIRÚRGICA</v>
      </c>
      <c r="F3183" s="12" t="str">
        <f>VLOOKUP(B3183,[1]Planilha8!$X$4:$AD$6629,7,0)</f>
        <v>BOM</v>
      </c>
      <c r="G3183" s="13">
        <v>41676</v>
      </c>
      <c r="H3183" s="69">
        <v>94.5</v>
      </c>
      <c r="I3183" s="15" t="s">
        <v>22</v>
      </c>
      <c r="J3183" s="16" t="s">
        <v>696</v>
      </c>
      <c r="K3183" s="17">
        <v>347</v>
      </c>
      <c r="L3183" s="18">
        <v>2013004579</v>
      </c>
      <c r="M3183" s="19">
        <v>43465</v>
      </c>
      <c r="N3183" s="70">
        <v>75.096666666666707</v>
      </c>
      <c r="O3183" s="71">
        <v>0.33</v>
      </c>
      <c r="P3183" s="72">
        <v>2.75E-2</v>
      </c>
      <c r="Q3183" s="73">
        <v>2.5987499999999999</v>
      </c>
      <c r="R3183" s="74">
        <v>77.695416666666702</v>
      </c>
      <c r="S3183" s="75">
        <v>16.804583333333301</v>
      </c>
      <c r="AMG3183"/>
      <c r="AMH3183"/>
      <c r="AMI3183"/>
      <c r="AMJ3183"/>
    </row>
    <row r="3184" spans="1:1024" s="2" customFormat="1" ht="38.25" x14ac:dyDescent="0.25">
      <c r="A3184" s="10" t="s">
        <v>419</v>
      </c>
      <c r="B3184" s="68">
        <v>8452</v>
      </c>
      <c r="C3184" s="10">
        <f>VLOOKUP(B3184,[1]Planilha8!$X$4:$Y$6629,2,0)</f>
        <v>2041159</v>
      </c>
      <c r="D3184" s="12" t="s">
        <v>695</v>
      </c>
      <c r="E3184" s="12" t="str">
        <f>VLOOKUP(B3184,[1]Planilha8!$X$4:$Z$6629,3,0)</f>
        <v>CLÍNICA CIRÚRGICA</v>
      </c>
      <c r="F3184" s="12" t="str">
        <f>VLOOKUP(B3184,[1]Planilha8!$X$4:$AD$6629,7,0)</f>
        <v>BOM</v>
      </c>
      <c r="G3184" s="13">
        <v>41676</v>
      </c>
      <c r="H3184" s="69">
        <v>94.5</v>
      </c>
      <c r="I3184" s="15" t="s">
        <v>22</v>
      </c>
      <c r="J3184" s="16" t="s">
        <v>696</v>
      </c>
      <c r="K3184" s="17">
        <v>347</v>
      </c>
      <c r="L3184" s="18">
        <v>2013004579</v>
      </c>
      <c r="M3184" s="19">
        <v>43465</v>
      </c>
      <c r="N3184" s="70">
        <v>75.096666666666707</v>
      </c>
      <c r="O3184" s="71">
        <v>0.33</v>
      </c>
      <c r="P3184" s="72">
        <v>2.75E-2</v>
      </c>
      <c r="Q3184" s="73">
        <v>2.5987499999999999</v>
      </c>
      <c r="R3184" s="74">
        <v>77.695416666666702</v>
      </c>
      <c r="S3184" s="75">
        <v>16.804583333333301</v>
      </c>
      <c r="AMG3184"/>
      <c r="AMH3184"/>
      <c r="AMI3184"/>
      <c r="AMJ3184"/>
    </row>
    <row r="3185" spans="1:1024" s="2" customFormat="1" ht="38.25" x14ac:dyDescent="0.25">
      <c r="A3185" s="10" t="s">
        <v>419</v>
      </c>
      <c r="B3185" s="68">
        <v>8453</v>
      </c>
      <c r="C3185" s="10">
        <f>VLOOKUP(B3185,[1]Planilha8!$X$4:$Y$6629,2,0)</f>
        <v>2041160</v>
      </c>
      <c r="D3185" s="12" t="s">
        <v>695</v>
      </c>
      <c r="E3185" s="12" t="str">
        <f>VLOOKUP(B3185,[1]Planilha8!$X$4:$Z$6629,3,0)</f>
        <v>CLÍNICA MÉDICA</v>
      </c>
      <c r="F3185" s="12" t="str">
        <f>VLOOKUP(B3185,[1]Planilha8!$X$4:$AD$6629,7,0)</f>
        <v>BOM</v>
      </c>
      <c r="G3185" s="13">
        <v>41676</v>
      </c>
      <c r="H3185" s="69">
        <v>94.5</v>
      </c>
      <c r="I3185" s="15" t="s">
        <v>22</v>
      </c>
      <c r="J3185" s="16" t="s">
        <v>696</v>
      </c>
      <c r="K3185" s="17">
        <v>347</v>
      </c>
      <c r="L3185" s="18">
        <v>2013004579</v>
      </c>
      <c r="M3185" s="19">
        <v>43465</v>
      </c>
      <c r="N3185" s="70">
        <v>75.096666666666707</v>
      </c>
      <c r="O3185" s="71">
        <v>0.33</v>
      </c>
      <c r="P3185" s="72">
        <v>2.75E-2</v>
      </c>
      <c r="Q3185" s="73">
        <v>2.5987499999999999</v>
      </c>
      <c r="R3185" s="74">
        <v>77.695416666666702</v>
      </c>
      <c r="S3185" s="75">
        <v>16.804583333333301</v>
      </c>
      <c r="AMG3185"/>
      <c r="AMH3185"/>
      <c r="AMI3185"/>
      <c r="AMJ3185"/>
    </row>
    <row r="3186" spans="1:1024" s="2" customFormat="1" ht="38.25" x14ac:dyDescent="0.25">
      <c r="A3186" s="10" t="s">
        <v>419</v>
      </c>
      <c r="B3186" s="68">
        <v>8454</v>
      </c>
      <c r="C3186" s="10">
        <f>VLOOKUP(B3186,[1]Planilha8!$X$4:$Y$6629,2,0)</f>
        <v>2041161</v>
      </c>
      <c r="D3186" s="12" t="s">
        <v>695</v>
      </c>
      <c r="E3186" s="12" t="str">
        <f>VLOOKUP(B3186,[1]Planilha8!$X$4:$Z$6629,3,0)</f>
        <v>CLÍNICA MÉDICA</v>
      </c>
      <c r="F3186" s="12" t="str">
        <f>VLOOKUP(B3186,[1]Planilha8!$X$4:$AD$6629,7,0)</f>
        <v>BOM</v>
      </c>
      <c r="G3186" s="13">
        <v>41676</v>
      </c>
      <c r="H3186" s="69">
        <v>94.5</v>
      </c>
      <c r="I3186" s="15" t="s">
        <v>22</v>
      </c>
      <c r="J3186" s="16" t="s">
        <v>696</v>
      </c>
      <c r="K3186" s="17">
        <v>347</v>
      </c>
      <c r="L3186" s="18">
        <v>2013004579</v>
      </c>
      <c r="M3186" s="19">
        <v>43465</v>
      </c>
      <c r="N3186" s="70">
        <v>75.096666666666707</v>
      </c>
      <c r="O3186" s="71">
        <v>0.33</v>
      </c>
      <c r="P3186" s="72">
        <v>2.75E-2</v>
      </c>
      <c r="Q3186" s="73">
        <v>2.5987499999999999</v>
      </c>
      <c r="R3186" s="74">
        <v>77.695416666666702</v>
      </c>
      <c r="S3186" s="75">
        <v>16.804583333333301</v>
      </c>
      <c r="AMG3186"/>
      <c r="AMH3186"/>
      <c r="AMI3186"/>
      <c r="AMJ3186"/>
    </row>
    <row r="3187" spans="1:1024" s="2" customFormat="1" ht="38.25" x14ac:dyDescent="0.25">
      <c r="A3187" s="10" t="s">
        <v>419</v>
      </c>
      <c r="B3187" s="68">
        <v>8455</v>
      </c>
      <c r="C3187" s="10">
        <f>VLOOKUP(B3187,[1]Planilha8!$X$4:$Y$6629,2,0)</f>
        <v>2041162</v>
      </c>
      <c r="D3187" s="12" t="s">
        <v>695</v>
      </c>
      <c r="E3187" s="12" t="str">
        <f>VLOOKUP(B3187,[1]Planilha8!$X$4:$Z$6629,3,0)</f>
        <v>GALPÃO ALMOXARIFADO</v>
      </c>
      <c r="F3187" s="12" t="str">
        <f>VLOOKUP(B3187,[1]Planilha8!$X$4:$AD$6629,7,0)</f>
        <v>SUCATA</v>
      </c>
      <c r="G3187" s="13">
        <v>41676</v>
      </c>
      <c r="H3187" s="69">
        <v>94.5</v>
      </c>
      <c r="I3187" s="15" t="s">
        <v>22</v>
      </c>
      <c r="J3187" s="16" t="s">
        <v>696</v>
      </c>
      <c r="K3187" s="17">
        <v>347</v>
      </c>
      <c r="L3187" s="18">
        <v>2013004579</v>
      </c>
      <c r="M3187" s="19">
        <v>43465</v>
      </c>
      <c r="N3187" s="70">
        <v>75.096666666666707</v>
      </c>
      <c r="O3187" s="71">
        <v>0.33</v>
      </c>
      <c r="P3187" s="72">
        <v>2.75E-2</v>
      </c>
      <c r="Q3187" s="73">
        <v>2.5987499999999999</v>
      </c>
      <c r="R3187" s="74">
        <v>77.695416666666702</v>
      </c>
      <c r="S3187" s="75">
        <v>16.804583333333301</v>
      </c>
      <c r="AMG3187"/>
      <c r="AMH3187"/>
      <c r="AMI3187"/>
      <c r="AMJ3187"/>
    </row>
    <row r="3188" spans="1:1024" s="2" customFormat="1" ht="38.25" x14ac:dyDescent="0.25">
      <c r="A3188" s="10" t="s">
        <v>419</v>
      </c>
      <c r="B3188" s="68">
        <v>8456</v>
      </c>
      <c r="C3188" s="10">
        <f>VLOOKUP(B3188,[1]Planilha8!$X$4:$Y$6629,2,0)</f>
        <v>2041163</v>
      </c>
      <c r="D3188" s="12" t="s">
        <v>695</v>
      </c>
      <c r="E3188" s="12" t="str">
        <f>VLOOKUP(B3188,[1]Planilha8!$X$4:$Z$6629,3,0)</f>
        <v>CLÍNICA MÉDICA</v>
      </c>
      <c r="F3188" s="12" t="str">
        <f>VLOOKUP(B3188,[1]Planilha8!$X$4:$AD$6629,7,0)</f>
        <v>BOM</v>
      </c>
      <c r="G3188" s="13">
        <v>41676</v>
      </c>
      <c r="H3188" s="69">
        <v>94.5</v>
      </c>
      <c r="I3188" s="15" t="s">
        <v>22</v>
      </c>
      <c r="J3188" s="16" t="s">
        <v>696</v>
      </c>
      <c r="K3188" s="17">
        <v>347</v>
      </c>
      <c r="L3188" s="18">
        <v>2013004579</v>
      </c>
      <c r="M3188" s="19">
        <v>43465</v>
      </c>
      <c r="N3188" s="70">
        <v>75.096666666666707</v>
      </c>
      <c r="O3188" s="71">
        <v>0.33</v>
      </c>
      <c r="P3188" s="72">
        <v>2.75E-2</v>
      </c>
      <c r="Q3188" s="73">
        <v>2.5987499999999999</v>
      </c>
      <c r="R3188" s="74">
        <v>77.695416666666702</v>
      </c>
      <c r="S3188" s="75">
        <v>16.804583333333301</v>
      </c>
      <c r="AMG3188"/>
      <c r="AMH3188"/>
      <c r="AMI3188"/>
      <c r="AMJ3188"/>
    </row>
    <row r="3189" spans="1:1024" s="2" customFormat="1" ht="38.25" x14ac:dyDescent="0.25">
      <c r="A3189" s="10" t="s">
        <v>419</v>
      </c>
      <c r="B3189" s="68">
        <v>8458</v>
      </c>
      <c r="C3189" s="10">
        <f>VLOOKUP(B3189,[1]Planilha8!$X$4:$Y$6629,2,0)</f>
        <v>2041164</v>
      </c>
      <c r="D3189" s="12" t="s">
        <v>695</v>
      </c>
      <c r="E3189" s="12" t="str">
        <f>VLOOKUP(B3189,[1]Planilha8!$X$4:$Z$6629,3,0)</f>
        <v>AMBULATÓRIO</v>
      </c>
      <c r="F3189" s="12" t="str">
        <f>VLOOKUP(B3189,[1]Planilha8!$X$4:$AD$6629,7,0)</f>
        <v>BOM</v>
      </c>
      <c r="G3189" s="13">
        <v>41676</v>
      </c>
      <c r="H3189" s="69">
        <v>94.5</v>
      </c>
      <c r="I3189" s="15" t="s">
        <v>22</v>
      </c>
      <c r="J3189" s="16" t="s">
        <v>696</v>
      </c>
      <c r="K3189" s="17">
        <v>347</v>
      </c>
      <c r="L3189" s="18">
        <v>2013004579</v>
      </c>
      <c r="M3189" s="19">
        <v>43465</v>
      </c>
      <c r="N3189" s="70">
        <v>75.096666666666707</v>
      </c>
      <c r="O3189" s="71">
        <v>0.33</v>
      </c>
      <c r="P3189" s="72">
        <v>2.75E-2</v>
      </c>
      <c r="Q3189" s="73">
        <v>2.5987499999999999</v>
      </c>
      <c r="R3189" s="74">
        <v>77.695416666666702</v>
      </c>
      <c r="S3189" s="75">
        <v>16.804583333333301</v>
      </c>
      <c r="AMG3189"/>
      <c r="AMH3189"/>
      <c r="AMI3189"/>
      <c r="AMJ3189"/>
    </row>
    <row r="3190" spans="1:1024" s="2" customFormat="1" ht="38.25" x14ac:dyDescent="0.25">
      <c r="A3190" s="10" t="s">
        <v>419</v>
      </c>
      <c r="B3190" s="68" t="s">
        <v>697</v>
      </c>
      <c r="C3190" s="10">
        <f>VLOOKUP(B3190,[1]Planilha8!$X$4:$Y$6629,2,0)</f>
        <v>2041165</v>
      </c>
      <c r="D3190" s="12" t="s">
        <v>695</v>
      </c>
      <c r="E3190" s="12" t="str">
        <f>VLOOKUP(B3190,[1]Planilha8!$X$4:$Z$6629,3,0)</f>
        <v>CENTRO CIRÚRGICO</v>
      </c>
      <c r="F3190" s="12" t="str">
        <f>VLOOKUP(B3190,[1]Planilha8!$X$4:$AD$6629,7,0)</f>
        <v>BOM</v>
      </c>
      <c r="G3190" s="13">
        <v>41676</v>
      </c>
      <c r="H3190" s="69">
        <v>94.5</v>
      </c>
      <c r="I3190" s="15" t="s">
        <v>22</v>
      </c>
      <c r="J3190" s="16" t="s">
        <v>696</v>
      </c>
      <c r="K3190" s="17">
        <v>347</v>
      </c>
      <c r="L3190" s="18">
        <v>2013004579</v>
      </c>
      <c r="M3190" s="19">
        <v>43465</v>
      </c>
      <c r="N3190" s="70">
        <v>75.096666666666707</v>
      </c>
      <c r="O3190" s="71">
        <v>0.33</v>
      </c>
      <c r="P3190" s="72">
        <v>2.75E-2</v>
      </c>
      <c r="Q3190" s="73">
        <v>2.5987499999999999</v>
      </c>
      <c r="R3190" s="74">
        <v>77.695416666666702</v>
      </c>
      <c r="S3190" s="75">
        <v>16.804583333333301</v>
      </c>
      <c r="AMG3190"/>
      <c r="AMH3190"/>
      <c r="AMI3190"/>
      <c r="AMJ3190"/>
    </row>
    <row r="3191" spans="1:1024" s="2" customFormat="1" ht="38.25" x14ac:dyDescent="0.25">
      <c r="A3191" s="10" t="s">
        <v>419</v>
      </c>
      <c r="B3191" s="68" t="s">
        <v>698</v>
      </c>
      <c r="C3191" s="10">
        <f>VLOOKUP(B3191,[1]Planilha8!$X$4:$Y$6629,2,0)</f>
        <v>2041166</v>
      </c>
      <c r="D3191" s="12" t="s">
        <v>695</v>
      </c>
      <c r="E3191" s="12" t="str">
        <f>VLOOKUP(B3191,[1]Planilha8!$X$4:$Z$6629,3,0)</f>
        <v>CENTRO CIRÚRGICO</v>
      </c>
      <c r="F3191" s="12" t="str">
        <f>VLOOKUP(B3191,[1]Planilha8!$X$4:$AD$6629,7,0)</f>
        <v>BOM</v>
      </c>
      <c r="G3191" s="13">
        <v>41676</v>
      </c>
      <c r="H3191" s="69">
        <v>94.5</v>
      </c>
      <c r="I3191" s="15" t="s">
        <v>22</v>
      </c>
      <c r="J3191" s="16" t="s">
        <v>696</v>
      </c>
      <c r="K3191" s="17">
        <v>347</v>
      </c>
      <c r="L3191" s="18">
        <v>2013004579</v>
      </c>
      <c r="M3191" s="19">
        <v>43465</v>
      </c>
      <c r="N3191" s="70">
        <v>75.096666666666707</v>
      </c>
      <c r="O3191" s="71">
        <v>0.33</v>
      </c>
      <c r="P3191" s="72">
        <v>2.75E-2</v>
      </c>
      <c r="Q3191" s="73">
        <v>2.5987499999999999</v>
      </c>
      <c r="R3191" s="74">
        <v>77.695416666666702</v>
      </c>
      <c r="S3191" s="75">
        <v>16.804583333333301</v>
      </c>
      <c r="AMG3191"/>
      <c r="AMH3191"/>
      <c r="AMI3191"/>
      <c r="AMJ3191"/>
    </row>
    <row r="3192" spans="1:1024" s="2" customFormat="1" ht="38.25" x14ac:dyDescent="0.25">
      <c r="A3192" s="10" t="s">
        <v>419</v>
      </c>
      <c r="B3192" s="68" t="s">
        <v>699</v>
      </c>
      <c r="C3192" s="10">
        <f>VLOOKUP(B3192,[1]Planilha8!$X$4:$Y$6629,2,0)</f>
        <v>2041167</v>
      </c>
      <c r="D3192" s="12" t="s">
        <v>695</v>
      </c>
      <c r="E3192" s="12" t="str">
        <f>VLOOKUP(B3192,[1]Planilha8!$X$4:$Z$6629,3,0)</f>
        <v>CENTRO CIRÚRGICO</v>
      </c>
      <c r="F3192" s="12" t="str">
        <f>VLOOKUP(B3192,[1]Planilha8!$X$4:$AD$6629,7,0)</f>
        <v>BOM</v>
      </c>
      <c r="G3192" s="13">
        <v>41676</v>
      </c>
      <c r="H3192" s="69">
        <v>94.5</v>
      </c>
      <c r="I3192" s="15" t="s">
        <v>22</v>
      </c>
      <c r="J3192" s="16" t="s">
        <v>696</v>
      </c>
      <c r="K3192" s="17">
        <v>347</v>
      </c>
      <c r="L3192" s="18">
        <v>2013004579</v>
      </c>
      <c r="M3192" s="19">
        <v>43465</v>
      </c>
      <c r="N3192" s="70">
        <v>75.096666666666707</v>
      </c>
      <c r="O3192" s="71">
        <v>0.33</v>
      </c>
      <c r="P3192" s="72">
        <v>2.75E-2</v>
      </c>
      <c r="Q3192" s="73">
        <v>2.5987499999999999</v>
      </c>
      <c r="R3192" s="74">
        <v>77.695416666666702</v>
      </c>
      <c r="S3192" s="75">
        <v>16.804583333333301</v>
      </c>
      <c r="AMG3192"/>
      <c r="AMH3192"/>
      <c r="AMI3192"/>
      <c r="AMJ3192"/>
    </row>
    <row r="3193" spans="1:1024" s="2" customFormat="1" ht="38.25" x14ac:dyDescent="0.25">
      <c r="A3193" s="10" t="s">
        <v>419</v>
      </c>
      <c r="B3193" s="68" t="s">
        <v>700</v>
      </c>
      <c r="C3193" s="10">
        <f>VLOOKUP(B3193,[1]Planilha8!$X$4:$Y$6629,2,0)</f>
        <v>2041168</v>
      </c>
      <c r="D3193" s="12" t="s">
        <v>695</v>
      </c>
      <c r="E3193" s="12" t="str">
        <f>VLOOKUP(B3193,[1]Planilha8!$X$4:$Z$6629,3,0)</f>
        <v>CENTRO CIRÚRGICO</v>
      </c>
      <c r="F3193" s="12" t="str">
        <f>VLOOKUP(B3193,[1]Planilha8!$X$4:$AD$6629,7,0)</f>
        <v>BOM</v>
      </c>
      <c r="G3193" s="13">
        <v>41676</v>
      </c>
      <c r="H3193" s="69">
        <v>94.5</v>
      </c>
      <c r="I3193" s="15" t="s">
        <v>22</v>
      </c>
      <c r="J3193" s="16" t="s">
        <v>696</v>
      </c>
      <c r="K3193" s="17">
        <v>347</v>
      </c>
      <c r="L3193" s="18">
        <v>2013004579</v>
      </c>
      <c r="M3193" s="19">
        <v>43465</v>
      </c>
      <c r="N3193" s="70">
        <v>75.096666666666707</v>
      </c>
      <c r="O3193" s="71">
        <v>0.33</v>
      </c>
      <c r="P3193" s="72">
        <v>2.75E-2</v>
      </c>
      <c r="Q3193" s="73">
        <v>2.5987499999999999</v>
      </c>
      <c r="R3193" s="74">
        <v>77.695416666666702</v>
      </c>
      <c r="S3193" s="75">
        <v>16.804583333333301</v>
      </c>
      <c r="AMG3193"/>
      <c r="AMH3193"/>
      <c r="AMI3193"/>
      <c r="AMJ3193"/>
    </row>
    <row r="3194" spans="1:1024" s="2" customFormat="1" ht="38.25" x14ac:dyDescent="0.25">
      <c r="A3194" s="10" t="s">
        <v>419</v>
      </c>
      <c r="B3194" s="68" t="s">
        <v>701</v>
      </c>
      <c r="C3194" s="10">
        <f>VLOOKUP(B3194,[1]Planilha8!$X$4:$Y$6629,2,0)</f>
        <v>2041169</v>
      </c>
      <c r="D3194" s="12" t="s">
        <v>695</v>
      </c>
      <c r="E3194" s="12" t="str">
        <f>VLOOKUP(B3194,[1]Planilha8!$X$4:$Z$6629,3,0)</f>
        <v>CENTRO CIRÚRGICO</v>
      </c>
      <c r="F3194" s="12" t="str">
        <f>VLOOKUP(B3194,[1]Planilha8!$X$4:$AD$6629,7,0)</f>
        <v>BOM</v>
      </c>
      <c r="G3194" s="13">
        <v>41676</v>
      </c>
      <c r="H3194" s="69">
        <v>94.5</v>
      </c>
      <c r="I3194" s="15" t="s">
        <v>22</v>
      </c>
      <c r="J3194" s="16" t="s">
        <v>696</v>
      </c>
      <c r="K3194" s="17">
        <v>347</v>
      </c>
      <c r="L3194" s="18">
        <v>2013004579</v>
      </c>
      <c r="M3194" s="19">
        <v>43465</v>
      </c>
      <c r="N3194" s="70">
        <v>75.096666666666707</v>
      </c>
      <c r="O3194" s="71">
        <v>0.33</v>
      </c>
      <c r="P3194" s="72">
        <v>2.75E-2</v>
      </c>
      <c r="Q3194" s="73">
        <v>2.5987499999999999</v>
      </c>
      <c r="R3194" s="74">
        <v>77.695416666666702</v>
      </c>
      <c r="S3194" s="75">
        <v>16.804583333333301</v>
      </c>
      <c r="AMG3194"/>
      <c r="AMH3194"/>
      <c r="AMI3194"/>
      <c r="AMJ3194"/>
    </row>
    <row r="3195" spans="1:1024" s="2" customFormat="1" ht="38.25" x14ac:dyDescent="0.25">
      <c r="A3195" s="10" t="s">
        <v>419</v>
      </c>
      <c r="B3195" s="68" t="s">
        <v>702</v>
      </c>
      <c r="C3195" s="10">
        <f>VLOOKUP(B3195,[1]Planilha8!$X$4:$Y$6629,2,0)</f>
        <v>2041170</v>
      </c>
      <c r="D3195" s="12" t="s">
        <v>695</v>
      </c>
      <c r="E3195" s="12" t="str">
        <f>VLOOKUP(B3195,[1]Planilha8!$X$4:$Z$6629,3,0)</f>
        <v>CENTRO CIRÚRGICO</v>
      </c>
      <c r="F3195" s="12" t="str">
        <f>VLOOKUP(B3195,[1]Planilha8!$X$4:$AD$6629,7,0)</f>
        <v>BOM</v>
      </c>
      <c r="G3195" s="13">
        <v>41676</v>
      </c>
      <c r="H3195" s="69">
        <v>94.5</v>
      </c>
      <c r="I3195" s="15" t="s">
        <v>22</v>
      </c>
      <c r="J3195" s="16" t="s">
        <v>696</v>
      </c>
      <c r="K3195" s="17">
        <v>347</v>
      </c>
      <c r="L3195" s="18">
        <v>2013004579</v>
      </c>
      <c r="M3195" s="19">
        <v>43465</v>
      </c>
      <c r="N3195" s="70">
        <v>75.096666666666707</v>
      </c>
      <c r="O3195" s="71">
        <v>0.33</v>
      </c>
      <c r="P3195" s="72">
        <v>2.75E-2</v>
      </c>
      <c r="Q3195" s="73">
        <v>2.5987499999999999</v>
      </c>
      <c r="R3195" s="74">
        <v>77.695416666666702</v>
      </c>
      <c r="S3195" s="75">
        <v>16.804583333333301</v>
      </c>
      <c r="AMG3195"/>
      <c r="AMH3195"/>
      <c r="AMI3195"/>
      <c r="AMJ3195"/>
    </row>
    <row r="3196" spans="1:1024" s="2" customFormat="1" ht="38.25" x14ac:dyDescent="0.25">
      <c r="A3196" s="10" t="s">
        <v>419</v>
      </c>
      <c r="B3196" s="68" t="s">
        <v>703</v>
      </c>
      <c r="C3196" s="10">
        <f>VLOOKUP(B3196,[1]Planilha8!$X$4:$Y$6629,2,0)</f>
        <v>2041171</v>
      </c>
      <c r="D3196" s="12" t="s">
        <v>695</v>
      </c>
      <c r="E3196" s="12" t="str">
        <f>VLOOKUP(B3196,[1]Planilha8!$X$4:$Z$6629,3,0)</f>
        <v>CENTRO CIRÚRGICO</v>
      </c>
      <c r="F3196" s="12" t="str">
        <f>VLOOKUP(B3196,[1]Planilha8!$X$4:$AD$6629,7,0)</f>
        <v>BOM</v>
      </c>
      <c r="G3196" s="13">
        <v>41676</v>
      </c>
      <c r="H3196" s="69">
        <v>94.5</v>
      </c>
      <c r="I3196" s="15" t="s">
        <v>22</v>
      </c>
      <c r="J3196" s="16" t="s">
        <v>696</v>
      </c>
      <c r="K3196" s="17">
        <v>347</v>
      </c>
      <c r="L3196" s="18">
        <v>2013004579</v>
      </c>
      <c r="M3196" s="19">
        <v>43465</v>
      </c>
      <c r="N3196" s="70">
        <v>75.096666666666707</v>
      </c>
      <c r="O3196" s="71">
        <v>0.33</v>
      </c>
      <c r="P3196" s="72">
        <v>2.75E-2</v>
      </c>
      <c r="Q3196" s="73">
        <v>2.5987499999999999</v>
      </c>
      <c r="R3196" s="74">
        <v>77.695416666666702</v>
      </c>
      <c r="S3196" s="75">
        <v>16.804583333333301</v>
      </c>
      <c r="AMG3196"/>
      <c r="AMH3196"/>
      <c r="AMI3196"/>
      <c r="AMJ3196"/>
    </row>
    <row r="3197" spans="1:1024" s="2" customFormat="1" ht="38.25" x14ac:dyDescent="0.25">
      <c r="A3197" s="10" t="s">
        <v>419</v>
      </c>
      <c r="B3197" s="68" t="s">
        <v>704</v>
      </c>
      <c r="C3197" s="10">
        <f>VLOOKUP(B3197,[1]Planilha8!$X$4:$Y$6629,2,0)</f>
        <v>2041172</v>
      </c>
      <c r="D3197" s="12" t="s">
        <v>695</v>
      </c>
      <c r="E3197" s="12" t="str">
        <f>VLOOKUP(B3197,[1]Planilha8!$X$4:$Z$6629,3,0)</f>
        <v>CENTRO CIRÚRGICO</v>
      </c>
      <c r="F3197" s="12" t="str">
        <f>VLOOKUP(B3197,[1]Planilha8!$X$4:$AD$6629,7,0)</f>
        <v>BOM</v>
      </c>
      <c r="G3197" s="13">
        <v>41676</v>
      </c>
      <c r="H3197" s="69">
        <v>94.5</v>
      </c>
      <c r="I3197" s="15" t="s">
        <v>22</v>
      </c>
      <c r="J3197" s="16" t="s">
        <v>696</v>
      </c>
      <c r="K3197" s="17">
        <v>347</v>
      </c>
      <c r="L3197" s="18">
        <v>2013004579</v>
      </c>
      <c r="M3197" s="19">
        <v>43465</v>
      </c>
      <c r="N3197" s="70">
        <v>75.096666666666707</v>
      </c>
      <c r="O3197" s="71">
        <v>0.33</v>
      </c>
      <c r="P3197" s="72">
        <v>2.75E-2</v>
      </c>
      <c r="Q3197" s="73">
        <v>2.5987499999999999</v>
      </c>
      <c r="R3197" s="74">
        <v>77.695416666666702</v>
      </c>
      <c r="S3197" s="75">
        <v>16.804583333333301</v>
      </c>
      <c r="AMG3197"/>
      <c r="AMH3197"/>
      <c r="AMI3197"/>
      <c r="AMJ3197"/>
    </row>
    <row r="3198" spans="1:1024" s="2" customFormat="1" ht="38.25" x14ac:dyDescent="0.25">
      <c r="A3198" s="10" t="s">
        <v>419</v>
      </c>
      <c r="B3198" s="68" t="s">
        <v>705</v>
      </c>
      <c r="C3198" s="10">
        <f>VLOOKUP(B3198,[1]Planilha8!$X$4:$Y$6629,2,0)</f>
        <v>2041173</v>
      </c>
      <c r="D3198" s="12" t="s">
        <v>695</v>
      </c>
      <c r="E3198" s="12" t="str">
        <f>VLOOKUP(B3198,[1]Planilha8!$X$4:$Z$6629,3,0)</f>
        <v>CENTRO CIRÚRGICO</v>
      </c>
      <c r="F3198" s="12" t="str">
        <f>VLOOKUP(B3198,[1]Planilha8!$X$4:$AD$6629,7,0)</f>
        <v>BOM</v>
      </c>
      <c r="G3198" s="13">
        <v>41676</v>
      </c>
      <c r="H3198" s="69">
        <v>94.5</v>
      </c>
      <c r="I3198" s="15" t="s">
        <v>22</v>
      </c>
      <c r="J3198" s="16" t="s">
        <v>696</v>
      </c>
      <c r="K3198" s="17">
        <v>347</v>
      </c>
      <c r="L3198" s="18">
        <v>2013004579</v>
      </c>
      <c r="M3198" s="19">
        <v>43465</v>
      </c>
      <c r="N3198" s="70">
        <v>75.096666666666707</v>
      </c>
      <c r="O3198" s="71">
        <v>0.33</v>
      </c>
      <c r="P3198" s="72">
        <v>2.75E-2</v>
      </c>
      <c r="Q3198" s="73">
        <v>2.5987499999999999</v>
      </c>
      <c r="R3198" s="74">
        <v>77.695416666666702</v>
      </c>
      <c r="S3198" s="75">
        <v>16.804583333333301</v>
      </c>
      <c r="AMG3198"/>
      <c r="AMH3198"/>
      <c r="AMI3198"/>
      <c r="AMJ3198"/>
    </row>
    <row r="3199" spans="1:1024" s="2" customFormat="1" ht="38.25" x14ac:dyDescent="0.25">
      <c r="A3199" s="10" t="s">
        <v>419</v>
      </c>
      <c r="B3199" s="68" t="s">
        <v>706</v>
      </c>
      <c r="C3199" s="10">
        <f>VLOOKUP(B3199,[1]Planilha8!$X$4:$Y$6629,2,0)</f>
        <v>2041174</v>
      </c>
      <c r="D3199" s="12" t="s">
        <v>695</v>
      </c>
      <c r="E3199" s="12" t="str">
        <f>VLOOKUP(B3199,[1]Planilha8!$X$4:$Z$6629,3,0)</f>
        <v>CENTRO CIRÚRGICO</v>
      </c>
      <c r="F3199" s="12" t="str">
        <f>VLOOKUP(B3199,[1]Planilha8!$X$4:$AD$6629,7,0)</f>
        <v>BOM</v>
      </c>
      <c r="G3199" s="13">
        <v>41676</v>
      </c>
      <c r="H3199" s="69">
        <v>94.5</v>
      </c>
      <c r="I3199" s="15" t="s">
        <v>22</v>
      </c>
      <c r="J3199" s="16" t="s">
        <v>696</v>
      </c>
      <c r="K3199" s="17">
        <v>347</v>
      </c>
      <c r="L3199" s="18">
        <v>2013004579</v>
      </c>
      <c r="M3199" s="19">
        <v>43465</v>
      </c>
      <c r="N3199" s="70">
        <v>75.096666666666707</v>
      </c>
      <c r="O3199" s="71">
        <v>0.33</v>
      </c>
      <c r="P3199" s="72">
        <v>2.75E-2</v>
      </c>
      <c r="Q3199" s="73">
        <v>2.5987499999999999</v>
      </c>
      <c r="R3199" s="74">
        <v>77.695416666666702</v>
      </c>
      <c r="S3199" s="75">
        <v>16.804583333333301</v>
      </c>
      <c r="AMG3199"/>
      <c r="AMH3199"/>
      <c r="AMI3199"/>
      <c r="AMJ3199"/>
    </row>
    <row r="3200" spans="1:1024" s="2" customFormat="1" ht="38.25" x14ac:dyDescent="0.25">
      <c r="A3200" s="10" t="s">
        <v>419</v>
      </c>
      <c r="B3200" s="68" t="s">
        <v>707</v>
      </c>
      <c r="C3200" s="10">
        <f>VLOOKUP(B3200,[1]Planilha8!$X$4:$Y$6629,2,0)</f>
        <v>2041175</v>
      </c>
      <c r="D3200" s="12" t="s">
        <v>695</v>
      </c>
      <c r="E3200" s="12" t="str">
        <f>VLOOKUP(B3200,[1]Planilha8!$X$4:$Z$6629,3,0)</f>
        <v>CENTRO CIRÚRGICO</v>
      </c>
      <c r="F3200" s="12" t="str">
        <f>VLOOKUP(B3200,[1]Planilha8!$X$4:$AD$6629,7,0)</f>
        <v>BOM</v>
      </c>
      <c r="G3200" s="13">
        <v>41676</v>
      </c>
      <c r="H3200" s="69">
        <v>94.5</v>
      </c>
      <c r="I3200" s="15" t="s">
        <v>22</v>
      </c>
      <c r="J3200" s="16" t="s">
        <v>696</v>
      </c>
      <c r="K3200" s="17">
        <v>347</v>
      </c>
      <c r="L3200" s="18">
        <v>2013004579</v>
      </c>
      <c r="M3200" s="19">
        <v>43465</v>
      </c>
      <c r="N3200" s="70">
        <v>75.096666666666707</v>
      </c>
      <c r="O3200" s="71">
        <v>0.33</v>
      </c>
      <c r="P3200" s="72">
        <v>2.75E-2</v>
      </c>
      <c r="Q3200" s="73">
        <v>2.5987499999999999</v>
      </c>
      <c r="R3200" s="74">
        <v>77.695416666666702</v>
      </c>
      <c r="S3200" s="75">
        <v>16.804583333333301</v>
      </c>
      <c r="AMG3200"/>
      <c r="AMH3200"/>
      <c r="AMI3200"/>
      <c r="AMJ3200"/>
    </row>
    <row r="3201" spans="1:1024" s="2" customFormat="1" ht="38.25" x14ac:dyDescent="0.25">
      <c r="A3201" s="10" t="s">
        <v>419</v>
      </c>
      <c r="B3201" s="68" t="s">
        <v>708</v>
      </c>
      <c r="C3201" s="10">
        <f>VLOOKUP(B3201,[1]Planilha8!$X$4:$Y$6629,2,0)</f>
        <v>2041176</v>
      </c>
      <c r="D3201" s="12" t="s">
        <v>695</v>
      </c>
      <c r="E3201" s="12" t="str">
        <f>VLOOKUP(B3201,[1]Planilha8!$X$4:$Z$6629,3,0)</f>
        <v>CENTRO CIRÚRGICO</v>
      </c>
      <c r="F3201" s="12" t="str">
        <f>VLOOKUP(B3201,[1]Planilha8!$X$4:$AD$6629,7,0)</f>
        <v>BOM</v>
      </c>
      <c r="G3201" s="13">
        <v>41676</v>
      </c>
      <c r="H3201" s="69">
        <v>94.5</v>
      </c>
      <c r="I3201" s="15" t="s">
        <v>22</v>
      </c>
      <c r="J3201" s="16" t="s">
        <v>696</v>
      </c>
      <c r="K3201" s="17">
        <v>347</v>
      </c>
      <c r="L3201" s="18">
        <v>2013004579</v>
      </c>
      <c r="M3201" s="19">
        <v>43465</v>
      </c>
      <c r="N3201" s="70">
        <v>75.096666666666707</v>
      </c>
      <c r="O3201" s="71">
        <v>0.33</v>
      </c>
      <c r="P3201" s="72">
        <v>2.75E-2</v>
      </c>
      <c r="Q3201" s="73">
        <v>2.5987499999999999</v>
      </c>
      <c r="R3201" s="74">
        <v>77.695416666666702</v>
      </c>
      <c r="S3201" s="75">
        <v>16.804583333333301</v>
      </c>
      <c r="AMG3201"/>
      <c r="AMH3201"/>
      <c r="AMI3201"/>
      <c r="AMJ3201"/>
    </row>
    <row r="3202" spans="1:1024" s="2" customFormat="1" ht="38.25" x14ac:dyDescent="0.25">
      <c r="A3202" s="10" t="s">
        <v>419</v>
      </c>
      <c r="B3202" s="68">
        <v>8487</v>
      </c>
      <c r="C3202" s="10">
        <f>VLOOKUP(B3202,[1]Planilha8!$X$4:$Y$6629,2,0)</f>
        <v>2041190</v>
      </c>
      <c r="D3202" s="12" t="s">
        <v>709</v>
      </c>
      <c r="E3202" s="12" t="str">
        <f>VLOOKUP(B3202,[1]Planilha8!$X$4:$Z$6629,3,0)</f>
        <v>SDRH</v>
      </c>
      <c r="F3202" s="12" t="str">
        <f>VLOOKUP(B3202,[1]Planilha8!$X$4:$AD$6629,7,0)</f>
        <v>BOM</v>
      </c>
      <c r="G3202" s="13">
        <v>41681</v>
      </c>
      <c r="H3202" s="69">
        <v>310</v>
      </c>
      <c r="I3202" s="15" t="s">
        <v>22</v>
      </c>
      <c r="J3202" s="16" t="s">
        <v>148</v>
      </c>
      <c r="K3202" s="17">
        <v>4000</v>
      </c>
      <c r="L3202" s="18">
        <v>2014000479</v>
      </c>
      <c r="M3202" s="19">
        <v>43465</v>
      </c>
      <c r="N3202" s="70">
        <v>298.33333333333297</v>
      </c>
      <c r="O3202" s="71">
        <v>1</v>
      </c>
      <c r="P3202" s="72">
        <v>8.3333333333333301E-2</v>
      </c>
      <c r="Q3202" s="73">
        <v>0</v>
      </c>
      <c r="R3202" s="74">
        <v>298.33333333333297</v>
      </c>
      <c r="S3202" s="75">
        <v>11.6666666666666</v>
      </c>
      <c r="AMG3202"/>
      <c r="AMH3202"/>
      <c r="AMI3202"/>
      <c r="AMJ3202"/>
    </row>
    <row r="3203" spans="1:1024" s="2" customFormat="1" ht="89.25" x14ac:dyDescent="0.25">
      <c r="A3203" s="10" t="s">
        <v>419</v>
      </c>
      <c r="B3203" s="68">
        <v>8604</v>
      </c>
      <c r="C3203" s="10">
        <f>VLOOKUP(B3203,[1]Planilha8!$X$4:$Y$6629,2,0)</f>
        <v>2041191</v>
      </c>
      <c r="D3203" s="12" t="s">
        <v>710</v>
      </c>
      <c r="E3203" s="12" t="str">
        <f>VLOOKUP(B3203,[1]Planilha8!$X$4:$Z$6629,3,0)</f>
        <v>ROUPARIA</v>
      </c>
      <c r="F3203" s="12" t="str">
        <f>VLOOKUP(B3203,[1]Planilha8!$X$4:$AD$6629,7,0)</f>
        <v>BOM</v>
      </c>
      <c r="G3203" s="13">
        <v>41682</v>
      </c>
      <c r="H3203" s="69">
        <v>4700</v>
      </c>
      <c r="I3203" s="15" t="s">
        <v>22</v>
      </c>
      <c r="J3203" s="16" t="s">
        <v>664</v>
      </c>
      <c r="K3203" s="17">
        <v>23</v>
      </c>
      <c r="L3203" s="18">
        <v>2013004095</v>
      </c>
      <c r="M3203" s="19">
        <v>43465</v>
      </c>
      <c r="N3203" s="70">
        <v>1523.5833333333301</v>
      </c>
      <c r="O3203" s="71">
        <v>0.14000000000000001</v>
      </c>
      <c r="P3203" s="72">
        <v>1.16666666666667E-2</v>
      </c>
      <c r="Q3203" s="73">
        <v>54.8333333333333</v>
      </c>
      <c r="R3203" s="74">
        <v>1578.4166666666699</v>
      </c>
      <c r="S3203" s="75">
        <v>3121.5833333333298</v>
      </c>
      <c r="AMG3203"/>
      <c r="AMH3203"/>
      <c r="AMI3203"/>
      <c r="AMJ3203"/>
    </row>
    <row r="3204" spans="1:1024" s="2" customFormat="1" ht="38.25" x14ac:dyDescent="0.25">
      <c r="A3204" s="10" t="s">
        <v>419</v>
      </c>
      <c r="B3204" s="68">
        <v>8474</v>
      </c>
      <c r="C3204" s="10">
        <f>VLOOKUP(B3204,[1]Planilha8!$X$4:$Y$6629,2,0)</f>
        <v>2041193</v>
      </c>
      <c r="D3204" s="12" t="s">
        <v>711</v>
      </c>
      <c r="E3204" s="12" t="str">
        <f>VLOOKUP(B3204,[1]Planilha8!$X$4:$Z$6629,3,0)</f>
        <v>APOIO AO DIAGNÓSTICO</v>
      </c>
      <c r="F3204" s="12" t="str">
        <f>VLOOKUP(B3204,[1]Planilha8!$X$4:$AD$6629,7,0)</f>
        <v>BOM</v>
      </c>
      <c r="G3204" s="13">
        <v>41684</v>
      </c>
      <c r="H3204" s="69">
        <v>1512.43</v>
      </c>
      <c r="I3204" s="15" t="s">
        <v>22</v>
      </c>
      <c r="J3204" s="16" t="s">
        <v>712</v>
      </c>
      <c r="K3204" s="17">
        <v>15197</v>
      </c>
      <c r="L3204" s="18">
        <v>2014000408</v>
      </c>
      <c r="M3204" s="19">
        <v>43465</v>
      </c>
      <c r="N3204" s="70">
        <v>1509.7672500000001</v>
      </c>
      <c r="O3204" s="71">
        <v>0.5</v>
      </c>
      <c r="P3204" s="72">
        <v>4.1666666666666699E-2</v>
      </c>
      <c r="Q3204" s="73">
        <v>0</v>
      </c>
      <c r="R3204" s="74">
        <v>1509.7672500000001</v>
      </c>
      <c r="S3204" s="75">
        <v>2.6627500000004098</v>
      </c>
      <c r="AMG3204"/>
      <c r="AMH3204"/>
      <c r="AMI3204"/>
      <c r="AMJ3204"/>
    </row>
    <row r="3205" spans="1:1024" s="2" customFormat="1" ht="38.25" x14ac:dyDescent="0.25">
      <c r="A3205" s="10" t="s">
        <v>419</v>
      </c>
      <c r="B3205" s="68">
        <v>8475</v>
      </c>
      <c r="C3205" s="10">
        <f>VLOOKUP(B3205,[1]Planilha8!$X$4:$Y$6629,2,0)</f>
        <v>2041194</v>
      </c>
      <c r="D3205" s="12" t="s">
        <v>711</v>
      </c>
      <c r="E3205" s="12" t="str">
        <f>VLOOKUP(B3205,[1]Planilha8!$X$4:$Z$6629,3,0)</f>
        <v>APOIO AO DIAGNÓSTICO</v>
      </c>
      <c r="F3205" s="12" t="str">
        <f>VLOOKUP(B3205,[1]Planilha8!$X$4:$AD$6629,7,0)</f>
        <v>BOM</v>
      </c>
      <c r="G3205" s="13">
        <v>41684</v>
      </c>
      <c r="H3205" s="69">
        <v>1512.43</v>
      </c>
      <c r="I3205" s="15" t="s">
        <v>22</v>
      </c>
      <c r="J3205" s="16" t="s">
        <v>712</v>
      </c>
      <c r="K3205" s="17">
        <v>15197</v>
      </c>
      <c r="L3205" s="18">
        <v>2014000408</v>
      </c>
      <c r="M3205" s="19">
        <v>43465</v>
      </c>
      <c r="N3205" s="70">
        <v>1509.7672500000001</v>
      </c>
      <c r="O3205" s="71">
        <v>0.5</v>
      </c>
      <c r="P3205" s="72">
        <v>4.1666666666666699E-2</v>
      </c>
      <c r="Q3205" s="73">
        <v>0</v>
      </c>
      <c r="R3205" s="74">
        <v>1509.7672500000001</v>
      </c>
      <c r="S3205" s="75">
        <v>2.6627500000004098</v>
      </c>
      <c r="AMG3205"/>
      <c r="AMH3205"/>
      <c r="AMI3205"/>
      <c r="AMJ3205"/>
    </row>
    <row r="3206" spans="1:1024" s="2" customFormat="1" ht="38.25" x14ac:dyDescent="0.25">
      <c r="A3206" s="10" t="s">
        <v>419</v>
      </c>
      <c r="B3206" s="68">
        <v>8476</v>
      </c>
      <c r="C3206" s="10">
        <f>VLOOKUP(B3206,[1]Planilha8!$X$4:$Y$6629,2,0)</f>
        <v>2041195</v>
      </c>
      <c r="D3206" s="12" t="s">
        <v>713</v>
      </c>
      <c r="E3206" s="12" t="str">
        <f>VLOOKUP(B3206,[1]Planilha8!$X$4:$Z$6629,3,0)</f>
        <v>GALPÃO ALMOXARIFADO</v>
      </c>
      <c r="F3206" s="12" t="str">
        <f>VLOOKUP(B3206,[1]Planilha8!$X$4:$AD$6629,7,0)</f>
        <v>RUIM</v>
      </c>
      <c r="G3206" s="13">
        <v>41684</v>
      </c>
      <c r="H3206" s="69">
        <v>535</v>
      </c>
      <c r="I3206" s="15" t="s">
        <v>22</v>
      </c>
      <c r="J3206" s="16" t="s">
        <v>714</v>
      </c>
      <c r="K3206" s="17">
        <v>1411</v>
      </c>
      <c r="L3206" s="18">
        <v>2014000396</v>
      </c>
      <c r="M3206" s="19">
        <v>43465</v>
      </c>
      <c r="N3206" s="70">
        <v>491.958333333334</v>
      </c>
      <c r="O3206" s="71">
        <v>0.5</v>
      </c>
      <c r="P3206" s="72">
        <v>4.1666666666666699E-2</v>
      </c>
      <c r="Q3206" s="73">
        <v>22.2916666666667</v>
      </c>
      <c r="R3206" s="74">
        <v>514.25</v>
      </c>
      <c r="S3206" s="75">
        <v>20.749999999999801</v>
      </c>
      <c r="AMG3206"/>
      <c r="AMH3206"/>
      <c r="AMI3206"/>
      <c r="AMJ3206"/>
    </row>
    <row r="3207" spans="1:1024" s="2" customFormat="1" ht="38.25" x14ac:dyDescent="0.25">
      <c r="A3207" s="10" t="s">
        <v>419</v>
      </c>
      <c r="B3207" s="68">
        <v>8477</v>
      </c>
      <c r="C3207" s="10">
        <f>VLOOKUP(B3207,[1]Planilha8!$X$4:$Y$6629,2,0)</f>
        <v>2041196</v>
      </c>
      <c r="D3207" s="12" t="s">
        <v>713</v>
      </c>
      <c r="E3207" s="12" t="str">
        <f>VLOOKUP(B3207,[1]Planilha8!$X$4:$Z$6629,3,0)</f>
        <v>GALPÃO ALMOXARIFADO</v>
      </c>
      <c r="F3207" s="12" t="str">
        <f>VLOOKUP(B3207,[1]Planilha8!$X$4:$AD$6629,7,0)</f>
        <v>RUIM</v>
      </c>
      <c r="G3207" s="13">
        <v>41684</v>
      </c>
      <c r="H3207" s="69">
        <v>535</v>
      </c>
      <c r="I3207" s="15" t="s">
        <v>22</v>
      </c>
      <c r="J3207" s="16" t="s">
        <v>714</v>
      </c>
      <c r="K3207" s="17">
        <v>1411</v>
      </c>
      <c r="L3207" s="18">
        <v>2014000396</v>
      </c>
      <c r="M3207" s="19">
        <v>43465</v>
      </c>
      <c r="N3207" s="70">
        <v>491.958333333334</v>
      </c>
      <c r="O3207" s="71">
        <v>0.5</v>
      </c>
      <c r="P3207" s="72">
        <v>4.1666666666666699E-2</v>
      </c>
      <c r="Q3207" s="73">
        <v>22.2916666666667</v>
      </c>
      <c r="R3207" s="74">
        <v>514.25</v>
      </c>
      <c r="S3207" s="75">
        <v>20.749999999999801</v>
      </c>
      <c r="AMG3207"/>
      <c r="AMH3207"/>
      <c r="AMI3207"/>
      <c r="AMJ3207"/>
    </row>
    <row r="3208" spans="1:1024" s="2" customFormat="1" ht="38.25" x14ac:dyDescent="0.25">
      <c r="A3208" s="10" t="s">
        <v>419</v>
      </c>
      <c r="B3208" s="68">
        <v>8478</v>
      </c>
      <c r="C3208" s="10">
        <f>VLOOKUP(B3208,[1]Planilha8!$X$4:$Y$6629,2,0)</f>
        <v>2041197</v>
      </c>
      <c r="D3208" s="12" t="s">
        <v>713</v>
      </c>
      <c r="E3208" s="12" t="str">
        <f>VLOOKUP(B3208,[1]Planilha8!$X$4:$Z$6629,3,0)</f>
        <v>GALPÃO ALMOXARIFADO</v>
      </c>
      <c r="F3208" s="12" t="str">
        <f>VLOOKUP(B3208,[1]Planilha8!$X$4:$AD$6629,7,0)</f>
        <v>RUIM</v>
      </c>
      <c r="G3208" s="13">
        <v>41684</v>
      </c>
      <c r="H3208" s="69">
        <v>535</v>
      </c>
      <c r="I3208" s="15" t="s">
        <v>22</v>
      </c>
      <c r="J3208" s="16" t="s">
        <v>714</v>
      </c>
      <c r="K3208" s="17">
        <v>1411</v>
      </c>
      <c r="L3208" s="18">
        <v>2014000396</v>
      </c>
      <c r="M3208" s="19">
        <v>43465</v>
      </c>
      <c r="N3208" s="70">
        <v>491.958333333334</v>
      </c>
      <c r="O3208" s="71">
        <v>0.5</v>
      </c>
      <c r="P3208" s="72">
        <v>4.1666666666666699E-2</v>
      </c>
      <c r="Q3208" s="73">
        <v>22.2916666666667</v>
      </c>
      <c r="R3208" s="74">
        <v>514.25</v>
      </c>
      <c r="S3208" s="75">
        <v>20.749999999999801</v>
      </c>
      <c r="AMG3208"/>
      <c r="AMH3208"/>
      <c r="AMI3208"/>
      <c r="AMJ3208"/>
    </row>
    <row r="3209" spans="1:1024" s="2" customFormat="1" ht="38.25" x14ac:dyDescent="0.25">
      <c r="A3209" s="10" t="s">
        <v>419</v>
      </c>
      <c r="B3209" s="68">
        <v>8479</v>
      </c>
      <c r="C3209" s="10">
        <f>VLOOKUP(B3209,[1]Planilha8!$X$4:$Y$6629,2,0)</f>
        <v>2041198</v>
      </c>
      <c r="D3209" s="12" t="s">
        <v>713</v>
      </c>
      <c r="E3209" s="12" t="str">
        <f>VLOOKUP(B3209,[1]Planilha8!$X$4:$Z$6629,3,0)</f>
        <v>GALPÃO ALMOXARIFADO</v>
      </c>
      <c r="F3209" s="12" t="str">
        <f>VLOOKUP(B3209,[1]Planilha8!$X$4:$AD$6629,7,0)</f>
        <v>RUIM</v>
      </c>
      <c r="G3209" s="13">
        <v>41684</v>
      </c>
      <c r="H3209" s="69">
        <v>535</v>
      </c>
      <c r="I3209" s="15" t="s">
        <v>22</v>
      </c>
      <c r="J3209" s="16" t="s">
        <v>714</v>
      </c>
      <c r="K3209" s="17">
        <v>1411</v>
      </c>
      <c r="L3209" s="18">
        <v>2014000396</v>
      </c>
      <c r="M3209" s="19">
        <v>43465</v>
      </c>
      <c r="N3209" s="70">
        <v>491.958333333334</v>
      </c>
      <c r="O3209" s="71">
        <v>0.5</v>
      </c>
      <c r="P3209" s="72">
        <v>4.1666666666666699E-2</v>
      </c>
      <c r="Q3209" s="73">
        <v>22.2916666666667</v>
      </c>
      <c r="R3209" s="74">
        <v>514.25</v>
      </c>
      <c r="S3209" s="75">
        <v>20.749999999999801</v>
      </c>
      <c r="AMG3209"/>
      <c r="AMH3209"/>
      <c r="AMI3209"/>
      <c r="AMJ3209"/>
    </row>
    <row r="3210" spans="1:1024" s="2" customFormat="1" ht="38.25" x14ac:dyDescent="0.25">
      <c r="A3210" s="10" t="s">
        <v>419</v>
      </c>
      <c r="B3210" s="68">
        <v>8480</v>
      </c>
      <c r="C3210" s="10">
        <f>VLOOKUP(B3210,[1]Planilha8!$X$4:$Y$6629,2,0)</f>
        <v>2041199</v>
      </c>
      <c r="D3210" s="12" t="s">
        <v>713</v>
      </c>
      <c r="E3210" s="12" t="str">
        <f>VLOOKUP(B3210,[1]Planilha8!$X$4:$Z$6629,3,0)</f>
        <v>GALPÃO ALMOXARIFADO</v>
      </c>
      <c r="F3210" s="12" t="str">
        <f>VLOOKUP(B3210,[1]Planilha8!$X$4:$AD$6629,7,0)</f>
        <v>RUIM</v>
      </c>
      <c r="G3210" s="13">
        <v>41684</v>
      </c>
      <c r="H3210" s="69">
        <v>535</v>
      </c>
      <c r="I3210" s="15" t="s">
        <v>22</v>
      </c>
      <c r="J3210" s="16" t="s">
        <v>714</v>
      </c>
      <c r="K3210" s="17">
        <v>1411</v>
      </c>
      <c r="L3210" s="18">
        <v>2014000396</v>
      </c>
      <c r="M3210" s="19">
        <v>43465</v>
      </c>
      <c r="N3210" s="70">
        <v>491.958333333334</v>
      </c>
      <c r="O3210" s="71">
        <v>0.5</v>
      </c>
      <c r="P3210" s="72">
        <v>4.1666666666666699E-2</v>
      </c>
      <c r="Q3210" s="73">
        <v>22.2916666666667</v>
      </c>
      <c r="R3210" s="74">
        <v>514.25</v>
      </c>
      <c r="S3210" s="75">
        <v>20.749999999999801</v>
      </c>
      <c r="AMG3210"/>
      <c r="AMH3210"/>
      <c r="AMI3210"/>
      <c r="AMJ3210"/>
    </row>
    <row r="3211" spans="1:1024" s="2" customFormat="1" ht="38.25" x14ac:dyDescent="0.25">
      <c r="A3211" s="10" t="s">
        <v>419</v>
      </c>
      <c r="B3211" s="68">
        <v>8481</v>
      </c>
      <c r="C3211" s="10">
        <f>VLOOKUP(B3211,[1]Planilha8!$X$4:$Y$6629,2,0)</f>
        <v>2041200</v>
      </c>
      <c r="D3211" s="12" t="s">
        <v>713</v>
      </c>
      <c r="E3211" s="12" t="str">
        <f>VLOOKUP(B3211,[1]Planilha8!$X$4:$Z$6629,3,0)</f>
        <v>GALPÃO ALMOXARIFADO</v>
      </c>
      <c r="F3211" s="12" t="str">
        <f>VLOOKUP(B3211,[1]Planilha8!$X$4:$AD$6629,7,0)</f>
        <v>RUIM</v>
      </c>
      <c r="G3211" s="13">
        <v>41684</v>
      </c>
      <c r="H3211" s="69">
        <v>535</v>
      </c>
      <c r="I3211" s="15" t="s">
        <v>22</v>
      </c>
      <c r="J3211" s="16" t="s">
        <v>714</v>
      </c>
      <c r="K3211" s="17">
        <v>1411</v>
      </c>
      <c r="L3211" s="18">
        <v>2014000396</v>
      </c>
      <c r="M3211" s="19">
        <v>43465</v>
      </c>
      <c r="N3211" s="70">
        <v>491.958333333334</v>
      </c>
      <c r="O3211" s="71">
        <v>0.5</v>
      </c>
      <c r="P3211" s="72">
        <v>4.1666666666666699E-2</v>
      </c>
      <c r="Q3211" s="73">
        <v>22.2916666666667</v>
      </c>
      <c r="R3211" s="74">
        <v>514.25</v>
      </c>
      <c r="S3211" s="75">
        <v>20.749999999999801</v>
      </c>
      <c r="AMG3211"/>
      <c r="AMH3211"/>
      <c r="AMI3211"/>
      <c r="AMJ3211"/>
    </row>
    <row r="3212" spans="1:1024" s="2" customFormat="1" ht="38.25" x14ac:dyDescent="0.25">
      <c r="A3212" s="10" t="s">
        <v>419</v>
      </c>
      <c r="B3212" s="68">
        <v>8482</v>
      </c>
      <c r="C3212" s="10">
        <f>VLOOKUP(B3212,[1]Planilha8!$X$4:$Y$6629,2,0)</f>
        <v>2041201</v>
      </c>
      <c r="D3212" s="12" t="s">
        <v>713</v>
      </c>
      <c r="E3212" s="12" t="str">
        <f>VLOOKUP(B3212,[1]Planilha8!$X$4:$Z$6629,3,0)</f>
        <v>GALPÃO ALMOXARIFADO</v>
      </c>
      <c r="F3212" s="12" t="str">
        <f>VLOOKUP(B3212,[1]Planilha8!$X$4:$AD$6629,7,0)</f>
        <v>RUIM</v>
      </c>
      <c r="G3212" s="13">
        <v>41684</v>
      </c>
      <c r="H3212" s="69">
        <v>535</v>
      </c>
      <c r="I3212" s="15" t="s">
        <v>22</v>
      </c>
      <c r="J3212" s="16" t="s">
        <v>714</v>
      </c>
      <c r="K3212" s="17">
        <v>1411</v>
      </c>
      <c r="L3212" s="18">
        <v>2014000396</v>
      </c>
      <c r="M3212" s="19">
        <v>43465</v>
      </c>
      <c r="N3212" s="70">
        <v>491.958333333334</v>
      </c>
      <c r="O3212" s="71">
        <v>0.5</v>
      </c>
      <c r="P3212" s="72">
        <v>4.1666666666666699E-2</v>
      </c>
      <c r="Q3212" s="73">
        <v>22.2916666666667</v>
      </c>
      <c r="R3212" s="74">
        <v>514.25</v>
      </c>
      <c r="S3212" s="75">
        <v>20.749999999999801</v>
      </c>
      <c r="AMG3212"/>
      <c r="AMH3212"/>
      <c r="AMI3212"/>
      <c r="AMJ3212"/>
    </row>
    <row r="3213" spans="1:1024" s="2" customFormat="1" ht="38.25" x14ac:dyDescent="0.25">
      <c r="A3213" s="10" t="s">
        <v>419</v>
      </c>
      <c r="B3213" s="68">
        <v>8483</v>
      </c>
      <c r="C3213" s="10">
        <f>VLOOKUP(B3213,[1]Planilha8!$X$4:$Y$6629,2,0)</f>
        <v>2041202</v>
      </c>
      <c r="D3213" s="12" t="s">
        <v>713</v>
      </c>
      <c r="E3213" s="12" t="str">
        <f>VLOOKUP(B3213,[1]Planilha8!$X$4:$Z$6629,3,0)</f>
        <v>GALPÃO ALMOXARIFADO</v>
      </c>
      <c r="F3213" s="12" t="str">
        <f>VLOOKUP(B3213,[1]Planilha8!$X$4:$AD$6629,7,0)</f>
        <v>RUIM</v>
      </c>
      <c r="G3213" s="13">
        <v>41684</v>
      </c>
      <c r="H3213" s="69">
        <v>535</v>
      </c>
      <c r="I3213" s="15" t="s">
        <v>22</v>
      </c>
      <c r="J3213" s="16" t="s">
        <v>714</v>
      </c>
      <c r="K3213" s="17">
        <v>1411</v>
      </c>
      <c r="L3213" s="18">
        <v>2014000396</v>
      </c>
      <c r="M3213" s="19">
        <v>43465</v>
      </c>
      <c r="N3213" s="70">
        <v>491.958333333334</v>
      </c>
      <c r="O3213" s="71">
        <v>0.5</v>
      </c>
      <c r="P3213" s="72">
        <v>4.1666666666666699E-2</v>
      </c>
      <c r="Q3213" s="73">
        <v>22.2916666666667</v>
      </c>
      <c r="R3213" s="74">
        <v>514.25</v>
      </c>
      <c r="S3213" s="75">
        <v>20.749999999999801</v>
      </c>
      <c r="AMG3213"/>
      <c r="AMH3213"/>
      <c r="AMI3213"/>
      <c r="AMJ3213"/>
    </row>
    <row r="3214" spans="1:1024" s="2" customFormat="1" ht="38.25" x14ac:dyDescent="0.25">
      <c r="A3214" s="10" t="s">
        <v>419</v>
      </c>
      <c r="B3214" s="68">
        <v>8484</v>
      </c>
      <c r="C3214" s="10">
        <f>VLOOKUP(B3214,[1]Planilha8!$X$4:$Y$6629,2,0)</f>
        <v>2041203</v>
      </c>
      <c r="D3214" s="12" t="s">
        <v>713</v>
      </c>
      <c r="E3214" s="12" t="str">
        <f>VLOOKUP(B3214,[1]Planilha8!$X$4:$Z$6629,3,0)</f>
        <v>GALPÃO ALMOXARIFADO</v>
      </c>
      <c r="F3214" s="12" t="str">
        <f>VLOOKUP(B3214,[1]Planilha8!$X$4:$AD$6629,7,0)</f>
        <v>RUIM</v>
      </c>
      <c r="G3214" s="13">
        <v>41684</v>
      </c>
      <c r="H3214" s="69">
        <v>535</v>
      </c>
      <c r="I3214" s="15" t="s">
        <v>22</v>
      </c>
      <c r="J3214" s="16" t="s">
        <v>714</v>
      </c>
      <c r="K3214" s="17">
        <v>1411</v>
      </c>
      <c r="L3214" s="18">
        <v>2014000396</v>
      </c>
      <c r="M3214" s="19">
        <v>43465</v>
      </c>
      <c r="N3214" s="70">
        <v>491.958333333334</v>
      </c>
      <c r="O3214" s="71">
        <v>0.5</v>
      </c>
      <c r="P3214" s="72">
        <v>4.1666666666666699E-2</v>
      </c>
      <c r="Q3214" s="73">
        <v>22.2916666666667</v>
      </c>
      <c r="R3214" s="74">
        <v>514.25</v>
      </c>
      <c r="S3214" s="75">
        <v>20.749999999999801</v>
      </c>
      <c r="AMG3214"/>
      <c r="AMH3214"/>
      <c r="AMI3214"/>
      <c r="AMJ3214"/>
    </row>
    <row r="3215" spans="1:1024" s="2" customFormat="1" ht="38.25" x14ac:dyDescent="0.25">
      <c r="A3215" s="10" t="s">
        <v>419</v>
      </c>
      <c r="B3215" s="68">
        <v>8485</v>
      </c>
      <c r="C3215" s="10">
        <f>VLOOKUP(B3215,[1]Planilha8!$X$4:$Y$6629,2,0)</f>
        <v>2041204</v>
      </c>
      <c r="D3215" s="12" t="s">
        <v>713</v>
      </c>
      <c r="E3215" s="12" t="str">
        <f>VLOOKUP(B3215,[1]Planilha8!$X$4:$Z$6629,3,0)</f>
        <v>GALPÃO ALMOXARIFADO</v>
      </c>
      <c r="F3215" s="12" t="str">
        <f>VLOOKUP(B3215,[1]Planilha8!$X$4:$AD$6629,7,0)</f>
        <v>RUIM</v>
      </c>
      <c r="G3215" s="13">
        <v>41684</v>
      </c>
      <c r="H3215" s="69">
        <v>535</v>
      </c>
      <c r="I3215" s="15" t="s">
        <v>22</v>
      </c>
      <c r="J3215" s="16" t="s">
        <v>714</v>
      </c>
      <c r="K3215" s="17">
        <v>1411</v>
      </c>
      <c r="L3215" s="18">
        <v>2014000396</v>
      </c>
      <c r="M3215" s="19">
        <v>43465</v>
      </c>
      <c r="N3215" s="70">
        <v>491.958333333334</v>
      </c>
      <c r="O3215" s="71">
        <v>0.5</v>
      </c>
      <c r="P3215" s="72">
        <v>4.1666666666666699E-2</v>
      </c>
      <c r="Q3215" s="73">
        <v>22.2916666666667</v>
      </c>
      <c r="R3215" s="74">
        <v>514.25</v>
      </c>
      <c r="S3215" s="75">
        <v>20.749999999999801</v>
      </c>
      <c r="AMG3215"/>
      <c r="AMH3215"/>
      <c r="AMI3215"/>
      <c r="AMJ3215"/>
    </row>
    <row r="3216" spans="1:1024" s="2" customFormat="1" ht="38.25" x14ac:dyDescent="0.25">
      <c r="A3216" s="10" t="s">
        <v>419</v>
      </c>
      <c r="B3216" s="68">
        <v>8486</v>
      </c>
      <c r="C3216" s="10">
        <f>VLOOKUP(B3216,[1]Planilha8!$X$4:$Y$6629,2,0)</f>
        <v>2041205</v>
      </c>
      <c r="D3216" s="12" t="s">
        <v>713</v>
      </c>
      <c r="E3216" s="12" t="str">
        <f>VLOOKUP(B3216,[1]Planilha8!$X$4:$Z$6629,3,0)</f>
        <v>GALPÃO ALMOXARIFADO</v>
      </c>
      <c r="F3216" s="12" t="str">
        <f>VLOOKUP(B3216,[1]Planilha8!$X$4:$AD$6629,7,0)</f>
        <v>RUIM</v>
      </c>
      <c r="G3216" s="13">
        <v>41684</v>
      </c>
      <c r="H3216" s="69">
        <v>535</v>
      </c>
      <c r="I3216" s="15" t="s">
        <v>22</v>
      </c>
      <c r="J3216" s="16" t="s">
        <v>714</v>
      </c>
      <c r="K3216" s="17">
        <v>1411</v>
      </c>
      <c r="L3216" s="18">
        <v>2014000396</v>
      </c>
      <c r="M3216" s="19">
        <v>43465</v>
      </c>
      <c r="N3216" s="70">
        <v>491.958333333334</v>
      </c>
      <c r="O3216" s="71">
        <v>0.5</v>
      </c>
      <c r="P3216" s="72">
        <v>4.1666666666666699E-2</v>
      </c>
      <c r="Q3216" s="73">
        <v>22.2916666666667</v>
      </c>
      <c r="R3216" s="74">
        <v>514.25</v>
      </c>
      <c r="S3216" s="75">
        <v>20.749999999999801</v>
      </c>
      <c r="AMG3216"/>
      <c r="AMH3216"/>
      <c r="AMI3216"/>
      <c r="AMJ3216"/>
    </row>
    <row r="3217" spans="1:1024" s="2" customFormat="1" ht="51" x14ac:dyDescent="0.25">
      <c r="A3217" s="10" t="s">
        <v>419</v>
      </c>
      <c r="B3217" s="68">
        <v>8488</v>
      </c>
      <c r="C3217" s="10">
        <f>VLOOKUP(B3217,[1]Planilha8!$X$4:$Y$6629,2,0)</f>
        <v>2041206</v>
      </c>
      <c r="D3217" s="12" t="s">
        <v>715</v>
      </c>
      <c r="E3217" s="12" t="str">
        <f>VLOOKUP(B3217,[1]Planilha8!$X$4:$Z$6629,3,0)</f>
        <v>HEMODIALISE / DIÁLISE</v>
      </c>
      <c r="F3217" s="12" t="str">
        <f>VLOOKUP(B3217,[1]Planilha8!$X$4:$AD$6629,7,0)</f>
        <v>BOM</v>
      </c>
      <c r="G3217" s="13">
        <v>41689</v>
      </c>
      <c r="H3217" s="69">
        <v>12000</v>
      </c>
      <c r="I3217" s="15" t="s">
        <v>22</v>
      </c>
      <c r="J3217" s="16" t="s">
        <v>681</v>
      </c>
      <c r="K3217" s="17">
        <v>3046</v>
      </c>
      <c r="L3217" s="18">
        <v>2013004558</v>
      </c>
      <c r="M3217" s="19">
        <v>43465</v>
      </c>
      <c r="N3217" s="70">
        <v>6079.1666666666697</v>
      </c>
      <c r="O3217" s="71">
        <v>0.25</v>
      </c>
      <c r="P3217" s="72">
        <v>2.0833333333333301E-2</v>
      </c>
      <c r="Q3217" s="73">
        <v>250</v>
      </c>
      <c r="R3217" s="74">
        <v>6329.1666666666697</v>
      </c>
      <c r="S3217" s="75">
        <v>5670.8333333333303</v>
      </c>
      <c r="AMG3217"/>
      <c r="AMH3217"/>
      <c r="AMI3217"/>
      <c r="AMJ3217"/>
    </row>
    <row r="3218" spans="1:1024" s="2" customFormat="1" ht="51" x14ac:dyDescent="0.25">
      <c r="A3218" s="10" t="s">
        <v>419</v>
      </c>
      <c r="B3218" s="68">
        <v>8489</v>
      </c>
      <c r="C3218" s="10">
        <f>VLOOKUP(B3218,[1]Planilha8!$X$4:$Y$6629,2,0)</f>
        <v>2041207</v>
      </c>
      <c r="D3218" s="12" t="s">
        <v>715</v>
      </c>
      <c r="E3218" s="12" t="str">
        <f>VLOOKUP(B3218,[1]Planilha8!$X$4:$Z$6629,3,0)</f>
        <v>CENTRO CIRÚRGICO</v>
      </c>
      <c r="F3218" s="12" t="str">
        <f>VLOOKUP(B3218,[1]Planilha8!$X$4:$AD$6629,7,0)</f>
        <v>BOM</v>
      </c>
      <c r="G3218" s="13">
        <v>41689</v>
      </c>
      <c r="H3218" s="69">
        <v>12000</v>
      </c>
      <c r="I3218" s="15" t="s">
        <v>22</v>
      </c>
      <c r="J3218" s="16" t="s">
        <v>681</v>
      </c>
      <c r="K3218" s="17">
        <v>3046</v>
      </c>
      <c r="L3218" s="18">
        <v>2013004558</v>
      </c>
      <c r="M3218" s="19">
        <v>43465</v>
      </c>
      <c r="N3218" s="70">
        <v>5511.25</v>
      </c>
      <c r="O3218" s="71">
        <v>0.25</v>
      </c>
      <c r="P3218" s="72">
        <v>2.0833333333333301E-2</v>
      </c>
      <c r="Q3218" s="73">
        <v>250</v>
      </c>
      <c r="R3218" s="74">
        <v>5761.25</v>
      </c>
      <c r="S3218" s="75">
        <v>6238.75</v>
      </c>
      <c r="AMG3218"/>
      <c r="AMH3218"/>
      <c r="AMI3218"/>
      <c r="AMJ3218"/>
    </row>
    <row r="3219" spans="1:1024" s="2" customFormat="1" ht="25.5" x14ac:dyDescent="0.25">
      <c r="A3219" s="10" t="s">
        <v>419</v>
      </c>
      <c r="B3219" s="68">
        <v>8490</v>
      </c>
      <c r="C3219" s="10">
        <f>VLOOKUP(B3219,[1]Planilha8!$X$4:$Y$6629,2,0)</f>
        <v>2041208</v>
      </c>
      <c r="D3219" s="12" t="s">
        <v>716</v>
      </c>
      <c r="E3219" s="12" t="str">
        <f>VLOOKUP(B3219,[1]Planilha8!$X$4:$Z$6629,3,0)</f>
        <v>HEMODIALISE / DIÁLISE</v>
      </c>
      <c r="F3219" s="12" t="str">
        <f>VLOOKUP(B3219,[1]Planilha8!$X$4:$AD$6629,7,0)</f>
        <v>BOM</v>
      </c>
      <c r="G3219" s="13">
        <v>41689</v>
      </c>
      <c r="H3219" s="69">
        <v>1400</v>
      </c>
      <c r="I3219" s="15" t="s">
        <v>22</v>
      </c>
      <c r="J3219" s="16" t="s">
        <v>681</v>
      </c>
      <c r="K3219" s="17">
        <v>3046</v>
      </c>
      <c r="L3219" s="18">
        <v>2013004558</v>
      </c>
      <c r="M3219" s="19">
        <v>43465</v>
      </c>
      <c r="N3219" s="70">
        <v>609.16666666666697</v>
      </c>
      <c r="O3219" s="71">
        <v>0.2</v>
      </c>
      <c r="P3219" s="72">
        <v>1.6666666666666701E-2</v>
      </c>
      <c r="Q3219" s="73">
        <v>23.3333333333333</v>
      </c>
      <c r="R3219" s="74">
        <v>632.5</v>
      </c>
      <c r="S3219" s="75">
        <v>767.5</v>
      </c>
      <c r="AMG3219"/>
      <c r="AMH3219"/>
      <c r="AMI3219"/>
      <c r="AMJ3219"/>
    </row>
    <row r="3220" spans="1:1024" s="2" customFormat="1" ht="25.5" x14ac:dyDescent="0.25">
      <c r="A3220" s="10" t="s">
        <v>419</v>
      </c>
      <c r="B3220" s="68">
        <v>8702</v>
      </c>
      <c r="C3220" s="10">
        <f>VLOOKUP(B3220,[1]Planilha8!$X$4:$Y$6629,2,0)</f>
        <v>2041296</v>
      </c>
      <c r="D3220" s="12" t="s">
        <v>717</v>
      </c>
      <c r="E3220" s="12" t="str">
        <f>VLOOKUP(B3220,[1]Planilha8!$X$4:$Z$6629,3,0)</f>
        <v>ADMINISTRAÇÃO - SEDE</v>
      </c>
      <c r="F3220" s="12" t="str">
        <f>VLOOKUP(B3220,[1]Planilha8!$X$4:$AD$6629,7,0)</f>
        <v>BOM</v>
      </c>
      <c r="G3220" s="13">
        <v>41696</v>
      </c>
      <c r="H3220" s="69">
        <v>67.64</v>
      </c>
      <c r="I3220" s="15" t="s">
        <v>22</v>
      </c>
      <c r="J3220" s="16" t="s">
        <v>718</v>
      </c>
      <c r="K3220" s="17">
        <v>1941</v>
      </c>
      <c r="L3220" s="18">
        <v>2014000200</v>
      </c>
      <c r="M3220" s="19">
        <v>43465</v>
      </c>
      <c r="N3220" s="70">
        <v>45.684433333333303</v>
      </c>
      <c r="O3220" s="71">
        <v>0.33</v>
      </c>
      <c r="P3220" s="72">
        <v>2.75E-2</v>
      </c>
      <c r="Q3220" s="73">
        <v>1.8601000000000001</v>
      </c>
      <c r="R3220" s="74">
        <v>47.544533333333298</v>
      </c>
      <c r="S3220" s="75">
        <v>20.095466666666699</v>
      </c>
      <c r="AMG3220"/>
      <c r="AMH3220"/>
      <c r="AMI3220"/>
      <c r="AMJ3220"/>
    </row>
    <row r="3221" spans="1:1024" s="2" customFormat="1" ht="51" x14ac:dyDescent="0.25">
      <c r="A3221" s="10" t="s">
        <v>419</v>
      </c>
      <c r="B3221" s="68">
        <v>8703</v>
      </c>
      <c r="C3221" s="10">
        <f>VLOOKUP(B3221,[1]Planilha8!$X$4:$Y$6629,2,0)</f>
        <v>2041297</v>
      </c>
      <c r="D3221" s="12" t="s">
        <v>717</v>
      </c>
      <c r="E3221" s="12" t="str">
        <f>VLOOKUP(B3221,[1]Planilha8!$X$4:$Z$6629,3,0)</f>
        <v>CHI – CENTRAL HUMANIZADA DE INTERNAÇÃO</v>
      </c>
      <c r="F3221" s="12" t="str">
        <f>VLOOKUP(B3221,[1]Planilha8!$X$4:$AD$6629,7,0)</f>
        <v>BOM</v>
      </c>
      <c r="G3221" s="13">
        <v>41696</v>
      </c>
      <c r="H3221" s="69">
        <v>67.64</v>
      </c>
      <c r="I3221" s="15" t="s">
        <v>22</v>
      </c>
      <c r="J3221" s="16" t="s">
        <v>718</v>
      </c>
      <c r="K3221" s="17">
        <v>1941</v>
      </c>
      <c r="L3221" s="18">
        <v>2014000200</v>
      </c>
      <c r="M3221" s="19">
        <v>43465</v>
      </c>
      <c r="N3221" s="70">
        <v>45.684433333333303</v>
      </c>
      <c r="O3221" s="71">
        <v>0.33</v>
      </c>
      <c r="P3221" s="72">
        <v>2.75E-2</v>
      </c>
      <c r="Q3221" s="73">
        <v>1.8601000000000001</v>
      </c>
      <c r="R3221" s="74">
        <v>47.544533333333298</v>
      </c>
      <c r="S3221" s="75">
        <v>20.095466666666699</v>
      </c>
      <c r="AMG3221"/>
      <c r="AMH3221"/>
      <c r="AMI3221"/>
      <c r="AMJ3221"/>
    </row>
    <row r="3222" spans="1:1024" s="2" customFormat="1" ht="25.5" x14ac:dyDescent="0.25">
      <c r="A3222" s="10" t="s">
        <v>419</v>
      </c>
      <c r="B3222" s="68">
        <v>8704</v>
      </c>
      <c r="C3222" s="10">
        <f>VLOOKUP(B3222,[1]Planilha8!$X$4:$Y$6629,2,0)</f>
        <v>2041298</v>
      </c>
      <c r="D3222" s="12" t="s">
        <v>717</v>
      </c>
      <c r="E3222" s="12" t="str">
        <f>VLOOKUP(B3222,[1]Planilha8!$X$4:$Z$6629,3,0)</f>
        <v>GEMAP</v>
      </c>
      <c r="F3222" s="12" t="str">
        <f>VLOOKUP(B3222,[1]Planilha8!$X$4:$AD$6629,7,0)</f>
        <v>BOM</v>
      </c>
      <c r="G3222" s="13">
        <v>41696</v>
      </c>
      <c r="H3222" s="69">
        <v>67.64</v>
      </c>
      <c r="I3222" s="15" t="s">
        <v>22</v>
      </c>
      <c r="J3222" s="16" t="s">
        <v>718</v>
      </c>
      <c r="K3222" s="17">
        <v>1941</v>
      </c>
      <c r="L3222" s="18">
        <v>2014000200</v>
      </c>
      <c r="M3222" s="19">
        <v>43465</v>
      </c>
      <c r="N3222" s="70">
        <v>45.684433333333303</v>
      </c>
      <c r="O3222" s="71">
        <v>0.33</v>
      </c>
      <c r="P3222" s="72">
        <v>2.75E-2</v>
      </c>
      <c r="Q3222" s="73">
        <v>1.8601000000000001</v>
      </c>
      <c r="R3222" s="74">
        <v>47.544533333333298</v>
      </c>
      <c r="S3222" s="75">
        <v>20.095466666666699</v>
      </c>
      <c r="AMG3222"/>
      <c r="AMH3222"/>
      <c r="AMI3222"/>
      <c r="AMJ3222"/>
    </row>
    <row r="3223" spans="1:1024" s="2" customFormat="1" ht="38.25" x14ac:dyDescent="0.25">
      <c r="A3223" s="10" t="s">
        <v>419</v>
      </c>
      <c r="B3223" s="68">
        <v>8705</v>
      </c>
      <c r="C3223" s="10">
        <f>VLOOKUP(B3223,[1]Planilha8!$X$4:$Y$6629,2,0)</f>
        <v>2041299</v>
      </c>
      <c r="D3223" s="12" t="s">
        <v>717</v>
      </c>
      <c r="E3223" s="12" t="str">
        <f>VLOOKUP(B3223,[1]Planilha8!$X$4:$Z$6629,3,0)</f>
        <v>ADMINISTRAÇÃO - SEDE - GECOL</v>
      </c>
      <c r="F3223" s="12" t="str">
        <f>VLOOKUP(B3223,[1]Planilha8!$X$4:$AD$6629,7,0)</f>
        <v>BOM</v>
      </c>
      <c r="G3223" s="13">
        <v>41696</v>
      </c>
      <c r="H3223" s="69">
        <v>67.64</v>
      </c>
      <c r="I3223" s="15" t="s">
        <v>22</v>
      </c>
      <c r="J3223" s="16" t="s">
        <v>718</v>
      </c>
      <c r="K3223" s="17">
        <v>1941</v>
      </c>
      <c r="L3223" s="18">
        <v>2014000200</v>
      </c>
      <c r="M3223" s="19">
        <v>43465</v>
      </c>
      <c r="N3223" s="70">
        <v>45.684433333333303</v>
      </c>
      <c r="O3223" s="71">
        <v>0.33</v>
      </c>
      <c r="P3223" s="72">
        <v>2.75E-2</v>
      </c>
      <c r="Q3223" s="73">
        <v>1.8601000000000001</v>
      </c>
      <c r="R3223" s="74">
        <v>47.544533333333298</v>
      </c>
      <c r="S3223" s="75">
        <v>20.095466666666699</v>
      </c>
      <c r="AMG3223"/>
      <c r="AMH3223"/>
      <c r="AMI3223"/>
      <c r="AMJ3223"/>
    </row>
    <row r="3224" spans="1:1024" s="2" customFormat="1" ht="51" x14ac:dyDescent="0.25">
      <c r="A3224" s="10" t="s">
        <v>419</v>
      </c>
      <c r="B3224" s="68">
        <v>8706</v>
      </c>
      <c r="C3224" s="10">
        <f>VLOOKUP(B3224,[1]Planilha8!$X$4:$Y$6629,2,0)</f>
        <v>2041300</v>
      </c>
      <c r="D3224" s="12" t="s">
        <v>717</v>
      </c>
      <c r="E3224" s="12" t="str">
        <f>VLOOKUP(B3224,[1]Planilha8!$X$4:$Z$6629,3,0)</f>
        <v>ADMINISTRAÇÃO - SEDE - ALMOXARIFADO</v>
      </c>
      <c r="F3224" s="12" t="str">
        <f>VLOOKUP(B3224,[1]Planilha8!$X$4:$AD$6629,7,0)</f>
        <v>BOM</v>
      </c>
      <c r="G3224" s="13">
        <v>41696</v>
      </c>
      <c r="H3224" s="69">
        <v>67.64</v>
      </c>
      <c r="I3224" s="15" t="s">
        <v>22</v>
      </c>
      <c r="J3224" s="16" t="s">
        <v>718</v>
      </c>
      <c r="K3224" s="17">
        <v>1941</v>
      </c>
      <c r="L3224" s="18">
        <v>2014000200</v>
      </c>
      <c r="M3224" s="19">
        <v>43465</v>
      </c>
      <c r="N3224" s="70">
        <v>45.684433333333303</v>
      </c>
      <c r="O3224" s="71">
        <v>0.33</v>
      </c>
      <c r="P3224" s="72">
        <v>2.75E-2</v>
      </c>
      <c r="Q3224" s="73">
        <v>1.8601000000000001</v>
      </c>
      <c r="R3224" s="74">
        <v>47.544533333333298</v>
      </c>
      <c r="S3224" s="75">
        <v>20.095466666666699</v>
      </c>
      <c r="AMG3224"/>
      <c r="AMH3224"/>
      <c r="AMI3224"/>
      <c r="AMJ3224"/>
    </row>
    <row r="3225" spans="1:1024" s="2" customFormat="1" ht="25.5" x14ac:dyDescent="0.25">
      <c r="A3225" s="10" t="s">
        <v>419</v>
      </c>
      <c r="B3225" s="68">
        <v>8707</v>
      </c>
      <c r="C3225" s="10">
        <f>VLOOKUP(B3225,[1]Planilha8!$X$4:$Y$6629,2,0)</f>
        <v>2041301</v>
      </c>
      <c r="D3225" s="12" t="s">
        <v>717</v>
      </c>
      <c r="E3225" s="12" t="str">
        <f>VLOOKUP(B3225,[1]Planilha8!$X$4:$Z$6629,3,0)</f>
        <v>ALMOXARIFADO</v>
      </c>
      <c r="F3225" s="12" t="str">
        <f>VLOOKUP(B3225,[1]Planilha8!$X$4:$AD$6629,7,0)</f>
        <v>BOM</v>
      </c>
      <c r="G3225" s="13">
        <v>41696</v>
      </c>
      <c r="H3225" s="69">
        <v>67.64</v>
      </c>
      <c r="I3225" s="15" t="s">
        <v>22</v>
      </c>
      <c r="J3225" s="16" t="s">
        <v>718</v>
      </c>
      <c r="K3225" s="17">
        <v>1941</v>
      </c>
      <c r="L3225" s="18">
        <v>2014000200</v>
      </c>
      <c r="M3225" s="19">
        <v>43465</v>
      </c>
      <c r="N3225" s="70">
        <v>45.684433333333303</v>
      </c>
      <c r="O3225" s="71">
        <v>0.33</v>
      </c>
      <c r="P3225" s="72">
        <v>2.75E-2</v>
      </c>
      <c r="Q3225" s="73">
        <v>1.8601000000000001</v>
      </c>
      <c r="R3225" s="74">
        <v>47.544533333333298</v>
      </c>
      <c r="S3225" s="75">
        <v>20.095466666666699</v>
      </c>
      <c r="AMG3225"/>
      <c r="AMH3225"/>
      <c r="AMI3225"/>
      <c r="AMJ3225"/>
    </row>
    <row r="3226" spans="1:1024" s="2" customFormat="1" ht="25.5" x14ac:dyDescent="0.25">
      <c r="A3226" s="10" t="s">
        <v>419</v>
      </c>
      <c r="B3226" s="68">
        <v>8708</v>
      </c>
      <c r="C3226" s="10">
        <f>VLOOKUP(B3226,[1]Planilha8!$X$4:$Y$6629,2,0)</f>
        <v>2041302</v>
      </c>
      <c r="D3226" s="12" t="s">
        <v>717</v>
      </c>
      <c r="E3226" s="12" t="str">
        <f>VLOOKUP(B3226,[1]Planilha8!$X$4:$Z$6629,3,0)</f>
        <v>ALMOXARIFADO - ADM</v>
      </c>
      <c r="F3226" s="12" t="str">
        <f>VLOOKUP(B3226,[1]Planilha8!$X$4:$AD$6629,7,0)</f>
        <v>BOM</v>
      </c>
      <c r="G3226" s="13">
        <v>41696</v>
      </c>
      <c r="H3226" s="69">
        <v>67.64</v>
      </c>
      <c r="I3226" s="15" t="s">
        <v>22</v>
      </c>
      <c r="J3226" s="16" t="s">
        <v>718</v>
      </c>
      <c r="K3226" s="17">
        <v>1941</v>
      </c>
      <c r="L3226" s="18">
        <v>2014000200</v>
      </c>
      <c r="M3226" s="19">
        <v>43465</v>
      </c>
      <c r="N3226" s="70">
        <v>45.684433333333303</v>
      </c>
      <c r="O3226" s="71">
        <v>0.33</v>
      </c>
      <c r="P3226" s="72">
        <v>2.75E-2</v>
      </c>
      <c r="Q3226" s="73">
        <v>1.8601000000000001</v>
      </c>
      <c r="R3226" s="74">
        <v>47.544533333333298</v>
      </c>
      <c r="S3226" s="75">
        <v>20.095466666666699</v>
      </c>
      <c r="AMG3226"/>
      <c r="AMH3226"/>
      <c r="AMI3226"/>
      <c r="AMJ3226"/>
    </row>
    <row r="3227" spans="1:1024" s="2" customFormat="1" ht="25.5" x14ac:dyDescent="0.25">
      <c r="A3227" s="10" t="s">
        <v>419</v>
      </c>
      <c r="B3227" s="68">
        <v>8709</v>
      </c>
      <c r="C3227" s="10">
        <f>VLOOKUP(B3227,[1]Planilha8!$X$4:$Y$6629,2,0)</f>
        <v>2041303</v>
      </c>
      <c r="D3227" s="12" t="s">
        <v>717</v>
      </c>
      <c r="E3227" s="12" t="str">
        <f>VLOOKUP(B3227,[1]Planilha8!$X$4:$Z$6629,3,0)</f>
        <v>OUVIDORIA</v>
      </c>
      <c r="F3227" s="12" t="str">
        <f>VLOOKUP(B3227,[1]Planilha8!$X$4:$AD$6629,7,0)</f>
        <v>BOM</v>
      </c>
      <c r="G3227" s="13">
        <v>41696</v>
      </c>
      <c r="H3227" s="69">
        <v>67.64</v>
      </c>
      <c r="I3227" s="15" t="s">
        <v>22</v>
      </c>
      <c r="J3227" s="16" t="s">
        <v>718</v>
      </c>
      <c r="K3227" s="17">
        <v>1941</v>
      </c>
      <c r="L3227" s="18">
        <v>2014000200</v>
      </c>
      <c r="M3227" s="19">
        <v>43465</v>
      </c>
      <c r="N3227" s="70">
        <v>45.684433333333303</v>
      </c>
      <c r="O3227" s="71">
        <v>0.33</v>
      </c>
      <c r="P3227" s="72">
        <v>2.75E-2</v>
      </c>
      <c r="Q3227" s="73">
        <v>1.8601000000000001</v>
      </c>
      <c r="R3227" s="74">
        <v>47.544533333333298</v>
      </c>
      <c r="S3227" s="75">
        <v>20.095466666666699</v>
      </c>
      <c r="AMG3227"/>
      <c r="AMH3227"/>
      <c r="AMI3227"/>
      <c r="AMJ3227"/>
    </row>
    <row r="3228" spans="1:1024" s="2" customFormat="1" ht="63.75" x14ac:dyDescent="0.25">
      <c r="A3228" s="10" t="s">
        <v>419</v>
      </c>
      <c r="B3228" s="68">
        <v>8710</v>
      </c>
      <c r="C3228" s="10">
        <f>VLOOKUP(B3228,[1]Planilha8!$X$4:$Y$6629,2,0)</f>
        <v>2041304</v>
      </c>
      <c r="D3228" s="12" t="s">
        <v>717</v>
      </c>
      <c r="E3228" s="12" t="str">
        <f>VLOOKUP(B3228,[1]Planilha8!$X$4:$Z$6629,3,0)</f>
        <v>SETOR DE SEGURANÇA E TRANSPORTE (SALA DOS MOTORISTAS)</v>
      </c>
      <c r="F3228" s="12" t="str">
        <f>VLOOKUP(B3228,[1]Planilha8!$X$4:$AD$6629,7,0)</f>
        <v>BOM</v>
      </c>
      <c r="G3228" s="13">
        <v>41696</v>
      </c>
      <c r="H3228" s="69">
        <v>67.64</v>
      </c>
      <c r="I3228" s="15" t="s">
        <v>22</v>
      </c>
      <c r="J3228" s="16" t="s">
        <v>718</v>
      </c>
      <c r="K3228" s="17">
        <v>1941</v>
      </c>
      <c r="L3228" s="18">
        <v>2014000200</v>
      </c>
      <c r="M3228" s="19">
        <v>43465</v>
      </c>
      <c r="N3228" s="70">
        <v>45.684433333333303</v>
      </c>
      <c r="O3228" s="71">
        <v>0.33</v>
      </c>
      <c r="P3228" s="72">
        <v>2.75E-2</v>
      </c>
      <c r="Q3228" s="73">
        <v>1.8601000000000001</v>
      </c>
      <c r="R3228" s="74">
        <v>47.544533333333298</v>
      </c>
      <c r="S3228" s="75">
        <v>20.095466666666699</v>
      </c>
      <c r="AMG3228"/>
      <c r="AMH3228"/>
      <c r="AMI3228"/>
      <c r="AMJ3228"/>
    </row>
    <row r="3229" spans="1:1024" s="2" customFormat="1" ht="25.5" x14ac:dyDescent="0.25">
      <c r="A3229" s="10" t="s">
        <v>419</v>
      </c>
      <c r="B3229" s="68">
        <v>8711</v>
      </c>
      <c r="C3229" s="10">
        <f>VLOOKUP(B3229,[1]Planilha8!$X$4:$Y$6629,2,0)</f>
        <v>2041305</v>
      </c>
      <c r="D3229" s="12" t="s">
        <v>717</v>
      </c>
      <c r="E3229" s="12" t="str">
        <f>VLOOKUP(B3229,[1]Planilha8!$X$4:$Z$6629,3,0)</f>
        <v>ALMOXARIFADO – SUCATA</v>
      </c>
      <c r="F3229" s="12" t="str">
        <f>VLOOKUP(B3229,[1]Planilha8!$X$4:$AD$6629,7,0)</f>
        <v>BOM</v>
      </c>
      <c r="G3229" s="13">
        <v>41696</v>
      </c>
      <c r="H3229" s="69">
        <v>67.64</v>
      </c>
      <c r="I3229" s="15" t="s">
        <v>22</v>
      </c>
      <c r="J3229" s="16" t="s">
        <v>718</v>
      </c>
      <c r="K3229" s="17">
        <v>1941</v>
      </c>
      <c r="L3229" s="18">
        <v>2014000200</v>
      </c>
      <c r="M3229" s="19">
        <v>43465</v>
      </c>
      <c r="N3229" s="70">
        <v>45.684433333333303</v>
      </c>
      <c r="O3229" s="71">
        <v>0.33</v>
      </c>
      <c r="P3229" s="72">
        <v>2.75E-2</v>
      </c>
      <c r="Q3229" s="73">
        <v>1.8601000000000001</v>
      </c>
      <c r="R3229" s="74">
        <v>47.544533333333298</v>
      </c>
      <c r="S3229" s="75">
        <v>20.095466666666699</v>
      </c>
      <c r="AMG3229"/>
      <c r="AMH3229"/>
      <c r="AMI3229"/>
      <c r="AMJ3229"/>
    </row>
    <row r="3230" spans="1:1024" s="2" customFormat="1" ht="25.5" x14ac:dyDescent="0.25">
      <c r="A3230" s="10" t="s">
        <v>419</v>
      </c>
      <c r="B3230" s="68">
        <v>8712</v>
      </c>
      <c r="C3230" s="10">
        <f>VLOOKUP(B3230,[1]Planilha8!$X$4:$Y$6629,2,0)</f>
        <v>2041306</v>
      </c>
      <c r="D3230" s="12" t="s">
        <v>717</v>
      </c>
      <c r="E3230" s="12" t="str">
        <f>VLOOKUP(B3230,[1]Planilha8!$X$4:$Z$6629,3,0)</f>
        <v>FARMÁCIA</v>
      </c>
      <c r="F3230" s="12" t="str">
        <f>VLOOKUP(B3230,[1]Planilha8!$X$4:$AD$6629,7,0)</f>
        <v>BOM</v>
      </c>
      <c r="G3230" s="13">
        <v>41696</v>
      </c>
      <c r="H3230" s="69">
        <v>67.64</v>
      </c>
      <c r="I3230" s="15" t="s">
        <v>22</v>
      </c>
      <c r="J3230" s="16" t="s">
        <v>718</v>
      </c>
      <c r="K3230" s="17">
        <v>1941</v>
      </c>
      <c r="L3230" s="18">
        <v>2014000200</v>
      </c>
      <c r="M3230" s="19">
        <v>43465</v>
      </c>
      <c r="N3230" s="70">
        <v>45.684433333333303</v>
      </c>
      <c r="O3230" s="71">
        <v>0.33</v>
      </c>
      <c r="P3230" s="72">
        <v>2.75E-2</v>
      </c>
      <c r="Q3230" s="73">
        <v>1.8601000000000001</v>
      </c>
      <c r="R3230" s="74">
        <v>47.544533333333298</v>
      </c>
      <c r="S3230" s="75">
        <v>20.095466666666699</v>
      </c>
      <c r="AMG3230"/>
      <c r="AMH3230"/>
      <c r="AMI3230"/>
      <c r="AMJ3230"/>
    </row>
    <row r="3231" spans="1:1024" s="2" customFormat="1" ht="25.5" x14ac:dyDescent="0.25">
      <c r="A3231" s="10" t="s">
        <v>419</v>
      </c>
      <c r="B3231" s="68">
        <v>8713</v>
      </c>
      <c r="C3231" s="10">
        <f>VLOOKUP(B3231,[1]Planilha8!$X$4:$Y$6629,2,0)</f>
        <v>2041307</v>
      </c>
      <c r="D3231" s="12" t="s">
        <v>717</v>
      </c>
      <c r="E3231" s="12" t="str">
        <f>VLOOKUP(B3231,[1]Planilha8!$X$4:$Z$6629,3,0)</f>
        <v>ROUPARIA</v>
      </c>
      <c r="F3231" s="12" t="str">
        <f>VLOOKUP(B3231,[1]Planilha8!$X$4:$AD$6629,7,0)</f>
        <v>BOM</v>
      </c>
      <c r="G3231" s="13">
        <v>41696</v>
      </c>
      <c r="H3231" s="69">
        <v>67.64</v>
      </c>
      <c r="I3231" s="15" t="s">
        <v>22</v>
      </c>
      <c r="J3231" s="16" t="s">
        <v>718</v>
      </c>
      <c r="K3231" s="17">
        <v>1941</v>
      </c>
      <c r="L3231" s="18">
        <v>2014000200</v>
      </c>
      <c r="M3231" s="19">
        <v>43465</v>
      </c>
      <c r="N3231" s="70">
        <v>45.684433333333303</v>
      </c>
      <c r="O3231" s="71">
        <v>0.33</v>
      </c>
      <c r="P3231" s="72">
        <v>2.75E-2</v>
      </c>
      <c r="Q3231" s="73">
        <v>1.8601000000000001</v>
      </c>
      <c r="R3231" s="74">
        <v>47.544533333333298</v>
      </c>
      <c r="S3231" s="75">
        <v>20.095466666666699</v>
      </c>
      <c r="AMG3231"/>
      <c r="AMH3231"/>
      <c r="AMI3231"/>
      <c r="AMJ3231"/>
    </row>
    <row r="3232" spans="1:1024" s="2" customFormat="1" ht="25.5" x14ac:dyDescent="0.25">
      <c r="A3232" s="10" t="s">
        <v>419</v>
      </c>
      <c r="B3232" s="68">
        <v>8714</v>
      </c>
      <c r="C3232" s="10">
        <f>VLOOKUP(B3232,[1]Planilha8!$X$4:$Y$6629,2,0)</f>
        <v>2041308</v>
      </c>
      <c r="D3232" s="12" t="s">
        <v>717</v>
      </c>
      <c r="E3232" s="12" t="str">
        <f>VLOOKUP(B3232,[1]Planilha8!$X$4:$Z$6629,3,0)</f>
        <v>COEX - HGG</v>
      </c>
      <c r="F3232" s="12" t="str">
        <f>VLOOKUP(B3232,[1]Planilha8!$X$4:$AD$6629,7,0)</f>
        <v>BOM</v>
      </c>
      <c r="G3232" s="13">
        <v>41696</v>
      </c>
      <c r="H3232" s="69">
        <v>67.64</v>
      </c>
      <c r="I3232" s="15" t="s">
        <v>22</v>
      </c>
      <c r="J3232" s="16" t="s">
        <v>718</v>
      </c>
      <c r="K3232" s="17">
        <v>1941</v>
      </c>
      <c r="L3232" s="18">
        <v>2014000200</v>
      </c>
      <c r="M3232" s="19">
        <v>43465</v>
      </c>
      <c r="N3232" s="70">
        <v>45.684433333333303</v>
      </c>
      <c r="O3232" s="71">
        <v>0.33</v>
      </c>
      <c r="P3232" s="72">
        <v>2.75E-2</v>
      </c>
      <c r="Q3232" s="73">
        <v>1.8601000000000001</v>
      </c>
      <c r="R3232" s="74">
        <v>47.544533333333298</v>
      </c>
      <c r="S3232" s="75">
        <v>20.095466666666699</v>
      </c>
      <c r="AMG3232"/>
      <c r="AMH3232"/>
      <c r="AMI3232"/>
      <c r="AMJ3232"/>
    </row>
    <row r="3233" spans="1:1024" s="2" customFormat="1" ht="51" x14ac:dyDescent="0.25">
      <c r="A3233" s="10" t="s">
        <v>419</v>
      </c>
      <c r="B3233" s="68">
        <v>8715</v>
      </c>
      <c r="C3233" s="10">
        <f>VLOOKUP(B3233,[1]Planilha8!$X$4:$Y$6629,2,0)</f>
        <v>2041309</v>
      </c>
      <c r="D3233" s="12" t="s">
        <v>717</v>
      </c>
      <c r="E3233" s="12" t="str">
        <f>VLOOKUP(B3233,[1]Planilha8!$X$4:$Z$6629,3,0)</f>
        <v>REPOUSO RESIDENTE – CLÍNICA CIRÚRGICA</v>
      </c>
      <c r="F3233" s="12" t="str">
        <f>VLOOKUP(B3233,[1]Planilha8!$X$4:$AD$6629,7,0)</f>
        <v>BOM</v>
      </c>
      <c r="G3233" s="13">
        <v>41696</v>
      </c>
      <c r="H3233" s="69">
        <v>67.64</v>
      </c>
      <c r="I3233" s="15" t="s">
        <v>22</v>
      </c>
      <c r="J3233" s="16" t="s">
        <v>718</v>
      </c>
      <c r="K3233" s="17">
        <v>1941</v>
      </c>
      <c r="L3233" s="18">
        <v>2014000200</v>
      </c>
      <c r="M3233" s="19">
        <v>43465</v>
      </c>
      <c r="N3233" s="70">
        <v>45.684433333333303</v>
      </c>
      <c r="O3233" s="71">
        <v>0.33</v>
      </c>
      <c r="P3233" s="72">
        <v>2.75E-2</v>
      </c>
      <c r="Q3233" s="73">
        <v>1.8601000000000001</v>
      </c>
      <c r="R3233" s="74">
        <v>47.544533333333298</v>
      </c>
      <c r="S3233" s="75">
        <v>20.095466666666699</v>
      </c>
      <c r="AMG3233"/>
      <c r="AMH3233"/>
      <c r="AMI3233"/>
      <c r="AMJ3233"/>
    </row>
    <row r="3234" spans="1:1024" s="2" customFormat="1" ht="51" x14ac:dyDescent="0.25">
      <c r="A3234" s="10" t="s">
        <v>419</v>
      </c>
      <c r="B3234" s="68">
        <v>8716</v>
      </c>
      <c r="C3234" s="10">
        <f>VLOOKUP(B3234,[1]Planilha8!$X$4:$Y$6629,2,0)</f>
        <v>2041310</v>
      </c>
      <c r="D3234" s="12" t="s">
        <v>717</v>
      </c>
      <c r="E3234" s="12" t="str">
        <f>VLOOKUP(B3234,[1]Planilha8!$X$4:$Z$6629,3,0)</f>
        <v>REPOUSO RESIDENTE – CLÍNICA MÉDICA</v>
      </c>
      <c r="F3234" s="12" t="str">
        <f>VLOOKUP(B3234,[1]Planilha8!$X$4:$AD$6629,7,0)</f>
        <v>BOM</v>
      </c>
      <c r="G3234" s="13">
        <v>41696</v>
      </c>
      <c r="H3234" s="69">
        <v>67.64</v>
      </c>
      <c r="I3234" s="15" t="s">
        <v>22</v>
      </c>
      <c r="J3234" s="16" t="s">
        <v>718</v>
      </c>
      <c r="K3234" s="17">
        <v>1941</v>
      </c>
      <c r="L3234" s="18">
        <v>2014000200</v>
      </c>
      <c r="M3234" s="19">
        <v>43465</v>
      </c>
      <c r="N3234" s="70">
        <v>45.684433333333303</v>
      </c>
      <c r="O3234" s="71">
        <v>0.33</v>
      </c>
      <c r="P3234" s="72">
        <v>2.75E-2</v>
      </c>
      <c r="Q3234" s="73">
        <v>1.8601000000000001</v>
      </c>
      <c r="R3234" s="74">
        <v>47.544533333333298</v>
      </c>
      <c r="S3234" s="75">
        <v>20.095466666666699</v>
      </c>
      <c r="AMG3234"/>
      <c r="AMH3234"/>
      <c r="AMI3234"/>
      <c r="AMJ3234"/>
    </row>
    <row r="3235" spans="1:1024" s="2" customFormat="1" ht="25.5" x14ac:dyDescent="0.25">
      <c r="A3235" s="10" t="s">
        <v>419</v>
      </c>
      <c r="B3235" s="68">
        <v>8719</v>
      </c>
      <c r="C3235" s="10">
        <f>VLOOKUP(B3235,[1]Planilha8!$X$4:$Y$6629,2,0)</f>
        <v>2041312</v>
      </c>
      <c r="D3235" s="12" t="s">
        <v>717</v>
      </c>
      <c r="E3235" s="12" t="str">
        <f>VLOOKUP(B3235,[1]Planilha8!$X$4:$Z$6629,3,0)</f>
        <v>CLINICA CIRURGICA</v>
      </c>
      <c r="F3235" s="12" t="str">
        <f>VLOOKUP(B3235,[1]Planilha8!$X$4:$AD$6629,7,0)</f>
        <v>BOM</v>
      </c>
      <c r="G3235" s="13">
        <v>41696</v>
      </c>
      <c r="H3235" s="69">
        <v>67.64</v>
      </c>
      <c r="I3235" s="15" t="s">
        <v>22</v>
      </c>
      <c r="J3235" s="16" t="s">
        <v>718</v>
      </c>
      <c r="K3235" s="17">
        <v>1941</v>
      </c>
      <c r="L3235" s="18">
        <v>2014000200</v>
      </c>
      <c r="M3235" s="19">
        <v>43465</v>
      </c>
      <c r="N3235" s="70">
        <v>45.684433333333303</v>
      </c>
      <c r="O3235" s="71">
        <v>0.33</v>
      </c>
      <c r="P3235" s="72">
        <v>2.75E-2</v>
      </c>
      <c r="Q3235" s="73">
        <v>1.8601000000000001</v>
      </c>
      <c r="R3235" s="74">
        <v>47.544533333333298</v>
      </c>
      <c r="S3235" s="75">
        <v>20.095466666666699</v>
      </c>
      <c r="AMG3235"/>
      <c r="AMH3235"/>
      <c r="AMI3235"/>
      <c r="AMJ3235"/>
    </row>
    <row r="3236" spans="1:1024" s="2" customFormat="1" ht="25.5" x14ac:dyDescent="0.25">
      <c r="A3236" s="10" t="s">
        <v>419</v>
      </c>
      <c r="B3236" s="68">
        <v>8720</v>
      </c>
      <c r="C3236" s="10">
        <f>VLOOKUP(B3236,[1]Planilha8!$X$4:$Y$6629,2,0)</f>
        <v>2041313</v>
      </c>
      <c r="D3236" s="12" t="s">
        <v>717</v>
      </c>
      <c r="E3236" s="12" t="str">
        <f>VLOOKUP(B3236,[1]Planilha8!$X$4:$Z$6629,3,0)</f>
        <v>APOIO AO DIAGNÓSTICO</v>
      </c>
      <c r="F3236" s="12" t="str">
        <f>VLOOKUP(B3236,[1]Planilha8!$X$4:$AD$6629,7,0)</f>
        <v>BOM</v>
      </c>
      <c r="G3236" s="13">
        <v>41696</v>
      </c>
      <c r="H3236" s="69">
        <v>67.64</v>
      </c>
      <c r="I3236" s="15" t="s">
        <v>22</v>
      </c>
      <c r="J3236" s="16" t="s">
        <v>718</v>
      </c>
      <c r="K3236" s="17">
        <v>1941</v>
      </c>
      <c r="L3236" s="18">
        <v>2014000200</v>
      </c>
      <c r="M3236" s="19">
        <v>43465</v>
      </c>
      <c r="N3236" s="70">
        <v>45.684433333333303</v>
      </c>
      <c r="O3236" s="71">
        <v>0.33</v>
      </c>
      <c r="P3236" s="72">
        <v>2.75E-2</v>
      </c>
      <c r="Q3236" s="73">
        <v>1.8601000000000001</v>
      </c>
      <c r="R3236" s="74">
        <v>47.544533333333298</v>
      </c>
      <c r="S3236" s="75">
        <v>20.095466666666699</v>
      </c>
      <c r="AMG3236"/>
      <c r="AMH3236"/>
      <c r="AMI3236"/>
      <c r="AMJ3236"/>
    </row>
    <row r="3237" spans="1:1024" s="2" customFormat="1" ht="25.5" x14ac:dyDescent="0.25">
      <c r="A3237" s="10" t="s">
        <v>419</v>
      </c>
      <c r="B3237" s="68">
        <v>8721</v>
      </c>
      <c r="C3237" s="10">
        <f>VLOOKUP(B3237,[1]Planilha8!$X$4:$Y$6629,2,0)</f>
        <v>2041314</v>
      </c>
      <c r="D3237" s="12" t="s">
        <v>717</v>
      </c>
      <c r="E3237" s="12" t="str">
        <f>VLOOKUP(B3237,[1]Planilha8!$X$4:$Z$6629,3,0)</f>
        <v>AMBULATÓRIO</v>
      </c>
      <c r="F3237" s="12" t="str">
        <f>VLOOKUP(B3237,[1]Planilha8!$X$4:$AD$6629,7,0)</f>
        <v>BOM</v>
      </c>
      <c r="G3237" s="13">
        <v>41696</v>
      </c>
      <c r="H3237" s="69">
        <v>67.64</v>
      </c>
      <c r="I3237" s="15" t="s">
        <v>22</v>
      </c>
      <c r="J3237" s="16" t="s">
        <v>718</v>
      </c>
      <c r="K3237" s="17">
        <v>1941</v>
      </c>
      <c r="L3237" s="18">
        <v>2014000200</v>
      </c>
      <c r="M3237" s="19">
        <v>43465</v>
      </c>
      <c r="N3237" s="70">
        <v>45.684433333333303</v>
      </c>
      <c r="O3237" s="71">
        <v>0.33</v>
      </c>
      <c r="P3237" s="72">
        <v>2.75E-2</v>
      </c>
      <c r="Q3237" s="73">
        <v>1.8601000000000001</v>
      </c>
      <c r="R3237" s="74">
        <v>47.544533333333298</v>
      </c>
      <c r="S3237" s="75">
        <v>20.095466666666699</v>
      </c>
      <c r="AMG3237"/>
      <c r="AMH3237"/>
      <c r="AMI3237"/>
      <c r="AMJ3237"/>
    </row>
    <row r="3238" spans="1:1024" s="2" customFormat="1" ht="25.5" x14ac:dyDescent="0.25">
      <c r="A3238" s="10" t="s">
        <v>419</v>
      </c>
      <c r="B3238" s="68">
        <v>8722</v>
      </c>
      <c r="C3238" s="10">
        <f>VLOOKUP(B3238,[1]Planilha8!$X$4:$Y$6629,2,0)</f>
        <v>2041315</v>
      </c>
      <c r="D3238" s="12" t="s">
        <v>717</v>
      </c>
      <c r="E3238" s="12" t="str">
        <f>VLOOKUP(B3238,[1]Planilha8!$X$4:$Z$6629,3,0)</f>
        <v>ALMOXARIFADO</v>
      </c>
      <c r="F3238" s="12" t="str">
        <f>VLOOKUP(B3238,[1]Planilha8!$X$4:$AD$6629,7,0)</f>
        <v>BOM</v>
      </c>
      <c r="G3238" s="13">
        <v>41696</v>
      </c>
      <c r="H3238" s="69">
        <v>67.64</v>
      </c>
      <c r="I3238" s="15" t="s">
        <v>22</v>
      </c>
      <c r="J3238" s="16" t="s">
        <v>718</v>
      </c>
      <c r="K3238" s="17">
        <v>1941</v>
      </c>
      <c r="L3238" s="18">
        <v>2014000200</v>
      </c>
      <c r="M3238" s="19">
        <v>43465</v>
      </c>
      <c r="N3238" s="70">
        <v>45.684433333333303</v>
      </c>
      <c r="O3238" s="71">
        <v>0.33</v>
      </c>
      <c r="P3238" s="72">
        <v>2.75E-2</v>
      </c>
      <c r="Q3238" s="73">
        <v>1.8601000000000001</v>
      </c>
      <c r="R3238" s="74">
        <v>47.544533333333298</v>
      </c>
      <c r="S3238" s="75">
        <v>20.095466666666699</v>
      </c>
      <c r="AMG3238"/>
      <c r="AMH3238"/>
      <c r="AMI3238"/>
      <c r="AMJ3238"/>
    </row>
    <row r="3239" spans="1:1024" s="2" customFormat="1" ht="25.5" x14ac:dyDescent="0.25">
      <c r="A3239" s="10" t="s">
        <v>419</v>
      </c>
      <c r="B3239" s="68">
        <v>8723</v>
      </c>
      <c r="C3239" s="10">
        <f>VLOOKUP(B3239,[1]Planilha8!$X$4:$Y$6629,2,0)</f>
        <v>2041316</v>
      </c>
      <c r="D3239" s="12" t="s">
        <v>717</v>
      </c>
      <c r="E3239" s="12" t="str">
        <f>VLOOKUP(B3239,[1]Planilha8!$X$4:$Z$6629,3,0)</f>
        <v>AMBULATÓRIO</v>
      </c>
      <c r="F3239" s="12" t="str">
        <f>VLOOKUP(B3239,[1]Planilha8!$X$4:$AD$6629,7,0)</f>
        <v>BOM</v>
      </c>
      <c r="G3239" s="13">
        <v>41696</v>
      </c>
      <c r="H3239" s="69">
        <v>67.64</v>
      </c>
      <c r="I3239" s="15" t="s">
        <v>22</v>
      </c>
      <c r="J3239" s="16" t="s">
        <v>718</v>
      </c>
      <c r="K3239" s="17">
        <v>1941</v>
      </c>
      <c r="L3239" s="18">
        <v>2014000200</v>
      </c>
      <c r="M3239" s="19">
        <v>43465</v>
      </c>
      <c r="N3239" s="70">
        <v>45.684433333333303</v>
      </c>
      <c r="O3239" s="71">
        <v>0.33</v>
      </c>
      <c r="P3239" s="72">
        <v>2.75E-2</v>
      </c>
      <c r="Q3239" s="73">
        <v>1.8601000000000001</v>
      </c>
      <c r="R3239" s="74">
        <v>47.544533333333298</v>
      </c>
      <c r="S3239" s="75">
        <v>20.095466666666699</v>
      </c>
      <c r="AMG3239"/>
      <c r="AMH3239"/>
      <c r="AMI3239"/>
      <c r="AMJ3239"/>
    </row>
    <row r="3240" spans="1:1024" s="2" customFormat="1" ht="25.5" x14ac:dyDescent="0.25">
      <c r="A3240" s="10" t="s">
        <v>419</v>
      </c>
      <c r="B3240" s="68">
        <v>8724</v>
      </c>
      <c r="C3240" s="10">
        <f>VLOOKUP(B3240,[1]Planilha8!$X$4:$Y$6629,2,0)</f>
        <v>2041317</v>
      </c>
      <c r="D3240" s="12" t="s">
        <v>717</v>
      </c>
      <c r="E3240" s="12" t="str">
        <f>VLOOKUP(B3240,[1]Planilha8!$X$4:$Z$6629,3,0)</f>
        <v>ALMOXARIFADO</v>
      </c>
      <c r="F3240" s="12" t="str">
        <f>VLOOKUP(B3240,[1]Planilha8!$X$4:$AD$6629,7,0)</f>
        <v>BOM</v>
      </c>
      <c r="G3240" s="13">
        <v>41696</v>
      </c>
      <c r="H3240" s="69">
        <v>67.64</v>
      </c>
      <c r="I3240" s="15" t="s">
        <v>22</v>
      </c>
      <c r="J3240" s="16" t="s">
        <v>718</v>
      </c>
      <c r="K3240" s="17">
        <v>1941</v>
      </c>
      <c r="L3240" s="18">
        <v>2014000200</v>
      </c>
      <c r="M3240" s="19">
        <v>43465</v>
      </c>
      <c r="N3240" s="70">
        <v>45.684433333333303</v>
      </c>
      <c r="O3240" s="71">
        <v>0.33</v>
      </c>
      <c r="P3240" s="72">
        <v>2.75E-2</v>
      </c>
      <c r="Q3240" s="73">
        <v>1.8601000000000001</v>
      </c>
      <c r="R3240" s="74">
        <v>47.544533333333298</v>
      </c>
      <c r="S3240" s="75">
        <v>20.095466666666699</v>
      </c>
      <c r="AMG3240"/>
      <c r="AMH3240"/>
      <c r="AMI3240"/>
      <c r="AMJ3240"/>
    </row>
    <row r="3241" spans="1:1024" s="2" customFormat="1" ht="25.5" x14ac:dyDescent="0.25">
      <c r="A3241" s="10" t="s">
        <v>419</v>
      </c>
      <c r="B3241" s="68">
        <v>8725</v>
      </c>
      <c r="C3241" s="10">
        <f>VLOOKUP(B3241,[1]Planilha8!$X$4:$Y$6629,2,0)</f>
        <v>2041318</v>
      </c>
      <c r="D3241" s="12" t="s">
        <v>717</v>
      </c>
      <c r="E3241" s="12" t="str">
        <f>VLOOKUP(B3241,[1]Planilha8!$X$4:$Z$6629,3,0)</f>
        <v>COMITÊ DE ÉTICA</v>
      </c>
      <c r="F3241" s="12" t="str">
        <f>VLOOKUP(B3241,[1]Planilha8!$X$4:$AD$6629,7,0)</f>
        <v>BOM</v>
      </c>
      <c r="G3241" s="13">
        <v>41696</v>
      </c>
      <c r="H3241" s="69">
        <v>67.64</v>
      </c>
      <c r="I3241" s="15" t="s">
        <v>22</v>
      </c>
      <c r="J3241" s="16" t="s">
        <v>718</v>
      </c>
      <c r="K3241" s="17">
        <v>1941</v>
      </c>
      <c r="L3241" s="18">
        <v>2014000200</v>
      </c>
      <c r="M3241" s="19">
        <v>43465</v>
      </c>
      <c r="N3241" s="70">
        <v>45.684433333333303</v>
      </c>
      <c r="O3241" s="71">
        <v>0.33</v>
      </c>
      <c r="P3241" s="72">
        <v>2.75E-2</v>
      </c>
      <c r="Q3241" s="73">
        <v>1.8601000000000001</v>
      </c>
      <c r="R3241" s="74">
        <v>47.544533333333298</v>
      </c>
      <c r="S3241" s="75">
        <v>20.095466666666699</v>
      </c>
      <c r="AMG3241"/>
      <c r="AMH3241"/>
      <c r="AMI3241"/>
      <c r="AMJ3241"/>
    </row>
    <row r="3242" spans="1:1024" s="2" customFormat="1" ht="25.5" x14ac:dyDescent="0.25">
      <c r="A3242" s="10" t="s">
        <v>419</v>
      </c>
      <c r="B3242" s="68">
        <v>8726</v>
      </c>
      <c r="C3242" s="10">
        <f>VLOOKUP(B3242,[1]Planilha8!$X$4:$Y$6629,2,0)</f>
        <v>2041319</v>
      </c>
      <c r="D3242" s="12" t="s">
        <v>717</v>
      </c>
      <c r="E3242" s="12" t="str">
        <f>VLOOKUP(B3242,[1]Planilha8!$X$4:$Z$6629,3,0)</f>
        <v>COREME</v>
      </c>
      <c r="F3242" s="12" t="str">
        <f>VLOOKUP(B3242,[1]Planilha8!$X$4:$AD$6629,7,0)</f>
        <v>BOM</v>
      </c>
      <c r="G3242" s="13">
        <v>41696</v>
      </c>
      <c r="H3242" s="69">
        <v>67.64</v>
      </c>
      <c r="I3242" s="15" t="s">
        <v>22</v>
      </c>
      <c r="J3242" s="16" t="s">
        <v>718</v>
      </c>
      <c r="K3242" s="17">
        <v>1941</v>
      </c>
      <c r="L3242" s="18">
        <v>2014000200</v>
      </c>
      <c r="M3242" s="19">
        <v>43465</v>
      </c>
      <c r="N3242" s="70">
        <v>45.684433333333303</v>
      </c>
      <c r="O3242" s="71">
        <v>0.33</v>
      </c>
      <c r="P3242" s="72">
        <v>2.75E-2</v>
      </c>
      <c r="Q3242" s="73">
        <v>1.8601000000000001</v>
      </c>
      <c r="R3242" s="74">
        <v>47.544533333333298</v>
      </c>
      <c r="S3242" s="75">
        <v>20.095466666666699</v>
      </c>
      <c r="AMG3242"/>
      <c r="AMH3242"/>
      <c r="AMI3242"/>
      <c r="AMJ3242"/>
    </row>
    <row r="3243" spans="1:1024" s="2" customFormat="1" ht="51" x14ac:dyDescent="0.25">
      <c r="A3243" s="10" t="s">
        <v>419</v>
      </c>
      <c r="B3243" s="68">
        <v>8727</v>
      </c>
      <c r="C3243" s="10">
        <f>VLOOKUP(B3243,[1]Planilha8!$X$4:$Y$6629,2,0)</f>
        <v>2041320</v>
      </c>
      <c r="D3243" s="12" t="s">
        <v>717</v>
      </c>
      <c r="E3243" s="12" t="str">
        <f>VLOOKUP(B3243,[1]Planilha8!$X$4:$Z$6629,3,0)</f>
        <v>REPOUSO STAFF – CLÍNICA MÉDICA</v>
      </c>
      <c r="F3243" s="12" t="str">
        <f>VLOOKUP(B3243,[1]Planilha8!$X$4:$AD$6629,7,0)</f>
        <v>BOM</v>
      </c>
      <c r="G3243" s="13">
        <v>41696</v>
      </c>
      <c r="H3243" s="69">
        <v>67.64</v>
      </c>
      <c r="I3243" s="15" t="s">
        <v>22</v>
      </c>
      <c r="J3243" s="16" t="s">
        <v>718</v>
      </c>
      <c r="K3243" s="17">
        <v>1941</v>
      </c>
      <c r="L3243" s="18">
        <v>2014000200</v>
      </c>
      <c r="M3243" s="19">
        <v>43465</v>
      </c>
      <c r="N3243" s="70">
        <v>45.684433333333303</v>
      </c>
      <c r="O3243" s="71">
        <v>0.33</v>
      </c>
      <c r="P3243" s="72">
        <v>2.75E-2</v>
      </c>
      <c r="Q3243" s="73">
        <v>1.8601000000000001</v>
      </c>
      <c r="R3243" s="74">
        <v>47.544533333333298</v>
      </c>
      <c r="S3243" s="75">
        <v>20.095466666666699</v>
      </c>
      <c r="AMG3243"/>
      <c r="AMH3243"/>
      <c r="AMI3243"/>
      <c r="AMJ3243"/>
    </row>
    <row r="3244" spans="1:1024" s="2" customFormat="1" ht="51" x14ac:dyDescent="0.25">
      <c r="A3244" s="10" t="s">
        <v>419</v>
      </c>
      <c r="B3244" s="68">
        <v>8728</v>
      </c>
      <c r="C3244" s="10">
        <f>VLOOKUP(B3244,[1]Planilha8!$X$4:$Y$6629,2,0)</f>
        <v>2041321</v>
      </c>
      <c r="D3244" s="12" t="s">
        <v>717</v>
      </c>
      <c r="E3244" s="12" t="str">
        <f>VLOOKUP(B3244,[1]Planilha8!$X$4:$Z$6629,3,0)</f>
        <v>REPOUSO MÉDICO – STAFF CLÍNICA CIRÚRGICA</v>
      </c>
      <c r="F3244" s="12" t="str">
        <f>VLOOKUP(B3244,[1]Planilha8!$X$4:$AD$6629,7,0)</f>
        <v>BOM</v>
      </c>
      <c r="G3244" s="13">
        <v>41696</v>
      </c>
      <c r="H3244" s="69">
        <v>67.64</v>
      </c>
      <c r="I3244" s="15" t="s">
        <v>22</v>
      </c>
      <c r="J3244" s="16" t="s">
        <v>718</v>
      </c>
      <c r="K3244" s="17">
        <v>1941</v>
      </c>
      <c r="L3244" s="18">
        <v>2014000200</v>
      </c>
      <c r="M3244" s="19">
        <v>43465</v>
      </c>
      <c r="N3244" s="70">
        <v>45.684433333333303</v>
      </c>
      <c r="O3244" s="71">
        <v>0.33</v>
      </c>
      <c r="P3244" s="72">
        <v>2.75E-2</v>
      </c>
      <c r="Q3244" s="73">
        <v>1.8601000000000001</v>
      </c>
      <c r="R3244" s="74">
        <v>47.544533333333298</v>
      </c>
      <c r="S3244" s="75">
        <v>20.095466666666699</v>
      </c>
      <c r="AMG3244"/>
      <c r="AMH3244"/>
      <c r="AMI3244"/>
      <c r="AMJ3244"/>
    </row>
    <row r="3245" spans="1:1024" s="2" customFormat="1" ht="38.25" x14ac:dyDescent="0.25">
      <c r="A3245" s="10" t="s">
        <v>419</v>
      </c>
      <c r="B3245" s="68">
        <v>8729</v>
      </c>
      <c r="C3245" s="10">
        <f>VLOOKUP(B3245,[1]Planilha8!$X$4:$Y$6629,2,0)</f>
        <v>2041322</v>
      </c>
      <c r="D3245" s="12" t="s">
        <v>717</v>
      </c>
      <c r="E3245" s="12" t="str">
        <f>VLOOKUP(B3245,[1]Planilha8!$X$4:$Z$6629,3,0)</f>
        <v>UNIDADE DE TERAPIA INTENSIVA</v>
      </c>
      <c r="F3245" s="12" t="str">
        <f>VLOOKUP(B3245,[1]Planilha8!$X$4:$AD$6629,7,0)</f>
        <v>BOM</v>
      </c>
      <c r="G3245" s="13">
        <v>41696</v>
      </c>
      <c r="H3245" s="69">
        <v>67.64</v>
      </c>
      <c r="I3245" s="15" t="s">
        <v>22</v>
      </c>
      <c r="J3245" s="16" t="s">
        <v>718</v>
      </c>
      <c r="K3245" s="17">
        <v>1941</v>
      </c>
      <c r="L3245" s="18">
        <v>2014000200</v>
      </c>
      <c r="M3245" s="19">
        <v>43465</v>
      </c>
      <c r="N3245" s="70">
        <v>45.684433333333303</v>
      </c>
      <c r="O3245" s="71">
        <v>0.33</v>
      </c>
      <c r="P3245" s="72">
        <v>2.75E-2</v>
      </c>
      <c r="Q3245" s="73">
        <v>1.8601000000000001</v>
      </c>
      <c r="R3245" s="74">
        <v>47.544533333333298</v>
      </c>
      <c r="S3245" s="75">
        <v>20.095466666666699</v>
      </c>
      <c r="AMG3245"/>
      <c r="AMH3245"/>
      <c r="AMI3245"/>
      <c r="AMJ3245"/>
    </row>
    <row r="3246" spans="1:1024" s="2" customFormat="1" ht="25.5" x14ac:dyDescent="0.25">
      <c r="A3246" s="10" t="s">
        <v>419</v>
      </c>
      <c r="B3246" s="68">
        <v>8730</v>
      </c>
      <c r="C3246" s="10">
        <f>VLOOKUP(B3246,[1]Planilha8!$X$4:$Y$6629,2,0)</f>
        <v>2041323</v>
      </c>
      <c r="D3246" s="12" t="s">
        <v>717</v>
      </c>
      <c r="E3246" s="12" t="str">
        <f>VLOOKUP(B3246,[1]Planilha8!$X$4:$Z$6629,3,0)</f>
        <v>HEMODIALISE / DIÁLISE</v>
      </c>
      <c r="F3246" s="12" t="str">
        <f>VLOOKUP(B3246,[1]Planilha8!$X$4:$AD$6629,7,0)</f>
        <v>BOM</v>
      </c>
      <c r="G3246" s="13">
        <v>41696</v>
      </c>
      <c r="H3246" s="69">
        <v>67.64</v>
      </c>
      <c r="I3246" s="15" t="s">
        <v>22</v>
      </c>
      <c r="J3246" s="16" t="s">
        <v>718</v>
      </c>
      <c r="K3246" s="17">
        <v>1941</v>
      </c>
      <c r="L3246" s="18">
        <v>2014000200</v>
      </c>
      <c r="M3246" s="19">
        <v>43465</v>
      </c>
      <c r="N3246" s="70">
        <v>45.684433333333303</v>
      </c>
      <c r="O3246" s="71">
        <v>0.33</v>
      </c>
      <c r="P3246" s="72">
        <v>2.75E-2</v>
      </c>
      <c r="Q3246" s="73">
        <v>1.8601000000000001</v>
      </c>
      <c r="R3246" s="74">
        <v>47.544533333333298</v>
      </c>
      <c r="S3246" s="75">
        <v>20.095466666666699</v>
      </c>
      <c r="AMG3246"/>
      <c r="AMH3246"/>
      <c r="AMI3246"/>
      <c r="AMJ3246"/>
    </row>
    <row r="3247" spans="1:1024" s="2" customFormat="1" ht="38.25" x14ac:dyDescent="0.25">
      <c r="A3247" s="10" t="s">
        <v>419</v>
      </c>
      <c r="B3247" s="68">
        <v>8731</v>
      </c>
      <c r="C3247" s="10">
        <f>VLOOKUP(B3247,[1]Planilha8!$X$4:$Y$6629,2,0)</f>
        <v>2041324</v>
      </c>
      <c r="D3247" s="12" t="s">
        <v>717</v>
      </c>
      <c r="E3247" s="12" t="str">
        <f>VLOOKUP(B3247,[1]Planilha8!$X$4:$Z$6629,3,0)</f>
        <v>COORDENAÇÃO DE CONDUTORES</v>
      </c>
      <c r="F3247" s="12" t="str">
        <f>VLOOKUP(B3247,[1]Planilha8!$X$4:$AD$6629,7,0)</f>
        <v>BOM</v>
      </c>
      <c r="G3247" s="13">
        <v>41696</v>
      </c>
      <c r="H3247" s="69">
        <v>67.64</v>
      </c>
      <c r="I3247" s="15" t="s">
        <v>22</v>
      </c>
      <c r="J3247" s="16" t="s">
        <v>718</v>
      </c>
      <c r="K3247" s="17">
        <v>1941</v>
      </c>
      <c r="L3247" s="18">
        <v>2014000200</v>
      </c>
      <c r="M3247" s="19">
        <v>43465</v>
      </c>
      <c r="N3247" s="70">
        <v>45.684433333333303</v>
      </c>
      <c r="O3247" s="71">
        <v>0.33</v>
      </c>
      <c r="P3247" s="72">
        <v>2.75E-2</v>
      </c>
      <c r="Q3247" s="73">
        <v>1.8601000000000001</v>
      </c>
      <c r="R3247" s="74">
        <v>47.544533333333298</v>
      </c>
      <c r="S3247" s="75">
        <v>20.095466666666699</v>
      </c>
      <c r="AMG3247"/>
      <c r="AMH3247"/>
      <c r="AMI3247"/>
      <c r="AMJ3247"/>
    </row>
    <row r="3248" spans="1:1024" s="2" customFormat="1" ht="25.5" x14ac:dyDescent="0.25">
      <c r="A3248" s="10" t="s">
        <v>419</v>
      </c>
      <c r="B3248" s="68">
        <v>8732</v>
      </c>
      <c r="C3248" s="10">
        <f>VLOOKUP(B3248,[1]Planilha8!$X$4:$Y$6629,2,0)</f>
        <v>2041325</v>
      </c>
      <c r="D3248" s="12" t="s">
        <v>717</v>
      </c>
      <c r="E3248" s="12" t="str">
        <f>VLOOKUP(B3248,[1]Planilha8!$X$4:$Z$6629,3,0)</f>
        <v>COREME</v>
      </c>
      <c r="F3248" s="12" t="str">
        <f>VLOOKUP(B3248,[1]Planilha8!$X$4:$AD$6629,7,0)</f>
        <v>BOM</v>
      </c>
      <c r="G3248" s="13">
        <v>41696</v>
      </c>
      <c r="H3248" s="69">
        <v>67.64</v>
      </c>
      <c r="I3248" s="15" t="s">
        <v>22</v>
      </c>
      <c r="J3248" s="16" t="s">
        <v>718</v>
      </c>
      <c r="K3248" s="17">
        <v>1941</v>
      </c>
      <c r="L3248" s="18">
        <v>2014000200</v>
      </c>
      <c r="M3248" s="19">
        <v>43465</v>
      </c>
      <c r="N3248" s="70">
        <v>45.684433333333303</v>
      </c>
      <c r="O3248" s="71">
        <v>0.33</v>
      </c>
      <c r="P3248" s="72">
        <v>2.75E-2</v>
      </c>
      <c r="Q3248" s="73">
        <v>1.8601000000000001</v>
      </c>
      <c r="R3248" s="74">
        <v>47.544533333333298</v>
      </c>
      <c r="S3248" s="75">
        <v>20.095466666666699</v>
      </c>
      <c r="AMG3248"/>
      <c r="AMH3248"/>
      <c r="AMI3248"/>
      <c r="AMJ3248"/>
    </row>
    <row r="3249" spans="1:1024" s="2" customFormat="1" ht="25.5" x14ac:dyDescent="0.25">
      <c r="A3249" s="10" t="s">
        <v>419</v>
      </c>
      <c r="B3249" s="68">
        <v>8733</v>
      </c>
      <c r="C3249" s="10">
        <f>VLOOKUP(B3249,[1]Planilha8!$X$4:$Y$6629,2,0)</f>
        <v>2041326</v>
      </c>
      <c r="D3249" s="12" t="s">
        <v>717</v>
      </c>
      <c r="E3249" s="12" t="str">
        <f>VLOOKUP(B3249,[1]Planilha8!$X$4:$Z$6629,3,0)</f>
        <v>SALA DE REUNIÃO</v>
      </c>
      <c r="F3249" s="12" t="str">
        <f>VLOOKUP(B3249,[1]Planilha8!$X$4:$AD$6629,7,0)</f>
        <v>BOM</v>
      </c>
      <c r="G3249" s="13">
        <v>41696</v>
      </c>
      <c r="H3249" s="69">
        <v>67.64</v>
      </c>
      <c r="I3249" s="15" t="s">
        <v>22</v>
      </c>
      <c r="J3249" s="16" t="s">
        <v>718</v>
      </c>
      <c r="K3249" s="17">
        <v>1941</v>
      </c>
      <c r="L3249" s="18">
        <v>2014000200</v>
      </c>
      <c r="M3249" s="19">
        <v>43465</v>
      </c>
      <c r="N3249" s="70">
        <v>45.684433333333303</v>
      </c>
      <c r="O3249" s="71">
        <v>0.33</v>
      </c>
      <c r="P3249" s="72">
        <v>2.75E-2</v>
      </c>
      <c r="Q3249" s="73">
        <v>1.8601000000000001</v>
      </c>
      <c r="R3249" s="74">
        <v>47.544533333333298</v>
      </c>
      <c r="S3249" s="75">
        <v>20.095466666666699</v>
      </c>
      <c r="AMG3249"/>
      <c r="AMH3249"/>
      <c r="AMI3249"/>
      <c r="AMJ3249"/>
    </row>
    <row r="3250" spans="1:1024" s="2" customFormat="1" ht="38.25" x14ac:dyDescent="0.25">
      <c r="A3250" s="10" t="s">
        <v>419</v>
      </c>
      <c r="B3250" s="68">
        <v>8912</v>
      </c>
      <c r="C3250" s="10">
        <f>VLOOKUP(B3250,[1]Planilha8!$X$4:$Y$6629,2,0)</f>
        <v>2041331</v>
      </c>
      <c r="D3250" s="12" t="s">
        <v>719</v>
      </c>
      <c r="E3250" s="12" t="str">
        <f>VLOOKUP(B3250,[1]Planilha8!$X$4:$Z$6629,3,0)</f>
        <v>DIRETORIA MULTIDISCIPLINAR</v>
      </c>
      <c r="F3250" s="12" t="str">
        <f>VLOOKUP(B3250,[1]Planilha8!$X$4:$AD$6629,7,0)</f>
        <v>BOM</v>
      </c>
      <c r="G3250" s="13">
        <v>41696</v>
      </c>
      <c r="H3250" s="69">
        <v>229.9</v>
      </c>
      <c r="I3250" s="15" t="s">
        <v>22</v>
      </c>
      <c r="J3250" s="16" t="s">
        <v>68</v>
      </c>
      <c r="K3250" s="17">
        <v>123731</v>
      </c>
      <c r="L3250" s="18">
        <v>2014000200</v>
      </c>
      <c r="M3250" s="19">
        <v>43465</v>
      </c>
      <c r="N3250" s="70">
        <v>190.166666666667</v>
      </c>
      <c r="O3250" s="71">
        <v>0.5</v>
      </c>
      <c r="P3250" s="72">
        <v>4.1666666666666699E-2</v>
      </c>
      <c r="Q3250" s="73">
        <v>9.5791666666666693</v>
      </c>
      <c r="R3250" s="74">
        <v>199.745833333333</v>
      </c>
      <c r="S3250" s="75">
        <v>30.1541666666668</v>
      </c>
      <c r="AMG3250"/>
      <c r="AMH3250"/>
      <c r="AMI3250"/>
      <c r="AMJ3250"/>
    </row>
    <row r="3251" spans="1:1024" s="2" customFormat="1" ht="25.5" x14ac:dyDescent="0.25">
      <c r="A3251" s="10" t="s">
        <v>419</v>
      </c>
      <c r="B3251" s="68">
        <v>8913</v>
      </c>
      <c r="C3251" s="10">
        <f>VLOOKUP(B3251,[1]Planilha8!$X$4:$Y$6629,2,0)</f>
        <v>2041332</v>
      </c>
      <c r="D3251" s="12" t="s">
        <v>719</v>
      </c>
      <c r="E3251" s="12" t="str">
        <f>VLOOKUP(B3251,[1]Planilha8!$X$4:$Z$6629,3,0)</f>
        <v>FARMÁCIA</v>
      </c>
      <c r="F3251" s="12" t="str">
        <f>VLOOKUP(B3251,[1]Planilha8!$X$4:$AD$6629,7,0)</f>
        <v>BOM</v>
      </c>
      <c r="G3251" s="13">
        <v>41696</v>
      </c>
      <c r="H3251" s="69">
        <v>229.9</v>
      </c>
      <c r="I3251" s="15" t="s">
        <v>22</v>
      </c>
      <c r="J3251" s="16" t="s">
        <v>68</v>
      </c>
      <c r="K3251" s="17">
        <v>123731</v>
      </c>
      <c r="L3251" s="18">
        <v>2014000200</v>
      </c>
      <c r="M3251" s="19">
        <v>43465</v>
      </c>
      <c r="N3251" s="70">
        <v>190.166666666667</v>
      </c>
      <c r="O3251" s="71">
        <v>0.5</v>
      </c>
      <c r="P3251" s="72">
        <v>4.1666666666666699E-2</v>
      </c>
      <c r="Q3251" s="73">
        <v>9.5791666666666693</v>
      </c>
      <c r="R3251" s="74">
        <v>199.745833333333</v>
      </c>
      <c r="S3251" s="75">
        <v>30.1541666666668</v>
      </c>
      <c r="AMG3251"/>
      <c r="AMH3251"/>
      <c r="AMI3251"/>
      <c r="AMJ3251"/>
    </row>
    <row r="3252" spans="1:1024" s="2" customFormat="1" ht="38.25" x14ac:dyDescent="0.25">
      <c r="A3252" s="10" t="s">
        <v>419</v>
      </c>
      <c r="B3252" s="68">
        <v>8914</v>
      </c>
      <c r="C3252" s="10">
        <f>VLOOKUP(B3252,[1]Planilha8!$X$4:$Y$6629,2,0)</f>
        <v>2041333</v>
      </c>
      <c r="D3252" s="12" t="s">
        <v>719</v>
      </c>
      <c r="E3252" s="12" t="str">
        <f>VLOOKUP(B3252,[1]Planilha8!$X$4:$Z$6629,3,0)</f>
        <v>ADMINISTRAÇÃO - SEDE - COAF</v>
      </c>
      <c r="F3252" s="12" t="str">
        <f>VLOOKUP(B3252,[1]Planilha8!$X$4:$AD$6629,7,0)</f>
        <v>BOM</v>
      </c>
      <c r="G3252" s="13">
        <v>41696</v>
      </c>
      <c r="H3252" s="69">
        <v>229.9</v>
      </c>
      <c r="I3252" s="15" t="s">
        <v>22</v>
      </c>
      <c r="J3252" s="16" t="s">
        <v>68</v>
      </c>
      <c r="K3252" s="17">
        <v>123731</v>
      </c>
      <c r="L3252" s="18">
        <v>2014000200</v>
      </c>
      <c r="M3252" s="19">
        <v>43465</v>
      </c>
      <c r="N3252" s="70">
        <v>190.166666666667</v>
      </c>
      <c r="O3252" s="71">
        <v>0.5</v>
      </c>
      <c r="P3252" s="72">
        <v>4.1666666666666699E-2</v>
      </c>
      <c r="Q3252" s="73">
        <v>9.5791666666666693</v>
      </c>
      <c r="R3252" s="74">
        <v>199.745833333333</v>
      </c>
      <c r="S3252" s="75">
        <v>30.1541666666668</v>
      </c>
      <c r="AMG3252"/>
      <c r="AMH3252"/>
      <c r="AMI3252"/>
      <c r="AMJ3252"/>
    </row>
    <row r="3253" spans="1:1024" s="2" customFormat="1" ht="38.25" x14ac:dyDescent="0.25">
      <c r="A3253" s="10" t="s">
        <v>419</v>
      </c>
      <c r="B3253" s="68">
        <v>8737</v>
      </c>
      <c r="C3253" s="10">
        <f>VLOOKUP(B3253,[1]Planilha8!$X$4:$Y$6629,2,0)</f>
        <v>2041441</v>
      </c>
      <c r="D3253" s="12" t="s">
        <v>720</v>
      </c>
      <c r="E3253" s="12" t="str">
        <f>VLOOKUP(B3253,[1]Planilha8!$X$4:$Z$6629,3,0)</f>
        <v>CENTRO CIRÚRGICO</v>
      </c>
      <c r="F3253" s="12" t="str">
        <f>VLOOKUP(B3253,[1]Planilha8!$X$4:$AD$6629,7,0)</f>
        <v>BOM</v>
      </c>
      <c r="G3253" s="13">
        <v>41712</v>
      </c>
      <c r="H3253" s="69">
        <v>17000</v>
      </c>
      <c r="I3253" s="15" t="s">
        <v>22</v>
      </c>
      <c r="J3253" s="16" t="s">
        <v>721</v>
      </c>
      <c r="K3253" s="17">
        <v>2939</v>
      </c>
      <c r="L3253" s="18">
        <v>2013004548</v>
      </c>
      <c r="M3253" s="19">
        <v>43465</v>
      </c>
      <c r="N3253" s="70">
        <v>6770.8333333333403</v>
      </c>
      <c r="O3253" s="71">
        <v>0.25</v>
      </c>
      <c r="P3253" s="72">
        <v>2.0833333333333301E-2</v>
      </c>
      <c r="Q3253" s="73">
        <v>354.16666666666703</v>
      </c>
      <c r="R3253" s="74">
        <v>7125</v>
      </c>
      <c r="S3253" s="75">
        <v>9875</v>
      </c>
      <c r="AMG3253"/>
      <c r="AMH3253"/>
      <c r="AMI3253"/>
      <c r="AMJ3253"/>
    </row>
    <row r="3254" spans="1:1024" s="2" customFormat="1" ht="38.25" x14ac:dyDescent="0.25">
      <c r="A3254" s="10" t="s">
        <v>419</v>
      </c>
      <c r="B3254" s="68">
        <v>8759</v>
      </c>
      <c r="C3254" s="10">
        <f>VLOOKUP(B3254,[1]Planilha8!$X$4:$Y$6629,2,0)</f>
        <v>2041442</v>
      </c>
      <c r="D3254" s="12" t="s">
        <v>722</v>
      </c>
      <c r="E3254" s="12" t="str">
        <f>VLOOKUP(B3254,[1]Planilha8!$X$4:$Z$6629,3,0)</f>
        <v>GALPÃO ALMOXARIFADO</v>
      </c>
      <c r="F3254" s="12" t="str">
        <f>VLOOKUP(B3254,[1]Planilha8!$X$4:$AD$6629,7,0)</f>
        <v>SUCATA</v>
      </c>
      <c r="G3254" s="13">
        <v>41712</v>
      </c>
      <c r="H3254" s="69">
        <v>858</v>
      </c>
      <c r="I3254" s="15" t="s">
        <v>22</v>
      </c>
      <c r="J3254" s="16" t="s">
        <v>723</v>
      </c>
      <c r="K3254" s="17">
        <v>1490</v>
      </c>
      <c r="L3254" s="18">
        <v>2014000139</v>
      </c>
      <c r="M3254" s="19">
        <v>43465</v>
      </c>
      <c r="N3254" s="70">
        <v>636.66666666666697</v>
      </c>
      <c r="O3254" s="71">
        <v>0.5</v>
      </c>
      <c r="P3254" s="72">
        <v>4.1666666666666699E-2</v>
      </c>
      <c r="Q3254" s="73">
        <v>35.75</v>
      </c>
      <c r="R3254" s="74">
        <v>672.41666666666697</v>
      </c>
      <c r="S3254" s="75">
        <v>185.583333333333</v>
      </c>
      <c r="AMG3254"/>
      <c r="AMH3254"/>
      <c r="AMI3254"/>
      <c r="AMJ3254"/>
    </row>
    <row r="3255" spans="1:1024" s="2" customFormat="1" ht="38.25" x14ac:dyDescent="0.25">
      <c r="A3255" s="10" t="s">
        <v>419</v>
      </c>
      <c r="B3255" s="68">
        <v>8760</v>
      </c>
      <c r="C3255" s="10">
        <f>VLOOKUP(B3255,[1]Planilha8!$X$4:$Y$6629,2,0)</f>
        <v>2041443</v>
      </c>
      <c r="D3255" s="12" t="s">
        <v>722</v>
      </c>
      <c r="E3255" s="12" t="str">
        <f>VLOOKUP(B3255,[1]Planilha8!$X$4:$Z$6629,3,0)</f>
        <v>GALPÃO ALMOXARIFADO</v>
      </c>
      <c r="F3255" s="12" t="str">
        <f>VLOOKUP(B3255,[1]Planilha8!$X$4:$AD$6629,7,0)</f>
        <v>SUCATA</v>
      </c>
      <c r="G3255" s="13">
        <v>41712</v>
      </c>
      <c r="H3255" s="69">
        <v>858</v>
      </c>
      <c r="I3255" s="15" t="s">
        <v>22</v>
      </c>
      <c r="J3255" s="16" t="s">
        <v>723</v>
      </c>
      <c r="K3255" s="17">
        <v>1490</v>
      </c>
      <c r="L3255" s="18">
        <v>2014000139</v>
      </c>
      <c r="M3255" s="19">
        <v>43465</v>
      </c>
      <c r="N3255" s="70">
        <v>646.25</v>
      </c>
      <c r="O3255" s="71">
        <v>0.5</v>
      </c>
      <c r="P3255" s="72">
        <v>4.1666666666666699E-2</v>
      </c>
      <c r="Q3255" s="73">
        <v>35.75</v>
      </c>
      <c r="R3255" s="74">
        <v>682</v>
      </c>
      <c r="S3255" s="75">
        <v>176</v>
      </c>
      <c r="AMG3255"/>
      <c r="AMH3255"/>
      <c r="AMI3255"/>
      <c r="AMJ3255"/>
    </row>
    <row r="3256" spans="1:1024" s="2" customFormat="1" ht="38.25" x14ac:dyDescent="0.25">
      <c r="A3256" s="10" t="s">
        <v>419</v>
      </c>
      <c r="B3256" s="68">
        <v>8701</v>
      </c>
      <c r="C3256" s="10">
        <f>VLOOKUP(B3256,[1]Planilha8!$X$4:$Y$6629,2,0)</f>
        <v>2041448</v>
      </c>
      <c r="D3256" s="12" t="s">
        <v>724</v>
      </c>
      <c r="E3256" s="12" t="str">
        <f>VLOOKUP(B3256,[1]Planilha8!$X$4:$Z$6629,3,0)</f>
        <v>UNIDADE DE TERAPIA INTENSIVA</v>
      </c>
      <c r="F3256" s="12" t="str">
        <f>VLOOKUP(B3256,[1]Planilha8!$X$4:$AD$6629,7,0)</f>
        <v>BOM</v>
      </c>
      <c r="G3256" s="13">
        <v>41722</v>
      </c>
      <c r="H3256" s="69">
        <v>750</v>
      </c>
      <c r="I3256" s="15" t="s">
        <v>22</v>
      </c>
      <c r="J3256" s="16" t="s">
        <v>725</v>
      </c>
      <c r="K3256" s="17">
        <v>1287</v>
      </c>
      <c r="L3256" s="18">
        <v>2013004557</v>
      </c>
      <c r="M3256" s="19">
        <v>43465</v>
      </c>
      <c r="N3256" s="70">
        <v>338.75</v>
      </c>
      <c r="O3256" s="71">
        <v>0.2</v>
      </c>
      <c r="P3256" s="72">
        <v>1.6666666666666701E-2</v>
      </c>
      <c r="Q3256" s="73">
        <v>12.5</v>
      </c>
      <c r="R3256" s="74">
        <v>351.25</v>
      </c>
      <c r="S3256" s="75">
        <v>398.75</v>
      </c>
      <c r="AMG3256"/>
      <c r="AMH3256"/>
      <c r="AMI3256"/>
      <c r="AMJ3256"/>
    </row>
    <row r="3257" spans="1:1024" s="2" customFormat="1" ht="38.25" x14ac:dyDescent="0.25">
      <c r="A3257" s="10" t="s">
        <v>419</v>
      </c>
      <c r="B3257" s="68">
        <v>8702</v>
      </c>
      <c r="C3257" s="10">
        <f>VLOOKUP(B3257,[1]Planilha8!$X$4:$Y$6629,2,0)</f>
        <v>2041296</v>
      </c>
      <c r="D3257" s="12" t="s">
        <v>724</v>
      </c>
      <c r="E3257" s="12" t="str">
        <f>VLOOKUP(B3257,[1]Planilha8!$X$4:$Z$6629,3,0)</f>
        <v>ADMINISTRAÇÃO - SEDE</v>
      </c>
      <c r="F3257" s="12" t="str">
        <f>VLOOKUP(B3257,[1]Planilha8!$X$4:$AD$6629,7,0)</f>
        <v>BOM</v>
      </c>
      <c r="G3257" s="13">
        <v>41722</v>
      </c>
      <c r="H3257" s="69">
        <v>750</v>
      </c>
      <c r="I3257" s="15" t="s">
        <v>22</v>
      </c>
      <c r="J3257" s="16" t="s">
        <v>725</v>
      </c>
      <c r="K3257" s="17">
        <v>1287</v>
      </c>
      <c r="L3257" s="18">
        <v>2013004557</v>
      </c>
      <c r="M3257" s="19">
        <v>43465</v>
      </c>
      <c r="N3257" s="70">
        <v>428.125</v>
      </c>
      <c r="O3257" s="71">
        <v>0.33</v>
      </c>
      <c r="P3257" s="72">
        <v>2.75E-2</v>
      </c>
      <c r="Q3257" s="73">
        <v>20.625</v>
      </c>
      <c r="R3257" s="74">
        <v>448.75</v>
      </c>
      <c r="S3257" s="75">
        <v>301.25</v>
      </c>
      <c r="AMG3257"/>
      <c r="AMH3257"/>
      <c r="AMI3257"/>
      <c r="AMJ3257"/>
    </row>
    <row r="3258" spans="1:1024" s="2" customFormat="1" ht="25.5" x14ac:dyDescent="0.25">
      <c r="A3258" s="10" t="s">
        <v>419</v>
      </c>
      <c r="B3258" s="68">
        <v>8758</v>
      </c>
      <c r="C3258" s="10">
        <f>VLOOKUP(B3258,[1]Planilha8!$X$4:$Y$6629,2,0)</f>
        <v>2041459</v>
      </c>
      <c r="D3258" s="12" t="s">
        <v>726</v>
      </c>
      <c r="E3258" s="12" t="str">
        <f>VLOOKUP(B3258,[1]Planilha8!$X$4:$Z$6629,3,0)</f>
        <v>RECEPÇÃO CENTRAL</v>
      </c>
      <c r="F3258" s="12" t="str">
        <f>VLOOKUP(B3258,[1]Planilha8!$X$4:$AD$6629,7,0)</f>
        <v>BOM</v>
      </c>
      <c r="G3258" s="13">
        <v>41729</v>
      </c>
      <c r="H3258" s="69">
        <v>179.9</v>
      </c>
      <c r="I3258" s="15" t="s">
        <v>22</v>
      </c>
      <c r="J3258" s="16" t="s">
        <v>727</v>
      </c>
      <c r="K3258" s="17">
        <v>10064</v>
      </c>
      <c r="L3258" s="18">
        <v>2014001188</v>
      </c>
      <c r="M3258" s="19">
        <v>43465</v>
      </c>
      <c r="N3258" s="70">
        <v>143.08472222222201</v>
      </c>
      <c r="O3258" s="71">
        <v>0.5</v>
      </c>
      <c r="P3258" s="72">
        <v>4.1666666666666699E-2</v>
      </c>
      <c r="Q3258" s="73">
        <v>7.49583333333333</v>
      </c>
      <c r="R3258" s="74">
        <v>150.580555555556</v>
      </c>
      <c r="S3258" s="75">
        <v>29.3194444444445</v>
      </c>
      <c r="AMG3258"/>
      <c r="AMH3258"/>
      <c r="AMI3258"/>
      <c r="AMJ3258"/>
    </row>
    <row r="3259" spans="1:1024" s="2" customFormat="1" ht="38.25" x14ac:dyDescent="0.25">
      <c r="A3259" s="10" t="s">
        <v>419</v>
      </c>
      <c r="B3259" s="68">
        <v>8683</v>
      </c>
      <c r="C3259" s="10">
        <f>VLOOKUP(B3259,[1]Planilha8!$X$4:$Y$6629,2,0)</f>
        <v>2041460</v>
      </c>
      <c r="D3259" s="12" t="s">
        <v>728</v>
      </c>
      <c r="E3259" s="12" t="str">
        <f>VLOOKUP(B3259,[1]Planilha8!$X$4:$Z$6629,3,0)</f>
        <v>CENTRO CIRÚRGICO</v>
      </c>
      <c r="F3259" s="12" t="str">
        <f>VLOOKUP(B3259,[1]Planilha8!$X$4:$AD$6629,7,0)</f>
        <v>BOM</v>
      </c>
      <c r="G3259" s="13">
        <v>41730</v>
      </c>
      <c r="H3259" s="69">
        <v>2083.3332999999998</v>
      </c>
      <c r="I3259" s="15" t="s">
        <v>22</v>
      </c>
      <c r="J3259" s="16" t="s">
        <v>619</v>
      </c>
      <c r="K3259" s="17">
        <v>2652</v>
      </c>
      <c r="L3259" s="18">
        <v>2013004776</v>
      </c>
      <c r="M3259" s="19">
        <v>43465</v>
      </c>
      <c r="N3259" s="70">
        <v>960.06942270833304</v>
      </c>
      <c r="O3259" s="71">
        <v>0.2</v>
      </c>
      <c r="P3259" s="72">
        <v>1.6666666666666701E-2</v>
      </c>
      <c r="Q3259" s="73">
        <v>34.722221666666698</v>
      </c>
      <c r="R3259" s="74">
        <v>994.79164437500003</v>
      </c>
      <c r="S3259" s="75">
        <v>1088.541655625</v>
      </c>
      <c r="AMG3259"/>
      <c r="AMH3259"/>
      <c r="AMI3259"/>
      <c r="AMJ3259"/>
    </row>
    <row r="3260" spans="1:1024" s="2" customFormat="1" ht="38.25" x14ac:dyDescent="0.25">
      <c r="A3260" s="10" t="s">
        <v>419</v>
      </c>
      <c r="B3260" s="68">
        <v>8684</v>
      </c>
      <c r="C3260" s="10">
        <f>VLOOKUP(B3260,[1]Planilha8!$X$4:$Y$6629,2,0)</f>
        <v>2041461</v>
      </c>
      <c r="D3260" s="12" t="s">
        <v>728</v>
      </c>
      <c r="E3260" s="12" t="str">
        <f>VLOOKUP(B3260,[1]Planilha8!$X$4:$Z$6629,3,0)</f>
        <v>CENTRO CIRÚRGICO</v>
      </c>
      <c r="F3260" s="12" t="str">
        <f>VLOOKUP(B3260,[1]Planilha8!$X$4:$AD$6629,7,0)</f>
        <v>BOM</v>
      </c>
      <c r="G3260" s="13">
        <v>41730</v>
      </c>
      <c r="H3260" s="69">
        <v>2083.3332999999998</v>
      </c>
      <c r="I3260" s="15" t="s">
        <v>22</v>
      </c>
      <c r="J3260" s="16" t="s">
        <v>619</v>
      </c>
      <c r="K3260" s="17">
        <v>2652</v>
      </c>
      <c r="L3260" s="18">
        <v>2013004776</v>
      </c>
      <c r="M3260" s="19">
        <v>43465</v>
      </c>
      <c r="N3260" s="70">
        <v>960.06942270833304</v>
      </c>
      <c r="O3260" s="71">
        <v>0.2</v>
      </c>
      <c r="P3260" s="72">
        <v>1.6666666666666701E-2</v>
      </c>
      <c r="Q3260" s="73">
        <v>34.722221666666698</v>
      </c>
      <c r="R3260" s="74">
        <v>994.79164437500003</v>
      </c>
      <c r="S3260" s="75">
        <v>1088.541655625</v>
      </c>
      <c r="AMG3260"/>
      <c r="AMH3260"/>
      <c r="AMI3260"/>
      <c r="AMJ3260"/>
    </row>
    <row r="3261" spans="1:1024" s="2" customFormat="1" ht="51" x14ac:dyDescent="0.25">
      <c r="A3261" s="10" t="s">
        <v>419</v>
      </c>
      <c r="B3261" s="68">
        <v>8685</v>
      </c>
      <c r="C3261" s="10">
        <f>VLOOKUP(B3261,[1]Planilha8!$X$4:$Y$6629,2,0)</f>
        <v>2041462</v>
      </c>
      <c r="D3261" s="12" t="s">
        <v>728</v>
      </c>
      <c r="E3261" s="12" t="str">
        <f>VLOOKUP(B3261,[1]Planilha8!$X$4:$Z$6629,3,0)</f>
        <v>CENTRAL DE MATERIAL E ESTERILIZAÇÃO</v>
      </c>
      <c r="F3261" s="12" t="str">
        <f>VLOOKUP(B3261,[1]Planilha8!$X$4:$AD$6629,7,0)</f>
        <v>BOM</v>
      </c>
      <c r="G3261" s="13">
        <v>41730</v>
      </c>
      <c r="H3261" s="69">
        <v>2083.3332999999998</v>
      </c>
      <c r="I3261" s="15" t="s">
        <v>22</v>
      </c>
      <c r="J3261" s="16" t="s">
        <v>619</v>
      </c>
      <c r="K3261" s="17">
        <v>2652</v>
      </c>
      <c r="L3261" s="18">
        <v>2013004776</v>
      </c>
      <c r="M3261" s="19">
        <v>43465</v>
      </c>
      <c r="N3261" s="70">
        <v>960.06942270833304</v>
      </c>
      <c r="O3261" s="71">
        <v>0.2</v>
      </c>
      <c r="P3261" s="72">
        <v>1.6666666666666701E-2</v>
      </c>
      <c r="Q3261" s="73">
        <v>34.722221666666698</v>
      </c>
      <c r="R3261" s="74">
        <v>994.79164437500003</v>
      </c>
      <c r="S3261" s="75">
        <v>1088.541655625</v>
      </c>
      <c r="AMG3261"/>
      <c r="AMH3261"/>
      <c r="AMI3261"/>
      <c r="AMJ3261"/>
    </row>
    <row r="3262" spans="1:1024" s="2" customFormat="1" ht="51" x14ac:dyDescent="0.25">
      <c r="A3262" s="10" t="s">
        <v>419</v>
      </c>
      <c r="B3262" s="68">
        <v>8686</v>
      </c>
      <c r="C3262" s="10">
        <f>VLOOKUP(B3262,[1]Planilha8!$X$4:$Y$6629,2,0)</f>
        <v>2041463</v>
      </c>
      <c r="D3262" s="12" t="s">
        <v>728</v>
      </c>
      <c r="E3262" s="12" t="str">
        <f>VLOOKUP(B3262,[1]Planilha8!$X$4:$Z$6629,3,0)</f>
        <v>CENTRAL DE MATERIAL E ESTERILIZAÇÃO</v>
      </c>
      <c r="F3262" s="12" t="str">
        <f>VLOOKUP(B3262,[1]Planilha8!$X$4:$AD$6629,7,0)</f>
        <v>BOM</v>
      </c>
      <c r="G3262" s="13">
        <v>41730</v>
      </c>
      <c r="H3262" s="69">
        <v>2083.3332999999998</v>
      </c>
      <c r="I3262" s="15" t="s">
        <v>22</v>
      </c>
      <c r="J3262" s="16" t="s">
        <v>619</v>
      </c>
      <c r="K3262" s="17">
        <v>2652</v>
      </c>
      <c r="L3262" s="18">
        <v>2013004776</v>
      </c>
      <c r="M3262" s="19">
        <v>43465</v>
      </c>
      <c r="N3262" s="70">
        <v>960.06942270833304</v>
      </c>
      <c r="O3262" s="71">
        <v>0.2</v>
      </c>
      <c r="P3262" s="72">
        <v>1.6666666666666701E-2</v>
      </c>
      <c r="Q3262" s="73">
        <v>34.722221666666698</v>
      </c>
      <c r="R3262" s="74">
        <v>994.79164437500003</v>
      </c>
      <c r="S3262" s="75">
        <v>1088.541655625</v>
      </c>
      <c r="AMG3262"/>
      <c r="AMH3262"/>
      <c r="AMI3262"/>
      <c r="AMJ3262"/>
    </row>
    <row r="3263" spans="1:1024" s="2" customFormat="1" ht="51" x14ac:dyDescent="0.25">
      <c r="A3263" s="10" t="s">
        <v>419</v>
      </c>
      <c r="B3263" s="68">
        <v>8687</v>
      </c>
      <c r="C3263" s="10">
        <f>VLOOKUP(B3263,[1]Planilha8!$X$4:$Y$6629,2,0)</f>
        <v>2041464</v>
      </c>
      <c r="D3263" s="12" t="s">
        <v>728</v>
      </c>
      <c r="E3263" s="12" t="str">
        <f>VLOOKUP(B3263,[1]Planilha8!$X$4:$Z$6629,3,0)</f>
        <v>CENTRAL DE MATERIAL E ESTERILIZAÇÃO</v>
      </c>
      <c r="F3263" s="12" t="str">
        <f>VLOOKUP(B3263,[1]Planilha8!$X$4:$AD$6629,7,0)</f>
        <v>BOM</v>
      </c>
      <c r="G3263" s="13">
        <v>41730</v>
      </c>
      <c r="H3263" s="69">
        <v>2083.3332999999998</v>
      </c>
      <c r="I3263" s="15" t="s">
        <v>22</v>
      </c>
      <c r="J3263" s="16" t="s">
        <v>619</v>
      </c>
      <c r="K3263" s="17">
        <v>2652</v>
      </c>
      <c r="L3263" s="18">
        <v>2013004776</v>
      </c>
      <c r="M3263" s="19">
        <v>43465</v>
      </c>
      <c r="N3263" s="70">
        <v>960.06942270833304</v>
      </c>
      <c r="O3263" s="71">
        <v>0.2</v>
      </c>
      <c r="P3263" s="72">
        <v>1.6666666666666701E-2</v>
      </c>
      <c r="Q3263" s="73">
        <v>34.722221666666698</v>
      </c>
      <c r="R3263" s="74">
        <v>994.79164437500003</v>
      </c>
      <c r="S3263" s="75">
        <v>1088.541655625</v>
      </c>
      <c r="AMG3263"/>
      <c r="AMH3263"/>
      <c r="AMI3263"/>
      <c r="AMJ3263"/>
    </row>
    <row r="3264" spans="1:1024" s="2" customFormat="1" ht="51" x14ac:dyDescent="0.25">
      <c r="A3264" s="10" t="s">
        <v>419</v>
      </c>
      <c r="B3264" s="68">
        <v>8688</v>
      </c>
      <c r="C3264" s="10">
        <f>VLOOKUP(B3264,[1]Planilha8!$X$4:$Y$6629,2,0)</f>
        <v>2041465</v>
      </c>
      <c r="D3264" s="12" t="s">
        <v>728</v>
      </c>
      <c r="E3264" s="12" t="str">
        <f>VLOOKUP(B3264,[1]Planilha8!$X$4:$Z$6629,3,0)</f>
        <v>CENTRAL DE MATERIAL E ESTERILIZAÇÃO</v>
      </c>
      <c r="F3264" s="12" t="str">
        <f>VLOOKUP(B3264,[1]Planilha8!$X$4:$AD$6629,7,0)</f>
        <v>BOM</v>
      </c>
      <c r="G3264" s="13">
        <v>41730</v>
      </c>
      <c r="H3264" s="69">
        <v>2083.3332999999998</v>
      </c>
      <c r="I3264" s="15" t="s">
        <v>22</v>
      </c>
      <c r="J3264" s="16" t="s">
        <v>619</v>
      </c>
      <c r="K3264" s="17">
        <v>2652</v>
      </c>
      <c r="L3264" s="18">
        <v>2013004776</v>
      </c>
      <c r="M3264" s="19">
        <v>43465</v>
      </c>
      <c r="N3264" s="70">
        <v>960.06942270833304</v>
      </c>
      <c r="O3264" s="71">
        <v>0.2</v>
      </c>
      <c r="P3264" s="72">
        <v>1.6666666666666701E-2</v>
      </c>
      <c r="Q3264" s="73">
        <v>34.722221666666698</v>
      </c>
      <c r="R3264" s="74">
        <v>994.79164437500003</v>
      </c>
      <c r="S3264" s="75">
        <v>1088.541655625</v>
      </c>
      <c r="AMG3264"/>
      <c r="AMH3264"/>
      <c r="AMI3264"/>
      <c r="AMJ3264"/>
    </row>
    <row r="3265" spans="1:1024" s="2" customFormat="1" ht="38.25" x14ac:dyDescent="0.25">
      <c r="A3265" s="10" t="s">
        <v>419</v>
      </c>
      <c r="B3265" s="68">
        <v>8791</v>
      </c>
      <c r="C3265" s="10">
        <f>VLOOKUP(B3265,[1]Planilha8!$X$4:$Y$6629,2,0)</f>
        <v>2041494</v>
      </c>
      <c r="D3265" s="12" t="s">
        <v>729</v>
      </c>
      <c r="E3265" s="12" t="str">
        <f>VLOOKUP(B3265,[1]Planilha8!$X$4:$Z$6629,3,0)</f>
        <v>ALMOXARIFADO</v>
      </c>
      <c r="F3265" s="12" t="str">
        <f>VLOOKUP(B3265,[1]Planilha8!$X$4:$AD$6629,7,0)</f>
        <v>BOM</v>
      </c>
      <c r="G3265" s="13">
        <v>41732</v>
      </c>
      <c r="H3265" s="69">
        <v>60.185000000000002</v>
      </c>
      <c r="I3265" s="15" t="s">
        <v>22</v>
      </c>
      <c r="J3265" s="16" t="s">
        <v>730</v>
      </c>
      <c r="K3265" s="17">
        <v>47314</v>
      </c>
      <c r="L3265" s="18">
        <v>2014000752</v>
      </c>
      <c r="M3265" s="19">
        <v>43465</v>
      </c>
      <c r="N3265" s="70">
        <v>59.586979166666701</v>
      </c>
      <c r="O3265" s="71">
        <v>0.5</v>
      </c>
      <c r="P3265" s="72">
        <v>4.1666666666666699E-2</v>
      </c>
      <c r="Q3265" s="73">
        <v>0</v>
      </c>
      <c r="R3265" s="74">
        <v>59.586979166666701</v>
      </c>
      <c r="S3265" s="75">
        <v>0.59802083333330802</v>
      </c>
      <c r="AMG3265"/>
      <c r="AMH3265"/>
      <c r="AMI3265"/>
      <c r="AMJ3265"/>
    </row>
    <row r="3266" spans="1:1024" s="2" customFormat="1" ht="38.25" x14ac:dyDescent="0.25">
      <c r="A3266" s="10" t="s">
        <v>419</v>
      </c>
      <c r="B3266" s="68">
        <v>8792</v>
      </c>
      <c r="C3266" s="10">
        <f>VLOOKUP(B3266,[1]Planilha8!$X$4:$Y$6629,2,0)</f>
        <v>2041495</v>
      </c>
      <c r="D3266" s="12" t="s">
        <v>729</v>
      </c>
      <c r="E3266" s="12" t="str">
        <f>VLOOKUP(B3266,[1]Planilha8!$X$4:$Z$6629,3,0)</f>
        <v>ALMOXARIFADO</v>
      </c>
      <c r="F3266" s="12" t="str">
        <f>VLOOKUP(B3266,[1]Planilha8!$X$4:$AD$6629,7,0)</f>
        <v>BOM</v>
      </c>
      <c r="G3266" s="13">
        <v>41732</v>
      </c>
      <c r="H3266" s="69">
        <v>60.185000000000002</v>
      </c>
      <c r="I3266" s="15" t="s">
        <v>22</v>
      </c>
      <c r="J3266" s="16" t="s">
        <v>730</v>
      </c>
      <c r="K3266" s="17">
        <v>47314</v>
      </c>
      <c r="L3266" s="18">
        <v>2014000752</v>
      </c>
      <c r="M3266" s="19">
        <v>43465</v>
      </c>
      <c r="N3266" s="70">
        <v>59.586979166666701</v>
      </c>
      <c r="O3266" s="71">
        <v>0.5</v>
      </c>
      <c r="P3266" s="72">
        <v>4.1666666666666699E-2</v>
      </c>
      <c r="Q3266" s="73">
        <v>0</v>
      </c>
      <c r="R3266" s="74">
        <v>59.586979166666701</v>
      </c>
      <c r="S3266" s="75">
        <v>0.59802083333330802</v>
      </c>
      <c r="AMG3266"/>
      <c r="AMH3266"/>
      <c r="AMI3266"/>
      <c r="AMJ3266"/>
    </row>
    <row r="3267" spans="1:1024" s="2" customFormat="1" ht="38.25" x14ac:dyDescent="0.25">
      <c r="A3267" s="10" t="s">
        <v>419</v>
      </c>
      <c r="B3267" s="68">
        <v>8793</v>
      </c>
      <c r="C3267" s="10">
        <f>VLOOKUP(B3267,[1]Planilha8!$X$4:$Y$6629,2,0)</f>
        <v>2041496</v>
      </c>
      <c r="D3267" s="12" t="s">
        <v>729</v>
      </c>
      <c r="E3267" s="12" t="str">
        <f>VLOOKUP(B3267,[1]Planilha8!$X$4:$Z$6629,3,0)</f>
        <v>ALMOXARIFADO</v>
      </c>
      <c r="F3267" s="12" t="str">
        <f>VLOOKUP(B3267,[1]Planilha8!$X$4:$AD$6629,7,0)</f>
        <v>BOM</v>
      </c>
      <c r="G3267" s="13">
        <v>41732</v>
      </c>
      <c r="H3267" s="69">
        <v>60.185000000000002</v>
      </c>
      <c r="I3267" s="15" t="s">
        <v>22</v>
      </c>
      <c r="J3267" s="16" t="s">
        <v>730</v>
      </c>
      <c r="K3267" s="17">
        <v>47314</v>
      </c>
      <c r="L3267" s="18">
        <v>2014000752</v>
      </c>
      <c r="M3267" s="19">
        <v>43465</v>
      </c>
      <c r="N3267" s="70">
        <v>59.586979166666701</v>
      </c>
      <c r="O3267" s="71">
        <v>0.5</v>
      </c>
      <c r="P3267" s="72">
        <v>4.1666666666666699E-2</v>
      </c>
      <c r="Q3267" s="73">
        <v>0</v>
      </c>
      <c r="R3267" s="74">
        <v>59.586979166666701</v>
      </c>
      <c r="S3267" s="75">
        <v>0.59802083333330802</v>
      </c>
      <c r="AMG3267"/>
      <c r="AMH3267"/>
      <c r="AMI3267"/>
      <c r="AMJ3267"/>
    </row>
    <row r="3268" spans="1:1024" s="2" customFormat="1" ht="38.25" x14ac:dyDescent="0.25">
      <c r="A3268" s="10" t="s">
        <v>419</v>
      </c>
      <c r="B3268" s="68">
        <v>8794</v>
      </c>
      <c r="C3268" s="10">
        <f>VLOOKUP(B3268,[1]Planilha8!$X$4:$Y$6629,2,0)</f>
        <v>2041497</v>
      </c>
      <c r="D3268" s="12" t="s">
        <v>729</v>
      </c>
      <c r="E3268" s="12" t="str">
        <f>VLOOKUP(B3268,[1]Planilha8!$X$4:$Z$6629,3,0)</f>
        <v>ALMOXARIFADO</v>
      </c>
      <c r="F3268" s="12" t="str">
        <f>VLOOKUP(B3268,[1]Planilha8!$X$4:$AD$6629,7,0)</f>
        <v>BOM</v>
      </c>
      <c r="G3268" s="13">
        <v>41732</v>
      </c>
      <c r="H3268" s="69">
        <v>60.185000000000002</v>
      </c>
      <c r="I3268" s="15" t="s">
        <v>22</v>
      </c>
      <c r="J3268" s="16" t="s">
        <v>730</v>
      </c>
      <c r="K3268" s="17">
        <v>47314</v>
      </c>
      <c r="L3268" s="18">
        <v>2014000752</v>
      </c>
      <c r="M3268" s="19">
        <v>43465</v>
      </c>
      <c r="N3268" s="70">
        <v>59.586979166666701</v>
      </c>
      <c r="O3268" s="71">
        <v>0.5</v>
      </c>
      <c r="P3268" s="72">
        <v>4.1666666666666699E-2</v>
      </c>
      <c r="Q3268" s="73">
        <v>0</v>
      </c>
      <c r="R3268" s="74">
        <v>59.586979166666701</v>
      </c>
      <c r="S3268" s="75">
        <v>0.59802083333330802</v>
      </c>
      <c r="AMG3268"/>
      <c r="AMH3268"/>
      <c r="AMI3268"/>
      <c r="AMJ3268"/>
    </row>
    <row r="3269" spans="1:1024" s="2" customFormat="1" ht="38.25" x14ac:dyDescent="0.25">
      <c r="A3269" s="10" t="s">
        <v>419</v>
      </c>
      <c r="B3269" s="68">
        <v>8795</v>
      </c>
      <c r="C3269" s="10">
        <f>VLOOKUP(B3269,[1]Planilha8!$X$4:$Y$6629,2,0)</f>
        <v>2041498</v>
      </c>
      <c r="D3269" s="12" t="s">
        <v>729</v>
      </c>
      <c r="E3269" s="12" t="str">
        <f>VLOOKUP(B3269,[1]Planilha8!$X$4:$Z$6629,3,0)</f>
        <v>ALMOXARIFADO</v>
      </c>
      <c r="F3269" s="12" t="str">
        <f>VLOOKUP(B3269,[1]Planilha8!$X$4:$AD$6629,7,0)</f>
        <v>BOM</v>
      </c>
      <c r="G3269" s="13">
        <v>41732</v>
      </c>
      <c r="H3269" s="69">
        <v>60.185000000000002</v>
      </c>
      <c r="I3269" s="15" t="s">
        <v>22</v>
      </c>
      <c r="J3269" s="16" t="s">
        <v>730</v>
      </c>
      <c r="K3269" s="17">
        <v>47314</v>
      </c>
      <c r="L3269" s="18">
        <v>2014000752</v>
      </c>
      <c r="M3269" s="19">
        <v>43465</v>
      </c>
      <c r="N3269" s="70">
        <v>59.586979166666701</v>
      </c>
      <c r="O3269" s="71">
        <v>0.5</v>
      </c>
      <c r="P3269" s="72">
        <v>4.1666666666666699E-2</v>
      </c>
      <c r="Q3269" s="73">
        <v>0</v>
      </c>
      <c r="R3269" s="74">
        <v>59.586979166666701</v>
      </c>
      <c r="S3269" s="75">
        <v>0.59802083333330802</v>
      </c>
      <c r="AMG3269"/>
      <c r="AMH3269"/>
      <c r="AMI3269"/>
      <c r="AMJ3269"/>
    </row>
    <row r="3270" spans="1:1024" s="2" customFormat="1" ht="38.25" x14ac:dyDescent="0.25">
      <c r="A3270" s="10" t="s">
        <v>419</v>
      </c>
      <c r="B3270" s="68">
        <v>8796</v>
      </c>
      <c r="C3270" s="10">
        <f>VLOOKUP(B3270,[1]Planilha8!$X$4:$Y$6629,2,0)</f>
        <v>2041499</v>
      </c>
      <c r="D3270" s="12" t="s">
        <v>729</v>
      </c>
      <c r="E3270" s="12" t="str">
        <f>VLOOKUP(B3270,[1]Planilha8!$X$4:$Z$6629,3,0)</f>
        <v>ALMOXARIFADO</v>
      </c>
      <c r="F3270" s="12" t="str">
        <f>VLOOKUP(B3270,[1]Planilha8!$X$4:$AD$6629,7,0)</f>
        <v>BOM</v>
      </c>
      <c r="G3270" s="13">
        <v>41732</v>
      </c>
      <c r="H3270" s="69">
        <v>60.185000000000002</v>
      </c>
      <c r="I3270" s="15" t="s">
        <v>22</v>
      </c>
      <c r="J3270" s="16" t="s">
        <v>730</v>
      </c>
      <c r="K3270" s="17">
        <v>47314</v>
      </c>
      <c r="L3270" s="18">
        <v>2014000752</v>
      </c>
      <c r="M3270" s="19">
        <v>43465</v>
      </c>
      <c r="N3270" s="70">
        <v>59.586979166666701</v>
      </c>
      <c r="O3270" s="71">
        <v>0.5</v>
      </c>
      <c r="P3270" s="72">
        <v>4.1666666666666699E-2</v>
      </c>
      <c r="Q3270" s="73">
        <v>0</v>
      </c>
      <c r="R3270" s="74">
        <v>59.586979166666701</v>
      </c>
      <c r="S3270" s="75">
        <v>0.59802083333330802</v>
      </c>
      <c r="AMG3270"/>
      <c r="AMH3270"/>
      <c r="AMI3270"/>
      <c r="AMJ3270"/>
    </row>
    <row r="3271" spans="1:1024" s="2" customFormat="1" ht="38.25" x14ac:dyDescent="0.25">
      <c r="A3271" s="10" t="s">
        <v>419</v>
      </c>
      <c r="B3271" s="68">
        <v>8797</v>
      </c>
      <c r="C3271" s="10">
        <f>VLOOKUP(B3271,[1]Planilha8!$X$4:$Y$6629,2,0)</f>
        <v>2041500</v>
      </c>
      <c r="D3271" s="12" t="s">
        <v>729</v>
      </c>
      <c r="E3271" s="12" t="str">
        <f>VLOOKUP(B3271,[1]Planilha8!$X$4:$Z$6629,3,0)</f>
        <v>ALMOXARIFADO</v>
      </c>
      <c r="F3271" s="12" t="str">
        <f>VLOOKUP(B3271,[1]Planilha8!$X$4:$AD$6629,7,0)</f>
        <v>BOM</v>
      </c>
      <c r="G3271" s="13">
        <v>41732</v>
      </c>
      <c r="H3271" s="69">
        <v>60.185000000000002</v>
      </c>
      <c r="I3271" s="15" t="s">
        <v>22</v>
      </c>
      <c r="J3271" s="16" t="s">
        <v>730</v>
      </c>
      <c r="K3271" s="17">
        <v>47314</v>
      </c>
      <c r="L3271" s="18">
        <v>2014000752</v>
      </c>
      <c r="M3271" s="19">
        <v>43465</v>
      </c>
      <c r="N3271" s="70">
        <v>59.586979166666701</v>
      </c>
      <c r="O3271" s="71">
        <v>0.5</v>
      </c>
      <c r="P3271" s="72">
        <v>4.1666666666666699E-2</v>
      </c>
      <c r="Q3271" s="73">
        <v>0</v>
      </c>
      <c r="R3271" s="74">
        <v>59.586979166666701</v>
      </c>
      <c r="S3271" s="75">
        <v>0.59802083333330802</v>
      </c>
      <c r="AMG3271"/>
      <c r="AMH3271"/>
      <c r="AMI3271"/>
      <c r="AMJ3271"/>
    </row>
    <row r="3272" spans="1:1024" s="2" customFormat="1" ht="38.25" x14ac:dyDescent="0.25">
      <c r="A3272" s="10" t="s">
        <v>419</v>
      </c>
      <c r="B3272" s="68">
        <v>8798</v>
      </c>
      <c r="C3272" s="10">
        <f>VLOOKUP(B3272,[1]Planilha8!$X$4:$Y$6629,2,0)</f>
        <v>2041501</v>
      </c>
      <c r="D3272" s="12" t="s">
        <v>729</v>
      </c>
      <c r="E3272" s="12" t="str">
        <f>VLOOKUP(B3272,[1]Planilha8!$X$4:$Z$6629,3,0)</f>
        <v>ALMOXARIFADO</v>
      </c>
      <c r="F3272" s="12" t="str">
        <f>VLOOKUP(B3272,[1]Planilha8!$X$4:$AD$6629,7,0)</f>
        <v>BOM</v>
      </c>
      <c r="G3272" s="13">
        <v>41732</v>
      </c>
      <c r="H3272" s="69">
        <v>60.185000000000002</v>
      </c>
      <c r="I3272" s="15" t="s">
        <v>22</v>
      </c>
      <c r="J3272" s="16" t="s">
        <v>730</v>
      </c>
      <c r="K3272" s="17">
        <v>47314</v>
      </c>
      <c r="L3272" s="18">
        <v>2014000752</v>
      </c>
      <c r="M3272" s="19">
        <v>43465</v>
      </c>
      <c r="N3272" s="70">
        <v>59.586979166666701</v>
      </c>
      <c r="O3272" s="71">
        <v>0.5</v>
      </c>
      <c r="P3272" s="72">
        <v>4.1666666666666699E-2</v>
      </c>
      <c r="Q3272" s="73">
        <v>0</v>
      </c>
      <c r="R3272" s="74">
        <v>59.586979166666701</v>
      </c>
      <c r="S3272" s="75">
        <v>0.59802083333330802</v>
      </c>
      <c r="AMG3272"/>
      <c r="AMH3272"/>
      <c r="AMI3272"/>
      <c r="AMJ3272"/>
    </row>
    <row r="3273" spans="1:1024" s="2" customFormat="1" ht="38.25" x14ac:dyDescent="0.25">
      <c r="A3273" s="10" t="s">
        <v>419</v>
      </c>
      <c r="B3273" s="68">
        <v>8799</v>
      </c>
      <c r="C3273" s="10">
        <f>VLOOKUP(B3273,[1]Planilha8!$X$4:$Y$6629,2,0)</f>
        <v>2041502</v>
      </c>
      <c r="D3273" s="12" t="s">
        <v>729</v>
      </c>
      <c r="E3273" s="12" t="str">
        <f>VLOOKUP(B3273,[1]Planilha8!$X$4:$Z$6629,3,0)</f>
        <v>ALMOXARIFADO</v>
      </c>
      <c r="F3273" s="12" t="str">
        <f>VLOOKUP(B3273,[1]Planilha8!$X$4:$AD$6629,7,0)</f>
        <v>BOM</v>
      </c>
      <c r="G3273" s="13">
        <v>41732</v>
      </c>
      <c r="H3273" s="69">
        <v>60.185000000000002</v>
      </c>
      <c r="I3273" s="15" t="s">
        <v>22</v>
      </c>
      <c r="J3273" s="16" t="s">
        <v>730</v>
      </c>
      <c r="K3273" s="17">
        <v>47314</v>
      </c>
      <c r="L3273" s="18">
        <v>2014000752</v>
      </c>
      <c r="M3273" s="19">
        <v>43465</v>
      </c>
      <c r="N3273" s="70">
        <v>59.586979166666701</v>
      </c>
      <c r="O3273" s="71">
        <v>0.5</v>
      </c>
      <c r="P3273" s="72">
        <v>4.1666666666666699E-2</v>
      </c>
      <c r="Q3273" s="73">
        <v>0</v>
      </c>
      <c r="R3273" s="74">
        <v>59.586979166666701</v>
      </c>
      <c r="S3273" s="75">
        <v>0.59802083333330802</v>
      </c>
      <c r="AMG3273"/>
      <c r="AMH3273"/>
      <c r="AMI3273"/>
      <c r="AMJ3273"/>
    </row>
    <row r="3274" spans="1:1024" s="2" customFormat="1" ht="38.25" x14ac:dyDescent="0.25">
      <c r="A3274" s="10" t="s">
        <v>419</v>
      </c>
      <c r="B3274" s="68">
        <v>8800</v>
      </c>
      <c r="C3274" s="10">
        <f>VLOOKUP(B3274,[1]Planilha8!$X$4:$Y$6629,2,0)</f>
        <v>2041503</v>
      </c>
      <c r="D3274" s="12" t="s">
        <v>729</v>
      </c>
      <c r="E3274" s="12" t="str">
        <f>VLOOKUP(B3274,[1]Planilha8!$X$4:$Z$6629,3,0)</f>
        <v>ALMOXARIFADO</v>
      </c>
      <c r="F3274" s="12" t="str">
        <f>VLOOKUP(B3274,[1]Planilha8!$X$4:$AD$6629,7,0)</f>
        <v>BOM</v>
      </c>
      <c r="G3274" s="13">
        <v>41732</v>
      </c>
      <c r="H3274" s="69">
        <v>60.185000000000002</v>
      </c>
      <c r="I3274" s="15" t="s">
        <v>22</v>
      </c>
      <c r="J3274" s="16" t="s">
        <v>730</v>
      </c>
      <c r="K3274" s="17">
        <v>47314</v>
      </c>
      <c r="L3274" s="18">
        <v>2014000752</v>
      </c>
      <c r="M3274" s="19">
        <v>43465</v>
      </c>
      <c r="N3274" s="70">
        <v>59.586979166666701</v>
      </c>
      <c r="O3274" s="71">
        <v>0.5</v>
      </c>
      <c r="P3274" s="72">
        <v>4.1666666666666699E-2</v>
      </c>
      <c r="Q3274" s="73">
        <v>0</v>
      </c>
      <c r="R3274" s="74">
        <v>59.586979166666701</v>
      </c>
      <c r="S3274" s="75">
        <v>0.59802083333330802</v>
      </c>
      <c r="AMG3274"/>
      <c r="AMH3274"/>
      <c r="AMI3274"/>
      <c r="AMJ3274"/>
    </row>
    <row r="3275" spans="1:1024" s="2" customFormat="1" ht="38.25" x14ac:dyDescent="0.25">
      <c r="A3275" s="10" t="s">
        <v>419</v>
      </c>
      <c r="B3275" s="68">
        <v>8787</v>
      </c>
      <c r="C3275" s="10">
        <f>VLOOKUP(B3275,[1]Planilha8!$X$4:$Y$6629,2,0)</f>
        <v>2041505</v>
      </c>
      <c r="D3275" s="12" t="s">
        <v>731</v>
      </c>
      <c r="E3275" s="12" t="str">
        <f>VLOOKUP(B3275,[1]Planilha8!$X$4:$Z$6629,3,0)</f>
        <v>ROUPARIA</v>
      </c>
      <c r="F3275" s="12" t="str">
        <f>VLOOKUP(B3275,[1]Planilha8!$X$4:$AD$6629,7,0)</f>
        <v>BOM</v>
      </c>
      <c r="G3275" s="13">
        <v>41733</v>
      </c>
      <c r="H3275" s="69">
        <v>1900</v>
      </c>
      <c r="I3275" s="15" t="s">
        <v>22</v>
      </c>
      <c r="J3275" s="16" t="s">
        <v>619</v>
      </c>
      <c r="K3275" s="17">
        <v>2910</v>
      </c>
      <c r="L3275" s="18">
        <v>2014000139</v>
      </c>
      <c r="M3275" s="19">
        <v>43465</v>
      </c>
      <c r="N3275" s="70">
        <v>1433.3333333333301</v>
      </c>
      <c r="O3275" s="71">
        <v>0.5</v>
      </c>
      <c r="P3275" s="72">
        <v>4.1666666666666699E-2</v>
      </c>
      <c r="Q3275" s="73">
        <v>79.1666666666667</v>
      </c>
      <c r="R3275" s="74">
        <v>1512.5</v>
      </c>
      <c r="S3275" s="75">
        <v>387.5</v>
      </c>
      <c r="AMG3275"/>
      <c r="AMH3275"/>
      <c r="AMI3275"/>
      <c r="AMJ3275"/>
    </row>
    <row r="3276" spans="1:1024" s="2" customFormat="1" ht="38.25" x14ac:dyDescent="0.25">
      <c r="A3276" s="10" t="s">
        <v>419</v>
      </c>
      <c r="B3276" s="68">
        <v>8788</v>
      </c>
      <c r="C3276" s="10">
        <f>VLOOKUP(B3276,[1]Planilha8!$X$4:$Y$6629,2,0)</f>
        <v>2041506</v>
      </c>
      <c r="D3276" s="12" t="s">
        <v>731</v>
      </c>
      <c r="E3276" s="12" t="str">
        <f>VLOOKUP(B3276,[1]Planilha8!$X$4:$Z$6629,3,0)</f>
        <v>ROUPARIA</v>
      </c>
      <c r="F3276" s="12" t="str">
        <f>VLOOKUP(B3276,[1]Planilha8!$X$4:$AD$6629,7,0)</f>
        <v>BOM</v>
      </c>
      <c r="G3276" s="13">
        <v>41733</v>
      </c>
      <c r="H3276" s="69">
        <v>1900</v>
      </c>
      <c r="I3276" s="15" t="s">
        <v>22</v>
      </c>
      <c r="J3276" s="16" t="s">
        <v>619</v>
      </c>
      <c r="K3276" s="17">
        <v>2910</v>
      </c>
      <c r="L3276" s="18">
        <v>2014000139</v>
      </c>
      <c r="M3276" s="19">
        <v>43465</v>
      </c>
      <c r="N3276" s="70">
        <v>1433.3333333333301</v>
      </c>
      <c r="O3276" s="71">
        <v>0.5</v>
      </c>
      <c r="P3276" s="72">
        <v>4.1666666666666699E-2</v>
      </c>
      <c r="Q3276" s="73">
        <v>79.1666666666667</v>
      </c>
      <c r="R3276" s="74">
        <v>1512.5</v>
      </c>
      <c r="S3276" s="75">
        <v>387.5</v>
      </c>
      <c r="AMG3276"/>
      <c r="AMH3276"/>
      <c r="AMI3276"/>
      <c r="AMJ3276"/>
    </row>
    <row r="3277" spans="1:1024" s="2" customFormat="1" ht="51" x14ac:dyDescent="0.25">
      <c r="A3277" s="10" t="s">
        <v>419</v>
      </c>
      <c r="B3277" s="68">
        <v>8734</v>
      </c>
      <c r="C3277" s="10">
        <f>VLOOKUP(B3277,[1]Planilha8!$X$4:$Y$6629,2,0)</f>
        <v>2041507</v>
      </c>
      <c r="D3277" s="12" t="s">
        <v>732</v>
      </c>
      <c r="E3277" s="12" t="str">
        <f>VLOOKUP(B3277,[1]Planilha8!$X$4:$Z$6629,3,0)</f>
        <v>CENTRAL DE MATERIAL E ESTERILIZAÇÃO</v>
      </c>
      <c r="F3277" s="12" t="str">
        <f>VLOOKUP(B3277,[1]Planilha8!$X$4:$AD$6629,7,0)</f>
        <v>BOM</v>
      </c>
      <c r="G3277" s="13">
        <v>41735</v>
      </c>
      <c r="H3277" s="69">
        <v>1712</v>
      </c>
      <c r="I3277" s="15" t="s">
        <v>22</v>
      </c>
      <c r="J3277" s="16" t="s">
        <v>593</v>
      </c>
      <c r="K3277" s="17">
        <v>4511</v>
      </c>
      <c r="L3277" s="18">
        <v>2014000408</v>
      </c>
      <c r="M3277" s="19">
        <v>43465</v>
      </c>
      <c r="N3277" s="70">
        <v>1690</v>
      </c>
      <c r="O3277" s="71">
        <v>1</v>
      </c>
      <c r="P3277" s="72">
        <v>8.3333333333333301E-2</v>
      </c>
      <c r="Q3277" s="73">
        <v>0</v>
      </c>
      <c r="R3277" s="74">
        <v>1690</v>
      </c>
      <c r="S3277" s="75">
        <v>22.0000000000007</v>
      </c>
      <c r="AMG3277"/>
      <c r="AMH3277"/>
      <c r="AMI3277"/>
      <c r="AMJ3277"/>
    </row>
    <row r="3278" spans="1:1024" s="2" customFormat="1" ht="51" x14ac:dyDescent="0.25">
      <c r="A3278" s="10" t="s">
        <v>419</v>
      </c>
      <c r="B3278" s="68">
        <v>8735</v>
      </c>
      <c r="C3278" s="10">
        <f>VLOOKUP(B3278,[1]Planilha8!$X$4:$Y$6629,2,0)</f>
        <v>2041508</v>
      </c>
      <c r="D3278" s="12" t="s">
        <v>732</v>
      </c>
      <c r="E3278" s="12" t="str">
        <f>VLOOKUP(B3278,[1]Planilha8!$X$4:$Z$6629,3,0)</f>
        <v>CENTRAL DE MATERIAL E ESTERILIZAÇÃO</v>
      </c>
      <c r="F3278" s="12" t="str">
        <f>VLOOKUP(B3278,[1]Planilha8!$X$4:$AD$6629,7,0)</f>
        <v>BOM</v>
      </c>
      <c r="G3278" s="13">
        <v>41735</v>
      </c>
      <c r="H3278" s="69">
        <v>1712</v>
      </c>
      <c r="I3278" s="15" t="s">
        <v>22</v>
      </c>
      <c r="J3278" s="16" t="s">
        <v>593</v>
      </c>
      <c r="K3278" s="17">
        <v>4511</v>
      </c>
      <c r="L3278" s="18">
        <v>2014000408</v>
      </c>
      <c r="M3278" s="19">
        <v>43465</v>
      </c>
      <c r="N3278" s="70">
        <v>1690</v>
      </c>
      <c r="O3278" s="71">
        <v>1</v>
      </c>
      <c r="P3278" s="72">
        <v>8.3333333333333301E-2</v>
      </c>
      <c r="Q3278" s="73">
        <v>0</v>
      </c>
      <c r="R3278" s="74">
        <v>1690</v>
      </c>
      <c r="S3278" s="75">
        <v>22.0000000000007</v>
      </c>
      <c r="AMG3278"/>
      <c r="AMH3278"/>
      <c r="AMI3278"/>
      <c r="AMJ3278"/>
    </row>
    <row r="3279" spans="1:1024" s="2" customFormat="1" ht="38.25" x14ac:dyDescent="0.25">
      <c r="A3279" s="10" t="s">
        <v>419</v>
      </c>
      <c r="B3279" s="68">
        <v>8859</v>
      </c>
      <c r="C3279" s="10">
        <f>VLOOKUP(B3279,[1]Planilha8!$X$4:$Y$6629,2,0)</f>
        <v>2041509</v>
      </c>
      <c r="D3279" s="12" t="s">
        <v>733</v>
      </c>
      <c r="E3279" s="12" t="str">
        <f>VLOOKUP(B3279,[1]Planilha8!$X$4:$Z$6629,3,0)</f>
        <v>LABORATORIO</v>
      </c>
      <c r="F3279" s="12" t="str">
        <f>VLOOKUP(B3279,[1]Planilha8!$X$4:$AD$6629,7,0)</f>
        <v>BOM</v>
      </c>
      <c r="G3279" s="13">
        <v>41736</v>
      </c>
      <c r="H3279" s="69">
        <v>1173.1199999999999</v>
      </c>
      <c r="I3279" s="15" t="s">
        <v>22</v>
      </c>
      <c r="J3279" s="16" t="s">
        <v>597</v>
      </c>
      <c r="K3279" s="17">
        <v>21473</v>
      </c>
      <c r="L3279" s="18">
        <v>2014001531</v>
      </c>
      <c r="M3279" s="19">
        <v>43465</v>
      </c>
      <c r="N3279" s="70">
        <v>440.47039999999998</v>
      </c>
      <c r="O3279" s="71">
        <v>0.14000000000000001</v>
      </c>
      <c r="P3279" s="72">
        <v>1.16666666666667E-2</v>
      </c>
      <c r="Q3279" s="73">
        <v>13.686400000000001</v>
      </c>
      <c r="R3279" s="74">
        <v>454.15679999999998</v>
      </c>
      <c r="S3279" s="75">
        <v>718.96320000000003</v>
      </c>
      <c r="AMG3279"/>
      <c r="AMH3279"/>
      <c r="AMI3279"/>
      <c r="AMJ3279"/>
    </row>
    <row r="3280" spans="1:1024" s="2" customFormat="1" ht="38.25" x14ac:dyDescent="0.25">
      <c r="A3280" s="10" t="s">
        <v>419</v>
      </c>
      <c r="B3280" s="68">
        <v>8822</v>
      </c>
      <c r="C3280" s="10">
        <f>VLOOKUP(B3280,[1]Planilha8!$X$4:$Y$6629,2,0)</f>
        <v>2041520</v>
      </c>
      <c r="D3280" s="12" t="s">
        <v>734</v>
      </c>
      <c r="E3280" s="12" t="str">
        <f>VLOOKUP(B3280,[1]Planilha8!$X$4:$Z$6629,3,0)</f>
        <v>CLÍNICA CIRÚRGICA</v>
      </c>
      <c r="F3280" s="12" t="str">
        <f>VLOOKUP(B3280,[1]Planilha8!$X$4:$AD$6629,7,0)</f>
        <v>BOM</v>
      </c>
      <c r="G3280" s="13">
        <v>41746</v>
      </c>
      <c r="H3280" s="69">
        <v>2069</v>
      </c>
      <c r="I3280" s="15" t="s">
        <v>22</v>
      </c>
      <c r="J3280" s="16" t="s">
        <v>735</v>
      </c>
      <c r="K3280" s="17">
        <v>2475</v>
      </c>
      <c r="L3280" s="18">
        <v>2014000507</v>
      </c>
      <c r="M3280" s="19">
        <v>43465</v>
      </c>
      <c r="N3280" s="70">
        <v>960.09791666666695</v>
      </c>
      <c r="O3280" s="71">
        <v>0.2</v>
      </c>
      <c r="P3280" s="72">
        <v>1.6666666666666701E-2</v>
      </c>
      <c r="Q3280" s="73">
        <v>34.483333333333299</v>
      </c>
      <c r="R3280" s="74">
        <v>994.58124999999995</v>
      </c>
      <c r="S3280" s="75">
        <v>1074.41875</v>
      </c>
      <c r="AMG3280"/>
      <c r="AMH3280"/>
      <c r="AMI3280"/>
      <c r="AMJ3280"/>
    </row>
    <row r="3281" spans="1:1024" s="2" customFormat="1" ht="38.25" x14ac:dyDescent="0.25">
      <c r="A3281" s="10" t="s">
        <v>419</v>
      </c>
      <c r="B3281" s="68">
        <v>8823</v>
      </c>
      <c r="C3281" s="10">
        <f>VLOOKUP(B3281,[1]Planilha8!$X$4:$Y$6629,2,0)</f>
        <v>2041521</v>
      </c>
      <c r="D3281" s="12" t="s">
        <v>734</v>
      </c>
      <c r="E3281" s="12" t="str">
        <f>VLOOKUP(B3281,[1]Planilha8!$X$4:$Z$6629,3,0)</f>
        <v>CLÍNICA CIRÚRGICA</v>
      </c>
      <c r="F3281" s="12" t="str">
        <f>VLOOKUP(B3281,[1]Planilha8!$X$4:$AD$6629,7,0)</f>
        <v>BOM</v>
      </c>
      <c r="G3281" s="13">
        <v>41746</v>
      </c>
      <c r="H3281" s="69">
        <v>2069</v>
      </c>
      <c r="I3281" s="15" t="s">
        <v>22</v>
      </c>
      <c r="J3281" s="16" t="s">
        <v>735</v>
      </c>
      <c r="K3281" s="17">
        <v>2475</v>
      </c>
      <c r="L3281" s="18">
        <v>2014000507</v>
      </c>
      <c r="M3281" s="19">
        <v>43465</v>
      </c>
      <c r="N3281" s="70">
        <v>960.09791666666695</v>
      </c>
      <c r="O3281" s="71">
        <v>0.2</v>
      </c>
      <c r="P3281" s="72">
        <v>1.6666666666666701E-2</v>
      </c>
      <c r="Q3281" s="73">
        <v>34.483333333333299</v>
      </c>
      <c r="R3281" s="74">
        <v>994.58124999999995</v>
      </c>
      <c r="S3281" s="75">
        <v>1074.41875</v>
      </c>
      <c r="AMG3281"/>
      <c r="AMH3281"/>
      <c r="AMI3281"/>
      <c r="AMJ3281"/>
    </row>
    <row r="3282" spans="1:1024" s="2" customFormat="1" ht="38.25" x14ac:dyDescent="0.25">
      <c r="A3282" s="10" t="s">
        <v>419</v>
      </c>
      <c r="B3282" s="68">
        <v>8824</v>
      </c>
      <c r="C3282" s="10">
        <f>VLOOKUP(B3282,[1]Planilha8!$X$4:$Y$6629,2,0)</f>
        <v>2041522</v>
      </c>
      <c r="D3282" s="12" t="s">
        <v>734</v>
      </c>
      <c r="E3282" s="12" t="str">
        <f>VLOOKUP(B3282,[1]Planilha8!$X$4:$Z$6629,3,0)</f>
        <v>CLÍNICA CIRÚRGICA</v>
      </c>
      <c r="F3282" s="12" t="str">
        <f>VLOOKUP(B3282,[1]Planilha8!$X$4:$AD$6629,7,0)</f>
        <v>BOM</v>
      </c>
      <c r="G3282" s="13">
        <v>41746</v>
      </c>
      <c r="H3282" s="69">
        <v>2069</v>
      </c>
      <c r="I3282" s="15" t="s">
        <v>22</v>
      </c>
      <c r="J3282" s="16" t="s">
        <v>735</v>
      </c>
      <c r="K3282" s="17">
        <v>2475</v>
      </c>
      <c r="L3282" s="18">
        <v>2014000507</v>
      </c>
      <c r="M3282" s="19">
        <v>43465</v>
      </c>
      <c r="N3282" s="70">
        <v>960.09791666666695</v>
      </c>
      <c r="O3282" s="71">
        <v>0.2</v>
      </c>
      <c r="P3282" s="72">
        <v>1.6666666666666701E-2</v>
      </c>
      <c r="Q3282" s="73">
        <v>34.483333333333299</v>
      </c>
      <c r="R3282" s="74">
        <v>994.58124999999995</v>
      </c>
      <c r="S3282" s="75">
        <v>1074.41875</v>
      </c>
      <c r="AMG3282"/>
      <c r="AMH3282"/>
      <c r="AMI3282"/>
      <c r="AMJ3282"/>
    </row>
    <row r="3283" spans="1:1024" s="2" customFormat="1" ht="38.25" x14ac:dyDescent="0.25">
      <c r="A3283" s="10" t="s">
        <v>419</v>
      </c>
      <c r="B3283" s="68">
        <v>8825</v>
      </c>
      <c r="C3283" s="10">
        <f>VLOOKUP(B3283,[1]Planilha8!$X$4:$Y$6629,2,0)</f>
        <v>2041523</v>
      </c>
      <c r="D3283" s="12" t="s">
        <v>734</v>
      </c>
      <c r="E3283" s="12" t="str">
        <f>VLOOKUP(B3283,[1]Planilha8!$X$4:$Z$6629,3,0)</f>
        <v>CLÍNICA CIRÚRGICA</v>
      </c>
      <c r="F3283" s="12" t="str">
        <f>VLOOKUP(B3283,[1]Planilha8!$X$4:$AD$6629,7,0)</f>
        <v>BOM</v>
      </c>
      <c r="G3283" s="13">
        <v>41746</v>
      </c>
      <c r="H3283" s="69">
        <v>2069</v>
      </c>
      <c r="I3283" s="15" t="s">
        <v>22</v>
      </c>
      <c r="J3283" s="16" t="s">
        <v>735</v>
      </c>
      <c r="K3283" s="17">
        <v>2475</v>
      </c>
      <c r="L3283" s="18">
        <v>2014000507</v>
      </c>
      <c r="M3283" s="19">
        <v>43465</v>
      </c>
      <c r="N3283" s="70">
        <v>960.09791666666695</v>
      </c>
      <c r="O3283" s="71">
        <v>0.2</v>
      </c>
      <c r="P3283" s="72">
        <v>1.6666666666666701E-2</v>
      </c>
      <c r="Q3283" s="73">
        <v>34.483333333333299</v>
      </c>
      <c r="R3283" s="74">
        <v>994.58124999999995</v>
      </c>
      <c r="S3283" s="75">
        <v>1074.41875</v>
      </c>
      <c r="AMG3283"/>
      <c r="AMH3283"/>
      <c r="AMI3283"/>
      <c r="AMJ3283"/>
    </row>
    <row r="3284" spans="1:1024" s="2" customFormat="1" ht="38.25" x14ac:dyDescent="0.25">
      <c r="A3284" s="10" t="s">
        <v>419</v>
      </c>
      <c r="B3284" s="68">
        <v>8826</v>
      </c>
      <c r="C3284" s="10">
        <f>VLOOKUP(B3284,[1]Planilha8!$X$4:$Y$6629,2,0)</f>
        <v>2041524</v>
      </c>
      <c r="D3284" s="12" t="s">
        <v>734</v>
      </c>
      <c r="E3284" s="12" t="str">
        <f>VLOOKUP(B3284,[1]Planilha8!$X$4:$Z$6629,3,0)</f>
        <v>CLÍNICA CIRÚRGICA</v>
      </c>
      <c r="F3284" s="12" t="str">
        <f>VLOOKUP(B3284,[1]Planilha8!$X$4:$AD$6629,7,0)</f>
        <v>BOM</v>
      </c>
      <c r="G3284" s="13">
        <v>41746</v>
      </c>
      <c r="H3284" s="69">
        <v>2069</v>
      </c>
      <c r="I3284" s="15" t="s">
        <v>22</v>
      </c>
      <c r="J3284" s="16" t="s">
        <v>735</v>
      </c>
      <c r="K3284" s="17">
        <v>2475</v>
      </c>
      <c r="L3284" s="18">
        <v>2014000507</v>
      </c>
      <c r="M3284" s="19">
        <v>43465</v>
      </c>
      <c r="N3284" s="70">
        <v>960.09791666666695</v>
      </c>
      <c r="O3284" s="71">
        <v>0.2</v>
      </c>
      <c r="P3284" s="72">
        <v>1.6666666666666701E-2</v>
      </c>
      <c r="Q3284" s="73">
        <v>34.483333333333299</v>
      </c>
      <c r="R3284" s="74">
        <v>994.58124999999995</v>
      </c>
      <c r="S3284" s="75">
        <v>1074.41875</v>
      </c>
      <c r="AMG3284"/>
      <c r="AMH3284"/>
      <c r="AMI3284"/>
      <c r="AMJ3284"/>
    </row>
    <row r="3285" spans="1:1024" s="2" customFormat="1" ht="38.25" x14ac:dyDescent="0.25">
      <c r="A3285" s="10" t="s">
        <v>419</v>
      </c>
      <c r="B3285" s="68">
        <v>8827</v>
      </c>
      <c r="C3285" s="10">
        <f>VLOOKUP(B3285,[1]Planilha8!$X$4:$Y$6629,2,0)</f>
        <v>2041525</v>
      </c>
      <c r="D3285" s="12" t="s">
        <v>734</v>
      </c>
      <c r="E3285" s="12" t="str">
        <f>VLOOKUP(B3285,[1]Planilha8!$X$4:$Z$6629,3,0)</f>
        <v>CLÍNICA CIRÚRGICA</v>
      </c>
      <c r="F3285" s="12" t="str">
        <f>VLOOKUP(B3285,[1]Planilha8!$X$4:$AD$6629,7,0)</f>
        <v>BOM</v>
      </c>
      <c r="G3285" s="13">
        <v>41746</v>
      </c>
      <c r="H3285" s="69">
        <v>2069</v>
      </c>
      <c r="I3285" s="15" t="s">
        <v>22</v>
      </c>
      <c r="J3285" s="16" t="s">
        <v>735</v>
      </c>
      <c r="K3285" s="17">
        <v>2475</v>
      </c>
      <c r="L3285" s="18">
        <v>2014000507</v>
      </c>
      <c r="M3285" s="19">
        <v>43465</v>
      </c>
      <c r="N3285" s="70">
        <v>960.09791666666695</v>
      </c>
      <c r="O3285" s="71">
        <v>0.2</v>
      </c>
      <c r="P3285" s="72">
        <v>1.6666666666666701E-2</v>
      </c>
      <c r="Q3285" s="73">
        <v>34.483333333333299</v>
      </c>
      <c r="R3285" s="74">
        <v>994.58124999999995</v>
      </c>
      <c r="S3285" s="75">
        <v>1074.41875</v>
      </c>
      <c r="AMG3285"/>
      <c r="AMH3285"/>
      <c r="AMI3285"/>
      <c r="AMJ3285"/>
    </row>
    <row r="3286" spans="1:1024" s="2" customFormat="1" ht="38.25" x14ac:dyDescent="0.25">
      <c r="A3286" s="10" t="s">
        <v>419</v>
      </c>
      <c r="B3286" s="68">
        <v>8828</v>
      </c>
      <c r="C3286" s="10">
        <f>VLOOKUP(B3286,[1]Planilha8!$X$4:$Y$6629,2,0)</f>
        <v>2041526</v>
      </c>
      <c r="D3286" s="12" t="s">
        <v>734</v>
      </c>
      <c r="E3286" s="12" t="str">
        <f>VLOOKUP(B3286,[1]Planilha8!$X$4:$Z$6629,3,0)</f>
        <v>CLÍNICA CIRÚRGICA</v>
      </c>
      <c r="F3286" s="12" t="str">
        <f>VLOOKUP(B3286,[1]Planilha8!$X$4:$AD$6629,7,0)</f>
        <v>BOM</v>
      </c>
      <c r="G3286" s="13">
        <v>41746</v>
      </c>
      <c r="H3286" s="69">
        <v>2069</v>
      </c>
      <c r="I3286" s="15" t="s">
        <v>22</v>
      </c>
      <c r="J3286" s="16" t="s">
        <v>735</v>
      </c>
      <c r="K3286" s="17">
        <v>2475</v>
      </c>
      <c r="L3286" s="18">
        <v>2014000507</v>
      </c>
      <c r="M3286" s="19">
        <v>43465</v>
      </c>
      <c r="N3286" s="70">
        <v>960.09791666666695</v>
      </c>
      <c r="O3286" s="71">
        <v>0.2</v>
      </c>
      <c r="P3286" s="72">
        <v>1.6666666666666701E-2</v>
      </c>
      <c r="Q3286" s="73">
        <v>34.483333333333299</v>
      </c>
      <c r="R3286" s="74">
        <v>994.58124999999995</v>
      </c>
      <c r="S3286" s="75">
        <v>1074.41875</v>
      </c>
      <c r="AMG3286"/>
      <c r="AMH3286"/>
      <c r="AMI3286"/>
      <c r="AMJ3286"/>
    </row>
    <row r="3287" spans="1:1024" s="2" customFormat="1" ht="38.25" x14ac:dyDescent="0.25">
      <c r="A3287" s="10" t="s">
        <v>419</v>
      </c>
      <c r="B3287" s="68">
        <v>8829</v>
      </c>
      <c r="C3287" s="10">
        <f>VLOOKUP(B3287,[1]Planilha8!$X$4:$Y$6629,2,0)</f>
        <v>2041527</v>
      </c>
      <c r="D3287" s="12" t="s">
        <v>734</v>
      </c>
      <c r="E3287" s="12" t="str">
        <f>VLOOKUP(B3287,[1]Planilha8!$X$4:$Z$6629,3,0)</f>
        <v>CLÍNICA CIRÚRGICA</v>
      </c>
      <c r="F3287" s="12" t="str">
        <f>VLOOKUP(B3287,[1]Planilha8!$X$4:$AD$6629,7,0)</f>
        <v>BOM</v>
      </c>
      <c r="G3287" s="13">
        <v>41746</v>
      </c>
      <c r="H3287" s="69">
        <v>2069</v>
      </c>
      <c r="I3287" s="15" t="s">
        <v>22</v>
      </c>
      <c r="J3287" s="16" t="s">
        <v>735</v>
      </c>
      <c r="K3287" s="17">
        <v>2475</v>
      </c>
      <c r="L3287" s="18">
        <v>2014000507</v>
      </c>
      <c r="M3287" s="19">
        <v>43465</v>
      </c>
      <c r="N3287" s="70">
        <v>960.09791666666695</v>
      </c>
      <c r="O3287" s="71">
        <v>0.2</v>
      </c>
      <c r="P3287" s="72">
        <v>1.6666666666666701E-2</v>
      </c>
      <c r="Q3287" s="73">
        <v>34.483333333333299</v>
      </c>
      <c r="R3287" s="74">
        <v>994.58124999999995</v>
      </c>
      <c r="S3287" s="75">
        <v>1074.41875</v>
      </c>
      <c r="AMG3287"/>
      <c r="AMH3287"/>
      <c r="AMI3287"/>
      <c r="AMJ3287"/>
    </row>
    <row r="3288" spans="1:1024" s="2" customFormat="1" ht="38.25" x14ac:dyDescent="0.25">
      <c r="A3288" s="10" t="s">
        <v>419</v>
      </c>
      <c r="B3288" s="68">
        <v>8830</v>
      </c>
      <c r="C3288" s="10">
        <f>VLOOKUP(B3288,[1]Planilha8!$X$4:$Y$6629,2,0)</f>
        <v>2041528</v>
      </c>
      <c r="D3288" s="12" t="s">
        <v>734</v>
      </c>
      <c r="E3288" s="12" t="str">
        <f>VLOOKUP(B3288,[1]Planilha8!$X$4:$Z$6629,3,0)</f>
        <v>CLÍNICA CIRÚRGICA</v>
      </c>
      <c r="F3288" s="12" t="str">
        <f>VLOOKUP(B3288,[1]Planilha8!$X$4:$AD$6629,7,0)</f>
        <v>BOM</v>
      </c>
      <c r="G3288" s="13">
        <v>41746</v>
      </c>
      <c r="H3288" s="69">
        <v>2069</v>
      </c>
      <c r="I3288" s="15" t="s">
        <v>22</v>
      </c>
      <c r="J3288" s="16" t="s">
        <v>735</v>
      </c>
      <c r="K3288" s="17">
        <v>2475</v>
      </c>
      <c r="L3288" s="18">
        <v>2014000507</v>
      </c>
      <c r="M3288" s="19">
        <v>43465</v>
      </c>
      <c r="N3288" s="70">
        <v>960.09791666666695</v>
      </c>
      <c r="O3288" s="71">
        <v>0.2</v>
      </c>
      <c r="P3288" s="72">
        <v>1.6666666666666701E-2</v>
      </c>
      <c r="Q3288" s="73">
        <v>34.483333333333299</v>
      </c>
      <c r="R3288" s="74">
        <v>994.58124999999995</v>
      </c>
      <c r="S3288" s="75">
        <v>1074.41875</v>
      </c>
      <c r="AMG3288"/>
      <c r="AMH3288"/>
      <c r="AMI3288"/>
      <c r="AMJ3288"/>
    </row>
    <row r="3289" spans="1:1024" s="2" customFormat="1" ht="38.25" x14ac:dyDescent="0.25">
      <c r="A3289" s="10" t="s">
        <v>419</v>
      </c>
      <c r="B3289" s="68">
        <v>8831</v>
      </c>
      <c r="C3289" s="10">
        <f>VLOOKUP(B3289,[1]Planilha8!$X$4:$Y$6629,2,0)</f>
        <v>2041529</v>
      </c>
      <c r="D3289" s="12" t="s">
        <v>734</v>
      </c>
      <c r="E3289" s="12" t="str">
        <f>VLOOKUP(B3289,[1]Planilha8!$X$4:$Z$6629,3,0)</f>
        <v>CLÍNICA CIRÚRGICA</v>
      </c>
      <c r="F3289" s="12" t="str">
        <f>VLOOKUP(B3289,[1]Planilha8!$X$4:$AD$6629,7,0)</f>
        <v>BOM</v>
      </c>
      <c r="G3289" s="13">
        <v>41746</v>
      </c>
      <c r="H3289" s="69">
        <v>2069</v>
      </c>
      <c r="I3289" s="15" t="s">
        <v>22</v>
      </c>
      <c r="J3289" s="16" t="s">
        <v>735</v>
      </c>
      <c r="K3289" s="17">
        <v>2475</v>
      </c>
      <c r="L3289" s="18">
        <v>2014000507</v>
      </c>
      <c r="M3289" s="19">
        <v>43465</v>
      </c>
      <c r="N3289" s="70">
        <v>960.09791666666695</v>
      </c>
      <c r="O3289" s="71">
        <v>0.2</v>
      </c>
      <c r="P3289" s="72">
        <v>1.6666666666666701E-2</v>
      </c>
      <c r="Q3289" s="73">
        <v>34.483333333333299</v>
      </c>
      <c r="R3289" s="74">
        <v>994.58124999999995</v>
      </c>
      <c r="S3289" s="75">
        <v>1074.41875</v>
      </c>
      <c r="AMG3289"/>
      <c r="AMH3289"/>
      <c r="AMI3289"/>
      <c r="AMJ3289"/>
    </row>
    <row r="3290" spans="1:1024" s="2" customFormat="1" ht="38.25" x14ac:dyDescent="0.25">
      <c r="A3290" s="10" t="s">
        <v>419</v>
      </c>
      <c r="B3290" s="68">
        <v>8832</v>
      </c>
      <c r="C3290" s="10">
        <f>VLOOKUP(B3290,[1]Planilha8!$X$4:$Y$6629,2,0)</f>
        <v>2041530</v>
      </c>
      <c r="D3290" s="12" t="s">
        <v>734</v>
      </c>
      <c r="E3290" s="12" t="str">
        <f>VLOOKUP(B3290,[1]Planilha8!$X$4:$Z$6629,3,0)</f>
        <v>CLÍNICA CIRÚRGICA</v>
      </c>
      <c r="F3290" s="12" t="str">
        <f>VLOOKUP(B3290,[1]Planilha8!$X$4:$AD$6629,7,0)</f>
        <v>BOM</v>
      </c>
      <c r="G3290" s="13">
        <v>41746</v>
      </c>
      <c r="H3290" s="69">
        <v>2069</v>
      </c>
      <c r="I3290" s="15" t="s">
        <v>22</v>
      </c>
      <c r="J3290" s="16" t="s">
        <v>735</v>
      </c>
      <c r="K3290" s="17">
        <v>2475</v>
      </c>
      <c r="L3290" s="18">
        <v>2014000507</v>
      </c>
      <c r="M3290" s="19">
        <v>43465</v>
      </c>
      <c r="N3290" s="70">
        <v>960.09791666666695</v>
      </c>
      <c r="O3290" s="71">
        <v>0.2</v>
      </c>
      <c r="P3290" s="72">
        <v>1.6666666666666701E-2</v>
      </c>
      <c r="Q3290" s="73">
        <v>34.483333333333299</v>
      </c>
      <c r="R3290" s="74">
        <v>994.58124999999995</v>
      </c>
      <c r="S3290" s="75">
        <v>1074.41875</v>
      </c>
      <c r="AMG3290"/>
      <c r="AMH3290"/>
      <c r="AMI3290"/>
      <c r="AMJ3290"/>
    </row>
    <row r="3291" spans="1:1024" s="2" customFormat="1" ht="38.25" x14ac:dyDescent="0.25">
      <c r="A3291" s="10" t="s">
        <v>419</v>
      </c>
      <c r="B3291" s="68">
        <v>8833</v>
      </c>
      <c r="C3291" s="10">
        <f>VLOOKUP(B3291,[1]Planilha8!$X$4:$Y$6629,2,0)</f>
        <v>2041531</v>
      </c>
      <c r="D3291" s="12" t="s">
        <v>734</v>
      </c>
      <c r="E3291" s="12" t="str">
        <f>VLOOKUP(B3291,[1]Planilha8!$X$4:$Z$6629,3,0)</f>
        <v>CLÍNICA CIRÚRGICA</v>
      </c>
      <c r="F3291" s="12" t="str">
        <f>VLOOKUP(B3291,[1]Planilha8!$X$4:$AD$6629,7,0)</f>
        <v>BOM</v>
      </c>
      <c r="G3291" s="13">
        <v>41746</v>
      </c>
      <c r="H3291" s="69">
        <v>2069</v>
      </c>
      <c r="I3291" s="15" t="s">
        <v>22</v>
      </c>
      <c r="J3291" s="16" t="s">
        <v>735</v>
      </c>
      <c r="K3291" s="17">
        <v>2475</v>
      </c>
      <c r="L3291" s="18">
        <v>2014000507</v>
      </c>
      <c r="M3291" s="19">
        <v>43465</v>
      </c>
      <c r="N3291" s="70">
        <v>960.09791666666695</v>
      </c>
      <c r="O3291" s="71">
        <v>0.2</v>
      </c>
      <c r="P3291" s="72">
        <v>1.6666666666666701E-2</v>
      </c>
      <c r="Q3291" s="73">
        <v>34.483333333333299</v>
      </c>
      <c r="R3291" s="74">
        <v>994.58124999999995</v>
      </c>
      <c r="S3291" s="75">
        <v>1074.41875</v>
      </c>
      <c r="AMG3291"/>
      <c r="AMH3291"/>
      <c r="AMI3291"/>
      <c r="AMJ3291"/>
    </row>
    <row r="3292" spans="1:1024" s="2" customFormat="1" ht="38.25" x14ac:dyDescent="0.25">
      <c r="A3292" s="10" t="s">
        <v>419</v>
      </c>
      <c r="B3292" s="68">
        <v>8834</v>
      </c>
      <c r="C3292" s="10">
        <f>VLOOKUP(B3292,[1]Planilha8!$X$4:$Y$6629,2,0)</f>
        <v>2041532</v>
      </c>
      <c r="D3292" s="12" t="s">
        <v>734</v>
      </c>
      <c r="E3292" s="12" t="str">
        <f>VLOOKUP(B3292,[1]Planilha8!$X$4:$Z$6629,3,0)</f>
        <v>CLÍNICA CIRÚRGICA</v>
      </c>
      <c r="F3292" s="12" t="str">
        <f>VLOOKUP(B3292,[1]Planilha8!$X$4:$AD$6629,7,0)</f>
        <v>BOM</v>
      </c>
      <c r="G3292" s="13">
        <v>41746</v>
      </c>
      <c r="H3292" s="69">
        <v>2069</v>
      </c>
      <c r="I3292" s="15" t="s">
        <v>22</v>
      </c>
      <c r="J3292" s="16" t="s">
        <v>735</v>
      </c>
      <c r="K3292" s="17">
        <v>2475</v>
      </c>
      <c r="L3292" s="18">
        <v>2014000507</v>
      </c>
      <c r="M3292" s="19">
        <v>43465</v>
      </c>
      <c r="N3292" s="70">
        <v>960.09791666666695</v>
      </c>
      <c r="O3292" s="71">
        <v>0.2</v>
      </c>
      <c r="P3292" s="72">
        <v>1.6666666666666701E-2</v>
      </c>
      <c r="Q3292" s="73">
        <v>34.483333333333299</v>
      </c>
      <c r="R3292" s="74">
        <v>994.58124999999995</v>
      </c>
      <c r="S3292" s="75">
        <v>1074.41875</v>
      </c>
      <c r="AMG3292"/>
      <c r="AMH3292"/>
      <c r="AMI3292"/>
      <c r="AMJ3292"/>
    </row>
    <row r="3293" spans="1:1024" s="2" customFormat="1" ht="38.25" x14ac:dyDescent="0.25">
      <c r="A3293" s="10" t="s">
        <v>419</v>
      </c>
      <c r="B3293" s="68">
        <v>8835</v>
      </c>
      <c r="C3293" s="10">
        <f>VLOOKUP(B3293,[1]Planilha8!$X$4:$Y$6629,2,0)</f>
        <v>2041533</v>
      </c>
      <c r="D3293" s="12" t="s">
        <v>734</v>
      </c>
      <c r="E3293" s="12" t="str">
        <f>VLOOKUP(B3293,[1]Planilha8!$X$4:$Z$6629,3,0)</f>
        <v>CLÍNICA CIRÚRGICA</v>
      </c>
      <c r="F3293" s="12" t="str">
        <f>VLOOKUP(B3293,[1]Planilha8!$X$4:$AD$6629,7,0)</f>
        <v>BOM</v>
      </c>
      <c r="G3293" s="13">
        <v>41746</v>
      </c>
      <c r="H3293" s="69">
        <v>2069</v>
      </c>
      <c r="I3293" s="15" t="s">
        <v>22</v>
      </c>
      <c r="J3293" s="16" t="s">
        <v>735</v>
      </c>
      <c r="K3293" s="17">
        <v>2475</v>
      </c>
      <c r="L3293" s="18">
        <v>2014000507</v>
      </c>
      <c r="M3293" s="19">
        <v>43465</v>
      </c>
      <c r="N3293" s="70">
        <v>960.09791666666695</v>
      </c>
      <c r="O3293" s="71">
        <v>0.2</v>
      </c>
      <c r="P3293" s="72">
        <v>1.6666666666666701E-2</v>
      </c>
      <c r="Q3293" s="73">
        <v>34.483333333333299</v>
      </c>
      <c r="R3293" s="74">
        <v>994.58124999999995</v>
      </c>
      <c r="S3293" s="75">
        <v>1074.41875</v>
      </c>
      <c r="AMG3293"/>
      <c r="AMH3293"/>
      <c r="AMI3293"/>
      <c r="AMJ3293"/>
    </row>
    <row r="3294" spans="1:1024" s="2" customFormat="1" ht="38.25" x14ac:dyDescent="0.25">
      <c r="A3294" s="10" t="s">
        <v>419</v>
      </c>
      <c r="B3294" s="68">
        <v>8836</v>
      </c>
      <c r="C3294" s="10">
        <f>VLOOKUP(B3294,[1]Planilha8!$X$4:$Y$6629,2,0)</f>
        <v>2041534</v>
      </c>
      <c r="D3294" s="12" t="s">
        <v>734</v>
      </c>
      <c r="E3294" s="12" t="str">
        <f>VLOOKUP(B3294,[1]Planilha8!$X$4:$Z$6629,3,0)</f>
        <v>CLÍNICA CIRÚRGICA</v>
      </c>
      <c r="F3294" s="12" t="str">
        <f>VLOOKUP(B3294,[1]Planilha8!$X$4:$AD$6629,7,0)</f>
        <v>BOM</v>
      </c>
      <c r="G3294" s="13">
        <v>41746</v>
      </c>
      <c r="H3294" s="69">
        <v>2069</v>
      </c>
      <c r="I3294" s="15" t="s">
        <v>22</v>
      </c>
      <c r="J3294" s="16" t="s">
        <v>735</v>
      </c>
      <c r="K3294" s="17">
        <v>2475</v>
      </c>
      <c r="L3294" s="18">
        <v>2014000507</v>
      </c>
      <c r="M3294" s="19">
        <v>43465</v>
      </c>
      <c r="N3294" s="70">
        <v>960.09791666666695</v>
      </c>
      <c r="O3294" s="71">
        <v>0.2</v>
      </c>
      <c r="P3294" s="72">
        <v>1.6666666666666701E-2</v>
      </c>
      <c r="Q3294" s="73">
        <v>34.483333333333299</v>
      </c>
      <c r="R3294" s="74">
        <v>994.58124999999995</v>
      </c>
      <c r="S3294" s="75">
        <v>1074.41875</v>
      </c>
      <c r="AMG3294"/>
      <c r="AMH3294"/>
      <c r="AMI3294"/>
      <c r="AMJ3294"/>
    </row>
    <row r="3295" spans="1:1024" s="2" customFormat="1" ht="38.25" x14ac:dyDescent="0.25">
      <c r="A3295" s="10" t="s">
        <v>419</v>
      </c>
      <c r="B3295" s="68">
        <v>8837</v>
      </c>
      <c r="C3295" s="10">
        <f>VLOOKUP(B3295,[1]Planilha8!$X$4:$Y$6629,2,0)</f>
        <v>2041535</v>
      </c>
      <c r="D3295" s="12" t="s">
        <v>734</v>
      </c>
      <c r="E3295" s="12" t="str">
        <f>VLOOKUP(B3295,[1]Planilha8!$X$4:$Z$6629,3,0)</f>
        <v>CLÍNICA CIRÚRGICA</v>
      </c>
      <c r="F3295" s="12" t="str">
        <f>VLOOKUP(B3295,[1]Planilha8!$X$4:$AD$6629,7,0)</f>
        <v>BOM</v>
      </c>
      <c r="G3295" s="13">
        <v>41746</v>
      </c>
      <c r="H3295" s="69">
        <v>2069</v>
      </c>
      <c r="I3295" s="15" t="s">
        <v>22</v>
      </c>
      <c r="J3295" s="16" t="s">
        <v>735</v>
      </c>
      <c r="K3295" s="17">
        <v>2475</v>
      </c>
      <c r="L3295" s="18">
        <v>2014000507</v>
      </c>
      <c r="M3295" s="19">
        <v>43465</v>
      </c>
      <c r="N3295" s="70">
        <v>960.09791666666695</v>
      </c>
      <c r="O3295" s="71">
        <v>0.2</v>
      </c>
      <c r="P3295" s="72">
        <v>1.6666666666666701E-2</v>
      </c>
      <c r="Q3295" s="73">
        <v>34.483333333333299</v>
      </c>
      <c r="R3295" s="74">
        <v>994.58124999999995</v>
      </c>
      <c r="S3295" s="75">
        <v>1074.41875</v>
      </c>
      <c r="AMG3295"/>
      <c r="AMH3295"/>
      <c r="AMI3295"/>
      <c r="AMJ3295"/>
    </row>
    <row r="3296" spans="1:1024" s="2" customFormat="1" ht="38.25" x14ac:dyDescent="0.25">
      <c r="A3296" s="10" t="s">
        <v>419</v>
      </c>
      <c r="B3296" s="68">
        <v>8838</v>
      </c>
      <c r="C3296" s="10">
        <f>VLOOKUP(B3296,[1]Planilha8!$X$4:$Y$6629,2,0)</f>
        <v>2041536</v>
      </c>
      <c r="D3296" s="12" t="s">
        <v>734</v>
      </c>
      <c r="E3296" s="12" t="str">
        <f>VLOOKUP(B3296,[1]Planilha8!$X$4:$Z$6629,3,0)</f>
        <v>CLÍNICA CIRÚRGICA</v>
      </c>
      <c r="F3296" s="12" t="str">
        <f>VLOOKUP(B3296,[1]Planilha8!$X$4:$AD$6629,7,0)</f>
        <v>BOM</v>
      </c>
      <c r="G3296" s="13">
        <v>41746</v>
      </c>
      <c r="H3296" s="69">
        <v>2069</v>
      </c>
      <c r="I3296" s="15" t="s">
        <v>22</v>
      </c>
      <c r="J3296" s="16" t="s">
        <v>735</v>
      </c>
      <c r="K3296" s="17">
        <v>2475</v>
      </c>
      <c r="L3296" s="18">
        <v>2014000507</v>
      </c>
      <c r="M3296" s="19">
        <v>43465</v>
      </c>
      <c r="N3296" s="70">
        <v>960.09791666666695</v>
      </c>
      <c r="O3296" s="71">
        <v>0.2</v>
      </c>
      <c r="P3296" s="72">
        <v>1.6666666666666701E-2</v>
      </c>
      <c r="Q3296" s="73">
        <v>34.483333333333299</v>
      </c>
      <c r="R3296" s="74">
        <v>994.58124999999995</v>
      </c>
      <c r="S3296" s="75">
        <v>1074.41875</v>
      </c>
      <c r="AMG3296"/>
      <c r="AMH3296"/>
      <c r="AMI3296"/>
      <c r="AMJ3296"/>
    </row>
    <row r="3297" spans="1:1024" s="2" customFormat="1" ht="38.25" x14ac:dyDescent="0.25">
      <c r="A3297" s="10" t="s">
        <v>419</v>
      </c>
      <c r="B3297" s="68">
        <v>8839</v>
      </c>
      <c r="C3297" s="10">
        <f>VLOOKUP(B3297,[1]Planilha8!$X$4:$Y$6629,2,0)</f>
        <v>2041537</v>
      </c>
      <c r="D3297" s="12" t="s">
        <v>734</v>
      </c>
      <c r="E3297" s="12" t="str">
        <f>VLOOKUP(B3297,[1]Planilha8!$X$4:$Z$6629,3,0)</f>
        <v>CLINICA MÉDICA</v>
      </c>
      <c r="F3297" s="12" t="str">
        <f>VLOOKUP(B3297,[1]Planilha8!$X$4:$AD$6629,7,0)</f>
        <v>BOM</v>
      </c>
      <c r="G3297" s="13">
        <v>41746</v>
      </c>
      <c r="H3297" s="69">
        <v>2069</v>
      </c>
      <c r="I3297" s="15" t="s">
        <v>22</v>
      </c>
      <c r="J3297" s="16" t="s">
        <v>735</v>
      </c>
      <c r="K3297" s="17">
        <v>2475</v>
      </c>
      <c r="L3297" s="18">
        <v>2014000507</v>
      </c>
      <c r="M3297" s="19">
        <v>43465</v>
      </c>
      <c r="N3297" s="70">
        <v>960.09791666666695</v>
      </c>
      <c r="O3297" s="71">
        <v>0.2</v>
      </c>
      <c r="P3297" s="72">
        <v>1.6666666666666701E-2</v>
      </c>
      <c r="Q3297" s="73">
        <v>34.483333333333299</v>
      </c>
      <c r="R3297" s="74">
        <v>994.58124999999995</v>
      </c>
      <c r="S3297" s="75">
        <v>1074.41875</v>
      </c>
      <c r="AMG3297"/>
      <c r="AMH3297"/>
      <c r="AMI3297"/>
      <c r="AMJ3297"/>
    </row>
    <row r="3298" spans="1:1024" s="2" customFormat="1" ht="38.25" x14ac:dyDescent="0.25">
      <c r="A3298" s="10" t="s">
        <v>419</v>
      </c>
      <c r="B3298" s="68">
        <v>8840</v>
      </c>
      <c r="C3298" s="10">
        <f>VLOOKUP(B3298,[1]Planilha8!$X$4:$Y$6629,2,0)</f>
        <v>2041538</v>
      </c>
      <c r="D3298" s="12" t="s">
        <v>734</v>
      </c>
      <c r="E3298" s="12" t="str">
        <f>VLOOKUP(B3298,[1]Planilha8!$X$4:$Z$6629,3,0)</f>
        <v>CLINICA MÉDICA</v>
      </c>
      <c r="F3298" s="12" t="str">
        <f>VLOOKUP(B3298,[1]Planilha8!$X$4:$AD$6629,7,0)</f>
        <v>BOM</v>
      </c>
      <c r="G3298" s="13">
        <v>41746</v>
      </c>
      <c r="H3298" s="69">
        <v>2069</v>
      </c>
      <c r="I3298" s="15" t="s">
        <v>22</v>
      </c>
      <c r="J3298" s="16" t="s">
        <v>735</v>
      </c>
      <c r="K3298" s="17">
        <v>2475</v>
      </c>
      <c r="L3298" s="18">
        <v>2014000507</v>
      </c>
      <c r="M3298" s="19">
        <v>43465</v>
      </c>
      <c r="N3298" s="70">
        <v>960.09791666666695</v>
      </c>
      <c r="O3298" s="71">
        <v>0.2</v>
      </c>
      <c r="P3298" s="72">
        <v>1.6666666666666701E-2</v>
      </c>
      <c r="Q3298" s="73">
        <v>34.483333333333299</v>
      </c>
      <c r="R3298" s="74">
        <v>994.58124999999995</v>
      </c>
      <c r="S3298" s="75">
        <v>1074.41875</v>
      </c>
      <c r="AMG3298"/>
      <c r="AMH3298"/>
      <c r="AMI3298"/>
      <c r="AMJ3298"/>
    </row>
    <row r="3299" spans="1:1024" s="2" customFormat="1" ht="38.25" x14ac:dyDescent="0.25">
      <c r="A3299" s="10" t="s">
        <v>419</v>
      </c>
      <c r="B3299" s="68">
        <v>8841</v>
      </c>
      <c r="C3299" s="10">
        <f>VLOOKUP(B3299,[1]Planilha8!$X$4:$Y$6629,2,0)</f>
        <v>2041539</v>
      </c>
      <c r="D3299" s="12" t="s">
        <v>734</v>
      </c>
      <c r="E3299" s="12" t="str">
        <f>VLOOKUP(B3299,[1]Planilha8!$X$4:$Z$6629,3,0)</f>
        <v>CLINICA MÉDICA</v>
      </c>
      <c r="F3299" s="12" t="str">
        <f>VLOOKUP(B3299,[1]Planilha8!$X$4:$AD$6629,7,0)</f>
        <v>BOM</v>
      </c>
      <c r="G3299" s="13">
        <v>41746</v>
      </c>
      <c r="H3299" s="69">
        <v>2069</v>
      </c>
      <c r="I3299" s="15" t="s">
        <v>22</v>
      </c>
      <c r="J3299" s="16" t="s">
        <v>735</v>
      </c>
      <c r="K3299" s="17">
        <v>2475</v>
      </c>
      <c r="L3299" s="18">
        <v>2014000507</v>
      </c>
      <c r="M3299" s="19">
        <v>43465</v>
      </c>
      <c r="N3299" s="70">
        <v>960.09791666666695</v>
      </c>
      <c r="O3299" s="71">
        <v>0.2</v>
      </c>
      <c r="P3299" s="72">
        <v>1.6666666666666701E-2</v>
      </c>
      <c r="Q3299" s="73">
        <v>34.483333333333299</v>
      </c>
      <c r="R3299" s="74">
        <v>994.58124999999995</v>
      </c>
      <c r="S3299" s="75">
        <v>1074.41875</v>
      </c>
      <c r="AMG3299"/>
      <c r="AMH3299"/>
      <c r="AMI3299"/>
      <c r="AMJ3299"/>
    </row>
    <row r="3300" spans="1:1024" s="2" customFormat="1" ht="38.25" x14ac:dyDescent="0.25">
      <c r="A3300" s="10" t="s">
        <v>419</v>
      </c>
      <c r="B3300" s="68">
        <v>8842</v>
      </c>
      <c r="C3300" s="10">
        <f>VLOOKUP(B3300,[1]Planilha8!$X$4:$Y$6629,2,0)</f>
        <v>2041540</v>
      </c>
      <c r="D3300" s="12" t="s">
        <v>734</v>
      </c>
      <c r="E3300" s="12" t="str">
        <f>VLOOKUP(B3300,[1]Planilha8!$X$4:$Z$6629,3,0)</f>
        <v>CLINICA MÉDICA</v>
      </c>
      <c r="F3300" s="12" t="str">
        <f>VLOOKUP(B3300,[1]Planilha8!$X$4:$AD$6629,7,0)</f>
        <v>BOM</v>
      </c>
      <c r="G3300" s="13">
        <v>41746</v>
      </c>
      <c r="H3300" s="69">
        <v>2069</v>
      </c>
      <c r="I3300" s="15" t="s">
        <v>22</v>
      </c>
      <c r="J3300" s="16" t="s">
        <v>735</v>
      </c>
      <c r="K3300" s="17">
        <v>2475</v>
      </c>
      <c r="L3300" s="18">
        <v>2014000507</v>
      </c>
      <c r="M3300" s="19">
        <v>43465</v>
      </c>
      <c r="N3300" s="70">
        <v>960.09791666666695</v>
      </c>
      <c r="O3300" s="71">
        <v>0.2</v>
      </c>
      <c r="P3300" s="72">
        <v>1.6666666666666701E-2</v>
      </c>
      <c r="Q3300" s="73">
        <v>34.483333333333299</v>
      </c>
      <c r="R3300" s="74">
        <v>994.58124999999995</v>
      </c>
      <c r="S3300" s="75">
        <v>1074.41875</v>
      </c>
      <c r="AMG3300"/>
      <c r="AMH3300"/>
      <c r="AMI3300"/>
      <c r="AMJ3300"/>
    </row>
    <row r="3301" spans="1:1024" s="2" customFormat="1" ht="38.25" x14ac:dyDescent="0.25">
      <c r="A3301" s="10" t="s">
        <v>419</v>
      </c>
      <c r="B3301" s="68">
        <v>8843</v>
      </c>
      <c r="C3301" s="10">
        <f>VLOOKUP(B3301,[1]Planilha8!$X$4:$Y$6629,2,0)</f>
        <v>2041541</v>
      </c>
      <c r="D3301" s="12" t="s">
        <v>734</v>
      </c>
      <c r="E3301" s="12" t="str">
        <f>VLOOKUP(B3301,[1]Planilha8!$X$4:$Z$6629,3,0)</f>
        <v>CLINICA MÉDICA</v>
      </c>
      <c r="F3301" s="12" t="str">
        <f>VLOOKUP(B3301,[1]Planilha8!$X$4:$AD$6629,7,0)</f>
        <v>BOM</v>
      </c>
      <c r="G3301" s="13">
        <v>41746</v>
      </c>
      <c r="H3301" s="69">
        <v>2069</v>
      </c>
      <c r="I3301" s="15" t="s">
        <v>22</v>
      </c>
      <c r="J3301" s="16" t="s">
        <v>735</v>
      </c>
      <c r="K3301" s="17">
        <v>2475</v>
      </c>
      <c r="L3301" s="18">
        <v>2014000507</v>
      </c>
      <c r="M3301" s="19">
        <v>43465</v>
      </c>
      <c r="N3301" s="70">
        <v>960.09791666666695</v>
      </c>
      <c r="O3301" s="71">
        <v>0.2</v>
      </c>
      <c r="P3301" s="72">
        <v>1.6666666666666701E-2</v>
      </c>
      <c r="Q3301" s="73">
        <v>34.483333333333299</v>
      </c>
      <c r="R3301" s="74">
        <v>994.58124999999995</v>
      </c>
      <c r="S3301" s="75">
        <v>1074.41875</v>
      </c>
      <c r="AMG3301"/>
      <c r="AMH3301"/>
      <c r="AMI3301"/>
      <c r="AMJ3301"/>
    </row>
    <row r="3302" spans="1:1024" s="2" customFormat="1" ht="38.25" x14ac:dyDescent="0.25">
      <c r="A3302" s="10" t="s">
        <v>419</v>
      </c>
      <c r="B3302" s="68">
        <v>8844</v>
      </c>
      <c r="C3302" s="10">
        <f>VLOOKUP(B3302,[1]Planilha8!$X$4:$Y$6629,2,0)</f>
        <v>2041542</v>
      </c>
      <c r="D3302" s="12" t="s">
        <v>734</v>
      </c>
      <c r="E3302" s="12" t="str">
        <f>VLOOKUP(B3302,[1]Planilha8!$X$4:$Z$6629,3,0)</f>
        <v>CLINICA MÉDICA</v>
      </c>
      <c r="F3302" s="12" t="str">
        <f>VLOOKUP(B3302,[1]Planilha8!$X$4:$AD$6629,7,0)</f>
        <v>BOM</v>
      </c>
      <c r="G3302" s="13">
        <v>41746</v>
      </c>
      <c r="H3302" s="69">
        <v>2069</v>
      </c>
      <c r="I3302" s="15" t="s">
        <v>22</v>
      </c>
      <c r="J3302" s="16" t="s">
        <v>735</v>
      </c>
      <c r="K3302" s="17">
        <v>2475</v>
      </c>
      <c r="L3302" s="18">
        <v>2014000507</v>
      </c>
      <c r="M3302" s="19">
        <v>43465</v>
      </c>
      <c r="N3302" s="70">
        <v>960.09791666666695</v>
      </c>
      <c r="O3302" s="71">
        <v>0.2</v>
      </c>
      <c r="P3302" s="72">
        <v>1.6666666666666701E-2</v>
      </c>
      <c r="Q3302" s="73">
        <v>34.483333333333299</v>
      </c>
      <c r="R3302" s="74">
        <v>994.58124999999995</v>
      </c>
      <c r="S3302" s="75">
        <v>1074.41875</v>
      </c>
      <c r="AMG3302"/>
      <c r="AMH3302"/>
      <c r="AMI3302"/>
      <c r="AMJ3302"/>
    </row>
    <row r="3303" spans="1:1024" s="2" customFormat="1" ht="38.25" x14ac:dyDescent="0.25">
      <c r="A3303" s="10" t="s">
        <v>419</v>
      </c>
      <c r="B3303" s="68">
        <v>8845</v>
      </c>
      <c r="C3303" s="10">
        <f>VLOOKUP(B3303,[1]Planilha8!$X$4:$Y$6629,2,0)</f>
        <v>2041543</v>
      </c>
      <c r="D3303" s="12" t="s">
        <v>734</v>
      </c>
      <c r="E3303" s="12" t="str">
        <f>VLOOKUP(B3303,[1]Planilha8!$X$4:$Z$6629,3,0)</f>
        <v>CLINICA MÉDICA</v>
      </c>
      <c r="F3303" s="12" t="str">
        <f>VLOOKUP(B3303,[1]Planilha8!$X$4:$AD$6629,7,0)</f>
        <v>BOM</v>
      </c>
      <c r="G3303" s="13">
        <v>41746</v>
      </c>
      <c r="H3303" s="69">
        <v>2069</v>
      </c>
      <c r="I3303" s="15" t="s">
        <v>22</v>
      </c>
      <c r="J3303" s="16" t="s">
        <v>735</v>
      </c>
      <c r="K3303" s="17">
        <v>2475</v>
      </c>
      <c r="L3303" s="18">
        <v>2014000507</v>
      </c>
      <c r="M3303" s="19">
        <v>43465</v>
      </c>
      <c r="N3303" s="70">
        <v>960.09791666666695</v>
      </c>
      <c r="O3303" s="71">
        <v>0.2</v>
      </c>
      <c r="P3303" s="72">
        <v>1.6666666666666701E-2</v>
      </c>
      <c r="Q3303" s="73">
        <v>34.483333333333299</v>
      </c>
      <c r="R3303" s="74">
        <v>994.58124999999995</v>
      </c>
      <c r="S3303" s="75">
        <v>1074.41875</v>
      </c>
      <c r="AMG3303"/>
      <c r="AMH3303"/>
      <c r="AMI3303"/>
      <c r="AMJ3303"/>
    </row>
    <row r="3304" spans="1:1024" s="2" customFormat="1" ht="38.25" x14ac:dyDescent="0.25">
      <c r="A3304" s="10" t="s">
        <v>419</v>
      </c>
      <c r="B3304" s="68">
        <v>8846</v>
      </c>
      <c r="C3304" s="10">
        <f>VLOOKUP(B3304,[1]Planilha8!$X$4:$Y$6629,2,0)</f>
        <v>2041544</v>
      </c>
      <c r="D3304" s="12" t="s">
        <v>734</v>
      </c>
      <c r="E3304" s="12" t="str">
        <f>VLOOKUP(B3304,[1]Planilha8!$X$4:$Z$6629,3,0)</f>
        <v>CLINICA MÉDICA</v>
      </c>
      <c r="F3304" s="12" t="str">
        <f>VLOOKUP(B3304,[1]Planilha8!$X$4:$AD$6629,7,0)</f>
        <v>BOM</v>
      </c>
      <c r="G3304" s="13">
        <v>41746</v>
      </c>
      <c r="H3304" s="69">
        <v>2069</v>
      </c>
      <c r="I3304" s="15" t="s">
        <v>22</v>
      </c>
      <c r="J3304" s="16" t="s">
        <v>735</v>
      </c>
      <c r="K3304" s="17">
        <v>2475</v>
      </c>
      <c r="L3304" s="18">
        <v>2014000507</v>
      </c>
      <c r="M3304" s="19">
        <v>43465</v>
      </c>
      <c r="N3304" s="70">
        <v>960.09791666666695</v>
      </c>
      <c r="O3304" s="71">
        <v>0.2</v>
      </c>
      <c r="P3304" s="72">
        <v>1.6666666666666701E-2</v>
      </c>
      <c r="Q3304" s="73">
        <v>34.483333333333299</v>
      </c>
      <c r="R3304" s="74">
        <v>994.58124999999995</v>
      </c>
      <c r="S3304" s="75">
        <v>1074.41875</v>
      </c>
      <c r="AMG3304"/>
      <c r="AMH3304"/>
      <c r="AMI3304"/>
      <c r="AMJ3304"/>
    </row>
    <row r="3305" spans="1:1024" s="2" customFormat="1" ht="38.25" x14ac:dyDescent="0.25">
      <c r="A3305" s="10" t="s">
        <v>419</v>
      </c>
      <c r="B3305" s="68">
        <v>8847</v>
      </c>
      <c r="C3305" s="10">
        <f>VLOOKUP(B3305,[1]Planilha8!$X$4:$Y$6629,2,0)</f>
        <v>2041545</v>
      </c>
      <c r="D3305" s="12" t="s">
        <v>734</v>
      </c>
      <c r="E3305" s="12" t="str">
        <f>VLOOKUP(B3305,[1]Planilha8!$X$4:$Z$6629,3,0)</f>
        <v>CLINICA MÉDICA</v>
      </c>
      <c r="F3305" s="12" t="str">
        <f>VLOOKUP(B3305,[1]Planilha8!$X$4:$AD$6629,7,0)</f>
        <v>BOM</v>
      </c>
      <c r="G3305" s="13">
        <v>41746</v>
      </c>
      <c r="H3305" s="69">
        <v>2069</v>
      </c>
      <c r="I3305" s="15" t="s">
        <v>22</v>
      </c>
      <c r="J3305" s="16" t="s">
        <v>735</v>
      </c>
      <c r="K3305" s="17">
        <v>2475</v>
      </c>
      <c r="L3305" s="18">
        <v>2014000507</v>
      </c>
      <c r="M3305" s="19">
        <v>43465</v>
      </c>
      <c r="N3305" s="70">
        <v>960.09791666666695</v>
      </c>
      <c r="O3305" s="71">
        <v>0.2</v>
      </c>
      <c r="P3305" s="72">
        <v>1.6666666666666701E-2</v>
      </c>
      <c r="Q3305" s="73">
        <v>34.483333333333299</v>
      </c>
      <c r="R3305" s="74">
        <v>994.58124999999995</v>
      </c>
      <c r="S3305" s="75">
        <v>1074.41875</v>
      </c>
      <c r="AMG3305"/>
      <c r="AMH3305"/>
      <c r="AMI3305"/>
      <c r="AMJ3305"/>
    </row>
    <row r="3306" spans="1:1024" s="2" customFormat="1" ht="38.25" x14ac:dyDescent="0.25">
      <c r="A3306" s="10" t="s">
        <v>419</v>
      </c>
      <c r="B3306" s="68">
        <v>8848</v>
      </c>
      <c r="C3306" s="10">
        <f>VLOOKUP(B3306,[1]Planilha8!$X$4:$Y$6629,2,0)</f>
        <v>2041546</v>
      </c>
      <c r="D3306" s="12" t="s">
        <v>734</v>
      </c>
      <c r="E3306" s="12" t="str">
        <f>VLOOKUP(B3306,[1]Planilha8!$X$4:$Z$6629,3,0)</f>
        <v>CLINICA MÉDICA</v>
      </c>
      <c r="F3306" s="12" t="str">
        <f>VLOOKUP(B3306,[1]Planilha8!$X$4:$AD$6629,7,0)</f>
        <v>BOM</v>
      </c>
      <c r="G3306" s="13">
        <v>41746</v>
      </c>
      <c r="H3306" s="69">
        <v>2069</v>
      </c>
      <c r="I3306" s="15" t="s">
        <v>22</v>
      </c>
      <c r="J3306" s="16" t="s">
        <v>735</v>
      </c>
      <c r="K3306" s="17">
        <v>2475</v>
      </c>
      <c r="L3306" s="18">
        <v>2014000507</v>
      </c>
      <c r="M3306" s="19">
        <v>43465</v>
      </c>
      <c r="N3306" s="70">
        <v>960.09791666666695</v>
      </c>
      <c r="O3306" s="71">
        <v>0.2</v>
      </c>
      <c r="P3306" s="72">
        <v>1.6666666666666701E-2</v>
      </c>
      <c r="Q3306" s="73">
        <v>34.483333333333299</v>
      </c>
      <c r="R3306" s="74">
        <v>994.58124999999995</v>
      </c>
      <c r="S3306" s="75">
        <v>1074.41875</v>
      </c>
      <c r="AMG3306"/>
      <c r="AMH3306"/>
      <c r="AMI3306"/>
      <c r="AMJ3306"/>
    </row>
    <row r="3307" spans="1:1024" s="2" customFormat="1" ht="38.25" x14ac:dyDescent="0.25">
      <c r="A3307" s="10" t="s">
        <v>419</v>
      </c>
      <c r="B3307" s="68">
        <v>8849</v>
      </c>
      <c r="C3307" s="10">
        <f>VLOOKUP(B3307,[1]Planilha8!$X$4:$Y$6629,2,0)</f>
        <v>2041547</v>
      </c>
      <c r="D3307" s="12" t="s">
        <v>734</v>
      </c>
      <c r="E3307" s="12" t="str">
        <f>VLOOKUP(B3307,[1]Planilha8!$X$4:$Z$6629,3,0)</f>
        <v>CLINICA MÉDICA</v>
      </c>
      <c r="F3307" s="12" t="str">
        <f>VLOOKUP(B3307,[1]Planilha8!$X$4:$AD$6629,7,0)</f>
        <v>BOM</v>
      </c>
      <c r="G3307" s="13">
        <v>41746</v>
      </c>
      <c r="H3307" s="69">
        <v>2069</v>
      </c>
      <c r="I3307" s="15" t="s">
        <v>22</v>
      </c>
      <c r="J3307" s="16" t="s">
        <v>735</v>
      </c>
      <c r="K3307" s="17">
        <v>2475</v>
      </c>
      <c r="L3307" s="18">
        <v>2014000507</v>
      </c>
      <c r="M3307" s="19">
        <v>43465</v>
      </c>
      <c r="N3307" s="70">
        <v>960.09791666666695</v>
      </c>
      <c r="O3307" s="71">
        <v>0.2</v>
      </c>
      <c r="P3307" s="72">
        <v>1.6666666666666701E-2</v>
      </c>
      <c r="Q3307" s="73">
        <v>34.483333333333299</v>
      </c>
      <c r="R3307" s="74">
        <v>994.58124999999995</v>
      </c>
      <c r="S3307" s="75">
        <v>1074.41875</v>
      </c>
      <c r="AMG3307"/>
      <c r="AMH3307"/>
      <c r="AMI3307"/>
      <c r="AMJ3307"/>
    </row>
    <row r="3308" spans="1:1024" s="2" customFormat="1" ht="38.25" x14ac:dyDescent="0.25">
      <c r="A3308" s="10" t="s">
        <v>419</v>
      </c>
      <c r="B3308" s="68">
        <v>8850</v>
      </c>
      <c r="C3308" s="10">
        <f>VLOOKUP(B3308,[1]Planilha8!$X$4:$Y$6629,2,0)</f>
        <v>2041548</v>
      </c>
      <c r="D3308" s="12" t="s">
        <v>734</v>
      </c>
      <c r="E3308" s="12" t="str">
        <f>VLOOKUP(B3308,[1]Planilha8!$X$4:$Z$6629,3,0)</f>
        <v>CENTRO DE TERAPIA INTENSIVA</v>
      </c>
      <c r="F3308" s="12" t="str">
        <f>VLOOKUP(B3308,[1]Planilha8!$X$4:$AD$6629,7,0)</f>
        <v>BOM</v>
      </c>
      <c r="G3308" s="13">
        <v>41746</v>
      </c>
      <c r="H3308" s="69">
        <v>2069</v>
      </c>
      <c r="I3308" s="15" t="s">
        <v>22</v>
      </c>
      <c r="J3308" s="16" t="s">
        <v>735</v>
      </c>
      <c r="K3308" s="17">
        <v>2475</v>
      </c>
      <c r="L3308" s="18">
        <v>2014000507</v>
      </c>
      <c r="M3308" s="19">
        <v>43465</v>
      </c>
      <c r="N3308" s="70">
        <v>960.09791666666695</v>
      </c>
      <c r="O3308" s="71">
        <v>0.2</v>
      </c>
      <c r="P3308" s="72">
        <v>1.6666666666666701E-2</v>
      </c>
      <c r="Q3308" s="73">
        <v>34.483333333333299</v>
      </c>
      <c r="R3308" s="74">
        <v>994.58124999999995</v>
      </c>
      <c r="S3308" s="75">
        <v>1074.41875</v>
      </c>
      <c r="AMG3308"/>
      <c r="AMH3308"/>
      <c r="AMI3308"/>
      <c r="AMJ3308"/>
    </row>
    <row r="3309" spans="1:1024" s="2" customFormat="1" ht="38.25" x14ac:dyDescent="0.25">
      <c r="A3309" s="10" t="s">
        <v>419</v>
      </c>
      <c r="B3309" s="68">
        <v>8851</v>
      </c>
      <c r="C3309" s="10">
        <f>VLOOKUP(B3309,[1]Planilha8!$X$4:$Y$6629,2,0)</f>
        <v>2041549</v>
      </c>
      <c r="D3309" s="12" t="s">
        <v>734</v>
      </c>
      <c r="E3309" s="12" t="str">
        <f>VLOOKUP(B3309,[1]Planilha8!$X$4:$Z$6629,3,0)</f>
        <v>CLINICA MÉDICA</v>
      </c>
      <c r="F3309" s="12" t="str">
        <f>VLOOKUP(B3309,[1]Planilha8!$X$4:$AD$6629,7,0)</f>
        <v>BOM</v>
      </c>
      <c r="G3309" s="13">
        <v>41746</v>
      </c>
      <c r="H3309" s="69">
        <v>2069</v>
      </c>
      <c r="I3309" s="15" t="s">
        <v>22</v>
      </c>
      <c r="J3309" s="16" t="s">
        <v>735</v>
      </c>
      <c r="K3309" s="17">
        <v>2475</v>
      </c>
      <c r="L3309" s="18">
        <v>2014000507</v>
      </c>
      <c r="M3309" s="19">
        <v>43465</v>
      </c>
      <c r="N3309" s="70">
        <v>960.09791666666695</v>
      </c>
      <c r="O3309" s="71">
        <v>0.2</v>
      </c>
      <c r="P3309" s="72">
        <v>1.6666666666666701E-2</v>
      </c>
      <c r="Q3309" s="73">
        <v>34.483333333333299</v>
      </c>
      <c r="R3309" s="74">
        <v>994.58124999999995</v>
      </c>
      <c r="S3309" s="75">
        <v>1074.41875</v>
      </c>
      <c r="AMG3309"/>
      <c r="AMH3309"/>
      <c r="AMI3309"/>
      <c r="AMJ3309"/>
    </row>
    <row r="3310" spans="1:1024" s="2" customFormat="1" ht="38.25" x14ac:dyDescent="0.25">
      <c r="A3310" s="10" t="s">
        <v>419</v>
      </c>
      <c r="B3310" s="68">
        <v>8852</v>
      </c>
      <c r="C3310" s="10">
        <f>VLOOKUP(B3310,[1]Planilha8!$X$4:$Y$6629,2,0)</f>
        <v>2041550</v>
      </c>
      <c r="D3310" s="12" t="s">
        <v>734</v>
      </c>
      <c r="E3310" s="12" t="str">
        <f>VLOOKUP(B3310,[1]Planilha8!$X$4:$Z$6629,3,0)</f>
        <v>CLINICA MÉDICA</v>
      </c>
      <c r="F3310" s="12" t="str">
        <f>VLOOKUP(B3310,[1]Planilha8!$X$4:$AD$6629,7,0)</f>
        <v>BOM</v>
      </c>
      <c r="G3310" s="13">
        <v>41746</v>
      </c>
      <c r="H3310" s="69">
        <v>2069</v>
      </c>
      <c r="I3310" s="15" t="s">
        <v>22</v>
      </c>
      <c r="J3310" s="16" t="s">
        <v>735</v>
      </c>
      <c r="K3310" s="17">
        <v>2475</v>
      </c>
      <c r="L3310" s="18">
        <v>2014000507</v>
      </c>
      <c r="M3310" s="19">
        <v>43465</v>
      </c>
      <c r="N3310" s="70">
        <v>960.09791666666695</v>
      </c>
      <c r="O3310" s="71">
        <v>0.2</v>
      </c>
      <c r="P3310" s="72">
        <v>1.6666666666666701E-2</v>
      </c>
      <c r="Q3310" s="73">
        <v>34.483333333333299</v>
      </c>
      <c r="R3310" s="74">
        <v>994.58124999999995</v>
      </c>
      <c r="S3310" s="75">
        <v>1074.41875</v>
      </c>
      <c r="AMG3310"/>
      <c r="AMH3310"/>
      <c r="AMI3310"/>
      <c r="AMJ3310"/>
    </row>
    <row r="3311" spans="1:1024" s="2" customFormat="1" ht="38.25" x14ac:dyDescent="0.25">
      <c r="A3311" s="10" t="s">
        <v>419</v>
      </c>
      <c r="B3311" s="68">
        <v>8853</v>
      </c>
      <c r="C3311" s="10">
        <f>VLOOKUP(B3311,[1]Planilha8!$X$4:$Y$6629,2,0)</f>
        <v>2041551</v>
      </c>
      <c r="D3311" s="12" t="s">
        <v>734</v>
      </c>
      <c r="E3311" s="12" t="str">
        <f>VLOOKUP(B3311,[1]Planilha8!$X$4:$Z$6629,3,0)</f>
        <v>CLINICA MÉDICA</v>
      </c>
      <c r="F3311" s="12" t="str">
        <f>VLOOKUP(B3311,[1]Planilha8!$X$4:$AD$6629,7,0)</f>
        <v>BOM</v>
      </c>
      <c r="G3311" s="13">
        <v>41746</v>
      </c>
      <c r="H3311" s="69">
        <v>2069</v>
      </c>
      <c r="I3311" s="15" t="s">
        <v>22</v>
      </c>
      <c r="J3311" s="16" t="s">
        <v>735</v>
      </c>
      <c r="K3311" s="17">
        <v>2475</v>
      </c>
      <c r="L3311" s="18">
        <v>2014000507</v>
      </c>
      <c r="M3311" s="19">
        <v>43465</v>
      </c>
      <c r="N3311" s="70">
        <v>960.09791666666695</v>
      </c>
      <c r="O3311" s="71">
        <v>0.2</v>
      </c>
      <c r="P3311" s="72">
        <v>1.6666666666666701E-2</v>
      </c>
      <c r="Q3311" s="73">
        <v>34.483333333333299</v>
      </c>
      <c r="R3311" s="74">
        <v>994.58124999999995</v>
      </c>
      <c r="S3311" s="75">
        <v>1074.41875</v>
      </c>
      <c r="AMG3311"/>
      <c r="AMH3311"/>
      <c r="AMI3311"/>
      <c r="AMJ3311"/>
    </row>
    <row r="3312" spans="1:1024" s="2" customFormat="1" ht="38.25" x14ac:dyDescent="0.25">
      <c r="A3312" s="10" t="s">
        <v>419</v>
      </c>
      <c r="B3312" s="68">
        <v>8854</v>
      </c>
      <c r="C3312" s="10">
        <f>VLOOKUP(B3312,[1]Planilha8!$X$4:$Y$6629,2,0)</f>
        <v>2041552</v>
      </c>
      <c r="D3312" s="12" t="s">
        <v>734</v>
      </c>
      <c r="E3312" s="12" t="str">
        <f>VLOOKUP(B3312,[1]Planilha8!$X$4:$Z$6629,3,0)</f>
        <v>CLINICA MÉDICA</v>
      </c>
      <c r="F3312" s="12" t="str">
        <f>VLOOKUP(B3312,[1]Planilha8!$X$4:$AD$6629,7,0)</f>
        <v>BOM</v>
      </c>
      <c r="G3312" s="13">
        <v>41746</v>
      </c>
      <c r="H3312" s="69">
        <v>2069</v>
      </c>
      <c r="I3312" s="15" t="s">
        <v>22</v>
      </c>
      <c r="J3312" s="16" t="s">
        <v>735</v>
      </c>
      <c r="K3312" s="17">
        <v>2475</v>
      </c>
      <c r="L3312" s="18">
        <v>2014000507</v>
      </c>
      <c r="M3312" s="19">
        <v>43465</v>
      </c>
      <c r="N3312" s="70">
        <v>960.09791666666695</v>
      </c>
      <c r="O3312" s="71">
        <v>0.2</v>
      </c>
      <c r="P3312" s="72">
        <v>1.6666666666666701E-2</v>
      </c>
      <c r="Q3312" s="73">
        <v>34.483333333333299</v>
      </c>
      <c r="R3312" s="74">
        <v>994.58124999999995</v>
      </c>
      <c r="S3312" s="75">
        <v>1074.41875</v>
      </c>
      <c r="AMG3312"/>
      <c r="AMH3312"/>
      <c r="AMI3312"/>
      <c r="AMJ3312"/>
    </row>
    <row r="3313" spans="1:1024" s="2" customFormat="1" ht="38.25" x14ac:dyDescent="0.25">
      <c r="A3313" s="10" t="s">
        <v>419</v>
      </c>
      <c r="B3313" s="68">
        <v>8855</v>
      </c>
      <c r="C3313" s="10">
        <f>VLOOKUP(B3313,[1]Planilha8!$X$4:$Y$6629,2,0)</f>
        <v>2041553</v>
      </c>
      <c r="D3313" s="12" t="s">
        <v>734</v>
      </c>
      <c r="E3313" s="12" t="str">
        <f>VLOOKUP(B3313,[1]Planilha8!$X$4:$Z$6629,3,0)</f>
        <v>TRANSPLANTE</v>
      </c>
      <c r="F3313" s="12" t="str">
        <f>VLOOKUP(B3313,[1]Planilha8!$X$4:$AD$6629,7,0)</f>
        <v>BOM</v>
      </c>
      <c r="G3313" s="13">
        <v>41746</v>
      </c>
      <c r="H3313" s="69">
        <v>2069</v>
      </c>
      <c r="I3313" s="15" t="s">
        <v>22</v>
      </c>
      <c r="J3313" s="16" t="s">
        <v>735</v>
      </c>
      <c r="K3313" s="17">
        <v>2475</v>
      </c>
      <c r="L3313" s="18">
        <v>2014000507</v>
      </c>
      <c r="M3313" s="19">
        <v>43465</v>
      </c>
      <c r="N3313" s="70">
        <v>960.09791666666695</v>
      </c>
      <c r="O3313" s="71">
        <v>0.2</v>
      </c>
      <c r="P3313" s="72">
        <v>1.6666666666666701E-2</v>
      </c>
      <c r="Q3313" s="73">
        <v>34.483333333333299</v>
      </c>
      <c r="R3313" s="74">
        <v>994.58124999999995</v>
      </c>
      <c r="S3313" s="75">
        <v>1074.41875</v>
      </c>
      <c r="AMG3313"/>
      <c r="AMH3313"/>
      <c r="AMI3313"/>
      <c r="AMJ3313"/>
    </row>
    <row r="3314" spans="1:1024" s="2" customFormat="1" ht="38.25" x14ac:dyDescent="0.25">
      <c r="A3314" s="10" t="s">
        <v>419</v>
      </c>
      <c r="B3314" s="68">
        <v>8856</v>
      </c>
      <c r="C3314" s="10">
        <f>VLOOKUP(B3314,[1]Planilha8!$X$4:$Y$6629,2,0)</f>
        <v>2041554</v>
      </c>
      <c r="D3314" s="12" t="s">
        <v>734</v>
      </c>
      <c r="E3314" s="12" t="str">
        <f>VLOOKUP(B3314,[1]Planilha8!$X$4:$Z$6629,3,0)</f>
        <v>TRANSPLANTE</v>
      </c>
      <c r="F3314" s="12" t="str">
        <f>VLOOKUP(B3314,[1]Planilha8!$X$4:$AD$6629,7,0)</f>
        <v>BOM</v>
      </c>
      <c r="G3314" s="13">
        <v>41746</v>
      </c>
      <c r="H3314" s="69">
        <v>2069</v>
      </c>
      <c r="I3314" s="15" t="s">
        <v>22</v>
      </c>
      <c r="J3314" s="16" t="s">
        <v>735</v>
      </c>
      <c r="K3314" s="17">
        <v>2475</v>
      </c>
      <c r="L3314" s="18">
        <v>2014000507</v>
      </c>
      <c r="M3314" s="19">
        <v>43465</v>
      </c>
      <c r="N3314" s="70">
        <v>960.09791666666695</v>
      </c>
      <c r="O3314" s="71">
        <v>0.2</v>
      </c>
      <c r="P3314" s="72">
        <v>1.6666666666666701E-2</v>
      </c>
      <c r="Q3314" s="73">
        <v>34.483333333333299</v>
      </c>
      <c r="R3314" s="74">
        <v>994.58124999999995</v>
      </c>
      <c r="S3314" s="75">
        <v>1074.41875</v>
      </c>
      <c r="AMG3314"/>
      <c r="AMH3314"/>
      <c r="AMI3314"/>
      <c r="AMJ3314"/>
    </row>
    <row r="3315" spans="1:1024" s="2" customFormat="1" ht="38.25" x14ac:dyDescent="0.25">
      <c r="A3315" s="10" t="s">
        <v>419</v>
      </c>
      <c r="B3315" s="68">
        <v>8857</v>
      </c>
      <c r="C3315" s="10">
        <f>VLOOKUP(B3315,[1]Planilha8!$X$4:$Y$6629,2,0)</f>
        <v>2041555</v>
      </c>
      <c r="D3315" s="12" t="s">
        <v>734</v>
      </c>
      <c r="E3315" s="12" t="str">
        <f>VLOOKUP(B3315,[1]Planilha8!$X$4:$Z$6629,3,0)</f>
        <v>TRANSPLANTE</v>
      </c>
      <c r="F3315" s="12" t="str">
        <f>VLOOKUP(B3315,[1]Planilha8!$X$4:$AD$6629,7,0)</f>
        <v>BOM</v>
      </c>
      <c r="G3315" s="13">
        <v>41746</v>
      </c>
      <c r="H3315" s="69">
        <v>2069</v>
      </c>
      <c r="I3315" s="15" t="s">
        <v>22</v>
      </c>
      <c r="J3315" s="16" t="s">
        <v>735</v>
      </c>
      <c r="K3315" s="17">
        <v>2475</v>
      </c>
      <c r="L3315" s="18">
        <v>2014000507</v>
      </c>
      <c r="M3315" s="19">
        <v>43465</v>
      </c>
      <c r="N3315" s="70">
        <v>960.09791666666695</v>
      </c>
      <c r="O3315" s="71">
        <v>0.2</v>
      </c>
      <c r="P3315" s="72">
        <v>1.6666666666666701E-2</v>
      </c>
      <c r="Q3315" s="73">
        <v>34.483333333333299</v>
      </c>
      <c r="R3315" s="74">
        <v>994.58124999999995</v>
      </c>
      <c r="S3315" s="75">
        <v>1074.41875</v>
      </c>
      <c r="AMG3315"/>
      <c r="AMH3315"/>
      <c r="AMI3315"/>
      <c r="AMJ3315"/>
    </row>
    <row r="3316" spans="1:1024" s="2" customFormat="1" ht="38.25" x14ac:dyDescent="0.25">
      <c r="A3316" s="10" t="s">
        <v>419</v>
      </c>
      <c r="B3316" s="68">
        <v>8817</v>
      </c>
      <c r="C3316" s="10">
        <f>VLOOKUP(B3316,[1]Planilha8!$X$4:$Y$6629,2,0)</f>
        <v>2041556</v>
      </c>
      <c r="D3316" s="12" t="s">
        <v>736</v>
      </c>
      <c r="E3316" s="12" t="str">
        <f>VLOOKUP(B3316,[1]Planilha8!$X$4:$Z$6629,3,0)</f>
        <v>GALPÃO ALMOXARIFADO</v>
      </c>
      <c r="F3316" s="12" t="str">
        <f>VLOOKUP(B3316,[1]Planilha8!$X$4:$AD$6629,7,0)</f>
        <v>SUCATA</v>
      </c>
      <c r="G3316" s="13">
        <v>41751</v>
      </c>
      <c r="H3316" s="69">
        <v>1730</v>
      </c>
      <c r="I3316" s="15" t="s">
        <v>22</v>
      </c>
      <c r="J3316" s="16" t="s">
        <v>619</v>
      </c>
      <c r="K3316" s="17">
        <v>2807</v>
      </c>
      <c r="L3316" s="18">
        <v>2014000178</v>
      </c>
      <c r="M3316" s="19">
        <v>43465</v>
      </c>
      <c r="N3316" s="70">
        <v>814.04166666666697</v>
      </c>
      <c r="O3316" s="71">
        <v>0.2</v>
      </c>
      <c r="P3316" s="72">
        <v>1.6666666666666701E-2</v>
      </c>
      <c r="Q3316" s="73">
        <v>28.8333333333333</v>
      </c>
      <c r="R3316" s="74">
        <v>842.87500000000102</v>
      </c>
      <c r="S3316" s="75">
        <v>887.12499999999898</v>
      </c>
      <c r="AMG3316"/>
      <c r="AMH3316"/>
      <c r="AMI3316"/>
      <c r="AMJ3316"/>
    </row>
    <row r="3317" spans="1:1024" s="2" customFormat="1" ht="38.25" x14ac:dyDescent="0.25">
      <c r="A3317" s="10" t="s">
        <v>419</v>
      </c>
      <c r="B3317" s="68">
        <v>8818</v>
      </c>
      <c r="C3317" s="10">
        <f>VLOOKUP(B3317,[1]Planilha8!$X$4:$Y$6629,2,0)</f>
        <v>2041557</v>
      </c>
      <c r="D3317" s="12" t="s">
        <v>736</v>
      </c>
      <c r="E3317" s="12" t="str">
        <f>VLOOKUP(B3317,[1]Planilha8!$X$4:$Z$6629,3,0)</f>
        <v>UNIDADE DE TERAPIA INTENSIVA</v>
      </c>
      <c r="F3317" s="12" t="str">
        <f>VLOOKUP(B3317,[1]Planilha8!$X$4:$AD$6629,7,0)</f>
        <v>BOM</v>
      </c>
      <c r="G3317" s="13">
        <v>41751</v>
      </c>
      <c r="H3317" s="69">
        <v>1730</v>
      </c>
      <c r="I3317" s="15" t="s">
        <v>22</v>
      </c>
      <c r="J3317" s="16" t="s">
        <v>619</v>
      </c>
      <c r="K3317" s="17">
        <v>2807</v>
      </c>
      <c r="L3317" s="18">
        <v>2014000178</v>
      </c>
      <c r="M3317" s="19">
        <v>43465</v>
      </c>
      <c r="N3317" s="70">
        <v>814.04166666666697</v>
      </c>
      <c r="O3317" s="71">
        <v>0.2</v>
      </c>
      <c r="P3317" s="72">
        <v>1.6666666666666701E-2</v>
      </c>
      <c r="Q3317" s="73">
        <v>28.8333333333333</v>
      </c>
      <c r="R3317" s="74">
        <v>842.87500000000102</v>
      </c>
      <c r="S3317" s="75">
        <v>887.12499999999898</v>
      </c>
      <c r="AMG3317"/>
      <c r="AMH3317"/>
      <c r="AMI3317"/>
      <c r="AMJ3317"/>
    </row>
    <row r="3318" spans="1:1024" s="2" customFormat="1" ht="38.25" x14ac:dyDescent="0.25">
      <c r="A3318" s="10" t="s">
        <v>419</v>
      </c>
      <c r="B3318" s="68">
        <v>8819</v>
      </c>
      <c r="C3318" s="10">
        <f>VLOOKUP(B3318,[1]Planilha8!$X$4:$Y$6629,2,0)</f>
        <v>2041558</v>
      </c>
      <c r="D3318" s="12" t="s">
        <v>736</v>
      </c>
      <c r="E3318" s="12" t="str">
        <f>VLOOKUP(B3318,[1]Planilha8!$X$4:$Z$6629,3,0)</f>
        <v>UNIDADE DE TERAPIA INTENSIVA</v>
      </c>
      <c r="F3318" s="12" t="str">
        <f>VLOOKUP(B3318,[1]Planilha8!$X$4:$AD$6629,7,0)</f>
        <v>BOM</v>
      </c>
      <c r="G3318" s="13">
        <v>41751</v>
      </c>
      <c r="H3318" s="69">
        <v>1730</v>
      </c>
      <c r="I3318" s="15" t="s">
        <v>22</v>
      </c>
      <c r="J3318" s="16" t="s">
        <v>619</v>
      </c>
      <c r="K3318" s="17">
        <v>2807</v>
      </c>
      <c r="L3318" s="18">
        <v>2014000178</v>
      </c>
      <c r="M3318" s="19">
        <v>43465</v>
      </c>
      <c r="N3318" s="70">
        <v>814.04166666666697</v>
      </c>
      <c r="O3318" s="71">
        <v>0.2</v>
      </c>
      <c r="P3318" s="72">
        <v>1.6666666666666701E-2</v>
      </c>
      <c r="Q3318" s="73">
        <v>28.8333333333333</v>
      </c>
      <c r="R3318" s="74">
        <v>842.87500000000102</v>
      </c>
      <c r="S3318" s="75">
        <v>887.12499999999898</v>
      </c>
      <c r="AMG3318"/>
      <c r="AMH3318"/>
      <c r="AMI3318"/>
      <c r="AMJ3318"/>
    </row>
    <row r="3319" spans="1:1024" s="2" customFormat="1" ht="38.25" x14ac:dyDescent="0.25">
      <c r="A3319" s="10" t="s">
        <v>419</v>
      </c>
      <c r="B3319" s="68">
        <v>8820</v>
      </c>
      <c r="C3319" s="10">
        <f>VLOOKUP(B3319,[1]Planilha8!$X$4:$Y$6629,2,0)</f>
        <v>2041559</v>
      </c>
      <c r="D3319" s="12" t="s">
        <v>736</v>
      </c>
      <c r="E3319" s="12" t="str">
        <f>VLOOKUP(B3319,[1]Planilha8!$X$4:$Z$6629,3,0)</f>
        <v>COORDENAÇÃO DE CONDUTORES</v>
      </c>
      <c r="F3319" s="12" t="str">
        <f>VLOOKUP(B3319,[1]Planilha8!$X$4:$AD$6629,7,0)</f>
        <v>BOM</v>
      </c>
      <c r="G3319" s="13">
        <v>41751</v>
      </c>
      <c r="H3319" s="69">
        <v>1730</v>
      </c>
      <c r="I3319" s="15" t="s">
        <v>22</v>
      </c>
      <c r="J3319" s="16" t="s">
        <v>619</v>
      </c>
      <c r="K3319" s="17">
        <v>2807</v>
      </c>
      <c r="L3319" s="18">
        <v>2014000178</v>
      </c>
      <c r="M3319" s="19">
        <v>43465</v>
      </c>
      <c r="N3319" s="70">
        <v>814.04166666666697</v>
      </c>
      <c r="O3319" s="71">
        <v>0.2</v>
      </c>
      <c r="P3319" s="72">
        <v>1.6666666666666701E-2</v>
      </c>
      <c r="Q3319" s="73">
        <v>28.8333333333333</v>
      </c>
      <c r="R3319" s="74">
        <v>842.87500000000102</v>
      </c>
      <c r="S3319" s="75">
        <v>887.12499999999898</v>
      </c>
      <c r="AMG3319"/>
      <c r="AMH3319"/>
      <c r="AMI3319"/>
      <c r="AMJ3319"/>
    </row>
    <row r="3320" spans="1:1024" s="2" customFormat="1" ht="51" x14ac:dyDescent="0.25">
      <c r="A3320" s="10" t="s">
        <v>419</v>
      </c>
      <c r="B3320" s="68">
        <v>8858</v>
      </c>
      <c r="C3320" s="10">
        <f>VLOOKUP(B3320,[1]Planilha8!$X$4:$Y$6629,2,0)</f>
        <v>2041580</v>
      </c>
      <c r="D3320" s="12" t="s">
        <v>737</v>
      </c>
      <c r="E3320" s="12" t="str">
        <f>VLOOKUP(B3320,[1]Planilha8!$X$4:$Z$6629,3,0)</f>
        <v>UNIDADE DE TERAPIA INTENSIVA</v>
      </c>
      <c r="F3320" s="12" t="str">
        <f>VLOOKUP(B3320,[1]Planilha8!$X$4:$AD$6629,7,0)</f>
        <v>BOM</v>
      </c>
      <c r="G3320" s="13">
        <v>41753</v>
      </c>
      <c r="H3320" s="69">
        <v>514</v>
      </c>
      <c r="I3320" s="15" t="s">
        <v>22</v>
      </c>
      <c r="J3320" s="16" t="s">
        <v>488</v>
      </c>
      <c r="K3320" s="17">
        <v>12338</v>
      </c>
      <c r="L3320" s="18">
        <v>2014001708</v>
      </c>
      <c r="M3320" s="19">
        <v>43465</v>
      </c>
      <c r="N3320" s="70">
        <v>509.66666666666703</v>
      </c>
      <c r="O3320" s="71">
        <v>1</v>
      </c>
      <c r="P3320" s="72">
        <v>8.3333333333333301E-2</v>
      </c>
      <c r="Q3320" s="73">
        <v>0</v>
      </c>
      <c r="R3320" s="74">
        <v>509.66666666666703</v>
      </c>
      <c r="S3320" s="75">
        <v>4.33333333333354</v>
      </c>
      <c r="AMG3320"/>
      <c r="AMH3320"/>
      <c r="AMI3320"/>
      <c r="AMJ3320"/>
    </row>
    <row r="3321" spans="1:1024" s="2" customFormat="1" ht="25.5" x14ac:dyDescent="0.25">
      <c r="A3321" s="10" t="s">
        <v>419</v>
      </c>
      <c r="B3321" s="68">
        <v>8752</v>
      </c>
      <c r="C3321" s="10">
        <f>VLOOKUP(B3321,[1]Planilha8!$X$4:$Y$6629,2,0)</f>
        <v>2041581</v>
      </c>
      <c r="D3321" s="12" t="s">
        <v>738</v>
      </c>
      <c r="E3321" s="12" t="str">
        <f>VLOOKUP(B3321,[1]Planilha8!$X$4:$Z$6629,3,0)</f>
        <v>SETOR DE FISIOTERAPIA</v>
      </c>
      <c r="F3321" s="12" t="str">
        <f>VLOOKUP(B3321,[1]Planilha8!$X$4:$AD$6629,7,0)</f>
        <v>BOM</v>
      </c>
      <c r="G3321" s="13">
        <v>41764</v>
      </c>
      <c r="H3321" s="69">
        <v>1656.94</v>
      </c>
      <c r="I3321" s="15" t="s">
        <v>22</v>
      </c>
      <c r="J3321" s="16" t="s">
        <v>739</v>
      </c>
      <c r="K3321" s="17">
        <v>7058</v>
      </c>
      <c r="L3321" s="18">
        <v>2014000177</v>
      </c>
      <c r="M3321" s="19">
        <v>43465</v>
      </c>
      <c r="N3321" s="70">
        <v>925.43568333333303</v>
      </c>
      <c r="O3321" s="71">
        <v>0.33</v>
      </c>
      <c r="P3321" s="72">
        <v>2.75E-2</v>
      </c>
      <c r="Q3321" s="73">
        <v>45.565849999999998</v>
      </c>
      <c r="R3321" s="74">
        <v>971.00153333333299</v>
      </c>
      <c r="S3321" s="75">
        <v>685.93846666666695</v>
      </c>
      <c r="AMG3321"/>
      <c r="AMH3321"/>
      <c r="AMI3321"/>
      <c r="AMJ3321"/>
    </row>
    <row r="3322" spans="1:1024" s="2" customFormat="1" ht="25.5" x14ac:dyDescent="0.25">
      <c r="A3322" s="10" t="s">
        <v>419</v>
      </c>
      <c r="B3322" s="68">
        <v>8753</v>
      </c>
      <c r="C3322" s="10">
        <f>VLOOKUP(B3322,[1]Planilha8!$X$4:$Y$6629,2,0)</f>
        <v>2041582</v>
      </c>
      <c r="D3322" s="12" t="s">
        <v>738</v>
      </c>
      <c r="E3322" s="12" t="str">
        <f>VLOOKUP(B3322,[1]Planilha8!$X$4:$Z$6629,3,0)</f>
        <v>SETOR DE FISIOTERAPIA</v>
      </c>
      <c r="F3322" s="12" t="str">
        <f>VLOOKUP(B3322,[1]Planilha8!$X$4:$AD$6629,7,0)</f>
        <v>BOM</v>
      </c>
      <c r="G3322" s="13">
        <v>41764</v>
      </c>
      <c r="H3322" s="69">
        <v>1656.94</v>
      </c>
      <c r="I3322" s="15" t="s">
        <v>22</v>
      </c>
      <c r="J3322" s="16" t="s">
        <v>739</v>
      </c>
      <c r="K3322" s="17">
        <v>7058</v>
      </c>
      <c r="L3322" s="18">
        <v>2014000177</v>
      </c>
      <c r="M3322" s="19">
        <v>43465</v>
      </c>
      <c r="N3322" s="70">
        <v>925.43568333333303</v>
      </c>
      <c r="O3322" s="71">
        <v>0.33</v>
      </c>
      <c r="P3322" s="72">
        <v>2.75E-2</v>
      </c>
      <c r="Q3322" s="73">
        <v>45.565849999999998</v>
      </c>
      <c r="R3322" s="74">
        <v>971.00153333333299</v>
      </c>
      <c r="S3322" s="75">
        <v>685.93846666666695</v>
      </c>
      <c r="AMG3322"/>
      <c r="AMH3322"/>
      <c r="AMI3322"/>
      <c r="AMJ3322"/>
    </row>
    <row r="3323" spans="1:1024" s="2" customFormat="1" ht="25.5" x14ac:dyDescent="0.25">
      <c r="A3323" s="10" t="s">
        <v>419</v>
      </c>
      <c r="B3323" s="68">
        <v>8754</v>
      </c>
      <c r="C3323" s="10">
        <f>VLOOKUP(B3323,[1]Planilha8!$X$4:$Y$6629,2,0)</f>
        <v>2067875</v>
      </c>
      <c r="D3323" s="12" t="s">
        <v>738</v>
      </c>
      <c r="E3323" s="12" t="str">
        <f>VLOOKUP(B3323,[1]Planilha8!$X$4:$Z$6629,3,0)</f>
        <v>SETOR DE FISIOTERAPIA</v>
      </c>
      <c r="F3323" s="12" t="str">
        <f>VLOOKUP(B3323,[1]Planilha8!$X$4:$AD$6629,7,0)</f>
        <v>BOM</v>
      </c>
      <c r="G3323" s="13">
        <v>41764</v>
      </c>
      <c r="H3323" s="69">
        <v>1656.94</v>
      </c>
      <c r="I3323" s="15" t="s">
        <v>22</v>
      </c>
      <c r="J3323" s="16" t="s">
        <v>739</v>
      </c>
      <c r="K3323" s="17">
        <v>7058</v>
      </c>
      <c r="L3323" s="18">
        <v>2014000177</v>
      </c>
      <c r="M3323" s="19">
        <v>43465</v>
      </c>
      <c r="N3323" s="70">
        <v>925.43568333333303</v>
      </c>
      <c r="O3323" s="71">
        <v>0.33</v>
      </c>
      <c r="P3323" s="72">
        <v>2.75E-2</v>
      </c>
      <c r="Q3323" s="73">
        <v>45.565849999999998</v>
      </c>
      <c r="R3323" s="74">
        <v>971.00153333333299</v>
      </c>
      <c r="S3323" s="75">
        <v>685.93846666666695</v>
      </c>
      <c r="AMG3323"/>
      <c r="AMH3323"/>
      <c r="AMI3323"/>
      <c r="AMJ3323"/>
    </row>
    <row r="3324" spans="1:1024" s="2" customFormat="1" ht="76.5" x14ac:dyDescent="0.25">
      <c r="A3324" s="10" t="s">
        <v>419</v>
      </c>
      <c r="B3324" s="68">
        <v>8882</v>
      </c>
      <c r="C3324" s="10">
        <f>VLOOKUP(B3324,[1]Planilha8!$X$4:$Y$6629,2,0)</f>
        <v>2041598</v>
      </c>
      <c r="D3324" s="12" t="s">
        <v>740</v>
      </c>
      <c r="E3324" s="12" t="str">
        <f>VLOOKUP(B3324,[1]Planilha8!$X$4:$Z$6629,3,0)</f>
        <v>LAVANDERIA</v>
      </c>
      <c r="F3324" s="12" t="str">
        <f>VLOOKUP(B3324,[1]Planilha8!$X$4:$AD$6629,7,0)</f>
        <v>BOM</v>
      </c>
      <c r="G3324" s="13">
        <v>41765</v>
      </c>
      <c r="H3324" s="69">
        <v>87740</v>
      </c>
      <c r="I3324" s="15" t="s">
        <v>22</v>
      </c>
      <c r="J3324" s="16" t="s">
        <v>741</v>
      </c>
      <c r="K3324" s="17">
        <v>68594</v>
      </c>
      <c r="L3324" s="18">
        <v>2013003997</v>
      </c>
      <c r="M3324" s="19">
        <v>43465</v>
      </c>
      <c r="N3324" s="70">
        <v>14494.7</v>
      </c>
      <c r="O3324" s="71">
        <v>0.06</v>
      </c>
      <c r="P3324" s="72">
        <v>5.0000000000000001E-3</v>
      </c>
      <c r="Q3324" s="73">
        <v>438.7</v>
      </c>
      <c r="R3324" s="74">
        <v>14933.4</v>
      </c>
      <c r="S3324" s="75">
        <v>72806.600000000006</v>
      </c>
      <c r="AMG3324"/>
      <c r="AMH3324"/>
      <c r="AMI3324"/>
      <c r="AMJ3324"/>
    </row>
    <row r="3325" spans="1:1024" s="2" customFormat="1" ht="25.5" x14ac:dyDescent="0.25">
      <c r="A3325" s="10" t="s">
        <v>419</v>
      </c>
      <c r="B3325" s="68">
        <v>8881</v>
      </c>
      <c r="C3325" s="10">
        <f>VLOOKUP(B3325,[1]Planilha8!$X$4:$Y$6629,2,0)</f>
        <v>2041510</v>
      </c>
      <c r="D3325" s="12" t="s">
        <v>742</v>
      </c>
      <c r="E3325" s="12" t="str">
        <f>VLOOKUP(B3325,[1]Planilha8!$X$4:$Z$6629,3,0)</f>
        <v>ASTEC</v>
      </c>
      <c r="F3325" s="12" t="str">
        <f>VLOOKUP(B3325,[1]Planilha8!$X$4:$AD$6629,7,0)</f>
        <v>BOM</v>
      </c>
      <c r="G3325" s="13">
        <v>41768</v>
      </c>
      <c r="H3325" s="69">
        <v>4567</v>
      </c>
      <c r="I3325" s="15" t="s">
        <v>22</v>
      </c>
      <c r="J3325" s="16" t="s">
        <v>743</v>
      </c>
      <c r="K3325" s="17">
        <v>6660</v>
      </c>
      <c r="L3325" s="18">
        <v>2014000370</v>
      </c>
      <c r="M3325" s="19">
        <v>43465</v>
      </c>
      <c r="N3325" s="70">
        <v>1485.4675</v>
      </c>
      <c r="O3325" s="71">
        <v>0.13</v>
      </c>
      <c r="P3325" s="72">
        <v>1.0833333333333301E-2</v>
      </c>
      <c r="Q3325" s="73">
        <v>49.475833333333298</v>
      </c>
      <c r="R3325" s="74">
        <v>1534.94333333333</v>
      </c>
      <c r="S3325" s="75">
        <v>3032.05666666667</v>
      </c>
      <c r="AMG3325"/>
      <c r="AMH3325"/>
      <c r="AMI3325"/>
      <c r="AMJ3325"/>
    </row>
    <row r="3326" spans="1:1024" s="2" customFormat="1" ht="38.25" x14ac:dyDescent="0.25">
      <c r="A3326" s="10" t="s">
        <v>419</v>
      </c>
      <c r="B3326" s="68">
        <v>10014</v>
      </c>
      <c r="C3326" s="10">
        <f>VLOOKUP(B3326,[1]Planilha8!$X$4:$Y$6629,2,0)</f>
        <v>2041603</v>
      </c>
      <c r="D3326" s="12" t="s">
        <v>744</v>
      </c>
      <c r="E3326" s="12" t="str">
        <f>VLOOKUP(B3326,[1]Planilha8!$X$4:$Z$6629,3,0)</f>
        <v>ROUPARIA</v>
      </c>
      <c r="F3326" s="12" t="str">
        <f>VLOOKUP(B3326,[1]Planilha8!$X$4:$AD$6629,7,0)</f>
        <v>BOM</v>
      </c>
      <c r="G3326" s="13">
        <v>41778</v>
      </c>
      <c r="H3326" s="69">
        <v>260</v>
      </c>
      <c r="I3326" s="15" t="s">
        <v>22</v>
      </c>
      <c r="J3326" s="16" t="s">
        <v>619</v>
      </c>
      <c r="K3326" s="17">
        <v>3021</v>
      </c>
      <c r="L3326" s="18">
        <v>2014001711</v>
      </c>
      <c r="M3326" s="19">
        <v>43465</v>
      </c>
      <c r="N3326" s="70">
        <v>216.944444444445</v>
      </c>
      <c r="O3326" s="71">
        <v>0.5</v>
      </c>
      <c r="P3326" s="72">
        <v>4.1666666666666699E-2</v>
      </c>
      <c r="Q3326" s="73">
        <v>10.8333333333333</v>
      </c>
      <c r="R3326" s="74">
        <v>227.777777777778</v>
      </c>
      <c r="S3326" s="75">
        <v>32.222222222222101</v>
      </c>
      <c r="AMG3326"/>
      <c r="AMH3326"/>
      <c r="AMI3326"/>
      <c r="AMJ3326"/>
    </row>
    <row r="3327" spans="1:1024" s="2" customFormat="1" ht="38.25" x14ac:dyDescent="0.25">
      <c r="A3327" s="10" t="s">
        <v>419</v>
      </c>
      <c r="B3327" s="68">
        <v>10015</v>
      </c>
      <c r="C3327" s="10">
        <f>VLOOKUP(B3327,[1]Planilha8!$X$4:$Y$6629,2,0)</f>
        <v>2041604</v>
      </c>
      <c r="D3327" s="12" t="s">
        <v>744</v>
      </c>
      <c r="E3327" s="12" t="str">
        <f>VLOOKUP(B3327,[1]Planilha8!$X$4:$Z$6629,3,0)</f>
        <v>ROUPARIA</v>
      </c>
      <c r="F3327" s="12" t="str">
        <f>VLOOKUP(B3327,[1]Planilha8!$X$4:$AD$6629,7,0)</f>
        <v>BOM</v>
      </c>
      <c r="G3327" s="13">
        <v>41778</v>
      </c>
      <c r="H3327" s="69">
        <v>260</v>
      </c>
      <c r="I3327" s="15" t="s">
        <v>22</v>
      </c>
      <c r="J3327" s="16" t="s">
        <v>619</v>
      </c>
      <c r="K3327" s="17">
        <v>3021</v>
      </c>
      <c r="L3327" s="18">
        <v>2014001711</v>
      </c>
      <c r="M3327" s="19">
        <v>43465</v>
      </c>
      <c r="N3327" s="70">
        <v>216.944444444445</v>
      </c>
      <c r="O3327" s="71">
        <v>0.5</v>
      </c>
      <c r="P3327" s="72">
        <v>4.1666666666666699E-2</v>
      </c>
      <c r="Q3327" s="73">
        <v>10.8333333333333</v>
      </c>
      <c r="R3327" s="74">
        <v>227.777777777778</v>
      </c>
      <c r="S3327" s="75">
        <v>32.222222222222101</v>
      </c>
      <c r="AMG3327"/>
      <c r="AMH3327"/>
      <c r="AMI3327"/>
      <c r="AMJ3327"/>
    </row>
    <row r="3328" spans="1:1024" s="2" customFormat="1" ht="38.25" x14ac:dyDescent="0.25">
      <c r="A3328" s="10" t="s">
        <v>419</v>
      </c>
      <c r="B3328" s="68">
        <v>10016</v>
      </c>
      <c r="C3328" s="10">
        <f>VLOOKUP(B3328,[1]Planilha8!$X$4:$Y$6629,2,0)</f>
        <v>2041605</v>
      </c>
      <c r="D3328" s="12" t="s">
        <v>744</v>
      </c>
      <c r="E3328" s="12" t="str">
        <f>VLOOKUP(B3328,[1]Planilha8!$X$4:$Z$6629,3,0)</f>
        <v>ROUPARIA</v>
      </c>
      <c r="F3328" s="12" t="str">
        <f>VLOOKUP(B3328,[1]Planilha8!$X$4:$AD$6629,7,0)</f>
        <v>BOM</v>
      </c>
      <c r="G3328" s="13">
        <v>41778</v>
      </c>
      <c r="H3328" s="69">
        <v>260</v>
      </c>
      <c r="I3328" s="15" t="s">
        <v>22</v>
      </c>
      <c r="J3328" s="16" t="s">
        <v>619</v>
      </c>
      <c r="K3328" s="17">
        <v>3021</v>
      </c>
      <c r="L3328" s="18">
        <v>2014001711</v>
      </c>
      <c r="M3328" s="19">
        <v>43465</v>
      </c>
      <c r="N3328" s="70">
        <v>216.944444444445</v>
      </c>
      <c r="O3328" s="71">
        <v>0.5</v>
      </c>
      <c r="P3328" s="72">
        <v>4.1666666666666699E-2</v>
      </c>
      <c r="Q3328" s="73">
        <v>10.8333333333333</v>
      </c>
      <c r="R3328" s="74">
        <v>227.777777777778</v>
      </c>
      <c r="S3328" s="75">
        <v>32.222222222222101</v>
      </c>
      <c r="AMG3328"/>
      <c r="AMH3328"/>
      <c r="AMI3328"/>
      <c r="AMJ3328"/>
    </row>
    <row r="3329" spans="1:1024" s="2" customFormat="1" ht="38.25" x14ac:dyDescent="0.25">
      <c r="A3329" s="10" t="s">
        <v>419</v>
      </c>
      <c r="B3329" s="68">
        <v>10017</v>
      </c>
      <c r="C3329" s="10">
        <f>VLOOKUP(B3329,[1]Planilha8!$X$4:$Y$6629,2,0)</f>
        <v>2041606</v>
      </c>
      <c r="D3329" s="12" t="s">
        <v>744</v>
      </c>
      <c r="E3329" s="12" t="str">
        <f>VLOOKUP(B3329,[1]Planilha8!$X$4:$Z$6629,3,0)</f>
        <v>ROUPARIA</v>
      </c>
      <c r="F3329" s="12" t="str">
        <f>VLOOKUP(B3329,[1]Planilha8!$X$4:$AD$6629,7,0)</f>
        <v>BOM</v>
      </c>
      <c r="G3329" s="13">
        <v>41778</v>
      </c>
      <c r="H3329" s="69">
        <v>260</v>
      </c>
      <c r="I3329" s="15" t="s">
        <v>22</v>
      </c>
      <c r="J3329" s="16" t="s">
        <v>619</v>
      </c>
      <c r="K3329" s="17">
        <v>3021</v>
      </c>
      <c r="L3329" s="18">
        <v>2014001711</v>
      </c>
      <c r="M3329" s="19">
        <v>43465</v>
      </c>
      <c r="N3329" s="70">
        <v>216.944444444445</v>
      </c>
      <c r="O3329" s="71">
        <v>0.5</v>
      </c>
      <c r="P3329" s="72">
        <v>4.1666666666666699E-2</v>
      </c>
      <c r="Q3329" s="73">
        <v>10.8333333333333</v>
      </c>
      <c r="R3329" s="74">
        <v>227.777777777778</v>
      </c>
      <c r="S3329" s="75">
        <v>32.222222222222101</v>
      </c>
      <c r="AMG3329"/>
      <c r="AMH3329"/>
      <c r="AMI3329"/>
      <c r="AMJ3329"/>
    </row>
    <row r="3330" spans="1:1024" s="2" customFormat="1" ht="51" x14ac:dyDescent="0.25">
      <c r="A3330" s="10" t="s">
        <v>419</v>
      </c>
      <c r="B3330" s="68">
        <v>10018</v>
      </c>
      <c r="C3330" s="10">
        <f>VLOOKUP(B3330,[1]Planilha8!$X$4:$Y$6629,2,0)</f>
        <v>2041607</v>
      </c>
      <c r="D3330" s="12" t="s">
        <v>744</v>
      </c>
      <c r="E3330" s="12" t="str">
        <f>VLOOKUP(B3330,[1]Planilha8!$X$4:$Z$6629,3,0)</f>
        <v>CENTRAL DE MATERIAL E ESTERILIZAÇÃO</v>
      </c>
      <c r="F3330" s="12" t="str">
        <f>VLOOKUP(B3330,[1]Planilha8!$X$4:$AD$6629,7,0)</f>
        <v>BOM</v>
      </c>
      <c r="G3330" s="13">
        <v>41778</v>
      </c>
      <c r="H3330" s="69">
        <v>260</v>
      </c>
      <c r="I3330" s="15" t="s">
        <v>22</v>
      </c>
      <c r="J3330" s="16" t="s">
        <v>619</v>
      </c>
      <c r="K3330" s="17">
        <v>3021</v>
      </c>
      <c r="L3330" s="18">
        <v>2014001711</v>
      </c>
      <c r="M3330" s="19">
        <v>43465</v>
      </c>
      <c r="N3330" s="70">
        <v>216.944444444445</v>
      </c>
      <c r="O3330" s="71">
        <v>0.5</v>
      </c>
      <c r="P3330" s="72">
        <v>4.1666666666666699E-2</v>
      </c>
      <c r="Q3330" s="73">
        <v>10.8333333333333</v>
      </c>
      <c r="R3330" s="74">
        <v>227.777777777778</v>
      </c>
      <c r="S3330" s="75">
        <v>32.222222222222101</v>
      </c>
      <c r="AMG3330"/>
      <c r="AMH3330"/>
      <c r="AMI3330"/>
      <c r="AMJ3330"/>
    </row>
    <row r="3331" spans="1:1024" s="2" customFormat="1" ht="38.25" x14ac:dyDescent="0.25">
      <c r="A3331" s="10" t="s">
        <v>419</v>
      </c>
      <c r="B3331" s="68">
        <v>10019</v>
      </c>
      <c r="C3331" s="10">
        <f>VLOOKUP(B3331,[1]Planilha8!$X$4:$Y$6629,2,0)</f>
        <v>2041608</v>
      </c>
      <c r="D3331" s="12" t="s">
        <v>744</v>
      </c>
      <c r="E3331" s="12" t="str">
        <f>VLOOKUP(B3331,[1]Planilha8!$X$4:$Z$6629,3,0)</f>
        <v>ROUPARIA</v>
      </c>
      <c r="F3331" s="12" t="str">
        <f>VLOOKUP(B3331,[1]Planilha8!$X$4:$AD$6629,7,0)</f>
        <v>BOM</v>
      </c>
      <c r="G3331" s="13">
        <v>41778</v>
      </c>
      <c r="H3331" s="69">
        <v>260</v>
      </c>
      <c r="I3331" s="15" t="s">
        <v>22</v>
      </c>
      <c r="J3331" s="16" t="s">
        <v>619</v>
      </c>
      <c r="K3331" s="17">
        <v>3021</v>
      </c>
      <c r="L3331" s="18">
        <v>2014001711</v>
      </c>
      <c r="M3331" s="19">
        <v>43465</v>
      </c>
      <c r="N3331" s="70">
        <v>216.944444444445</v>
      </c>
      <c r="O3331" s="71">
        <v>0.5</v>
      </c>
      <c r="P3331" s="72">
        <v>4.1666666666666699E-2</v>
      </c>
      <c r="Q3331" s="73">
        <v>10.8333333333333</v>
      </c>
      <c r="R3331" s="74">
        <v>227.777777777778</v>
      </c>
      <c r="S3331" s="75">
        <v>32.222222222222101</v>
      </c>
      <c r="AMG3331"/>
      <c r="AMH3331"/>
      <c r="AMI3331"/>
      <c r="AMJ3331"/>
    </row>
    <row r="3332" spans="1:1024" s="2" customFormat="1" ht="38.25" x14ac:dyDescent="0.25">
      <c r="A3332" s="10" t="s">
        <v>419</v>
      </c>
      <c r="B3332" s="68">
        <v>10025</v>
      </c>
      <c r="C3332" s="10">
        <f>VLOOKUP(B3332,[1]Planilha8!$X$4:$Y$6629,2,0)</f>
        <v>2041614</v>
      </c>
      <c r="D3332" s="12" t="s">
        <v>745</v>
      </c>
      <c r="E3332" s="12" t="str">
        <f>VLOOKUP(B3332,[1]Planilha8!$X$4:$Z$6629,3,0)</f>
        <v>DIRETORIA TÉCNICA</v>
      </c>
      <c r="F3332" s="12" t="str">
        <f>VLOOKUP(B3332,[1]Planilha8!$X$4:$AD$6629,7,0)</f>
        <v>BOM</v>
      </c>
      <c r="G3332" s="13">
        <v>41786</v>
      </c>
      <c r="H3332" s="69">
        <v>221.9</v>
      </c>
      <c r="I3332" s="15" t="s">
        <v>22</v>
      </c>
      <c r="J3332" s="16" t="s">
        <v>68</v>
      </c>
      <c r="K3332" s="17">
        <v>13214</v>
      </c>
      <c r="L3332" s="18">
        <v>2014001907</v>
      </c>
      <c r="M3332" s="19">
        <v>43465</v>
      </c>
      <c r="N3332" s="70">
        <v>176.19861111111101</v>
      </c>
      <c r="O3332" s="71">
        <v>0.5</v>
      </c>
      <c r="P3332" s="72">
        <v>4.1666666666666699E-2</v>
      </c>
      <c r="Q3332" s="73">
        <v>9.24583333333333</v>
      </c>
      <c r="R3332" s="74">
        <v>185.444444444444</v>
      </c>
      <c r="S3332" s="75">
        <v>36.455555555555499</v>
      </c>
      <c r="AMG3332"/>
      <c r="AMH3332"/>
      <c r="AMI3332"/>
      <c r="AMJ3332"/>
    </row>
    <row r="3333" spans="1:1024" s="2" customFormat="1" ht="38.25" x14ac:dyDescent="0.25">
      <c r="A3333" s="10" t="s">
        <v>419</v>
      </c>
      <c r="B3333" s="68">
        <v>10026</v>
      </c>
      <c r="C3333" s="10">
        <f>VLOOKUP(B3333,[1]Planilha8!$X$4:$Y$6629,2,0)</f>
        <v>2041615</v>
      </c>
      <c r="D3333" s="12" t="s">
        <v>745</v>
      </c>
      <c r="E3333" s="12" t="str">
        <f>VLOOKUP(B3333,[1]Planilha8!$X$4:$Z$6629,3,0)</f>
        <v>UNIDADE DE TERAPIA INTENSIVA</v>
      </c>
      <c r="F3333" s="12" t="str">
        <f>VLOOKUP(B3333,[1]Planilha8!$X$4:$AD$6629,7,0)</f>
        <v>BOM</v>
      </c>
      <c r="G3333" s="13">
        <v>41786</v>
      </c>
      <c r="H3333" s="69">
        <v>221.9</v>
      </c>
      <c r="I3333" s="15" t="s">
        <v>22</v>
      </c>
      <c r="J3333" s="16" t="s">
        <v>68</v>
      </c>
      <c r="K3333" s="17">
        <v>13214</v>
      </c>
      <c r="L3333" s="18">
        <v>2014001907</v>
      </c>
      <c r="M3333" s="19">
        <v>43465</v>
      </c>
      <c r="N3333" s="70">
        <v>176.19861111111101</v>
      </c>
      <c r="O3333" s="71">
        <v>0.5</v>
      </c>
      <c r="P3333" s="72">
        <v>4.1666666666666699E-2</v>
      </c>
      <c r="Q3333" s="73">
        <v>9.24583333333333</v>
      </c>
      <c r="R3333" s="74">
        <v>185.444444444444</v>
      </c>
      <c r="S3333" s="75">
        <v>36.455555555555499</v>
      </c>
      <c r="AMG3333"/>
      <c r="AMH3333"/>
      <c r="AMI3333"/>
      <c r="AMJ3333"/>
    </row>
    <row r="3334" spans="1:1024" s="2" customFormat="1" ht="38.25" x14ac:dyDescent="0.25">
      <c r="A3334" s="10" t="s">
        <v>419</v>
      </c>
      <c r="B3334" s="68">
        <v>10027</v>
      </c>
      <c r="C3334" s="10">
        <f>VLOOKUP(B3334,[1]Planilha8!$X$4:$Y$6629,2,0)</f>
        <v>2041616</v>
      </c>
      <c r="D3334" s="12" t="s">
        <v>745</v>
      </c>
      <c r="E3334" s="12" t="str">
        <f>VLOOKUP(B3334,[1]Planilha8!$X$4:$Z$6629,3,0)</f>
        <v>ALMOXARIFADO</v>
      </c>
      <c r="F3334" s="12" t="str">
        <f>VLOOKUP(B3334,[1]Planilha8!$X$4:$AD$6629,7,0)</f>
        <v>REGULAR</v>
      </c>
      <c r="G3334" s="13">
        <v>41786</v>
      </c>
      <c r="H3334" s="69">
        <v>221.9</v>
      </c>
      <c r="I3334" s="15" t="s">
        <v>22</v>
      </c>
      <c r="J3334" s="16" t="s">
        <v>68</v>
      </c>
      <c r="K3334" s="17">
        <v>13214</v>
      </c>
      <c r="L3334" s="18">
        <v>2014001907</v>
      </c>
      <c r="M3334" s="19">
        <v>43465</v>
      </c>
      <c r="N3334" s="70">
        <v>176.19861111111101</v>
      </c>
      <c r="O3334" s="71">
        <v>0.5</v>
      </c>
      <c r="P3334" s="72">
        <v>4.1666666666666699E-2</v>
      </c>
      <c r="Q3334" s="73">
        <v>9.24583333333333</v>
      </c>
      <c r="R3334" s="74">
        <v>185.444444444444</v>
      </c>
      <c r="S3334" s="75">
        <v>36.455555555555499</v>
      </c>
      <c r="AMG3334"/>
      <c r="AMH3334"/>
      <c r="AMI3334"/>
      <c r="AMJ3334"/>
    </row>
    <row r="3335" spans="1:1024" s="2" customFormat="1" ht="38.25" x14ac:dyDescent="0.25">
      <c r="A3335" s="10" t="s">
        <v>419</v>
      </c>
      <c r="B3335" s="68">
        <v>10028</v>
      </c>
      <c r="C3335" s="10">
        <f>VLOOKUP(B3335,[1]Planilha8!$X$4:$Y$6629,2,0)</f>
        <v>2041617</v>
      </c>
      <c r="D3335" s="12" t="s">
        <v>746</v>
      </c>
      <c r="E3335" s="12" t="str">
        <f>VLOOKUP(B3335,[1]Planilha8!$X$4:$Z$6629,3,0)</f>
        <v>DEPÓSITO DE LIXO</v>
      </c>
      <c r="F3335" s="12" t="str">
        <f>VLOOKUP(B3335,[1]Planilha8!$X$4:$AD$6629,7,0)</f>
        <v>REGULAR</v>
      </c>
      <c r="G3335" s="13">
        <v>41786</v>
      </c>
      <c r="H3335" s="69">
        <v>1950</v>
      </c>
      <c r="I3335" s="15" t="s">
        <v>22</v>
      </c>
      <c r="J3335" s="16" t="s">
        <v>747</v>
      </c>
      <c r="K3335" s="17">
        <v>485</v>
      </c>
      <c r="L3335" s="18">
        <v>2014001181</v>
      </c>
      <c r="M3335" s="19">
        <v>43465</v>
      </c>
      <c r="N3335" s="70">
        <v>1795</v>
      </c>
      <c r="O3335" s="71">
        <v>1</v>
      </c>
      <c r="P3335" s="72">
        <v>8.3333333333333301E-2</v>
      </c>
      <c r="Q3335" s="73">
        <v>0</v>
      </c>
      <c r="R3335" s="74">
        <v>1795</v>
      </c>
      <c r="S3335" s="75">
        <v>155</v>
      </c>
      <c r="AMG3335"/>
      <c r="AMH3335"/>
      <c r="AMI3335"/>
      <c r="AMJ3335"/>
    </row>
    <row r="3336" spans="1:1024" s="2" customFormat="1" ht="38.25" x14ac:dyDescent="0.25">
      <c r="A3336" s="10" t="s">
        <v>419</v>
      </c>
      <c r="B3336" s="68">
        <v>10029</v>
      </c>
      <c r="C3336" s="10">
        <f>VLOOKUP(B3336,[1]Planilha8!$X$4:$Y$6629,2,0)</f>
        <v>2041618</v>
      </c>
      <c r="D3336" s="12" t="s">
        <v>746</v>
      </c>
      <c r="E3336" s="12" t="str">
        <f>VLOOKUP(B3336,[1]Planilha8!$X$4:$Z$6629,3,0)</f>
        <v>GALPÃO ALMOXARIFADO</v>
      </c>
      <c r="F3336" s="12" t="str">
        <f>VLOOKUP(B3336,[1]Planilha8!$X$4:$AD$6629,7,0)</f>
        <v>RUIM</v>
      </c>
      <c r="G3336" s="13">
        <v>41786</v>
      </c>
      <c r="H3336" s="69">
        <v>1950</v>
      </c>
      <c r="I3336" s="15" t="s">
        <v>22</v>
      </c>
      <c r="J3336" s="16" t="s">
        <v>747</v>
      </c>
      <c r="K3336" s="17">
        <v>485</v>
      </c>
      <c r="L3336" s="18">
        <v>2014001181</v>
      </c>
      <c r="M3336" s="19">
        <v>43465</v>
      </c>
      <c r="N3336" s="70">
        <v>1795</v>
      </c>
      <c r="O3336" s="71">
        <v>1</v>
      </c>
      <c r="P3336" s="72">
        <v>8.3333333333333301E-2</v>
      </c>
      <c r="Q3336" s="73">
        <v>0</v>
      </c>
      <c r="R3336" s="74">
        <v>1795</v>
      </c>
      <c r="S3336" s="75">
        <v>155</v>
      </c>
      <c r="AMG3336"/>
      <c r="AMH3336"/>
      <c r="AMI3336"/>
      <c r="AMJ3336"/>
    </row>
    <row r="3337" spans="1:1024" s="2" customFormat="1" ht="38.25" x14ac:dyDescent="0.25">
      <c r="A3337" s="10" t="s">
        <v>419</v>
      </c>
      <c r="B3337" s="68">
        <v>8736</v>
      </c>
      <c r="C3337" s="10">
        <f>VLOOKUP(B3337,[1]Planilha8!$X$4:$Y$6629,2,0)</f>
        <v>2041619</v>
      </c>
      <c r="D3337" s="12" t="s">
        <v>748</v>
      </c>
      <c r="E3337" s="12" t="str">
        <f>VLOOKUP(B3337,[1]Planilha8!$X$4:$Z$6629,3,0)</f>
        <v>RECEPÇÃO CENTRAL - HALL</v>
      </c>
      <c r="F3337" s="12" t="str">
        <f>VLOOKUP(B3337,[1]Planilha8!$X$4:$AD$6629,7,0)</f>
        <v>BOM</v>
      </c>
      <c r="G3337" s="13">
        <v>41788</v>
      </c>
      <c r="H3337" s="69">
        <v>1516.2</v>
      </c>
      <c r="I3337" s="15" t="s">
        <v>22</v>
      </c>
      <c r="J3337" s="16" t="s">
        <v>749</v>
      </c>
      <c r="K3337" s="17">
        <v>331</v>
      </c>
      <c r="L3337" s="18">
        <v>2014000477</v>
      </c>
      <c r="M3337" s="19">
        <v>43465</v>
      </c>
      <c r="N3337" s="70">
        <v>820.74142857142795</v>
      </c>
      <c r="O3337" s="71">
        <v>0.2</v>
      </c>
      <c r="P3337" s="72">
        <v>1.6666666666666701E-2</v>
      </c>
      <c r="Q3337" s="73">
        <v>25.27</v>
      </c>
      <c r="R3337" s="74">
        <v>846.01142857142804</v>
      </c>
      <c r="S3337" s="75">
        <v>670.188571428572</v>
      </c>
      <c r="AMG3337"/>
      <c r="AMH3337"/>
      <c r="AMI3337"/>
      <c r="AMJ3337"/>
    </row>
    <row r="3338" spans="1:1024" s="2" customFormat="1" ht="25.5" x14ac:dyDescent="0.25">
      <c r="A3338" s="10" t="s">
        <v>419</v>
      </c>
      <c r="B3338" s="68">
        <v>10030</v>
      </c>
      <c r="C3338" s="10">
        <f>VLOOKUP(B3338,[1]Planilha8!$X$4:$Y$6629,2,0)</f>
        <v>2041871</v>
      </c>
      <c r="D3338" s="12" t="s">
        <v>750</v>
      </c>
      <c r="E3338" s="12" t="str">
        <f>VLOOKUP(B3338,[1]Planilha8!$X$4:$Z$6629,3,0)</f>
        <v>ALMOXARIFADO</v>
      </c>
      <c r="F3338" s="12" t="str">
        <f>VLOOKUP(B3338,[1]Planilha8!$X$4:$AD$6629,7,0)</f>
        <v>BOM</v>
      </c>
      <c r="G3338" s="13">
        <v>41795</v>
      </c>
      <c r="H3338" s="69">
        <v>575</v>
      </c>
      <c r="I3338" s="15" t="s">
        <v>22</v>
      </c>
      <c r="J3338" s="16" t="s">
        <v>472</v>
      </c>
      <c r="K3338" s="17">
        <v>206989</v>
      </c>
      <c r="L3338" s="18">
        <v>2014001555</v>
      </c>
      <c r="M3338" s="19">
        <v>43465</v>
      </c>
      <c r="N3338" s="70">
        <v>475.55555555555497</v>
      </c>
      <c r="O3338" s="71">
        <v>0.5</v>
      </c>
      <c r="P3338" s="72">
        <v>4.1666666666666699E-2</v>
      </c>
      <c r="Q3338" s="73">
        <v>23.9583333333333</v>
      </c>
      <c r="R3338" s="74">
        <v>499.51388888888903</v>
      </c>
      <c r="S3338" s="75">
        <v>75.486111111111498</v>
      </c>
      <c r="AMG3338"/>
      <c r="AMH3338"/>
      <c r="AMI3338"/>
      <c r="AMJ3338"/>
    </row>
    <row r="3339" spans="1:1024" s="2" customFormat="1" ht="25.5" x14ac:dyDescent="0.25">
      <c r="A3339" s="10" t="s">
        <v>419</v>
      </c>
      <c r="B3339" s="68">
        <v>10031</v>
      </c>
      <c r="C3339" s="10">
        <f>VLOOKUP(B3339,[1]Planilha8!$X$4:$Y$6629,2,0)</f>
        <v>2041872</v>
      </c>
      <c r="D3339" s="12" t="s">
        <v>750</v>
      </c>
      <c r="E3339" s="12" t="str">
        <f>VLOOKUP(B3339,[1]Planilha8!$X$4:$Z$6629,3,0)</f>
        <v>FARMÁCIA</v>
      </c>
      <c r="F3339" s="12" t="str">
        <f>VLOOKUP(B3339,[1]Planilha8!$X$4:$AD$6629,7,0)</f>
        <v>BOM</v>
      </c>
      <c r="G3339" s="13">
        <v>41795</v>
      </c>
      <c r="H3339" s="69">
        <v>575</v>
      </c>
      <c r="I3339" s="15" t="s">
        <v>22</v>
      </c>
      <c r="J3339" s="16" t="s">
        <v>472</v>
      </c>
      <c r="K3339" s="17">
        <v>206989</v>
      </c>
      <c r="L3339" s="18">
        <v>2014001555</v>
      </c>
      <c r="M3339" s="19">
        <v>43465</v>
      </c>
      <c r="N3339" s="70">
        <v>475.55555555555497</v>
      </c>
      <c r="O3339" s="71">
        <v>0.5</v>
      </c>
      <c r="P3339" s="72">
        <v>4.1666666666666699E-2</v>
      </c>
      <c r="Q3339" s="73">
        <v>23.9583333333333</v>
      </c>
      <c r="R3339" s="74">
        <v>499.51388888888903</v>
      </c>
      <c r="S3339" s="75">
        <v>75.486111111111498</v>
      </c>
      <c r="AMG3339"/>
      <c r="AMH3339"/>
      <c r="AMI3339"/>
      <c r="AMJ3339"/>
    </row>
    <row r="3340" spans="1:1024" s="2" customFormat="1" ht="25.5" x14ac:dyDescent="0.25">
      <c r="A3340" s="10" t="s">
        <v>419</v>
      </c>
      <c r="B3340" s="68">
        <v>10032</v>
      </c>
      <c r="C3340" s="10">
        <f>VLOOKUP(B3340,[1]Planilha8!$X$4:$Y$6629,2,0)</f>
        <v>2041873</v>
      </c>
      <c r="D3340" s="12" t="s">
        <v>750</v>
      </c>
      <c r="E3340" s="12" t="str">
        <f>VLOOKUP(B3340,[1]Planilha8!$X$4:$Z$6629,3,0)</f>
        <v>ALMOXARIFADO</v>
      </c>
      <c r="F3340" s="12" t="str">
        <f>VLOOKUP(B3340,[1]Planilha8!$X$4:$AD$6629,7,0)</f>
        <v>BOM</v>
      </c>
      <c r="G3340" s="13">
        <v>41795</v>
      </c>
      <c r="H3340" s="69">
        <v>575</v>
      </c>
      <c r="I3340" s="15" t="s">
        <v>22</v>
      </c>
      <c r="J3340" s="16" t="s">
        <v>472</v>
      </c>
      <c r="K3340" s="17">
        <v>206989</v>
      </c>
      <c r="L3340" s="18">
        <v>2014001555</v>
      </c>
      <c r="M3340" s="19">
        <v>43465</v>
      </c>
      <c r="N3340" s="70">
        <v>475.55555555555497</v>
      </c>
      <c r="O3340" s="71">
        <v>0.5</v>
      </c>
      <c r="P3340" s="72">
        <v>4.1666666666666699E-2</v>
      </c>
      <c r="Q3340" s="73">
        <v>23.9583333333333</v>
      </c>
      <c r="R3340" s="74">
        <v>499.51388888888903</v>
      </c>
      <c r="S3340" s="75">
        <v>75.486111111111498</v>
      </c>
      <c r="AMG3340"/>
      <c r="AMH3340"/>
      <c r="AMI3340"/>
      <c r="AMJ3340"/>
    </row>
    <row r="3341" spans="1:1024" s="2" customFormat="1" ht="25.5" x14ac:dyDescent="0.25">
      <c r="A3341" s="10" t="s">
        <v>419</v>
      </c>
      <c r="B3341" s="68">
        <v>10033</v>
      </c>
      <c r="C3341" s="10">
        <f>VLOOKUP(B3341,[1]Planilha8!$X$4:$Y$6629,2,0)</f>
        <v>2041874</v>
      </c>
      <c r="D3341" s="12" t="s">
        <v>750</v>
      </c>
      <c r="E3341" s="12" t="str">
        <f>VLOOKUP(B3341,[1]Planilha8!$X$4:$Z$6629,3,0)</f>
        <v>ALMOXARIFADO</v>
      </c>
      <c r="F3341" s="12" t="str">
        <f>VLOOKUP(B3341,[1]Planilha8!$X$4:$AD$6629,7,0)</f>
        <v>BOM</v>
      </c>
      <c r="G3341" s="13">
        <v>41795</v>
      </c>
      <c r="H3341" s="69">
        <v>575</v>
      </c>
      <c r="I3341" s="15" t="s">
        <v>22</v>
      </c>
      <c r="J3341" s="16" t="s">
        <v>472</v>
      </c>
      <c r="K3341" s="17">
        <v>206989</v>
      </c>
      <c r="L3341" s="18">
        <v>2014001555</v>
      </c>
      <c r="M3341" s="19">
        <v>43465</v>
      </c>
      <c r="N3341" s="70">
        <v>475.55555555555497</v>
      </c>
      <c r="O3341" s="71">
        <v>0.5</v>
      </c>
      <c r="P3341" s="72">
        <v>4.1666666666666699E-2</v>
      </c>
      <c r="Q3341" s="73">
        <v>23.9583333333333</v>
      </c>
      <c r="R3341" s="74">
        <v>499.51388888888903</v>
      </c>
      <c r="S3341" s="75">
        <v>75.486111111111498</v>
      </c>
      <c r="AMG3341"/>
      <c r="AMH3341"/>
      <c r="AMI3341"/>
      <c r="AMJ3341"/>
    </row>
    <row r="3342" spans="1:1024" s="2" customFormat="1" ht="38.25" x14ac:dyDescent="0.25">
      <c r="A3342" s="10" t="s">
        <v>419</v>
      </c>
      <c r="B3342" s="68">
        <v>10235</v>
      </c>
      <c r="C3342" s="10">
        <f>VLOOKUP(B3342,[1]Planilha8!$X$4:$Y$6629,2,0)</f>
        <v>2041819</v>
      </c>
      <c r="D3342" s="12" t="s">
        <v>751</v>
      </c>
      <c r="E3342" s="12" t="str">
        <f>VLOOKUP(B3342,[1]Planilha8!$X$4:$Z$6629,3,0)</f>
        <v>GALPÃO ALMOXARIFADO</v>
      </c>
      <c r="F3342" s="12" t="str">
        <f>VLOOKUP(B3342,[1]Planilha8!$X$4:$AD$6629,7,0)</f>
        <v>BOM</v>
      </c>
      <c r="G3342" s="13">
        <v>41816</v>
      </c>
      <c r="H3342" s="69">
        <v>3548</v>
      </c>
      <c r="I3342" s="15" t="s">
        <v>22</v>
      </c>
      <c r="J3342" s="16" t="s">
        <v>621</v>
      </c>
      <c r="K3342" s="17">
        <v>4748</v>
      </c>
      <c r="L3342" s="18">
        <v>2014001591</v>
      </c>
      <c r="M3342" s="19">
        <v>43465</v>
      </c>
      <c r="N3342" s="70">
        <v>1475.2833333333299</v>
      </c>
      <c r="O3342" s="71">
        <v>0.25</v>
      </c>
      <c r="P3342" s="72">
        <v>2.0833333333333301E-2</v>
      </c>
      <c r="Q3342" s="73">
        <v>73.9166666666667</v>
      </c>
      <c r="R3342" s="74">
        <v>1549.2</v>
      </c>
      <c r="S3342" s="75">
        <v>1998.8</v>
      </c>
      <c r="AMG3342"/>
      <c r="AMH3342"/>
      <c r="AMI3342"/>
      <c r="AMJ3342"/>
    </row>
    <row r="3343" spans="1:1024" s="2" customFormat="1" ht="25.5" x14ac:dyDescent="0.25">
      <c r="A3343" s="10" t="s">
        <v>419</v>
      </c>
      <c r="B3343" s="68">
        <v>10210</v>
      </c>
      <c r="C3343" s="10" t="e">
        <f>VLOOKUP(B3343,[1]Planilha8!$X$4:$Y$6629,2,0)</f>
        <v>#N/A</v>
      </c>
      <c r="D3343" s="12" t="s">
        <v>752</v>
      </c>
      <c r="E3343" s="12" t="e">
        <f>VLOOKUP(B3343,[1]Planilha8!$X$4:$Z$6629,3,0)</f>
        <v>#N/A</v>
      </c>
      <c r="F3343" s="12" t="e">
        <f>VLOOKUP(B3343,[1]Planilha8!$X$4:$AD$6629,7,0)</f>
        <v>#N/A</v>
      </c>
      <c r="G3343" s="13">
        <v>41817</v>
      </c>
      <c r="H3343" s="69">
        <v>668</v>
      </c>
      <c r="I3343" s="15" t="s">
        <v>22</v>
      </c>
      <c r="J3343" s="16" t="s">
        <v>472</v>
      </c>
      <c r="K3343" s="17">
        <v>208914</v>
      </c>
      <c r="L3343" s="18">
        <v>2014002830</v>
      </c>
      <c r="M3343" s="19">
        <v>43465</v>
      </c>
      <c r="N3343" s="70">
        <v>519.97222222222194</v>
      </c>
      <c r="O3343" s="71">
        <v>0.5</v>
      </c>
      <c r="P3343" s="72">
        <v>4.1666666666666699E-2</v>
      </c>
      <c r="Q3343" s="73">
        <v>27.8333333333333</v>
      </c>
      <c r="R3343" s="74">
        <v>547.805555555556</v>
      </c>
      <c r="S3343" s="75">
        <v>120.194444444444</v>
      </c>
      <c r="AMG3343"/>
      <c r="AMH3343"/>
      <c r="AMI3343"/>
      <c r="AMJ3343"/>
    </row>
    <row r="3344" spans="1:1024" s="2" customFormat="1" ht="25.5" x14ac:dyDescent="0.25">
      <c r="A3344" s="10" t="s">
        <v>419</v>
      </c>
      <c r="B3344" s="68">
        <v>10211</v>
      </c>
      <c r="C3344" s="10" t="e">
        <f>VLOOKUP(B3344,[1]Planilha8!$X$4:$Y$6629,2,0)</f>
        <v>#N/A</v>
      </c>
      <c r="D3344" s="12" t="s">
        <v>752</v>
      </c>
      <c r="E3344" s="12" t="e">
        <f>VLOOKUP(B3344,[1]Planilha8!$X$4:$Z$6629,3,0)</f>
        <v>#N/A</v>
      </c>
      <c r="F3344" s="12" t="e">
        <f>VLOOKUP(B3344,[1]Planilha8!$X$4:$AD$6629,7,0)</f>
        <v>#N/A</v>
      </c>
      <c r="G3344" s="13">
        <v>41817</v>
      </c>
      <c r="H3344" s="69">
        <v>668</v>
      </c>
      <c r="I3344" s="15" t="s">
        <v>22</v>
      </c>
      <c r="J3344" s="16" t="s">
        <v>472</v>
      </c>
      <c r="K3344" s="17">
        <v>208914</v>
      </c>
      <c r="L3344" s="18">
        <v>2014002830</v>
      </c>
      <c r="M3344" s="19">
        <v>43465</v>
      </c>
      <c r="N3344" s="70">
        <v>519.97222222222194</v>
      </c>
      <c r="O3344" s="71">
        <v>0.5</v>
      </c>
      <c r="P3344" s="72">
        <v>4.1666666666666699E-2</v>
      </c>
      <c r="Q3344" s="73">
        <v>27.8333333333333</v>
      </c>
      <c r="R3344" s="74">
        <v>547.805555555556</v>
      </c>
      <c r="S3344" s="75">
        <v>120.194444444444</v>
      </c>
      <c r="AMG3344"/>
      <c r="AMH3344"/>
      <c r="AMI3344"/>
      <c r="AMJ3344"/>
    </row>
    <row r="3345" spans="1:1024" s="2" customFormat="1" ht="25.5" x14ac:dyDescent="0.25">
      <c r="A3345" s="10" t="s">
        <v>419</v>
      </c>
      <c r="B3345" s="68">
        <v>10212</v>
      </c>
      <c r="C3345" s="10">
        <f>VLOOKUP(B3345,[1]Planilha8!$X$4:$Y$6629,2,0)</f>
        <v>2041877</v>
      </c>
      <c r="D3345" s="12" t="s">
        <v>752</v>
      </c>
      <c r="E3345" s="12" t="str">
        <f>VLOOKUP(B3345,[1]Planilha8!$X$4:$Z$6629,3,0)</f>
        <v>AMBULATÓRIO – RECEPÇÃO</v>
      </c>
      <c r="F3345" s="12" t="str">
        <f>VLOOKUP(B3345,[1]Planilha8!$X$4:$AD$6629,7,0)</f>
        <v>BOM</v>
      </c>
      <c r="G3345" s="13">
        <v>41817</v>
      </c>
      <c r="H3345" s="69">
        <v>668</v>
      </c>
      <c r="I3345" s="15" t="s">
        <v>22</v>
      </c>
      <c r="J3345" s="16" t="s">
        <v>472</v>
      </c>
      <c r="K3345" s="17">
        <v>208914</v>
      </c>
      <c r="L3345" s="18">
        <v>2014002830</v>
      </c>
      <c r="M3345" s="19">
        <v>43465</v>
      </c>
      <c r="N3345" s="70">
        <v>519.97222222222194</v>
      </c>
      <c r="O3345" s="71">
        <v>0.5</v>
      </c>
      <c r="P3345" s="72">
        <v>4.1666666666666699E-2</v>
      </c>
      <c r="Q3345" s="73">
        <v>27.8333333333333</v>
      </c>
      <c r="R3345" s="74">
        <v>547.805555555556</v>
      </c>
      <c r="S3345" s="75">
        <v>120.194444444444</v>
      </c>
      <c r="AMG3345"/>
      <c r="AMH3345"/>
      <c r="AMI3345"/>
      <c r="AMJ3345"/>
    </row>
    <row r="3346" spans="1:1024" s="2" customFormat="1" ht="25.5" x14ac:dyDescent="0.25">
      <c r="A3346" s="10" t="s">
        <v>419</v>
      </c>
      <c r="B3346" s="68">
        <v>10213</v>
      </c>
      <c r="C3346" s="10">
        <f>VLOOKUP(B3346,[1]Planilha8!$X$4:$Y$6629,2,0)</f>
        <v>2041878</v>
      </c>
      <c r="D3346" s="12" t="s">
        <v>753</v>
      </c>
      <c r="E3346" s="12" t="str">
        <f>VLOOKUP(B3346,[1]Planilha8!$X$4:$Z$6629,3,0)</f>
        <v>AMBULATÓRIO – RECEPÇÃO</v>
      </c>
      <c r="F3346" s="12" t="str">
        <f>VLOOKUP(B3346,[1]Planilha8!$X$4:$AD$6629,7,0)</f>
        <v>BOM</v>
      </c>
      <c r="G3346" s="13">
        <v>41817</v>
      </c>
      <c r="H3346" s="69">
        <v>1895</v>
      </c>
      <c r="I3346" s="15" t="s">
        <v>22</v>
      </c>
      <c r="J3346" s="16" t="s">
        <v>472</v>
      </c>
      <c r="K3346" s="17">
        <v>208914</v>
      </c>
      <c r="L3346" s="18">
        <v>2014002830</v>
      </c>
      <c r="M3346" s="19">
        <v>43465</v>
      </c>
      <c r="N3346" s="70">
        <v>1612.0833333333301</v>
      </c>
      <c r="O3346" s="71">
        <v>0.5</v>
      </c>
      <c r="P3346" s="72">
        <v>4.1666666666666699E-2</v>
      </c>
      <c r="Q3346" s="73">
        <v>78.9583333333333</v>
      </c>
      <c r="R3346" s="74">
        <v>1691.0416666666699</v>
      </c>
      <c r="S3346" s="75">
        <v>203.958333333334</v>
      </c>
      <c r="AMG3346"/>
      <c r="AMH3346"/>
      <c r="AMI3346"/>
      <c r="AMJ3346"/>
    </row>
    <row r="3347" spans="1:1024" s="2" customFormat="1" ht="25.5" x14ac:dyDescent="0.25">
      <c r="A3347" s="10" t="s">
        <v>419</v>
      </c>
      <c r="B3347" s="68">
        <v>10236</v>
      </c>
      <c r="C3347" s="10">
        <f>VLOOKUP(B3347,[1]Planilha8!$X$4:$Y$6629,2,0)</f>
        <v>2041830</v>
      </c>
      <c r="D3347" s="12" t="s">
        <v>754</v>
      </c>
      <c r="E3347" s="12" t="str">
        <f>VLOOKUP(B3347,[1]Planilha8!$X$4:$Z$6629,3,0)</f>
        <v>ALMOXARIFADO</v>
      </c>
      <c r="F3347" s="12" t="str">
        <f>VLOOKUP(B3347,[1]Planilha8!$X$4:$AD$6629,7,0)</f>
        <v>BOM</v>
      </c>
      <c r="G3347" s="13">
        <v>41820</v>
      </c>
      <c r="H3347" s="69">
        <v>1549</v>
      </c>
      <c r="I3347" s="15" t="s">
        <v>22</v>
      </c>
      <c r="J3347" s="16" t="s">
        <v>68</v>
      </c>
      <c r="K3347" s="17">
        <v>10117</v>
      </c>
      <c r="L3347" s="18">
        <v>2014002913</v>
      </c>
      <c r="M3347" s="19">
        <v>43465</v>
      </c>
      <c r="N3347" s="70">
        <v>957.69749999999999</v>
      </c>
      <c r="O3347" s="71">
        <v>0.33</v>
      </c>
      <c r="P3347" s="72">
        <v>2.75E-2</v>
      </c>
      <c r="Q3347" s="73">
        <v>42.597499999999997</v>
      </c>
      <c r="R3347" s="74">
        <v>1000.295</v>
      </c>
      <c r="S3347" s="75">
        <v>548.70500000000004</v>
      </c>
      <c r="AMG3347"/>
      <c r="AMH3347"/>
      <c r="AMI3347"/>
      <c r="AMJ3347"/>
    </row>
    <row r="3348" spans="1:1024" s="2" customFormat="1" ht="25.5" x14ac:dyDescent="0.25">
      <c r="A3348" s="10" t="s">
        <v>419</v>
      </c>
      <c r="B3348" s="68">
        <v>10237</v>
      </c>
      <c r="C3348" s="10">
        <f>VLOOKUP(B3348,[1]Planilha8!$X$4:$Y$6629,2,0)</f>
        <v>2041831</v>
      </c>
      <c r="D3348" s="12" t="s">
        <v>754</v>
      </c>
      <c r="E3348" s="12" t="str">
        <f>VLOOKUP(B3348,[1]Planilha8!$X$4:$Z$6629,3,0)</f>
        <v>AMBULATÓRIO – RECEPÇÃO</v>
      </c>
      <c r="F3348" s="12" t="str">
        <f>VLOOKUP(B3348,[1]Planilha8!$X$4:$AD$6629,7,0)</f>
        <v>BOM</v>
      </c>
      <c r="G3348" s="13">
        <v>41820</v>
      </c>
      <c r="H3348" s="69">
        <v>1549</v>
      </c>
      <c r="I3348" s="15" t="s">
        <v>22</v>
      </c>
      <c r="J3348" s="16" t="s">
        <v>68</v>
      </c>
      <c r="K3348" s="17">
        <v>10117</v>
      </c>
      <c r="L3348" s="18">
        <v>2014002913</v>
      </c>
      <c r="M3348" s="19">
        <v>43465</v>
      </c>
      <c r="N3348" s="70">
        <v>957.69749999999999</v>
      </c>
      <c r="O3348" s="71">
        <v>0.33</v>
      </c>
      <c r="P3348" s="72">
        <v>2.75E-2</v>
      </c>
      <c r="Q3348" s="73">
        <v>42.597499999999997</v>
      </c>
      <c r="R3348" s="74">
        <v>1000.295</v>
      </c>
      <c r="S3348" s="75">
        <v>548.70500000000004</v>
      </c>
      <c r="AMG3348"/>
      <c r="AMH3348"/>
      <c r="AMI3348"/>
      <c r="AMJ3348"/>
    </row>
    <row r="3349" spans="1:1024" s="2" customFormat="1" ht="25.5" x14ac:dyDescent="0.25">
      <c r="A3349" s="10" t="s">
        <v>419</v>
      </c>
      <c r="B3349" s="68">
        <v>10238</v>
      </c>
      <c r="C3349" s="10">
        <f>VLOOKUP(B3349,[1]Planilha8!$X$4:$Y$6629,2,0)</f>
        <v>2041832</v>
      </c>
      <c r="D3349" s="12" t="s">
        <v>754</v>
      </c>
      <c r="E3349" s="12" t="str">
        <f>VLOOKUP(B3349,[1]Planilha8!$X$4:$Z$6629,3,0)</f>
        <v>AMBULATÓRIO – RECEPÇÃO</v>
      </c>
      <c r="F3349" s="12" t="str">
        <f>VLOOKUP(B3349,[1]Planilha8!$X$4:$AD$6629,7,0)</f>
        <v>BOM</v>
      </c>
      <c r="G3349" s="13">
        <v>41820</v>
      </c>
      <c r="H3349" s="69">
        <v>1549</v>
      </c>
      <c r="I3349" s="15" t="s">
        <v>22</v>
      </c>
      <c r="J3349" s="16" t="s">
        <v>68</v>
      </c>
      <c r="K3349" s="17">
        <v>10117</v>
      </c>
      <c r="L3349" s="18">
        <v>2014002913</v>
      </c>
      <c r="M3349" s="19">
        <v>43465</v>
      </c>
      <c r="N3349" s="70">
        <v>957.69749999999999</v>
      </c>
      <c r="O3349" s="71">
        <v>0.33</v>
      </c>
      <c r="P3349" s="72">
        <v>2.75E-2</v>
      </c>
      <c r="Q3349" s="73">
        <v>42.597499999999997</v>
      </c>
      <c r="R3349" s="74">
        <v>1000.295</v>
      </c>
      <c r="S3349" s="75">
        <v>548.70500000000004</v>
      </c>
      <c r="AMG3349"/>
      <c r="AMH3349"/>
      <c r="AMI3349"/>
      <c r="AMJ3349"/>
    </row>
    <row r="3350" spans="1:1024" s="2" customFormat="1" ht="25.5" x14ac:dyDescent="0.25">
      <c r="A3350" s="10" t="s">
        <v>419</v>
      </c>
      <c r="B3350" s="68">
        <v>10239</v>
      </c>
      <c r="C3350" s="10">
        <f>VLOOKUP(B3350,[1]Planilha8!$X$4:$Y$6629,2,0)</f>
        <v>2041833</v>
      </c>
      <c r="D3350" s="12" t="s">
        <v>754</v>
      </c>
      <c r="E3350" s="12" t="str">
        <f>VLOOKUP(B3350,[1]Planilha8!$X$4:$Z$6629,3,0)</f>
        <v>AMBULATÓRIO – RECEPÇÃO</v>
      </c>
      <c r="F3350" s="12" t="str">
        <f>VLOOKUP(B3350,[1]Planilha8!$X$4:$AD$6629,7,0)</f>
        <v>BOM</v>
      </c>
      <c r="G3350" s="13">
        <v>41820</v>
      </c>
      <c r="H3350" s="69">
        <v>1549</v>
      </c>
      <c r="I3350" s="15" t="s">
        <v>22</v>
      </c>
      <c r="J3350" s="16" t="s">
        <v>68</v>
      </c>
      <c r="K3350" s="17">
        <v>10117</v>
      </c>
      <c r="L3350" s="18">
        <v>2014002913</v>
      </c>
      <c r="M3350" s="19">
        <v>43465</v>
      </c>
      <c r="N3350" s="70">
        <v>957.69749999999999</v>
      </c>
      <c r="O3350" s="71">
        <v>0.33</v>
      </c>
      <c r="P3350" s="72">
        <v>2.75E-2</v>
      </c>
      <c r="Q3350" s="73">
        <v>42.597499999999997</v>
      </c>
      <c r="R3350" s="74">
        <v>1000.295</v>
      </c>
      <c r="S3350" s="75">
        <v>548.70500000000004</v>
      </c>
      <c r="AMG3350"/>
      <c r="AMH3350"/>
      <c r="AMI3350"/>
      <c r="AMJ3350"/>
    </row>
    <row r="3351" spans="1:1024" s="2" customFormat="1" ht="51" x14ac:dyDescent="0.25">
      <c r="A3351" s="10" t="s">
        <v>419</v>
      </c>
      <c r="B3351" s="68">
        <v>10240</v>
      </c>
      <c r="C3351" s="10">
        <f>VLOOKUP(B3351,[1]Planilha8!$X$4:$Y$6629,2,0)</f>
        <v>2041834</v>
      </c>
      <c r="D3351" s="12" t="s">
        <v>755</v>
      </c>
      <c r="E3351" s="12" t="str">
        <f>VLOOKUP(B3351,[1]Planilha8!$X$4:$Z$6629,3,0)</f>
        <v>HGG</v>
      </c>
      <c r="F3351" s="12" t="str">
        <f>VLOOKUP(B3351,[1]Planilha8!$X$4:$AD$6629,7,0)</f>
        <v>BOM</v>
      </c>
      <c r="G3351" s="13">
        <v>41820</v>
      </c>
      <c r="H3351" s="69">
        <v>252</v>
      </c>
      <c r="I3351" s="15" t="s">
        <v>22</v>
      </c>
      <c r="J3351" s="16" t="s">
        <v>756</v>
      </c>
      <c r="K3351" s="17">
        <v>2964</v>
      </c>
      <c r="L3351" s="18">
        <v>2014002155</v>
      </c>
      <c r="M3351" s="19">
        <v>43465</v>
      </c>
      <c r="N3351" s="70">
        <v>246.5</v>
      </c>
      <c r="O3351" s="71">
        <v>0.5</v>
      </c>
      <c r="P3351" s="72">
        <v>4.1666666666666699E-2</v>
      </c>
      <c r="Q3351" s="73">
        <v>0</v>
      </c>
      <c r="R3351" s="74">
        <v>246.5</v>
      </c>
      <c r="S3351" s="75">
        <v>5.5</v>
      </c>
      <c r="AMG3351"/>
      <c r="AMH3351"/>
      <c r="AMI3351"/>
      <c r="AMJ3351"/>
    </row>
    <row r="3352" spans="1:1024" s="2" customFormat="1" ht="51" x14ac:dyDescent="0.25">
      <c r="A3352" s="10" t="s">
        <v>419</v>
      </c>
      <c r="B3352" s="68">
        <v>10241</v>
      </c>
      <c r="C3352" s="10">
        <f>VLOOKUP(B3352,[1]Planilha8!$X$4:$Y$6629,2,0)</f>
        <v>2041835</v>
      </c>
      <c r="D3352" s="12" t="s">
        <v>755</v>
      </c>
      <c r="E3352" s="12" t="str">
        <f>VLOOKUP(B3352,[1]Planilha8!$X$4:$Z$6629,3,0)</f>
        <v>HGG</v>
      </c>
      <c r="F3352" s="12" t="str">
        <f>VLOOKUP(B3352,[1]Planilha8!$X$4:$AD$6629,7,0)</f>
        <v>BOM</v>
      </c>
      <c r="G3352" s="13">
        <v>41820</v>
      </c>
      <c r="H3352" s="69">
        <v>252</v>
      </c>
      <c r="I3352" s="15" t="s">
        <v>22</v>
      </c>
      <c r="J3352" s="16" t="s">
        <v>756</v>
      </c>
      <c r="K3352" s="17">
        <v>2964</v>
      </c>
      <c r="L3352" s="18">
        <v>2014002155</v>
      </c>
      <c r="M3352" s="19">
        <v>43465</v>
      </c>
      <c r="N3352" s="70">
        <v>246.5</v>
      </c>
      <c r="O3352" s="71">
        <v>0.5</v>
      </c>
      <c r="P3352" s="72">
        <v>4.1666666666666699E-2</v>
      </c>
      <c r="Q3352" s="73">
        <v>0</v>
      </c>
      <c r="R3352" s="74">
        <v>246.5</v>
      </c>
      <c r="S3352" s="75">
        <v>5.5</v>
      </c>
      <c r="AMG3352"/>
      <c r="AMH3352"/>
      <c r="AMI3352"/>
      <c r="AMJ3352"/>
    </row>
    <row r="3353" spans="1:1024" s="2" customFormat="1" ht="51" x14ac:dyDescent="0.25">
      <c r="A3353" s="10" t="s">
        <v>419</v>
      </c>
      <c r="B3353" s="68">
        <v>10242</v>
      </c>
      <c r="C3353" s="10">
        <f>VLOOKUP(B3353,[1]Planilha8!$X$4:$Y$6629,2,0)</f>
        <v>2041836</v>
      </c>
      <c r="D3353" s="12" t="s">
        <v>755</v>
      </c>
      <c r="E3353" s="12" t="str">
        <f>VLOOKUP(B3353,[1]Planilha8!$X$4:$Z$6629,3,0)</f>
        <v>HGG</v>
      </c>
      <c r="F3353" s="12" t="str">
        <f>VLOOKUP(B3353,[1]Planilha8!$X$4:$AD$6629,7,0)</f>
        <v>BOM</v>
      </c>
      <c r="G3353" s="13">
        <v>41820</v>
      </c>
      <c r="H3353" s="69">
        <v>252</v>
      </c>
      <c r="I3353" s="15" t="s">
        <v>22</v>
      </c>
      <c r="J3353" s="16" t="s">
        <v>756</v>
      </c>
      <c r="K3353" s="17">
        <v>2964</v>
      </c>
      <c r="L3353" s="18">
        <v>2014002155</v>
      </c>
      <c r="M3353" s="19">
        <v>43465</v>
      </c>
      <c r="N3353" s="70">
        <v>246.5</v>
      </c>
      <c r="O3353" s="71">
        <v>0.5</v>
      </c>
      <c r="P3353" s="72">
        <v>4.1666666666666699E-2</v>
      </c>
      <c r="Q3353" s="73">
        <v>0</v>
      </c>
      <c r="R3353" s="74">
        <v>246.5</v>
      </c>
      <c r="S3353" s="75">
        <v>5.5</v>
      </c>
      <c r="AMG3353"/>
      <c r="AMH3353"/>
      <c r="AMI3353"/>
      <c r="AMJ3353"/>
    </row>
    <row r="3354" spans="1:1024" s="2" customFormat="1" ht="51" x14ac:dyDescent="0.25">
      <c r="A3354" s="10" t="s">
        <v>419</v>
      </c>
      <c r="B3354" s="68">
        <v>10243</v>
      </c>
      <c r="C3354" s="10">
        <f>VLOOKUP(B3354,[1]Planilha8!$X$4:$Y$6629,2,0)</f>
        <v>2041837</v>
      </c>
      <c r="D3354" s="12" t="s">
        <v>755</v>
      </c>
      <c r="E3354" s="12" t="str">
        <f>VLOOKUP(B3354,[1]Planilha8!$X$4:$Z$6629,3,0)</f>
        <v>RECEPÇÃO CENTRAL</v>
      </c>
      <c r="F3354" s="12" t="str">
        <f>VLOOKUP(B3354,[1]Planilha8!$X$4:$AD$6629,7,0)</f>
        <v>BOM</v>
      </c>
      <c r="G3354" s="13">
        <v>41820</v>
      </c>
      <c r="H3354" s="69">
        <v>252</v>
      </c>
      <c r="I3354" s="15" t="s">
        <v>22</v>
      </c>
      <c r="J3354" s="16" t="s">
        <v>756</v>
      </c>
      <c r="K3354" s="17">
        <v>2964</v>
      </c>
      <c r="L3354" s="18">
        <v>2014002155</v>
      </c>
      <c r="M3354" s="19">
        <v>43465</v>
      </c>
      <c r="N3354" s="70">
        <v>246.5</v>
      </c>
      <c r="O3354" s="71">
        <v>0.5</v>
      </c>
      <c r="P3354" s="72">
        <v>4.1666666666666699E-2</v>
      </c>
      <c r="Q3354" s="73">
        <v>0</v>
      </c>
      <c r="R3354" s="74">
        <v>246.5</v>
      </c>
      <c r="S3354" s="75">
        <v>5.5</v>
      </c>
      <c r="AMG3354"/>
      <c r="AMH3354"/>
      <c r="AMI3354"/>
      <c r="AMJ3354"/>
    </row>
    <row r="3355" spans="1:1024" s="2" customFormat="1" ht="51" x14ac:dyDescent="0.25">
      <c r="A3355" s="10" t="s">
        <v>419</v>
      </c>
      <c r="B3355" s="68">
        <v>10244</v>
      </c>
      <c r="C3355" s="10">
        <f>VLOOKUP(B3355,[1]Planilha8!$X$4:$Y$6629,2,0)</f>
        <v>2041838</v>
      </c>
      <c r="D3355" s="12" t="s">
        <v>755</v>
      </c>
      <c r="E3355" s="12" t="str">
        <f>VLOOKUP(B3355,[1]Planilha8!$X$4:$Z$6629,3,0)</f>
        <v>HGG</v>
      </c>
      <c r="F3355" s="12" t="str">
        <f>VLOOKUP(B3355,[1]Planilha8!$X$4:$AD$6629,7,0)</f>
        <v>BOM</v>
      </c>
      <c r="G3355" s="13">
        <v>41820</v>
      </c>
      <c r="H3355" s="69">
        <v>252</v>
      </c>
      <c r="I3355" s="15" t="s">
        <v>22</v>
      </c>
      <c r="J3355" s="16" t="s">
        <v>756</v>
      </c>
      <c r="K3355" s="17">
        <v>2964</v>
      </c>
      <c r="L3355" s="18">
        <v>2014002155</v>
      </c>
      <c r="M3355" s="19">
        <v>43465</v>
      </c>
      <c r="N3355" s="70">
        <v>246.5</v>
      </c>
      <c r="O3355" s="71">
        <v>0.5</v>
      </c>
      <c r="P3355" s="72">
        <v>4.1666666666666699E-2</v>
      </c>
      <c r="Q3355" s="73">
        <v>0</v>
      </c>
      <c r="R3355" s="74">
        <v>246.5</v>
      </c>
      <c r="S3355" s="75">
        <v>5.5</v>
      </c>
      <c r="AMG3355"/>
      <c r="AMH3355"/>
      <c r="AMI3355"/>
      <c r="AMJ3355"/>
    </row>
    <row r="3356" spans="1:1024" s="2" customFormat="1" ht="51" x14ac:dyDescent="0.25">
      <c r="A3356" s="10" t="s">
        <v>419</v>
      </c>
      <c r="B3356" s="68">
        <v>10245</v>
      </c>
      <c r="C3356" s="10">
        <f>VLOOKUP(B3356,[1]Planilha8!$X$4:$Y$6629,2,0)</f>
        <v>2041839</v>
      </c>
      <c r="D3356" s="12" t="s">
        <v>755</v>
      </c>
      <c r="E3356" s="12" t="str">
        <f>VLOOKUP(B3356,[1]Planilha8!$X$4:$Z$6629,3,0)</f>
        <v>HGG</v>
      </c>
      <c r="F3356" s="12" t="str">
        <f>VLOOKUP(B3356,[1]Planilha8!$X$4:$AD$6629,7,0)</f>
        <v>BOM</v>
      </c>
      <c r="G3356" s="13">
        <v>41820</v>
      </c>
      <c r="H3356" s="69">
        <v>252</v>
      </c>
      <c r="I3356" s="15" t="s">
        <v>22</v>
      </c>
      <c r="J3356" s="16" t="s">
        <v>756</v>
      </c>
      <c r="K3356" s="17">
        <v>2964</v>
      </c>
      <c r="L3356" s="18">
        <v>2014002155</v>
      </c>
      <c r="M3356" s="19">
        <v>43465</v>
      </c>
      <c r="N3356" s="70">
        <v>246.5</v>
      </c>
      <c r="O3356" s="71">
        <v>0.5</v>
      </c>
      <c r="P3356" s="72">
        <v>4.1666666666666699E-2</v>
      </c>
      <c r="Q3356" s="73">
        <v>0</v>
      </c>
      <c r="R3356" s="74">
        <v>246.5</v>
      </c>
      <c r="S3356" s="75">
        <v>5.5</v>
      </c>
      <c r="AMG3356"/>
      <c r="AMH3356"/>
      <c r="AMI3356"/>
      <c r="AMJ3356"/>
    </row>
    <row r="3357" spans="1:1024" s="2" customFormat="1" ht="51" x14ac:dyDescent="0.25">
      <c r="A3357" s="10" t="s">
        <v>419</v>
      </c>
      <c r="B3357" s="68">
        <v>10246</v>
      </c>
      <c r="C3357" s="10">
        <f>VLOOKUP(B3357,[1]Planilha8!$X$4:$Y$6629,2,0)</f>
        <v>2041840</v>
      </c>
      <c r="D3357" s="12" t="s">
        <v>755</v>
      </c>
      <c r="E3357" s="12" t="str">
        <f>VLOOKUP(B3357,[1]Planilha8!$X$4:$Z$6629,3,0)</f>
        <v>HGG</v>
      </c>
      <c r="F3357" s="12" t="str">
        <f>VLOOKUP(B3357,[1]Planilha8!$X$4:$AD$6629,7,0)</f>
        <v>BOM</v>
      </c>
      <c r="G3357" s="13">
        <v>41820</v>
      </c>
      <c r="H3357" s="69">
        <v>252</v>
      </c>
      <c r="I3357" s="15" t="s">
        <v>22</v>
      </c>
      <c r="J3357" s="16" t="s">
        <v>756</v>
      </c>
      <c r="K3357" s="17">
        <v>2964</v>
      </c>
      <c r="L3357" s="18">
        <v>2014002155</v>
      </c>
      <c r="M3357" s="19">
        <v>43465</v>
      </c>
      <c r="N3357" s="70">
        <v>246.5</v>
      </c>
      <c r="O3357" s="71">
        <v>0.5</v>
      </c>
      <c r="P3357" s="72">
        <v>4.1666666666666699E-2</v>
      </c>
      <c r="Q3357" s="73">
        <v>0</v>
      </c>
      <c r="R3357" s="74">
        <v>246.5</v>
      </c>
      <c r="S3357" s="75">
        <v>5.5</v>
      </c>
      <c r="AMG3357"/>
      <c r="AMH3357"/>
      <c r="AMI3357"/>
      <c r="AMJ3357"/>
    </row>
    <row r="3358" spans="1:1024" s="2" customFormat="1" ht="51" x14ac:dyDescent="0.25">
      <c r="A3358" s="10" t="s">
        <v>419</v>
      </c>
      <c r="B3358" s="68">
        <v>10247</v>
      </c>
      <c r="C3358" s="10">
        <f>VLOOKUP(B3358,[1]Planilha8!$X$4:$Y$6629,2,0)</f>
        <v>2041841</v>
      </c>
      <c r="D3358" s="12" t="s">
        <v>755</v>
      </c>
      <c r="E3358" s="12" t="str">
        <f>VLOOKUP(B3358,[1]Planilha8!$X$4:$Z$6629,3,0)</f>
        <v>HGG</v>
      </c>
      <c r="F3358" s="12" t="str">
        <f>VLOOKUP(B3358,[1]Planilha8!$X$4:$AD$6629,7,0)</f>
        <v>BOM</v>
      </c>
      <c r="G3358" s="13">
        <v>41820</v>
      </c>
      <c r="H3358" s="69">
        <v>252</v>
      </c>
      <c r="I3358" s="15" t="s">
        <v>22</v>
      </c>
      <c r="J3358" s="16" t="s">
        <v>756</v>
      </c>
      <c r="K3358" s="17">
        <v>2964</v>
      </c>
      <c r="L3358" s="18">
        <v>2014002155</v>
      </c>
      <c r="M3358" s="19">
        <v>43465</v>
      </c>
      <c r="N3358" s="70">
        <v>246.5</v>
      </c>
      <c r="O3358" s="71">
        <v>0.5</v>
      </c>
      <c r="P3358" s="72">
        <v>4.1666666666666699E-2</v>
      </c>
      <c r="Q3358" s="73">
        <v>0</v>
      </c>
      <c r="R3358" s="74">
        <v>246.5</v>
      </c>
      <c r="S3358" s="75">
        <v>5.5</v>
      </c>
      <c r="AMG3358"/>
      <c r="AMH3358"/>
      <c r="AMI3358"/>
      <c r="AMJ3358"/>
    </row>
    <row r="3359" spans="1:1024" s="2" customFormat="1" ht="51" x14ac:dyDescent="0.25">
      <c r="A3359" s="10" t="s">
        <v>419</v>
      </c>
      <c r="B3359" s="68">
        <v>10248</v>
      </c>
      <c r="C3359" s="10">
        <f>VLOOKUP(B3359,[1]Planilha8!$X$4:$Y$6629,2,0)</f>
        <v>2041842</v>
      </c>
      <c r="D3359" s="12" t="s">
        <v>755</v>
      </c>
      <c r="E3359" s="12" t="str">
        <f>VLOOKUP(B3359,[1]Planilha8!$X$4:$Z$6629,3,0)</f>
        <v>HGG</v>
      </c>
      <c r="F3359" s="12" t="str">
        <f>VLOOKUP(B3359,[1]Planilha8!$X$4:$AD$6629,7,0)</f>
        <v>BOM</v>
      </c>
      <c r="G3359" s="13">
        <v>41820</v>
      </c>
      <c r="H3359" s="69">
        <v>252</v>
      </c>
      <c r="I3359" s="15" t="s">
        <v>22</v>
      </c>
      <c r="J3359" s="16" t="s">
        <v>756</v>
      </c>
      <c r="K3359" s="17">
        <v>2964</v>
      </c>
      <c r="L3359" s="18">
        <v>2014002155</v>
      </c>
      <c r="M3359" s="19">
        <v>43465</v>
      </c>
      <c r="N3359" s="70">
        <v>246.5</v>
      </c>
      <c r="O3359" s="71">
        <v>0.5</v>
      </c>
      <c r="P3359" s="72">
        <v>4.1666666666666699E-2</v>
      </c>
      <c r="Q3359" s="73">
        <v>0</v>
      </c>
      <c r="R3359" s="74">
        <v>246.5</v>
      </c>
      <c r="S3359" s="75">
        <v>5.5</v>
      </c>
      <c r="AMG3359"/>
      <c r="AMH3359"/>
      <c r="AMI3359"/>
      <c r="AMJ3359"/>
    </row>
    <row r="3360" spans="1:1024" s="2" customFormat="1" ht="51" x14ac:dyDescent="0.25">
      <c r="A3360" s="10" t="s">
        <v>419</v>
      </c>
      <c r="B3360" s="68">
        <v>10250</v>
      </c>
      <c r="C3360" s="10">
        <f>VLOOKUP(B3360,[1]Planilha8!$X$4:$Y$6629,2,0)</f>
        <v>2041843</v>
      </c>
      <c r="D3360" s="12" t="s">
        <v>755</v>
      </c>
      <c r="E3360" s="12" t="str">
        <f>VLOOKUP(B3360,[1]Planilha8!$X$4:$Z$6629,3,0)</f>
        <v>GALPÃO ALMOXARIFADO</v>
      </c>
      <c r="F3360" s="12" t="str">
        <f>VLOOKUP(B3360,[1]Planilha8!$X$4:$AD$6629,7,0)</f>
        <v>SUCATA</v>
      </c>
      <c r="G3360" s="13">
        <v>41820</v>
      </c>
      <c r="H3360" s="69">
        <v>252</v>
      </c>
      <c r="I3360" s="15" t="s">
        <v>22</v>
      </c>
      <c r="J3360" s="16" t="s">
        <v>756</v>
      </c>
      <c r="K3360" s="17">
        <v>2964</v>
      </c>
      <c r="L3360" s="18">
        <v>2014002155</v>
      </c>
      <c r="M3360" s="19">
        <v>43465</v>
      </c>
      <c r="N3360" s="70">
        <v>246.5</v>
      </c>
      <c r="O3360" s="71">
        <v>0.5</v>
      </c>
      <c r="P3360" s="72">
        <v>4.1666666666666699E-2</v>
      </c>
      <c r="Q3360" s="73">
        <v>0</v>
      </c>
      <c r="R3360" s="74">
        <v>246.5</v>
      </c>
      <c r="S3360" s="75">
        <v>5.5</v>
      </c>
      <c r="AMG3360"/>
      <c r="AMH3360"/>
      <c r="AMI3360"/>
      <c r="AMJ3360"/>
    </row>
    <row r="3361" spans="1:1024" s="2" customFormat="1" ht="51" x14ac:dyDescent="0.25">
      <c r="A3361" s="10" t="s">
        <v>419</v>
      </c>
      <c r="B3361" s="68">
        <v>10251</v>
      </c>
      <c r="C3361" s="10">
        <f>VLOOKUP(B3361,[1]Planilha8!$X$4:$Y$6629,2,0)</f>
        <v>2041844</v>
      </c>
      <c r="D3361" s="12" t="s">
        <v>755</v>
      </c>
      <c r="E3361" s="12" t="str">
        <f>VLOOKUP(B3361,[1]Planilha8!$X$4:$Z$6629,3,0)</f>
        <v>GALPÃO ALMOXARIFADO</v>
      </c>
      <c r="F3361" s="12" t="str">
        <f>VLOOKUP(B3361,[1]Planilha8!$X$4:$AD$6629,7,0)</f>
        <v>SUCATA</v>
      </c>
      <c r="G3361" s="13">
        <v>41820</v>
      </c>
      <c r="H3361" s="69">
        <v>252</v>
      </c>
      <c r="I3361" s="15" t="s">
        <v>22</v>
      </c>
      <c r="J3361" s="16" t="s">
        <v>756</v>
      </c>
      <c r="K3361" s="17">
        <v>2964</v>
      </c>
      <c r="L3361" s="18">
        <v>2014002155</v>
      </c>
      <c r="M3361" s="19">
        <v>43465</v>
      </c>
      <c r="N3361" s="70">
        <v>246.5</v>
      </c>
      <c r="O3361" s="71">
        <v>0.5</v>
      </c>
      <c r="P3361" s="72">
        <v>4.1666666666666699E-2</v>
      </c>
      <c r="Q3361" s="73">
        <v>0</v>
      </c>
      <c r="R3361" s="74">
        <v>246.5</v>
      </c>
      <c r="S3361" s="75">
        <v>5.5</v>
      </c>
      <c r="AMG3361"/>
      <c r="AMH3361"/>
      <c r="AMI3361"/>
      <c r="AMJ3361"/>
    </row>
    <row r="3362" spans="1:1024" s="2" customFormat="1" ht="51" x14ac:dyDescent="0.25">
      <c r="A3362" s="10" t="s">
        <v>419</v>
      </c>
      <c r="B3362" s="68">
        <v>10252</v>
      </c>
      <c r="C3362" s="10">
        <f>VLOOKUP(B3362,[1]Planilha8!$X$4:$Y$6629,2,0)</f>
        <v>2041845</v>
      </c>
      <c r="D3362" s="12" t="s">
        <v>755</v>
      </c>
      <c r="E3362" s="12" t="str">
        <f>VLOOKUP(B3362,[1]Planilha8!$X$4:$Z$6629,3,0)</f>
        <v>HGG</v>
      </c>
      <c r="F3362" s="12" t="str">
        <f>VLOOKUP(B3362,[1]Planilha8!$X$4:$AD$6629,7,0)</f>
        <v>RUIM</v>
      </c>
      <c r="G3362" s="13">
        <v>41820</v>
      </c>
      <c r="H3362" s="69">
        <v>252</v>
      </c>
      <c r="I3362" s="15" t="s">
        <v>22</v>
      </c>
      <c r="J3362" s="16" t="s">
        <v>756</v>
      </c>
      <c r="K3362" s="17">
        <v>2964</v>
      </c>
      <c r="L3362" s="18">
        <v>2014002155</v>
      </c>
      <c r="M3362" s="19">
        <v>43465</v>
      </c>
      <c r="N3362" s="70">
        <v>246.5</v>
      </c>
      <c r="O3362" s="71">
        <v>0.5</v>
      </c>
      <c r="P3362" s="72">
        <v>4.1666666666666699E-2</v>
      </c>
      <c r="Q3362" s="73">
        <v>0</v>
      </c>
      <c r="R3362" s="74">
        <v>246.5</v>
      </c>
      <c r="S3362" s="75">
        <v>5.5</v>
      </c>
      <c r="AMG3362"/>
      <c r="AMH3362"/>
      <c r="AMI3362"/>
      <c r="AMJ3362"/>
    </row>
    <row r="3363" spans="1:1024" s="2" customFormat="1" ht="51" x14ac:dyDescent="0.25">
      <c r="A3363" s="10" t="s">
        <v>419</v>
      </c>
      <c r="B3363" s="68">
        <v>10253</v>
      </c>
      <c r="C3363" s="10">
        <f>VLOOKUP(B3363,[1]Planilha8!$X$4:$Y$6629,2,0)</f>
        <v>2041846</v>
      </c>
      <c r="D3363" s="12" t="s">
        <v>755</v>
      </c>
      <c r="E3363" s="12" t="str">
        <f>VLOOKUP(B3363,[1]Planilha8!$X$4:$Z$6629,3,0)</f>
        <v>HGG</v>
      </c>
      <c r="F3363" s="12" t="str">
        <f>VLOOKUP(B3363,[1]Planilha8!$X$4:$AD$6629,7,0)</f>
        <v>BOM</v>
      </c>
      <c r="G3363" s="13">
        <v>41820</v>
      </c>
      <c r="H3363" s="69">
        <v>252</v>
      </c>
      <c r="I3363" s="15" t="s">
        <v>22</v>
      </c>
      <c r="J3363" s="16" t="s">
        <v>756</v>
      </c>
      <c r="K3363" s="17">
        <v>2964</v>
      </c>
      <c r="L3363" s="18">
        <v>2014002155</v>
      </c>
      <c r="M3363" s="19">
        <v>43465</v>
      </c>
      <c r="N3363" s="70">
        <v>246.5</v>
      </c>
      <c r="O3363" s="71">
        <v>0.5</v>
      </c>
      <c r="P3363" s="72">
        <v>4.1666666666666699E-2</v>
      </c>
      <c r="Q3363" s="73">
        <v>0</v>
      </c>
      <c r="R3363" s="74">
        <v>246.5</v>
      </c>
      <c r="S3363" s="75">
        <v>5.5</v>
      </c>
      <c r="AMG3363"/>
      <c r="AMH3363"/>
      <c r="AMI3363"/>
      <c r="AMJ3363"/>
    </row>
    <row r="3364" spans="1:1024" s="2" customFormat="1" ht="51" x14ac:dyDescent="0.25">
      <c r="A3364" s="10" t="s">
        <v>419</v>
      </c>
      <c r="B3364" s="68">
        <v>10254</v>
      </c>
      <c r="C3364" s="10">
        <f>VLOOKUP(B3364,[1]Planilha8!$X$4:$Y$6629,2,0)</f>
        <v>2041847</v>
      </c>
      <c r="D3364" s="12" t="s">
        <v>755</v>
      </c>
      <c r="E3364" s="12" t="str">
        <f>VLOOKUP(B3364,[1]Planilha8!$X$4:$Z$6629,3,0)</f>
        <v>HGG</v>
      </c>
      <c r="F3364" s="12" t="str">
        <f>VLOOKUP(B3364,[1]Planilha8!$X$4:$AD$6629,7,0)</f>
        <v>BOM</v>
      </c>
      <c r="G3364" s="13">
        <v>41820</v>
      </c>
      <c r="H3364" s="69">
        <v>252</v>
      </c>
      <c r="I3364" s="15" t="s">
        <v>22</v>
      </c>
      <c r="J3364" s="16" t="s">
        <v>756</v>
      </c>
      <c r="K3364" s="17">
        <v>2964</v>
      </c>
      <c r="L3364" s="18">
        <v>2014002155</v>
      </c>
      <c r="M3364" s="19">
        <v>43465</v>
      </c>
      <c r="N3364" s="70">
        <v>246.5</v>
      </c>
      <c r="O3364" s="71">
        <v>0.5</v>
      </c>
      <c r="P3364" s="72">
        <v>4.1666666666666699E-2</v>
      </c>
      <c r="Q3364" s="73">
        <v>0</v>
      </c>
      <c r="R3364" s="74">
        <v>246.5</v>
      </c>
      <c r="S3364" s="75">
        <v>5.5</v>
      </c>
      <c r="AMG3364"/>
      <c r="AMH3364"/>
      <c r="AMI3364"/>
      <c r="AMJ3364"/>
    </row>
    <row r="3365" spans="1:1024" s="2" customFormat="1" ht="51" x14ac:dyDescent="0.25">
      <c r="A3365" s="10" t="s">
        <v>419</v>
      </c>
      <c r="B3365" s="68">
        <v>10255</v>
      </c>
      <c r="C3365" s="10">
        <f>VLOOKUP(B3365,[1]Planilha8!$X$4:$Y$6629,2,0)</f>
        <v>2041848</v>
      </c>
      <c r="D3365" s="12" t="s">
        <v>755</v>
      </c>
      <c r="E3365" s="12" t="str">
        <f>VLOOKUP(B3365,[1]Planilha8!$X$4:$Z$6629,3,0)</f>
        <v>HGG</v>
      </c>
      <c r="F3365" s="12" t="str">
        <f>VLOOKUP(B3365,[1]Planilha8!$X$4:$AD$6629,7,0)</f>
        <v>BOM</v>
      </c>
      <c r="G3365" s="13">
        <v>41820</v>
      </c>
      <c r="H3365" s="69">
        <v>252</v>
      </c>
      <c r="I3365" s="15" t="s">
        <v>22</v>
      </c>
      <c r="J3365" s="16" t="s">
        <v>756</v>
      </c>
      <c r="K3365" s="17">
        <v>2964</v>
      </c>
      <c r="L3365" s="18">
        <v>2014002155</v>
      </c>
      <c r="M3365" s="19">
        <v>43465</v>
      </c>
      <c r="N3365" s="70">
        <v>246.5</v>
      </c>
      <c r="O3365" s="71">
        <v>0.5</v>
      </c>
      <c r="P3365" s="72">
        <v>4.1666666666666699E-2</v>
      </c>
      <c r="Q3365" s="73">
        <v>0</v>
      </c>
      <c r="R3365" s="74">
        <v>246.5</v>
      </c>
      <c r="S3365" s="75">
        <v>5.5</v>
      </c>
      <c r="AMG3365"/>
      <c r="AMH3365"/>
      <c r="AMI3365"/>
      <c r="AMJ3365"/>
    </row>
    <row r="3366" spans="1:1024" s="2" customFormat="1" ht="51" x14ac:dyDescent="0.25">
      <c r="A3366" s="10" t="s">
        <v>419</v>
      </c>
      <c r="B3366" s="68">
        <v>10256</v>
      </c>
      <c r="C3366" s="10">
        <f>VLOOKUP(B3366,[1]Planilha8!$X$4:$Y$6629,2,0)</f>
        <v>2041849</v>
      </c>
      <c r="D3366" s="12" t="s">
        <v>755</v>
      </c>
      <c r="E3366" s="12" t="str">
        <f>VLOOKUP(B3366,[1]Planilha8!$X$4:$Z$6629,3,0)</f>
        <v>AUDITÓRIO 2</v>
      </c>
      <c r="F3366" s="12" t="str">
        <f>VLOOKUP(B3366,[1]Planilha8!$X$4:$AD$6629,7,0)</f>
        <v>BOM</v>
      </c>
      <c r="G3366" s="13">
        <v>41820</v>
      </c>
      <c r="H3366" s="69">
        <v>252</v>
      </c>
      <c r="I3366" s="15" t="s">
        <v>22</v>
      </c>
      <c r="J3366" s="16" t="s">
        <v>756</v>
      </c>
      <c r="K3366" s="17">
        <v>2964</v>
      </c>
      <c r="L3366" s="18">
        <v>2014002155</v>
      </c>
      <c r="M3366" s="19">
        <v>43465</v>
      </c>
      <c r="N3366" s="70">
        <v>246.5</v>
      </c>
      <c r="O3366" s="71">
        <v>0.5</v>
      </c>
      <c r="P3366" s="72">
        <v>4.1666666666666699E-2</v>
      </c>
      <c r="Q3366" s="73">
        <v>0</v>
      </c>
      <c r="R3366" s="74">
        <v>246.5</v>
      </c>
      <c r="S3366" s="75">
        <v>5.5</v>
      </c>
      <c r="AMG3366"/>
      <c r="AMH3366"/>
      <c r="AMI3366"/>
      <c r="AMJ3366"/>
    </row>
    <row r="3367" spans="1:1024" s="2" customFormat="1" ht="51" x14ac:dyDescent="0.25">
      <c r="A3367" s="10" t="s">
        <v>419</v>
      </c>
      <c r="B3367" s="68">
        <v>10257</v>
      </c>
      <c r="C3367" s="10">
        <f>VLOOKUP(B3367,[1]Planilha8!$X$4:$Y$6629,2,0)</f>
        <v>2041850</v>
      </c>
      <c r="D3367" s="12" t="s">
        <v>755</v>
      </c>
      <c r="E3367" s="12" t="str">
        <f>VLOOKUP(B3367,[1]Planilha8!$X$4:$Z$6629,3,0)</f>
        <v>HGG</v>
      </c>
      <c r="F3367" s="12" t="str">
        <f>VLOOKUP(B3367,[1]Planilha8!$X$4:$AD$6629,7,0)</f>
        <v>BOM</v>
      </c>
      <c r="G3367" s="13">
        <v>41820</v>
      </c>
      <c r="H3367" s="69">
        <v>252</v>
      </c>
      <c r="I3367" s="15" t="s">
        <v>22</v>
      </c>
      <c r="J3367" s="16" t="s">
        <v>756</v>
      </c>
      <c r="K3367" s="17">
        <v>2964</v>
      </c>
      <c r="L3367" s="18">
        <v>2014002155</v>
      </c>
      <c r="M3367" s="19">
        <v>43465</v>
      </c>
      <c r="N3367" s="70">
        <v>246.5</v>
      </c>
      <c r="O3367" s="71">
        <v>0.5</v>
      </c>
      <c r="P3367" s="72">
        <v>4.1666666666666699E-2</v>
      </c>
      <c r="Q3367" s="73">
        <v>0</v>
      </c>
      <c r="R3367" s="74">
        <v>246.5</v>
      </c>
      <c r="S3367" s="75">
        <v>5.5</v>
      </c>
      <c r="AMG3367"/>
      <c r="AMH3367"/>
      <c r="AMI3367"/>
      <c r="AMJ3367"/>
    </row>
    <row r="3368" spans="1:1024" s="2" customFormat="1" ht="51" x14ac:dyDescent="0.25">
      <c r="A3368" s="10" t="s">
        <v>419</v>
      </c>
      <c r="B3368" s="68">
        <v>10258</v>
      </c>
      <c r="C3368" s="10">
        <f>VLOOKUP(B3368,[1]Planilha8!$X$4:$Y$6629,2,0)</f>
        <v>2041851</v>
      </c>
      <c r="D3368" s="12" t="s">
        <v>755</v>
      </c>
      <c r="E3368" s="12" t="str">
        <f>VLOOKUP(B3368,[1]Planilha8!$X$4:$Z$6629,3,0)</f>
        <v>HGG</v>
      </c>
      <c r="F3368" s="12" t="str">
        <f>VLOOKUP(B3368,[1]Planilha8!$X$4:$AD$6629,7,0)</f>
        <v>BOM</v>
      </c>
      <c r="G3368" s="13">
        <v>41820</v>
      </c>
      <c r="H3368" s="69">
        <v>252</v>
      </c>
      <c r="I3368" s="15" t="s">
        <v>22</v>
      </c>
      <c r="J3368" s="16" t="s">
        <v>756</v>
      </c>
      <c r="K3368" s="17">
        <v>2964</v>
      </c>
      <c r="L3368" s="18">
        <v>2014002155</v>
      </c>
      <c r="M3368" s="19">
        <v>43465</v>
      </c>
      <c r="N3368" s="70">
        <v>246.5</v>
      </c>
      <c r="O3368" s="71">
        <v>0.5</v>
      </c>
      <c r="P3368" s="72">
        <v>4.1666666666666699E-2</v>
      </c>
      <c r="Q3368" s="73">
        <v>0</v>
      </c>
      <c r="R3368" s="74">
        <v>246.5</v>
      </c>
      <c r="S3368" s="75">
        <v>5.5</v>
      </c>
      <c r="AMG3368"/>
      <c r="AMH3368"/>
      <c r="AMI3368"/>
      <c r="AMJ3368"/>
    </row>
    <row r="3369" spans="1:1024" s="2" customFormat="1" ht="51" x14ac:dyDescent="0.25">
      <c r="A3369" s="10" t="s">
        <v>419</v>
      </c>
      <c r="B3369" s="68">
        <v>10259</v>
      </c>
      <c r="C3369" s="10">
        <f>VLOOKUP(B3369,[1]Planilha8!$X$4:$Y$6629,2,0)</f>
        <v>2041852</v>
      </c>
      <c r="D3369" s="12" t="s">
        <v>755</v>
      </c>
      <c r="E3369" s="12" t="str">
        <f>VLOOKUP(B3369,[1]Planilha8!$X$4:$Z$6629,3,0)</f>
        <v>HGG</v>
      </c>
      <c r="F3369" s="12" t="str">
        <f>VLOOKUP(B3369,[1]Planilha8!$X$4:$AD$6629,7,0)</f>
        <v>BOM</v>
      </c>
      <c r="G3369" s="13">
        <v>41820</v>
      </c>
      <c r="H3369" s="69">
        <v>252</v>
      </c>
      <c r="I3369" s="15" t="s">
        <v>22</v>
      </c>
      <c r="J3369" s="16" t="s">
        <v>756</v>
      </c>
      <c r="K3369" s="17">
        <v>2964</v>
      </c>
      <c r="L3369" s="18">
        <v>2014002155</v>
      </c>
      <c r="M3369" s="19">
        <v>43465</v>
      </c>
      <c r="N3369" s="70">
        <v>246.5</v>
      </c>
      <c r="O3369" s="71">
        <v>0.5</v>
      </c>
      <c r="P3369" s="72">
        <v>4.1666666666666699E-2</v>
      </c>
      <c r="Q3369" s="73">
        <v>0</v>
      </c>
      <c r="R3369" s="74">
        <v>246.5</v>
      </c>
      <c r="S3369" s="75">
        <v>5.5</v>
      </c>
      <c r="AMG3369"/>
      <c r="AMH3369"/>
      <c r="AMI3369"/>
      <c r="AMJ3369"/>
    </row>
    <row r="3370" spans="1:1024" s="2" customFormat="1" ht="51" x14ac:dyDescent="0.25">
      <c r="A3370" s="10" t="s">
        <v>419</v>
      </c>
      <c r="B3370" s="68">
        <v>10260</v>
      </c>
      <c r="C3370" s="10">
        <f>VLOOKUP(B3370,[1]Planilha8!$X$4:$Y$6629,2,0)</f>
        <v>2041853</v>
      </c>
      <c r="D3370" s="12" t="s">
        <v>755</v>
      </c>
      <c r="E3370" s="12" t="str">
        <f>VLOOKUP(B3370,[1]Planilha8!$X$4:$Z$6629,3,0)</f>
        <v>HGG</v>
      </c>
      <c r="F3370" s="12" t="str">
        <f>VLOOKUP(B3370,[1]Planilha8!$X$4:$AD$6629,7,0)</f>
        <v>BOM</v>
      </c>
      <c r="G3370" s="13">
        <v>41820</v>
      </c>
      <c r="H3370" s="69">
        <v>252</v>
      </c>
      <c r="I3370" s="15" t="s">
        <v>22</v>
      </c>
      <c r="J3370" s="16" t="s">
        <v>756</v>
      </c>
      <c r="K3370" s="17">
        <v>2964</v>
      </c>
      <c r="L3370" s="18">
        <v>2014002155</v>
      </c>
      <c r="M3370" s="19">
        <v>43465</v>
      </c>
      <c r="N3370" s="70">
        <v>246.5</v>
      </c>
      <c r="O3370" s="71">
        <v>0.5</v>
      </c>
      <c r="P3370" s="72">
        <v>4.1666666666666699E-2</v>
      </c>
      <c r="Q3370" s="73">
        <v>0</v>
      </c>
      <c r="R3370" s="74">
        <v>246.5</v>
      </c>
      <c r="S3370" s="75">
        <v>5.5</v>
      </c>
      <c r="AMG3370"/>
      <c r="AMH3370"/>
      <c r="AMI3370"/>
      <c r="AMJ3370"/>
    </row>
    <row r="3371" spans="1:1024" s="2" customFormat="1" ht="51" x14ac:dyDescent="0.25">
      <c r="A3371" s="10" t="s">
        <v>419</v>
      </c>
      <c r="B3371" s="68">
        <v>10261</v>
      </c>
      <c r="C3371" s="10">
        <f>VLOOKUP(B3371,[1]Planilha8!$X$4:$Y$6629,2,0)</f>
        <v>2041854</v>
      </c>
      <c r="D3371" s="12" t="s">
        <v>755</v>
      </c>
      <c r="E3371" s="12" t="str">
        <f>VLOOKUP(B3371,[1]Planilha8!$X$4:$Z$6629,3,0)</f>
        <v>HGG</v>
      </c>
      <c r="F3371" s="12" t="str">
        <f>VLOOKUP(B3371,[1]Planilha8!$X$4:$AD$6629,7,0)</f>
        <v>BOM</v>
      </c>
      <c r="G3371" s="13">
        <v>41820</v>
      </c>
      <c r="H3371" s="69">
        <v>252</v>
      </c>
      <c r="I3371" s="15" t="s">
        <v>22</v>
      </c>
      <c r="J3371" s="16" t="s">
        <v>756</v>
      </c>
      <c r="K3371" s="17">
        <v>2964</v>
      </c>
      <c r="L3371" s="18">
        <v>2014002155</v>
      </c>
      <c r="M3371" s="19">
        <v>43465</v>
      </c>
      <c r="N3371" s="70">
        <v>246.5</v>
      </c>
      <c r="O3371" s="71">
        <v>0.5</v>
      </c>
      <c r="P3371" s="72">
        <v>4.1666666666666699E-2</v>
      </c>
      <c r="Q3371" s="73">
        <v>0</v>
      </c>
      <c r="R3371" s="74">
        <v>246.5</v>
      </c>
      <c r="S3371" s="75">
        <v>5.5</v>
      </c>
      <c r="AMG3371"/>
      <c r="AMH3371"/>
      <c r="AMI3371"/>
      <c r="AMJ3371"/>
    </row>
    <row r="3372" spans="1:1024" s="2" customFormat="1" ht="51" x14ac:dyDescent="0.25">
      <c r="A3372" s="10" t="s">
        <v>419</v>
      </c>
      <c r="B3372" s="68">
        <v>10262</v>
      </c>
      <c r="C3372" s="10">
        <f>VLOOKUP(B3372,[1]Planilha8!$X$4:$Y$6629,2,0)</f>
        <v>2041855</v>
      </c>
      <c r="D3372" s="12" t="s">
        <v>755</v>
      </c>
      <c r="E3372" s="12" t="str">
        <f>VLOOKUP(B3372,[1]Planilha8!$X$4:$Z$6629,3,0)</f>
        <v>HGG</v>
      </c>
      <c r="F3372" s="12" t="str">
        <f>VLOOKUP(B3372,[1]Planilha8!$X$4:$AD$6629,7,0)</f>
        <v>BOM</v>
      </c>
      <c r="G3372" s="13">
        <v>41820</v>
      </c>
      <c r="H3372" s="69">
        <v>252</v>
      </c>
      <c r="I3372" s="15" t="s">
        <v>22</v>
      </c>
      <c r="J3372" s="16" t="s">
        <v>756</v>
      </c>
      <c r="K3372" s="17">
        <v>2964</v>
      </c>
      <c r="L3372" s="18">
        <v>2014002155</v>
      </c>
      <c r="M3372" s="19">
        <v>43465</v>
      </c>
      <c r="N3372" s="70">
        <v>246.5</v>
      </c>
      <c r="O3372" s="71">
        <v>0.5</v>
      </c>
      <c r="P3372" s="72">
        <v>4.1666666666666699E-2</v>
      </c>
      <c r="Q3372" s="73">
        <v>0</v>
      </c>
      <c r="R3372" s="74">
        <v>246.5</v>
      </c>
      <c r="S3372" s="75">
        <v>5.5</v>
      </c>
      <c r="AMG3372"/>
      <c r="AMH3372"/>
      <c r="AMI3372"/>
      <c r="AMJ3372"/>
    </row>
    <row r="3373" spans="1:1024" s="2" customFormat="1" ht="51" x14ac:dyDescent="0.25">
      <c r="A3373" s="10" t="s">
        <v>419</v>
      </c>
      <c r="B3373" s="68">
        <v>10263</v>
      </c>
      <c r="C3373" s="10">
        <f>VLOOKUP(B3373,[1]Planilha8!$X$4:$Y$6629,2,0)</f>
        <v>2041856</v>
      </c>
      <c r="D3373" s="12" t="s">
        <v>755</v>
      </c>
      <c r="E3373" s="12" t="str">
        <f>VLOOKUP(B3373,[1]Planilha8!$X$4:$Z$6629,3,0)</f>
        <v>HGG</v>
      </c>
      <c r="F3373" s="12" t="str">
        <f>VLOOKUP(B3373,[1]Planilha8!$X$4:$AD$6629,7,0)</f>
        <v>BOM</v>
      </c>
      <c r="G3373" s="13">
        <v>41820</v>
      </c>
      <c r="H3373" s="69">
        <v>252</v>
      </c>
      <c r="I3373" s="15" t="s">
        <v>22</v>
      </c>
      <c r="J3373" s="16" t="s">
        <v>756</v>
      </c>
      <c r="K3373" s="17">
        <v>2964</v>
      </c>
      <c r="L3373" s="18">
        <v>2014002155</v>
      </c>
      <c r="M3373" s="19">
        <v>43465</v>
      </c>
      <c r="N3373" s="70">
        <v>246.5</v>
      </c>
      <c r="O3373" s="71">
        <v>0.5</v>
      </c>
      <c r="P3373" s="72">
        <v>4.1666666666666699E-2</v>
      </c>
      <c r="Q3373" s="73">
        <v>0</v>
      </c>
      <c r="R3373" s="74">
        <v>246.5</v>
      </c>
      <c r="S3373" s="75">
        <v>5.5</v>
      </c>
      <c r="AMG3373"/>
      <c r="AMH3373"/>
      <c r="AMI3373"/>
      <c r="AMJ3373"/>
    </row>
    <row r="3374" spans="1:1024" s="2" customFormat="1" ht="51" x14ac:dyDescent="0.25">
      <c r="A3374" s="10" t="s">
        <v>419</v>
      </c>
      <c r="B3374" s="68">
        <v>10264</v>
      </c>
      <c r="C3374" s="10">
        <f>VLOOKUP(B3374,[1]Planilha8!$X$4:$Y$6629,2,0)</f>
        <v>2041857</v>
      </c>
      <c r="D3374" s="12" t="s">
        <v>755</v>
      </c>
      <c r="E3374" s="12" t="str">
        <f>VLOOKUP(B3374,[1]Planilha8!$X$4:$Z$6629,3,0)</f>
        <v>CENTRO CIRURGICO - SALA DE REUNIAO</v>
      </c>
      <c r="F3374" s="12" t="str">
        <f>VLOOKUP(B3374,[1]Planilha8!$X$4:$AD$6629,7,0)</f>
        <v>BOM</v>
      </c>
      <c r="G3374" s="13">
        <v>41820</v>
      </c>
      <c r="H3374" s="69">
        <v>252</v>
      </c>
      <c r="I3374" s="15" t="s">
        <v>22</v>
      </c>
      <c r="J3374" s="16" t="s">
        <v>756</v>
      </c>
      <c r="K3374" s="17">
        <v>2964</v>
      </c>
      <c r="L3374" s="18">
        <v>2014002155</v>
      </c>
      <c r="M3374" s="19">
        <v>43465</v>
      </c>
      <c r="N3374" s="70">
        <v>246.5</v>
      </c>
      <c r="O3374" s="71">
        <v>0.5</v>
      </c>
      <c r="P3374" s="72">
        <v>4.1666666666666699E-2</v>
      </c>
      <c r="Q3374" s="73">
        <v>0</v>
      </c>
      <c r="R3374" s="74">
        <v>246.5</v>
      </c>
      <c r="S3374" s="75">
        <v>5.5</v>
      </c>
      <c r="AMG3374"/>
      <c r="AMH3374"/>
      <c r="AMI3374"/>
      <c r="AMJ3374"/>
    </row>
    <row r="3375" spans="1:1024" s="2" customFormat="1" ht="51" x14ac:dyDescent="0.25">
      <c r="A3375" s="10" t="s">
        <v>419</v>
      </c>
      <c r="B3375" s="68">
        <v>10265</v>
      </c>
      <c r="C3375" s="10">
        <f>VLOOKUP(B3375,[1]Planilha8!$X$4:$Y$6629,2,0)</f>
        <v>2041858</v>
      </c>
      <c r="D3375" s="12" t="s">
        <v>755</v>
      </c>
      <c r="E3375" s="12" t="str">
        <f>VLOOKUP(B3375,[1]Planilha8!$X$4:$Z$6629,3,0)</f>
        <v>HGG</v>
      </c>
      <c r="F3375" s="12" t="str">
        <f>VLOOKUP(B3375,[1]Planilha8!$X$4:$AD$6629,7,0)</f>
        <v>BOM</v>
      </c>
      <c r="G3375" s="13">
        <v>41820</v>
      </c>
      <c r="H3375" s="69">
        <v>252</v>
      </c>
      <c r="I3375" s="15" t="s">
        <v>22</v>
      </c>
      <c r="J3375" s="16" t="s">
        <v>756</v>
      </c>
      <c r="K3375" s="17">
        <v>2964</v>
      </c>
      <c r="L3375" s="18">
        <v>2014002155</v>
      </c>
      <c r="M3375" s="19">
        <v>43465</v>
      </c>
      <c r="N3375" s="70">
        <v>246.5</v>
      </c>
      <c r="O3375" s="71">
        <v>0.5</v>
      </c>
      <c r="P3375" s="72">
        <v>4.1666666666666699E-2</v>
      </c>
      <c r="Q3375" s="73">
        <v>0</v>
      </c>
      <c r="R3375" s="74">
        <v>246.5</v>
      </c>
      <c r="S3375" s="75">
        <v>5.5</v>
      </c>
      <c r="AMG3375"/>
      <c r="AMH3375"/>
      <c r="AMI3375"/>
      <c r="AMJ3375"/>
    </row>
    <row r="3376" spans="1:1024" s="2" customFormat="1" ht="51" x14ac:dyDescent="0.25">
      <c r="A3376" s="10" t="s">
        <v>419</v>
      </c>
      <c r="B3376" s="68">
        <v>10266</v>
      </c>
      <c r="C3376" s="10">
        <f>VLOOKUP(B3376,[1]Planilha8!$X$4:$Y$6629,2,0)</f>
        <v>2041859</v>
      </c>
      <c r="D3376" s="12" t="s">
        <v>755</v>
      </c>
      <c r="E3376" s="12" t="str">
        <f>VLOOKUP(B3376,[1]Planilha8!$X$4:$Z$6629,3,0)</f>
        <v>HGG – CORREDOR DIRETORIAS</v>
      </c>
      <c r="F3376" s="12" t="str">
        <f>VLOOKUP(B3376,[1]Planilha8!$X$4:$AD$6629,7,0)</f>
        <v>BOM</v>
      </c>
      <c r="G3376" s="13">
        <v>41820</v>
      </c>
      <c r="H3376" s="69">
        <v>252</v>
      </c>
      <c r="I3376" s="15" t="s">
        <v>22</v>
      </c>
      <c r="J3376" s="16" t="s">
        <v>756</v>
      </c>
      <c r="K3376" s="17">
        <v>2964</v>
      </c>
      <c r="L3376" s="18">
        <v>2014002155</v>
      </c>
      <c r="M3376" s="19">
        <v>43465</v>
      </c>
      <c r="N3376" s="70">
        <v>246.5</v>
      </c>
      <c r="O3376" s="71">
        <v>0.5</v>
      </c>
      <c r="P3376" s="72">
        <v>4.1666666666666699E-2</v>
      </c>
      <c r="Q3376" s="73">
        <v>0</v>
      </c>
      <c r="R3376" s="74">
        <v>246.5</v>
      </c>
      <c r="S3376" s="75">
        <v>5.5</v>
      </c>
      <c r="AMG3376"/>
      <c r="AMH3376"/>
      <c r="AMI3376"/>
      <c r="AMJ3376"/>
    </row>
    <row r="3377" spans="1:1024" s="2" customFormat="1" ht="51" x14ac:dyDescent="0.25">
      <c r="A3377" s="10" t="s">
        <v>419</v>
      </c>
      <c r="B3377" s="68">
        <v>10267</v>
      </c>
      <c r="C3377" s="10">
        <f>VLOOKUP(B3377,[1]Planilha8!$X$4:$Y$6629,2,0)</f>
        <v>2041860</v>
      </c>
      <c r="D3377" s="12" t="s">
        <v>755</v>
      </c>
      <c r="E3377" s="12" t="str">
        <f>VLOOKUP(B3377,[1]Planilha8!$X$4:$Z$6629,3,0)</f>
        <v>HGG</v>
      </c>
      <c r="F3377" s="12" t="str">
        <f>VLOOKUP(B3377,[1]Planilha8!$X$4:$AD$6629,7,0)</f>
        <v>BOM</v>
      </c>
      <c r="G3377" s="13">
        <v>41820</v>
      </c>
      <c r="H3377" s="69">
        <v>252</v>
      </c>
      <c r="I3377" s="15" t="s">
        <v>22</v>
      </c>
      <c r="J3377" s="16" t="s">
        <v>756</v>
      </c>
      <c r="K3377" s="17">
        <v>2964</v>
      </c>
      <c r="L3377" s="18">
        <v>2014002155</v>
      </c>
      <c r="M3377" s="19">
        <v>43465</v>
      </c>
      <c r="N3377" s="70">
        <v>246.5</v>
      </c>
      <c r="O3377" s="71">
        <v>0.5</v>
      </c>
      <c r="P3377" s="72">
        <v>4.1666666666666699E-2</v>
      </c>
      <c r="Q3377" s="73">
        <v>0</v>
      </c>
      <c r="R3377" s="74">
        <v>246.5</v>
      </c>
      <c r="S3377" s="75">
        <v>5.5</v>
      </c>
      <c r="AMG3377"/>
      <c r="AMH3377"/>
      <c r="AMI3377"/>
      <c r="AMJ3377"/>
    </row>
    <row r="3378" spans="1:1024" s="2" customFormat="1" ht="51" x14ac:dyDescent="0.25">
      <c r="A3378" s="10" t="s">
        <v>419</v>
      </c>
      <c r="B3378" s="68">
        <v>10268</v>
      </c>
      <c r="C3378" s="10">
        <f>VLOOKUP(B3378,[1]Planilha8!$X$4:$Y$6629,2,0)</f>
        <v>2041861</v>
      </c>
      <c r="D3378" s="12" t="s">
        <v>755</v>
      </c>
      <c r="E3378" s="12" t="str">
        <f>VLOOKUP(B3378,[1]Planilha8!$X$4:$Z$6629,3,0)</f>
        <v>HGG</v>
      </c>
      <c r="F3378" s="12" t="str">
        <f>VLOOKUP(B3378,[1]Planilha8!$X$4:$AD$6629,7,0)</f>
        <v>BOM</v>
      </c>
      <c r="G3378" s="13">
        <v>41820</v>
      </c>
      <c r="H3378" s="69">
        <v>252</v>
      </c>
      <c r="I3378" s="15" t="s">
        <v>22</v>
      </c>
      <c r="J3378" s="16" t="s">
        <v>756</v>
      </c>
      <c r="K3378" s="17">
        <v>2964</v>
      </c>
      <c r="L3378" s="18">
        <v>2014002155</v>
      </c>
      <c r="M3378" s="19">
        <v>43465</v>
      </c>
      <c r="N3378" s="70">
        <v>246.5</v>
      </c>
      <c r="O3378" s="71">
        <v>0.5</v>
      </c>
      <c r="P3378" s="72">
        <v>4.1666666666666699E-2</v>
      </c>
      <c r="Q3378" s="73">
        <v>0</v>
      </c>
      <c r="R3378" s="74">
        <v>246.5</v>
      </c>
      <c r="S3378" s="75">
        <v>5.5</v>
      </c>
      <c r="AMG3378"/>
      <c r="AMH3378"/>
      <c r="AMI3378"/>
      <c r="AMJ3378"/>
    </row>
    <row r="3379" spans="1:1024" s="2" customFormat="1" ht="51" x14ac:dyDescent="0.25">
      <c r="A3379" s="10" t="s">
        <v>419</v>
      </c>
      <c r="B3379" s="68">
        <v>10269</v>
      </c>
      <c r="C3379" s="10">
        <f>VLOOKUP(B3379,[1]Planilha8!$X$4:$Y$6629,2,0)</f>
        <v>2041862</v>
      </c>
      <c r="D3379" s="12" t="s">
        <v>755</v>
      </c>
      <c r="E3379" s="12" t="str">
        <f>VLOOKUP(B3379,[1]Planilha8!$X$4:$Z$6629,3,0)</f>
        <v>HGG</v>
      </c>
      <c r="F3379" s="12" t="str">
        <f>VLOOKUP(B3379,[1]Planilha8!$X$4:$AD$6629,7,0)</f>
        <v>BOM</v>
      </c>
      <c r="G3379" s="13">
        <v>41820</v>
      </c>
      <c r="H3379" s="69">
        <v>252</v>
      </c>
      <c r="I3379" s="15" t="s">
        <v>22</v>
      </c>
      <c r="J3379" s="16" t="s">
        <v>756</v>
      </c>
      <c r="K3379" s="17">
        <v>2964</v>
      </c>
      <c r="L3379" s="18">
        <v>2014002155</v>
      </c>
      <c r="M3379" s="19">
        <v>43465</v>
      </c>
      <c r="N3379" s="70">
        <v>246.5</v>
      </c>
      <c r="O3379" s="71">
        <v>0.5</v>
      </c>
      <c r="P3379" s="72">
        <v>4.1666666666666699E-2</v>
      </c>
      <c r="Q3379" s="73">
        <v>0</v>
      </c>
      <c r="R3379" s="74">
        <v>246.5</v>
      </c>
      <c r="S3379" s="75">
        <v>5.5</v>
      </c>
      <c r="AMG3379"/>
      <c r="AMH3379"/>
      <c r="AMI3379"/>
      <c r="AMJ3379"/>
    </row>
    <row r="3380" spans="1:1024" s="2" customFormat="1" ht="51" x14ac:dyDescent="0.25">
      <c r="A3380" s="10" t="s">
        <v>419</v>
      </c>
      <c r="B3380" s="68">
        <v>10270</v>
      </c>
      <c r="C3380" s="10">
        <f>VLOOKUP(B3380,[1]Planilha8!$X$4:$Y$6629,2,0)</f>
        <v>2041863</v>
      </c>
      <c r="D3380" s="12" t="s">
        <v>755</v>
      </c>
      <c r="E3380" s="12" t="str">
        <f>VLOOKUP(B3380,[1]Planilha8!$X$4:$Z$6629,3,0)</f>
        <v>HGG</v>
      </c>
      <c r="F3380" s="12" t="str">
        <f>VLOOKUP(B3380,[1]Planilha8!$X$4:$AD$6629,7,0)</f>
        <v>BOM</v>
      </c>
      <c r="G3380" s="13">
        <v>41820</v>
      </c>
      <c r="H3380" s="69">
        <v>252</v>
      </c>
      <c r="I3380" s="15" t="s">
        <v>22</v>
      </c>
      <c r="J3380" s="16" t="s">
        <v>756</v>
      </c>
      <c r="K3380" s="17">
        <v>2964</v>
      </c>
      <c r="L3380" s="18">
        <v>2014002155</v>
      </c>
      <c r="M3380" s="19">
        <v>43465</v>
      </c>
      <c r="N3380" s="70">
        <v>246.5</v>
      </c>
      <c r="O3380" s="71">
        <v>0.5</v>
      </c>
      <c r="P3380" s="72">
        <v>4.1666666666666699E-2</v>
      </c>
      <c r="Q3380" s="73">
        <v>0</v>
      </c>
      <c r="R3380" s="74">
        <v>246.5</v>
      </c>
      <c r="S3380" s="75">
        <v>5.5</v>
      </c>
      <c r="AMG3380"/>
      <c r="AMH3380"/>
      <c r="AMI3380"/>
      <c r="AMJ3380"/>
    </row>
    <row r="3381" spans="1:1024" s="2" customFormat="1" ht="51" x14ac:dyDescent="0.25">
      <c r="A3381" s="10" t="s">
        <v>419</v>
      </c>
      <c r="B3381" s="68">
        <v>10271</v>
      </c>
      <c r="C3381" s="10">
        <f>VLOOKUP(B3381,[1]Planilha8!$X$4:$Y$6629,2,0)</f>
        <v>2041864</v>
      </c>
      <c r="D3381" s="12" t="s">
        <v>755</v>
      </c>
      <c r="E3381" s="12" t="str">
        <f>VLOOKUP(B3381,[1]Planilha8!$X$4:$Z$6629,3,0)</f>
        <v>HGG</v>
      </c>
      <c r="F3381" s="12" t="str">
        <f>VLOOKUP(B3381,[1]Planilha8!$X$4:$AD$6629,7,0)</f>
        <v>BOM</v>
      </c>
      <c r="G3381" s="13">
        <v>41820</v>
      </c>
      <c r="H3381" s="69">
        <v>252</v>
      </c>
      <c r="I3381" s="15" t="s">
        <v>22</v>
      </c>
      <c r="J3381" s="16" t="s">
        <v>756</v>
      </c>
      <c r="K3381" s="17">
        <v>2964</v>
      </c>
      <c r="L3381" s="18">
        <v>2014002155</v>
      </c>
      <c r="M3381" s="19">
        <v>43465</v>
      </c>
      <c r="N3381" s="70">
        <v>246.5</v>
      </c>
      <c r="O3381" s="71">
        <v>0.5</v>
      </c>
      <c r="P3381" s="72">
        <v>4.1666666666666699E-2</v>
      </c>
      <c r="Q3381" s="73">
        <v>0</v>
      </c>
      <c r="R3381" s="74">
        <v>246.5</v>
      </c>
      <c r="S3381" s="75">
        <v>5.5</v>
      </c>
      <c r="AMG3381"/>
      <c r="AMH3381"/>
      <c r="AMI3381"/>
      <c r="AMJ3381"/>
    </row>
    <row r="3382" spans="1:1024" s="2" customFormat="1" ht="51" x14ac:dyDescent="0.25">
      <c r="A3382" s="10" t="s">
        <v>419</v>
      </c>
      <c r="B3382" s="68">
        <v>10272</v>
      </c>
      <c r="C3382" s="10">
        <f>VLOOKUP(B3382,[1]Planilha8!$X$4:$Y$6629,2,0)</f>
        <v>2041865</v>
      </c>
      <c r="D3382" s="12" t="s">
        <v>755</v>
      </c>
      <c r="E3382" s="12" t="str">
        <f>VLOOKUP(B3382,[1]Planilha8!$X$4:$Z$6629,3,0)</f>
        <v>CALDEIRA</v>
      </c>
      <c r="F3382" s="12" t="str">
        <f>VLOOKUP(B3382,[1]Planilha8!$X$4:$AD$6629,7,0)</f>
        <v>BOM</v>
      </c>
      <c r="G3382" s="13">
        <v>41820</v>
      </c>
      <c r="H3382" s="69">
        <v>252</v>
      </c>
      <c r="I3382" s="15" t="s">
        <v>22</v>
      </c>
      <c r="J3382" s="16" t="s">
        <v>756</v>
      </c>
      <c r="K3382" s="17">
        <v>2964</v>
      </c>
      <c r="L3382" s="18">
        <v>2014002155</v>
      </c>
      <c r="M3382" s="19">
        <v>43465</v>
      </c>
      <c r="N3382" s="70">
        <v>246.5</v>
      </c>
      <c r="O3382" s="71">
        <v>0.5</v>
      </c>
      <c r="P3382" s="72">
        <v>4.1666666666666699E-2</v>
      </c>
      <c r="Q3382" s="73">
        <v>0</v>
      </c>
      <c r="R3382" s="74">
        <v>246.5</v>
      </c>
      <c r="S3382" s="75">
        <v>5.5</v>
      </c>
      <c r="AMG3382"/>
      <c r="AMH3382"/>
      <c r="AMI3382"/>
      <c r="AMJ3382"/>
    </row>
    <row r="3383" spans="1:1024" s="2" customFormat="1" ht="51" x14ac:dyDescent="0.25">
      <c r="A3383" s="10" t="s">
        <v>419</v>
      </c>
      <c r="B3383" s="68">
        <v>10273</v>
      </c>
      <c r="C3383" s="10">
        <f>VLOOKUP(B3383,[1]Planilha8!$X$4:$Y$6629,2,0)</f>
        <v>2041866</v>
      </c>
      <c r="D3383" s="12" t="s">
        <v>755</v>
      </c>
      <c r="E3383" s="12" t="str">
        <f>VLOOKUP(B3383,[1]Planilha8!$X$4:$Z$6629,3,0)</f>
        <v>HGG</v>
      </c>
      <c r="F3383" s="12" t="str">
        <f>VLOOKUP(B3383,[1]Planilha8!$X$4:$AD$6629,7,0)</f>
        <v>BOM</v>
      </c>
      <c r="G3383" s="13">
        <v>41820</v>
      </c>
      <c r="H3383" s="69">
        <v>252</v>
      </c>
      <c r="I3383" s="15" t="s">
        <v>22</v>
      </c>
      <c r="J3383" s="16" t="s">
        <v>756</v>
      </c>
      <c r="K3383" s="17">
        <v>2964</v>
      </c>
      <c r="L3383" s="18">
        <v>2014002155</v>
      </c>
      <c r="M3383" s="19">
        <v>43465</v>
      </c>
      <c r="N3383" s="70">
        <v>246.5</v>
      </c>
      <c r="O3383" s="71">
        <v>0.5</v>
      </c>
      <c r="P3383" s="72">
        <v>4.1666666666666699E-2</v>
      </c>
      <c r="Q3383" s="73">
        <v>0</v>
      </c>
      <c r="R3383" s="74">
        <v>246.5</v>
      </c>
      <c r="S3383" s="75">
        <v>5.5</v>
      </c>
      <c r="AMG3383"/>
      <c r="AMH3383"/>
      <c r="AMI3383"/>
      <c r="AMJ3383"/>
    </row>
    <row r="3384" spans="1:1024" s="2" customFormat="1" ht="51" x14ac:dyDescent="0.25">
      <c r="A3384" s="10" t="s">
        <v>419</v>
      </c>
      <c r="B3384" s="68">
        <v>10274</v>
      </c>
      <c r="C3384" s="10">
        <f>VLOOKUP(B3384,[1]Planilha8!$X$4:$Y$6629,2,0)</f>
        <v>2041867</v>
      </c>
      <c r="D3384" s="12" t="s">
        <v>755</v>
      </c>
      <c r="E3384" s="12" t="str">
        <f>VLOOKUP(B3384,[1]Planilha8!$X$4:$Z$6629,3,0)</f>
        <v>HGG</v>
      </c>
      <c r="F3384" s="12" t="str">
        <f>VLOOKUP(B3384,[1]Planilha8!$X$4:$AD$6629,7,0)</f>
        <v>BOM</v>
      </c>
      <c r="G3384" s="13">
        <v>41820</v>
      </c>
      <c r="H3384" s="69">
        <v>252</v>
      </c>
      <c r="I3384" s="15" t="s">
        <v>22</v>
      </c>
      <c r="J3384" s="16" t="s">
        <v>756</v>
      </c>
      <c r="K3384" s="17">
        <v>2964</v>
      </c>
      <c r="L3384" s="18">
        <v>2014002155</v>
      </c>
      <c r="M3384" s="19">
        <v>43465</v>
      </c>
      <c r="N3384" s="70">
        <v>246.5</v>
      </c>
      <c r="O3384" s="71">
        <v>0.5</v>
      </c>
      <c r="P3384" s="72">
        <v>4.1666666666666699E-2</v>
      </c>
      <c r="Q3384" s="73">
        <v>0</v>
      </c>
      <c r="R3384" s="74">
        <v>246.5</v>
      </c>
      <c r="S3384" s="75">
        <v>5.5</v>
      </c>
      <c r="AMG3384"/>
      <c r="AMH3384"/>
      <c r="AMI3384"/>
      <c r="AMJ3384"/>
    </row>
    <row r="3385" spans="1:1024" s="2" customFormat="1" ht="51" x14ac:dyDescent="0.25">
      <c r="A3385" s="10" t="s">
        <v>419</v>
      </c>
      <c r="B3385" s="68">
        <v>10275</v>
      </c>
      <c r="C3385" s="10">
        <f>VLOOKUP(B3385,[1]Planilha8!$X$4:$Y$6629,2,0)</f>
        <v>2041868</v>
      </c>
      <c r="D3385" s="12" t="s">
        <v>755</v>
      </c>
      <c r="E3385" s="12" t="str">
        <f>VLOOKUP(B3385,[1]Planilha8!$X$4:$Z$6629,3,0)</f>
        <v>GALPÃO ALMOXARIFADO</v>
      </c>
      <c r="F3385" s="12" t="str">
        <f>VLOOKUP(B3385,[1]Planilha8!$X$4:$AD$6629,7,0)</f>
        <v>SUCATA</v>
      </c>
      <c r="G3385" s="13">
        <v>41820</v>
      </c>
      <c r="H3385" s="69">
        <v>252</v>
      </c>
      <c r="I3385" s="15" t="s">
        <v>22</v>
      </c>
      <c r="J3385" s="16" t="s">
        <v>756</v>
      </c>
      <c r="K3385" s="17">
        <v>2964</v>
      </c>
      <c r="L3385" s="18">
        <v>2014002155</v>
      </c>
      <c r="M3385" s="19">
        <v>43465</v>
      </c>
      <c r="N3385" s="70">
        <v>246.5</v>
      </c>
      <c r="O3385" s="71">
        <v>0.5</v>
      </c>
      <c r="P3385" s="72">
        <v>4.1666666666666699E-2</v>
      </c>
      <c r="Q3385" s="73">
        <v>0</v>
      </c>
      <c r="R3385" s="74">
        <v>246.5</v>
      </c>
      <c r="S3385" s="75">
        <v>5.5</v>
      </c>
      <c r="AMG3385"/>
      <c r="AMH3385"/>
      <c r="AMI3385"/>
      <c r="AMJ3385"/>
    </row>
    <row r="3386" spans="1:1024" s="2" customFormat="1" ht="51" x14ac:dyDescent="0.25">
      <c r="A3386" s="10" t="s">
        <v>419</v>
      </c>
      <c r="B3386" s="68">
        <v>10276</v>
      </c>
      <c r="C3386" s="10">
        <f>VLOOKUP(B3386,[1]Planilha8!$X$4:$Y$6629,2,0)</f>
        <v>2041869</v>
      </c>
      <c r="D3386" s="12" t="s">
        <v>755</v>
      </c>
      <c r="E3386" s="12" t="str">
        <f>VLOOKUP(B3386,[1]Planilha8!$X$4:$Z$6629,3,0)</f>
        <v>PORTARIA 'A'</v>
      </c>
      <c r="F3386" s="12" t="str">
        <f>VLOOKUP(B3386,[1]Planilha8!$X$4:$AD$6629,7,0)</f>
        <v>BOM</v>
      </c>
      <c r="G3386" s="13">
        <v>41820</v>
      </c>
      <c r="H3386" s="69">
        <v>252</v>
      </c>
      <c r="I3386" s="15" t="s">
        <v>22</v>
      </c>
      <c r="J3386" s="16" t="s">
        <v>756</v>
      </c>
      <c r="K3386" s="17">
        <v>2964</v>
      </c>
      <c r="L3386" s="18">
        <v>2014002155</v>
      </c>
      <c r="M3386" s="19">
        <v>43465</v>
      </c>
      <c r="N3386" s="70">
        <v>246.5</v>
      </c>
      <c r="O3386" s="71">
        <v>0.5</v>
      </c>
      <c r="P3386" s="72">
        <v>4.1666666666666699E-2</v>
      </c>
      <c r="Q3386" s="73">
        <v>0</v>
      </c>
      <c r="R3386" s="74">
        <v>246.5</v>
      </c>
      <c r="S3386" s="75">
        <v>5.5</v>
      </c>
      <c r="AMG3386"/>
      <c r="AMH3386"/>
      <c r="AMI3386"/>
      <c r="AMJ3386"/>
    </row>
    <row r="3387" spans="1:1024" s="2" customFormat="1" ht="51" x14ac:dyDescent="0.25">
      <c r="A3387" s="10" t="s">
        <v>419</v>
      </c>
      <c r="B3387" s="68">
        <v>10277</v>
      </c>
      <c r="C3387" s="10">
        <f>VLOOKUP(B3387,[1]Planilha8!$X$4:$Y$6629,2,0)</f>
        <v>2041870</v>
      </c>
      <c r="D3387" s="12" t="s">
        <v>755</v>
      </c>
      <c r="E3387" s="12" t="str">
        <f>VLOOKUP(B3387,[1]Planilha8!$X$4:$Z$6629,3,0)</f>
        <v>HGG</v>
      </c>
      <c r="F3387" s="12" t="str">
        <f>VLOOKUP(B3387,[1]Planilha8!$X$4:$AD$6629,7,0)</f>
        <v>BOM</v>
      </c>
      <c r="G3387" s="13">
        <v>41820</v>
      </c>
      <c r="H3387" s="69">
        <v>252</v>
      </c>
      <c r="I3387" s="15" t="s">
        <v>22</v>
      </c>
      <c r="J3387" s="16" t="s">
        <v>756</v>
      </c>
      <c r="K3387" s="17">
        <v>2964</v>
      </c>
      <c r="L3387" s="18">
        <v>2014002155</v>
      </c>
      <c r="M3387" s="19">
        <v>43465</v>
      </c>
      <c r="N3387" s="70">
        <v>246.5</v>
      </c>
      <c r="O3387" s="71">
        <v>0.5</v>
      </c>
      <c r="P3387" s="72">
        <v>4.1666666666666699E-2</v>
      </c>
      <c r="Q3387" s="73">
        <v>0</v>
      </c>
      <c r="R3387" s="74">
        <v>246.5</v>
      </c>
      <c r="S3387" s="75">
        <v>5.5</v>
      </c>
      <c r="AMG3387"/>
      <c r="AMH3387"/>
      <c r="AMI3387"/>
      <c r="AMJ3387"/>
    </row>
    <row r="3388" spans="1:1024" s="2" customFormat="1" ht="38.25" x14ac:dyDescent="0.25">
      <c r="A3388" s="10" t="s">
        <v>419</v>
      </c>
      <c r="B3388" s="68">
        <v>8899</v>
      </c>
      <c r="C3388" s="10">
        <f>VLOOKUP(B3388,[1]Planilha8!$X$4:$Y$6629,2,0)</f>
        <v>2041898</v>
      </c>
      <c r="D3388" s="12" t="s">
        <v>757</v>
      </c>
      <c r="E3388" s="12" t="str">
        <f>VLOOKUP(B3388,[1]Planilha8!$X$4:$Z$6629,3,0)</f>
        <v>ASTEC</v>
      </c>
      <c r="F3388" s="12" t="str">
        <f>VLOOKUP(B3388,[1]Planilha8!$X$4:$AD$6629,7,0)</f>
        <v>BOM</v>
      </c>
      <c r="G3388" s="13">
        <v>41837</v>
      </c>
      <c r="H3388" s="69">
        <v>149.9</v>
      </c>
      <c r="I3388" s="15" t="s">
        <v>22</v>
      </c>
      <c r="J3388" s="16" t="s">
        <v>758</v>
      </c>
      <c r="K3388" s="17">
        <v>79112</v>
      </c>
      <c r="L3388" s="18">
        <v>2014002950</v>
      </c>
      <c r="M3388" s="19">
        <v>43465</v>
      </c>
      <c r="N3388" s="70">
        <v>144.88333333333301</v>
      </c>
      <c r="O3388" s="71">
        <v>0.5</v>
      </c>
      <c r="P3388" s="72">
        <v>4.1666666666666699E-2</v>
      </c>
      <c r="Q3388" s="73">
        <v>0</v>
      </c>
      <c r="R3388" s="74">
        <v>144.88333333333301</v>
      </c>
      <c r="S3388" s="75">
        <v>5.0166666666665902</v>
      </c>
      <c r="AMG3388"/>
      <c r="AMH3388"/>
      <c r="AMI3388"/>
      <c r="AMJ3388"/>
    </row>
    <row r="3389" spans="1:1024" s="2" customFormat="1" ht="153" x14ac:dyDescent="0.25">
      <c r="A3389" s="10" t="s">
        <v>419</v>
      </c>
      <c r="B3389" s="68">
        <v>10289</v>
      </c>
      <c r="C3389" s="10">
        <f>VLOOKUP(B3389,[1]Planilha8!$X$4:$Y$6629,2,0)</f>
        <v>2041899</v>
      </c>
      <c r="D3389" s="12" t="s">
        <v>759</v>
      </c>
      <c r="E3389" s="12" t="str">
        <f>VLOOKUP(B3389,[1]Planilha8!$X$4:$Z$6629,3,0)</f>
        <v>COSURA - ROUPARIA</v>
      </c>
      <c r="F3389" s="12" t="str">
        <f>VLOOKUP(B3389,[1]Planilha8!$X$4:$AD$6629,7,0)</f>
        <v>BOM</v>
      </c>
      <c r="G3389" s="13">
        <v>41837</v>
      </c>
      <c r="H3389" s="69">
        <v>1084</v>
      </c>
      <c r="I3389" s="15" t="s">
        <v>22</v>
      </c>
      <c r="J3389" s="16" t="s">
        <v>760</v>
      </c>
      <c r="K3389" s="17">
        <v>133723</v>
      </c>
      <c r="L3389" s="18">
        <v>2014002933</v>
      </c>
      <c r="M3389" s="19">
        <v>43465</v>
      </c>
      <c r="N3389" s="70">
        <v>705.75000000000102</v>
      </c>
      <c r="O3389" s="71">
        <v>0.25</v>
      </c>
      <c r="P3389" s="72">
        <v>2.0833333333333301E-2</v>
      </c>
      <c r="Q3389" s="73">
        <v>22.5833333333333</v>
      </c>
      <c r="R3389" s="74">
        <v>728.33333333333405</v>
      </c>
      <c r="S3389" s="75">
        <v>355.666666666666</v>
      </c>
      <c r="AMG3389"/>
      <c r="AMH3389"/>
      <c r="AMI3389"/>
      <c r="AMJ3389"/>
    </row>
    <row r="3390" spans="1:1024" s="2" customFormat="1" ht="25.5" x14ac:dyDescent="0.25">
      <c r="A3390" s="10" t="s">
        <v>419</v>
      </c>
      <c r="B3390" s="68">
        <v>10301</v>
      </c>
      <c r="C3390" s="10">
        <f>VLOOKUP(B3390,[1]Planilha8!$X$4:$Y$6629,2,0)</f>
        <v>2041905</v>
      </c>
      <c r="D3390" s="12" t="s">
        <v>761</v>
      </c>
      <c r="E3390" s="12" t="str">
        <f>VLOOKUP(B3390,[1]Planilha8!$X$4:$Z$6629,3,0)</f>
        <v>SALA DE REUNIÃO</v>
      </c>
      <c r="F3390" s="12" t="str">
        <f>VLOOKUP(B3390,[1]Planilha8!$X$4:$AD$6629,7,0)</f>
        <v>BOM</v>
      </c>
      <c r="G3390" s="13">
        <v>41848</v>
      </c>
      <c r="H3390" s="69">
        <v>2359.9</v>
      </c>
      <c r="I3390" s="15" t="s">
        <v>22</v>
      </c>
      <c r="J3390" s="16" t="s">
        <v>68</v>
      </c>
      <c r="K3390" s="17">
        <v>10394</v>
      </c>
      <c r="L3390" s="18">
        <v>2014000872</v>
      </c>
      <c r="M3390" s="19">
        <v>43465</v>
      </c>
      <c r="N3390" s="70">
        <v>1390.47808333333</v>
      </c>
      <c r="O3390" s="71">
        <v>0.33</v>
      </c>
      <c r="P3390" s="72">
        <v>2.75E-2</v>
      </c>
      <c r="Q3390" s="73">
        <v>64.89725</v>
      </c>
      <c r="R3390" s="74">
        <v>1455.37533333333</v>
      </c>
      <c r="S3390" s="75">
        <v>904.52466666666703</v>
      </c>
      <c r="AMG3390"/>
      <c r="AMH3390"/>
      <c r="AMI3390"/>
      <c r="AMJ3390"/>
    </row>
    <row r="3391" spans="1:1024" s="2" customFormat="1" ht="38.25" x14ac:dyDescent="0.25">
      <c r="A3391" s="10" t="s">
        <v>419</v>
      </c>
      <c r="B3391" s="68">
        <v>10302</v>
      </c>
      <c r="C3391" s="10">
        <f>VLOOKUP(B3391,[1]Planilha8!$X$4:$Y$6629,2,0)</f>
        <v>2041906</v>
      </c>
      <c r="D3391" s="12" t="s">
        <v>761</v>
      </c>
      <c r="E3391" s="12" t="str">
        <f>VLOOKUP(B3391,[1]Planilha8!$X$4:$Z$6629,3,0)</f>
        <v>DIRETORIA DE ENSINO E PESQUISA</v>
      </c>
      <c r="F3391" s="12" t="str">
        <f>VLOOKUP(B3391,[1]Planilha8!$X$4:$AD$6629,7,0)</f>
        <v>BOM</v>
      </c>
      <c r="G3391" s="13">
        <v>41848</v>
      </c>
      <c r="H3391" s="69">
        <v>2359.9</v>
      </c>
      <c r="I3391" s="15" t="s">
        <v>22</v>
      </c>
      <c r="J3391" s="16" t="s">
        <v>68</v>
      </c>
      <c r="K3391" s="17">
        <v>10394</v>
      </c>
      <c r="L3391" s="18">
        <v>2014000872</v>
      </c>
      <c r="M3391" s="19">
        <v>43465</v>
      </c>
      <c r="N3391" s="70">
        <v>1390.47808333333</v>
      </c>
      <c r="O3391" s="71">
        <v>0.33</v>
      </c>
      <c r="P3391" s="72">
        <v>2.75E-2</v>
      </c>
      <c r="Q3391" s="73">
        <v>64.89725</v>
      </c>
      <c r="R3391" s="74">
        <v>1455.37533333333</v>
      </c>
      <c r="S3391" s="75">
        <v>904.52466666666703</v>
      </c>
      <c r="AMG3391"/>
      <c r="AMH3391"/>
      <c r="AMI3391"/>
      <c r="AMJ3391"/>
    </row>
    <row r="3392" spans="1:1024" s="2" customFormat="1" ht="38.25" x14ac:dyDescent="0.25">
      <c r="A3392" s="10" t="s">
        <v>419</v>
      </c>
      <c r="B3392" s="68">
        <v>10303</v>
      </c>
      <c r="C3392" s="10">
        <f>VLOOKUP(B3392,[1]Planilha8!$X$4:$Y$6629,2,0)</f>
        <v>2041907</v>
      </c>
      <c r="D3392" s="12" t="s">
        <v>761</v>
      </c>
      <c r="E3392" s="12" t="str">
        <f>VLOOKUP(B3392,[1]Planilha8!$X$4:$Z$6629,3,0)</f>
        <v>AMBULATÓRIO – SALA MUTIUSO</v>
      </c>
      <c r="F3392" s="12" t="str">
        <f>VLOOKUP(B3392,[1]Planilha8!$X$4:$AD$6629,7,0)</f>
        <v>BOM</v>
      </c>
      <c r="G3392" s="13">
        <v>41848</v>
      </c>
      <c r="H3392" s="69">
        <v>2359.9</v>
      </c>
      <c r="I3392" s="15" t="s">
        <v>22</v>
      </c>
      <c r="J3392" s="16" t="s">
        <v>68</v>
      </c>
      <c r="K3392" s="17">
        <v>10394</v>
      </c>
      <c r="L3392" s="18">
        <v>2014000872</v>
      </c>
      <c r="M3392" s="19">
        <v>43465</v>
      </c>
      <c r="N3392" s="70">
        <v>1390.47808333333</v>
      </c>
      <c r="O3392" s="71">
        <v>0.33</v>
      </c>
      <c r="P3392" s="72">
        <v>2.75E-2</v>
      </c>
      <c r="Q3392" s="73">
        <v>64.89725</v>
      </c>
      <c r="R3392" s="74">
        <v>1455.37533333333</v>
      </c>
      <c r="S3392" s="75">
        <v>904.52466666666703</v>
      </c>
      <c r="AMG3392"/>
      <c r="AMH3392"/>
      <c r="AMI3392"/>
      <c r="AMJ3392"/>
    </row>
    <row r="3393" spans="1:1024" s="2" customFormat="1" ht="114.75" x14ac:dyDescent="0.25">
      <c r="A3393" s="10" t="s">
        <v>419</v>
      </c>
      <c r="B3393" s="68">
        <v>10321</v>
      </c>
      <c r="C3393" s="10">
        <f>VLOOKUP(B3393,[1]Planilha8!$X$4:$Y$6629,2,0)</f>
        <v>2041925</v>
      </c>
      <c r="D3393" s="12" t="s">
        <v>762</v>
      </c>
      <c r="E3393" s="12" t="str">
        <f>VLOOKUP(B3393,[1]Planilha8!$X$4:$Z$6629,3,0)</f>
        <v>SESMT (AMBULATÓRIO MÉDICO)</v>
      </c>
      <c r="F3393" s="12" t="str">
        <f>VLOOKUP(B3393,[1]Planilha8!$X$4:$AD$6629,7,0)</f>
        <v>BOM</v>
      </c>
      <c r="G3393" s="13">
        <v>41885</v>
      </c>
      <c r="H3393" s="69">
        <v>1734</v>
      </c>
      <c r="I3393" s="15" t="s">
        <v>22</v>
      </c>
      <c r="J3393" s="16" t="s">
        <v>763</v>
      </c>
      <c r="K3393" s="17" t="s">
        <v>764</v>
      </c>
      <c r="L3393" s="18">
        <v>2014003966</v>
      </c>
      <c r="M3393" s="19">
        <v>43465</v>
      </c>
      <c r="N3393" s="70">
        <v>600.53</v>
      </c>
      <c r="O3393" s="71">
        <v>0.14000000000000001</v>
      </c>
      <c r="P3393" s="72">
        <v>1.16666666666667E-2</v>
      </c>
      <c r="Q3393" s="73">
        <v>20.23</v>
      </c>
      <c r="R3393" s="74">
        <v>620.76</v>
      </c>
      <c r="S3393" s="75">
        <v>1113.24</v>
      </c>
      <c r="AMG3393"/>
      <c r="AMH3393"/>
      <c r="AMI3393"/>
      <c r="AMJ3393"/>
    </row>
    <row r="3394" spans="1:1024" s="2" customFormat="1" ht="51" x14ac:dyDescent="0.25">
      <c r="A3394" s="10" t="s">
        <v>419</v>
      </c>
      <c r="B3394" s="68">
        <v>10323</v>
      </c>
      <c r="C3394" s="10">
        <f>VLOOKUP(B3394,[1]Planilha8!$X$4:$Y$6629,2,0)</f>
        <v>2041933</v>
      </c>
      <c r="D3394" s="12" t="s">
        <v>765</v>
      </c>
      <c r="E3394" s="12" t="str">
        <f>VLOOKUP(B3394,[1]Planilha8!$X$4:$Z$6629,3,0)</f>
        <v>CENTRAL DE MATERIAL E ESTERILIZAÇÃO</v>
      </c>
      <c r="F3394" s="12" t="str">
        <f>VLOOKUP(B3394,[1]Planilha8!$X$4:$AD$6629,7,0)</f>
        <v>BOM</v>
      </c>
      <c r="G3394" s="13">
        <v>41901</v>
      </c>
      <c r="H3394" s="69">
        <v>250</v>
      </c>
      <c r="I3394" s="15" t="s">
        <v>22</v>
      </c>
      <c r="J3394" s="16" t="s">
        <v>766</v>
      </c>
      <c r="K3394" s="17">
        <v>22014</v>
      </c>
      <c r="L3394" s="18">
        <v>2014003916</v>
      </c>
      <c r="M3394" s="19">
        <v>43465</v>
      </c>
      <c r="N3394" s="70">
        <v>98.9583333333334</v>
      </c>
      <c r="O3394" s="71">
        <v>0.17</v>
      </c>
      <c r="P3394" s="72">
        <v>1.4166666666666701E-2</v>
      </c>
      <c r="Q3394" s="73">
        <v>3.5416666666666701</v>
      </c>
      <c r="R3394" s="74">
        <v>102.5</v>
      </c>
      <c r="S3394" s="75">
        <v>147.5</v>
      </c>
      <c r="AMG3394"/>
      <c r="AMH3394"/>
      <c r="AMI3394"/>
      <c r="AMJ3394"/>
    </row>
    <row r="3395" spans="1:1024" s="2" customFormat="1" ht="51" x14ac:dyDescent="0.25">
      <c r="A3395" s="10" t="s">
        <v>419</v>
      </c>
      <c r="B3395" s="68">
        <v>10324</v>
      </c>
      <c r="C3395" s="10">
        <f>VLOOKUP(B3395,[1]Planilha8!$X$4:$Y$6629,2,0)</f>
        <v>2041934</v>
      </c>
      <c r="D3395" s="12" t="s">
        <v>765</v>
      </c>
      <c r="E3395" s="12" t="str">
        <f>VLOOKUP(B3395,[1]Planilha8!$X$4:$Z$6629,3,0)</f>
        <v>CENTRAL DE MATERIAL E ESTERILIZAÇÃO</v>
      </c>
      <c r="F3395" s="12" t="str">
        <f>VLOOKUP(B3395,[1]Planilha8!$X$4:$AD$6629,7,0)</f>
        <v>BOM</v>
      </c>
      <c r="G3395" s="13">
        <v>41901</v>
      </c>
      <c r="H3395" s="69">
        <v>250</v>
      </c>
      <c r="I3395" s="15" t="s">
        <v>22</v>
      </c>
      <c r="J3395" s="16" t="s">
        <v>766</v>
      </c>
      <c r="K3395" s="17">
        <v>22014</v>
      </c>
      <c r="L3395" s="18">
        <v>2014003916</v>
      </c>
      <c r="M3395" s="19">
        <v>43465</v>
      </c>
      <c r="N3395" s="70">
        <v>98.9583333333334</v>
      </c>
      <c r="O3395" s="71">
        <v>0.17</v>
      </c>
      <c r="P3395" s="72">
        <v>1.4166666666666701E-2</v>
      </c>
      <c r="Q3395" s="73">
        <v>3.5416666666666701</v>
      </c>
      <c r="R3395" s="74">
        <v>102.5</v>
      </c>
      <c r="S3395" s="75">
        <v>147.5</v>
      </c>
      <c r="AMG3395"/>
      <c r="AMH3395"/>
      <c r="AMI3395"/>
      <c r="AMJ3395"/>
    </row>
    <row r="3396" spans="1:1024" s="2" customFormat="1" ht="51" x14ac:dyDescent="0.25">
      <c r="A3396" s="10" t="s">
        <v>419</v>
      </c>
      <c r="B3396" s="68">
        <v>10325</v>
      </c>
      <c r="C3396" s="10">
        <f>VLOOKUP(B3396,[1]Planilha8!$X$4:$Y$6629,2,0)</f>
        <v>2041935</v>
      </c>
      <c r="D3396" s="12" t="s">
        <v>767</v>
      </c>
      <c r="E3396" s="12" t="str">
        <f>VLOOKUP(B3396,[1]Planilha8!$X$4:$Z$6629,3,0)</f>
        <v>CENTRAL DE MATERIAL E ESTERILIZAÇÃO</v>
      </c>
      <c r="F3396" s="12" t="str">
        <f>VLOOKUP(B3396,[1]Planilha8!$X$4:$AD$6629,7,0)</f>
        <v>BOM</v>
      </c>
      <c r="G3396" s="13">
        <v>41901</v>
      </c>
      <c r="H3396" s="69">
        <v>200</v>
      </c>
      <c r="I3396" s="15" t="s">
        <v>22</v>
      </c>
      <c r="J3396" s="16" t="s">
        <v>766</v>
      </c>
      <c r="K3396" s="17">
        <v>22014</v>
      </c>
      <c r="L3396" s="18">
        <v>2014003916</v>
      </c>
      <c r="M3396" s="19">
        <v>43465</v>
      </c>
      <c r="N3396" s="70">
        <v>74.5</v>
      </c>
      <c r="O3396" s="71">
        <v>0.17</v>
      </c>
      <c r="P3396" s="72">
        <v>1.4166666666666701E-2</v>
      </c>
      <c r="Q3396" s="73">
        <v>2.8333333333333299</v>
      </c>
      <c r="R3396" s="74">
        <v>77.3333333333333</v>
      </c>
      <c r="S3396" s="75">
        <v>122.666666666667</v>
      </c>
      <c r="AMG3396"/>
      <c r="AMH3396"/>
      <c r="AMI3396"/>
      <c r="AMJ3396"/>
    </row>
    <row r="3397" spans="1:1024" s="2" customFormat="1" ht="51" x14ac:dyDescent="0.25">
      <c r="A3397" s="10" t="s">
        <v>419</v>
      </c>
      <c r="B3397" s="68">
        <v>10326</v>
      </c>
      <c r="C3397" s="10">
        <f>VLOOKUP(B3397,[1]Planilha8!$X$4:$Y$6629,2,0)</f>
        <v>2041936</v>
      </c>
      <c r="D3397" s="12" t="s">
        <v>767</v>
      </c>
      <c r="E3397" s="12" t="str">
        <f>VLOOKUP(B3397,[1]Planilha8!$X$4:$Z$6629,3,0)</f>
        <v>CENTRAL DE MATERIAL E ESTERILIZAÇÃO</v>
      </c>
      <c r="F3397" s="12" t="str">
        <f>VLOOKUP(B3397,[1]Planilha8!$X$4:$AD$6629,7,0)</f>
        <v>BOM</v>
      </c>
      <c r="G3397" s="13">
        <v>41901</v>
      </c>
      <c r="H3397" s="69">
        <v>200</v>
      </c>
      <c r="I3397" s="15" t="s">
        <v>22</v>
      </c>
      <c r="J3397" s="16" t="s">
        <v>766</v>
      </c>
      <c r="K3397" s="17">
        <v>22014</v>
      </c>
      <c r="L3397" s="18">
        <v>2014003916</v>
      </c>
      <c r="M3397" s="19">
        <v>43465</v>
      </c>
      <c r="N3397" s="70">
        <v>74.5</v>
      </c>
      <c r="O3397" s="71">
        <v>0.17</v>
      </c>
      <c r="P3397" s="72">
        <v>1.4166666666666701E-2</v>
      </c>
      <c r="Q3397" s="73">
        <v>2.8333333333333299</v>
      </c>
      <c r="R3397" s="74">
        <v>77.3333333333333</v>
      </c>
      <c r="S3397" s="75">
        <v>122.666666666667</v>
      </c>
      <c r="AMG3397"/>
      <c r="AMH3397"/>
      <c r="AMI3397"/>
      <c r="AMJ3397"/>
    </row>
    <row r="3398" spans="1:1024" s="2" customFormat="1" ht="51" x14ac:dyDescent="0.25">
      <c r="A3398" s="10" t="s">
        <v>419</v>
      </c>
      <c r="B3398" s="68">
        <v>10327</v>
      </c>
      <c r="C3398" s="10">
        <f>VLOOKUP(B3398,[1]Planilha8!$X$4:$Y$6629,2,0)</f>
        <v>2041937</v>
      </c>
      <c r="D3398" s="12" t="s">
        <v>767</v>
      </c>
      <c r="E3398" s="12" t="str">
        <f>VLOOKUP(B3398,[1]Planilha8!$X$4:$Z$6629,3,0)</f>
        <v>CENTRAL DE MATERIAL E ESTERILIZAÇÃO</v>
      </c>
      <c r="F3398" s="12" t="str">
        <f>VLOOKUP(B3398,[1]Planilha8!$X$4:$AD$6629,7,0)</f>
        <v>BOM</v>
      </c>
      <c r="G3398" s="13">
        <v>41901</v>
      </c>
      <c r="H3398" s="69">
        <v>200</v>
      </c>
      <c r="I3398" s="15" t="s">
        <v>22</v>
      </c>
      <c r="J3398" s="16" t="s">
        <v>766</v>
      </c>
      <c r="K3398" s="17">
        <v>22014</v>
      </c>
      <c r="L3398" s="18">
        <v>2014003916</v>
      </c>
      <c r="M3398" s="19">
        <v>43465</v>
      </c>
      <c r="N3398" s="70">
        <v>74.5</v>
      </c>
      <c r="O3398" s="71">
        <v>0.17</v>
      </c>
      <c r="P3398" s="72">
        <v>1.4166666666666701E-2</v>
      </c>
      <c r="Q3398" s="73">
        <v>2.8333333333333299</v>
      </c>
      <c r="R3398" s="74">
        <v>77.3333333333333</v>
      </c>
      <c r="S3398" s="75">
        <v>122.666666666667</v>
      </c>
      <c r="AMG3398"/>
      <c r="AMH3398"/>
      <c r="AMI3398"/>
      <c r="AMJ3398"/>
    </row>
    <row r="3399" spans="1:1024" s="2" customFormat="1" ht="38.25" x14ac:dyDescent="0.25">
      <c r="A3399" s="10" t="s">
        <v>419</v>
      </c>
      <c r="B3399" s="68">
        <v>10288</v>
      </c>
      <c r="C3399" s="10">
        <f>VLOOKUP(B3399,[1]Planilha8!$X$4:$Y$6629,2,0)</f>
        <v>2041938</v>
      </c>
      <c r="D3399" s="12" t="s">
        <v>768</v>
      </c>
      <c r="E3399" s="12" t="str">
        <f>VLOOKUP(B3399,[1]Planilha8!$X$4:$Z$6629,3,0)</f>
        <v>HGG</v>
      </c>
      <c r="F3399" s="12" t="str">
        <f>VLOOKUP(B3399,[1]Planilha8!$X$4:$AD$6629,7,0)</f>
        <v>BOM</v>
      </c>
      <c r="G3399" s="13">
        <v>41913</v>
      </c>
      <c r="H3399" s="69">
        <v>6200</v>
      </c>
      <c r="I3399" s="15" t="s">
        <v>22</v>
      </c>
      <c r="J3399" s="16" t="s">
        <v>577</v>
      </c>
      <c r="K3399" s="17">
        <v>76</v>
      </c>
      <c r="L3399" s="18">
        <v>2013004454</v>
      </c>
      <c r="M3399" s="19">
        <v>43465</v>
      </c>
      <c r="N3399" s="70">
        <v>2037.1666666666699</v>
      </c>
      <c r="O3399" s="71">
        <v>0.14000000000000001</v>
      </c>
      <c r="P3399" s="72">
        <v>1.16666666666667E-2</v>
      </c>
      <c r="Q3399" s="73">
        <v>72.3333333333333</v>
      </c>
      <c r="R3399" s="74">
        <v>2109.5</v>
      </c>
      <c r="S3399" s="75">
        <v>4090.5</v>
      </c>
      <c r="AMG3399"/>
      <c r="AMH3399"/>
      <c r="AMI3399"/>
      <c r="AMJ3399"/>
    </row>
    <row r="3400" spans="1:1024" s="2" customFormat="1" ht="38.25" x14ac:dyDescent="0.25">
      <c r="A3400" s="10" t="s">
        <v>419</v>
      </c>
      <c r="B3400" s="68">
        <v>10343</v>
      </c>
      <c r="C3400" s="10">
        <f>VLOOKUP(B3400,[1]Planilha8!$X$4:$Y$6629,2,0)</f>
        <v>2041942</v>
      </c>
      <c r="D3400" s="12" t="s">
        <v>769</v>
      </c>
      <c r="E3400" s="12" t="str">
        <f>VLOOKUP(B3400,[1]Planilha8!$X$4:$Z$6629,3,0)</f>
        <v>ASTEC</v>
      </c>
      <c r="F3400" s="12" t="str">
        <f>VLOOKUP(B3400,[1]Planilha8!$X$4:$AD$6629,7,0)</f>
        <v>BOM</v>
      </c>
      <c r="G3400" s="13">
        <v>41914</v>
      </c>
      <c r="H3400" s="69">
        <v>110</v>
      </c>
      <c r="I3400" s="15" t="s">
        <v>22</v>
      </c>
      <c r="J3400" s="16" t="s">
        <v>770</v>
      </c>
      <c r="K3400" s="17">
        <v>16446</v>
      </c>
      <c r="L3400" s="18"/>
      <c r="M3400" s="19">
        <v>43465</v>
      </c>
      <c r="N3400" s="70">
        <v>102.416666666667</v>
      </c>
      <c r="O3400" s="71">
        <v>0.5</v>
      </c>
      <c r="P3400" s="72">
        <v>4.1666666666666699E-2</v>
      </c>
      <c r="Q3400" s="73">
        <v>4.5833333333333304</v>
      </c>
      <c r="R3400" s="74">
        <v>107</v>
      </c>
      <c r="S3400" s="75">
        <v>3.0000000000000102</v>
      </c>
      <c r="AMG3400"/>
      <c r="AMH3400"/>
      <c r="AMI3400"/>
      <c r="AMJ3400"/>
    </row>
    <row r="3401" spans="1:1024" s="2" customFormat="1" ht="38.25" x14ac:dyDescent="0.25">
      <c r="A3401" s="10" t="s">
        <v>419</v>
      </c>
      <c r="B3401" s="68">
        <v>10507</v>
      </c>
      <c r="C3401" s="10">
        <f>VLOOKUP(B3401,[1]Planilha8!$X$4:$Y$6629,2,0)</f>
        <v>2042013</v>
      </c>
      <c r="D3401" s="12" t="s">
        <v>771</v>
      </c>
      <c r="E3401" s="12" t="str">
        <f>VLOOKUP(B3401,[1]Planilha8!$X$4:$Z$6629,3,0)</f>
        <v>AUDITÓRIO 2</v>
      </c>
      <c r="F3401" s="12" t="str">
        <f>VLOOKUP(B3401,[1]Planilha8!$X$4:$AD$6629,7,0)</f>
        <v>BOM</v>
      </c>
      <c r="G3401" s="13">
        <v>41950</v>
      </c>
      <c r="H3401" s="69">
        <v>6200</v>
      </c>
      <c r="I3401" s="15" t="s">
        <v>22</v>
      </c>
      <c r="J3401" s="16" t="s">
        <v>772</v>
      </c>
      <c r="K3401" s="17" t="s">
        <v>773</v>
      </c>
      <c r="L3401" s="18">
        <v>2014004989</v>
      </c>
      <c r="M3401" s="19">
        <v>43465</v>
      </c>
      <c r="N3401" s="70">
        <v>1809</v>
      </c>
      <c r="O3401" s="71">
        <v>0.14000000000000001</v>
      </c>
      <c r="P3401" s="72">
        <v>1.16666666666667E-2</v>
      </c>
      <c r="Q3401" s="73">
        <v>72.3333333333333</v>
      </c>
      <c r="R3401" s="74">
        <v>1881.3333333333301</v>
      </c>
      <c r="S3401" s="75">
        <v>4318.6666666666697</v>
      </c>
      <c r="AMG3401"/>
      <c r="AMH3401"/>
      <c r="AMI3401"/>
      <c r="AMJ3401"/>
    </row>
    <row r="3402" spans="1:1024" s="2" customFormat="1" ht="38.25" x14ac:dyDescent="0.25">
      <c r="A3402" s="10" t="s">
        <v>419</v>
      </c>
      <c r="B3402" s="68">
        <v>10508</v>
      </c>
      <c r="C3402" s="10">
        <f>VLOOKUP(B3402,[1]Planilha8!$X$4:$Y$6629,2,0)</f>
        <v>2042014</v>
      </c>
      <c r="D3402" s="12" t="s">
        <v>771</v>
      </c>
      <c r="E3402" s="12" t="str">
        <f>VLOOKUP(B3402,[1]Planilha8!$X$4:$Z$6629,3,0)</f>
        <v>AUDITÓRIO 2</v>
      </c>
      <c r="F3402" s="12" t="str">
        <f>VLOOKUP(B3402,[1]Planilha8!$X$4:$AD$6629,7,0)</f>
        <v>BOM</v>
      </c>
      <c r="G3402" s="13">
        <v>41950</v>
      </c>
      <c r="H3402" s="69">
        <v>6200</v>
      </c>
      <c r="I3402" s="15" t="s">
        <v>22</v>
      </c>
      <c r="J3402" s="16" t="s">
        <v>772</v>
      </c>
      <c r="K3402" s="17" t="s">
        <v>773</v>
      </c>
      <c r="L3402" s="18">
        <v>2014004989</v>
      </c>
      <c r="M3402" s="19">
        <v>43465</v>
      </c>
      <c r="N3402" s="70">
        <v>1809</v>
      </c>
      <c r="O3402" s="71">
        <v>0.14000000000000001</v>
      </c>
      <c r="P3402" s="72">
        <v>1.16666666666667E-2</v>
      </c>
      <c r="Q3402" s="73">
        <v>72.3333333333333</v>
      </c>
      <c r="R3402" s="74">
        <v>1881.3333333333301</v>
      </c>
      <c r="S3402" s="75">
        <v>4318.6666666666697</v>
      </c>
      <c r="AMG3402"/>
      <c r="AMH3402"/>
      <c r="AMI3402"/>
      <c r="AMJ3402"/>
    </row>
    <row r="3403" spans="1:1024" s="2" customFormat="1" ht="38.25" x14ac:dyDescent="0.25">
      <c r="A3403" s="10" t="s">
        <v>419</v>
      </c>
      <c r="B3403" s="68">
        <v>10549</v>
      </c>
      <c r="C3403" s="10">
        <f>VLOOKUP(B3403,[1]Planilha8!$X$4:$Y$6629,2,0)</f>
        <v>2042025</v>
      </c>
      <c r="D3403" s="12" t="s">
        <v>774</v>
      </c>
      <c r="E3403" s="12" t="str">
        <f>VLOOKUP(B3403,[1]Planilha8!$X$4:$Z$6629,3,0)</f>
        <v>ASTEC</v>
      </c>
      <c r="F3403" s="12" t="str">
        <f>VLOOKUP(B3403,[1]Planilha8!$X$4:$AD$6629,7,0)</f>
        <v>BOM</v>
      </c>
      <c r="G3403" s="13">
        <v>41963</v>
      </c>
      <c r="H3403" s="69">
        <v>145</v>
      </c>
      <c r="I3403" s="15" t="s">
        <v>22</v>
      </c>
      <c r="J3403" s="16" t="s">
        <v>775</v>
      </c>
      <c r="K3403" s="17">
        <v>74421</v>
      </c>
      <c r="L3403" s="18">
        <v>2014004354</v>
      </c>
      <c r="M3403" s="19">
        <v>43465</v>
      </c>
      <c r="N3403" s="70">
        <v>144.166666666667</v>
      </c>
      <c r="O3403" s="71">
        <v>1</v>
      </c>
      <c r="P3403" s="72">
        <v>8.3333333333333301E-2</v>
      </c>
      <c r="Q3403" s="73">
        <v>0</v>
      </c>
      <c r="R3403" s="74">
        <v>144.166666666667</v>
      </c>
      <c r="S3403" s="75">
        <v>0.83333333333334303</v>
      </c>
      <c r="AMG3403"/>
      <c r="AMH3403"/>
      <c r="AMI3403"/>
      <c r="AMJ3403"/>
    </row>
    <row r="3404" spans="1:1024" s="2" customFormat="1" ht="38.25" x14ac:dyDescent="0.25">
      <c r="A3404" s="10" t="s">
        <v>419</v>
      </c>
      <c r="B3404" s="68">
        <v>10550</v>
      </c>
      <c r="C3404" s="10">
        <f>VLOOKUP(B3404,[1]Planilha8!$X$4:$Y$6629,2,0)</f>
        <v>2042026</v>
      </c>
      <c r="D3404" s="12" t="s">
        <v>774</v>
      </c>
      <c r="E3404" s="12" t="str">
        <f>VLOOKUP(B3404,[1]Planilha8!$X$4:$Z$6629,3,0)</f>
        <v>ASTEC</v>
      </c>
      <c r="F3404" s="12" t="str">
        <f>VLOOKUP(B3404,[1]Planilha8!$X$4:$AD$6629,7,0)</f>
        <v>BOM</v>
      </c>
      <c r="G3404" s="13">
        <v>41963</v>
      </c>
      <c r="H3404" s="69">
        <v>145</v>
      </c>
      <c r="I3404" s="15" t="s">
        <v>22</v>
      </c>
      <c r="J3404" s="16" t="s">
        <v>775</v>
      </c>
      <c r="K3404" s="17">
        <v>74421</v>
      </c>
      <c r="L3404" s="18">
        <v>2014004354</v>
      </c>
      <c r="M3404" s="19">
        <v>43465</v>
      </c>
      <c r="N3404" s="70">
        <v>144.166666666667</v>
      </c>
      <c r="O3404" s="71">
        <v>1</v>
      </c>
      <c r="P3404" s="72">
        <v>8.3333333333333301E-2</v>
      </c>
      <c r="Q3404" s="73">
        <v>0</v>
      </c>
      <c r="R3404" s="74">
        <v>144.166666666667</v>
      </c>
      <c r="S3404" s="75">
        <v>0.83333333333334303</v>
      </c>
      <c r="AMG3404"/>
      <c r="AMH3404"/>
      <c r="AMI3404"/>
      <c r="AMJ3404"/>
    </row>
    <row r="3405" spans="1:1024" s="2" customFormat="1" ht="38.25" x14ac:dyDescent="0.25">
      <c r="A3405" s="10" t="s">
        <v>419</v>
      </c>
      <c r="B3405" s="68">
        <v>10551</v>
      </c>
      <c r="C3405" s="10">
        <f>VLOOKUP(B3405,[1]Planilha8!$X$4:$Y$6629,2,0)</f>
        <v>2042027</v>
      </c>
      <c r="D3405" s="12" t="s">
        <v>774</v>
      </c>
      <c r="E3405" s="12" t="str">
        <f>VLOOKUP(B3405,[1]Planilha8!$X$4:$Z$6629,3,0)</f>
        <v>ASTEC</v>
      </c>
      <c r="F3405" s="12" t="str">
        <f>VLOOKUP(B3405,[1]Planilha8!$X$4:$AD$6629,7,0)</f>
        <v>BOM</v>
      </c>
      <c r="G3405" s="13">
        <v>41963</v>
      </c>
      <c r="H3405" s="69">
        <v>145</v>
      </c>
      <c r="I3405" s="15" t="s">
        <v>22</v>
      </c>
      <c r="J3405" s="16" t="s">
        <v>775</v>
      </c>
      <c r="K3405" s="17">
        <v>74421</v>
      </c>
      <c r="L3405" s="18">
        <v>2014004354</v>
      </c>
      <c r="M3405" s="19">
        <v>43465</v>
      </c>
      <c r="N3405" s="70">
        <v>144.166666666667</v>
      </c>
      <c r="O3405" s="71">
        <v>1</v>
      </c>
      <c r="P3405" s="72">
        <v>8.3333333333333301E-2</v>
      </c>
      <c r="Q3405" s="73">
        <v>0</v>
      </c>
      <c r="R3405" s="74">
        <v>144.166666666667</v>
      </c>
      <c r="S3405" s="75">
        <v>0.83333333333334303</v>
      </c>
      <c r="AMG3405"/>
      <c r="AMH3405"/>
      <c r="AMI3405"/>
      <c r="AMJ3405"/>
    </row>
    <row r="3406" spans="1:1024" s="2" customFormat="1" ht="38.25" x14ac:dyDescent="0.25">
      <c r="A3406" s="10" t="s">
        <v>419</v>
      </c>
      <c r="B3406" s="68">
        <v>10552</v>
      </c>
      <c r="C3406" s="10">
        <f>VLOOKUP(B3406,[1]Planilha8!$X$4:$Y$6629,2,0)</f>
        <v>2042028</v>
      </c>
      <c r="D3406" s="12" t="s">
        <v>774</v>
      </c>
      <c r="E3406" s="12" t="str">
        <f>VLOOKUP(B3406,[1]Planilha8!$X$4:$Z$6629,3,0)</f>
        <v>ASTEC</v>
      </c>
      <c r="F3406" s="12" t="str">
        <f>VLOOKUP(B3406,[1]Planilha8!$X$4:$AD$6629,7,0)</f>
        <v>BOM</v>
      </c>
      <c r="G3406" s="13">
        <v>41963</v>
      </c>
      <c r="H3406" s="69">
        <v>145</v>
      </c>
      <c r="I3406" s="15" t="s">
        <v>22</v>
      </c>
      <c r="J3406" s="16" t="s">
        <v>775</v>
      </c>
      <c r="K3406" s="17">
        <v>74421</v>
      </c>
      <c r="L3406" s="18">
        <v>2014004354</v>
      </c>
      <c r="M3406" s="19">
        <v>43465</v>
      </c>
      <c r="N3406" s="70">
        <v>144.166666666667</v>
      </c>
      <c r="O3406" s="71">
        <v>1</v>
      </c>
      <c r="P3406" s="72">
        <v>8.3333333333333301E-2</v>
      </c>
      <c r="Q3406" s="73">
        <v>0</v>
      </c>
      <c r="R3406" s="74">
        <v>144.166666666667</v>
      </c>
      <c r="S3406" s="75">
        <v>0.83333333333334303</v>
      </c>
      <c r="AMG3406"/>
      <c r="AMH3406"/>
      <c r="AMI3406"/>
      <c r="AMJ3406"/>
    </row>
    <row r="3407" spans="1:1024" s="2" customFormat="1" ht="38.25" x14ac:dyDescent="0.25">
      <c r="A3407" s="10" t="s">
        <v>419</v>
      </c>
      <c r="B3407" s="68">
        <v>10553</v>
      </c>
      <c r="C3407" s="10">
        <f>VLOOKUP(B3407,[1]Planilha8!$X$4:$Y$6629,2,0)</f>
        <v>2042029</v>
      </c>
      <c r="D3407" s="12" t="s">
        <v>774</v>
      </c>
      <c r="E3407" s="12" t="str">
        <f>VLOOKUP(B3407,[1]Planilha8!$X$4:$Z$6629,3,0)</f>
        <v>ASTEC</v>
      </c>
      <c r="F3407" s="12" t="str">
        <f>VLOOKUP(B3407,[1]Planilha8!$X$4:$AD$6629,7,0)</f>
        <v>BOM</v>
      </c>
      <c r="G3407" s="13">
        <v>41963</v>
      </c>
      <c r="H3407" s="69">
        <v>145</v>
      </c>
      <c r="I3407" s="15" t="s">
        <v>22</v>
      </c>
      <c r="J3407" s="16" t="s">
        <v>775</v>
      </c>
      <c r="K3407" s="17">
        <v>74421</v>
      </c>
      <c r="L3407" s="18">
        <v>2014004354</v>
      </c>
      <c r="M3407" s="19">
        <v>43465</v>
      </c>
      <c r="N3407" s="70">
        <v>144.166666666667</v>
      </c>
      <c r="O3407" s="71">
        <v>1</v>
      </c>
      <c r="P3407" s="72">
        <v>8.3333333333333301E-2</v>
      </c>
      <c r="Q3407" s="73">
        <v>0</v>
      </c>
      <c r="R3407" s="74">
        <v>144.166666666667</v>
      </c>
      <c r="S3407" s="75">
        <v>0.83333333333334303</v>
      </c>
      <c r="AMG3407"/>
      <c r="AMH3407"/>
      <c r="AMI3407"/>
      <c r="AMJ3407"/>
    </row>
    <row r="3408" spans="1:1024" s="2" customFormat="1" ht="38.25" x14ac:dyDescent="0.25">
      <c r="A3408" s="10" t="s">
        <v>419</v>
      </c>
      <c r="B3408" s="68">
        <v>10554</v>
      </c>
      <c r="C3408" s="10">
        <f>VLOOKUP(B3408,[1]Planilha8!$X$4:$Y$6629,2,0)</f>
        <v>2042030</v>
      </c>
      <c r="D3408" s="12" t="s">
        <v>774</v>
      </c>
      <c r="E3408" s="12" t="str">
        <f>VLOOKUP(B3408,[1]Planilha8!$X$4:$Z$6629,3,0)</f>
        <v>ASTEC</v>
      </c>
      <c r="F3408" s="12" t="str">
        <f>VLOOKUP(B3408,[1]Planilha8!$X$4:$AD$6629,7,0)</f>
        <v>BOM</v>
      </c>
      <c r="G3408" s="13">
        <v>41963</v>
      </c>
      <c r="H3408" s="69">
        <v>145</v>
      </c>
      <c r="I3408" s="15" t="s">
        <v>22</v>
      </c>
      <c r="J3408" s="16" t="s">
        <v>775</v>
      </c>
      <c r="K3408" s="17">
        <v>74421</v>
      </c>
      <c r="L3408" s="18">
        <v>2014004354</v>
      </c>
      <c r="M3408" s="19">
        <v>43465</v>
      </c>
      <c r="N3408" s="70">
        <v>144.166666666667</v>
      </c>
      <c r="O3408" s="71">
        <v>1</v>
      </c>
      <c r="P3408" s="72">
        <v>8.3333333333333301E-2</v>
      </c>
      <c r="Q3408" s="73">
        <v>0</v>
      </c>
      <c r="R3408" s="74">
        <v>144.166666666667</v>
      </c>
      <c r="S3408" s="75">
        <v>0.83333333333334303</v>
      </c>
      <c r="AMG3408"/>
      <c r="AMH3408"/>
      <c r="AMI3408"/>
      <c r="AMJ3408"/>
    </row>
    <row r="3409" spans="1:1024" s="2" customFormat="1" ht="38.25" x14ac:dyDescent="0.25">
      <c r="A3409" s="10" t="s">
        <v>419</v>
      </c>
      <c r="B3409" s="68">
        <v>10555</v>
      </c>
      <c r="C3409" s="10">
        <f>VLOOKUP(B3409,[1]Planilha8!$X$4:$Y$6629,2,0)</f>
        <v>2042031</v>
      </c>
      <c r="D3409" s="12" t="s">
        <v>774</v>
      </c>
      <c r="E3409" s="12" t="str">
        <f>VLOOKUP(B3409,[1]Planilha8!$X$4:$Z$6629,3,0)</f>
        <v>ASTEC</v>
      </c>
      <c r="F3409" s="12" t="str">
        <f>VLOOKUP(B3409,[1]Planilha8!$X$4:$AD$6629,7,0)</f>
        <v>BOM</v>
      </c>
      <c r="G3409" s="13">
        <v>41963</v>
      </c>
      <c r="H3409" s="69">
        <v>145</v>
      </c>
      <c r="I3409" s="15" t="s">
        <v>22</v>
      </c>
      <c r="J3409" s="16" t="s">
        <v>775</v>
      </c>
      <c r="K3409" s="17">
        <v>74421</v>
      </c>
      <c r="L3409" s="18">
        <v>2014004354</v>
      </c>
      <c r="M3409" s="19">
        <v>43465</v>
      </c>
      <c r="N3409" s="70">
        <v>144.166666666667</v>
      </c>
      <c r="O3409" s="71">
        <v>1</v>
      </c>
      <c r="P3409" s="72">
        <v>8.3333333333333301E-2</v>
      </c>
      <c r="Q3409" s="73">
        <v>0</v>
      </c>
      <c r="R3409" s="74">
        <v>144.166666666667</v>
      </c>
      <c r="S3409" s="75">
        <v>0.83333333333334303</v>
      </c>
      <c r="AMG3409"/>
      <c r="AMH3409"/>
      <c r="AMI3409"/>
      <c r="AMJ3409"/>
    </row>
    <row r="3410" spans="1:1024" s="2" customFormat="1" ht="38.25" x14ac:dyDescent="0.25">
      <c r="A3410" s="10" t="s">
        <v>419</v>
      </c>
      <c r="B3410" s="68">
        <v>10556</v>
      </c>
      <c r="C3410" s="10">
        <f>VLOOKUP(B3410,[1]Planilha8!$X$4:$Y$6629,2,0)</f>
        <v>2042032</v>
      </c>
      <c r="D3410" s="12" t="s">
        <v>774</v>
      </c>
      <c r="E3410" s="12" t="str">
        <f>VLOOKUP(B3410,[1]Planilha8!$X$4:$Z$6629,3,0)</f>
        <v>ASTEC</v>
      </c>
      <c r="F3410" s="12" t="str">
        <f>VLOOKUP(B3410,[1]Planilha8!$X$4:$AD$6629,7,0)</f>
        <v>BOM</v>
      </c>
      <c r="G3410" s="13">
        <v>41963</v>
      </c>
      <c r="H3410" s="69">
        <v>145</v>
      </c>
      <c r="I3410" s="15" t="s">
        <v>22</v>
      </c>
      <c r="J3410" s="16" t="s">
        <v>775</v>
      </c>
      <c r="K3410" s="17">
        <v>74421</v>
      </c>
      <c r="L3410" s="18">
        <v>2014004354</v>
      </c>
      <c r="M3410" s="19">
        <v>43465</v>
      </c>
      <c r="N3410" s="70">
        <v>144.166666666667</v>
      </c>
      <c r="O3410" s="71">
        <v>1</v>
      </c>
      <c r="P3410" s="72">
        <v>8.3333333333333301E-2</v>
      </c>
      <c r="Q3410" s="73">
        <v>0</v>
      </c>
      <c r="R3410" s="74">
        <v>144.166666666667</v>
      </c>
      <c r="S3410" s="75">
        <v>0.83333333333334303</v>
      </c>
      <c r="AMG3410"/>
      <c r="AMH3410"/>
      <c r="AMI3410"/>
      <c r="AMJ3410"/>
    </row>
    <row r="3411" spans="1:1024" s="2" customFormat="1" ht="38.25" x14ac:dyDescent="0.25">
      <c r="A3411" s="10" t="s">
        <v>419</v>
      </c>
      <c r="B3411" s="68">
        <v>10557</v>
      </c>
      <c r="C3411" s="10">
        <f>VLOOKUP(B3411,[1]Planilha8!$X$4:$Y$6629,2,0)</f>
        <v>2042033</v>
      </c>
      <c r="D3411" s="12" t="s">
        <v>776</v>
      </c>
      <c r="E3411" s="12" t="str">
        <f>VLOOKUP(B3411,[1]Planilha8!$X$4:$Z$6629,3,0)</f>
        <v>CLINICA CIRURGICA</v>
      </c>
      <c r="F3411" s="12" t="str">
        <f>VLOOKUP(B3411,[1]Planilha8!$X$4:$AD$6629,7,0)</f>
        <v>BOM</v>
      </c>
      <c r="G3411" s="13">
        <v>41963</v>
      </c>
      <c r="H3411" s="69">
        <v>750</v>
      </c>
      <c r="I3411" s="15" t="s">
        <v>22</v>
      </c>
      <c r="J3411" s="16" t="s">
        <v>775</v>
      </c>
      <c r="K3411" s="17">
        <v>74421</v>
      </c>
      <c r="L3411" s="18">
        <v>2014004354</v>
      </c>
      <c r="M3411" s="19">
        <v>43465</v>
      </c>
      <c r="N3411" s="70">
        <v>692.08333333333405</v>
      </c>
      <c r="O3411" s="71">
        <v>0.5</v>
      </c>
      <c r="P3411" s="72">
        <v>4.1666666666666699E-2</v>
      </c>
      <c r="Q3411" s="73">
        <v>31.25</v>
      </c>
      <c r="R3411" s="74">
        <v>723.33333333333405</v>
      </c>
      <c r="S3411" s="75">
        <v>26.666666666666501</v>
      </c>
      <c r="AMG3411"/>
      <c r="AMH3411"/>
      <c r="AMI3411"/>
      <c r="AMJ3411"/>
    </row>
    <row r="3412" spans="1:1024" s="2" customFormat="1" ht="38.25" x14ac:dyDescent="0.25">
      <c r="A3412" s="10" t="s">
        <v>419</v>
      </c>
      <c r="B3412" s="68">
        <v>10558</v>
      </c>
      <c r="C3412" s="10">
        <f>VLOOKUP(B3412,[1]Planilha8!$X$4:$Y$6629,2,0)</f>
        <v>2042034</v>
      </c>
      <c r="D3412" s="12" t="s">
        <v>776</v>
      </c>
      <c r="E3412" s="12" t="str">
        <f>VLOOKUP(B3412,[1]Planilha8!$X$4:$Z$6629,3,0)</f>
        <v>ASTEC</v>
      </c>
      <c r="F3412" s="12" t="str">
        <f>VLOOKUP(B3412,[1]Planilha8!$X$4:$AD$6629,7,0)</f>
        <v>BOM</v>
      </c>
      <c r="G3412" s="13">
        <v>41963</v>
      </c>
      <c r="H3412" s="69">
        <v>750</v>
      </c>
      <c r="I3412" s="15" t="s">
        <v>22</v>
      </c>
      <c r="J3412" s="16" t="s">
        <v>775</v>
      </c>
      <c r="K3412" s="17">
        <v>74421</v>
      </c>
      <c r="L3412" s="18">
        <v>2014004354</v>
      </c>
      <c r="M3412" s="19">
        <v>43465</v>
      </c>
      <c r="N3412" s="70">
        <v>692.08333333333405</v>
      </c>
      <c r="O3412" s="71">
        <v>0.5</v>
      </c>
      <c r="P3412" s="72">
        <v>4.1666666666666699E-2</v>
      </c>
      <c r="Q3412" s="73">
        <v>31.25</v>
      </c>
      <c r="R3412" s="74">
        <v>723.33333333333405</v>
      </c>
      <c r="S3412" s="75">
        <v>26.666666666666501</v>
      </c>
      <c r="AMG3412"/>
      <c r="AMH3412"/>
      <c r="AMI3412"/>
      <c r="AMJ3412"/>
    </row>
    <row r="3413" spans="1:1024" s="2" customFormat="1" ht="38.25" x14ac:dyDescent="0.25">
      <c r="A3413" s="10" t="s">
        <v>419</v>
      </c>
      <c r="B3413" s="68">
        <v>10559</v>
      </c>
      <c r="C3413" s="10">
        <f>VLOOKUP(B3413,[1]Planilha8!$X$4:$Y$6629,2,0)</f>
        <v>2042035</v>
      </c>
      <c r="D3413" s="12" t="s">
        <v>776</v>
      </c>
      <c r="E3413" s="12" t="str">
        <f>VLOOKUP(B3413,[1]Planilha8!$X$4:$Z$6629,3,0)</f>
        <v>ASTEC</v>
      </c>
      <c r="F3413" s="12" t="str">
        <f>VLOOKUP(B3413,[1]Planilha8!$X$4:$AD$6629,7,0)</f>
        <v>BOM</v>
      </c>
      <c r="G3413" s="13">
        <v>41963</v>
      </c>
      <c r="H3413" s="69">
        <v>750</v>
      </c>
      <c r="I3413" s="15" t="s">
        <v>22</v>
      </c>
      <c r="J3413" s="16" t="s">
        <v>775</v>
      </c>
      <c r="K3413" s="17">
        <v>74421</v>
      </c>
      <c r="L3413" s="18">
        <v>2014004354</v>
      </c>
      <c r="M3413" s="19">
        <v>43465</v>
      </c>
      <c r="N3413" s="70">
        <v>692.08333333333405</v>
      </c>
      <c r="O3413" s="71">
        <v>0.5</v>
      </c>
      <c r="P3413" s="72">
        <v>4.1666666666666699E-2</v>
      </c>
      <c r="Q3413" s="73">
        <v>31.25</v>
      </c>
      <c r="R3413" s="74">
        <v>723.33333333333405</v>
      </c>
      <c r="S3413" s="75">
        <v>26.666666666666501</v>
      </c>
      <c r="AMG3413"/>
      <c r="AMH3413"/>
      <c r="AMI3413"/>
      <c r="AMJ3413"/>
    </row>
    <row r="3414" spans="1:1024" s="2" customFormat="1" ht="38.25" x14ac:dyDescent="0.25">
      <c r="A3414" s="10" t="s">
        <v>419</v>
      </c>
      <c r="B3414" s="68">
        <v>10560</v>
      </c>
      <c r="C3414" s="10">
        <f>VLOOKUP(B3414,[1]Planilha8!$X$4:$Y$6629,2,0)</f>
        <v>2042036</v>
      </c>
      <c r="D3414" s="12" t="s">
        <v>776</v>
      </c>
      <c r="E3414" s="12" t="str">
        <f>VLOOKUP(B3414,[1]Planilha8!$X$4:$Z$6629,3,0)</f>
        <v>ASTEC</v>
      </c>
      <c r="F3414" s="12" t="str">
        <f>VLOOKUP(B3414,[1]Planilha8!$X$4:$AD$6629,7,0)</f>
        <v>BOM</v>
      </c>
      <c r="G3414" s="13">
        <v>41963</v>
      </c>
      <c r="H3414" s="69">
        <v>750</v>
      </c>
      <c r="I3414" s="15" t="s">
        <v>22</v>
      </c>
      <c r="J3414" s="16" t="s">
        <v>775</v>
      </c>
      <c r="K3414" s="17">
        <v>74421</v>
      </c>
      <c r="L3414" s="18">
        <v>2014004354</v>
      </c>
      <c r="M3414" s="19">
        <v>43465</v>
      </c>
      <c r="N3414" s="70">
        <v>692.08333333333405</v>
      </c>
      <c r="O3414" s="71">
        <v>0.5</v>
      </c>
      <c r="P3414" s="72">
        <v>4.1666666666666699E-2</v>
      </c>
      <c r="Q3414" s="73">
        <v>31.25</v>
      </c>
      <c r="R3414" s="74">
        <v>723.33333333333405</v>
      </c>
      <c r="S3414" s="75">
        <v>26.666666666666501</v>
      </c>
      <c r="AMG3414"/>
      <c r="AMH3414"/>
      <c r="AMI3414"/>
      <c r="AMJ3414"/>
    </row>
    <row r="3415" spans="1:1024" s="2" customFormat="1" ht="38.25" x14ac:dyDescent="0.25">
      <c r="A3415" s="10" t="s">
        <v>419</v>
      </c>
      <c r="B3415" s="68">
        <v>10561</v>
      </c>
      <c r="C3415" s="10">
        <f>VLOOKUP(B3415,[1]Planilha8!$X$4:$Y$6629,2,0)</f>
        <v>2042037</v>
      </c>
      <c r="D3415" s="12" t="s">
        <v>776</v>
      </c>
      <c r="E3415" s="12" t="str">
        <f>VLOOKUP(B3415,[1]Planilha8!$X$4:$Z$6629,3,0)</f>
        <v>ASTEC</v>
      </c>
      <c r="F3415" s="12" t="str">
        <f>VLOOKUP(B3415,[1]Planilha8!$X$4:$AD$6629,7,0)</f>
        <v>BOM</v>
      </c>
      <c r="G3415" s="13">
        <v>41963</v>
      </c>
      <c r="H3415" s="69">
        <v>750</v>
      </c>
      <c r="I3415" s="15" t="s">
        <v>22</v>
      </c>
      <c r="J3415" s="16" t="s">
        <v>775</v>
      </c>
      <c r="K3415" s="17">
        <v>74421</v>
      </c>
      <c r="L3415" s="18">
        <v>2014004354</v>
      </c>
      <c r="M3415" s="19">
        <v>43465</v>
      </c>
      <c r="N3415" s="70">
        <v>692.08333333333405</v>
      </c>
      <c r="O3415" s="71">
        <v>0.5</v>
      </c>
      <c r="P3415" s="72">
        <v>4.1666666666666699E-2</v>
      </c>
      <c r="Q3415" s="73">
        <v>31.25</v>
      </c>
      <c r="R3415" s="74">
        <v>723.33333333333405</v>
      </c>
      <c r="S3415" s="75">
        <v>26.666666666666501</v>
      </c>
      <c r="AMG3415"/>
      <c r="AMH3415"/>
      <c r="AMI3415"/>
      <c r="AMJ3415"/>
    </row>
    <row r="3416" spans="1:1024" s="2" customFormat="1" ht="38.25" x14ac:dyDescent="0.25">
      <c r="A3416" s="10" t="s">
        <v>419</v>
      </c>
      <c r="B3416" s="68">
        <v>10562</v>
      </c>
      <c r="C3416" s="10">
        <f>VLOOKUP(B3416,[1]Planilha8!$X$4:$Y$6629,2,0)</f>
        <v>2042038</v>
      </c>
      <c r="D3416" s="12" t="s">
        <v>776</v>
      </c>
      <c r="E3416" s="12" t="str">
        <f>VLOOKUP(B3416,[1]Planilha8!$X$4:$Z$6629,3,0)</f>
        <v>ASTEC</v>
      </c>
      <c r="F3416" s="12" t="str">
        <f>VLOOKUP(B3416,[1]Planilha8!$X$4:$AD$6629,7,0)</f>
        <v>BOM</v>
      </c>
      <c r="G3416" s="13">
        <v>41963</v>
      </c>
      <c r="H3416" s="69">
        <v>750</v>
      </c>
      <c r="I3416" s="15" t="s">
        <v>22</v>
      </c>
      <c r="J3416" s="16" t="s">
        <v>775</v>
      </c>
      <c r="K3416" s="17">
        <v>74421</v>
      </c>
      <c r="L3416" s="18">
        <v>2014004354</v>
      </c>
      <c r="M3416" s="19">
        <v>43465</v>
      </c>
      <c r="N3416" s="70">
        <v>692.08333333333405</v>
      </c>
      <c r="O3416" s="71">
        <v>0.5</v>
      </c>
      <c r="P3416" s="72">
        <v>4.1666666666666699E-2</v>
      </c>
      <c r="Q3416" s="73">
        <v>31.25</v>
      </c>
      <c r="R3416" s="74">
        <v>723.33333333333405</v>
      </c>
      <c r="S3416" s="75">
        <v>26.666666666666501</v>
      </c>
      <c r="AMG3416"/>
      <c r="AMH3416"/>
      <c r="AMI3416"/>
      <c r="AMJ3416"/>
    </row>
    <row r="3417" spans="1:1024" s="2" customFormat="1" ht="38.25" x14ac:dyDescent="0.25">
      <c r="A3417" s="10" t="s">
        <v>419</v>
      </c>
      <c r="B3417" s="68">
        <v>10563</v>
      </c>
      <c r="C3417" s="10">
        <f>VLOOKUP(B3417,[1]Planilha8!$X$4:$Y$6629,2,0)</f>
        <v>2042039</v>
      </c>
      <c r="D3417" s="12" t="s">
        <v>776</v>
      </c>
      <c r="E3417" s="12" t="str">
        <f>VLOOKUP(B3417,[1]Planilha8!$X$4:$Z$6629,3,0)</f>
        <v>ASTEC</v>
      </c>
      <c r="F3417" s="12" t="str">
        <f>VLOOKUP(B3417,[1]Planilha8!$X$4:$AD$6629,7,0)</f>
        <v>BOM</v>
      </c>
      <c r="G3417" s="13">
        <v>41963</v>
      </c>
      <c r="H3417" s="69">
        <v>750</v>
      </c>
      <c r="I3417" s="15" t="s">
        <v>22</v>
      </c>
      <c r="J3417" s="16" t="s">
        <v>775</v>
      </c>
      <c r="K3417" s="17">
        <v>74421</v>
      </c>
      <c r="L3417" s="18">
        <v>2014004354</v>
      </c>
      <c r="M3417" s="19">
        <v>43465</v>
      </c>
      <c r="N3417" s="70">
        <v>692.08333333333405</v>
      </c>
      <c r="O3417" s="71">
        <v>0.5</v>
      </c>
      <c r="P3417" s="72">
        <v>4.1666666666666699E-2</v>
      </c>
      <c r="Q3417" s="73">
        <v>31.25</v>
      </c>
      <c r="R3417" s="74">
        <v>723.33333333333405</v>
      </c>
      <c r="S3417" s="75">
        <v>26.666666666666501</v>
      </c>
      <c r="AMG3417"/>
      <c r="AMH3417"/>
      <c r="AMI3417"/>
      <c r="AMJ3417"/>
    </row>
    <row r="3418" spans="1:1024" s="2" customFormat="1" ht="38.25" x14ac:dyDescent="0.25">
      <c r="A3418" s="10" t="s">
        <v>419</v>
      </c>
      <c r="B3418" s="68">
        <v>10564</v>
      </c>
      <c r="C3418" s="10">
        <f>VLOOKUP(B3418,[1]Planilha8!$X$4:$Y$6629,2,0)</f>
        <v>2042040</v>
      </c>
      <c r="D3418" s="12" t="s">
        <v>776</v>
      </c>
      <c r="E3418" s="12" t="str">
        <f>VLOOKUP(B3418,[1]Planilha8!$X$4:$Z$6629,3,0)</f>
        <v>CLINICA MÉDICA</v>
      </c>
      <c r="F3418" s="12" t="str">
        <f>VLOOKUP(B3418,[1]Planilha8!$X$4:$AD$6629,7,0)</f>
        <v>BOM</v>
      </c>
      <c r="G3418" s="13">
        <v>41963</v>
      </c>
      <c r="H3418" s="69">
        <v>750</v>
      </c>
      <c r="I3418" s="15" t="s">
        <v>22</v>
      </c>
      <c r="J3418" s="16" t="s">
        <v>775</v>
      </c>
      <c r="K3418" s="17">
        <v>74421</v>
      </c>
      <c r="L3418" s="18">
        <v>2014004354</v>
      </c>
      <c r="M3418" s="19">
        <v>43465</v>
      </c>
      <c r="N3418" s="70">
        <v>692.08333333333405</v>
      </c>
      <c r="O3418" s="71">
        <v>0.5</v>
      </c>
      <c r="P3418" s="72">
        <v>4.1666666666666699E-2</v>
      </c>
      <c r="Q3418" s="73">
        <v>31.25</v>
      </c>
      <c r="R3418" s="74">
        <v>723.33333333333405</v>
      </c>
      <c r="S3418" s="75">
        <v>26.666666666666501</v>
      </c>
      <c r="AMG3418"/>
      <c r="AMH3418"/>
      <c r="AMI3418"/>
      <c r="AMJ3418"/>
    </row>
    <row r="3419" spans="1:1024" s="2" customFormat="1" ht="38.25" x14ac:dyDescent="0.25">
      <c r="A3419" s="10" t="s">
        <v>419</v>
      </c>
      <c r="B3419" s="68">
        <v>10537</v>
      </c>
      <c r="C3419" s="10">
        <f>VLOOKUP(B3419,[1]Planilha8!$X$4:$Y$6629,2,0)</f>
        <v>2042046</v>
      </c>
      <c r="D3419" s="12" t="s">
        <v>777</v>
      </c>
      <c r="E3419" s="12" t="str">
        <f>VLOOKUP(B3419,[1]Planilha8!$X$4:$Z$6629,3,0)</f>
        <v>ÁREA DAS CALDEIRAS - HGG</v>
      </c>
      <c r="F3419" s="12" t="str">
        <f>VLOOKUP(B3419,[1]Planilha8!$X$4:$AD$6629,7,0)</f>
        <v>BOM</v>
      </c>
      <c r="G3419" s="13">
        <v>41970</v>
      </c>
      <c r="H3419" s="69">
        <v>120000</v>
      </c>
      <c r="I3419" s="15" t="s">
        <v>22</v>
      </c>
      <c r="J3419" s="16" t="s">
        <v>778</v>
      </c>
      <c r="K3419" s="17">
        <v>3506</v>
      </c>
      <c r="L3419" s="18">
        <v>2014002317</v>
      </c>
      <c r="M3419" s="19">
        <v>43465</v>
      </c>
      <c r="N3419" s="70">
        <v>14366.666666666701</v>
      </c>
      <c r="O3419" s="71">
        <v>0.05</v>
      </c>
      <c r="P3419" s="72">
        <v>4.1666666666666701E-3</v>
      </c>
      <c r="Q3419" s="73">
        <v>500</v>
      </c>
      <c r="R3419" s="74">
        <v>14866.666666666701</v>
      </c>
      <c r="S3419" s="75">
        <v>105133.33333333299</v>
      </c>
      <c r="AMG3419"/>
      <c r="AMH3419"/>
      <c r="AMI3419"/>
      <c r="AMJ3419"/>
    </row>
    <row r="3420" spans="1:1024" s="2" customFormat="1" ht="38.25" x14ac:dyDescent="0.25">
      <c r="A3420" s="10" t="s">
        <v>419</v>
      </c>
      <c r="B3420" s="68">
        <v>10538</v>
      </c>
      <c r="C3420" s="10">
        <f>VLOOKUP(B3420,[1]Planilha8!$X$4:$Y$6629,2,0)</f>
        <v>2042052</v>
      </c>
      <c r="D3420" s="12" t="s">
        <v>779</v>
      </c>
      <c r="E3420" s="12" t="str">
        <f>VLOOKUP(B3420,[1]Planilha8!$X$4:$Z$6629,3,0)</f>
        <v>HGG</v>
      </c>
      <c r="F3420" s="12" t="str">
        <f>VLOOKUP(B3420,[1]Planilha8!$X$4:$AD$6629,7,0)</f>
        <v>BOM</v>
      </c>
      <c r="G3420" s="13">
        <v>41975</v>
      </c>
      <c r="H3420" s="69">
        <v>135</v>
      </c>
      <c r="I3420" s="15" t="s">
        <v>22</v>
      </c>
      <c r="J3420" s="16" t="s">
        <v>68</v>
      </c>
      <c r="K3420" s="17">
        <v>12932</v>
      </c>
      <c r="L3420" s="18">
        <v>2014003862</v>
      </c>
      <c r="M3420" s="19">
        <v>43465</v>
      </c>
      <c r="N3420" s="70">
        <v>84.004166666666706</v>
      </c>
      <c r="O3420" s="71">
        <v>0.33</v>
      </c>
      <c r="P3420" s="72">
        <v>2.75E-2</v>
      </c>
      <c r="Q3420" s="73">
        <v>3.7124999999999999</v>
      </c>
      <c r="R3420" s="74">
        <v>87.716666666666697</v>
      </c>
      <c r="S3420" s="75">
        <v>47.283333333333303</v>
      </c>
      <c r="AMG3420"/>
      <c r="AMH3420"/>
      <c r="AMI3420"/>
      <c r="AMJ3420"/>
    </row>
    <row r="3421" spans="1:1024" s="2" customFormat="1" ht="38.25" x14ac:dyDescent="0.25">
      <c r="A3421" s="10" t="s">
        <v>419</v>
      </c>
      <c r="B3421" s="68">
        <v>10539</v>
      </c>
      <c r="C3421" s="10">
        <f>VLOOKUP(B3421,[1]Planilha8!$X$4:$Y$6629,2,0)</f>
        <v>2042053</v>
      </c>
      <c r="D3421" s="12" t="s">
        <v>779</v>
      </c>
      <c r="E3421" s="12" t="str">
        <f>VLOOKUP(B3421,[1]Planilha8!$X$4:$Z$6629,3,0)</f>
        <v>HGG</v>
      </c>
      <c r="F3421" s="12" t="str">
        <f>VLOOKUP(B3421,[1]Planilha8!$X$4:$AD$6629,7,0)</f>
        <v>BOM</v>
      </c>
      <c r="G3421" s="13">
        <v>41975</v>
      </c>
      <c r="H3421" s="69">
        <v>135</v>
      </c>
      <c r="I3421" s="15" t="s">
        <v>22</v>
      </c>
      <c r="J3421" s="16" t="s">
        <v>68</v>
      </c>
      <c r="K3421" s="17">
        <v>12932</v>
      </c>
      <c r="L3421" s="18">
        <v>2014003862</v>
      </c>
      <c r="M3421" s="19">
        <v>43465</v>
      </c>
      <c r="N3421" s="70">
        <v>84.004166666666706</v>
      </c>
      <c r="O3421" s="71">
        <v>0.33</v>
      </c>
      <c r="P3421" s="72">
        <v>2.75E-2</v>
      </c>
      <c r="Q3421" s="73">
        <v>3.7124999999999999</v>
      </c>
      <c r="R3421" s="74">
        <v>87.716666666666697</v>
      </c>
      <c r="S3421" s="75">
        <v>47.283333333333303</v>
      </c>
      <c r="AMG3421"/>
      <c r="AMH3421"/>
      <c r="AMI3421"/>
      <c r="AMJ3421"/>
    </row>
    <row r="3422" spans="1:1024" s="2" customFormat="1" ht="38.25" x14ac:dyDescent="0.25">
      <c r="A3422" s="10" t="s">
        <v>419</v>
      </c>
      <c r="B3422" s="68">
        <v>10540</v>
      </c>
      <c r="C3422" s="10">
        <f>VLOOKUP(B3422,[1]Planilha8!$X$4:$Y$6629,2,0)</f>
        <v>2042054</v>
      </c>
      <c r="D3422" s="12" t="s">
        <v>779</v>
      </c>
      <c r="E3422" s="12" t="str">
        <f>VLOOKUP(B3422,[1]Planilha8!$X$4:$Z$6629,3,0)</f>
        <v>HGG</v>
      </c>
      <c r="F3422" s="12" t="str">
        <f>VLOOKUP(B3422,[1]Planilha8!$X$4:$AD$6629,7,0)</f>
        <v>BOM</v>
      </c>
      <c r="G3422" s="13">
        <v>41975</v>
      </c>
      <c r="H3422" s="69">
        <v>135</v>
      </c>
      <c r="I3422" s="15" t="s">
        <v>22</v>
      </c>
      <c r="J3422" s="16" t="s">
        <v>68</v>
      </c>
      <c r="K3422" s="17">
        <v>12932</v>
      </c>
      <c r="L3422" s="18">
        <v>2014003862</v>
      </c>
      <c r="M3422" s="19">
        <v>43465</v>
      </c>
      <c r="N3422" s="70">
        <v>84.004166666666706</v>
      </c>
      <c r="O3422" s="71">
        <v>0.33</v>
      </c>
      <c r="P3422" s="72">
        <v>2.75E-2</v>
      </c>
      <c r="Q3422" s="73">
        <v>3.7124999999999999</v>
      </c>
      <c r="R3422" s="74">
        <v>87.716666666666697</v>
      </c>
      <c r="S3422" s="75">
        <v>47.283333333333303</v>
      </c>
      <c r="AMG3422"/>
      <c r="AMH3422"/>
      <c r="AMI3422"/>
      <c r="AMJ3422"/>
    </row>
    <row r="3423" spans="1:1024" s="2" customFormat="1" ht="38.25" x14ac:dyDescent="0.25">
      <c r="A3423" s="10" t="s">
        <v>419</v>
      </c>
      <c r="B3423" s="68">
        <v>10541</v>
      </c>
      <c r="C3423" s="10">
        <f>VLOOKUP(B3423,[1]Planilha8!$X$4:$Y$6629,2,0)</f>
        <v>2042055</v>
      </c>
      <c r="D3423" s="12" t="s">
        <v>779</v>
      </c>
      <c r="E3423" s="12" t="str">
        <f>VLOOKUP(B3423,[1]Planilha8!$X$4:$Z$6629,3,0)</f>
        <v>HGG</v>
      </c>
      <c r="F3423" s="12" t="str">
        <f>VLOOKUP(B3423,[1]Planilha8!$X$4:$AD$6629,7,0)</f>
        <v>BOM</v>
      </c>
      <c r="G3423" s="13">
        <v>41975</v>
      </c>
      <c r="H3423" s="69">
        <v>135</v>
      </c>
      <c r="I3423" s="15" t="s">
        <v>22</v>
      </c>
      <c r="J3423" s="16" t="s">
        <v>68</v>
      </c>
      <c r="K3423" s="17">
        <v>12932</v>
      </c>
      <c r="L3423" s="18">
        <v>2014003862</v>
      </c>
      <c r="M3423" s="19">
        <v>43465</v>
      </c>
      <c r="N3423" s="70">
        <v>84.004166666666706</v>
      </c>
      <c r="O3423" s="71">
        <v>0.33</v>
      </c>
      <c r="P3423" s="72">
        <v>2.75E-2</v>
      </c>
      <c r="Q3423" s="73">
        <v>3.7124999999999999</v>
      </c>
      <c r="R3423" s="74">
        <v>87.716666666666697</v>
      </c>
      <c r="S3423" s="75">
        <v>47.283333333333303</v>
      </c>
      <c r="AMG3423"/>
      <c r="AMH3423"/>
      <c r="AMI3423"/>
      <c r="AMJ3423"/>
    </row>
    <row r="3424" spans="1:1024" s="2" customFormat="1" ht="38.25" x14ac:dyDescent="0.25">
      <c r="A3424" s="10" t="s">
        <v>419</v>
      </c>
      <c r="B3424" s="68">
        <v>10542</v>
      </c>
      <c r="C3424" s="10">
        <f>VLOOKUP(B3424,[1]Planilha8!$X$4:$Y$6629,2,0)</f>
        <v>2042056</v>
      </c>
      <c r="D3424" s="12" t="s">
        <v>779</v>
      </c>
      <c r="E3424" s="12" t="str">
        <f>VLOOKUP(B3424,[1]Planilha8!$X$4:$Z$6629,3,0)</f>
        <v>HGG</v>
      </c>
      <c r="F3424" s="12" t="str">
        <f>VLOOKUP(B3424,[1]Planilha8!$X$4:$AD$6629,7,0)</f>
        <v>BOM</v>
      </c>
      <c r="G3424" s="13">
        <v>41975</v>
      </c>
      <c r="H3424" s="69">
        <v>135</v>
      </c>
      <c r="I3424" s="15" t="s">
        <v>22</v>
      </c>
      <c r="J3424" s="16" t="s">
        <v>68</v>
      </c>
      <c r="K3424" s="17">
        <v>12932</v>
      </c>
      <c r="L3424" s="18">
        <v>2014003862</v>
      </c>
      <c r="M3424" s="19">
        <v>43465</v>
      </c>
      <c r="N3424" s="70">
        <v>84.004166666666706</v>
      </c>
      <c r="O3424" s="71">
        <v>0.33</v>
      </c>
      <c r="P3424" s="72">
        <v>2.75E-2</v>
      </c>
      <c r="Q3424" s="73">
        <v>3.7124999999999999</v>
      </c>
      <c r="R3424" s="74">
        <v>87.716666666666697</v>
      </c>
      <c r="S3424" s="75">
        <v>47.283333333333303</v>
      </c>
      <c r="AMG3424"/>
      <c r="AMH3424"/>
      <c r="AMI3424"/>
      <c r="AMJ3424"/>
    </row>
    <row r="3425" spans="1:1024" s="2" customFormat="1" ht="38.25" x14ac:dyDescent="0.25">
      <c r="A3425" s="10" t="s">
        <v>419</v>
      </c>
      <c r="B3425" s="68">
        <v>10565</v>
      </c>
      <c r="C3425" s="10">
        <f>VLOOKUP(B3425,[1]Planilha8!$X$4:$Y$6629,2,0)</f>
        <v>2042066</v>
      </c>
      <c r="D3425" s="12" t="s">
        <v>780</v>
      </c>
      <c r="E3425" s="12" t="str">
        <f>VLOOKUP(B3425,[1]Planilha8!$X$4:$Z$6629,3,0)</f>
        <v>AGÊNCIA TRANSFUSIONAL</v>
      </c>
      <c r="F3425" s="12" t="str">
        <f>VLOOKUP(B3425,[1]Planilha8!$X$4:$AD$6629,7,0)</f>
        <v>BOM</v>
      </c>
      <c r="G3425" s="13">
        <v>42005</v>
      </c>
      <c r="H3425" s="69">
        <v>2298.63</v>
      </c>
      <c r="I3425" s="15" t="s">
        <v>22</v>
      </c>
      <c r="J3425" s="16" t="s">
        <v>597</v>
      </c>
      <c r="K3425" s="17" t="s">
        <v>781</v>
      </c>
      <c r="L3425" s="18">
        <v>2014004769</v>
      </c>
      <c r="M3425" s="19">
        <v>43465</v>
      </c>
      <c r="N3425" s="70">
        <v>663.50907500000005</v>
      </c>
      <c r="O3425" s="71">
        <v>0.13</v>
      </c>
      <c r="P3425" s="72">
        <v>1.0833333333333301E-2</v>
      </c>
      <c r="Q3425" s="73">
        <v>24.901824999999999</v>
      </c>
      <c r="R3425" s="74">
        <v>688.41089999999997</v>
      </c>
      <c r="S3425" s="75">
        <v>1610.2191</v>
      </c>
      <c r="AMG3425"/>
      <c r="AMH3425"/>
      <c r="AMI3425"/>
      <c r="AMJ3425"/>
    </row>
    <row r="3426" spans="1:1024" s="2" customFormat="1" ht="51" x14ac:dyDescent="0.25">
      <c r="A3426" s="10" t="s">
        <v>419</v>
      </c>
      <c r="B3426" s="68">
        <v>10566</v>
      </c>
      <c r="C3426" s="10">
        <f>VLOOKUP(B3426,[1]Planilha8!$X$4:$Y$6629,2,0)</f>
        <v>2042067</v>
      </c>
      <c r="D3426" s="12" t="s">
        <v>782</v>
      </c>
      <c r="E3426" s="12" t="str">
        <f>VLOOKUP(B3426,[1]Planilha8!$X$4:$Z$6629,3,0)</f>
        <v>CENTRAL DE MATERIAL E ESTERILIZAÇÃO</v>
      </c>
      <c r="F3426" s="12" t="str">
        <f>VLOOKUP(B3426,[1]Planilha8!$X$4:$AD$6629,7,0)</f>
        <v>RUIM</v>
      </c>
      <c r="G3426" s="13">
        <v>42005</v>
      </c>
      <c r="H3426" s="69">
        <v>2930.63</v>
      </c>
      <c r="I3426" s="15" t="s">
        <v>22</v>
      </c>
      <c r="J3426" s="16" t="s">
        <v>597</v>
      </c>
      <c r="K3426" s="17" t="s">
        <v>781</v>
      </c>
      <c r="L3426" s="18">
        <v>2014004769</v>
      </c>
      <c r="M3426" s="19">
        <v>43465</v>
      </c>
      <c r="N3426" s="70">
        <v>928.42240833333301</v>
      </c>
      <c r="O3426" s="71">
        <v>0.13</v>
      </c>
      <c r="P3426" s="72">
        <v>1.0833333333333301E-2</v>
      </c>
      <c r="Q3426" s="73">
        <v>31.748491666666698</v>
      </c>
      <c r="R3426" s="74">
        <v>960.17089999999996</v>
      </c>
      <c r="S3426" s="75">
        <v>1970.4591</v>
      </c>
      <c r="AMG3426"/>
      <c r="AMH3426"/>
      <c r="AMI3426"/>
      <c r="AMJ3426"/>
    </row>
    <row r="3427" spans="1:1024" s="2" customFormat="1" ht="51" x14ac:dyDescent="0.25">
      <c r="A3427" s="10" t="s">
        <v>419</v>
      </c>
      <c r="B3427" s="68">
        <v>10567</v>
      </c>
      <c r="C3427" s="10">
        <f>VLOOKUP(B3427,[1]Planilha8!$X$4:$Y$6629,2,0)</f>
        <v>2042068</v>
      </c>
      <c r="D3427" s="12" t="s">
        <v>782</v>
      </c>
      <c r="E3427" s="12" t="str">
        <f>VLOOKUP(B3427,[1]Planilha8!$X$4:$Z$6629,3,0)</f>
        <v>CENTRAL DE MATERIAL E ESTERILIZAÇÃO</v>
      </c>
      <c r="F3427" s="12" t="str">
        <f>VLOOKUP(B3427,[1]Planilha8!$X$4:$AD$6629,7,0)</f>
        <v>BOM</v>
      </c>
      <c r="G3427" s="13">
        <v>42005</v>
      </c>
      <c r="H3427" s="69">
        <v>2930.62</v>
      </c>
      <c r="I3427" s="15" t="s">
        <v>22</v>
      </c>
      <c r="J3427" s="16" t="s">
        <v>597</v>
      </c>
      <c r="K3427" s="17" t="s">
        <v>781</v>
      </c>
      <c r="L3427" s="18">
        <v>2014004769</v>
      </c>
      <c r="M3427" s="19">
        <v>43465</v>
      </c>
      <c r="N3427" s="70">
        <v>928.41821666666704</v>
      </c>
      <c r="O3427" s="71">
        <v>0.13</v>
      </c>
      <c r="P3427" s="72">
        <v>1.0833333333333301E-2</v>
      </c>
      <c r="Q3427" s="73">
        <v>31.748383333333301</v>
      </c>
      <c r="R3427" s="74">
        <v>960.16660000000002</v>
      </c>
      <c r="S3427" s="75">
        <v>1970.4534000000001</v>
      </c>
      <c r="AMG3427"/>
      <c r="AMH3427"/>
      <c r="AMI3427"/>
      <c r="AMJ3427"/>
    </row>
    <row r="3428" spans="1:1024" s="2" customFormat="1" ht="51" x14ac:dyDescent="0.25">
      <c r="A3428" s="10" t="s">
        <v>419</v>
      </c>
      <c r="B3428" s="68">
        <v>10568</v>
      </c>
      <c r="C3428" s="10">
        <f>VLOOKUP(B3428,[1]Planilha8!$X$4:$Y$6629,2,0)</f>
        <v>2042069</v>
      </c>
      <c r="D3428" s="12" t="s">
        <v>782</v>
      </c>
      <c r="E3428" s="12" t="str">
        <f>VLOOKUP(B3428,[1]Planilha8!$X$4:$Z$6629,3,0)</f>
        <v>CENTRAL DE MATERIAL E ESTERILIZAÇÃO</v>
      </c>
      <c r="F3428" s="12" t="str">
        <f>VLOOKUP(B3428,[1]Planilha8!$X$4:$AD$6629,7,0)</f>
        <v>BOM</v>
      </c>
      <c r="G3428" s="13">
        <v>42005</v>
      </c>
      <c r="H3428" s="69">
        <v>2930.63</v>
      </c>
      <c r="I3428" s="15" t="s">
        <v>22</v>
      </c>
      <c r="J3428" s="16" t="s">
        <v>597</v>
      </c>
      <c r="K3428" s="17" t="s">
        <v>781</v>
      </c>
      <c r="L3428" s="18">
        <v>2014004769</v>
      </c>
      <c r="M3428" s="19">
        <v>43465</v>
      </c>
      <c r="N3428" s="70">
        <v>928.42240833333301</v>
      </c>
      <c r="O3428" s="71">
        <v>0.13</v>
      </c>
      <c r="P3428" s="72">
        <v>1.0833333333333301E-2</v>
      </c>
      <c r="Q3428" s="73">
        <v>31.748491666666698</v>
      </c>
      <c r="R3428" s="74">
        <v>960.17089999999996</v>
      </c>
      <c r="S3428" s="75">
        <v>1970.4591</v>
      </c>
      <c r="AMG3428"/>
      <c r="AMH3428"/>
      <c r="AMI3428"/>
      <c r="AMJ3428"/>
    </row>
    <row r="3429" spans="1:1024" s="2" customFormat="1" ht="38.25" x14ac:dyDescent="0.25">
      <c r="A3429" s="10" t="s">
        <v>419</v>
      </c>
      <c r="B3429" s="68">
        <v>10569</v>
      </c>
      <c r="C3429" s="10">
        <f>VLOOKUP(B3429,[1]Planilha8!$X$4:$Y$6629,2,0)</f>
        <v>2042070</v>
      </c>
      <c r="D3429" s="12" t="s">
        <v>782</v>
      </c>
      <c r="E3429" s="12" t="str">
        <f>VLOOKUP(B3429,[1]Planilha8!$X$4:$Z$6629,3,0)</f>
        <v>LABORATÓRIO</v>
      </c>
      <c r="F3429" s="12" t="str">
        <f>VLOOKUP(B3429,[1]Planilha8!$X$4:$AD$6629,7,0)</f>
        <v>BOM</v>
      </c>
      <c r="G3429" s="13">
        <v>42005</v>
      </c>
      <c r="H3429" s="69">
        <v>2930.63</v>
      </c>
      <c r="I3429" s="15" t="s">
        <v>22</v>
      </c>
      <c r="J3429" s="16" t="s">
        <v>597</v>
      </c>
      <c r="K3429" s="17" t="s">
        <v>781</v>
      </c>
      <c r="L3429" s="18">
        <v>2014004769</v>
      </c>
      <c r="M3429" s="19">
        <v>43465</v>
      </c>
      <c r="N3429" s="70">
        <v>928.42240833333301</v>
      </c>
      <c r="O3429" s="71">
        <v>0.13</v>
      </c>
      <c r="P3429" s="72">
        <v>1.0833333333333301E-2</v>
      </c>
      <c r="Q3429" s="73">
        <v>31.748491666666698</v>
      </c>
      <c r="R3429" s="74">
        <v>960.17089999999996</v>
      </c>
      <c r="S3429" s="75">
        <v>1970.4591</v>
      </c>
      <c r="AMG3429"/>
      <c r="AMH3429"/>
      <c r="AMI3429"/>
      <c r="AMJ3429"/>
    </row>
    <row r="3430" spans="1:1024" s="2" customFormat="1" ht="38.25" x14ac:dyDescent="0.25">
      <c r="A3430" s="10" t="s">
        <v>419</v>
      </c>
      <c r="B3430" s="68">
        <v>10570</v>
      </c>
      <c r="C3430" s="10">
        <f>VLOOKUP(B3430,[1]Planilha8!$X$4:$Y$6629,2,0)</f>
        <v>2042071</v>
      </c>
      <c r="D3430" s="12" t="s">
        <v>782</v>
      </c>
      <c r="E3430" s="12" t="str">
        <f>VLOOKUP(B3430,[1]Planilha8!$X$4:$Z$6629,3,0)</f>
        <v>LABORATÓRIO</v>
      </c>
      <c r="F3430" s="12" t="str">
        <f>VLOOKUP(B3430,[1]Planilha8!$X$4:$AD$6629,7,0)</f>
        <v>BOM</v>
      </c>
      <c r="G3430" s="13">
        <v>42005</v>
      </c>
      <c r="H3430" s="69">
        <v>2930.63</v>
      </c>
      <c r="I3430" s="15" t="s">
        <v>22</v>
      </c>
      <c r="J3430" s="16" t="s">
        <v>597</v>
      </c>
      <c r="K3430" s="17" t="s">
        <v>781</v>
      </c>
      <c r="L3430" s="18">
        <v>2014004769</v>
      </c>
      <c r="M3430" s="19">
        <v>43465</v>
      </c>
      <c r="N3430" s="70">
        <v>928.42240833333301</v>
      </c>
      <c r="O3430" s="71">
        <v>0.13</v>
      </c>
      <c r="P3430" s="72">
        <v>1.0833333333333301E-2</v>
      </c>
      <c r="Q3430" s="73">
        <v>31.748491666666698</v>
      </c>
      <c r="R3430" s="74">
        <v>960.17089999999996</v>
      </c>
      <c r="S3430" s="75">
        <v>1970.4591</v>
      </c>
      <c r="AMG3430"/>
      <c r="AMH3430"/>
      <c r="AMI3430"/>
      <c r="AMJ3430"/>
    </row>
    <row r="3431" spans="1:1024" s="2" customFormat="1" ht="51" x14ac:dyDescent="0.25">
      <c r="A3431" s="10" t="s">
        <v>419</v>
      </c>
      <c r="B3431" s="68">
        <v>10571</v>
      </c>
      <c r="C3431" s="10">
        <f>VLOOKUP(B3431,[1]Planilha8!$X$4:$Y$6629,2,0)</f>
        <v>2042072</v>
      </c>
      <c r="D3431" s="12" t="s">
        <v>782</v>
      </c>
      <c r="E3431" s="12" t="str">
        <f>VLOOKUP(B3431,[1]Planilha8!$X$4:$Z$6629,3,0)</f>
        <v>CENTRAL DE MATERIAL E ESTERILIZAÇÃO</v>
      </c>
      <c r="F3431" s="12" t="str">
        <f>VLOOKUP(B3431,[1]Planilha8!$X$4:$AD$6629,7,0)</f>
        <v>BOM</v>
      </c>
      <c r="G3431" s="13">
        <v>42005</v>
      </c>
      <c r="H3431" s="69">
        <v>2930.63</v>
      </c>
      <c r="I3431" s="15" t="s">
        <v>22</v>
      </c>
      <c r="J3431" s="16" t="s">
        <v>597</v>
      </c>
      <c r="K3431" s="17" t="s">
        <v>781</v>
      </c>
      <c r="L3431" s="18">
        <v>2014004769</v>
      </c>
      <c r="M3431" s="19">
        <v>43465</v>
      </c>
      <c r="N3431" s="70">
        <v>928.42240833333301</v>
      </c>
      <c r="O3431" s="71">
        <v>0.13</v>
      </c>
      <c r="P3431" s="72">
        <v>1.0833333333333301E-2</v>
      </c>
      <c r="Q3431" s="73">
        <v>31.748491666666698</v>
      </c>
      <c r="R3431" s="74">
        <v>960.17089999999996</v>
      </c>
      <c r="S3431" s="75">
        <v>1970.4591</v>
      </c>
      <c r="AMG3431"/>
      <c r="AMH3431"/>
      <c r="AMI3431"/>
      <c r="AMJ3431"/>
    </row>
    <row r="3432" spans="1:1024" s="2" customFormat="1" ht="51" x14ac:dyDescent="0.25">
      <c r="A3432" s="10" t="s">
        <v>419</v>
      </c>
      <c r="B3432" s="68">
        <v>10572</v>
      </c>
      <c r="C3432" s="10">
        <f>VLOOKUP(B3432,[1]Planilha8!$X$4:$Y$6629,2,0)</f>
        <v>2042073</v>
      </c>
      <c r="D3432" s="12" t="s">
        <v>783</v>
      </c>
      <c r="E3432" s="12" t="str">
        <f>VLOOKUP(B3432,[1]Planilha8!$X$4:$Z$6629,3,0)</f>
        <v>CENTRAL DE MATERIAL E ESTERILIZAÇÃO</v>
      </c>
      <c r="F3432" s="12" t="str">
        <f>VLOOKUP(B3432,[1]Planilha8!$X$4:$AD$6629,7,0)</f>
        <v>BOM</v>
      </c>
      <c r="G3432" s="13">
        <v>42005</v>
      </c>
      <c r="H3432" s="69">
        <v>5587.63</v>
      </c>
      <c r="I3432" s="15" t="s">
        <v>22</v>
      </c>
      <c r="J3432" s="16" t="s">
        <v>597</v>
      </c>
      <c r="K3432" s="17" t="s">
        <v>781</v>
      </c>
      <c r="L3432" s="18">
        <v>2014004769</v>
      </c>
      <c r="M3432" s="19">
        <v>43465</v>
      </c>
      <c r="N3432" s="70">
        <v>1772.1482416666699</v>
      </c>
      <c r="O3432" s="71">
        <v>0.13</v>
      </c>
      <c r="P3432" s="72">
        <v>1.0833333333333301E-2</v>
      </c>
      <c r="Q3432" s="73">
        <v>60.532658333333302</v>
      </c>
      <c r="R3432" s="74">
        <v>1832.6809000000001</v>
      </c>
      <c r="S3432" s="75">
        <v>3754.9490999999998</v>
      </c>
      <c r="AMG3432"/>
      <c r="AMH3432"/>
      <c r="AMI3432"/>
      <c r="AMJ3432"/>
    </row>
    <row r="3433" spans="1:1024" s="2" customFormat="1" ht="51" x14ac:dyDescent="0.25">
      <c r="A3433" s="10" t="s">
        <v>419</v>
      </c>
      <c r="B3433" s="68">
        <v>10521</v>
      </c>
      <c r="C3433" s="10">
        <f>VLOOKUP(B3433,[1]Planilha8!$X$4:$Y$6629,2,0)</f>
        <v>2042078</v>
      </c>
      <c r="D3433" s="12" t="s">
        <v>784</v>
      </c>
      <c r="E3433" s="12" t="str">
        <f>VLOOKUP(B3433,[1]Planilha8!$X$4:$Z$6629,3,0)</f>
        <v>AMBULATÓRIO</v>
      </c>
      <c r="F3433" s="12" t="str">
        <f>VLOOKUP(B3433,[1]Planilha8!$X$4:$AD$6629,7,0)</f>
        <v>BOM</v>
      </c>
      <c r="G3433" s="13">
        <v>42009</v>
      </c>
      <c r="H3433" s="69">
        <v>3000</v>
      </c>
      <c r="I3433" s="15" t="s">
        <v>22</v>
      </c>
      <c r="J3433" s="16" t="s">
        <v>785</v>
      </c>
      <c r="K3433" s="17">
        <v>21664</v>
      </c>
      <c r="L3433" s="18">
        <v>2014004851</v>
      </c>
      <c r="M3433" s="19">
        <v>43465</v>
      </c>
      <c r="N3433" s="70">
        <v>917.5</v>
      </c>
      <c r="O3433" s="71">
        <v>0.17</v>
      </c>
      <c r="P3433" s="72">
        <v>1.4166666666666701E-2</v>
      </c>
      <c r="Q3433" s="73">
        <v>42.5</v>
      </c>
      <c r="R3433" s="74">
        <v>960</v>
      </c>
      <c r="S3433" s="75">
        <v>2040</v>
      </c>
      <c r="AMG3433"/>
      <c r="AMH3433"/>
      <c r="AMI3433"/>
      <c r="AMJ3433"/>
    </row>
    <row r="3434" spans="1:1024" s="2" customFormat="1" ht="25.5" x14ac:dyDescent="0.25">
      <c r="A3434" s="10" t="s">
        <v>419</v>
      </c>
      <c r="B3434" s="68">
        <v>10522</v>
      </c>
      <c r="C3434" s="10">
        <f>VLOOKUP(B3434,[1]Planilha8!$X$4:$Y$6629,2,0)</f>
        <v>2042079</v>
      </c>
      <c r="D3434" s="12" t="s">
        <v>786</v>
      </c>
      <c r="E3434" s="12" t="str">
        <f>VLOOKUP(B3434,[1]Planilha8!$X$4:$Z$6629,3,0)</f>
        <v>CENTRO CIRÚRGICO</v>
      </c>
      <c r="F3434" s="12" t="str">
        <f>VLOOKUP(B3434,[1]Planilha8!$X$4:$AD$6629,7,0)</f>
        <v>BOM</v>
      </c>
      <c r="G3434" s="13">
        <v>42010</v>
      </c>
      <c r="H3434" s="69">
        <v>2800</v>
      </c>
      <c r="I3434" s="15" t="s">
        <v>22</v>
      </c>
      <c r="J3434" s="16" t="s">
        <v>787</v>
      </c>
      <c r="K3434" s="17">
        <v>2619</v>
      </c>
      <c r="L3434" s="18">
        <v>2014004867</v>
      </c>
      <c r="M3434" s="19">
        <v>43465</v>
      </c>
      <c r="N3434" s="70">
        <v>856.33333333333303</v>
      </c>
      <c r="O3434" s="71">
        <v>0.17</v>
      </c>
      <c r="P3434" s="72">
        <v>1.4166666666666701E-2</v>
      </c>
      <c r="Q3434" s="73">
        <v>39.6666666666667</v>
      </c>
      <c r="R3434" s="74">
        <v>896</v>
      </c>
      <c r="S3434" s="75">
        <v>1904</v>
      </c>
      <c r="AMG3434"/>
      <c r="AMH3434"/>
      <c r="AMI3434"/>
      <c r="AMJ3434"/>
    </row>
    <row r="3435" spans="1:1024" s="2" customFormat="1" ht="63.75" x14ac:dyDescent="0.25">
      <c r="A3435" s="10" t="s">
        <v>419</v>
      </c>
      <c r="B3435" s="68">
        <v>10587</v>
      </c>
      <c r="C3435" s="10">
        <f>VLOOKUP(B3435,[1]Planilha8!$X$4:$Y$6629,2,0)</f>
        <v>2042083</v>
      </c>
      <c r="D3435" s="12" t="s">
        <v>788</v>
      </c>
      <c r="E3435" s="12" t="str">
        <f>VLOOKUP(B3435,[1]Planilha8!$X$4:$Z$6629,3,0)</f>
        <v>CENTRAL DE MATERIAL E ESTERILIZAÇÃO</v>
      </c>
      <c r="F3435" s="12" t="str">
        <f>VLOOKUP(B3435,[1]Planilha8!$X$4:$AD$6629,7,0)</f>
        <v>RUIM</v>
      </c>
      <c r="G3435" s="13">
        <v>42025</v>
      </c>
      <c r="H3435" s="69">
        <v>23250</v>
      </c>
      <c r="I3435" s="15" t="s">
        <v>22</v>
      </c>
      <c r="J3435" s="16" t="s">
        <v>789</v>
      </c>
      <c r="K3435" s="17">
        <v>11205</v>
      </c>
      <c r="L3435" s="18">
        <v>2015000160</v>
      </c>
      <c r="M3435" s="19">
        <v>43465</v>
      </c>
      <c r="N3435" s="70">
        <v>6546.25</v>
      </c>
      <c r="O3435" s="71">
        <v>0.14000000000000001</v>
      </c>
      <c r="P3435" s="72">
        <v>1.16666666666667E-2</v>
      </c>
      <c r="Q3435" s="73">
        <v>271.25</v>
      </c>
      <c r="R3435" s="74">
        <v>6817.5</v>
      </c>
      <c r="S3435" s="75">
        <v>16432.5</v>
      </c>
      <c r="AMG3435"/>
      <c r="AMH3435"/>
      <c r="AMI3435"/>
      <c r="AMJ3435"/>
    </row>
    <row r="3436" spans="1:1024" s="2" customFormat="1" ht="51" x14ac:dyDescent="0.25">
      <c r="A3436" s="10" t="s">
        <v>419</v>
      </c>
      <c r="B3436" s="68">
        <v>10588</v>
      </c>
      <c r="C3436" s="10">
        <f>VLOOKUP(B3436,[1]Planilha8!$X$4:$Y$6629,2,0)</f>
        <v>2042084</v>
      </c>
      <c r="D3436" s="12" t="s">
        <v>790</v>
      </c>
      <c r="E3436" s="12" t="str">
        <f>VLOOKUP(B3436,[1]Planilha8!$X$4:$Z$6629,3,0)</f>
        <v>ELEVADORES</v>
      </c>
      <c r="F3436" s="12" t="str">
        <f>VLOOKUP(B3436,[1]Planilha8!$X$4:$AD$6629,7,0)</f>
        <v>BOM</v>
      </c>
      <c r="G3436" s="13">
        <v>42033</v>
      </c>
      <c r="H3436" s="69">
        <v>125</v>
      </c>
      <c r="I3436" s="15" t="s">
        <v>22</v>
      </c>
      <c r="J3436" s="16" t="s">
        <v>775</v>
      </c>
      <c r="K3436" s="17">
        <v>77066</v>
      </c>
      <c r="L3436" s="18">
        <v>2014005646</v>
      </c>
      <c r="M3436" s="19">
        <v>43465</v>
      </c>
      <c r="N3436" s="70">
        <v>117.083333333333</v>
      </c>
      <c r="O3436" s="71">
        <v>1</v>
      </c>
      <c r="P3436" s="72">
        <v>8.3333333333333301E-2</v>
      </c>
      <c r="Q3436" s="73">
        <v>0</v>
      </c>
      <c r="R3436" s="74">
        <v>117.083333333333</v>
      </c>
      <c r="S3436" s="75">
        <v>7.9166666666666003</v>
      </c>
      <c r="AMG3436"/>
      <c r="AMH3436"/>
      <c r="AMI3436"/>
      <c r="AMJ3436"/>
    </row>
    <row r="3437" spans="1:1024" s="2" customFormat="1" ht="51" x14ac:dyDescent="0.25">
      <c r="A3437" s="10" t="s">
        <v>419</v>
      </c>
      <c r="B3437" s="68">
        <v>10589</v>
      </c>
      <c r="C3437" s="10">
        <f>VLOOKUP(B3437,[1]Planilha8!$X$4:$Y$6629,2,0)</f>
        <v>2042085</v>
      </c>
      <c r="D3437" s="12" t="s">
        <v>790</v>
      </c>
      <c r="E3437" s="12" t="str">
        <f>VLOOKUP(B3437,[1]Planilha8!$X$4:$Z$6629,3,0)</f>
        <v>ELEVADORES</v>
      </c>
      <c r="F3437" s="12" t="str">
        <f>VLOOKUP(B3437,[1]Planilha8!$X$4:$AD$6629,7,0)</f>
        <v>BOM</v>
      </c>
      <c r="G3437" s="13">
        <v>42033</v>
      </c>
      <c r="H3437" s="69">
        <v>125</v>
      </c>
      <c r="I3437" s="15" t="s">
        <v>22</v>
      </c>
      <c r="J3437" s="16" t="s">
        <v>775</v>
      </c>
      <c r="K3437" s="17">
        <v>77066</v>
      </c>
      <c r="L3437" s="18">
        <v>2014005646</v>
      </c>
      <c r="M3437" s="19">
        <v>43465</v>
      </c>
      <c r="N3437" s="70">
        <v>117.083333333333</v>
      </c>
      <c r="O3437" s="71">
        <v>1</v>
      </c>
      <c r="P3437" s="72">
        <v>8.3333333333333301E-2</v>
      </c>
      <c r="Q3437" s="73">
        <v>0</v>
      </c>
      <c r="R3437" s="74">
        <v>117.083333333333</v>
      </c>
      <c r="S3437" s="75">
        <v>7.9166666666666003</v>
      </c>
      <c r="AMG3437"/>
      <c r="AMH3437"/>
      <c r="AMI3437"/>
      <c r="AMJ3437"/>
    </row>
    <row r="3438" spans="1:1024" s="2" customFormat="1" ht="38.25" x14ac:dyDescent="0.25">
      <c r="A3438" s="10" t="s">
        <v>419</v>
      </c>
      <c r="B3438" s="68">
        <v>10591</v>
      </c>
      <c r="C3438" s="10">
        <f>VLOOKUP(B3438,[1]Planilha8!$X$4:$Y$6629,2,0)</f>
        <v>2042086</v>
      </c>
      <c r="D3438" s="12" t="s">
        <v>791</v>
      </c>
      <c r="E3438" s="12" t="str">
        <f>VLOOKUP(B3438,[1]Planilha8!$X$4:$Z$6629,3,0)</f>
        <v>ELETROENCEFALOGRAMA</v>
      </c>
      <c r="F3438" s="12" t="str">
        <f>VLOOKUP(B3438,[1]Planilha8!$X$4:$AD$6629,7,0)</f>
        <v>BOM</v>
      </c>
      <c r="G3438" s="13">
        <v>42036</v>
      </c>
      <c r="H3438" s="69">
        <v>1021</v>
      </c>
      <c r="I3438" s="15" t="s">
        <v>22</v>
      </c>
      <c r="J3438" s="16" t="s">
        <v>597</v>
      </c>
      <c r="K3438" s="17">
        <v>27612</v>
      </c>
      <c r="L3438" s="18">
        <v>2015000241</v>
      </c>
      <c r="M3438" s="19">
        <v>43465</v>
      </c>
      <c r="N3438" s="70">
        <v>229.8775</v>
      </c>
      <c r="O3438" s="71">
        <v>0.13</v>
      </c>
      <c r="P3438" s="72">
        <v>1.0833333333333301E-2</v>
      </c>
      <c r="Q3438" s="73">
        <v>11.060833333333299</v>
      </c>
      <c r="R3438" s="74">
        <v>240.93833333333299</v>
      </c>
      <c r="S3438" s="75">
        <v>780.06166666666695</v>
      </c>
      <c r="AMG3438"/>
      <c r="AMH3438"/>
      <c r="AMI3438"/>
      <c r="AMJ3438"/>
    </row>
    <row r="3439" spans="1:1024" s="2" customFormat="1" ht="38.25" x14ac:dyDescent="0.25">
      <c r="A3439" s="10" t="s">
        <v>419</v>
      </c>
      <c r="B3439" s="68">
        <v>10592</v>
      </c>
      <c r="C3439" s="10">
        <f>VLOOKUP(B3439,[1]Planilha8!$X$4:$Y$6629,2,0)</f>
        <v>2042087</v>
      </c>
      <c r="D3439" s="12" t="s">
        <v>791</v>
      </c>
      <c r="E3439" s="12" t="str">
        <f>VLOOKUP(B3439,[1]Planilha8!$X$4:$Z$6629,3,0)</f>
        <v>ECOCARDIOGRAMA</v>
      </c>
      <c r="F3439" s="12" t="str">
        <f>VLOOKUP(B3439,[1]Planilha8!$X$4:$AD$6629,7,0)</f>
        <v>BOM</v>
      </c>
      <c r="G3439" s="13">
        <v>42036</v>
      </c>
      <c r="H3439" s="69">
        <v>1021</v>
      </c>
      <c r="I3439" s="15" t="s">
        <v>22</v>
      </c>
      <c r="J3439" s="16" t="s">
        <v>597</v>
      </c>
      <c r="K3439" s="17">
        <v>27612</v>
      </c>
      <c r="L3439" s="18">
        <v>2015000241</v>
      </c>
      <c r="M3439" s="19">
        <v>43465</v>
      </c>
      <c r="N3439" s="70">
        <v>229.8775</v>
      </c>
      <c r="O3439" s="71">
        <v>0.13</v>
      </c>
      <c r="P3439" s="72">
        <v>1.0833333333333301E-2</v>
      </c>
      <c r="Q3439" s="73">
        <v>11.060833333333299</v>
      </c>
      <c r="R3439" s="74">
        <v>240.93833333333299</v>
      </c>
      <c r="S3439" s="75">
        <v>780.06166666666695</v>
      </c>
      <c r="AMG3439"/>
      <c r="AMH3439"/>
      <c r="AMI3439"/>
      <c r="AMJ3439"/>
    </row>
    <row r="3440" spans="1:1024" s="2" customFormat="1" ht="38.25" x14ac:dyDescent="0.25">
      <c r="A3440" s="10" t="s">
        <v>419</v>
      </c>
      <c r="B3440" s="68">
        <v>10593</v>
      </c>
      <c r="C3440" s="10">
        <f>VLOOKUP(B3440,[1]Planilha8!$X$4:$Y$6629,2,0)</f>
        <v>2042088</v>
      </c>
      <c r="D3440" s="12" t="s">
        <v>791</v>
      </c>
      <c r="E3440" s="12" t="str">
        <f>VLOOKUP(B3440,[1]Planilha8!$X$4:$Z$6629,3,0)</f>
        <v>COLONOSCOPIA</v>
      </c>
      <c r="F3440" s="12" t="str">
        <f>VLOOKUP(B3440,[1]Planilha8!$X$4:$AD$6629,7,0)</f>
        <v>BOM</v>
      </c>
      <c r="G3440" s="13">
        <v>42036</v>
      </c>
      <c r="H3440" s="69">
        <v>1021</v>
      </c>
      <c r="I3440" s="15" t="s">
        <v>22</v>
      </c>
      <c r="J3440" s="16" t="s">
        <v>597</v>
      </c>
      <c r="K3440" s="17">
        <v>27612</v>
      </c>
      <c r="L3440" s="18">
        <v>2015000241</v>
      </c>
      <c r="M3440" s="19">
        <v>43465</v>
      </c>
      <c r="N3440" s="70">
        <v>229.8775</v>
      </c>
      <c r="O3440" s="71">
        <v>0.13</v>
      </c>
      <c r="P3440" s="72">
        <v>1.0833333333333301E-2</v>
      </c>
      <c r="Q3440" s="73">
        <v>11.060833333333299</v>
      </c>
      <c r="R3440" s="74">
        <v>240.93833333333299</v>
      </c>
      <c r="S3440" s="75">
        <v>780.06166666666695</v>
      </c>
      <c r="AMG3440"/>
      <c r="AMH3440"/>
      <c r="AMI3440"/>
      <c r="AMJ3440"/>
    </row>
    <row r="3441" spans="1:1024" s="2" customFormat="1" ht="38.25" x14ac:dyDescent="0.25">
      <c r="A3441" s="10" t="s">
        <v>419</v>
      </c>
      <c r="B3441" s="68">
        <v>10594</v>
      </c>
      <c r="C3441" s="10">
        <f>VLOOKUP(B3441,[1]Planilha8!$X$4:$Y$6629,2,0)</f>
        <v>2042089</v>
      </c>
      <c r="D3441" s="12" t="s">
        <v>792</v>
      </c>
      <c r="E3441" s="12" t="str">
        <f>VLOOKUP(B3441,[1]Planilha8!$X$4:$Z$6629,3,0)</f>
        <v>LABORATÓRIO</v>
      </c>
      <c r="F3441" s="12" t="str">
        <f>VLOOKUP(B3441,[1]Planilha8!$X$4:$AD$6629,7,0)</f>
        <v>BOM</v>
      </c>
      <c r="G3441" s="13">
        <v>42036</v>
      </c>
      <c r="H3441" s="69">
        <v>1510</v>
      </c>
      <c r="I3441" s="15" t="s">
        <v>22</v>
      </c>
      <c r="J3441" s="16" t="s">
        <v>597</v>
      </c>
      <c r="K3441" s="17">
        <v>27612</v>
      </c>
      <c r="L3441" s="18">
        <v>2015000241</v>
      </c>
      <c r="M3441" s="19">
        <v>43465</v>
      </c>
      <c r="N3441" s="70">
        <v>401.60833333333397</v>
      </c>
      <c r="O3441" s="71">
        <v>0.13</v>
      </c>
      <c r="P3441" s="72">
        <v>1.0833333333333301E-2</v>
      </c>
      <c r="Q3441" s="73">
        <v>16.358333333333299</v>
      </c>
      <c r="R3441" s="74">
        <v>417.96666666666698</v>
      </c>
      <c r="S3441" s="75">
        <v>1092.0333333333299</v>
      </c>
      <c r="AMG3441"/>
      <c r="AMH3441"/>
      <c r="AMI3441"/>
      <c r="AMJ3441"/>
    </row>
    <row r="3442" spans="1:1024" s="2" customFormat="1" ht="38.25" x14ac:dyDescent="0.25">
      <c r="A3442" s="10" t="s">
        <v>419</v>
      </c>
      <c r="B3442" s="68">
        <v>10595</v>
      </c>
      <c r="C3442" s="10">
        <f>VLOOKUP(B3442,[1]Planilha8!$X$4:$Y$6629,2,0)</f>
        <v>2042090</v>
      </c>
      <c r="D3442" s="12" t="s">
        <v>792</v>
      </c>
      <c r="E3442" s="12" t="str">
        <f>VLOOKUP(B3442,[1]Planilha8!$X$4:$Z$6629,3,0)</f>
        <v>LABORATÓRIO</v>
      </c>
      <c r="F3442" s="12" t="str">
        <f>VLOOKUP(B3442,[1]Planilha8!$X$4:$AD$6629,7,0)</f>
        <v>BOM</v>
      </c>
      <c r="G3442" s="13">
        <v>42036</v>
      </c>
      <c r="H3442" s="69">
        <v>1510</v>
      </c>
      <c r="I3442" s="15" t="s">
        <v>22</v>
      </c>
      <c r="J3442" s="16" t="s">
        <v>597</v>
      </c>
      <c r="K3442" s="17">
        <v>27612</v>
      </c>
      <c r="L3442" s="18">
        <v>2015000241</v>
      </c>
      <c r="M3442" s="19">
        <v>43465</v>
      </c>
      <c r="N3442" s="70">
        <v>387.02499999999998</v>
      </c>
      <c r="O3442" s="71">
        <v>0.13</v>
      </c>
      <c r="P3442" s="72">
        <v>1.0833333333333301E-2</v>
      </c>
      <c r="Q3442" s="73">
        <v>16.358333333333299</v>
      </c>
      <c r="R3442" s="74">
        <v>403.38333333333401</v>
      </c>
      <c r="S3442" s="75">
        <v>1106.61666666667</v>
      </c>
      <c r="AMG3442"/>
      <c r="AMH3442"/>
      <c r="AMI3442"/>
      <c r="AMJ3442"/>
    </row>
    <row r="3443" spans="1:1024" s="2" customFormat="1" ht="38.25" x14ac:dyDescent="0.25">
      <c r="A3443" s="10" t="s">
        <v>419</v>
      </c>
      <c r="B3443" s="68">
        <v>10596</v>
      </c>
      <c r="C3443" s="10">
        <f>VLOOKUP(B3443,[1]Planilha8!$X$4:$Y$6629,2,0)</f>
        <v>2042091</v>
      </c>
      <c r="D3443" s="12" t="s">
        <v>792</v>
      </c>
      <c r="E3443" s="12" t="str">
        <f>VLOOKUP(B3443,[1]Planilha8!$X$4:$Z$6629,3,0)</f>
        <v>APOIO AO DIAGNÓSTICO</v>
      </c>
      <c r="F3443" s="12" t="str">
        <f>VLOOKUP(B3443,[1]Planilha8!$X$4:$AD$6629,7,0)</f>
        <v>BOM</v>
      </c>
      <c r="G3443" s="13">
        <v>42036</v>
      </c>
      <c r="H3443" s="69">
        <v>1510</v>
      </c>
      <c r="I3443" s="15" t="s">
        <v>22</v>
      </c>
      <c r="J3443" s="16" t="s">
        <v>597</v>
      </c>
      <c r="K3443" s="17">
        <v>27612</v>
      </c>
      <c r="L3443" s="18">
        <v>2015000241</v>
      </c>
      <c r="M3443" s="19">
        <v>43465</v>
      </c>
      <c r="N3443" s="70">
        <v>387.02499999999998</v>
      </c>
      <c r="O3443" s="71">
        <v>0.13</v>
      </c>
      <c r="P3443" s="72">
        <v>1.0833333333333301E-2</v>
      </c>
      <c r="Q3443" s="73">
        <v>16.358333333333299</v>
      </c>
      <c r="R3443" s="74">
        <v>403.38333333333401</v>
      </c>
      <c r="S3443" s="75">
        <v>1106.61666666667</v>
      </c>
      <c r="AMG3443"/>
      <c r="AMH3443"/>
      <c r="AMI3443"/>
      <c r="AMJ3443"/>
    </row>
    <row r="3444" spans="1:1024" s="2" customFormat="1" ht="38.25" x14ac:dyDescent="0.25">
      <c r="A3444" s="10" t="s">
        <v>419</v>
      </c>
      <c r="B3444" s="68">
        <v>10597</v>
      </c>
      <c r="C3444" s="10">
        <f>VLOOKUP(B3444,[1]Planilha8!$X$4:$Y$6629,2,0)</f>
        <v>2042092</v>
      </c>
      <c r="D3444" s="12" t="s">
        <v>793</v>
      </c>
      <c r="E3444" s="12" t="str">
        <f>VLOOKUP(B3444,[1]Planilha8!$X$4:$Z$6629,3,0)</f>
        <v>AGÊNCIA TRANSFUSIONAL</v>
      </c>
      <c r="F3444" s="12" t="str">
        <f>VLOOKUP(B3444,[1]Planilha8!$X$4:$AD$6629,7,0)</f>
        <v>BOM</v>
      </c>
      <c r="G3444" s="13">
        <v>42036</v>
      </c>
      <c r="H3444" s="69">
        <v>1920</v>
      </c>
      <c r="I3444" s="15" t="s">
        <v>22</v>
      </c>
      <c r="J3444" s="16" t="s">
        <v>597</v>
      </c>
      <c r="K3444" s="17">
        <v>27612</v>
      </c>
      <c r="L3444" s="18">
        <v>2015000241</v>
      </c>
      <c r="M3444" s="19">
        <v>43465</v>
      </c>
      <c r="N3444" s="70">
        <v>520.46666666666704</v>
      </c>
      <c r="O3444" s="71">
        <v>0.13</v>
      </c>
      <c r="P3444" s="72">
        <v>1.0833333333333301E-2</v>
      </c>
      <c r="Q3444" s="73">
        <v>20.8</v>
      </c>
      <c r="R3444" s="74">
        <v>541.26666666666699</v>
      </c>
      <c r="S3444" s="75">
        <v>1378.7333333333299</v>
      </c>
      <c r="AMG3444"/>
      <c r="AMH3444"/>
      <c r="AMI3444"/>
      <c r="AMJ3444"/>
    </row>
    <row r="3445" spans="1:1024" s="2" customFormat="1" ht="38.25" x14ac:dyDescent="0.25">
      <c r="A3445" s="10" t="s">
        <v>419</v>
      </c>
      <c r="B3445" s="68">
        <v>10527</v>
      </c>
      <c r="C3445" s="10">
        <f>VLOOKUP(B3445,[1]Planilha8!$X$4:$Y$6629,2,0)</f>
        <v>2042096</v>
      </c>
      <c r="D3445" s="12" t="s">
        <v>794</v>
      </c>
      <c r="E3445" s="12" t="str">
        <f>VLOOKUP(B3445,[1]Planilha8!$X$4:$Z$6629,3,0)</f>
        <v>CLINICA CIRURGICA</v>
      </c>
      <c r="F3445" s="12" t="str">
        <f>VLOOKUP(B3445,[1]Planilha8!$X$4:$AD$6629,7,0)</f>
        <v>BOM</v>
      </c>
      <c r="G3445" s="13">
        <v>42041</v>
      </c>
      <c r="H3445" s="69">
        <v>391.8</v>
      </c>
      <c r="I3445" s="15" t="s">
        <v>22</v>
      </c>
      <c r="J3445" s="16" t="s">
        <v>68</v>
      </c>
      <c r="K3445" s="17">
        <v>14841</v>
      </c>
      <c r="L3445" s="18">
        <v>2014005936</v>
      </c>
      <c r="M3445" s="19">
        <v>43465</v>
      </c>
      <c r="N3445" s="70">
        <v>391.527777777778</v>
      </c>
      <c r="O3445" s="71">
        <v>0.5</v>
      </c>
      <c r="P3445" s="72">
        <v>4.1666666666666699E-2</v>
      </c>
      <c r="Q3445" s="73">
        <v>0</v>
      </c>
      <c r="R3445" s="74">
        <v>391.527777777778</v>
      </c>
      <c r="S3445" s="75">
        <v>0.272222222222467</v>
      </c>
      <c r="AMG3445"/>
      <c r="AMH3445"/>
      <c r="AMI3445"/>
      <c r="AMJ3445"/>
    </row>
    <row r="3446" spans="1:1024" s="2" customFormat="1" ht="38.25" x14ac:dyDescent="0.25">
      <c r="A3446" s="10" t="s">
        <v>419</v>
      </c>
      <c r="B3446" s="68">
        <v>10598</v>
      </c>
      <c r="C3446" s="10">
        <f>VLOOKUP(B3446,[1]Planilha8!$X$4:$Y$6629,2,0)</f>
        <v>2042097</v>
      </c>
      <c r="D3446" s="12" t="s">
        <v>795</v>
      </c>
      <c r="E3446" s="12" t="str">
        <f>VLOOKUP(B3446,[1]Planilha8!$X$4:$Z$6629,3,0)</f>
        <v>AUDITÓRIO 2</v>
      </c>
      <c r="F3446" s="12" t="str">
        <f>VLOOKUP(B3446,[1]Planilha8!$X$4:$AD$6629,7,0)</f>
        <v>BOM</v>
      </c>
      <c r="G3446" s="13">
        <v>42060</v>
      </c>
      <c r="H3446" s="69">
        <v>1420</v>
      </c>
      <c r="I3446" s="15" t="s">
        <v>22</v>
      </c>
      <c r="J3446" s="16" t="s">
        <v>796</v>
      </c>
      <c r="K3446" s="17">
        <v>5246</v>
      </c>
      <c r="L3446" s="18">
        <v>2015000482</v>
      </c>
      <c r="M3446" s="19">
        <v>43465</v>
      </c>
      <c r="N3446" s="70">
        <v>1358.125</v>
      </c>
      <c r="O3446" s="71">
        <v>0.5</v>
      </c>
      <c r="P3446" s="72">
        <v>4.1666666666666699E-2</v>
      </c>
      <c r="Q3446" s="73">
        <v>59.1666666666667</v>
      </c>
      <c r="R3446" s="74">
        <v>1417.2916666666699</v>
      </c>
      <c r="S3446" s="75">
        <v>2.7083333333328001</v>
      </c>
      <c r="AMG3446"/>
      <c r="AMH3446"/>
      <c r="AMI3446"/>
      <c r="AMJ3446"/>
    </row>
    <row r="3447" spans="1:1024" s="2" customFormat="1" ht="38.25" x14ac:dyDescent="0.25">
      <c r="A3447" s="10" t="s">
        <v>419</v>
      </c>
      <c r="B3447" s="68">
        <v>10599</v>
      </c>
      <c r="C3447" s="10">
        <f>VLOOKUP(B3447,[1]Planilha8!$X$4:$Y$6629,2,0)</f>
        <v>2042098</v>
      </c>
      <c r="D3447" s="12" t="s">
        <v>795</v>
      </c>
      <c r="E3447" s="12" t="str">
        <f>VLOOKUP(B3447,[1]Planilha8!$X$4:$Z$6629,3,0)</f>
        <v>AUDITÓRIO 2</v>
      </c>
      <c r="F3447" s="12" t="str">
        <f>VLOOKUP(B3447,[1]Planilha8!$X$4:$AD$6629,7,0)</f>
        <v>BOM</v>
      </c>
      <c r="G3447" s="13">
        <v>42060</v>
      </c>
      <c r="H3447" s="69">
        <v>1420</v>
      </c>
      <c r="I3447" s="15" t="s">
        <v>22</v>
      </c>
      <c r="J3447" s="16" t="s">
        <v>796</v>
      </c>
      <c r="K3447" s="17">
        <v>5246</v>
      </c>
      <c r="L3447" s="18">
        <v>2015000482</v>
      </c>
      <c r="M3447" s="19">
        <v>43465</v>
      </c>
      <c r="N3447" s="70">
        <v>1358.125</v>
      </c>
      <c r="O3447" s="71">
        <v>0.5</v>
      </c>
      <c r="P3447" s="72">
        <v>4.1666666666666699E-2</v>
      </c>
      <c r="Q3447" s="73">
        <v>59.1666666666667</v>
      </c>
      <c r="R3447" s="74">
        <v>1417.2916666666699</v>
      </c>
      <c r="S3447" s="75">
        <v>2.7083333333328001</v>
      </c>
      <c r="AMG3447"/>
      <c r="AMH3447"/>
      <c r="AMI3447"/>
      <c r="AMJ3447"/>
    </row>
    <row r="3448" spans="1:1024" s="2" customFormat="1" ht="38.25" x14ac:dyDescent="0.25">
      <c r="A3448" s="10" t="s">
        <v>419</v>
      </c>
      <c r="B3448" s="68">
        <v>9044</v>
      </c>
      <c r="C3448" s="10" t="e">
        <f>VLOOKUP(B3448,[1]Planilha8!$X$4:$Y$6629,2,0)</f>
        <v>#N/A</v>
      </c>
      <c r="D3448" s="12" t="s">
        <v>797</v>
      </c>
      <c r="E3448" s="12" t="e">
        <f>VLOOKUP(B3448,[1]Planilha8!$X$4:$Z$6629,3,0)</f>
        <v>#N/A</v>
      </c>
      <c r="F3448" s="12" t="e">
        <f>VLOOKUP(B3448,[1]Planilha8!$X$4:$AD$6629,7,0)</f>
        <v>#N/A</v>
      </c>
      <c r="G3448" s="13">
        <v>42069</v>
      </c>
      <c r="H3448" s="69">
        <v>850</v>
      </c>
      <c r="I3448" s="15" t="s">
        <v>22</v>
      </c>
      <c r="J3448" s="16" t="s">
        <v>132</v>
      </c>
      <c r="K3448" s="17">
        <v>66</v>
      </c>
      <c r="L3448" s="18">
        <v>2015000483</v>
      </c>
      <c r="M3448" s="19">
        <v>43465</v>
      </c>
      <c r="N3448" s="70">
        <v>838.194444444444</v>
      </c>
      <c r="O3448" s="71">
        <v>0.5</v>
      </c>
      <c r="P3448" s="72">
        <v>4.1666666666666699E-2</v>
      </c>
      <c r="Q3448" s="73">
        <v>0</v>
      </c>
      <c r="R3448" s="74">
        <v>838.194444444444</v>
      </c>
      <c r="S3448" s="75">
        <v>0</v>
      </c>
      <c r="AMG3448"/>
      <c r="AMH3448"/>
      <c r="AMI3448"/>
      <c r="AMJ3448"/>
    </row>
    <row r="3449" spans="1:1024" s="2" customFormat="1" ht="38.25" x14ac:dyDescent="0.25">
      <c r="A3449" s="10" t="s">
        <v>419</v>
      </c>
      <c r="B3449" s="68">
        <v>9045</v>
      </c>
      <c r="C3449" s="10" t="e">
        <f>VLOOKUP(B3449,[1]Planilha8!$X$4:$Y$6629,2,0)</f>
        <v>#N/A</v>
      </c>
      <c r="D3449" s="12" t="s">
        <v>797</v>
      </c>
      <c r="E3449" s="12" t="e">
        <f>VLOOKUP(B3449,[1]Planilha8!$X$4:$Z$6629,3,0)</f>
        <v>#N/A</v>
      </c>
      <c r="F3449" s="12" t="e">
        <f>VLOOKUP(B3449,[1]Planilha8!$X$4:$AD$6629,7,0)</f>
        <v>#N/A</v>
      </c>
      <c r="G3449" s="13">
        <v>42069</v>
      </c>
      <c r="H3449" s="69">
        <v>850</v>
      </c>
      <c r="I3449" s="15" t="s">
        <v>22</v>
      </c>
      <c r="J3449" s="16" t="s">
        <v>132</v>
      </c>
      <c r="K3449" s="17">
        <v>66</v>
      </c>
      <c r="L3449" s="18">
        <v>2015000483</v>
      </c>
      <c r="M3449" s="19">
        <v>43465</v>
      </c>
      <c r="N3449" s="70">
        <v>838.194444444444</v>
      </c>
      <c r="O3449" s="71">
        <v>0.5</v>
      </c>
      <c r="P3449" s="72">
        <v>4.1666666666666699E-2</v>
      </c>
      <c r="Q3449" s="73">
        <v>0</v>
      </c>
      <c r="R3449" s="74">
        <v>838.194444444444</v>
      </c>
      <c r="S3449" s="75">
        <v>0</v>
      </c>
      <c r="AMG3449"/>
      <c r="AMH3449"/>
      <c r="AMI3449"/>
      <c r="AMJ3449"/>
    </row>
    <row r="3450" spans="1:1024" s="2" customFormat="1" ht="63.75" x14ac:dyDescent="0.25">
      <c r="A3450" s="10" t="s">
        <v>419</v>
      </c>
      <c r="B3450" s="68">
        <v>10406</v>
      </c>
      <c r="C3450" s="10">
        <f>VLOOKUP(B3450,[1]Planilha8!$X$4:$Y$6629,2,0)</f>
        <v>2042100</v>
      </c>
      <c r="D3450" s="12" t="s">
        <v>798</v>
      </c>
      <c r="E3450" s="12" t="str">
        <f>VLOOKUP(B3450,[1]Planilha8!$X$4:$Z$6629,3,0)</f>
        <v>CLÍNICA MÉDICA</v>
      </c>
      <c r="F3450" s="12" t="str">
        <f>VLOOKUP(B3450,[1]Planilha8!$X$4:$AD$6629,7,0)</f>
        <v>BOM</v>
      </c>
      <c r="G3450" s="13">
        <v>42069</v>
      </c>
      <c r="H3450" s="69">
        <v>7500</v>
      </c>
      <c r="I3450" s="15" t="s">
        <v>22</v>
      </c>
      <c r="J3450" s="16" t="s">
        <v>799</v>
      </c>
      <c r="K3450" s="17">
        <v>23225</v>
      </c>
      <c r="L3450" s="18">
        <v>2014001198</v>
      </c>
      <c r="M3450" s="19">
        <v>43465</v>
      </c>
      <c r="N3450" s="70">
        <v>2350.8333333333298</v>
      </c>
      <c r="O3450" s="71">
        <v>0.14000000000000001</v>
      </c>
      <c r="P3450" s="72">
        <v>1.16666666666667E-2</v>
      </c>
      <c r="Q3450" s="73">
        <v>87.5</v>
      </c>
      <c r="R3450" s="74">
        <v>2438.3333333333298</v>
      </c>
      <c r="S3450" s="75">
        <v>5061.6666666666697</v>
      </c>
      <c r="AMG3450"/>
      <c r="AMH3450"/>
      <c r="AMI3450"/>
      <c r="AMJ3450"/>
    </row>
    <row r="3451" spans="1:1024" s="2" customFormat="1" ht="63.75" x14ac:dyDescent="0.25">
      <c r="A3451" s="10" t="s">
        <v>419</v>
      </c>
      <c r="B3451" s="68">
        <v>10407</v>
      </c>
      <c r="C3451" s="10">
        <f>VLOOKUP(B3451,[1]Planilha8!$X$4:$Y$6629,2,0)</f>
        <v>2042099</v>
      </c>
      <c r="D3451" s="12" t="s">
        <v>800</v>
      </c>
      <c r="E3451" s="12" t="str">
        <f>VLOOKUP(B3451,[1]Planilha8!$X$4:$Z$6629,3,0)</f>
        <v>DIÁLISE</v>
      </c>
      <c r="F3451" s="12" t="str">
        <f>VLOOKUP(B3451,[1]Planilha8!$X$4:$AD$6629,7,0)</f>
        <v>BOM</v>
      </c>
      <c r="G3451" s="13">
        <v>42069</v>
      </c>
      <c r="H3451" s="69">
        <v>7500</v>
      </c>
      <c r="I3451" s="15" t="s">
        <v>22</v>
      </c>
      <c r="J3451" s="16" t="s">
        <v>799</v>
      </c>
      <c r="K3451" s="17">
        <v>23225</v>
      </c>
      <c r="L3451" s="18">
        <v>2014001198</v>
      </c>
      <c r="M3451" s="19">
        <v>43465</v>
      </c>
      <c r="N3451" s="70">
        <v>2350.8333333333298</v>
      </c>
      <c r="O3451" s="71">
        <v>0.14000000000000001</v>
      </c>
      <c r="P3451" s="72">
        <v>1.16666666666667E-2</v>
      </c>
      <c r="Q3451" s="73">
        <v>87.5</v>
      </c>
      <c r="R3451" s="74">
        <v>2438.3333333333298</v>
      </c>
      <c r="S3451" s="75">
        <v>5061.6666666666697</v>
      </c>
      <c r="AMG3451"/>
      <c r="AMH3451"/>
      <c r="AMI3451"/>
      <c r="AMJ3451"/>
    </row>
    <row r="3452" spans="1:1024" s="2" customFormat="1" ht="63.75" x14ac:dyDescent="0.25">
      <c r="A3452" s="10" t="s">
        <v>419</v>
      </c>
      <c r="B3452" s="68">
        <v>10408</v>
      </c>
      <c r="C3452" s="10">
        <f>VLOOKUP(B3452,[1]Planilha8!$X$4:$Y$6629,2,0)</f>
        <v>2042102</v>
      </c>
      <c r="D3452" s="12" t="s">
        <v>801</v>
      </c>
      <c r="E3452" s="12" t="str">
        <f>VLOOKUP(B3452,[1]Planilha8!$X$4:$Z$6629,3,0)</f>
        <v>CLINICA CIRURGICA</v>
      </c>
      <c r="F3452" s="12" t="str">
        <f>VLOOKUP(B3452,[1]Planilha8!$X$4:$AD$6629,7,0)</f>
        <v>BOM</v>
      </c>
      <c r="G3452" s="13">
        <v>42069</v>
      </c>
      <c r="H3452" s="69">
        <v>7500</v>
      </c>
      <c r="I3452" s="15" t="s">
        <v>22</v>
      </c>
      <c r="J3452" s="16" t="s">
        <v>799</v>
      </c>
      <c r="K3452" s="17">
        <v>23225</v>
      </c>
      <c r="L3452" s="18">
        <v>2014001198</v>
      </c>
      <c r="M3452" s="19">
        <v>43465</v>
      </c>
      <c r="N3452" s="70">
        <v>2350.8333333333298</v>
      </c>
      <c r="O3452" s="71">
        <v>0.14000000000000001</v>
      </c>
      <c r="P3452" s="72">
        <v>1.16666666666667E-2</v>
      </c>
      <c r="Q3452" s="73">
        <v>87.5</v>
      </c>
      <c r="R3452" s="74">
        <v>2438.3333333333298</v>
      </c>
      <c r="S3452" s="75">
        <v>5061.6666666666697</v>
      </c>
      <c r="AMG3452"/>
      <c r="AMH3452"/>
      <c r="AMI3452"/>
      <c r="AMJ3452"/>
    </row>
    <row r="3453" spans="1:1024" s="2" customFormat="1" ht="63.75" x14ac:dyDescent="0.25">
      <c r="A3453" s="10" t="s">
        <v>419</v>
      </c>
      <c r="B3453" s="68">
        <v>10409</v>
      </c>
      <c r="C3453" s="10">
        <f>VLOOKUP(B3453,[1]Planilha8!$X$4:$Y$6629,2,0)</f>
        <v>2042101</v>
      </c>
      <c r="D3453" s="12" t="s">
        <v>802</v>
      </c>
      <c r="E3453" s="12" t="str">
        <f>VLOOKUP(B3453,[1]Planilha8!$X$4:$Z$6629,3,0)</f>
        <v>UNIDADE DE TERAPIA INTENSIVA</v>
      </c>
      <c r="F3453" s="12" t="str">
        <f>VLOOKUP(B3453,[1]Planilha8!$X$4:$AD$6629,7,0)</f>
        <v>BOM</v>
      </c>
      <c r="G3453" s="13">
        <v>42069</v>
      </c>
      <c r="H3453" s="69">
        <v>7500</v>
      </c>
      <c r="I3453" s="15" t="s">
        <v>22</v>
      </c>
      <c r="J3453" s="16" t="s">
        <v>799</v>
      </c>
      <c r="K3453" s="17">
        <v>23225</v>
      </c>
      <c r="L3453" s="18">
        <v>2014001198</v>
      </c>
      <c r="M3453" s="19">
        <v>43465</v>
      </c>
      <c r="N3453" s="70">
        <v>2350.8333333333298</v>
      </c>
      <c r="O3453" s="71">
        <v>0.14000000000000001</v>
      </c>
      <c r="P3453" s="72">
        <v>1.16666666666667E-2</v>
      </c>
      <c r="Q3453" s="73">
        <v>87.5</v>
      </c>
      <c r="R3453" s="74">
        <v>2438.3333333333298</v>
      </c>
      <c r="S3453" s="75">
        <v>5061.6666666666697</v>
      </c>
      <c r="AMG3453"/>
      <c r="AMH3453"/>
      <c r="AMI3453"/>
      <c r="AMJ3453"/>
    </row>
    <row r="3454" spans="1:1024" s="2" customFormat="1" ht="63.75" x14ac:dyDescent="0.25">
      <c r="A3454" s="10" t="s">
        <v>419</v>
      </c>
      <c r="B3454" s="68">
        <v>10410</v>
      </c>
      <c r="C3454" s="10">
        <f>VLOOKUP(B3454,[1]Planilha8!$X$4:$Y$6629,2,0)</f>
        <v>2042103</v>
      </c>
      <c r="D3454" s="12" t="s">
        <v>803</v>
      </c>
      <c r="E3454" s="12" t="str">
        <f>VLOOKUP(B3454,[1]Planilha8!$X$4:$Z$6629,3,0)</f>
        <v>UNIDADE DE TERAPIA INTENSIVA</v>
      </c>
      <c r="F3454" s="12" t="str">
        <f>VLOOKUP(B3454,[1]Planilha8!$X$4:$AD$6629,7,0)</f>
        <v>BOM</v>
      </c>
      <c r="G3454" s="13">
        <v>42069</v>
      </c>
      <c r="H3454" s="69">
        <v>7500</v>
      </c>
      <c r="I3454" s="15" t="s">
        <v>22</v>
      </c>
      <c r="J3454" s="16" t="s">
        <v>799</v>
      </c>
      <c r="K3454" s="17">
        <v>23225</v>
      </c>
      <c r="L3454" s="18">
        <v>2014001198</v>
      </c>
      <c r="M3454" s="19">
        <v>43465</v>
      </c>
      <c r="N3454" s="70">
        <v>2350.8333333333298</v>
      </c>
      <c r="O3454" s="71">
        <v>0.14000000000000001</v>
      </c>
      <c r="P3454" s="72">
        <v>1.16666666666667E-2</v>
      </c>
      <c r="Q3454" s="73">
        <v>87.5</v>
      </c>
      <c r="R3454" s="74">
        <v>2438.3333333333298</v>
      </c>
      <c r="S3454" s="75">
        <v>5061.6666666666697</v>
      </c>
      <c r="AMG3454"/>
      <c r="AMH3454"/>
      <c r="AMI3454"/>
      <c r="AMJ3454"/>
    </row>
    <row r="3455" spans="1:1024" s="2" customFormat="1" ht="63.75" x14ac:dyDescent="0.25">
      <c r="A3455" s="10" t="s">
        <v>419</v>
      </c>
      <c r="B3455" s="68">
        <v>10411</v>
      </c>
      <c r="C3455" s="10">
        <f>VLOOKUP(B3455,[1]Planilha8!$X$4:$Y$6629,2,0)</f>
        <v>2042104</v>
      </c>
      <c r="D3455" s="12" t="s">
        <v>804</v>
      </c>
      <c r="E3455" s="12" t="str">
        <f>VLOOKUP(B3455,[1]Planilha8!$X$4:$Z$6629,3,0)</f>
        <v>DIÁLISE</v>
      </c>
      <c r="F3455" s="12" t="str">
        <f>VLOOKUP(B3455,[1]Planilha8!$X$4:$AD$6629,7,0)</f>
        <v>BOM</v>
      </c>
      <c r="G3455" s="13">
        <v>42069</v>
      </c>
      <c r="H3455" s="69">
        <v>7500</v>
      </c>
      <c r="I3455" s="15" t="s">
        <v>22</v>
      </c>
      <c r="J3455" s="16" t="s">
        <v>799</v>
      </c>
      <c r="K3455" s="17">
        <v>23225</v>
      </c>
      <c r="L3455" s="18">
        <v>2014001198</v>
      </c>
      <c r="M3455" s="19">
        <v>43465</v>
      </c>
      <c r="N3455" s="70">
        <v>2350.8333333333298</v>
      </c>
      <c r="O3455" s="71">
        <v>0.14000000000000001</v>
      </c>
      <c r="P3455" s="72">
        <v>1.16666666666667E-2</v>
      </c>
      <c r="Q3455" s="73">
        <v>87.5</v>
      </c>
      <c r="R3455" s="74">
        <v>2438.3333333333298</v>
      </c>
      <c r="S3455" s="75">
        <v>5061.6666666666697</v>
      </c>
      <c r="AMG3455"/>
      <c r="AMH3455"/>
      <c r="AMI3455"/>
      <c r="AMJ3455"/>
    </row>
    <row r="3456" spans="1:1024" s="2" customFormat="1" ht="89.25" x14ac:dyDescent="0.25">
      <c r="A3456" s="10" t="s">
        <v>419</v>
      </c>
      <c r="B3456" s="68">
        <v>10443</v>
      </c>
      <c r="C3456" s="10">
        <f>VLOOKUP(B3456,[1]Planilha8!$X$4:$Y$6629,2,0)</f>
        <v>2042108</v>
      </c>
      <c r="D3456" s="12" t="s">
        <v>805</v>
      </c>
      <c r="E3456" s="12" t="str">
        <f>VLOOKUP(B3456,[1]Planilha8!$X$4:$Z$6629,3,0)</f>
        <v>NUTRIÇÃO</v>
      </c>
      <c r="F3456" s="12" t="str">
        <f>VLOOKUP(B3456,[1]Planilha8!$X$4:$AD$6629,7,0)</f>
        <v>BOM</v>
      </c>
      <c r="G3456" s="13">
        <v>42090</v>
      </c>
      <c r="H3456" s="69">
        <v>1332.1</v>
      </c>
      <c r="I3456" s="15" t="s">
        <v>22</v>
      </c>
      <c r="J3456" s="16" t="s">
        <v>669</v>
      </c>
      <c r="K3456" s="17">
        <v>22936</v>
      </c>
      <c r="L3456" s="18">
        <v>2015000387</v>
      </c>
      <c r="M3456" s="19">
        <v>43465</v>
      </c>
      <c r="N3456" s="70">
        <v>987.81691666666597</v>
      </c>
      <c r="O3456" s="71">
        <v>0.33</v>
      </c>
      <c r="P3456" s="72">
        <v>2.75E-2</v>
      </c>
      <c r="Q3456" s="73">
        <v>36.632750000000001</v>
      </c>
      <c r="R3456" s="74">
        <v>1024.4496666666701</v>
      </c>
      <c r="S3456" s="75">
        <v>307.65033333333298</v>
      </c>
      <c r="AMG3456"/>
      <c r="AMH3456"/>
      <c r="AMI3456"/>
      <c r="AMJ3456"/>
    </row>
    <row r="3457" spans="1:1024" s="2" customFormat="1" ht="89.25" x14ac:dyDescent="0.25">
      <c r="A3457" s="10" t="s">
        <v>419</v>
      </c>
      <c r="B3457" s="68">
        <v>10444</v>
      </c>
      <c r="C3457" s="10">
        <f>VLOOKUP(B3457,[1]Planilha8!$X$4:$Y$6629,2,0)</f>
        <v>2042109</v>
      </c>
      <c r="D3457" s="12" t="s">
        <v>806</v>
      </c>
      <c r="E3457" s="12" t="str">
        <f>VLOOKUP(B3457,[1]Planilha8!$X$4:$Z$6629,3,0)</f>
        <v>NUTRIÇÃO</v>
      </c>
      <c r="F3457" s="12" t="str">
        <f>VLOOKUP(B3457,[1]Planilha8!$X$4:$AD$6629,7,0)</f>
        <v>BOM</v>
      </c>
      <c r="G3457" s="13">
        <v>42090</v>
      </c>
      <c r="H3457" s="69">
        <v>1332.1</v>
      </c>
      <c r="I3457" s="15" t="s">
        <v>22</v>
      </c>
      <c r="J3457" s="16" t="s">
        <v>669</v>
      </c>
      <c r="K3457" s="17">
        <v>22936</v>
      </c>
      <c r="L3457" s="18">
        <v>2015000387</v>
      </c>
      <c r="M3457" s="19">
        <v>43465</v>
      </c>
      <c r="N3457" s="70">
        <v>987.81691666666597</v>
      </c>
      <c r="O3457" s="71">
        <v>0.33</v>
      </c>
      <c r="P3457" s="72">
        <v>2.75E-2</v>
      </c>
      <c r="Q3457" s="73">
        <v>36.632750000000001</v>
      </c>
      <c r="R3457" s="74">
        <v>1024.4496666666701</v>
      </c>
      <c r="S3457" s="75">
        <v>307.65033333333298</v>
      </c>
      <c r="AMG3457"/>
      <c r="AMH3457"/>
      <c r="AMI3457"/>
      <c r="AMJ3457"/>
    </row>
    <row r="3458" spans="1:1024" s="2" customFormat="1" ht="89.25" x14ac:dyDescent="0.25">
      <c r="A3458" s="10" t="s">
        <v>419</v>
      </c>
      <c r="B3458" s="68">
        <v>10445</v>
      </c>
      <c r="C3458" s="10">
        <f>VLOOKUP(B3458,[1]Planilha8!$X$4:$Y$6629,2,0)</f>
        <v>2042110</v>
      </c>
      <c r="D3458" s="12" t="s">
        <v>807</v>
      </c>
      <c r="E3458" s="12" t="str">
        <f>VLOOKUP(B3458,[1]Planilha8!$X$4:$Z$6629,3,0)</f>
        <v>NUTRIÇÃO</v>
      </c>
      <c r="F3458" s="12" t="str">
        <f>VLOOKUP(B3458,[1]Planilha8!$X$4:$AD$6629,7,0)</f>
        <v>BOM</v>
      </c>
      <c r="G3458" s="13">
        <v>42090</v>
      </c>
      <c r="H3458" s="69">
        <v>1332.1</v>
      </c>
      <c r="I3458" s="15" t="s">
        <v>22</v>
      </c>
      <c r="J3458" s="16" t="s">
        <v>669</v>
      </c>
      <c r="K3458" s="17">
        <v>22936</v>
      </c>
      <c r="L3458" s="18">
        <v>2015000387</v>
      </c>
      <c r="M3458" s="19">
        <v>43465</v>
      </c>
      <c r="N3458" s="70">
        <v>987.81691666666597</v>
      </c>
      <c r="O3458" s="71">
        <v>0.33</v>
      </c>
      <c r="P3458" s="72">
        <v>2.75E-2</v>
      </c>
      <c r="Q3458" s="73">
        <v>36.632750000000001</v>
      </c>
      <c r="R3458" s="74">
        <v>1024.4496666666701</v>
      </c>
      <c r="S3458" s="75">
        <v>307.65033333333298</v>
      </c>
      <c r="AMG3458"/>
      <c r="AMH3458"/>
      <c r="AMI3458"/>
      <c r="AMJ3458"/>
    </row>
    <row r="3459" spans="1:1024" s="2" customFormat="1" ht="25.5" x14ac:dyDescent="0.25">
      <c r="A3459" s="10" t="s">
        <v>419</v>
      </c>
      <c r="B3459" s="68">
        <v>9100</v>
      </c>
      <c r="C3459" s="10">
        <f>VLOOKUP(B3459,[1]Planilha8!$X$4:$Y$6629,2,0)</f>
        <v>2042111</v>
      </c>
      <c r="D3459" s="12" t="s">
        <v>808</v>
      </c>
      <c r="E3459" s="12" t="str">
        <f>VLOOKUP(B3459,[1]Planilha8!$X$4:$Z$6629,3,0)</f>
        <v>APOIO AO DIAGNÓSTICO</v>
      </c>
      <c r="F3459" s="12" t="str">
        <f>VLOOKUP(B3459,[1]Planilha8!$X$4:$AD$6629,7,0)</f>
        <v>BOM</v>
      </c>
      <c r="G3459" s="13">
        <v>42093</v>
      </c>
      <c r="H3459" s="69">
        <v>5221.3599999999997</v>
      </c>
      <c r="I3459" s="15" t="s">
        <v>22</v>
      </c>
      <c r="J3459" s="16" t="s">
        <v>334</v>
      </c>
      <c r="K3459" s="17">
        <v>90114</v>
      </c>
      <c r="L3459" s="18">
        <v>2014004217</v>
      </c>
      <c r="M3459" s="19">
        <v>43465</v>
      </c>
      <c r="N3459" s="70">
        <v>1690.6250095238099</v>
      </c>
      <c r="O3459" s="71">
        <v>0.14000000000000001</v>
      </c>
      <c r="P3459" s="72">
        <v>1.16666666666667E-2</v>
      </c>
      <c r="Q3459" s="73">
        <v>60.915866666666702</v>
      </c>
      <c r="R3459" s="74">
        <v>1751.54087619048</v>
      </c>
      <c r="S3459" s="75">
        <v>3469.8191238095201</v>
      </c>
      <c r="AMG3459"/>
      <c r="AMH3459"/>
      <c r="AMI3459"/>
      <c r="AMJ3459"/>
    </row>
    <row r="3460" spans="1:1024" s="2" customFormat="1" ht="38.25" x14ac:dyDescent="0.25">
      <c r="A3460" s="10" t="s">
        <v>419</v>
      </c>
      <c r="B3460" s="68">
        <v>10483</v>
      </c>
      <c r="C3460" s="10">
        <f>VLOOKUP(B3460,[1]Planilha8!$X$4:$Y$6629,2,0)</f>
        <v>2042117</v>
      </c>
      <c r="D3460" s="12" t="s">
        <v>809</v>
      </c>
      <c r="E3460" s="12" t="str">
        <f>VLOOKUP(B3460,[1]Planilha8!$X$4:$Z$6629,3,0)</f>
        <v>ELEVADORES</v>
      </c>
      <c r="F3460" s="12" t="str">
        <f>VLOOKUP(B3460,[1]Planilha8!$X$4:$AD$6629,7,0)</f>
        <v>BOM</v>
      </c>
      <c r="G3460" s="13">
        <v>42101</v>
      </c>
      <c r="H3460" s="69">
        <v>80.38</v>
      </c>
      <c r="I3460" s="15" t="s">
        <v>22</v>
      </c>
      <c r="J3460" s="16" t="s">
        <v>132</v>
      </c>
      <c r="K3460" s="17">
        <v>79</v>
      </c>
      <c r="L3460" s="18">
        <v>2015000948</v>
      </c>
      <c r="M3460" s="19">
        <v>43465</v>
      </c>
      <c r="N3460" s="70">
        <v>31.207550000000001</v>
      </c>
      <c r="O3460" s="71">
        <v>0.17</v>
      </c>
      <c r="P3460" s="72">
        <v>1.4166666666666701E-2</v>
      </c>
      <c r="Q3460" s="73">
        <v>1.1387166666666699</v>
      </c>
      <c r="R3460" s="74">
        <v>32.3462666666667</v>
      </c>
      <c r="S3460" s="75">
        <v>48.033733333333302</v>
      </c>
      <c r="AMG3460"/>
      <c r="AMH3460"/>
      <c r="AMI3460"/>
      <c r="AMJ3460"/>
    </row>
    <row r="3461" spans="1:1024" s="2" customFormat="1" ht="38.25" x14ac:dyDescent="0.25">
      <c r="A3461" s="10" t="s">
        <v>419</v>
      </c>
      <c r="B3461" s="68">
        <v>10484</v>
      </c>
      <c r="C3461" s="10">
        <f>VLOOKUP(B3461,[1]Planilha8!$X$4:$Y$6629,2,0)</f>
        <v>2042118</v>
      </c>
      <c r="D3461" s="12" t="s">
        <v>809</v>
      </c>
      <c r="E3461" s="12" t="str">
        <f>VLOOKUP(B3461,[1]Planilha8!$X$4:$Z$6629,3,0)</f>
        <v>ELEVADORES</v>
      </c>
      <c r="F3461" s="12" t="str">
        <f>VLOOKUP(B3461,[1]Planilha8!$X$4:$AD$6629,7,0)</f>
        <v>BOM</v>
      </c>
      <c r="G3461" s="13">
        <v>42101</v>
      </c>
      <c r="H3461" s="69">
        <v>80.38</v>
      </c>
      <c r="I3461" s="15" t="s">
        <v>22</v>
      </c>
      <c r="J3461" s="16" t="s">
        <v>132</v>
      </c>
      <c r="K3461" s="17">
        <v>79</v>
      </c>
      <c r="L3461" s="18">
        <v>2015000948</v>
      </c>
      <c r="M3461" s="19">
        <v>43465</v>
      </c>
      <c r="N3461" s="70">
        <v>31.207550000000001</v>
      </c>
      <c r="O3461" s="71">
        <v>0.17</v>
      </c>
      <c r="P3461" s="72">
        <v>1.4166666666666701E-2</v>
      </c>
      <c r="Q3461" s="73">
        <v>1.1387166666666699</v>
      </c>
      <c r="R3461" s="74">
        <v>32.3462666666667</v>
      </c>
      <c r="S3461" s="75">
        <v>48.033733333333302</v>
      </c>
      <c r="AMG3461"/>
      <c r="AMH3461"/>
      <c r="AMI3461"/>
      <c r="AMJ3461"/>
    </row>
    <row r="3462" spans="1:1024" s="2" customFormat="1" ht="25.5" x14ac:dyDescent="0.25">
      <c r="A3462" s="10" t="s">
        <v>419</v>
      </c>
      <c r="B3462" s="68" t="s">
        <v>810</v>
      </c>
      <c r="C3462" s="10">
        <f>VLOOKUP(B3462,[1]Planilha8!$X$4:$Y$6629,2,0)</f>
        <v>2042112</v>
      </c>
      <c r="D3462" s="12" t="s">
        <v>811</v>
      </c>
      <c r="E3462" s="12" t="str">
        <f>VLOOKUP(B3462,[1]Planilha8!$X$4:$Z$6629,3,0)</f>
        <v>HGG</v>
      </c>
      <c r="F3462" s="12" t="str">
        <f>VLOOKUP(B3462,[1]Planilha8!$X$4:$AD$6629,7,0)</f>
        <v>BOM</v>
      </c>
      <c r="G3462" s="13">
        <v>42101</v>
      </c>
      <c r="H3462" s="69">
        <v>146.85</v>
      </c>
      <c r="I3462" s="15" t="s">
        <v>22</v>
      </c>
      <c r="J3462" s="16" t="s">
        <v>132</v>
      </c>
      <c r="K3462" s="17">
        <v>79</v>
      </c>
      <c r="L3462" s="18">
        <v>2015000948</v>
      </c>
      <c r="M3462" s="19">
        <v>43465</v>
      </c>
      <c r="N3462" s="70">
        <v>92.189625000000007</v>
      </c>
      <c r="O3462" s="71">
        <v>0.33</v>
      </c>
      <c r="P3462" s="72">
        <v>2.75E-2</v>
      </c>
      <c r="Q3462" s="73">
        <v>4.0383750000000003</v>
      </c>
      <c r="R3462" s="74">
        <v>96.227999999999994</v>
      </c>
      <c r="S3462" s="75">
        <v>50.622</v>
      </c>
      <c r="AMG3462"/>
      <c r="AMH3462"/>
      <c r="AMI3462"/>
      <c r="AMJ3462"/>
    </row>
    <row r="3463" spans="1:1024" s="2" customFormat="1" ht="25.5" x14ac:dyDescent="0.25">
      <c r="A3463" s="10" t="s">
        <v>419</v>
      </c>
      <c r="B3463" s="68" t="s">
        <v>812</v>
      </c>
      <c r="C3463" s="10">
        <f>VLOOKUP(B3463,[1]Planilha8!$X$4:$Y$6629,2,0)</f>
        <v>2042113</v>
      </c>
      <c r="D3463" s="12" t="s">
        <v>811</v>
      </c>
      <c r="E3463" s="12" t="str">
        <f>VLOOKUP(B3463,[1]Planilha8!$X$4:$Z$6629,3,0)</f>
        <v>HGG</v>
      </c>
      <c r="F3463" s="12" t="str">
        <f>VLOOKUP(B3463,[1]Planilha8!$X$4:$AD$6629,7,0)</f>
        <v>BOM</v>
      </c>
      <c r="G3463" s="13">
        <v>42101</v>
      </c>
      <c r="H3463" s="69">
        <v>146.85</v>
      </c>
      <c r="I3463" s="15" t="s">
        <v>22</v>
      </c>
      <c r="J3463" s="16" t="s">
        <v>132</v>
      </c>
      <c r="K3463" s="17">
        <v>79</v>
      </c>
      <c r="L3463" s="18">
        <v>2015000948</v>
      </c>
      <c r="M3463" s="19">
        <v>43465</v>
      </c>
      <c r="N3463" s="70">
        <v>92.189625000000007</v>
      </c>
      <c r="O3463" s="71">
        <v>0.33</v>
      </c>
      <c r="P3463" s="72">
        <v>2.75E-2</v>
      </c>
      <c r="Q3463" s="73">
        <v>4.0383750000000003</v>
      </c>
      <c r="R3463" s="74">
        <v>96.227999999999994</v>
      </c>
      <c r="S3463" s="75">
        <v>50.622</v>
      </c>
      <c r="AMG3463"/>
      <c r="AMH3463"/>
      <c r="AMI3463"/>
      <c r="AMJ3463"/>
    </row>
    <row r="3464" spans="1:1024" s="2" customFormat="1" ht="25.5" x14ac:dyDescent="0.25">
      <c r="A3464" s="10" t="s">
        <v>419</v>
      </c>
      <c r="B3464" s="68" t="s">
        <v>813</v>
      </c>
      <c r="C3464" s="10">
        <f>VLOOKUP(B3464,[1]Planilha8!$X$4:$Y$6629,2,0)</f>
        <v>2042114</v>
      </c>
      <c r="D3464" s="12" t="s">
        <v>811</v>
      </c>
      <c r="E3464" s="12" t="str">
        <f>VLOOKUP(B3464,[1]Planilha8!$X$4:$Z$6629,3,0)</f>
        <v>HGG</v>
      </c>
      <c r="F3464" s="12" t="str">
        <f>VLOOKUP(B3464,[1]Planilha8!$X$4:$AD$6629,7,0)</f>
        <v>BOM</v>
      </c>
      <c r="G3464" s="13">
        <v>42101</v>
      </c>
      <c r="H3464" s="69">
        <v>146.85</v>
      </c>
      <c r="I3464" s="15" t="s">
        <v>22</v>
      </c>
      <c r="J3464" s="16" t="s">
        <v>132</v>
      </c>
      <c r="K3464" s="17">
        <v>79</v>
      </c>
      <c r="L3464" s="18">
        <v>2015000948</v>
      </c>
      <c r="M3464" s="19">
        <v>43465</v>
      </c>
      <c r="N3464" s="70">
        <v>92.189625000000007</v>
      </c>
      <c r="O3464" s="71">
        <v>0.33</v>
      </c>
      <c r="P3464" s="72">
        <v>2.75E-2</v>
      </c>
      <c r="Q3464" s="73">
        <v>4.0383750000000003</v>
      </c>
      <c r="R3464" s="74">
        <v>96.227999999999994</v>
      </c>
      <c r="S3464" s="75">
        <v>50.622</v>
      </c>
      <c r="AMG3464"/>
      <c r="AMH3464"/>
      <c r="AMI3464"/>
      <c r="AMJ3464"/>
    </row>
    <row r="3465" spans="1:1024" s="2" customFormat="1" ht="25.5" x14ac:dyDescent="0.25">
      <c r="A3465" s="10" t="s">
        <v>419</v>
      </c>
      <c r="B3465" s="68" t="s">
        <v>814</v>
      </c>
      <c r="C3465" s="10">
        <f>VLOOKUP(B3465,[1]Planilha8!$X$4:$Y$6629,2,0)</f>
        <v>2042115</v>
      </c>
      <c r="D3465" s="12" t="s">
        <v>811</v>
      </c>
      <c r="E3465" s="12" t="str">
        <f>VLOOKUP(B3465,[1]Planilha8!$X$4:$Z$6629,3,0)</f>
        <v>HGG</v>
      </c>
      <c r="F3465" s="12" t="str">
        <f>VLOOKUP(B3465,[1]Planilha8!$X$4:$AD$6629,7,0)</f>
        <v>BOM</v>
      </c>
      <c r="G3465" s="13">
        <v>42101</v>
      </c>
      <c r="H3465" s="69">
        <v>146.85</v>
      </c>
      <c r="I3465" s="15" t="s">
        <v>22</v>
      </c>
      <c r="J3465" s="16" t="s">
        <v>132</v>
      </c>
      <c r="K3465" s="17">
        <v>79</v>
      </c>
      <c r="L3465" s="18">
        <v>2015000948</v>
      </c>
      <c r="M3465" s="19">
        <v>43465</v>
      </c>
      <c r="N3465" s="70">
        <v>92.189625000000007</v>
      </c>
      <c r="O3465" s="71">
        <v>0.33</v>
      </c>
      <c r="P3465" s="72">
        <v>2.75E-2</v>
      </c>
      <c r="Q3465" s="73">
        <v>4.0383750000000003</v>
      </c>
      <c r="R3465" s="74">
        <v>96.227999999999994</v>
      </c>
      <c r="S3465" s="75">
        <v>50.622</v>
      </c>
      <c r="AMG3465"/>
      <c r="AMH3465"/>
      <c r="AMI3465"/>
      <c r="AMJ3465"/>
    </row>
    <row r="3466" spans="1:1024" s="2" customFormat="1" ht="25.5" x14ac:dyDescent="0.25">
      <c r="A3466" s="10" t="s">
        <v>419</v>
      </c>
      <c r="B3466" s="68" t="s">
        <v>815</v>
      </c>
      <c r="C3466" s="10">
        <f>VLOOKUP(B3466,[1]Planilha8!$X$4:$Y$6629,2,0)</f>
        <v>2042116</v>
      </c>
      <c r="D3466" s="12" t="s">
        <v>811</v>
      </c>
      <c r="E3466" s="12" t="str">
        <f>VLOOKUP(B3466,[1]Planilha8!$X$4:$Z$6629,3,0)</f>
        <v>HGG</v>
      </c>
      <c r="F3466" s="12" t="str">
        <f>VLOOKUP(B3466,[1]Planilha8!$X$4:$AD$6629,7,0)</f>
        <v>BOM</v>
      </c>
      <c r="G3466" s="13">
        <v>42101</v>
      </c>
      <c r="H3466" s="69">
        <v>146.85</v>
      </c>
      <c r="I3466" s="15" t="s">
        <v>22</v>
      </c>
      <c r="J3466" s="16" t="s">
        <v>132</v>
      </c>
      <c r="K3466" s="17">
        <v>79</v>
      </c>
      <c r="L3466" s="18">
        <v>2015000948</v>
      </c>
      <c r="M3466" s="19">
        <v>43465</v>
      </c>
      <c r="N3466" s="70">
        <v>92.189625000000007</v>
      </c>
      <c r="O3466" s="71">
        <v>0.33</v>
      </c>
      <c r="P3466" s="72">
        <v>2.75E-2</v>
      </c>
      <c r="Q3466" s="73">
        <v>4.0383750000000003</v>
      </c>
      <c r="R3466" s="74">
        <v>96.227999999999994</v>
      </c>
      <c r="S3466" s="75">
        <v>50.622</v>
      </c>
      <c r="AMG3466"/>
      <c r="AMH3466"/>
      <c r="AMI3466"/>
      <c r="AMJ3466"/>
    </row>
    <row r="3467" spans="1:1024" s="2" customFormat="1" ht="89.25" x14ac:dyDescent="0.25">
      <c r="A3467" s="10" t="s">
        <v>419</v>
      </c>
      <c r="B3467" s="68">
        <v>10485</v>
      </c>
      <c r="C3467" s="10">
        <f>VLOOKUP(B3467,[1]Planilha8!$X$4:$Y$6629,2,0)</f>
        <v>2042119</v>
      </c>
      <c r="D3467" s="12" t="s">
        <v>816</v>
      </c>
      <c r="E3467" s="12" t="str">
        <f>VLOOKUP(B3467,[1]Planilha8!$X$4:$Z$6629,3,0)</f>
        <v>GERÊNCIA MÉDICA</v>
      </c>
      <c r="F3467" s="12" t="str">
        <f>VLOOKUP(B3467,[1]Planilha8!$X$4:$AD$6629,7,0)</f>
        <v>BOM</v>
      </c>
      <c r="G3467" s="13">
        <v>42117</v>
      </c>
      <c r="H3467" s="69">
        <v>1183.68</v>
      </c>
      <c r="I3467" s="15" t="s">
        <v>22</v>
      </c>
      <c r="J3467" s="16" t="s">
        <v>664</v>
      </c>
      <c r="K3467" s="17">
        <v>81</v>
      </c>
      <c r="L3467" s="18">
        <v>2015000902</v>
      </c>
      <c r="M3467" s="19">
        <v>43465</v>
      </c>
      <c r="N3467" s="70">
        <v>287.81720000000001</v>
      </c>
      <c r="O3467" s="71">
        <v>0.13</v>
      </c>
      <c r="P3467" s="72">
        <v>1.0833333333333301E-2</v>
      </c>
      <c r="Q3467" s="73">
        <v>12.8232</v>
      </c>
      <c r="R3467" s="74">
        <v>300.6404</v>
      </c>
      <c r="S3467" s="75">
        <v>883.03959999999995</v>
      </c>
      <c r="AMG3467"/>
      <c r="AMH3467"/>
      <c r="AMI3467"/>
      <c r="AMJ3467"/>
    </row>
    <row r="3468" spans="1:1024" s="2" customFormat="1" ht="89.25" x14ac:dyDescent="0.25">
      <c r="A3468" s="10" t="s">
        <v>419</v>
      </c>
      <c r="B3468" s="68">
        <v>10486</v>
      </c>
      <c r="C3468" s="10">
        <f>VLOOKUP(B3468,[1]Planilha8!$X$4:$Y$6629,2,0)</f>
        <v>2042120</v>
      </c>
      <c r="D3468" s="12" t="s">
        <v>816</v>
      </c>
      <c r="E3468" s="12" t="str">
        <f>VLOOKUP(B3468,[1]Planilha8!$X$4:$Z$6629,3,0)</f>
        <v>REPOUSO - CONDUTORES</v>
      </c>
      <c r="F3468" s="12" t="str">
        <f>VLOOKUP(B3468,[1]Planilha8!$X$4:$AD$6629,7,0)</f>
        <v>BOM</v>
      </c>
      <c r="G3468" s="13">
        <v>42117</v>
      </c>
      <c r="H3468" s="69">
        <v>1183.68</v>
      </c>
      <c r="I3468" s="15" t="s">
        <v>22</v>
      </c>
      <c r="J3468" s="16" t="s">
        <v>664</v>
      </c>
      <c r="K3468" s="17">
        <v>81</v>
      </c>
      <c r="L3468" s="18">
        <v>2015000902</v>
      </c>
      <c r="M3468" s="19">
        <v>43465</v>
      </c>
      <c r="N3468" s="70">
        <v>287.81720000000001</v>
      </c>
      <c r="O3468" s="71">
        <v>0.13</v>
      </c>
      <c r="P3468" s="72">
        <v>1.0833333333333301E-2</v>
      </c>
      <c r="Q3468" s="73">
        <v>12.8232</v>
      </c>
      <c r="R3468" s="74">
        <v>300.6404</v>
      </c>
      <c r="S3468" s="75">
        <v>883.03959999999995</v>
      </c>
      <c r="AMG3468"/>
      <c r="AMH3468"/>
      <c r="AMI3468"/>
      <c r="AMJ3468"/>
    </row>
    <row r="3469" spans="1:1024" s="2" customFormat="1" ht="89.25" x14ac:dyDescent="0.25">
      <c r="A3469" s="10" t="s">
        <v>419</v>
      </c>
      <c r="B3469" s="68">
        <v>10487</v>
      </c>
      <c r="C3469" s="10">
        <f>VLOOKUP(B3469,[1]Planilha8!$X$4:$Y$6629,2,0)</f>
        <v>2042121</v>
      </c>
      <c r="D3469" s="12" t="s">
        <v>816</v>
      </c>
      <c r="E3469" s="12" t="str">
        <f>VLOOKUP(B3469,[1]Planilha8!$X$4:$Z$6629,3,0)</f>
        <v>REPOUSO - FARMÁCIA</v>
      </c>
      <c r="F3469" s="12" t="str">
        <f>VLOOKUP(B3469,[1]Planilha8!$X$4:$AD$6629,7,0)</f>
        <v>BOM</v>
      </c>
      <c r="G3469" s="13">
        <v>42117</v>
      </c>
      <c r="H3469" s="69">
        <v>1183.68</v>
      </c>
      <c r="I3469" s="15" t="s">
        <v>22</v>
      </c>
      <c r="J3469" s="16" t="s">
        <v>664</v>
      </c>
      <c r="K3469" s="17">
        <v>81</v>
      </c>
      <c r="L3469" s="18">
        <v>2015000902</v>
      </c>
      <c r="M3469" s="19">
        <v>43465</v>
      </c>
      <c r="N3469" s="70">
        <v>287.81720000000001</v>
      </c>
      <c r="O3469" s="71">
        <v>0.13</v>
      </c>
      <c r="P3469" s="72">
        <v>1.0833333333333301E-2</v>
      </c>
      <c r="Q3469" s="73">
        <v>12.8232</v>
      </c>
      <c r="R3469" s="74">
        <v>300.6404</v>
      </c>
      <c r="S3469" s="75">
        <v>883.03959999999995</v>
      </c>
      <c r="AMG3469"/>
      <c r="AMH3469"/>
      <c r="AMI3469"/>
      <c r="AMJ3469"/>
    </row>
    <row r="3470" spans="1:1024" s="2" customFormat="1" ht="38.25" x14ac:dyDescent="0.25">
      <c r="A3470" s="10" t="s">
        <v>419</v>
      </c>
      <c r="B3470" s="68">
        <v>10448</v>
      </c>
      <c r="C3470" s="10">
        <f>VLOOKUP(B3470,[1]Planilha8!$X$4:$Y$6629,2,0)</f>
        <v>2042122</v>
      </c>
      <c r="D3470" s="12" t="s">
        <v>817</v>
      </c>
      <c r="E3470" s="12" t="str">
        <f>VLOOKUP(B3470,[1]Planilha8!$X$4:$Z$6629,3,0)</f>
        <v>UNIDADE DE TERAPIA INTENSIVA</v>
      </c>
      <c r="F3470" s="12" t="str">
        <f>VLOOKUP(B3470,[1]Planilha8!$X$4:$AD$6629,7,0)</f>
        <v>BOM</v>
      </c>
      <c r="G3470" s="13">
        <v>42122</v>
      </c>
      <c r="H3470" s="69">
        <v>12068.1</v>
      </c>
      <c r="I3470" s="15" t="s">
        <v>22</v>
      </c>
      <c r="J3470" s="16" t="s">
        <v>818</v>
      </c>
      <c r="K3470" s="17">
        <v>33996</v>
      </c>
      <c r="L3470" s="18">
        <v>2014000316</v>
      </c>
      <c r="M3470" s="19">
        <v>43465</v>
      </c>
      <c r="N3470" s="70">
        <v>7281.1750000000002</v>
      </c>
      <c r="O3470" s="71">
        <v>0.25</v>
      </c>
      <c r="P3470" s="72">
        <v>2.0833333333333301E-2</v>
      </c>
      <c r="Q3470" s="73">
        <v>251.41874999999999</v>
      </c>
      <c r="R3470" s="74">
        <v>7532.59375</v>
      </c>
      <c r="S3470" s="75">
        <v>4535.5062500000004</v>
      </c>
      <c r="AMG3470"/>
      <c r="AMH3470"/>
      <c r="AMI3470"/>
      <c r="AMJ3470"/>
    </row>
    <row r="3471" spans="1:1024" s="2" customFormat="1" ht="25.5" x14ac:dyDescent="0.25">
      <c r="A3471" s="10" t="s">
        <v>419</v>
      </c>
      <c r="B3471" s="68">
        <v>10469</v>
      </c>
      <c r="C3471" s="10">
        <f>VLOOKUP(B3471,[1]Planilha8!$X$4:$Y$6629,2,0)</f>
        <v>2042142</v>
      </c>
      <c r="D3471" s="12" t="s">
        <v>819</v>
      </c>
      <c r="E3471" s="12" t="str">
        <f>VLOOKUP(B3471,[1]Planilha8!$X$4:$Z$6629,3,0)</f>
        <v>COORDENAÇÃO DA CTI</v>
      </c>
      <c r="F3471" s="12" t="str">
        <f>VLOOKUP(B3471,[1]Planilha8!$X$4:$AD$6629,7,0)</f>
        <v>BOM</v>
      </c>
      <c r="G3471" s="13">
        <v>42139</v>
      </c>
      <c r="H3471" s="69">
        <v>990</v>
      </c>
      <c r="I3471" s="15" t="s">
        <v>22</v>
      </c>
      <c r="J3471" s="16" t="s">
        <v>68</v>
      </c>
      <c r="K3471" s="17">
        <v>16168</v>
      </c>
      <c r="L3471" s="18">
        <v>2015002024</v>
      </c>
      <c r="M3471" s="19">
        <v>43465</v>
      </c>
      <c r="N3471" s="70">
        <v>671.52777777777806</v>
      </c>
      <c r="O3471" s="71">
        <v>0.5</v>
      </c>
      <c r="P3471" s="72">
        <v>4.1666666666666699E-2</v>
      </c>
      <c r="Q3471" s="73">
        <v>41.25</v>
      </c>
      <c r="R3471" s="74">
        <v>712.77777777777806</v>
      </c>
      <c r="S3471" s="75">
        <v>277.222222222222</v>
      </c>
      <c r="AMG3471"/>
      <c r="AMH3471"/>
      <c r="AMI3471"/>
      <c r="AMJ3471"/>
    </row>
    <row r="3472" spans="1:1024" s="2" customFormat="1" ht="38.25" x14ac:dyDescent="0.25">
      <c r="A3472" s="10" t="s">
        <v>419</v>
      </c>
      <c r="B3472" s="68">
        <v>10452</v>
      </c>
      <c r="C3472" s="10">
        <f>VLOOKUP(B3472,[1]Planilha8!$X$4:$Y$6629,2,0)</f>
        <v>2042150</v>
      </c>
      <c r="D3472" s="12" t="s">
        <v>820</v>
      </c>
      <c r="E3472" s="12" t="str">
        <f>VLOOKUP(B3472,[1]Planilha8!$X$4:$Z$6629,3,0)</f>
        <v>CENTRO CIRÚRGICO</v>
      </c>
      <c r="F3472" s="12" t="str">
        <f>VLOOKUP(B3472,[1]Planilha8!$X$4:$AD$6629,7,0)</f>
        <v>BOM</v>
      </c>
      <c r="G3472" s="13">
        <v>42145</v>
      </c>
      <c r="H3472" s="69">
        <v>202</v>
      </c>
      <c r="I3472" s="15" t="s">
        <v>22</v>
      </c>
      <c r="J3472" s="16" t="s">
        <v>821</v>
      </c>
      <c r="K3472" s="17">
        <v>606</v>
      </c>
      <c r="L3472" s="18">
        <v>2015001180</v>
      </c>
      <c r="M3472" s="19">
        <v>43465</v>
      </c>
      <c r="N3472" s="70">
        <v>185.611111111111</v>
      </c>
      <c r="O3472" s="71">
        <v>1</v>
      </c>
      <c r="P3472" s="72">
        <v>8.3333333333333301E-2</v>
      </c>
      <c r="Q3472" s="73">
        <v>0</v>
      </c>
      <c r="R3472" s="74">
        <v>185.611111111111</v>
      </c>
      <c r="S3472" s="75">
        <v>16.3888888888888</v>
      </c>
      <c r="AMG3472"/>
      <c r="AMH3472"/>
      <c r="AMI3472"/>
      <c r="AMJ3472"/>
    </row>
    <row r="3473" spans="1:1024" s="2" customFormat="1" ht="38.25" x14ac:dyDescent="0.25">
      <c r="A3473" s="10" t="s">
        <v>419</v>
      </c>
      <c r="B3473" s="68">
        <v>10453</v>
      </c>
      <c r="C3473" s="10">
        <f>VLOOKUP(B3473,[1]Planilha8!$X$4:$Y$6629,2,0)</f>
        <v>2042151</v>
      </c>
      <c r="D3473" s="12" t="s">
        <v>820</v>
      </c>
      <c r="E3473" s="12" t="str">
        <f>VLOOKUP(B3473,[1]Planilha8!$X$4:$Z$6629,3,0)</f>
        <v>CENTRO CIRÚRGICO</v>
      </c>
      <c r="F3473" s="12" t="str">
        <f>VLOOKUP(B3473,[1]Planilha8!$X$4:$AD$6629,7,0)</f>
        <v>BOM</v>
      </c>
      <c r="G3473" s="13">
        <v>42145</v>
      </c>
      <c r="H3473" s="69">
        <v>202</v>
      </c>
      <c r="I3473" s="15" t="s">
        <v>22</v>
      </c>
      <c r="J3473" s="16" t="s">
        <v>821</v>
      </c>
      <c r="K3473" s="17">
        <v>606</v>
      </c>
      <c r="L3473" s="18">
        <v>2015001180</v>
      </c>
      <c r="M3473" s="19">
        <v>43465</v>
      </c>
      <c r="N3473" s="70">
        <v>185.611111111111</v>
      </c>
      <c r="O3473" s="71">
        <v>1</v>
      </c>
      <c r="P3473" s="72">
        <v>8.3333333333333301E-2</v>
      </c>
      <c r="Q3473" s="73">
        <v>0</v>
      </c>
      <c r="R3473" s="74">
        <v>185.611111111111</v>
      </c>
      <c r="S3473" s="75">
        <v>16.3888888888888</v>
      </c>
      <c r="AMG3473"/>
      <c r="AMH3473"/>
      <c r="AMI3473"/>
      <c r="AMJ3473"/>
    </row>
    <row r="3474" spans="1:1024" s="2" customFormat="1" ht="38.25" x14ac:dyDescent="0.25">
      <c r="A3474" s="10" t="s">
        <v>419</v>
      </c>
      <c r="B3474" s="68">
        <v>10454</v>
      </c>
      <c r="C3474" s="10">
        <f>VLOOKUP(B3474,[1]Planilha8!$X$4:$Y$6629,2,0)</f>
        <v>2042152</v>
      </c>
      <c r="D3474" s="12" t="s">
        <v>820</v>
      </c>
      <c r="E3474" s="12" t="str">
        <f>VLOOKUP(B3474,[1]Planilha8!$X$4:$Z$6629,3,0)</f>
        <v>CENTRO CIRÚRGICO</v>
      </c>
      <c r="F3474" s="12" t="str">
        <f>VLOOKUP(B3474,[1]Planilha8!$X$4:$AD$6629,7,0)</f>
        <v>BOM</v>
      </c>
      <c r="G3474" s="13">
        <v>42145</v>
      </c>
      <c r="H3474" s="69">
        <v>202</v>
      </c>
      <c r="I3474" s="15" t="s">
        <v>22</v>
      </c>
      <c r="J3474" s="16" t="s">
        <v>821</v>
      </c>
      <c r="K3474" s="17">
        <v>606</v>
      </c>
      <c r="L3474" s="18">
        <v>2015001180</v>
      </c>
      <c r="M3474" s="19">
        <v>43465</v>
      </c>
      <c r="N3474" s="70">
        <v>185.611111111111</v>
      </c>
      <c r="O3474" s="71">
        <v>1</v>
      </c>
      <c r="P3474" s="72">
        <v>8.3333333333333301E-2</v>
      </c>
      <c r="Q3474" s="73">
        <v>0</v>
      </c>
      <c r="R3474" s="74">
        <v>185.611111111111</v>
      </c>
      <c r="S3474" s="75">
        <v>16.3888888888888</v>
      </c>
      <c r="AMG3474"/>
      <c r="AMH3474"/>
      <c r="AMI3474"/>
      <c r="AMJ3474"/>
    </row>
    <row r="3475" spans="1:1024" s="2" customFormat="1" ht="38.25" x14ac:dyDescent="0.25">
      <c r="A3475" s="10" t="s">
        <v>419</v>
      </c>
      <c r="B3475" s="68">
        <v>10455</v>
      </c>
      <c r="C3475" s="10">
        <f>VLOOKUP(B3475,[1]Planilha8!$X$4:$Y$6629,2,0)</f>
        <v>2042153</v>
      </c>
      <c r="D3475" s="12" t="s">
        <v>820</v>
      </c>
      <c r="E3475" s="12" t="str">
        <f>VLOOKUP(B3475,[1]Planilha8!$X$4:$Z$6629,3,0)</f>
        <v>CENTRO CIRÚRGICO</v>
      </c>
      <c r="F3475" s="12" t="str">
        <f>VLOOKUP(B3475,[1]Planilha8!$X$4:$AD$6629,7,0)</f>
        <v>BOM</v>
      </c>
      <c r="G3475" s="13">
        <v>42145</v>
      </c>
      <c r="H3475" s="69">
        <v>202</v>
      </c>
      <c r="I3475" s="15" t="s">
        <v>22</v>
      </c>
      <c r="J3475" s="16" t="s">
        <v>821</v>
      </c>
      <c r="K3475" s="17">
        <v>606</v>
      </c>
      <c r="L3475" s="18">
        <v>2015001180</v>
      </c>
      <c r="M3475" s="19">
        <v>43465</v>
      </c>
      <c r="N3475" s="70">
        <v>185.611111111111</v>
      </c>
      <c r="O3475" s="71">
        <v>1</v>
      </c>
      <c r="P3475" s="72">
        <v>8.3333333333333301E-2</v>
      </c>
      <c r="Q3475" s="73">
        <v>0</v>
      </c>
      <c r="R3475" s="74">
        <v>185.611111111111</v>
      </c>
      <c r="S3475" s="75">
        <v>16.3888888888888</v>
      </c>
      <c r="AMG3475"/>
      <c r="AMH3475"/>
      <c r="AMI3475"/>
      <c r="AMJ3475"/>
    </row>
    <row r="3476" spans="1:1024" s="2" customFormat="1" ht="38.25" x14ac:dyDescent="0.25">
      <c r="A3476" s="10" t="s">
        <v>419</v>
      </c>
      <c r="B3476" s="68">
        <v>10456</v>
      </c>
      <c r="C3476" s="10">
        <f>VLOOKUP(B3476,[1]Planilha8!$X$4:$Y$6629,2,0)</f>
        <v>2042154</v>
      </c>
      <c r="D3476" s="12" t="s">
        <v>820</v>
      </c>
      <c r="E3476" s="12" t="str">
        <f>VLOOKUP(B3476,[1]Planilha8!$X$4:$Z$6629,3,0)</f>
        <v>CENTRO CIRÚRGICO</v>
      </c>
      <c r="F3476" s="12" t="str">
        <f>VLOOKUP(B3476,[1]Planilha8!$X$4:$AD$6629,7,0)</f>
        <v>BOM</v>
      </c>
      <c r="G3476" s="13">
        <v>42145</v>
      </c>
      <c r="H3476" s="69">
        <v>202</v>
      </c>
      <c r="I3476" s="15" t="s">
        <v>22</v>
      </c>
      <c r="J3476" s="16" t="s">
        <v>821</v>
      </c>
      <c r="K3476" s="17">
        <v>606</v>
      </c>
      <c r="L3476" s="18">
        <v>2015001180</v>
      </c>
      <c r="M3476" s="19">
        <v>43465</v>
      </c>
      <c r="N3476" s="70">
        <v>185.611111111111</v>
      </c>
      <c r="O3476" s="71">
        <v>1</v>
      </c>
      <c r="P3476" s="72">
        <v>8.3333333333333301E-2</v>
      </c>
      <c r="Q3476" s="73">
        <v>0</v>
      </c>
      <c r="R3476" s="74">
        <v>185.611111111111</v>
      </c>
      <c r="S3476" s="75">
        <v>16.3888888888888</v>
      </c>
      <c r="AMG3476"/>
      <c r="AMH3476"/>
      <c r="AMI3476"/>
      <c r="AMJ3476"/>
    </row>
    <row r="3477" spans="1:1024" s="2" customFormat="1" ht="38.25" x14ac:dyDescent="0.25">
      <c r="A3477" s="10" t="s">
        <v>419</v>
      </c>
      <c r="B3477" s="68">
        <v>10457</v>
      </c>
      <c r="C3477" s="10">
        <f>VLOOKUP(B3477,[1]Planilha8!$X$4:$Y$6629,2,0)</f>
        <v>2042155</v>
      </c>
      <c r="D3477" s="12" t="s">
        <v>820</v>
      </c>
      <c r="E3477" s="12" t="str">
        <f>VLOOKUP(B3477,[1]Planilha8!$X$4:$Z$6629,3,0)</f>
        <v>CENTRO CIRÚRGICO</v>
      </c>
      <c r="F3477" s="12" t="str">
        <f>VLOOKUP(B3477,[1]Planilha8!$X$4:$AD$6629,7,0)</f>
        <v>BOM</v>
      </c>
      <c r="G3477" s="13">
        <v>42145</v>
      </c>
      <c r="H3477" s="69">
        <v>202</v>
      </c>
      <c r="I3477" s="15" t="s">
        <v>22</v>
      </c>
      <c r="J3477" s="16" t="s">
        <v>821</v>
      </c>
      <c r="K3477" s="17">
        <v>606</v>
      </c>
      <c r="L3477" s="18">
        <v>2015001180</v>
      </c>
      <c r="M3477" s="19">
        <v>43465</v>
      </c>
      <c r="N3477" s="70">
        <v>185.611111111111</v>
      </c>
      <c r="O3477" s="71">
        <v>1</v>
      </c>
      <c r="P3477" s="72">
        <v>8.3333333333333301E-2</v>
      </c>
      <c r="Q3477" s="73">
        <v>0</v>
      </c>
      <c r="R3477" s="74">
        <v>185.611111111111</v>
      </c>
      <c r="S3477" s="75">
        <v>16.3888888888888</v>
      </c>
      <c r="AMG3477"/>
      <c r="AMH3477"/>
      <c r="AMI3477"/>
      <c r="AMJ3477"/>
    </row>
    <row r="3478" spans="1:1024" s="2" customFormat="1" ht="38.25" x14ac:dyDescent="0.25">
      <c r="A3478" s="10" t="s">
        <v>419</v>
      </c>
      <c r="B3478" s="68">
        <v>10461</v>
      </c>
      <c r="C3478" s="10">
        <f>VLOOKUP(B3478,[1]Planilha8!$X$4:$Y$6629,2,0)</f>
        <v>2042156</v>
      </c>
      <c r="D3478" s="12" t="s">
        <v>822</v>
      </c>
      <c r="E3478" s="12" t="str">
        <f>VLOOKUP(B3478,[1]Planilha8!$X$4:$Z$6629,3,0)</f>
        <v>ALMOXARIFADO – HGG</v>
      </c>
      <c r="F3478" s="12" t="str">
        <f>VLOOKUP(B3478,[1]Planilha8!$X$4:$AD$6629,7,0)</f>
        <v>BOM</v>
      </c>
      <c r="G3478" s="13">
        <v>42146</v>
      </c>
      <c r="H3478" s="69">
        <v>1350</v>
      </c>
      <c r="I3478" s="15" t="s">
        <v>22</v>
      </c>
      <c r="J3478" s="16" t="s">
        <v>823</v>
      </c>
      <c r="K3478" s="17" t="s">
        <v>824</v>
      </c>
      <c r="L3478" s="18">
        <v>2015002310</v>
      </c>
      <c r="M3478" s="19">
        <v>43465</v>
      </c>
      <c r="N3478" s="70">
        <v>1018.75</v>
      </c>
      <c r="O3478" s="71">
        <v>0.5</v>
      </c>
      <c r="P3478" s="72">
        <v>4.1666666666666699E-2</v>
      </c>
      <c r="Q3478" s="73">
        <v>56.25</v>
      </c>
      <c r="R3478" s="74">
        <v>1075</v>
      </c>
      <c r="S3478" s="75">
        <v>275</v>
      </c>
      <c r="AMG3478"/>
      <c r="AMH3478"/>
      <c r="AMI3478"/>
      <c r="AMJ3478"/>
    </row>
    <row r="3479" spans="1:1024" s="2" customFormat="1" ht="51" x14ac:dyDescent="0.25">
      <c r="A3479" s="10" t="s">
        <v>419</v>
      </c>
      <c r="B3479" s="68">
        <v>10471</v>
      </c>
      <c r="C3479" s="10">
        <f>VLOOKUP(B3479,[1]Planilha8!$X$4:$Y$6629,2,0)</f>
        <v>2042157</v>
      </c>
      <c r="D3479" s="12" t="s">
        <v>825</v>
      </c>
      <c r="E3479" s="12" t="str">
        <f>VLOOKUP(B3479,[1]Planilha8!$X$4:$Z$6629,3,0)</f>
        <v>CENTRAL DE MATERIAL E ESTERILIZAÇÃO</v>
      </c>
      <c r="F3479" s="12" t="str">
        <f>VLOOKUP(B3479,[1]Planilha8!$X$4:$AD$6629,7,0)</f>
        <v>BOM</v>
      </c>
      <c r="G3479" s="13">
        <v>42146</v>
      </c>
      <c r="H3479" s="69">
        <v>2560</v>
      </c>
      <c r="I3479" s="15" t="s">
        <v>22</v>
      </c>
      <c r="J3479" s="16" t="s">
        <v>823</v>
      </c>
      <c r="K3479" s="17" t="s">
        <v>824</v>
      </c>
      <c r="L3479" s="18">
        <v>2015002310</v>
      </c>
      <c r="M3479" s="19">
        <v>43465</v>
      </c>
      <c r="N3479" s="70">
        <v>1671.1111111111099</v>
      </c>
      <c r="O3479" s="71">
        <v>0.5</v>
      </c>
      <c r="P3479" s="72">
        <v>4.1666666666666699E-2</v>
      </c>
      <c r="Q3479" s="73">
        <v>106.666666666667</v>
      </c>
      <c r="R3479" s="74">
        <v>1777.7777777777801</v>
      </c>
      <c r="S3479" s="75">
        <v>782.22222222222194</v>
      </c>
      <c r="AMG3479"/>
      <c r="AMH3479"/>
      <c r="AMI3479"/>
      <c r="AMJ3479"/>
    </row>
    <row r="3480" spans="1:1024" s="2" customFormat="1" ht="25.5" x14ac:dyDescent="0.25">
      <c r="A3480" s="10" t="s">
        <v>419</v>
      </c>
      <c r="B3480" s="68">
        <v>10462</v>
      </c>
      <c r="C3480" s="10">
        <f>VLOOKUP(B3480,[1]Planilha8!$X$4:$Y$6629,2,0)</f>
        <v>2042158</v>
      </c>
      <c r="D3480" s="12" t="s">
        <v>826</v>
      </c>
      <c r="E3480" s="12" t="str">
        <f>VLOOKUP(B3480,[1]Planilha8!$X$4:$Z$6629,3,0)</f>
        <v>CLÍNICA MÉDICA</v>
      </c>
      <c r="F3480" s="12" t="str">
        <f>VLOOKUP(B3480,[1]Planilha8!$X$4:$AD$6629,7,0)</f>
        <v>BOM</v>
      </c>
      <c r="G3480" s="13">
        <v>42149</v>
      </c>
      <c r="H3480" s="69">
        <v>6064</v>
      </c>
      <c r="I3480" s="15" t="s">
        <v>22</v>
      </c>
      <c r="J3480" s="16" t="s">
        <v>827</v>
      </c>
      <c r="K3480" s="17">
        <v>1036</v>
      </c>
      <c r="L3480" s="18">
        <v>2014002530</v>
      </c>
      <c r="M3480" s="19">
        <v>43465</v>
      </c>
      <c r="N3480" s="70">
        <v>1701.9466666666699</v>
      </c>
      <c r="O3480" s="71">
        <v>0.14000000000000001</v>
      </c>
      <c r="P3480" s="72">
        <v>1.16666666666667E-2</v>
      </c>
      <c r="Q3480" s="73">
        <v>70.746666666666698</v>
      </c>
      <c r="R3480" s="74">
        <v>1772.69333333333</v>
      </c>
      <c r="S3480" s="75">
        <v>4291.30666666667</v>
      </c>
      <c r="AMG3480"/>
      <c r="AMH3480"/>
      <c r="AMI3480"/>
      <c r="AMJ3480"/>
    </row>
    <row r="3481" spans="1:1024" s="2" customFormat="1" ht="38.25" x14ac:dyDescent="0.25">
      <c r="A3481" s="10" t="s">
        <v>419</v>
      </c>
      <c r="B3481" s="68">
        <v>10463</v>
      </c>
      <c r="C3481" s="10">
        <f>VLOOKUP(B3481,[1]Planilha8!$X$4:$Y$6629,2,0)</f>
        <v>2042160</v>
      </c>
      <c r="D3481" s="12" t="s">
        <v>828</v>
      </c>
      <c r="E3481" s="12" t="str">
        <f>VLOOKUP(B3481,[1]Planilha8!$X$4:$Z$6629,3,0)</f>
        <v>CLÍNICA CIRURGICA</v>
      </c>
      <c r="F3481" s="12" t="str">
        <f>VLOOKUP(B3481,[1]Planilha8!$X$4:$AD$6629,7,0)</f>
        <v>BOM</v>
      </c>
      <c r="G3481" s="13">
        <v>42149</v>
      </c>
      <c r="H3481" s="69">
        <v>6064</v>
      </c>
      <c r="I3481" s="15" t="s">
        <v>22</v>
      </c>
      <c r="J3481" s="16" t="s">
        <v>827</v>
      </c>
      <c r="K3481" s="17">
        <v>1036</v>
      </c>
      <c r="L3481" s="18">
        <v>2014002530</v>
      </c>
      <c r="M3481" s="19">
        <v>43465</v>
      </c>
      <c r="N3481" s="70">
        <v>1701.9466666666699</v>
      </c>
      <c r="O3481" s="71">
        <v>0.14000000000000001</v>
      </c>
      <c r="P3481" s="72">
        <v>1.16666666666667E-2</v>
      </c>
      <c r="Q3481" s="73">
        <v>70.746666666666698</v>
      </c>
      <c r="R3481" s="74">
        <v>1772.69333333333</v>
      </c>
      <c r="S3481" s="75">
        <v>4291.30666666667</v>
      </c>
      <c r="AMG3481"/>
      <c r="AMH3481"/>
      <c r="AMI3481"/>
      <c r="AMJ3481"/>
    </row>
    <row r="3482" spans="1:1024" s="2" customFormat="1" ht="38.25" x14ac:dyDescent="0.25">
      <c r="A3482" s="10" t="s">
        <v>419</v>
      </c>
      <c r="B3482" s="68">
        <v>10464</v>
      </c>
      <c r="C3482" s="10">
        <f>VLOOKUP(B3482,[1]Planilha8!$X$4:$Y$6629,2,0)</f>
        <v>2042161</v>
      </c>
      <c r="D3482" s="12" t="s">
        <v>829</v>
      </c>
      <c r="E3482" s="12" t="str">
        <f>VLOOKUP(B3482,[1]Planilha8!$X$4:$Z$6629,3,0)</f>
        <v>CLÍNICA CIRURGICA</v>
      </c>
      <c r="F3482" s="12" t="str">
        <f>VLOOKUP(B3482,[1]Planilha8!$X$4:$AD$6629,7,0)</f>
        <v>BOM</v>
      </c>
      <c r="G3482" s="13">
        <v>42149</v>
      </c>
      <c r="H3482" s="69">
        <v>6064</v>
      </c>
      <c r="I3482" s="15" t="s">
        <v>22</v>
      </c>
      <c r="J3482" s="16" t="s">
        <v>827</v>
      </c>
      <c r="K3482" s="17">
        <v>1036</v>
      </c>
      <c r="L3482" s="18">
        <v>2014002530</v>
      </c>
      <c r="M3482" s="19">
        <v>43465</v>
      </c>
      <c r="N3482" s="70">
        <v>1701.9466666666699</v>
      </c>
      <c r="O3482" s="71">
        <v>0.14000000000000001</v>
      </c>
      <c r="P3482" s="72">
        <v>1.16666666666667E-2</v>
      </c>
      <c r="Q3482" s="73">
        <v>70.746666666666698</v>
      </c>
      <c r="R3482" s="74">
        <v>1772.69333333333</v>
      </c>
      <c r="S3482" s="75">
        <v>4291.30666666667</v>
      </c>
      <c r="AMG3482"/>
      <c r="AMH3482"/>
      <c r="AMI3482"/>
      <c r="AMJ3482"/>
    </row>
    <row r="3483" spans="1:1024" s="2" customFormat="1" ht="25.5" x14ac:dyDescent="0.25">
      <c r="A3483" s="10" t="s">
        <v>419</v>
      </c>
      <c r="B3483" s="68">
        <v>10465</v>
      </c>
      <c r="C3483" s="10">
        <f>VLOOKUP(B3483,[1]Planilha8!$X$4:$Y$6629,2,0)</f>
        <v>2042159</v>
      </c>
      <c r="D3483" s="12" t="s">
        <v>826</v>
      </c>
      <c r="E3483" s="12" t="str">
        <f>VLOOKUP(B3483,[1]Planilha8!$X$4:$Z$6629,3,0)</f>
        <v>CLÍNICA MÉDICA</v>
      </c>
      <c r="F3483" s="12" t="str">
        <f>VLOOKUP(B3483,[1]Planilha8!$X$4:$AD$6629,7,0)</f>
        <v>BOM</v>
      </c>
      <c r="G3483" s="13">
        <v>42149</v>
      </c>
      <c r="H3483" s="69">
        <v>6064</v>
      </c>
      <c r="I3483" s="15" t="s">
        <v>22</v>
      </c>
      <c r="J3483" s="16" t="s">
        <v>827</v>
      </c>
      <c r="K3483" s="17">
        <v>1036</v>
      </c>
      <c r="L3483" s="18">
        <v>2014002530</v>
      </c>
      <c r="M3483" s="19">
        <v>43465</v>
      </c>
      <c r="N3483" s="70">
        <v>1701.9466666666699</v>
      </c>
      <c r="O3483" s="71">
        <v>0.14000000000000001</v>
      </c>
      <c r="P3483" s="72">
        <v>1.16666666666667E-2</v>
      </c>
      <c r="Q3483" s="73">
        <v>70.746666666666698</v>
      </c>
      <c r="R3483" s="74">
        <v>1772.69333333333</v>
      </c>
      <c r="S3483" s="75">
        <v>4291.30666666667</v>
      </c>
      <c r="AMG3483"/>
      <c r="AMH3483"/>
      <c r="AMI3483"/>
      <c r="AMJ3483"/>
    </row>
    <row r="3484" spans="1:1024" s="2" customFormat="1" ht="25.5" x14ac:dyDescent="0.25">
      <c r="A3484" s="10" t="s">
        <v>419</v>
      </c>
      <c r="B3484" s="68">
        <v>10472</v>
      </c>
      <c r="C3484" s="10">
        <f>VLOOKUP(B3484,[1]Planilha8!$X$4:$Y$6629,2,0)</f>
        <v>2042163</v>
      </c>
      <c r="D3484" s="12" t="s">
        <v>819</v>
      </c>
      <c r="E3484" s="12" t="str">
        <f>VLOOKUP(B3484,[1]Planilha8!$X$4:$Z$6629,3,0)</f>
        <v>CENTRO CIRÚRGICO</v>
      </c>
      <c r="F3484" s="12" t="str">
        <f>VLOOKUP(B3484,[1]Planilha8!$X$4:$AD$6629,7,0)</f>
        <v>BOM</v>
      </c>
      <c r="G3484" s="13">
        <v>42152</v>
      </c>
      <c r="H3484" s="69">
        <v>990</v>
      </c>
      <c r="I3484" s="15" t="s">
        <v>22</v>
      </c>
      <c r="J3484" s="16" t="s">
        <v>68</v>
      </c>
      <c r="K3484" s="17">
        <v>16521</v>
      </c>
      <c r="L3484" s="18">
        <v>2015002024</v>
      </c>
      <c r="M3484" s="19">
        <v>43465</v>
      </c>
      <c r="N3484" s="70">
        <v>671.52777777777806</v>
      </c>
      <c r="O3484" s="71">
        <v>0.5</v>
      </c>
      <c r="P3484" s="72">
        <v>4.1666666666666699E-2</v>
      </c>
      <c r="Q3484" s="73">
        <v>41.25</v>
      </c>
      <c r="R3484" s="74">
        <v>712.77777777777806</v>
      </c>
      <c r="S3484" s="75">
        <v>277.222222222222</v>
      </c>
      <c r="AMG3484"/>
      <c r="AMH3484"/>
      <c r="AMI3484"/>
      <c r="AMJ3484"/>
    </row>
    <row r="3485" spans="1:1024" s="2" customFormat="1" ht="51" x14ac:dyDescent="0.25">
      <c r="A3485" s="10" t="s">
        <v>419</v>
      </c>
      <c r="B3485" s="68">
        <v>10476</v>
      </c>
      <c r="C3485" s="10">
        <f>VLOOKUP(B3485,[1]Planilha8!$X$4:$Y$6629,2,0)</f>
        <v>2042164</v>
      </c>
      <c r="D3485" s="12" t="s">
        <v>830</v>
      </c>
      <c r="E3485" s="12" t="str">
        <f>VLOOKUP(B3485,[1]Planilha8!$X$4:$Z$6629,3,0)</f>
        <v>APOIO AO DIAGNÓSTICO – FONOAUDIOLOGIA</v>
      </c>
      <c r="F3485" s="12" t="str">
        <f>VLOOKUP(B3485,[1]Planilha8!$X$4:$AD$6629,7,0)</f>
        <v>BOM</v>
      </c>
      <c r="G3485" s="13">
        <v>42156</v>
      </c>
      <c r="H3485" s="69">
        <v>570</v>
      </c>
      <c r="I3485" s="15" t="s">
        <v>22</v>
      </c>
      <c r="J3485" s="16" t="s">
        <v>831</v>
      </c>
      <c r="K3485" s="17">
        <v>9520</v>
      </c>
      <c r="L3485" s="18">
        <v>2015001618</v>
      </c>
      <c r="M3485" s="19">
        <v>43465</v>
      </c>
      <c r="N3485" s="70">
        <v>465.20277777777801</v>
      </c>
      <c r="O3485" s="71">
        <v>0.33</v>
      </c>
      <c r="P3485" s="72">
        <v>2.75E-2</v>
      </c>
      <c r="Q3485" s="73">
        <v>15.675000000000001</v>
      </c>
      <c r="R3485" s="74">
        <v>480.87777777777802</v>
      </c>
      <c r="S3485" s="75">
        <v>89.122222222221893</v>
      </c>
      <c r="AMG3485"/>
      <c r="AMH3485"/>
      <c r="AMI3485"/>
      <c r="AMJ3485"/>
    </row>
    <row r="3486" spans="1:1024" s="2" customFormat="1" ht="51" x14ac:dyDescent="0.25">
      <c r="A3486" s="10" t="s">
        <v>419</v>
      </c>
      <c r="B3486" s="68">
        <v>10483</v>
      </c>
      <c r="C3486" s="10">
        <f>VLOOKUP(B3486,[1]Planilha8!$X$4:$Y$6629,2,0)</f>
        <v>2042117</v>
      </c>
      <c r="D3486" s="12" t="s">
        <v>832</v>
      </c>
      <c r="E3486" s="12" t="str">
        <f>VLOOKUP(B3486,[1]Planilha8!$X$4:$Z$6629,3,0)</f>
        <v>ELEVADORES</v>
      </c>
      <c r="F3486" s="12" t="str">
        <f>VLOOKUP(B3486,[1]Planilha8!$X$4:$AD$6629,7,0)</f>
        <v>BOM</v>
      </c>
      <c r="G3486" s="13">
        <v>42205</v>
      </c>
      <c r="H3486" s="69">
        <v>4200</v>
      </c>
      <c r="I3486" s="15" t="s">
        <v>22</v>
      </c>
      <c r="J3486" s="16" t="s">
        <v>833</v>
      </c>
      <c r="K3486" s="17">
        <v>113</v>
      </c>
      <c r="L3486" s="18">
        <v>2015002198</v>
      </c>
      <c r="M3486" s="19">
        <v>43465</v>
      </c>
      <c r="N3486" s="70">
        <v>1379.5</v>
      </c>
      <c r="O3486" s="71">
        <v>0.17</v>
      </c>
      <c r="P3486" s="72">
        <v>1.4166666666666701E-2</v>
      </c>
      <c r="Q3486" s="73">
        <v>59.5</v>
      </c>
      <c r="R3486" s="74">
        <v>1439</v>
      </c>
      <c r="S3486" s="75">
        <v>2761</v>
      </c>
      <c r="AMG3486"/>
      <c r="AMH3486"/>
      <c r="AMI3486"/>
      <c r="AMJ3486"/>
    </row>
    <row r="3487" spans="1:1024" s="2" customFormat="1" ht="51" x14ac:dyDescent="0.25">
      <c r="A3487" s="10" t="s">
        <v>419</v>
      </c>
      <c r="B3487" s="68">
        <v>10484</v>
      </c>
      <c r="C3487" s="10">
        <f>VLOOKUP(B3487,[1]Planilha8!$X$4:$Y$6629,2,0)</f>
        <v>2042118</v>
      </c>
      <c r="D3487" s="12" t="s">
        <v>834</v>
      </c>
      <c r="E3487" s="12" t="str">
        <f>VLOOKUP(B3487,[1]Planilha8!$X$4:$Z$6629,3,0)</f>
        <v>ELEVADORES</v>
      </c>
      <c r="F3487" s="12" t="str">
        <f>VLOOKUP(B3487,[1]Planilha8!$X$4:$AD$6629,7,0)</f>
        <v>BOM</v>
      </c>
      <c r="G3487" s="13">
        <v>42205</v>
      </c>
      <c r="H3487" s="69">
        <v>4200</v>
      </c>
      <c r="I3487" s="15" t="s">
        <v>22</v>
      </c>
      <c r="J3487" s="16" t="s">
        <v>833</v>
      </c>
      <c r="K3487" s="17">
        <v>113</v>
      </c>
      <c r="L3487" s="18">
        <v>2015002198</v>
      </c>
      <c r="M3487" s="19">
        <v>43465</v>
      </c>
      <c r="N3487" s="70">
        <v>1379.5</v>
      </c>
      <c r="O3487" s="71">
        <v>0.17</v>
      </c>
      <c r="P3487" s="72">
        <v>1.4166666666666701E-2</v>
      </c>
      <c r="Q3487" s="73">
        <v>59.5</v>
      </c>
      <c r="R3487" s="74">
        <v>1439</v>
      </c>
      <c r="S3487" s="75">
        <v>2761</v>
      </c>
      <c r="AMG3487"/>
      <c r="AMH3487"/>
      <c r="AMI3487"/>
      <c r="AMJ3487"/>
    </row>
    <row r="3488" spans="1:1024" s="2" customFormat="1" ht="38.25" x14ac:dyDescent="0.25">
      <c r="A3488" s="10" t="s">
        <v>419</v>
      </c>
      <c r="B3488" s="68">
        <v>9101</v>
      </c>
      <c r="C3488" s="10">
        <f>VLOOKUP(B3488,[1]Planilha8!$X$4:$Y$6629,2,0)</f>
        <v>2042180</v>
      </c>
      <c r="D3488" s="12" t="s">
        <v>835</v>
      </c>
      <c r="E3488" s="12" t="str">
        <f>VLOOKUP(B3488,[1]Planilha8!$X$4:$Z$6629,3,0)</f>
        <v>REFEITÓRIO DOS TERC.</v>
      </c>
      <c r="F3488" s="12" t="str">
        <f>VLOOKUP(B3488,[1]Planilha8!$X$4:$AD$6629,7,0)</f>
        <v>BOM</v>
      </c>
      <c r="G3488" s="13">
        <v>42214</v>
      </c>
      <c r="H3488" s="69">
        <v>161</v>
      </c>
      <c r="I3488" s="15" t="s">
        <v>22</v>
      </c>
      <c r="J3488" s="16" t="s">
        <v>472</v>
      </c>
      <c r="K3488" s="17">
        <v>255717</v>
      </c>
      <c r="L3488" s="18">
        <v>2015003390</v>
      </c>
      <c r="M3488" s="19">
        <v>43465</v>
      </c>
      <c r="N3488" s="70">
        <v>159.583333333333</v>
      </c>
      <c r="O3488" s="71">
        <v>0.5</v>
      </c>
      <c r="P3488" s="72">
        <v>4.1666666666666699E-2</v>
      </c>
      <c r="Q3488" s="73">
        <v>0</v>
      </c>
      <c r="R3488" s="74">
        <v>159.583333333333</v>
      </c>
      <c r="S3488" s="75">
        <v>1.4166666666666901</v>
      </c>
      <c r="AMG3488"/>
      <c r="AMH3488"/>
      <c r="AMI3488"/>
      <c r="AMJ3488"/>
    </row>
    <row r="3489" spans="1:1024" s="2" customFormat="1" ht="38.25" x14ac:dyDescent="0.25">
      <c r="A3489" s="10" t="s">
        <v>419</v>
      </c>
      <c r="B3489" s="68">
        <v>10474</v>
      </c>
      <c r="C3489" s="10">
        <f>VLOOKUP(B3489,[1]Planilha8!$X$4:$Y$6629,2,0)</f>
        <v>2042181</v>
      </c>
      <c r="D3489" s="12" t="s">
        <v>836</v>
      </c>
      <c r="E3489" s="12" t="str">
        <f>VLOOKUP(B3489,[1]Planilha8!$X$4:$Z$6629,3,0)</f>
        <v>CENTRO CIRÚRGICO</v>
      </c>
      <c r="F3489" s="12" t="str">
        <f>VLOOKUP(B3489,[1]Planilha8!$X$4:$AD$6629,7,0)</f>
        <v>BOM</v>
      </c>
      <c r="G3489" s="13">
        <v>42223</v>
      </c>
      <c r="H3489" s="69">
        <v>2750</v>
      </c>
      <c r="I3489" s="15" t="s">
        <v>22</v>
      </c>
      <c r="J3489" s="16" t="s">
        <v>837</v>
      </c>
      <c r="K3489" s="17">
        <v>399</v>
      </c>
      <c r="L3489" s="18">
        <v>2014005079</v>
      </c>
      <c r="M3489" s="19">
        <v>43465</v>
      </c>
      <c r="N3489" s="70">
        <v>1363.2638888888901</v>
      </c>
      <c r="O3489" s="71">
        <v>0.25</v>
      </c>
      <c r="P3489" s="72">
        <v>2.0833333333333301E-2</v>
      </c>
      <c r="Q3489" s="73">
        <v>57.2916666666667</v>
      </c>
      <c r="R3489" s="74">
        <v>1420.55555555556</v>
      </c>
      <c r="S3489" s="75">
        <v>1329.44444444444</v>
      </c>
      <c r="AMG3489"/>
      <c r="AMH3489"/>
      <c r="AMI3489"/>
      <c r="AMJ3489"/>
    </row>
    <row r="3490" spans="1:1024" s="2" customFormat="1" ht="38.25" x14ac:dyDescent="0.25">
      <c r="A3490" s="10" t="s">
        <v>419</v>
      </c>
      <c r="B3490" s="68">
        <v>9109</v>
      </c>
      <c r="C3490" s="10">
        <f>VLOOKUP(B3490,[1]Planilha8!$X$4:$Y$6629,2,0)</f>
        <v>2042182</v>
      </c>
      <c r="D3490" s="12" t="s">
        <v>838</v>
      </c>
      <c r="E3490" s="12" t="str">
        <f>VLOOKUP(B3490,[1]Planilha8!$X$4:$Z$6629,3,0)</f>
        <v>APOIO AO DIAGNÓSTICO</v>
      </c>
      <c r="F3490" s="12" t="str">
        <f>VLOOKUP(B3490,[1]Planilha8!$X$4:$AD$6629,7,0)</f>
        <v>BOM</v>
      </c>
      <c r="G3490" s="13">
        <v>42234</v>
      </c>
      <c r="H3490" s="69">
        <v>2059.17</v>
      </c>
      <c r="I3490" s="15" t="s">
        <v>22</v>
      </c>
      <c r="J3490" s="16" t="s">
        <v>839</v>
      </c>
      <c r="K3490" s="17">
        <v>1152</v>
      </c>
      <c r="L3490" s="18">
        <v>2014001554</v>
      </c>
      <c r="M3490" s="19">
        <v>43465</v>
      </c>
      <c r="N3490" s="70">
        <v>718.61793750000004</v>
      </c>
      <c r="O3490" s="71">
        <v>0.2</v>
      </c>
      <c r="P3490" s="72">
        <v>1.6666666666666701E-2</v>
      </c>
      <c r="Q3490" s="73">
        <v>34.319499999999998</v>
      </c>
      <c r="R3490" s="74">
        <v>752.93743749999999</v>
      </c>
      <c r="S3490" s="75">
        <v>1306.2325625000001</v>
      </c>
      <c r="AMG3490"/>
      <c r="AMH3490"/>
      <c r="AMI3490"/>
      <c r="AMJ3490"/>
    </row>
    <row r="3491" spans="1:1024" s="2" customFormat="1" ht="38.25" x14ac:dyDescent="0.25">
      <c r="A3491" s="10" t="s">
        <v>419</v>
      </c>
      <c r="B3491" s="68">
        <v>9110</v>
      </c>
      <c r="C3491" s="10">
        <f>VLOOKUP(B3491,[1]Planilha8!$X$4:$Y$6629,2,0)</f>
        <v>2042183</v>
      </c>
      <c r="D3491" s="12" t="s">
        <v>838</v>
      </c>
      <c r="E3491" s="12" t="str">
        <f>VLOOKUP(B3491,[1]Planilha8!$X$4:$Z$6629,3,0)</f>
        <v>APOIO AO DIAGNÓSTICO</v>
      </c>
      <c r="F3491" s="12" t="str">
        <f>VLOOKUP(B3491,[1]Planilha8!$X$4:$AD$6629,7,0)</f>
        <v>BOM</v>
      </c>
      <c r="G3491" s="13">
        <v>42234</v>
      </c>
      <c r="H3491" s="69">
        <v>2059.17</v>
      </c>
      <c r="I3491" s="15" t="s">
        <v>22</v>
      </c>
      <c r="J3491" s="16" t="s">
        <v>839</v>
      </c>
      <c r="K3491" s="17">
        <v>1152</v>
      </c>
      <c r="L3491" s="18">
        <v>2014001554</v>
      </c>
      <c r="M3491" s="19">
        <v>43465</v>
      </c>
      <c r="N3491" s="70">
        <v>718.61793750000004</v>
      </c>
      <c r="O3491" s="71">
        <v>0.2</v>
      </c>
      <c r="P3491" s="72">
        <v>1.6666666666666701E-2</v>
      </c>
      <c r="Q3491" s="73">
        <v>34.319499999999998</v>
      </c>
      <c r="R3491" s="74">
        <v>752.93743749999999</v>
      </c>
      <c r="S3491" s="75">
        <v>1306.2325625000001</v>
      </c>
      <c r="AMG3491"/>
      <c r="AMH3491"/>
      <c r="AMI3491"/>
      <c r="AMJ3491"/>
    </row>
    <row r="3492" spans="1:1024" s="2" customFormat="1" ht="127.5" x14ac:dyDescent="0.25">
      <c r="A3492" s="10" t="s">
        <v>419</v>
      </c>
      <c r="B3492" s="68">
        <v>9084</v>
      </c>
      <c r="C3492" s="10">
        <f>VLOOKUP(B3492,[1]Planilha8!$X$4:$Y$6629,2,0)</f>
        <v>2042184</v>
      </c>
      <c r="D3492" s="12" t="s">
        <v>840</v>
      </c>
      <c r="E3492" s="12" t="str">
        <f>VLOOKUP(B3492,[1]Planilha8!$X$4:$Z$6629,3,0)</f>
        <v>CENTRO CIRÚRGICO</v>
      </c>
      <c r="F3492" s="12" t="str">
        <f>VLOOKUP(B3492,[1]Planilha8!$X$4:$AD$6629,7,0)</f>
        <v>BOM</v>
      </c>
      <c r="G3492" s="13">
        <v>42236</v>
      </c>
      <c r="H3492" s="69">
        <v>1695</v>
      </c>
      <c r="I3492" s="15" t="s">
        <v>22</v>
      </c>
      <c r="J3492" s="16" t="s">
        <v>68</v>
      </c>
      <c r="K3492" s="17">
        <v>17837</v>
      </c>
      <c r="L3492" s="18">
        <v>2015001670</v>
      </c>
      <c r="M3492" s="19">
        <v>43465</v>
      </c>
      <c r="N3492" s="70">
        <v>1014.35416666667</v>
      </c>
      <c r="O3492" s="71">
        <v>0.25</v>
      </c>
      <c r="P3492" s="72">
        <v>2.0833333333333301E-2</v>
      </c>
      <c r="Q3492" s="73">
        <v>35.3125</v>
      </c>
      <c r="R3492" s="74">
        <v>1049.6666666666699</v>
      </c>
      <c r="S3492" s="75">
        <v>645.33333333333303</v>
      </c>
      <c r="AMG3492"/>
      <c r="AMH3492"/>
      <c r="AMI3492"/>
      <c r="AMJ3492"/>
    </row>
    <row r="3493" spans="1:1024" s="2" customFormat="1" ht="25.5" x14ac:dyDescent="0.25">
      <c r="A3493" s="10" t="s">
        <v>419</v>
      </c>
      <c r="B3493" s="68">
        <v>9911</v>
      </c>
      <c r="C3493" s="10" t="e">
        <f>VLOOKUP(B3493,[1]Planilha8!$X$4:$Y$6629,2,0)</f>
        <v>#N/A</v>
      </c>
      <c r="D3493" s="12" t="s">
        <v>841</v>
      </c>
      <c r="E3493" s="12" t="e">
        <f>VLOOKUP(B3493,[1]Planilha8!$X$4:$Z$6629,3,0)</f>
        <v>#N/A</v>
      </c>
      <c r="F3493" s="12" t="e">
        <f>VLOOKUP(B3493,[1]Planilha8!$X$4:$AD$6629,7,0)</f>
        <v>#N/A</v>
      </c>
      <c r="G3493" s="13">
        <v>42237</v>
      </c>
      <c r="H3493" s="69">
        <v>1220</v>
      </c>
      <c r="I3493" s="15" t="s">
        <v>22</v>
      </c>
      <c r="J3493" s="16" t="s">
        <v>842</v>
      </c>
      <c r="K3493" s="17">
        <v>4499</v>
      </c>
      <c r="L3493" s="18">
        <v>2015003855</v>
      </c>
      <c r="M3493" s="19">
        <v>43465</v>
      </c>
      <c r="N3493" s="70">
        <v>1209.6666666666699</v>
      </c>
      <c r="O3493" s="71">
        <v>1</v>
      </c>
      <c r="P3493" s="72">
        <v>8.3333333333333301E-2</v>
      </c>
      <c r="Q3493" s="73">
        <v>0</v>
      </c>
      <c r="R3493" s="74">
        <v>1209.6666666666699</v>
      </c>
      <c r="S3493" s="75">
        <v>10.3333333333333</v>
      </c>
      <c r="AMG3493"/>
      <c r="AMH3493"/>
      <c r="AMI3493"/>
      <c r="AMJ3493"/>
    </row>
    <row r="3494" spans="1:1024" s="2" customFormat="1" ht="38.25" x14ac:dyDescent="0.25">
      <c r="A3494" s="10" t="s">
        <v>419</v>
      </c>
      <c r="B3494" s="68">
        <v>9112</v>
      </c>
      <c r="C3494" s="10">
        <f>VLOOKUP(B3494,[1]Planilha8!$X$4:$Y$6629,2,0)</f>
        <v>2042188</v>
      </c>
      <c r="D3494" s="12" t="s">
        <v>843</v>
      </c>
      <c r="E3494" s="12" t="str">
        <f>VLOOKUP(B3494,[1]Planilha8!$X$4:$Z$6629,3,0)</f>
        <v>GALPÃO ALMOXARIFADO</v>
      </c>
      <c r="F3494" s="12" t="str">
        <f>VLOOKUP(B3494,[1]Planilha8!$X$4:$AD$6629,7,0)</f>
        <v>BOM</v>
      </c>
      <c r="G3494" s="13">
        <v>42241</v>
      </c>
      <c r="H3494" s="69">
        <v>5200</v>
      </c>
      <c r="I3494" s="15" t="s">
        <v>22</v>
      </c>
      <c r="J3494" s="16" t="s">
        <v>785</v>
      </c>
      <c r="K3494" s="17">
        <v>22897</v>
      </c>
      <c r="L3494" s="18">
        <v>2015003533</v>
      </c>
      <c r="M3494" s="19">
        <v>43465</v>
      </c>
      <c r="N3494" s="70">
        <v>1583.6666666666699</v>
      </c>
      <c r="O3494" s="71">
        <v>0.17</v>
      </c>
      <c r="P3494" s="72">
        <v>1.4166666666666701E-2</v>
      </c>
      <c r="Q3494" s="73">
        <v>73.6666666666667</v>
      </c>
      <c r="R3494" s="74">
        <v>1657.3333333333301</v>
      </c>
      <c r="S3494" s="75">
        <v>3542.6666666666702</v>
      </c>
      <c r="AMG3494"/>
      <c r="AMH3494"/>
      <c r="AMI3494"/>
      <c r="AMJ3494"/>
    </row>
    <row r="3495" spans="1:1024" s="2" customFormat="1" ht="38.25" x14ac:dyDescent="0.25">
      <c r="A3495" s="10" t="s">
        <v>419</v>
      </c>
      <c r="B3495" s="68">
        <v>9113</v>
      </c>
      <c r="C3495" s="10">
        <f>VLOOKUP(B3495,[1]Planilha8!$X$4:$Y$6629,2,0)</f>
        <v>2042189</v>
      </c>
      <c r="D3495" s="12" t="s">
        <v>844</v>
      </c>
      <c r="E3495" s="12" t="str">
        <f>VLOOKUP(B3495,[1]Planilha8!$X$4:$Z$6629,3,0)</f>
        <v>GALPÃO ALMOXARIFADO</v>
      </c>
      <c r="F3495" s="12" t="str">
        <f>VLOOKUP(B3495,[1]Planilha8!$X$4:$AD$6629,7,0)</f>
        <v>BOM</v>
      </c>
      <c r="G3495" s="13">
        <v>42241</v>
      </c>
      <c r="H3495" s="69">
        <v>5200</v>
      </c>
      <c r="I3495" s="15" t="s">
        <v>22</v>
      </c>
      <c r="J3495" s="16" t="s">
        <v>785</v>
      </c>
      <c r="K3495" s="17">
        <v>22897</v>
      </c>
      <c r="L3495" s="18">
        <v>2015003533</v>
      </c>
      <c r="M3495" s="19">
        <v>43465</v>
      </c>
      <c r="N3495" s="70">
        <v>1583.6666666666699</v>
      </c>
      <c r="O3495" s="71">
        <v>0.17</v>
      </c>
      <c r="P3495" s="72">
        <v>1.4166666666666701E-2</v>
      </c>
      <c r="Q3495" s="73">
        <v>73.6666666666667</v>
      </c>
      <c r="R3495" s="74">
        <v>1657.3333333333301</v>
      </c>
      <c r="S3495" s="75">
        <v>3542.6666666666702</v>
      </c>
      <c r="AMG3495"/>
      <c r="AMH3495"/>
      <c r="AMI3495"/>
      <c r="AMJ3495"/>
    </row>
    <row r="3496" spans="1:1024" s="2" customFormat="1" ht="51" x14ac:dyDescent="0.25">
      <c r="A3496" s="10" t="s">
        <v>419</v>
      </c>
      <c r="B3496" s="68">
        <v>9115</v>
      </c>
      <c r="C3496" s="10">
        <f>VLOOKUP(B3496,[1]Planilha8!$X$4:$Y$6629,2,0)</f>
        <v>2042190</v>
      </c>
      <c r="D3496" s="12" t="s">
        <v>845</v>
      </c>
      <c r="E3496" s="12" t="str">
        <f>VLOOKUP(B3496,[1]Planilha8!$X$4:$Z$6629,3,0)</f>
        <v>APOIO AO DIAGNÓSTICO</v>
      </c>
      <c r="F3496" s="12" t="str">
        <f>VLOOKUP(B3496,[1]Planilha8!$X$4:$AD$6629,7,0)</f>
        <v>BOM</v>
      </c>
      <c r="G3496" s="13">
        <v>42242</v>
      </c>
      <c r="H3496" s="69">
        <v>18000</v>
      </c>
      <c r="I3496" s="15" t="s">
        <v>22</v>
      </c>
      <c r="J3496" s="16" t="s">
        <v>846</v>
      </c>
      <c r="K3496" s="17">
        <v>9632</v>
      </c>
      <c r="L3496" s="18">
        <v>2015002953</v>
      </c>
      <c r="M3496" s="19">
        <v>43465</v>
      </c>
      <c r="N3496" s="70">
        <v>4605.8333333333303</v>
      </c>
      <c r="O3496" s="71">
        <v>0.14000000000000001</v>
      </c>
      <c r="P3496" s="72">
        <v>1.16666666666667E-2</v>
      </c>
      <c r="Q3496" s="73">
        <v>210</v>
      </c>
      <c r="R3496" s="74">
        <v>4815.8333333333303</v>
      </c>
      <c r="S3496" s="75">
        <v>13184.166666666701</v>
      </c>
      <c r="AMG3496"/>
      <c r="AMH3496"/>
      <c r="AMI3496"/>
      <c r="AMJ3496"/>
    </row>
    <row r="3497" spans="1:1024" s="2" customFormat="1" ht="51" x14ac:dyDescent="0.25">
      <c r="A3497" s="10" t="s">
        <v>419</v>
      </c>
      <c r="B3497" s="68">
        <v>9116</v>
      </c>
      <c r="C3497" s="10">
        <f>VLOOKUP(B3497,[1]Planilha8!$X$4:$Y$6629,2,0)</f>
        <v>2042191</v>
      </c>
      <c r="D3497" s="12" t="s">
        <v>845</v>
      </c>
      <c r="E3497" s="12" t="str">
        <f>VLOOKUP(B3497,[1]Planilha8!$X$4:$Z$6629,3,0)</f>
        <v>APOIO AO DIAGNÓSTICO</v>
      </c>
      <c r="F3497" s="12" t="str">
        <f>VLOOKUP(B3497,[1]Planilha8!$X$4:$AD$6629,7,0)</f>
        <v>BOM</v>
      </c>
      <c r="G3497" s="13">
        <v>42242</v>
      </c>
      <c r="H3497" s="69">
        <v>18000</v>
      </c>
      <c r="I3497" s="15" t="s">
        <v>22</v>
      </c>
      <c r="J3497" s="16" t="s">
        <v>846</v>
      </c>
      <c r="K3497" s="17">
        <v>9633</v>
      </c>
      <c r="L3497" s="18">
        <v>2015002953</v>
      </c>
      <c r="M3497" s="19">
        <v>43465</v>
      </c>
      <c r="N3497" s="70">
        <v>4605.8333333333303</v>
      </c>
      <c r="O3497" s="71">
        <v>0.14000000000000001</v>
      </c>
      <c r="P3497" s="72">
        <v>1.16666666666667E-2</v>
      </c>
      <c r="Q3497" s="73">
        <v>210</v>
      </c>
      <c r="R3497" s="74">
        <v>4815.8333333333303</v>
      </c>
      <c r="S3497" s="75">
        <v>13184.166666666701</v>
      </c>
      <c r="AMG3497"/>
      <c r="AMH3497"/>
      <c r="AMI3497"/>
      <c r="AMJ3497"/>
    </row>
    <row r="3498" spans="1:1024" s="2" customFormat="1" ht="51" x14ac:dyDescent="0.25">
      <c r="A3498" s="10" t="s">
        <v>419</v>
      </c>
      <c r="B3498" s="68">
        <v>9117</v>
      </c>
      <c r="C3498" s="10">
        <f>VLOOKUP(B3498,[1]Planilha8!$X$4:$Y$6629,2,0)</f>
        <v>2042192</v>
      </c>
      <c r="D3498" s="12" t="s">
        <v>845</v>
      </c>
      <c r="E3498" s="12" t="str">
        <f>VLOOKUP(B3498,[1]Planilha8!$X$4:$Z$6629,3,0)</f>
        <v>APOIO AO DIAGNÓSTICO</v>
      </c>
      <c r="F3498" s="12" t="str">
        <f>VLOOKUP(B3498,[1]Planilha8!$X$4:$AD$6629,7,0)</f>
        <v>BOM</v>
      </c>
      <c r="G3498" s="13">
        <v>42242</v>
      </c>
      <c r="H3498" s="69">
        <v>18000</v>
      </c>
      <c r="I3498" s="15" t="s">
        <v>22</v>
      </c>
      <c r="J3498" s="16" t="s">
        <v>846</v>
      </c>
      <c r="K3498" s="17">
        <v>9634</v>
      </c>
      <c r="L3498" s="18">
        <v>2015002953</v>
      </c>
      <c r="M3498" s="19">
        <v>43465</v>
      </c>
      <c r="N3498" s="70">
        <v>4605.8333333333303</v>
      </c>
      <c r="O3498" s="71">
        <v>0.14000000000000001</v>
      </c>
      <c r="P3498" s="72">
        <v>1.16666666666667E-2</v>
      </c>
      <c r="Q3498" s="73">
        <v>210</v>
      </c>
      <c r="R3498" s="74">
        <v>4815.8333333333303</v>
      </c>
      <c r="S3498" s="75">
        <v>13184.166666666701</v>
      </c>
      <c r="AMG3498"/>
      <c r="AMH3498"/>
      <c r="AMI3498"/>
      <c r="AMJ3498"/>
    </row>
    <row r="3499" spans="1:1024" s="2" customFormat="1" ht="38.25" x14ac:dyDescent="0.25">
      <c r="A3499" s="10" t="s">
        <v>419</v>
      </c>
      <c r="B3499" s="68">
        <v>9118</v>
      </c>
      <c r="C3499" s="10">
        <f>VLOOKUP(B3499,[1]Planilha8!$X$4:$Y$6629,2,0)</f>
        <v>2042193</v>
      </c>
      <c r="D3499" s="12" t="s">
        <v>847</v>
      </c>
      <c r="E3499" s="12" t="str">
        <f>VLOOKUP(B3499,[1]Planilha8!$X$4:$Z$6629,3,0)</f>
        <v>APOIO AO DIAGNÓSTICO</v>
      </c>
      <c r="F3499" s="12" t="str">
        <f>VLOOKUP(B3499,[1]Planilha8!$X$4:$AD$6629,7,0)</f>
        <v>BOM</v>
      </c>
      <c r="G3499" s="13">
        <v>42250</v>
      </c>
      <c r="H3499" s="69">
        <v>10000</v>
      </c>
      <c r="I3499" s="15" t="s">
        <v>22</v>
      </c>
      <c r="J3499" s="16" t="s">
        <v>848</v>
      </c>
      <c r="K3499" s="17">
        <v>792</v>
      </c>
      <c r="L3499" s="18">
        <v>2015000534</v>
      </c>
      <c r="M3499" s="19">
        <v>43465</v>
      </c>
      <c r="N3499" s="70">
        <v>4951.6666666666697</v>
      </c>
      <c r="O3499" s="71">
        <v>0.25</v>
      </c>
      <c r="P3499" s="72">
        <v>2.0833333333333301E-2</v>
      </c>
      <c r="Q3499" s="73">
        <v>208.333333333333</v>
      </c>
      <c r="R3499" s="74">
        <v>5160</v>
      </c>
      <c r="S3499" s="75">
        <v>4840</v>
      </c>
      <c r="AMG3499"/>
      <c r="AMH3499"/>
      <c r="AMI3499"/>
      <c r="AMJ3499"/>
    </row>
    <row r="3500" spans="1:1024" s="2" customFormat="1" ht="51" x14ac:dyDescent="0.25">
      <c r="A3500" s="10" t="s">
        <v>419</v>
      </c>
      <c r="B3500" s="68">
        <v>9122</v>
      </c>
      <c r="C3500" s="10">
        <f>VLOOKUP(B3500,[1]Planilha8!$X$4:$Y$6629,2,0)</f>
        <v>2042196</v>
      </c>
      <c r="D3500" s="12" t="s">
        <v>849</v>
      </c>
      <c r="E3500" s="12" t="str">
        <f>VLOOKUP(B3500,[1]Planilha8!$X$4:$Z$6629,3,0)</f>
        <v>CENTRAL DE MATERIAL E ESTERILIZAÇÃO</v>
      </c>
      <c r="F3500" s="12" t="str">
        <f>VLOOKUP(B3500,[1]Planilha8!$X$4:$AD$6629,7,0)</f>
        <v>BOM</v>
      </c>
      <c r="G3500" s="13">
        <v>42333</v>
      </c>
      <c r="H3500" s="69">
        <v>19460.5</v>
      </c>
      <c r="I3500" s="15" t="s">
        <v>22</v>
      </c>
      <c r="J3500" s="16" t="s">
        <v>334</v>
      </c>
      <c r="K3500" s="17">
        <v>99407</v>
      </c>
      <c r="L3500" s="18">
        <v>2015004513</v>
      </c>
      <c r="M3500" s="19">
        <v>43465</v>
      </c>
      <c r="N3500" s="70">
        <v>8153.2429166666698</v>
      </c>
      <c r="O3500" s="71">
        <v>0.33</v>
      </c>
      <c r="P3500" s="72">
        <v>2.75E-2</v>
      </c>
      <c r="Q3500" s="73">
        <v>535.16375000000005</v>
      </c>
      <c r="R3500" s="74">
        <v>8688.4066666666604</v>
      </c>
      <c r="S3500" s="75">
        <v>10772.0933333333</v>
      </c>
      <c r="AMG3500"/>
      <c r="AMH3500"/>
      <c r="AMI3500"/>
      <c r="AMJ3500"/>
    </row>
    <row r="3501" spans="1:1024" s="2" customFormat="1" ht="51" x14ac:dyDescent="0.25">
      <c r="A3501" s="10" t="s">
        <v>419</v>
      </c>
      <c r="B3501" s="68">
        <v>9123</v>
      </c>
      <c r="C3501" s="10">
        <f>VLOOKUP(B3501,[1]Planilha8!$X$4:$Y$6629,2,0)</f>
        <v>2042197</v>
      </c>
      <c r="D3501" s="12" t="s">
        <v>850</v>
      </c>
      <c r="E3501" s="12" t="str">
        <f>VLOOKUP(B3501,[1]Planilha8!$X$4:$Z$6629,3,0)</f>
        <v>CENTRO CIRÚRGICO</v>
      </c>
      <c r="F3501" s="12" t="str">
        <f>VLOOKUP(B3501,[1]Planilha8!$X$4:$AD$6629,7,0)</f>
        <v>BOM</v>
      </c>
      <c r="G3501" s="13">
        <v>42338</v>
      </c>
      <c r="H3501" s="69">
        <v>4289</v>
      </c>
      <c r="I3501" s="15" t="s">
        <v>22</v>
      </c>
      <c r="J3501" s="16" t="s">
        <v>621</v>
      </c>
      <c r="K3501" s="17">
        <v>6743</v>
      </c>
      <c r="L3501" s="18">
        <v>2015000206</v>
      </c>
      <c r="M3501" s="19">
        <v>43465</v>
      </c>
      <c r="N3501" s="70">
        <v>2006.93583333333</v>
      </c>
      <c r="O3501" s="71">
        <v>0.17</v>
      </c>
      <c r="P3501" s="72">
        <v>1.4166666666666701E-2</v>
      </c>
      <c r="Q3501" s="73">
        <v>60.760833333333302</v>
      </c>
      <c r="R3501" s="74">
        <v>2067.6966666666699</v>
      </c>
      <c r="S3501" s="75">
        <v>2221.3033333333301</v>
      </c>
      <c r="AMG3501"/>
      <c r="AMH3501"/>
      <c r="AMI3501"/>
      <c r="AMJ3501"/>
    </row>
    <row r="3502" spans="1:1024" s="2" customFormat="1" ht="51" x14ac:dyDescent="0.25">
      <c r="A3502" s="10" t="s">
        <v>419</v>
      </c>
      <c r="B3502" s="68">
        <v>9124</v>
      </c>
      <c r="C3502" s="10">
        <f>VLOOKUP(B3502,[1]Planilha8!$X$4:$Y$6629,2,0)</f>
        <v>2042198</v>
      </c>
      <c r="D3502" s="12" t="s">
        <v>851</v>
      </c>
      <c r="E3502" s="12" t="str">
        <f>VLOOKUP(B3502,[1]Planilha8!$X$4:$Z$6629,3,0)</f>
        <v>CENTRAL DE MATERIAL E ESTERILIZAÇÃO</v>
      </c>
      <c r="F3502" s="12" t="str">
        <f>VLOOKUP(B3502,[1]Planilha8!$X$4:$AD$6629,7,0)</f>
        <v>BOM</v>
      </c>
      <c r="G3502" s="13">
        <v>42341</v>
      </c>
      <c r="H3502" s="69">
        <v>16844.759999999998</v>
      </c>
      <c r="I3502" s="15" t="s">
        <v>22</v>
      </c>
      <c r="J3502" s="16" t="s">
        <v>331</v>
      </c>
      <c r="K3502" s="17">
        <v>4358</v>
      </c>
      <c r="L3502" s="18">
        <v>2015004513</v>
      </c>
      <c r="M3502" s="19">
        <v>43465</v>
      </c>
      <c r="N3502" s="70">
        <v>7104.8648999999996</v>
      </c>
      <c r="O3502" s="71">
        <v>0.33</v>
      </c>
      <c r="P3502" s="72">
        <v>2.75E-2</v>
      </c>
      <c r="Q3502" s="73">
        <v>463.23090000000002</v>
      </c>
      <c r="R3502" s="74">
        <v>7568.0958000000001</v>
      </c>
      <c r="S3502" s="75">
        <v>9276.6641999999993</v>
      </c>
      <c r="AMG3502"/>
      <c r="AMH3502"/>
      <c r="AMI3502"/>
      <c r="AMJ3502"/>
    </row>
    <row r="3503" spans="1:1024" s="2" customFormat="1" ht="51" x14ac:dyDescent="0.25">
      <c r="A3503" s="10" t="s">
        <v>419</v>
      </c>
      <c r="B3503" s="68">
        <v>9125</v>
      </c>
      <c r="C3503" s="10">
        <f>VLOOKUP(B3503,[1]Planilha8!$X$4:$Y$6629,2,0)</f>
        <v>2042199</v>
      </c>
      <c r="D3503" s="12" t="s">
        <v>852</v>
      </c>
      <c r="E3503" s="12" t="str">
        <f>VLOOKUP(B3503,[1]Planilha8!$X$4:$Z$6629,3,0)</f>
        <v>CENTRAL DE MATERIAL E ESTERILIZAÇÃO</v>
      </c>
      <c r="F3503" s="12" t="str">
        <f>VLOOKUP(B3503,[1]Planilha8!$X$4:$AD$6629,7,0)</f>
        <v>BOM</v>
      </c>
      <c r="G3503" s="13">
        <v>42341</v>
      </c>
      <c r="H3503" s="69">
        <v>38953.870000000003</v>
      </c>
      <c r="I3503" s="15" t="s">
        <v>22</v>
      </c>
      <c r="J3503" s="16" t="s">
        <v>331</v>
      </c>
      <c r="K3503" s="17">
        <v>4358</v>
      </c>
      <c r="L3503" s="18">
        <v>2015004513</v>
      </c>
      <c r="M3503" s="19">
        <v>43465</v>
      </c>
      <c r="N3503" s="70">
        <v>16357.2685916667</v>
      </c>
      <c r="O3503" s="71">
        <v>0.33</v>
      </c>
      <c r="P3503" s="72">
        <v>2.75E-2</v>
      </c>
      <c r="Q3503" s="73">
        <v>1071.2314249999999</v>
      </c>
      <c r="R3503" s="74">
        <v>17428.500016666701</v>
      </c>
      <c r="S3503" s="75">
        <v>21525.369983333301</v>
      </c>
      <c r="AMG3503"/>
      <c r="AMH3503"/>
      <c r="AMI3503"/>
      <c r="AMJ3503"/>
    </row>
    <row r="3504" spans="1:1024" s="2" customFormat="1" ht="38.25" x14ac:dyDescent="0.25">
      <c r="A3504" s="10" t="s">
        <v>419</v>
      </c>
      <c r="B3504" s="68">
        <v>9126</v>
      </c>
      <c r="C3504" s="10">
        <f>VLOOKUP(B3504,[1]Planilha8!$X$4:$Y$6629,2,0)</f>
        <v>2042203</v>
      </c>
      <c r="D3504" s="12" t="s">
        <v>853</v>
      </c>
      <c r="E3504" s="12" t="str">
        <f>VLOOKUP(B3504,[1]Planilha8!$X$4:$Z$6629,3,0)</f>
        <v>ALMOXARIFADO</v>
      </c>
      <c r="F3504" s="12" t="str">
        <f>VLOOKUP(B3504,[1]Planilha8!$X$4:$AD$6629,7,0)</f>
        <v>BOM</v>
      </c>
      <c r="G3504" s="13">
        <v>42381</v>
      </c>
      <c r="H3504" s="69">
        <v>598</v>
      </c>
      <c r="I3504" s="15" t="s">
        <v>22</v>
      </c>
      <c r="J3504" s="16" t="s">
        <v>730</v>
      </c>
      <c r="K3504" s="17">
        <v>64217</v>
      </c>
      <c r="L3504" s="18">
        <v>2015004832</v>
      </c>
      <c r="M3504" s="19">
        <v>43465</v>
      </c>
      <c r="N3504" s="70">
        <v>340.09500000000003</v>
      </c>
      <c r="O3504" s="71">
        <v>0.33</v>
      </c>
      <c r="P3504" s="72">
        <v>2.75E-2</v>
      </c>
      <c r="Q3504" s="73">
        <v>16.445</v>
      </c>
      <c r="R3504" s="74">
        <v>356.54</v>
      </c>
      <c r="S3504" s="75">
        <v>241.46</v>
      </c>
      <c r="AMG3504"/>
      <c r="AMH3504"/>
      <c r="AMI3504"/>
      <c r="AMJ3504"/>
    </row>
    <row r="3505" spans="1:1024" s="2" customFormat="1" ht="38.25" x14ac:dyDescent="0.25">
      <c r="A3505" s="10" t="s">
        <v>419</v>
      </c>
      <c r="B3505" s="68">
        <v>9127</v>
      </c>
      <c r="C3505" s="10">
        <f>VLOOKUP(B3505,[1]Planilha8!$X$4:$Y$6629,2,0)</f>
        <v>2042204</v>
      </c>
      <c r="D3505" s="12" t="s">
        <v>853</v>
      </c>
      <c r="E3505" s="12" t="str">
        <f>VLOOKUP(B3505,[1]Planilha8!$X$4:$Z$6629,3,0)</f>
        <v>ALMOXARIFADO</v>
      </c>
      <c r="F3505" s="12" t="str">
        <f>VLOOKUP(B3505,[1]Planilha8!$X$4:$AD$6629,7,0)</f>
        <v>BOM</v>
      </c>
      <c r="G3505" s="13">
        <v>42381</v>
      </c>
      <c r="H3505" s="69">
        <v>598</v>
      </c>
      <c r="I3505" s="15" t="s">
        <v>22</v>
      </c>
      <c r="J3505" s="16" t="s">
        <v>730</v>
      </c>
      <c r="K3505" s="17">
        <v>64217</v>
      </c>
      <c r="L3505" s="18">
        <v>2015004832</v>
      </c>
      <c r="M3505" s="19">
        <v>43465</v>
      </c>
      <c r="N3505" s="70">
        <v>340.09500000000003</v>
      </c>
      <c r="O3505" s="71">
        <v>0.33</v>
      </c>
      <c r="P3505" s="72">
        <v>2.75E-2</v>
      </c>
      <c r="Q3505" s="73">
        <v>16.445</v>
      </c>
      <c r="R3505" s="74">
        <v>356.54</v>
      </c>
      <c r="S3505" s="75">
        <v>241.46</v>
      </c>
      <c r="AMG3505"/>
      <c r="AMH3505"/>
      <c r="AMI3505"/>
      <c r="AMJ3505"/>
    </row>
    <row r="3506" spans="1:1024" s="2" customFormat="1" ht="63.75" x14ac:dyDescent="0.25">
      <c r="A3506" s="10" t="s">
        <v>419</v>
      </c>
      <c r="B3506" s="68">
        <v>9128</v>
      </c>
      <c r="C3506" s="10">
        <f>VLOOKUP(B3506,[1]Planilha8!$X$4:$Y$6629,2,0)</f>
        <v>2042206</v>
      </c>
      <c r="D3506" s="12" t="s">
        <v>854</v>
      </c>
      <c r="E3506" s="12" t="str">
        <f>VLOOKUP(B3506,[1]Planilha8!$X$4:$Z$6629,3,0)</f>
        <v>AMBULATÓRIO - AMA</v>
      </c>
      <c r="F3506" s="12" t="str">
        <f>VLOOKUP(B3506,[1]Planilha8!$X$4:$AD$6629,7,0)</f>
        <v>BOM</v>
      </c>
      <c r="G3506" s="13">
        <v>42384</v>
      </c>
      <c r="H3506" s="69">
        <v>3037.45</v>
      </c>
      <c r="I3506" s="15" t="s">
        <v>22</v>
      </c>
      <c r="J3506" s="16" t="s">
        <v>855</v>
      </c>
      <c r="K3506" s="17">
        <v>340084</v>
      </c>
      <c r="L3506" s="18">
        <v>2015004278</v>
      </c>
      <c r="M3506" s="19">
        <v>43465</v>
      </c>
      <c r="N3506" s="70">
        <v>1011.84583333333</v>
      </c>
      <c r="O3506" s="71">
        <v>0.2</v>
      </c>
      <c r="P3506" s="72">
        <v>1.6666666666666701E-2</v>
      </c>
      <c r="Q3506" s="73">
        <v>50.624166666666703</v>
      </c>
      <c r="R3506" s="74">
        <v>1062.47</v>
      </c>
      <c r="S3506" s="75">
        <v>1974.98</v>
      </c>
      <c r="AMG3506"/>
      <c r="AMH3506"/>
      <c r="AMI3506"/>
      <c r="AMJ3506"/>
    </row>
    <row r="3507" spans="1:1024" s="2" customFormat="1" ht="63.75" x14ac:dyDescent="0.25">
      <c r="A3507" s="10" t="s">
        <v>419</v>
      </c>
      <c r="B3507" s="68">
        <v>9129</v>
      </c>
      <c r="C3507" s="10">
        <f>VLOOKUP(B3507,[1]Planilha8!$X$4:$Y$6629,2,0)</f>
        <v>2042205</v>
      </c>
      <c r="D3507" s="12" t="s">
        <v>854</v>
      </c>
      <c r="E3507" s="12" t="str">
        <f>VLOOKUP(B3507,[1]Planilha8!$X$4:$Z$6629,3,0)</f>
        <v>AMBULATÓRIO - AMA</v>
      </c>
      <c r="F3507" s="12" t="str">
        <f>VLOOKUP(B3507,[1]Planilha8!$X$4:$AD$6629,7,0)</f>
        <v>BOM</v>
      </c>
      <c r="G3507" s="13">
        <v>42384</v>
      </c>
      <c r="H3507" s="69">
        <v>3037.47</v>
      </c>
      <c r="I3507" s="15" t="s">
        <v>22</v>
      </c>
      <c r="J3507" s="16" t="s">
        <v>855</v>
      </c>
      <c r="K3507" s="17">
        <v>340134</v>
      </c>
      <c r="L3507" s="18">
        <v>2015004278</v>
      </c>
      <c r="M3507" s="19">
        <v>43465</v>
      </c>
      <c r="N3507" s="70">
        <v>1011.8575</v>
      </c>
      <c r="O3507" s="71">
        <v>0.2</v>
      </c>
      <c r="P3507" s="72">
        <v>1.6666666666666701E-2</v>
      </c>
      <c r="Q3507" s="73">
        <v>50.624499999999998</v>
      </c>
      <c r="R3507" s="74">
        <v>1062.482</v>
      </c>
      <c r="S3507" s="75">
        <v>1974.9880000000001</v>
      </c>
      <c r="AMG3507"/>
      <c r="AMH3507"/>
      <c r="AMI3507"/>
      <c r="AMJ3507"/>
    </row>
    <row r="3508" spans="1:1024" s="2" customFormat="1" ht="38.25" x14ac:dyDescent="0.25">
      <c r="A3508" s="10" t="s">
        <v>419</v>
      </c>
      <c r="B3508" s="68">
        <v>9130</v>
      </c>
      <c r="C3508" s="10">
        <f>VLOOKUP(B3508,[1]Planilha8!$X$4:$Y$6629,2,0)</f>
        <v>2042207</v>
      </c>
      <c r="D3508" s="12" t="s">
        <v>856</v>
      </c>
      <c r="E3508" s="12" t="str">
        <f>VLOOKUP(B3508,[1]Planilha8!$X$4:$Z$6629,3,0)</f>
        <v>AMBULATÓRIO - AMA</v>
      </c>
      <c r="F3508" s="12" t="str">
        <f>VLOOKUP(B3508,[1]Planilha8!$X$4:$AD$6629,7,0)</f>
        <v>BOM</v>
      </c>
      <c r="G3508" s="13">
        <v>42384</v>
      </c>
      <c r="H3508" s="69">
        <v>1165.71</v>
      </c>
      <c r="I3508" s="15" t="s">
        <v>22</v>
      </c>
      <c r="J3508" s="16" t="s">
        <v>855</v>
      </c>
      <c r="K3508" s="17">
        <v>340201</v>
      </c>
      <c r="L3508" s="18">
        <v>2015004278</v>
      </c>
      <c r="M3508" s="19">
        <v>43465</v>
      </c>
      <c r="N3508" s="70">
        <v>473.42587500000002</v>
      </c>
      <c r="O3508" s="71">
        <v>0.25</v>
      </c>
      <c r="P3508" s="72">
        <v>2.0833333333333301E-2</v>
      </c>
      <c r="Q3508" s="73">
        <v>24.285625</v>
      </c>
      <c r="R3508" s="74">
        <v>497.7115</v>
      </c>
      <c r="S3508" s="75">
        <v>667.99850000000004</v>
      </c>
      <c r="AMG3508"/>
      <c r="AMH3508"/>
      <c r="AMI3508"/>
      <c r="AMJ3508"/>
    </row>
    <row r="3509" spans="1:1024" s="2" customFormat="1" ht="63.75" x14ac:dyDescent="0.25">
      <c r="A3509" s="10" t="s">
        <v>419</v>
      </c>
      <c r="B3509" s="68">
        <v>9134</v>
      </c>
      <c r="C3509" s="10">
        <f>VLOOKUP(B3509,[1]Planilha8!$X$4:$Y$6629,2,0)</f>
        <v>975375</v>
      </c>
      <c r="D3509" s="12" t="s">
        <v>857</v>
      </c>
      <c r="E3509" s="12" t="str">
        <f>VLOOKUP(B3509,[1]Planilha8!$X$4:$Z$6629,3,0)</f>
        <v>ADMINISTRAÇÃO - SEDE - COEX</v>
      </c>
      <c r="F3509" s="12" t="str">
        <f>VLOOKUP(B3509,[1]Planilha8!$X$4:$AD$6629,7,0)</f>
        <v>BOM</v>
      </c>
      <c r="G3509" s="13">
        <v>42572</v>
      </c>
      <c r="H3509" s="69">
        <v>228</v>
      </c>
      <c r="I3509" s="15" t="s">
        <v>22</v>
      </c>
      <c r="J3509" s="16" t="s">
        <v>68</v>
      </c>
      <c r="K3509" s="17">
        <v>19061</v>
      </c>
      <c r="L3509" s="18">
        <v>2016002202</v>
      </c>
      <c r="M3509" s="19">
        <v>43465</v>
      </c>
      <c r="N3509" s="70">
        <v>75.05</v>
      </c>
      <c r="O3509" s="71">
        <v>0.2</v>
      </c>
      <c r="P3509" s="72">
        <v>1.6666666666666701E-2</v>
      </c>
      <c r="Q3509" s="73">
        <v>3.8</v>
      </c>
      <c r="R3509" s="74">
        <v>78.849999999999994</v>
      </c>
      <c r="S3509" s="75">
        <v>149.15</v>
      </c>
      <c r="AMG3509"/>
      <c r="AMH3509"/>
      <c r="AMI3509"/>
      <c r="AMJ3509"/>
    </row>
    <row r="3510" spans="1:1024" s="2" customFormat="1" ht="63.75" x14ac:dyDescent="0.25">
      <c r="A3510" s="10" t="s">
        <v>419</v>
      </c>
      <c r="B3510" s="68">
        <v>9135</v>
      </c>
      <c r="C3510" s="10">
        <f>VLOOKUP(B3510,[1]Planilha8!$X$4:$Y$6629,2,0)</f>
        <v>975376</v>
      </c>
      <c r="D3510" s="12" t="s">
        <v>858</v>
      </c>
      <c r="E3510" s="12" t="str">
        <f>VLOOKUP(B3510,[1]Planilha8!$X$4:$Z$6629,3,0)</f>
        <v>AMBULATÓRIO</v>
      </c>
      <c r="F3510" s="12" t="str">
        <f>VLOOKUP(B3510,[1]Planilha8!$X$4:$AD$6629,7,0)</f>
        <v>BOM</v>
      </c>
      <c r="G3510" s="13">
        <v>42572</v>
      </c>
      <c r="H3510" s="69">
        <v>228</v>
      </c>
      <c r="I3510" s="15" t="s">
        <v>22</v>
      </c>
      <c r="J3510" s="16" t="s">
        <v>68</v>
      </c>
      <c r="K3510" s="17">
        <v>19061</v>
      </c>
      <c r="L3510" s="18">
        <v>2016002202</v>
      </c>
      <c r="M3510" s="19">
        <v>43465</v>
      </c>
      <c r="N3510" s="70">
        <v>75.05</v>
      </c>
      <c r="O3510" s="71">
        <v>0.2</v>
      </c>
      <c r="P3510" s="72">
        <v>1.6666666666666701E-2</v>
      </c>
      <c r="Q3510" s="73">
        <v>3.8</v>
      </c>
      <c r="R3510" s="74">
        <v>78.849999999999994</v>
      </c>
      <c r="S3510" s="75">
        <v>149.15</v>
      </c>
      <c r="AMG3510"/>
      <c r="AMH3510"/>
      <c r="AMI3510"/>
      <c r="AMJ3510"/>
    </row>
    <row r="3511" spans="1:1024" s="2" customFormat="1" ht="63.75" x14ac:dyDescent="0.25">
      <c r="A3511" s="10" t="s">
        <v>419</v>
      </c>
      <c r="B3511" s="68">
        <v>9136</v>
      </c>
      <c r="C3511" s="10">
        <f>VLOOKUP(B3511,[1]Planilha8!$X$4:$Y$6629,2,0)</f>
        <v>269293</v>
      </c>
      <c r="D3511" s="12" t="s">
        <v>859</v>
      </c>
      <c r="E3511" s="12" t="str">
        <f>VLOOKUP(B3511,[1]Planilha8!$X$4:$Z$6629,3,0)</f>
        <v>GERÊNCIA MÉDICA</v>
      </c>
      <c r="F3511" s="12" t="str">
        <f>VLOOKUP(B3511,[1]Planilha8!$X$4:$AD$6629,7,0)</f>
        <v>BOM</v>
      </c>
      <c r="G3511" s="13">
        <v>42572</v>
      </c>
      <c r="H3511" s="69">
        <v>228</v>
      </c>
      <c r="I3511" s="15" t="s">
        <v>22</v>
      </c>
      <c r="J3511" s="16" t="s">
        <v>68</v>
      </c>
      <c r="K3511" s="17">
        <v>19061</v>
      </c>
      <c r="L3511" s="18">
        <v>2016002202</v>
      </c>
      <c r="M3511" s="19">
        <v>43465</v>
      </c>
      <c r="N3511" s="70">
        <v>75.05</v>
      </c>
      <c r="O3511" s="71">
        <v>0.2</v>
      </c>
      <c r="P3511" s="72">
        <v>1.6666666666666701E-2</v>
      </c>
      <c r="Q3511" s="73">
        <v>3.8</v>
      </c>
      <c r="R3511" s="74">
        <v>78.849999999999994</v>
      </c>
      <c r="S3511" s="75">
        <v>149.15</v>
      </c>
      <c r="AMG3511"/>
      <c r="AMH3511"/>
      <c r="AMI3511"/>
      <c r="AMJ3511"/>
    </row>
    <row r="3512" spans="1:1024" s="2" customFormat="1" ht="63.75" x14ac:dyDescent="0.25">
      <c r="A3512" s="10" t="s">
        <v>419</v>
      </c>
      <c r="B3512" s="68">
        <v>9137</v>
      </c>
      <c r="C3512" s="10">
        <f>VLOOKUP(B3512,[1]Planilha8!$X$4:$Y$6629,2,0)</f>
        <v>975380</v>
      </c>
      <c r="D3512" s="12" t="s">
        <v>860</v>
      </c>
      <c r="E3512" s="12" t="str">
        <f>VLOOKUP(B3512,[1]Planilha8!$X$4:$Z$6629,3,0)</f>
        <v>PORTARIA “A”</v>
      </c>
      <c r="F3512" s="12" t="str">
        <f>VLOOKUP(B3512,[1]Planilha8!$X$4:$AD$6629,7,0)</f>
        <v>BOM</v>
      </c>
      <c r="G3512" s="13">
        <v>42577</v>
      </c>
      <c r="H3512" s="69">
        <v>139.41</v>
      </c>
      <c r="I3512" s="15" t="s">
        <v>22</v>
      </c>
      <c r="J3512" s="16" t="s">
        <v>488</v>
      </c>
      <c r="K3512" s="17">
        <v>64022</v>
      </c>
      <c r="L3512" s="18">
        <v>2016003029</v>
      </c>
      <c r="M3512" s="19">
        <v>43465</v>
      </c>
      <c r="N3512" s="70">
        <v>103.60124999999999</v>
      </c>
      <c r="O3512" s="71">
        <v>0.5</v>
      </c>
      <c r="P3512" s="72">
        <v>4.1666666666666699E-2</v>
      </c>
      <c r="Q3512" s="73">
        <v>5.8087499999999999</v>
      </c>
      <c r="R3512" s="74">
        <v>109.41</v>
      </c>
      <c r="S3512" s="75">
        <v>30</v>
      </c>
      <c r="AMG3512"/>
      <c r="AMH3512"/>
      <c r="AMI3512"/>
      <c r="AMJ3512"/>
    </row>
    <row r="3513" spans="1:1024" s="2" customFormat="1" ht="63.75" x14ac:dyDescent="0.25">
      <c r="A3513" s="10" t="s">
        <v>419</v>
      </c>
      <c r="B3513" s="68">
        <v>9138</v>
      </c>
      <c r="C3513" s="10">
        <f>VLOOKUP(B3513,[1]Planilha8!$X$4:$Y$6629,2,0)</f>
        <v>975381</v>
      </c>
      <c r="D3513" s="12" t="s">
        <v>861</v>
      </c>
      <c r="E3513" s="12" t="str">
        <f>VLOOKUP(B3513,[1]Planilha8!$X$4:$Z$6629,3,0)</f>
        <v>ASTEC</v>
      </c>
      <c r="F3513" s="12" t="str">
        <f>VLOOKUP(B3513,[1]Planilha8!$X$4:$AD$6629,7,0)</f>
        <v>BOM</v>
      </c>
      <c r="G3513" s="13">
        <v>42577</v>
      </c>
      <c r="H3513" s="69">
        <v>139.41</v>
      </c>
      <c r="I3513" s="15" t="s">
        <v>22</v>
      </c>
      <c r="J3513" s="16" t="s">
        <v>488</v>
      </c>
      <c r="K3513" s="17">
        <v>64022</v>
      </c>
      <c r="L3513" s="18">
        <v>2016003029</v>
      </c>
      <c r="M3513" s="19">
        <v>43465</v>
      </c>
      <c r="N3513" s="70">
        <v>103.60124999999999</v>
      </c>
      <c r="O3513" s="71">
        <v>0.5</v>
      </c>
      <c r="P3513" s="72">
        <v>4.1666666666666699E-2</v>
      </c>
      <c r="Q3513" s="73">
        <v>5.8087499999999999</v>
      </c>
      <c r="R3513" s="74">
        <v>109.41</v>
      </c>
      <c r="S3513" s="75">
        <v>30</v>
      </c>
      <c r="AMG3513"/>
      <c r="AMH3513"/>
      <c r="AMI3513"/>
      <c r="AMJ3513"/>
    </row>
    <row r="3514" spans="1:1024" s="2" customFormat="1" ht="51" x14ac:dyDescent="0.25">
      <c r="A3514" s="10" t="s">
        <v>419</v>
      </c>
      <c r="B3514" s="68">
        <v>9139</v>
      </c>
      <c r="C3514" s="10">
        <f>VLOOKUP(B3514,[1]Planilha8!$X$4:$Y$6629,2,0)</f>
        <v>2042209</v>
      </c>
      <c r="D3514" s="12" t="s">
        <v>862</v>
      </c>
      <c r="E3514" s="12" t="str">
        <f>VLOOKUP(B3514,[1]Planilha8!$X$4:$Z$6629,3,0)</f>
        <v>ÁREAS COMUNS (CORREDORES)</v>
      </c>
      <c r="F3514" s="12" t="str">
        <f>VLOOKUP(B3514,[1]Planilha8!$X$4:$AD$6629,7,0)</f>
        <v>BOM</v>
      </c>
      <c r="G3514" s="13">
        <v>42632</v>
      </c>
      <c r="H3514" s="69">
        <v>220</v>
      </c>
      <c r="I3514" s="15" t="s">
        <v>22</v>
      </c>
      <c r="J3514" s="16" t="s">
        <v>205</v>
      </c>
      <c r="K3514" s="17">
        <v>221227</v>
      </c>
      <c r="L3514" s="18">
        <v>2014001199</v>
      </c>
      <c r="M3514" s="19">
        <v>43465</v>
      </c>
      <c r="N3514" s="70">
        <v>208.333333333333</v>
      </c>
      <c r="O3514" s="71">
        <v>1</v>
      </c>
      <c r="P3514" s="72">
        <v>8.3333333333333301E-2</v>
      </c>
      <c r="Q3514" s="73">
        <v>0</v>
      </c>
      <c r="R3514" s="74">
        <v>208.333333333333</v>
      </c>
      <c r="S3514" s="75">
        <v>11.6666666666666</v>
      </c>
      <c r="AMG3514"/>
      <c r="AMH3514"/>
      <c r="AMI3514"/>
      <c r="AMJ3514"/>
    </row>
    <row r="3515" spans="1:1024" s="2" customFormat="1" ht="51" x14ac:dyDescent="0.25">
      <c r="A3515" s="10" t="s">
        <v>419</v>
      </c>
      <c r="B3515" s="68">
        <v>9140</v>
      </c>
      <c r="C3515" s="10">
        <f>VLOOKUP(B3515,[1]Planilha8!$X$4:$Y$6629,2,0)</f>
        <v>2042210</v>
      </c>
      <c r="D3515" s="12" t="s">
        <v>862</v>
      </c>
      <c r="E3515" s="12" t="str">
        <f>VLOOKUP(B3515,[1]Planilha8!$X$4:$Z$6629,3,0)</f>
        <v>ÁREAS COMUNS (CORREDORES)</v>
      </c>
      <c r="F3515" s="12" t="str">
        <f>VLOOKUP(B3515,[1]Planilha8!$X$4:$AD$6629,7,0)</f>
        <v>BOM</v>
      </c>
      <c r="G3515" s="13">
        <v>42632</v>
      </c>
      <c r="H3515" s="69">
        <v>220</v>
      </c>
      <c r="I3515" s="15" t="s">
        <v>22</v>
      </c>
      <c r="J3515" s="16" t="s">
        <v>205</v>
      </c>
      <c r="K3515" s="17">
        <v>221227</v>
      </c>
      <c r="L3515" s="18">
        <v>2014001199</v>
      </c>
      <c r="M3515" s="19">
        <v>43465</v>
      </c>
      <c r="N3515" s="70">
        <v>180.833333333333</v>
      </c>
      <c r="O3515" s="71">
        <v>0.5</v>
      </c>
      <c r="P3515" s="72">
        <v>4.1666666666666699E-2</v>
      </c>
      <c r="Q3515" s="73">
        <v>9.1666666666666696</v>
      </c>
      <c r="R3515" s="74">
        <v>190</v>
      </c>
      <c r="S3515" s="75">
        <v>30</v>
      </c>
      <c r="AMG3515"/>
      <c r="AMH3515"/>
      <c r="AMI3515"/>
      <c r="AMJ3515"/>
    </row>
    <row r="3516" spans="1:1024" s="2" customFormat="1" ht="51" x14ac:dyDescent="0.25">
      <c r="A3516" s="10" t="s">
        <v>419</v>
      </c>
      <c r="B3516" s="68">
        <v>9141</v>
      </c>
      <c r="C3516" s="10">
        <f>VLOOKUP(B3516,[1]Planilha8!$X$4:$Y$6629,2,0)</f>
        <v>2042211</v>
      </c>
      <c r="D3516" s="12" t="s">
        <v>862</v>
      </c>
      <c r="E3516" s="12" t="str">
        <f>VLOOKUP(B3516,[1]Planilha8!$X$4:$Z$6629,3,0)</f>
        <v>GALPÃO ALMOXARIFADO</v>
      </c>
      <c r="F3516" s="12" t="str">
        <f>VLOOKUP(B3516,[1]Planilha8!$X$4:$AD$6629,7,0)</f>
        <v>SUCATA</v>
      </c>
      <c r="G3516" s="13">
        <v>42632</v>
      </c>
      <c r="H3516" s="69">
        <v>220</v>
      </c>
      <c r="I3516" s="15" t="s">
        <v>22</v>
      </c>
      <c r="J3516" s="16" t="s">
        <v>205</v>
      </c>
      <c r="K3516" s="17">
        <v>221227</v>
      </c>
      <c r="L3516" s="18">
        <v>2014001199</v>
      </c>
      <c r="M3516" s="19">
        <v>43465</v>
      </c>
      <c r="N3516" s="70">
        <v>180.833333333333</v>
      </c>
      <c r="O3516" s="71">
        <v>0.5</v>
      </c>
      <c r="P3516" s="72">
        <v>4.1666666666666699E-2</v>
      </c>
      <c r="Q3516" s="73">
        <v>9.1666666666666696</v>
      </c>
      <c r="R3516" s="74">
        <v>190</v>
      </c>
      <c r="S3516" s="75">
        <v>30</v>
      </c>
      <c r="AMG3516"/>
      <c r="AMH3516"/>
      <c r="AMI3516"/>
      <c r="AMJ3516"/>
    </row>
    <row r="3517" spans="1:1024" s="2" customFormat="1" ht="51" x14ac:dyDescent="0.25">
      <c r="A3517" s="10" t="s">
        <v>419</v>
      </c>
      <c r="B3517" s="68">
        <v>9142</v>
      </c>
      <c r="C3517" s="10">
        <f>VLOOKUP(B3517,[1]Planilha8!$X$4:$Y$6629,2,0)</f>
        <v>2042212</v>
      </c>
      <c r="D3517" s="12" t="s">
        <v>862</v>
      </c>
      <c r="E3517" s="12" t="str">
        <f>VLOOKUP(B3517,[1]Planilha8!$X$4:$Z$6629,3,0)</f>
        <v>ÁREAS COMUNS (CORREDORES)</v>
      </c>
      <c r="F3517" s="12" t="str">
        <f>VLOOKUP(B3517,[1]Planilha8!$X$4:$AD$6629,7,0)</f>
        <v>BOM</v>
      </c>
      <c r="G3517" s="13">
        <v>42632</v>
      </c>
      <c r="H3517" s="69">
        <v>220</v>
      </c>
      <c r="I3517" s="15" t="s">
        <v>22</v>
      </c>
      <c r="J3517" s="16" t="s">
        <v>205</v>
      </c>
      <c r="K3517" s="17">
        <v>221227</v>
      </c>
      <c r="L3517" s="18">
        <v>2014001199</v>
      </c>
      <c r="M3517" s="19">
        <v>43465</v>
      </c>
      <c r="N3517" s="70">
        <v>180.833333333333</v>
      </c>
      <c r="O3517" s="71">
        <v>0.5</v>
      </c>
      <c r="P3517" s="72">
        <v>4.1666666666666699E-2</v>
      </c>
      <c r="Q3517" s="73">
        <v>9.1666666666666696</v>
      </c>
      <c r="R3517" s="74">
        <v>190</v>
      </c>
      <c r="S3517" s="75">
        <v>30</v>
      </c>
      <c r="AMG3517"/>
      <c r="AMH3517"/>
      <c r="AMI3517"/>
      <c r="AMJ3517"/>
    </row>
    <row r="3518" spans="1:1024" s="2" customFormat="1" ht="51" x14ac:dyDescent="0.25">
      <c r="A3518" s="10" t="s">
        <v>419</v>
      </c>
      <c r="B3518" s="68">
        <v>9143</v>
      </c>
      <c r="C3518" s="10">
        <f>VLOOKUP(B3518,[1]Planilha8!$X$4:$Y$6629,2,0)</f>
        <v>2042213</v>
      </c>
      <c r="D3518" s="12" t="s">
        <v>862</v>
      </c>
      <c r="E3518" s="12" t="str">
        <f>VLOOKUP(B3518,[1]Planilha8!$X$4:$Z$6629,3,0)</f>
        <v>ÁREAS COMUNS (CORREDORES)</v>
      </c>
      <c r="F3518" s="12" t="str">
        <f>VLOOKUP(B3518,[1]Planilha8!$X$4:$AD$6629,7,0)</f>
        <v>BOM</v>
      </c>
      <c r="G3518" s="13">
        <v>42632</v>
      </c>
      <c r="H3518" s="69">
        <v>220</v>
      </c>
      <c r="I3518" s="15" t="s">
        <v>22</v>
      </c>
      <c r="J3518" s="16" t="s">
        <v>205</v>
      </c>
      <c r="K3518" s="17">
        <v>221227</v>
      </c>
      <c r="L3518" s="18">
        <v>2014001199</v>
      </c>
      <c r="M3518" s="19">
        <v>43465</v>
      </c>
      <c r="N3518" s="70">
        <v>180.833333333333</v>
      </c>
      <c r="O3518" s="71">
        <v>0.5</v>
      </c>
      <c r="P3518" s="72">
        <v>4.1666666666666699E-2</v>
      </c>
      <c r="Q3518" s="73">
        <v>9.1666666666666696</v>
      </c>
      <c r="R3518" s="74">
        <v>190</v>
      </c>
      <c r="S3518" s="75">
        <v>30</v>
      </c>
      <c r="AMG3518"/>
      <c r="AMH3518"/>
      <c r="AMI3518"/>
      <c r="AMJ3518"/>
    </row>
    <row r="3519" spans="1:1024" s="2" customFormat="1" ht="51" x14ac:dyDescent="0.25">
      <c r="A3519" s="10" t="s">
        <v>419</v>
      </c>
      <c r="B3519" s="68">
        <v>9144</v>
      </c>
      <c r="C3519" s="10">
        <f>VLOOKUP(B3519,[1]Planilha8!$X$4:$Y$6629,2,0)</f>
        <v>2042214</v>
      </c>
      <c r="D3519" s="12" t="s">
        <v>862</v>
      </c>
      <c r="E3519" s="12" t="str">
        <f>VLOOKUP(B3519,[1]Planilha8!$X$4:$Z$6629,3,0)</f>
        <v>GALPÃO ALMOXARIFADO</v>
      </c>
      <c r="F3519" s="12" t="str">
        <f>VLOOKUP(B3519,[1]Planilha8!$X$4:$AD$6629,7,0)</f>
        <v>SUCATA</v>
      </c>
      <c r="G3519" s="13">
        <v>42632</v>
      </c>
      <c r="H3519" s="69">
        <v>220</v>
      </c>
      <c r="I3519" s="15" t="s">
        <v>22</v>
      </c>
      <c r="J3519" s="16" t="s">
        <v>205</v>
      </c>
      <c r="K3519" s="17">
        <v>221227</v>
      </c>
      <c r="L3519" s="18">
        <v>2014001199</v>
      </c>
      <c r="M3519" s="19">
        <v>43465</v>
      </c>
      <c r="N3519" s="70">
        <v>180.833333333333</v>
      </c>
      <c r="O3519" s="71">
        <v>0.5</v>
      </c>
      <c r="P3519" s="72">
        <v>4.1666666666666699E-2</v>
      </c>
      <c r="Q3519" s="73">
        <v>9.1666666666666696</v>
      </c>
      <c r="R3519" s="74">
        <v>190</v>
      </c>
      <c r="S3519" s="75">
        <v>30</v>
      </c>
      <c r="AMG3519"/>
      <c r="AMH3519"/>
      <c r="AMI3519"/>
      <c r="AMJ3519"/>
    </row>
    <row r="3520" spans="1:1024" s="2" customFormat="1" ht="51" x14ac:dyDescent="0.25">
      <c r="A3520" s="10" t="s">
        <v>419</v>
      </c>
      <c r="B3520" s="68">
        <v>9145</v>
      </c>
      <c r="C3520" s="10">
        <f>VLOOKUP(B3520,[1]Planilha8!$X$4:$Y$6629,2,0)</f>
        <v>2042215</v>
      </c>
      <c r="D3520" s="12" t="s">
        <v>862</v>
      </c>
      <c r="E3520" s="12" t="str">
        <f>VLOOKUP(B3520,[1]Planilha8!$X$4:$Z$6629,3,0)</f>
        <v>ÁREAS COMUNS (CORREDORES)</v>
      </c>
      <c r="F3520" s="12" t="str">
        <f>VLOOKUP(B3520,[1]Planilha8!$X$4:$AD$6629,7,0)</f>
        <v>BOM</v>
      </c>
      <c r="G3520" s="13">
        <v>42632</v>
      </c>
      <c r="H3520" s="69">
        <v>220</v>
      </c>
      <c r="I3520" s="15" t="s">
        <v>22</v>
      </c>
      <c r="J3520" s="16" t="s">
        <v>205</v>
      </c>
      <c r="K3520" s="17">
        <v>221227</v>
      </c>
      <c r="L3520" s="18">
        <v>2014001199</v>
      </c>
      <c r="M3520" s="19">
        <v>43465</v>
      </c>
      <c r="N3520" s="70">
        <v>180.833333333333</v>
      </c>
      <c r="O3520" s="71">
        <v>0.5</v>
      </c>
      <c r="P3520" s="72">
        <v>4.1666666666666699E-2</v>
      </c>
      <c r="Q3520" s="73">
        <v>9.1666666666666696</v>
      </c>
      <c r="R3520" s="74">
        <v>190</v>
      </c>
      <c r="S3520" s="75">
        <v>30</v>
      </c>
      <c r="AMG3520"/>
      <c r="AMH3520"/>
      <c r="AMI3520"/>
      <c r="AMJ3520"/>
    </row>
    <row r="3521" spans="1:1024" s="2" customFormat="1" ht="51" x14ac:dyDescent="0.25">
      <c r="A3521" s="10" t="s">
        <v>419</v>
      </c>
      <c r="B3521" s="68">
        <v>9146</v>
      </c>
      <c r="C3521" s="10">
        <f>VLOOKUP(B3521,[1]Planilha8!$X$4:$Y$6629,2,0)</f>
        <v>2042216</v>
      </c>
      <c r="D3521" s="12" t="s">
        <v>862</v>
      </c>
      <c r="E3521" s="12" t="str">
        <f>VLOOKUP(B3521,[1]Planilha8!$X$4:$Z$6629,3,0)</f>
        <v>ÁREAS COMUNS (CORREDORES)</v>
      </c>
      <c r="F3521" s="12" t="str">
        <f>VLOOKUP(B3521,[1]Planilha8!$X$4:$AD$6629,7,0)</f>
        <v>BOM</v>
      </c>
      <c r="G3521" s="13">
        <v>42632</v>
      </c>
      <c r="H3521" s="69">
        <v>220</v>
      </c>
      <c r="I3521" s="15" t="s">
        <v>22</v>
      </c>
      <c r="J3521" s="16" t="s">
        <v>205</v>
      </c>
      <c r="K3521" s="17">
        <v>221227</v>
      </c>
      <c r="L3521" s="18">
        <v>2014001199</v>
      </c>
      <c r="M3521" s="19">
        <v>43465</v>
      </c>
      <c r="N3521" s="70">
        <v>180.833333333333</v>
      </c>
      <c r="O3521" s="71">
        <v>0.5</v>
      </c>
      <c r="P3521" s="72">
        <v>4.1666666666666699E-2</v>
      </c>
      <c r="Q3521" s="73">
        <v>9.1666666666666696</v>
      </c>
      <c r="R3521" s="74">
        <v>190</v>
      </c>
      <c r="S3521" s="75">
        <v>30</v>
      </c>
      <c r="AMG3521"/>
      <c r="AMH3521"/>
      <c r="AMI3521"/>
      <c r="AMJ3521"/>
    </row>
    <row r="3522" spans="1:1024" s="2" customFormat="1" ht="51" x14ac:dyDescent="0.25">
      <c r="A3522" s="10" t="s">
        <v>419</v>
      </c>
      <c r="B3522" s="68">
        <v>9147</v>
      </c>
      <c r="C3522" s="10">
        <f>VLOOKUP(B3522,[1]Planilha8!$X$4:$Y$6629,2,0)</f>
        <v>2042217</v>
      </c>
      <c r="D3522" s="12" t="s">
        <v>862</v>
      </c>
      <c r="E3522" s="12" t="str">
        <f>VLOOKUP(B3522,[1]Planilha8!$X$4:$Z$6629,3,0)</f>
        <v>ÁREAS COMUNS (CORREDORES)</v>
      </c>
      <c r="F3522" s="12" t="str">
        <f>VLOOKUP(B3522,[1]Planilha8!$X$4:$AD$6629,7,0)</f>
        <v>BOM</v>
      </c>
      <c r="G3522" s="13">
        <v>42632</v>
      </c>
      <c r="H3522" s="69">
        <v>220</v>
      </c>
      <c r="I3522" s="15" t="s">
        <v>22</v>
      </c>
      <c r="J3522" s="16" t="s">
        <v>205</v>
      </c>
      <c r="K3522" s="17">
        <v>221227</v>
      </c>
      <c r="L3522" s="18">
        <v>2014001199</v>
      </c>
      <c r="M3522" s="19">
        <v>43465</v>
      </c>
      <c r="N3522" s="70">
        <v>180.833333333333</v>
      </c>
      <c r="O3522" s="71">
        <v>0.5</v>
      </c>
      <c r="P3522" s="72">
        <v>4.1666666666666699E-2</v>
      </c>
      <c r="Q3522" s="73">
        <v>9.1666666666666696</v>
      </c>
      <c r="R3522" s="74">
        <v>190</v>
      </c>
      <c r="S3522" s="75">
        <v>30</v>
      </c>
      <c r="AMG3522"/>
      <c r="AMH3522"/>
      <c r="AMI3522"/>
      <c r="AMJ3522"/>
    </row>
    <row r="3523" spans="1:1024" s="2" customFormat="1" ht="51" x14ac:dyDescent="0.25">
      <c r="A3523" s="10" t="s">
        <v>419</v>
      </c>
      <c r="B3523" s="68">
        <v>9148</v>
      </c>
      <c r="C3523" s="10">
        <f>VLOOKUP(B3523,[1]Planilha8!$X$4:$Y$6629,2,0)</f>
        <v>2042218</v>
      </c>
      <c r="D3523" s="12" t="s">
        <v>862</v>
      </c>
      <c r="E3523" s="12" t="str">
        <f>VLOOKUP(B3523,[1]Planilha8!$X$4:$Z$6629,3,0)</f>
        <v>GALPÃO ALMOXARIFADO</v>
      </c>
      <c r="F3523" s="12" t="str">
        <f>VLOOKUP(B3523,[1]Planilha8!$X$4:$AD$6629,7,0)</f>
        <v>SUCATA</v>
      </c>
      <c r="G3523" s="13">
        <v>42632</v>
      </c>
      <c r="H3523" s="69">
        <v>220</v>
      </c>
      <c r="I3523" s="15" t="s">
        <v>22</v>
      </c>
      <c r="J3523" s="16" t="s">
        <v>205</v>
      </c>
      <c r="K3523" s="17">
        <v>221227</v>
      </c>
      <c r="L3523" s="18">
        <v>2014001199</v>
      </c>
      <c r="M3523" s="19">
        <v>43465</v>
      </c>
      <c r="N3523" s="70">
        <v>180.833333333333</v>
      </c>
      <c r="O3523" s="71">
        <v>0.5</v>
      </c>
      <c r="P3523" s="72">
        <v>4.1666666666666699E-2</v>
      </c>
      <c r="Q3523" s="73">
        <v>9.1666666666666696</v>
      </c>
      <c r="R3523" s="74">
        <v>190</v>
      </c>
      <c r="S3523" s="75">
        <v>30</v>
      </c>
      <c r="AMG3523"/>
      <c r="AMH3523"/>
      <c r="AMI3523"/>
      <c r="AMJ3523"/>
    </row>
    <row r="3524" spans="1:1024" s="2" customFormat="1" ht="38.25" x14ac:dyDescent="0.25">
      <c r="A3524" s="10" t="s">
        <v>419</v>
      </c>
      <c r="B3524" s="68">
        <v>9150</v>
      </c>
      <c r="C3524" s="10">
        <f>VLOOKUP(B3524,[1]Planilha8!$X$4:$Y$6629,2,0)</f>
        <v>2042220</v>
      </c>
      <c r="D3524" s="12" t="s">
        <v>863</v>
      </c>
      <c r="E3524" s="12" t="str">
        <f>VLOOKUP(B3524,[1]Planilha8!$X$4:$Z$6629,3,0)</f>
        <v>COPA DOS TERCEIRIZADOS</v>
      </c>
      <c r="F3524" s="12" t="str">
        <f>VLOOKUP(B3524,[1]Planilha8!$X$4:$AD$6629,7,0)</f>
        <v>BOM</v>
      </c>
      <c r="G3524" s="13">
        <v>42632</v>
      </c>
      <c r="H3524" s="69">
        <v>148</v>
      </c>
      <c r="I3524" s="15" t="s">
        <v>22</v>
      </c>
      <c r="J3524" s="16" t="s">
        <v>864</v>
      </c>
      <c r="K3524" s="17">
        <v>12981</v>
      </c>
      <c r="L3524" s="18">
        <v>2016003870</v>
      </c>
      <c r="M3524" s="19">
        <v>43465</v>
      </c>
      <c r="N3524" s="70">
        <v>65.383333333333297</v>
      </c>
      <c r="O3524" s="71">
        <v>0.25</v>
      </c>
      <c r="P3524" s="72">
        <v>2.0833333333333301E-2</v>
      </c>
      <c r="Q3524" s="73">
        <v>3.0833333333333299</v>
      </c>
      <c r="R3524" s="74">
        <v>68.466666666666697</v>
      </c>
      <c r="S3524" s="75">
        <v>79.533333333333303</v>
      </c>
      <c r="AMG3524"/>
      <c r="AMH3524"/>
      <c r="AMI3524"/>
      <c r="AMJ3524"/>
    </row>
    <row r="3525" spans="1:1024" s="2" customFormat="1" ht="38.25" x14ac:dyDescent="0.25">
      <c r="A3525" s="10" t="s">
        <v>419</v>
      </c>
      <c r="B3525" s="68">
        <v>9149</v>
      </c>
      <c r="C3525" s="10">
        <f>VLOOKUP(B3525,[1]Planilha8!$X$4:$Y$6629,2,0)</f>
        <v>2042219</v>
      </c>
      <c r="D3525" s="12" t="s">
        <v>835</v>
      </c>
      <c r="E3525" s="12" t="str">
        <f>VLOOKUP(B3525,[1]Planilha8!$X$4:$Z$6629,3,0)</f>
        <v>CALDEIRA</v>
      </c>
      <c r="F3525" s="12" t="str">
        <f>VLOOKUP(B3525,[1]Planilha8!$X$4:$AD$6629,7,0)</f>
        <v>BOM</v>
      </c>
      <c r="G3525" s="13">
        <v>42633</v>
      </c>
      <c r="H3525" s="69">
        <v>160</v>
      </c>
      <c r="I3525" s="15" t="s">
        <v>22</v>
      </c>
      <c r="J3525" s="16" t="s">
        <v>472</v>
      </c>
      <c r="K3525" s="17">
        <v>295180</v>
      </c>
      <c r="L3525" s="18">
        <v>2015003769</v>
      </c>
      <c r="M3525" s="19">
        <v>43465</v>
      </c>
      <c r="N3525" s="70">
        <v>70</v>
      </c>
      <c r="O3525" s="71">
        <v>0.25</v>
      </c>
      <c r="P3525" s="72">
        <v>2.0833333333333301E-2</v>
      </c>
      <c r="Q3525" s="73">
        <v>3.3333333333333299</v>
      </c>
      <c r="R3525" s="74">
        <v>73.3333333333333</v>
      </c>
      <c r="S3525" s="75">
        <v>86.6666666666667</v>
      </c>
      <c r="AMG3525"/>
      <c r="AMH3525"/>
      <c r="AMI3525"/>
      <c r="AMJ3525"/>
    </row>
    <row r="3526" spans="1:1024" s="2" customFormat="1" ht="38.25" x14ac:dyDescent="0.25">
      <c r="A3526" s="10" t="s">
        <v>419</v>
      </c>
      <c r="B3526" s="68">
        <v>9161</v>
      </c>
      <c r="C3526" s="10">
        <f>VLOOKUP(B3526,[1]Planilha8!$X$4:$Y$6629,2,0)</f>
        <v>2042221</v>
      </c>
      <c r="D3526" s="12" t="s">
        <v>865</v>
      </c>
      <c r="E3526" s="12" t="str">
        <f>VLOOKUP(B3526,[1]Planilha8!$X$4:$Z$6629,3,0)</f>
        <v>DIRETORIA ADMINISTRATIVA</v>
      </c>
      <c r="F3526" s="12" t="str">
        <f>VLOOKUP(B3526,[1]Planilha8!$X$4:$AD$6629,7,0)</f>
        <v>BOM</v>
      </c>
      <c r="G3526" s="13">
        <v>42651</v>
      </c>
      <c r="H3526" s="69">
        <v>1246.45</v>
      </c>
      <c r="I3526" s="15" t="s">
        <v>22</v>
      </c>
      <c r="J3526" s="16" t="s">
        <v>866</v>
      </c>
      <c r="K3526" s="17">
        <v>221</v>
      </c>
      <c r="L3526" s="18">
        <v>2015004732</v>
      </c>
      <c r="M3526" s="19">
        <v>43465</v>
      </c>
      <c r="N3526" s="70">
        <v>187.73995833333299</v>
      </c>
      <c r="O3526" s="71">
        <v>0.11</v>
      </c>
      <c r="P3526" s="72">
        <v>9.1666666666666702E-3</v>
      </c>
      <c r="Q3526" s="73">
        <v>11.425791666666701</v>
      </c>
      <c r="R3526" s="74">
        <v>199.16575</v>
      </c>
      <c r="S3526" s="75">
        <v>1047.2842499999999</v>
      </c>
      <c r="AMG3526"/>
      <c r="AMH3526"/>
      <c r="AMI3526"/>
      <c r="AMJ3526"/>
    </row>
    <row r="3527" spans="1:1024" s="2" customFormat="1" ht="38.25" x14ac:dyDescent="0.25">
      <c r="A3527" s="10" t="s">
        <v>419</v>
      </c>
      <c r="B3527" s="68">
        <v>9151</v>
      </c>
      <c r="C3527" s="10">
        <f>VLOOKUP(B3527,[1]Planilha8!$X$4:$Y$6629,2,0)</f>
        <v>613740</v>
      </c>
      <c r="D3527" s="12" t="s">
        <v>867</v>
      </c>
      <c r="E3527" s="12" t="str">
        <f>VLOOKUP(B3527,[1]Planilha8!$X$4:$Z$6629,3,0)</f>
        <v>UTI ALA C</v>
      </c>
      <c r="F3527" s="12" t="str">
        <f>VLOOKUP(B3527,[1]Planilha8!$X$4:$AD$6629,7,0)</f>
        <v>BOM</v>
      </c>
      <c r="G3527" s="13">
        <v>42681</v>
      </c>
      <c r="H3527" s="69">
        <v>1154.9000000000001</v>
      </c>
      <c r="I3527" s="15" t="s">
        <v>22</v>
      </c>
      <c r="J3527" s="16" t="s">
        <v>68</v>
      </c>
      <c r="K3527" s="17">
        <v>19295</v>
      </c>
      <c r="L3527" s="18">
        <v>2016004138</v>
      </c>
      <c r="M3527" s="19">
        <v>43465</v>
      </c>
      <c r="N3527" s="70">
        <v>656.67083333333403</v>
      </c>
      <c r="O3527" s="71">
        <v>0.5</v>
      </c>
      <c r="P3527" s="72">
        <v>4.1666666666666699E-2</v>
      </c>
      <c r="Q3527" s="73">
        <v>48.120833333333302</v>
      </c>
      <c r="R3527" s="74">
        <v>704.79166666666697</v>
      </c>
      <c r="S3527" s="75">
        <v>450.10833333333301</v>
      </c>
      <c r="AMG3527"/>
      <c r="AMH3527"/>
      <c r="AMI3527"/>
      <c r="AMJ3527"/>
    </row>
    <row r="3528" spans="1:1024" s="2" customFormat="1" ht="38.25" x14ac:dyDescent="0.25">
      <c r="A3528" s="10" t="s">
        <v>419</v>
      </c>
      <c r="B3528" s="68">
        <v>9162</v>
      </c>
      <c r="C3528" s="10">
        <f>VLOOKUP(B3528,[1]Planilha8!$X$4:$Y$6629,2,0)</f>
        <v>613713</v>
      </c>
      <c r="D3528" s="12" t="s">
        <v>868</v>
      </c>
      <c r="E3528" s="12" t="str">
        <f>VLOOKUP(B3528,[1]Planilha8!$X$4:$Z$6629,3,0)</f>
        <v>SERVIÇO SOCIAL</v>
      </c>
      <c r="F3528" s="12" t="str">
        <f>VLOOKUP(B3528,[1]Planilha8!$X$4:$AD$6629,7,0)</f>
        <v>BOM</v>
      </c>
      <c r="G3528" s="13">
        <v>42683</v>
      </c>
      <c r="H3528" s="69">
        <v>340</v>
      </c>
      <c r="I3528" s="15" t="s">
        <v>22</v>
      </c>
      <c r="J3528" s="16" t="s">
        <v>869</v>
      </c>
      <c r="K3528" s="17">
        <v>191554</v>
      </c>
      <c r="L3528" s="18">
        <v>2016004111</v>
      </c>
      <c r="M3528" s="19">
        <v>43465</v>
      </c>
      <c r="N3528" s="70">
        <v>253.055555555555</v>
      </c>
      <c r="O3528" s="71">
        <v>0.5</v>
      </c>
      <c r="P3528" s="72">
        <v>4.1666666666666699E-2</v>
      </c>
      <c r="Q3528" s="73">
        <v>14.1666666666667</v>
      </c>
      <c r="R3528" s="74">
        <v>267.222222222222</v>
      </c>
      <c r="S3528" s="75">
        <v>72.7777777777778</v>
      </c>
      <c r="AMG3528"/>
      <c r="AMH3528"/>
      <c r="AMI3528"/>
      <c r="AMJ3528"/>
    </row>
    <row r="3529" spans="1:1024" s="2" customFormat="1" ht="38.25" x14ac:dyDescent="0.25">
      <c r="A3529" s="10" t="s">
        <v>419</v>
      </c>
      <c r="B3529" s="68">
        <v>9171</v>
      </c>
      <c r="C3529" s="10">
        <f>VLOOKUP(B3529,[1]Planilha8!$X$4:$Y$6629,2,0)</f>
        <v>613714</v>
      </c>
      <c r="D3529" s="12" t="s">
        <v>868</v>
      </c>
      <c r="E3529" s="12" t="str">
        <f>VLOOKUP(B3529,[1]Planilha8!$X$4:$Z$6629,3,0)</f>
        <v>SERVIÇO SOCIAL</v>
      </c>
      <c r="F3529" s="12" t="str">
        <f>VLOOKUP(B3529,[1]Planilha8!$X$4:$AD$6629,7,0)</f>
        <v>BOM</v>
      </c>
      <c r="G3529" s="13">
        <v>42683</v>
      </c>
      <c r="H3529" s="69">
        <v>340</v>
      </c>
      <c r="I3529" s="15" t="s">
        <v>22</v>
      </c>
      <c r="J3529" s="16" t="s">
        <v>869</v>
      </c>
      <c r="K3529" s="17">
        <v>191554</v>
      </c>
      <c r="L3529" s="18">
        <v>2016004111</v>
      </c>
      <c r="M3529" s="19">
        <v>43465</v>
      </c>
      <c r="N3529" s="70">
        <v>253.055555555555</v>
      </c>
      <c r="O3529" s="71">
        <v>0.5</v>
      </c>
      <c r="P3529" s="72">
        <v>4.1666666666666699E-2</v>
      </c>
      <c r="Q3529" s="73">
        <v>14.1666666666667</v>
      </c>
      <c r="R3529" s="74">
        <v>267.222222222222</v>
      </c>
      <c r="S3529" s="75">
        <v>72.7777777777778</v>
      </c>
      <c r="AMG3529"/>
      <c r="AMH3529"/>
      <c r="AMI3529"/>
      <c r="AMJ3529"/>
    </row>
    <row r="3530" spans="1:1024" s="2" customFormat="1" ht="38.25" x14ac:dyDescent="0.25">
      <c r="A3530" s="10" t="s">
        <v>419</v>
      </c>
      <c r="B3530" s="68">
        <v>9181</v>
      </c>
      <c r="C3530" s="10">
        <f>VLOOKUP(B3530,[1]Planilha8!$X$4:$Y$6629,2,0)</f>
        <v>613715</v>
      </c>
      <c r="D3530" s="12" t="s">
        <v>868</v>
      </c>
      <c r="E3530" s="12" t="str">
        <f>VLOOKUP(B3530,[1]Planilha8!$X$4:$Z$6629,3,0)</f>
        <v>SERVIÇO SOCIAL</v>
      </c>
      <c r="F3530" s="12" t="str">
        <f>VLOOKUP(B3530,[1]Planilha8!$X$4:$AD$6629,7,0)</f>
        <v>BOM</v>
      </c>
      <c r="G3530" s="13">
        <v>42683</v>
      </c>
      <c r="H3530" s="69">
        <v>340</v>
      </c>
      <c r="I3530" s="15" t="s">
        <v>22</v>
      </c>
      <c r="J3530" s="16" t="s">
        <v>869</v>
      </c>
      <c r="K3530" s="17">
        <v>191554</v>
      </c>
      <c r="L3530" s="18">
        <v>2016004111</v>
      </c>
      <c r="M3530" s="19">
        <v>43465</v>
      </c>
      <c r="N3530" s="70">
        <v>253.055555555555</v>
      </c>
      <c r="O3530" s="71">
        <v>0.5</v>
      </c>
      <c r="P3530" s="72">
        <v>4.1666666666666699E-2</v>
      </c>
      <c r="Q3530" s="73">
        <v>14.1666666666667</v>
      </c>
      <c r="R3530" s="74">
        <v>267.222222222222</v>
      </c>
      <c r="S3530" s="75">
        <v>72.7777777777778</v>
      </c>
      <c r="AMG3530"/>
      <c r="AMH3530"/>
      <c r="AMI3530"/>
      <c r="AMJ3530"/>
    </row>
    <row r="3531" spans="1:1024" s="2" customFormat="1" ht="38.25" x14ac:dyDescent="0.25">
      <c r="A3531" s="10" t="s">
        <v>419</v>
      </c>
      <c r="B3531" s="68">
        <v>9191</v>
      </c>
      <c r="C3531" s="10">
        <f>VLOOKUP(B3531,[1]Planilha8!$X$4:$Y$6629,2,0)</f>
        <v>613716</v>
      </c>
      <c r="D3531" s="12" t="s">
        <v>868</v>
      </c>
      <c r="E3531" s="12" t="str">
        <f>VLOOKUP(B3531,[1]Planilha8!$X$4:$Z$6629,3,0)</f>
        <v>SERVIÇO SOCIAL</v>
      </c>
      <c r="F3531" s="12" t="str">
        <f>VLOOKUP(B3531,[1]Planilha8!$X$4:$AD$6629,7,0)</f>
        <v>BOM</v>
      </c>
      <c r="G3531" s="13">
        <v>42683</v>
      </c>
      <c r="H3531" s="69">
        <v>340</v>
      </c>
      <c r="I3531" s="15" t="s">
        <v>22</v>
      </c>
      <c r="J3531" s="16" t="s">
        <v>869</v>
      </c>
      <c r="K3531" s="17">
        <v>191554</v>
      </c>
      <c r="L3531" s="18">
        <v>2016004111</v>
      </c>
      <c r="M3531" s="19">
        <v>43465</v>
      </c>
      <c r="N3531" s="70">
        <v>253.055555555555</v>
      </c>
      <c r="O3531" s="71">
        <v>0.5</v>
      </c>
      <c r="P3531" s="72">
        <v>4.1666666666666699E-2</v>
      </c>
      <c r="Q3531" s="73">
        <v>14.1666666666667</v>
      </c>
      <c r="R3531" s="74">
        <v>267.222222222222</v>
      </c>
      <c r="S3531" s="75">
        <v>72.7777777777778</v>
      </c>
      <c r="AMG3531"/>
      <c r="AMH3531"/>
      <c r="AMI3531"/>
      <c r="AMJ3531"/>
    </row>
    <row r="3532" spans="1:1024" s="2" customFormat="1" ht="38.25" x14ac:dyDescent="0.25">
      <c r="A3532" s="10" t="s">
        <v>419</v>
      </c>
      <c r="B3532" s="68">
        <v>9175</v>
      </c>
      <c r="C3532" s="10">
        <f>VLOOKUP(B3532,[1]Planilha8!$X$4:$Y$6629,2,0)</f>
        <v>2042233</v>
      </c>
      <c r="D3532" s="12" t="s">
        <v>870</v>
      </c>
      <c r="E3532" s="12" t="str">
        <f>VLOOKUP(B3532,[1]Planilha8!$X$4:$Z$6629,3,0)</f>
        <v>APOIO AO DIAGNÓSTICO</v>
      </c>
      <c r="F3532" s="12" t="str">
        <f>VLOOKUP(B3532,[1]Planilha8!$X$4:$AD$6629,7,0)</f>
        <v>RUIM</v>
      </c>
      <c r="G3532" s="13">
        <v>42761</v>
      </c>
      <c r="H3532" s="69">
        <v>650</v>
      </c>
      <c r="I3532" s="15" t="s">
        <v>22</v>
      </c>
      <c r="J3532" s="16" t="s">
        <v>871</v>
      </c>
      <c r="K3532" s="17">
        <v>15184</v>
      </c>
      <c r="L3532" s="18">
        <v>2016005216</v>
      </c>
      <c r="M3532" s="19">
        <v>43465</v>
      </c>
      <c r="N3532" s="70">
        <v>203.166666666667</v>
      </c>
      <c r="O3532" s="71">
        <v>0.2</v>
      </c>
      <c r="P3532" s="72">
        <v>1.6666666666666701E-2</v>
      </c>
      <c r="Q3532" s="73">
        <v>10.8333333333333</v>
      </c>
      <c r="R3532" s="74">
        <v>214</v>
      </c>
      <c r="S3532" s="75">
        <v>436</v>
      </c>
      <c r="AMG3532"/>
      <c r="AMH3532"/>
      <c r="AMI3532"/>
      <c r="AMJ3532"/>
    </row>
    <row r="3533" spans="1:1024" s="2" customFormat="1" ht="38.25" x14ac:dyDescent="0.25">
      <c r="A3533" s="10" t="s">
        <v>419</v>
      </c>
      <c r="B3533" s="68">
        <v>9176</v>
      </c>
      <c r="C3533" s="10">
        <f>VLOOKUP(B3533,[1]Planilha8!$X$4:$Y$6629,2,0)</f>
        <v>2042234</v>
      </c>
      <c r="D3533" s="12" t="s">
        <v>870</v>
      </c>
      <c r="E3533" s="12" t="str">
        <f>VLOOKUP(B3533,[1]Planilha8!$X$4:$Z$6629,3,0)</f>
        <v>GALPÃO ALMOXARIFADO</v>
      </c>
      <c r="F3533" s="12" t="str">
        <f>VLOOKUP(B3533,[1]Planilha8!$X$4:$AD$6629,7,0)</f>
        <v>RUIM</v>
      </c>
      <c r="G3533" s="13">
        <v>42761</v>
      </c>
      <c r="H3533" s="69">
        <v>650</v>
      </c>
      <c r="I3533" s="15" t="s">
        <v>22</v>
      </c>
      <c r="J3533" s="16" t="s">
        <v>871</v>
      </c>
      <c r="K3533" s="17">
        <v>15184</v>
      </c>
      <c r="L3533" s="18">
        <v>2016005216</v>
      </c>
      <c r="M3533" s="19">
        <v>43465</v>
      </c>
      <c r="N3533" s="70">
        <v>203.166666666667</v>
      </c>
      <c r="O3533" s="71">
        <v>0.2</v>
      </c>
      <c r="P3533" s="72">
        <v>1.6666666666666701E-2</v>
      </c>
      <c r="Q3533" s="73">
        <v>10.8333333333333</v>
      </c>
      <c r="R3533" s="74">
        <v>214</v>
      </c>
      <c r="S3533" s="75">
        <v>436</v>
      </c>
      <c r="AMG3533"/>
      <c r="AMH3533"/>
      <c r="AMI3533"/>
      <c r="AMJ3533"/>
    </row>
    <row r="3534" spans="1:1024" s="2" customFormat="1" ht="38.25" x14ac:dyDescent="0.25">
      <c r="A3534" s="10" t="s">
        <v>419</v>
      </c>
      <c r="B3534" s="68">
        <v>9177</v>
      </c>
      <c r="C3534" s="10">
        <f>VLOOKUP(B3534,[1]Planilha8!$X$4:$Y$6629,2,0)</f>
        <v>2042235</v>
      </c>
      <c r="D3534" s="12" t="s">
        <v>870</v>
      </c>
      <c r="E3534" s="12" t="str">
        <f>VLOOKUP(B3534,[1]Planilha8!$X$4:$Z$6629,3,0)</f>
        <v>CONDUTORES</v>
      </c>
      <c r="F3534" s="12" t="str">
        <f>VLOOKUP(B3534,[1]Planilha8!$X$4:$AD$6629,7,0)</f>
        <v>REGULAR</v>
      </c>
      <c r="G3534" s="13">
        <v>42761</v>
      </c>
      <c r="H3534" s="69">
        <v>650</v>
      </c>
      <c r="I3534" s="15" t="s">
        <v>22</v>
      </c>
      <c r="J3534" s="16" t="s">
        <v>871</v>
      </c>
      <c r="K3534" s="17">
        <v>15184</v>
      </c>
      <c r="L3534" s="18">
        <v>2016005216</v>
      </c>
      <c r="M3534" s="19">
        <v>43465</v>
      </c>
      <c r="N3534" s="70">
        <v>203.166666666667</v>
      </c>
      <c r="O3534" s="71">
        <v>0.2</v>
      </c>
      <c r="P3534" s="72">
        <v>1.6666666666666701E-2</v>
      </c>
      <c r="Q3534" s="73">
        <v>10.8333333333333</v>
      </c>
      <c r="R3534" s="74">
        <v>214</v>
      </c>
      <c r="S3534" s="75">
        <v>436</v>
      </c>
      <c r="AMG3534"/>
      <c r="AMH3534"/>
      <c r="AMI3534"/>
      <c r="AMJ3534"/>
    </row>
    <row r="3535" spans="1:1024" s="2" customFormat="1" ht="38.25" x14ac:dyDescent="0.25">
      <c r="A3535" s="10" t="s">
        <v>419</v>
      </c>
      <c r="B3535" s="68">
        <v>9178</v>
      </c>
      <c r="C3535" s="10">
        <f>VLOOKUP(B3535,[1]Planilha8!$X$4:$Y$6629,2,0)</f>
        <v>2042236</v>
      </c>
      <c r="D3535" s="12" t="s">
        <v>870</v>
      </c>
      <c r="E3535" s="12" t="str">
        <f>VLOOKUP(B3535,[1]Planilha8!$X$4:$Z$6629,3,0)</f>
        <v>GALPÃO ALMOXARIFADO</v>
      </c>
      <c r="F3535" s="12" t="str">
        <f>VLOOKUP(B3535,[1]Planilha8!$X$4:$AD$6629,7,0)</f>
        <v>RUIM</v>
      </c>
      <c r="G3535" s="13">
        <v>42761</v>
      </c>
      <c r="H3535" s="69">
        <v>650</v>
      </c>
      <c r="I3535" s="15" t="s">
        <v>22</v>
      </c>
      <c r="J3535" s="16" t="s">
        <v>871</v>
      </c>
      <c r="K3535" s="17">
        <v>15184</v>
      </c>
      <c r="L3535" s="18">
        <v>2016005216</v>
      </c>
      <c r="M3535" s="19">
        <v>43465</v>
      </c>
      <c r="N3535" s="70">
        <v>203.166666666667</v>
      </c>
      <c r="O3535" s="71">
        <v>0.2</v>
      </c>
      <c r="P3535" s="72">
        <v>1.6666666666666701E-2</v>
      </c>
      <c r="Q3535" s="73">
        <v>10.8333333333333</v>
      </c>
      <c r="R3535" s="74">
        <v>214</v>
      </c>
      <c r="S3535" s="75">
        <v>436</v>
      </c>
      <c r="AMG3535"/>
      <c r="AMH3535"/>
      <c r="AMI3535"/>
      <c r="AMJ3535"/>
    </row>
    <row r="3536" spans="1:1024" s="2" customFormat="1" ht="38.25" x14ac:dyDescent="0.25">
      <c r="A3536" s="10" t="s">
        <v>419</v>
      </c>
      <c r="B3536" s="68">
        <v>9179</v>
      </c>
      <c r="C3536" s="10">
        <f>VLOOKUP(B3536,[1]Planilha8!$X$4:$Y$6629,2,0)</f>
        <v>2042237</v>
      </c>
      <c r="D3536" s="12" t="s">
        <v>870</v>
      </c>
      <c r="E3536" s="12" t="str">
        <f>VLOOKUP(B3536,[1]Planilha8!$X$4:$Z$6629,3,0)</f>
        <v>ECOCARDIOGRAMA</v>
      </c>
      <c r="F3536" s="12" t="str">
        <f>VLOOKUP(B3536,[1]Planilha8!$X$4:$AD$6629,7,0)</f>
        <v>REGULAR</v>
      </c>
      <c r="G3536" s="13">
        <v>42761</v>
      </c>
      <c r="H3536" s="69">
        <v>650</v>
      </c>
      <c r="I3536" s="15" t="s">
        <v>22</v>
      </c>
      <c r="J3536" s="16" t="s">
        <v>871</v>
      </c>
      <c r="K3536" s="17">
        <v>15184</v>
      </c>
      <c r="L3536" s="18">
        <v>2016005216</v>
      </c>
      <c r="M3536" s="19">
        <v>43465</v>
      </c>
      <c r="N3536" s="70">
        <v>203.166666666667</v>
      </c>
      <c r="O3536" s="71">
        <v>0.2</v>
      </c>
      <c r="P3536" s="72">
        <v>1.6666666666666701E-2</v>
      </c>
      <c r="Q3536" s="73">
        <v>10.8333333333333</v>
      </c>
      <c r="R3536" s="74">
        <v>214</v>
      </c>
      <c r="S3536" s="75">
        <v>436</v>
      </c>
      <c r="AMG3536"/>
      <c r="AMH3536"/>
      <c r="AMI3536"/>
      <c r="AMJ3536"/>
    </row>
    <row r="3537" spans="1:1024" s="2" customFormat="1" ht="38.25" x14ac:dyDescent="0.25">
      <c r="A3537" s="10" t="s">
        <v>419</v>
      </c>
      <c r="B3537" s="68">
        <v>9180</v>
      </c>
      <c r="C3537" s="10">
        <f>VLOOKUP(B3537,[1]Planilha8!$X$4:$Y$6629,2,0)</f>
        <v>2042238</v>
      </c>
      <c r="D3537" s="12" t="s">
        <v>870</v>
      </c>
      <c r="E3537" s="12" t="str">
        <f>VLOOKUP(B3537,[1]Planilha8!$X$4:$Z$6629,3,0)</f>
        <v>INTERCORRENCIA</v>
      </c>
      <c r="F3537" s="12" t="str">
        <f>VLOOKUP(B3537,[1]Planilha8!$X$4:$AD$6629,7,0)</f>
        <v>REGULAR</v>
      </c>
      <c r="G3537" s="13">
        <v>42761</v>
      </c>
      <c r="H3537" s="69">
        <v>650</v>
      </c>
      <c r="I3537" s="15" t="s">
        <v>22</v>
      </c>
      <c r="J3537" s="16" t="s">
        <v>871</v>
      </c>
      <c r="K3537" s="17">
        <v>15184</v>
      </c>
      <c r="L3537" s="18">
        <v>2016005216</v>
      </c>
      <c r="M3537" s="19">
        <v>43465</v>
      </c>
      <c r="N3537" s="70">
        <v>203.166666666667</v>
      </c>
      <c r="O3537" s="71">
        <v>0.2</v>
      </c>
      <c r="P3537" s="72">
        <v>1.6666666666666701E-2</v>
      </c>
      <c r="Q3537" s="73">
        <v>10.8333333333333</v>
      </c>
      <c r="R3537" s="74">
        <v>214</v>
      </c>
      <c r="S3537" s="75">
        <v>436</v>
      </c>
      <c r="AMG3537"/>
      <c r="AMH3537"/>
      <c r="AMI3537"/>
      <c r="AMJ3537"/>
    </row>
    <row r="3538" spans="1:1024" s="2" customFormat="1" ht="38.25" x14ac:dyDescent="0.25">
      <c r="A3538" s="10" t="s">
        <v>419</v>
      </c>
      <c r="B3538" s="68">
        <v>9182</v>
      </c>
      <c r="C3538" s="10">
        <f>VLOOKUP(B3538,[1]Planilha8!$X$4:$Y$6629,2,0)</f>
        <v>613718</v>
      </c>
      <c r="D3538" s="12" t="s">
        <v>872</v>
      </c>
      <c r="E3538" s="12" t="str">
        <f>VLOOKUP(B3538,[1]Planilha8!$X$4:$Z$6629,3,0)</f>
        <v>SAME</v>
      </c>
      <c r="F3538" s="12" t="str">
        <f>VLOOKUP(B3538,[1]Planilha8!$X$4:$AD$6629,7,0)</f>
        <v>BOM</v>
      </c>
      <c r="G3538" s="13">
        <v>42769</v>
      </c>
      <c r="H3538" s="69">
        <v>140</v>
      </c>
      <c r="I3538" s="15" t="s">
        <v>22</v>
      </c>
      <c r="J3538" s="16" t="s">
        <v>472</v>
      </c>
      <c r="K3538" s="17">
        <v>307238</v>
      </c>
      <c r="L3538" s="18">
        <v>2017000267</v>
      </c>
      <c r="M3538" s="19">
        <v>43465</v>
      </c>
      <c r="N3538" s="70">
        <v>44</v>
      </c>
      <c r="O3538" s="71">
        <v>0.2</v>
      </c>
      <c r="P3538" s="72">
        <v>1.6666666666666701E-2</v>
      </c>
      <c r="Q3538" s="73">
        <v>2.3333333333333299</v>
      </c>
      <c r="R3538" s="74">
        <v>46.3333333333333</v>
      </c>
      <c r="S3538" s="75">
        <v>93.6666666666667</v>
      </c>
      <c r="AMG3538"/>
      <c r="AMH3538"/>
      <c r="AMI3538"/>
      <c r="AMJ3538"/>
    </row>
    <row r="3539" spans="1:1024" s="2" customFormat="1" ht="38.25" x14ac:dyDescent="0.25">
      <c r="A3539" s="10" t="s">
        <v>419</v>
      </c>
      <c r="B3539" s="68">
        <v>9734</v>
      </c>
      <c r="C3539" s="10">
        <f>VLOOKUP(B3539,[1]Planilha8!$X$4:$Y$6629,2,0)</f>
        <v>613719</v>
      </c>
      <c r="D3539" s="12" t="s">
        <v>873</v>
      </c>
      <c r="E3539" s="12" t="str">
        <f>VLOOKUP(B3539,[1]Planilha8!$X$4:$Z$6629,3,0)</f>
        <v>SEXEC</v>
      </c>
      <c r="F3539" s="12" t="str">
        <f>VLOOKUP(B3539,[1]Planilha8!$X$4:$AD$6629,7,0)</f>
        <v>BOM</v>
      </c>
      <c r="G3539" s="13">
        <v>42775</v>
      </c>
      <c r="H3539" s="69">
        <v>161.5</v>
      </c>
      <c r="I3539" s="15" t="s">
        <v>22</v>
      </c>
      <c r="J3539" s="16" t="s">
        <v>68</v>
      </c>
      <c r="K3539" s="17">
        <v>19726</v>
      </c>
      <c r="L3539" s="18">
        <v>2017000360</v>
      </c>
      <c r="M3539" s="19">
        <v>43465</v>
      </c>
      <c r="N3539" s="70">
        <v>39.146250000000002</v>
      </c>
      <c r="O3539" s="71">
        <v>0.17</v>
      </c>
      <c r="P3539" s="72">
        <v>1.4166666666666701E-2</v>
      </c>
      <c r="Q3539" s="73">
        <v>2.2879166666666699</v>
      </c>
      <c r="R3539" s="74">
        <v>41.434166666666698</v>
      </c>
      <c r="S3539" s="75">
        <v>120.065833333333</v>
      </c>
      <c r="AMG3539"/>
      <c r="AMH3539"/>
      <c r="AMI3539"/>
      <c r="AMJ3539"/>
    </row>
    <row r="3540" spans="1:1024" s="2" customFormat="1" ht="38.25" x14ac:dyDescent="0.25">
      <c r="A3540" s="10" t="s">
        <v>419</v>
      </c>
      <c r="B3540" s="68">
        <v>9735</v>
      </c>
      <c r="C3540" s="10">
        <f>VLOOKUP(B3540,[1]Planilha8!$X$4:$Y$6629,2,0)</f>
        <v>613720</v>
      </c>
      <c r="D3540" s="12" t="s">
        <v>873</v>
      </c>
      <c r="E3540" s="12" t="str">
        <f>VLOOKUP(B3540,[1]Planilha8!$X$4:$Z$6629,3,0)</f>
        <v>SEXEC</v>
      </c>
      <c r="F3540" s="12" t="str">
        <f>VLOOKUP(B3540,[1]Planilha8!$X$4:$AD$6629,7,0)</f>
        <v>BOM</v>
      </c>
      <c r="G3540" s="13">
        <v>42775</v>
      </c>
      <c r="H3540" s="69">
        <v>161.5</v>
      </c>
      <c r="I3540" s="15" t="s">
        <v>22</v>
      </c>
      <c r="J3540" s="16" t="s">
        <v>68</v>
      </c>
      <c r="K3540" s="17">
        <v>19726</v>
      </c>
      <c r="L3540" s="18">
        <v>2017000360</v>
      </c>
      <c r="M3540" s="19">
        <v>43465</v>
      </c>
      <c r="N3540" s="70">
        <v>39.146250000000002</v>
      </c>
      <c r="O3540" s="71">
        <v>0.17</v>
      </c>
      <c r="P3540" s="72">
        <v>1.4166666666666701E-2</v>
      </c>
      <c r="Q3540" s="73">
        <v>2.2879166666666699</v>
      </c>
      <c r="R3540" s="74">
        <v>41.434166666666698</v>
      </c>
      <c r="S3540" s="75">
        <v>120.065833333333</v>
      </c>
      <c r="AMG3540"/>
      <c r="AMH3540"/>
      <c r="AMI3540"/>
      <c r="AMJ3540"/>
    </row>
    <row r="3541" spans="1:1024" s="2" customFormat="1" ht="25.5" x14ac:dyDescent="0.25">
      <c r="A3541" s="10" t="s">
        <v>419</v>
      </c>
      <c r="B3541" s="68">
        <v>9193</v>
      </c>
      <c r="C3541" s="10">
        <f>VLOOKUP(B3541,[1]Planilha8!$X$4:$Y$6629,2,0)</f>
        <v>614181</v>
      </c>
      <c r="D3541" s="12" t="s">
        <v>581</v>
      </c>
      <c r="E3541" s="12" t="str">
        <f>VLOOKUP(B3541,[1]Planilha8!$X$4:$Z$6629,3,0)</f>
        <v>APOIO AO DIAGNÓSTICO</v>
      </c>
      <c r="F3541" s="12" t="str">
        <f>VLOOKUP(B3541,[1]Planilha8!$X$4:$AD$6629,7,0)</f>
        <v>BOM</v>
      </c>
      <c r="G3541" s="13">
        <v>42786</v>
      </c>
      <c r="H3541" s="69">
        <v>4442.07</v>
      </c>
      <c r="I3541" s="15" t="s">
        <v>22</v>
      </c>
      <c r="J3541" s="16" t="s">
        <v>874</v>
      </c>
      <c r="K3541" s="17">
        <v>165226</v>
      </c>
      <c r="L3541" s="18">
        <v>2016004453</v>
      </c>
      <c r="M3541" s="19">
        <v>43465</v>
      </c>
      <c r="N3541" s="70">
        <v>649.37950000000001</v>
      </c>
      <c r="O3541" s="71">
        <v>0.1</v>
      </c>
      <c r="P3541" s="72">
        <v>8.3333333333333297E-3</v>
      </c>
      <c r="Q3541" s="73">
        <v>37.017249999999997</v>
      </c>
      <c r="R3541" s="74">
        <v>686.39675</v>
      </c>
      <c r="S3541" s="75">
        <v>3755.6732499999998</v>
      </c>
      <c r="AMG3541"/>
      <c r="AMH3541"/>
      <c r="AMI3541"/>
      <c r="AMJ3541"/>
    </row>
    <row r="3542" spans="1:1024" s="2" customFormat="1" ht="38.25" x14ac:dyDescent="0.25">
      <c r="A3542" s="10" t="s">
        <v>419</v>
      </c>
      <c r="B3542" s="68">
        <v>9204</v>
      </c>
      <c r="C3542" s="10">
        <f>VLOOKUP(B3542,[1]Planilha8!$X$4:$Y$6629,2,0)</f>
        <v>614038</v>
      </c>
      <c r="D3542" s="12" t="s">
        <v>875</v>
      </c>
      <c r="E3542" s="12" t="str">
        <f>VLOOKUP(B3542,[1]Planilha8!$X$4:$Z$6629,3,0)</f>
        <v>CLÍNICA CIRÚRGICA</v>
      </c>
      <c r="F3542" s="12" t="str">
        <f>VLOOKUP(B3542,[1]Planilha8!$X$4:$AD$6629,7,0)</f>
        <v>BOM</v>
      </c>
      <c r="G3542" s="13">
        <v>42800</v>
      </c>
      <c r="H3542" s="69">
        <v>1900</v>
      </c>
      <c r="I3542" s="15" t="s">
        <v>22</v>
      </c>
      <c r="J3542" s="16" t="s">
        <v>72</v>
      </c>
      <c r="K3542" s="17">
        <v>13945</v>
      </c>
      <c r="L3542" s="18">
        <v>2016001786</v>
      </c>
      <c r="M3542" s="19">
        <v>43465</v>
      </c>
      <c r="N3542" s="70">
        <v>441.91666666666703</v>
      </c>
      <c r="O3542" s="71">
        <v>0.17</v>
      </c>
      <c r="P3542" s="72">
        <v>1.4166666666666701E-2</v>
      </c>
      <c r="Q3542" s="73">
        <v>26.9166666666667</v>
      </c>
      <c r="R3542" s="74">
        <v>468.83333333333297</v>
      </c>
      <c r="S3542" s="75">
        <v>1431.1666666666699</v>
      </c>
      <c r="AMG3542"/>
      <c r="AMH3542"/>
      <c r="AMI3542"/>
      <c r="AMJ3542"/>
    </row>
    <row r="3543" spans="1:1024" s="2" customFormat="1" ht="38.25" x14ac:dyDescent="0.25">
      <c r="A3543" s="10" t="s">
        <v>419</v>
      </c>
      <c r="B3543" s="68">
        <v>9205</v>
      </c>
      <c r="C3543" s="10">
        <f>VLOOKUP(B3543,[1]Planilha8!$X$4:$Y$6629,2,0)</f>
        <v>614039</v>
      </c>
      <c r="D3543" s="12" t="s">
        <v>875</v>
      </c>
      <c r="E3543" s="12" t="str">
        <f>VLOOKUP(B3543,[1]Planilha8!$X$4:$Z$6629,3,0)</f>
        <v>CLÍNICA MÉDICA</v>
      </c>
      <c r="F3543" s="12" t="str">
        <f>VLOOKUP(B3543,[1]Planilha8!$X$4:$AD$6629,7,0)</f>
        <v>BOM</v>
      </c>
      <c r="G3543" s="13">
        <v>42800</v>
      </c>
      <c r="H3543" s="69">
        <v>1900</v>
      </c>
      <c r="I3543" s="15" t="s">
        <v>22</v>
      </c>
      <c r="J3543" s="16" t="s">
        <v>72</v>
      </c>
      <c r="K3543" s="17">
        <v>13945</v>
      </c>
      <c r="L3543" s="18">
        <v>2016001786</v>
      </c>
      <c r="M3543" s="19">
        <v>43465</v>
      </c>
      <c r="N3543" s="70">
        <v>441.91666666666703</v>
      </c>
      <c r="O3543" s="71">
        <v>0.17</v>
      </c>
      <c r="P3543" s="72">
        <v>1.4166666666666701E-2</v>
      </c>
      <c r="Q3543" s="73">
        <v>26.9166666666667</v>
      </c>
      <c r="R3543" s="74">
        <v>468.83333333333297</v>
      </c>
      <c r="S3543" s="75">
        <v>1431.1666666666699</v>
      </c>
      <c r="AMG3543"/>
      <c r="AMH3543"/>
      <c r="AMI3543"/>
      <c r="AMJ3543"/>
    </row>
    <row r="3544" spans="1:1024" s="2" customFormat="1" ht="38.25" x14ac:dyDescent="0.25">
      <c r="A3544" s="10" t="s">
        <v>419</v>
      </c>
      <c r="B3544" s="68">
        <v>9206</v>
      </c>
      <c r="C3544" s="10">
        <f>VLOOKUP(B3544,[1]Planilha8!$X$4:$Y$6629,2,0)</f>
        <v>614040</v>
      </c>
      <c r="D3544" s="12" t="s">
        <v>875</v>
      </c>
      <c r="E3544" s="12" t="str">
        <f>VLOOKUP(B3544,[1]Planilha8!$X$4:$Z$6629,3,0)</f>
        <v>DIÁLISE</v>
      </c>
      <c r="F3544" s="12" t="str">
        <f>VLOOKUP(B3544,[1]Planilha8!$X$4:$AD$6629,7,0)</f>
        <v>BOM</v>
      </c>
      <c r="G3544" s="13">
        <v>42800</v>
      </c>
      <c r="H3544" s="69">
        <v>1900</v>
      </c>
      <c r="I3544" s="15" t="s">
        <v>22</v>
      </c>
      <c r="J3544" s="16" t="s">
        <v>72</v>
      </c>
      <c r="K3544" s="17">
        <v>13945</v>
      </c>
      <c r="L3544" s="18">
        <v>2016001786</v>
      </c>
      <c r="M3544" s="19">
        <v>43465</v>
      </c>
      <c r="N3544" s="70">
        <v>441.91666666666703</v>
      </c>
      <c r="O3544" s="71">
        <v>0.17</v>
      </c>
      <c r="P3544" s="72">
        <v>1.4166666666666701E-2</v>
      </c>
      <c r="Q3544" s="73">
        <v>26.9166666666667</v>
      </c>
      <c r="R3544" s="74">
        <v>468.83333333333297</v>
      </c>
      <c r="S3544" s="75">
        <v>1431.1666666666699</v>
      </c>
      <c r="AMG3544"/>
      <c r="AMH3544"/>
      <c r="AMI3544"/>
      <c r="AMJ3544"/>
    </row>
    <row r="3545" spans="1:1024" s="2" customFormat="1" ht="38.25" x14ac:dyDescent="0.25">
      <c r="A3545" s="10" t="s">
        <v>419</v>
      </c>
      <c r="B3545" s="68">
        <v>9207</v>
      </c>
      <c r="C3545" s="10">
        <f>VLOOKUP(B3545,[1]Planilha8!$X$4:$Y$6629,2,0)</f>
        <v>614041</v>
      </c>
      <c r="D3545" s="12" t="s">
        <v>875</v>
      </c>
      <c r="E3545" s="12" t="str">
        <f>VLOOKUP(B3545,[1]Planilha8!$X$4:$Z$6629,3,0)</f>
        <v>CLINICA CIRURGICA</v>
      </c>
      <c r="F3545" s="12" t="str">
        <f>VLOOKUP(B3545,[1]Planilha8!$X$4:$AD$6629,7,0)</f>
        <v>BOM</v>
      </c>
      <c r="G3545" s="13">
        <v>42800</v>
      </c>
      <c r="H3545" s="69">
        <v>1900</v>
      </c>
      <c r="I3545" s="15" t="s">
        <v>22</v>
      </c>
      <c r="J3545" s="16" t="s">
        <v>72</v>
      </c>
      <c r="K3545" s="17">
        <v>13945</v>
      </c>
      <c r="L3545" s="18">
        <v>2016001786</v>
      </c>
      <c r="M3545" s="19">
        <v>43465</v>
      </c>
      <c r="N3545" s="70">
        <v>441.91666666666703</v>
      </c>
      <c r="O3545" s="71">
        <v>0.17</v>
      </c>
      <c r="P3545" s="72">
        <v>1.4166666666666701E-2</v>
      </c>
      <c r="Q3545" s="73">
        <v>26.9166666666667</v>
      </c>
      <c r="R3545" s="74">
        <v>468.83333333333297</v>
      </c>
      <c r="S3545" s="75">
        <v>1431.1666666666699</v>
      </c>
      <c r="AMG3545"/>
      <c r="AMH3545"/>
      <c r="AMI3545"/>
      <c r="AMJ3545"/>
    </row>
    <row r="3546" spans="1:1024" s="2" customFormat="1" ht="38.25" x14ac:dyDescent="0.25">
      <c r="A3546" s="10" t="s">
        <v>419</v>
      </c>
      <c r="B3546" s="68">
        <v>9208</v>
      </c>
      <c r="C3546" s="10">
        <f>VLOOKUP(B3546,[1]Planilha8!$X$4:$Y$6629,2,0)</f>
        <v>614042</v>
      </c>
      <c r="D3546" s="12" t="s">
        <v>875</v>
      </c>
      <c r="E3546" s="12" t="str">
        <f>VLOOKUP(B3546,[1]Planilha8!$X$4:$Z$6629,3,0)</f>
        <v>ALMOXARIFADO</v>
      </c>
      <c r="F3546" s="12" t="str">
        <f>VLOOKUP(B3546,[1]Planilha8!$X$4:$AD$6629,7,0)</f>
        <v>RUIM</v>
      </c>
      <c r="G3546" s="13">
        <v>42800</v>
      </c>
      <c r="H3546" s="69">
        <v>1900</v>
      </c>
      <c r="I3546" s="15" t="s">
        <v>22</v>
      </c>
      <c r="J3546" s="16" t="s">
        <v>72</v>
      </c>
      <c r="K3546" s="17">
        <v>13945</v>
      </c>
      <c r="L3546" s="18">
        <v>2016001786</v>
      </c>
      <c r="M3546" s="19">
        <v>43465</v>
      </c>
      <c r="N3546" s="70">
        <v>441.91666666666703</v>
      </c>
      <c r="O3546" s="71">
        <v>0.17</v>
      </c>
      <c r="P3546" s="72">
        <v>1.4166666666666701E-2</v>
      </c>
      <c r="Q3546" s="73">
        <v>26.9166666666667</v>
      </c>
      <c r="R3546" s="74">
        <v>468.83333333333297</v>
      </c>
      <c r="S3546" s="75">
        <v>1431.1666666666699</v>
      </c>
      <c r="AMG3546"/>
      <c r="AMH3546"/>
      <c r="AMI3546"/>
      <c r="AMJ3546"/>
    </row>
    <row r="3547" spans="1:1024" s="2" customFormat="1" ht="38.25" x14ac:dyDescent="0.25">
      <c r="A3547" s="10" t="s">
        <v>419</v>
      </c>
      <c r="B3547" s="68">
        <v>9209</v>
      </c>
      <c r="C3547" s="10">
        <f>VLOOKUP(B3547,[1]Planilha8!$X$4:$Y$6629,2,0)</f>
        <v>614043</v>
      </c>
      <c r="D3547" s="12" t="s">
        <v>875</v>
      </c>
      <c r="E3547" s="12" t="str">
        <f>VLOOKUP(B3547,[1]Planilha8!$X$4:$Z$6629,3,0)</f>
        <v>DIÁLISE</v>
      </c>
      <c r="F3547" s="12" t="str">
        <f>VLOOKUP(B3547,[1]Planilha8!$X$4:$AD$6629,7,0)</f>
        <v>BOM</v>
      </c>
      <c r="G3547" s="13">
        <v>42800</v>
      </c>
      <c r="H3547" s="69">
        <v>1900</v>
      </c>
      <c r="I3547" s="15" t="s">
        <v>22</v>
      </c>
      <c r="J3547" s="16" t="s">
        <v>72</v>
      </c>
      <c r="K3547" s="17">
        <v>13945</v>
      </c>
      <c r="L3547" s="18">
        <v>2016001786</v>
      </c>
      <c r="M3547" s="19">
        <v>43465</v>
      </c>
      <c r="N3547" s="70">
        <v>441.91666666666703</v>
      </c>
      <c r="O3547" s="71">
        <v>0.17</v>
      </c>
      <c r="P3547" s="72">
        <v>1.4166666666666701E-2</v>
      </c>
      <c r="Q3547" s="73">
        <v>26.9166666666667</v>
      </c>
      <c r="R3547" s="74">
        <v>468.83333333333297</v>
      </c>
      <c r="S3547" s="75">
        <v>1431.1666666666699</v>
      </c>
      <c r="AMG3547"/>
      <c r="AMH3547"/>
      <c r="AMI3547"/>
      <c r="AMJ3547"/>
    </row>
    <row r="3548" spans="1:1024" s="2" customFormat="1" ht="63.75" x14ac:dyDescent="0.25">
      <c r="A3548" s="10" t="s">
        <v>419</v>
      </c>
      <c r="B3548" s="68">
        <v>9210</v>
      </c>
      <c r="C3548" s="10">
        <f>VLOOKUP(B3548,[1]Planilha8!$X$4:$Y$6629,2,0)</f>
        <v>614914</v>
      </c>
      <c r="D3548" s="12" t="s">
        <v>876</v>
      </c>
      <c r="E3548" s="12" t="str">
        <f>VLOOKUP(B3548,[1]Planilha8!$X$4:$Z$6629,3,0)</f>
        <v>BIBLIOTECA</v>
      </c>
      <c r="F3548" s="12" t="str">
        <f>VLOOKUP(B3548,[1]Planilha8!$X$4:$AD$6629,7,0)</f>
        <v>BOM</v>
      </c>
      <c r="G3548" s="13">
        <v>42801</v>
      </c>
      <c r="H3548" s="69">
        <v>3807</v>
      </c>
      <c r="I3548" s="15" t="s">
        <v>22</v>
      </c>
      <c r="J3548" s="16" t="s">
        <v>877</v>
      </c>
      <c r="K3548" s="17">
        <v>324718</v>
      </c>
      <c r="L3548" s="18">
        <v>2017000287</v>
      </c>
      <c r="M3548" s="19">
        <v>43465</v>
      </c>
      <c r="N3548" s="70">
        <v>545.39166666666699</v>
      </c>
      <c r="O3548" s="71">
        <v>0.1</v>
      </c>
      <c r="P3548" s="72">
        <v>8.3333333333333297E-3</v>
      </c>
      <c r="Q3548" s="73">
        <v>31.725000000000001</v>
      </c>
      <c r="R3548" s="74">
        <v>577.11666666666702</v>
      </c>
      <c r="S3548" s="75">
        <v>3229.88333333333</v>
      </c>
      <c r="AMG3548"/>
      <c r="AMH3548"/>
      <c r="AMI3548"/>
      <c r="AMJ3548"/>
    </row>
    <row r="3549" spans="1:1024" s="2" customFormat="1" ht="63.75" x14ac:dyDescent="0.25">
      <c r="A3549" s="10" t="s">
        <v>419</v>
      </c>
      <c r="B3549" s="68">
        <v>9211</v>
      </c>
      <c r="C3549" s="10">
        <f>VLOOKUP(B3549,[1]Planilha8!$X$4:$Y$6629,2,0)</f>
        <v>614915</v>
      </c>
      <c r="D3549" s="12" t="s">
        <v>876</v>
      </c>
      <c r="E3549" s="12" t="str">
        <f>VLOOKUP(B3549,[1]Planilha8!$X$4:$Z$6629,3,0)</f>
        <v>BIBLIOTECA</v>
      </c>
      <c r="F3549" s="12" t="str">
        <f>VLOOKUP(B3549,[1]Planilha8!$X$4:$AD$6629,7,0)</f>
        <v>BOM</v>
      </c>
      <c r="G3549" s="13">
        <v>42801</v>
      </c>
      <c r="H3549" s="69">
        <v>3807</v>
      </c>
      <c r="I3549" s="15" t="s">
        <v>22</v>
      </c>
      <c r="J3549" s="16" t="s">
        <v>877</v>
      </c>
      <c r="K3549" s="17">
        <v>324718</v>
      </c>
      <c r="L3549" s="18">
        <v>2017000287</v>
      </c>
      <c r="M3549" s="19">
        <v>43465</v>
      </c>
      <c r="N3549" s="70">
        <v>545.39166666666699</v>
      </c>
      <c r="O3549" s="71">
        <v>0.1</v>
      </c>
      <c r="P3549" s="72">
        <v>8.3333333333333297E-3</v>
      </c>
      <c r="Q3549" s="73">
        <v>31.725000000000001</v>
      </c>
      <c r="R3549" s="74">
        <v>577.11666666666702</v>
      </c>
      <c r="S3549" s="75">
        <v>3229.88333333333</v>
      </c>
      <c r="AMG3549"/>
      <c r="AMH3549"/>
      <c r="AMI3549"/>
      <c r="AMJ3549"/>
    </row>
    <row r="3550" spans="1:1024" s="2" customFormat="1" ht="38.25" x14ac:dyDescent="0.25">
      <c r="A3550" s="10" t="s">
        <v>419</v>
      </c>
      <c r="B3550" s="68">
        <v>9235</v>
      </c>
      <c r="C3550" s="10">
        <f>VLOOKUP(B3550,[1]Planilha8!$X$4:$Y$6629,2,0)</f>
        <v>614044</v>
      </c>
      <c r="D3550" s="12" t="s">
        <v>873</v>
      </c>
      <c r="E3550" s="12" t="str">
        <f>VLOOKUP(B3550,[1]Planilha8!$X$4:$Z$6629,3,0)</f>
        <v>DIRETORIA DE ENFERMAGEM</v>
      </c>
      <c r="F3550" s="12" t="str">
        <f>VLOOKUP(B3550,[1]Planilha8!$X$4:$AD$6629,7,0)</f>
        <v>BOM</v>
      </c>
      <c r="G3550" s="13">
        <v>42822</v>
      </c>
      <c r="H3550" s="69">
        <v>161.5</v>
      </c>
      <c r="I3550" s="15" t="s">
        <v>22</v>
      </c>
      <c r="J3550" s="16" t="s">
        <v>68</v>
      </c>
      <c r="K3550" s="17">
        <v>19814</v>
      </c>
      <c r="L3550" s="18">
        <v>2017000360</v>
      </c>
      <c r="M3550" s="19">
        <v>43465</v>
      </c>
      <c r="N3550" s="70">
        <v>37.875416666666702</v>
      </c>
      <c r="O3550" s="71">
        <v>0.17</v>
      </c>
      <c r="P3550" s="72">
        <v>1.4166666666666701E-2</v>
      </c>
      <c r="Q3550" s="73">
        <v>2.2879166666666699</v>
      </c>
      <c r="R3550" s="74">
        <v>40.163333333333298</v>
      </c>
      <c r="S3550" s="75">
        <v>121.336666666667</v>
      </c>
      <c r="AMG3550"/>
      <c r="AMH3550"/>
      <c r="AMI3550"/>
      <c r="AMJ3550"/>
    </row>
    <row r="3551" spans="1:1024" s="2" customFormat="1" ht="63.75" x14ac:dyDescent="0.25">
      <c r="A3551" s="10" t="s">
        <v>419</v>
      </c>
      <c r="B3551" s="68">
        <v>9227</v>
      </c>
      <c r="C3551" s="10">
        <f>VLOOKUP(B3551,[1]Planilha8!$X$4:$Y$6629,2,0)</f>
        <v>614328</v>
      </c>
      <c r="D3551" s="12" t="s">
        <v>878</v>
      </c>
      <c r="E3551" s="12" t="str">
        <f>VLOOKUP(B3551,[1]Planilha8!$X$4:$Z$6629,3,0)</f>
        <v>COREMU</v>
      </c>
      <c r="F3551" s="12" t="str">
        <f>VLOOKUP(B3551,[1]Planilha8!$X$4:$AD$6629,7,0)</f>
        <v>BOM</v>
      </c>
      <c r="G3551" s="13">
        <v>42835</v>
      </c>
      <c r="H3551" s="69">
        <v>1195</v>
      </c>
      <c r="I3551" s="15" t="s">
        <v>22</v>
      </c>
      <c r="J3551" s="16" t="s">
        <v>879</v>
      </c>
      <c r="K3551" s="17">
        <v>103986</v>
      </c>
      <c r="L3551" s="18">
        <v>2017000287</v>
      </c>
      <c r="M3551" s="19">
        <v>43465</v>
      </c>
      <c r="N3551" s="70">
        <v>150.416666666667</v>
      </c>
      <c r="O3551" s="71">
        <v>0.1</v>
      </c>
      <c r="P3551" s="72">
        <v>8.3333333333333297E-3</v>
      </c>
      <c r="Q3551" s="73">
        <v>9.9583333333333304</v>
      </c>
      <c r="R3551" s="74">
        <v>160.375</v>
      </c>
      <c r="S3551" s="75">
        <v>1034.625</v>
      </c>
      <c r="AMG3551"/>
      <c r="AMH3551"/>
      <c r="AMI3551"/>
      <c r="AMJ3551"/>
    </row>
    <row r="3552" spans="1:1024" s="2" customFormat="1" ht="63.75" x14ac:dyDescent="0.25">
      <c r="A3552" s="10" t="s">
        <v>419</v>
      </c>
      <c r="B3552" s="68">
        <v>9228</v>
      </c>
      <c r="C3552" s="10">
        <f>VLOOKUP(B3552,[1]Planilha8!$X$4:$Y$6629,2,0)</f>
        <v>614329</v>
      </c>
      <c r="D3552" s="12" t="s">
        <v>880</v>
      </c>
      <c r="E3552" s="12" t="str">
        <f>VLOOKUP(B3552,[1]Planilha8!$X$4:$Z$6629,3,0)</f>
        <v>GERÊNCIA DE INTERNATO E ESTÁGIO</v>
      </c>
      <c r="F3552" s="12" t="str">
        <f>VLOOKUP(B3552,[1]Planilha8!$X$4:$AD$6629,7,0)</f>
        <v>BOM</v>
      </c>
      <c r="G3552" s="13">
        <v>42835</v>
      </c>
      <c r="H3552" s="69">
        <v>1645</v>
      </c>
      <c r="I3552" s="15" t="s">
        <v>22</v>
      </c>
      <c r="J3552" s="16" t="s">
        <v>879</v>
      </c>
      <c r="K3552" s="17">
        <v>103986</v>
      </c>
      <c r="L3552" s="18">
        <v>2017000287</v>
      </c>
      <c r="M3552" s="19">
        <v>43465</v>
      </c>
      <c r="N3552" s="70">
        <v>221.666666666667</v>
      </c>
      <c r="O3552" s="71">
        <v>0.1</v>
      </c>
      <c r="P3552" s="72">
        <v>8.3333333333333297E-3</v>
      </c>
      <c r="Q3552" s="73">
        <v>13.7083333333333</v>
      </c>
      <c r="R3552" s="74">
        <v>235.375</v>
      </c>
      <c r="S3552" s="75">
        <v>1409.625</v>
      </c>
      <c r="AMG3552"/>
      <c r="AMH3552"/>
      <c r="AMI3552"/>
      <c r="AMJ3552"/>
    </row>
    <row r="3553" spans="1:1024" s="2" customFormat="1" ht="63.75" x14ac:dyDescent="0.25">
      <c r="A3553" s="10" t="s">
        <v>419</v>
      </c>
      <c r="B3553" s="68">
        <v>9229</v>
      </c>
      <c r="C3553" s="10">
        <f>VLOOKUP(B3553,[1]Planilha8!$X$4:$Y$6629,2,0)</f>
        <v>614330</v>
      </c>
      <c r="D3553" s="12" t="s">
        <v>880</v>
      </c>
      <c r="E3553" s="12" t="str">
        <f>VLOOKUP(B3553,[1]Planilha8!$X$4:$Z$6629,3,0)</f>
        <v>COREMU</v>
      </c>
      <c r="F3553" s="12" t="str">
        <f>VLOOKUP(B3553,[1]Planilha8!$X$4:$AD$6629,7,0)</f>
        <v>BOM</v>
      </c>
      <c r="G3553" s="13">
        <v>42835</v>
      </c>
      <c r="H3553" s="69">
        <v>1645</v>
      </c>
      <c r="I3553" s="15" t="s">
        <v>22</v>
      </c>
      <c r="J3553" s="16" t="s">
        <v>879</v>
      </c>
      <c r="K3553" s="17">
        <v>103986</v>
      </c>
      <c r="L3553" s="18">
        <v>2017000287</v>
      </c>
      <c r="M3553" s="19">
        <v>43465</v>
      </c>
      <c r="N3553" s="70">
        <v>221.666666666667</v>
      </c>
      <c r="O3553" s="71">
        <v>0.1</v>
      </c>
      <c r="P3553" s="72">
        <v>8.3333333333333297E-3</v>
      </c>
      <c r="Q3553" s="73">
        <v>13.7083333333333</v>
      </c>
      <c r="R3553" s="74">
        <v>235.375</v>
      </c>
      <c r="S3553" s="75">
        <v>1409.625</v>
      </c>
      <c r="AMG3553"/>
      <c r="AMH3553"/>
      <c r="AMI3553"/>
      <c r="AMJ3553"/>
    </row>
    <row r="3554" spans="1:1024" s="2" customFormat="1" ht="63.75" x14ac:dyDescent="0.25">
      <c r="A3554" s="10" t="s">
        <v>419</v>
      </c>
      <c r="B3554" s="68">
        <v>9230</v>
      </c>
      <c r="C3554" s="10">
        <f>VLOOKUP(B3554,[1]Planilha8!$X$4:$Y$6629,2,0)</f>
        <v>614404</v>
      </c>
      <c r="D3554" s="12" t="s">
        <v>881</v>
      </c>
      <c r="E3554" s="12" t="str">
        <f>VLOOKUP(B3554,[1]Planilha8!$X$4:$Z$6629,3,0)</f>
        <v>FARMÁCIA – DOSE</v>
      </c>
      <c r="F3554" s="12" t="str">
        <f>VLOOKUP(B3554,[1]Planilha8!$X$4:$AD$6629,7,0)</f>
        <v>BOM</v>
      </c>
      <c r="G3554" s="13">
        <v>42835</v>
      </c>
      <c r="H3554" s="69">
        <v>4674</v>
      </c>
      <c r="I3554" s="15" t="s">
        <v>22</v>
      </c>
      <c r="J3554" s="16" t="s">
        <v>879</v>
      </c>
      <c r="K3554" s="17">
        <v>103987</v>
      </c>
      <c r="L3554" s="18">
        <v>2016004205</v>
      </c>
      <c r="M3554" s="19">
        <v>43465</v>
      </c>
      <c r="N3554" s="70">
        <v>644</v>
      </c>
      <c r="O3554" s="71">
        <v>0.1</v>
      </c>
      <c r="P3554" s="72">
        <v>8.3333333333333297E-3</v>
      </c>
      <c r="Q3554" s="73">
        <v>38.950000000000003</v>
      </c>
      <c r="R3554" s="74">
        <v>682.95</v>
      </c>
      <c r="S3554" s="75">
        <v>3991.05</v>
      </c>
      <c r="AMG3554"/>
      <c r="AMH3554"/>
      <c r="AMI3554"/>
      <c r="AMJ3554"/>
    </row>
    <row r="3555" spans="1:1024" s="2" customFormat="1" ht="63.75" x14ac:dyDescent="0.25">
      <c r="A3555" s="10" t="s">
        <v>419</v>
      </c>
      <c r="B3555" s="68">
        <v>9231</v>
      </c>
      <c r="C3555" s="10">
        <f>VLOOKUP(B3555,[1]Planilha8!$X$4:$Y$6629,2,0)</f>
        <v>614400</v>
      </c>
      <c r="D3555" s="12" t="s">
        <v>882</v>
      </c>
      <c r="E3555" s="12" t="str">
        <f>VLOOKUP(B3555,[1]Planilha8!$X$4:$Z$6629,3,0)</f>
        <v>FARMÁCIA – GERÊNCIA</v>
      </c>
      <c r="F3555" s="12" t="str">
        <f>VLOOKUP(B3555,[1]Planilha8!$X$4:$AD$6629,7,0)</f>
        <v>BOM</v>
      </c>
      <c r="G3555" s="13">
        <v>42835</v>
      </c>
      <c r="H3555" s="69">
        <v>990</v>
      </c>
      <c r="I3555" s="15" t="s">
        <v>22</v>
      </c>
      <c r="J3555" s="16" t="s">
        <v>879</v>
      </c>
      <c r="K3555" s="17">
        <v>103987</v>
      </c>
      <c r="L3555" s="18">
        <v>2016004205</v>
      </c>
      <c r="M3555" s="19">
        <v>43465</v>
      </c>
      <c r="N3555" s="70">
        <v>120</v>
      </c>
      <c r="O3555" s="71">
        <v>0.1</v>
      </c>
      <c r="P3555" s="72">
        <v>8.3333333333333297E-3</v>
      </c>
      <c r="Q3555" s="73">
        <v>8.25</v>
      </c>
      <c r="R3555" s="74">
        <v>128.25</v>
      </c>
      <c r="S3555" s="75">
        <v>861.75</v>
      </c>
      <c r="AMG3555"/>
      <c r="AMH3555"/>
      <c r="AMI3555"/>
      <c r="AMJ3555"/>
    </row>
    <row r="3556" spans="1:1024" s="2" customFormat="1" ht="63.75" x14ac:dyDescent="0.25">
      <c r="A3556" s="10" t="s">
        <v>419</v>
      </c>
      <c r="B3556" s="68">
        <v>9232</v>
      </c>
      <c r="C3556" s="10">
        <f>VLOOKUP(B3556,[1]Planilha8!$X$4:$Y$6629,2,0)</f>
        <v>614401</v>
      </c>
      <c r="D3556" s="12" t="s">
        <v>882</v>
      </c>
      <c r="E3556" s="12" t="str">
        <f>VLOOKUP(B3556,[1]Planilha8!$X$4:$Z$6629,3,0)</f>
        <v>FATURAMENTO</v>
      </c>
      <c r="F3556" s="12" t="str">
        <f>VLOOKUP(B3556,[1]Planilha8!$X$4:$AD$6629,7,0)</f>
        <v>BOM</v>
      </c>
      <c r="G3556" s="13">
        <v>42835</v>
      </c>
      <c r="H3556" s="69">
        <v>990</v>
      </c>
      <c r="I3556" s="15" t="s">
        <v>22</v>
      </c>
      <c r="J3556" s="16" t="s">
        <v>879</v>
      </c>
      <c r="K3556" s="17">
        <v>103987</v>
      </c>
      <c r="L3556" s="18">
        <v>2016004205</v>
      </c>
      <c r="M3556" s="19">
        <v>43465</v>
      </c>
      <c r="N3556" s="70">
        <v>120</v>
      </c>
      <c r="O3556" s="71">
        <v>0.1</v>
      </c>
      <c r="P3556" s="72">
        <v>8.3333333333333297E-3</v>
      </c>
      <c r="Q3556" s="73">
        <v>8.25</v>
      </c>
      <c r="R3556" s="74">
        <v>128.25</v>
      </c>
      <c r="S3556" s="75">
        <v>861.75</v>
      </c>
      <c r="AMG3556"/>
      <c r="AMH3556"/>
      <c r="AMI3556"/>
      <c r="AMJ3556"/>
    </row>
    <row r="3557" spans="1:1024" s="2" customFormat="1" ht="63.75" x14ac:dyDescent="0.25">
      <c r="A3557" s="10" t="s">
        <v>419</v>
      </c>
      <c r="B3557" s="68">
        <v>9233</v>
      </c>
      <c r="C3557" s="10">
        <f>VLOOKUP(B3557,[1]Planilha8!$X$4:$Y$6629,2,0)</f>
        <v>614402</v>
      </c>
      <c r="D3557" s="12" t="s">
        <v>882</v>
      </c>
      <c r="E3557" s="12" t="str">
        <f>VLOOKUP(B3557,[1]Planilha8!$X$4:$Z$6629,3,0)</f>
        <v>FONOAUDIOLOGIA</v>
      </c>
      <c r="F3557" s="12" t="str">
        <f>VLOOKUP(B3557,[1]Planilha8!$X$4:$AD$6629,7,0)</f>
        <v>BOM</v>
      </c>
      <c r="G3557" s="13">
        <v>42835</v>
      </c>
      <c r="H3557" s="69">
        <v>990</v>
      </c>
      <c r="I3557" s="15" t="s">
        <v>22</v>
      </c>
      <c r="J3557" s="16" t="s">
        <v>879</v>
      </c>
      <c r="K3557" s="17">
        <v>103987</v>
      </c>
      <c r="L3557" s="18">
        <v>2016004205</v>
      </c>
      <c r="M3557" s="19">
        <v>43465</v>
      </c>
      <c r="N3557" s="70">
        <v>120</v>
      </c>
      <c r="O3557" s="71">
        <v>0.1</v>
      </c>
      <c r="P3557" s="72">
        <v>8.3333333333333297E-3</v>
      </c>
      <c r="Q3557" s="73">
        <v>8.25</v>
      </c>
      <c r="R3557" s="74">
        <v>128.25</v>
      </c>
      <c r="S3557" s="75">
        <v>861.75</v>
      </c>
      <c r="AMG3557"/>
      <c r="AMH3557"/>
      <c r="AMI3557"/>
      <c r="AMJ3557"/>
    </row>
    <row r="3558" spans="1:1024" s="2" customFormat="1" ht="63.75" x14ac:dyDescent="0.25">
      <c r="A3558" s="10" t="s">
        <v>419</v>
      </c>
      <c r="B3558" s="68">
        <v>9234</v>
      </c>
      <c r="C3558" s="10">
        <f>VLOOKUP(B3558,[1]Planilha8!$X$4:$Y$6629,2,0)</f>
        <v>614403</v>
      </c>
      <c r="D3558" s="12" t="s">
        <v>882</v>
      </c>
      <c r="E3558" s="12" t="str">
        <f>VLOOKUP(B3558,[1]Planilha8!$X$4:$Z$6629,3,0)</f>
        <v>FARMÁCIA – GERENCIA</v>
      </c>
      <c r="F3558" s="12" t="str">
        <f>VLOOKUP(B3558,[1]Planilha8!$X$4:$AD$6629,7,0)</f>
        <v>BOM</v>
      </c>
      <c r="G3558" s="13">
        <v>42835</v>
      </c>
      <c r="H3558" s="69">
        <v>990</v>
      </c>
      <c r="I3558" s="15" t="s">
        <v>22</v>
      </c>
      <c r="J3558" s="16" t="s">
        <v>879</v>
      </c>
      <c r="K3558" s="17">
        <v>103987</v>
      </c>
      <c r="L3558" s="18">
        <v>2016004205</v>
      </c>
      <c r="M3558" s="19">
        <v>43465</v>
      </c>
      <c r="N3558" s="70">
        <v>120</v>
      </c>
      <c r="O3558" s="71">
        <v>0.1</v>
      </c>
      <c r="P3558" s="72">
        <v>8.3333333333333297E-3</v>
      </c>
      <c r="Q3558" s="73">
        <v>8.25</v>
      </c>
      <c r="R3558" s="74">
        <v>128.25</v>
      </c>
      <c r="S3558" s="75">
        <v>861.75</v>
      </c>
      <c r="AMG3558"/>
      <c r="AMH3558"/>
      <c r="AMI3558"/>
      <c r="AMJ3558"/>
    </row>
    <row r="3559" spans="1:1024" s="2" customFormat="1" ht="38.25" x14ac:dyDescent="0.25">
      <c r="A3559" s="10" t="s">
        <v>419</v>
      </c>
      <c r="B3559" s="68">
        <v>9238</v>
      </c>
      <c r="C3559" s="10">
        <f>VLOOKUP(B3559,[1]Planilha8!$X$4:$Y$6629,2,0)</f>
        <v>2042253</v>
      </c>
      <c r="D3559" s="12" t="s">
        <v>883</v>
      </c>
      <c r="E3559" s="12" t="str">
        <f>VLOOKUP(B3559,[1]Planilha8!$X$4:$Z$6629,3,0)</f>
        <v>NUTRIÇÃO</v>
      </c>
      <c r="F3559" s="12" t="str">
        <f>VLOOKUP(B3559,[1]Planilha8!$X$4:$AD$6629,7,0)</f>
        <v>BOM</v>
      </c>
      <c r="G3559" s="13">
        <v>42835</v>
      </c>
      <c r="H3559" s="69">
        <v>1960</v>
      </c>
      <c r="I3559" s="15" t="s">
        <v>22</v>
      </c>
      <c r="J3559" s="16" t="s">
        <v>884</v>
      </c>
      <c r="K3559" s="17">
        <v>372</v>
      </c>
      <c r="L3559" s="18">
        <v>2014001033</v>
      </c>
      <c r="M3559" s="19">
        <v>43465</v>
      </c>
      <c r="N3559" s="70">
        <v>259.16666666666703</v>
      </c>
      <c r="O3559" s="71">
        <v>0.1</v>
      </c>
      <c r="P3559" s="72">
        <v>8.3333333333333297E-3</v>
      </c>
      <c r="Q3559" s="73">
        <v>16.3333333333333</v>
      </c>
      <c r="R3559" s="74">
        <v>275.5</v>
      </c>
      <c r="S3559" s="75">
        <v>1684.5</v>
      </c>
      <c r="AMG3559"/>
      <c r="AMH3559"/>
      <c r="AMI3559"/>
      <c r="AMJ3559"/>
    </row>
    <row r="3560" spans="1:1024" s="2" customFormat="1" ht="38.25" x14ac:dyDescent="0.25">
      <c r="A3560" s="10" t="s">
        <v>419</v>
      </c>
      <c r="B3560" s="68">
        <v>9290</v>
      </c>
      <c r="C3560" s="10">
        <f>VLOOKUP(B3560,[1]Planilha8!$X$4:$Y$6629,2,0)</f>
        <v>2042254</v>
      </c>
      <c r="D3560" s="12" t="s">
        <v>885</v>
      </c>
      <c r="E3560" s="12" t="str">
        <f>VLOOKUP(B3560,[1]Planilha8!$X$4:$Z$6629,3,0)</f>
        <v>CTI</v>
      </c>
      <c r="F3560" s="12" t="str">
        <f>VLOOKUP(B3560,[1]Planilha8!$X$4:$AD$6629,7,0)</f>
        <v>BOM</v>
      </c>
      <c r="G3560" s="13">
        <v>42860</v>
      </c>
      <c r="H3560" s="69">
        <v>10886.34</v>
      </c>
      <c r="I3560" s="15" t="s">
        <v>22</v>
      </c>
      <c r="J3560" s="16" t="s">
        <v>886</v>
      </c>
      <c r="K3560" s="17">
        <v>49338</v>
      </c>
      <c r="L3560" s="18">
        <v>2017000217</v>
      </c>
      <c r="M3560" s="19">
        <v>43465</v>
      </c>
      <c r="N3560" s="70">
        <v>1357.00383333333</v>
      </c>
      <c r="O3560" s="71">
        <v>0.1</v>
      </c>
      <c r="P3560" s="72">
        <v>8.3333333333333297E-3</v>
      </c>
      <c r="Q3560" s="73">
        <v>90.719499999999996</v>
      </c>
      <c r="R3560" s="74">
        <v>1447.7233333333299</v>
      </c>
      <c r="S3560" s="75">
        <v>9438.6166666666704</v>
      </c>
      <c r="AMG3560"/>
      <c r="AMH3560"/>
      <c r="AMI3560"/>
      <c r="AMJ3560"/>
    </row>
    <row r="3561" spans="1:1024" s="2" customFormat="1" ht="38.25" x14ac:dyDescent="0.25">
      <c r="A3561" s="10" t="s">
        <v>419</v>
      </c>
      <c r="B3561" s="68">
        <v>9341</v>
      </c>
      <c r="C3561" s="10">
        <f>VLOOKUP(B3561,[1]Planilha8!$X$4:$Y$6629,2,0)</f>
        <v>2042288</v>
      </c>
      <c r="D3561" s="12" t="s">
        <v>887</v>
      </c>
      <c r="E3561" s="12" t="str">
        <f>VLOOKUP(B3561,[1]Planilha8!$X$4:$Z$6629,3,0)</f>
        <v>DIRETORIA DE ENSINO E PESQUISA</v>
      </c>
      <c r="F3561" s="12" t="str">
        <f>VLOOKUP(B3561,[1]Planilha8!$X$4:$AD$6629,7,0)</f>
        <v>BOM</v>
      </c>
      <c r="G3561" s="13">
        <v>42886</v>
      </c>
      <c r="H3561" s="69">
        <v>1159</v>
      </c>
      <c r="I3561" s="15" t="s">
        <v>22</v>
      </c>
      <c r="J3561" s="16" t="s">
        <v>879</v>
      </c>
      <c r="K3561" s="17">
        <v>112394</v>
      </c>
      <c r="L3561" s="18">
        <v>2017002264</v>
      </c>
      <c r="M3561" s="19">
        <v>43465</v>
      </c>
      <c r="N3561" s="70">
        <v>153.50833333333301</v>
      </c>
      <c r="O3561" s="71">
        <v>0.1</v>
      </c>
      <c r="P3561" s="72">
        <v>8.3333333333333297E-3</v>
      </c>
      <c r="Q3561" s="73">
        <v>9.6583333333333297</v>
      </c>
      <c r="R3561" s="74">
        <v>163.166666666667</v>
      </c>
      <c r="S3561" s="75">
        <v>995.83333333333303</v>
      </c>
      <c r="AMG3561"/>
      <c r="AMH3561"/>
      <c r="AMI3561"/>
      <c r="AMJ3561"/>
    </row>
    <row r="3562" spans="1:1024" s="2" customFormat="1" ht="38.25" x14ac:dyDescent="0.25">
      <c r="A3562" s="10" t="s">
        <v>419</v>
      </c>
      <c r="B3562" s="68">
        <v>9342</v>
      </c>
      <c r="C3562" s="10">
        <f>VLOOKUP(B3562,[1]Planilha8!$X$4:$Y$6629,2,0)</f>
        <v>2042287</v>
      </c>
      <c r="D3562" s="12" t="s">
        <v>887</v>
      </c>
      <c r="E3562" s="12" t="str">
        <f>VLOOKUP(B3562,[1]Planilha8!$X$4:$Z$6629,3,0)</f>
        <v>DIRETORIA DE ENSINO E PESQUISA</v>
      </c>
      <c r="F3562" s="12" t="str">
        <f>VLOOKUP(B3562,[1]Planilha8!$X$4:$AD$6629,7,0)</f>
        <v>BOM</v>
      </c>
      <c r="G3562" s="13">
        <v>42886</v>
      </c>
      <c r="H3562" s="69">
        <v>1159</v>
      </c>
      <c r="I3562" s="15" t="s">
        <v>22</v>
      </c>
      <c r="J3562" s="16" t="s">
        <v>879</v>
      </c>
      <c r="K3562" s="17">
        <v>112394</v>
      </c>
      <c r="L3562" s="18">
        <v>2017002264</v>
      </c>
      <c r="M3562" s="19">
        <v>43465</v>
      </c>
      <c r="N3562" s="70">
        <v>153.50833333333301</v>
      </c>
      <c r="O3562" s="71">
        <v>0.1</v>
      </c>
      <c r="P3562" s="72">
        <v>8.3333333333333297E-3</v>
      </c>
      <c r="Q3562" s="73">
        <v>9.6583333333333297</v>
      </c>
      <c r="R3562" s="74">
        <v>163.166666666667</v>
      </c>
      <c r="S3562" s="75">
        <v>995.83333333333303</v>
      </c>
      <c r="AMG3562"/>
      <c r="AMH3562"/>
      <c r="AMI3562"/>
      <c r="AMJ3562"/>
    </row>
    <row r="3563" spans="1:1024" s="2" customFormat="1" ht="38.25" x14ac:dyDescent="0.25">
      <c r="A3563" s="10" t="s">
        <v>419</v>
      </c>
      <c r="B3563" s="68">
        <v>9343</v>
      </c>
      <c r="C3563" s="10">
        <f>VLOOKUP(B3563,[1]Planilha8!$X$4:$Y$6629,2,0)</f>
        <v>2042285</v>
      </c>
      <c r="D3563" s="12" t="s">
        <v>791</v>
      </c>
      <c r="E3563" s="12" t="str">
        <f>VLOOKUP(B3563,[1]Planilha8!$X$4:$Z$6629,3,0)</f>
        <v>5º ANDAR</v>
      </c>
      <c r="F3563" s="12" t="str">
        <f>VLOOKUP(B3563,[1]Planilha8!$X$4:$AD$6629,7,0)</f>
        <v>BOM</v>
      </c>
      <c r="G3563" s="13">
        <v>42886</v>
      </c>
      <c r="H3563" s="69">
        <v>1199</v>
      </c>
      <c r="I3563" s="15" t="s">
        <v>22</v>
      </c>
      <c r="J3563" s="16" t="s">
        <v>879</v>
      </c>
      <c r="K3563" s="17">
        <v>112394</v>
      </c>
      <c r="L3563" s="18">
        <v>2017002264</v>
      </c>
      <c r="M3563" s="19">
        <v>43465</v>
      </c>
      <c r="N3563" s="70">
        <v>163.17500000000001</v>
      </c>
      <c r="O3563" s="71">
        <v>0.1</v>
      </c>
      <c r="P3563" s="72">
        <v>8.3333333333333297E-3</v>
      </c>
      <c r="Q3563" s="73">
        <v>9.9916666666666707</v>
      </c>
      <c r="R3563" s="74">
        <v>173.166666666667</v>
      </c>
      <c r="S3563" s="75">
        <v>1025.8333333333301</v>
      </c>
      <c r="AMG3563"/>
      <c r="AMH3563"/>
      <c r="AMI3563"/>
      <c r="AMJ3563"/>
    </row>
    <row r="3564" spans="1:1024" s="2" customFormat="1" ht="38.25" x14ac:dyDescent="0.25">
      <c r="A3564" s="10" t="s">
        <v>419</v>
      </c>
      <c r="B3564" s="68">
        <v>9344</v>
      </c>
      <c r="C3564" s="10">
        <f>VLOOKUP(B3564,[1]Planilha8!$X$4:$Y$6629,2,0)</f>
        <v>2042286</v>
      </c>
      <c r="D3564" s="12" t="s">
        <v>791</v>
      </c>
      <c r="E3564" s="12" t="str">
        <f>VLOOKUP(B3564,[1]Planilha8!$X$4:$Z$6629,3,0)</f>
        <v>COMITÊ DE ÉTICA</v>
      </c>
      <c r="F3564" s="12" t="str">
        <f>VLOOKUP(B3564,[1]Planilha8!$X$4:$AD$6629,7,0)</f>
        <v>BOM</v>
      </c>
      <c r="G3564" s="13">
        <v>42886</v>
      </c>
      <c r="H3564" s="69">
        <v>1199</v>
      </c>
      <c r="I3564" s="15" t="s">
        <v>22</v>
      </c>
      <c r="J3564" s="16" t="s">
        <v>879</v>
      </c>
      <c r="K3564" s="17">
        <v>112394</v>
      </c>
      <c r="L3564" s="18">
        <v>2017002264</v>
      </c>
      <c r="M3564" s="19">
        <v>43465</v>
      </c>
      <c r="N3564" s="70">
        <v>163.17500000000001</v>
      </c>
      <c r="O3564" s="71">
        <v>0.1</v>
      </c>
      <c r="P3564" s="72">
        <v>8.3333333333333297E-3</v>
      </c>
      <c r="Q3564" s="73">
        <v>9.9916666666666707</v>
      </c>
      <c r="R3564" s="74">
        <v>173.166666666667</v>
      </c>
      <c r="S3564" s="75">
        <v>1025.8333333333301</v>
      </c>
      <c r="AMG3564"/>
      <c r="AMH3564"/>
      <c r="AMI3564"/>
      <c r="AMJ3564"/>
    </row>
    <row r="3565" spans="1:1024" s="2" customFormat="1" ht="38.25" x14ac:dyDescent="0.25">
      <c r="A3565" s="10" t="s">
        <v>419</v>
      </c>
      <c r="B3565" s="68">
        <v>9345</v>
      </c>
      <c r="C3565" s="10">
        <f>VLOOKUP(B3565,[1]Planilha8!$X$4:$Y$6629,2,0)</f>
        <v>2042289</v>
      </c>
      <c r="D3565" s="12" t="s">
        <v>792</v>
      </c>
      <c r="E3565" s="12" t="str">
        <f>VLOOKUP(B3565,[1]Planilha8!$X$4:$Z$6629,3,0)</f>
        <v>RUTE / RNP</v>
      </c>
      <c r="F3565" s="12" t="str">
        <f>VLOOKUP(B3565,[1]Planilha8!$X$4:$AD$6629,7,0)</f>
        <v>BOM</v>
      </c>
      <c r="G3565" s="13">
        <v>42886</v>
      </c>
      <c r="H3565" s="69">
        <v>1757</v>
      </c>
      <c r="I3565" s="15" t="s">
        <v>22</v>
      </c>
      <c r="J3565" s="16" t="s">
        <v>879</v>
      </c>
      <c r="K3565" s="17">
        <v>112394</v>
      </c>
      <c r="L3565" s="18">
        <v>2017002264</v>
      </c>
      <c r="M3565" s="19">
        <v>43465</v>
      </c>
      <c r="N3565" s="70">
        <v>236.191666666667</v>
      </c>
      <c r="O3565" s="71">
        <v>0.1</v>
      </c>
      <c r="P3565" s="72">
        <v>8.3333333333333297E-3</v>
      </c>
      <c r="Q3565" s="73">
        <v>14.641666666666699</v>
      </c>
      <c r="R3565" s="74">
        <v>250.833333333333</v>
      </c>
      <c r="S3565" s="75">
        <v>1506.1666666666699</v>
      </c>
      <c r="AMG3565"/>
      <c r="AMH3565"/>
      <c r="AMI3565"/>
      <c r="AMJ3565"/>
    </row>
    <row r="3566" spans="1:1024" s="2" customFormat="1" ht="51" x14ac:dyDescent="0.25">
      <c r="A3566" s="10" t="s">
        <v>419</v>
      </c>
      <c r="B3566" s="68">
        <v>9362</v>
      </c>
      <c r="C3566" s="10">
        <f>VLOOKUP(B3566,[1]Planilha8!$X$4:$Y$6629,2,0)</f>
        <v>614060</v>
      </c>
      <c r="D3566" s="12" t="s">
        <v>888</v>
      </c>
      <c r="E3566" s="12" t="str">
        <f>VLOOKUP(B3566,[1]Planilha8!$X$4:$Z$6629,3,0)</f>
        <v>CENTRO CIRÚRGICO</v>
      </c>
      <c r="F3566" s="12" t="str">
        <f>VLOOKUP(B3566,[1]Planilha8!$X$4:$AD$6629,7,0)</f>
        <v>BOM</v>
      </c>
      <c r="G3566" s="13">
        <v>42905</v>
      </c>
      <c r="H3566" s="69">
        <v>3245</v>
      </c>
      <c r="I3566" s="15" t="s">
        <v>22</v>
      </c>
      <c r="J3566" s="16" t="s">
        <v>136</v>
      </c>
      <c r="K3566" s="17">
        <v>116378</v>
      </c>
      <c r="L3566" s="18">
        <v>2017001645</v>
      </c>
      <c r="M3566" s="19">
        <v>43465</v>
      </c>
      <c r="N3566" s="70">
        <v>607.27638888888896</v>
      </c>
      <c r="O3566" s="71">
        <v>0.17</v>
      </c>
      <c r="P3566" s="72">
        <v>1.4166666666666701E-2</v>
      </c>
      <c r="Q3566" s="73">
        <v>45.970833333333303</v>
      </c>
      <c r="R3566" s="74">
        <v>653.24722222222204</v>
      </c>
      <c r="S3566" s="75">
        <v>2591.75277777778</v>
      </c>
      <c r="AMG3566"/>
      <c r="AMH3566"/>
      <c r="AMI3566"/>
      <c r="AMJ3566"/>
    </row>
    <row r="3567" spans="1:1024" s="2" customFormat="1" ht="51" x14ac:dyDescent="0.25">
      <c r="A3567" s="10" t="s">
        <v>419</v>
      </c>
      <c r="B3567" s="68">
        <v>9363</v>
      </c>
      <c r="C3567" s="10">
        <f>VLOOKUP(B3567,[1]Planilha8!$X$4:$Y$6629,2,0)</f>
        <v>614058</v>
      </c>
      <c r="D3567" s="12" t="s">
        <v>889</v>
      </c>
      <c r="E3567" s="12" t="str">
        <f>VLOOKUP(B3567,[1]Planilha8!$X$4:$Z$6629,3,0)</f>
        <v>FONOAUDIOLOGIA</v>
      </c>
      <c r="F3567" s="12" t="str">
        <f>VLOOKUP(B3567,[1]Planilha8!$X$4:$AD$6629,7,0)</f>
        <v>BOM</v>
      </c>
      <c r="G3567" s="13">
        <v>42905</v>
      </c>
      <c r="H3567" s="69">
        <v>1250</v>
      </c>
      <c r="I3567" s="15" t="s">
        <v>22</v>
      </c>
      <c r="J3567" s="16" t="s">
        <v>136</v>
      </c>
      <c r="K3567" s="17">
        <v>116378</v>
      </c>
      <c r="L3567" s="18">
        <v>2017001645</v>
      </c>
      <c r="M3567" s="19">
        <v>43465</v>
      </c>
      <c r="N3567" s="70">
        <v>253.125</v>
      </c>
      <c r="O3567" s="71">
        <v>0.17</v>
      </c>
      <c r="P3567" s="72">
        <v>1.4166666666666701E-2</v>
      </c>
      <c r="Q3567" s="73">
        <v>17.7083333333333</v>
      </c>
      <c r="R3567" s="74">
        <v>270.83333333333297</v>
      </c>
      <c r="S3567" s="75">
        <v>979.16666666666595</v>
      </c>
      <c r="AMG3567"/>
      <c r="AMH3567"/>
      <c r="AMI3567"/>
      <c r="AMJ3567"/>
    </row>
    <row r="3568" spans="1:1024" s="2" customFormat="1" ht="51" x14ac:dyDescent="0.25">
      <c r="A3568" s="10" t="s">
        <v>419</v>
      </c>
      <c r="B3568" s="68">
        <v>9364</v>
      </c>
      <c r="C3568" s="10">
        <f>VLOOKUP(B3568,[1]Planilha8!$X$4:$Y$6629,2,0)</f>
        <v>614916</v>
      </c>
      <c r="D3568" s="12" t="s">
        <v>890</v>
      </c>
      <c r="E3568" s="12" t="str">
        <f>VLOOKUP(B3568,[1]Planilha8!$X$4:$Z$6629,3,0)</f>
        <v>UTI</v>
      </c>
      <c r="F3568" s="12" t="str">
        <f>VLOOKUP(B3568,[1]Planilha8!$X$4:$AD$6629,7,0)</f>
        <v>BOM</v>
      </c>
      <c r="G3568" s="13">
        <v>42913</v>
      </c>
      <c r="H3568" s="69">
        <v>7000</v>
      </c>
      <c r="I3568" s="15" t="s">
        <v>22</v>
      </c>
      <c r="J3568" s="16" t="s">
        <v>891</v>
      </c>
      <c r="K3568" s="17">
        <v>5902</v>
      </c>
      <c r="L3568" s="18">
        <v>2017002618</v>
      </c>
      <c r="M3568" s="19">
        <v>43465</v>
      </c>
      <c r="N3568" s="70">
        <v>863.33333333333303</v>
      </c>
      <c r="O3568" s="71">
        <v>0.1</v>
      </c>
      <c r="P3568" s="72">
        <v>8.3333333333333297E-3</v>
      </c>
      <c r="Q3568" s="73">
        <v>58.3333333333333</v>
      </c>
      <c r="R3568" s="74">
        <v>921.66666666666697</v>
      </c>
      <c r="S3568" s="75">
        <v>6078.3333333333303</v>
      </c>
      <c r="AMG3568"/>
      <c r="AMH3568"/>
      <c r="AMI3568"/>
      <c r="AMJ3568"/>
    </row>
    <row r="3569" spans="1:1024" s="2" customFormat="1" ht="38.25" x14ac:dyDescent="0.25">
      <c r="A3569" s="10" t="s">
        <v>419</v>
      </c>
      <c r="B3569" s="68">
        <v>9365</v>
      </c>
      <c r="C3569" s="10" t="e">
        <f>VLOOKUP(B3569,[1]Planilha8!$X$4:$Y$6629,2,0)</f>
        <v>#N/A</v>
      </c>
      <c r="D3569" s="12" t="s">
        <v>892</v>
      </c>
      <c r="E3569" s="12" t="e">
        <f>VLOOKUP(B3569,[1]Planilha8!$X$4:$Z$6629,3,0)</f>
        <v>#N/A</v>
      </c>
      <c r="F3569" s="12" t="e">
        <f>VLOOKUP(B3569,[1]Planilha8!$X$4:$AD$6629,7,0)</f>
        <v>#N/A</v>
      </c>
      <c r="G3569" s="13">
        <v>42933</v>
      </c>
      <c r="H3569" s="69">
        <v>152</v>
      </c>
      <c r="I3569" s="15" t="s">
        <v>22</v>
      </c>
      <c r="J3569" s="16" t="s">
        <v>893</v>
      </c>
      <c r="K3569" s="17">
        <v>324385</v>
      </c>
      <c r="L3569" s="18">
        <v>2017002904</v>
      </c>
      <c r="M3569" s="19">
        <v>43465</v>
      </c>
      <c r="N3569" s="70">
        <v>65.48</v>
      </c>
      <c r="O3569" s="71">
        <v>0.33</v>
      </c>
      <c r="P3569" s="72">
        <v>2.75E-2</v>
      </c>
      <c r="Q3569" s="73">
        <v>4.18</v>
      </c>
      <c r="R3569" s="74">
        <v>69.66</v>
      </c>
      <c r="S3569" s="75">
        <v>82.34</v>
      </c>
      <c r="AMG3569"/>
      <c r="AMH3569"/>
      <c r="AMI3569"/>
      <c r="AMJ3569"/>
    </row>
    <row r="3570" spans="1:1024" s="2" customFormat="1" ht="38.25" x14ac:dyDescent="0.25">
      <c r="A3570" s="10" t="s">
        <v>419</v>
      </c>
      <c r="B3570" s="68">
        <v>9366</v>
      </c>
      <c r="C3570" s="10">
        <f>VLOOKUP(B3570,[1]Planilha8!$X$4:$Y$6629,2,0)</f>
        <v>828457</v>
      </c>
      <c r="D3570" s="12" t="s">
        <v>490</v>
      </c>
      <c r="E3570" s="12" t="str">
        <f>VLOOKUP(B3570,[1]Planilha8!$X$4:$Z$6629,3,0)</f>
        <v>GALPÃO ALMOXARIFADO</v>
      </c>
      <c r="F3570" s="12" t="str">
        <f>VLOOKUP(B3570,[1]Planilha8!$X$4:$AD$6629,7,0)</f>
        <v>RUIM</v>
      </c>
      <c r="G3570" s="13">
        <v>42933</v>
      </c>
      <c r="H3570" s="69">
        <v>99.28</v>
      </c>
      <c r="I3570" s="15" t="s">
        <v>22</v>
      </c>
      <c r="J3570" s="16" t="s">
        <v>893</v>
      </c>
      <c r="K3570" s="17">
        <v>324385</v>
      </c>
      <c r="L3570" s="18">
        <v>2017002904</v>
      </c>
      <c r="M3570" s="19">
        <v>43465</v>
      </c>
      <c r="N3570" s="70">
        <v>43.245533333333299</v>
      </c>
      <c r="O3570" s="71">
        <v>0.33</v>
      </c>
      <c r="P3570" s="72">
        <v>2.75E-2</v>
      </c>
      <c r="Q3570" s="73">
        <v>2.7302</v>
      </c>
      <c r="R3570" s="74">
        <v>45.975733333333302</v>
      </c>
      <c r="S3570" s="75">
        <v>53.304266666666699</v>
      </c>
      <c r="AMG3570"/>
      <c r="AMH3570"/>
      <c r="AMI3570"/>
      <c r="AMJ3570"/>
    </row>
    <row r="3571" spans="1:1024" s="2" customFormat="1" ht="38.25" x14ac:dyDescent="0.25">
      <c r="A3571" s="10" t="s">
        <v>419</v>
      </c>
      <c r="B3571" s="68">
        <v>9367</v>
      </c>
      <c r="C3571" s="10">
        <f>VLOOKUP(B3571,[1]Planilha8!$X$4:$Y$6629,2,0)</f>
        <v>828451</v>
      </c>
      <c r="D3571" s="12" t="s">
        <v>894</v>
      </c>
      <c r="E3571" s="12" t="str">
        <f>VLOOKUP(B3571,[1]Planilha8!$X$4:$Z$6629,3,0)</f>
        <v>APOIO AO DIAGNÓSTICO</v>
      </c>
      <c r="F3571" s="12" t="str">
        <f>VLOOKUP(B3571,[1]Planilha8!$X$4:$AD$6629,7,0)</f>
        <v>BOM</v>
      </c>
      <c r="G3571" s="13">
        <v>42934</v>
      </c>
      <c r="H3571" s="69">
        <v>1011</v>
      </c>
      <c r="I3571" s="15" t="s">
        <v>22</v>
      </c>
      <c r="J3571" s="16" t="s">
        <v>879</v>
      </c>
      <c r="K3571" s="17">
        <v>116170</v>
      </c>
      <c r="L3571" s="18">
        <v>2017002942</v>
      </c>
      <c r="M3571" s="19">
        <v>43465</v>
      </c>
      <c r="N3571" s="70">
        <v>120.72499999999999</v>
      </c>
      <c r="O3571" s="71">
        <v>0.1</v>
      </c>
      <c r="P3571" s="72">
        <v>8.3333333333333297E-3</v>
      </c>
      <c r="Q3571" s="73">
        <v>8.4250000000000007</v>
      </c>
      <c r="R3571" s="74">
        <v>129.15</v>
      </c>
      <c r="S3571" s="75">
        <v>881.85</v>
      </c>
      <c r="AMG3571"/>
      <c r="AMH3571"/>
      <c r="AMI3571"/>
      <c r="AMJ3571"/>
    </row>
    <row r="3572" spans="1:1024" s="2" customFormat="1" ht="38.25" x14ac:dyDescent="0.25">
      <c r="A3572" s="10" t="s">
        <v>419</v>
      </c>
      <c r="B3572" s="68">
        <v>9368</v>
      </c>
      <c r="C3572" s="10">
        <f>VLOOKUP(B3572,[1]Planilha8!$X$4:$Y$6629,2,0)</f>
        <v>828452</v>
      </c>
      <c r="D3572" s="12" t="s">
        <v>894</v>
      </c>
      <c r="E3572" s="12" t="str">
        <f>VLOOKUP(B3572,[1]Planilha8!$X$4:$Z$6629,3,0)</f>
        <v>UNIDADE COLETORA DE SANGUE</v>
      </c>
      <c r="F3572" s="12" t="str">
        <f>VLOOKUP(B3572,[1]Planilha8!$X$4:$AD$6629,7,0)</f>
        <v>BOM</v>
      </c>
      <c r="G3572" s="13">
        <v>42934</v>
      </c>
      <c r="H3572" s="69">
        <v>1011</v>
      </c>
      <c r="I3572" s="15" t="s">
        <v>22</v>
      </c>
      <c r="J3572" s="16" t="s">
        <v>879</v>
      </c>
      <c r="K3572" s="17">
        <v>116170</v>
      </c>
      <c r="L3572" s="18">
        <v>2017002942</v>
      </c>
      <c r="M3572" s="19">
        <v>43465</v>
      </c>
      <c r="N3572" s="70">
        <v>120.72499999999999</v>
      </c>
      <c r="O3572" s="71">
        <v>0.1</v>
      </c>
      <c r="P3572" s="72">
        <v>8.3333333333333297E-3</v>
      </c>
      <c r="Q3572" s="73">
        <v>8.4250000000000007</v>
      </c>
      <c r="R3572" s="74">
        <v>129.15</v>
      </c>
      <c r="S3572" s="75">
        <v>881.85</v>
      </c>
      <c r="AMG3572"/>
      <c r="AMH3572"/>
      <c r="AMI3572"/>
      <c r="AMJ3572"/>
    </row>
    <row r="3573" spans="1:1024" s="2" customFormat="1" ht="38.25" x14ac:dyDescent="0.25">
      <c r="A3573" s="10" t="s">
        <v>419</v>
      </c>
      <c r="B3573" s="68">
        <v>9369</v>
      </c>
      <c r="C3573" s="10">
        <f>VLOOKUP(B3573,[1]Planilha8!$X$4:$Y$6629,2,0)</f>
        <v>828453</v>
      </c>
      <c r="D3573" s="12" t="s">
        <v>894</v>
      </c>
      <c r="E3573" s="12" t="str">
        <f>VLOOKUP(B3573,[1]Planilha8!$X$4:$Z$6629,3,0)</f>
        <v>UNIDADE COLETORA DE SANGUE</v>
      </c>
      <c r="F3573" s="12" t="str">
        <f>VLOOKUP(B3573,[1]Planilha8!$X$4:$AD$6629,7,0)</f>
        <v>BOM</v>
      </c>
      <c r="G3573" s="13">
        <v>42934</v>
      </c>
      <c r="H3573" s="69">
        <v>1011</v>
      </c>
      <c r="I3573" s="15" t="s">
        <v>22</v>
      </c>
      <c r="J3573" s="16" t="s">
        <v>879</v>
      </c>
      <c r="K3573" s="17">
        <v>116170</v>
      </c>
      <c r="L3573" s="18">
        <v>2017002942</v>
      </c>
      <c r="M3573" s="19">
        <v>43465</v>
      </c>
      <c r="N3573" s="70">
        <v>120.72499999999999</v>
      </c>
      <c r="O3573" s="71">
        <v>0.1</v>
      </c>
      <c r="P3573" s="72">
        <v>8.3333333333333297E-3</v>
      </c>
      <c r="Q3573" s="73">
        <v>8.4250000000000007</v>
      </c>
      <c r="R3573" s="74">
        <v>129.15</v>
      </c>
      <c r="S3573" s="75">
        <v>881.85</v>
      </c>
      <c r="AMG3573"/>
      <c r="AMH3573"/>
      <c r="AMI3573"/>
      <c r="AMJ3573"/>
    </row>
    <row r="3574" spans="1:1024" s="2" customFormat="1" ht="38.25" x14ac:dyDescent="0.25">
      <c r="A3574" s="10" t="s">
        <v>419</v>
      </c>
      <c r="B3574" s="68">
        <v>9370</v>
      </c>
      <c r="C3574" s="10">
        <f>VLOOKUP(B3574,[1]Planilha8!$X$4:$Y$6629,2,0)</f>
        <v>828454</v>
      </c>
      <c r="D3574" s="12" t="s">
        <v>894</v>
      </c>
      <c r="E3574" s="12" t="str">
        <f>VLOOKUP(B3574,[1]Planilha8!$X$4:$Z$6629,3,0)</f>
        <v>UNIDADE COLETORA DE SANGUE</v>
      </c>
      <c r="F3574" s="12" t="str">
        <f>VLOOKUP(B3574,[1]Planilha8!$X$4:$AD$6629,7,0)</f>
        <v>BOM</v>
      </c>
      <c r="G3574" s="13">
        <v>42934</v>
      </c>
      <c r="H3574" s="69">
        <v>1011</v>
      </c>
      <c r="I3574" s="15" t="s">
        <v>22</v>
      </c>
      <c r="J3574" s="16" t="s">
        <v>879</v>
      </c>
      <c r="K3574" s="17">
        <v>116170</v>
      </c>
      <c r="L3574" s="18">
        <v>2017002942</v>
      </c>
      <c r="M3574" s="19">
        <v>43465</v>
      </c>
      <c r="N3574" s="70">
        <v>120.72499999999999</v>
      </c>
      <c r="O3574" s="71">
        <v>0.1</v>
      </c>
      <c r="P3574" s="72">
        <v>8.3333333333333297E-3</v>
      </c>
      <c r="Q3574" s="73">
        <v>8.4250000000000007</v>
      </c>
      <c r="R3574" s="74">
        <v>129.15</v>
      </c>
      <c r="S3574" s="75">
        <v>881.85</v>
      </c>
      <c r="AMG3574"/>
      <c r="AMH3574"/>
      <c r="AMI3574"/>
      <c r="AMJ3574"/>
    </row>
    <row r="3575" spans="1:1024" s="2" customFormat="1" ht="38.25" x14ac:dyDescent="0.25">
      <c r="A3575" s="10" t="s">
        <v>419</v>
      </c>
      <c r="B3575" s="68">
        <v>9371</v>
      </c>
      <c r="C3575" s="10">
        <f>VLOOKUP(B3575,[1]Planilha8!$X$4:$Y$6629,2,0)</f>
        <v>828455</v>
      </c>
      <c r="D3575" s="12" t="s">
        <v>895</v>
      </c>
      <c r="E3575" s="12" t="str">
        <f>VLOOKUP(B3575,[1]Planilha8!$X$4:$Z$6629,3,0)</f>
        <v>UNIDADE COLETORA DE SANGUE</v>
      </c>
      <c r="F3575" s="12" t="str">
        <f>VLOOKUP(B3575,[1]Planilha8!$X$4:$AD$6629,7,0)</f>
        <v>BOM</v>
      </c>
      <c r="G3575" s="13">
        <v>42934</v>
      </c>
      <c r="H3575" s="69">
        <v>1777</v>
      </c>
      <c r="I3575" s="15" t="s">
        <v>22</v>
      </c>
      <c r="J3575" s="16" t="s">
        <v>879</v>
      </c>
      <c r="K3575" s="17">
        <v>116170</v>
      </c>
      <c r="L3575" s="18">
        <v>2017002942</v>
      </c>
      <c r="M3575" s="19">
        <v>43465</v>
      </c>
      <c r="N3575" s="70">
        <v>221.74166666666699</v>
      </c>
      <c r="O3575" s="71">
        <v>0.1</v>
      </c>
      <c r="P3575" s="72">
        <v>8.3333333333333297E-3</v>
      </c>
      <c r="Q3575" s="73">
        <v>14.8083333333333</v>
      </c>
      <c r="R3575" s="74">
        <v>236.55</v>
      </c>
      <c r="S3575" s="75">
        <v>1540.45</v>
      </c>
      <c r="AMG3575"/>
      <c r="AMH3575"/>
      <c r="AMI3575"/>
      <c r="AMJ3575"/>
    </row>
    <row r="3576" spans="1:1024" s="2" customFormat="1" ht="38.25" x14ac:dyDescent="0.25">
      <c r="A3576" s="10" t="s">
        <v>419</v>
      </c>
      <c r="B3576" s="68">
        <v>9372</v>
      </c>
      <c r="C3576" s="10">
        <f>VLOOKUP(B3576,[1]Planilha8!$X$4:$Y$6629,2,0)</f>
        <v>828456</v>
      </c>
      <c r="D3576" s="12" t="s">
        <v>895</v>
      </c>
      <c r="E3576" s="12" t="str">
        <f>VLOOKUP(B3576,[1]Planilha8!$X$4:$Z$6629,3,0)</f>
        <v>UNIDADE COLETORA DE SANGUE</v>
      </c>
      <c r="F3576" s="12" t="str">
        <f>VLOOKUP(B3576,[1]Planilha8!$X$4:$AD$6629,7,0)</f>
        <v>BOM</v>
      </c>
      <c r="G3576" s="13">
        <v>42934</v>
      </c>
      <c r="H3576" s="69">
        <v>1777</v>
      </c>
      <c r="I3576" s="15" t="s">
        <v>22</v>
      </c>
      <c r="J3576" s="16" t="s">
        <v>879</v>
      </c>
      <c r="K3576" s="17">
        <v>116170</v>
      </c>
      <c r="L3576" s="18">
        <v>2017002942</v>
      </c>
      <c r="M3576" s="19">
        <v>43465</v>
      </c>
      <c r="N3576" s="70">
        <v>221.74166666666699</v>
      </c>
      <c r="O3576" s="71">
        <v>0.1</v>
      </c>
      <c r="P3576" s="72">
        <v>8.3333333333333297E-3</v>
      </c>
      <c r="Q3576" s="73">
        <v>14.8083333333333</v>
      </c>
      <c r="R3576" s="74">
        <v>236.55</v>
      </c>
      <c r="S3576" s="75">
        <v>1540.45</v>
      </c>
      <c r="AMG3576"/>
      <c r="AMH3576"/>
      <c r="AMI3576"/>
      <c r="AMJ3576"/>
    </row>
    <row r="3577" spans="1:1024" s="2" customFormat="1" ht="51" x14ac:dyDescent="0.25">
      <c r="A3577" s="10" t="s">
        <v>419</v>
      </c>
      <c r="B3577" s="68">
        <v>9373</v>
      </c>
      <c r="C3577" s="10">
        <f>VLOOKUP(B3577,[1]Planilha8!$X$4:$Y$6629,2,0)</f>
        <v>828448</v>
      </c>
      <c r="D3577" s="12" t="s">
        <v>896</v>
      </c>
      <c r="E3577" s="12" t="str">
        <f>VLOOKUP(B3577,[1]Planilha8!$X$4:$Z$6629,3,0)</f>
        <v>APOIO AO DIAGNOSTICO – ELETROENCEFALO</v>
      </c>
      <c r="F3577" s="12" t="str">
        <f>VLOOKUP(B3577,[1]Planilha8!$X$4:$AD$6629,7,0)</f>
        <v>BOM</v>
      </c>
      <c r="G3577" s="13">
        <v>42937</v>
      </c>
      <c r="H3577" s="69">
        <v>2079</v>
      </c>
      <c r="I3577" s="15" t="s">
        <v>22</v>
      </c>
      <c r="J3577" s="16" t="s">
        <v>879</v>
      </c>
      <c r="K3577" s="17">
        <v>116171</v>
      </c>
      <c r="L3577" s="18">
        <v>2017002942</v>
      </c>
      <c r="M3577" s="19">
        <v>43465</v>
      </c>
      <c r="N3577" s="70">
        <v>264.52499999999998</v>
      </c>
      <c r="O3577" s="71">
        <v>0.1</v>
      </c>
      <c r="P3577" s="72">
        <v>8.3333333333333297E-3</v>
      </c>
      <c r="Q3577" s="73">
        <v>17.324999999999999</v>
      </c>
      <c r="R3577" s="74">
        <v>281.85000000000002</v>
      </c>
      <c r="S3577" s="75">
        <v>1797.15</v>
      </c>
      <c r="AMG3577"/>
      <c r="AMH3577"/>
      <c r="AMI3577"/>
      <c r="AMJ3577"/>
    </row>
    <row r="3578" spans="1:1024" s="2" customFormat="1" ht="38.25" x14ac:dyDescent="0.25">
      <c r="A3578" s="10" t="s">
        <v>419</v>
      </c>
      <c r="B3578" s="68">
        <v>9374</v>
      </c>
      <c r="C3578" s="10">
        <f>VLOOKUP(B3578,[1]Planilha8!$X$4:$Y$6629,2,0)</f>
        <v>828449</v>
      </c>
      <c r="D3578" s="12" t="s">
        <v>896</v>
      </c>
      <c r="E3578" s="12" t="str">
        <f>VLOOKUP(B3578,[1]Planilha8!$X$4:$Z$6629,3,0)</f>
        <v>DIÁLISE</v>
      </c>
      <c r="F3578" s="12" t="str">
        <f>VLOOKUP(B3578,[1]Planilha8!$X$4:$AD$6629,7,0)</f>
        <v>BOM</v>
      </c>
      <c r="G3578" s="13">
        <v>42937</v>
      </c>
      <c r="H3578" s="69">
        <v>2079</v>
      </c>
      <c r="I3578" s="15" t="s">
        <v>22</v>
      </c>
      <c r="J3578" s="16" t="s">
        <v>879</v>
      </c>
      <c r="K3578" s="17">
        <v>116171</v>
      </c>
      <c r="L3578" s="18">
        <v>2017002942</v>
      </c>
      <c r="M3578" s="19">
        <v>43465</v>
      </c>
      <c r="N3578" s="70">
        <v>264.52499999999998</v>
      </c>
      <c r="O3578" s="71">
        <v>0.1</v>
      </c>
      <c r="P3578" s="72">
        <v>8.3333333333333297E-3</v>
      </c>
      <c r="Q3578" s="73">
        <v>17.324999999999999</v>
      </c>
      <c r="R3578" s="74">
        <v>281.85000000000002</v>
      </c>
      <c r="S3578" s="75">
        <v>1797.15</v>
      </c>
      <c r="AMG3578"/>
      <c r="AMH3578"/>
      <c r="AMI3578"/>
      <c r="AMJ3578"/>
    </row>
    <row r="3579" spans="1:1024" s="2" customFormat="1" ht="38.25" x14ac:dyDescent="0.25">
      <c r="A3579" s="10" t="s">
        <v>419</v>
      </c>
      <c r="B3579" s="68">
        <v>9375</v>
      </c>
      <c r="C3579" s="10">
        <f>VLOOKUP(B3579,[1]Planilha8!$X$4:$Y$6629,2,0)</f>
        <v>828450</v>
      </c>
      <c r="D3579" s="12" t="s">
        <v>896</v>
      </c>
      <c r="E3579" s="12" t="str">
        <f>VLOOKUP(B3579,[1]Planilha8!$X$4:$Z$6629,3,0)</f>
        <v>UNIDADE COLETORA DE SANGUE</v>
      </c>
      <c r="F3579" s="12" t="str">
        <f>VLOOKUP(B3579,[1]Planilha8!$X$4:$AD$6629,7,0)</f>
        <v>BOM</v>
      </c>
      <c r="G3579" s="13">
        <v>42937</v>
      </c>
      <c r="H3579" s="69">
        <v>2079</v>
      </c>
      <c r="I3579" s="15" t="s">
        <v>22</v>
      </c>
      <c r="J3579" s="16" t="s">
        <v>879</v>
      </c>
      <c r="K3579" s="17">
        <v>116171</v>
      </c>
      <c r="L3579" s="18">
        <v>2017002942</v>
      </c>
      <c r="M3579" s="19">
        <v>43465</v>
      </c>
      <c r="N3579" s="70">
        <v>264.52499999999998</v>
      </c>
      <c r="O3579" s="71">
        <v>0.1</v>
      </c>
      <c r="P3579" s="72">
        <v>8.3333333333333297E-3</v>
      </c>
      <c r="Q3579" s="73">
        <v>17.324999999999999</v>
      </c>
      <c r="R3579" s="74">
        <v>281.85000000000002</v>
      </c>
      <c r="S3579" s="75">
        <v>1797.15</v>
      </c>
      <c r="AMG3579"/>
      <c r="AMH3579"/>
      <c r="AMI3579"/>
      <c r="AMJ3579"/>
    </row>
    <row r="3580" spans="1:1024" s="2" customFormat="1" ht="51" x14ac:dyDescent="0.25">
      <c r="A3580" s="10" t="s">
        <v>419</v>
      </c>
      <c r="B3580" s="68">
        <v>9376</v>
      </c>
      <c r="C3580" s="10">
        <f>VLOOKUP(B3580,[1]Planilha8!$X$4:$Y$6629,2,0)</f>
        <v>830183</v>
      </c>
      <c r="D3580" s="12" t="s">
        <v>897</v>
      </c>
      <c r="E3580" s="12" t="str">
        <f>VLOOKUP(B3580,[1]Planilha8!$X$4:$Z$6629,3,0)</f>
        <v>HEMODIALISE</v>
      </c>
      <c r="F3580" s="12" t="str">
        <f>VLOOKUP(B3580,[1]Planilha8!$X$4:$AD$6629,7,0)</f>
        <v>BOM</v>
      </c>
      <c r="G3580" s="13">
        <v>42940</v>
      </c>
      <c r="H3580" s="69">
        <v>5293.8</v>
      </c>
      <c r="I3580" s="15" t="s">
        <v>22</v>
      </c>
      <c r="J3580" s="16" t="s">
        <v>898</v>
      </c>
      <c r="K3580" s="17">
        <v>471</v>
      </c>
      <c r="L3580" s="18">
        <v>2017002336</v>
      </c>
      <c r="M3580" s="19">
        <v>43465</v>
      </c>
      <c r="N3580" s="70">
        <v>1079.81116666667</v>
      </c>
      <c r="O3580" s="71">
        <v>0.13</v>
      </c>
      <c r="P3580" s="72">
        <v>1.0833333333333301E-2</v>
      </c>
      <c r="Q3580" s="73">
        <v>57.349499999999999</v>
      </c>
      <c r="R3580" s="74">
        <v>1137.1606666666701</v>
      </c>
      <c r="S3580" s="75">
        <v>4156.6393333333299</v>
      </c>
      <c r="AMG3580"/>
      <c r="AMH3580"/>
      <c r="AMI3580"/>
      <c r="AMJ3580"/>
    </row>
    <row r="3581" spans="1:1024" s="2" customFormat="1" ht="51" x14ac:dyDescent="0.25">
      <c r="A3581" s="10" t="s">
        <v>419</v>
      </c>
      <c r="B3581" s="68">
        <v>9393</v>
      </c>
      <c r="C3581" s="10">
        <f>VLOOKUP(B3581,[1]Planilha8!$X$4:$Y$6629,2,0)</f>
        <v>810822</v>
      </c>
      <c r="D3581" s="12" t="s">
        <v>899</v>
      </c>
      <c r="E3581" s="12" t="str">
        <f>VLOOKUP(B3581,[1]Planilha8!$X$4:$Z$6629,3,0)</f>
        <v>CHI – CENTRAL HUMANIZADA DE INTERNAÇÃO</v>
      </c>
      <c r="F3581" s="12" t="str">
        <f>VLOOKUP(B3581,[1]Planilha8!$X$4:$AD$6629,7,0)</f>
        <v>REGULAR</v>
      </c>
      <c r="G3581" s="13">
        <v>42979</v>
      </c>
      <c r="H3581" s="69">
        <v>790</v>
      </c>
      <c r="I3581" s="15" t="s">
        <v>22</v>
      </c>
      <c r="J3581" s="16" t="s">
        <v>871</v>
      </c>
      <c r="K3581" s="17">
        <v>16249</v>
      </c>
      <c r="L3581" s="18">
        <v>2017003721</v>
      </c>
      <c r="M3581" s="19">
        <v>43465</v>
      </c>
      <c r="N3581" s="70">
        <v>182.166666666667</v>
      </c>
      <c r="O3581" s="71">
        <v>0.2</v>
      </c>
      <c r="P3581" s="72">
        <v>1.6666666666666701E-2</v>
      </c>
      <c r="Q3581" s="73">
        <v>13.1666666666667</v>
      </c>
      <c r="R3581" s="74">
        <v>195.333333333333</v>
      </c>
      <c r="S3581" s="75">
        <v>594.66666666666697</v>
      </c>
      <c r="AMG3581"/>
      <c r="AMH3581"/>
      <c r="AMI3581"/>
      <c r="AMJ3581"/>
    </row>
    <row r="3582" spans="1:1024" s="2" customFormat="1" ht="51" x14ac:dyDescent="0.25">
      <c r="A3582" s="10" t="s">
        <v>419</v>
      </c>
      <c r="B3582" s="68">
        <v>9377</v>
      </c>
      <c r="C3582" s="10">
        <f>VLOOKUP(B3582,[1]Planilha8!$X$4:$Y$6629,2,0)</f>
        <v>2042291</v>
      </c>
      <c r="D3582" s="12" t="s">
        <v>900</v>
      </c>
      <c r="E3582" s="12" t="str">
        <f>VLOOKUP(B3582,[1]Planilha8!$X$4:$Z$6629,3,0)</f>
        <v>ENGENHARIA CLÍNICA</v>
      </c>
      <c r="F3582" s="12" t="str">
        <f>VLOOKUP(B3582,[1]Planilha8!$X$4:$AD$6629,7,0)</f>
        <v>BOM</v>
      </c>
      <c r="G3582" s="13">
        <v>42989</v>
      </c>
      <c r="H3582" s="69">
        <v>18300</v>
      </c>
      <c r="I3582" s="15" t="s">
        <v>22</v>
      </c>
      <c r="J3582" s="16" t="s">
        <v>901</v>
      </c>
      <c r="K3582" s="17">
        <v>981</v>
      </c>
      <c r="L3582" s="18">
        <v>2016002684</v>
      </c>
      <c r="M3582" s="19">
        <v>43465</v>
      </c>
      <c r="N3582" s="70">
        <v>2037.5</v>
      </c>
      <c r="O3582" s="71">
        <v>0.1</v>
      </c>
      <c r="P3582" s="72">
        <v>8.3333333333333297E-3</v>
      </c>
      <c r="Q3582" s="73">
        <v>152.5</v>
      </c>
      <c r="R3582" s="74">
        <v>2190</v>
      </c>
      <c r="S3582" s="75">
        <v>16110</v>
      </c>
      <c r="AMG3582"/>
      <c r="AMH3582"/>
      <c r="AMI3582"/>
      <c r="AMJ3582"/>
    </row>
    <row r="3583" spans="1:1024" s="2" customFormat="1" ht="51" x14ac:dyDescent="0.25">
      <c r="A3583" s="10" t="s">
        <v>419</v>
      </c>
      <c r="B3583" s="68">
        <v>9378</v>
      </c>
      <c r="C3583" s="10">
        <f>VLOOKUP(B3583,[1]Planilha8!$X$4:$Y$6629,2,0)</f>
        <v>2042292</v>
      </c>
      <c r="D3583" s="12" t="s">
        <v>902</v>
      </c>
      <c r="E3583" s="12" t="str">
        <f>VLOOKUP(B3583,[1]Planilha8!$X$4:$Z$6629,3,0)</f>
        <v>CENTRO CIRÚRGICO</v>
      </c>
      <c r="F3583" s="12" t="str">
        <f>VLOOKUP(B3583,[1]Planilha8!$X$4:$AD$6629,7,0)</f>
        <v>BOM</v>
      </c>
      <c r="G3583" s="13">
        <v>42989</v>
      </c>
      <c r="H3583" s="69">
        <v>5895</v>
      </c>
      <c r="I3583" s="15" t="s">
        <v>22</v>
      </c>
      <c r="J3583" s="16" t="s">
        <v>833</v>
      </c>
      <c r="K3583" s="17">
        <v>175</v>
      </c>
      <c r="L3583" s="18">
        <v>2017003581</v>
      </c>
      <c r="M3583" s="19">
        <v>43465</v>
      </c>
      <c r="N3583" s="70">
        <v>686.875</v>
      </c>
      <c r="O3583" s="71">
        <v>0.1</v>
      </c>
      <c r="P3583" s="72">
        <v>8.3333333333333297E-3</v>
      </c>
      <c r="Q3583" s="73">
        <v>49.125</v>
      </c>
      <c r="R3583" s="74">
        <v>736</v>
      </c>
      <c r="S3583" s="75">
        <v>5159</v>
      </c>
      <c r="AMG3583"/>
      <c r="AMH3583"/>
      <c r="AMI3583"/>
      <c r="AMJ3583"/>
    </row>
    <row r="3584" spans="1:1024" s="2" customFormat="1" ht="51" x14ac:dyDescent="0.25">
      <c r="A3584" s="10" t="s">
        <v>419</v>
      </c>
      <c r="B3584" s="68">
        <v>9388</v>
      </c>
      <c r="C3584" s="10">
        <f>VLOOKUP(B3584,[1]Planilha8!$X$4:$Y$6629,2,0)</f>
        <v>2042302</v>
      </c>
      <c r="D3584" s="12" t="s">
        <v>903</v>
      </c>
      <c r="E3584" s="12" t="str">
        <f>VLOOKUP(B3584,[1]Planilha8!$X$4:$Z$6629,3,0)</f>
        <v>CENTRO CIRÚRGICO</v>
      </c>
      <c r="F3584" s="12" t="str">
        <f>VLOOKUP(B3584,[1]Planilha8!$X$4:$AD$6629,7,0)</f>
        <v>BOM</v>
      </c>
      <c r="G3584" s="13">
        <v>42989</v>
      </c>
      <c r="H3584" s="69">
        <v>1367</v>
      </c>
      <c r="I3584" s="15" t="s">
        <v>22</v>
      </c>
      <c r="J3584" s="16" t="s">
        <v>136</v>
      </c>
      <c r="K3584" s="17">
        <v>120373</v>
      </c>
      <c r="L3584" s="18">
        <v>2017003537</v>
      </c>
      <c r="M3584" s="19">
        <v>43465</v>
      </c>
      <c r="N3584" s="70">
        <v>298.41666666666703</v>
      </c>
      <c r="O3584" s="71">
        <v>0.2</v>
      </c>
      <c r="P3584" s="72">
        <v>1.6666666666666701E-2</v>
      </c>
      <c r="Q3584" s="73">
        <v>22.783333333333299</v>
      </c>
      <c r="R3584" s="74">
        <v>321.2</v>
      </c>
      <c r="S3584" s="75">
        <v>1045.8</v>
      </c>
      <c r="AMG3584"/>
      <c r="AMH3584"/>
      <c r="AMI3584"/>
      <c r="AMJ3584"/>
    </row>
    <row r="3585" spans="1:1024" s="2" customFormat="1" ht="38.25" x14ac:dyDescent="0.25">
      <c r="A3585" s="10" t="s">
        <v>419</v>
      </c>
      <c r="B3585" s="68">
        <v>9389</v>
      </c>
      <c r="C3585" s="10">
        <f>VLOOKUP(B3585,[1]Planilha8!$X$4:$Y$6629,2,0)</f>
        <v>810818</v>
      </c>
      <c r="D3585" s="12" t="s">
        <v>899</v>
      </c>
      <c r="E3585" s="12" t="str">
        <f>VLOOKUP(B3585,[1]Planilha8!$X$4:$Z$6629,3,0)</f>
        <v>CONDUTORES</v>
      </c>
      <c r="F3585" s="12" t="str">
        <f>VLOOKUP(B3585,[1]Planilha8!$X$4:$AD$6629,7,0)</f>
        <v>REGULAR</v>
      </c>
      <c r="G3585" s="13">
        <v>43004</v>
      </c>
      <c r="H3585" s="69">
        <v>790</v>
      </c>
      <c r="I3585" s="15" t="s">
        <v>22</v>
      </c>
      <c r="J3585" s="16" t="s">
        <v>871</v>
      </c>
      <c r="K3585" s="17">
        <v>16249</v>
      </c>
      <c r="L3585" s="18">
        <v>2017003721</v>
      </c>
      <c r="M3585" s="19">
        <v>43465</v>
      </c>
      <c r="N3585" s="70">
        <v>182.166666666667</v>
      </c>
      <c r="O3585" s="71">
        <v>0.2</v>
      </c>
      <c r="P3585" s="72">
        <v>1.6666666666666701E-2</v>
      </c>
      <c r="Q3585" s="73">
        <v>13.1666666666667</v>
      </c>
      <c r="R3585" s="74">
        <v>195.333333333333</v>
      </c>
      <c r="S3585" s="75">
        <v>594.66666666666697</v>
      </c>
      <c r="AMG3585"/>
      <c r="AMH3585"/>
      <c r="AMI3585"/>
      <c r="AMJ3585"/>
    </row>
    <row r="3586" spans="1:1024" s="2" customFormat="1" ht="38.25" x14ac:dyDescent="0.25">
      <c r="A3586" s="10" t="s">
        <v>419</v>
      </c>
      <c r="B3586" s="68">
        <v>9390</v>
      </c>
      <c r="C3586" s="10">
        <f>VLOOKUP(B3586,[1]Planilha8!$X$4:$Y$6629,2,0)</f>
        <v>810819</v>
      </c>
      <c r="D3586" s="12" t="s">
        <v>899</v>
      </c>
      <c r="E3586" s="12" t="str">
        <f>VLOOKUP(B3586,[1]Planilha8!$X$4:$Z$6629,3,0)</f>
        <v>CLÍNICA MÉDICA</v>
      </c>
      <c r="F3586" s="12" t="str">
        <f>VLOOKUP(B3586,[1]Planilha8!$X$4:$AD$6629,7,0)</f>
        <v>REGULAR</v>
      </c>
      <c r="G3586" s="13">
        <v>43004</v>
      </c>
      <c r="H3586" s="69">
        <v>790</v>
      </c>
      <c r="I3586" s="15" t="s">
        <v>22</v>
      </c>
      <c r="J3586" s="16" t="s">
        <v>871</v>
      </c>
      <c r="K3586" s="17">
        <v>16249</v>
      </c>
      <c r="L3586" s="18">
        <v>2017003721</v>
      </c>
      <c r="M3586" s="19">
        <v>43465</v>
      </c>
      <c r="N3586" s="70">
        <v>182.166666666667</v>
      </c>
      <c r="O3586" s="71">
        <v>0.2</v>
      </c>
      <c r="P3586" s="72">
        <v>1.6666666666666701E-2</v>
      </c>
      <c r="Q3586" s="73">
        <v>13.1666666666667</v>
      </c>
      <c r="R3586" s="74">
        <v>195.333333333333</v>
      </c>
      <c r="S3586" s="75">
        <v>594.66666666666697</v>
      </c>
      <c r="AMG3586"/>
      <c r="AMH3586"/>
      <c r="AMI3586"/>
      <c r="AMJ3586"/>
    </row>
    <row r="3587" spans="1:1024" s="2" customFormat="1" ht="38.25" x14ac:dyDescent="0.25">
      <c r="A3587" s="10" t="s">
        <v>419</v>
      </c>
      <c r="B3587" s="68">
        <v>9391</v>
      </c>
      <c r="C3587" s="10">
        <f>VLOOKUP(B3587,[1]Planilha8!$X$4:$Y$6629,2,0)</f>
        <v>810820</v>
      </c>
      <c r="D3587" s="12" t="s">
        <v>899</v>
      </c>
      <c r="E3587" s="12" t="str">
        <f>VLOOKUP(B3587,[1]Planilha8!$X$4:$Z$6629,3,0)</f>
        <v>DIRETORIA DE ENFERMAGEM</v>
      </c>
      <c r="F3587" s="12" t="str">
        <f>VLOOKUP(B3587,[1]Planilha8!$X$4:$AD$6629,7,0)</f>
        <v>REGULAR</v>
      </c>
      <c r="G3587" s="13">
        <v>43004</v>
      </c>
      <c r="H3587" s="69">
        <v>790</v>
      </c>
      <c r="I3587" s="15" t="s">
        <v>22</v>
      </c>
      <c r="J3587" s="16" t="s">
        <v>871</v>
      </c>
      <c r="K3587" s="17">
        <v>16249</v>
      </c>
      <c r="L3587" s="18">
        <v>2017003721</v>
      </c>
      <c r="M3587" s="19">
        <v>43465</v>
      </c>
      <c r="N3587" s="70">
        <v>182.166666666667</v>
      </c>
      <c r="O3587" s="71">
        <v>0.2</v>
      </c>
      <c r="P3587" s="72">
        <v>1.6666666666666701E-2</v>
      </c>
      <c r="Q3587" s="73">
        <v>13.1666666666667</v>
      </c>
      <c r="R3587" s="74">
        <v>195.333333333333</v>
      </c>
      <c r="S3587" s="75">
        <v>594.66666666666697</v>
      </c>
      <c r="AMG3587"/>
      <c r="AMH3587"/>
      <c r="AMI3587"/>
      <c r="AMJ3587"/>
    </row>
    <row r="3588" spans="1:1024" s="2" customFormat="1" ht="38.25" x14ac:dyDescent="0.25">
      <c r="A3588" s="10" t="s">
        <v>419</v>
      </c>
      <c r="B3588" s="68">
        <v>9392</v>
      </c>
      <c r="C3588" s="10">
        <f>VLOOKUP(B3588,[1]Planilha8!$X$4:$Y$6629,2,0)</f>
        <v>810821</v>
      </c>
      <c r="D3588" s="12" t="s">
        <v>899</v>
      </c>
      <c r="E3588" s="12" t="str">
        <f>VLOOKUP(B3588,[1]Planilha8!$X$4:$Z$6629,3,0)</f>
        <v>PORTARIA 'A'</v>
      </c>
      <c r="F3588" s="12" t="str">
        <f>VLOOKUP(B3588,[1]Planilha8!$X$4:$AD$6629,7,0)</f>
        <v>REGULAR</v>
      </c>
      <c r="G3588" s="13">
        <v>43004</v>
      </c>
      <c r="H3588" s="69">
        <v>790</v>
      </c>
      <c r="I3588" s="15" t="s">
        <v>22</v>
      </c>
      <c r="J3588" s="16" t="s">
        <v>871</v>
      </c>
      <c r="K3588" s="17">
        <v>16249</v>
      </c>
      <c r="L3588" s="18">
        <v>2017003721</v>
      </c>
      <c r="M3588" s="19">
        <v>43465</v>
      </c>
      <c r="N3588" s="70">
        <v>182.166666666667</v>
      </c>
      <c r="O3588" s="71">
        <v>0.2</v>
      </c>
      <c r="P3588" s="72">
        <v>1.6666666666666701E-2</v>
      </c>
      <c r="Q3588" s="73">
        <v>13.1666666666667</v>
      </c>
      <c r="R3588" s="74">
        <v>195.333333333333</v>
      </c>
      <c r="S3588" s="75">
        <v>594.66666666666697</v>
      </c>
      <c r="AMG3588"/>
      <c r="AMH3588"/>
      <c r="AMI3588"/>
      <c r="AMJ3588"/>
    </row>
    <row r="3589" spans="1:1024" s="2" customFormat="1" ht="38.25" x14ac:dyDescent="0.25">
      <c r="A3589" s="10" t="s">
        <v>419</v>
      </c>
      <c r="B3589" s="68">
        <v>9394</v>
      </c>
      <c r="C3589" s="10">
        <f>VLOOKUP(B3589,[1]Planilha8!$X$4:$Y$6629,2,0)</f>
        <v>810816</v>
      </c>
      <c r="D3589" s="12" t="s">
        <v>899</v>
      </c>
      <c r="E3589" s="12" t="str">
        <f>VLOOKUP(B3589,[1]Planilha8!$X$4:$Z$6629,3,0)</f>
        <v>HEMODIALISE</v>
      </c>
      <c r="F3589" s="12" t="str">
        <f>VLOOKUP(B3589,[1]Planilha8!$X$4:$AD$6629,7,0)</f>
        <v>REGULAR</v>
      </c>
      <c r="G3589" s="13">
        <v>43004</v>
      </c>
      <c r="H3589" s="69">
        <v>790</v>
      </c>
      <c r="I3589" s="15" t="s">
        <v>22</v>
      </c>
      <c r="J3589" s="16" t="s">
        <v>871</v>
      </c>
      <c r="K3589" s="17">
        <v>16249</v>
      </c>
      <c r="L3589" s="18">
        <v>2017003721</v>
      </c>
      <c r="M3589" s="19">
        <v>43465</v>
      </c>
      <c r="N3589" s="70">
        <v>182.166666666667</v>
      </c>
      <c r="O3589" s="71">
        <v>0.2</v>
      </c>
      <c r="P3589" s="72">
        <v>1.6666666666666701E-2</v>
      </c>
      <c r="Q3589" s="73">
        <v>13.1666666666667</v>
      </c>
      <c r="R3589" s="74">
        <v>195.333333333333</v>
      </c>
      <c r="S3589" s="75">
        <v>594.66666666666697</v>
      </c>
      <c r="AMG3589"/>
      <c r="AMH3589"/>
      <c r="AMI3589"/>
      <c r="AMJ3589"/>
    </row>
    <row r="3590" spans="1:1024" s="2" customFormat="1" ht="38.25" x14ac:dyDescent="0.25">
      <c r="A3590" s="10" t="s">
        <v>419</v>
      </c>
      <c r="B3590" s="68">
        <v>9395</v>
      </c>
      <c r="C3590" s="10">
        <f>VLOOKUP(B3590,[1]Planilha8!$X$4:$Y$6629,2,0)</f>
        <v>810817</v>
      </c>
      <c r="D3590" s="12" t="s">
        <v>899</v>
      </c>
      <c r="E3590" s="12" t="str">
        <f>VLOOKUP(B3590,[1]Planilha8!$X$4:$Z$6629,3,0)</f>
        <v>CENTRO CIRÚRGICO</v>
      </c>
      <c r="F3590" s="12" t="str">
        <f>VLOOKUP(B3590,[1]Planilha8!$X$4:$AD$6629,7,0)</f>
        <v>REGULAR</v>
      </c>
      <c r="G3590" s="13">
        <v>43004</v>
      </c>
      <c r="H3590" s="69">
        <v>790</v>
      </c>
      <c r="I3590" s="15" t="s">
        <v>22</v>
      </c>
      <c r="J3590" s="16" t="s">
        <v>871</v>
      </c>
      <c r="K3590" s="17">
        <v>16249</v>
      </c>
      <c r="L3590" s="18">
        <v>2017003721</v>
      </c>
      <c r="M3590" s="19">
        <v>43465</v>
      </c>
      <c r="N3590" s="70">
        <v>182.166666666667</v>
      </c>
      <c r="O3590" s="71">
        <v>0.2</v>
      </c>
      <c r="P3590" s="72">
        <v>1.6666666666666701E-2</v>
      </c>
      <c r="Q3590" s="73">
        <v>13.1666666666667</v>
      </c>
      <c r="R3590" s="74">
        <v>195.333333333333</v>
      </c>
      <c r="S3590" s="75">
        <v>594.66666666666697</v>
      </c>
      <c r="AMG3590"/>
      <c r="AMH3590"/>
      <c r="AMI3590"/>
      <c r="AMJ3590"/>
    </row>
    <row r="3591" spans="1:1024" s="2" customFormat="1" ht="38.25" x14ac:dyDescent="0.25">
      <c r="A3591" s="10" t="s">
        <v>419</v>
      </c>
      <c r="B3591" s="68">
        <v>9396</v>
      </c>
      <c r="C3591" s="10">
        <f>VLOOKUP(B3591,[1]Planilha8!$X$4:$Y$6629,2,0)</f>
        <v>810823</v>
      </c>
      <c r="D3591" s="12" t="s">
        <v>904</v>
      </c>
      <c r="E3591" s="12" t="str">
        <f>VLOOKUP(B3591,[1]Planilha8!$X$4:$Z$6629,3,0)</f>
        <v>SESMT</v>
      </c>
      <c r="F3591" s="12" t="str">
        <f>VLOOKUP(B3591,[1]Planilha8!$X$4:$AD$6629,7,0)</f>
        <v>BOM</v>
      </c>
      <c r="G3591" s="13">
        <v>43004</v>
      </c>
      <c r="H3591" s="69">
        <v>581.76</v>
      </c>
      <c r="I3591" s="15" t="s">
        <v>22</v>
      </c>
      <c r="J3591" s="16" t="s">
        <v>893</v>
      </c>
      <c r="K3591" s="17">
        <v>329813</v>
      </c>
      <c r="L3591" s="18">
        <v>2017003573</v>
      </c>
      <c r="M3591" s="19">
        <v>43465</v>
      </c>
      <c r="N3591" s="70">
        <v>152.77066666666701</v>
      </c>
      <c r="O3591" s="71">
        <v>0.25</v>
      </c>
      <c r="P3591" s="72">
        <v>2.0833333333333301E-2</v>
      </c>
      <c r="Q3591" s="73">
        <v>12.12</v>
      </c>
      <c r="R3591" s="74">
        <v>164.89066666666699</v>
      </c>
      <c r="S3591" s="75">
        <v>416.86933333333297</v>
      </c>
      <c r="AMG3591"/>
      <c r="AMH3591"/>
      <c r="AMI3591"/>
      <c r="AMJ3591"/>
    </row>
    <row r="3592" spans="1:1024" s="2" customFormat="1" ht="38.25" x14ac:dyDescent="0.25">
      <c r="A3592" s="10" t="s">
        <v>419</v>
      </c>
      <c r="B3592" s="68">
        <v>9397</v>
      </c>
      <c r="C3592" s="10">
        <f>VLOOKUP(B3592,[1]Planilha8!$X$4:$Y$6629,2,0)</f>
        <v>810824</v>
      </c>
      <c r="D3592" s="12" t="s">
        <v>904</v>
      </c>
      <c r="E3592" s="12" t="str">
        <f>VLOOKUP(B3592,[1]Planilha8!$X$4:$Z$6629,3,0)</f>
        <v>PORTARIA 'A'</v>
      </c>
      <c r="F3592" s="12" t="str">
        <f>VLOOKUP(B3592,[1]Planilha8!$X$4:$AD$6629,7,0)</f>
        <v>BOM</v>
      </c>
      <c r="G3592" s="13">
        <v>43004</v>
      </c>
      <c r="H3592" s="69">
        <v>581.76</v>
      </c>
      <c r="I3592" s="15" t="s">
        <v>22</v>
      </c>
      <c r="J3592" s="16" t="s">
        <v>893</v>
      </c>
      <c r="K3592" s="17">
        <v>329813</v>
      </c>
      <c r="L3592" s="18">
        <v>2017003573</v>
      </c>
      <c r="M3592" s="19">
        <v>43465</v>
      </c>
      <c r="N3592" s="70">
        <v>152.77066666666701</v>
      </c>
      <c r="O3592" s="71">
        <v>0.25</v>
      </c>
      <c r="P3592" s="72">
        <v>2.0833333333333301E-2</v>
      </c>
      <c r="Q3592" s="73">
        <v>12.12</v>
      </c>
      <c r="R3592" s="74">
        <v>164.89066666666699</v>
      </c>
      <c r="S3592" s="75">
        <v>416.86933333333297</v>
      </c>
      <c r="AMG3592"/>
      <c r="AMH3592"/>
      <c r="AMI3592"/>
      <c r="AMJ3592"/>
    </row>
    <row r="3593" spans="1:1024" s="2" customFormat="1" ht="63.75" x14ac:dyDescent="0.25">
      <c r="A3593" s="10" t="s">
        <v>419</v>
      </c>
      <c r="B3593" s="68">
        <v>9401</v>
      </c>
      <c r="C3593" s="10">
        <f>VLOOKUP(B3593,[1]Planilha8!$X$4:$Y$6629,2,0)</f>
        <v>810828</v>
      </c>
      <c r="D3593" s="12" t="s">
        <v>878</v>
      </c>
      <c r="E3593" s="12" t="str">
        <f>VLOOKUP(B3593,[1]Planilha8!$X$4:$Z$6629,3,0)</f>
        <v>SALA DA FAMÍLIA</v>
      </c>
      <c r="F3593" s="12" t="str">
        <f>VLOOKUP(B3593,[1]Planilha8!$X$4:$AD$6629,7,0)</f>
        <v>BOM</v>
      </c>
      <c r="G3593" s="13">
        <v>43004</v>
      </c>
      <c r="H3593" s="69">
        <v>1335</v>
      </c>
      <c r="I3593" s="15" t="s">
        <v>22</v>
      </c>
      <c r="J3593" s="16" t="s">
        <v>879</v>
      </c>
      <c r="K3593" s="17">
        <v>121385</v>
      </c>
      <c r="L3593" s="18">
        <v>2017003294</v>
      </c>
      <c r="M3593" s="19">
        <v>43465</v>
      </c>
      <c r="N3593" s="70">
        <v>147.208333333333</v>
      </c>
      <c r="O3593" s="71">
        <v>0.1</v>
      </c>
      <c r="P3593" s="72">
        <v>8.3333333333333297E-3</v>
      </c>
      <c r="Q3593" s="73">
        <v>11.125</v>
      </c>
      <c r="R3593" s="74">
        <v>158.333333333333</v>
      </c>
      <c r="S3593" s="75">
        <v>1176.6666666666699</v>
      </c>
      <c r="AMG3593"/>
      <c r="AMH3593"/>
      <c r="AMI3593"/>
      <c r="AMJ3593"/>
    </row>
    <row r="3594" spans="1:1024" s="2" customFormat="1" ht="51" x14ac:dyDescent="0.25">
      <c r="A3594" s="10" t="s">
        <v>419</v>
      </c>
      <c r="B3594" s="68">
        <v>9409</v>
      </c>
      <c r="C3594" s="10">
        <f>VLOOKUP(B3594,[1]Planilha8!$X$4:$Y$6629,2,0)</f>
        <v>810829</v>
      </c>
      <c r="D3594" s="12" t="s">
        <v>905</v>
      </c>
      <c r="E3594" s="12" t="str">
        <f>VLOOKUP(B3594,[1]Planilha8!$X$4:$Z$6629,3,0)</f>
        <v>CENTRO CIRÚRGICO</v>
      </c>
      <c r="F3594" s="12" t="str">
        <f>VLOOKUP(B3594,[1]Planilha8!$X$4:$AD$6629,7,0)</f>
        <v>BOM</v>
      </c>
      <c r="G3594" s="13">
        <v>43004</v>
      </c>
      <c r="H3594" s="69">
        <v>969.08</v>
      </c>
      <c r="I3594" s="15" t="s">
        <v>22</v>
      </c>
      <c r="J3594" s="16" t="s">
        <v>377</v>
      </c>
      <c r="K3594" s="17">
        <v>17261</v>
      </c>
      <c r="L3594" s="18">
        <v>2017003698</v>
      </c>
      <c r="M3594" s="19">
        <v>43465</v>
      </c>
      <c r="N3594" s="70">
        <v>215.60333333333301</v>
      </c>
      <c r="O3594" s="71">
        <v>0.2</v>
      </c>
      <c r="P3594" s="72">
        <v>1.6666666666666701E-2</v>
      </c>
      <c r="Q3594" s="73">
        <v>16.151333333333302</v>
      </c>
      <c r="R3594" s="74">
        <v>231.75466666666699</v>
      </c>
      <c r="S3594" s="75">
        <v>737.32533333333299</v>
      </c>
      <c r="AMG3594"/>
      <c r="AMH3594"/>
      <c r="AMI3594"/>
      <c r="AMJ3594"/>
    </row>
    <row r="3595" spans="1:1024" s="2" customFormat="1" ht="63.75" x14ac:dyDescent="0.25">
      <c r="A3595" s="10" t="s">
        <v>419</v>
      </c>
      <c r="B3595" s="68">
        <v>9410</v>
      </c>
      <c r="C3595" s="10">
        <f>VLOOKUP(B3595,[1]Planilha8!$X$4:$Y$6629,2,0)</f>
        <v>800479</v>
      </c>
      <c r="D3595" s="12" t="s">
        <v>906</v>
      </c>
      <c r="E3595" s="12" t="str">
        <f>VLOOKUP(B3595,[1]Planilha8!$X$4:$Z$6629,3,0)</f>
        <v>CENTRO CIRÚRGICO</v>
      </c>
      <c r="F3595" s="12" t="str">
        <f>VLOOKUP(B3595,[1]Planilha8!$X$4:$AD$6629,7,0)</f>
        <v>BOM</v>
      </c>
      <c r="G3595" s="13">
        <v>43010</v>
      </c>
      <c r="H3595" s="69">
        <v>6080</v>
      </c>
      <c r="I3595" s="15" t="s">
        <v>22</v>
      </c>
      <c r="J3595" s="16" t="s">
        <v>907</v>
      </c>
      <c r="K3595" s="17">
        <v>23862</v>
      </c>
      <c r="L3595" s="18">
        <v>2017003583</v>
      </c>
      <c r="M3595" s="19">
        <v>43465</v>
      </c>
      <c r="N3595" s="70">
        <v>1293.6666666666699</v>
      </c>
      <c r="O3595" s="71">
        <v>0.2</v>
      </c>
      <c r="P3595" s="72">
        <v>1.6666666666666701E-2</v>
      </c>
      <c r="Q3595" s="73">
        <v>101.333333333333</v>
      </c>
      <c r="R3595" s="74">
        <v>1395</v>
      </c>
      <c r="S3595" s="75">
        <v>4685</v>
      </c>
      <c r="AMG3595"/>
      <c r="AMH3595"/>
      <c r="AMI3595"/>
      <c r="AMJ3595"/>
    </row>
    <row r="3596" spans="1:1024" s="2" customFormat="1" ht="38.25" x14ac:dyDescent="0.25">
      <c r="A3596" s="10" t="s">
        <v>419</v>
      </c>
      <c r="B3596" s="68">
        <v>9412</v>
      </c>
      <c r="C3596" s="10">
        <f>VLOOKUP(B3596,[1]Planilha8!$X$4:$Y$6629,2,0)</f>
        <v>800473</v>
      </c>
      <c r="D3596" s="12" t="s">
        <v>908</v>
      </c>
      <c r="E3596" s="12" t="str">
        <f>VLOOKUP(B3596,[1]Planilha8!$X$4:$Z$6629,3,0)</f>
        <v>CONDUTORES</v>
      </c>
      <c r="F3596" s="12" t="str">
        <f>VLOOKUP(B3596,[1]Planilha8!$X$4:$AD$6629,7,0)</f>
        <v>BOM</v>
      </c>
      <c r="G3596" s="13">
        <v>43028</v>
      </c>
      <c r="H3596" s="69">
        <v>2000</v>
      </c>
      <c r="I3596" s="15" t="s">
        <v>22</v>
      </c>
      <c r="J3596" s="16" t="s">
        <v>619</v>
      </c>
      <c r="K3596" s="17">
        <v>52989</v>
      </c>
      <c r="L3596" s="18">
        <v>2016003275</v>
      </c>
      <c r="M3596" s="19">
        <v>43465</v>
      </c>
      <c r="N3596" s="70">
        <v>282.08333333333297</v>
      </c>
      <c r="O3596" s="71">
        <v>0.13</v>
      </c>
      <c r="P3596" s="72">
        <v>1.0833333333333301E-2</v>
      </c>
      <c r="Q3596" s="73">
        <v>21.6666666666667</v>
      </c>
      <c r="R3596" s="74">
        <v>303.75</v>
      </c>
      <c r="S3596" s="75">
        <v>1696.25</v>
      </c>
      <c r="AMG3596"/>
      <c r="AMH3596"/>
      <c r="AMI3596"/>
      <c r="AMJ3596"/>
    </row>
    <row r="3597" spans="1:1024" s="2" customFormat="1" ht="38.25" x14ac:dyDescent="0.25">
      <c r="A3597" s="10" t="s">
        <v>419</v>
      </c>
      <c r="B3597" s="68">
        <v>9413</v>
      </c>
      <c r="C3597" s="10">
        <f>VLOOKUP(B3597,[1]Planilha8!$X$4:$Y$6629,2,0)</f>
        <v>800474</v>
      </c>
      <c r="D3597" s="12" t="s">
        <v>908</v>
      </c>
      <c r="E3597" s="12" t="str">
        <f>VLOOKUP(B3597,[1]Planilha8!$X$4:$Z$6629,3,0)</f>
        <v>CLINICA MÉDICA</v>
      </c>
      <c r="F3597" s="12" t="str">
        <f>VLOOKUP(B3597,[1]Planilha8!$X$4:$AD$6629,7,0)</f>
        <v>BOM</v>
      </c>
      <c r="G3597" s="13">
        <v>43028</v>
      </c>
      <c r="H3597" s="69">
        <v>2000</v>
      </c>
      <c r="I3597" s="15" t="s">
        <v>22</v>
      </c>
      <c r="J3597" s="16" t="s">
        <v>619</v>
      </c>
      <c r="K3597" s="17">
        <v>52989</v>
      </c>
      <c r="L3597" s="18">
        <v>2016003275</v>
      </c>
      <c r="M3597" s="19">
        <v>43465</v>
      </c>
      <c r="N3597" s="70">
        <v>282.08333333333297</v>
      </c>
      <c r="O3597" s="71">
        <v>0.13</v>
      </c>
      <c r="P3597" s="72">
        <v>1.0833333333333301E-2</v>
      </c>
      <c r="Q3597" s="73">
        <v>21.6666666666667</v>
      </c>
      <c r="R3597" s="74">
        <v>303.75</v>
      </c>
      <c r="S3597" s="75">
        <v>1696.25</v>
      </c>
      <c r="AMG3597"/>
      <c r="AMH3597"/>
      <c r="AMI3597"/>
      <c r="AMJ3597"/>
    </row>
    <row r="3598" spans="1:1024" s="2" customFormat="1" ht="38.25" x14ac:dyDescent="0.25">
      <c r="A3598" s="10" t="s">
        <v>419</v>
      </c>
      <c r="B3598" s="68">
        <v>9420</v>
      </c>
      <c r="C3598" s="10">
        <f>VLOOKUP(B3598,[1]Planilha8!$X$4:$Y$6629,2,0)</f>
        <v>2042304</v>
      </c>
      <c r="D3598" s="12" t="s">
        <v>909</v>
      </c>
      <c r="E3598" s="12" t="str">
        <f>VLOOKUP(B3598,[1]Planilha8!$X$4:$Z$6629,3,0)</f>
        <v>UNIDADE COLETORA DE SANGUE</v>
      </c>
      <c r="F3598" s="12" t="str">
        <f>VLOOKUP(B3598,[1]Planilha8!$X$4:$AD$6629,7,0)</f>
        <v>BOM</v>
      </c>
      <c r="G3598" s="13">
        <v>43049</v>
      </c>
      <c r="H3598" s="69">
        <v>979</v>
      </c>
      <c r="I3598" s="15" t="s">
        <v>22</v>
      </c>
      <c r="J3598" s="16" t="s">
        <v>72</v>
      </c>
      <c r="K3598" s="17">
        <v>107781</v>
      </c>
      <c r="L3598" s="18">
        <v>2017003852</v>
      </c>
      <c r="M3598" s="19">
        <v>43465</v>
      </c>
      <c r="N3598" s="70">
        <v>312.44749999999999</v>
      </c>
      <c r="O3598" s="71">
        <v>0.33</v>
      </c>
      <c r="P3598" s="72">
        <v>2.75E-2</v>
      </c>
      <c r="Q3598" s="73">
        <v>26.922499999999999</v>
      </c>
      <c r="R3598" s="74">
        <v>339.37</v>
      </c>
      <c r="S3598" s="75">
        <v>639.63</v>
      </c>
      <c r="AMG3598"/>
      <c r="AMH3598"/>
      <c r="AMI3598"/>
      <c r="AMJ3598"/>
    </row>
    <row r="3599" spans="1:1024" s="2" customFormat="1" ht="51" x14ac:dyDescent="0.25">
      <c r="A3599" s="10" t="s">
        <v>419</v>
      </c>
      <c r="B3599" s="68">
        <v>9431</v>
      </c>
      <c r="C3599" s="10">
        <f>VLOOKUP(B3599,[1]Planilha8!$X$4:$Y$6629,2,0)</f>
        <v>2042308</v>
      </c>
      <c r="D3599" s="12" t="s">
        <v>910</v>
      </c>
      <c r="E3599" s="12" t="str">
        <f>VLOOKUP(B3599,[1]Planilha8!$X$4:$Z$6629,3,0)</f>
        <v>UNIDADE COLETORA DE SANGUE</v>
      </c>
      <c r="F3599" s="12" t="str">
        <f>VLOOKUP(B3599,[1]Planilha8!$X$4:$AD$6629,7,0)</f>
        <v>BOM</v>
      </c>
      <c r="G3599" s="13">
        <v>43053</v>
      </c>
      <c r="H3599" s="69">
        <v>140</v>
      </c>
      <c r="I3599" s="15" t="s">
        <v>22</v>
      </c>
      <c r="J3599" s="16" t="s">
        <v>72</v>
      </c>
      <c r="K3599" s="17">
        <v>17808</v>
      </c>
      <c r="L3599" s="18">
        <v>2017003759</v>
      </c>
      <c r="M3599" s="19">
        <v>43465</v>
      </c>
      <c r="N3599" s="70">
        <v>46.794444444444501</v>
      </c>
      <c r="O3599" s="71">
        <v>0.33</v>
      </c>
      <c r="P3599" s="72">
        <v>2.75E-2</v>
      </c>
      <c r="Q3599" s="73">
        <v>3.85</v>
      </c>
      <c r="R3599" s="74">
        <v>50.644444444444503</v>
      </c>
      <c r="S3599" s="75">
        <v>89.355555555555597</v>
      </c>
      <c r="AMG3599"/>
      <c r="AMH3599"/>
      <c r="AMI3599"/>
      <c r="AMJ3599"/>
    </row>
    <row r="3600" spans="1:1024" s="2" customFormat="1" ht="51" x14ac:dyDescent="0.25">
      <c r="A3600" s="10" t="s">
        <v>419</v>
      </c>
      <c r="B3600" s="68">
        <v>9432</v>
      </c>
      <c r="C3600" s="10">
        <f>VLOOKUP(B3600,[1]Planilha8!$X$4:$Y$6629,2,0)</f>
        <v>2042309</v>
      </c>
      <c r="D3600" s="12" t="s">
        <v>910</v>
      </c>
      <c r="E3600" s="12" t="str">
        <f>VLOOKUP(B3600,[1]Planilha8!$X$4:$Z$6629,3,0)</f>
        <v>ASTEC</v>
      </c>
      <c r="F3600" s="12" t="str">
        <f>VLOOKUP(B3600,[1]Planilha8!$X$4:$AD$6629,7,0)</f>
        <v>BOM</v>
      </c>
      <c r="G3600" s="13">
        <v>43053</v>
      </c>
      <c r="H3600" s="69">
        <v>140</v>
      </c>
      <c r="I3600" s="15" t="s">
        <v>22</v>
      </c>
      <c r="J3600" s="16" t="s">
        <v>72</v>
      </c>
      <c r="K3600" s="17">
        <v>17808</v>
      </c>
      <c r="L3600" s="18">
        <v>2017003759</v>
      </c>
      <c r="M3600" s="19">
        <v>43465</v>
      </c>
      <c r="N3600" s="70">
        <v>36.5277777777778</v>
      </c>
      <c r="O3600" s="71">
        <v>0.25</v>
      </c>
      <c r="P3600" s="72">
        <v>2.0833333333333301E-2</v>
      </c>
      <c r="Q3600" s="73">
        <v>2.9166666666666701</v>
      </c>
      <c r="R3600" s="74">
        <v>39.4444444444444</v>
      </c>
      <c r="S3600" s="75">
        <v>100.555555555556</v>
      </c>
      <c r="AMG3600"/>
      <c r="AMH3600"/>
      <c r="AMI3600"/>
      <c r="AMJ3600"/>
    </row>
    <row r="3601" spans="1:1024" s="2" customFormat="1" ht="51" x14ac:dyDescent="0.25">
      <c r="A3601" s="10" t="s">
        <v>419</v>
      </c>
      <c r="B3601" s="68">
        <v>9433</v>
      </c>
      <c r="C3601" s="10">
        <f>VLOOKUP(B3601,[1]Planilha8!$X$4:$Y$6629,2,0)</f>
        <v>2042310</v>
      </c>
      <c r="D3601" s="12" t="s">
        <v>910</v>
      </c>
      <c r="E3601" s="12" t="str">
        <f>VLOOKUP(B3601,[1]Planilha8!$X$4:$Z$6629,3,0)</f>
        <v>ASTEC</v>
      </c>
      <c r="F3601" s="12" t="str">
        <f>VLOOKUP(B3601,[1]Planilha8!$X$4:$AD$6629,7,0)</f>
        <v>BOM</v>
      </c>
      <c r="G3601" s="13">
        <v>43053</v>
      </c>
      <c r="H3601" s="69">
        <v>140</v>
      </c>
      <c r="I3601" s="15" t="s">
        <v>22</v>
      </c>
      <c r="J3601" s="16" t="s">
        <v>72</v>
      </c>
      <c r="K3601" s="17">
        <v>17808</v>
      </c>
      <c r="L3601" s="18">
        <v>2017003759</v>
      </c>
      <c r="M3601" s="19">
        <v>43465</v>
      </c>
      <c r="N3601" s="70">
        <v>36.5277777777778</v>
      </c>
      <c r="O3601" s="71">
        <v>0.25</v>
      </c>
      <c r="P3601" s="72">
        <v>2.0833333333333301E-2</v>
      </c>
      <c r="Q3601" s="73">
        <v>2.9166666666666701</v>
      </c>
      <c r="R3601" s="74">
        <v>39.4444444444444</v>
      </c>
      <c r="S3601" s="75">
        <v>100.555555555556</v>
      </c>
      <c r="AMG3601"/>
      <c r="AMH3601"/>
      <c r="AMI3601"/>
      <c r="AMJ3601"/>
    </row>
    <row r="3602" spans="1:1024" s="2" customFormat="1" ht="51" x14ac:dyDescent="0.25">
      <c r="A3602" s="10" t="s">
        <v>419</v>
      </c>
      <c r="B3602" s="68">
        <v>9434</v>
      </c>
      <c r="C3602" s="10">
        <f>VLOOKUP(B3602,[1]Planilha8!$X$4:$Y$6629,2,0)</f>
        <v>2042311</v>
      </c>
      <c r="D3602" s="12" t="s">
        <v>910</v>
      </c>
      <c r="E3602" s="12" t="str">
        <f>VLOOKUP(B3602,[1]Planilha8!$X$4:$Z$6629,3,0)</f>
        <v>ASTEC</v>
      </c>
      <c r="F3602" s="12" t="str">
        <f>VLOOKUP(B3602,[1]Planilha8!$X$4:$AD$6629,7,0)</f>
        <v>BOM</v>
      </c>
      <c r="G3602" s="13">
        <v>43053</v>
      </c>
      <c r="H3602" s="69">
        <v>140</v>
      </c>
      <c r="I3602" s="15" t="s">
        <v>22</v>
      </c>
      <c r="J3602" s="16" t="s">
        <v>72</v>
      </c>
      <c r="K3602" s="17">
        <v>17808</v>
      </c>
      <c r="L3602" s="18">
        <v>2017003759</v>
      </c>
      <c r="M3602" s="19">
        <v>43465</v>
      </c>
      <c r="N3602" s="70">
        <v>36.5277777777778</v>
      </c>
      <c r="O3602" s="71">
        <v>0.25</v>
      </c>
      <c r="P3602" s="72">
        <v>2.0833333333333301E-2</v>
      </c>
      <c r="Q3602" s="73">
        <v>2.9166666666666701</v>
      </c>
      <c r="R3602" s="74">
        <v>39.4444444444444</v>
      </c>
      <c r="S3602" s="75">
        <v>100.555555555556</v>
      </c>
      <c r="AMG3602"/>
      <c r="AMH3602"/>
      <c r="AMI3602"/>
      <c r="AMJ3602"/>
    </row>
    <row r="3603" spans="1:1024" s="2" customFormat="1" ht="51" x14ac:dyDescent="0.25">
      <c r="A3603" s="10" t="s">
        <v>419</v>
      </c>
      <c r="B3603" s="68">
        <v>9435</v>
      </c>
      <c r="C3603" s="10">
        <f>VLOOKUP(B3603,[1]Planilha8!$X$4:$Y$6629,2,0)</f>
        <v>2042312</v>
      </c>
      <c r="D3603" s="12" t="s">
        <v>910</v>
      </c>
      <c r="E3603" s="12" t="str">
        <f>VLOOKUP(B3603,[1]Planilha8!$X$4:$Z$6629,3,0)</f>
        <v>ASTEC</v>
      </c>
      <c r="F3603" s="12" t="str">
        <f>VLOOKUP(B3603,[1]Planilha8!$X$4:$AD$6629,7,0)</f>
        <v>BOM</v>
      </c>
      <c r="G3603" s="13">
        <v>43053</v>
      </c>
      <c r="H3603" s="69">
        <v>140</v>
      </c>
      <c r="I3603" s="15" t="s">
        <v>22</v>
      </c>
      <c r="J3603" s="16" t="s">
        <v>72</v>
      </c>
      <c r="K3603" s="17">
        <v>17808</v>
      </c>
      <c r="L3603" s="18">
        <v>2017003759</v>
      </c>
      <c r="M3603" s="19">
        <v>43465</v>
      </c>
      <c r="N3603" s="70">
        <v>36.5277777777778</v>
      </c>
      <c r="O3603" s="71">
        <v>0.25</v>
      </c>
      <c r="P3603" s="72">
        <v>2.0833333333333301E-2</v>
      </c>
      <c r="Q3603" s="73">
        <v>2.9166666666666701</v>
      </c>
      <c r="R3603" s="74">
        <v>39.4444444444444</v>
      </c>
      <c r="S3603" s="75">
        <v>100.555555555556</v>
      </c>
      <c r="AMG3603"/>
      <c r="AMH3603"/>
      <c r="AMI3603"/>
      <c r="AMJ3603"/>
    </row>
    <row r="3604" spans="1:1024" s="2" customFormat="1" ht="51" x14ac:dyDescent="0.25">
      <c r="A3604" s="10" t="s">
        <v>419</v>
      </c>
      <c r="B3604" s="68">
        <v>9436</v>
      </c>
      <c r="C3604" s="10">
        <f>VLOOKUP(B3604,[1]Planilha8!$X$4:$Y$6629,2,0)</f>
        <v>2042313</v>
      </c>
      <c r="D3604" s="12" t="s">
        <v>910</v>
      </c>
      <c r="E3604" s="12" t="str">
        <f>VLOOKUP(B3604,[1]Planilha8!$X$4:$Z$6629,3,0)</f>
        <v>ASTEC</v>
      </c>
      <c r="F3604" s="12" t="str">
        <f>VLOOKUP(B3604,[1]Planilha8!$X$4:$AD$6629,7,0)</f>
        <v>BOM</v>
      </c>
      <c r="G3604" s="13">
        <v>43053</v>
      </c>
      <c r="H3604" s="69">
        <v>140</v>
      </c>
      <c r="I3604" s="15" t="s">
        <v>22</v>
      </c>
      <c r="J3604" s="16" t="s">
        <v>72</v>
      </c>
      <c r="K3604" s="17">
        <v>17808</v>
      </c>
      <c r="L3604" s="18">
        <v>2017003759</v>
      </c>
      <c r="M3604" s="19">
        <v>43465</v>
      </c>
      <c r="N3604" s="70">
        <v>36.5277777777778</v>
      </c>
      <c r="O3604" s="71">
        <v>0.25</v>
      </c>
      <c r="P3604" s="72">
        <v>2.0833333333333301E-2</v>
      </c>
      <c r="Q3604" s="73">
        <v>2.9166666666666701</v>
      </c>
      <c r="R3604" s="74">
        <v>39.4444444444444</v>
      </c>
      <c r="S3604" s="75">
        <v>100.555555555556</v>
      </c>
      <c r="AMG3604"/>
      <c r="AMH3604"/>
      <c r="AMI3604"/>
      <c r="AMJ3604"/>
    </row>
    <row r="3605" spans="1:1024" s="2" customFormat="1" ht="51" x14ac:dyDescent="0.25">
      <c r="A3605" s="10" t="s">
        <v>419</v>
      </c>
      <c r="B3605" s="68">
        <v>9437</v>
      </c>
      <c r="C3605" s="10">
        <f>VLOOKUP(B3605,[1]Planilha8!$X$4:$Y$6629,2,0)</f>
        <v>2042314</v>
      </c>
      <c r="D3605" s="12" t="s">
        <v>910</v>
      </c>
      <c r="E3605" s="12" t="str">
        <f>VLOOKUP(B3605,[1]Planilha8!$X$4:$Z$6629,3,0)</f>
        <v>ASTEC</v>
      </c>
      <c r="F3605" s="12" t="str">
        <f>VLOOKUP(B3605,[1]Planilha8!$X$4:$AD$6629,7,0)</f>
        <v>BOM</v>
      </c>
      <c r="G3605" s="13">
        <v>43053</v>
      </c>
      <c r="H3605" s="69">
        <v>140</v>
      </c>
      <c r="I3605" s="15" t="s">
        <v>22</v>
      </c>
      <c r="J3605" s="16" t="s">
        <v>72</v>
      </c>
      <c r="K3605" s="17">
        <v>17808</v>
      </c>
      <c r="L3605" s="18">
        <v>2017003759</v>
      </c>
      <c r="M3605" s="19">
        <v>43465</v>
      </c>
      <c r="N3605" s="70">
        <v>36.5277777777778</v>
      </c>
      <c r="O3605" s="71">
        <v>0.25</v>
      </c>
      <c r="P3605" s="72">
        <v>2.0833333333333301E-2</v>
      </c>
      <c r="Q3605" s="73">
        <v>2.9166666666666701</v>
      </c>
      <c r="R3605" s="74">
        <v>39.4444444444444</v>
      </c>
      <c r="S3605" s="75">
        <v>100.555555555556</v>
      </c>
      <c r="AMG3605"/>
      <c r="AMH3605"/>
      <c r="AMI3605"/>
      <c r="AMJ3605"/>
    </row>
    <row r="3606" spans="1:1024" s="2" customFormat="1" ht="51" x14ac:dyDescent="0.25">
      <c r="A3606" s="10" t="s">
        <v>419</v>
      </c>
      <c r="B3606" s="68">
        <v>9438</v>
      </c>
      <c r="C3606" s="10">
        <f>VLOOKUP(B3606,[1]Planilha8!$X$4:$Y$6629,2,0)</f>
        <v>2042315</v>
      </c>
      <c r="D3606" s="12" t="s">
        <v>910</v>
      </c>
      <c r="E3606" s="12" t="str">
        <f>VLOOKUP(B3606,[1]Planilha8!$X$4:$Z$6629,3,0)</f>
        <v>ASTEC</v>
      </c>
      <c r="F3606" s="12" t="str">
        <f>VLOOKUP(B3606,[1]Planilha8!$X$4:$AD$6629,7,0)</f>
        <v>BOM</v>
      </c>
      <c r="G3606" s="13">
        <v>43053</v>
      </c>
      <c r="H3606" s="69">
        <v>140</v>
      </c>
      <c r="I3606" s="15" t="s">
        <v>22</v>
      </c>
      <c r="J3606" s="16" t="s">
        <v>72</v>
      </c>
      <c r="K3606" s="17">
        <v>17808</v>
      </c>
      <c r="L3606" s="18">
        <v>2017003759</v>
      </c>
      <c r="M3606" s="19">
        <v>43465</v>
      </c>
      <c r="N3606" s="70">
        <v>36.5277777777778</v>
      </c>
      <c r="O3606" s="71">
        <v>0.25</v>
      </c>
      <c r="P3606" s="72">
        <v>2.0833333333333301E-2</v>
      </c>
      <c r="Q3606" s="73">
        <v>2.9166666666666701</v>
      </c>
      <c r="R3606" s="74">
        <v>39.4444444444444</v>
      </c>
      <c r="S3606" s="75">
        <v>100.555555555556</v>
      </c>
      <c r="AMG3606"/>
      <c r="AMH3606"/>
      <c r="AMI3606"/>
      <c r="AMJ3606"/>
    </row>
    <row r="3607" spans="1:1024" s="2" customFormat="1" ht="51" x14ac:dyDescent="0.25">
      <c r="A3607" s="10" t="s">
        <v>419</v>
      </c>
      <c r="B3607" s="68">
        <v>9439</v>
      </c>
      <c r="C3607" s="10">
        <f>VLOOKUP(B3607,[1]Planilha8!$X$4:$Y$6629,2,0)</f>
        <v>2042316</v>
      </c>
      <c r="D3607" s="12" t="s">
        <v>910</v>
      </c>
      <c r="E3607" s="12" t="str">
        <f>VLOOKUP(B3607,[1]Planilha8!$X$4:$Z$6629,3,0)</f>
        <v>ASTEC</v>
      </c>
      <c r="F3607" s="12" t="str">
        <f>VLOOKUP(B3607,[1]Planilha8!$X$4:$AD$6629,7,0)</f>
        <v>BOM</v>
      </c>
      <c r="G3607" s="13">
        <v>43053</v>
      </c>
      <c r="H3607" s="69">
        <v>140</v>
      </c>
      <c r="I3607" s="15" t="s">
        <v>22</v>
      </c>
      <c r="J3607" s="16" t="s">
        <v>72</v>
      </c>
      <c r="K3607" s="17">
        <v>17808</v>
      </c>
      <c r="L3607" s="18">
        <v>2017003759</v>
      </c>
      <c r="M3607" s="19">
        <v>43465</v>
      </c>
      <c r="N3607" s="70">
        <v>36.5277777777778</v>
      </c>
      <c r="O3607" s="71">
        <v>0.25</v>
      </c>
      <c r="P3607" s="72">
        <v>2.0833333333333301E-2</v>
      </c>
      <c r="Q3607" s="73">
        <v>2.9166666666666701</v>
      </c>
      <c r="R3607" s="74">
        <v>39.4444444444444</v>
      </c>
      <c r="S3607" s="75">
        <v>100.555555555556</v>
      </c>
      <c r="AMG3607"/>
      <c r="AMH3607"/>
      <c r="AMI3607"/>
      <c r="AMJ3607"/>
    </row>
    <row r="3608" spans="1:1024" s="2" customFormat="1" ht="51" x14ac:dyDescent="0.25">
      <c r="A3608" s="10" t="s">
        <v>419</v>
      </c>
      <c r="B3608" s="68">
        <v>9440</v>
      </c>
      <c r="C3608" s="10">
        <f>VLOOKUP(B3608,[1]Planilha8!$X$4:$Y$6629,2,0)</f>
        <v>2042317</v>
      </c>
      <c r="D3608" s="12" t="s">
        <v>910</v>
      </c>
      <c r="E3608" s="12" t="str">
        <f>VLOOKUP(B3608,[1]Planilha8!$X$4:$Z$6629,3,0)</f>
        <v>ASTEC</v>
      </c>
      <c r="F3608" s="12" t="str">
        <f>VLOOKUP(B3608,[1]Planilha8!$X$4:$AD$6629,7,0)</f>
        <v>BOM</v>
      </c>
      <c r="G3608" s="13">
        <v>43053</v>
      </c>
      <c r="H3608" s="69">
        <v>140</v>
      </c>
      <c r="I3608" s="15" t="s">
        <v>22</v>
      </c>
      <c r="J3608" s="16" t="s">
        <v>72</v>
      </c>
      <c r="K3608" s="17">
        <v>17808</v>
      </c>
      <c r="L3608" s="18">
        <v>2017003759</v>
      </c>
      <c r="M3608" s="19">
        <v>43465</v>
      </c>
      <c r="N3608" s="70">
        <v>36.5277777777778</v>
      </c>
      <c r="O3608" s="71">
        <v>0.25</v>
      </c>
      <c r="P3608" s="72">
        <v>2.0833333333333301E-2</v>
      </c>
      <c r="Q3608" s="73">
        <v>2.9166666666666701</v>
      </c>
      <c r="R3608" s="74">
        <v>39.4444444444444</v>
      </c>
      <c r="S3608" s="75">
        <v>100.555555555556</v>
      </c>
      <c r="AMG3608"/>
      <c r="AMH3608"/>
      <c r="AMI3608"/>
      <c r="AMJ3608"/>
    </row>
    <row r="3609" spans="1:1024" s="2" customFormat="1" ht="51" x14ac:dyDescent="0.25">
      <c r="A3609" s="10" t="s">
        <v>419</v>
      </c>
      <c r="B3609" s="68">
        <v>9441</v>
      </c>
      <c r="C3609" s="10">
        <f>VLOOKUP(B3609,[1]Planilha8!$X$4:$Y$6629,2,0)</f>
        <v>2042318</v>
      </c>
      <c r="D3609" s="12" t="s">
        <v>910</v>
      </c>
      <c r="E3609" s="12" t="str">
        <f>VLOOKUP(B3609,[1]Planilha8!$X$4:$Z$6629,3,0)</f>
        <v>ASTEC</v>
      </c>
      <c r="F3609" s="12" t="str">
        <f>VLOOKUP(B3609,[1]Planilha8!$X$4:$AD$6629,7,0)</f>
        <v>BOM</v>
      </c>
      <c r="G3609" s="13">
        <v>43053</v>
      </c>
      <c r="H3609" s="69">
        <v>140</v>
      </c>
      <c r="I3609" s="15" t="s">
        <v>22</v>
      </c>
      <c r="J3609" s="16" t="s">
        <v>72</v>
      </c>
      <c r="K3609" s="17">
        <v>17808</v>
      </c>
      <c r="L3609" s="18">
        <v>2017003759</v>
      </c>
      <c r="M3609" s="19">
        <v>43465</v>
      </c>
      <c r="N3609" s="70">
        <v>36.5277777777778</v>
      </c>
      <c r="O3609" s="71">
        <v>0.25</v>
      </c>
      <c r="P3609" s="72">
        <v>2.0833333333333301E-2</v>
      </c>
      <c r="Q3609" s="73">
        <v>2.9166666666666701</v>
      </c>
      <c r="R3609" s="74">
        <v>39.4444444444444</v>
      </c>
      <c r="S3609" s="75">
        <v>100.555555555556</v>
      </c>
      <c r="AMG3609"/>
      <c r="AMH3609"/>
      <c r="AMI3609"/>
      <c r="AMJ3609"/>
    </row>
    <row r="3610" spans="1:1024" s="2" customFormat="1" ht="51" x14ac:dyDescent="0.25">
      <c r="A3610" s="10" t="s">
        <v>419</v>
      </c>
      <c r="B3610" s="68">
        <v>9442</v>
      </c>
      <c r="C3610" s="10">
        <f>VLOOKUP(B3610,[1]Planilha8!$X$4:$Y$6629,2,0)</f>
        <v>2042319</v>
      </c>
      <c r="D3610" s="12" t="s">
        <v>910</v>
      </c>
      <c r="E3610" s="12" t="str">
        <f>VLOOKUP(B3610,[1]Planilha8!$X$4:$Z$6629,3,0)</f>
        <v>ASTEC</v>
      </c>
      <c r="F3610" s="12" t="str">
        <f>VLOOKUP(B3610,[1]Planilha8!$X$4:$AD$6629,7,0)</f>
        <v>BOM</v>
      </c>
      <c r="G3610" s="13">
        <v>43053</v>
      </c>
      <c r="H3610" s="69">
        <v>140</v>
      </c>
      <c r="I3610" s="15" t="s">
        <v>22</v>
      </c>
      <c r="J3610" s="16" t="s">
        <v>72</v>
      </c>
      <c r="K3610" s="17">
        <v>17808</v>
      </c>
      <c r="L3610" s="18">
        <v>2017003759</v>
      </c>
      <c r="M3610" s="19">
        <v>43465</v>
      </c>
      <c r="N3610" s="70">
        <v>36.5277777777778</v>
      </c>
      <c r="O3610" s="71">
        <v>0.25</v>
      </c>
      <c r="P3610" s="72">
        <v>2.0833333333333301E-2</v>
      </c>
      <c r="Q3610" s="73">
        <v>2.9166666666666701</v>
      </c>
      <c r="R3610" s="74">
        <v>39.4444444444444</v>
      </c>
      <c r="S3610" s="75">
        <v>100.555555555556</v>
      </c>
      <c r="AMG3610"/>
      <c r="AMH3610"/>
      <c r="AMI3610"/>
      <c r="AMJ3610"/>
    </row>
    <row r="3611" spans="1:1024" s="2" customFormat="1" ht="51" x14ac:dyDescent="0.25">
      <c r="A3611" s="10" t="s">
        <v>419</v>
      </c>
      <c r="B3611" s="68">
        <v>9443</v>
      </c>
      <c r="C3611" s="10">
        <f>VLOOKUP(B3611,[1]Planilha8!$X$4:$Y$6629,2,0)</f>
        <v>2042320</v>
      </c>
      <c r="D3611" s="12" t="s">
        <v>910</v>
      </c>
      <c r="E3611" s="12" t="str">
        <f>VLOOKUP(B3611,[1]Planilha8!$X$4:$Z$6629,3,0)</f>
        <v>ASTEC</v>
      </c>
      <c r="F3611" s="12" t="str">
        <f>VLOOKUP(B3611,[1]Planilha8!$X$4:$AD$6629,7,0)</f>
        <v>BOM</v>
      </c>
      <c r="G3611" s="13">
        <v>43053</v>
      </c>
      <c r="H3611" s="69">
        <v>140</v>
      </c>
      <c r="I3611" s="15" t="s">
        <v>22</v>
      </c>
      <c r="J3611" s="16" t="s">
        <v>72</v>
      </c>
      <c r="K3611" s="17">
        <v>17808</v>
      </c>
      <c r="L3611" s="18">
        <v>2017003759</v>
      </c>
      <c r="M3611" s="19">
        <v>43465</v>
      </c>
      <c r="N3611" s="70">
        <v>36.5277777777778</v>
      </c>
      <c r="O3611" s="71">
        <v>0.25</v>
      </c>
      <c r="P3611" s="72">
        <v>2.0833333333333301E-2</v>
      </c>
      <c r="Q3611" s="73">
        <v>2.9166666666666701</v>
      </c>
      <c r="R3611" s="74">
        <v>39.4444444444444</v>
      </c>
      <c r="S3611" s="75">
        <v>100.555555555556</v>
      </c>
      <c r="AMG3611"/>
      <c r="AMH3611"/>
      <c r="AMI3611"/>
      <c r="AMJ3611"/>
    </row>
    <row r="3612" spans="1:1024" s="2" customFormat="1" ht="51" x14ac:dyDescent="0.25">
      <c r="A3612" s="10" t="s">
        <v>419</v>
      </c>
      <c r="B3612" s="68">
        <v>9444</v>
      </c>
      <c r="C3612" s="10">
        <f>VLOOKUP(B3612,[1]Planilha8!$X$4:$Y$6629,2,0)</f>
        <v>2042321</v>
      </c>
      <c r="D3612" s="12" t="s">
        <v>910</v>
      </c>
      <c r="E3612" s="12" t="str">
        <f>VLOOKUP(B3612,[1]Planilha8!$X$4:$Z$6629,3,0)</f>
        <v>ASTEC</v>
      </c>
      <c r="F3612" s="12" t="str">
        <f>VLOOKUP(B3612,[1]Planilha8!$X$4:$AD$6629,7,0)</f>
        <v>BOM</v>
      </c>
      <c r="G3612" s="13">
        <v>43053</v>
      </c>
      <c r="H3612" s="69">
        <v>140</v>
      </c>
      <c r="I3612" s="15" t="s">
        <v>22</v>
      </c>
      <c r="J3612" s="16" t="s">
        <v>72</v>
      </c>
      <c r="K3612" s="17">
        <v>17808</v>
      </c>
      <c r="L3612" s="18">
        <v>2017003759</v>
      </c>
      <c r="M3612" s="19">
        <v>43465</v>
      </c>
      <c r="N3612" s="70">
        <v>36.5277777777778</v>
      </c>
      <c r="O3612" s="71">
        <v>0.25</v>
      </c>
      <c r="P3612" s="72">
        <v>2.0833333333333301E-2</v>
      </c>
      <c r="Q3612" s="73">
        <v>2.9166666666666701</v>
      </c>
      <c r="R3612" s="74">
        <v>39.4444444444444</v>
      </c>
      <c r="S3612" s="75">
        <v>100.555555555556</v>
      </c>
      <c r="AMG3612"/>
      <c r="AMH3612"/>
      <c r="AMI3612"/>
      <c r="AMJ3612"/>
    </row>
    <row r="3613" spans="1:1024" s="2" customFormat="1" ht="51" x14ac:dyDescent="0.25">
      <c r="A3613" s="10" t="s">
        <v>419</v>
      </c>
      <c r="B3613" s="68">
        <v>9445</v>
      </c>
      <c r="C3613" s="10">
        <f>VLOOKUP(B3613,[1]Planilha8!$X$4:$Y$6629,2,0)</f>
        <v>2042322</v>
      </c>
      <c r="D3613" s="12" t="s">
        <v>910</v>
      </c>
      <c r="E3613" s="12" t="str">
        <f>VLOOKUP(B3613,[1]Planilha8!$X$4:$Z$6629,3,0)</f>
        <v>ASTEC</v>
      </c>
      <c r="F3613" s="12" t="str">
        <f>VLOOKUP(B3613,[1]Planilha8!$X$4:$AD$6629,7,0)</f>
        <v>BOM</v>
      </c>
      <c r="G3613" s="13">
        <v>43053</v>
      </c>
      <c r="H3613" s="69">
        <v>140</v>
      </c>
      <c r="I3613" s="15" t="s">
        <v>22</v>
      </c>
      <c r="J3613" s="16" t="s">
        <v>72</v>
      </c>
      <c r="K3613" s="17">
        <v>17808</v>
      </c>
      <c r="L3613" s="18">
        <v>2017003759</v>
      </c>
      <c r="M3613" s="19">
        <v>43465</v>
      </c>
      <c r="N3613" s="70">
        <v>36.5277777777778</v>
      </c>
      <c r="O3613" s="71">
        <v>0.25</v>
      </c>
      <c r="P3613" s="72">
        <v>2.0833333333333301E-2</v>
      </c>
      <c r="Q3613" s="73">
        <v>2.9166666666666701</v>
      </c>
      <c r="R3613" s="74">
        <v>39.4444444444444</v>
      </c>
      <c r="S3613" s="75">
        <v>100.555555555556</v>
      </c>
      <c r="AMG3613"/>
      <c r="AMH3613"/>
      <c r="AMI3613"/>
      <c r="AMJ3613"/>
    </row>
    <row r="3614" spans="1:1024" s="2" customFormat="1" ht="51" x14ac:dyDescent="0.25">
      <c r="A3614" s="10" t="s">
        <v>419</v>
      </c>
      <c r="B3614" s="68">
        <v>9446</v>
      </c>
      <c r="C3614" s="10">
        <f>VLOOKUP(B3614,[1]Planilha8!$X$4:$Y$6629,2,0)</f>
        <v>2042323</v>
      </c>
      <c r="D3614" s="12" t="s">
        <v>910</v>
      </c>
      <c r="E3614" s="12" t="str">
        <f>VLOOKUP(B3614,[1]Planilha8!$X$4:$Z$6629,3,0)</f>
        <v>ASTEC</v>
      </c>
      <c r="F3614" s="12" t="str">
        <f>VLOOKUP(B3614,[1]Planilha8!$X$4:$AD$6629,7,0)</f>
        <v>BOM</v>
      </c>
      <c r="G3614" s="13">
        <v>43053</v>
      </c>
      <c r="H3614" s="69">
        <v>140</v>
      </c>
      <c r="I3614" s="15" t="s">
        <v>22</v>
      </c>
      <c r="J3614" s="16" t="s">
        <v>72</v>
      </c>
      <c r="K3614" s="17">
        <v>17808</v>
      </c>
      <c r="L3614" s="18">
        <v>2017003759</v>
      </c>
      <c r="M3614" s="19">
        <v>43465</v>
      </c>
      <c r="N3614" s="70">
        <v>36.5277777777778</v>
      </c>
      <c r="O3614" s="71">
        <v>0.25</v>
      </c>
      <c r="P3614" s="72">
        <v>2.0833333333333301E-2</v>
      </c>
      <c r="Q3614" s="73">
        <v>2.9166666666666701</v>
      </c>
      <c r="R3614" s="74">
        <v>39.4444444444444</v>
      </c>
      <c r="S3614" s="75">
        <v>100.555555555556</v>
      </c>
      <c r="AMG3614"/>
      <c r="AMH3614"/>
      <c r="AMI3614"/>
      <c r="AMJ3614"/>
    </row>
    <row r="3615" spans="1:1024" s="2" customFormat="1" ht="51" x14ac:dyDescent="0.25">
      <c r="A3615" s="10" t="s">
        <v>419</v>
      </c>
      <c r="B3615" s="68">
        <v>9447</v>
      </c>
      <c r="C3615" s="10">
        <f>VLOOKUP(B3615,[1]Planilha8!$X$4:$Y$6629,2,0)</f>
        <v>2042324</v>
      </c>
      <c r="D3615" s="12" t="s">
        <v>910</v>
      </c>
      <c r="E3615" s="12" t="str">
        <f>VLOOKUP(B3615,[1]Planilha8!$X$4:$Z$6629,3,0)</f>
        <v>ASTEC</v>
      </c>
      <c r="F3615" s="12" t="str">
        <f>VLOOKUP(B3615,[1]Planilha8!$X$4:$AD$6629,7,0)</f>
        <v>BOM</v>
      </c>
      <c r="G3615" s="13">
        <v>43053</v>
      </c>
      <c r="H3615" s="69">
        <v>140</v>
      </c>
      <c r="I3615" s="15" t="s">
        <v>22</v>
      </c>
      <c r="J3615" s="16" t="s">
        <v>72</v>
      </c>
      <c r="K3615" s="17">
        <v>17808</v>
      </c>
      <c r="L3615" s="18">
        <v>2017003759</v>
      </c>
      <c r="M3615" s="19">
        <v>43465</v>
      </c>
      <c r="N3615" s="70">
        <v>36.5277777777778</v>
      </c>
      <c r="O3615" s="71">
        <v>0.25</v>
      </c>
      <c r="P3615" s="72">
        <v>2.0833333333333301E-2</v>
      </c>
      <c r="Q3615" s="73">
        <v>2.9166666666666701</v>
      </c>
      <c r="R3615" s="74">
        <v>39.4444444444444</v>
      </c>
      <c r="S3615" s="75">
        <v>100.555555555556</v>
      </c>
      <c r="AMG3615"/>
      <c r="AMH3615"/>
      <c r="AMI3615"/>
      <c r="AMJ3615"/>
    </row>
    <row r="3616" spans="1:1024" s="2" customFormat="1" ht="51" x14ac:dyDescent="0.25">
      <c r="A3616" s="10" t="s">
        <v>419</v>
      </c>
      <c r="B3616" s="68">
        <v>9448</v>
      </c>
      <c r="C3616" s="10">
        <f>VLOOKUP(B3616,[1]Planilha8!$X$4:$Y$6629,2,0)</f>
        <v>2042325</v>
      </c>
      <c r="D3616" s="12" t="s">
        <v>910</v>
      </c>
      <c r="E3616" s="12" t="str">
        <f>VLOOKUP(B3616,[1]Planilha8!$X$4:$Z$6629,3,0)</f>
        <v>ASTEC</v>
      </c>
      <c r="F3616" s="12" t="str">
        <f>VLOOKUP(B3616,[1]Planilha8!$X$4:$AD$6629,7,0)</f>
        <v>BOM</v>
      </c>
      <c r="G3616" s="13">
        <v>43053</v>
      </c>
      <c r="H3616" s="69">
        <v>140</v>
      </c>
      <c r="I3616" s="15" t="s">
        <v>22</v>
      </c>
      <c r="J3616" s="16" t="s">
        <v>72</v>
      </c>
      <c r="K3616" s="17">
        <v>17808</v>
      </c>
      <c r="L3616" s="18">
        <v>2017003759</v>
      </c>
      <c r="M3616" s="19">
        <v>43465</v>
      </c>
      <c r="N3616" s="70">
        <v>36.5277777777778</v>
      </c>
      <c r="O3616" s="71">
        <v>0.25</v>
      </c>
      <c r="P3616" s="72">
        <v>2.0833333333333301E-2</v>
      </c>
      <c r="Q3616" s="73">
        <v>2.9166666666666701</v>
      </c>
      <c r="R3616" s="74">
        <v>39.4444444444444</v>
      </c>
      <c r="S3616" s="75">
        <v>100.555555555556</v>
      </c>
      <c r="AMG3616"/>
      <c r="AMH3616"/>
      <c r="AMI3616"/>
      <c r="AMJ3616"/>
    </row>
    <row r="3617" spans="1:1024" s="2" customFormat="1" ht="51" x14ac:dyDescent="0.25">
      <c r="A3617" s="10" t="s">
        <v>419</v>
      </c>
      <c r="B3617" s="68">
        <v>9449</v>
      </c>
      <c r="C3617" s="10">
        <f>VLOOKUP(B3617,[1]Planilha8!$X$4:$Y$6629,2,0)</f>
        <v>2042326</v>
      </c>
      <c r="D3617" s="12" t="s">
        <v>910</v>
      </c>
      <c r="E3617" s="12" t="str">
        <f>VLOOKUP(B3617,[1]Planilha8!$X$4:$Z$6629,3,0)</f>
        <v>ASTEC</v>
      </c>
      <c r="F3617" s="12" t="str">
        <f>VLOOKUP(B3617,[1]Planilha8!$X$4:$AD$6629,7,0)</f>
        <v>BOM</v>
      </c>
      <c r="G3617" s="13">
        <v>43053</v>
      </c>
      <c r="H3617" s="69">
        <v>140</v>
      </c>
      <c r="I3617" s="15" t="s">
        <v>22</v>
      </c>
      <c r="J3617" s="16" t="s">
        <v>72</v>
      </c>
      <c r="K3617" s="17">
        <v>17808</v>
      </c>
      <c r="L3617" s="18">
        <v>2017003759</v>
      </c>
      <c r="M3617" s="19">
        <v>43465</v>
      </c>
      <c r="N3617" s="70">
        <v>36.5277777777778</v>
      </c>
      <c r="O3617" s="71">
        <v>0.25</v>
      </c>
      <c r="P3617" s="72">
        <v>2.0833333333333301E-2</v>
      </c>
      <c r="Q3617" s="73">
        <v>2.9166666666666701</v>
      </c>
      <c r="R3617" s="74">
        <v>39.4444444444444</v>
      </c>
      <c r="S3617" s="75">
        <v>100.555555555556</v>
      </c>
      <c r="AMG3617"/>
      <c r="AMH3617"/>
      <c r="AMI3617"/>
      <c r="AMJ3617"/>
    </row>
    <row r="3618" spans="1:1024" s="2" customFormat="1" ht="51" x14ac:dyDescent="0.25">
      <c r="A3618" s="10" t="s">
        <v>419</v>
      </c>
      <c r="B3618" s="68">
        <v>9450</v>
      </c>
      <c r="C3618" s="10">
        <f>VLOOKUP(B3618,[1]Planilha8!$X$4:$Y$6629,2,0)</f>
        <v>2042327</v>
      </c>
      <c r="D3618" s="12" t="s">
        <v>910</v>
      </c>
      <c r="E3618" s="12" t="str">
        <f>VLOOKUP(B3618,[1]Planilha8!$X$4:$Z$6629,3,0)</f>
        <v>ASTEC</v>
      </c>
      <c r="F3618" s="12" t="str">
        <f>VLOOKUP(B3618,[1]Planilha8!$X$4:$AD$6629,7,0)</f>
        <v>BOM</v>
      </c>
      <c r="G3618" s="13">
        <v>43053</v>
      </c>
      <c r="H3618" s="69">
        <v>140</v>
      </c>
      <c r="I3618" s="15" t="s">
        <v>22</v>
      </c>
      <c r="J3618" s="16" t="s">
        <v>72</v>
      </c>
      <c r="K3618" s="17">
        <v>17808</v>
      </c>
      <c r="L3618" s="18">
        <v>2017003759</v>
      </c>
      <c r="M3618" s="19">
        <v>43465</v>
      </c>
      <c r="N3618" s="70">
        <v>36.5277777777778</v>
      </c>
      <c r="O3618" s="71">
        <v>0.25</v>
      </c>
      <c r="P3618" s="72">
        <v>2.0833333333333301E-2</v>
      </c>
      <c r="Q3618" s="73">
        <v>2.9166666666666701</v>
      </c>
      <c r="R3618" s="74">
        <v>39.4444444444444</v>
      </c>
      <c r="S3618" s="75">
        <v>100.555555555556</v>
      </c>
      <c r="AMG3618"/>
      <c r="AMH3618"/>
      <c r="AMI3618"/>
      <c r="AMJ3618"/>
    </row>
    <row r="3619" spans="1:1024" s="2" customFormat="1" ht="51" x14ac:dyDescent="0.25">
      <c r="A3619" s="10" t="s">
        <v>419</v>
      </c>
      <c r="B3619" s="68">
        <v>9451</v>
      </c>
      <c r="C3619" s="10">
        <f>VLOOKUP(B3619,[1]Planilha8!$X$4:$Y$6629,2,0)</f>
        <v>2042328</v>
      </c>
      <c r="D3619" s="12" t="s">
        <v>910</v>
      </c>
      <c r="E3619" s="12" t="str">
        <f>VLOOKUP(B3619,[1]Planilha8!$X$4:$Z$6629,3,0)</f>
        <v>ASTEC</v>
      </c>
      <c r="F3619" s="12" t="str">
        <f>VLOOKUP(B3619,[1]Planilha8!$X$4:$AD$6629,7,0)</f>
        <v>BOM</v>
      </c>
      <c r="G3619" s="13">
        <v>43053</v>
      </c>
      <c r="H3619" s="69">
        <v>140</v>
      </c>
      <c r="I3619" s="15" t="s">
        <v>22</v>
      </c>
      <c r="J3619" s="16" t="s">
        <v>72</v>
      </c>
      <c r="K3619" s="17">
        <v>17808</v>
      </c>
      <c r="L3619" s="18">
        <v>2017003759</v>
      </c>
      <c r="M3619" s="19">
        <v>43465</v>
      </c>
      <c r="N3619" s="70">
        <v>36.5277777777778</v>
      </c>
      <c r="O3619" s="71">
        <v>0.25</v>
      </c>
      <c r="P3619" s="72">
        <v>2.0833333333333301E-2</v>
      </c>
      <c r="Q3619" s="73">
        <v>2.9166666666666701</v>
      </c>
      <c r="R3619" s="74">
        <v>39.4444444444444</v>
      </c>
      <c r="S3619" s="75">
        <v>100.555555555556</v>
      </c>
      <c r="AMG3619"/>
      <c r="AMH3619"/>
      <c r="AMI3619"/>
      <c r="AMJ3619"/>
    </row>
    <row r="3620" spans="1:1024" s="2" customFormat="1" ht="51" x14ac:dyDescent="0.25">
      <c r="A3620" s="10" t="s">
        <v>419</v>
      </c>
      <c r="B3620" s="68">
        <v>9452</v>
      </c>
      <c r="C3620" s="10">
        <f>VLOOKUP(B3620,[1]Planilha8!$X$4:$Y$6629,2,0)</f>
        <v>2042329</v>
      </c>
      <c r="D3620" s="12" t="s">
        <v>910</v>
      </c>
      <c r="E3620" s="12" t="str">
        <f>VLOOKUP(B3620,[1]Planilha8!$X$4:$Z$6629,3,0)</f>
        <v>ASTEC</v>
      </c>
      <c r="F3620" s="12" t="str">
        <f>VLOOKUP(B3620,[1]Planilha8!$X$4:$AD$6629,7,0)</f>
        <v>BOM</v>
      </c>
      <c r="G3620" s="13">
        <v>43053</v>
      </c>
      <c r="H3620" s="69">
        <v>140</v>
      </c>
      <c r="I3620" s="15" t="s">
        <v>22</v>
      </c>
      <c r="J3620" s="16" t="s">
        <v>72</v>
      </c>
      <c r="K3620" s="17">
        <v>17808</v>
      </c>
      <c r="L3620" s="18">
        <v>2017003759</v>
      </c>
      <c r="M3620" s="19">
        <v>43465</v>
      </c>
      <c r="N3620" s="70">
        <v>36.5277777777778</v>
      </c>
      <c r="O3620" s="71">
        <v>0.25</v>
      </c>
      <c r="P3620" s="72">
        <v>2.0833333333333301E-2</v>
      </c>
      <c r="Q3620" s="73">
        <v>2.9166666666666701</v>
      </c>
      <c r="R3620" s="74">
        <v>39.4444444444444</v>
      </c>
      <c r="S3620" s="75">
        <v>100.555555555556</v>
      </c>
      <c r="AMG3620"/>
      <c r="AMH3620"/>
      <c r="AMI3620"/>
      <c r="AMJ3620"/>
    </row>
    <row r="3621" spans="1:1024" s="2" customFormat="1" ht="51" x14ac:dyDescent="0.25">
      <c r="A3621" s="10" t="s">
        <v>419</v>
      </c>
      <c r="B3621" s="68">
        <v>9453</v>
      </c>
      <c r="C3621" s="10">
        <f>VLOOKUP(B3621,[1]Planilha8!$X$4:$Y$6629,2,0)</f>
        <v>2042330</v>
      </c>
      <c r="D3621" s="12" t="s">
        <v>910</v>
      </c>
      <c r="E3621" s="12" t="str">
        <f>VLOOKUP(B3621,[1]Planilha8!$X$4:$Z$6629,3,0)</f>
        <v>ASTEC</v>
      </c>
      <c r="F3621" s="12" t="str">
        <f>VLOOKUP(B3621,[1]Planilha8!$X$4:$AD$6629,7,0)</f>
        <v>BOM</v>
      </c>
      <c r="G3621" s="13">
        <v>43053</v>
      </c>
      <c r="H3621" s="69">
        <v>140</v>
      </c>
      <c r="I3621" s="15" t="s">
        <v>22</v>
      </c>
      <c r="J3621" s="16" t="s">
        <v>72</v>
      </c>
      <c r="K3621" s="17">
        <v>17808</v>
      </c>
      <c r="L3621" s="18">
        <v>2017003759</v>
      </c>
      <c r="M3621" s="19">
        <v>43465</v>
      </c>
      <c r="N3621" s="70">
        <v>36.5277777777778</v>
      </c>
      <c r="O3621" s="71">
        <v>0.25</v>
      </c>
      <c r="P3621" s="72">
        <v>2.0833333333333301E-2</v>
      </c>
      <c r="Q3621" s="73">
        <v>2.9166666666666701</v>
      </c>
      <c r="R3621" s="74">
        <v>39.4444444444444</v>
      </c>
      <c r="S3621" s="75">
        <v>100.555555555556</v>
      </c>
      <c r="AMG3621"/>
      <c r="AMH3621"/>
      <c r="AMI3621"/>
      <c r="AMJ3621"/>
    </row>
    <row r="3622" spans="1:1024" s="2" customFormat="1" ht="51" x14ac:dyDescent="0.25">
      <c r="A3622" s="10" t="s">
        <v>419</v>
      </c>
      <c r="B3622" s="68">
        <v>9454</v>
      </c>
      <c r="C3622" s="10">
        <f>VLOOKUP(B3622,[1]Planilha8!$X$4:$Y$6629,2,0)</f>
        <v>2042331</v>
      </c>
      <c r="D3622" s="12" t="s">
        <v>910</v>
      </c>
      <c r="E3622" s="12" t="str">
        <f>VLOOKUP(B3622,[1]Planilha8!$X$4:$Z$6629,3,0)</f>
        <v>ASTEC</v>
      </c>
      <c r="F3622" s="12" t="str">
        <f>VLOOKUP(B3622,[1]Planilha8!$X$4:$AD$6629,7,0)</f>
        <v>BOM</v>
      </c>
      <c r="G3622" s="13">
        <v>43053</v>
      </c>
      <c r="H3622" s="69">
        <v>140</v>
      </c>
      <c r="I3622" s="15" t="s">
        <v>22</v>
      </c>
      <c r="J3622" s="16" t="s">
        <v>72</v>
      </c>
      <c r="K3622" s="17">
        <v>17808</v>
      </c>
      <c r="L3622" s="18">
        <v>2017003759</v>
      </c>
      <c r="M3622" s="19">
        <v>43465</v>
      </c>
      <c r="N3622" s="70">
        <v>36.5277777777778</v>
      </c>
      <c r="O3622" s="71">
        <v>0.25</v>
      </c>
      <c r="P3622" s="72">
        <v>2.0833333333333301E-2</v>
      </c>
      <c r="Q3622" s="73">
        <v>2.9166666666666701</v>
      </c>
      <c r="R3622" s="74">
        <v>39.4444444444444</v>
      </c>
      <c r="S3622" s="75">
        <v>100.555555555556</v>
      </c>
      <c r="AMG3622"/>
      <c r="AMH3622"/>
      <c r="AMI3622"/>
      <c r="AMJ3622"/>
    </row>
    <row r="3623" spans="1:1024" s="2" customFormat="1" ht="51" x14ac:dyDescent="0.25">
      <c r="A3623" s="10" t="s">
        <v>419</v>
      </c>
      <c r="B3623" s="68">
        <v>9455</v>
      </c>
      <c r="C3623" s="10">
        <f>VLOOKUP(B3623,[1]Planilha8!$X$4:$Y$6629,2,0)</f>
        <v>2042332</v>
      </c>
      <c r="D3623" s="12" t="s">
        <v>910</v>
      </c>
      <c r="E3623" s="12" t="str">
        <f>VLOOKUP(B3623,[1]Planilha8!$X$4:$Z$6629,3,0)</f>
        <v>ASTEC</v>
      </c>
      <c r="F3623" s="12" t="str">
        <f>VLOOKUP(B3623,[1]Planilha8!$X$4:$AD$6629,7,0)</f>
        <v>BOM</v>
      </c>
      <c r="G3623" s="13">
        <v>43053</v>
      </c>
      <c r="H3623" s="69">
        <v>140</v>
      </c>
      <c r="I3623" s="15" t="s">
        <v>22</v>
      </c>
      <c r="J3623" s="16" t="s">
        <v>72</v>
      </c>
      <c r="K3623" s="17">
        <v>17808</v>
      </c>
      <c r="L3623" s="18">
        <v>2017003759</v>
      </c>
      <c r="M3623" s="19">
        <v>43465</v>
      </c>
      <c r="N3623" s="70">
        <v>36.5277777777778</v>
      </c>
      <c r="O3623" s="71">
        <v>0.25</v>
      </c>
      <c r="P3623" s="72">
        <v>2.0833333333333301E-2</v>
      </c>
      <c r="Q3623" s="73">
        <v>2.9166666666666701</v>
      </c>
      <c r="R3623" s="74">
        <v>39.4444444444444</v>
      </c>
      <c r="S3623" s="75">
        <v>100.555555555556</v>
      </c>
      <c r="AMG3623"/>
      <c r="AMH3623"/>
      <c r="AMI3623"/>
      <c r="AMJ3623"/>
    </row>
    <row r="3624" spans="1:1024" s="2" customFormat="1" ht="51" x14ac:dyDescent="0.25">
      <c r="A3624" s="10" t="s">
        <v>419</v>
      </c>
      <c r="B3624" s="68">
        <v>9456</v>
      </c>
      <c r="C3624" s="10">
        <f>VLOOKUP(B3624,[1]Planilha8!$X$4:$Y$6629,2,0)</f>
        <v>2042333</v>
      </c>
      <c r="D3624" s="12" t="s">
        <v>910</v>
      </c>
      <c r="E3624" s="12" t="str">
        <f>VLOOKUP(B3624,[1]Planilha8!$X$4:$Z$6629,3,0)</f>
        <v>ASTEC</v>
      </c>
      <c r="F3624" s="12" t="str">
        <f>VLOOKUP(B3624,[1]Planilha8!$X$4:$AD$6629,7,0)</f>
        <v>BOM</v>
      </c>
      <c r="G3624" s="13">
        <v>43053</v>
      </c>
      <c r="H3624" s="69">
        <v>140</v>
      </c>
      <c r="I3624" s="15" t="s">
        <v>22</v>
      </c>
      <c r="J3624" s="16" t="s">
        <v>72</v>
      </c>
      <c r="K3624" s="17">
        <v>17808</v>
      </c>
      <c r="L3624" s="18">
        <v>2017003759</v>
      </c>
      <c r="M3624" s="19">
        <v>43465</v>
      </c>
      <c r="N3624" s="70">
        <v>36.5277777777778</v>
      </c>
      <c r="O3624" s="71">
        <v>0.25</v>
      </c>
      <c r="P3624" s="72">
        <v>2.0833333333333301E-2</v>
      </c>
      <c r="Q3624" s="73">
        <v>2.9166666666666701</v>
      </c>
      <c r="R3624" s="74">
        <v>39.4444444444444</v>
      </c>
      <c r="S3624" s="75">
        <v>100.555555555556</v>
      </c>
      <c r="AMG3624"/>
      <c r="AMH3624"/>
      <c r="AMI3624"/>
      <c r="AMJ3624"/>
    </row>
    <row r="3625" spans="1:1024" s="2" customFormat="1" ht="51" x14ac:dyDescent="0.25">
      <c r="A3625" s="10" t="s">
        <v>419</v>
      </c>
      <c r="B3625" s="68">
        <v>9457</v>
      </c>
      <c r="C3625" s="10">
        <f>VLOOKUP(B3625,[1]Planilha8!$X$4:$Y$6629,2,0)</f>
        <v>2042334</v>
      </c>
      <c r="D3625" s="12" t="s">
        <v>910</v>
      </c>
      <c r="E3625" s="12" t="str">
        <f>VLOOKUP(B3625,[1]Planilha8!$X$4:$Z$6629,3,0)</f>
        <v>ASTEC</v>
      </c>
      <c r="F3625" s="12" t="str">
        <f>VLOOKUP(B3625,[1]Planilha8!$X$4:$AD$6629,7,0)</f>
        <v>BOM</v>
      </c>
      <c r="G3625" s="13">
        <v>43053</v>
      </c>
      <c r="H3625" s="69">
        <v>140</v>
      </c>
      <c r="I3625" s="15" t="s">
        <v>22</v>
      </c>
      <c r="J3625" s="16" t="s">
        <v>72</v>
      </c>
      <c r="K3625" s="17">
        <v>17808</v>
      </c>
      <c r="L3625" s="18">
        <v>2017003759</v>
      </c>
      <c r="M3625" s="19">
        <v>43465</v>
      </c>
      <c r="N3625" s="70">
        <v>36.5277777777778</v>
      </c>
      <c r="O3625" s="71">
        <v>0.25</v>
      </c>
      <c r="P3625" s="72">
        <v>2.0833333333333301E-2</v>
      </c>
      <c r="Q3625" s="73">
        <v>2.9166666666666701</v>
      </c>
      <c r="R3625" s="74">
        <v>39.4444444444444</v>
      </c>
      <c r="S3625" s="75">
        <v>100.555555555556</v>
      </c>
      <c r="AMG3625"/>
      <c r="AMH3625"/>
      <c r="AMI3625"/>
      <c r="AMJ3625"/>
    </row>
    <row r="3626" spans="1:1024" s="2" customFormat="1" ht="51" x14ac:dyDescent="0.25">
      <c r="A3626" s="10" t="s">
        <v>419</v>
      </c>
      <c r="B3626" s="68">
        <v>9418</v>
      </c>
      <c r="C3626" s="10">
        <f>VLOOKUP(B3626,[1]Planilha8!$X$4:$Y$6629,2,0)</f>
        <v>2042335</v>
      </c>
      <c r="D3626" s="12" t="s">
        <v>911</v>
      </c>
      <c r="E3626" s="12" t="str">
        <f>VLOOKUP(B3626,[1]Planilha8!$X$4:$Z$6629,3,0)</f>
        <v>SALA DE REUNIÃO</v>
      </c>
      <c r="F3626" s="12" t="str">
        <f>VLOOKUP(B3626,[1]Planilha8!$X$4:$AD$6629,7,0)</f>
        <v>BOM</v>
      </c>
      <c r="G3626" s="13">
        <v>43056</v>
      </c>
      <c r="H3626" s="69">
        <v>2899</v>
      </c>
      <c r="I3626" s="15" t="s">
        <v>22</v>
      </c>
      <c r="J3626" s="16" t="s">
        <v>72</v>
      </c>
      <c r="K3626" s="17">
        <v>108220</v>
      </c>
      <c r="L3626" s="18">
        <v>2017005286</v>
      </c>
      <c r="M3626" s="19">
        <v>43465</v>
      </c>
      <c r="N3626" s="70">
        <v>495.06083333333299</v>
      </c>
      <c r="O3626" s="71">
        <v>0.17</v>
      </c>
      <c r="P3626" s="72">
        <v>1.4166666666666701E-2</v>
      </c>
      <c r="Q3626" s="73">
        <v>41.069166666666703</v>
      </c>
      <c r="R3626" s="74">
        <v>536.13</v>
      </c>
      <c r="S3626" s="75">
        <v>2362.87</v>
      </c>
      <c r="AMG3626"/>
      <c r="AMH3626"/>
      <c r="AMI3626"/>
      <c r="AMJ3626"/>
    </row>
    <row r="3627" spans="1:1024" s="2" customFormat="1" ht="51" x14ac:dyDescent="0.25">
      <c r="A3627" s="10" t="s">
        <v>419</v>
      </c>
      <c r="B3627" s="68">
        <v>9419</v>
      </c>
      <c r="C3627" s="10">
        <f>VLOOKUP(B3627,[1]Planilha8!$X$4:$Y$6629,2,0)</f>
        <v>2042336</v>
      </c>
      <c r="D3627" s="12" t="s">
        <v>911</v>
      </c>
      <c r="E3627" s="12" t="str">
        <f>VLOOKUP(B3627,[1]Planilha8!$X$4:$Z$6629,3,0)</f>
        <v>ASTEC</v>
      </c>
      <c r="F3627" s="12" t="str">
        <f>VLOOKUP(B3627,[1]Planilha8!$X$4:$AD$6629,7,0)</f>
        <v>BOM</v>
      </c>
      <c r="G3627" s="13">
        <v>43056</v>
      </c>
      <c r="H3627" s="69">
        <v>2899</v>
      </c>
      <c r="I3627" s="15" t="s">
        <v>22</v>
      </c>
      <c r="J3627" s="16" t="s">
        <v>72</v>
      </c>
      <c r="K3627" s="17">
        <v>108220</v>
      </c>
      <c r="L3627" s="18">
        <v>2017005286</v>
      </c>
      <c r="M3627" s="19">
        <v>43465</v>
      </c>
      <c r="N3627" s="70">
        <v>495.06083333333299</v>
      </c>
      <c r="O3627" s="71">
        <v>0.17</v>
      </c>
      <c r="P3627" s="72">
        <v>1.4166666666666701E-2</v>
      </c>
      <c r="Q3627" s="73">
        <v>41.069166666666703</v>
      </c>
      <c r="R3627" s="74">
        <v>536.13</v>
      </c>
      <c r="S3627" s="75">
        <v>2362.87</v>
      </c>
      <c r="AMG3627"/>
      <c r="AMH3627"/>
      <c r="AMI3627"/>
      <c r="AMJ3627"/>
    </row>
    <row r="3628" spans="1:1024" s="2" customFormat="1" ht="38.25" x14ac:dyDescent="0.25">
      <c r="A3628" s="10" t="s">
        <v>419</v>
      </c>
      <c r="B3628" s="68">
        <v>9421</v>
      </c>
      <c r="C3628" s="10">
        <f>VLOOKUP(B3628,[1]Planilha8!$X$4:$Y$6629,2,0)</f>
        <v>2042337</v>
      </c>
      <c r="D3628" s="12" t="s">
        <v>912</v>
      </c>
      <c r="E3628" s="12" t="str">
        <f>VLOOKUP(B3628,[1]Planilha8!$X$4:$Z$6629,3,0)</f>
        <v>CHI</v>
      </c>
      <c r="F3628" s="12" t="str">
        <f>VLOOKUP(B3628,[1]Planilha8!$X$4:$AD$6629,7,0)</f>
        <v>BOM</v>
      </c>
      <c r="G3628" s="13">
        <v>43060</v>
      </c>
      <c r="H3628" s="69">
        <v>150</v>
      </c>
      <c r="I3628" s="15" t="s">
        <v>22</v>
      </c>
      <c r="J3628" s="16" t="s">
        <v>72</v>
      </c>
      <c r="K3628" s="17">
        <v>108219</v>
      </c>
      <c r="L3628" s="18">
        <v>2017003672</v>
      </c>
      <c r="M3628" s="19">
        <v>43465</v>
      </c>
      <c r="N3628" s="70">
        <v>25.5972222222222</v>
      </c>
      <c r="O3628" s="71">
        <v>0.17</v>
      </c>
      <c r="P3628" s="72">
        <v>1.4166666666666701E-2</v>
      </c>
      <c r="Q3628" s="73">
        <v>2.125</v>
      </c>
      <c r="R3628" s="74">
        <v>27.7222222222222</v>
      </c>
      <c r="S3628" s="75">
        <v>122.277777777778</v>
      </c>
      <c r="AMG3628"/>
      <c r="AMH3628"/>
      <c r="AMI3628"/>
      <c r="AMJ3628"/>
    </row>
    <row r="3629" spans="1:1024" s="2" customFormat="1" ht="38.25" x14ac:dyDescent="0.25">
      <c r="A3629" s="10" t="s">
        <v>419</v>
      </c>
      <c r="B3629" s="68">
        <v>9422</v>
      </c>
      <c r="C3629" s="10">
        <f>VLOOKUP(B3629,[1]Planilha8!$X$4:$Y$6629,2,0)</f>
        <v>2042338</v>
      </c>
      <c r="D3629" s="12" t="s">
        <v>912</v>
      </c>
      <c r="E3629" s="12" t="str">
        <f>VLOOKUP(B3629,[1]Planilha8!$X$4:$Z$6629,3,0)</f>
        <v>APOIO AO DIAGNÓSTICO</v>
      </c>
      <c r="F3629" s="12" t="str">
        <f>VLOOKUP(B3629,[1]Planilha8!$X$4:$AD$6629,7,0)</f>
        <v>BOM</v>
      </c>
      <c r="G3629" s="13">
        <v>43060</v>
      </c>
      <c r="H3629" s="69">
        <v>150</v>
      </c>
      <c r="I3629" s="15" t="s">
        <v>22</v>
      </c>
      <c r="J3629" s="16" t="s">
        <v>72</v>
      </c>
      <c r="K3629" s="17">
        <v>108219</v>
      </c>
      <c r="L3629" s="18">
        <v>2017003672</v>
      </c>
      <c r="M3629" s="19">
        <v>43465</v>
      </c>
      <c r="N3629" s="70">
        <v>25.5972222222222</v>
      </c>
      <c r="O3629" s="71">
        <v>0.17</v>
      </c>
      <c r="P3629" s="72">
        <v>1.4166666666666701E-2</v>
      </c>
      <c r="Q3629" s="73">
        <v>2.125</v>
      </c>
      <c r="R3629" s="74">
        <v>27.7222222222222</v>
      </c>
      <c r="S3629" s="75">
        <v>122.277777777778</v>
      </c>
      <c r="AMG3629"/>
      <c r="AMH3629"/>
      <c r="AMI3629"/>
      <c r="AMJ3629"/>
    </row>
    <row r="3630" spans="1:1024" s="2" customFormat="1" ht="38.25" x14ac:dyDescent="0.25">
      <c r="A3630" s="10" t="s">
        <v>419</v>
      </c>
      <c r="B3630" s="68">
        <v>9423</v>
      </c>
      <c r="C3630" s="10">
        <f>VLOOKUP(B3630,[1]Planilha8!$X$4:$Y$6629,2,0)</f>
        <v>2042339</v>
      </c>
      <c r="D3630" s="12" t="s">
        <v>912</v>
      </c>
      <c r="E3630" s="12" t="str">
        <f>VLOOKUP(B3630,[1]Planilha8!$X$4:$Z$6629,3,0)</f>
        <v>CUIDADOS PALIATIVOS - 2 ANDAR</v>
      </c>
      <c r="F3630" s="12" t="str">
        <f>VLOOKUP(B3630,[1]Planilha8!$X$4:$AD$6629,7,0)</f>
        <v>BOM</v>
      </c>
      <c r="G3630" s="13">
        <v>43060</v>
      </c>
      <c r="H3630" s="69">
        <v>150</v>
      </c>
      <c r="I3630" s="15" t="s">
        <v>22</v>
      </c>
      <c r="J3630" s="16" t="s">
        <v>72</v>
      </c>
      <c r="K3630" s="17">
        <v>108219</v>
      </c>
      <c r="L3630" s="18">
        <v>2017003672</v>
      </c>
      <c r="M3630" s="19">
        <v>43465</v>
      </c>
      <c r="N3630" s="70">
        <v>25.5972222222222</v>
      </c>
      <c r="O3630" s="71">
        <v>0.17</v>
      </c>
      <c r="P3630" s="72">
        <v>1.4166666666666701E-2</v>
      </c>
      <c r="Q3630" s="73">
        <v>2.125</v>
      </c>
      <c r="R3630" s="74">
        <v>27.7222222222222</v>
      </c>
      <c r="S3630" s="75">
        <v>122.277777777778</v>
      </c>
      <c r="AMG3630"/>
      <c r="AMH3630"/>
      <c r="AMI3630"/>
      <c r="AMJ3630"/>
    </row>
    <row r="3631" spans="1:1024" s="2" customFormat="1" ht="38.25" x14ac:dyDescent="0.25">
      <c r="A3631" s="10" t="s">
        <v>419</v>
      </c>
      <c r="B3631" s="68">
        <v>9424</v>
      </c>
      <c r="C3631" s="10">
        <f>VLOOKUP(B3631,[1]Planilha8!$X$4:$Y$6629,2,0)</f>
        <v>2042340</v>
      </c>
      <c r="D3631" s="12" t="s">
        <v>912</v>
      </c>
      <c r="E3631" s="12" t="str">
        <f>VLOOKUP(B3631,[1]Planilha8!$X$4:$Z$6629,3,0)</f>
        <v>CENTRO CIRÚRGICO</v>
      </c>
      <c r="F3631" s="12" t="str">
        <f>VLOOKUP(B3631,[1]Planilha8!$X$4:$AD$6629,7,0)</f>
        <v>BOM</v>
      </c>
      <c r="G3631" s="13">
        <v>43060</v>
      </c>
      <c r="H3631" s="69">
        <v>150</v>
      </c>
      <c r="I3631" s="15" t="s">
        <v>22</v>
      </c>
      <c r="J3631" s="16" t="s">
        <v>72</v>
      </c>
      <c r="K3631" s="17">
        <v>108219</v>
      </c>
      <c r="L3631" s="18">
        <v>2017003672</v>
      </c>
      <c r="M3631" s="19">
        <v>43465</v>
      </c>
      <c r="N3631" s="70">
        <v>25.5972222222222</v>
      </c>
      <c r="O3631" s="71">
        <v>0.17</v>
      </c>
      <c r="P3631" s="72">
        <v>1.4166666666666701E-2</v>
      </c>
      <c r="Q3631" s="73">
        <v>2.125</v>
      </c>
      <c r="R3631" s="74">
        <v>27.7222222222222</v>
      </c>
      <c r="S3631" s="75">
        <v>122.277777777778</v>
      </c>
      <c r="AMG3631"/>
      <c r="AMH3631"/>
      <c r="AMI3631"/>
      <c r="AMJ3631"/>
    </row>
    <row r="3632" spans="1:1024" s="2" customFormat="1" ht="38.25" x14ac:dyDescent="0.25">
      <c r="A3632" s="10" t="s">
        <v>419</v>
      </c>
      <c r="B3632" s="68">
        <v>9425</v>
      </c>
      <c r="C3632" s="10">
        <f>VLOOKUP(B3632,[1]Planilha8!$X$4:$Y$6629,2,0)</f>
        <v>2042341</v>
      </c>
      <c r="D3632" s="12" t="s">
        <v>912</v>
      </c>
      <c r="E3632" s="12" t="str">
        <f>VLOOKUP(B3632,[1]Planilha8!$X$4:$Z$6629,3,0)</f>
        <v>CLÍNICA MÉDICA</v>
      </c>
      <c r="F3632" s="12" t="str">
        <f>VLOOKUP(B3632,[1]Planilha8!$X$4:$AD$6629,7,0)</f>
        <v>BOM</v>
      </c>
      <c r="G3632" s="13">
        <v>43060</v>
      </c>
      <c r="H3632" s="69">
        <v>150</v>
      </c>
      <c r="I3632" s="15" t="s">
        <v>22</v>
      </c>
      <c r="J3632" s="16" t="s">
        <v>72</v>
      </c>
      <c r="K3632" s="17">
        <v>108219</v>
      </c>
      <c r="L3632" s="18">
        <v>2017003672</v>
      </c>
      <c r="M3632" s="19">
        <v>43465</v>
      </c>
      <c r="N3632" s="70">
        <v>25.5972222222222</v>
      </c>
      <c r="O3632" s="71">
        <v>0.17</v>
      </c>
      <c r="P3632" s="72">
        <v>1.4166666666666701E-2</v>
      </c>
      <c r="Q3632" s="73">
        <v>2.125</v>
      </c>
      <c r="R3632" s="74">
        <v>27.7222222222222</v>
      </c>
      <c r="S3632" s="75">
        <v>122.277777777778</v>
      </c>
      <c r="AMG3632"/>
      <c r="AMH3632"/>
      <c r="AMI3632"/>
      <c r="AMJ3632"/>
    </row>
    <row r="3633" spans="1:1024" s="2" customFormat="1" ht="38.25" x14ac:dyDescent="0.25">
      <c r="A3633" s="10" t="s">
        <v>419</v>
      </c>
      <c r="B3633" s="68">
        <v>9426</v>
      </c>
      <c r="C3633" s="10">
        <f>VLOOKUP(B3633,[1]Planilha8!$X$4:$Y$6629,2,0)</f>
        <v>2042342</v>
      </c>
      <c r="D3633" s="12" t="s">
        <v>912</v>
      </c>
      <c r="E3633" s="12" t="str">
        <f>VLOOKUP(B3633,[1]Planilha8!$X$4:$Z$6629,3,0)</f>
        <v>CHI</v>
      </c>
      <c r="F3633" s="12" t="str">
        <f>VLOOKUP(B3633,[1]Planilha8!$X$4:$AD$6629,7,0)</f>
        <v>BOM</v>
      </c>
      <c r="G3633" s="13">
        <v>43060</v>
      </c>
      <c r="H3633" s="69">
        <v>150</v>
      </c>
      <c r="I3633" s="15" t="s">
        <v>22</v>
      </c>
      <c r="J3633" s="16" t="s">
        <v>72</v>
      </c>
      <c r="K3633" s="17">
        <v>1098219</v>
      </c>
      <c r="L3633" s="18">
        <v>2017003672</v>
      </c>
      <c r="M3633" s="19">
        <v>43465</v>
      </c>
      <c r="N3633" s="70">
        <v>25.5972222222222</v>
      </c>
      <c r="O3633" s="71">
        <v>0.17</v>
      </c>
      <c r="P3633" s="72">
        <v>1.4166666666666701E-2</v>
      </c>
      <c r="Q3633" s="73">
        <v>2.125</v>
      </c>
      <c r="R3633" s="74">
        <v>27.7222222222222</v>
      </c>
      <c r="S3633" s="75">
        <v>122.277777777778</v>
      </c>
      <c r="AMG3633"/>
      <c r="AMH3633"/>
      <c r="AMI3633"/>
      <c r="AMJ3633"/>
    </row>
    <row r="3634" spans="1:1024" s="2" customFormat="1" ht="51" x14ac:dyDescent="0.25">
      <c r="A3634" s="10" t="s">
        <v>419</v>
      </c>
      <c r="B3634" s="68">
        <v>9463</v>
      </c>
      <c r="C3634" s="10">
        <f>VLOOKUP(B3634,[1]Planilha8!$X$4:$Y$6629,2,0)</f>
        <v>800435</v>
      </c>
      <c r="D3634" s="12" t="s">
        <v>913</v>
      </c>
      <c r="E3634" s="12" t="str">
        <f>VLOOKUP(B3634,[1]Planilha8!$X$4:$Z$6629,3,0)</f>
        <v>UNIDADE COLETORA DE SANGUE</v>
      </c>
      <c r="F3634" s="12" t="str">
        <f>VLOOKUP(B3634,[1]Planilha8!$X$4:$AD$6629,7,0)</f>
        <v>BOM</v>
      </c>
      <c r="G3634" s="13">
        <v>43070</v>
      </c>
      <c r="H3634" s="69">
        <v>1699.15</v>
      </c>
      <c r="I3634" s="15" t="s">
        <v>22</v>
      </c>
      <c r="J3634" s="16" t="s">
        <v>619</v>
      </c>
      <c r="K3634" s="17">
        <v>5409</v>
      </c>
      <c r="L3634" s="18">
        <v>2017003853</v>
      </c>
      <c r="M3634" s="19">
        <v>43465</v>
      </c>
      <c r="N3634" s="70">
        <v>165.58166666666699</v>
      </c>
      <c r="O3634" s="71">
        <v>0.1</v>
      </c>
      <c r="P3634" s="72">
        <v>8.3333333333333297E-3</v>
      </c>
      <c r="Q3634" s="73">
        <v>14.1595833333333</v>
      </c>
      <c r="R3634" s="74">
        <v>179.74125000000001</v>
      </c>
      <c r="S3634" s="75">
        <v>1519.4087500000001</v>
      </c>
      <c r="AMG3634"/>
      <c r="AMH3634"/>
      <c r="AMI3634"/>
      <c r="AMJ3634"/>
    </row>
    <row r="3635" spans="1:1024" s="2" customFormat="1" ht="51" x14ac:dyDescent="0.25">
      <c r="A3635" s="10" t="s">
        <v>419</v>
      </c>
      <c r="B3635" s="68">
        <v>9464</v>
      </c>
      <c r="C3635" s="10">
        <f>VLOOKUP(B3635,[1]Planilha8!$X$4:$Y$6629,2,0)</f>
        <v>800436</v>
      </c>
      <c r="D3635" s="12" t="s">
        <v>913</v>
      </c>
      <c r="E3635" s="12" t="str">
        <f>VLOOKUP(B3635,[1]Planilha8!$X$4:$Z$6629,3,0)</f>
        <v>CENTRO CIRÚRGICO</v>
      </c>
      <c r="F3635" s="12" t="str">
        <f>VLOOKUP(B3635,[1]Planilha8!$X$4:$AD$6629,7,0)</f>
        <v>BOM</v>
      </c>
      <c r="G3635" s="13">
        <v>43070</v>
      </c>
      <c r="H3635" s="69">
        <v>1699.15</v>
      </c>
      <c r="I3635" s="15" t="s">
        <v>22</v>
      </c>
      <c r="J3635" s="16" t="s">
        <v>619</v>
      </c>
      <c r="K3635" s="17">
        <v>5409</v>
      </c>
      <c r="L3635" s="18">
        <v>2017003853</v>
      </c>
      <c r="M3635" s="19">
        <v>43465</v>
      </c>
      <c r="N3635" s="70">
        <v>165.58166666666699</v>
      </c>
      <c r="O3635" s="71">
        <v>0.1</v>
      </c>
      <c r="P3635" s="72">
        <v>8.3333333333333297E-3</v>
      </c>
      <c r="Q3635" s="73">
        <v>14.1595833333333</v>
      </c>
      <c r="R3635" s="74">
        <v>179.74125000000001</v>
      </c>
      <c r="S3635" s="75">
        <v>1519.4087500000001</v>
      </c>
      <c r="AMG3635"/>
      <c r="AMH3635"/>
      <c r="AMI3635"/>
      <c r="AMJ3635"/>
    </row>
    <row r="3636" spans="1:1024" s="2" customFormat="1" ht="51" x14ac:dyDescent="0.25">
      <c r="A3636" s="10" t="s">
        <v>419</v>
      </c>
      <c r="B3636" s="68">
        <v>9459</v>
      </c>
      <c r="C3636" s="10">
        <f>VLOOKUP(B3636,[1]Planilha8!$X$4:$Y$6629,2,0)</f>
        <v>2042343</v>
      </c>
      <c r="D3636" s="12" t="s">
        <v>914</v>
      </c>
      <c r="E3636" s="12" t="str">
        <f>VLOOKUP(B3636,[1]Planilha8!$X$4:$Z$6629,3,0)</f>
        <v>CENTRO CIRÚRGICO</v>
      </c>
      <c r="F3636" s="12" t="str">
        <f>VLOOKUP(B3636,[1]Planilha8!$X$4:$AD$6629,7,0)</f>
        <v>BOM</v>
      </c>
      <c r="G3636" s="13">
        <v>43077</v>
      </c>
      <c r="H3636" s="69">
        <v>525</v>
      </c>
      <c r="I3636" s="15" t="s">
        <v>22</v>
      </c>
      <c r="J3636" s="16" t="s">
        <v>488</v>
      </c>
      <c r="K3636" s="17">
        <v>101677</v>
      </c>
      <c r="L3636" s="18">
        <v>2017004830</v>
      </c>
      <c r="M3636" s="19">
        <v>43465</v>
      </c>
      <c r="N3636" s="70">
        <v>102.5</v>
      </c>
      <c r="O3636" s="71">
        <v>0.2</v>
      </c>
      <c r="P3636" s="72">
        <v>1.6666666666666701E-2</v>
      </c>
      <c r="Q3636" s="73">
        <v>8.75</v>
      </c>
      <c r="R3636" s="74">
        <v>111.25</v>
      </c>
      <c r="S3636" s="75">
        <v>413.75</v>
      </c>
      <c r="AMG3636"/>
      <c r="AMH3636"/>
      <c r="AMI3636"/>
      <c r="AMJ3636"/>
    </row>
    <row r="3637" spans="1:1024" s="2" customFormat="1" ht="51" x14ac:dyDescent="0.25">
      <c r="A3637" s="10" t="s">
        <v>419</v>
      </c>
      <c r="B3637" s="68">
        <v>9471</v>
      </c>
      <c r="C3637" s="10">
        <f>VLOOKUP(B3637,[1]Planilha8!$X$4:$Y$6629,2,0)</f>
        <v>2042351</v>
      </c>
      <c r="D3637" s="12" t="s">
        <v>915</v>
      </c>
      <c r="E3637" s="12" t="str">
        <f>VLOOKUP(B3637,[1]Planilha8!$X$4:$Z$6629,3,0)</f>
        <v>UNIDADE COLETORA DE SANGUE</v>
      </c>
      <c r="F3637" s="12" t="str">
        <f>VLOOKUP(B3637,[1]Planilha8!$X$4:$AD$6629,7,0)</f>
        <v>BOM</v>
      </c>
      <c r="G3637" s="13">
        <v>43077</v>
      </c>
      <c r="H3637" s="69">
        <v>849</v>
      </c>
      <c r="I3637" s="15" t="s">
        <v>22</v>
      </c>
      <c r="J3637" s="16" t="s">
        <v>488</v>
      </c>
      <c r="K3637" s="17">
        <v>101352</v>
      </c>
      <c r="L3637" s="18">
        <v>2017003851</v>
      </c>
      <c r="M3637" s="19">
        <v>43465</v>
      </c>
      <c r="N3637" s="70">
        <v>164.8</v>
      </c>
      <c r="O3637" s="71">
        <v>0.2</v>
      </c>
      <c r="P3637" s="72">
        <v>1.6666666666666701E-2</v>
      </c>
      <c r="Q3637" s="73">
        <v>14.15</v>
      </c>
      <c r="R3637" s="74">
        <v>178.95</v>
      </c>
      <c r="S3637" s="75">
        <v>670.05</v>
      </c>
      <c r="AMG3637"/>
      <c r="AMH3637"/>
      <c r="AMI3637"/>
      <c r="AMJ3637"/>
    </row>
    <row r="3638" spans="1:1024" s="2" customFormat="1" ht="63.75" x14ac:dyDescent="0.25">
      <c r="A3638" s="10" t="s">
        <v>419</v>
      </c>
      <c r="B3638" s="68">
        <v>9586</v>
      </c>
      <c r="C3638" s="10">
        <f>VLOOKUP(B3638,[1]Planilha8!$X$4:$Y$6629,2,0)</f>
        <v>801349</v>
      </c>
      <c r="D3638" s="12" t="s">
        <v>878</v>
      </c>
      <c r="E3638" s="12" t="str">
        <f>VLOOKUP(B3638,[1]Planilha8!$X$4:$Z$6629,3,0)</f>
        <v>ECOCARDIOGRAMA</v>
      </c>
      <c r="F3638" s="12" t="str">
        <f>VLOOKUP(B3638,[1]Planilha8!$X$4:$AD$6629,7,0)</f>
        <v>BOM</v>
      </c>
      <c r="G3638" s="13">
        <v>43080</v>
      </c>
      <c r="H3638" s="69">
        <v>1169</v>
      </c>
      <c r="I3638" s="15" t="s">
        <v>22</v>
      </c>
      <c r="J3638" s="16" t="s">
        <v>879</v>
      </c>
      <c r="K3638" s="17">
        <v>134806</v>
      </c>
      <c r="L3638" s="18">
        <v>2017004186</v>
      </c>
      <c r="M3638" s="19">
        <v>43465</v>
      </c>
      <c r="N3638" s="70">
        <v>112.316666666667</v>
      </c>
      <c r="O3638" s="71">
        <v>0.1</v>
      </c>
      <c r="P3638" s="72">
        <v>8.3333333333333297E-3</v>
      </c>
      <c r="Q3638" s="73">
        <v>9.7416666666666707</v>
      </c>
      <c r="R3638" s="74">
        <v>122.058333333333</v>
      </c>
      <c r="S3638" s="75">
        <v>1046.94166666667</v>
      </c>
      <c r="AMG3638"/>
      <c r="AMH3638"/>
      <c r="AMI3638"/>
      <c r="AMJ3638"/>
    </row>
    <row r="3639" spans="1:1024" s="2" customFormat="1" ht="63.75" x14ac:dyDescent="0.25">
      <c r="A3639" s="10" t="s">
        <v>419</v>
      </c>
      <c r="B3639" s="68">
        <v>9587</v>
      </c>
      <c r="C3639" s="10">
        <f>VLOOKUP(B3639,[1]Planilha8!$X$4:$Y$6629,2,0)</f>
        <v>801350</v>
      </c>
      <c r="D3639" s="12" t="s">
        <v>878</v>
      </c>
      <c r="E3639" s="12" t="str">
        <f>VLOOKUP(B3639,[1]Planilha8!$X$4:$Z$6629,3,0)</f>
        <v>REABILITAÇÃO CARDÍACA</v>
      </c>
      <c r="F3639" s="12" t="str">
        <f>VLOOKUP(B3639,[1]Planilha8!$X$4:$AD$6629,7,0)</f>
        <v>BOM</v>
      </c>
      <c r="G3639" s="13">
        <v>43080</v>
      </c>
      <c r="H3639" s="69">
        <v>1169</v>
      </c>
      <c r="I3639" s="15" t="s">
        <v>22</v>
      </c>
      <c r="J3639" s="16" t="s">
        <v>879</v>
      </c>
      <c r="K3639" s="17">
        <v>134806</v>
      </c>
      <c r="L3639" s="18">
        <v>2017004186</v>
      </c>
      <c r="M3639" s="19">
        <v>43465</v>
      </c>
      <c r="N3639" s="70">
        <v>112.316666666667</v>
      </c>
      <c r="O3639" s="71">
        <v>0.1</v>
      </c>
      <c r="P3639" s="72">
        <v>8.3333333333333297E-3</v>
      </c>
      <c r="Q3639" s="73">
        <v>9.7416666666666707</v>
      </c>
      <c r="R3639" s="74">
        <v>122.058333333333</v>
      </c>
      <c r="S3639" s="75">
        <v>1046.94166666667</v>
      </c>
      <c r="AMG3639"/>
      <c r="AMH3639"/>
      <c r="AMI3639"/>
      <c r="AMJ3639"/>
    </row>
    <row r="3640" spans="1:1024" s="2" customFormat="1" ht="63.75" x14ac:dyDescent="0.25">
      <c r="A3640" s="10" t="s">
        <v>419</v>
      </c>
      <c r="B3640" s="68">
        <v>9588</v>
      </c>
      <c r="C3640" s="10">
        <f>VLOOKUP(B3640,[1]Planilha8!$X$4:$Y$6629,2,0)</f>
        <v>801351</v>
      </c>
      <c r="D3640" s="12" t="s">
        <v>878</v>
      </c>
      <c r="E3640" s="12" t="str">
        <f>VLOOKUP(B3640,[1]Planilha8!$X$4:$Z$6629,3,0)</f>
        <v>SAME</v>
      </c>
      <c r="F3640" s="12" t="str">
        <f>VLOOKUP(B3640,[1]Planilha8!$X$4:$AD$6629,7,0)</f>
        <v>BOM</v>
      </c>
      <c r="G3640" s="13">
        <v>43080</v>
      </c>
      <c r="H3640" s="69">
        <v>1169</v>
      </c>
      <c r="I3640" s="15" t="s">
        <v>22</v>
      </c>
      <c r="J3640" s="16" t="s">
        <v>879</v>
      </c>
      <c r="K3640" s="17">
        <v>134806</v>
      </c>
      <c r="L3640" s="18">
        <v>2017004186</v>
      </c>
      <c r="M3640" s="19">
        <v>43465</v>
      </c>
      <c r="N3640" s="70">
        <v>112.316666666667</v>
      </c>
      <c r="O3640" s="71">
        <v>0.1</v>
      </c>
      <c r="P3640" s="72">
        <v>8.3333333333333297E-3</v>
      </c>
      <c r="Q3640" s="73">
        <v>9.7416666666666707</v>
      </c>
      <c r="R3640" s="74">
        <v>122.058333333333</v>
      </c>
      <c r="S3640" s="75">
        <v>1046.94166666667</v>
      </c>
      <c r="AMG3640"/>
      <c r="AMH3640"/>
      <c r="AMI3640"/>
      <c r="AMJ3640"/>
    </row>
    <row r="3641" spans="1:1024" s="2" customFormat="1" ht="63.75" x14ac:dyDescent="0.25">
      <c r="A3641" s="10" t="s">
        <v>419</v>
      </c>
      <c r="B3641" s="68">
        <v>9589</v>
      </c>
      <c r="C3641" s="10">
        <f>VLOOKUP(B3641,[1]Planilha8!$X$4:$Y$6629,2,0)</f>
        <v>801352</v>
      </c>
      <c r="D3641" s="12" t="s">
        <v>916</v>
      </c>
      <c r="E3641" s="12" t="str">
        <f>VLOOKUP(B3641,[1]Planilha8!$X$4:$Z$6629,3,0)</f>
        <v>TESTE ERGOMÉTRICO</v>
      </c>
      <c r="F3641" s="12" t="str">
        <f>VLOOKUP(B3641,[1]Planilha8!$X$4:$AD$6629,7,0)</f>
        <v>BOM</v>
      </c>
      <c r="G3641" s="13">
        <v>43080</v>
      </c>
      <c r="H3641" s="69">
        <v>1872</v>
      </c>
      <c r="I3641" s="15" t="s">
        <v>22</v>
      </c>
      <c r="J3641" s="16" t="s">
        <v>879</v>
      </c>
      <c r="K3641" s="17">
        <v>134806</v>
      </c>
      <c r="L3641" s="18">
        <v>2017004186</v>
      </c>
      <c r="M3641" s="19">
        <v>43465</v>
      </c>
      <c r="N3641" s="70">
        <v>182.2</v>
      </c>
      <c r="O3641" s="71">
        <v>0.1</v>
      </c>
      <c r="P3641" s="72">
        <v>8.3333333333333297E-3</v>
      </c>
      <c r="Q3641" s="73">
        <v>15.6</v>
      </c>
      <c r="R3641" s="74">
        <v>197.8</v>
      </c>
      <c r="S3641" s="75">
        <v>1674.2</v>
      </c>
      <c r="AMG3641"/>
      <c r="AMH3641"/>
      <c r="AMI3641"/>
      <c r="AMJ3641"/>
    </row>
    <row r="3642" spans="1:1024" s="2" customFormat="1" ht="63.75" x14ac:dyDescent="0.25">
      <c r="A3642" s="10" t="s">
        <v>419</v>
      </c>
      <c r="B3642" s="68">
        <v>9590</v>
      </c>
      <c r="C3642" s="10">
        <f>VLOOKUP(B3642,[1]Planilha8!$X$4:$Y$6629,2,0)</f>
        <v>801353</v>
      </c>
      <c r="D3642" s="12" t="s">
        <v>917</v>
      </c>
      <c r="E3642" s="12" t="str">
        <f>VLOOKUP(B3642,[1]Planilha8!$X$4:$Z$6629,3,0)</f>
        <v>REABILITAÇÃO CARDÍACA</v>
      </c>
      <c r="F3642" s="12" t="str">
        <f>VLOOKUP(B3642,[1]Planilha8!$X$4:$AD$6629,7,0)</f>
        <v>BOM</v>
      </c>
      <c r="G3642" s="13">
        <v>43080</v>
      </c>
      <c r="H3642" s="69">
        <v>1059</v>
      </c>
      <c r="I3642" s="15" t="s">
        <v>22</v>
      </c>
      <c r="J3642" s="16" t="s">
        <v>879</v>
      </c>
      <c r="K3642" s="17">
        <v>134806</v>
      </c>
      <c r="L3642" s="18">
        <v>2017004186</v>
      </c>
      <c r="M3642" s="19">
        <v>43465</v>
      </c>
      <c r="N3642" s="70">
        <v>101.316666666667</v>
      </c>
      <c r="O3642" s="71">
        <v>0.1</v>
      </c>
      <c r="P3642" s="72">
        <v>8.3333333333333297E-3</v>
      </c>
      <c r="Q3642" s="73">
        <v>8.8249999999999993</v>
      </c>
      <c r="R3642" s="74">
        <v>110.14166666666701</v>
      </c>
      <c r="S3642" s="75">
        <v>948.85833333333301</v>
      </c>
      <c r="AMG3642"/>
      <c r="AMH3642"/>
      <c r="AMI3642"/>
      <c r="AMJ3642"/>
    </row>
    <row r="3643" spans="1:1024" s="2" customFormat="1" ht="63.75" x14ac:dyDescent="0.25">
      <c r="A3643" s="10" t="s">
        <v>419</v>
      </c>
      <c r="B3643" s="68">
        <v>9591</v>
      </c>
      <c r="C3643" s="10">
        <f>VLOOKUP(B3643,[1]Planilha8!$X$4:$Y$6629,2,0)</f>
        <v>801354</v>
      </c>
      <c r="D3643" s="12" t="s">
        <v>918</v>
      </c>
      <c r="E3643" s="12" t="str">
        <f>VLOOKUP(B3643,[1]Planilha8!$X$4:$Z$6629,3,0)</f>
        <v>REABILITAÇÃO CARDÍACA</v>
      </c>
      <c r="F3643" s="12" t="str">
        <f>VLOOKUP(B3643,[1]Planilha8!$X$4:$AD$6629,7,0)</f>
        <v>BOM</v>
      </c>
      <c r="G3643" s="13">
        <v>43080</v>
      </c>
      <c r="H3643" s="69">
        <v>5595</v>
      </c>
      <c r="I3643" s="15" t="s">
        <v>22</v>
      </c>
      <c r="J3643" s="16" t="s">
        <v>879</v>
      </c>
      <c r="K3643" s="17">
        <v>134806</v>
      </c>
      <c r="L3643" s="18">
        <v>2017004186</v>
      </c>
      <c r="M3643" s="19">
        <v>43465</v>
      </c>
      <c r="N3643" s="70">
        <v>533.66666666666697</v>
      </c>
      <c r="O3643" s="71">
        <v>0.1</v>
      </c>
      <c r="P3643" s="72">
        <v>8.3333333333333297E-3</v>
      </c>
      <c r="Q3643" s="73">
        <v>46.625</v>
      </c>
      <c r="R3643" s="74">
        <v>580.29166666666697</v>
      </c>
      <c r="S3643" s="75">
        <v>5014.7083333333303</v>
      </c>
      <c r="AMG3643"/>
      <c r="AMH3643"/>
      <c r="AMI3643"/>
      <c r="AMJ3643"/>
    </row>
    <row r="3644" spans="1:1024" s="2" customFormat="1" ht="63.75" x14ac:dyDescent="0.25">
      <c r="A3644" s="10" t="s">
        <v>419</v>
      </c>
      <c r="B3644" s="68">
        <v>9824</v>
      </c>
      <c r="C3644" s="10">
        <f>VLOOKUP(B3644,[1]Planilha8!$X$4:$Y$6629,2,0)</f>
        <v>801346</v>
      </c>
      <c r="D3644" s="12" t="s">
        <v>919</v>
      </c>
      <c r="E3644" s="12" t="str">
        <f>VLOOKUP(B3644,[1]Planilha8!$X$4:$Z$6629,3,0)</f>
        <v>CLÍNICA CIRURGICA</v>
      </c>
      <c r="F3644" s="12" t="str">
        <f>VLOOKUP(B3644,[1]Planilha8!$X$4:$AD$6629,7,0)</f>
        <v>BOM</v>
      </c>
      <c r="G3644" s="13">
        <v>43096</v>
      </c>
      <c r="H3644" s="69">
        <v>556</v>
      </c>
      <c r="I3644" s="15" t="s">
        <v>22</v>
      </c>
      <c r="J3644" s="16" t="s">
        <v>920</v>
      </c>
      <c r="K3644" s="17">
        <v>72004</v>
      </c>
      <c r="L3644" s="18">
        <v>2017003190</v>
      </c>
      <c r="M3644" s="19">
        <v>43465</v>
      </c>
      <c r="N3644" s="70">
        <v>108.7</v>
      </c>
      <c r="O3644" s="71">
        <v>0.2</v>
      </c>
      <c r="P3644" s="72">
        <v>1.6666666666666701E-2</v>
      </c>
      <c r="Q3644" s="73">
        <v>9.2666666666666693</v>
      </c>
      <c r="R3644" s="74">
        <v>117.966666666667</v>
      </c>
      <c r="S3644" s="75">
        <v>438.03333333333302</v>
      </c>
      <c r="AMG3644"/>
      <c r="AMH3644"/>
      <c r="AMI3644"/>
      <c r="AMJ3644"/>
    </row>
    <row r="3645" spans="1:1024" s="2" customFormat="1" ht="63.75" x14ac:dyDescent="0.25">
      <c r="A3645" s="10" t="s">
        <v>419</v>
      </c>
      <c r="B3645" s="68">
        <v>9825</v>
      </c>
      <c r="C3645" s="10">
        <f>VLOOKUP(B3645,[1]Planilha8!$X$4:$Y$6629,2,0)</f>
        <v>801347</v>
      </c>
      <c r="D3645" s="12" t="s">
        <v>919</v>
      </c>
      <c r="E3645" s="12" t="str">
        <f>VLOOKUP(B3645,[1]Planilha8!$X$4:$Z$6629,3,0)</f>
        <v>CLÍNICA CIRURGICA</v>
      </c>
      <c r="F3645" s="12" t="str">
        <f>VLOOKUP(B3645,[1]Planilha8!$X$4:$AD$6629,7,0)</f>
        <v>BOM</v>
      </c>
      <c r="G3645" s="13">
        <v>43096</v>
      </c>
      <c r="H3645" s="69">
        <v>556</v>
      </c>
      <c r="I3645" s="15" t="s">
        <v>22</v>
      </c>
      <c r="J3645" s="16" t="s">
        <v>920</v>
      </c>
      <c r="K3645" s="17">
        <v>72004</v>
      </c>
      <c r="L3645" s="18">
        <v>2017003190</v>
      </c>
      <c r="M3645" s="19">
        <v>43465</v>
      </c>
      <c r="N3645" s="70">
        <v>108.7</v>
      </c>
      <c r="O3645" s="71">
        <v>0.2</v>
      </c>
      <c r="P3645" s="72">
        <v>1.6666666666666701E-2</v>
      </c>
      <c r="Q3645" s="73">
        <v>9.2666666666666693</v>
      </c>
      <c r="R3645" s="74">
        <v>117.966666666667</v>
      </c>
      <c r="S3645" s="75">
        <v>438.03333333333302</v>
      </c>
      <c r="AMG3645"/>
      <c r="AMH3645"/>
      <c r="AMI3645"/>
      <c r="AMJ3645"/>
    </row>
    <row r="3646" spans="1:1024" s="2" customFormat="1" ht="63.75" x14ac:dyDescent="0.25">
      <c r="A3646" s="10" t="s">
        <v>419</v>
      </c>
      <c r="B3646" s="68">
        <v>9826</v>
      </c>
      <c r="C3646" s="10">
        <f>VLOOKUP(B3646,[1]Planilha8!$X$4:$Y$6629,2,0)</f>
        <v>801348</v>
      </c>
      <c r="D3646" s="12" t="s">
        <v>919</v>
      </c>
      <c r="E3646" s="12" t="str">
        <f>VLOOKUP(B3646,[1]Planilha8!$X$4:$Z$6629,3,0)</f>
        <v>CLÍNICA CIRURGICA</v>
      </c>
      <c r="F3646" s="12" t="str">
        <f>VLOOKUP(B3646,[1]Planilha8!$X$4:$AD$6629,7,0)</f>
        <v>BOM</v>
      </c>
      <c r="G3646" s="13">
        <v>43096</v>
      </c>
      <c r="H3646" s="69">
        <v>556</v>
      </c>
      <c r="I3646" s="15" t="s">
        <v>22</v>
      </c>
      <c r="J3646" s="16" t="s">
        <v>920</v>
      </c>
      <c r="K3646" s="17">
        <v>72004</v>
      </c>
      <c r="L3646" s="18">
        <v>2017003190</v>
      </c>
      <c r="M3646" s="19">
        <v>43465</v>
      </c>
      <c r="N3646" s="70">
        <v>108.7</v>
      </c>
      <c r="O3646" s="71">
        <v>0.2</v>
      </c>
      <c r="P3646" s="72">
        <v>1.6666666666666701E-2</v>
      </c>
      <c r="Q3646" s="73">
        <v>9.2666666666666693</v>
      </c>
      <c r="R3646" s="74">
        <v>117.966666666667</v>
      </c>
      <c r="S3646" s="75">
        <v>438.03333333333302</v>
      </c>
      <c r="AMG3646"/>
      <c r="AMH3646"/>
      <c r="AMI3646"/>
      <c r="AMJ3646"/>
    </row>
    <row r="3647" spans="1:1024" s="2" customFormat="1" ht="38.25" x14ac:dyDescent="0.25">
      <c r="A3647" s="10" t="s">
        <v>419</v>
      </c>
      <c r="B3647" s="68">
        <v>9427</v>
      </c>
      <c r="C3647" s="10">
        <f>VLOOKUP(B3647,[1]Planilha8!$X$4:$Y$6629,2,0)</f>
        <v>801929</v>
      </c>
      <c r="D3647" s="12" t="s">
        <v>921</v>
      </c>
      <c r="E3647" s="12" t="str">
        <f>VLOOKUP(B3647,[1]Planilha8!$X$4:$Z$6629,3,0)</f>
        <v>UNIDADE COLETORA DE SANGUE</v>
      </c>
      <c r="F3647" s="12" t="str">
        <f>VLOOKUP(B3647,[1]Planilha8!$X$4:$AD$6629,7,0)</f>
        <v>BOM</v>
      </c>
      <c r="G3647" s="13">
        <v>43110</v>
      </c>
      <c r="H3647" s="69">
        <v>1399</v>
      </c>
      <c r="I3647" s="15" t="s">
        <v>22</v>
      </c>
      <c r="J3647" s="16" t="s">
        <v>922</v>
      </c>
      <c r="K3647" s="17">
        <v>23</v>
      </c>
      <c r="L3647" s="18">
        <v>2017003853</v>
      </c>
      <c r="M3647" s="19">
        <v>43465</v>
      </c>
      <c r="N3647" s="70">
        <v>128.24166666666699</v>
      </c>
      <c r="O3647" s="71">
        <v>0.1</v>
      </c>
      <c r="P3647" s="72">
        <v>8.3333333333333297E-3</v>
      </c>
      <c r="Q3647" s="73">
        <v>11.658333333333299</v>
      </c>
      <c r="R3647" s="74">
        <v>139.9</v>
      </c>
      <c r="S3647" s="75">
        <v>1259.0999999999999</v>
      </c>
      <c r="AMG3647"/>
      <c r="AMH3647"/>
      <c r="AMI3647"/>
      <c r="AMJ3647"/>
    </row>
    <row r="3648" spans="1:1024" s="2" customFormat="1" ht="38.25" x14ac:dyDescent="0.25">
      <c r="A3648" s="10" t="s">
        <v>419</v>
      </c>
      <c r="B3648" s="68">
        <v>9428</v>
      </c>
      <c r="C3648" s="10">
        <f>VLOOKUP(B3648,[1]Planilha8!$X$4:$Y$6629,2,0)</f>
        <v>801928</v>
      </c>
      <c r="D3648" s="12" t="s">
        <v>923</v>
      </c>
      <c r="E3648" s="12" t="str">
        <f>VLOOKUP(B3648,[1]Planilha8!$X$4:$Z$6629,3,0)</f>
        <v>GALPÃO ALMOXARIFADO</v>
      </c>
      <c r="F3648" s="12" t="str">
        <f>VLOOKUP(B3648,[1]Planilha8!$X$4:$AD$6629,7,0)</f>
        <v>RUIM</v>
      </c>
      <c r="G3648" s="13">
        <v>43110</v>
      </c>
      <c r="H3648" s="69">
        <v>336.08</v>
      </c>
      <c r="I3648" s="15" t="s">
        <v>22</v>
      </c>
      <c r="J3648" s="16" t="s">
        <v>924</v>
      </c>
      <c r="K3648" s="17">
        <v>35764</v>
      </c>
      <c r="L3648" s="18">
        <v>2017003853</v>
      </c>
      <c r="M3648" s="19">
        <v>43465</v>
      </c>
      <c r="N3648" s="70">
        <v>61.6146666666667</v>
      </c>
      <c r="O3648" s="71">
        <v>0.2</v>
      </c>
      <c r="P3648" s="72">
        <v>1.6666666666666701E-2</v>
      </c>
      <c r="Q3648" s="73">
        <v>5.6013333333333302</v>
      </c>
      <c r="R3648" s="74">
        <v>67.215999999999994</v>
      </c>
      <c r="S3648" s="75">
        <v>268.86399999999998</v>
      </c>
      <c r="AMG3648"/>
      <c r="AMH3648"/>
      <c r="AMI3648"/>
      <c r="AMJ3648"/>
    </row>
    <row r="3649" spans="1:1024" s="2" customFormat="1" ht="63.75" x14ac:dyDescent="0.25">
      <c r="A3649" s="10" t="s">
        <v>419</v>
      </c>
      <c r="B3649" s="68">
        <v>9429</v>
      </c>
      <c r="C3649" s="10">
        <f>VLOOKUP(B3649,[1]Planilha8!$X$4:$Y$6629,2,0)</f>
        <v>802407</v>
      </c>
      <c r="D3649" s="12" t="s">
        <v>925</v>
      </c>
      <c r="E3649" s="12" t="str">
        <f>VLOOKUP(B3649,[1]Planilha8!$X$4:$Z$6629,3,0)</f>
        <v>UNIDADE COLETORA DE SANGUE</v>
      </c>
      <c r="F3649" s="12" t="str">
        <f>VLOOKUP(B3649,[1]Planilha8!$X$4:$AD$6629,7,0)</f>
        <v>BOM</v>
      </c>
      <c r="G3649" s="13">
        <v>43109</v>
      </c>
      <c r="H3649" s="69">
        <v>616</v>
      </c>
      <c r="I3649" s="15" t="s">
        <v>22</v>
      </c>
      <c r="J3649" s="16" t="s">
        <v>893</v>
      </c>
      <c r="K3649" s="17">
        <v>341251</v>
      </c>
      <c r="L3649" s="18">
        <v>2017003851</v>
      </c>
      <c r="M3649" s="19">
        <v>43465</v>
      </c>
      <c r="N3649" s="70">
        <v>112.933333333333</v>
      </c>
      <c r="O3649" s="71">
        <v>0.2</v>
      </c>
      <c r="P3649" s="72">
        <v>1.6666666666666701E-2</v>
      </c>
      <c r="Q3649" s="73">
        <v>10.266666666666699</v>
      </c>
      <c r="R3649" s="74">
        <v>123.2</v>
      </c>
      <c r="S3649" s="75">
        <v>492.8</v>
      </c>
      <c r="AMG3649"/>
      <c r="AMH3649"/>
      <c r="AMI3649"/>
      <c r="AMJ3649"/>
    </row>
    <row r="3650" spans="1:1024" s="2" customFormat="1" ht="38.25" x14ac:dyDescent="0.25">
      <c r="A3650" s="10" t="s">
        <v>419</v>
      </c>
      <c r="B3650" s="68">
        <v>9430</v>
      </c>
      <c r="C3650" s="10">
        <f>VLOOKUP(B3650,[1]Planilha8!$X$4:$Y$6629,2,0)</f>
        <v>802408</v>
      </c>
      <c r="D3650" s="12" t="s">
        <v>926</v>
      </c>
      <c r="E3650" s="12" t="str">
        <f>VLOOKUP(B3650,[1]Planilha8!$X$4:$Z$6629,3,0)</f>
        <v>UNIDADE COLETORA DE SANGUE</v>
      </c>
      <c r="F3650" s="12" t="str">
        <f>VLOOKUP(B3650,[1]Planilha8!$X$4:$AD$6629,7,0)</f>
        <v>BOM</v>
      </c>
      <c r="G3650" s="13">
        <v>43109</v>
      </c>
      <c r="H3650" s="69">
        <v>575</v>
      </c>
      <c r="I3650" s="15" t="s">
        <v>22</v>
      </c>
      <c r="J3650" s="16" t="s">
        <v>893</v>
      </c>
      <c r="K3650" s="17">
        <v>341251</v>
      </c>
      <c r="L3650" s="18">
        <v>2017003851</v>
      </c>
      <c r="M3650" s="19">
        <v>43465</v>
      </c>
      <c r="N3650" s="70">
        <v>105.416666666667</v>
      </c>
      <c r="O3650" s="71">
        <v>0.2</v>
      </c>
      <c r="P3650" s="72">
        <v>1.6666666666666701E-2</v>
      </c>
      <c r="Q3650" s="73">
        <v>9.5833333333333304</v>
      </c>
      <c r="R3650" s="74">
        <v>115</v>
      </c>
      <c r="S3650" s="75">
        <v>460</v>
      </c>
      <c r="AMG3650"/>
      <c r="AMH3650"/>
      <c r="AMI3650"/>
      <c r="AMJ3650"/>
    </row>
    <row r="3651" spans="1:1024" s="2" customFormat="1" ht="38.25" x14ac:dyDescent="0.25">
      <c r="A3651" s="10" t="s">
        <v>419</v>
      </c>
      <c r="B3651" s="68">
        <v>9472</v>
      </c>
      <c r="C3651" s="10">
        <f>VLOOKUP(B3651,[1]Planilha8!$X$4:$Y$6629,2,0)</f>
        <v>801384</v>
      </c>
      <c r="D3651" s="12" t="s">
        <v>927</v>
      </c>
      <c r="E3651" s="12" t="str">
        <f>VLOOKUP(B3651,[1]Planilha8!$X$4:$Z$6629,3,0)</f>
        <v>AUDITÓRIO LUIZ RASSI – HGG</v>
      </c>
      <c r="F3651" s="12" t="str">
        <f>VLOOKUP(B3651,[1]Planilha8!$X$4:$AD$6629,7,0)</f>
        <v>BOM</v>
      </c>
      <c r="G3651" s="13">
        <v>43110</v>
      </c>
      <c r="H3651" s="69">
        <v>6470</v>
      </c>
      <c r="I3651" s="15" t="s">
        <v>22</v>
      </c>
      <c r="J3651" s="16" t="s">
        <v>879</v>
      </c>
      <c r="K3651" s="17">
        <v>134434</v>
      </c>
      <c r="L3651" s="18">
        <v>2017003776</v>
      </c>
      <c r="M3651" s="19">
        <v>43465</v>
      </c>
      <c r="N3651" s="70">
        <v>593.08333333333303</v>
      </c>
      <c r="O3651" s="71">
        <v>0.1</v>
      </c>
      <c r="P3651" s="72">
        <v>8.3333333333333297E-3</v>
      </c>
      <c r="Q3651" s="73">
        <v>53.9166666666667</v>
      </c>
      <c r="R3651" s="74">
        <v>647</v>
      </c>
      <c r="S3651" s="75">
        <v>5823</v>
      </c>
      <c r="AMG3651"/>
      <c r="AMH3651"/>
      <c r="AMI3651"/>
      <c r="AMJ3651"/>
    </row>
    <row r="3652" spans="1:1024" s="2" customFormat="1" ht="38.25" x14ac:dyDescent="0.25">
      <c r="A3652" s="10" t="s">
        <v>419</v>
      </c>
      <c r="B3652" s="68">
        <v>9473</v>
      </c>
      <c r="C3652" s="10">
        <f>VLOOKUP(B3652,[1]Planilha8!$X$4:$Y$6629,2,0)</f>
        <v>801385</v>
      </c>
      <c r="D3652" s="12" t="s">
        <v>927</v>
      </c>
      <c r="E3652" s="12" t="str">
        <f>VLOOKUP(B3652,[1]Planilha8!$X$4:$Z$6629,3,0)</f>
        <v>AUDITÓRIO LUIZ RASSI – HGG</v>
      </c>
      <c r="F3652" s="12" t="str">
        <f>VLOOKUP(B3652,[1]Planilha8!$X$4:$AD$6629,7,0)</f>
        <v>BOM</v>
      </c>
      <c r="G3652" s="13">
        <v>43110</v>
      </c>
      <c r="H3652" s="69">
        <v>6470</v>
      </c>
      <c r="I3652" s="15" t="s">
        <v>22</v>
      </c>
      <c r="J3652" s="16" t="s">
        <v>879</v>
      </c>
      <c r="K3652" s="17">
        <v>134434</v>
      </c>
      <c r="L3652" s="18">
        <v>2017003776</v>
      </c>
      <c r="M3652" s="19">
        <v>43465</v>
      </c>
      <c r="N3652" s="70">
        <v>593.08333333333303</v>
      </c>
      <c r="O3652" s="71">
        <v>0.1</v>
      </c>
      <c r="P3652" s="72">
        <v>8.3333333333333297E-3</v>
      </c>
      <c r="Q3652" s="73">
        <v>53.9166666666667</v>
      </c>
      <c r="R3652" s="74">
        <v>647</v>
      </c>
      <c r="S3652" s="75">
        <v>5823</v>
      </c>
      <c r="AMG3652"/>
      <c r="AMH3652"/>
      <c r="AMI3652"/>
      <c r="AMJ3652"/>
    </row>
    <row r="3653" spans="1:1024" s="2" customFormat="1" ht="38.25" x14ac:dyDescent="0.25">
      <c r="A3653" s="10" t="s">
        <v>419</v>
      </c>
      <c r="B3653" s="68">
        <v>9474</v>
      </c>
      <c r="C3653" s="10">
        <f>VLOOKUP(B3653,[1]Planilha8!$X$4:$Y$6629,2,0)</f>
        <v>801386</v>
      </c>
      <c r="D3653" s="12" t="s">
        <v>927</v>
      </c>
      <c r="E3653" s="12" t="str">
        <f>VLOOKUP(B3653,[1]Planilha8!$X$4:$Z$6629,3,0)</f>
        <v>AUDITÓRIO LUIZ RASSI – HGG</v>
      </c>
      <c r="F3653" s="12" t="str">
        <f>VLOOKUP(B3653,[1]Planilha8!$X$4:$AD$6629,7,0)</f>
        <v>BOM</v>
      </c>
      <c r="G3653" s="13">
        <v>43110</v>
      </c>
      <c r="H3653" s="69">
        <v>6470</v>
      </c>
      <c r="I3653" s="15" t="s">
        <v>22</v>
      </c>
      <c r="J3653" s="16" t="s">
        <v>879</v>
      </c>
      <c r="K3653" s="17">
        <v>134434</v>
      </c>
      <c r="L3653" s="18">
        <v>2017003776</v>
      </c>
      <c r="M3653" s="19">
        <v>43465</v>
      </c>
      <c r="N3653" s="70">
        <v>593.08333333333303</v>
      </c>
      <c r="O3653" s="71">
        <v>0.1</v>
      </c>
      <c r="P3653" s="72">
        <v>8.3333333333333297E-3</v>
      </c>
      <c r="Q3653" s="73">
        <v>53.9166666666667</v>
      </c>
      <c r="R3653" s="74">
        <v>647</v>
      </c>
      <c r="S3653" s="75">
        <v>5823</v>
      </c>
      <c r="AMG3653"/>
      <c r="AMH3653"/>
      <c r="AMI3653"/>
      <c r="AMJ3653"/>
    </row>
    <row r="3654" spans="1:1024" s="2" customFormat="1" ht="38.25" x14ac:dyDescent="0.25">
      <c r="A3654" s="10" t="s">
        <v>419</v>
      </c>
      <c r="B3654" s="68">
        <v>9475</v>
      </c>
      <c r="C3654" s="10">
        <f>VLOOKUP(B3654,[1]Planilha8!$X$4:$Y$6629,2,0)</f>
        <v>801387</v>
      </c>
      <c r="D3654" s="12" t="s">
        <v>927</v>
      </c>
      <c r="E3654" s="12" t="str">
        <f>VLOOKUP(B3654,[1]Planilha8!$X$4:$Z$6629,3,0)</f>
        <v>AUDITÓRIO LUIZ RASSI – HGG</v>
      </c>
      <c r="F3654" s="12" t="str">
        <f>VLOOKUP(B3654,[1]Planilha8!$X$4:$AD$6629,7,0)</f>
        <v>BOM</v>
      </c>
      <c r="G3654" s="13">
        <v>43110</v>
      </c>
      <c r="H3654" s="69">
        <v>6470</v>
      </c>
      <c r="I3654" s="15" t="s">
        <v>22</v>
      </c>
      <c r="J3654" s="16" t="s">
        <v>879</v>
      </c>
      <c r="K3654" s="17">
        <v>134434</v>
      </c>
      <c r="L3654" s="18">
        <v>2017003776</v>
      </c>
      <c r="M3654" s="19">
        <v>43465</v>
      </c>
      <c r="N3654" s="70">
        <v>593.08333333333303</v>
      </c>
      <c r="O3654" s="71">
        <v>0.1</v>
      </c>
      <c r="P3654" s="72">
        <v>8.3333333333333297E-3</v>
      </c>
      <c r="Q3654" s="73">
        <v>53.9166666666667</v>
      </c>
      <c r="R3654" s="74">
        <v>647</v>
      </c>
      <c r="S3654" s="75">
        <v>5823</v>
      </c>
      <c r="AMG3654"/>
      <c r="AMH3654"/>
      <c r="AMI3654"/>
      <c r="AMJ3654"/>
    </row>
    <row r="3655" spans="1:1024" s="2" customFormat="1" ht="38.25" x14ac:dyDescent="0.25">
      <c r="A3655" s="10" t="s">
        <v>419</v>
      </c>
      <c r="B3655" s="68">
        <v>9476</v>
      </c>
      <c r="C3655" s="10">
        <f>VLOOKUP(B3655,[1]Planilha8!$X$4:$Y$6629,2,0)</f>
        <v>801388</v>
      </c>
      <c r="D3655" s="12" t="s">
        <v>928</v>
      </c>
      <c r="E3655" s="12" t="str">
        <f>VLOOKUP(B3655,[1]Planilha8!$X$4:$Z$6629,3,0)</f>
        <v>FARMÁCIA – CAF</v>
      </c>
      <c r="F3655" s="12" t="str">
        <f>VLOOKUP(B3655,[1]Planilha8!$X$4:$AD$6629,7,0)</f>
        <v>BOM</v>
      </c>
      <c r="G3655" s="13">
        <v>43110</v>
      </c>
      <c r="H3655" s="69">
        <v>5315</v>
      </c>
      <c r="I3655" s="15" t="s">
        <v>22</v>
      </c>
      <c r="J3655" s="16" t="s">
        <v>879</v>
      </c>
      <c r="K3655" s="17">
        <v>134434</v>
      </c>
      <c r="L3655" s="18">
        <v>2017003776</v>
      </c>
      <c r="M3655" s="19">
        <v>43465</v>
      </c>
      <c r="N3655" s="70">
        <v>487.20833333333297</v>
      </c>
      <c r="O3655" s="71">
        <v>0.1</v>
      </c>
      <c r="P3655" s="72">
        <v>8.3333333333333297E-3</v>
      </c>
      <c r="Q3655" s="73">
        <v>44.2916666666667</v>
      </c>
      <c r="R3655" s="74">
        <v>531.5</v>
      </c>
      <c r="S3655" s="75">
        <v>4783.5</v>
      </c>
      <c r="AMG3655"/>
      <c r="AMH3655"/>
      <c r="AMI3655"/>
      <c r="AMJ3655"/>
    </row>
    <row r="3656" spans="1:1024" s="2" customFormat="1" ht="38.25" x14ac:dyDescent="0.25">
      <c r="A3656" s="10" t="s">
        <v>419</v>
      </c>
      <c r="B3656" s="68">
        <v>9593</v>
      </c>
      <c r="C3656" s="10">
        <f>VLOOKUP(B3656,[1]Planilha8!$X$4:$Y$6629,2,0)</f>
        <v>800451</v>
      </c>
      <c r="D3656" s="12" t="s">
        <v>929</v>
      </c>
      <c r="E3656" s="12" t="str">
        <f>VLOOKUP(B3656,[1]Planilha8!$X$4:$Z$6629,3,0)</f>
        <v>ÁREAS COMUNS (CORREDORES)</v>
      </c>
      <c r="F3656" s="12" t="str">
        <f>VLOOKUP(B3656,[1]Planilha8!$X$4:$AD$6629,7,0)</f>
        <v>BOM</v>
      </c>
      <c r="G3656" s="13">
        <v>43111</v>
      </c>
      <c r="H3656" s="69">
        <v>4837</v>
      </c>
      <c r="I3656" s="15" t="s">
        <v>22</v>
      </c>
      <c r="J3656" s="16" t="s">
        <v>930</v>
      </c>
      <c r="K3656" s="17">
        <v>1896</v>
      </c>
      <c r="L3656" s="18">
        <v>2017002543</v>
      </c>
      <c r="M3656" s="19">
        <v>43465</v>
      </c>
      <c r="N3656" s="70">
        <v>886.78333333333296</v>
      </c>
      <c r="O3656" s="71">
        <v>0.2</v>
      </c>
      <c r="P3656" s="72">
        <v>1.6666666666666701E-2</v>
      </c>
      <c r="Q3656" s="73">
        <v>80.616666666666703</v>
      </c>
      <c r="R3656" s="74">
        <v>967.4</v>
      </c>
      <c r="S3656" s="75">
        <v>3869.6</v>
      </c>
      <c r="AMG3656"/>
      <c r="AMH3656"/>
      <c r="AMI3656"/>
      <c r="AMJ3656"/>
    </row>
    <row r="3657" spans="1:1024" s="2" customFormat="1" ht="38.25" x14ac:dyDescent="0.25">
      <c r="A3657" s="10" t="s">
        <v>419</v>
      </c>
      <c r="B3657" s="68">
        <v>9594</v>
      </c>
      <c r="C3657" s="10">
        <f>VLOOKUP(B3657,[1]Planilha8!$X$4:$Y$6629,2,0)</f>
        <v>800452</v>
      </c>
      <c r="D3657" s="12" t="s">
        <v>929</v>
      </c>
      <c r="E3657" s="12" t="str">
        <f>VLOOKUP(B3657,[1]Planilha8!$X$4:$Z$6629,3,0)</f>
        <v>ÁREAS COMUNS (CORREDORES)</v>
      </c>
      <c r="F3657" s="12" t="str">
        <f>VLOOKUP(B3657,[1]Planilha8!$X$4:$AD$6629,7,0)</f>
        <v>BOM</v>
      </c>
      <c r="G3657" s="13">
        <v>43111</v>
      </c>
      <c r="H3657" s="69">
        <v>4837</v>
      </c>
      <c r="I3657" s="15" t="s">
        <v>22</v>
      </c>
      <c r="J3657" s="16" t="s">
        <v>930</v>
      </c>
      <c r="K3657" s="17">
        <v>1896</v>
      </c>
      <c r="L3657" s="18">
        <v>2017002543</v>
      </c>
      <c r="M3657" s="19">
        <v>43465</v>
      </c>
      <c r="N3657" s="70">
        <v>886.78333333333296</v>
      </c>
      <c r="O3657" s="71">
        <v>0.2</v>
      </c>
      <c r="P3657" s="72">
        <v>1.6666666666666701E-2</v>
      </c>
      <c r="Q3657" s="73">
        <v>80.616666666666703</v>
      </c>
      <c r="R3657" s="74">
        <v>967.4</v>
      </c>
      <c r="S3657" s="75">
        <v>3869.6</v>
      </c>
      <c r="AMG3657"/>
      <c r="AMH3657"/>
      <c r="AMI3657"/>
      <c r="AMJ3657"/>
    </row>
    <row r="3658" spans="1:1024" s="2" customFormat="1" ht="38.25" x14ac:dyDescent="0.25">
      <c r="A3658" s="10" t="s">
        <v>419</v>
      </c>
      <c r="B3658" s="68">
        <v>9815</v>
      </c>
      <c r="C3658" s="10">
        <f>VLOOKUP(B3658,[1]Planilha8!$X$4:$Y$6629,2,0)</f>
        <v>798883</v>
      </c>
      <c r="D3658" s="12" t="s">
        <v>931</v>
      </c>
      <c r="E3658" s="12" t="str">
        <f>VLOOKUP(B3658,[1]Planilha8!$X$4:$Z$6629,3,0)</f>
        <v>AMBULATÓRIO</v>
      </c>
      <c r="F3658" s="12" t="str">
        <f>VLOOKUP(B3658,[1]Planilha8!$X$4:$AD$6629,7,0)</f>
        <v>BOM</v>
      </c>
      <c r="G3658" s="13">
        <v>43167</v>
      </c>
      <c r="H3658" s="69">
        <v>25000</v>
      </c>
      <c r="I3658" s="15" t="s">
        <v>22</v>
      </c>
      <c r="J3658" s="16" t="s">
        <v>932</v>
      </c>
      <c r="K3658" s="17">
        <v>58</v>
      </c>
      <c r="L3658" s="18">
        <v>2017005247</v>
      </c>
      <c r="M3658" s="19">
        <v>43465</v>
      </c>
      <c r="N3658" s="70">
        <v>1875</v>
      </c>
      <c r="O3658" s="71">
        <v>0.1</v>
      </c>
      <c r="P3658" s="72">
        <v>8.3333333333333297E-3</v>
      </c>
      <c r="Q3658" s="73">
        <v>208.333333333333</v>
      </c>
      <c r="R3658" s="74">
        <v>2083.3333333333298</v>
      </c>
      <c r="S3658" s="75">
        <v>22916.666666666701</v>
      </c>
      <c r="AMG3658"/>
      <c r="AMH3658"/>
      <c r="AMI3658"/>
      <c r="AMJ3658"/>
    </row>
    <row r="3659" spans="1:1024" s="2" customFormat="1" ht="51" x14ac:dyDescent="0.25">
      <c r="A3659" s="10" t="s">
        <v>419</v>
      </c>
      <c r="B3659" s="68">
        <v>10008</v>
      </c>
      <c r="C3659" s="10">
        <f>VLOOKUP(B3659,[1]Planilha8!$X$4:$Y$6629,2,0)</f>
        <v>798929</v>
      </c>
      <c r="D3659" s="12" t="s">
        <v>933</v>
      </c>
      <c r="E3659" s="12" t="str">
        <f>VLOOKUP(B3659,[1]Planilha8!$X$4:$Z$6629,3,0)</f>
        <v>CTI</v>
      </c>
      <c r="F3659" s="12" t="str">
        <f>VLOOKUP(B3659,[1]Planilha8!$X$4:$AD$6629,7,0)</f>
        <v>BOM</v>
      </c>
      <c r="G3659" s="13">
        <v>43167</v>
      </c>
      <c r="H3659" s="69">
        <v>539.89</v>
      </c>
      <c r="I3659" s="15" t="s">
        <v>22</v>
      </c>
      <c r="J3659" s="16" t="s">
        <v>833</v>
      </c>
      <c r="K3659" s="17">
        <v>24</v>
      </c>
      <c r="L3659" s="18">
        <v>2017005647</v>
      </c>
      <c r="M3659" s="19">
        <v>43465</v>
      </c>
      <c r="N3659" s="70">
        <v>80.983500000000006</v>
      </c>
      <c r="O3659" s="71">
        <v>0.2</v>
      </c>
      <c r="P3659" s="72">
        <v>1.6666666666666701E-2</v>
      </c>
      <c r="Q3659" s="73">
        <v>8.9981666666666698</v>
      </c>
      <c r="R3659" s="74">
        <v>89.981666666666598</v>
      </c>
      <c r="S3659" s="75">
        <v>449.90833333333302</v>
      </c>
      <c r="AMG3659"/>
      <c r="AMH3659"/>
      <c r="AMI3659"/>
      <c r="AMJ3659"/>
    </row>
    <row r="3660" spans="1:1024" s="2" customFormat="1" ht="51" x14ac:dyDescent="0.25">
      <c r="A3660" s="10" t="s">
        <v>419</v>
      </c>
      <c r="B3660" s="68">
        <v>10009</v>
      </c>
      <c r="C3660" s="10">
        <f>VLOOKUP(B3660,[1]Planilha8!$X$4:$Y$6629,2,0)</f>
        <v>798930</v>
      </c>
      <c r="D3660" s="12" t="s">
        <v>933</v>
      </c>
      <c r="E3660" s="12" t="str">
        <f>VLOOKUP(B3660,[1]Planilha8!$X$4:$Z$6629,3,0)</f>
        <v>CTI</v>
      </c>
      <c r="F3660" s="12" t="str">
        <f>VLOOKUP(B3660,[1]Planilha8!$X$4:$AD$6629,7,0)</f>
        <v>BOM</v>
      </c>
      <c r="G3660" s="13">
        <v>43167</v>
      </c>
      <c r="H3660" s="69">
        <v>539.89</v>
      </c>
      <c r="I3660" s="15" t="s">
        <v>22</v>
      </c>
      <c r="J3660" s="16" t="s">
        <v>833</v>
      </c>
      <c r="K3660" s="17">
        <v>24</v>
      </c>
      <c r="L3660" s="18">
        <v>2017005647</v>
      </c>
      <c r="M3660" s="19">
        <v>43465</v>
      </c>
      <c r="N3660" s="70">
        <v>80.983500000000006</v>
      </c>
      <c r="O3660" s="71">
        <v>0.2</v>
      </c>
      <c r="P3660" s="72">
        <v>1.6666666666666701E-2</v>
      </c>
      <c r="Q3660" s="73">
        <v>8.9981666666666698</v>
      </c>
      <c r="R3660" s="74">
        <v>89.981666666666598</v>
      </c>
      <c r="S3660" s="75">
        <v>449.90833333333302</v>
      </c>
      <c r="AMG3660"/>
      <c r="AMH3660"/>
      <c r="AMI3660"/>
      <c r="AMJ3660"/>
    </row>
    <row r="3661" spans="1:1024" s="2" customFormat="1" ht="51" x14ac:dyDescent="0.25">
      <c r="A3661" s="10" t="s">
        <v>419</v>
      </c>
      <c r="B3661" s="68">
        <v>10010</v>
      </c>
      <c r="C3661" s="10">
        <f>VLOOKUP(B3661,[1]Planilha8!$X$4:$Y$6629,2,0)</f>
        <v>798931</v>
      </c>
      <c r="D3661" s="12" t="s">
        <v>933</v>
      </c>
      <c r="E3661" s="12" t="str">
        <f>VLOOKUP(B3661,[1]Planilha8!$X$4:$Z$6629,3,0)</f>
        <v>CTI</v>
      </c>
      <c r="F3661" s="12" t="str">
        <f>VLOOKUP(B3661,[1]Planilha8!$X$4:$AD$6629,7,0)</f>
        <v>BOM</v>
      </c>
      <c r="G3661" s="13">
        <v>43167</v>
      </c>
      <c r="H3661" s="69">
        <v>539.89</v>
      </c>
      <c r="I3661" s="15" t="s">
        <v>22</v>
      </c>
      <c r="J3661" s="16" t="s">
        <v>833</v>
      </c>
      <c r="K3661" s="17">
        <v>24</v>
      </c>
      <c r="L3661" s="18">
        <v>2017005647</v>
      </c>
      <c r="M3661" s="19">
        <v>43465</v>
      </c>
      <c r="N3661" s="70">
        <v>80.983500000000006</v>
      </c>
      <c r="O3661" s="71">
        <v>0.2</v>
      </c>
      <c r="P3661" s="72">
        <v>1.6666666666666701E-2</v>
      </c>
      <c r="Q3661" s="73">
        <v>8.9981666666666698</v>
      </c>
      <c r="R3661" s="74">
        <v>89.981666666666598</v>
      </c>
      <c r="S3661" s="75">
        <v>449.90833333333302</v>
      </c>
      <c r="AMG3661"/>
      <c r="AMH3661"/>
      <c r="AMI3661"/>
      <c r="AMJ3661"/>
    </row>
    <row r="3662" spans="1:1024" s="2" customFormat="1" ht="51" x14ac:dyDescent="0.25">
      <c r="A3662" s="10" t="s">
        <v>419</v>
      </c>
      <c r="B3662" s="68">
        <v>10821</v>
      </c>
      <c r="C3662" s="10">
        <f>VLOOKUP(B3662,[1]Planilha8!$X$4:$Y$6629,2,0)</f>
        <v>798932</v>
      </c>
      <c r="D3662" s="12" t="s">
        <v>933</v>
      </c>
      <c r="E3662" s="12" t="str">
        <f>VLOOKUP(B3662,[1]Planilha8!$X$4:$Z$6629,3,0)</f>
        <v>CTI</v>
      </c>
      <c r="F3662" s="12" t="str">
        <f>VLOOKUP(B3662,[1]Planilha8!$X$4:$AD$6629,7,0)</f>
        <v>BOM</v>
      </c>
      <c r="G3662" s="13">
        <v>43167</v>
      </c>
      <c r="H3662" s="69">
        <v>539.89</v>
      </c>
      <c r="I3662" s="15" t="s">
        <v>22</v>
      </c>
      <c r="J3662" s="16" t="s">
        <v>833</v>
      </c>
      <c r="K3662" s="17">
        <v>24</v>
      </c>
      <c r="L3662" s="18">
        <v>2017005647</v>
      </c>
      <c r="M3662" s="19">
        <v>43465</v>
      </c>
      <c r="N3662" s="70">
        <v>80.983500000000006</v>
      </c>
      <c r="O3662" s="71">
        <v>0.2</v>
      </c>
      <c r="P3662" s="72">
        <v>1.6666666666666701E-2</v>
      </c>
      <c r="Q3662" s="73">
        <v>8.9981666666666698</v>
      </c>
      <c r="R3662" s="74">
        <v>89.981666666666598</v>
      </c>
      <c r="S3662" s="75">
        <v>449.90833333333302</v>
      </c>
      <c r="AMG3662"/>
      <c r="AMH3662"/>
      <c r="AMI3662"/>
      <c r="AMJ3662"/>
    </row>
    <row r="3663" spans="1:1024" s="2" customFormat="1" ht="51" x14ac:dyDescent="0.25">
      <c r="A3663" s="10" t="s">
        <v>419</v>
      </c>
      <c r="B3663" s="68">
        <v>10822</v>
      </c>
      <c r="C3663" s="10">
        <f>VLOOKUP(B3663,[1]Planilha8!$X$4:$Y$6629,2,0)</f>
        <v>798933</v>
      </c>
      <c r="D3663" s="12" t="s">
        <v>933</v>
      </c>
      <c r="E3663" s="12" t="str">
        <f>VLOOKUP(B3663,[1]Planilha8!$X$4:$Z$6629,3,0)</f>
        <v>CTI</v>
      </c>
      <c r="F3663" s="12" t="str">
        <f>VLOOKUP(B3663,[1]Planilha8!$X$4:$AD$6629,7,0)</f>
        <v>BOM</v>
      </c>
      <c r="G3663" s="13">
        <v>43167</v>
      </c>
      <c r="H3663" s="69">
        <v>539.89</v>
      </c>
      <c r="I3663" s="15" t="s">
        <v>22</v>
      </c>
      <c r="J3663" s="16" t="s">
        <v>833</v>
      </c>
      <c r="K3663" s="17">
        <v>24</v>
      </c>
      <c r="L3663" s="18">
        <v>2017005647</v>
      </c>
      <c r="M3663" s="19">
        <v>43465</v>
      </c>
      <c r="N3663" s="70">
        <v>80.983500000000006</v>
      </c>
      <c r="O3663" s="71">
        <v>0.2</v>
      </c>
      <c r="P3663" s="72">
        <v>1.6666666666666701E-2</v>
      </c>
      <c r="Q3663" s="73">
        <v>8.9981666666666698</v>
      </c>
      <c r="R3663" s="74">
        <v>89.981666666666598</v>
      </c>
      <c r="S3663" s="75">
        <v>449.90833333333302</v>
      </c>
      <c r="AMG3663"/>
      <c r="AMH3663"/>
      <c r="AMI3663"/>
      <c r="AMJ3663"/>
    </row>
    <row r="3664" spans="1:1024" s="2" customFormat="1" ht="63.75" x14ac:dyDescent="0.25">
      <c r="A3664" s="10" t="s">
        <v>419</v>
      </c>
      <c r="B3664" s="68">
        <v>10823</v>
      </c>
      <c r="C3664" s="10">
        <f>VLOOKUP(B3664,[1]Planilha8!$X$4:$Y$6629,2,0)</f>
        <v>810179</v>
      </c>
      <c r="D3664" s="12" t="s">
        <v>934</v>
      </c>
      <c r="E3664" s="12" t="str">
        <f>VLOOKUP(B3664,[1]Planilha8!$X$4:$Z$6629,3,0)</f>
        <v>REABILITAÇÃO CARDÍACA</v>
      </c>
      <c r="F3664" s="12" t="str">
        <f>VLOOKUP(B3664,[1]Planilha8!$X$4:$AD$6629,7,0)</f>
        <v>BOM</v>
      </c>
      <c r="G3664" s="13">
        <v>43167</v>
      </c>
      <c r="H3664" s="69">
        <v>25600</v>
      </c>
      <c r="I3664" s="15" t="s">
        <v>22</v>
      </c>
      <c r="J3664" s="16" t="s">
        <v>935</v>
      </c>
      <c r="K3664" s="17">
        <v>418</v>
      </c>
      <c r="L3664" s="18">
        <v>2017005110</v>
      </c>
      <c r="M3664" s="19">
        <v>43465</v>
      </c>
      <c r="N3664" s="70">
        <v>1920</v>
      </c>
      <c r="O3664" s="71">
        <v>0.1</v>
      </c>
      <c r="P3664" s="72">
        <v>8.3333333333333297E-3</v>
      </c>
      <c r="Q3664" s="73">
        <v>213.333333333333</v>
      </c>
      <c r="R3664" s="74">
        <v>2133.3333333333298</v>
      </c>
      <c r="S3664" s="75">
        <v>23466.666666666701</v>
      </c>
      <c r="AMG3664"/>
      <c r="AMH3664"/>
      <c r="AMI3664"/>
      <c r="AMJ3664"/>
    </row>
    <row r="3665" spans="1:1024" s="2" customFormat="1" ht="38.25" x14ac:dyDescent="0.25">
      <c r="A3665" s="10" t="s">
        <v>419</v>
      </c>
      <c r="B3665" s="68">
        <v>10852</v>
      </c>
      <c r="C3665" s="10">
        <f>VLOOKUP(B3665,[1]Planilha8!$X$4:$Y$6629,2,0)</f>
        <v>780099</v>
      </c>
      <c r="D3665" s="12" t="s">
        <v>936</v>
      </c>
      <c r="E3665" s="12" t="str">
        <f>VLOOKUP(B3665,[1]Planilha8!$X$4:$Z$6629,3,0)</f>
        <v>AMBULATÓRIO</v>
      </c>
      <c r="F3665" s="12" t="str">
        <f>VLOOKUP(B3665,[1]Planilha8!$X$4:$AD$6629,7,0)</f>
        <v>BOM</v>
      </c>
      <c r="G3665" s="13">
        <v>43167</v>
      </c>
      <c r="H3665" s="69">
        <v>1000</v>
      </c>
      <c r="I3665" s="15" t="s">
        <v>22</v>
      </c>
      <c r="J3665" s="16" t="s">
        <v>937</v>
      </c>
      <c r="K3665" s="17">
        <v>15513</v>
      </c>
      <c r="L3665" s="18">
        <v>2018000731</v>
      </c>
      <c r="M3665" s="19">
        <v>43465</v>
      </c>
      <c r="N3665" s="70">
        <v>150</v>
      </c>
      <c r="O3665" s="71">
        <v>0.2</v>
      </c>
      <c r="P3665" s="72">
        <v>1.6666666666666701E-2</v>
      </c>
      <c r="Q3665" s="73">
        <v>16.6666666666667</v>
      </c>
      <c r="R3665" s="74">
        <v>166.666666666667</v>
      </c>
      <c r="S3665" s="75">
        <v>833.33333333333303</v>
      </c>
      <c r="AMG3665"/>
      <c r="AMH3665"/>
      <c r="AMI3665"/>
      <c r="AMJ3665"/>
    </row>
    <row r="3666" spans="1:1024" s="2" customFormat="1" ht="38.25" x14ac:dyDescent="0.25">
      <c r="A3666" s="10" t="s">
        <v>419</v>
      </c>
      <c r="B3666" s="68">
        <v>10853</v>
      </c>
      <c r="C3666" s="10">
        <f>VLOOKUP(B3666,[1]Planilha8!$X$4:$Y$6629,2,0)</f>
        <v>780100</v>
      </c>
      <c r="D3666" s="12" t="s">
        <v>936</v>
      </c>
      <c r="E3666" s="12" t="str">
        <f>VLOOKUP(B3666,[1]Planilha8!$X$4:$Z$6629,3,0)</f>
        <v>CENTRO CIRÚRGICO</v>
      </c>
      <c r="F3666" s="12" t="str">
        <f>VLOOKUP(B3666,[1]Planilha8!$X$4:$AD$6629,7,0)</f>
        <v>BOM</v>
      </c>
      <c r="G3666" s="13">
        <v>43167</v>
      </c>
      <c r="H3666" s="69">
        <v>1000</v>
      </c>
      <c r="I3666" s="15" t="s">
        <v>22</v>
      </c>
      <c r="J3666" s="16" t="s">
        <v>937</v>
      </c>
      <c r="K3666" s="17">
        <v>15513</v>
      </c>
      <c r="L3666" s="18">
        <v>2018000731</v>
      </c>
      <c r="M3666" s="19">
        <v>43465</v>
      </c>
      <c r="N3666" s="70">
        <v>150</v>
      </c>
      <c r="O3666" s="71">
        <v>0.2</v>
      </c>
      <c r="P3666" s="72">
        <v>1.6666666666666701E-2</v>
      </c>
      <c r="Q3666" s="73">
        <v>16.6666666666667</v>
      </c>
      <c r="R3666" s="74">
        <v>166.666666666667</v>
      </c>
      <c r="S3666" s="75">
        <v>833.33333333333303</v>
      </c>
      <c r="AMG3666"/>
      <c r="AMH3666"/>
      <c r="AMI3666"/>
      <c r="AMJ3666"/>
    </row>
    <row r="3667" spans="1:1024" s="2" customFormat="1" ht="38.25" x14ac:dyDescent="0.25">
      <c r="A3667" s="10" t="s">
        <v>419</v>
      </c>
      <c r="B3667" s="68">
        <v>10007</v>
      </c>
      <c r="C3667" s="10">
        <f>VLOOKUP(B3667,[1]Planilha8!$X$4:$Y$6629,2,0)</f>
        <v>800573</v>
      </c>
      <c r="D3667" s="12" t="s">
        <v>938</v>
      </c>
      <c r="E3667" s="12" t="str">
        <f>VLOOKUP(B3667,[1]Planilha8!$X$4:$Z$6629,3,0)</f>
        <v>CENTRO CIRÚRGICO</v>
      </c>
      <c r="F3667" s="12" t="str">
        <f>VLOOKUP(B3667,[1]Planilha8!$X$4:$AD$6629,7,0)</f>
        <v>BOM</v>
      </c>
      <c r="G3667" s="13">
        <v>43173</v>
      </c>
      <c r="H3667" s="69">
        <v>4826</v>
      </c>
      <c r="I3667" s="15" t="s">
        <v>22</v>
      </c>
      <c r="J3667" s="16" t="s">
        <v>939</v>
      </c>
      <c r="K3667" s="17">
        <v>14491</v>
      </c>
      <c r="L3667" s="18">
        <v>2017005647</v>
      </c>
      <c r="M3667" s="19">
        <v>43465</v>
      </c>
      <c r="N3667" s="70">
        <v>723.9</v>
      </c>
      <c r="O3667" s="71">
        <v>0.2</v>
      </c>
      <c r="P3667" s="72">
        <v>1.6666666666666701E-2</v>
      </c>
      <c r="Q3667" s="73">
        <v>80.433333333333294</v>
      </c>
      <c r="R3667" s="74">
        <v>804.33333333333405</v>
      </c>
      <c r="S3667" s="75">
        <v>4021.6666666666702</v>
      </c>
      <c r="AMG3667"/>
      <c r="AMH3667"/>
      <c r="AMI3667"/>
      <c r="AMJ3667"/>
    </row>
    <row r="3668" spans="1:1024" s="2" customFormat="1" ht="51" x14ac:dyDescent="0.25">
      <c r="A3668" s="10" t="s">
        <v>419</v>
      </c>
      <c r="B3668" s="68">
        <v>10856</v>
      </c>
      <c r="C3668" s="10">
        <f>VLOOKUP(B3668,[1]Planilha8!$X$4:$Y$6629,2,0)</f>
        <v>800572</v>
      </c>
      <c r="D3668" s="12" t="s">
        <v>940</v>
      </c>
      <c r="E3668" s="12" t="str">
        <f>VLOOKUP(B3668,[1]Planilha8!$X$4:$Z$6629,3,0)</f>
        <v>CENTRO CIRÚRGICO</v>
      </c>
      <c r="F3668" s="12" t="str">
        <f>VLOOKUP(B3668,[1]Planilha8!$X$4:$AD$6629,7,0)</f>
        <v>BOM</v>
      </c>
      <c r="G3668" s="13">
        <v>43175</v>
      </c>
      <c r="H3668" s="69">
        <v>2762</v>
      </c>
      <c r="I3668" s="15" t="s">
        <v>22</v>
      </c>
      <c r="J3668" s="16" t="s">
        <v>939</v>
      </c>
      <c r="K3668" s="17">
        <v>14492</v>
      </c>
      <c r="L3668" s="18">
        <v>2017005647</v>
      </c>
      <c r="M3668" s="19">
        <v>43465</v>
      </c>
      <c r="N3668" s="70">
        <v>414.3</v>
      </c>
      <c r="O3668" s="71">
        <v>0.2</v>
      </c>
      <c r="P3668" s="72">
        <v>1.6666666666666701E-2</v>
      </c>
      <c r="Q3668" s="73">
        <v>46.033333333333303</v>
      </c>
      <c r="R3668" s="74">
        <v>460.33333333333297</v>
      </c>
      <c r="S3668" s="75">
        <v>2301.6666666666702</v>
      </c>
      <c r="AMG3668"/>
      <c r="AMH3668"/>
      <c r="AMI3668"/>
      <c r="AMJ3668"/>
    </row>
    <row r="3669" spans="1:1024" s="2" customFormat="1" ht="38.25" x14ac:dyDescent="0.25">
      <c r="A3669" s="10" t="s">
        <v>419</v>
      </c>
      <c r="B3669" s="68">
        <v>10857</v>
      </c>
      <c r="C3669" s="10">
        <f>VLOOKUP(B3669,[1]Planilha8!$X$4:$Y$6629,2,0)</f>
        <v>779537</v>
      </c>
      <c r="D3669" s="12" t="s">
        <v>941</v>
      </c>
      <c r="E3669" s="12" t="str">
        <f>VLOOKUP(B3669,[1]Planilha8!$X$4:$Z$6629,3,0)</f>
        <v>ALMOXARIFADO</v>
      </c>
      <c r="F3669" s="12" t="str">
        <f>VLOOKUP(B3669,[1]Planilha8!$X$4:$AD$6629,7,0)</f>
        <v>BOM</v>
      </c>
      <c r="G3669" s="13">
        <v>43179</v>
      </c>
      <c r="H3669" s="69">
        <v>126</v>
      </c>
      <c r="I3669" s="15" t="s">
        <v>22</v>
      </c>
      <c r="J3669" s="16" t="s">
        <v>775</v>
      </c>
      <c r="K3669" s="17">
        <v>103223</v>
      </c>
      <c r="L3669" s="18">
        <v>2018000264</v>
      </c>
      <c r="M3669" s="19">
        <v>43465</v>
      </c>
      <c r="N3669" s="70">
        <v>18.899999999999999</v>
      </c>
      <c r="O3669" s="71">
        <v>0.2</v>
      </c>
      <c r="P3669" s="72">
        <v>1.6666666666666701E-2</v>
      </c>
      <c r="Q3669" s="73">
        <v>2.1</v>
      </c>
      <c r="R3669" s="74">
        <v>21</v>
      </c>
      <c r="S3669" s="75">
        <v>105</v>
      </c>
      <c r="AMG3669"/>
      <c r="AMH3669"/>
      <c r="AMI3669"/>
      <c r="AMJ3669"/>
    </row>
    <row r="3670" spans="1:1024" s="2" customFormat="1" ht="38.25" x14ac:dyDescent="0.25">
      <c r="A3670" s="10" t="s">
        <v>419</v>
      </c>
      <c r="B3670" s="68">
        <v>10858</v>
      </c>
      <c r="C3670" s="10">
        <f>VLOOKUP(B3670,[1]Planilha8!$X$4:$Y$6629,2,0)</f>
        <v>779538</v>
      </c>
      <c r="D3670" s="12" t="s">
        <v>941</v>
      </c>
      <c r="E3670" s="12" t="str">
        <f>VLOOKUP(B3670,[1]Planilha8!$X$4:$Z$6629,3,0)</f>
        <v>SESMT</v>
      </c>
      <c r="F3670" s="12" t="str">
        <f>VLOOKUP(B3670,[1]Planilha8!$X$4:$AD$6629,7,0)</f>
        <v>BOM</v>
      </c>
      <c r="G3670" s="13">
        <v>43179</v>
      </c>
      <c r="H3670" s="69">
        <v>126</v>
      </c>
      <c r="I3670" s="15" t="s">
        <v>22</v>
      </c>
      <c r="J3670" s="16" t="s">
        <v>775</v>
      </c>
      <c r="K3670" s="17">
        <v>103223</v>
      </c>
      <c r="L3670" s="18">
        <v>2018000264</v>
      </c>
      <c r="M3670" s="19">
        <v>43465</v>
      </c>
      <c r="N3670" s="70">
        <v>18.899999999999999</v>
      </c>
      <c r="O3670" s="71">
        <v>0.2</v>
      </c>
      <c r="P3670" s="72">
        <v>1.6666666666666701E-2</v>
      </c>
      <c r="Q3670" s="73">
        <v>2.1</v>
      </c>
      <c r="R3670" s="74">
        <v>21</v>
      </c>
      <c r="S3670" s="75">
        <v>105</v>
      </c>
      <c r="AMG3670"/>
      <c r="AMH3670"/>
      <c r="AMI3670"/>
      <c r="AMJ3670"/>
    </row>
    <row r="3671" spans="1:1024" s="2" customFormat="1" ht="38.25" x14ac:dyDescent="0.25">
      <c r="A3671" s="10" t="s">
        <v>419</v>
      </c>
      <c r="B3671" s="68">
        <v>10859</v>
      </c>
      <c r="C3671" s="10">
        <f>VLOOKUP(B3671,[1]Planilha8!$X$4:$Y$6629,2,0)</f>
        <v>779539</v>
      </c>
      <c r="D3671" s="12" t="s">
        <v>941</v>
      </c>
      <c r="E3671" s="12" t="str">
        <f>VLOOKUP(B3671,[1]Planilha8!$X$4:$Z$6629,3,0)</f>
        <v>ESCRITÓRIO DE QUALIDADE</v>
      </c>
      <c r="F3671" s="12" t="str">
        <f>VLOOKUP(B3671,[1]Planilha8!$X$4:$AD$6629,7,0)</f>
        <v>BOM</v>
      </c>
      <c r="G3671" s="13">
        <v>43179</v>
      </c>
      <c r="H3671" s="69">
        <v>126</v>
      </c>
      <c r="I3671" s="15" t="s">
        <v>22</v>
      </c>
      <c r="J3671" s="16" t="s">
        <v>775</v>
      </c>
      <c r="K3671" s="17">
        <v>103223</v>
      </c>
      <c r="L3671" s="18">
        <v>2018000264</v>
      </c>
      <c r="M3671" s="19">
        <v>43465</v>
      </c>
      <c r="N3671" s="70">
        <v>18.899999999999999</v>
      </c>
      <c r="O3671" s="71">
        <v>0.2</v>
      </c>
      <c r="P3671" s="72">
        <v>1.6666666666666701E-2</v>
      </c>
      <c r="Q3671" s="73">
        <v>2.1</v>
      </c>
      <c r="R3671" s="74">
        <v>21</v>
      </c>
      <c r="S3671" s="75">
        <v>105</v>
      </c>
      <c r="AMG3671"/>
      <c r="AMH3671"/>
      <c r="AMI3671"/>
      <c r="AMJ3671"/>
    </row>
    <row r="3672" spans="1:1024" s="2" customFormat="1" ht="38.25" x14ac:dyDescent="0.25">
      <c r="A3672" s="10" t="s">
        <v>419</v>
      </c>
      <c r="B3672" s="68">
        <v>10860</v>
      </c>
      <c r="C3672" s="10">
        <f>VLOOKUP(B3672,[1]Planilha8!$X$4:$Y$6629,2,0)</f>
        <v>779540</v>
      </c>
      <c r="D3672" s="12" t="s">
        <v>941</v>
      </c>
      <c r="E3672" s="12" t="str">
        <f>VLOOKUP(B3672,[1]Planilha8!$X$4:$Z$6629,3,0)</f>
        <v>NUTRIÇÃO</v>
      </c>
      <c r="F3672" s="12" t="str">
        <f>VLOOKUP(B3672,[1]Planilha8!$X$4:$AD$6629,7,0)</f>
        <v>BOM</v>
      </c>
      <c r="G3672" s="13">
        <v>43179</v>
      </c>
      <c r="H3672" s="69">
        <v>126</v>
      </c>
      <c r="I3672" s="15" t="s">
        <v>22</v>
      </c>
      <c r="J3672" s="16" t="s">
        <v>775</v>
      </c>
      <c r="K3672" s="17">
        <v>103223</v>
      </c>
      <c r="L3672" s="18">
        <v>2018000264</v>
      </c>
      <c r="M3672" s="19">
        <v>43465</v>
      </c>
      <c r="N3672" s="70">
        <v>18.899999999999999</v>
      </c>
      <c r="O3672" s="71">
        <v>0.2</v>
      </c>
      <c r="P3672" s="72">
        <v>1.6666666666666701E-2</v>
      </c>
      <c r="Q3672" s="73">
        <v>2.1</v>
      </c>
      <c r="R3672" s="74">
        <v>21</v>
      </c>
      <c r="S3672" s="75">
        <v>105</v>
      </c>
      <c r="AMG3672"/>
      <c r="AMH3672"/>
      <c r="AMI3672"/>
      <c r="AMJ3672"/>
    </row>
    <row r="3673" spans="1:1024" s="2" customFormat="1" ht="38.25" x14ac:dyDescent="0.25">
      <c r="A3673" s="10" t="s">
        <v>419</v>
      </c>
      <c r="B3673" s="68">
        <v>10861</v>
      </c>
      <c r="C3673" s="10">
        <f>VLOOKUP(B3673,[1]Planilha8!$X$4:$Y$6629,2,0)</f>
        <v>779541</v>
      </c>
      <c r="D3673" s="12" t="s">
        <v>941</v>
      </c>
      <c r="E3673" s="12" t="str">
        <f>VLOOKUP(B3673,[1]Planilha8!$X$4:$Z$6629,3,0)</f>
        <v>CEAD</v>
      </c>
      <c r="F3673" s="12" t="str">
        <f>VLOOKUP(B3673,[1]Planilha8!$X$4:$AD$6629,7,0)</f>
        <v>BOM</v>
      </c>
      <c r="G3673" s="13">
        <v>43179</v>
      </c>
      <c r="H3673" s="69">
        <v>126</v>
      </c>
      <c r="I3673" s="15" t="s">
        <v>22</v>
      </c>
      <c r="J3673" s="16" t="s">
        <v>775</v>
      </c>
      <c r="K3673" s="17">
        <v>103223</v>
      </c>
      <c r="L3673" s="18">
        <v>2018000264</v>
      </c>
      <c r="M3673" s="19">
        <v>43465</v>
      </c>
      <c r="N3673" s="70">
        <v>18.899999999999999</v>
      </c>
      <c r="O3673" s="71">
        <v>0.2</v>
      </c>
      <c r="P3673" s="72">
        <v>1.6666666666666701E-2</v>
      </c>
      <c r="Q3673" s="73">
        <v>2.1</v>
      </c>
      <c r="R3673" s="74">
        <v>21</v>
      </c>
      <c r="S3673" s="75">
        <v>105</v>
      </c>
      <c r="AMG3673"/>
      <c r="AMH3673"/>
      <c r="AMI3673"/>
      <c r="AMJ3673"/>
    </row>
    <row r="3674" spans="1:1024" s="2" customFormat="1" ht="38.25" x14ac:dyDescent="0.25">
      <c r="A3674" s="10" t="s">
        <v>419</v>
      </c>
      <c r="B3674" s="68">
        <v>10862</v>
      </c>
      <c r="C3674" s="10">
        <f>VLOOKUP(B3674,[1]Planilha8!$X$4:$Y$6629,2,0)</f>
        <v>779542</v>
      </c>
      <c r="D3674" s="12" t="s">
        <v>941</v>
      </c>
      <c r="E3674" s="12" t="str">
        <f>VLOOKUP(B3674,[1]Planilha8!$X$4:$Z$6629,3,0)</f>
        <v>ASSESSORIA TÉCNICA</v>
      </c>
      <c r="F3674" s="12" t="str">
        <f>VLOOKUP(B3674,[1]Planilha8!$X$4:$AD$6629,7,0)</f>
        <v>BOM</v>
      </c>
      <c r="G3674" s="13">
        <v>43179</v>
      </c>
      <c r="H3674" s="69">
        <v>126</v>
      </c>
      <c r="I3674" s="15" t="s">
        <v>22</v>
      </c>
      <c r="J3674" s="16" t="s">
        <v>775</v>
      </c>
      <c r="K3674" s="17">
        <v>103223</v>
      </c>
      <c r="L3674" s="18">
        <v>2018000264</v>
      </c>
      <c r="M3674" s="19">
        <v>43465</v>
      </c>
      <c r="N3674" s="70">
        <v>18.899999999999999</v>
      </c>
      <c r="O3674" s="71">
        <v>0.2</v>
      </c>
      <c r="P3674" s="72">
        <v>1.6666666666666701E-2</v>
      </c>
      <c r="Q3674" s="73">
        <v>2.1</v>
      </c>
      <c r="R3674" s="74">
        <v>21</v>
      </c>
      <c r="S3674" s="75">
        <v>105</v>
      </c>
      <c r="AMG3674"/>
      <c r="AMH3674"/>
      <c r="AMI3674"/>
      <c r="AMJ3674"/>
    </row>
    <row r="3675" spans="1:1024" s="2" customFormat="1" ht="38.25" x14ac:dyDescent="0.25">
      <c r="A3675" s="10" t="s">
        <v>419</v>
      </c>
      <c r="B3675" s="68">
        <v>10863</v>
      </c>
      <c r="C3675" s="10">
        <f>VLOOKUP(B3675,[1]Planilha8!$X$4:$Y$6629,2,0)</f>
        <v>779543</v>
      </c>
      <c r="D3675" s="12" t="s">
        <v>941</v>
      </c>
      <c r="E3675" s="12" t="str">
        <f>VLOOKUP(B3675,[1]Planilha8!$X$4:$Z$6629,3,0)</f>
        <v>SESMT</v>
      </c>
      <c r="F3675" s="12" t="str">
        <f>VLOOKUP(B3675,[1]Planilha8!$X$4:$AD$6629,7,0)</f>
        <v>BOM</v>
      </c>
      <c r="G3675" s="13">
        <v>43179</v>
      </c>
      <c r="H3675" s="69">
        <v>126</v>
      </c>
      <c r="I3675" s="15" t="s">
        <v>22</v>
      </c>
      <c r="J3675" s="16" t="s">
        <v>775</v>
      </c>
      <c r="K3675" s="17">
        <v>103223</v>
      </c>
      <c r="L3675" s="18">
        <v>2018000264</v>
      </c>
      <c r="M3675" s="19">
        <v>43465</v>
      </c>
      <c r="N3675" s="70">
        <v>18.899999999999999</v>
      </c>
      <c r="O3675" s="71">
        <v>0.2</v>
      </c>
      <c r="P3675" s="72">
        <v>1.6666666666666701E-2</v>
      </c>
      <c r="Q3675" s="73">
        <v>2.1</v>
      </c>
      <c r="R3675" s="74">
        <v>21</v>
      </c>
      <c r="S3675" s="75">
        <v>105</v>
      </c>
      <c r="AMG3675"/>
      <c r="AMH3675"/>
      <c r="AMI3675"/>
      <c r="AMJ3675"/>
    </row>
    <row r="3676" spans="1:1024" s="2" customFormat="1" ht="38.25" x14ac:dyDescent="0.25">
      <c r="A3676" s="10" t="s">
        <v>419</v>
      </c>
      <c r="B3676" s="68">
        <v>10864</v>
      </c>
      <c r="C3676" s="10">
        <f>VLOOKUP(B3676,[1]Planilha8!$X$4:$Y$6629,2,0)</f>
        <v>779544</v>
      </c>
      <c r="D3676" s="12" t="s">
        <v>941</v>
      </c>
      <c r="E3676" s="12" t="str">
        <f>VLOOKUP(B3676,[1]Planilha8!$X$4:$Z$6629,3,0)</f>
        <v>ALMOXARIFADO</v>
      </c>
      <c r="F3676" s="12" t="str">
        <f>VLOOKUP(B3676,[1]Planilha8!$X$4:$AD$6629,7,0)</f>
        <v>BOM</v>
      </c>
      <c r="G3676" s="13">
        <v>43179</v>
      </c>
      <c r="H3676" s="69">
        <v>126</v>
      </c>
      <c r="I3676" s="15" t="s">
        <v>22</v>
      </c>
      <c r="J3676" s="16" t="s">
        <v>775</v>
      </c>
      <c r="K3676" s="17">
        <v>103232</v>
      </c>
      <c r="L3676" s="18">
        <v>2018000264</v>
      </c>
      <c r="M3676" s="19">
        <v>43465</v>
      </c>
      <c r="N3676" s="70">
        <v>18.899999999999999</v>
      </c>
      <c r="O3676" s="71">
        <v>0.2</v>
      </c>
      <c r="P3676" s="72">
        <v>1.6666666666666701E-2</v>
      </c>
      <c r="Q3676" s="73">
        <v>2.1</v>
      </c>
      <c r="R3676" s="74">
        <v>21</v>
      </c>
      <c r="S3676" s="75">
        <v>105</v>
      </c>
      <c r="AMG3676"/>
      <c r="AMH3676"/>
      <c r="AMI3676"/>
      <c r="AMJ3676"/>
    </row>
    <row r="3677" spans="1:1024" s="2" customFormat="1" ht="38.25" x14ac:dyDescent="0.25">
      <c r="A3677" s="10" t="s">
        <v>419</v>
      </c>
      <c r="B3677" s="68">
        <v>10865</v>
      </c>
      <c r="C3677" s="10">
        <f>VLOOKUP(B3677,[1]Planilha8!$X$4:$Y$6629,2,0)</f>
        <v>779545</v>
      </c>
      <c r="D3677" s="12" t="s">
        <v>941</v>
      </c>
      <c r="E3677" s="12" t="str">
        <f>VLOOKUP(B3677,[1]Planilha8!$X$4:$Z$6629,3,0)</f>
        <v>DIRETORIA ADMINISTRATIVA</v>
      </c>
      <c r="F3677" s="12" t="str">
        <f>VLOOKUP(B3677,[1]Planilha8!$X$4:$AD$6629,7,0)</f>
        <v>BOM</v>
      </c>
      <c r="G3677" s="13">
        <v>43179</v>
      </c>
      <c r="H3677" s="69">
        <v>126</v>
      </c>
      <c r="I3677" s="15" t="s">
        <v>22</v>
      </c>
      <c r="J3677" s="16" t="s">
        <v>775</v>
      </c>
      <c r="K3677" s="17">
        <v>103232</v>
      </c>
      <c r="L3677" s="18">
        <v>2018000264</v>
      </c>
      <c r="M3677" s="19">
        <v>43465</v>
      </c>
      <c r="N3677" s="70">
        <v>18.899999999999999</v>
      </c>
      <c r="O3677" s="71">
        <v>0.2</v>
      </c>
      <c r="P3677" s="72">
        <v>1.6666666666666701E-2</v>
      </c>
      <c r="Q3677" s="73">
        <v>2.1</v>
      </c>
      <c r="R3677" s="74">
        <v>21</v>
      </c>
      <c r="S3677" s="75">
        <v>105</v>
      </c>
      <c r="AMG3677"/>
      <c r="AMH3677"/>
      <c r="AMI3677"/>
      <c r="AMJ3677"/>
    </row>
    <row r="3678" spans="1:1024" s="2" customFormat="1" ht="63.75" x14ac:dyDescent="0.25">
      <c r="A3678" s="10" t="s">
        <v>419</v>
      </c>
      <c r="B3678" s="68">
        <v>11000</v>
      </c>
      <c r="C3678" s="10">
        <f>VLOOKUP(B3678,[1]Planilha8!$X$4:$Y$6629,2,0)</f>
        <v>2042367</v>
      </c>
      <c r="D3678" s="12" t="s">
        <v>942</v>
      </c>
      <c r="E3678" s="12" t="str">
        <f>VLOOKUP(B3678,[1]Planilha8!$X$4:$Z$6629,3,0)</f>
        <v>5º ANDAR HALL</v>
      </c>
      <c r="F3678" s="12" t="str">
        <f>VLOOKUP(B3678,[1]Planilha8!$X$4:$AD$6629,7,0)</f>
        <v>BOM</v>
      </c>
      <c r="G3678" s="13">
        <v>43192</v>
      </c>
      <c r="H3678" s="69">
        <v>6655</v>
      </c>
      <c r="I3678" s="15" t="s">
        <v>22</v>
      </c>
      <c r="J3678" s="16" t="s">
        <v>943</v>
      </c>
      <c r="K3678" s="17">
        <v>169211</v>
      </c>
      <c r="L3678" s="18">
        <v>2018001339</v>
      </c>
      <c r="M3678" s="19">
        <v>43465</v>
      </c>
      <c r="N3678" s="70">
        <v>443.66666666666703</v>
      </c>
      <c r="O3678" s="71">
        <v>0.1</v>
      </c>
      <c r="P3678" s="72">
        <v>8.3333333333333297E-3</v>
      </c>
      <c r="Q3678" s="73">
        <v>55.4583333333333</v>
      </c>
      <c r="R3678" s="74">
        <v>499.125</v>
      </c>
      <c r="S3678" s="75">
        <v>6155.875</v>
      </c>
      <c r="AMG3678"/>
      <c r="AMH3678"/>
      <c r="AMI3678"/>
      <c r="AMJ3678"/>
    </row>
    <row r="3679" spans="1:1024" s="2" customFormat="1" ht="63.75" x14ac:dyDescent="0.25">
      <c r="A3679" s="10" t="s">
        <v>419</v>
      </c>
      <c r="B3679" s="68">
        <v>11001</v>
      </c>
      <c r="C3679" s="10">
        <f>VLOOKUP(B3679,[1]Planilha8!$X$4:$Y$6629,2,0)</f>
        <v>2042368</v>
      </c>
      <c r="D3679" s="12" t="s">
        <v>942</v>
      </c>
      <c r="E3679" s="12" t="str">
        <f>VLOOKUP(B3679,[1]Planilha8!$X$4:$Z$6629,3,0)</f>
        <v>5º ANDAR HALL</v>
      </c>
      <c r="F3679" s="12" t="str">
        <f>VLOOKUP(B3679,[1]Planilha8!$X$4:$AD$6629,7,0)</f>
        <v>BOM</v>
      </c>
      <c r="G3679" s="13">
        <v>43192</v>
      </c>
      <c r="H3679" s="69">
        <v>6655</v>
      </c>
      <c r="I3679" s="15" t="s">
        <v>22</v>
      </c>
      <c r="J3679" s="16" t="s">
        <v>943</v>
      </c>
      <c r="K3679" s="17">
        <v>169211</v>
      </c>
      <c r="L3679" s="18">
        <v>2018001339</v>
      </c>
      <c r="M3679" s="19">
        <v>43465</v>
      </c>
      <c r="N3679" s="70">
        <v>443.66666666666703</v>
      </c>
      <c r="O3679" s="71">
        <v>0.1</v>
      </c>
      <c r="P3679" s="72">
        <v>8.3333333333333297E-3</v>
      </c>
      <c r="Q3679" s="73">
        <v>55.4583333333333</v>
      </c>
      <c r="R3679" s="74">
        <v>499.125</v>
      </c>
      <c r="S3679" s="75">
        <v>6155.875</v>
      </c>
      <c r="AMG3679"/>
      <c r="AMH3679"/>
      <c r="AMI3679"/>
      <c r="AMJ3679"/>
    </row>
    <row r="3680" spans="1:1024" s="2" customFormat="1" ht="63.75" x14ac:dyDescent="0.25">
      <c r="A3680" s="10" t="s">
        <v>419</v>
      </c>
      <c r="B3680" s="68">
        <v>11002</v>
      </c>
      <c r="C3680" s="10">
        <f>VLOOKUP(B3680,[1]Planilha8!$X$4:$Y$6629,2,0)</f>
        <v>2042369</v>
      </c>
      <c r="D3680" s="12" t="s">
        <v>942</v>
      </c>
      <c r="E3680" s="12" t="str">
        <f>VLOOKUP(B3680,[1]Planilha8!$X$4:$Z$6629,3,0)</f>
        <v>5º ANDAR HALL</v>
      </c>
      <c r="F3680" s="12" t="str">
        <f>VLOOKUP(B3680,[1]Planilha8!$X$4:$AD$6629,7,0)</f>
        <v>BOM</v>
      </c>
      <c r="G3680" s="13">
        <v>43192</v>
      </c>
      <c r="H3680" s="69">
        <v>6655</v>
      </c>
      <c r="I3680" s="15" t="s">
        <v>22</v>
      </c>
      <c r="J3680" s="16" t="s">
        <v>943</v>
      </c>
      <c r="K3680" s="17">
        <v>169211</v>
      </c>
      <c r="L3680" s="18">
        <v>2018001339</v>
      </c>
      <c r="M3680" s="19">
        <v>43465</v>
      </c>
      <c r="N3680" s="70">
        <v>443.66666666666703</v>
      </c>
      <c r="O3680" s="71">
        <v>0.1</v>
      </c>
      <c r="P3680" s="72">
        <v>8.3333333333333297E-3</v>
      </c>
      <c r="Q3680" s="73">
        <v>55.4583333333333</v>
      </c>
      <c r="R3680" s="74">
        <v>499.125</v>
      </c>
      <c r="S3680" s="75">
        <v>6155.875</v>
      </c>
      <c r="AMG3680"/>
      <c r="AMH3680"/>
      <c r="AMI3680"/>
      <c r="AMJ3680"/>
    </row>
    <row r="3681" spans="1:1024" s="2" customFormat="1" ht="63.75" x14ac:dyDescent="0.25">
      <c r="A3681" s="10" t="s">
        <v>419</v>
      </c>
      <c r="B3681" s="68">
        <v>11003</v>
      </c>
      <c r="C3681" s="10">
        <f>VLOOKUP(B3681,[1]Planilha8!$X$4:$Y$6629,2,0)</f>
        <v>2042370</v>
      </c>
      <c r="D3681" s="12" t="s">
        <v>942</v>
      </c>
      <c r="E3681" s="12" t="str">
        <f>VLOOKUP(B3681,[1]Planilha8!$X$4:$Z$6629,3,0)</f>
        <v>5º ANDAR HALL</v>
      </c>
      <c r="F3681" s="12" t="str">
        <f>VLOOKUP(B3681,[1]Planilha8!$X$4:$AD$6629,7,0)</f>
        <v>BOM</v>
      </c>
      <c r="G3681" s="13">
        <v>43192</v>
      </c>
      <c r="H3681" s="69">
        <v>6655</v>
      </c>
      <c r="I3681" s="15" t="s">
        <v>22</v>
      </c>
      <c r="J3681" s="16" t="s">
        <v>943</v>
      </c>
      <c r="K3681" s="17">
        <v>169211</v>
      </c>
      <c r="L3681" s="18">
        <v>2018001339</v>
      </c>
      <c r="M3681" s="19">
        <v>43465</v>
      </c>
      <c r="N3681" s="70">
        <v>443.66666666666703</v>
      </c>
      <c r="O3681" s="71">
        <v>0.1</v>
      </c>
      <c r="P3681" s="72">
        <v>8.3333333333333297E-3</v>
      </c>
      <c r="Q3681" s="73">
        <v>55.4583333333333</v>
      </c>
      <c r="R3681" s="74">
        <v>499.125</v>
      </c>
      <c r="S3681" s="75">
        <v>6155.875</v>
      </c>
      <c r="AMG3681"/>
      <c r="AMH3681"/>
      <c r="AMI3681"/>
      <c r="AMJ3681"/>
    </row>
    <row r="3682" spans="1:1024" s="2" customFormat="1" ht="63.75" x14ac:dyDescent="0.25">
      <c r="A3682" s="10" t="s">
        <v>419</v>
      </c>
      <c r="B3682" s="68">
        <v>11004</v>
      </c>
      <c r="C3682" s="10">
        <f>VLOOKUP(B3682,[1]Planilha8!$X$4:$Y$6629,2,0)</f>
        <v>2042371</v>
      </c>
      <c r="D3682" s="12" t="s">
        <v>942</v>
      </c>
      <c r="E3682" s="12" t="str">
        <f>VLOOKUP(B3682,[1]Planilha8!$X$4:$Z$6629,3,0)</f>
        <v>5º ANDAR HALL</v>
      </c>
      <c r="F3682" s="12" t="str">
        <f>VLOOKUP(B3682,[1]Planilha8!$X$4:$AD$6629,7,0)</f>
        <v>BOM</v>
      </c>
      <c r="G3682" s="13">
        <v>43192</v>
      </c>
      <c r="H3682" s="69">
        <v>6655</v>
      </c>
      <c r="I3682" s="15" t="s">
        <v>22</v>
      </c>
      <c r="J3682" s="16" t="s">
        <v>943</v>
      </c>
      <c r="K3682" s="17">
        <v>169211</v>
      </c>
      <c r="L3682" s="18">
        <v>2018001339</v>
      </c>
      <c r="M3682" s="19">
        <v>43465</v>
      </c>
      <c r="N3682" s="70">
        <v>443.66666666666703</v>
      </c>
      <c r="O3682" s="71">
        <v>0.1</v>
      </c>
      <c r="P3682" s="72">
        <v>8.3333333333333297E-3</v>
      </c>
      <c r="Q3682" s="73">
        <v>55.4583333333333</v>
      </c>
      <c r="R3682" s="74">
        <v>499.125</v>
      </c>
      <c r="S3682" s="75">
        <v>6155.875</v>
      </c>
      <c r="AMG3682"/>
      <c r="AMH3682"/>
      <c r="AMI3682"/>
      <c r="AMJ3682"/>
    </row>
    <row r="3683" spans="1:1024" s="2" customFormat="1" ht="63.75" x14ac:dyDescent="0.25">
      <c r="A3683" s="10" t="s">
        <v>419</v>
      </c>
      <c r="B3683" s="68">
        <v>11005</v>
      </c>
      <c r="C3683" s="10">
        <f>VLOOKUP(B3683,[1]Planilha8!$X$4:$Y$6629,2,0)</f>
        <v>2042372</v>
      </c>
      <c r="D3683" s="12" t="s">
        <v>942</v>
      </c>
      <c r="E3683" s="12" t="str">
        <f>VLOOKUP(B3683,[1]Planilha8!$X$4:$Z$6629,3,0)</f>
        <v>5º ANDAR HALL</v>
      </c>
      <c r="F3683" s="12" t="str">
        <f>VLOOKUP(B3683,[1]Planilha8!$X$4:$AD$6629,7,0)</f>
        <v>BOM</v>
      </c>
      <c r="G3683" s="13">
        <v>43192</v>
      </c>
      <c r="H3683" s="69">
        <v>6655</v>
      </c>
      <c r="I3683" s="15" t="s">
        <v>22</v>
      </c>
      <c r="J3683" s="16" t="s">
        <v>943</v>
      </c>
      <c r="K3683" s="17">
        <v>169211</v>
      </c>
      <c r="L3683" s="18">
        <v>2018001339</v>
      </c>
      <c r="M3683" s="19">
        <v>43465</v>
      </c>
      <c r="N3683" s="70">
        <v>443.66666666666703</v>
      </c>
      <c r="O3683" s="71">
        <v>0.1</v>
      </c>
      <c r="P3683" s="72">
        <v>8.3333333333333297E-3</v>
      </c>
      <c r="Q3683" s="73">
        <v>55.4583333333333</v>
      </c>
      <c r="R3683" s="74">
        <v>499.125</v>
      </c>
      <c r="S3683" s="75">
        <v>6155.875</v>
      </c>
      <c r="AMG3683"/>
      <c r="AMH3683"/>
      <c r="AMI3683"/>
      <c r="AMJ3683"/>
    </row>
    <row r="3684" spans="1:1024" s="2" customFormat="1" ht="51" x14ac:dyDescent="0.25">
      <c r="A3684" s="10" t="s">
        <v>419</v>
      </c>
      <c r="B3684" s="68">
        <v>11006</v>
      </c>
      <c r="C3684" s="10">
        <f>VLOOKUP(B3684,[1]Planilha8!$X$4:$Y$6629,2,0)</f>
        <v>2042373</v>
      </c>
      <c r="D3684" s="12" t="s">
        <v>944</v>
      </c>
      <c r="E3684" s="12" t="str">
        <f>VLOOKUP(B3684,[1]Planilha8!$X$4:$Z$6629,3,0)</f>
        <v>5º ANDAR LANCHONETE</v>
      </c>
      <c r="F3684" s="12" t="str">
        <f>VLOOKUP(B3684,[1]Planilha8!$X$4:$AD$6629,7,0)</f>
        <v>BOM</v>
      </c>
      <c r="G3684" s="13">
        <v>43192</v>
      </c>
      <c r="H3684" s="69">
        <v>3720.01</v>
      </c>
      <c r="I3684" s="15" t="s">
        <v>22</v>
      </c>
      <c r="J3684" s="16" t="s">
        <v>943</v>
      </c>
      <c r="K3684" s="17">
        <v>169211</v>
      </c>
      <c r="L3684" s="18">
        <v>2018001339</v>
      </c>
      <c r="M3684" s="19">
        <v>43465</v>
      </c>
      <c r="N3684" s="70">
        <v>248.000666666667</v>
      </c>
      <c r="O3684" s="71">
        <v>0.1</v>
      </c>
      <c r="P3684" s="72">
        <v>8.3333333333333297E-3</v>
      </c>
      <c r="Q3684" s="73">
        <v>31.000083333333301</v>
      </c>
      <c r="R3684" s="74">
        <v>279.00074999999998</v>
      </c>
      <c r="S3684" s="75">
        <v>3441.0092500000001</v>
      </c>
      <c r="AMG3684"/>
      <c r="AMH3684"/>
      <c r="AMI3684"/>
      <c r="AMJ3684"/>
    </row>
    <row r="3685" spans="1:1024" s="2" customFormat="1" ht="38.25" x14ac:dyDescent="0.25">
      <c r="A3685" s="10" t="s">
        <v>419</v>
      </c>
      <c r="B3685" s="68">
        <v>11007</v>
      </c>
      <c r="C3685" s="10">
        <f>VLOOKUP(B3685,[1]Planilha8!$X$4:$Y$6629,2,0)</f>
        <v>2042374</v>
      </c>
      <c r="D3685" s="12" t="s">
        <v>945</v>
      </c>
      <c r="E3685" s="12" t="str">
        <f>VLOOKUP(B3685,[1]Planilha8!$X$4:$Z$6629,3,0)</f>
        <v>5º ANDAR</v>
      </c>
      <c r="F3685" s="12" t="str">
        <f>VLOOKUP(B3685,[1]Planilha8!$X$4:$AD$6629,7,0)</f>
        <v>BOM</v>
      </c>
      <c r="G3685" s="13">
        <v>43192</v>
      </c>
      <c r="H3685" s="69">
        <v>333.33</v>
      </c>
      <c r="I3685" s="15" t="s">
        <v>22</v>
      </c>
      <c r="J3685" s="16" t="s">
        <v>943</v>
      </c>
      <c r="K3685" s="17">
        <v>169211</v>
      </c>
      <c r="L3685" s="18">
        <v>2018001339</v>
      </c>
      <c r="M3685" s="19">
        <v>43465</v>
      </c>
      <c r="N3685" s="70">
        <v>37.7774</v>
      </c>
      <c r="O3685" s="71">
        <v>0.17</v>
      </c>
      <c r="P3685" s="72">
        <v>1.4166666666666701E-2</v>
      </c>
      <c r="Q3685" s="73">
        <v>4.722175</v>
      </c>
      <c r="R3685" s="74">
        <v>42.499575</v>
      </c>
      <c r="S3685" s="75">
        <v>290.83042499999999</v>
      </c>
      <c r="AMG3685"/>
      <c r="AMH3685"/>
      <c r="AMI3685"/>
      <c r="AMJ3685"/>
    </row>
    <row r="3686" spans="1:1024" s="2" customFormat="1" ht="38.25" x14ac:dyDescent="0.25">
      <c r="A3686" s="10" t="s">
        <v>419</v>
      </c>
      <c r="B3686" s="68">
        <v>11008</v>
      </c>
      <c r="C3686" s="10">
        <f>VLOOKUP(B3686,[1]Planilha8!$X$4:$Y$6629,2,0)</f>
        <v>2042375</v>
      </c>
      <c r="D3686" s="12" t="s">
        <v>945</v>
      </c>
      <c r="E3686" s="12" t="str">
        <f>VLOOKUP(B3686,[1]Planilha8!$X$4:$Z$6629,3,0)</f>
        <v>5º ANDAR</v>
      </c>
      <c r="F3686" s="12" t="str">
        <f>VLOOKUP(B3686,[1]Planilha8!$X$4:$AD$6629,7,0)</f>
        <v>BOM</v>
      </c>
      <c r="G3686" s="13">
        <v>43192</v>
      </c>
      <c r="H3686" s="69">
        <v>333.33</v>
      </c>
      <c r="I3686" s="15" t="s">
        <v>22</v>
      </c>
      <c r="J3686" s="16" t="s">
        <v>943</v>
      </c>
      <c r="K3686" s="17">
        <v>169211</v>
      </c>
      <c r="L3686" s="18">
        <v>2018001339</v>
      </c>
      <c r="M3686" s="19">
        <v>43465</v>
      </c>
      <c r="N3686" s="70">
        <v>37.7774</v>
      </c>
      <c r="O3686" s="71">
        <v>0.17</v>
      </c>
      <c r="P3686" s="72">
        <v>1.4166666666666701E-2</v>
      </c>
      <c r="Q3686" s="73">
        <v>4.722175</v>
      </c>
      <c r="R3686" s="74">
        <v>42.499575</v>
      </c>
      <c r="S3686" s="75">
        <v>290.83042499999999</v>
      </c>
      <c r="AMG3686"/>
      <c r="AMH3686"/>
      <c r="AMI3686"/>
      <c r="AMJ3686"/>
    </row>
    <row r="3687" spans="1:1024" s="2" customFormat="1" ht="38.25" x14ac:dyDescent="0.25">
      <c r="A3687" s="10" t="s">
        <v>419</v>
      </c>
      <c r="B3687" s="68">
        <v>11009</v>
      </c>
      <c r="C3687" s="10">
        <f>VLOOKUP(B3687,[1]Planilha8!$X$4:$Y$6629,2,0)</f>
        <v>2042376</v>
      </c>
      <c r="D3687" s="12" t="s">
        <v>945</v>
      </c>
      <c r="E3687" s="12" t="str">
        <f>VLOOKUP(B3687,[1]Planilha8!$X$4:$Z$6629,3,0)</f>
        <v>5º ANDAR</v>
      </c>
      <c r="F3687" s="12" t="str">
        <f>VLOOKUP(B3687,[1]Planilha8!$X$4:$AD$6629,7,0)</f>
        <v>BOM</v>
      </c>
      <c r="G3687" s="13">
        <v>43192</v>
      </c>
      <c r="H3687" s="69">
        <v>333.33</v>
      </c>
      <c r="I3687" s="15" t="s">
        <v>22</v>
      </c>
      <c r="J3687" s="16" t="s">
        <v>943</v>
      </c>
      <c r="K3687" s="17">
        <v>169211</v>
      </c>
      <c r="L3687" s="18">
        <v>2018001339</v>
      </c>
      <c r="M3687" s="19">
        <v>43465</v>
      </c>
      <c r="N3687" s="70">
        <v>37.7774</v>
      </c>
      <c r="O3687" s="71">
        <v>0.17</v>
      </c>
      <c r="P3687" s="72">
        <v>1.4166666666666701E-2</v>
      </c>
      <c r="Q3687" s="73">
        <v>4.722175</v>
      </c>
      <c r="R3687" s="74">
        <v>42.499575</v>
      </c>
      <c r="S3687" s="75">
        <v>290.83042499999999</v>
      </c>
      <c r="AMG3687"/>
      <c r="AMH3687"/>
      <c r="AMI3687"/>
      <c r="AMJ3687"/>
    </row>
    <row r="3688" spans="1:1024" s="2" customFormat="1" ht="63.75" x14ac:dyDescent="0.25">
      <c r="A3688" s="10" t="s">
        <v>419</v>
      </c>
      <c r="B3688" s="68">
        <v>11010</v>
      </c>
      <c r="C3688" s="10">
        <f>VLOOKUP(B3688,[1]Planilha8!$X$4:$Y$6629,2,0)</f>
        <v>2042377</v>
      </c>
      <c r="D3688" s="12" t="s">
        <v>946</v>
      </c>
      <c r="E3688" s="12" t="str">
        <f>VLOOKUP(B3688,[1]Planilha8!$X$4:$Z$6629,3,0)</f>
        <v>5º ANDAR</v>
      </c>
      <c r="F3688" s="12" t="str">
        <f>VLOOKUP(B3688,[1]Planilha8!$X$4:$AD$6629,7,0)</f>
        <v>BOM</v>
      </c>
      <c r="G3688" s="13">
        <v>43192</v>
      </c>
      <c r="H3688" s="69">
        <v>990</v>
      </c>
      <c r="I3688" s="15" t="s">
        <v>22</v>
      </c>
      <c r="J3688" s="16" t="s">
        <v>943</v>
      </c>
      <c r="K3688" s="17">
        <v>169211</v>
      </c>
      <c r="L3688" s="18">
        <v>2018001339</v>
      </c>
      <c r="M3688" s="19">
        <v>43465</v>
      </c>
      <c r="N3688" s="70">
        <v>66</v>
      </c>
      <c r="O3688" s="71">
        <v>0.1</v>
      </c>
      <c r="P3688" s="72">
        <v>8.3333333333333297E-3</v>
      </c>
      <c r="Q3688" s="73">
        <v>8.25</v>
      </c>
      <c r="R3688" s="74">
        <v>74.25</v>
      </c>
      <c r="S3688" s="75">
        <v>915.75</v>
      </c>
      <c r="AMG3688"/>
      <c r="AMH3688"/>
      <c r="AMI3688"/>
      <c r="AMJ3688"/>
    </row>
    <row r="3689" spans="1:1024" s="2" customFormat="1" ht="38.25" x14ac:dyDescent="0.25">
      <c r="A3689" s="10" t="s">
        <v>419</v>
      </c>
      <c r="B3689" s="68">
        <v>11011</v>
      </c>
      <c r="C3689" s="10">
        <f>VLOOKUP(B3689,[1]Planilha8!$X$4:$Y$6629,2,0)</f>
        <v>2042378</v>
      </c>
      <c r="D3689" s="12" t="s">
        <v>947</v>
      </c>
      <c r="E3689" s="12" t="str">
        <f>VLOOKUP(B3689,[1]Planilha8!$X$4:$Z$6629,3,0)</f>
        <v>CENTRO CIRÚRGICO</v>
      </c>
      <c r="F3689" s="12" t="str">
        <f>VLOOKUP(B3689,[1]Planilha8!$X$4:$AD$6629,7,0)</f>
        <v>BOM</v>
      </c>
      <c r="G3689" s="13">
        <v>43192</v>
      </c>
      <c r="H3689" s="69">
        <v>23000</v>
      </c>
      <c r="I3689" s="15" t="s">
        <v>22</v>
      </c>
      <c r="J3689" s="16" t="s">
        <v>380</v>
      </c>
      <c r="K3689" s="17">
        <v>5774</v>
      </c>
      <c r="L3689" s="18">
        <v>2017003537</v>
      </c>
      <c r="M3689" s="19">
        <v>43465</v>
      </c>
      <c r="N3689" s="70">
        <v>1686.6666666666699</v>
      </c>
      <c r="O3689" s="71">
        <v>0.11</v>
      </c>
      <c r="P3689" s="72">
        <v>9.1666666666666702E-3</v>
      </c>
      <c r="Q3689" s="73">
        <v>210.833333333333</v>
      </c>
      <c r="R3689" s="74">
        <v>1897.5</v>
      </c>
      <c r="S3689" s="75">
        <v>21102.5</v>
      </c>
      <c r="AMG3689"/>
      <c r="AMH3689"/>
      <c r="AMI3689"/>
      <c r="AMJ3689"/>
    </row>
    <row r="3690" spans="1:1024" s="2" customFormat="1" ht="38.25" x14ac:dyDescent="0.25">
      <c r="A3690" s="10" t="s">
        <v>419</v>
      </c>
      <c r="B3690" s="68">
        <v>10854</v>
      </c>
      <c r="C3690" s="10">
        <f>VLOOKUP(B3690,[1]Planilha8!$X$4:$Y$6629,2,0)</f>
        <v>2042379</v>
      </c>
      <c r="D3690" s="12" t="s">
        <v>948</v>
      </c>
      <c r="E3690" s="12" t="str">
        <f>VLOOKUP(B3690,[1]Planilha8!$X$4:$Z$6629,3,0)</f>
        <v>LANCHONETE 5 ANDAR</v>
      </c>
      <c r="F3690" s="12" t="str">
        <f>VLOOKUP(B3690,[1]Planilha8!$X$4:$AD$6629,7,0)</f>
        <v>BOM</v>
      </c>
      <c r="G3690" s="13">
        <v>43194</v>
      </c>
      <c r="H3690" s="69">
        <v>1231.07</v>
      </c>
      <c r="I3690" s="15" t="s">
        <v>22</v>
      </c>
      <c r="J3690" s="16" t="s">
        <v>943</v>
      </c>
      <c r="K3690" s="17">
        <v>158576</v>
      </c>
      <c r="L3690" s="18">
        <v>2018001086</v>
      </c>
      <c r="M3690" s="19">
        <v>43465</v>
      </c>
      <c r="N3690" s="70">
        <v>82.0713333333333</v>
      </c>
      <c r="O3690" s="71">
        <v>0.1</v>
      </c>
      <c r="P3690" s="72">
        <v>8.3333333333333297E-3</v>
      </c>
      <c r="Q3690" s="73">
        <v>10.2589166666667</v>
      </c>
      <c r="R3690" s="74">
        <v>92.330250000000007</v>
      </c>
      <c r="S3690" s="75">
        <v>1138.73975</v>
      </c>
      <c r="AMG3690"/>
      <c r="AMH3690"/>
      <c r="AMI3690"/>
      <c r="AMJ3690"/>
    </row>
    <row r="3691" spans="1:1024" s="2" customFormat="1" ht="38.25" x14ac:dyDescent="0.25">
      <c r="A3691" s="10" t="s">
        <v>419</v>
      </c>
      <c r="B3691" s="68">
        <v>10855</v>
      </c>
      <c r="C3691" s="10">
        <f>VLOOKUP(B3691,[1]Planilha8!$X$4:$Y$6629,2,0)</f>
        <v>2042380</v>
      </c>
      <c r="D3691" s="12" t="s">
        <v>948</v>
      </c>
      <c r="E3691" s="12" t="str">
        <f>VLOOKUP(B3691,[1]Planilha8!$X$4:$Z$6629,3,0)</f>
        <v>DIRETORIA TÉCNICA</v>
      </c>
      <c r="F3691" s="12" t="str">
        <f>VLOOKUP(B3691,[1]Planilha8!$X$4:$AD$6629,7,0)</f>
        <v>BOM</v>
      </c>
      <c r="G3691" s="13">
        <v>43194</v>
      </c>
      <c r="H3691" s="69">
        <v>1231.07</v>
      </c>
      <c r="I3691" s="15" t="s">
        <v>22</v>
      </c>
      <c r="J3691" s="16" t="s">
        <v>943</v>
      </c>
      <c r="K3691" s="17">
        <v>158576</v>
      </c>
      <c r="L3691" s="18">
        <v>2018001086</v>
      </c>
      <c r="M3691" s="19">
        <v>43465</v>
      </c>
      <c r="N3691" s="70">
        <v>82.0713333333333</v>
      </c>
      <c r="O3691" s="71">
        <v>0.1</v>
      </c>
      <c r="P3691" s="72">
        <v>8.3333333333333297E-3</v>
      </c>
      <c r="Q3691" s="73">
        <v>10.2589166666667</v>
      </c>
      <c r="R3691" s="74">
        <v>92.330250000000007</v>
      </c>
      <c r="S3691" s="75">
        <v>1138.73975</v>
      </c>
      <c r="AMG3691"/>
      <c r="AMH3691"/>
      <c r="AMI3691"/>
      <c r="AMJ3691"/>
    </row>
    <row r="3692" spans="1:1024" s="2" customFormat="1" ht="63.75" x14ac:dyDescent="0.25">
      <c r="A3692" s="10" t="s">
        <v>419</v>
      </c>
      <c r="B3692" s="68">
        <v>11013</v>
      </c>
      <c r="C3692" s="10">
        <f>VLOOKUP(B3692,[1]Planilha8!$X$4:$Y$6629,2,0)</f>
        <v>2042382</v>
      </c>
      <c r="D3692" s="12" t="s">
        <v>925</v>
      </c>
      <c r="E3692" s="12" t="str">
        <f>VLOOKUP(B3692,[1]Planilha8!$X$4:$Z$6629,3,0)</f>
        <v>5º ANDAR</v>
      </c>
      <c r="F3692" s="12" t="str">
        <f>VLOOKUP(B3692,[1]Planilha8!$X$4:$AD$6629,7,0)</f>
        <v>BOM</v>
      </c>
      <c r="G3692" s="13">
        <v>43217</v>
      </c>
      <c r="H3692" s="69">
        <v>616</v>
      </c>
      <c r="I3692" s="15" t="s">
        <v>22</v>
      </c>
      <c r="J3692" s="16" t="s">
        <v>893</v>
      </c>
      <c r="K3692" s="17">
        <v>352367</v>
      </c>
      <c r="L3692" s="18">
        <v>2018000950</v>
      </c>
      <c r="M3692" s="19">
        <v>43465</v>
      </c>
      <c r="N3692" s="70">
        <v>82.133333333333297</v>
      </c>
      <c r="O3692" s="71">
        <v>0.2</v>
      </c>
      <c r="P3692" s="72">
        <v>1.6666666666666701E-2</v>
      </c>
      <c r="Q3692" s="73">
        <v>10.266666666666699</v>
      </c>
      <c r="R3692" s="74">
        <v>92.4</v>
      </c>
      <c r="S3692" s="75">
        <v>523.6</v>
      </c>
      <c r="AMG3692"/>
      <c r="AMH3692"/>
      <c r="AMI3692"/>
      <c r="AMJ3692"/>
    </row>
    <row r="3693" spans="1:1024" s="2" customFormat="1" ht="63.75" x14ac:dyDescent="0.25">
      <c r="A3693" s="10" t="s">
        <v>419</v>
      </c>
      <c r="B3693" s="68">
        <v>11014</v>
      </c>
      <c r="C3693" s="10">
        <f>VLOOKUP(B3693,[1]Planilha8!$X$4:$Y$6629,2,0)</f>
        <v>2042383</v>
      </c>
      <c r="D3693" s="12" t="s">
        <v>925</v>
      </c>
      <c r="E3693" s="12" t="str">
        <f>VLOOKUP(B3693,[1]Planilha8!$X$4:$Z$6629,3,0)</f>
        <v>CLÍNICA CIRÚRGICA - ALA 1</v>
      </c>
      <c r="F3693" s="12" t="str">
        <f>VLOOKUP(B3693,[1]Planilha8!$X$4:$AD$6629,7,0)</f>
        <v>BOM</v>
      </c>
      <c r="G3693" s="13">
        <v>43217</v>
      </c>
      <c r="H3693" s="69">
        <v>616</v>
      </c>
      <c r="I3693" s="15" t="s">
        <v>22</v>
      </c>
      <c r="J3693" s="16" t="s">
        <v>893</v>
      </c>
      <c r="K3693" s="17">
        <v>352367</v>
      </c>
      <c r="L3693" s="18">
        <v>2018000950</v>
      </c>
      <c r="M3693" s="19">
        <v>43465</v>
      </c>
      <c r="N3693" s="70">
        <v>82.133333333333297</v>
      </c>
      <c r="O3693" s="71">
        <v>0.2</v>
      </c>
      <c r="P3693" s="72">
        <v>1.6666666666666701E-2</v>
      </c>
      <c r="Q3693" s="73">
        <v>10.266666666666699</v>
      </c>
      <c r="R3693" s="74">
        <v>92.4</v>
      </c>
      <c r="S3693" s="75">
        <v>523.6</v>
      </c>
      <c r="AMG3693"/>
      <c r="AMH3693"/>
      <c r="AMI3693"/>
      <c r="AMJ3693"/>
    </row>
    <row r="3694" spans="1:1024" s="2" customFormat="1" ht="38.25" x14ac:dyDescent="0.25">
      <c r="A3694" s="10" t="s">
        <v>419</v>
      </c>
      <c r="B3694" s="68">
        <v>11100</v>
      </c>
      <c r="C3694" s="10">
        <f>VLOOKUP(B3694,[1]Planilha8!$X$4:$Y$6629,2,0)</f>
        <v>809210</v>
      </c>
      <c r="D3694" s="12" t="s">
        <v>949</v>
      </c>
      <c r="E3694" s="12" t="str">
        <f>VLOOKUP(B3694,[1]Planilha8!$X$4:$Z$6629,3,0)</f>
        <v>REABILITAÇÃO CARDÍACA</v>
      </c>
      <c r="F3694" s="12" t="str">
        <f>VLOOKUP(B3694,[1]Planilha8!$X$4:$AD$6629,7,0)</f>
        <v>BOM</v>
      </c>
      <c r="G3694" s="13">
        <v>43217</v>
      </c>
      <c r="H3694" s="69">
        <v>11464.92</v>
      </c>
      <c r="I3694" s="15" t="s">
        <v>22</v>
      </c>
      <c r="J3694" s="16" t="s">
        <v>950</v>
      </c>
      <c r="K3694" s="17">
        <v>2176</v>
      </c>
      <c r="L3694" s="18">
        <v>2017005110</v>
      </c>
      <c r="M3694" s="19">
        <v>43465</v>
      </c>
      <c r="N3694" s="70">
        <v>764.32799999999997</v>
      </c>
      <c r="O3694" s="71">
        <v>0.1</v>
      </c>
      <c r="P3694" s="72">
        <v>8.3333333333333297E-3</v>
      </c>
      <c r="Q3694" s="73">
        <v>95.540999999999997</v>
      </c>
      <c r="R3694" s="74">
        <v>859.86900000000003</v>
      </c>
      <c r="S3694" s="75">
        <v>10605.050999999999</v>
      </c>
      <c r="AMG3694"/>
      <c r="AMH3694"/>
      <c r="AMI3694"/>
      <c r="AMJ3694"/>
    </row>
    <row r="3695" spans="1:1024" s="2" customFormat="1" ht="38.25" x14ac:dyDescent="0.25">
      <c r="A3695" s="10" t="s">
        <v>419</v>
      </c>
      <c r="B3695" s="68">
        <v>11101</v>
      </c>
      <c r="C3695" s="10">
        <f>VLOOKUP(B3695,[1]Planilha8!$X$4:$Y$6629,2,0)</f>
        <v>809211</v>
      </c>
      <c r="D3695" s="12" t="s">
        <v>949</v>
      </c>
      <c r="E3695" s="12" t="str">
        <f>VLOOKUP(B3695,[1]Planilha8!$X$4:$Z$6629,3,0)</f>
        <v>REABILITAÇÃO CARDÍACA</v>
      </c>
      <c r="F3695" s="12" t="str">
        <f>VLOOKUP(B3695,[1]Planilha8!$X$4:$AD$6629,7,0)</f>
        <v>BOM</v>
      </c>
      <c r="G3695" s="13">
        <v>43217</v>
      </c>
      <c r="H3695" s="69">
        <v>11464.92</v>
      </c>
      <c r="I3695" s="15" t="s">
        <v>22</v>
      </c>
      <c r="J3695" s="16" t="s">
        <v>950</v>
      </c>
      <c r="K3695" s="17">
        <v>2176</v>
      </c>
      <c r="L3695" s="18">
        <v>2017005110</v>
      </c>
      <c r="M3695" s="19">
        <v>43465</v>
      </c>
      <c r="N3695" s="70">
        <v>764.32799999999997</v>
      </c>
      <c r="O3695" s="71">
        <v>0.1</v>
      </c>
      <c r="P3695" s="72">
        <v>8.3333333333333297E-3</v>
      </c>
      <c r="Q3695" s="73">
        <v>95.540999999999997</v>
      </c>
      <c r="R3695" s="74">
        <v>859.86900000000003</v>
      </c>
      <c r="S3695" s="75">
        <v>10605.050999999999</v>
      </c>
      <c r="AMG3695"/>
      <c r="AMH3695"/>
      <c r="AMI3695"/>
      <c r="AMJ3695"/>
    </row>
    <row r="3696" spans="1:1024" s="2" customFormat="1" ht="38.25" x14ac:dyDescent="0.25">
      <c r="A3696" s="10" t="s">
        <v>419</v>
      </c>
      <c r="B3696" s="68">
        <v>11102</v>
      </c>
      <c r="C3696" s="10">
        <f>VLOOKUP(B3696,[1]Planilha8!$X$4:$Y$6629,2,0)</f>
        <v>809212</v>
      </c>
      <c r="D3696" s="12" t="s">
        <v>949</v>
      </c>
      <c r="E3696" s="12" t="str">
        <f>VLOOKUP(B3696,[1]Planilha8!$X$4:$Z$6629,3,0)</f>
        <v>REABILITAÇÃO CARDÍACA</v>
      </c>
      <c r="F3696" s="12" t="str">
        <f>VLOOKUP(B3696,[1]Planilha8!$X$4:$AD$6629,7,0)</f>
        <v>BOM</v>
      </c>
      <c r="G3696" s="13">
        <v>43217</v>
      </c>
      <c r="H3696" s="69">
        <v>11464.92</v>
      </c>
      <c r="I3696" s="15" t="s">
        <v>22</v>
      </c>
      <c r="J3696" s="16" t="s">
        <v>950</v>
      </c>
      <c r="K3696" s="17">
        <v>2176</v>
      </c>
      <c r="L3696" s="18">
        <v>2017005110</v>
      </c>
      <c r="M3696" s="19">
        <v>43465</v>
      </c>
      <c r="N3696" s="70">
        <v>764.32799999999997</v>
      </c>
      <c r="O3696" s="71">
        <v>0.1</v>
      </c>
      <c r="P3696" s="72">
        <v>8.3333333333333297E-3</v>
      </c>
      <c r="Q3696" s="73">
        <v>95.540999999999997</v>
      </c>
      <c r="R3696" s="74">
        <v>859.86900000000003</v>
      </c>
      <c r="S3696" s="75">
        <v>10605.050999999999</v>
      </c>
      <c r="AMG3696"/>
      <c r="AMH3696"/>
      <c r="AMI3696"/>
      <c r="AMJ3696"/>
    </row>
    <row r="3697" spans="1:1024" s="2" customFormat="1" ht="38.25" x14ac:dyDescent="0.25">
      <c r="A3697" s="10" t="s">
        <v>419</v>
      </c>
      <c r="B3697" s="68">
        <v>11103</v>
      </c>
      <c r="C3697" s="10">
        <f>VLOOKUP(B3697,[1]Planilha8!$X$4:$Y$6629,2,0)</f>
        <v>809213</v>
      </c>
      <c r="D3697" s="12" t="s">
        <v>949</v>
      </c>
      <c r="E3697" s="12" t="str">
        <f>VLOOKUP(B3697,[1]Planilha8!$X$4:$Z$6629,3,0)</f>
        <v>REABILITAÇÃO CARDÍACA</v>
      </c>
      <c r="F3697" s="12" t="str">
        <f>VLOOKUP(B3697,[1]Planilha8!$X$4:$AD$6629,7,0)</f>
        <v>BOM</v>
      </c>
      <c r="G3697" s="13">
        <v>43217</v>
      </c>
      <c r="H3697" s="69">
        <v>11464.92</v>
      </c>
      <c r="I3697" s="15" t="s">
        <v>22</v>
      </c>
      <c r="J3697" s="16" t="s">
        <v>950</v>
      </c>
      <c r="K3697" s="17">
        <v>2176</v>
      </c>
      <c r="L3697" s="18">
        <v>2017005110</v>
      </c>
      <c r="M3697" s="19">
        <v>43465</v>
      </c>
      <c r="N3697" s="70">
        <v>764.32799999999997</v>
      </c>
      <c r="O3697" s="71">
        <v>0.1</v>
      </c>
      <c r="P3697" s="72">
        <v>8.3333333333333297E-3</v>
      </c>
      <c r="Q3697" s="73">
        <v>95.540999999999997</v>
      </c>
      <c r="R3697" s="74">
        <v>859.86900000000003</v>
      </c>
      <c r="S3697" s="75">
        <v>10605.050999999999</v>
      </c>
      <c r="AMG3697"/>
      <c r="AMH3697"/>
      <c r="AMI3697"/>
      <c r="AMJ3697"/>
    </row>
    <row r="3698" spans="1:1024" s="2" customFormat="1" ht="38.25" x14ac:dyDescent="0.25">
      <c r="A3698" s="10" t="s">
        <v>419</v>
      </c>
      <c r="B3698" s="68">
        <v>11104</v>
      </c>
      <c r="C3698" s="10">
        <f>VLOOKUP(B3698,[1]Planilha8!$X$4:$Y$6629,2,0)</f>
        <v>809214</v>
      </c>
      <c r="D3698" s="12" t="s">
        <v>949</v>
      </c>
      <c r="E3698" s="12" t="str">
        <f>VLOOKUP(B3698,[1]Planilha8!$X$4:$Z$6629,3,0)</f>
        <v>REABILITAÇÃO CARDÍACA</v>
      </c>
      <c r="F3698" s="12" t="str">
        <f>VLOOKUP(B3698,[1]Planilha8!$X$4:$AD$6629,7,0)</f>
        <v>BOM</v>
      </c>
      <c r="G3698" s="13">
        <v>43217</v>
      </c>
      <c r="H3698" s="69">
        <v>11464.92</v>
      </c>
      <c r="I3698" s="15" t="s">
        <v>22</v>
      </c>
      <c r="J3698" s="16" t="s">
        <v>950</v>
      </c>
      <c r="K3698" s="17">
        <v>2176</v>
      </c>
      <c r="L3698" s="18">
        <v>2017005110</v>
      </c>
      <c r="M3698" s="19">
        <v>43465</v>
      </c>
      <c r="N3698" s="70">
        <v>764.32799999999997</v>
      </c>
      <c r="O3698" s="71">
        <v>0.1</v>
      </c>
      <c r="P3698" s="72">
        <v>8.3333333333333297E-3</v>
      </c>
      <c r="Q3698" s="73">
        <v>95.540999999999997</v>
      </c>
      <c r="R3698" s="74">
        <v>859.86900000000003</v>
      </c>
      <c r="S3698" s="75">
        <v>10605.050999999999</v>
      </c>
      <c r="AMG3698"/>
      <c r="AMH3698"/>
      <c r="AMI3698"/>
      <c r="AMJ3698"/>
    </row>
    <row r="3699" spans="1:1024" s="2" customFormat="1" ht="38.25" x14ac:dyDescent="0.25">
      <c r="A3699" s="10" t="s">
        <v>419</v>
      </c>
      <c r="B3699" s="68">
        <v>11105</v>
      </c>
      <c r="C3699" s="10">
        <f>VLOOKUP(B3699,[1]Planilha8!$X$4:$Y$6629,2,0)</f>
        <v>809215</v>
      </c>
      <c r="D3699" s="12" t="s">
        <v>949</v>
      </c>
      <c r="E3699" s="12" t="str">
        <f>VLOOKUP(B3699,[1]Planilha8!$X$4:$Z$6629,3,0)</f>
        <v>REABILITAÇÃO CARDÍACA</v>
      </c>
      <c r="F3699" s="12" t="str">
        <f>VLOOKUP(B3699,[1]Planilha8!$X$4:$AD$6629,7,0)</f>
        <v>BOM</v>
      </c>
      <c r="G3699" s="13">
        <v>43217</v>
      </c>
      <c r="H3699" s="69">
        <v>11464.92</v>
      </c>
      <c r="I3699" s="15" t="s">
        <v>22</v>
      </c>
      <c r="J3699" s="16" t="s">
        <v>950</v>
      </c>
      <c r="K3699" s="17">
        <v>2176</v>
      </c>
      <c r="L3699" s="18">
        <v>2017005110</v>
      </c>
      <c r="M3699" s="19">
        <v>43465</v>
      </c>
      <c r="N3699" s="70">
        <v>764.32799999999997</v>
      </c>
      <c r="O3699" s="71">
        <v>0.1</v>
      </c>
      <c r="P3699" s="72">
        <v>8.3333333333333297E-3</v>
      </c>
      <c r="Q3699" s="73">
        <v>95.540999999999997</v>
      </c>
      <c r="R3699" s="74">
        <v>859.86900000000003</v>
      </c>
      <c r="S3699" s="75">
        <v>10605.050999999999</v>
      </c>
      <c r="AMG3699"/>
      <c r="AMH3699"/>
      <c r="AMI3699"/>
      <c r="AMJ3699"/>
    </row>
    <row r="3700" spans="1:1024" s="2" customFormat="1" ht="38.25" x14ac:dyDescent="0.25">
      <c r="A3700" s="10" t="s">
        <v>419</v>
      </c>
      <c r="B3700" s="68">
        <v>11106</v>
      </c>
      <c r="C3700" s="10">
        <f>VLOOKUP(B3700,[1]Planilha8!$X$4:$Y$6629,2,0)</f>
        <v>809216</v>
      </c>
      <c r="D3700" s="12" t="s">
        <v>951</v>
      </c>
      <c r="E3700" s="12" t="str">
        <f>VLOOKUP(B3700,[1]Planilha8!$X$4:$Z$6629,3,0)</f>
        <v>REABILITAÇÃO CARDÍACA</v>
      </c>
      <c r="F3700" s="12" t="str">
        <f>VLOOKUP(B3700,[1]Planilha8!$X$4:$AD$6629,7,0)</f>
        <v>BOM</v>
      </c>
      <c r="G3700" s="13">
        <v>43217</v>
      </c>
      <c r="H3700" s="69">
        <v>36095.160000000003</v>
      </c>
      <c r="I3700" s="15" t="s">
        <v>22</v>
      </c>
      <c r="J3700" s="16" t="s">
        <v>950</v>
      </c>
      <c r="K3700" s="17">
        <v>2176</v>
      </c>
      <c r="L3700" s="18">
        <v>2017005110</v>
      </c>
      <c r="M3700" s="19">
        <v>43465</v>
      </c>
      <c r="N3700" s="70">
        <v>2406.3440000000001</v>
      </c>
      <c r="O3700" s="71">
        <v>0.1</v>
      </c>
      <c r="P3700" s="72">
        <v>8.3333333333333297E-3</v>
      </c>
      <c r="Q3700" s="73">
        <v>300.79300000000001</v>
      </c>
      <c r="R3700" s="74">
        <v>2707.1370000000002</v>
      </c>
      <c r="S3700" s="75">
        <v>33388.023000000001</v>
      </c>
      <c r="AMG3700"/>
      <c r="AMH3700"/>
      <c r="AMI3700"/>
      <c r="AMJ3700"/>
    </row>
    <row r="3701" spans="1:1024" s="2" customFormat="1" ht="38.25" x14ac:dyDescent="0.25">
      <c r="A3701" s="10" t="s">
        <v>419</v>
      </c>
      <c r="B3701" s="68">
        <v>9845</v>
      </c>
      <c r="C3701" s="10">
        <f>VLOOKUP(B3701,[1]Planilha8!$X$4:$Y$6629,2,0)</f>
        <v>2042385</v>
      </c>
      <c r="D3701" s="12" t="s">
        <v>952</v>
      </c>
      <c r="E3701" s="12" t="str">
        <f>VLOOKUP(B3701,[1]Planilha8!$X$4:$Z$6629,3,0)</f>
        <v>CENTRO CIRÚRGICO</v>
      </c>
      <c r="F3701" s="12" t="str">
        <f>VLOOKUP(B3701,[1]Planilha8!$X$4:$AD$6629,7,0)</f>
        <v>BOM</v>
      </c>
      <c r="G3701" s="13">
        <v>43223</v>
      </c>
      <c r="H3701" s="69">
        <v>3400</v>
      </c>
      <c r="I3701" s="15" t="s">
        <v>22</v>
      </c>
      <c r="J3701" s="16" t="s">
        <v>380</v>
      </c>
      <c r="K3701" s="17">
        <v>5634</v>
      </c>
      <c r="L3701" s="18">
        <v>2017003537</v>
      </c>
      <c r="M3701" s="19">
        <v>43465</v>
      </c>
      <c r="N3701" s="70">
        <v>198.333333333333</v>
      </c>
      <c r="O3701" s="71">
        <v>0.1</v>
      </c>
      <c r="P3701" s="72">
        <v>8.3333333333333297E-3</v>
      </c>
      <c r="Q3701" s="73">
        <v>28.3333333333333</v>
      </c>
      <c r="R3701" s="74">
        <v>226.666666666667</v>
      </c>
      <c r="S3701" s="75">
        <v>3173.3333333333298</v>
      </c>
      <c r="AMG3701"/>
      <c r="AMH3701"/>
      <c r="AMI3701"/>
      <c r="AMJ3701"/>
    </row>
    <row r="3702" spans="1:1024" s="2" customFormat="1" ht="51" x14ac:dyDescent="0.25">
      <c r="A3702" s="10" t="s">
        <v>419</v>
      </c>
      <c r="B3702" s="68">
        <v>9846</v>
      </c>
      <c r="C3702" s="10">
        <f>VLOOKUP(B3702,[1]Planilha8!$X$4:$Y$6629,2,0)</f>
        <v>2042386</v>
      </c>
      <c r="D3702" s="12" t="s">
        <v>953</v>
      </c>
      <c r="E3702" s="12" t="str">
        <f>VLOOKUP(B3702,[1]Planilha8!$X$4:$Z$6629,3,0)</f>
        <v>CENTRO CIRÚRGICO</v>
      </c>
      <c r="F3702" s="12" t="str">
        <f>VLOOKUP(B3702,[1]Planilha8!$X$4:$AD$6629,7,0)</f>
        <v>BOM</v>
      </c>
      <c r="G3702" s="13">
        <v>43223</v>
      </c>
      <c r="H3702" s="69">
        <v>54000</v>
      </c>
      <c r="I3702" s="15" t="s">
        <v>22</v>
      </c>
      <c r="J3702" s="16" t="s">
        <v>380</v>
      </c>
      <c r="K3702" s="17">
        <v>5634</v>
      </c>
      <c r="L3702" s="18">
        <v>2017003537</v>
      </c>
      <c r="M3702" s="19">
        <v>43465</v>
      </c>
      <c r="N3702" s="70">
        <v>3150</v>
      </c>
      <c r="O3702" s="71">
        <v>0.1</v>
      </c>
      <c r="P3702" s="72">
        <v>8.3333333333333297E-3</v>
      </c>
      <c r="Q3702" s="73">
        <v>450</v>
      </c>
      <c r="R3702" s="74">
        <v>3600</v>
      </c>
      <c r="S3702" s="75">
        <v>50400</v>
      </c>
      <c r="AMG3702"/>
      <c r="AMH3702"/>
      <c r="AMI3702"/>
      <c r="AMJ3702"/>
    </row>
    <row r="3703" spans="1:1024" s="2" customFormat="1" ht="38.25" x14ac:dyDescent="0.25">
      <c r="A3703" s="10" t="s">
        <v>419</v>
      </c>
      <c r="B3703" s="68">
        <v>11107</v>
      </c>
      <c r="C3703" s="10">
        <f>VLOOKUP(B3703,[1]Planilha8!$X$4:$Y$6629,2,0)</f>
        <v>2042388</v>
      </c>
      <c r="D3703" s="12" t="s">
        <v>954</v>
      </c>
      <c r="E3703" s="12" t="str">
        <f>VLOOKUP(B3703,[1]Planilha8!$X$4:$Z$6629,3,0)</f>
        <v>CENTRO CIRÚRGICO</v>
      </c>
      <c r="F3703" s="12" t="str">
        <f>VLOOKUP(B3703,[1]Planilha8!$X$4:$AD$6629,7,0)</f>
        <v>BOM</v>
      </c>
      <c r="G3703" s="13">
        <v>43223</v>
      </c>
      <c r="H3703" s="69">
        <v>23000</v>
      </c>
      <c r="I3703" s="15" t="s">
        <v>22</v>
      </c>
      <c r="J3703" s="16" t="s">
        <v>380</v>
      </c>
      <c r="K3703" s="17">
        <v>5852</v>
      </c>
      <c r="L3703" s="18">
        <v>2016004598</v>
      </c>
      <c r="M3703" s="19">
        <v>43465</v>
      </c>
      <c r="N3703" s="70">
        <v>1341.6666666666699</v>
      </c>
      <c r="O3703" s="71">
        <v>0.1</v>
      </c>
      <c r="P3703" s="72">
        <v>8.3333333333333297E-3</v>
      </c>
      <c r="Q3703" s="73">
        <v>191.666666666667</v>
      </c>
      <c r="R3703" s="74">
        <v>1533.3333333333301</v>
      </c>
      <c r="S3703" s="75">
        <v>21466.666666666701</v>
      </c>
      <c r="AMG3703"/>
      <c r="AMH3703"/>
      <c r="AMI3703"/>
      <c r="AMJ3703"/>
    </row>
    <row r="3704" spans="1:1024" s="2" customFormat="1" ht="38.25" x14ac:dyDescent="0.25">
      <c r="A3704" s="10" t="s">
        <v>419</v>
      </c>
      <c r="B3704" s="68">
        <v>11108</v>
      </c>
      <c r="C3704" s="10">
        <f>VLOOKUP(B3704,[1]Planilha8!$X$4:$Y$6629,2,0)</f>
        <v>2042389</v>
      </c>
      <c r="D3704" s="12" t="s">
        <v>952</v>
      </c>
      <c r="E3704" s="12" t="str">
        <f>VLOOKUP(B3704,[1]Planilha8!$X$4:$Z$6629,3,0)</f>
        <v>CENTRO CIRÚRGICO</v>
      </c>
      <c r="F3704" s="12" t="str">
        <f>VLOOKUP(B3704,[1]Planilha8!$X$4:$AD$6629,7,0)</f>
        <v>BOM</v>
      </c>
      <c r="G3704" s="13">
        <v>43223</v>
      </c>
      <c r="H3704" s="69">
        <v>3400</v>
      </c>
      <c r="I3704" s="15" t="s">
        <v>22</v>
      </c>
      <c r="J3704" s="16" t="s">
        <v>380</v>
      </c>
      <c r="K3704" s="17">
        <v>5852</v>
      </c>
      <c r="L3704" s="18">
        <v>2016004598</v>
      </c>
      <c r="M3704" s="19">
        <v>43465</v>
      </c>
      <c r="N3704" s="70">
        <v>198.333333333333</v>
      </c>
      <c r="O3704" s="71">
        <v>0.1</v>
      </c>
      <c r="P3704" s="72">
        <v>8.3333333333333297E-3</v>
      </c>
      <c r="Q3704" s="73">
        <v>28.3333333333333</v>
      </c>
      <c r="R3704" s="74">
        <v>226.666666666667</v>
      </c>
      <c r="S3704" s="75">
        <v>3173.3333333333298</v>
      </c>
      <c r="AMG3704"/>
      <c r="AMH3704"/>
      <c r="AMI3704"/>
      <c r="AMJ3704"/>
    </row>
    <row r="3705" spans="1:1024" s="2" customFormat="1" ht="51" x14ac:dyDescent="0.25">
      <c r="A3705" s="10" t="s">
        <v>419</v>
      </c>
      <c r="B3705" s="68">
        <v>11109</v>
      </c>
      <c r="C3705" s="10">
        <f>VLOOKUP(B3705,[1]Planilha8!$X$4:$Y$6629,2,0)</f>
        <v>2042390</v>
      </c>
      <c r="D3705" s="12" t="s">
        <v>953</v>
      </c>
      <c r="E3705" s="12" t="str">
        <f>VLOOKUP(B3705,[1]Planilha8!$X$4:$Z$6629,3,0)</f>
        <v>CENTRO CIRÚRGICO</v>
      </c>
      <c r="F3705" s="12" t="str">
        <f>VLOOKUP(B3705,[1]Planilha8!$X$4:$AD$6629,7,0)</f>
        <v>BOM</v>
      </c>
      <c r="G3705" s="13">
        <v>43223</v>
      </c>
      <c r="H3705" s="69">
        <v>54000</v>
      </c>
      <c r="I3705" s="15" t="s">
        <v>22</v>
      </c>
      <c r="J3705" s="16" t="s">
        <v>380</v>
      </c>
      <c r="K3705" s="17">
        <v>5852</v>
      </c>
      <c r="L3705" s="18">
        <v>2016004598</v>
      </c>
      <c r="M3705" s="19">
        <v>43465</v>
      </c>
      <c r="N3705" s="70">
        <v>3150</v>
      </c>
      <c r="O3705" s="71">
        <v>0.1</v>
      </c>
      <c r="P3705" s="72">
        <v>8.3333333333333297E-3</v>
      </c>
      <c r="Q3705" s="73">
        <v>450</v>
      </c>
      <c r="R3705" s="74">
        <v>3600</v>
      </c>
      <c r="S3705" s="75">
        <v>50400</v>
      </c>
      <c r="AMG3705"/>
      <c r="AMH3705"/>
      <c r="AMI3705"/>
      <c r="AMJ3705"/>
    </row>
    <row r="3706" spans="1:1024" s="2" customFormat="1" ht="102" x14ac:dyDescent="0.25">
      <c r="A3706" s="10" t="s">
        <v>419</v>
      </c>
      <c r="B3706" s="68">
        <v>11110</v>
      </c>
      <c r="C3706" s="10">
        <f>VLOOKUP(B3706,[1]Planilha8!$X$4:$Y$6629,2,0)</f>
        <v>2042391</v>
      </c>
      <c r="D3706" s="12" t="s">
        <v>955</v>
      </c>
      <c r="E3706" s="12" t="str">
        <f>VLOOKUP(B3706,[1]Planilha8!$X$4:$Z$6629,3,0)</f>
        <v>CENTRO CIRÚRGICO</v>
      </c>
      <c r="F3706" s="12" t="str">
        <f>VLOOKUP(B3706,[1]Planilha8!$X$4:$AD$6629,7,0)</f>
        <v>BOM</v>
      </c>
      <c r="G3706" s="13">
        <v>43223</v>
      </c>
      <c r="H3706" s="69">
        <v>63000</v>
      </c>
      <c r="I3706" s="15" t="s">
        <v>22</v>
      </c>
      <c r="J3706" s="16" t="s">
        <v>380</v>
      </c>
      <c r="K3706" s="17">
        <v>5852</v>
      </c>
      <c r="L3706" s="18">
        <v>2016004598</v>
      </c>
      <c r="M3706" s="19">
        <v>43465</v>
      </c>
      <c r="N3706" s="70">
        <v>3675</v>
      </c>
      <c r="O3706" s="71">
        <v>0.1</v>
      </c>
      <c r="P3706" s="72">
        <v>8.3333333333333297E-3</v>
      </c>
      <c r="Q3706" s="73">
        <v>525</v>
      </c>
      <c r="R3706" s="74">
        <v>4200</v>
      </c>
      <c r="S3706" s="75">
        <v>58800</v>
      </c>
      <c r="AMG3706"/>
      <c r="AMH3706"/>
      <c r="AMI3706"/>
      <c r="AMJ3706"/>
    </row>
    <row r="3707" spans="1:1024" s="2" customFormat="1" ht="38.25" x14ac:dyDescent="0.25">
      <c r="A3707" s="10" t="s">
        <v>419</v>
      </c>
      <c r="B3707" s="68">
        <v>11112</v>
      </c>
      <c r="C3707" s="10">
        <f>VLOOKUP(B3707,[1]Planilha8!$X$4:$Y$6629,2,0)</f>
        <v>2042392</v>
      </c>
      <c r="D3707" s="12" t="s">
        <v>956</v>
      </c>
      <c r="E3707" s="12" t="str">
        <f>VLOOKUP(B3707,[1]Planilha8!$X$4:$Z$6629,3,0)</f>
        <v>CENTRO CIRÚRGICO</v>
      </c>
      <c r="F3707" s="12" t="str">
        <f>VLOOKUP(B3707,[1]Planilha8!$X$4:$AD$6629,7,0)</f>
        <v>BOM</v>
      </c>
      <c r="G3707" s="13">
        <v>43223</v>
      </c>
      <c r="H3707" s="69">
        <v>28000</v>
      </c>
      <c r="I3707" s="15" t="s">
        <v>22</v>
      </c>
      <c r="J3707" s="16" t="s">
        <v>380</v>
      </c>
      <c r="K3707" s="17">
        <v>5852</v>
      </c>
      <c r="L3707" s="18">
        <v>2016004598</v>
      </c>
      <c r="M3707" s="19">
        <v>43465</v>
      </c>
      <c r="N3707" s="70">
        <v>1633.3333333333301</v>
      </c>
      <c r="O3707" s="71">
        <v>0.1</v>
      </c>
      <c r="P3707" s="72">
        <v>8.3333333333333297E-3</v>
      </c>
      <c r="Q3707" s="73">
        <v>233.333333333333</v>
      </c>
      <c r="R3707" s="74">
        <v>1866.6666666666699</v>
      </c>
      <c r="S3707" s="75">
        <v>26133.333333333299</v>
      </c>
      <c r="AMG3707"/>
      <c r="AMH3707"/>
      <c r="AMI3707"/>
      <c r="AMJ3707"/>
    </row>
    <row r="3708" spans="1:1024" s="2" customFormat="1" ht="76.5" x14ac:dyDescent="0.25">
      <c r="A3708" s="10" t="s">
        <v>419</v>
      </c>
      <c r="B3708" s="68">
        <v>11113</v>
      </c>
      <c r="C3708" s="10">
        <f>VLOOKUP(B3708,[1]Planilha8!$X$4:$Y$6629,2,0)</f>
        <v>2042393</v>
      </c>
      <c r="D3708" s="12" t="s">
        <v>957</v>
      </c>
      <c r="E3708" s="12" t="str">
        <f>VLOOKUP(B3708,[1]Planilha8!$X$4:$Z$6629,3,0)</f>
        <v>CENTRO CIRÚRGICO</v>
      </c>
      <c r="F3708" s="12" t="str">
        <f>VLOOKUP(B3708,[1]Planilha8!$X$4:$AD$6629,7,0)</f>
        <v>BOM</v>
      </c>
      <c r="G3708" s="13">
        <v>43223</v>
      </c>
      <c r="H3708" s="69">
        <v>63000</v>
      </c>
      <c r="I3708" s="15" t="s">
        <v>22</v>
      </c>
      <c r="J3708" s="16" t="s">
        <v>380</v>
      </c>
      <c r="K3708" s="17">
        <v>5852</v>
      </c>
      <c r="L3708" s="18">
        <v>2016004598</v>
      </c>
      <c r="M3708" s="19">
        <v>43465</v>
      </c>
      <c r="N3708" s="70">
        <v>3675</v>
      </c>
      <c r="O3708" s="71">
        <v>0.1</v>
      </c>
      <c r="P3708" s="72">
        <v>8.3333333333333297E-3</v>
      </c>
      <c r="Q3708" s="73">
        <v>525</v>
      </c>
      <c r="R3708" s="74">
        <v>4200</v>
      </c>
      <c r="S3708" s="75">
        <v>58800</v>
      </c>
      <c r="AMG3708"/>
      <c r="AMH3708"/>
      <c r="AMI3708"/>
      <c r="AMJ3708"/>
    </row>
    <row r="3709" spans="1:1024" s="2" customFormat="1" ht="51" x14ac:dyDescent="0.25">
      <c r="A3709" s="10" t="s">
        <v>419</v>
      </c>
      <c r="B3709" s="68">
        <v>9827</v>
      </c>
      <c r="C3709" s="10">
        <f>VLOOKUP(B3709,[1]Planilha8!$X$4:$Y$6629,2,0)</f>
        <v>2042394</v>
      </c>
      <c r="D3709" s="12" t="s">
        <v>958</v>
      </c>
      <c r="E3709" s="12" t="str">
        <f>VLOOKUP(B3709,[1]Planilha8!$X$4:$Z$6629,3,0)</f>
        <v>CLINICA MÉDICA</v>
      </c>
      <c r="F3709" s="12" t="str">
        <f>VLOOKUP(B3709,[1]Planilha8!$X$4:$AD$6629,7,0)</f>
        <v>BOM</v>
      </c>
      <c r="G3709" s="13">
        <v>43231</v>
      </c>
      <c r="H3709" s="69">
        <v>2600</v>
      </c>
      <c r="I3709" s="15" t="s">
        <v>22</v>
      </c>
      <c r="J3709" s="16" t="s">
        <v>959</v>
      </c>
      <c r="K3709" s="17">
        <v>7452</v>
      </c>
      <c r="L3709" s="18">
        <v>2017003759</v>
      </c>
      <c r="M3709" s="19">
        <v>43465</v>
      </c>
      <c r="N3709" s="70">
        <v>197.166666666667</v>
      </c>
      <c r="O3709" s="71">
        <v>0.13</v>
      </c>
      <c r="P3709" s="72">
        <v>1.0833333333333301E-2</v>
      </c>
      <c r="Q3709" s="73">
        <v>28.1666666666667</v>
      </c>
      <c r="R3709" s="74">
        <v>225.333333333333</v>
      </c>
      <c r="S3709" s="75">
        <v>2374.6666666666702</v>
      </c>
      <c r="AMG3709"/>
      <c r="AMH3709"/>
      <c r="AMI3709"/>
      <c r="AMJ3709"/>
    </row>
    <row r="3710" spans="1:1024" s="2" customFormat="1" ht="51" x14ac:dyDescent="0.25">
      <c r="A3710" s="10" t="s">
        <v>419</v>
      </c>
      <c r="B3710" s="68">
        <v>9828</v>
      </c>
      <c r="C3710" s="10">
        <f>VLOOKUP(B3710,[1]Planilha8!$X$4:$Y$6629,2,0)</f>
        <v>2042395</v>
      </c>
      <c r="D3710" s="12" t="s">
        <v>958</v>
      </c>
      <c r="E3710" s="12" t="str">
        <f>VLOOKUP(B3710,[1]Planilha8!$X$4:$Z$6629,3,0)</f>
        <v>CLINICA MÉDICA</v>
      </c>
      <c r="F3710" s="12" t="str">
        <f>VLOOKUP(B3710,[1]Planilha8!$X$4:$AD$6629,7,0)</f>
        <v>BOM</v>
      </c>
      <c r="G3710" s="13">
        <v>43231</v>
      </c>
      <c r="H3710" s="69">
        <v>2600</v>
      </c>
      <c r="I3710" s="15" t="s">
        <v>22</v>
      </c>
      <c r="J3710" s="16" t="s">
        <v>959</v>
      </c>
      <c r="K3710" s="17">
        <v>7452</v>
      </c>
      <c r="L3710" s="18">
        <v>2017003759</v>
      </c>
      <c r="M3710" s="19">
        <v>43465</v>
      </c>
      <c r="N3710" s="70">
        <v>197.166666666667</v>
      </c>
      <c r="O3710" s="71">
        <v>0.13</v>
      </c>
      <c r="P3710" s="72">
        <v>1.0833333333333301E-2</v>
      </c>
      <c r="Q3710" s="73">
        <v>28.1666666666667</v>
      </c>
      <c r="R3710" s="74">
        <v>225.333333333333</v>
      </c>
      <c r="S3710" s="75">
        <v>2374.6666666666702</v>
      </c>
      <c r="AMG3710"/>
      <c r="AMH3710"/>
      <c r="AMI3710"/>
      <c r="AMJ3710"/>
    </row>
    <row r="3711" spans="1:1024" s="2" customFormat="1" ht="51" x14ac:dyDescent="0.25">
      <c r="A3711" s="10" t="s">
        <v>419</v>
      </c>
      <c r="B3711" s="68">
        <v>9829</v>
      </c>
      <c r="C3711" s="10">
        <f>VLOOKUP(B3711,[1]Planilha8!$X$4:$Y$6629,2,0)</f>
        <v>2042396</v>
      </c>
      <c r="D3711" s="12" t="s">
        <v>958</v>
      </c>
      <c r="E3711" s="12" t="str">
        <f>VLOOKUP(B3711,[1]Planilha8!$X$4:$Z$6629,3,0)</f>
        <v>CLINICA MÉDICA</v>
      </c>
      <c r="F3711" s="12" t="str">
        <f>VLOOKUP(B3711,[1]Planilha8!$X$4:$AD$6629,7,0)</f>
        <v>BOM</v>
      </c>
      <c r="G3711" s="13">
        <v>43231</v>
      </c>
      <c r="H3711" s="69">
        <v>2600</v>
      </c>
      <c r="I3711" s="15" t="s">
        <v>22</v>
      </c>
      <c r="J3711" s="16" t="s">
        <v>959</v>
      </c>
      <c r="K3711" s="17">
        <v>7452</v>
      </c>
      <c r="L3711" s="18">
        <v>2017003759</v>
      </c>
      <c r="M3711" s="19">
        <v>43465</v>
      </c>
      <c r="N3711" s="70">
        <v>197.166666666667</v>
      </c>
      <c r="O3711" s="71">
        <v>0.13</v>
      </c>
      <c r="P3711" s="72">
        <v>1.0833333333333301E-2</v>
      </c>
      <c r="Q3711" s="73">
        <v>28.1666666666667</v>
      </c>
      <c r="R3711" s="74">
        <v>225.333333333333</v>
      </c>
      <c r="S3711" s="75">
        <v>2374.6666666666702</v>
      </c>
      <c r="AMG3711"/>
      <c r="AMH3711"/>
      <c r="AMI3711"/>
      <c r="AMJ3711"/>
    </row>
    <row r="3712" spans="1:1024" s="2" customFormat="1" ht="51" x14ac:dyDescent="0.25">
      <c r="A3712" s="10" t="s">
        <v>419</v>
      </c>
      <c r="B3712" s="68">
        <v>9830</v>
      </c>
      <c r="C3712" s="10">
        <f>VLOOKUP(B3712,[1]Planilha8!$X$4:$Y$6629,2,0)</f>
        <v>2042397</v>
      </c>
      <c r="D3712" s="12" t="s">
        <v>958</v>
      </c>
      <c r="E3712" s="12" t="str">
        <f>VLOOKUP(B3712,[1]Planilha8!$X$4:$Z$6629,3,0)</f>
        <v>CLINICA MÉDICA</v>
      </c>
      <c r="F3712" s="12" t="str">
        <f>VLOOKUP(B3712,[1]Planilha8!$X$4:$AD$6629,7,0)</f>
        <v>BOM</v>
      </c>
      <c r="G3712" s="13">
        <v>43231</v>
      </c>
      <c r="H3712" s="69">
        <v>2600</v>
      </c>
      <c r="I3712" s="15" t="s">
        <v>22</v>
      </c>
      <c r="J3712" s="16" t="s">
        <v>959</v>
      </c>
      <c r="K3712" s="17">
        <v>7452</v>
      </c>
      <c r="L3712" s="18">
        <v>2017003759</v>
      </c>
      <c r="M3712" s="19">
        <v>43465</v>
      </c>
      <c r="N3712" s="70">
        <v>197.166666666667</v>
      </c>
      <c r="O3712" s="71">
        <v>0.13</v>
      </c>
      <c r="P3712" s="72">
        <v>1.0833333333333301E-2</v>
      </c>
      <c r="Q3712" s="73">
        <v>28.1666666666667</v>
      </c>
      <c r="R3712" s="74">
        <v>225.333333333333</v>
      </c>
      <c r="S3712" s="75">
        <v>2374.6666666666702</v>
      </c>
      <c r="AMG3712"/>
      <c r="AMH3712"/>
      <c r="AMI3712"/>
      <c r="AMJ3712"/>
    </row>
    <row r="3713" spans="1:1024" s="2" customFormat="1" ht="51" x14ac:dyDescent="0.25">
      <c r="A3713" s="10" t="s">
        <v>419</v>
      </c>
      <c r="B3713" s="68">
        <v>9831</v>
      </c>
      <c r="C3713" s="10">
        <f>VLOOKUP(B3713,[1]Planilha8!$X$4:$Y$6629,2,0)</f>
        <v>2042398</v>
      </c>
      <c r="D3713" s="12" t="s">
        <v>958</v>
      </c>
      <c r="E3713" s="12" t="str">
        <f>VLOOKUP(B3713,[1]Planilha8!$X$4:$Z$6629,3,0)</f>
        <v>DIÁLISE</v>
      </c>
      <c r="F3713" s="12" t="str">
        <f>VLOOKUP(B3713,[1]Planilha8!$X$4:$AD$6629,7,0)</f>
        <v>BOM</v>
      </c>
      <c r="G3713" s="13">
        <v>43231</v>
      </c>
      <c r="H3713" s="69">
        <v>2600</v>
      </c>
      <c r="I3713" s="15" t="s">
        <v>22</v>
      </c>
      <c r="J3713" s="16" t="s">
        <v>959</v>
      </c>
      <c r="K3713" s="17">
        <v>7452</v>
      </c>
      <c r="L3713" s="18">
        <v>2017003759</v>
      </c>
      <c r="M3713" s="19">
        <v>43465</v>
      </c>
      <c r="N3713" s="70">
        <v>197.166666666667</v>
      </c>
      <c r="O3713" s="71">
        <v>0.13</v>
      </c>
      <c r="P3713" s="72">
        <v>1.0833333333333301E-2</v>
      </c>
      <c r="Q3713" s="73">
        <v>28.1666666666667</v>
      </c>
      <c r="R3713" s="74">
        <v>225.333333333333</v>
      </c>
      <c r="S3713" s="75">
        <v>2374.6666666666702</v>
      </c>
      <c r="AMG3713"/>
      <c r="AMH3713"/>
      <c r="AMI3713"/>
      <c r="AMJ3713"/>
    </row>
    <row r="3714" spans="1:1024" s="2" customFormat="1" ht="51" x14ac:dyDescent="0.25">
      <c r="A3714" s="10" t="s">
        <v>419</v>
      </c>
      <c r="B3714" s="68">
        <v>9832</v>
      </c>
      <c r="C3714" s="10">
        <f>VLOOKUP(B3714,[1]Planilha8!$X$4:$Y$6629,2,0)</f>
        <v>2042399</v>
      </c>
      <c r="D3714" s="12" t="s">
        <v>958</v>
      </c>
      <c r="E3714" s="12" t="str">
        <f>VLOOKUP(B3714,[1]Planilha8!$X$4:$Z$6629,3,0)</f>
        <v>CLINICA MÉDICA</v>
      </c>
      <c r="F3714" s="12" t="str">
        <f>VLOOKUP(B3714,[1]Planilha8!$X$4:$AD$6629,7,0)</f>
        <v>BOM</v>
      </c>
      <c r="G3714" s="13">
        <v>43231</v>
      </c>
      <c r="H3714" s="69">
        <v>2600</v>
      </c>
      <c r="I3714" s="15" t="s">
        <v>22</v>
      </c>
      <c r="J3714" s="16" t="s">
        <v>959</v>
      </c>
      <c r="K3714" s="17">
        <v>7452</v>
      </c>
      <c r="L3714" s="18">
        <v>2017003759</v>
      </c>
      <c r="M3714" s="19">
        <v>43465</v>
      </c>
      <c r="N3714" s="70">
        <v>197.166666666667</v>
      </c>
      <c r="O3714" s="71">
        <v>0.13</v>
      </c>
      <c r="P3714" s="72">
        <v>1.0833333333333301E-2</v>
      </c>
      <c r="Q3714" s="73">
        <v>28.1666666666667</v>
      </c>
      <c r="R3714" s="74">
        <v>225.333333333333</v>
      </c>
      <c r="S3714" s="75">
        <v>2374.6666666666702</v>
      </c>
      <c r="AMG3714"/>
      <c r="AMH3714"/>
      <c r="AMI3714"/>
      <c r="AMJ3714"/>
    </row>
    <row r="3715" spans="1:1024" s="2" customFormat="1" ht="51" x14ac:dyDescent="0.25">
      <c r="A3715" s="10" t="s">
        <v>419</v>
      </c>
      <c r="B3715" s="68">
        <v>9833</v>
      </c>
      <c r="C3715" s="10">
        <f>VLOOKUP(B3715,[1]Planilha8!$X$4:$Y$6629,2,0)</f>
        <v>2042400</v>
      </c>
      <c r="D3715" s="12" t="s">
        <v>958</v>
      </c>
      <c r="E3715" s="12" t="str">
        <f>VLOOKUP(B3715,[1]Planilha8!$X$4:$Z$6629,3,0)</f>
        <v>CLINICA MÉDICA</v>
      </c>
      <c r="F3715" s="12" t="str">
        <f>VLOOKUP(B3715,[1]Planilha8!$X$4:$AD$6629,7,0)</f>
        <v>BOM</v>
      </c>
      <c r="G3715" s="13">
        <v>43231</v>
      </c>
      <c r="H3715" s="69">
        <v>2600</v>
      </c>
      <c r="I3715" s="15" t="s">
        <v>22</v>
      </c>
      <c r="J3715" s="16" t="s">
        <v>959</v>
      </c>
      <c r="K3715" s="17">
        <v>7452</v>
      </c>
      <c r="L3715" s="18">
        <v>2017003759</v>
      </c>
      <c r="M3715" s="19">
        <v>43465</v>
      </c>
      <c r="N3715" s="70">
        <v>197.166666666667</v>
      </c>
      <c r="O3715" s="71">
        <v>0.13</v>
      </c>
      <c r="P3715" s="72">
        <v>1.0833333333333301E-2</v>
      </c>
      <c r="Q3715" s="73">
        <v>28.1666666666667</v>
      </c>
      <c r="R3715" s="74">
        <v>225.333333333333</v>
      </c>
      <c r="S3715" s="75">
        <v>2374.6666666666702</v>
      </c>
      <c r="AMG3715"/>
      <c r="AMH3715"/>
      <c r="AMI3715"/>
      <c r="AMJ3715"/>
    </row>
    <row r="3716" spans="1:1024" s="2" customFormat="1" ht="51" x14ac:dyDescent="0.25">
      <c r="A3716" s="10" t="s">
        <v>419</v>
      </c>
      <c r="B3716" s="68">
        <v>9834</v>
      </c>
      <c r="C3716" s="10">
        <f>VLOOKUP(B3716,[1]Planilha8!$X$4:$Y$6629,2,0)</f>
        <v>2042401</v>
      </c>
      <c r="D3716" s="12" t="s">
        <v>958</v>
      </c>
      <c r="E3716" s="12" t="str">
        <f>VLOOKUP(B3716,[1]Planilha8!$X$4:$Z$6629,3,0)</f>
        <v>CLINICA MÉDICA</v>
      </c>
      <c r="F3716" s="12" t="str">
        <f>VLOOKUP(B3716,[1]Planilha8!$X$4:$AD$6629,7,0)</f>
        <v>BOM</v>
      </c>
      <c r="G3716" s="13">
        <v>43231</v>
      </c>
      <c r="H3716" s="69">
        <v>2600</v>
      </c>
      <c r="I3716" s="15" t="s">
        <v>22</v>
      </c>
      <c r="J3716" s="16" t="s">
        <v>959</v>
      </c>
      <c r="K3716" s="17">
        <v>7452</v>
      </c>
      <c r="L3716" s="18">
        <v>2017003789</v>
      </c>
      <c r="M3716" s="19">
        <v>43465</v>
      </c>
      <c r="N3716" s="70">
        <v>197.166666666667</v>
      </c>
      <c r="O3716" s="71">
        <v>0.13</v>
      </c>
      <c r="P3716" s="72">
        <v>1.0833333333333301E-2</v>
      </c>
      <c r="Q3716" s="73">
        <v>28.1666666666667</v>
      </c>
      <c r="R3716" s="74">
        <v>225.333333333333</v>
      </c>
      <c r="S3716" s="75">
        <v>2374.6666666666702</v>
      </c>
      <c r="AMG3716"/>
      <c r="AMH3716"/>
      <c r="AMI3716"/>
      <c r="AMJ3716"/>
    </row>
    <row r="3717" spans="1:1024" s="2" customFormat="1" ht="38.25" x14ac:dyDescent="0.25">
      <c r="A3717" s="10" t="s">
        <v>419</v>
      </c>
      <c r="B3717" s="68">
        <v>9897</v>
      </c>
      <c r="C3717" s="10">
        <f>VLOOKUP(B3717,[1]Planilha8!$X$4:$Y$6629,2,0)</f>
        <v>2042402</v>
      </c>
      <c r="D3717" s="12" t="s">
        <v>960</v>
      </c>
      <c r="E3717" s="12" t="str">
        <f>VLOOKUP(B3717,[1]Planilha8!$X$4:$Z$6629,3,0)</f>
        <v>UNIDADE COLETORA DE SANGUE</v>
      </c>
      <c r="F3717" s="12" t="str">
        <f>VLOOKUP(B3717,[1]Planilha8!$X$4:$AD$6629,7,0)</f>
        <v>BOM</v>
      </c>
      <c r="G3717" s="13">
        <v>43231</v>
      </c>
      <c r="H3717" s="69">
        <v>16500</v>
      </c>
      <c r="I3717" s="15" t="s">
        <v>22</v>
      </c>
      <c r="J3717" s="16" t="s">
        <v>961</v>
      </c>
      <c r="K3717" s="17">
        <v>26308</v>
      </c>
      <c r="L3717" s="18">
        <v>2017003853</v>
      </c>
      <c r="M3717" s="19">
        <v>43465</v>
      </c>
      <c r="N3717" s="70">
        <v>962.5</v>
      </c>
      <c r="O3717" s="71">
        <v>0.1</v>
      </c>
      <c r="P3717" s="72">
        <v>8.3333333333333297E-3</v>
      </c>
      <c r="Q3717" s="73">
        <v>137.5</v>
      </c>
      <c r="R3717" s="74">
        <v>1100</v>
      </c>
      <c r="S3717" s="75">
        <v>15400</v>
      </c>
      <c r="AMG3717"/>
      <c r="AMH3717"/>
      <c r="AMI3717"/>
      <c r="AMJ3717"/>
    </row>
    <row r="3718" spans="1:1024" s="2" customFormat="1" ht="38.25" x14ac:dyDescent="0.25">
      <c r="A3718" s="10" t="s">
        <v>419</v>
      </c>
      <c r="B3718" s="68">
        <v>9898</v>
      </c>
      <c r="C3718" s="10">
        <f>VLOOKUP(B3718,[1]Planilha8!$X$4:$Y$6629,2,0)</f>
        <v>2042403</v>
      </c>
      <c r="D3718" s="12" t="s">
        <v>962</v>
      </c>
      <c r="E3718" s="12" t="str">
        <f>VLOOKUP(B3718,[1]Planilha8!$X$4:$Z$6629,3,0)</f>
        <v>REFEITÓRIO DOS TERC.</v>
      </c>
      <c r="F3718" s="12" t="str">
        <f>VLOOKUP(B3718,[1]Planilha8!$X$4:$AD$6629,7,0)</f>
        <v>BOM</v>
      </c>
      <c r="G3718" s="13">
        <v>43231</v>
      </c>
      <c r="H3718" s="69">
        <v>995.85</v>
      </c>
      <c r="I3718" s="15" t="s">
        <v>22</v>
      </c>
      <c r="J3718" s="16" t="s">
        <v>72</v>
      </c>
      <c r="K3718" s="17">
        <v>111825</v>
      </c>
      <c r="L3718" s="18">
        <v>2018002972</v>
      </c>
      <c r="M3718" s="19">
        <v>43465</v>
      </c>
      <c r="N3718" s="70">
        <v>98.755125000000007</v>
      </c>
      <c r="O3718" s="71">
        <v>0.17</v>
      </c>
      <c r="P3718" s="72">
        <v>1.4166666666666701E-2</v>
      </c>
      <c r="Q3718" s="73">
        <v>14.107875</v>
      </c>
      <c r="R3718" s="74">
        <v>112.863</v>
      </c>
      <c r="S3718" s="75">
        <v>882.98699999999997</v>
      </c>
      <c r="AMG3718"/>
      <c r="AMH3718"/>
      <c r="AMI3718"/>
      <c r="AMJ3718"/>
    </row>
    <row r="3719" spans="1:1024" s="2" customFormat="1" ht="38.25" x14ac:dyDescent="0.25">
      <c r="A3719" s="10" t="s">
        <v>419</v>
      </c>
      <c r="B3719" s="68">
        <v>11128</v>
      </c>
      <c r="C3719" s="10">
        <f>VLOOKUP(B3719,[1]Planilha8!$X$4:$Y$6629,2,0)</f>
        <v>2042460</v>
      </c>
      <c r="D3719" s="12" t="s">
        <v>963</v>
      </c>
      <c r="E3719" s="12" t="str">
        <f>VLOOKUP(B3719,[1]Planilha8!$X$4:$Z$6629,3,0)</f>
        <v>AUDITÓRIO LUIZ RASSI – HGG</v>
      </c>
      <c r="F3719" s="12" t="str">
        <f>VLOOKUP(B3719,[1]Planilha8!$X$4:$AD$6629,7,0)</f>
        <v>BOM</v>
      </c>
      <c r="G3719" s="13">
        <v>43236</v>
      </c>
      <c r="H3719" s="69">
        <v>765</v>
      </c>
      <c r="I3719" s="15" t="s">
        <v>22</v>
      </c>
      <c r="J3719" s="16" t="s">
        <v>190</v>
      </c>
      <c r="K3719" s="17">
        <v>4</v>
      </c>
      <c r="L3719" s="18">
        <v>2018001523</v>
      </c>
      <c r="M3719" s="19">
        <v>43465</v>
      </c>
      <c r="N3719" s="70">
        <v>111.5625</v>
      </c>
      <c r="O3719" s="71">
        <v>0.25</v>
      </c>
      <c r="P3719" s="72">
        <v>2.0833333333333301E-2</v>
      </c>
      <c r="Q3719" s="73">
        <v>15.9375</v>
      </c>
      <c r="R3719" s="74">
        <v>127.5</v>
      </c>
      <c r="S3719" s="75">
        <v>637.5</v>
      </c>
      <c r="AMG3719"/>
      <c r="AMH3719"/>
      <c r="AMI3719"/>
      <c r="AMJ3719"/>
    </row>
    <row r="3720" spans="1:1024" s="2" customFormat="1" ht="38.25" x14ac:dyDescent="0.25">
      <c r="A3720" s="10" t="s">
        <v>419</v>
      </c>
      <c r="B3720" s="68">
        <v>11129</v>
      </c>
      <c r="C3720" s="10">
        <f>VLOOKUP(B3720,[1]Planilha8!$X$4:$Y$6629,2,0)</f>
        <v>2042461</v>
      </c>
      <c r="D3720" s="12" t="s">
        <v>964</v>
      </c>
      <c r="E3720" s="12" t="str">
        <f>VLOOKUP(B3720,[1]Planilha8!$X$4:$Z$6629,3,0)</f>
        <v>AUDITÓRIO LUIZ RASSI – HGG</v>
      </c>
      <c r="F3720" s="12" t="str">
        <f>VLOOKUP(B3720,[1]Planilha8!$X$4:$AD$6629,7,0)</f>
        <v>BOM</v>
      </c>
      <c r="G3720" s="13">
        <v>43236</v>
      </c>
      <c r="H3720" s="69">
        <v>1750</v>
      </c>
      <c r="I3720" s="15" t="s">
        <v>22</v>
      </c>
      <c r="J3720" s="16" t="s">
        <v>190</v>
      </c>
      <c r="K3720" s="17">
        <v>4</v>
      </c>
      <c r="L3720" s="18">
        <v>2018001523</v>
      </c>
      <c r="M3720" s="19">
        <v>43465</v>
      </c>
      <c r="N3720" s="70">
        <v>255.208333333333</v>
      </c>
      <c r="O3720" s="71">
        <v>0.25</v>
      </c>
      <c r="P3720" s="72">
        <v>2.0833333333333301E-2</v>
      </c>
      <c r="Q3720" s="73">
        <v>36.4583333333333</v>
      </c>
      <c r="R3720" s="74">
        <v>291.66666666666703</v>
      </c>
      <c r="S3720" s="75">
        <v>1458.3333333333301</v>
      </c>
      <c r="AMG3720"/>
      <c r="AMH3720"/>
      <c r="AMI3720"/>
      <c r="AMJ3720"/>
    </row>
    <row r="3721" spans="1:1024" s="2" customFormat="1" ht="51" x14ac:dyDescent="0.25">
      <c r="A3721" s="10" t="s">
        <v>419</v>
      </c>
      <c r="B3721" s="68">
        <v>11125</v>
      </c>
      <c r="C3721" s="10">
        <f>VLOOKUP(B3721,[1]Planilha8!$X$4:$Y$6629,2,0)</f>
        <v>2042511</v>
      </c>
      <c r="D3721" s="12" t="s">
        <v>965</v>
      </c>
      <c r="E3721" s="12" t="str">
        <f>VLOOKUP(B3721,[1]Planilha8!$X$4:$Z$6629,3,0)</f>
        <v>SESMT</v>
      </c>
      <c r="F3721" s="12" t="str">
        <f>VLOOKUP(B3721,[1]Planilha8!$X$4:$AD$6629,7,0)</f>
        <v>BOM</v>
      </c>
      <c r="G3721" s="13">
        <v>43238</v>
      </c>
      <c r="H3721" s="69">
        <v>1589.29</v>
      </c>
      <c r="I3721" s="15" t="s">
        <v>22</v>
      </c>
      <c r="J3721" s="16" t="s">
        <v>966</v>
      </c>
      <c r="K3721" s="17">
        <v>346937</v>
      </c>
      <c r="L3721" s="18">
        <v>2017005110</v>
      </c>
      <c r="M3721" s="19">
        <v>43465</v>
      </c>
      <c r="N3721" s="70">
        <v>185.41716666666699</v>
      </c>
      <c r="O3721" s="71">
        <v>0.2</v>
      </c>
      <c r="P3721" s="72">
        <v>1.6666666666666701E-2</v>
      </c>
      <c r="Q3721" s="73">
        <v>26.4881666666667</v>
      </c>
      <c r="R3721" s="74">
        <v>211.905333333333</v>
      </c>
      <c r="S3721" s="75">
        <v>1377.38466666667</v>
      </c>
      <c r="AMG3721"/>
      <c r="AMH3721"/>
      <c r="AMI3721"/>
      <c r="AMJ3721"/>
    </row>
    <row r="3722" spans="1:1024" s="2" customFormat="1" ht="63.75" x14ac:dyDescent="0.25">
      <c r="A3722" s="10" t="s">
        <v>419</v>
      </c>
      <c r="B3722" s="68">
        <v>11136</v>
      </c>
      <c r="C3722" s="10">
        <f>VLOOKUP(B3722,[1]Planilha8!$X$4:$Y$6629,2,0)</f>
        <v>2042512</v>
      </c>
      <c r="D3722" s="12" t="s">
        <v>967</v>
      </c>
      <c r="E3722" s="12" t="str">
        <f>VLOOKUP(B3722,[1]Planilha8!$X$4:$Z$6629,3,0)</f>
        <v>REABILITAÇÃO CARDÍACA</v>
      </c>
      <c r="F3722" s="12" t="str">
        <f>VLOOKUP(B3722,[1]Planilha8!$X$4:$AD$6629,7,0)</f>
        <v>BOM</v>
      </c>
      <c r="G3722" s="13">
        <v>43238</v>
      </c>
      <c r="H3722" s="69">
        <v>167.31</v>
      </c>
      <c r="I3722" s="15" t="s">
        <v>22</v>
      </c>
      <c r="J3722" s="16" t="s">
        <v>966</v>
      </c>
      <c r="K3722" s="17">
        <v>346937</v>
      </c>
      <c r="L3722" s="18">
        <v>2017005110</v>
      </c>
      <c r="M3722" s="19">
        <v>43465</v>
      </c>
      <c r="N3722" s="70">
        <v>19.519500000000001</v>
      </c>
      <c r="O3722" s="71">
        <v>0.2</v>
      </c>
      <c r="P3722" s="72">
        <v>1.6666666666666701E-2</v>
      </c>
      <c r="Q3722" s="73">
        <v>2.7885</v>
      </c>
      <c r="R3722" s="74">
        <v>22.308</v>
      </c>
      <c r="S3722" s="75">
        <v>145.00200000000001</v>
      </c>
      <c r="AMG3722"/>
      <c r="AMH3722"/>
      <c r="AMI3722"/>
      <c r="AMJ3722"/>
    </row>
    <row r="3723" spans="1:1024" s="2" customFormat="1" ht="51" x14ac:dyDescent="0.25">
      <c r="A3723" s="10" t="s">
        <v>419</v>
      </c>
      <c r="B3723" s="68">
        <v>11143</v>
      </c>
      <c r="C3723" s="10">
        <f>VLOOKUP(B3723,[1]Planilha8!$X$4:$Y$6629,2,0)</f>
        <v>2042560</v>
      </c>
      <c r="D3723" s="12" t="s">
        <v>968</v>
      </c>
      <c r="E3723" s="12" t="str">
        <f>VLOOKUP(B3723,[1]Planilha8!$X$4:$Z$6629,3,0)</f>
        <v>DIÁLISE</v>
      </c>
      <c r="F3723" s="12" t="str">
        <f>VLOOKUP(B3723,[1]Planilha8!$X$4:$AD$6629,7,0)</f>
        <v>BOM</v>
      </c>
      <c r="G3723" s="13">
        <v>43250</v>
      </c>
      <c r="H3723" s="69">
        <v>1999</v>
      </c>
      <c r="I3723" s="15" t="s">
        <v>22</v>
      </c>
      <c r="J3723" s="16" t="s">
        <v>136</v>
      </c>
      <c r="K3723" s="17">
        <v>135292</v>
      </c>
      <c r="L3723" s="18">
        <v>2018001968</v>
      </c>
      <c r="M3723" s="19">
        <v>43465</v>
      </c>
      <c r="N3723" s="70">
        <v>198.23416666666699</v>
      </c>
      <c r="O3723" s="71">
        <v>0.17</v>
      </c>
      <c r="P3723" s="72">
        <v>1.4166666666666701E-2</v>
      </c>
      <c r="Q3723" s="73">
        <v>28.3191666666667</v>
      </c>
      <c r="R3723" s="74">
        <v>226.553333333333</v>
      </c>
      <c r="S3723" s="75">
        <v>1772.4466666666699</v>
      </c>
      <c r="AMG3723"/>
      <c r="AMH3723"/>
      <c r="AMI3723"/>
      <c r="AMJ3723"/>
    </row>
    <row r="3724" spans="1:1024" s="2" customFormat="1" ht="38.25" x14ac:dyDescent="0.25">
      <c r="A3724" s="10" t="s">
        <v>419</v>
      </c>
      <c r="B3724" s="68">
        <v>9843</v>
      </c>
      <c r="C3724" s="10">
        <f>VLOOKUP(B3724,[1]Planilha8!$X$4:$Y$6629,2,0)</f>
        <v>2042450</v>
      </c>
      <c r="D3724" s="12" t="s">
        <v>969</v>
      </c>
      <c r="E3724" s="12" t="str">
        <f>VLOOKUP(B3724,[1]Planilha8!$X$4:$Z$6629,3,0)</f>
        <v>CENTRAL DE GASES MEDICINAIS</v>
      </c>
      <c r="F3724" s="12" t="str">
        <f>VLOOKUP(B3724,[1]Planilha8!$X$4:$AD$6629,7,0)</f>
        <v>BOM</v>
      </c>
      <c r="G3724" s="13">
        <v>43235</v>
      </c>
      <c r="H3724" s="69">
        <v>11589.9</v>
      </c>
      <c r="I3724" s="15" t="s">
        <v>22</v>
      </c>
      <c r="J3724" s="16" t="s">
        <v>970</v>
      </c>
      <c r="K3724" s="17">
        <v>846</v>
      </c>
      <c r="L3724" s="18">
        <v>2017005998</v>
      </c>
      <c r="M3724" s="19">
        <v>43465</v>
      </c>
      <c r="N3724" s="70">
        <v>1352.155</v>
      </c>
      <c r="O3724" s="71">
        <v>0.2</v>
      </c>
      <c r="P3724" s="72">
        <v>1.6666666666666701E-2</v>
      </c>
      <c r="Q3724" s="73">
        <v>193.16499999999999</v>
      </c>
      <c r="R3724" s="74">
        <v>1545.32</v>
      </c>
      <c r="S3724" s="75">
        <v>10044.58</v>
      </c>
      <c r="AMG3724"/>
      <c r="AMH3724"/>
      <c r="AMI3724"/>
      <c r="AMJ3724"/>
    </row>
    <row r="3725" spans="1:1024" s="2" customFormat="1" ht="38.25" x14ac:dyDescent="0.25">
      <c r="A3725" s="10" t="s">
        <v>419</v>
      </c>
      <c r="B3725" s="68">
        <v>11293</v>
      </c>
      <c r="C3725" s="10">
        <f>VLOOKUP(B3725,[1]Planilha8!$X$4:$Y$6629,2,0)</f>
        <v>802449</v>
      </c>
      <c r="D3725" s="12" t="s">
        <v>971</v>
      </c>
      <c r="E3725" s="12" t="str">
        <f>VLOOKUP(B3725,[1]Planilha8!$X$4:$Z$6629,3,0)</f>
        <v>CEAD</v>
      </c>
      <c r="F3725" s="12" t="str">
        <f>VLOOKUP(B3725,[1]Planilha8!$X$4:$AD$6629,7,0)</f>
        <v>BOM</v>
      </c>
      <c r="G3725" s="13">
        <v>43259</v>
      </c>
      <c r="H3725" s="69">
        <v>5041.59</v>
      </c>
      <c r="I3725" s="15" t="s">
        <v>22</v>
      </c>
      <c r="J3725" s="16" t="s">
        <v>879</v>
      </c>
      <c r="K3725" s="17">
        <v>159478</v>
      </c>
      <c r="L3725" s="18">
        <v>2018002216</v>
      </c>
      <c r="M3725" s="19">
        <v>43465</v>
      </c>
      <c r="N3725" s="70">
        <v>252.0795</v>
      </c>
      <c r="O3725" s="71">
        <v>0.1</v>
      </c>
      <c r="P3725" s="72">
        <v>8.3333333333333297E-3</v>
      </c>
      <c r="Q3725" s="73">
        <v>42.013249999999999</v>
      </c>
      <c r="R3725" s="74">
        <v>294.09275000000002</v>
      </c>
      <c r="S3725" s="75">
        <v>4747.4972500000003</v>
      </c>
      <c r="AMG3725"/>
      <c r="AMH3725"/>
      <c r="AMI3725"/>
      <c r="AMJ3725"/>
    </row>
    <row r="3726" spans="1:1024" s="2" customFormat="1" ht="38.25" x14ac:dyDescent="0.25">
      <c r="A3726" s="10" t="s">
        <v>419</v>
      </c>
      <c r="B3726" s="68">
        <v>11294</v>
      </c>
      <c r="C3726" s="10">
        <f>VLOOKUP(B3726,[1]Planilha8!$X$4:$Y$6629,2,0)</f>
        <v>802448</v>
      </c>
      <c r="D3726" s="12" t="s">
        <v>972</v>
      </c>
      <c r="E3726" s="12" t="str">
        <f>VLOOKUP(B3726,[1]Planilha8!$X$4:$Z$6629,3,0)</f>
        <v>CEAD</v>
      </c>
      <c r="F3726" s="12" t="str">
        <f>VLOOKUP(B3726,[1]Planilha8!$X$4:$AD$6629,7,0)</f>
        <v>BOM</v>
      </c>
      <c r="G3726" s="13">
        <v>43259</v>
      </c>
      <c r="H3726" s="69">
        <v>4759.2700000000004</v>
      </c>
      <c r="I3726" s="15" t="s">
        <v>22</v>
      </c>
      <c r="J3726" s="16" t="s">
        <v>879</v>
      </c>
      <c r="K3726" s="17">
        <v>159478</v>
      </c>
      <c r="L3726" s="18">
        <v>2018002216</v>
      </c>
      <c r="M3726" s="19">
        <v>43465</v>
      </c>
      <c r="N3726" s="70">
        <v>237.96350000000001</v>
      </c>
      <c r="O3726" s="71">
        <v>0.1</v>
      </c>
      <c r="P3726" s="72">
        <v>8.3333333333333297E-3</v>
      </c>
      <c r="Q3726" s="73">
        <v>39.6605833333333</v>
      </c>
      <c r="R3726" s="74">
        <v>277.62408333333298</v>
      </c>
      <c r="S3726" s="75">
        <v>4481.64591666667</v>
      </c>
      <c r="AMG3726"/>
      <c r="AMH3726"/>
      <c r="AMI3726"/>
      <c r="AMJ3726"/>
    </row>
    <row r="3727" spans="1:1024" s="2" customFormat="1" ht="38.25" x14ac:dyDescent="0.25">
      <c r="A3727" s="10" t="s">
        <v>419</v>
      </c>
      <c r="B3727" s="68">
        <v>11295</v>
      </c>
      <c r="C3727" s="10">
        <f>VLOOKUP(B3727,[1]Planilha8!$X$4:$Y$6629,2,0)</f>
        <v>802450</v>
      </c>
      <c r="D3727" s="12" t="s">
        <v>973</v>
      </c>
      <c r="E3727" s="12" t="str">
        <f>VLOOKUP(B3727,[1]Planilha8!$X$4:$Z$6629,3,0)</f>
        <v>CEAD</v>
      </c>
      <c r="F3727" s="12" t="str">
        <f>VLOOKUP(B3727,[1]Planilha8!$X$4:$AD$6629,7,0)</f>
        <v>BOM</v>
      </c>
      <c r="G3727" s="13">
        <v>43259</v>
      </c>
      <c r="H3727" s="69">
        <v>11569.13</v>
      </c>
      <c r="I3727" s="15" t="s">
        <v>22</v>
      </c>
      <c r="J3727" s="16" t="s">
        <v>879</v>
      </c>
      <c r="K3727" s="17">
        <v>159478</v>
      </c>
      <c r="L3727" s="18">
        <v>2018002216</v>
      </c>
      <c r="M3727" s="19">
        <v>43465</v>
      </c>
      <c r="N3727" s="70">
        <v>578.45650000000001</v>
      </c>
      <c r="O3727" s="71">
        <v>0.1</v>
      </c>
      <c r="P3727" s="72">
        <v>8.3333333333333297E-3</v>
      </c>
      <c r="Q3727" s="73">
        <v>96.409416666666701</v>
      </c>
      <c r="R3727" s="74">
        <v>674.86591666666698</v>
      </c>
      <c r="S3727" s="75">
        <v>10894.264083333301</v>
      </c>
      <c r="AMG3727"/>
      <c r="AMH3727"/>
      <c r="AMI3727"/>
      <c r="AMJ3727"/>
    </row>
    <row r="3728" spans="1:1024" s="2" customFormat="1" ht="38.25" x14ac:dyDescent="0.25">
      <c r="A3728" s="10" t="s">
        <v>419</v>
      </c>
      <c r="B3728" s="68">
        <v>11296</v>
      </c>
      <c r="C3728" s="10">
        <f>VLOOKUP(B3728,[1]Planilha8!$X$4:$Y$6629,2,0)</f>
        <v>802447</v>
      </c>
      <c r="D3728" s="12" t="s">
        <v>974</v>
      </c>
      <c r="E3728" s="12" t="str">
        <f>VLOOKUP(B3728,[1]Planilha8!$X$4:$Z$6629,3,0)</f>
        <v>CEAD</v>
      </c>
      <c r="F3728" s="12" t="str">
        <f>VLOOKUP(B3728,[1]Planilha8!$X$4:$AD$6629,7,0)</f>
        <v>BOM</v>
      </c>
      <c r="G3728" s="13">
        <v>43259</v>
      </c>
      <c r="H3728" s="69">
        <v>8000</v>
      </c>
      <c r="I3728" s="15" t="s">
        <v>22</v>
      </c>
      <c r="J3728" s="16" t="s">
        <v>879</v>
      </c>
      <c r="K3728" s="17">
        <v>159479</v>
      </c>
      <c r="L3728" s="18">
        <v>2018002216</v>
      </c>
      <c r="M3728" s="19">
        <v>43465</v>
      </c>
      <c r="N3728" s="70">
        <v>400</v>
      </c>
      <c r="O3728" s="71">
        <v>0.1</v>
      </c>
      <c r="P3728" s="72">
        <v>8.3333333333333297E-3</v>
      </c>
      <c r="Q3728" s="73">
        <v>66.6666666666667</v>
      </c>
      <c r="R3728" s="74">
        <v>466.66666666666703</v>
      </c>
      <c r="S3728" s="75">
        <v>7533.3333333333303</v>
      </c>
      <c r="AMG3728"/>
      <c r="AMH3728"/>
      <c r="AMI3728"/>
      <c r="AMJ3728"/>
    </row>
    <row r="3729" spans="1:1024" s="2" customFormat="1" ht="63.75" x14ac:dyDescent="0.25">
      <c r="A3729" s="10" t="s">
        <v>419</v>
      </c>
      <c r="B3729" s="68">
        <v>11297</v>
      </c>
      <c r="C3729" s="10">
        <f>VLOOKUP(B3729,[1]Planilha8!$X$4:$Y$6629,2,0)</f>
        <v>802451</v>
      </c>
      <c r="D3729" s="12" t="s">
        <v>482</v>
      </c>
      <c r="E3729" s="12" t="str">
        <f>VLOOKUP(B3729,[1]Planilha8!$X$4:$Z$6629,3,0)</f>
        <v>CENTRO CIRÚRGICO</v>
      </c>
      <c r="F3729" s="12" t="str">
        <f>VLOOKUP(B3729,[1]Planilha8!$X$4:$AD$6629,7,0)</f>
        <v>REGULAR</v>
      </c>
      <c r="G3729" s="13">
        <v>43277</v>
      </c>
      <c r="H3729" s="69">
        <v>689</v>
      </c>
      <c r="I3729" s="15" t="s">
        <v>22</v>
      </c>
      <c r="J3729" s="16" t="s">
        <v>975</v>
      </c>
      <c r="K3729" s="17">
        <v>9109</v>
      </c>
      <c r="L3729" s="18">
        <v>2018001904</v>
      </c>
      <c r="M3729" s="19">
        <v>43465</v>
      </c>
      <c r="N3729" s="70">
        <v>68.900000000000006</v>
      </c>
      <c r="O3729" s="71">
        <v>0.2</v>
      </c>
      <c r="P3729" s="72">
        <v>1.6666666666666701E-2</v>
      </c>
      <c r="Q3729" s="73">
        <v>11.483333333333301</v>
      </c>
      <c r="R3729" s="74">
        <v>80.383333333333297</v>
      </c>
      <c r="S3729" s="75">
        <v>608.61666666666702</v>
      </c>
      <c r="AMG3729"/>
      <c r="AMH3729"/>
      <c r="AMI3729"/>
      <c r="AMJ3729"/>
    </row>
    <row r="3730" spans="1:1024" s="2" customFormat="1" ht="63.75" x14ac:dyDescent="0.25">
      <c r="A3730" s="10" t="s">
        <v>419</v>
      </c>
      <c r="B3730" s="68">
        <v>11298</v>
      </c>
      <c r="C3730" s="10">
        <f>VLOOKUP(B3730,[1]Planilha8!$X$4:$Y$6629,2,0)</f>
        <v>802452</v>
      </c>
      <c r="D3730" s="12" t="s">
        <v>482</v>
      </c>
      <c r="E3730" s="12" t="str">
        <f>VLOOKUP(B3730,[1]Planilha8!$X$4:$Z$6629,3,0)</f>
        <v>RECEPÇÃO CENTRAL</v>
      </c>
      <c r="F3730" s="12" t="str">
        <f>VLOOKUP(B3730,[1]Planilha8!$X$4:$AD$6629,7,0)</f>
        <v>REGULAR</v>
      </c>
      <c r="G3730" s="13">
        <v>43277</v>
      </c>
      <c r="H3730" s="69">
        <v>689</v>
      </c>
      <c r="I3730" s="15" t="s">
        <v>22</v>
      </c>
      <c r="J3730" s="16" t="s">
        <v>975</v>
      </c>
      <c r="K3730" s="17">
        <v>9109</v>
      </c>
      <c r="L3730" s="18">
        <v>2018001904</v>
      </c>
      <c r="M3730" s="19">
        <v>43465</v>
      </c>
      <c r="N3730" s="70">
        <v>68.900000000000006</v>
      </c>
      <c r="O3730" s="71">
        <v>0.2</v>
      </c>
      <c r="P3730" s="72">
        <v>1.6666666666666701E-2</v>
      </c>
      <c r="Q3730" s="73">
        <v>11.483333333333301</v>
      </c>
      <c r="R3730" s="74">
        <v>80.383333333333297</v>
      </c>
      <c r="S3730" s="75">
        <v>608.61666666666702</v>
      </c>
      <c r="AMG3730"/>
      <c r="AMH3730"/>
      <c r="AMI3730"/>
      <c r="AMJ3730"/>
    </row>
    <row r="3731" spans="1:1024" s="2" customFormat="1" ht="51" x14ac:dyDescent="0.25">
      <c r="A3731" s="10" t="s">
        <v>419</v>
      </c>
      <c r="B3731" s="68">
        <v>11379</v>
      </c>
      <c r="C3731" s="10">
        <f>VLOOKUP(B3731,[1]Planilha8!$X$4:$Y$6629,2,0)</f>
        <v>802577</v>
      </c>
      <c r="D3731" s="12" t="s">
        <v>976</v>
      </c>
      <c r="E3731" s="12" t="str">
        <f>VLOOKUP(B3731,[1]Planilha8!$X$4:$Z$6629,3,0)</f>
        <v>CEAD</v>
      </c>
      <c r="F3731" s="12" t="str">
        <f>VLOOKUP(B3731,[1]Planilha8!$X$4:$AD$6629,7,0)</f>
        <v>BOM</v>
      </c>
      <c r="G3731" s="13">
        <v>43277</v>
      </c>
      <c r="H3731" s="69">
        <v>115</v>
      </c>
      <c r="I3731" s="15" t="s">
        <v>22</v>
      </c>
      <c r="J3731" s="16" t="s">
        <v>136</v>
      </c>
      <c r="K3731" s="17">
        <v>136668</v>
      </c>
      <c r="L3731" s="18">
        <v>2018002520</v>
      </c>
      <c r="M3731" s="19">
        <v>43465</v>
      </c>
      <c r="N3731" s="70">
        <v>11.5</v>
      </c>
      <c r="O3731" s="71">
        <v>0.2</v>
      </c>
      <c r="P3731" s="72">
        <v>1.6666666666666701E-2</v>
      </c>
      <c r="Q3731" s="73">
        <v>1.9166666666666701</v>
      </c>
      <c r="R3731" s="74">
        <v>13.4166666666667</v>
      </c>
      <c r="S3731" s="75">
        <v>101.583333333333</v>
      </c>
      <c r="AMG3731"/>
      <c r="AMH3731"/>
      <c r="AMI3731"/>
      <c r="AMJ3731"/>
    </row>
    <row r="3732" spans="1:1024" s="2" customFormat="1" ht="51" x14ac:dyDescent="0.25">
      <c r="A3732" s="10" t="s">
        <v>419</v>
      </c>
      <c r="B3732" s="68">
        <v>11380</v>
      </c>
      <c r="C3732" s="10">
        <f>VLOOKUP(B3732,[1]Planilha8!$X$4:$Y$6629,2,0)</f>
        <v>802462</v>
      </c>
      <c r="D3732" s="12" t="s">
        <v>977</v>
      </c>
      <c r="E3732" s="12" t="str">
        <f>VLOOKUP(B3732,[1]Planilha8!$X$4:$Z$6629,3,0)</f>
        <v>CEAD</v>
      </c>
      <c r="F3732" s="12" t="str">
        <f>VLOOKUP(B3732,[1]Planilha8!$X$4:$AD$6629,7,0)</f>
        <v>BOM</v>
      </c>
      <c r="G3732" s="13">
        <v>43277</v>
      </c>
      <c r="H3732" s="69">
        <v>1999</v>
      </c>
      <c r="I3732" s="15" t="s">
        <v>22</v>
      </c>
      <c r="J3732" s="16" t="s">
        <v>136</v>
      </c>
      <c r="K3732" s="17">
        <v>136779</v>
      </c>
      <c r="L3732" s="18">
        <v>2018002520</v>
      </c>
      <c r="M3732" s="19">
        <v>43465</v>
      </c>
      <c r="N3732" s="70">
        <v>169.91499999999999</v>
      </c>
      <c r="O3732" s="71">
        <v>0.17</v>
      </c>
      <c r="P3732" s="72">
        <v>1.4166666666666701E-2</v>
      </c>
      <c r="Q3732" s="73">
        <v>28.3191666666667</v>
      </c>
      <c r="R3732" s="74">
        <v>198.23416666666699</v>
      </c>
      <c r="S3732" s="75">
        <v>1800.76583333333</v>
      </c>
      <c r="AMG3732"/>
      <c r="AMH3732"/>
      <c r="AMI3732"/>
      <c r="AMJ3732"/>
    </row>
    <row r="3733" spans="1:1024" s="2" customFormat="1" ht="51" x14ac:dyDescent="0.25">
      <c r="A3733" s="10" t="s">
        <v>419</v>
      </c>
      <c r="B3733" s="68">
        <v>11381</v>
      </c>
      <c r="C3733" s="10">
        <f>VLOOKUP(B3733,[1]Planilha8!$X$4:$Y$6629,2,0)</f>
        <v>802463</v>
      </c>
      <c r="D3733" s="12" t="s">
        <v>977</v>
      </c>
      <c r="E3733" s="12" t="str">
        <f>VLOOKUP(B3733,[1]Planilha8!$X$4:$Z$6629,3,0)</f>
        <v>CEAD</v>
      </c>
      <c r="F3733" s="12" t="str">
        <f>VLOOKUP(B3733,[1]Planilha8!$X$4:$AD$6629,7,0)</f>
        <v>BOM</v>
      </c>
      <c r="G3733" s="13">
        <v>43277</v>
      </c>
      <c r="H3733" s="69">
        <v>1999</v>
      </c>
      <c r="I3733" s="15" t="s">
        <v>22</v>
      </c>
      <c r="J3733" s="16" t="s">
        <v>136</v>
      </c>
      <c r="K3733" s="17">
        <v>136779</v>
      </c>
      <c r="L3733" s="18">
        <v>2018002520</v>
      </c>
      <c r="M3733" s="19">
        <v>43465</v>
      </c>
      <c r="N3733" s="70">
        <v>169.91499999999999</v>
      </c>
      <c r="O3733" s="71">
        <v>0.17</v>
      </c>
      <c r="P3733" s="72">
        <v>1.4166666666666701E-2</v>
      </c>
      <c r="Q3733" s="73">
        <v>28.3191666666667</v>
      </c>
      <c r="R3733" s="74">
        <v>198.23416666666699</v>
      </c>
      <c r="S3733" s="75">
        <v>1800.76583333333</v>
      </c>
      <c r="AMG3733"/>
      <c r="AMH3733"/>
      <c r="AMI3733"/>
      <c r="AMJ3733"/>
    </row>
    <row r="3734" spans="1:1024" s="2" customFormat="1" ht="51" x14ac:dyDescent="0.25">
      <c r="A3734" s="10" t="s">
        <v>419</v>
      </c>
      <c r="B3734" s="68">
        <v>11382</v>
      </c>
      <c r="C3734" s="10">
        <f>VLOOKUP(B3734,[1]Planilha8!$X$4:$Y$6629,2,0)</f>
        <v>802464</v>
      </c>
      <c r="D3734" s="12" t="s">
        <v>978</v>
      </c>
      <c r="E3734" s="12" t="str">
        <f>VLOOKUP(B3734,[1]Planilha8!$X$4:$Z$6629,3,0)</f>
        <v>CEAD</v>
      </c>
      <c r="F3734" s="12" t="str">
        <f>VLOOKUP(B3734,[1]Planilha8!$X$4:$AD$6629,7,0)</f>
        <v>BOM</v>
      </c>
      <c r="G3734" s="13">
        <v>43277</v>
      </c>
      <c r="H3734" s="69">
        <v>3899</v>
      </c>
      <c r="I3734" s="15" t="s">
        <v>22</v>
      </c>
      <c r="J3734" s="16" t="s">
        <v>136</v>
      </c>
      <c r="K3734" s="17">
        <v>136779</v>
      </c>
      <c r="L3734" s="18">
        <v>2018002520</v>
      </c>
      <c r="M3734" s="19">
        <v>43465</v>
      </c>
      <c r="N3734" s="70">
        <v>331.41500000000002</v>
      </c>
      <c r="O3734" s="71">
        <v>0.17</v>
      </c>
      <c r="P3734" s="72">
        <v>1.4166666666666701E-2</v>
      </c>
      <c r="Q3734" s="73">
        <v>55.235833333333296</v>
      </c>
      <c r="R3734" s="74">
        <v>386.65083333333303</v>
      </c>
      <c r="S3734" s="75">
        <v>3512.34916666667</v>
      </c>
      <c r="AMG3734"/>
      <c r="AMH3734"/>
      <c r="AMI3734"/>
      <c r="AMJ3734"/>
    </row>
    <row r="3735" spans="1:1024" s="2" customFormat="1" ht="51" x14ac:dyDescent="0.25">
      <c r="A3735" s="10" t="s">
        <v>419</v>
      </c>
      <c r="B3735" s="68">
        <v>11383</v>
      </c>
      <c r="C3735" s="10">
        <f>VLOOKUP(B3735,[1]Planilha8!$X$4:$Y$6629,2,0)</f>
        <v>802465</v>
      </c>
      <c r="D3735" s="12" t="s">
        <v>978</v>
      </c>
      <c r="E3735" s="12" t="str">
        <f>VLOOKUP(B3735,[1]Planilha8!$X$4:$Z$6629,3,0)</f>
        <v>CEAD</v>
      </c>
      <c r="F3735" s="12" t="str">
        <f>VLOOKUP(B3735,[1]Planilha8!$X$4:$AD$6629,7,0)</f>
        <v>BOM</v>
      </c>
      <c r="G3735" s="13">
        <v>43277</v>
      </c>
      <c r="H3735" s="69">
        <v>3899</v>
      </c>
      <c r="I3735" s="15" t="s">
        <v>22</v>
      </c>
      <c r="J3735" s="16" t="s">
        <v>136</v>
      </c>
      <c r="K3735" s="17">
        <v>136779</v>
      </c>
      <c r="L3735" s="18">
        <v>2018002520</v>
      </c>
      <c r="M3735" s="19">
        <v>43465</v>
      </c>
      <c r="N3735" s="70">
        <v>331.41500000000002</v>
      </c>
      <c r="O3735" s="71">
        <v>0.17</v>
      </c>
      <c r="P3735" s="72">
        <v>1.4166666666666701E-2</v>
      </c>
      <c r="Q3735" s="73">
        <v>55.235833333333296</v>
      </c>
      <c r="R3735" s="74">
        <v>386.65083333333303</v>
      </c>
      <c r="S3735" s="75">
        <v>3512.34916666667</v>
      </c>
      <c r="AMG3735"/>
      <c r="AMH3735"/>
      <c r="AMI3735"/>
      <c r="AMJ3735"/>
    </row>
    <row r="3736" spans="1:1024" s="2" customFormat="1" ht="51" x14ac:dyDescent="0.25">
      <c r="A3736" s="10" t="s">
        <v>419</v>
      </c>
      <c r="B3736" s="68">
        <v>11384</v>
      </c>
      <c r="C3736" s="10">
        <f>VLOOKUP(B3736,[1]Planilha8!$X$4:$Y$6629,2,0)</f>
        <v>802466</v>
      </c>
      <c r="D3736" s="12" t="s">
        <v>978</v>
      </c>
      <c r="E3736" s="12" t="str">
        <f>VLOOKUP(B3736,[1]Planilha8!$X$4:$Z$6629,3,0)</f>
        <v>CEAD</v>
      </c>
      <c r="F3736" s="12" t="str">
        <f>VLOOKUP(B3736,[1]Planilha8!$X$4:$AD$6629,7,0)</f>
        <v>BOM</v>
      </c>
      <c r="G3736" s="13">
        <v>43277</v>
      </c>
      <c r="H3736" s="69">
        <v>3899</v>
      </c>
      <c r="I3736" s="15" t="s">
        <v>22</v>
      </c>
      <c r="J3736" s="16" t="s">
        <v>136</v>
      </c>
      <c r="K3736" s="17">
        <v>136779</v>
      </c>
      <c r="L3736" s="18">
        <v>2018002520</v>
      </c>
      <c r="M3736" s="19">
        <v>43465</v>
      </c>
      <c r="N3736" s="70">
        <v>331.41500000000002</v>
      </c>
      <c r="O3736" s="71">
        <v>0.17</v>
      </c>
      <c r="P3736" s="72">
        <v>1.4166666666666701E-2</v>
      </c>
      <c r="Q3736" s="73">
        <v>55.235833333333296</v>
      </c>
      <c r="R3736" s="74">
        <v>386.65083333333303</v>
      </c>
      <c r="S3736" s="75">
        <v>3512.34916666667</v>
      </c>
      <c r="AMG3736"/>
      <c r="AMH3736"/>
      <c r="AMI3736"/>
      <c r="AMJ3736"/>
    </row>
    <row r="3737" spans="1:1024" s="2" customFormat="1" ht="38.25" x14ac:dyDescent="0.25">
      <c r="A3737" s="10" t="s">
        <v>419</v>
      </c>
      <c r="B3737" s="68">
        <v>11395</v>
      </c>
      <c r="C3737" s="10">
        <f>VLOOKUP(B3737,[1]Planilha8!$X$4:$Y$6629,2,0)</f>
        <v>821904</v>
      </c>
      <c r="D3737" s="12" t="s">
        <v>979</v>
      </c>
      <c r="E3737" s="12" t="str">
        <f>VLOOKUP(B3737,[1]Planilha8!$X$4:$Z$6629,3,0)</f>
        <v>ADMINISTRAÇÃO - SEDE - GEFIN</v>
      </c>
      <c r="F3737" s="12" t="str">
        <f>VLOOKUP(B3737,[1]Planilha8!$X$4:$AD$6629,7,0)</f>
        <v>BOM</v>
      </c>
      <c r="G3737" s="13">
        <v>43285</v>
      </c>
      <c r="H3737" s="69">
        <v>399</v>
      </c>
      <c r="I3737" s="15" t="s">
        <v>22</v>
      </c>
      <c r="J3737" s="16" t="s">
        <v>980</v>
      </c>
      <c r="K3737" s="17">
        <v>5034</v>
      </c>
      <c r="L3737" s="18">
        <v>2018002631</v>
      </c>
      <c r="M3737" s="19">
        <v>43465</v>
      </c>
      <c r="N3737" s="70">
        <v>54.862499999999997</v>
      </c>
      <c r="O3737" s="71">
        <v>0.33</v>
      </c>
      <c r="P3737" s="72">
        <v>2.75E-2</v>
      </c>
      <c r="Q3737" s="73">
        <v>10.9725</v>
      </c>
      <c r="R3737" s="74">
        <v>65.834999999999994</v>
      </c>
      <c r="S3737" s="75">
        <v>333.16500000000002</v>
      </c>
      <c r="AMG3737"/>
      <c r="AMH3737"/>
      <c r="AMI3737"/>
      <c r="AMJ3737"/>
    </row>
    <row r="3738" spans="1:1024" s="2" customFormat="1" ht="38.25" x14ac:dyDescent="0.25">
      <c r="A3738" s="10" t="s">
        <v>419</v>
      </c>
      <c r="B3738" s="68">
        <v>11396</v>
      </c>
      <c r="C3738" s="10">
        <f>VLOOKUP(B3738,[1]Planilha8!$X$4:$Y$6629,2,0)</f>
        <v>821905</v>
      </c>
      <c r="D3738" s="12" t="s">
        <v>979</v>
      </c>
      <c r="E3738" s="12" t="str">
        <f>VLOOKUP(B3738,[1]Planilha8!$X$4:$Z$6629,3,0)</f>
        <v>ADMINISTRAÇÃO - SEDE - GEFIN</v>
      </c>
      <c r="F3738" s="12" t="str">
        <f>VLOOKUP(B3738,[1]Planilha8!$X$4:$AD$6629,7,0)</f>
        <v>BOM</v>
      </c>
      <c r="G3738" s="13">
        <v>43285</v>
      </c>
      <c r="H3738" s="69">
        <v>399</v>
      </c>
      <c r="I3738" s="15" t="s">
        <v>22</v>
      </c>
      <c r="J3738" s="16" t="s">
        <v>980</v>
      </c>
      <c r="K3738" s="17">
        <v>5034</v>
      </c>
      <c r="L3738" s="18">
        <v>2018002631</v>
      </c>
      <c r="M3738" s="19">
        <v>43465</v>
      </c>
      <c r="N3738" s="70">
        <v>54.862499999999997</v>
      </c>
      <c r="O3738" s="71">
        <v>0.33</v>
      </c>
      <c r="P3738" s="72">
        <v>2.75E-2</v>
      </c>
      <c r="Q3738" s="73">
        <v>10.9725</v>
      </c>
      <c r="R3738" s="74">
        <v>65.834999999999994</v>
      </c>
      <c r="S3738" s="75">
        <v>333.16500000000002</v>
      </c>
      <c r="AMG3738"/>
      <c r="AMH3738"/>
      <c r="AMI3738"/>
      <c r="AMJ3738"/>
    </row>
    <row r="3739" spans="1:1024" s="2" customFormat="1" ht="51" x14ac:dyDescent="0.25">
      <c r="A3739" s="10" t="s">
        <v>419</v>
      </c>
      <c r="B3739" s="68">
        <v>11439</v>
      </c>
      <c r="C3739" s="10">
        <f>VLOOKUP(B3739,[1]Planilha8!$X$4:$Y$6629,2,0)</f>
        <v>823762</v>
      </c>
      <c r="D3739" s="12" t="s">
        <v>981</v>
      </c>
      <c r="E3739" s="12" t="str">
        <f>VLOOKUP(B3739,[1]Planilha8!$X$4:$Z$6629,3,0)</f>
        <v>CEAD</v>
      </c>
      <c r="F3739" s="12" t="str">
        <f>VLOOKUP(B3739,[1]Planilha8!$X$4:$AD$6629,7,0)</f>
        <v>BOM</v>
      </c>
      <c r="G3739" s="13">
        <v>43293</v>
      </c>
      <c r="H3739" s="69">
        <v>1329.9</v>
      </c>
      <c r="I3739" s="15" t="s">
        <v>22</v>
      </c>
      <c r="J3739" s="16" t="s">
        <v>982</v>
      </c>
      <c r="K3739" s="17">
        <v>820933</v>
      </c>
      <c r="L3739" s="18">
        <v>2018002226</v>
      </c>
      <c r="M3739" s="19">
        <v>43465</v>
      </c>
      <c r="N3739" s="70">
        <v>110.825</v>
      </c>
      <c r="O3739" s="71">
        <v>0.2</v>
      </c>
      <c r="P3739" s="72">
        <v>1.6666666666666701E-2</v>
      </c>
      <c r="Q3739" s="73">
        <v>22.164999999999999</v>
      </c>
      <c r="R3739" s="74">
        <v>132.99</v>
      </c>
      <c r="S3739" s="75">
        <v>1196.9100000000001</v>
      </c>
      <c r="AMG3739"/>
      <c r="AMH3739"/>
      <c r="AMI3739"/>
      <c r="AMJ3739"/>
    </row>
    <row r="3740" spans="1:1024" s="2" customFormat="1" ht="38.25" x14ac:dyDescent="0.25">
      <c r="A3740" s="10" t="s">
        <v>419</v>
      </c>
      <c r="B3740" s="68">
        <v>11440</v>
      </c>
      <c r="C3740" s="10">
        <f>VLOOKUP(B3740,[1]Planilha8!$X$4:$Y$6629,2,0)</f>
        <v>823763</v>
      </c>
      <c r="D3740" s="12" t="s">
        <v>983</v>
      </c>
      <c r="E3740" s="12" t="str">
        <f>VLOOKUP(B3740,[1]Planilha8!$X$4:$Z$6629,3,0)</f>
        <v>CEAD</v>
      </c>
      <c r="F3740" s="12" t="str">
        <f>VLOOKUP(B3740,[1]Planilha8!$X$4:$AD$6629,7,0)</f>
        <v>BOM</v>
      </c>
      <c r="G3740" s="13">
        <v>43293</v>
      </c>
      <c r="H3740" s="69">
        <v>662.09</v>
      </c>
      <c r="I3740" s="15" t="s">
        <v>22</v>
      </c>
      <c r="J3740" s="16" t="s">
        <v>982</v>
      </c>
      <c r="K3740" s="17">
        <v>820933</v>
      </c>
      <c r="L3740" s="18">
        <v>2018002226</v>
      </c>
      <c r="M3740" s="19">
        <v>43465</v>
      </c>
      <c r="N3740" s="70">
        <v>55.1741666666667</v>
      </c>
      <c r="O3740" s="71">
        <v>0.2</v>
      </c>
      <c r="P3740" s="72">
        <v>1.6666666666666701E-2</v>
      </c>
      <c r="Q3740" s="73">
        <v>11.0348333333333</v>
      </c>
      <c r="R3740" s="74">
        <v>66.209000000000003</v>
      </c>
      <c r="S3740" s="75">
        <v>595.88099999999997</v>
      </c>
      <c r="AMG3740"/>
      <c r="AMH3740"/>
      <c r="AMI3740"/>
      <c r="AMJ3740"/>
    </row>
    <row r="3741" spans="1:1024" s="2" customFormat="1" ht="25.5" x14ac:dyDescent="0.25">
      <c r="A3741" s="10" t="s">
        <v>419</v>
      </c>
      <c r="B3741" s="68">
        <v>11441</v>
      </c>
      <c r="C3741" s="10">
        <f>VLOOKUP(B3741,[1]Planilha8!$X$4:$Y$6629,2,0)</f>
        <v>823765</v>
      </c>
      <c r="D3741" s="12" t="s">
        <v>984</v>
      </c>
      <c r="E3741" s="12" t="str">
        <f>VLOOKUP(B3741,[1]Planilha8!$X$4:$Z$6629,3,0)</f>
        <v>CEAD</v>
      </c>
      <c r="F3741" s="12" t="str">
        <f>VLOOKUP(B3741,[1]Planilha8!$X$4:$AD$6629,7,0)</f>
        <v>BOM</v>
      </c>
      <c r="G3741" s="13">
        <v>43293</v>
      </c>
      <c r="H3741" s="69">
        <v>12855</v>
      </c>
      <c r="I3741" s="15" t="s">
        <v>22</v>
      </c>
      <c r="J3741" s="16" t="s">
        <v>985</v>
      </c>
      <c r="K3741" s="17">
        <v>27773</v>
      </c>
      <c r="L3741" s="18">
        <v>2018002309</v>
      </c>
      <c r="M3741" s="19">
        <v>43465</v>
      </c>
      <c r="N3741" s="70">
        <v>535.625</v>
      </c>
      <c r="O3741" s="71">
        <v>0.1</v>
      </c>
      <c r="P3741" s="72">
        <v>8.3333333333333297E-3</v>
      </c>
      <c r="Q3741" s="73">
        <v>107.125</v>
      </c>
      <c r="R3741" s="74">
        <v>642.75</v>
      </c>
      <c r="S3741" s="75">
        <v>12212.25</v>
      </c>
      <c r="AMG3741"/>
      <c r="AMH3741"/>
      <c r="AMI3741"/>
      <c r="AMJ3741"/>
    </row>
    <row r="3742" spans="1:1024" s="2" customFormat="1" ht="38.25" x14ac:dyDescent="0.25">
      <c r="A3742" s="10" t="s">
        <v>419</v>
      </c>
      <c r="B3742" s="68">
        <v>11442</v>
      </c>
      <c r="C3742" s="10">
        <f>VLOOKUP(B3742,[1]Planilha8!$X$4:$Y$6629,2,0)</f>
        <v>823766</v>
      </c>
      <c r="D3742" s="12" t="s">
        <v>986</v>
      </c>
      <c r="E3742" s="12" t="str">
        <f>VLOOKUP(B3742,[1]Planilha8!$X$4:$Z$6629,3,0)</f>
        <v>CEAD</v>
      </c>
      <c r="F3742" s="12" t="str">
        <f>VLOOKUP(B3742,[1]Planilha8!$X$4:$AD$6629,7,0)</f>
        <v>BOM</v>
      </c>
      <c r="G3742" s="13">
        <v>43293</v>
      </c>
      <c r="H3742" s="69">
        <v>13756</v>
      </c>
      <c r="I3742" s="15" t="s">
        <v>22</v>
      </c>
      <c r="J3742" s="16" t="s">
        <v>985</v>
      </c>
      <c r="K3742" s="17">
        <v>27773</v>
      </c>
      <c r="L3742" s="18">
        <v>2018002309</v>
      </c>
      <c r="M3742" s="19">
        <v>43465</v>
      </c>
      <c r="N3742" s="70">
        <v>573.16666666666697</v>
      </c>
      <c r="O3742" s="71">
        <v>0.1</v>
      </c>
      <c r="P3742" s="72">
        <v>8.3333333333333297E-3</v>
      </c>
      <c r="Q3742" s="73">
        <v>114.633333333333</v>
      </c>
      <c r="R3742" s="74">
        <v>687.8</v>
      </c>
      <c r="S3742" s="75">
        <v>13068.2</v>
      </c>
      <c r="AMG3742"/>
      <c r="AMH3742"/>
      <c r="AMI3742"/>
      <c r="AMJ3742"/>
    </row>
    <row r="3743" spans="1:1024" s="2" customFormat="1" ht="63.75" x14ac:dyDescent="0.25">
      <c r="A3743" s="10" t="s">
        <v>419</v>
      </c>
      <c r="B3743" s="68">
        <v>11444</v>
      </c>
      <c r="C3743" s="10">
        <f>VLOOKUP(B3743,[1]Planilha8!$X$4:$Y$6629,2,0)</f>
        <v>823768</v>
      </c>
      <c r="D3743" s="12" t="s">
        <v>987</v>
      </c>
      <c r="E3743" s="12" t="str">
        <f>VLOOKUP(B3743,[1]Planilha8!$X$4:$Z$6629,3,0)</f>
        <v>CEAD</v>
      </c>
      <c r="F3743" s="12" t="str">
        <f>VLOOKUP(B3743,[1]Planilha8!$X$4:$AD$6629,7,0)</f>
        <v>BOM</v>
      </c>
      <c r="G3743" s="13">
        <v>43293</v>
      </c>
      <c r="H3743" s="69">
        <v>6492</v>
      </c>
      <c r="I3743" s="15" t="s">
        <v>22</v>
      </c>
      <c r="J3743" s="16" t="s">
        <v>985</v>
      </c>
      <c r="K3743" s="17">
        <v>27773</v>
      </c>
      <c r="L3743" s="18">
        <v>2018002309</v>
      </c>
      <c r="M3743" s="19">
        <v>43465</v>
      </c>
      <c r="N3743" s="70">
        <v>270.5</v>
      </c>
      <c r="O3743" s="71">
        <v>0.1</v>
      </c>
      <c r="P3743" s="72">
        <v>8.3333333333333297E-3</v>
      </c>
      <c r="Q3743" s="73">
        <v>54.1</v>
      </c>
      <c r="R3743" s="74">
        <v>324.60000000000002</v>
      </c>
      <c r="S3743" s="75">
        <v>6167.4</v>
      </c>
      <c r="AMG3743"/>
      <c r="AMH3743"/>
      <c r="AMI3743"/>
      <c r="AMJ3743"/>
    </row>
    <row r="3744" spans="1:1024" s="2" customFormat="1" ht="38.25" x14ac:dyDescent="0.25">
      <c r="A3744" s="10" t="s">
        <v>419</v>
      </c>
      <c r="B3744" s="68">
        <v>11446</v>
      </c>
      <c r="C3744" s="10">
        <f>VLOOKUP(B3744,[1]Planilha8!$X$4:$Y$6629,2,0)</f>
        <v>821922</v>
      </c>
      <c r="D3744" s="12" t="s">
        <v>988</v>
      </c>
      <c r="E3744" s="12" t="str">
        <f>VLOOKUP(B3744,[1]Planilha8!$X$4:$Z$6629,3,0)</f>
        <v>CEAD</v>
      </c>
      <c r="F3744" s="12" t="str">
        <f>VLOOKUP(B3744,[1]Planilha8!$X$4:$AD$6629,7,0)</f>
        <v>BOM</v>
      </c>
      <c r="G3744" s="13">
        <v>43297</v>
      </c>
      <c r="H3744" s="69">
        <v>3165</v>
      </c>
      <c r="I3744" s="15" t="s">
        <v>22</v>
      </c>
      <c r="J3744" s="16" t="s">
        <v>989</v>
      </c>
      <c r="K3744" s="17">
        <v>7241</v>
      </c>
      <c r="L3744" s="18">
        <v>2018002524</v>
      </c>
      <c r="M3744" s="19">
        <v>43465</v>
      </c>
      <c r="N3744" s="70">
        <v>263.75</v>
      </c>
      <c r="O3744" s="71">
        <v>0.2</v>
      </c>
      <c r="P3744" s="72">
        <v>1.6666666666666701E-2</v>
      </c>
      <c r="Q3744" s="73">
        <v>52.75</v>
      </c>
      <c r="R3744" s="74">
        <v>316.5</v>
      </c>
      <c r="S3744" s="75">
        <v>2848.5</v>
      </c>
      <c r="AMG3744"/>
      <c r="AMH3744"/>
      <c r="AMI3744"/>
      <c r="AMJ3744"/>
    </row>
    <row r="3745" spans="1:1024" s="2" customFormat="1" ht="25.5" x14ac:dyDescent="0.25">
      <c r="A3745" s="10" t="s">
        <v>419</v>
      </c>
      <c r="B3745" s="68">
        <v>11460</v>
      </c>
      <c r="C3745" s="10">
        <f>VLOOKUP(B3745,[1]Planilha8!$X$4:$Y$6629,2,0)</f>
        <v>822266</v>
      </c>
      <c r="D3745" s="12" t="s">
        <v>990</v>
      </c>
      <c r="E3745" s="12" t="str">
        <f>VLOOKUP(B3745,[1]Planilha8!$X$4:$Z$6629,3,0)</f>
        <v>CEAD</v>
      </c>
      <c r="F3745" s="12" t="str">
        <f>VLOOKUP(B3745,[1]Planilha8!$X$4:$AD$6629,7,0)</f>
        <v>BOM</v>
      </c>
      <c r="G3745" s="13">
        <v>43297</v>
      </c>
      <c r="H3745" s="69">
        <v>2900</v>
      </c>
      <c r="I3745" s="15" t="s">
        <v>22</v>
      </c>
      <c r="J3745" s="16" t="s">
        <v>991</v>
      </c>
      <c r="K3745" s="17">
        <v>4380</v>
      </c>
      <c r="L3745" s="18">
        <v>2018002310</v>
      </c>
      <c r="M3745" s="19">
        <v>43465</v>
      </c>
      <c r="N3745" s="70">
        <v>120.833333333333</v>
      </c>
      <c r="O3745" s="71">
        <v>0.1</v>
      </c>
      <c r="P3745" s="72">
        <v>8.3333333333333297E-3</v>
      </c>
      <c r="Q3745" s="73">
        <v>24.1666666666667</v>
      </c>
      <c r="R3745" s="74">
        <v>145</v>
      </c>
      <c r="S3745" s="75">
        <v>2755</v>
      </c>
      <c r="AMG3745"/>
      <c r="AMH3745"/>
      <c r="AMI3745"/>
      <c r="AMJ3745"/>
    </row>
    <row r="3746" spans="1:1024" s="2" customFormat="1" ht="25.5" x14ac:dyDescent="0.25">
      <c r="A3746" s="10" t="s">
        <v>419</v>
      </c>
      <c r="B3746" s="68">
        <v>11473</v>
      </c>
      <c r="C3746" s="10">
        <f>VLOOKUP(B3746,[1]Planilha8!$X$4:$Y$6629,2,0)</f>
        <v>823756</v>
      </c>
      <c r="D3746" s="12" t="s">
        <v>992</v>
      </c>
      <c r="E3746" s="12" t="str">
        <f>VLOOKUP(B3746,[1]Planilha8!$X$4:$Z$6629,3,0)</f>
        <v>CEAD</v>
      </c>
      <c r="F3746" s="12" t="str">
        <f>VLOOKUP(B3746,[1]Planilha8!$X$4:$AD$6629,7,0)</f>
        <v>BOM</v>
      </c>
      <c r="G3746" s="13">
        <v>43297</v>
      </c>
      <c r="H3746" s="69">
        <v>300</v>
      </c>
      <c r="I3746" s="15" t="s">
        <v>22</v>
      </c>
      <c r="J3746" s="16" t="s">
        <v>991</v>
      </c>
      <c r="K3746" s="17">
        <v>4380</v>
      </c>
      <c r="L3746" s="18">
        <v>2018002310</v>
      </c>
      <c r="M3746" s="19">
        <v>43465</v>
      </c>
      <c r="N3746" s="70">
        <v>12.5</v>
      </c>
      <c r="O3746" s="71">
        <v>0.1</v>
      </c>
      <c r="P3746" s="72">
        <v>8.3333333333333297E-3</v>
      </c>
      <c r="Q3746" s="73">
        <v>2.5</v>
      </c>
      <c r="R3746" s="74">
        <v>15</v>
      </c>
      <c r="S3746" s="75">
        <v>285</v>
      </c>
      <c r="AMG3746"/>
      <c r="AMH3746"/>
      <c r="AMI3746"/>
      <c r="AMJ3746"/>
    </row>
    <row r="3747" spans="1:1024" s="2" customFormat="1" ht="25.5" x14ac:dyDescent="0.25">
      <c r="A3747" s="10" t="s">
        <v>419</v>
      </c>
      <c r="B3747" s="68">
        <v>11474</v>
      </c>
      <c r="C3747" s="10">
        <f>VLOOKUP(B3747,[1]Planilha8!$X$4:$Y$6629,2,0)</f>
        <v>823757</v>
      </c>
      <c r="D3747" s="12" t="s">
        <v>992</v>
      </c>
      <c r="E3747" s="12" t="str">
        <f>VLOOKUP(B3747,[1]Planilha8!$X$4:$Z$6629,3,0)</f>
        <v>CEAD</v>
      </c>
      <c r="F3747" s="12" t="str">
        <f>VLOOKUP(B3747,[1]Planilha8!$X$4:$AD$6629,7,0)</f>
        <v>BOM</v>
      </c>
      <c r="G3747" s="13">
        <v>43297</v>
      </c>
      <c r="H3747" s="69">
        <v>300</v>
      </c>
      <c r="I3747" s="15" t="s">
        <v>22</v>
      </c>
      <c r="J3747" s="16" t="s">
        <v>991</v>
      </c>
      <c r="K3747" s="17">
        <v>4380</v>
      </c>
      <c r="L3747" s="18">
        <v>2018002310</v>
      </c>
      <c r="M3747" s="19">
        <v>43465</v>
      </c>
      <c r="N3747" s="70">
        <v>12.5</v>
      </c>
      <c r="O3747" s="71">
        <v>0.1</v>
      </c>
      <c r="P3747" s="72">
        <v>8.3333333333333297E-3</v>
      </c>
      <c r="Q3747" s="73">
        <v>2.5</v>
      </c>
      <c r="R3747" s="74">
        <v>15</v>
      </c>
      <c r="S3747" s="75">
        <v>285</v>
      </c>
      <c r="AMG3747"/>
      <c r="AMH3747"/>
      <c r="AMI3747"/>
      <c r="AMJ3747"/>
    </row>
    <row r="3748" spans="1:1024" s="2" customFormat="1" ht="25.5" x14ac:dyDescent="0.25">
      <c r="A3748" s="10" t="s">
        <v>419</v>
      </c>
      <c r="B3748" s="68">
        <v>11475</v>
      </c>
      <c r="C3748" s="10">
        <f>VLOOKUP(B3748,[1]Planilha8!$X$4:$Y$6629,2,0)</f>
        <v>823758</v>
      </c>
      <c r="D3748" s="12" t="s">
        <v>992</v>
      </c>
      <c r="E3748" s="12" t="str">
        <f>VLOOKUP(B3748,[1]Planilha8!$X$4:$Z$6629,3,0)</f>
        <v>CEAD</v>
      </c>
      <c r="F3748" s="12" t="str">
        <f>VLOOKUP(B3748,[1]Planilha8!$X$4:$AD$6629,7,0)</f>
        <v>BOM</v>
      </c>
      <c r="G3748" s="13">
        <v>43297</v>
      </c>
      <c r="H3748" s="69">
        <v>300</v>
      </c>
      <c r="I3748" s="15" t="s">
        <v>22</v>
      </c>
      <c r="J3748" s="16" t="s">
        <v>991</v>
      </c>
      <c r="K3748" s="17">
        <v>4380</v>
      </c>
      <c r="L3748" s="18">
        <v>2018002310</v>
      </c>
      <c r="M3748" s="19">
        <v>43465</v>
      </c>
      <c r="N3748" s="70">
        <v>12.5</v>
      </c>
      <c r="O3748" s="71">
        <v>0.1</v>
      </c>
      <c r="P3748" s="72">
        <v>8.3333333333333297E-3</v>
      </c>
      <c r="Q3748" s="73">
        <v>2.5</v>
      </c>
      <c r="R3748" s="74">
        <v>15</v>
      </c>
      <c r="S3748" s="75">
        <v>285</v>
      </c>
      <c r="AMG3748"/>
      <c r="AMH3748"/>
      <c r="AMI3748"/>
      <c r="AMJ3748"/>
    </row>
    <row r="3749" spans="1:1024" s="2" customFormat="1" ht="25.5" x14ac:dyDescent="0.25">
      <c r="A3749" s="10" t="s">
        <v>419</v>
      </c>
      <c r="B3749" s="68">
        <v>11476</v>
      </c>
      <c r="C3749" s="10">
        <f>VLOOKUP(B3749,[1]Planilha8!$X$4:$Y$6629,2,0)</f>
        <v>823759</v>
      </c>
      <c r="D3749" s="12" t="s">
        <v>992</v>
      </c>
      <c r="E3749" s="12" t="str">
        <f>VLOOKUP(B3749,[1]Planilha8!$X$4:$Z$6629,3,0)</f>
        <v>CEAD</v>
      </c>
      <c r="F3749" s="12" t="str">
        <f>VLOOKUP(B3749,[1]Planilha8!$X$4:$AD$6629,7,0)</f>
        <v>BOM</v>
      </c>
      <c r="G3749" s="13">
        <v>43297</v>
      </c>
      <c r="H3749" s="69">
        <v>300</v>
      </c>
      <c r="I3749" s="15" t="s">
        <v>22</v>
      </c>
      <c r="J3749" s="16" t="s">
        <v>991</v>
      </c>
      <c r="K3749" s="17">
        <v>4380</v>
      </c>
      <c r="L3749" s="18">
        <v>2018002310</v>
      </c>
      <c r="M3749" s="19">
        <v>43465</v>
      </c>
      <c r="N3749" s="70">
        <v>12.5</v>
      </c>
      <c r="O3749" s="71">
        <v>0.1</v>
      </c>
      <c r="P3749" s="72">
        <v>8.3333333333333297E-3</v>
      </c>
      <c r="Q3749" s="73">
        <v>2.5</v>
      </c>
      <c r="R3749" s="74">
        <v>15</v>
      </c>
      <c r="S3749" s="75">
        <v>285</v>
      </c>
      <c r="AMG3749"/>
      <c r="AMH3749"/>
      <c r="AMI3749"/>
      <c r="AMJ3749"/>
    </row>
    <row r="3750" spans="1:1024" s="2" customFormat="1" ht="51" x14ac:dyDescent="0.25">
      <c r="A3750" s="10" t="s">
        <v>419</v>
      </c>
      <c r="B3750" s="68">
        <v>11438</v>
      </c>
      <c r="C3750" s="10">
        <f>VLOOKUP(B3750,[1]Planilha8!$X$4:$Y$6629,2,0)</f>
        <v>1792085</v>
      </c>
      <c r="D3750" s="12" t="s">
        <v>198</v>
      </c>
      <c r="E3750" s="12" t="str">
        <f>VLOOKUP(B3750,[1]Planilha8!$X$4:$Z$6629,3,0)</f>
        <v>CEAD</v>
      </c>
      <c r="F3750" s="12" t="str">
        <f>VLOOKUP(B3750,[1]Planilha8!$X$4:$AD$6629,7,0)</f>
        <v>BOM</v>
      </c>
      <c r="G3750" s="13">
        <v>43314</v>
      </c>
      <c r="H3750" s="69">
        <v>1835</v>
      </c>
      <c r="I3750" s="15" t="s">
        <v>22</v>
      </c>
      <c r="J3750" s="16" t="s">
        <v>136</v>
      </c>
      <c r="K3750" s="17">
        <v>138752</v>
      </c>
      <c r="L3750" s="18">
        <v>2018002225</v>
      </c>
      <c r="M3750" s="19">
        <v>43465</v>
      </c>
      <c r="N3750" s="70">
        <v>122.333333333333</v>
      </c>
      <c r="O3750" s="71">
        <v>0.2</v>
      </c>
      <c r="P3750" s="72">
        <v>1.6666666666666701E-2</v>
      </c>
      <c r="Q3750" s="73">
        <v>30.5833333333333</v>
      </c>
      <c r="R3750" s="74">
        <v>152.916666666667</v>
      </c>
      <c r="S3750" s="75">
        <v>1682.0833333333301</v>
      </c>
      <c r="AMG3750"/>
      <c r="AMH3750"/>
      <c r="AMI3750"/>
      <c r="AMJ3750"/>
    </row>
    <row r="3751" spans="1:1024" s="2" customFormat="1" ht="63.75" x14ac:dyDescent="0.25">
      <c r="A3751" s="10" t="s">
        <v>419</v>
      </c>
      <c r="B3751" s="68">
        <v>11614</v>
      </c>
      <c r="C3751" s="10">
        <f>VLOOKUP(B3751,[1]Planilha8!$X$4:$Y$6629,2,0)</f>
        <v>1792470</v>
      </c>
      <c r="D3751" s="12" t="s">
        <v>925</v>
      </c>
      <c r="E3751" s="12" t="str">
        <f>VLOOKUP(B3751,[1]Planilha8!$X$4:$Z$6629,3,0)</f>
        <v>CONDUTORES</v>
      </c>
      <c r="F3751" s="12" t="str">
        <f>VLOOKUP(B3751,[1]Planilha8!$X$4:$AD$6629,7,0)</f>
        <v>BOM</v>
      </c>
      <c r="G3751" s="13">
        <v>43327</v>
      </c>
      <c r="H3751" s="69">
        <v>647.04</v>
      </c>
      <c r="I3751" s="15" t="s">
        <v>22</v>
      </c>
      <c r="J3751" s="16" t="s">
        <v>993</v>
      </c>
      <c r="K3751" s="17">
        <v>28700</v>
      </c>
      <c r="L3751" s="18">
        <v>2018003038</v>
      </c>
      <c r="M3751" s="19">
        <v>43465</v>
      </c>
      <c r="N3751" s="70">
        <v>43.136000000000003</v>
      </c>
      <c r="O3751" s="71">
        <v>0.2</v>
      </c>
      <c r="P3751" s="72">
        <v>1.6666666666666701E-2</v>
      </c>
      <c r="Q3751" s="73">
        <v>10.784000000000001</v>
      </c>
      <c r="R3751" s="74">
        <v>53.92</v>
      </c>
      <c r="S3751" s="75">
        <v>593.12</v>
      </c>
      <c r="AMG3751"/>
      <c r="AMH3751"/>
      <c r="AMI3751"/>
      <c r="AMJ3751"/>
    </row>
    <row r="3752" spans="1:1024" s="2" customFormat="1" ht="76.5" x14ac:dyDescent="0.25">
      <c r="A3752" s="10" t="s">
        <v>419</v>
      </c>
      <c r="B3752" s="68">
        <v>11624</v>
      </c>
      <c r="C3752" s="10">
        <f>VLOOKUP(B3752,[1]Planilha8!$X$4:$Y$6629,2,0)</f>
        <v>1792503</v>
      </c>
      <c r="D3752" s="12" t="s">
        <v>994</v>
      </c>
      <c r="E3752" s="12" t="str">
        <f>VLOOKUP(B3752,[1]Planilha8!$X$4:$Z$6629,3,0)</f>
        <v>T.I.</v>
      </c>
      <c r="F3752" s="12" t="str">
        <f>VLOOKUP(B3752,[1]Planilha8!$X$4:$AD$6629,7,0)</f>
        <v>BOM</v>
      </c>
      <c r="G3752" s="13">
        <v>43335</v>
      </c>
      <c r="H3752" s="69">
        <v>5466</v>
      </c>
      <c r="I3752" s="15" t="s">
        <v>22</v>
      </c>
      <c r="J3752" s="16" t="s">
        <v>763</v>
      </c>
      <c r="K3752" s="17">
        <v>169307</v>
      </c>
      <c r="L3752" s="18">
        <v>2018003959</v>
      </c>
      <c r="M3752" s="19">
        <v>43465</v>
      </c>
      <c r="N3752" s="70">
        <v>182.2</v>
      </c>
      <c r="O3752" s="71">
        <v>0.1</v>
      </c>
      <c r="P3752" s="72">
        <v>8.3333333333333297E-3</v>
      </c>
      <c r="Q3752" s="73">
        <v>45.55</v>
      </c>
      <c r="R3752" s="74">
        <v>227.75</v>
      </c>
      <c r="S3752" s="75">
        <v>5238.25</v>
      </c>
      <c r="AMG3752"/>
      <c r="AMH3752"/>
      <c r="AMI3752"/>
      <c r="AMJ3752"/>
    </row>
    <row r="3753" spans="1:1024" s="2" customFormat="1" ht="76.5" x14ac:dyDescent="0.25">
      <c r="A3753" s="10" t="s">
        <v>419</v>
      </c>
      <c r="B3753" s="68">
        <v>11625</v>
      </c>
      <c r="C3753" s="10">
        <f>VLOOKUP(B3753,[1]Planilha8!$X$4:$Y$6629,2,0)</f>
        <v>1792502</v>
      </c>
      <c r="D3753" s="12" t="s">
        <v>995</v>
      </c>
      <c r="E3753" s="12" t="str">
        <f>VLOOKUP(B3753,[1]Planilha8!$X$4:$Z$6629,3,0)</f>
        <v>T.I.</v>
      </c>
      <c r="F3753" s="12" t="str">
        <f>VLOOKUP(B3753,[1]Planilha8!$X$4:$AD$6629,7,0)</f>
        <v>BOM</v>
      </c>
      <c r="G3753" s="13">
        <v>43335</v>
      </c>
      <c r="H3753" s="69">
        <v>5662</v>
      </c>
      <c r="I3753" s="15" t="s">
        <v>22</v>
      </c>
      <c r="J3753" s="16" t="s">
        <v>763</v>
      </c>
      <c r="K3753" s="17">
        <v>169307</v>
      </c>
      <c r="L3753" s="18">
        <v>2018003959</v>
      </c>
      <c r="M3753" s="19">
        <v>43465</v>
      </c>
      <c r="N3753" s="70">
        <v>188.73333333333301</v>
      </c>
      <c r="O3753" s="71">
        <v>0.1</v>
      </c>
      <c r="P3753" s="72">
        <v>8.3333333333333297E-3</v>
      </c>
      <c r="Q3753" s="73">
        <v>47.183333333333302</v>
      </c>
      <c r="R3753" s="74">
        <v>235.916666666667</v>
      </c>
      <c r="S3753" s="75">
        <v>5426.0833333333303</v>
      </c>
      <c r="AMG3753"/>
      <c r="AMH3753"/>
      <c r="AMI3753"/>
      <c r="AMJ3753"/>
    </row>
    <row r="3754" spans="1:1024" s="2" customFormat="1" ht="51" x14ac:dyDescent="0.25">
      <c r="A3754" s="10" t="s">
        <v>419</v>
      </c>
      <c r="B3754" s="68">
        <v>11607</v>
      </c>
      <c r="C3754" s="10">
        <f>VLOOKUP(B3754,[1]Planilha8!$X$4:$Y$6629,2,0)</f>
        <v>1793770</v>
      </c>
      <c r="D3754" s="12" t="s">
        <v>996</v>
      </c>
      <c r="E3754" s="12" t="str">
        <f>VLOOKUP(B3754,[1]Planilha8!$X$4:$Z$6629,3,0)</f>
        <v>ADMINISTRAÇÃO - SEDE - ASCOM</v>
      </c>
      <c r="F3754" s="12" t="str">
        <f>VLOOKUP(B3754,[1]Planilha8!$X$4:$AD$6629,7,0)</f>
        <v>BOM</v>
      </c>
      <c r="G3754" s="13">
        <v>43336</v>
      </c>
      <c r="H3754" s="69">
        <v>3700</v>
      </c>
      <c r="I3754" s="15" t="s">
        <v>22</v>
      </c>
      <c r="J3754" s="16" t="s">
        <v>997</v>
      </c>
      <c r="K3754" s="17">
        <v>21</v>
      </c>
      <c r="L3754" s="18">
        <v>2018003208</v>
      </c>
      <c r="M3754" s="19">
        <v>43465</v>
      </c>
      <c r="N3754" s="70">
        <v>407</v>
      </c>
      <c r="O3754" s="71">
        <v>0.33</v>
      </c>
      <c r="P3754" s="72">
        <v>2.75E-2</v>
      </c>
      <c r="Q3754" s="73">
        <v>101.75</v>
      </c>
      <c r="R3754" s="74">
        <v>508.75</v>
      </c>
      <c r="S3754" s="75">
        <v>3191.25</v>
      </c>
      <c r="AMG3754"/>
      <c r="AMH3754"/>
      <c r="AMI3754"/>
      <c r="AMJ3754"/>
    </row>
    <row r="3755" spans="1:1024" s="2" customFormat="1" ht="38.25" x14ac:dyDescent="0.25">
      <c r="A3755" s="10" t="s">
        <v>419</v>
      </c>
      <c r="B3755" s="68">
        <v>11635</v>
      </c>
      <c r="C3755" s="10">
        <f>VLOOKUP(B3755,[1]Planilha8!$X$4:$Y$6629,2,0)</f>
        <v>1793431</v>
      </c>
      <c r="D3755" s="12" t="s">
        <v>998</v>
      </c>
      <c r="E3755" s="12" t="str">
        <f>VLOOKUP(B3755,[1]Planilha8!$X$4:$Z$6629,3,0)</f>
        <v>T.I.</v>
      </c>
      <c r="F3755" s="12" t="str">
        <f>VLOOKUP(B3755,[1]Planilha8!$X$4:$AD$6629,7,0)</f>
        <v>BOM</v>
      </c>
      <c r="G3755" s="13">
        <v>43346</v>
      </c>
      <c r="H3755" s="69">
        <v>560</v>
      </c>
      <c r="I3755" s="15" t="s">
        <v>22</v>
      </c>
      <c r="J3755" s="16" t="s">
        <v>173</v>
      </c>
      <c r="K3755" s="17">
        <v>21455</v>
      </c>
      <c r="L3755" s="18">
        <v>2018001903</v>
      </c>
      <c r="M3755" s="19">
        <v>43465</v>
      </c>
      <c r="N3755" s="70">
        <v>46.2</v>
      </c>
      <c r="O3755" s="71">
        <v>0.33</v>
      </c>
      <c r="P3755" s="72">
        <v>2.75E-2</v>
      </c>
      <c r="Q3755" s="73">
        <v>15.4</v>
      </c>
      <c r="R3755" s="74">
        <v>61.6</v>
      </c>
      <c r="S3755" s="75">
        <v>498.4</v>
      </c>
      <c r="AMG3755"/>
      <c r="AMH3755"/>
      <c r="AMI3755"/>
      <c r="AMJ3755"/>
    </row>
    <row r="3756" spans="1:1024" s="2" customFormat="1" ht="25.5" x14ac:dyDescent="0.25">
      <c r="A3756" s="10" t="s">
        <v>419</v>
      </c>
      <c r="B3756" s="68">
        <v>11636</v>
      </c>
      <c r="C3756" s="10">
        <f>VLOOKUP(B3756,[1]Planilha8!$X$4:$Y$6629,2,0)</f>
        <v>1794111</v>
      </c>
      <c r="D3756" s="12" t="s">
        <v>999</v>
      </c>
      <c r="E3756" s="12" t="str">
        <f>VLOOKUP(B3756,[1]Planilha8!$X$4:$Z$6629,3,0)</f>
        <v>CENTRO CIRÚRGICO</v>
      </c>
      <c r="F3756" s="12" t="str">
        <f>VLOOKUP(B3756,[1]Planilha8!$X$4:$AD$6629,7,0)</f>
        <v>BOM</v>
      </c>
      <c r="G3756" s="13">
        <v>43346</v>
      </c>
      <c r="H3756" s="69">
        <v>1956</v>
      </c>
      <c r="I3756" s="15" t="s">
        <v>22</v>
      </c>
      <c r="J3756" s="16" t="s">
        <v>1000</v>
      </c>
      <c r="K3756" s="17">
        <v>1931</v>
      </c>
      <c r="L3756" s="18">
        <v>2018000743</v>
      </c>
      <c r="M3756" s="19">
        <v>43465</v>
      </c>
      <c r="N3756" s="70">
        <v>48.9</v>
      </c>
      <c r="O3756" s="71">
        <v>0.1</v>
      </c>
      <c r="P3756" s="72">
        <v>8.3333333333333297E-3</v>
      </c>
      <c r="Q3756" s="73">
        <v>16.3</v>
      </c>
      <c r="R3756" s="74">
        <v>65.2</v>
      </c>
      <c r="S3756" s="75">
        <v>1890.8</v>
      </c>
      <c r="AMG3756"/>
      <c r="AMH3756"/>
      <c r="AMI3756"/>
      <c r="AMJ3756"/>
    </row>
    <row r="3757" spans="1:1024" s="2" customFormat="1" ht="51" x14ac:dyDescent="0.25">
      <c r="A3757" s="10" t="s">
        <v>419</v>
      </c>
      <c r="B3757" s="68">
        <v>11637</v>
      </c>
      <c r="C3757" s="10">
        <f>VLOOKUP(B3757,[1]Planilha8!$X$4:$Y$6629,2,0)</f>
        <v>0</v>
      </c>
      <c r="D3757" s="12" t="s">
        <v>1001</v>
      </c>
      <c r="E3757" s="12" t="str">
        <f>VLOOKUP(B3757,[1]Planilha8!$X$4:$Z$6629,3,0)</f>
        <v>CEAD</v>
      </c>
      <c r="F3757" s="12" t="str">
        <f>VLOOKUP(B3757,[1]Planilha8!$X$4:$AD$6629,7,0)</f>
        <v>BOM</v>
      </c>
      <c r="G3757" s="13">
        <v>43348</v>
      </c>
      <c r="H3757" s="69">
        <v>238</v>
      </c>
      <c r="I3757" s="15" t="s">
        <v>22</v>
      </c>
      <c r="J3757" s="16" t="s">
        <v>1002</v>
      </c>
      <c r="K3757" s="17">
        <v>32625</v>
      </c>
      <c r="L3757" s="18">
        <v>2018002226</v>
      </c>
      <c r="M3757" s="19">
        <v>43465</v>
      </c>
      <c r="N3757" s="70">
        <v>5.95</v>
      </c>
      <c r="O3757" s="71">
        <v>0.1</v>
      </c>
      <c r="P3757" s="72">
        <v>8.3333333333333297E-3</v>
      </c>
      <c r="Q3757" s="73">
        <v>1.9833333333333301</v>
      </c>
      <c r="R3757" s="74">
        <v>7.93333333333333</v>
      </c>
      <c r="S3757" s="75">
        <v>230.066666666667</v>
      </c>
      <c r="AMG3757"/>
      <c r="AMH3757"/>
      <c r="AMI3757"/>
      <c r="AMJ3757"/>
    </row>
    <row r="3758" spans="1:1024" s="2" customFormat="1" ht="38.25" x14ac:dyDescent="0.25">
      <c r="A3758" s="10" t="s">
        <v>419</v>
      </c>
      <c r="B3758" s="68">
        <v>11640</v>
      </c>
      <c r="C3758" s="10">
        <f>VLOOKUP(B3758,[1]Planilha8!$X$4:$Y$6629,2,0)</f>
        <v>1794272</v>
      </c>
      <c r="D3758" s="12" t="s">
        <v>1003</v>
      </c>
      <c r="E3758" s="12" t="str">
        <f>VLOOKUP(B3758,[1]Planilha8!$X$4:$Z$6629,3,0)</f>
        <v>CEAD</v>
      </c>
      <c r="F3758" s="12" t="str">
        <f>VLOOKUP(B3758,[1]Planilha8!$X$4:$AD$6629,7,0)</f>
        <v>BOM</v>
      </c>
      <c r="G3758" s="13">
        <v>43349</v>
      </c>
      <c r="H3758" s="69">
        <v>137</v>
      </c>
      <c r="I3758" s="15" t="s">
        <v>22</v>
      </c>
      <c r="J3758" s="16" t="s">
        <v>210</v>
      </c>
      <c r="K3758" s="17">
        <v>4</v>
      </c>
      <c r="L3758" s="18">
        <v>2018002222</v>
      </c>
      <c r="M3758" s="19">
        <v>43465</v>
      </c>
      <c r="N3758" s="70">
        <v>6.85</v>
      </c>
      <c r="O3758" s="71">
        <v>0.2</v>
      </c>
      <c r="P3758" s="72">
        <v>1.6666666666666701E-2</v>
      </c>
      <c r="Q3758" s="73">
        <v>2.2833333333333301</v>
      </c>
      <c r="R3758" s="74">
        <v>9.1333333333333293</v>
      </c>
      <c r="S3758" s="75">
        <v>127.866666666667</v>
      </c>
      <c r="AMG3758"/>
      <c r="AMH3758"/>
      <c r="AMI3758"/>
      <c r="AMJ3758"/>
    </row>
    <row r="3759" spans="1:1024" s="2" customFormat="1" ht="38.25" x14ac:dyDescent="0.25">
      <c r="A3759" s="10" t="s">
        <v>419</v>
      </c>
      <c r="B3759" s="68">
        <v>11641</v>
      </c>
      <c r="C3759" s="10">
        <f>VLOOKUP(B3759,[1]Planilha8!$X$4:$Y$6629,2,0)</f>
        <v>1794273</v>
      </c>
      <c r="D3759" s="12" t="s">
        <v>1003</v>
      </c>
      <c r="E3759" s="12" t="str">
        <f>VLOOKUP(B3759,[1]Planilha8!$X$4:$Z$6629,3,0)</f>
        <v>CEAD</v>
      </c>
      <c r="F3759" s="12" t="str">
        <f>VLOOKUP(B3759,[1]Planilha8!$X$4:$AD$6629,7,0)</f>
        <v>BOM</v>
      </c>
      <c r="G3759" s="13">
        <v>43349</v>
      </c>
      <c r="H3759" s="69">
        <v>137</v>
      </c>
      <c r="I3759" s="15" t="s">
        <v>22</v>
      </c>
      <c r="J3759" s="16" t="s">
        <v>210</v>
      </c>
      <c r="K3759" s="17">
        <v>4</v>
      </c>
      <c r="L3759" s="18">
        <v>2018002222</v>
      </c>
      <c r="M3759" s="19">
        <v>43465</v>
      </c>
      <c r="N3759" s="70">
        <v>6.85</v>
      </c>
      <c r="O3759" s="71">
        <v>0.2</v>
      </c>
      <c r="P3759" s="72">
        <v>1.6666666666666701E-2</v>
      </c>
      <c r="Q3759" s="73">
        <v>2.2833333333333301</v>
      </c>
      <c r="R3759" s="74">
        <v>9.1333333333333293</v>
      </c>
      <c r="S3759" s="75">
        <v>127.866666666667</v>
      </c>
      <c r="AMG3759"/>
      <c r="AMH3759"/>
      <c r="AMI3759"/>
      <c r="AMJ3759"/>
    </row>
    <row r="3760" spans="1:1024" s="2" customFormat="1" ht="38.25" x14ac:dyDescent="0.25">
      <c r="A3760" s="10" t="s">
        <v>419</v>
      </c>
      <c r="B3760" s="68">
        <v>11642</v>
      </c>
      <c r="C3760" s="10">
        <f>VLOOKUP(B3760,[1]Planilha8!$X$4:$Y$6629,2,0)</f>
        <v>1794274</v>
      </c>
      <c r="D3760" s="12" t="s">
        <v>1003</v>
      </c>
      <c r="E3760" s="12" t="str">
        <f>VLOOKUP(B3760,[1]Planilha8!$X$4:$Z$6629,3,0)</f>
        <v>CEAD</v>
      </c>
      <c r="F3760" s="12" t="str">
        <f>VLOOKUP(B3760,[1]Planilha8!$X$4:$AD$6629,7,0)</f>
        <v>BOM</v>
      </c>
      <c r="G3760" s="13">
        <v>43349</v>
      </c>
      <c r="H3760" s="69">
        <v>137</v>
      </c>
      <c r="I3760" s="15" t="s">
        <v>22</v>
      </c>
      <c r="J3760" s="16" t="s">
        <v>210</v>
      </c>
      <c r="K3760" s="17">
        <v>4</v>
      </c>
      <c r="L3760" s="18">
        <v>2018002222</v>
      </c>
      <c r="M3760" s="19">
        <v>43465</v>
      </c>
      <c r="N3760" s="70">
        <v>6.85</v>
      </c>
      <c r="O3760" s="71">
        <v>0.2</v>
      </c>
      <c r="P3760" s="72">
        <v>1.6666666666666701E-2</v>
      </c>
      <c r="Q3760" s="73">
        <v>2.2833333333333301</v>
      </c>
      <c r="R3760" s="74">
        <v>9.1333333333333293</v>
      </c>
      <c r="S3760" s="75">
        <v>127.866666666667</v>
      </c>
      <c r="AMG3760"/>
      <c r="AMH3760"/>
      <c r="AMI3760"/>
      <c r="AMJ3760"/>
    </row>
    <row r="3761" spans="1:1024" s="2" customFormat="1" ht="38.25" x14ac:dyDescent="0.25">
      <c r="A3761" s="10" t="s">
        <v>419</v>
      </c>
      <c r="B3761" s="68">
        <v>11643</v>
      </c>
      <c r="C3761" s="10">
        <f>VLOOKUP(B3761,[1]Planilha8!$X$4:$Y$6629,2,0)</f>
        <v>1794275</v>
      </c>
      <c r="D3761" s="12" t="s">
        <v>1003</v>
      </c>
      <c r="E3761" s="12" t="str">
        <f>VLOOKUP(B3761,[1]Planilha8!$X$4:$Z$6629,3,0)</f>
        <v>CEAD</v>
      </c>
      <c r="F3761" s="12" t="str">
        <f>VLOOKUP(B3761,[1]Planilha8!$X$4:$AD$6629,7,0)</f>
        <v>BOM</v>
      </c>
      <c r="G3761" s="13">
        <v>43349</v>
      </c>
      <c r="H3761" s="69">
        <v>137</v>
      </c>
      <c r="I3761" s="15" t="s">
        <v>22</v>
      </c>
      <c r="J3761" s="16" t="s">
        <v>210</v>
      </c>
      <c r="K3761" s="17">
        <v>4</v>
      </c>
      <c r="L3761" s="18">
        <v>2018002222</v>
      </c>
      <c r="M3761" s="19">
        <v>43465</v>
      </c>
      <c r="N3761" s="70">
        <v>6.85</v>
      </c>
      <c r="O3761" s="71">
        <v>0.2</v>
      </c>
      <c r="P3761" s="72">
        <v>1.6666666666666701E-2</v>
      </c>
      <c r="Q3761" s="73">
        <v>2.2833333333333301</v>
      </c>
      <c r="R3761" s="74">
        <v>9.1333333333333293</v>
      </c>
      <c r="S3761" s="75">
        <v>127.866666666667</v>
      </c>
      <c r="AMG3761"/>
      <c r="AMH3761"/>
      <c r="AMI3761"/>
      <c r="AMJ3761"/>
    </row>
    <row r="3762" spans="1:1024" s="2" customFormat="1" ht="38.25" x14ac:dyDescent="0.25">
      <c r="A3762" s="10" t="s">
        <v>419</v>
      </c>
      <c r="B3762" s="68">
        <v>11644</v>
      </c>
      <c r="C3762" s="10">
        <f>VLOOKUP(B3762,[1]Planilha8!$X$4:$Y$6629,2,0)</f>
        <v>1794276</v>
      </c>
      <c r="D3762" s="12" t="s">
        <v>809</v>
      </c>
      <c r="E3762" s="12" t="str">
        <f>VLOOKUP(B3762,[1]Planilha8!$X$4:$Z$6629,3,0)</f>
        <v>CEAD</v>
      </c>
      <c r="F3762" s="12" t="str">
        <f>VLOOKUP(B3762,[1]Planilha8!$X$4:$AD$6629,7,0)</f>
        <v>BOM</v>
      </c>
      <c r="G3762" s="13">
        <v>43349</v>
      </c>
      <c r="H3762" s="69">
        <v>111.89</v>
      </c>
      <c r="I3762" s="15" t="s">
        <v>22</v>
      </c>
      <c r="J3762" s="16" t="s">
        <v>210</v>
      </c>
      <c r="K3762" s="17">
        <v>4</v>
      </c>
      <c r="L3762" s="18">
        <v>2018002222</v>
      </c>
      <c r="M3762" s="19">
        <v>43465</v>
      </c>
      <c r="N3762" s="70">
        <v>9.2309249999999992</v>
      </c>
      <c r="O3762" s="71">
        <v>0.33</v>
      </c>
      <c r="P3762" s="72">
        <v>2.75E-2</v>
      </c>
      <c r="Q3762" s="73">
        <v>3.076975</v>
      </c>
      <c r="R3762" s="74">
        <v>12.3079</v>
      </c>
      <c r="S3762" s="75">
        <v>99.582099999999997</v>
      </c>
      <c r="AMG3762"/>
      <c r="AMH3762"/>
      <c r="AMI3762"/>
      <c r="AMJ3762"/>
    </row>
    <row r="3763" spans="1:1024" s="2" customFormat="1" ht="38.25" x14ac:dyDescent="0.25">
      <c r="A3763" s="10" t="s">
        <v>419</v>
      </c>
      <c r="B3763" s="68">
        <v>11645</v>
      </c>
      <c r="C3763" s="10">
        <f>VLOOKUP(B3763,[1]Planilha8!$X$4:$Y$6629,2,0)</f>
        <v>1794277</v>
      </c>
      <c r="D3763" s="12" t="s">
        <v>809</v>
      </c>
      <c r="E3763" s="12" t="str">
        <f>VLOOKUP(B3763,[1]Planilha8!$X$4:$Z$6629,3,0)</f>
        <v>CEAD</v>
      </c>
      <c r="F3763" s="12" t="str">
        <f>VLOOKUP(B3763,[1]Planilha8!$X$4:$AD$6629,7,0)</f>
        <v>BOM</v>
      </c>
      <c r="G3763" s="13">
        <v>43349</v>
      </c>
      <c r="H3763" s="69">
        <v>111.89</v>
      </c>
      <c r="I3763" s="15" t="s">
        <v>22</v>
      </c>
      <c r="J3763" s="16" t="s">
        <v>210</v>
      </c>
      <c r="K3763" s="17">
        <v>4</v>
      </c>
      <c r="L3763" s="18">
        <v>2018002222</v>
      </c>
      <c r="M3763" s="19">
        <v>43465</v>
      </c>
      <c r="N3763" s="70">
        <v>9.2309249999999992</v>
      </c>
      <c r="O3763" s="71">
        <v>0.33</v>
      </c>
      <c r="P3763" s="72">
        <v>2.75E-2</v>
      </c>
      <c r="Q3763" s="73">
        <v>3.076975</v>
      </c>
      <c r="R3763" s="74">
        <v>12.3079</v>
      </c>
      <c r="S3763" s="75">
        <v>99.582099999999997</v>
      </c>
      <c r="AMG3763"/>
      <c r="AMH3763"/>
      <c r="AMI3763"/>
      <c r="AMJ3763"/>
    </row>
    <row r="3764" spans="1:1024" s="2" customFormat="1" ht="38.25" x14ac:dyDescent="0.25">
      <c r="A3764" s="10" t="s">
        <v>419</v>
      </c>
      <c r="B3764" s="68">
        <v>11646</v>
      </c>
      <c r="C3764" s="10">
        <f>VLOOKUP(B3764,[1]Planilha8!$X$4:$Y$6629,2,0)</f>
        <v>1794278</v>
      </c>
      <c r="D3764" s="12" t="s">
        <v>809</v>
      </c>
      <c r="E3764" s="12" t="str">
        <f>VLOOKUP(B3764,[1]Planilha8!$X$4:$Z$6629,3,0)</f>
        <v>CEAD</v>
      </c>
      <c r="F3764" s="12" t="str">
        <f>VLOOKUP(B3764,[1]Planilha8!$X$4:$AD$6629,7,0)</f>
        <v>BOM</v>
      </c>
      <c r="G3764" s="13">
        <v>43349</v>
      </c>
      <c r="H3764" s="69">
        <v>111.89</v>
      </c>
      <c r="I3764" s="15" t="s">
        <v>22</v>
      </c>
      <c r="J3764" s="16" t="s">
        <v>210</v>
      </c>
      <c r="K3764" s="17">
        <v>4</v>
      </c>
      <c r="L3764" s="18">
        <v>2018002222</v>
      </c>
      <c r="M3764" s="19">
        <v>43465</v>
      </c>
      <c r="N3764" s="70">
        <v>9.2309249999999992</v>
      </c>
      <c r="O3764" s="71">
        <v>0.33</v>
      </c>
      <c r="P3764" s="72">
        <v>2.75E-2</v>
      </c>
      <c r="Q3764" s="73">
        <v>3.076975</v>
      </c>
      <c r="R3764" s="74">
        <v>12.3079</v>
      </c>
      <c r="S3764" s="75">
        <v>99.582099999999997</v>
      </c>
      <c r="AMG3764"/>
      <c r="AMH3764"/>
      <c r="AMI3764"/>
      <c r="AMJ3764"/>
    </row>
    <row r="3765" spans="1:1024" s="2" customFormat="1" ht="38.25" x14ac:dyDescent="0.25">
      <c r="A3765" s="10" t="s">
        <v>419</v>
      </c>
      <c r="B3765" s="68">
        <v>11647</v>
      </c>
      <c r="C3765" s="10">
        <f>VLOOKUP(B3765,[1]Planilha8!$X$4:$Y$6629,2,0)</f>
        <v>1794279</v>
      </c>
      <c r="D3765" s="12" t="s">
        <v>809</v>
      </c>
      <c r="E3765" s="12" t="str">
        <f>VLOOKUP(B3765,[1]Planilha8!$X$4:$Z$6629,3,0)</f>
        <v>CEAD</v>
      </c>
      <c r="F3765" s="12" t="str">
        <f>VLOOKUP(B3765,[1]Planilha8!$X$4:$AD$6629,7,0)</f>
        <v>BOM</v>
      </c>
      <c r="G3765" s="13">
        <v>43349</v>
      </c>
      <c r="H3765" s="69">
        <v>111.89</v>
      </c>
      <c r="I3765" s="15" t="s">
        <v>22</v>
      </c>
      <c r="J3765" s="16" t="s">
        <v>210</v>
      </c>
      <c r="K3765" s="17">
        <v>4</v>
      </c>
      <c r="L3765" s="18">
        <v>2018002222</v>
      </c>
      <c r="M3765" s="19">
        <v>43465</v>
      </c>
      <c r="N3765" s="70">
        <v>9.2309249999999992</v>
      </c>
      <c r="O3765" s="71">
        <v>0.33</v>
      </c>
      <c r="P3765" s="72">
        <v>2.75E-2</v>
      </c>
      <c r="Q3765" s="73">
        <v>3.076975</v>
      </c>
      <c r="R3765" s="74">
        <v>12.3079</v>
      </c>
      <c r="S3765" s="75">
        <v>99.582099999999997</v>
      </c>
      <c r="AMG3765"/>
      <c r="AMH3765"/>
      <c r="AMI3765"/>
      <c r="AMJ3765"/>
    </row>
    <row r="3766" spans="1:1024" s="2" customFormat="1" ht="38.25" x14ac:dyDescent="0.25">
      <c r="A3766" s="10" t="s">
        <v>419</v>
      </c>
      <c r="B3766" s="68">
        <v>11648</v>
      </c>
      <c r="C3766" s="10">
        <f>VLOOKUP(B3766,[1]Planilha8!$X$4:$Y$6629,2,0)</f>
        <v>1794280</v>
      </c>
      <c r="D3766" s="12" t="s">
        <v>809</v>
      </c>
      <c r="E3766" s="12" t="str">
        <f>VLOOKUP(B3766,[1]Planilha8!$X$4:$Z$6629,3,0)</f>
        <v>CEAD</v>
      </c>
      <c r="F3766" s="12" t="str">
        <f>VLOOKUP(B3766,[1]Planilha8!$X$4:$AD$6629,7,0)</f>
        <v>BOM</v>
      </c>
      <c r="G3766" s="13">
        <v>43349</v>
      </c>
      <c r="H3766" s="69">
        <v>111.89</v>
      </c>
      <c r="I3766" s="15" t="s">
        <v>22</v>
      </c>
      <c r="J3766" s="16" t="s">
        <v>210</v>
      </c>
      <c r="K3766" s="17">
        <v>4</v>
      </c>
      <c r="L3766" s="18">
        <v>2018002222</v>
      </c>
      <c r="M3766" s="19">
        <v>43465</v>
      </c>
      <c r="N3766" s="70">
        <v>9.2309249999999992</v>
      </c>
      <c r="O3766" s="71">
        <v>0.33</v>
      </c>
      <c r="P3766" s="72">
        <v>2.75E-2</v>
      </c>
      <c r="Q3766" s="73">
        <v>3.076975</v>
      </c>
      <c r="R3766" s="74">
        <v>12.3079</v>
      </c>
      <c r="S3766" s="75">
        <v>99.582099999999997</v>
      </c>
      <c r="AMG3766"/>
      <c r="AMH3766"/>
      <c r="AMI3766"/>
      <c r="AMJ3766"/>
    </row>
    <row r="3767" spans="1:1024" s="2" customFormat="1" ht="38.25" x14ac:dyDescent="0.25">
      <c r="A3767" s="10" t="s">
        <v>419</v>
      </c>
      <c r="B3767" s="68">
        <v>11649</v>
      </c>
      <c r="C3767" s="10">
        <f>VLOOKUP(B3767,[1]Planilha8!$X$4:$Y$6629,2,0)</f>
        <v>1794281</v>
      </c>
      <c r="D3767" s="12" t="s">
        <v>809</v>
      </c>
      <c r="E3767" s="12" t="str">
        <f>VLOOKUP(B3767,[1]Planilha8!$X$4:$Z$6629,3,0)</f>
        <v>CEAD</v>
      </c>
      <c r="F3767" s="12" t="str">
        <f>VLOOKUP(B3767,[1]Planilha8!$X$4:$AD$6629,7,0)</f>
        <v>BOM</v>
      </c>
      <c r="G3767" s="13">
        <v>43349</v>
      </c>
      <c r="H3767" s="69">
        <v>111.89</v>
      </c>
      <c r="I3767" s="15" t="s">
        <v>22</v>
      </c>
      <c r="J3767" s="16" t="s">
        <v>210</v>
      </c>
      <c r="K3767" s="17">
        <v>4</v>
      </c>
      <c r="L3767" s="18">
        <v>2018002222</v>
      </c>
      <c r="M3767" s="19">
        <v>43465</v>
      </c>
      <c r="N3767" s="70">
        <v>9.2309249999999992</v>
      </c>
      <c r="O3767" s="71">
        <v>0.33</v>
      </c>
      <c r="P3767" s="72">
        <v>2.75E-2</v>
      </c>
      <c r="Q3767" s="73">
        <v>3.076975</v>
      </c>
      <c r="R3767" s="74">
        <v>12.3079</v>
      </c>
      <c r="S3767" s="75">
        <v>99.582099999999997</v>
      </c>
      <c r="AMG3767"/>
      <c r="AMH3767"/>
      <c r="AMI3767"/>
      <c r="AMJ3767"/>
    </row>
    <row r="3768" spans="1:1024" s="2" customFormat="1" ht="38.25" x14ac:dyDescent="0.25">
      <c r="A3768" s="10" t="s">
        <v>419</v>
      </c>
      <c r="B3768" s="68">
        <v>11650</v>
      </c>
      <c r="C3768" s="10">
        <f>VLOOKUP(B3768,[1]Planilha8!$X$4:$Y$6629,2,0)</f>
        <v>1794282</v>
      </c>
      <c r="D3768" s="12" t="s">
        <v>809</v>
      </c>
      <c r="E3768" s="12" t="str">
        <f>VLOOKUP(B3768,[1]Planilha8!$X$4:$Z$6629,3,0)</f>
        <v>CEAD</v>
      </c>
      <c r="F3768" s="12" t="str">
        <f>VLOOKUP(B3768,[1]Planilha8!$X$4:$AD$6629,7,0)</f>
        <v>BOM</v>
      </c>
      <c r="G3768" s="13">
        <v>43349</v>
      </c>
      <c r="H3768" s="69">
        <v>111.89</v>
      </c>
      <c r="I3768" s="15" t="s">
        <v>22</v>
      </c>
      <c r="J3768" s="16" t="s">
        <v>210</v>
      </c>
      <c r="K3768" s="17">
        <v>4</v>
      </c>
      <c r="L3768" s="18">
        <v>2018002222</v>
      </c>
      <c r="M3768" s="19">
        <v>43465</v>
      </c>
      <c r="N3768" s="70">
        <v>9.2309249999999992</v>
      </c>
      <c r="O3768" s="71">
        <v>0.33</v>
      </c>
      <c r="P3768" s="72">
        <v>2.75E-2</v>
      </c>
      <c r="Q3768" s="73">
        <v>3.076975</v>
      </c>
      <c r="R3768" s="74">
        <v>12.3079</v>
      </c>
      <c r="S3768" s="75">
        <v>99.582099999999997</v>
      </c>
      <c r="AMG3768"/>
      <c r="AMH3768"/>
      <c r="AMI3768"/>
      <c r="AMJ3768"/>
    </row>
    <row r="3769" spans="1:1024" s="2" customFormat="1" ht="38.25" x14ac:dyDescent="0.25">
      <c r="A3769" s="10" t="s">
        <v>419</v>
      </c>
      <c r="B3769" s="68">
        <v>11651</v>
      </c>
      <c r="C3769" s="10">
        <f>VLOOKUP(B3769,[1]Planilha8!$X$4:$Y$6629,2,0)</f>
        <v>1794283</v>
      </c>
      <c r="D3769" s="12" t="s">
        <v>809</v>
      </c>
      <c r="E3769" s="12" t="str">
        <f>VLOOKUP(B3769,[1]Planilha8!$X$4:$Z$6629,3,0)</f>
        <v>CEAD</v>
      </c>
      <c r="F3769" s="12" t="str">
        <f>VLOOKUP(B3769,[1]Planilha8!$X$4:$AD$6629,7,0)</f>
        <v>BOM</v>
      </c>
      <c r="G3769" s="13">
        <v>43349</v>
      </c>
      <c r="H3769" s="69">
        <v>111.89</v>
      </c>
      <c r="I3769" s="15" t="s">
        <v>22</v>
      </c>
      <c r="J3769" s="16" t="s">
        <v>210</v>
      </c>
      <c r="K3769" s="17">
        <v>4</v>
      </c>
      <c r="L3769" s="18">
        <v>2018002222</v>
      </c>
      <c r="M3769" s="19">
        <v>43465</v>
      </c>
      <c r="N3769" s="70">
        <v>9.2309249999999992</v>
      </c>
      <c r="O3769" s="71">
        <v>0.33</v>
      </c>
      <c r="P3769" s="72">
        <v>2.75E-2</v>
      </c>
      <c r="Q3769" s="73">
        <v>3.076975</v>
      </c>
      <c r="R3769" s="74">
        <v>12.3079</v>
      </c>
      <c r="S3769" s="75">
        <v>99.582099999999997</v>
      </c>
      <c r="AMG3769"/>
      <c r="AMH3769"/>
      <c r="AMI3769"/>
      <c r="AMJ3769"/>
    </row>
    <row r="3770" spans="1:1024" s="2" customFormat="1" ht="38.25" x14ac:dyDescent="0.25">
      <c r="A3770" s="10" t="s">
        <v>419</v>
      </c>
      <c r="B3770" s="68">
        <v>11652</v>
      </c>
      <c r="C3770" s="10">
        <f>VLOOKUP(B3770,[1]Planilha8!$X$4:$Y$6629,2,0)</f>
        <v>1794284</v>
      </c>
      <c r="D3770" s="12" t="s">
        <v>809</v>
      </c>
      <c r="E3770" s="12" t="str">
        <f>VLOOKUP(B3770,[1]Planilha8!$X$4:$Z$6629,3,0)</f>
        <v>CEAD</v>
      </c>
      <c r="F3770" s="12" t="str">
        <f>VLOOKUP(B3770,[1]Planilha8!$X$4:$AD$6629,7,0)</f>
        <v>BOM</v>
      </c>
      <c r="G3770" s="13">
        <v>43349</v>
      </c>
      <c r="H3770" s="69">
        <v>111.89</v>
      </c>
      <c r="I3770" s="15" t="s">
        <v>22</v>
      </c>
      <c r="J3770" s="16" t="s">
        <v>210</v>
      </c>
      <c r="K3770" s="17">
        <v>4</v>
      </c>
      <c r="L3770" s="18">
        <v>2018002222</v>
      </c>
      <c r="M3770" s="19">
        <v>43465</v>
      </c>
      <c r="N3770" s="70">
        <v>9.2309249999999992</v>
      </c>
      <c r="O3770" s="71">
        <v>0.33</v>
      </c>
      <c r="P3770" s="72">
        <v>2.75E-2</v>
      </c>
      <c r="Q3770" s="73">
        <v>3.076975</v>
      </c>
      <c r="R3770" s="74">
        <v>12.3079</v>
      </c>
      <c r="S3770" s="75">
        <v>99.582099999999997</v>
      </c>
      <c r="AMG3770"/>
      <c r="AMH3770"/>
      <c r="AMI3770"/>
      <c r="AMJ3770"/>
    </row>
    <row r="3771" spans="1:1024" s="2" customFormat="1" ht="38.25" x14ac:dyDescent="0.25">
      <c r="A3771" s="10" t="s">
        <v>419</v>
      </c>
      <c r="B3771" s="68">
        <v>11653</v>
      </c>
      <c r="C3771" s="10">
        <f>VLOOKUP(B3771,[1]Planilha8!$X$4:$Y$6629,2,0)</f>
        <v>1794285</v>
      </c>
      <c r="D3771" s="12" t="s">
        <v>809</v>
      </c>
      <c r="E3771" s="12" t="str">
        <f>VLOOKUP(B3771,[1]Planilha8!$X$4:$Z$6629,3,0)</f>
        <v>CEAD</v>
      </c>
      <c r="F3771" s="12" t="str">
        <f>VLOOKUP(B3771,[1]Planilha8!$X$4:$AD$6629,7,0)</f>
        <v>BOM</v>
      </c>
      <c r="G3771" s="13">
        <v>43349</v>
      </c>
      <c r="H3771" s="69">
        <v>111.89</v>
      </c>
      <c r="I3771" s="15" t="s">
        <v>22</v>
      </c>
      <c r="J3771" s="16" t="s">
        <v>210</v>
      </c>
      <c r="K3771" s="17">
        <v>4</v>
      </c>
      <c r="L3771" s="18">
        <v>2018002222</v>
      </c>
      <c r="M3771" s="19">
        <v>43465</v>
      </c>
      <c r="N3771" s="70">
        <v>9.2309249999999992</v>
      </c>
      <c r="O3771" s="71">
        <v>0.33</v>
      </c>
      <c r="P3771" s="72">
        <v>2.75E-2</v>
      </c>
      <c r="Q3771" s="73">
        <v>3.076975</v>
      </c>
      <c r="R3771" s="74">
        <v>12.3079</v>
      </c>
      <c r="S3771" s="75">
        <v>99.582099999999997</v>
      </c>
      <c r="AMG3771"/>
      <c r="AMH3771"/>
      <c r="AMI3771"/>
      <c r="AMJ3771"/>
    </row>
    <row r="3772" spans="1:1024" s="2" customFormat="1" ht="38.25" x14ac:dyDescent="0.25">
      <c r="A3772" s="10" t="s">
        <v>419</v>
      </c>
      <c r="B3772" s="68">
        <v>11654</v>
      </c>
      <c r="C3772" s="10">
        <f>VLOOKUP(B3772,[1]Planilha8!$X$4:$Y$6629,2,0)</f>
        <v>1794286</v>
      </c>
      <c r="D3772" s="12" t="s">
        <v>809</v>
      </c>
      <c r="E3772" s="12" t="str">
        <f>VLOOKUP(B3772,[1]Planilha8!$X$4:$Z$6629,3,0)</f>
        <v>CEAD</v>
      </c>
      <c r="F3772" s="12" t="str">
        <f>VLOOKUP(B3772,[1]Planilha8!$X$4:$AD$6629,7,0)</f>
        <v>BOM</v>
      </c>
      <c r="G3772" s="13">
        <v>43349</v>
      </c>
      <c r="H3772" s="69">
        <v>111.89</v>
      </c>
      <c r="I3772" s="15" t="s">
        <v>22</v>
      </c>
      <c r="J3772" s="16" t="s">
        <v>210</v>
      </c>
      <c r="K3772" s="17">
        <v>4</v>
      </c>
      <c r="L3772" s="18">
        <v>2018002222</v>
      </c>
      <c r="M3772" s="19">
        <v>43465</v>
      </c>
      <c r="N3772" s="70">
        <v>9.2309249999999992</v>
      </c>
      <c r="O3772" s="71">
        <v>0.33</v>
      </c>
      <c r="P3772" s="72">
        <v>2.75E-2</v>
      </c>
      <c r="Q3772" s="73">
        <v>3.076975</v>
      </c>
      <c r="R3772" s="74">
        <v>12.3079</v>
      </c>
      <c r="S3772" s="75">
        <v>99.582099999999997</v>
      </c>
      <c r="AMG3772"/>
      <c r="AMH3772"/>
      <c r="AMI3772"/>
      <c r="AMJ3772"/>
    </row>
    <row r="3773" spans="1:1024" s="2" customFormat="1" ht="38.25" x14ac:dyDescent="0.25">
      <c r="A3773" s="10" t="s">
        <v>419</v>
      </c>
      <c r="B3773" s="68">
        <v>11655</v>
      </c>
      <c r="C3773" s="10">
        <f>VLOOKUP(B3773,[1]Planilha8!$X$4:$Y$6629,2,0)</f>
        <v>1794287</v>
      </c>
      <c r="D3773" s="12" t="s">
        <v>809</v>
      </c>
      <c r="E3773" s="12" t="str">
        <f>VLOOKUP(B3773,[1]Planilha8!$X$4:$Z$6629,3,0)</f>
        <v>CEAD</v>
      </c>
      <c r="F3773" s="12" t="str">
        <f>VLOOKUP(B3773,[1]Planilha8!$X$4:$AD$6629,7,0)</f>
        <v>BOM</v>
      </c>
      <c r="G3773" s="13">
        <v>43349</v>
      </c>
      <c r="H3773" s="69">
        <v>111.89</v>
      </c>
      <c r="I3773" s="15" t="s">
        <v>22</v>
      </c>
      <c r="J3773" s="16" t="s">
        <v>210</v>
      </c>
      <c r="K3773" s="17">
        <v>4</v>
      </c>
      <c r="L3773" s="18">
        <v>2018002222</v>
      </c>
      <c r="M3773" s="19">
        <v>43465</v>
      </c>
      <c r="N3773" s="70">
        <v>9.2309249999999992</v>
      </c>
      <c r="O3773" s="71">
        <v>0.33</v>
      </c>
      <c r="P3773" s="72">
        <v>2.75E-2</v>
      </c>
      <c r="Q3773" s="73">
        <v>3.076975</v>
      </c>
      <c r="R3773" s="74">
        <v>12.3079</v>
      </c>
      <c r="S3773" s="75">
        <v>99.582099999999997</v>
      </c>
      <c r="AMG3773"/>
      <c r="AMH3773"/>
      <c r="AMI3773"/>
      <c r="AMJ3773"/>
    </row>
    <row r="3774" spans="1:1024" s="2" customFormat="1" ht="38.25" x14ac:dyDescent="0.25">
      <c r="A3774" s="10" t="s">
        <v>419</v>
      </c>
      <c r="B3774" s="68">
        <v>11656</v>
      </c>
      <c r="C3774" s="10">
        <f>VLOOKUP(B3774,[1]Planilha8!$X$4:$Y$6629,2,0)</f>
        <v>1794288</v>
      </c>
      <c r="D3774" s="12" t="s">
        <v>809</v>
      </c>
      <c r="E3774" s="12" t="str">
        <f>VLOOKUP(B3774,[1]Planilha8!$X$4:$Z$6629,3,0)</f>
        <v>CEAD</v>
      </c>
      <c r="F3774" s="12" t="str">
        <f>VLOOKUP(B3774,[1]Planilha8!$X$4:$AD$6629,7,0)</f>
        <v>BOM</v>
      </c>
      <c r="G3774" s="13">
        <v>43349</v>
      </c>
      <c r="H3774" s="69">
        <v>111.89</v>
      </c>
      <c r="I3774" s="15" t="s">
        <v>22</v>
      </c>
      <c r="J3774" s="16" t="s">
        <v>210</v>
      </c>
      <c r="K3774" s="17">
        <v>4</v>
      </c>
      <c r="L3774" s="18">
        <v>2018002222</v>
      </c>
      <c r="M3774" s="19">
        <v>43465</v>
      </c>
      <c r="N3774" s="70">
        <v>9.2309249999999992</v>
      </c>
      <c r="O3774" s="71">
        <v>0.33</v>
      </c>
      <c r="P3774" s="72">
        <v>2.75E-2</v>
      </c>
      <c r="Q3774" s="73">
        <v>3.076975</v>
      </c>
      <c r="R3774" s="74">
        <v>12.3079</v>
      </c>
      <c r="S3774" s="75">
        <v>99.582099999999997</v>
      </c>
      <c r="AMG3774"/>
      <c r="AMH3774"/>
      <c r="AMI3774"/>
      <c r="AMJ3774"/>
    </row>
    <row r="3775" spans="1:1024" s="2" customFormat="1" ht="38.25" x14ac:dyDescent="0.25">
      <c r="A3775" s="10" t="s">
        <v>419</v>
      </c>
      <c r="B3775" s="68">
        <v>11657</v>
      </c>
      <c r="C3775" s="10">
        <f>VLOOKUP(B3775,[1]Planilha8!$X$4:$Y$6629,2,0)</f>
        <v>1794289</v>
      </c>
      <c r="D3775" s="12" t="s">
        <v>809</v>
      </c>
      <c r="E3775" s="12" t="str">
        <f>VLOOKUP(B3775,[1]Planilha8!$X$4:$Z$6629,3,0)</f>
        <v>CEAD</v>
      </c>
      <c r="F3775" s="12" t="str">
        <f>VLOOKUP(B3775,[1]Planilha8!$X$4:$AD$6629,7,0)</f>
        <v>BOM</v>
      </c>
      <c r="G3775" s="13">
        <v>43349</v>
      </c>
      <c r="H3775" s="69">
        <v>111.89</v>
      </c>
      <c r="I3775" s="15" t="s">
        <v>22</v>
      </c>
      <c r="J3775" s="16" t="s">
        <v>210</v>
      </c>
      <c r="K3775" s="17">
        <v>4</v>
      </c>
      <c r="L3775" s="18">
        <v>2018002222</v>
      </c>
      <c r="M3775" s="19">
        <v>43465</v>
      </c>
      <c r="N3775" s="70">
        <v>9.2309249999999992</v>
      </c>
      <c r="O3775" s="71">
        <v>0.33</v>
      </c>
      <c r="P3775" s="72">
        <v>2.75E-2</v>
      </c>
      <c r="Q3775" s="73">
        <v>3.076975</v>
      </c>
      <c r="R3775" s="74">
        <v>12.3079</v>
      </c>
      <c r="S3775" s="75">
        <v>99.582099999999997</v>
      </c>
      <c r="AMG3775"/>
      <c r="AMH3775"/>
      <c r="AMI3775"/>
      <c r="AMJ3775"/>
    </row>
    <row r="3776" spans="1:1024" s="2" customFormat="1" ht="38.25" x14ac:dyDescent="0.25">
      <c r="A3776" s="10" t="s">
        <v>419</v>
      </c>
      <c r="B3776" s="68">
        <v>11658</v>
      </c>
      <c r="C3776" s="10">
        <f>VLOOKUP(B3776,[1]Planilha8!$X$4:$Y$6629,2,0)</f>
        <v>1794290</v>
      </c>
      <c r="D3776" s="12" t="s">
        <v>809</v>
      </c>
      <c r="E3776" s="12" t="str">
        <f>VLOOKUP(B3776,[1]Planilha8!$X$4:$Z$6629,3,0)</f>
        <v>CEAD</v>
      </c>
      <c r="F3776" s="12" t="str">
        <f>VLOOKUP(B3776,[1]Planilha8!$X$4:$AD$6629,7,0)</f>
        <v>BOM</v>
      </c>
      <c r="G3776" s="13">
        <v>43349</v>
      </c>
      <c r="H3776" s="69">
        <v>111.89</v>
      </c>
      <c r="I3776" s="15" t="s">
        <v>22</v>
      </c>
      <c r="J3776" s="16" t="s">
        <v>210</v>
      </c>
      <c r="K3776" s="17">
        <v>4</v>
      </c>
      <c r="L3776" s="18">
        <v>2018002222</v>
      </c>
      <c r="M3776" s="19">
        <v>43465</v>
      </c>
      <c r="N3776" s="70">
        <v>9.2309249999999992</v>
      </c>
      <c r="O3776" s="71">
        <v>0.33</v>
      </c>
      <c r="P3776" s="72">
        <v>2.75E-2</v>
      </c>
      <c r="Q3776" s="73">
        <v>3.076975</v>
      </c>
      <c r="R3776" s="74">
        <v>12.3079</v>
      </c>
      <c r="S3776" s="75">
        <v>99.582099999999997</v>
      </c>
      <c r="AMG3776"/>
      <c r="AMH3776"/>
      <c r="AMI3776"/>
      <c r="AMJ3776"/>
    </row>
    <row r="3777" spans="1:1024" s="2" customFormat="1" ht="38.25" x14ac:dyDescent="0.25">
      <c r="A3777" s="10" t="s">
        <v>419</v>
      </c>
      <c r="B3777" s="68">
        <v>11659</v>
      </c>
      <c r="C3777" s="10">
        <f>VLOOKUP(B3777,[1]Planilha8!$X$4:$Y$6629,2,0)</f>
        <v>1794291</v>
      </c>
      <c r="D3777" s="12" t="s">
        <v>809</v>
      </c>
      <c r="E3777" s="12" t="str">
        <f>VLOOKUP(B3777,[1]Planilha8!$X$4:$Z$6629,3,0)</f>
        <v>CEAD</v>
      </c>
      <c r="F3777" s="12" t="str">
        <f>VLOOKUP(B3777,[1]Planilha8!$X$4:$AD$6629,7,0)</f>
        <v>BOM</v>
      </c>
      <c r="G3777" s="13">
        <v>43349</v>
      </c>
      <c r="H3777" s="69">
        <v>111.89</v>
      </c>
      <c r="I3777" s="15" t="s">
        <v>22</v>
      </c>
      <c r="J3777" s="16" t="s">
        <v>210</v>
      </c>
      <c r="K3777" s="17">
        <v>4</v>
      </c>
      <c r="L3777" s="18">
        <v>2018002222</v>
      </c>
      <c r="M3777" s="19">
        <v>43465</v>
      </c>
      <c r="N3777" s="70">
        <v>9.2309249999999992</v>
      </c>
      <c r="O3777" s="71">
        <v>0.33</v>
      </c>
      <c r="P3777" s="72">
        <v>2.75E-2</v>
      </c>
      <c r="Q3777" s="73">
        <v>3.076975</v>
      </c>
      <c r="R3777" s="74">
        <v>12.3079</v>
      </c>
      <c r="S3777" s="75">
        <v>99.582099999999997</v>
      </c>
      <c r="AMG3777"/>
      <c r="AMH3777"/>
      <c r="AMI3777"/>
      <c r="AMJ3777"/>
    </row>
    <row r="3778" spans="1:1024" s="2" customFormat="1" ht="38.25" x14ac:dyDescent="0.25">
      <c r="A3778" s="10" t="s">
        <v>419</v>
      </c>
      <c r="B3778" s="68">
        <v>11660</v>
      </c>
      <c r="C3778" s="10">
        <f>VLOOKUP(B3778,[1]Planilha8!$X$4:$Y$6629,2,0)</f>
        <v>1794292</v>
      </c>
      <c r="D3778" s="12" t="s">
        <v>809</v>
      </c>
      <c r="E3778" s="12" t="str">
        <f>VLOOKUP(B3778,[1]Planilha8!$X$4:$Z$6629,3,0)</f>
        <v>CEAD</v>
      </c>
      <c r="F3778" s="12" t="str">
        <f>VLOOKUP(B3778,[1]Planilha8!$X$4:$AD$6629,7,0)</f>
        <v>BOM</v>
      </c>
      <c r="G3778" s="13">
        <v>43349</v>
      </c>
      <c r="H3778" s="69">
        <v>111.89</v>
      </c>
      <c r="I3778" s="15" t="s">
        <v>22</v>
      </c>
      <c r="J3778" s="16" t="s">
        <v>210</v>
      </c>
      <c r="K3778" s="17">
        <v>4</v>
      </c>
      <c r="L3778" s="18">
        <v>2018002222</v>
      </c>
      <c r="M3778" s="19">
        <v>43465</v>
      </c>
      <c r="N3778" s="70">
        <v>9.2309249999999992</v>
      </c>
      <c r="O3778" s="71">
        <v>0.33</v>
      </c>
      <c r="P3778" s="72">
        <v>2.75E-2</v>
      </c>
      <c r="Q3778" s="73">
        <v>3.076975</v>
      </c>
      <c r="R3778" s="74">
        <v>12.3079</v>
      </c>
      <c r="S3778" s="75">
        <v>99.582099999999997</v>
      </c>
      <c r="AMG3778"/>
      <c r="AMH3778"/>
      <c r="AMI3778"/>
      <c r="AMJ3778"/>
    </row>
    <row r="3779" spans="1:1024" s="2" customFormat="1" ht="38.25" x14ac:dyDescent="0.25">
      <c r="A3779" s="10" t="s">
        <v>419</v>
      </c>
      <c r="B3779" s="68">
        <v>11661</v>
      </c>
      <c r="C3779" s="10">
        <f>VLOOKUP(B3779,[1]Planilha8!$X$4:$Y$6629,2,0)</f>
        <v>1794293</v>
      </c>
      <c r="D3779" s="12" t="s">
        <v>809</v>
      </c>
      <c r="E3779" s="12" t="str">
        <f>VLOOKUP(B3779,[1]Planilha8!$X$4:$Z$6629,3,0)</f>
        <v>CEAD</v>
      </c>
      <c r="F3779" s="12" t="str">
        <f>VLOOKUP(B3779,[1]Planilha8!$X$4:$AD$6629,7,0)</f>
        <v>BOM</v>
      </c>
      <c r="G3779" s="13">
        <v>43349</v>
      </c>
      <c r="H3779" s="69">
        <v>111.89</v>
      </c>
      <c r="I3779" s="15" t="s">
        <v>22</v>
      </c>
      <c r="J3779" s="16" t="s">
        <v>210</v>
      </c>
      <c r="K3779" s="17">
        <v>4</v>
      </c>
      <c r="L3779" s="18">
        <v>2018002222</v>
      </c>
      <c r="M3779" s="19">
        <v>43465</v>
      </c>
      <c r="N3779" s="70">
        <v>9.2309249999999992</v>
      </c>
      <c r="O3779" s="71">
        <v>0.33</v>
      </c>
      <c r="P3779" s="72">
        <v>2.75E-2</v>
      </c>
      <c r="Q3779" s="73">
        <v>3.076975</v>
      </c>
      <c r="R3779" s="74">
        <v>12.3079</v>
      </c>
      <c r="S3779" s="75">
        <v>99.582099999999997</v>
      </c>
      <c r="AMG3779"/>
      <c r="AMH3779"/>
      <c r="AMI3779"/>
      <c r="AMJ3779"/>
    </row>
    <row r="3780" spans="1:1024" s="2" customFormat="1" ht="38.25" x14ac:dyDescent="0.25">
      <c r="A3780" s="10" t="s">
        <v>419</v>
      </c>
      <c r="B3780" s="68">
        <v>11662</v>
      </c>
      <c r="C3780" s="10">
        <f>VLOOKUP(B3780,[1]Planilha8!$X$4:$Y$6629,2,0)</f>
        <v>1794294</v>
      </c>
      <c r="D3780" s="12" t="s">
        <v>809</v>
      </c>
      <c r="E3780" s="12" t="str">
        <f>VLOOKUP(B3780,[1]Planilha8!$X$4:$Z$6629,3,0)</f>
        <v>CEAD</v>
      </c>
      <c r="F3780" s="12" t="str">
        <f>VLOOKUP(B3780,[1]Planilha8!$X$4:$AD$6629,7,0)</f>
        <v>BOM</v>
      </c>
      <c r="G3780" s="13">
        <v>43349</v>
      </c>
      <c r="H3780" s="69">
        <v>111.89</v>
      </c>
      <c r="I3780" s="15" t="s">
        <v>22</v>
      </c>
      <c r="J3780" s="16" t="s">
        <v>210</v>
      </c>
      <c r="K3780" s="17">
        <v>4</v>
      </c>
      <c r="L3780" s="18">
        <v>2018002222</v>
      </c>
      <c r="M3780" s="19">
        <v>43465</v>
      </c>
      <c r="N3780" s="70">
        <v>9.2309249999999992</v>
      </c>
      <c r="O3780" s="71">
        <v>0.33</v>
      </c>
      <c r="P3780" s="72">
        <v>2.75E-2</v>
      </c>
      <c r="Q3780" s="73">
        <v>3.076975</v>
      </c>
      <c r="R3780" s="74">
        <v>12.3079</v>
      </c>
      <c r="S3780" s="75">
        <v>99.582099999999997</v>
      </c>
      <c r="AMG3780"/>
      <c r="AMH3780"/>
      <c r="AMI3780"/>
      <c r="AMJ3780"/>
    </row>
    <row r="3781" spans="1:1024" s="2" customFormat="1" ht="51" x14ac:dyDescent="0.25">
      <c r="A3781" s="10" t="s">
        <v>419</v>
      </c>
      <c r="B3781" s="68">
        <v>11663</v>
      </c>
      <c r="C3781" s="10">
        <f>VLOOKUP(B3781,[1]Planilha8!$X$4:$Y$6629,2,0)</f>
        <v>1794295</v>
      </c>
      <c r="D3781" s="12" t="s">
        <v>1004</v>
      </c>
      <c r="E3781" s="12" t="str">
        <f>VLOOKUP(B3781,[1]Planilha8!$X$4:$Z$6629,3,0)</f>
        <v>CEAD</v>
      </c>
      <c r="F3781" s="12" t="str">
        <f>VLOOKUP(B3781,[1]Planilha8!$X$4:$AD$6629,7,0)</f>
        <v>BOM</v>
      </c>
      <c r="G3781" s="13">
        <v>43349</v>
      </c>
      <c r="H3781" s="69">
        <v>551</v>
      </c>
      <c r="I3781" s="15" t="s">
        <v>22</v>
      </c>
      <c r="J3781" s="16" t="s">
        <v>210</v>
      </c>
      <c r="K3781" s="17">
        <v>5</v>
      </c>
      <c r="L3781" s="18">
        <v>2018002222</v>
      </c>
      <c r="M3781" s="19">
        <v>43465</v>
      </c>
      <c r="N3781" s="70">
        <v>27.55</v>
      </c>
      <c r="O3781" s="71">
        <v>0.2</v>
      </c>
      <c r="P3781" s="72">
        <v>1.6666666666666701E-2</v>
      </c>
      <c r="Q3781" s="73">
        <v>9.18333333333333</v>
      </c>
      <c r="R3781" s="74">
        <v>36.733333333333299</v>
      </c>
      <c r="S3781" s="75">
        <v>514.26666666666699</v>
      </c>
      <c r="AMG3781"/>
      <c r="AMH3781"/>
      <c r="AMI3781"/>
      <c r="AMJ3781"/>
    </row>
    <row r="3782" spans="1:1024" s="2" customFormat="1" ht="38.25" x14ac:dyDescent="0.25">
      <c r="A3782" s="10" t="s">
        <v>419</v>
      </c>
      <c r="B3782" s="68">
        <v>11626</v>
      </c>
      <c r="C3782" s="10">
        <f>VLOOKUP(B3782,[1]Planilha8!$X$4:$Y$6629,2,0)</f>
        <v>1793438</v>
      </c>
      <c r="D3782" s="12" t="s">
        <v>1005</v>
      </c>
      <c r="E3782" s="12" t="str">
        <f>VLOOKUP(B3782,[1]Planilha8!$X$4:$Z$6629,3,0)</f>
        <v>CEAD</v>
      </c>
      <c r="F3782" s="12" t="str">
        <f>VLOOKUP(B3782,[1]Planilha8!$X$4:$AD$6629,7,0)</f>
        <v>BOM</v>
      </c>
      <c r="G3782" s="13">
        <v>43353</v>
      </c>
      <c r="H3782" s="69">
        <v>4939.66</v>
      </c>
      <c r="I3782" s="15" t="s">
        <v>22</v>
      </c>
      <c r="J3782" s="16" t="s">
        <v>930</v>
      </c>
      <c r="K3782" s="17">
        <v>2085</v>
      </c>
      <c r="L3782" s="18">
        <v>2018002308</v>
      </c>
      <c r="M3782" s="19">
        <v>43465</v>
      </c>
      <c r="N3782" s="70">
        <v>246.983</v>
      </c>
      <c r="O3782" s="71">
        <v>0.2</v>
      </c>
      <c r="P3782" s="72">
        <v>1.6666666666666701E-2</v>
      </c>
      <c r="Q3782" s="73">
        <v>82.327666666666701</v>
      </c>
      <c r="R3782" s="74">
        <v>329.31066666666698</v>
      </c>
      <c r="S3782" s="75">
        <v>4610.3493333333299</v>
      </c>
      <c r="AMG3782"/>
      <c r="AMH3782"/>
      <c r="AMI3782"/>
      <c r="AMJ3782"/>
    </row>
    <row r="3783" spans="1:1024" s="2" customFormat="1" ht="38.25" x14ac:dyDescent="0.25">
      <c r="A3783" s="10" t="s">
        <v>419</v>
      </c>
      <c r="B3783" s="68">
        <v>11627</v>
      </c>
      <c r="C3783" s="10">
        <f>VLOOKUP(B3783,[1]Planilha8!$X$4:$Y$6629,2,0)</f>
        <v>1793439</v>
      </c>
      <c r="D3783" s="12" t="s">
        <v>1005</v>
      </c>
      <c r="E3783" s="12" t="str">
        <f>VLOOKUP(B3783,[1]Planilha8!$X$4:$Z$6629,3,0)</f>
        <v>CEAD</v>
      </c>
      <c r="F3783" s="12" t="str">
        <f>VLOOKUP(B3783,[1]Planilha8!$X$4:$AD$6629,7,0)</f>
        <v>BOM</v>
      </c>
      <c r="G3783" s="13">
        <v>43353</v>
      </c>
      <c r="H3783" s="69">
        <v>4939.67</v>
      </c>
      <c r="I3783" s="15" t="s">
        <v>22</v>
      </c>
      <c r="J3783" s="16" t="s">
        <v>930</v>
      </c>
      <c r="K3783" s="17">
        <v>2085</v>
      </c>
      <c r="L3783" s="18">
        <v>2018002308</v>
      </c>
      <c r="M3783" s="19">
        <v>43465</v>
      </c>
      <c r="N3783" s="70">
        <v>246.98349999999999</v>
      </c>
      <c r="O3783" s="71">
        <v>0.2</v>
      </c>
      <c r="P3783" s="72">
        <v>1.6666666666666701E-2</v>
      </c>
      <c r="Q3783" s="73">
        <v>82.327833333333302</v>
      </c>
      <c r="R3783" s="74">
        <v>329.31133333333298</v>
      </c>
      <c r="S3783" s="75">
        <v>4610.3586666666697</v>
      </c>
      <c r="AMG3783"/>
      <c r="AMH3783"/>
      <c r="AMI3783"/>
      <c r="AMJ3783"/>
    </row>
    <row r="3784" spans="1:1024" s="2" customFormat="1" ht="38.25" x14ac:dyDescent="0.25">
      <c r="A3784" s="10" t="s">
        <v>419</v>
      </c>
      <c r="B3784" s="68">
        <v>11628</v>
      </c>
      <c r="C3784" s="10">
        <f>VLOOKUP(B3784,[1]Planilha8!$X$4:$Y$6629,2,0)</f>
        <v>1793440</v>
      </c>
      <c r="D3784" s="12" t="s">
        <v>1005</v>
      </c>
      <c r="E3784" s="12" t="str">
        <f>VLOOKUP(B3784,[1]Planilha8!$X$4:$Z$6629,3,0)</f>
        <v>ÁREAS COMUNS (CORREDORES)</v>
      </c>
      <c r="F3784" s="12" t="str">
        <f>VLOOKUP(B3784,[1]Planilha8!$X$4:$AD$6629,7,0)</f>
        <v>BOM</v>
      </c>
      <c r="G3784" s="13">
        <v>43353</v>
      </c>
      <c r="H3784" s="69">
        <v>4939.67</v>
      </c>
      <c r="I3784" s="15" t="s">
        <v>22</v>
      </c>
      <c r="J3784" s="16" t="s">
        <v>930</v>
      </c>
      <c r="K3784" s="17">
        <v>2085</v>
      </c>
      <c r="L3784" s="18">
        <v>2018002308</v>
      </c>
      <c r="M3784" s="19">
        <v>43465</v>
      </c>
      <c r="N3784" s="70">
        <v>246.98349999999999</v>
      </c>
      <c r="O3784" s="71">
        <v>0.2</v>
      </c>
      <c r="P3784" s="72">
        <v>1.6666666666666701E-2</v>
      </c>
      <c r="Q3784" s="73">
        <v>82.327833333333302</v>
      </c>
      <c r="R3784" s="74">
        <v>329.31133333333298</v>
      </c>
      <c r="S3784" s="75">
        <v>4610.3586666666697</v>
      </c>
      <c r="AMG3784"/>
      <c r="AMH3784"/>
      <c r="AMI3784"/>
      <c r="AMJ3784"/>
    </row>
    <row r="3785" spans="1:1024" s="2" customFormat="1" ht="25.5" x14ac:dyDescent="0.25">
      <c r="A3785" s="10" t="s">
        <v>419</v>
      </c>
      <c r="B3785" s="68">
        <v>11608</v>
      </c>
      <c r="C3785" s="10">
        <f>VLOOKUP(B3785,[1]Planilha8!$X$4:$Y$6629,2,0)</f>
        <v>1793771</v>
      </c>
      <c r="D3785" s="12" t="s">
        <v>1006</v>
      </c>
      <c r="E3785" s="12" t="str">
        <f>VLOOKUP(B3785,[1]Planilha8!$X$4:$Z$6629,3,0)</f>
        <v>CEAD</v>
      </c>
      <c r="F3785" s="12" t="str">
        <f>VLOOKUP(B3785,[1]Planilha8!$X$4:$AD$6629,7,0)</f>
        <v>BOM</v>
      </c>
      <c r="G3785" s="13">
        <v>43354</v>
      </c>
      <c r="H3785" s="69">
        <v>984.26</v>
      </c>
      <c r="I3785" s="15" t="s">
        <v>22</v>
      </c>
      <c r="J3785" s="16" t="s">
        <v>213</v>
      </c>
      <c r="K3785" s="17">
        <v>194</v>
      </c>
      <c r="L3785" s="18">
        <v>2018002501</v>
      </c>
      <c r="M3785" s="19">
        <v>43465</v>
      </c>
      <c r="N3785" s="70">
        <v>49.213000000000001</v>
      </c>
      <c r="O3785" s="71">
        <v>0.2</v>
      </c>
      <c r="P3785" s="72">
        <v>1.6666666666666701E-2</v>
      </c>
      <c r="Q3785" s="73">
        <v>16.404333333333302</v>
      </c>
      <c r="R3785" s="74">
        <v>65.617333333333306</v>
      </c>
      <c r="S3785" s="75">
        <v>918.64266666666697</v>
      </c>
      <c r="AMG3785"/>
      <c r="AMH3785"/>
      <c r="AMI3785"/>
      <c r="AMJ3785"/>
    </row>
    <row r="3786" spans="1:1024" s="2" customFormat="1" ht="51" x14ac:dyDescent="0.25">
      <c r="A3786" s="10" t="s">
        <v>419</v>
      </c>
      <c r="B3786" s="68">
        <v>11664</v>
      </c>
      <c r="C3786" s="10">
        <f>VLOOKUP(B3786,[1]Planilha8!$X$4:$Y$6629,2,0)</f>
        <v>1796244</v>
      </c>
      <c r="D3786" s="12" t="s">
        <v>1007</v>
      </c>
      <c r="E3786" s="12" t="str">
        <f>VLOOKUP(B3786,[1]Planilha8!$X$4:$Z$6629,3,0)</f>
        <v>REABILITAÇÃO CARDÍACA</v>
      </c>
      <c r="F3786" s="12" t="str">
        <f>VLOOKUP(B3786,[1]Planilha8!$X$4:$AD$6629,7,0)</f>
        <v>BOM</v>
      </c>
      <c r="G3786" s="13">
        <v>43355</v>
      </c>
      <c r="H3786" s="69">
        <v>358</v>
      </c>
      <c r="I3786" s="15" t="s">
        <v>22</v>
      </c>
      <c r="J3786" s="16" t="s">
        <v>884</v>
      </c>
      <c r="K3786" s="17">
        <v>3813</v>
      </c>
      <c r="L3786" s="18">
        <v>2017005110</v>
      </c>
      <c r="M3786" s="19">
        <v>43465</v>
      </c>
      <c r="N3786" s="70">
        <v>17.899999999999999</v>
      </c>
      <c r="O3786" s="71">
        <v>0.2</v>
      </c>
      <c r="P3786" s="72">
        <v>1.6666666666666701E-2</v>
      </c>
      <c r="Q3786" s="73">
        <v>5.9666666666666703</v>
      </c>
      <c r="R3786" s="74">
        <v>23.866666666666699</v>
      </c>
      <c r="S3786" s="75">
        <v>334.13333333333298</v>
      </c>
      <c r="AMG3786"/>
      <c r="AMH3786"/>
      <c r="AMI3786"/>
      <c r="AMJ3786"/>
    </row>
    <row r="3787" spans="1:1024" s="2" customFormat="1" ht="51" x14ac:dyDescent="0.25">
      <c r="A3787" s="10" t="s">
        <v>419</v>
      </c>
      <c r="B3787" s="68">
        <v>11665</v>
      </c>
      <c r="C3787" s="10">
        <f>VLOOKUP(B3787,[1]Planilha8!$X$4:$Y$6629,2,0)</f>
        <v>1796245</v>
      </c>
      <c r="D3787" s="12" t="s">
        <v>1007</v>
      </c>
      <c r="E3787" s="12" t="str">
        <f>VLOOKUP(B3787,[1]Planilha8!$X$4:$Z$6629,3,0)</f>
        <v>REABILITAÇÃO CARDÍACA</v>
      </c>
      <c r="F3787" s="12" t="str">
        <f>VLOOKUP(B3787,[1]Planilha8!$X$4:$AD$6629,7,0)</f>
        <v>BOM</v>
      </c>
      <c r="G3787" s="13">
        <v>43355</v>
      </c>
      <c r="H3787" s="69">
        <v>358</v>
      </c>
      <c r="I3787" s="15" t="s">
        <v>22</v>
      </c>
      <c r="J3787" s="16" t="s">
        <v>884</v>
      </c>
      <c r="K3787" s="17">
        <v>3813</v>
      </c>
      <c r="L3787" s="18">
        <v>2017005110</v>
      </c>
      <c r="M3787" s="19">
        <v>43465</v>
      </c>
      <c r="N3787" s="70">
        <v>17.899999999999999</v>
      </c>
      <c r="O3787" s="71">
        <v>0.2</v>
      </c>
      <c r="P3787" s="72">
        <v>1.6666666666666701E-2</v>
      </c>
      <c r="Q3787" s="73">
        <v>5.9666666666666703</v>
      </c>
      <c r="R3787" s="74">
        <v>23.866666666666699</v>
      </c>
      <c r="S3787" s="75">
        <v>334.13333333333298</v>
      </c>
      <c r="AMG3787"/>
      <c r="AMH3787"/>
      <c r="AMI3787"/>
      <c r="AMJ3787"/>
    </row>
    <row r="3788" spans="1:1024" s="2" customFormat="1" ht="51" x14ac:dyDescent="0.25">
      <c r="A3788" s="10" t="s">
        <v>419</v>
      </c>
      <c r="B3788" s="68">
        <v>11666</v>
      </c>
      <c r="C3788" s="10">
        <f>VLOOKUP(B3788,[1]Planilha8!$X$4:$Y$6629,2,0)</f>
        <v>1796246</v>
      </c>
      <c r="D3788" s="12" t="s">
        <v>1007</v>
      </c>
      <c r="E3788" s="12" t="str">
        <f>VLOOKUP(B3788,[1]Planilha8!$X$4:$Z$6629,3,0)</f>
        <v>REABILITAÇÃO CARDÍACA</v>
      </c>
      <c r="F3788" s="12" t="str">
        <f>VLOOKUP(B3788,[1]Planilha8!$X$4:$AD$6629,7,0)</f>
        <v>BOM</v>
      </c>
      <c r="G3788" s="13">
        <v>43355</v>
      </c>
      <c r="H3788" s="69">
        <v>358</v>
      </c>
      <c r="I3788" s="15" t="s">
        <v>22</v>
      </c>
      <c r="J3788" s="16" t="s">
        <v>884</v>
      </c>
      <c r="K3788" s="17">
        <v>3813</v>
      </c>
      <c r="L3788" s="18">
        <v>2017005110</v>
      </c>
      <c r="M3788" s="19">
        <v>43465</v>
      </c>
      <c r="N3788" s="70">
        <v>17.899999999999999</v>
      </c>
      <c r="O3788" s="71">
        <v>0.2</v>
      </c>
      <c r="P3788" s="72">
        <v>1.6666666666666701E-2</v>
      </c>
      <c r="Q3788" s="73">
        <v>5.9666666666666703</v>
      </c>
      <c r="R3788" s="74">
        <v>23.866666666666699</v>
      </c>
      <c r="S3788" s="75">
        <v>334.13333333333298</v>
      </c>
      <c r="AMG3788"/>
      <c r="AMH3788"/>
      <c r="AMI3788"/>
      <c r="AMJ3788"/>
    </row>
    <row r="3789" spans="1:1024" s="2" customFormat="1" ht="51" x14ac:dyDescent="0.25">
      <c r="A3789" s="10" t="s">
        <v>419</v>
      </c>
      <c r="B3789" s="68">
        <v>11667</v>
      </c>
      <c r="C3789" s="10">
        <f>VLOOKUP(B3789,[1]Planilha8!$X$4:$Y$6629,2,0)</f>
        <v>1796247</v>
      </c>
      <c r="D3789" s="12" t="s">
        <v>1007</v>
      </c>
      <c r="E3789" s="12" t="str">
        <f>VLOOKUP(B3789,[1]Planilha8!$X$4:$Z$6629,3,0)</f>
        <v>REABILITAÇÃO CARDÍACA</v>
      </c>
      <c r="F3789" s="12" t="str">
        <f>VLOOKUP(B3789,[1]Planilha8!$X$4:$AD$6629,7,0)</f>
        <v>BOM</v>
      </c>
      <c r="G3789" s="13">
        <v>43355</v>
      </c>
      <c r="H3789" s="69">
        <v>358</v>
      </c>
      <c r="I3789" s="15" t="s">
        <v>22</v>
      </c>
      <c r="J3789" s="16" t="s">
        <v>884</v>
      </c>
      <c r="K3789" s="17">
        <v>3813</v>
      </c>
      <c r="L3789" s="18">
        <v>2017005110</v>
      </c>
      <c r="M3789" s="19">
        <v>43465</v>
      </c>
      <c r="N3789" s="70">
        <v>17.899999999999999</v>
      </c>
      <c r="O3789" s="71">
        <v>0.2</v>
      </c>
      <c r="P3789" s="72">
        <v>1.6666666666666701E-2</v>
      </c>
      <c r="Q3789" s="73">
        <v>5.9666666666666703</v>
      </c>
      <c r="R3789" s="74">
        <v>23.866666666666699</v>
      </c>
      <c r="S3789" s="75">
        <v>334.13333333333298</v>
      </c>
      <c r="AMG3789"/>
      <c r="AMH3789"/>
      <c r="AMI3789"/>
      <c r="AMJ3789"/>
    </row>
    <row r="3790" spans="1:1024" s="2" customFormat="1" ht="51" x14ac:dyDescent="0.25">
      <c r="A3790" s="10" t="s">
        <v>419</v>
      </c>
      <c r="B3790" s="68">
        <v>11668</v>
      </c>
      <c r="C3790" s="10">
        <f>VLOOKUP(B3790,[1]Planilha8!$X$4:$Y$6629,2,0)</f>
        <v>1796248</v>
      </c>
      <c r="D3790" s="12" t="s">
        <v>1007</v>
      </c>
      <c r="E3790" s="12" t="str">
        <f>VLOOKUP(B3790,[1]Planilha8!$X$4:$Z$6629,3,0)</f>
        <v>REABILITAÇÃO CARDÍACA</v>
      </c>
      <c r="F3790" s="12" t="str">
        <f>VLOOKUP(B3790,[1]Planilha8!$X$4:$AD$6629,7,0)</f>
        <v>BOM</v>
      </c>
      <c r="G3790" s="13">
        <v>43355</v>
      </c>
      <c r="H3790" s="69">
        <v>358</v>
      </c>
      <c r="I3790" s="15" t="s">
        <v>22</v>
      </c>
      <c r="J3790" s="16" t="s">
        <v>884</v>
      </c>
      <c r="K3790" s="17">
        <v>3813</v>
      </c>
      <c r="L3790" s="18">
        <v>2017005110</v>
      </c>
      <c r="M3790" s="19">
        <v>43465</v>
      </c>
      <c r="N3790" s="70">
        <v>17.899999999999999</v>
      </c>
      <c r="O3790" s="71">
        <v>0.2</v>
      </c>
      <c r="P3790" s="72">
        <v>1.6666666666666701E-2</v>
      </c>
      <c r="Q3790" s="73">
        <v>5.9666666666666703</v>
      </c>
      <c r="R3790" s="74">
        <v>23.866666666666699</v>
      </c>
      <c r="S3790" s="75">
        <v>334.13333333333298</v>
      </c>
      <c r="AMG3790"/>
      <c r="AMH3790"/>
      <c r="AMI3790"/>
      <c r="AMJ3790"/>
    </row>
    <row r="3791" spans="1:1024" s="2" customFormat="1" ht="51" x14ac:dyDescent="0.25">
      <c r="A3791" s="10" t="s">
        <v>419</v>
      </c>
      <c r="B3791" s="68">
        <v>11669</v>
      </c>
      <c r="C3791" s="10">
        <f>VLOOKUP(B3791,[1]Planilha8!$X$4:$Y$6629,2,0)</f>
        <v>1796249</v>
      </c>
      <c r="D3791" s="12" t="s">
        <v>1007</v>
      </c>
      <c r="E3791" s="12" t="str">
        <f>VLOOKUP(B3791,[1]Planilha8!$X$4:$Z$6629,3,0)</f>
        <v>REABILITAÇÃO CARDÍACA</v>
      </c>
      <c r="F3791" s="12" t="str">
        <f>VLOOKUP(B3791,[1]Planilha8!$X$4:$AD$6629,7,0)</f>
        <v>BOM</v>
      </c>
      <c r="G3791" s="13">
        <v>43355</v>
      </c>
      <c r="H3791" s="69">
        <v>358</v>
      </c>
      <c r="I3791" s="15" t="s">
        <v>22</v>
      </c>
      <c r="J3791" s="16" t="s">
        <v>884</v>
      </c>
      <c r="K3791" s="17">
        <v>3813</v>
      </c>
      <c r="L3791" s="18">
        <v>2017005110</v>
      </c>
      <c r="M3791" s="19">
        <v>43465</v>
      </c>
      <c r="N3791" s="70">
        <v>17.899999999999999</v>
      </c>
      <c r="O3791" s="71">
        <v>0.2</v>
      </c>
      <c r="P3791" s="72">
        <v>1.6666666666666701E-2</v>
      </c>
      <c r="Q3791" s="73">
        <v>5.9666666666666703</v>
      </c>
      <c r="R3791" s="74">
        <v>23.866666666666699</v>
      </c>
      <c r="S3791" s="75">
        <v>334.13333333333298</v>
      </c>
      <c r="AMG3791"/>
      <c r="AMH3791"/>
      <c r="AMI3791"/>
      <c r="AMJ3791"/>
    </row>
    <row r="3792" spans="1:1024" s="2" customFormat="1" ht="51" x14ac:dyDescent="0.25">
      <c r="A3792" s="10" t="s">
        <v>419</v>
      </c>
      <c r="B3792" s="68">
        <v>11670</v>
      </c>
      <c r="C3792" s="10">
        <f>VLOOKUP(B3792,[1]Planilha8!$X$4:$Y$6629,2,0)</f>
        <v>1796250</v>
      </c>
      <c r="D3792" s="12" t="s">
        <v>1007</v>
      </c>
      <c r="E3792" s="12" t="str">
        <f>VLOOKUP(B3792,[1]Planilha8!$X$4:$Z$6629,3,0)</f>
        <v>REABILITAÇÃO CARDÍACA</v>
      </c>
      <c r="F3792" s="12" t="str">
        <f>VLOOKUP(B3792,[1]Planilha8!$X$4:$AD$6629,7,0)</f>
        <v>BOM</v>
      </c>
      <c r="G3792" s="13">
        <v>43355</v>
      </c>
      <c r="H3792" s="69">
        <v>358</v>
      </c>
      <c r="I3792" s="15" t="s">
        <v>22</v>
      </c>
      <c r="J3792" s="16" t="s">
        <v>884</v>
      </c>
      <c r="K3792" s="17">
        <v>3813</v>
      </c>
      <c r="L3792" s="18">
        <v>2017005110</v>
      </c>
      <c r="M3792" s="19">
        <v>43465</v>
      </c>
      <c r="N3792" s="70">
        <v>17.899999999999999</v>
      </c>
      <c r="O3792" s="71">
        <v>0.2</v>
      </c>
      <c r="P3792" s="72">
        <v>1.6666666666666701E-2</v>
      </c>
      <c r="Q3792" s="73">
        <v>5.9666666666666703</v>
      </c>
      <c r="R3792" s="74">
        <v>23.866666666666699</v>
      </c>
      <c r="S3792" s="75">
        <v>334.13333333333298</v>
      </c>
      <c r="AMG3792"/>
      <c r="AMH3792"/>
      <c r="AMI3792"/>
      <c r="AMJ3792"/>
    </row>
    <row r="3793" spans="1:1024" s="2" customFormat="1" ht="51" x14ac:dyDescent="0.25">
      <c r="A3793" s="10" t="s">
        <v>419</v>
      </c>
      <c r="B3793" s="68">
        <v>11671</v>
      </c>
      <c r="C3793" s="10">
        <f>VLOOKUP(B3793,[1]Planilha8!$X$4:$Y$6629,2,0)</f>
        <v>1796251</v>
      </c>
      <c r="D3793" s="12" t="s">
        <v>1007</v>
      </c>
      <c r="E3793" s="12" t="str">
        <f>VLOOKUP(B3793,[1]Planilha8!$X$4:$Z$6629,3,0)</f>
        <v>REABILITAÇÃO CARDÍACA</v>
      </c>
      <c r="F3793" s="12" t="str">
        <f>VLOOKUP(B3793,[1]Planilha8!$X$4:$AD$6629,7,0)</f>
        <v>BOM</v>
      </c>
      <c r="G3793" s="13">
        <v>43355</v>
      </c>
      <c r="H3793" s="69">
        <v>358</v>
      </c>
      <c r="I3793" s="15" t="s">
        <v>22</v>
      </c>
      <c r="J3793" s="16" t="s">
        <v>884</v>
      </c>
      <c r="K3793" s="17">
        <v>3813</v>
      </c>
      <c r="L3793" s="18">
        <v>2017005110</v>
      </c>
      <c r="M3793" s="19">
        <v>43465</v>
      </c>
      <c r="N3793" s="70">
        <v>17.899999999999999</v>
      </c>
      <c r="O3793" s="71">
        <v>0.2</v>
      </c>
      <c r="P3793" s="72">
        <v>1.6666666666666701E-2</v>
      </c>
      <c r="Q3793" s="73">
        <v>5.9666666666666703</v>
      </c>
      <c r="R3793" s="74">
        <v>23.866666666666699</v>
      </c>
      <c r="S3793" s="75">
        <v>334.13333333333298</v>
      </c>
      <c r="ALF3793" s="26"/>
      <c r="ALG3793" s="26"/>
      <c r="ALH3793" s="26"/>
      <c r="ALI3793" s="26"/>
      <c r="ALJ3793" s="26"/>
      <c r="ALK3793" s="26"/>
      <c r="ALL3793" s="26"/>
      <c r="ALM3793" s="26"/>
      <c r="ALN3793" s="26"/>
      <c r="ALO3793" s="26"/>
      <c r="ALP3793" s="26"/>
      <c r="ALQ3793" s="26"/>
      <c r="ALR3793" s="26"/>
      <c r="ALS3793" s="26"/>
      <c r="ALT3793" s="26"/>
      <c r="ALU3793" s="26"/>
      <c r="ALV3793" s="26"/>
      <c r="ALW3793" s="26"/>
      <c r="ALX3793" s="26"/>
      <c r="ALY3793" s="26"/>
      <c r="ALZ3793" s="26"/>
      <c r="AMA3793" s="26"/>
      <c r="AMB3793" s="26"/>
      <c r="AMC3793" s="26"/>
      <c r="AMD3793" s="26"/>
      <c r="AME3793" s="26"/>
      <c r="AMF3793" s="26"/>
      <c r="AMG3793"/>
      <c r="AMH3793"/>
      <c r="AMI3793"/>
      <c r="AMJ3793"/>
    </row>
    <row r="3794" spans="1:1024" s="2" customFormat="1" ht="51" x14ac:dyDescent="0.25">
      <c r="A3794" s="10" t="s">
        <v>419</v>
      </c>
      <c r="B3794" s="68">
        <v>11672</v>
      </c>
      <c r="C3794" s="10">
        <f>VLOOKUP(B3794,[1]Planilha8!$X$4:$Y$6629,2,0)</f>
        <v>1796252</v>
      </c>
      <c r="D3794" s="12" t="s">
        <v>1007</v>
      </c>
      <c r="E3794" s="12" t="str">
        <f>VLOOKUP(B3794,[1]Planilha8!$X$4:$Z$6629,3,0)</f>
        <v>REABILITAÇÃO CARDÍACA</v>
      </c>
      <c r="F3794" s="12" t="str">
        <f>VLOOKUP(B3794,[1]Planilha8!$X$4:$AD$6629,7,0)</f>
        <v>BOM</v>
      </c>
      <c r="G3794" s="13">
        <v>43355</v>
      </c>
      <c r="H3794" s="69">
        <v>358</v>
      </c>
      <c r="I3794" s="15" t="s">
        <v>22</v>
      </c>
      <c r="J3794" s="16" t="s">
        <v>884</v>
      </c>
      <c r="K3794" s="17">
        <v>3813</v>
      </c>
      <c r="L3794" s="18">
        <v>2017005110</v>
      </c>
      <c r="M3794" s="19">
        <v>43465</v>
      </c>
      <c r="N3794" s="70">
        <v>17.899999999999999</v>
      </c>
      <c r="O3794" s="71">
        <v>0.2</v>
      </c>
      <c r="P3794" s="72">
        <v>1.6666666666666701E-2</v>
      </c>
      <c r="Q3794" s="73">
        <v>5.9666666666666703</v>
      </c>
      <c r="R3794" s="74">
        <v>23.866666666666699</v>
      </c>
      <c r="S3794" s="75">
        <v>334.13333333333298</v>
      </c>
      <c r="ALF3794" s="26"/>
      <c r="ALG3794" s="26"/>
      <c r="ALH3794" s="26"/>
      <c r="ALI3794" s="26"/>
      <c r="ALJ3794" s="26"/>
      <c r="ALK3794" s="26"/>
      <c r="ALL3794" s="26"/>
      <c r="ALM3794" s="26"/>
      <c r="ALN3794" s="26"/>
      <c r="ALO3794" s="26"/>
      <c r="ALP3794" s="26"/>
      <c r="ALQ3794" s="26"/>
      <c r="ALR3794" s="26"/>
      <c r="ALS3794" s="26"/>
      <c r="ALT3794" s="26"/>
      <c r="ALU3794" s="26"/>
      <c r="ALV3794" s="26"/>
      <c r="ALW3794" s="26"/>
      <c r="ALX3794" s="26"/>
      <c r="ALY3794" s="26"/>
      <c r="ALZ3794" s="26"/>
      <c r="AMA3794" s="26"/>
      <c r="AMB3794" s="26"/>
      <c r="AMC3794" s="26"/>
      <c r="AMD3794" s="26"/>
      <c r="AME3794" s="26"/>
      <c r="AMF3794" s="26"/>
      <c r="AMG3794"/>
      <c r="AMH3794"/>
      <c r="AMI3794"/>
      <c r="AMJ3794"/>
    </row>
    <row r="3795" spans="1:1024" s="2" customFormat="1" ht="51" x14ac:dyDescent="0.25">
      <c r="A3795" s="10" t="s">
        <v>419</v>
      </c>
      <c r="B3795" s="68">
        <v>11673</v>
      </c>
      <c r="C3795" s="10">
        <f>VLOOKUP(B3795,[1]Planilha8!$X$4:$Y$6629,2,0)</f>
        <v>1796253</v>
      </c>
      <c r="D3795" s="12" t="s">
        <v>1007</v>
      </c>
      <c r="E3795" s="12" t="str">
        <f>VLOOKUP(B3795,[1]Planilha8!$X$4:$Z$6629,3,0)</f>
        <v>REABILITAÇÃO CARDÍACA</v>
      </c>
      <c r="F3795" s="12" t="str">
        <f>VLOOKUP(B3795,[1]Planilha8!$X$4:$AD$6629,7,0)</f>
        <v>BOM</v>
      </c>
      <c r="G3795" s="13">
        <v>43355</v>
      </c>
      <c r="H3795" s="69">
        <v>358</v>
      </c>
      <c r="I3795" s="15" t="s">
        <v>22</v>
      </c>
      <c r="J3795" s="16" t="s">
        <v>884</v>
      </c>
      <c r="K3795" s="17">
        <v>3813</v>
      </c>
      <c r="L3795" s="18">
        <v>2017005110</v>
      </c>
      <c r="M3795" s="19">
        <v>43465</v>
      </c>
      <c r="N3795" s="70">
        <v>17.899999999999999</v>
      </c>
      <c r="O3795" s="71">
        <v>0.2</v>
      </c>
      <c r="P3795" s="72">
        <v>1.6666666666666701E-2</v>
      </c>
      <c r="Q3795" s="73">
        <v>5.9666666666666703</v>
      </c>
      <c r="R3795" s="74">
        <v>23.866666666666699</v>
      </c>
      <c r="S3795" s="75">
        <v>334.13333333333298</v>
      </c>
      <c r="ALF3795" s="26"/>
      <c r="ALG3795" s="26"/>
      <c r="ALH3795" s="26"/>
      <c r="ALI3795" s="26"/>
      <c r="ALJ3795" s="26"/>
      <c r="ALK3795" s="26"/>
      <c r="ALL3795" s="26"/>
      <c r="ALM3795" s="26"/>
      <c r="ALN3795" s="26"/>
      <c r="ALO3795" s="26"/>
      <c r="ALP3795" s="26"/>
      <c r="ALQ3795" s="26"/>
      <c r="ALR3795" s="26"/>
      <c r="ALS3795" s="26"/>
      <c r="ALT3795" s="26"/>
      <c r="ALU3795" s="26"/>
      <c r="ALV3795" s="26"/>
      <c r="ALW3795" s="26"/>
      <c r="ALX3795" s="26"/>
      <c r="ALY3795" s="26"/>
      <c r="ALZ3795" s="26"/>
      <c r="AMA3795" s="26"/>
      <c r="AMB3795" s="26"/>
      <c r="AMC3795" s="26"/>
      <c r="AMD3795" s="26"/>
      <c r="AME3795" s="26"/>
      <c r="AMF3795" s="26"/>
      <c r="AMG3795"/>
      <c r="AMH3795"/>
      <c r="AMI3795"/>
      <c r="AMJ3795"/>
    </row>
    <row r="3796" spans="1:1024" s="2" customFormat="1" ht="51" x14ac:dyDescent="0.25">
      <c r="A3796" s="10" t="s">
        <v>419</v>
      </c>
      <c r="B3796" s="68">
        <v>11674</v>
      </c>
      <c r="C3796" s="10">
        <f>VLOOKUP(B3796,[1]Planilha8!$X$4:$Y$6629,2,0)</f>
        <v>1796254</v>
      </c>
      <c r="D3796" s="12" t="s">
        <v>1007</v>
      </c>
      <c r="E3796" s="12" t="str">
        <f>VLOOKUP(B3796,[1]Planilha8!$X$4:$Z$6629,3,0)</f>
        <v>REABILITAÇÃO CARDÍACA</v>
      </c>
      <c r="F3796" s="12" t="str">
        <f>VLOOKUP(B3796,[1]Planilha8!$X$4:$AD$6629,7,0)</f>
        <v>BOM</v>
      </c>
      <c r="G3796" s="13">
        <v>43355</v>
      </c>
      <c r="H3796" s="69">
        <v>358</v>
      </c>
      <c r="I3796" s="15" t="s">
        <v>22</v>
      </c>
      <c r="J3796" s="16" t="s">
        <v>884</v>
      </c>
      <c r="K3796" s="17">
        <v>3813</v>
      </c>
      <c r="L3796" s="18">
        <v>2017005110</v>
      </c>
      <c r="M3796" s="19">
        <v>43465</v>
      </c>
      <c r="N3796" s="70">
        <v>17.899999999999999</v>
      </c>
      <c r="O3796" s="71">
        <v>0.2</v>
      </c>
      <c r="P3796" s="72">
        <v>1.6666666666666701E-2</v>
      </c>
      <c r="Q3796" s="73">
        <v>5.9666666666666703</v>
      </c>
      <c r="R3796" s="74">
        <v>23.866666666666699</v>
      </c>
      <c r="S3796" s="75">
        <v>334.13333333333298</v>
      </c>
      <c r="ALF3796" s="26"/>
      <c r="ALG3796" s="26"/>
      <c r="ALH3796" s="26"/>
      <c r="ALI3796" s="26"/>
      <c r="ALJ3796" s="26"/>
      <c r="ALK3796" s="26"/>
      <c r="ALL3796" s="26"/>
      <c r="ALM3796" s="26"/>
      <c r="ALN3796" s="26"/>
      <c r="ALO3796" s="26"/>
      <c r="ALP3796" s="26"/>
      <c r="ALQ3796" s="26"/>
      <c r="ALR3796" s="26"/>
      <c r="ALS3796" s="26"/>
      <c r="ALT3796" s="26"/>
      <c r="ALU3796" s="26"/>
      <c r="ALV3796" s="26"/>
      <c r="ALW3796" s="26"/>
      <c r="ALX3796" s="26"/>
      <c r="ALY3796" s="26"/>
      <c r="ALZ3796" s="26"/>
      <c r="AMA3796" s="26"/>
      <c r="AMB3796" s="26"/>
      <c r="AMC3796" s="26"/>
      <c r="AMD3796" s="26"/>
      <c r="AME3796" s="26"/>
      <c r="AMF3796" s="26"/>
      <c r="AMG3796"/>
      <c r="AMH3796"/>
      <c r="AMI3796"/>
      <c r="AMJ3796"/>
    </row>
    <row r="3797" spans="1:1024" s="2" customFormat="1" ht="51" x14ac:dyDescent="0.25">
      <c r="A3797" s="10" t="s">
        <v>419</v>
      </c>
      <c r="B3797" s="68">
        <v>11675</v>
      </c>
      <c r="C3797" s="10">
        <f>VLOOKUP(B3797,[1]Planilha8!$X$4:$Y$6629,2,0)</f>
        <v>1796255</v>
      </c>
      <c r="D3797" s="12" t="s">
        <v>1007</v>
      </c>
      <c r="E3797" s="12" t="str">
        <f>VLOOKUP(B3797,[1]Planilha8!$X$4:$Z$6629,3,0)</f>
        <v>REABILITAÇÃO CARDÍACA</v>
      </c>
      <c r="F3797" s="12" t="str">
        <f>VLOOKUP(B3797,[1]Planilha8!$X$4:$AD$6629,7,0)</f>
        <v>BOM</v>
      </c>
      <c r="G3797" s="13">
        <v>43355</v>
      </c>
      <c r="H3797" s="69">
        <v>358</v>
      </c>
      <c r="I3797" s="15" t="s">
        <v>22</v>
      </c>
      <c r="J3797" s="16" t="s">
        <v>884</v>
      </c>
      <c r="K3797" s="17">
        <v>3813</v>
      </c>
      <c r="L3797" s="18">
        <v>2017005110</v>
      </c>
      <c r="M3797" s="19">
        <v>43465</v>
      </c>
      <c r="N3797" s="70">
        <v>17.899999999999999</v>
      </c>
      <c r="O3797" s="71">
        <v>0.2</v>
      </c>
      <c r="P3797" s="72">
        <v>1.6666666666666701E-2</v>
      </c>
      <c r="Q3797" s="73">
        <v>5.9666666666666703</v>
      </c>
      <c r="R3797" s="74">
        <v>23.866666666666699</v>
      </c>
      <c r="S3797" s="75">
        <v>334.13333333333298</v>
      </c>
      <c r="ALF3797" s="26"/>
      <c r="ALG3797" s="26"/>
      <c r="ALH3797" s="26"/>
      <c r="ALI3797" s="26"/>
      <c r="ALJ3797" s="26"/>
      <c r="ALK3797" s="26"/>
      <c r="ALL3797" s="26"/>
      <c r="ALM3797" s="26"/>
      <c r="ALN3797" s="26"/>
      <c r="ALO3797" s="26"/>
      <c r="ALP3797" s="26"/>
      <c r="ALQ3797" s="26"/>
      <c r="ALR3797" s="26"/>
      <c r="ALS3797" s="26"/>
      <c r="ALT3797" s="26"/>
      <c r="ALU3797" s="26"/>
      <c r="ALV3797" s="26"/>
      <c r="ALW3797" s="26"/>
      <c r="ALX3797" s="26"/>
      <c r="ALY3797" s="26"/>
      <c r="ALZ3797" s="26"/>
      <c r="AMA3797" s="26"/>
      <c r="AMB3797" s="26"/>
      <c r="AMC3797" s="26"/>
      <c r="AMD3797" s="26"/>
      <c r="AME3797" s="26"/>
      <c r="AMF3797" s="26"/>
      <c r="AMG3797"/>
      <c r="AMH3797"/>
      <c r="AMI3797"/>
      <c r="AMJ3797"/>
    </row>
    <row r="3798" spans="1:1024" s="2" customFormat="1" ht="51" x14ac:dyDescent="0.25">
      <c r="A3798" s="10" t="s">
        <v>419</v>
      </c>
      <c r="B3798" s="68">
        <v>11676</v>
      </c>
      <c r="C3798" s="10">
        <f>VLOOKUP(B3798,[1]Planilha8!$X$4:$Y$6629,2,0)</f>
        <v>1796256</v>
      </c>
      <c r="D3798" s="12" t="s">
        <v>1007</v>
      </c>
      <c r="E3798" s="12" t="str">
        <f>VLOOKUP(B3798,[1]Planilha8!$X$4:$Z$6629,3,0)</f>
        <v>REABILITAÇÃO CARDÍACA</v>
      </c>
      <c r="F3798" s="12" t="str">
        <f>VLOOKUP(B3798,[1]Planilha8!$X$4:$AD$6629,7,0)</f>
        <v>BOM</v>
      </c>
      <c r="G3798" s="13">
        <v>43355</v>
      </c>
      <c r="H3798" s="69">
        <v>358</v>
      </c>
      <c r="I3798" s="15" t="s">
        <v>22</v>
      </c>
      <c r="J3798" s="16" t="s">
        <v>884</v>
      </c>
      <c r="K3798" s="17">
        <v>3813</v>
      </c>
      <c r="L3798" s="18">
        <v>2017005110</v>
      </c>
      <c r="M3798" s="19">
        <v>43465</v>
      </c>
      <c r="N3798" s="70">
        <v>17.899999999999999</v>
      </c>
      <c r="O3798" s="71">
        <v>0.2</v>
      </c>
      <c r="P3798" s="72">
        <v>1.6666666666666701E-2</v>
      </c>
      <c r="Q3798" s="73">
        <v>5.9666666666666703</v>
      </c>
      <c r="R3798" s="74">
        <v>23.866666666666699</v>
      </c>
      <c r="S3798" s="75">
        <v>334.13333333333298</v>
      </c>
      <c r="ALF3798" s="26"/>
      <c r="ALG3798" s="26"/>
      <c r="ALH3798" s="26"/>
      <c r="ALI3798" s="26"/>
      <c r="ALJ3798" s="26"/>
      <c r="ALK3798" s="26"/>
      <c r="ALL3798" s="26"/>
      <c r="ALM3798" s="26"/>
      <c r="ALN3798" s="26"/>
      <c r="ALO3798" s="26"/>
      <c r="ALP3798" s="26"/>
      <c r="ALQ3798" s="26"/>
      <c r="ALR3798" s="26"/>
      <c r="ALS3798" s="26"/>
      <c r="ALT3798" s="26"/>
      <c r="ALU3798" s="26"/>
      <c r="ALV3798" s="26"/>
      <c r="ALW3798" s="26"/>
      <c r="ALX3798" s="26"/>
      <c r="ALY3798" s="26"/>
      <c r="ALZ3798" s="26"/>
      <c r="AMA3798" s="26"/>
      <c r="AMB3798" s="26"/>
      <c r="AMC3798" s="26"/>
      <c r="AMD3798" s="26"/>
      <c r="AME3798" s="26"/>
      <c r="AMF3798" s="26"/>
      <c r="AMG3798"/>
      <c r="AMH3798"/>
      <c r="AMI3798"/>
      <c r="AMJ3798"/>
    </row>
    <row r="3799" spans="1:1024" s="2" customFormat="1" ht="38.25" x14ac:dyDescent="0.25">
      <c r="A3799" s="10" t="s">
        <v>419</v>
      </c>
      <c r="B3799" s="68">
        <v>11677</v>
      </c>
      <c r="C3799" s="10">
        <f>VLOOKUP(B3799,[1]Planilha8!$X$4:$Y$6629,2,0)</f>
        <v>1793772</v>
      </c>
      <c r="D3799" s="12" t="s">
        <v>1008</v>
      </c>
      <c r="E3799" s="12" t="str">
        <f>VLOOKUP(B3799,[1]Planilha8!$X$4:$Z$6629,3,0)</f>
        <v>REABILITAÇÃO CARDÍACA</v>
      </c>
      <c r="F3799" s="12" t="str">
        <f>VLOOKUP(B3799,[1]Planilha8!$X$4:$AD$6629,7,0)</f>
        <v>BOM</v>
      </c>
      <c r="G3799" s="13">
        <v>43355</v>
      </c>
      <c r="H3799" s="69">
        <v>51512.32</v>
      </c>
      <c r="I3799" s="15" t="s">
        <v>22</v>
      </c>
      <c r="J3799" s="16" t="s">
        <v>950</v>
      </c>
      <c r="K3799" s="17">
        <v>2497</v>
      </c>
      <c r="L3799" s="18">
        <v>2017005110</v>
      </c>
      <c r="M3799" s="19">
        <v>43465</v>
      </c>
      <c r="N3799" s="70">
        <v>1287.808</v>
      </c>
      <c r="O3799" s="71">
        <v>0.1</v>
      </c>
      <c r="P3799" s="72">
        <v>8.3333333333333297E-3</v>
      </c>
      <c r="Q3799" s="73">
        <v>429.26933333333301</v>
      </c>
      <c r="R3799" s="74">
        <v>1717.07733333333</v>
      </c>
      <c r="S3799" s="75">
        <v>49795.242666666702</v>
      </c>
      <c r="ALF3799" s="26"/>
      <c r="ALG3799" s="26"/>
      <c r="ALH3799" s="26"/>
      <c r="ALI3799" s="26"/>
      <c r="ALJ3799" s="26"/>
      <c r="ALK3799" s="26"/>
      <c r="ALL3799" s="26"/>
      <c r="ALM3799" s="26"/>
      <c r="ALN3799" s="26"/>
      <c r="ALO3799" s="26"/>
      <c r="ALP3799" s="26"/>
      <c r="ALQ3799" s="26"/>
      <c r="ALR3799" s="26"/>
      <c r="ALS3799" s="26"/>
      <c r="ALT3799" s="26"/>
      <c r="ALU3799" s="26"/>
      <c r="ALV3799" s="26"/>
      <c r="ALW3799" s="26"/>
      <c r="ALX3799" s="26"/>
      <c r="ALY3799" s="26"/>
      <c r="ALZ3799" s="26"/>
      <c r="AMA3799" s="26"/>
      <c r="AMB3799" s="26"/>
      <c r="AMC3799" s="26"/>
      <c r="AMD3799" s="26"/>
      <c r="AME3799" s="26"/>
      <c r="AMF3799" s="26"/>
      <c r="AMG3799"/>
      <c r="AMH3799"/>
      <c r="AMI3799"/>
      <c r="AMJ3799"/>
    </row>
    <row r="3800" spans="1:1024" s="2" customFormat="1" ht="38.25" x14ac:dyDescent="0.25">
      <c r="A3800" s="10" t="s">
        <v>419</v>
      </c>
      <c r="B3800" s="68">
        <v>11678</v>
      </c>
      <c r="C3800" s="10" t="str">
        <f>VLOOKUP(B3800,[1]Planilha8!$X$4:$Y$6629,2,0)</f>
        <v>1796385 a 1796389</v>
      </c>
      <c r="D3800" s="12" t="s">
        <v>1009</v>
      </c>
      <c r="E3800" s="12" t="str">
        <f>VLOOKUP(B3800,[1]Planilha8!$X$4:$Z$6629,3,0)</f>
        <v>REABILITAÇÃO CARDÍACA</v>
      </c>
      <c r="F3800" s="12" t="str">
        <f>VLOOKUP(B3800,[1]Planilha8!$X$4:$AD$6629,7,0)</f>
        <v>BOM</v>
      </c>
      <c r="G3800" s="13">
        <v>43355</v>
      </c>
      <c r="H3800" s="69">
        <v>33705.1</v>
      </c>
      <c r="I3800" s="15" t="s">
        <v>22</v>
      </c>
      <c r="J3800" s="16" t="s">
        <v>1010</v>
      </c>
      <c r="K3800" s="17">
        <v>46104</v>
      </c>
      <c r="L3800" s="18">
        <v>2017005110</v>
      </c>
      <c r="M3800" s="19">
        <v>43465</v>
      </c>
      <c r="N3800" s="70">
        <v>842.62750000000005</v>
      </c>
      <c r="O3800" s="71">
        <v>0.1</v>
      </c>
      <c r="P3800" s="72">
        <v>8.3333333333333297E-3</v>
      </c>
      <c r="Q3800" s="73">
        <v>280.87583333333299</v>
      </c>
      <c r="R3800" s="74">
        <v>1123.5033333333299</v>
      </c>
      <c r="S3800" s="75">
        <v>32581.596666666701</v>
      </c>
      <c r="ALF3800" s="26"/>
      <c r="ALG3800" s="26"/>
      <c r="ALH3800" s="26"/>
      <c r="ALI3800" s="26"/>
      <c r="ALJ3800" s="26"/>
      <c r="ALK3800" s="26"/>
      <c r="ALL3800" s="26"/>
      <c r="ALM3800" s="26"/>
      <c r="ALN3800" s="26"/>
      <c r="ALO3800" s="26"/>
      <c r="ALP3800" s="26"/>
      <c r="ALQ3800" s="26"/>
      <c r="ALR3800" s="26"/>
      <c r="ALS3800" s="26"/>
      <c r="ALT3800" s="26"/>
      <c r="ALU3800" s="26"/>
      <c r="ALV3800" s="26"/>
      <c r="ALW3800" s="26"/>
      <c r="ALX3800" s="26"/>
      <c r="ALY3800" s="26"/>
      <c r="ALZ3800" s="26"/>
      <c r="AMA3800" s="26"/>
      <c r="AMB3800" s="26"/>
      <c r="AMC3800" s="26"/>
      <c r="AMD3800" s="26"/>
      <c r="AME3800" s="26"/>
      <c r="AMF3800" s="26"/>
      <c r="AMG3800"/>
      <c r="AMH3800"/>
      <c r="AMI3800"/>
      <c r="AMJ3800"/>
    </row>
    <row r="3801" spans="1:1024" s="2" customFormat="1" ht="25.5" x14ac:dyDescent="0.25">
      <c r="A3801" s="10" t="s">
        <v>419</v>
      </c>
      <c r="B3801" s="68">
        <v>11679</v>
      </c>
      <c r="C3801" s="10">
        <f>VLOOKUP(B3801,[1]Planilha8!$X$4:$Y$6629,2,0)</f>
        <v>1793382</v>
      </c>
      <c r="D3801" s="12" t="s">
        <v>1011</v>
      </c>
      <c r="E3801" s="12" t="str">
        <f>VLOOKUP(B3801,[1]Planilha8!$X$4:$Z$6629,3,0)</f>
        <v>ÁREAS COMUNS</v>
      </c>
      <c r="F3801" s="12" t="str">
        <f>VLOOKUP(B3801,[1]Planilha8!$X$4:$AD$6629,7,0)</f>
        <v>BOM</v>
      </c>
      <c r="G3801" s="13">
        <v>43375</v>
      </c>
      <c r="H3801" s="69">
        <v>115</v>
      </c>
      <c r="I3801" s="15" t="s">
        <v>22</v>
      </c>
      <c r="J3801" s="16" t="s">
        <v>213</v>
      </c>
      <c r="K3801" s="17">
        <v>201</v>
      </c>
      <c r="L3801" s="18">
        <v>2018002487</v>
      </c>
      <c r="M3801" s="19">
        <v>43465</v>
      </c>
      <c r="N3801" s="70">
        <v>6.3250000000000002</v>
      </c>
      <c r="O3801" s="71">
        <v>0.33</v>
      </c>
      <c r="P3801" s="72">
        <v>2.75E-2</v>
      </c>
      <c r="Q3801" s="73">
        <v>3.1625000000000001</v>
      </c>
      <c r="R3801" s="74">
        <v>9.4875000000000007</v>
      </c>
      <c r="S3801" s="75">
        <v>105.5125</v>
      </c>
      <c r="ALF3801" s="26"/>
      <c r="ALG3801" s="26"/>
      <c r="ALH3801" s="26"/>
      <c r="ALI3801" s="26"/>
      <c r="ALJ3801" s="26"/>
      <c r="ALK3801" s="26"/>
      <c r="ALL3801" s="26"/>
      <c r="ALM3801" s="26"/>
      <c r="ALN3801" s="26"/>
      <c r="ALO3801" s="26"/>
      <c r="ALP3801" s="26"/>
      <c r="ALQ3801" s="26"/>
      <c r="ALR3801" s="26"/>
      <c r="ALS3801" s="26"/>
      <c r="ALT3801" s="26"/>
      <c r="ALU3801" s="26"/>
      <c r="ALV3801" s="26"/>
      <c r="ALW3801" s="26"/>
      <c r="ALX3801" s="26"/>
      <c r="ALY3801" s="26"/>
      <c r="ALZ3801" s="26"/>
      <c r="AMA3801" s="26"/>
      <c r="AMB3801" s="26"/>
      <c r="AMC3801" s="26"/>
      <c r="AMD3801" s="26"/>
      <c r="AME3801" s="26"/>
      <c r="AMF3801" s="26"/>
      <c r="AMG3801"/>
      <c r="AMH3801"/>
      <c r="AMI3801"/>
      <c r="AMJ3801"/>
    </row>
    <row r="3802" spans="1:1024" s="2" customFormat="1" ht="25.5" x14ac:dyDescent="0.25">
      <c r="A3802" s="10" t="s">
        <v>419</v>
      </c>
      <c r="B3802" s="68">
        <v>11680</v>
      </c>
      <c r="C3802" s="10">
        <f>VLOOKUP(B3802,[1]Planilha8!$X$4:$Y$6629,2,0)</f>
        <v>1793383</v>
      </c>
      <c r="D3802" s="12" t="s">
        <v>1011</v>
      </c>
      <c r="E3802" s="12" t="str">
        <f>VLOOKUP(B3802,[1]Planilha8!$X$4:$Z$6629,3,0)</f>
        <v>ÁREAS COMUNS</v>
      </c>
      <c r="F3802" s="12" t="str">
        <f>VLOOKUP(B3802,[1]Planilha8!$X$4:$AD$6629,7,0)</f>
        <v>BOM</v>
      </c>
      <c r="G3802" s="13">
        <v>43375</v>
      </c>
      <c r="H3802" s="69">
        <v>115</v>
      </c>
      <c r="I3802" s="15" t="s">
        <v>22</v>
      </c>
      <c r="J3802" s="16" t="s">
        <v>213</v>
      </c>
      <c r="K3802" s="17">
        <v>201</v>
      </c>
      <c r="L3802" s="18">
        <v>2018002487</v>
      </c>
      <c r="M3802" s="19">
        <v>43465</v>
      </c>
      <c r="N3802" s="70">
        <v>6.3250000000000002</v>
      </c>
      <c r="O3802" s="71">
        <v>0.33</v>
      </c>
      <c r="P3802" s="72">
        <v>2.75E-2</v>
      </c>
      <c r="Q3802" s="73">
        <v>3.1625000000000001</v>
      </c>
      <c r="R3802" s="74">
        <v>9.4875000000000007</v>
      </c>
      <c r="S3802" s="75">
        <v>105.5125</v>
      </c>
      <c r="ALF3802" s="26"/>
      <c r="ALG3802" s="26"/>
      <c r="ALH3802" s="26"/>
      <c r="ALI3802" s="26"/>
      <c r="ALJ3802" s="26"/>
      <c r="ALK3802" s="26"/>
      <c r="ALL3802" s="26"/>
      <c r="ALM3802" s="26"/>
      <c r="ALN3802" s="26"/>
      <c r="ALO3802" s="26"/>
      <c r="ALP3802" s="26"/>
      <c r="ALQ3802" s="26"/>
      <c r="ALR3802" s="26"/>
      <c r="ALS3802" s="26"/>
      <c r="ALT3802" s="26"/>
      <c r="ALU3802" s="26"/>
      <c r="ALV3802" s="26"/>
      <c r="ALW3802" s="26"/>
      <c r="ALX3802" s="26"/>
      <c r="ALY3802" s="26"/>
      <c r="ALZ3802" s="26"/>
      <c r="AMA3802" s="26"/>
      <c r="AMB3802" s="26"/>
      <c r="AMC3802" s="26"/>
      <c r="AMD3802" s="26"/>
      <c r="AME3802" s="26"/>
      <c r="AMF3802" s="26"/>
      <c r="AMG3802"/>
      <c r="AMH3802"/>
      <c r="AMI3802"/>
      <c r="AMJ3802"/>
    </row>
    <row r="3803" spans="1:1024" s="2" customFormat="1" ht="25.5" x14ac:dyDescent="0.25">
      <c r="A3803" s="10" t="s">
        <v>419</v>
      </c>
      <c r="B3803" s="68">
        <v>11681</v>
      </c>
      <c r="C3803" s="10">
        <f>VLOOKUP(B3803,[1]Planilha8!$X$4:$Y$6629,2,0)</f>
        <v>1793384</v>
      </c>
      <c r="D3803" s="12" t="s">
        <v>1011</v>
      </c>
      <c r="E3803" s="12" t="str">
        <f>VLOOKUP(B3803,[1]Planilha8!$X$4:$Z$6629,3,0)</f>
        <v>ÁREAS COMUNS</v>
      </c>
      <c r="F3803" s="12" t="str">
        <f>VLOOKUP(B3803,[1]Planilha8!$X$4:$AD$6629,7,0)</f>
        <v>BOM</v>
      </c>
      <c r="G3803" s="13">
        <v>43375</v>
      </c>
      <c r="H3803" s="69">
        <v>115</v>
      </c>
      <c r="I3803" s="15" t="s">
        <v>22</v>
      </c>
      <c r="J3803" s="16" t="s">
        <v>213</v>
      </c>
      <c r="K3803" s="17">
        <v>201</v>
      </c>
      <c r="L3803" s="18">
        <v>2018002487</v>
      </c>
      <c r="M3803" s="19">
        <v>43465</v>
      </c>
      <c r="N3803" s="70">
        <v>6.3250000000000002</v>
      </c>
      <c r="O3803" s="71">
        <v>0.33</v>
      </c>
      <c r="P3803" s="72">
        <v>2.75E-2</v>
      </c>
      <c r="Q3803" s="73">
        <v>3.1625000000000001</v>
      </c>
      <c r="R3803" s="74">
        <v>9.4875000000000007</v>
      </c>
      <c r="S3803" s="75">
        <v>105.5125</v>
      </c>
      <c r="ALF3803" s="26"/>
      <c r="ALG3803" s="26"/>
      <c r="ALH3803" s="26"/>
      <c r="ALI3803" s="26"/>
      <c r="ALJ3803" s="26"/>
      <c r="ALK3803" s="26"/>
      <c r="ALL3803" s="26"/>
      <c r="ALM3803" s="26"/>
      <c r="ALN3803" s="26"/>
      <c r="ALO3803" s="26"/>
      <c r="ALP3803" s="26"/>
      <c r="ALQ3803" s="26"/>
      <c r="ALR3803" s="26"/>
      <c r="ALS3803" s="26"/>
      <c r="ALT3803" s="26"/>
      <c r="ALU3803" s="26"/>
      <c r="ALV3803" s="26"/>
      <c r="ALW3803" s="26"/>
      <c r="ALX3803" s="26"/>
      <c r="ALY3803" s="26"/>
      <c r="ALZ3803" s="26"/>
      <c r="AMA3803" s="26"/>
      <c r="AMB3803" s="26"/>
      <c r="AMC3803" s="26"/>
      <c r="AMD3803" s="26"/>
      <c r="AME3803" s="26"/>
      <c r="AMF3803" s="26"/>
      <c r="AMG3803"/>
      <c r="AMH3803"/>
      <c r="AMI3803"/>
      <c r="AMJ3803"/>
    </row>
    <row r="3804" spans="1:1024" s="2" customFormat="1" ht="25.5" x14ac:dyDescent="0.25">
      <c r="A3804" s="10" t="s">
        <v>419</v>
      </c>
      <c r="B3804" s="68">
        <v>11682</v>
      </c>
      <c r="C3804" s="10">
        <f>VLOOKUP(B3804,[1]Planilha8!$X$4:$Y$6629,2,0)</f>
        <v>1793385</v>
      </c>
      <c r="D3804" s="12" t="s">
        <v>1011</v>
      </c>
      <c r="E3804" s="12" t="str">
        <f>VLOOKUP(B3804,[1]Planilha8!$X$4:$Z$6629,3,0)</f>
        <v>ÁREAS COMUNS</v>
      </c>
      <c r="F3804" s="12" t="str">
        <f>VLOOKUP(B3804,[1]Planilha8!$X$4:$AD$6629,7,0)</f>
        <v>BOM</v>
      </c>
      <c r="G3804" s="13">
        <v>43375</v>
      </c>
      <c r="H3804" s="69">
        <v>115</v>
      </c>
      <c r="I3804" s="15" t="s">
        <v>22</v>
      </c>
      <c r="J3804" s="16" t="s">
        <v>213</v>
      </c>
      <c r="K3804" s="17">
        <v>201</v>
      </c>
      <c r="L3804" s="18">
        <v>2018002487</v>
      </c>
      <c r="M3804" s="19">
        <v>43465</v>
      </c>
      <c r="N3804" s="70">
        <v>6.3250000000000002</v>
      </c>
      <c r="O3804" s="71">
        <v>0.33</v>
      </c>
      <c r="P3804" s="72">
        <v>2.75E-2</v>
      </c>
      <c r="Q3804" s="73">
        <v>3.1625000000000001</v>
      </c>
      <c r="R3804" s="74">
        <v>9.4875000000000007</v>
      </c>
      <c r="S3804" s="75">
        <v>105.5125</v>
      </c>
      <c r="ALF3804" s="26"/>
      <c r="ALG3804" s="26"/>
      <c r="ALH3804" s="26"/>
      <c r="ALI3804" s="26"/>
      <c r="ALJ3804" s="26"/>
      <c r="ALK3804" s="26"/>
      <c r="ALL3804" s="26"/>
      <c r="ALM3804" s="26"/>
      <c r="ALN3804" s="26"/>
      <c r="ALO3804" s="26"/>
      <c r="ALP3804" s="26"/>
      <c r="ALQ3804" s="26"/>
      <c r="ALR3804" s="26"/>
      <c r="ALS3804" s="26"/>
      <c r="ALT3804" s="26"/>
      <c r="ALU3804" s="26"/>
      <c r="ALV3804" s="26"/>
      <c r="ALW3804" s="26"/>
      <c r="ALX3804" s="26"/>
      <c r="ALY3804" s="26"/>
      <c r="ALZ3804" s="26"/>
      <c r="AMA3804" s="26"/>
      <c r="AMB3804" s="26"/>
      <c r="AMC3804" s="26"/>
      <c r="AMD3804" s="26"/>
      <c r="AME3804" s="26"/>
      <c r="AMF3804" s="26"/>
      <c r="AMG3804"/>
      <c r="AMH3804"/>
      <c r="AMI3804"/>
      <c r="AMJ3804"/>
    </row>
    <row r="3805" spans="1:1024" s="2" customFormat="1" ht="25.5" x14ac:dyDescent="0.25">
      <c r="A3805" s="10" t="s">
        <v>419</v>
      </c>
      <c r="B3805" s="68">
        <v>11683</v>
      </c>
      <c r="C3805" s="10">
        <f>VLOOKUP(B3805,[1]Planilha8!$X$4:$Y$6629,2,0)</f>
        <v>1793386</v>
      </c>
      <c r="D3805" s="12" t="s">
        <v>1011</v>
      </c>
      <c r="E3805" s="12" t="str">
        <f>VLOOKUP(B3805,[1]Planilha8!$X$4:$Z$6629,3,0)</f>
        <v>ÁREAS COMUNS</v>
      </c>
      <c r="F3805" s="12" t="str">
        <f>VLOOKUP(B3805,[1]Planilha8!$X$4:$AD$6629,7,0)</f>
        <v>BOM</v>
      </c>
      <c r="G3805" s="13">
        <v>43375</v>
      </c>
      <c r="H3805" s="69">
        <v>115</v>
      </c>
      <c r="I3805" s="15" t="s">
        <v>22</v>
      </c>
      <c r="J3805" s="16" t="s">
        <v>213</v>
      </c>
      <c r="K3805" s="17">
        <v>201</v>
      </c>
      <c r="L3805" s="18">
        <v>2018002487</v>
      </c>
      <c r="M3805" s="19">
        <v>43465</v>
      </c>
      <c r="N3805" s="70">
        <v>6.3250000000000002</v>
      </c>
      <c r="O3805" s="71">
        <v>0.33</v>
      </c>
      <c r="P3805" s="72">
        <v>2.75E-2</v>
      </c>
      <c r="Q3805" s="73">
        <v>3.1625000000000001</v>
      </c>
      <c r="R3805" s="74">
        <v>9.4875000000000007</v>
      </c>
      <c r="S3805" s="75">
        <v>105.5125</v>
      </c>
      <c r="ALF3805" s="26"/>
      <c r="ALG3805" s="26"/>
      <c r="ALH3805" s="26"/>
      <c r="ALI3805" s="26"/>
      <c r="ALJ3805" s="26"/>
      <c r="ALK3805" s="26"/>
      <c r="ALL3805" s="26"/>
      <c r="ALM3805" s="26"/>
      <c r="ALN3805" s="26"/>
      <c r="ALO3805" s="26"/>
      <c r="ALP3805" s="26"/>
      <c r="ALQ3805" s="26"/>
      <c r="ALR3805" s="26"/>
      <c r="ALS3805" s="26"/>
      <c r="ALT3805" s="26"/>
      <c r="ALU3805" s="26"/>
      <c r="ALV3805" s="26"/>
      <c r="ALW3805" s="26"/>
      <c r="ALX3805" s="26"/>
      <c r="ALY3805" s="26"/>
      <c r="ALZ3805" s="26"/>
      <c r="AMA3805" s="26"/>
      <c r="AMB3805" s="26"/>
      <c r="AMC3805" s="26"/>
      <c r="AMD3805" s="26"/>
      <c r="AME3805" s="26"/>
      <c r="AMF3805" s="26"/>
      <c r="AMG3805"/>
      <c r="AMH3805"/>
      <c r="AMI3805"/>
      <c r="AMJ3805"/>
    </row>
    <row r="3806" spans="1:1024" s="2" customFormat="1" ht="25.5" x14ac:dyDescent="0.25">
      <c r="A3806" s="10" t="s">
        <v>419</v>
      </c>
      <c r="B3806" s="68">
        <v>11684</v>
      </c>
      <c r="C3806" s="10">
        <f>VLOOKUP(B3806,[1]Planilha8!$X$4:$Y$6629,2,0)</f>
        <v>1793387</v>
      </c>
      <c r="D3806" s="12" t="s">
        <v>1011</v>
      </c>
      <c r="E3806" s="12" t="str">
        <f>VLOOKUP(B3806,[1]Planilha8!$X$4:$Z$6629,3,0)</f>
        <v>ÁREAS COMUNS</v>
      </c>
      <c r="F3806" s="12" t="str">
        <f>VLOOKUP(B3806,[1]Planilha8!$X$4:$AD$6629,7,0)</f>
        <v>BOM</v>
      </c>
      <c r="G3806" s="13">
        <v>43375</v>
      </c>
      <c r="H3806" s="69">
        <v>115</v>
      </c>
      <c r="I3806" s="15" t="s">
        <v>22</v>
      </c>
      <c r="J3806" s="16" t="s">
        <v>213</v>
      </c>
      <c r="K3806" s="17">
        <v>201</v>
      </c>
      <c r="L3806" s="18">
        <v>2018002487</v>
      </c>
      <c r="M3806" s="19">
        <v>43465</v>
      </c>
      <c r="N3806" s="70">
        <v>6.3250000000000002</v>
      </c>
      <c r="O3806" s="71">
        <v>0.33</v>
      </c>
      <c r="P3806" s="72">
        <v>2.75E-2</v>
      </c>
      <c r="Q3806" s="73">
        <v>3.1625000000000001</v>
      </c>
      <c r="R3806" s="74">
        <v>9.4875000000000007</v>
      </c>
      <c r="S3806" s="75">
        <v>105.5125</v>
      </c>
      <c r="ALF3806" s="26"/>
      <c r="ALG3806" s="26"/>
      <c r="ALH3806" s="26"/>
      <c r="ALI3806" s="26"/>
      <c r="ALJ3806" s="26"/>
      <c r="ALK3806" s="26"/>
      <c r="ALL3806" s="26"/>
      <c r="ALM3806" s="26"/>
      <c r="ALN3806" s="26"/>
      <c r="ALO3806" s="26"/>
      <c r="ALP3806" s="26"/>
      <c r="ALQ3806" s="26"/>
      <c r="ALR3806" s="26"/>
      <c r="ALS3806" s="26"/>
      <c r="ALT3806" s="26"/>
      <c r="ALU3806" s="26"/>
      <c r="ALV3806" s="26"/>
      <c r="ALW3806" s="26"/>
      <c r="ALX3806" s="26"/>
      <c r="ALY3806" s="26"/>
      <c r="ALZ3806" s="26"/>
      <c r="AMA3806" s="26"/>
      <c r="AMB3806" s="26"/>
      <c r="AMC3806" s="26"/>
      <c r="AMD3806" s="26"/>
      <c r="AME3806" s="26"/>
      <c r="AMF3806" s="26"/>
      <c r="AMG3806"/>
      <c r="AMH3806"/>
      <c r="AMI3806"/>
      <c r="AMJ3806"/>
    </row>
    <row r="3807" spans="1:1024" s="2" customFormat="1" ht="25.5" x14ac:dyDescent="0.25">
      <c r="A3807" s="10" t="s">
        <v>419</v>
      </c>
      <c r="B3807" s="68">
        <v>11685</v>
      </c>
      <c r="C3807" s="10">
        <f>VLOOKUP(B3807,[1]Planilha8!$X$4:$Y$6629,2,0)</f>
        <v>1793388</v>
      </c>
      <c r="D3807" s="12" t="s">
        <v>1011</v>
      </c>
      <c r="E3807" s="12" t="str">
        <f>VLOOKUP(B3807,[1]Planilha8!$X$4:$Z$6629,3,0)</f>
        <v>ÁREAS COMUNS</v>
      </c>
      <c r="F3807" s="12" t="str">
        <f>VLOOKUP(B3807,[1]Planilha8!$X$4:$AD$6629,7,0)</f>
        <v>BOM</v>
      </c>
      <c r="G3807" s="13">
        <v>43375</v>
      </c>
      <c r="H3807" s="69">
        <v>115</v>
      </c>
      <c r="I3807" s="15" t="s">
        <v>22</v>
      </c>
      <c r="J3807" s="16" t="s">
        <v>213</v>
      </c>
      <c r="K3807" s="17">
        <v>201</v>
      </c>
      <c r="L3807" s="18">
        <v>2018002487</v>
      </c>
      <c r="M3807" s="19">
        <v>43465</v>
      </c>
      <c r="N3807" s="70">
        <v>6.3250000000000002</v>
      </c>
      <c r="O3807" s="71">
        <v>0.33</v>
      </c>
      <c r="P3807" s="72">
        <v>2.75E-2</v>
      </c>
      <c r="Q3807" s="73">
        <v>3.1625000000000001</v>
      </c>
      <c r="R3807" s="74">
        <v>9.4875000000000007</v>
      </c>
      <c r="S3807" s="75">
        <v>105.5125</v>
      </c>
      <c r="ALF3807" s="26"/>
      <c r="ALG3807" s="26"/>
      <c r="ALH3807" s="26"/>
      <c r="ALI3807" s="26"/>
      <c r="ALJ3807" s="26"/>
      <c r="ALK3807" s="26"/>
      <c r="ALL3807" s="26"/>
      <c r="ALM3807" s="26"/>
      <c r="ALN3807" s="26"/>
      <c r="ALO3807" s="26"/>
      <c r="ALP3807" s="26"/>
      <c r="ALQ3807" s="26"/>
      <c r="ALR3807" s="26"/>
      <c r="ALS3807" s="26"/>
      <c r="ALT3807" s="26"/>
      <c r="ALU3807" s="26"/>
      <c r="ALV3807" s="26"/>
      <c r="ALW3807" s="26"/>
      <c r="ALX3807" s="26"/>
      <c r="ALY3807" s="26"/>
      <c r="ALZ3807" s="26"/>
      <c r="AMA3807" s="26"/>
      <c r="AMB3807" s="26"/>
      <c r="AMC3807" s="26"/>
      <c r="AMD3807" s="26"/>
      <c r="AME3807" s="26"/>
      <c r="AMF3807" s="26"/>
      <c r="AMG3807"/>
      <c r="AMH3807"/>
      <c r="AMI3807"/>
      <c r="AMJ3807"/>
    </row>
    <row r="3808" spans="1:1024" s="2" customFormat="1" ht="25.5" x14ac:dyDescent="0.25">
      <c r="A3808" s="10" t="s">
        <v>419</v>
      </c>
      <c r="B3808" s="68">
        <v>11686</v>
      </c>
      <c r="C3808" s="10">
        <f>VLOOKUP(B3808,[1]Planilha8!$X$4:$Y$6629,2,0)</f>
        <v>1793389</v>
      </c>
      <c r="D3808" s="12" t="s">
        <v>1011</v>
      </c>
      <c r="E3808" s="12" t="str">
        <f>VLOOKUP(B3808,[1]Planilha8!$X$4:$Z$6629,3,0)</f>
        <v>ÁREAS COMUNS</v>
      </c>
      <c r="F3808" s="12" t="str">
        <f>VLOOKUP(B3808,[1]Planilha8!$X$4:$AD$6629,7,0)</f>
        <v>BOM</v>
      </c>
      <c r="G3808" s="13">
        <v>43375</v>
      </c>
      <c r="H3808" s="69">
        <v>115</v>
      </c>
      <c r="I3808" s="15" t="s">
        <v>22</v>
      </c>
      <c r="J3808" s="16" t="s">
        <v>213</v>
      </c>
      <c r="K3808" s="17">
        <v>201</v>
      </c>
      <c r="L3808" s="18">
        <v>2018002487</v>
      </c>
      <c r="M3808" s="19">
        <v>43465</v>
      </c>
      <c r="N3808" s="70">
        <v>6.3250000000000002</v>
      </c>
      <c r="O3808" s="71">
        <v>0.33</v>
      </c>
      <c r="P3808" s="72">
        <v>2.75E-2</v>
      </c>
      <c r="Q3808" s="73">
        <v>3.1625000000000001</v>
      </c>
      <c r="R3808" s="74">
        <v>9.4875000000000007</v>
      </c>
      <c r="S3808" s="75">
        <v>105.5125</v>
      </c>
      <c r="ALF3808" s="26"/>
      <c r="ALG3808" s="26"/>
      <c r="ALH3808" s="26"/>
      <c r="ALI3808" s="26"/>
      <c r="ALJ3808" s="26"/>
      <c r="ALK3808" s="26"/>
      <c r="ALL3808" s="26"/>
      <c r="ALM3808" s="26"/>
      <c r="ALN3808" s="26"/>
      <c r="ALO3808" s="26"/>
      <c r="ALP3808" s="26"/>
      <c r="ALQ3808" s="26"/>
      <c r="ALR3808" s="26"/>
      <c r="ALS3808" s="26"/>
      <c r="ALT3808" s="26"/>
      <c r="ALU3808" s="26"/>
      <c r="ALV3808" s="26"/>
      <c r="ALW3808" s="26"/>
      <c r="ALX3808" s="26"/>
      <c r="ALY3808" s="26"/>
      <c r="ALZ3808" s="26"/>
      <c r="AMA3808" s="26"/>
      <c r="AMB3808" s="26"/>
      <c r="AMC3808" s="26"/>
      <c r="AMD3808" s="26"/>
      <c r="AME3808" s="26"/>
      <c r="AMF3808" s="26"/>
      <c r="AMG3808"/>
      <c r="AMH3808"/>
      <c r="AMI3808"/>
      <c r="AMJ3808"/>
    </row>
    <row r="3809" spans="1:1024" s="2" customFormat="1" ht="25.5" x14ac:dyDescent="0.25">
      <c r="A3809" s="10" t="s">
        <v>419</v>
      </c>
      <c r="B3809" s="68">
        <v>11687</v>
      </c>
      <c r="C3809" s="10">
        <f>VLOOKUP(B3809,[1]Planilha8!$X$4:$Y$6629,2,0)</f>
        <v>1793390</v>
      </c>
      <c r="D3809" s="12" t="s">
        <v>1011</v>
      </c>
      <c r="E3809" s="12" t="str">
        <f>VLOOKUP(B3809,[1]Planilha8!$X$4:$Z$6629,3,0)</f>
        <v>ÁREAS COMUNS</v>
      </c>
      <c r="F3809" s="12" t="str">
        <f>VLOOKUP(B3809,[1]Planilha8!$X$4:$AD$6629,7,0)</f>
        <v>BOM</v>
      </c>
      <c r="G3809" s="13">
        <v>43375</v>
      </c>
      <c r="H3809" s="69">
        <v>115</v>
      </c>
      <c r="I3809" s="15" t="s">
        <v>22</v>
      </c>
      <c r="J3809" s="16" t="s">
        <v>213</v>
      </c>
      <c r="K3809" s="17">
        <v>201</v>
      </c>
      <c r="L3809" s="18">
        <v>2018002487</v>
      </c>
      <c r="M3809" s="19">
        <v>43465</v>
      </c>
      <c r="N3809" s="70">
        <v>6.3250000000000002</v>
      </c>
      <c r="O3809" s="71">
        <v>0.33</v>
      </c>
      <c r="P3809" s="72">
        <v>2.75E-2</v>
      </c>
      <c r="Q3809" s="73">
        <v>3.1625000000000001</v>
      </c>
      <c r="R3809" s="74">
        <v>9.4875000000000007</v>
      </c>
      <c r="S3809" s="75">
        <v>105.5125</v>
      </c>
      <c r="ALF3809" s="26"/>
      <c r="ALG3809" s="26"/>
      <c r="ALH3809" s="26"/>
      <c r="ALI3809" s="26"/>
      <c r="ALJ3809" s="26"/>
      <c r="ALK3809" s="26"/>
      <c r="ALL3809" s="26"/>
      <c r="ALM3809" s="26"/>
      <c r="ALN3809" s="26"/>
      <c r="ALO3809" s="26"/>
      <c r="ALP3809" s="26"/>
      <c r="ALQ3809" s="26"/>
      <c r="ALR3809" s="26"/>
      <c r="ALS3809" s="26"/>
      <c r="ALT3809" s="26"/>
      <c r="ALU3809" s="26"/>
      <c r="ALV3809" s="26"/>
      <c r="ALW3809" s="26"/>
      <c r="ALX3809" s="26"/>
      <c r="ALY3809" s="26"/>
      <c r="ALZ3809" s="26"/>
      <c r="AMA3809" s="26"/>
      <c r="AMB3809" s="26"/>
      <c r="AMC3809" s="26"/>
      <c r="AMD3809" s="26"/>
      <c r="AME3809" s="26"/>
      <c r="AMF3809" s="26"/>
      <c r="AMG3809"/>
      <c r="AMH3809"/>
      <c r="AMI3809"/>
      <c r="AMJ3809"/>
    </row>
    <row r="3810" spans="1:1024" s="2" customFormat="1" ht="25.5" x14ac:dyDescent="0.25">
      <c r="A3810" s="10" t="s">
        <v>419</v>
      </c>
      <c r="B3810" s="68">
        <v>11688</v>
      </c>
      <c r="C3810" s="10">
        <f>VLOOKUP(B3810,[1]Planilha8!$X$4:$Y$6629,2,0)</f>
        <v>1793391</v>
      </c>
      <c r="D3810" s="12" t="s">
        <v>1011</v>
      </c>
      <c r="E3810" s="12" t="str">
        <f>VLOOKUP(B3810,[1]Planilha8!$X$4:$Z$6629,3,0)</f>
        <v>ÁREAS COMUNS</v>
      </c>
      <c r="F3810" s="12" t="str">
        <f>VLOOKUP(B3810,[1]Planilha8!$X$4:$AD$6629,7,0)</f>
        <v>BOM</v>
      </c>
      <c r="G3810" s="13">
        <v>43375</v>
      </c>
      <c r="H3810" s="69">
        <v>115</v>
      </c>
      <c r="I3810" s="15" t="s">
        <v>22</v>
      </c>
      <c r="J3810" s="16" t="s">
        <v>213</v>
      </c>
      <c r="K3810" s="17">
        <v>201</v>
      </c>
      <c r="L3810" s="18">
        <v>2018002487</v>
      </c>
      <c r="M3810" s="19">
        <v>43465</v>
      </c>
      <c r="N3810" s="70">
        <v>6.3250000000000002</v>
      </c>
      <c r="O3810" s="71">
        <v>0.33</v>
      </c>
      <c r="P3810" s="72">
        <v>2.75E-2</v>
      </c>
      <c r="Q3810" s="73">
        <v>3.1625000000000001</v>
      </c>
      <c r="R3810" s="74">
        <v>9.4875000000000007</v>
      </c>
      <c r="S3810" s="75">
        <v>105.5125</v>
      </c>
      <c r="ALF3810" s="26"/>
      <c r="ALG3810" s="26"/>
      <c r="ALH3810" s="26"/>
      <c r="ALI3810" s="26"/>
      <c r="ALJ3810" s="26"/>
      <c r="ALK3810" s="26"/>
      <c r="ALL3810" s="26"/>
      <c r="ALM3810" s="26"/>
      <c r="ALN3810" s="26"/>
      <c r="ALO3810" s="26"/>
      <c r="ALP3810" s="26"/>
      <c r="ALQ3810" s="26"/>
      <c r="ALR3810" s="26"/>
      <c r="ALS3810" s="26"/>
      <c r="ALT3810" s="26"/>
      <c r="ALU3810" s="26"/>
      <c r="ALV3810" s="26"/>
      <c r="ALW3810" s="26"/>
      <c r="ALX3810" s="26"/>
      <c r="ALY3810" s="26"/>
      <c r="ALZ3810" s="26"/>
      <c r="AMA3810" s="26"/>
      <c r="AMB3810" s="26"/>
      <c r="AMC3810" s="26"/>
      <c r="AMD3810" s="26"/>
      <c r="AME3810" s="26"/>
      <c r="AMF3810" s="26"/>
      <c r="AMG3810"/>
      <c r="AMH3810"/>
      <c r="AMI3810"/>
      <c r="AMJ3810"/>
    </row>
    <row r="3811" spans="1:1024" s="2" customFormat="1" ht="25.5" x14ac:dyDescent="0.25">
      <c r="A3811" s="10" t="s">
        <v>419</v>
      </c>
      <c r="B3811" s="68">
        <v>11689</v>
      </c>
      <c r="C3811" s="10">
        <f>VLOOKUP(B3811,[1]Planilha8!$X$4:$Y$6629,2,0)</f>
        <v>1793392</v>
      </c>
      <c r="D3811" s="12" t="s">
        <v>1011</v>
      </c>
      <c r="E3811" s="12" t="str">
        <f>VLOOKUP(B3811,[1]Planilha8!$X$4:$Z$6629,3,0)</f>
        <v>ÁREAS COMUNS</v>
      </c>
      <c r="F3811" s="12" t="str">
        <f>VLOOKUP(B3811,[1]Planilha8!$X$4:$AD$6629,7,0)</f>
        <v>BOM</v>
      </c>
      <c r="G3811" s="13">
        <v>43375</v>
      </c>
      <c r="H3811" s="69">
        <v>115</v>
      </c>
      <c r="I3811" s="15" t="s">
        <v>22</v>
      </c>
      <c r="J3811" s="16" t="s">
        <v>213</v>
      </c>
      <c r="K3811" s="17">
        <v>201</v>
      </c>
      <c r="L3811" s="18">
        <v>2018002487</v>
      </c>
      <c r="M3811" s="19">
        <v>43465</v>
      </c>
      <c r="N3811" s="70">
        <v>6.3250000000000002</v>
      </c>
      <c r="O3811" s="71">
        <v>0.33</v>
      </c>
      <c r="P3811" s="72">
        <v>2.75E-2</v>
      </c>
      <c r="Q3811" s="73">
        <v>3.1625000000000001</v>
      </c>
      <c r="R3811" s="74">
        <v>9.4875000000000007</v>
      </c>
      <c r="S3811" s="75">
        <v>105.5125</v>
      </c>
      <c r="ALF3811" s="26"/>
      <c r="ALG3811" s="26"/>
      <c r="ALH3811" s="26"/>
      <c r="ALI3811" s="26"/>
      <c r="ALJ3811" s="26"/>
      <c r="ALK3811" s="26"/>
      <c r="ALL3811" s="26"/>
      <c r="ALM3811" s="26"/>
      <c r="ALN3811" s="26"/>
      <c r="ALO3811" s="26"/>
      <c r="ALP3811" s="26"/>
      <c r="ALQ3811" s="26"/>
      <c r="ALR3811" s="26"/>
      <c r="ALS3811" s="26"/>
      <c r="ALT3811" s="26"/>
      <c r="ALU3811" s="26"/>
      <c r="ALV3811" s="26"/>
      <c r="ALW3811" s="26"/>
      <c r="ALX3811" s="26"/>
      <c r="ALY3811" s="26"/>
      <c r="ALZ3811" s="26"/>
      <c r="AMA3811" s="26"/>
      <c r="AMB3811" s="26"/>
      <c r="AMC3811" s="26"/>
      <c r="AMD3811" s="26"/>
      <c r="AME3811" s="26"/>
      <c r="AMF3811" s="26"/>
      <c r="AMG3811"/>
      <c r="AMH3811"/>
      <c r="AMI3811"/>
      <c r="AMJ3811"/>
    </row>
    <row r="3812" spans="1:1024" s="2" customFormat="1" ht="25.5" x14ac:dyDescent="0.25">
      <c r="A3812" s="10" t="s">
        <v>419</v>
      </c>
      <c r="B3812" s="68">
        <v>11690</v>
      </c>
      <c r="C3812" s="10">
        <f>VLOOKUP(B3812,[1]Planilha8!$X$4:$Y$6629,2,0)</f>
        <v>1793393</v>
      </c>
      <c r="D3812" s="12" t="s">
        <v>1011</v>
      </c>
      <c r="E3812" s="12" t="str">
        <f>VLOOKUP(B3812,[1]Planilha8!$X$4:$Z$6629,3,0)</f>
        <v>ÁREAS COMUNS</v>
      </c>
      <c r="F3812" s="12" t="str">
        <f>VLOOKUP(B3812,[1]Planilha8!$X$4:$AD$6629,7,0)</f>
        <v>BOM</v>
      </c>
      <c r="G3812" s="13">
        <v>43375</v>
      </c>
      <c r="H3812" s="69">
        <v>115</v>
      </c>
      <c r="I3812" s="15" t="s">
        <v>22</v>
      </c>
      <c r="J3812" s="16" t="s">
        <v>213</v>
      </c>
      <c r="K3812" s="17">
        <v>201</v>
      </c>
      <c r="L3812" s="18">
        <v>2018002487</v>
      </c>
      <c r="M3812" s="19">
        <v>43465</v>
      </c>
      <c r="N3812" s="70">
        <v>6.3250000000000002</v>
      </c>
      <c r="O3812" s="71">
        <v>0.33</v>
      </c>
      <c r="P3812" s="72">
        <v>2.75E-2</v>
      </c>
      <c r="Q3812" s="73">
        <v>3.1625000000000001</v>
      </c>
      <c r="R3812" s="74">
        <v>9.4875000000000007</v>
      </c>
      <c r="S3812" s="75">
        <v>105.5125</v>
      </c>
      <c r="ALF3812" s="26"/>
      <c r="ALG3812" s="26"/>
      <c r="ALH3812" s="26"/>
      <c r="ALI3812" s="26"/>
      <c r="ALJ3812" s="26"/>
      <c r="ALK3812" s="26"/>
      <c r="ALL3812" s="26"/>
      <c r="ALM3812" s="26"/>
      <c r="ALN3812" s="26"/>
      <c r="ALO3812" s="26"/>
      <c r="ALP3812" s="26"/>
      <c r="ALQ3812" s="26"/>
      <c r="ALR3812" s="26"/>
      <c r="ALS3812" s="26"/>
      <c r="ALT3812" s="26"/>
      <c r="ALU3812" s="26"/>
      <c r="ALV3812" s="26"/>
      <c r="ALW3812" s="26"/>
      <c r="ALX3812" s="26"/>
      <c r="ALY3812" s="26"/>
      <c r="ALZ3812" s="26"/>
      <c r="AMA3812" s="26"/>
      <c r="AMB3812" s="26"/>
      <c r="AMC3812" s="26"/>
      <c r="AMD3812" s="26"/>
      <c r="AME3812" s="26"/>
      <c r="AMF3812" s="26"/>
      <c r="AMG3812"/>
      <c r="AMH3812"/>
      <c r="AMI3812"/>
      <c r="AMJ3812"/>
    </row>
    <row r="3813" spans="1:1024" s="2" customFormat="1" ht="25.5" x14ac:dyDescent="0.25">
      <c r="A3813" s="10" t="s">
        <v>419</v>
      </c>
      <c r="B3813" s="68">
        <v>11691</v>
      </c>
      <c r="C3813" s="10">
        <f>VLOOKUP(B3813,[1]Planilha8!$X$4:$Y$6629,2,0)</f>
        <v>1793394</v>
      </c>
      <c r="D3813" s="12" t="s">
        <v>1011</v>
      </c>
      <c r="E3813" s="12" t="str">
        <f>VLOOKUP(B3813,[1]Planilha8!$X$4:$Z$6629,3,0)</f>
        <v>ÁREAS COMUNS</v>
      </c>
      <c r="F3813" s="12" t="str">
        <f>VLOOKUP(B3813,[1]Planilha8!$X$4:$AD$6629,7,0)</f>
        <v>BOM</v>
      </c>
      <c r="G3813" s="13">
        <v>43375</v>
      </c>
      <c r="H3813" s="69">
        <v>115</v>
      </c>
      <c r="I3813" s="15" t="s">
        <v>22</v>
      </c>
      <c r="J3813" s="16" t="s">
        <v>213</v>
      </c>
      <c r="K3813" s="17">
        <v>201</v>
      </c>
      <c r="L3813" s="18">
        <v>2018002487</v>
      </c>
      <c r="M3813" s="19">
        <v>43465</v>
      </c>
      <c r="N3813" s="70">
        <v>6.3250000000000002</v>
      </c>
      <c r="O3813" s="71">
        <v>0.33</v>
      </c>
      <c r="P3813" s="72">
        <v>2.75E-2</v>
      </c>
      <c r="Q3813" s="73">
        <v>3.1625000000000001</v>
      </c>
      <c r="R3813" s="74">
        <v>9.4875000000000007</v>
      </c>
      <c r="S3813" s="75">
        <v>105.5125</v>
      </c>
      <c r="ALF3813" s="26"/>
      <c r="ALG3813" s="26"/>
      <c r="ALH3813" s="26"/>
      <c r="ALI3813" s="26"/>
      <c r="ALJ3813" s="26"/>
      <c r="ALK3813" s="26"/>
      <c r="ALL3813" s="26"/>
      <c r="ALM3813" s="26"/>
      <c r="ALN3813" s="26"/>
      <c r="ALO3813" s="26"/>
      <c r="ALP3813" s="26"/>
      <c r="ALQ3813" s="26"/>
      <c r="ALR3813" s="26"/>
      <c r="ALS3813" s="26"/>
      <c r="ALT3813" s="26"/>
      <c r="ALU3813" s="26"/>
      <c r="ALV3813" s="26"/>
      <c r="ALW3813" s="26"/>
      <c r="ALX3813" s="26"/>
      <c r="ALY3813" s="26"/>
      <c r="ALZ3813" s="26"/>
      <c r="AMA3813" s="26"/>
      <c r="AMB3813" s="26"/>
      <c r="AMC3813" s="26"/>
      <c r="AMD3813" s="26"/>
      <c r="AME3813" s="26"/>
      <c r="AMF3813" s="26"/>
      <c r="AMG3813"/>
      <c r="AMH3813"/>
      <c r="AMI3813"/>
      <c r="AMJ3813"/>
    </row>
    <row r="3814" spans="1:1024" s="2" customFormat="1" ht="25.5" x14ac:dyDescent="0.25">
      <c r="A3814" s="10" t="s">
        <v>419</v>
      </c>
      <c r="B3814" s="68">
        <v>11692</v>
      </c>
      <c r="C3814" s="10">
        <f>VLOOKUP(B3814,[1]Planilha8!$X$4:$Y$6629,2,0)</f>
        <v>1793395</v>
      </c>
      <c r="D3814" s="12" t="s">
        <v>1011</v>
      </c>
      <c r="E3814" s="12" t="str">
        <f>VLOOKUP(B3814,[1]Planilha8!$X$4:$Z$6629,3,0)</f>
        <v>ÁREAS COMUNS</v>
      </c>
      <c r="F3814" s="12" t="str">
        <f>VLOOKUP(B3814,[1]Planilha8!$X$4:$AD$6629,7,0)</f>
        <v>BOM</v>
      </c>
      <c r="G3814" s="13">
        <v>43375</v>
      </c>
      <c r="H3814" s="69">
        <v>115</v>
      </c>
      <c r="I3814" s="15" t="s">
        <v>22</v>
      </c>
      <c r="J3814" s="16" t="s">
        <v>213</v>
      </c>
      <c r="K3814" s="17">
        <v>201</v>
      </c>
      <c r="L3814" s="18">
        <v>2018002487</v>
      </c>
      <c r="M3814" s="19">
        <v>43465</v>
      </c>
      <c r="N3814" s="70">
        <v>6.3250000000000002</v>
      </c>
      <c r="O3814" s="71">
        <v>0.33</v>
      </c>
      <c r="P3814" s="72">
        <v>2.75E-2</v>
      </c>
      <c r="Q3814" s="73">
        <v>3.1625000000000001</v>
      </c>
      <c r="R3814" s="74">
        <v>9.4875000000000007</v>
      </c>
      <c r="S3814" s="75">
        <v>105.5125</v>
      </c>
      <c r="ALF3814" s="26"/>
      <c r="ALG3814" s="26"/>
      <c r="ALH3814" s="26"/>
      <c r="ALI3814" s="26"/>
      <c r="ALJ3814" s="26"/>
      <c r="ALK3814" s="26"/>
      <c r="ALL3814" s="26"/>
      <c r="ALM3814" s="26"/>
      <c r="ALN3814" s="26"/>
      <c r="ALO3814" s="26"/>
      <c r="ALP3814" s="26"/>
      <c r="ALQ3814" s="26"/>
      <c r="ALR3814" s="26"/>
      <c r="ALS3814" s="26"/>
      <c r="ALT3814" s="26"/>
      <c r="ALU3814" s="26"/>
      <c r="ALV3814" s="26"/>
      <c r="ALW3814" s="26"/>
      <c r="ALX3814" s="26"/>
      <c r="ALY3814" s="26"/>
      <c r="ALZ3814" s="26"/>
      <c r="AMA3814" s="26"/>
      <c r="AMB3814" s="26"/>
      <c r="AMC3814" s="26"/>
      <c r="AMD3814" s="26"/>
      <c r="AME3814" s="26"/>
      <c r="AMF3814" s="26"/>
      <c r="AMG3814"/>
      <c r="AMH3814"/>
      <c r="AMI3814"/>
      <c r="AMJ3814"/>
    </row>
    <row r="3815" spans="1:1024" s="2" customFormat="1" ht="25.5" x14ac:dyDescent="0.25">
      <c r="A3815" s="10" t="s">
        <v>419</v>
      </c>
      <c r="B3815" s="68">
        <v>11693</v>
      </c>
      <c r="C3815" s="10">
        <f>VLOOKUP(B3815,[1]Planilha8!$X$4:$Y$6629,2,0)</f>
        <v>1793396</v>
      </c>
      <c r="D3815" s="12" t="s">
        <v>1011</v>
      </c>
      <c r="E3815" s="12" t="str">
        <f>VLOOKUP(B3815,[1]Planilha8!$X$4:$Z$6629,3,0)</f>
        <v>ÁREAS COMUNS</v>
      </c>
      <c r="F3815" s="12" t="str">
        <f>VLOOKUP(B3815,[1]Planilha8!$X$4:$AD$6629,7,0)</f>
        <v>BOM</v>
      </c>
      <c r="G3815" s="13">
        <v>43375</v>
      </c>
      <c r="H3815" s="69">
        <v>115</v>
      </c>
      <c r="I3815" s="15" t="s">
        <v>22</v>
      </c>
      <c r="J3815" s="16" t="s">
        <v>213</v>
      </c>
      <c r="K3815" s="17">
        <v>201</v>
      </c>
      <c r="L3815" s="18">
        <v>2018002487</v>
      </c>
      <c r="M3815" s="19">
        <v>43465</v>
      </c>
      <c r="N3815" s="70">
        <v>6.3250000000000002</v>
      </c>
      <c r="O3815" s="71">
        <v>0.33</v>
      </c>
      <c r="P3815" s="72">
        <v>2.75E-2</v>
      </c>
      <c r="Q3815" s="73">
        <v>3.1625000000000001</v>
      </c>
      <c r="R3815" s="74">
        <v>9.4875000000000007</v>
      </c>
      <c r="S3815" s="75">
        <v>105.5125</v>
      </c>
      <c r="ALF3815" s="26"/>
      <c r="ALG3815" s="26"/>
      <c r="ALH3815" s="26"/>
      <c r="ALI3815" s="26"/>
      <c r="ALJ3815" s="26"/>
      <c r="ALK3815" s="26"/>
      <c r="ALL3815" s="26"/>
      <c r="ALM3815" s="26"/>
      <c r="ALN3815" s="26"/>
      <c r="ALO3815" s="26"/>
      <c r="ALP3815" s="26"/>
      <c r="ALQ3815" s="26"/>
      <c r="ALR3815" s="26"/>
      <c r="ALS3815" s="26"/>
      <c r="ALT3815" s="26"/>
      <c r="ALU3815" s="26"/>
      <c r="ALV3815" s="26"/>
      <c r="ALW3815" s="26"/>
      <c r="ALX3815" s="26"/>
      <c r="ALY3815" s="26"/>
      <c r="ALZ3815" s="26"/>
      <c r="AMA3815" s="26"/>
      <c r="AMB3815" s="26"/>
      <c r="AMC3815" s="26"/>
      <c r="AMD3815" s="26"/>
      <c r="AME3815" s="26"/>
      <c r="AMF3815" s="26"/>
      <c r="AMG3815"/>
      <c r="AMH3815"/>
      <c r="AMI3815"/>
      <c r="AMJ3815"/>
    </row>
    <row r="3816" spans="1:1024" s="2" customFormat="1" ht="25.5" x14ac:dyDescent="0.25">
      <c r="A3816" s="10" t="s">
        <v>419</v>
      </c>
      <c r="B3816" s="68">
        <v>11694</v>
      </c>
      <c r="C3816" s="10">
        <f>VLOOKUP(B3816,[1]Planilha8!$X$4:$Y$6629,2,0)</f>
        <v>1793397</v>
      </c>
      <c r="D3816" s="12" t="s">
        <v>1011</v>
      </c>
      <c r="E3816" s="12" t="str">
        <f>VLOOKUP(B3816,[1]Planilha8!$X$4:$Z$6629,3,0)</f>
        <v>ÁREAS COMUNS</v>
      </c>
      <c r="F3816" s="12" t="str">
        <f>VLOOKUP(B3816,[1]Planilha8!$X$4:$AD$6629,7,0)</f>
        <v>BOM</v>
      </c>
      <c r="G3816" s="13">
        <v>43375</v>
      </c>
      <c r="H3816" s="69">
        <v>115</v>
      </c>
      <c r="I3816" s="15" t="s">
        <v>22</v>
      </c>
      <c r="J3816" s="16" t="s">
        <v>213</v>
      </c>
      <c r="K3816" s="17">
        <v>201</v>
      </c>
      <c r="L3816" s="18">
        <v>2018002487</v>
      </c>
      <c r="M3816" s="19">
        <v>43465</v>
      </c>
      <c r="N3816" s="70">
        <v>6.3250000000000002</v>
      </c>
      <c r="O3816" s="71">
        <v>0.33</v>
      </c>
      <c r="P3816" s="72">
        <v>2.75E-2</v>
      </c>
      <c r="Q3816" s="73">
        <v>3.1625000000000001</v>
      </c>
      <c r="R3816" s="74">
        <v>9.4875000000000007</v>
      </c>
      <c r="S3816" s="75">
        <v>105.5125</v>
      </c>
      <c r="ALF3816" s="26"/>
      <c r="ALG3816" s="26"/>
      <c r="ALH3816" s="26"/>
      <c r="ALI3816" s="26"/>
      <c r="ALJ3816" s="26"/>
      <c r="ALK3816" s="26"/>
      <c r="ALL3816" s="26"/>
      <c r="ALM3816" s="26"/>
      <c r="ALN3816" s="26"/>
      <c r="ALO3816" s="26"/>
      <c r="ALP3816" s="26"/>
      <c r="ALQ3816" s="26"/>
      <c r="ALR3816" s="26"/>
      <c r="ALS3816" s="26"/>
      <c r="ALT3816" s="26"/>
      <c r="ALU3816" s="26"/>
      <c r="ALV3816" s="26"/>
      <c r="ALW3816" s="26"/>
      <c r="ALX3816" s="26"/>
      <c r="ALY3816" s="26"/>
      <c r="ALZ3816" s="26"/>
      <c r="AMA3816" s="26"/>
      <c r="AMB3816" s="26"/>
      <c r="AMC3816" s="26"/>
      <c r="AMD3816" s="26"/>
      <c r="AME3816" s="26"/>
      <c r="AMF3816" s="26"/>
      <c r="AMG3816"/>
      <c r="AMH3816"/>
      <c r="AMI3816"/>
      <c r="AMJ3816"/>
    </row>
    <row r="3817" spans="1:1024" s="2" customFormat="1" ht="25.5" x14ac:dyDescent="0.25">
      <c r="A3817" s="10" t="s">
        <v>419</v>
      </c>
      <c r="B3817" s="68">
        <v>11695</v>
      </c>
      <c r="C3817" s="10">
        <f>VLOOKUP(B3817,[1]Planilha8!$X$4:$Y$6629,2,0)</f>
        <v>1793398</v>
      </c>
      <c r="D3817" s="12" t="s">
        <v>1011</v>
      </c>
      <c r="E3817" s="12" t="str">
        <f>VLOOKUP(B3817,[1]Planilha8!$X$4:$Z$6629,3,0)</f>
        <v>ÁREAS COMUNS</v>
      </c>
      <c r="F3817" s="12" t="str">
        <f>VLOOKUP(B3817,[1]Planilha8!$X$4:$AD$6629,7,0)</f>
        <v>BOM</v>
      </c>
      <c r="G3817" s="13">
        <v>43375</v>
      </c>
      <c r="H3817" s="69">
        <v>115</v>
      </c>
      <c r="I3817" s="15" t="s">
        <v>22</v>
      </c>
      <c r="J3817" s="16" t="s">
        <v>213</v>
      </c>
      <c r="K3817" s="17">
        <v>201</v>
      </c>
      <c r="L3817" s="18">
        <v>2018002487</v>
      </c>
      <c r="M3817" s="19">
        <v>43465</v>
      </c>
      <c r="N3817" s="70">
        <v>6.3250000000000002</v>
      </c>
      <c r="O3817" s="71">
        <v>0.33</v>
      </c>
      <c r="P3817" s="72">
        <v>2.75E-2</v>
      </c>
      <c r="Q3817" s="73">
        <v>3.1625000000000001</v>
      </c>
      <c r="R3817" s="74">
        <v>9.4875000000000007</v>
      </c>
      <c r="S3817" s="75">
        <v>105.5125</v>
      </c>
      <c r="ALF3817" s="26"/>
      <c r="ALG3817" s="26"/>
      <c r="ALH3817" s="26"/>
      <c r="ALI3817" s="26"/>
      <c r="ALJ3817" s="26"/>
      <c r="ALK3817" s="26"/>
      <c r="ALL3817" s="26"/>
      <c r="ALM3817" s="26"/>
      <c r="ALN3817" s="26"/>
      <c r="ALO3817" s="26"/>
      <c r="ALP3817" s="26"/>
      <c r="ALQ3817" s="26"/>
      <c r="ALR3817" s="26"/>
      <c r="ALS3817" s="26"/>
      <c r="ALT3817" s="26"/>
      <c r="ALU3817" s="26"/>
      <c r="ALV3817" s="26"/>
      <c r="ALW3817" s="26"/>
      <c r="ALX3817" s="26"/>
      <c r="ALY3817" s="26"/>
      <c r="ALZ3817" s="26"/>
      <c r="AMA3817" s="26"/>
      <c r="AMB3817" s="26"/>
      <c r="AMC3817" s="26"/>
      <c r="AMD3817" s="26"/>
      <c r="AME3817" s="26"/>
      <c r="AMF3817" s="26"/>
      <c r="AMG3817"/>
      <c r="AMH3817"/>
      <c r="AMI3817"/>
      <c r="AMJ3817"/>
    </row>
    <row r="3818" spans="1:1024" s="2" customFormat="1" ht="25.5" x14ac:dyDescent="0.25">
      <c r="A3818" s="10" t="s">
        <v>419</v>
      </c>
      <c r="B3818" s="68">
        <v>11696</v>
      </c>
      <c r="C3818" s="10">
        <f>VLOOKUP(B3818,[1]Planilha8!$X$4:$Y$6629,2,0)</f>
        <v>1793399</v>
      </c>
      <c r="D3818" s="12" t="s">
        <v>1011</v>
      </c>
      <c r="E3818" s="12" t="str">
        <f>VLOOKUP(B3818,[1]Planilha8!$X$4:$Z$6629,3,0)</f>
        <v>ÁREAS COMUNS</v>
      </c>
      <c r="F3818" s="12" t="str">
        <f>VLOOKUP(B3818,[1]Planilha8!$X$4:$AD$6629,7,0)</f>
        <v>BOM</v>
      </c>
      <c r="G3818" s="13">
        <v>43375</v>
      </c>
      <c r="H3818" s="69">
        <v>115</v>
      </c>
      <c r="I3818" s="15" t="s">
        <v>22</v>
      </c>
      <c r="J3818" s="16" t="s">
        <v>213</v>
      </c>
      <c r="K3818" s="17">
        <v>201</v>
      </c>
      <c r="L3818" s="18">
        <v>2018002487</v>
      </c>
      <c r="M3818" s="19">
        <v>43465</v>
      </c>
      <c r="N3818" s="70">
        <v>6.3250000000000002</v>
      </c>
      <c r="O3818" s="71">
        <v>0.33</v>
      </c>
      <c r="P3818" s="72">
        <v>2.75E-2</v>
      </c>
      <c r="Q3818" s="73">
        <v>3.1625000000000001</v>
      </c>
      <c r="R3818" s="74">
        <v>9.4875000000000007</v>
      </c>
      <c r="S3818" s="75">
        <v>105.5125</v>
      </c>
      <c r="ALF3818" s="26"/>
      <c r="ALG3818" s="26"/>
      <c r="ALH3818" s="26"/>
      <c r="ALI3818" s="26"/>
      <c r="ALJ3818" s="26"/>
      <c r="ALK3818" s="26"/>
      <c r="ALL3818" s="26"/>
      <c r="ALM3818" s="26"/>
      <c r="ALN3818" s="26"/>
      <c r="ALO3818" s="26"/>
      <c r="ALP3818" s="26"/>
      <c r="ALQ3818" s="26"/>
      <c r="ALR3818" s="26"/>
      <c r="ALS3818" s="26"/>
      <c r="ALT3818" s="26"/>
      <c r="ALU3818" s="26"/>
      <c r="ALV3818" s="26"/>
      <c r="ALW3818" s="26"/>
      <c r="ALX3818" s="26"/>
      <c r="ALY3818" s="26"/>
      <c r="ALZ3818" s="26"/>
      <c r="AMA3818" s="26"/>
      <c r="AMB3818" s="26"/>
      <c r="AMC3818" s="26"/>
      <c r="AMD3818" s="26"/>
      <c r="AME3818" s="26"/>
      <c r="AMF3818" s="26"/>
      <c r="AMG3818"/>
      <c r="AMH3818"/>
      <c r="AMI3818"/>
      <c r="AMJ3818"/>
    </row>
    <row r="3819" spans="1:1024" s="2" customFormat="1" ht="25.5" x14ac:dyDescent="0.25">
      <c r="A3819" s="10" t="s">
        <v>419</v>
      </c>
      <c r="B3819" s="68">
        <v>11697</v>
      </c>
      <c r="C3819" s="10">
        <f>VLOOKUP(B3819,[1]Planilha8!$X$4:$Y$6629,2,0)</f>
        <v>1793400</v>
      </c>
      <c r="D3819" s="12" t="s">
        <v>1011</v>
      </c>
      <c r="E3819" s="12" t="str">
        <f>VLOOKUP(B3819,[1]Planilha8!$X$4:$Z$6629,3,0)</f>
        <v>ÁREAS COMUNS</v>
      </c>
      <c r="F3819" s="12" t="str">
        <f>VLOOKUP(B3819,[1]Planilha8!$X$4:$AD$6629,7,0)</f>
        <v>BOM</v>
      </c>
      <c r="G3819" s="13">
        <v>43375</v>
      </c>
      <c r="H3819" s="69">
        <v>115</v>
      </c>
      <c r="I3819" s="15" t="s">
        <v>22</v>
      </c>
      <c r="J3819" s="16" t="s">
        <v>213</v>
      </c>
      <c r="K3819" s="17">
        <v>201</v>
      </c>
      <c r="L3819" s="18">
        <v>2018002487</v>
      </c>
      <c r="M3819" s="19">
        <v>43465</v>
      </c>
      <c r="N3819" s="70">
        <v>6.3250000000000002</v>
      </c>
      <c r="O3819" s="71">
        <v>0.33</v>
      </c>
      <c r="P3819" s="72">
        <v>2.75E-2</v>
      </c>
      <c r="Q3819" s="73">
        <v>3.1625000000000001</v>
      </c>
      <c r="R3819" s="74">
        <v>9.4875000000000007</v>
      </c>
      <c r="S3819" s="75">
        <v>105.5125</v>
      </c>
      <c r="ALF3819" s="26"/>
      <c r="ALG3819" s="26"/>
      <c r="ALH3819" s="26"/>
      <c r="ALI3819" s="26"/>
      <c r="ALJ3819" s="26"/>
      <c r="ALK3819" s="26"/>
      <c r="ALL3819" s="26"/>
      <c r="ALM3819" s="26"/>
      <c r="ALN3819" s="26"/>
      <c r="ALO3819" s="26"/>
      <c r="ALP3819" s="26"/>
      <c r="ALQ3819" s="26"/>
      <c r="ALR3819" s="26"/>
      <c r="ALS3819" s="26"/>
      <c r="ALT3819" s="26"/>
      <c r="ALU3819" s="26"/>
      <c r="ALV3819" s="26"/>
      <c r="ALW3819" s="26"/>
      <c r="ALX3819" s="26"/>
      <c r="ALY3819" s="26"/>
      <c r="ALZ3819" s="26"/>
      <c r="AMA3819" s="26"/>
      <c r="AMB3819" s="26"/>
      <c r="AMC3819" s="26"/>
      <c r="AMD3819" s="26"/>
      <c r="AME3819" s="26"/>
      <c r="AMF3819" s="26"/>
      <c r="AMG3819"/>
      <c r="AMH3819"/>
      <c r="AMI3819"/>
      <c r="AMJ3819"/>
    </row>
    <row r="3820" spans="1:1024" s="2" customFormat="1" ht="25.5" x14ac:dyDescent="0.25">
      <c r="A3820" s="10" t="s">
        <v>419</v>
      </c>
      <c r="B3820" s="68">
        <v>11698</v>
      </c>
      <c r="C3820" s="10">
        <f>VLOOKUP(B3820,[1]Planilha8!$X$4:$Y$6629,2,0)</f>
        <v>1793401</v>
      </c>
      <c r="D3820" s="12" t="s">
        <v>1011</v>
      </c>
      <c r="E3820" s="12" t="str">
        <f>VLOOKUP(B3820,[1]Planilha8!$X$4:$Z$6629,3,0)</f>
        <v>ÁREAS COMUNS</v>
      </c>
      <c r="F3820" s="12" t="str">
        <f>VLOOKUP(B3820,[1]Planilha8!$X$4:$AD$6629,7,0)</f>
        <v>BOM</v>
      </c>
      <c r="G3820" s="13">
        <v>43375</v>
      </c>
      <c r="H3820" s="69">
        <v>115</v>
      </c>
      <c r="I3820" s="15" t="s">
        <v>22</v>
      </c>
      <c r="J3820" s="16" t="s">
        <v>213</v>
      </c>
      <c r="K3820" s="17">
        <v>201</v>
      </c>
      <c r="L3820" s="18">
        <v>2018002487</v>
      </c>
      <c r="M3820" s="19">
        <v>43465</v>
      </c>
      <c r="N3820" s="70">
        <v>6.3250000000000002</v>
      </c>
      <c r="O3820" s="71">
        <v>0.33</v>
      </c>
      <c r="P3820" s="72">
        <v>2.75E-2</v>
      </c>
      <c r="Q3820" s="73">
        <v>3.1625000000000001</v>
      </c>
      <c r="R3820" s="74">
        <v>9.4875000000000007</v>
      </c>
      <c r="S3820" s="75">
        <v>105.5125</v>
      </c>
      <c r="ALF3820" s="26"/>
      <c r="ALG3820" s="26"/>
      <c r="ALH3820" s="26"/>
      <c r="ALI3820" s="26"/>
      <c r="ALJ3820" s="26"/>
      <c r="ALK3820" s="26"/>
      <c r="ALL3820" s="26"/>
      <c r="ALM3820" s="26"/>
      <c r="ALN3820" s="26"/>
      <c r="ALO3820" s="26"/>
      <c r="ALP3820" s="26"/>
      <c r="ALQ3820" s="26"/>
      <c r="ALR3820" s="26"/>
      <c r="ALS3820" s="26"/>
      <c r="ALT3820" s="26"/>
      <c r="ALU3820" s="26"/>
      <c r="ALV3820" s="26"/>
      <c r="ALW3820" s="26"/>
      <c r="ALX3820" s="26"/>
      <c r="ALY3820" s="26"/>
      <c r="ALZ3820" s="26"/>
      <c r="AMA3820" s="26"/>
      <c r="AMB3820" s="26"/>
      <c r="AMC3820" s="26"/>
      <c r="AMD3820" s="26"/>
      <c r="AME3820" s="26"/>
      <c r="AMF3820" s="26"/>
      <c r="AMG3820"/>
      <c r="AMH3820"/>
      <c r="AMI3820"/>
      <c r="AMJ3820"/>
    </row>
    <row r="3821" spans="1:1024" s="2" customFormat="1" ht="25.5" x14ac:dyDescent="0.25">
      <c r="A3821" s="10" t="s">
        <v>419</v>
      </c>
      <c r="B3821" s="68">
        <v>11699</v>
      </c>
      <c r="C3821" s="10">
        <f>VLOOKUP(B3821,[1]Planilha8!$X$4:$Y$6629,2,0)</f>
        <v>1793402</v>
      </c>
      <c r="D3821" s="12" t="s">
        <v>1011</v>
      </c>
      <c r="E3821" s="12" t="str">
        <f>VLOOKUP(B3821,[1]Planilha8!$X$4:$Z$6629,3,0)</f>
        <v>ÁREAS COMUNS</v>
      </c>
      <c r="F3821" s="12" t="str">
        <f>VLOOKUP(B3821,[1]Planilha8!$X$4:$AD$6629,7,0)</f>
        <v>BOM</v>
      </c>
      <c r="G3821" s="13">
        <v>43375</v>
      </c>
      <c r="H3821" s="69">
        <v>115</v>
      </c>
      <c r="I3821" s="15" t="s">
        <v>22</v>
      </c>
      <c r="J3821" s="16" t="s">
        <v>213</v>
      </c>
      <c r="K3821" s="17">
        <v>201</v>
      </c>
      <c r="L3821" s="18">
        <v>2018002487</v>
      </c>
      <c r="M3821" s="19">
        <v>43465</v>
      </c>
      <c r="N3821" s="70">
        <v>6.3250000000000002</v>
      </c>
      <c r="O3821" s="71">
        <v>0.33</v>
      </c>
      <c r="P3821" s="72">
        <v>2.75E-2</v>
      </c>
      <c r="Q3821" s="73">
        <v>3.1625000000000001</v>
      </c>
      <c r="R3821" s="74">
        <v>9.4875000000000007</v>
      </c>
      <c r="S3821" s="75">
        <v>105.5125</v>
      </c>
      <c r="ALF3821" s="26"/>
      <c r="ALG3821" s="26"/>
      <c r="ALH3821" s="26"/>
      <c r="ALI3821" s="26"/>
      <c r="ALJ3821" s="26"/>
      <c r="ALK3821" s="26"/>
      <c r="ALL3821" s="26"/>
      <c r="ALM3821" s="26"/>
      <c r="ALN3821" s="26"/>
      <c r="ALO3821" s="26"/>
      <c r="ALP3821" s="26"/>
      <c r="ALQ3821" s="26"/>
      <c r="ALR3821" s="26"/>
      <c r="ALS3821" s="26"/>
      <c r="ALT3821" s="26"/>
      <c r="ALU3821" s="26"/>
      <c r="ALV3821" s="26"/>
      <c r="ALW3821" s="26"/>
      <c r="ALX3821" s="26"/>
      <c r="ALY3821" s="26"/>
      <c r="ALZ3821" s="26"/>
      <c r="AMA3821" s="26"/>
      <c r="AMB3821" s="26"/>
      <c r="AMC3821" s="26"/>
      <c r="AMD3821" s="26"/>
      <c r="AME3821" s="26"/>
      <c r="AMF3821" s="26"/>
      <c r="AMG3821"/>
      <c r="AMH3821"/>
      <c r="AMI3821"/>
      <c r="AMJ3821"/>
    </row>
    <row r="3822" spans="1:1024" s="2" customFormat="1" ht="25.5" x14ac:dyDescent="0.25">
      <c r="A3822" s="10" t="s">
        <v>419</v>
      </c>
      <c r="B3822" s="68">
        <v>11700</v>
      </c>
      <c r="C3822" s="10">
        <f>VLOOKUP(B3822,[1]Planilha8!$X$4:$Y$6629,2,0)</f>
        <v>1793403</v>
      </c>
      <c r="D3822" s="12" t="s">
        <v>1011</v>
      </c>
      <c r="E3822" s="12" t="str">
        <f>VLOOKUP(B3822,[1]Planilha8!$X$4:$Z$6629,3,0)</f>
        <v>ÁREAS COMUNS</v>
      </c>
      <c r="F3822" s="12" t="str">
        <f>VLOOKUP(B3822,[1]Planilha8!$X$4:$AD$6629,7,0)</f>
        <v>BOM</v>
      </c>
      <c r="G3822" s="13">
        <v>43375</v>
      </c>
      <c r="H3822" s="69">
        <v>115</v>
      </c>
      <c r="I3822" s="15" t="s">
        <v>22</v>
      </c>
      <c r="J3822" s="16" t="s">
        <v>213</v>
      </c>
      <c r="K3822" s="17">
        <v>201</v>
      </c>
      <c r="L3822" s="18">
        <v>2018002487</v>
      </c>
      <c r="M3822" s="19">
        <v>43465</v>
      </c>
      <c r="N3822" s="70">
        <v>6.3250000000000002</v>
      </c>
      <c r="O3822" s="71">
        <v>0.33</v>
      </c>
      <c r="P3822" s="72">
        <v>2.75E-2</v>
      </c>
      <c r="Q3822" s="73">
        <v>3.1625000000000001</v>
      </c>
      <c r="R3822" s="74">
        <v>9.4875000000000007</v>
      </c>
      <c r="S3822" s="75">
        <v>105.5125</v>
      </c>
      <c r="ALF3822" s="26"/>
      <c r="ALG3822" s="26"/>
      <c r="ALH3822" s="26"/>
      <c r="ALI3822" s="26"/>
      <c r="ALJ3822" s="26"/>
      <c r="ALK3822" s="26"/>
      <c r="ALL3822" s="26"/>
      <c r="ALM3822" s="26"/>
      <c r="ALN3822" s="26"/>
      <c r="ALO3822" s="26"/>
      <c r="ALP3822" s="26"/>
      <c r="ALQ3822" s="26"/>
      <c r="ALR3822" s="26"/>
      <c r="ALS3822" s="26"/>
      <c r="ALT3822" s="26"/>
      <c r="ALU3822" s="26"/>
      <c r="ALV3822" s="26"/>
      <c r="ALW3822" s="26"/>
      <c r="ALX3822" s="26"/>
      <c r="ALY3822" s="26"/>
      <c r="ALZ3822" s="26"/>
      <c r="AMA3822" s="26"/>
      <c r="AMB3822" s="26"/>
      <c r="AMC3822" s="26"/>
      <c r="AMD3822" s="26"/>
      <c r="AME3822" s="26"/>
      <c r="AMF3822" s="26"/>
      <c r="AMG3822"/>
      <c r="AMH3822"/>
      <c r="AMI3822"/>
      <c r="AMJ3822"/>
    </row>
    <row r="3823" spans="1:1024" s="2" customFormat="1" ht="25.5" x14ac:dyDescent="0.25">
      <c r="A3823" s="10" t="s">
        <v>419</v>
      </c>
      <c r="B3823" s="68">
        <v>11701</v>
      </c>
      <c r="C3823" s="10">
        <f>VLOOKUP(B3823,[1]Planilha8!$X$4:$Y$6629,2,0)</f>
        <v>1793404</v>
      </c>
      <c r="D3823" s="12" t="s">
        <v>1011</v>
      </c>
      <c r="E3823" s="12" t="str">
        <f>VLOOKUP(B3823,[1]Planilha8!$X$4:$Z$6629,3,0)</f>
        <v>ÁREAS COMUNS</v>
      </c>
      <c r="F3823" s="12" t="str">
        <f>VLOOKUP(B3823,[1]Planilha8!$X$4:$AD$6629,7,0)</f>
        <v>BOM</v>
      </c>
      <c r="G3823" s="13">
        <v>43375</v>
      </c>
      <c r="H3823" s="69">
        <v>115</v>
      </c>
      <c r="I3823" s="15" t="s">
        <v>22</v>
      </c>
      <c r="J3823" s="16" t="s">
        <v>213</v>
      </c>
      <c r="K3823" s="17">
        <v>201</v>
      </c>
      <c r="L3823" s="18">
        <v>2018002487</v>
      </c>
      <c r="M3823" s="19">
        <v>43465</v>
      </c>
      <c r="N3823" s="70">
        <v>6.3250000000000002</v>
      </c>
      <c r="O3823" s="71">
        <v>0.33</v>
      </c>
      <c r="P3823" s="72">
        <v>2.75E-2</v>
      </c>
      <c r="Q3823" s="73">
        <v>3.1625000000000001</v>
      </c>
      <c r="R3823" s="74">
        <v>9.4875000000000007</v>
      </c>
      <c r="S3823" s="75">
        <v>105.5125</v>
      </c>
      <c r="ALF3823" s="26"/>
      <c r="ALG3823" s="26"/>
      <c r="ALH3823" s="26"/>
      <c r="ALI3823" s="26"/>
      <c r="ALJ3823" s="26"/>
      <c r="ALK3823" s="26"/>
      <c r="ALL3823" s="26"/>
      <c r="ALM3823" s="26"/>
      <c r="ALN3823" s="26"/>
      <c r="ALO3823" s="26"/>
      <c r="ALP3823" s="26"/>
      <c r="ALQ3823" s="26"/>
      <c r="ALR3823" s="26"/>
      <c r="ALS3823" s="26"/>
      <c r="ALT3823" s="26"/>
      <c r="ALU3823" s="26"/>
      <c r="ALV3823" s="26"/>
      <c r="ALW3823" s="26"/>
      <c r="ALX3823" s="26"/>
      <c r="ALY3823" s="26"/>
      <c r="ALZ3823" s="26"/>
      <c r="AMA3823" s="26"/>
      <c r="AMB3823" s="26"/>
      <c r="AMC3823" s="26"/>
      <c r="AMD3823" s="26"/>
      <c r="AME3823" s="26"/>
      <c r="AMF3823" s="26"/>
      <c r="AMG3823"/>
      <c r="AMH3823"/>
      <c r="AMI3823"/>
      <c r="AMJ3823"/>
    </row>
    <row r="3824" spans="1:1024" s="2" customFormat="1" ht="25.5" x14ac:dyDescent="0.25">
      <c r="A3824" s="10" t="s">
        <v>419</v>
      </c>
      <c r="B3824" s="68">
        <v>11702</v>
      </c>
      <c r="C3824" s="10">
        <f>VLOOKUP(B3824,[1]Planilha8!$X$4:$Y$6629,2,0)</f>
        <v>1793405</v>
      </c>
      <c r="D3824" s="12" t="s">
        <v>1011</v>
      </c>
      <c r="E3824" s="12" t="str">
        <f>VLOOKUP(B3824,[1]Planilha8!$X$4:$Z$6629,3,0)</f>
        <v>ÁREAS COMUNS</v>
      </c>
      <c r="F3824" s="12" t="str">
        <f>VLOOKUP(B3824,[1]Planilha8!$X$4:$AD$6629,7,0)</f>
        <v>BOM</v>
      </c>
      <c r="G3824" s="13">
        <v>43375</v>
      </c>
      <c r="H3824" s="69">
        <v>115</v>
      </c>
      <c r="I3824" s="15" t="s">
        <v>22</v>
      </c>
      <c r="J3824" s="16" t="s">
        <v>213</v>
      </c>
      <c r="K3824" s="17">
        <v>201</v>
      </c>
      <c r="L3824" s="18">
        <v>2018002487</v>
      </c>
      <c r="M3824" s="19">
        <v>43465</v>
      </c>
      <c r="N3824" s="70">
        <v>6.3250000000000002</v>
      </c>
      <c r="O3824" s="71">
        <v>0.33</v>
      </c>
      <c r="P3824" s="72">
        <v>2.75E-2</v>
      </c>
      <c r="Q3824" s="73">
        <v>3.1625000000000001</v>
      </c>
      <c r="R3824" s="74">
        <v>9.4875000000000007</v>
      </c>
      <c r="S3824" s="75">
        <v>105.5125</v>
      </c>
      <c r="ALF3824" s="26"/>
      <c r="ALG3824" s="26"/>
      <c r="ALH3824" s="26"/>
      <c r="ALI3824" s="26"/>
      <c r="ALJ3824" s="26"/>
      <c r="ALK3824" s="26"/>
      <c r="ALL3824" s="26"/>
      <c r="ALM3824" s="26"/>
      <c r="ALN3824" s="26"/>
      <c r="ALO3824" s="26"/>
      <c r="ALP3824" s="26"/>
      <c r="ALQ3824" s="26"/>
      <c r="ALR3824" s="26"/>
      <c r="ALS3824" s="26"/>
      <c r="ALT3824" s="26"/>
      <c r="ALU3824" s="26"/>
      <c r="ALV3824" s="26"/>
      <c r="ALW3824" s="26"/>
      <c r="ALX3824" s="26"/>
      <c r="ALY3824" s="26"/>
      <c r="ALZ3824" s="26"/>
      <c r="AMA3824" s="26"/>
      <c r="AMB3824" s="26"/>
      <c r="AMC3824" s="26"/>
      <c r="AMD3824" s="26"/>
      <c r="AME3824" s="26"/>
      <c r="AMF3824" s="26"/>
      <c r="AMG3824"/>
      <c r="AMH3824"/>
      <c r="AMI3824"/>
      <c r="AMJ3824"/>
    </row>
    <row r="3825" spans="1:1024" s="2" customFormat="1" ht="25.5" x14ac:dyDescent="0.25">
      <c r="A3825" s="10" t="s">
        <v>419</v>
      </c>
      <c r="B3825" s="68">
        <v>11703</v>
      </c>
      <c r="C3825" s="10">
        <f>VLOOKUP(B3825,[1]Planilha8!$X$4:$Y$6629,2,0)</f>
        <v>1793406</v>
      </c>
      <c r="D3825" s="12" t="s">
        <v>1011</v>
      </c>
      <c r="E3825" s="12" t="str">
        <f>VLOOKUP(B3825,[1]Planilha8!$X$4:$Z$6629,3,0)</f>
        <v>ÁREAS COMUNS</v>
      </c>
      <c r="F3825" s="12" t="str">
        <f>VLOOKUP(B3825,[1]Planilha8!$X$4:$AD$6629,7,0)</f>
        <v>BOM</v>
      </c>
      <c r="G3825" s="13">
        <v>43375</v>
      </c>
      <c r="H3825" s="69">
        <v>115</v>
      </c>
      <c r="I3825" s="15" t="s">
        <v>22</v>
      </c>
      <c r="J3825" s="16" t="s">
        <v>213</v>
      </c>
      <c r="K3825" s="17">
        <v>201</v>
      </c>
      <c r="L3825" s="18">
        <v>2018002487</v>
      </c>
      <c r="M3825" s="19">
        <v>43465</v>
      </c>
      <c r="N3825" s="70">
        <v>6.3250000000000002</v>
      </c>
      <c r="O3825" s="71">
        <v>0.33</v>
      </c>
      <c r="P3825" s="72">
        <v>2.75E-2</v>
      </c>
      <c r="Q3825" s="73">
        <v>3.1625000000000001</v>
      </c>
      <c r="R3825" s="74">
        <v>9.4875000000000007</v>
      </c>
      <c r="S3825" s="75">
        <v>105.5125</v>
      </c>
      <c r="ALF3825" s="26"/>
      <c r="ALG3825" s="26"/>
      <c r="ALH3825" s="26"/>
      <c r="ALI3825" s="26"/>
      <c r="ALJ3825" s="26"/>
      <c r="ALK3825" s="26"/>
      <c r="ALL3825" s="26"/>
      <c r="ALM3825" s="26"/>
      <c r="ALN3825" s="26"/>
      <c r="ALO3825" s="26"/>
      <c r="ALP3825" s="26"/>
      <c r="ALQ3825" s="26"/>
      <c r="ALR3825" s="26"/>
      <c r="ALS3825" s="26"/>
      <c r="ALT3825" s="26"/>
      <c r="ALU3825" s="26"/>
      <c r="ALV3825" s="26"/>
      <c r="ALW3825" s="26"/>
      <c r="ALX3825" s="26"/>
      <c r="ALY3825" s="26"/>
      <c r="ALZ3825" s="26"/>
      <c r="AMA3825" s="26"/>
      <c r="AMB3825" s="26"/>
      <c r="AMC3825" s="26"/>
      <c r="AMD3825" s="26"/>
      <c r="AME3825" s="26"/>
      <c r="AMF3825" s="26"/>
      <c r="AMG3825"/>
      <c r="AMH3825"/>
      <c r="AMI3825"/>
      <c r="AMJ3825"/>
    </row>
    <row r="3826" spans="1:1024" s="2" customFormat="1" ht="25.5" x14ac:dyDescent="0.25">
      <c r="A3826" s="10" t="s">
        <v>419</v>
      </c>
      <c r="B3826" s="68">
        <v>11704</v>
      </c>
      <c r="C3826" s="10">
        <f>VLOOKUP(B3826,[1]Planilha8!$X$4:$Y$6629,2,0)</f>
        <v>1793407</v>
      </c>
      <c r="D3826" s="12" t="s">
        <v>1011</v>
      </c>
      <c r="E3826" s="12" t="str">
        <f>VLOOKUP(B3826,[1]Planilha8!$X$4:$Z$6629,3,0)</f>
        <v>ÁREAS COMUNS</v>
      </c>
      <c r="F3826" s="12" t="str">
        <f>VLOOKUP(B3826,[1]Planilha8!$X$4:$AD$6629,7,0)</f>
        <v>BOM</v>
      </c>
      <c r="G3826" s="13">
        <v>43375</v>
      </c>
      <c r="H3826" s="69">
        <v>115</v>
      </c>
      <c r="I3826" s="15" t="s">
        <v>22</v>
      </c>
      <c r="J3826" s="16" t="s">
        <v>213</v>
      </c>
      <c r="K3826" s="17">
        <v>201</v>
      </c>
      <c r="L3826" s="18">
        <v>2018002487</v>
      </c>
      <c r="M3826" s="19">
        <v>43465</v>
      </c>
      <c r="N3826" s="70">
        <v>6.3250000000000002</v>
      </c>
      <c r="O3826" s="71">
        <v>0.33</v>
      </c>
      <c r="P3826" s="72">
        <v>2.75E-2</v>
      </c>
      <c r="Q3826" s="73">
        <v>3.1625000000000001</v>
      </c>
      <c r="R3826" s="74">
        <v>9.4875000000000007</v>
      </c>
      <c r="S3826" s="75">
        <v>105.5125</v>
      </c>
      <c r="ALF3826" s="26"/>
      <c r="ALG3826" s="26"/>
      <c r="ALH3826" s="26"/>
      <c r="ALI3826" s="26"/>
      <c r="ALJ3826" s="26"/>
      <c r="ALK3826" s="26"/>
      <c r="ALL3826" s="26"/>
      <c r="ALM3826" s="26"/>
      <c r="ALN3826" s="26"/>
      <c r="ALO3826" s="26"/>
      <c r="ALP3826" s="26"/>
      <c r="ALQ3826" s="26"/>
      <c r="ALR3826" s="26"/>
      <c r="ALS3826" s="26"/>
      <c r="ALT3826" s="26"/>
      <c r="ALU3826" s="26"/>
      <c r="ALV3826" s="26"/>
      <c r="ALW3826" s="26"/>
      <c r="ALX3826" s="26"/>
      <c r="ALY3826" s="26"/>
      <c r="ALZ3826" s="26"/>
      <c r="AMA3826" s="26"/>
      <c r="AMB3826" s="26"/>
      <c r="AMC3826" s="26"/>
      <c r="AMD3826" s="26"/>
      <c r="AME3826" s="26"/>
      <c r="AMF3826" s="26"/>
      <c r="AMG3826"/>
      <c r="AMH3826"/>
      <c r="AMI3826"/>
      <c r="AMJ3826"/>
    </row>
    <row r="3827" spans="1:1024" s="2" customFormat="1" ht="25.5" x14ac:dyDescent="0.25">
      <c r="A3827" s="10" t="s">
        <v>419</v>
      </c>
      <c r="B3827" s="68">
        <v>11705</v>
      </c>
      <c r="C3827" s="10">
        <f>VLOOKUP(B3827,[1]Planilha8!$X$4:$Y$6629,2,0)</f>
        <v>1793408</v>
      </c>
      <c r="D3827" s="12" t="s">
        <v>1011</v>
      </c>
      <c r="E3827" s="12" t="str">
        <f>VLOOKUP(B3827,[1]Planilha8!$X$4:$Z$6629,3,0)</f>
        <v>ÁREAS COMUNS</v>
      </c>
      <c r="F3827" s="12" t="str">
        <f>VLOOKUP(B3827,[1]Planilha8!$X$4:$AD$6629,7,0)</f>
        <v>BOM</v>
      </c>
      <c r="G3827" s="13">
        <v>43375</v>
      </c>
      <c r="H3827" s="69">
        <v>115</v>
      </c>
      <c r="I3827" s="15" t="s">
        <v>22</v>
      </c>
      <c r="J3827" s="16" t="s">
        <v>213</v>
      </c>
      <c r="K3827" s="17">
        <v>201</v>
      </c>
      <c r="L3827" s="18">
        <v>2018002487</v>
      </c>
      <c r="M3827" s="19">
        <v>43465</v>
      </c>
      <c r="N3827" s="70">
        <v>6.3250000000000002</v>
      </c>
      <c r="O3827" s="71">
        <v>0.33</v>
      </c>
      <c r="P3827" s="72">
        <v>2.75E-2</v>
      </c>
      <c r="Q3827" s="73">
        <v>3.1625000000000001</v>
      </c>
      <c r="R3827" s="74">
        <v>9.4875000000000007</v>
      </c>
      <c r="S3827" s="75">
        <v>105.5125</v>
      </c>
      <c r="ALF3827" s="26"/>
      <c r="ALG3827" s="26"/>
      <c r="ALH3827" s="26"/>
      <c r="ALI3827" s="26"/>
      <c r="ALJ3827" s="26"/>
      <c r="ALK3827" s="26"/>
      <c r="ALL3827" s="26"/>
      <c r="ALM3827" s="26"/>
      <c r="ALN3827" s="26"/>
      <c r="ALO3827" s="26"/>
      <c r="ALP3827" s="26"/>
      <c r="ALQ3827" s="26"/>
      <c r="ALR3827" s="26"/>
      <c r="ALS3827" s="26"/>
      <c r="ALT3827" s="26"/>
      <c r="ALU3827" s="26"/>
      <c r="ALV3827" s="26"/>
      <c r="ALW3827" s="26"/>
      <c r="ALX3827" s="26"/>
      <c r="ALY3827" s="26"/>
      <c r="ALZ3827" s="26"/>
      <c r="AMA3827" s="26"/>
      <c r="AMB3827" s="26"/>
      <c r="AMC3827" s="26"/>
      <c r="AMD3827" s="26"/>
      <c r="AME3827" s="26"/>
      <c r="AMF3827" s="26"/>
      <c r="AMG3827"/>
      <c r="AMH3827"/>
      <c r="AMI3827"/>
      <c r="AMJ3827"/>
    </row>
    <row r="3828" spans="1:1024" s="2" customFormat="1" ht="25.5" x14ac:dyDescent="0.25">
      <c r="A3828" s="10" t="s">
        <v>419</v>
      </c>
      <c r="B3828" s="68">
        <v>11706</v>
      </c>
      <c r="C3828" s="10">
        <f>VLOOKUP(B3828,[1]Planilha8!$X$4:$Y$6629,2,0)</f>
        <v>1793409</v>
      </c>
      <c r="D3828" s="12" t="s">
        <v>1011</v>
      </c>
      <c r="E3828" s="12" t="str">
        <f>VLOOKUP(B3828,[1]Planilha8!$X$4:$Z$6629,3,0)</f>
        <v>ÁREAS COMUNS</v>
      </c>
      <c r="F3828" s="12" t="str">
        <f>VLOOKUP(B3828,[1]Planilha8!$X$4:$AD$6629,7,0)</f>
        <v>BOM</v>
      </c>
      <c r="G3828" s="13">
        <v>43375</v>
      </c>
      <c r="H3828" s="69">
        <v>115</v>
      </c>
      <c r="I3828" s="15" t="s">
        <v>22</v>
      </c>
      <c r="J3828" s="16" t="s">
        <v>213</v>
      </c>
      <c r="K3828" s="17">
        <v>201</v>
      </c>
      <c r="L3828" s="18">
        <v>2018002487</v>
      </c>
      <c r="M3828" s="19">
        <v>43465</v>
      </c>
      <c r="N3828" s="70">
        <v>6.3250000000000002</v>
      </c>
      <c r="O3828" s="71">
        <v>0.33</v>
      </c>
      <c r="P3828" s="72">
        <v>2.75E-2</v>
      </c>
      <c r="Q3828" s="73">
        <v>3.1625000000000001</v>
      </c>
      <c r="R3828" s="74">
        <v>9.4875000000000007</v>
      </c>
      <c r="S3828" s="75">
        <v>105.5125</v>
      </c>
      <c r="ALF3828" s="26"/>
      <c r="ALG3828" s="26"/>
      <c r="ALH3828" s="26"/>
      <c r="ALI3828" s="26"/>
      <c r="ALJ3828" s="26"/>
      <c r="ALK3828" s="26"/>
      <c r="ALL3828" s="26"/>
      <c r="ALM3828" s="26"/>
      <c r="ALN3828" s="26"/>
      <c r="ALO3828" s="26"/>
      <c r="ALP3828" s="26"/>
      <c r="ALQ3828" s="26"/>
      <c r="ALR3828" s="26"/>
      <c r="ALS3828" s="26"/>
      <c r="ALT3828" s="26"/>
      <c r="ALU3828" s="26"/>
      <c r="ALV3828" s="26"/>
      <c r="ALW3828" s="26"/>
      <c r="ALX3828" s="26"/>
      <c r="ALY3828" s="26"/>
      <c r="ALZ3828" s="26"/>
      <c r="AMA3828" s="26"/>
      <c r="AMB3828" s="26"/>
      <c r="AMC3828" s="26"/>
      <c r="AMD3828" s="26"/>
      <c r="AME3828" s="26"/>
      <c r="AMF3828" s="26"/>
      <c r="AMG3828"/>
      <c r="AMH3828"/>
      <c r="AMI3828"/>
      <c r="AMJ3828"/>
    </row>
    <row r="3829" spans="1:1024" s="2" customFormat="1" ht="25.5" x14ac:dyDescent="0.25">
      <c r="A3829" s="10" t="s">
        <v>419</v>
      </c>
      <c r="B3829" s="68">
        <v>11707</v>
      </c>
      <c r="C3829" s="10">
        <f>VLOOKUP(B3829,[1]Planilha8!$X$4:$Y$6629,2,0)</f>
        <v>1793410</v>
      </c>
      <c r="D3829" s="12" t="s">
        <v>1011</v>
      </c>
      <c r="E3829" s="12" t="str">
        <f>VLOOKUP(B3829,[1]Planilha8!$X$4:$Z$6629,3,0)</f>
        <v>ÁREAS COMUNS</v>
      </c>
      <c r="F3829" s="12" t="str">
        <f>VLOOKUP(B3829,[1]Planilha8!$X$4:$AD$6629,7,0)</f>
        <v>BOM</v>
      </c>
      <c r="G3829" s="13">
        <v>43375</v>
      </c>
      <c r="H3829" s="69">
        <v>115</v>
      </c>
      <c r="I3829" s="15" t="s">
        <v>22</v>
      </c>
      <c r="J3829" s="16" t="s">
        <v>213</v>
      </c>
      <c r="K3829" s="17">
        <v>201</v>
      </c>
      <c r="L3829" s="18">
        <v>2018002487</v>
      </c>
      <c r="M3829" s="19">
        <v>43465</v>
      </c>
      <c r="N3829" s="70">
        <v>6.3250000000000002</v>
      </c>
      <c r="O3829" s="71">
        <v>0.33</v>
      </c>
      <c r="P3829" s="72">
        <v>2.75E-2</v>
      </c>
      <c r="Q3829" s="73">
        <v>3.1625000000000001</v>
      </c>
      <c r="R3829" s="74">
        <v>9.4875000000000007</v>
      </c>
      <c r="S3829" s="75">
        <v>105.5125</v>
      </c>
      <c r="ALF3829" s="26"/>
      <c r="ALG3829" s="26"/>
      <c r="ALH3829" s="26"/>
      <c r="ALI3829" s="26"/>
      <c r="ALJ3829" s="26"/>
      <c r="ALK3829" s="26"/>
      <c r="ALL3829" s="26"/>
      <c r="ALM3829" s="26"/>
      <c r="ALN3829" s="26"/>
      <c r="ALO3829" s="26"/>
      <c r="ALP3829" s="26"/>
      <c r="ALQ3829" s="26"/>
      <c r="ALR3829" s="26"/>
      <c r="ALS3829" s="26"/>
      <c r="ALT3829" s="26"/>
      <c r="ALU3829" s="26"/>
      <c r="ALV3829" s="26"/>
      <c r="ALW3829" s="26"/>
      <c r="ALX3829" s="26"/>
      <c r="ALY3829" s="26"/>
      <c r="ALZ3829" s="26"/>
      <c r="AMA3829" s="26"/>
      <c r="AMB3829" s="26"/>
      <c r="AMC3829" s="26"/>
      <c r="AMD3829" s="26"/>
      <c r="AME3829" s="26"/>
      <c r="AMF3829" s="26"/>
      <c r="AMG3829"/>
      <c r="AMH3829"/>
      <c r="AMI3829"/>
      <c r="AMJ3829"/>
    </row>
    <row r="3830" spans="1:1024" s="2" customFormat="1" ht="25.5" x14ac:dyDescent="0.25">
      <c r="A3830" s="10" t="s">
        <v>419</v>
      </c>
      <c r="B3830" s="68">
        <v>11708</v>
      </c>
      <c r="C3830" s="10">
        <f>VLOOKUP(B3830,[1]Planilha8!$X$4:$Y$6629,2,0)</f>
        <v>1793411</v>
      </c>
      <c r="D3830" s="12" t="s">
        <v>1011</v>
      </c>
      <c r="E3830" s="12" t="str">
        <f>VLOOKUP(B3830,[1]Planilha8!$X$4:$Z$6629,3,0)</f>
        <v>ÁREAS COMUNS</v>
      </c>
      <c r="F3830" s="12" t="str">
        <f>VLOOKUP(B3830,[1]Planilha8!$X$4:$AD$6629,7,0)</f>
        <v>BOM</v>
      </c>
      <c r="G3830" s="13">
        <v>43375</v>
      </c>
      <c r="H3830" s="69">
        <v>115</v>
      </c>
      <c r="I3830" s="15" t="s">
        <v>22</v>
      </c>
      <c r="J3830" s="16" t="s">
        <v>213</v>
      </c>
      <c r="K3830" s="17">
        <v>201</v>
      </c>
      <c r="L3830" s="18">
        <v>2018002487</v>
      </c>
      <c r="M3830" s="19">
        <v>43465</v>
      </c>
      <c r="N3830" s="70">
        <v>6.3250000000000002</v>
      </c>
      <c r="O3830" s="71">
        <v>0.33</v>
      </c>
      <c r="P3830" s="72">
        <v>2.75E-2</v>
      </c>
      <c r="Q3830" s="73">
        <v>3.1625000000000001</v>
      </c>
      <c r="R3830" s="74">
        <v>9.4875000000000007</v>
      </c>
      <c r="S3830" s="75">
        <v>105.5125</v>
      </c>
      <c r="ALF3830" s="26"/>
      <c r="ALG3830" s="26"/>
      <c r="ALH3830" s="26"/>
      <c r="ALI3830" s="26"/>
      <c r="ALJ3830" s="26"/>
      <c r="ALK3830" s="26"/>
      <c r="ALL3830" s="26"/>
      <c r="ALM3830" s="26"/>
      <c r="ALN3830" s="26"/>
      <c r="ALO3830" s="26"/>
      <c r="ALP3830" s="26"/>
      <c r="ALQ3830" s="26"/>
      <c r="ALR3830" s="26"/>
      <c r="ALS3830" s="26"/>
      <c r="ALT3830" s="26"/>
      <c r="ALU3830" s="26"/>
      <c r="ALV3830" s="26"/>
      <c r="ALW3830" s="26"/>
      <c r="ALX3830" s="26"/>
      <c r="ALY3830" s="26"/>
      <c r="ALZ3830" s="26"/>
      <c r="AMA3830" s="26"/>
      <c r="AMB3830" s="26"/>
      <c r="AMC3830" s="26"/>
      <c r="AMD3830" s="26"/>
      <c r="AME3830" s="26"/>
      <c r="AMF3830" s="26"/>
      <c r="AMG3830"/>
      <c r="AMH3830"/>
      <c r="AMI3830"/>
      <c r="AMJ3830"/>
    </row>
    <row r="3831" spans="1:1024" s="2" customFormat="1" ht="25.5" x14ac:dyDescent="0.25">
      <c r="A3831" s="10" t="s">
        <v>419</v>
      </c>
      <c r="B3831" s="68">
        <v>11709</v>
      </c>
      <c r="C3831" s="10">
        <f>VLOOKUP(B3831,[1]Planilha8!$X$4:$Y$6629,2,0)</f>
        <v>1793412</v>
      </c>
      <c r="D3831" s="12" t="s">
        <v>1011</v>
      </c>
      <c r="E3831" s="12" t="str">
        <f>VLOOKUP(B3831,[1]Planilha8!$X$4:$Z$6629,3,0)</f>
        <v>ÁREAS COMUNS</v>
      </c>
      <c r="F3831" s="12" t="str">
        <f>VLOOKUP(B3831,[1]Planilha8!$X$4:$AD$6629,7,0)</f>
        <v>BOM</v>
      </c>
      <c r="G3831" s="13">
        <v>43375</v>
      </c>
      <c r="H3831" s="69">
        <v>115</v>
      </c>
      <c r="I3831" s="15" t="s">
        <v>22</v>
      </c>
      <c r="J3831" s="16" t="s">
        <v>213</v>
      </c>
      <c r="K3831" s="17">
        <v>201</v>
      </c>
      <c r="L3831" s="18">
        <v>2018002487</v>
      </c>
      <c r="M3831" s="19">
        <v>43465</v>
      </c>
      <c r="N3831" s="70">
        <v>6.3250000000000002</v>
      </c>
      <c r="O3831" s="71">
        <v>0.33</v>
      </c>
      <c r="P3831" s="72">
        <v>2.75E-2</v>
      </c>
      <c r="Q3831" s="73">
        <v>3.1625000000000001</v>
      </c>
      <c r="R3831" s="74">
        <v>9.4875000000000007</v>
      </c>
      <c r="S3831" s="75">
        <v>105.5125</v>
      </c>
      <c r="ALF3831" s="26"/>
      <c r="ALG3831" s="26"/>
      <c r="ALH3831" s="26"/>
      <c r="ALI3831" s="26"/>
      <c r="ALJ3831" s="26"/>
      <c r="ALK3831" s="26"/>
      <c r="ALL3831" s="26"/>
      <c r="ALM3831" s="26"/>
      <c r="ALN3831" s="26"/>
      <c r="ALO3831" s="26"/>
      <c r="ALP3831" s="26"/>
      <c r="ALQ3831" s="26"/>
      <c r="ALR3831" s="26"/>
      <c r="ALS3831" s="26"/>
      <c r="ALT3831" s="26"/>
      <c r="ALU3831" s="26"/>
      <c r="ALV3831" s="26"/>
      <c r="ALW3831" s="26"/>
      <c r="ALX3831" s="26"/>
      <c r="ALY3831" s="26"/>
      <c r="ALZ3831" s="26"/>
      <c r="AMA3831" s="26"/>
      <c r="AMB3831" s="26"/>
      <c r="AMC3831" s="26"/>
      <c r="AMD3831" s="26"/>
      <c r="AME3831" s="26"/>
      <c r="AMF3831" s="26"/>
      <c r="AMG3831"/>
      <c r="AMH3831"/>
      <c r="AMI3831"/>
      <c r="AMJ3831"/>
    </row>
    <row r="3832" spans="1:1024" s="2" customFormat="1" ht="25.5" x14ac:dyDescent="0.25">
      <c r="A3832" s="10" t="s">
        <v>419</v>
      </c>
      <c r="B3832" s="68">
        <v>11710</v>
      </c>
      <c r="C3832" s="10">
        <f>VLOOKUP(B3832,[1]Planilha8!$X$4:$Y$6629,2,0)</f>
        <v>1793413</v>
      </c>
      <c r="D3832" s="12" t="s">
        <v>1011</v>
      </c>
      <c r="E3832" s="12" t="str">
        <f>VLOOKUP(B3832,[1]Planilha8!$X$4:$Z$6629,3,0)</f>
        <v>ÁREAS COMUNS</v>
      </c>
      <c r="F3832" s="12" t="str">
        <f>VLOOKUP(B3832,[1]Planilha8!$X$4:$AD$6629,7,0)</f>
        <v>BOM</v>
      </c>
      <c r="G3832" s="13">
        <v>43375</v>
      </c>
      <c r="H3832" s="69">
        <v>115</v>
      </c>
      <c r="I3832" s="15" t="s">
        <v>22</v>
      </c>
      <c r="J3832" s="16" t="s">
        <v>213</v>
      </c>
      <c r="K3832" s="17">
        <v>201</v>
      </c>
      <c r="L3832" s="18">
        <v>2018002487</v>
      </c>
      <c r="M3832" s="19">
        <v>43465</v>
      </c>
      <c r="N3832" s="70">
        <v>6.3250000000000002</v>
      </c>
      <c r="O3832" s="71">
        <v>0.33</v>
      </c>
      <c r="P3832" s="72">
        <v>2.75E-2</v>
      </c>
      <c r="Q3832" s="73">
        <v>3.1625000000000001</v>
      </c>
      <c r="R3832" s="74">
        <v>9.4875000000000007</v>
      </c>
      <c r="S3832" s="75">
        <v>105.5125</v>
      </c>
      <c r="ALF3832" s="26"/>
      <c r="ALG3832" s="26"/>
      <c r="ALH3832" s="26"/>
      <c r="ALI3832" s="26"/>
      <c r="ALJ3832" s="26"/>
      <c r="ALK3832" s="26"/>
      <c r="ALL3832" s="26"/>
      <c r="ALM3832" s="26"/>
      <c r="ALN3832" s="26"/>
      <c r="ALO3832" s="26"/>
      <c r="ALP3832" s="26"/>
      <c r="ALQ3832" s="26"/>
      <c r="ALR3832" s="26"/>
      <c r="ALS3832" s="26"/>
      <c r="ALT3832" s="26"/>
      <c r="ALU3832" s="26"/>
      <c r="ALV3832" s="26"/>
      <c r="ALW3832" s="26"/>
      <c r="ALX3832" s="26"/>
      <c r="ALY3832" s="26"/>
      <c r="ALZ3832" s="26"/>
      <c r="AMA3832" s="26"/>
      <c r="AMB3832" s="26"/>
      <c r="AMC3832" s="26"/>
      <c r="AMD3832" s="26"/>
      <c r="AME3832" s="26"/>
      <c r="AMF3832" s="26"/>
      <c r="AMG3832"/>
      <c r="AMH3832"/>
      <c r="AMI3832"/>
      <c r="AMJ3832"/>
    </row>
    <row r="3833" spans="1:1024" s="2" customFormat="1" ht="25.5" x14ac:dyDescent="0.25">
      <c r="A3833" s="10" t="s">
        <v>419</v>
      </c>
      <c r="B3833" s="68">
        <v>11711</v>
      </c>
      <c r="C3833" s="10">
        <f>VLOOKUP(B3833,[1]Planilha8!$X$4:$Y$6629,2,0)</f>
        <v>1793414</v>
      </c>
      <c r="D3833" s="12" t="s">
        <v>1011</v>
      </c>
      <c r="E3833" s="12" t="str">
        <f>VLOOKUP(B3833,[1]Planilha8!$X$4:$Z$6629,3,0)</f>
        <v>ÁREAS COMUNS</v>
      </c>
      <c r="F3833" s="12" t="str">
        <f>VLOOKUP(B3833,[1]Planilha8!$X$4:$AD$6629,7,0)</f>
        <v>BOM</v>
      </c>
      <c r="G3833" s="13">
        <v>43375</v>
      </c>
      <c r="H3833" s="69">
        <v>115</v>
      </c>
      <c r="I3833" s="15" t="s">
        <v>22</v>
      </c>
      <c r="J3833" s="16" t="s">
        <v>213</v>
      </c>
      <c r="K3833" s="17">
        <v>201</v>
      </c>
      <c r="L3833" s="18">
        <v>2018002487</v>
      </c>
      <c r="M3833" s="19">
        <v>43465</v>
      </c>
      <c r="N3833" s="70">
        <v>6.3250000000000002</v>
      </c>
      <c r="O3833" s="71">
        <v>0.33</v>
      </c>
      <c r="P3833" s="72">
        <v>2.75E-2</v>
      </c>
      <c r="Q3833" s="73">
        <v>3.1625000000000001</v>
      </c>
      <c r="R3833" s="74">
        <v>9.4875000000000007</v>
      </c>
      <c r="S3833" s="75">
        <v>105.5125</v>
      </c>
      <c r="ALF3833" s="26"/>
      <c r="ALG3833" s="26"/>
      <c r="ALH3833" s="26"/>
      <c r="ALI3833" s="26"/>
      <c r="ALJ3833" s="26"/>
      <c r="ALK3833" s="26"/>
      <c r="ALL3833" s="26"/>
      <c r="ALM3833" s="26"/>
      <c r="ALN3833" s="26"/>
      <c r="ALO3833" s="26"/>
      <c r="ALP3833" s="26"/>
      <c r="ALQ3833" s="26"/>
      <c r="ALR3833" s="26"/>
      <c r="ALS3833" s="26"/>
      <c r="ALT3833" s="26"/>
      <c r="ALU3833" s="26"/>
      <c r="ALV3833" s="26"/>
      <c r="ALW3833" s="26"/>
      <c r="ALX3833" s="26"/>
      <c r="ALY3833" s="26"/>
      <c r="ALZ3833" s="26"/>
      <c r="AMA3833" s="26"/>
      <c r="AMB3833" s="26"/>
      <c r="AMC3833" s="26"/>
      <c r="AMD3833" s="26"/>
      <c r="AME3833" s="26"/>
      <c r="AMF3833" s="26"/>
      <c r="AMG3833"/>
      <c r="AMH3833"/>
      <c r="AMI3833"/>
      <c r="AMJ3833"/>
    </row>
    <row r="3834" spans="1:1024" s="2" customFormat="1" ht="25.5" x14ac:dyDescent="0.25">
      <c r="A3834" s="10" t="s">
        <v>419</v>
      </c>
      <c r="B3834" s="68">
        <v>11712</v>
      </c>
      <c r="C3834" s="10">
        <f>VLOOKUP(B3834,[1]Planilha8!$X$4:$Y$6629,2,0)</f>
        <v>1793415</v>
      </c>
      <c r="D3834" s="12" t="s">
        <v>1011</v>
      </c>
      <c r="E3834" s="12" t="str">
        <f>VLOOKUP(B3834,[1]Planilha8!$X$4:$Z$6629,3,0)</f>
        <v>ÁREAS COMUNS</v>
      </c>
      <c r="F3834" s="12" t="str">
        <f>VLOOKUP(B3834,[1]Planilha8!$X$4:$AD$6629,7,0)</f>
        <v>BOM</v>
      </c>
      <c r="G3834" s="13">
        <v>43375</v>
      </c>
      <c r="H3834" s="69">
        <v>115</v>
      </c>
      <c r="I3834" s="15" t="s">
        <v>22</v>
      </c>
      <c r="J3834" s="16" t="s">
        <v>213</v>
      </c>
      <c r="K3834" s="17">
        <v>201</v>
      </c>
      <c r="L3834" s="18">
        <v>2018002487</v>
      </c>
      <c r="M3834" s="19">
        <v>43465</v>
      </c>
      <c r="N3834" s="70">
        <v>6.3250000000000002</v>
      </c>
      <c r="O3834" s="71">
        <v>0.33</v>
      </c>
      <c r="P3834" s="72">
        <v>2.75E-2</v>
      </c>
      <c r="Q3834" s="73">
        <v>3.1625000000000001</v>
      </c>
      <c r="R3834" s="74">
        <v>9.4875000000000007</v>
      </c>
      <c r="S3834" s="75">
        <v>105.5125</v>
      </c>
      <c r="ALF3834" s="26"/>
      <c r="ALG3834" s="26"/>
      <c r="ALH3834" s="26"/>
      <c r="ALI3834" s="26"/>
      <c r="ALJ3834" s="26"/>
      <c r="ALK3834" s="26"/>
      <c r="ALL3834" s="26"/>
      <c r="ALM3834" s="26"/>
      <c r="ALN3834" s="26"/>
      <c r="ALO3834" s="26"/>
      <c r="ALP3834" s="26"/>
      <c r="ALQ3834" s="26"/>
      <c r="ALR3834" s="26"/>
      <c r="ALS3834" s="26"/>
      <c r="ALT3834" s="26"/>
      <c r="ALU3834" s="26"/>
      <c r="ALV3834" s="26"/>
      <c r="ALW3834" s="26"/>
      <c r="ALX3834" s="26"/>
      <c r="ALY3834" s="26"/>
      <c r="ALZ3834" s="26"/>
      <c r="AMA3834" s="26"/>
      <c r="AMB3834" s="26"/>
      <c r="AMC3834" s="26"/>
      <c r="AMD3834" s="26"/>
      <c r="AME3834" s="26"/>
      <c r="AMF3834" s="26"/>
      <c r="AMG3834"/>
      <c r="AMH3834"/>
      <c r="AMI3834"/>
      <c r="AMJ3834"/>
    </row>
    <row r="3835" spans="1:1024" s="2" customFormat="1" ht="25.5" x14ac:dyDescent="0.25">
      <c r="A3835" s="10" t="s">
        <v>419</v>
      </c>
      <c r="B3835" s="68">
        <v>11713</v>
      </c>
      <c r="C3835" s="10">
        <f>VLOOKUP(B3835,[1]Planilha8!$X$4:$Y$6629,2,0)</f>
        <v>1793416</v>
      </c>
      <c r="D3835" s="12" t="s">
        <v>1011</v>
      </c>
      <c r="E3835" s="12" t="str">
        <f>VLOOKUP(B3835,[1]Planilha8!$X$4:$Z$6629,3,0)</f>
        <v>ÁREAS COMUNS</v>
      </c>
      <c r="F3835" s="12" t="str">
        <f>VLOOKUP(B3835,[1]Planilha8!$X$4:$AD$6629,7,0)</f>
        <v>BOM</v>
      </c>
      <c r="G3835" s="13">
        <v>43375</v>
      </c>
      <c r="H3835" s="69">
        <v>115</v>
      </c>
      <c r="I3835" s="15" t="s">
        <v>22</v>
      </c>
      <c r="J3835" s="16" t="s">
        <v>213</v>
      </c>
      <c r="K3835" s="17">
        <v>201</v>
      </c>
      <c r="L3835" s="18">
        <v>2018002487</v>
      </c>
      <c r="M3835" s="19">
        <v>43465</v>
      </c>
      <c r="N3835" s="70">
        <v>6.3250000000000002</v>
      </c>
      <c r="O3835" s="71">
        <v>0.33</v>
      </c>
      <c r="P3835" s="72">
        <v>2.75E-2</v>
      </c>
      <c r="Q3835" s="73">
        <v>3.1625000000000001</v>
      </c>
      <c r="R3835" s="74">
        <v>9.4875000000000007</v>
      </c>
      <c r="S3835" s="75">
        <v>105.5125</v>
      </c>
      <c r="ALF3835" s="26"/>
      <c r="ALG3835" s="26"/>
      <c r="ALH3835" s="26"/>
      <c r="ALI3835" s="26"/>
      <c r="ALJ3835" s="26"/>
      <c r="ALK3835" s="26"/>
      <c r="ALL3835" s="26"/>
      <c r="ALM3835" s="26"/>
      <c r="ALN3835" s="26"/>
      <c r="ALO3835" s="26"/>
      <c r="ALP3835" s="26"/>
      <c r="ALQ3835" s="26"/>
      <c r="ALR3835" s="26"/>
      <c r="ALS3835" s="26"/>
      <c r="ALT3835" s="26"/>
      <c r="ALU3835" s="26"/>
      <c r="ALV3835" s="26"/>
      <c r="ALW3835" s="26"/>
      <c r="ALX3835" s="26"/>
      <c r="ALY3835" s="26"/>
      <c r="ALZ3835" s="26"/>
      <c r="AMA3835" s="26"/>
      <c r="AMB3835" s="26"/>
      <c r="AMC3835" s="26"/>
      <c r="AMD3835" s="26"/>
      <c r="AME3835" s="26"/>
      <c r="AMF3835" s="26"/>
      <c r="AMG3835"/>
      <c r="AMH3835"/>
      <c r="AMI3835"/>
      <c r="AMJ3835"/>
    </row>
    <row r="3836" spans="1:1024" s="2" customFormat="1" ht="25.5" x14ac:dyDescent="0.25">
      <c r="A3836" s="10" t="s">
        <v>419</v>
      </c>
      <c r="B3836" s="68">
        <v>11714</v>
      </c>
      <c r="C3836" s="10">
        <f>VLOOKUP(B3836,[1]Planilha8!$X$4:$Y$6629,2,0)</f>
        <v>1793417</v>
      </c>
      <c r="D3836" s="12" t="s">
        <v>1011</v>
      </c>
      <c r="E3836" s="12" t="str">
        <f>VLOOKUP(B3836,[1]Planilha8!$X$4:$Z$6629,3,0)</f>
        <v>ÁREAS COMUNS</v>
      </c>
      <c r="F3836" s="12" t="str">
        <f>VLOOKUP(B3836,[1]Planilha8!$X$4:$AD$6629,7,0)</f>
        <v>BOM</v>
      </c>
      <c r="G3836" s="13">
        <v>43375</v>
      </c>
      <c r="H3836" s="69">
        <v>115</v>
      </c>
      <c r="I3836" s="15" t="s">
        <v>22</v>
      </c>
      <c r="J3836" s="16" t="s">
        <v>213</v>
      </c>
      <c r="K3836" s="17">
        <v>201</v>
      </c>
      <c r="L3836" s="18">
        <v>2018002487</v>
      </c>
      <c r="M3836" s="19">
        <v>43465</v>
      </c>
      <c r="N3836" s="70">
        <v>6.3250000000000002</v>
      </c>
      <c r="O3836" s="71">
        <v>0.33</v>
      </c>
      <c r="P3836" s="72">
        <v>2.75E-2</v>
      </c>
      <c r="Q3836" s="73">
        <v>3.1625000000000001</v>
      </c>
      <c r="R3836" s="74">
        <v>9.4875000000000007</v>
      </c>
      <c r="S3836" s="75">
        <v>105.5125</v>
      </c>
      <c r="ALF3836" s="26"/>
      <c r="ALG3836" s="26"/>
      <c r="ALH3836" s="26"/>
      <c r="ALI3836" s="26"/>
      <c r="ALJ3836" s="26"/>
      <c r="ALK3836" s="26"/>
      <c r="ALL3836" s="26"/>
      <c r="ALM3836" s="26"/>
      <c r="ALN3836" s="26"/>
      <c r="ALO3836" s="26"/>
      <c r="ALP3836" s="26"/>
      <c r="ALQ3836" s="26"/>
      <c r="ALR3836" s="26"/>
      <c r="ALS3836" s="26"/>
      <c r="ALT3836" s="26"/>
      <c r="ALU3836" s="26"/>
      <c r="ALV3836" s="26"/>
      <c r="ALW3836" s="26"/>
      <c r="ALX3836" s="26"/>
      <c r="ALY3836" s="26"/>
      <c r="ALZ3836" s="26"/>
      <c r="AMA3836" s="26"/>
      <c r="AMB3836" s="26"/>
      <c r="AMC3836" s="26"/>
      <c r="AMD3836" s="26"/>
      <c r="AME3836" s="26"/>
      <c r="AMF3836" s="26"/>
      <c r="AMG3836"/>
      <c r="AMH3836"/>
      <c r="AMI3836"/>
      <c r="AMJ3836"/>
    </row>
    <row r="3837" spans="1:1024" s="2" customFormat="1" ht="25.5" x14ac:dyDescent="0.25">
      <c r="A3837" s="10" t="s">
        <v>419</v>
      </c>
      <c r="B3837" s="68">
        <v>11715</v>
      </c>
      <c r="C3837" s="10">
        <f>VLOOKUP(B3837,[1]Planilha8!$X$4:$Y$6629,2,0)</f>
        <v>1793418</v>
      </c>
      <c r="D3837" s="12" t="s">
        <v>1011</v>
      </c>
      <c r="E3837" s="12" t="str">
        <f>VLOOKUP(B3837,[1]Planilha8!$X$4:$Z$6629,3,0)</f>
        <v>ÁREAS COMUNS</v>
      </c>
      <c r="F3837" s="12" t="str">
        <f>VLOOKUP(B3837,[1]Planilha8!$X$4:$AD$6629,7,0)</f>
        <v>BOM</v>
      </c>
      <c r="G3837" s="13">
        <v>43375</v>
      </c>
      <c r="H3837" s="69">
        <v>115</v>
      </c>
      <c r="I3837" s="15" t="s">
        <v>22</v>
      </c>
      <c r="J3837" s="16" t="s">
        <v>213</v>
      </c>
      <c r="K3837" s="17">
        <v>201</v>
      </c>
      <c r="L3837" s="18">
        <v>2018002487</v>
      </c>
      <c r="M3837" s="19">
        <v>43465</v>
      </c>
      <c r="N3837" s="70">
        <v>6.3250000000000002</v>
      </c>
      <c r="O3837" s="71">
        <v>0.33</v>
      </c>
      <c r="P3837" s="72">
        <v>2.75E-2</v>
      </c>
      <c r="Q3837" s="73">
        <v>3.1625000000000001</v>
      </c>
      <c r="R3837" s="74">
        <v>9.4875000000000007</v>
      </c>
      <c r="S3837" s="75">
        <v>105.5125</v>
      </c>
      <c r="ALF3837" s="26"/>
      <c r="ALG3837" s="26"/>
      <c r="ALH3837" s="26"/>
      <c r="ALI3837" s="26"/>
      <c r="ALJ3837" s="26"/>
      <c r="ALK3837" s="26"/>
      <c r="ALL3837" s="26"/>
      <c r="ALM3837" s="26"/>
      <c r="ALN3837" s="26"/>
      <c r="ALO3837" s="26"/>
      <c r="ALP3837" s="26"/>
      <c r="ALQ3837" s="26"/>
      <c r="ALR3837" s="26"/>
      <c r="ALS3837" s="26"/>
      <c r="ALT3837" s="26"/>
      <c r="ALU3837" s="26"/>
      <c r="ALV3837" s="26"/>
      <c r="ALW3837" s="26"/>
      <c r="ALX3837" s="26"/>
      <c r="ALY3837" s="26"/>
      <c r="ALZ3837" s="26"/>
      <c r="AMA3837" s="26"/>
      <c r="AMB3837" s="26"/>
      <c r="AMC3837" s="26"/>
      <c r="AMD3837" s="26"/>
      <c r="AME3837" s="26"/>
      <c r="AMF3837" s="26"/>
      <c r="AMG3837"/>
      <c r="AMH3837"/>
      <c r="AMI3837"/>
      <c r="AMJ3837"/>
    </row>
    <row r="3838" spans="1:1024" s="2" customFormat="1" ht="25.5" x14ac:dyDescent="0.25">
      <c r="A3838" s="10" t="s">
        <v>419</v>
      </c>
      <c r="B3838" s="68">
        <v>11716</v>
      </c>
      <c r="C3838" s="10">
        <f>VLOOKUP(B3838,[1]Planilha8!$X$4:$Y$6629,2,0)</f>
        <v>1793419</v>
      </c>
      <c r="D3838" s="12" t="s">
        <v>1011</v>
      </c>
      <c r="E3838" s="12" t="str">
        <f>VLOOKUP(B3838,[1]Planilha8!$X$4:$Z$6629,3,0)</f>
        <v>ÁREAS COMUNS</v>
      </c>
      <c r="F3838" s="12" t="str">
        <f>VLOOKUP(B3838,[1]Planilha8!$X$4:$AD$6629,7,0)</f>
        <v>BOM</v>
      </c>
      <c r="G3838" s="13">
        <v>43375</v>
      </c>
      <c r="H3838" s="69">
        <v>115</v>
      </c>
      <c r="I3838" s="15" t="s">
        <v>22</v>
      </c>
      <c r="J3838" s="16" t="s">
        <v>213</v>
      </c>
      <c r="K3838" s="17">
        <v>201</v>
      </c>
      <c r="L3838" s="18">
        <v>2018002487</v>
      </c>
      <c r="M3838" s="19">
        <v>43465</v>
      </c>
      <c r="N3838" s="70">
        <v>6.3250000000000002</v>
      </c>
      <c r="O3838" s="71">
        <v>0.33</v>
      </c>
      <c r="P3838" s="72">
        <v>2.75E-2</v>
      </c>
      <c r="Q3838" s="73">
        <v>3.1625000000000001</v>
      </c>
      <c r="R3838" s="74">
        <v>9.4875000000000007</v>
      </c>
      <c r="S3838" s="75">
        <v>105.5125</v>
      </c>
      <c r="ALF3838" s="26"/>
      <c r="ALG3838" s="26"/>
      <c r="ALH3838" s="26"/>
      <c r="ALI3838" s="26"/>
      <c r="ALJ3838" s="26"/>
      <c r="ALK3838" s="26"/>
      <c r="ALL3838" s="26"/>
      <c r="ALM3838" s="26"/>
      <c r="ALN3838" s="26"/>
      <c r="ALO3838" s="26"/>
      <c r="ALP3838" s="26"/>
      <c r="ALQ3838" s="26"/>
      <c r="ALR3838" s="26"/>
      <c r="ALS3838" s="26"/>
      <c r="ALT3838" s="26"/>
      <c r="ALU3838" s="26"/>
      <c r="ALV3838" s="26"/>
      <c r="ALW3838" s="26"/>
      <c r="ALX3838" s="26"/>
      <c r="ALY3838" s="26"/>
      <c r="ALZ3838" s="26"/>
      <c r="AMA3838" s="26"/>
      <c r="AMB3838" s="26"/>
      <c r="AMC3838" s="26"/>
      <c r="AMD3838" s="26"/>
      <c r="AME3838" s="26"/>
      <c r="AMF3838" s="26"/>
      <c r="AMG3838"/>
      <c r="AMH3838"/>
      <c r="AMI3838"/>
      <c r="AMJ3838"/>
    </row>
    <row r="3839" spans="1:1024" s="2" customFormat="1" ht="25.5" x14ac:dyDescent="0.25">
      <c r="A3839" s="10" t="s">
        <v>419</v>
      </c>
      <c r="B3839" s="68">
        <v>11717</v>
      </c>
      <c r="C3839" s="10">
        <f>VLOOKUP(B3839,[1]Planilha8!$X$4:$Y$6629,2,0)</f>
        <v>1793420</v>
      </c>
      <c r="D3839" s="12" t="s">
        <v>1011</v>
      </c>
      <c r="E3839" s="12" t="str">
        <f>VLOOKUP(B3839,[1]Planilha8!$X$4:$Z$6629,3,0)</f>
        <v>ÁREAS COMUNS</v>
      </c>
      <c r="F3839" s="12" t="str">
        <f>VLOOKUP(B3839,[1]Planilha8!$X$4:$AD$6629,7,0)</f>
        <v>BOM</v>
      </c>
      <c r="G3839" s="13">
        <v>43375</v>
      </c>
      <c r="H3839" s="69">
        <v>115</v>
      </c>
      <c r="I3839" s="15" t="s">
        <v>22</v>
      </c>
      <c r="J3839" s="16" t="s">
        <v>213</v>
      </c>
      <c r="K3839" s="17">
        <v>201</v>
      </c>
      <c r="L3839" s="18">
        <v>2018002487</v>
      </c>
      <c r="M3839" s="19">
        <v>43465</v>
      </c>
      <c r="N3839" s="70">
        <v>6.3250000000000002</v>
      </c>
      <c r="O3839" s="71">
        <v>0.33</v>
      </c>
      <c r="P3839" s="72">
        <v>2.75E-2</v>
      </c>
      <c r="Q3839" s="73">
        <v>3.1625000000000001</v>
      </c>
      <c r="R3839" s="74">
        <v>9.4875000000000007</v>
      </c>
      <c r="S3839" s="75">
        <v>105.5125</v>
      </c>
      <c r="ALF3839" s="26"/>
      <c r="ALG3839" s="26"/>
      <c r="ALH3839" s="26"/>
      <c r="ALI3839" s="26"/>
      <c r="ALJ3839" s="26"/>
      <c r="ALK3839" s="26"/>
      <c r="ALL3839" s="26"/>
      <c r="ALM3839" s="26"/>
      <c r="ALN3839" s="26"/>
      <c r="ALO3839" s="26"/>
      <c r="ALP3839" s="26"/>
      <c r="ALQ3839" s="26"/>
      <c r="ALR3839" s="26"/>
      <c r="ALS3839" s="26"/>
      <c r="ALT3839" s="26"/>
      <c r="ALU3839" s="26"/>
      <c r="ALV3839" s="26"/>
      <c r="ALW3839" s="26"/>
      <c r="ALX3839" s="26"/>
      <c r="ALY3839" s="26"/>
      <c r="ALZ3839" s="26"/>
      <c r="AMA3839" s="26"/>
      <c r="AMB3839" s="26"/>
      <c r="AMC3839" s="26"/>
      <c r="AMD3839" s="26"/>
      <c r="AME3839" s="26"/>
      <c r="AMF3839" s="26"/>
      <c r="AMG3839"/>
      <c r="AMH3839"/>
      <c r="AMI3839"/>
      <c r="AMJ3839"/>
    </row>
    <row r="3840" spans="1:1024" s="2" customFormat="1" ht="25.5" x14ac:dyDescent="0.25">
      <c r="A3840" s="10" t="s">
        <v>419</v>
      </c>
      <c r="B3840" s="68">
        <v>11718</v>
      </c>
      <c r="C3840" s="10">
        <f>VLOOKUP(B3840,[1]Planilha8!$X$4:$Y$6629,2,0)</f>
        <v>1793421</v>
      </c>
      <c r="D3840" s="12" t="s">
        <v>1011</v>
      </c>
      <c r="E3840" s="12" t="str">
        <f>VLOOKUP(B3840,[1]Planilha8!$X$4:$Z$6629,3,0)</f>
        <v>ÁREAS COMUNS</v>
      </c>
      <c r="F3840" s="12" t="str">
        <f>VLOOKUP(B3840,[1]Planilha8!$X$4:$AD$6629,7,0)</f>
        <v>BOM</v>
      </c>
      <c r="G3840" s="13">
        <v>43375</v>
      </c>
      <c r="H3840" s="69">
        <v>115</v>
      </c>
      <c r="I3840" s="15" t="s">
        <v>22</v>
      </c>
      <c r="J3840" s="16" t="s">
        <v>213</v>
      </c>
      <c r="K3840" s="17">
        <v>201</v>
      </c>
      <c r="L3840" s="18">
        <v>2018002487</v>
      </c>
      <c r="M3840" s="19">
        <v>43465</v>
      </c>
      <c r="N3840" s="70">
        <v>6.3250000000000002</v>
      </c>
      <c r="O3840" s="71">
        <v>0.33</v>
      </c>
      <c r="P3840" s="72">
        <v>2.75E-2</v>
      </c>
      <c r="Q3840" s="73">
        <v>3.1625000000000001</v>
      </c>
      <c r="R3840" s="74">
        <v>9.4875000000000007</v>
      </c>
      <c r="S3840" s="75">
        <v>105.5125</v>
      </c>
      <c r="ALF3840" s="26"/>
      <c r="ALG3840" s="26"/>
      <c r="ALH3840" s="26"/>
      <c r="ALI3840" s="26"/>
      <c r="ALJ3840" s="26"/>
      <c r="ALK3840" s="26"/>
      <c r="ALL3840" s="26"/>
      <c r="ALM3840" s="26"/>
      <c r="ALN3840" s="26"/>
      <c r="ALO3840" s="26"/>
      <c r="ALP3840" s="26"/>
      <c r="ALQ3840" s="26"/>
      <c r="ALR3840" s="26"/>
      <c r="ALS3840" s="26"/>
      <c r="ALT3840" s="26"/>
      <c r="ALU3840" s="26"/>
      <c r="ALV3840" s="26"/>
      <c r="ALW3840" s="26"/>
      <c r="ALX3840" s="26"/>
      <c r="ALY3840" s="26"/>
      <c r="ALZ3840" s="26"/>
      <c r="AMA3840" s="26"/>
      <c r="AMB3840" s="26"/>
      <c r="AMC3840" s="26"/>
      <c r="AMD3840" s="26"/>
      <c r="AME3840" s="26"/>
      <c r="AMF3840" s="26"/>
      <c r="AMG3840"/>
      <c r="AMH3840"/>
      <c r="AMI3840"/>
      <c r="AMJ3840"/>
    </row>
    <row r="3841" spans="1:1024" s="2" customFormat="1" ht="25.5" x14ac:dyDescent="0.25">
      <c r="A3841" s="10" t="s">
        <v>419</v>
      </c>
      <c r="B3841" s="68">
        <v>11719</v>
      </c>
      <c r="C3841" s="10">
        <f>VLOOKUP(B3841,[1]Planilha8!$X$4:$Y$6629,2,0)</f>
        <v>1793422</v>
      </c>
      <c r="D3841" s="12" t="s">
        <v>1011</v>
      </c>
      <c r="E3841" s="12" t="str">
        <f>VLOOKUP(B3841,[1]Planilha8!$X$4:$Z$6629,3,0)</f>
        <v>ÁREAS COMUNS</v>
      </c>
      <c r="F3841" s="12" t="str">
        <f>VLOOKUP(B3841,[1]Planilha8!$X$4:$AD$6629,7,0)</f>
        <v>BOM</v>
      </c>
      <c r="G3841" s="13">
        <v>43375</v>
      </c>
      <c r="H3841" s="69">
        <v>115</v>
      </c>
      <c r="I3841" s="15" t="s">
        <v>22</v>
      </c>
      <c r="J3841" s="16" t="s">
        <v>213</v>
      </c>
      <c r="K3841" s="17">
        <v>201</v>
      </c>
      <c r="L3841" s="18">
        <v>2018002487</v>
      </c>
      <c r="M3841" s="19">
        <v>43465</v>
      </c>
      <c r="N3841" s="70">
        <v>6.3250000000000002</v>
      </c>
      <c r="O3841" s="71">
        <v>0.33</v>
      </c>
      <c r="P3841" s="72">
        <v>2.75E-2</v>
      </c>
      <c r="Q3841" s="73">
        <v>3.1625000000000001</v>
      </c>
      <c r="R3841" s="74">
        <v>9.4875000000000007</v>
      </c>
      <c r="S3841" s="75">
        <v>105.5125</v>
      </c>
      <c r="ALF3841" s="26"/>
      <c r="ALG3841" s="26"/>
      <c r="ALH3841" s="26"/>
      <c r="ALI3841" s="26"/>
      <c r="ALJ3841" s="26"/>
      <c r="ALK3841" s="26"/>
      <c r="ALL3841" s="26"/>
      <c r="ALM3841" s="26"/>
      <c r="ALN3841" s="26"/>
      <c r="ALO3841" s="26"/>
      <c r="ALP3841" s="26"/>
      <c r="ALQ3841" s="26"/>
      <c r="ALR3841" s="26"/>
      <c r="ALS3841" s="26"/>
      <c r="ALT3841" s="26"/>
      <c r="ALU3841" s="26"/>
      <c r="ALV3841" s="26"/>
      <c r="ALW3841" s="26"/>
      <c r="ALX3841" s="26"/>
      <c r="ALY3841" s="26"/>
      <c r="ALZ3841" s="26"/>
      <c r="AMA3841" s="26"/>
      <c r="AMB3841" s="26"/>
      <c r="AMC3841" s="26"/>
      <c r="AMD3841" s="26"/>
      <c r="AME3841" s="26"/>
      <c r="AMF3841" s="26"/>
      <c r="AMG3841"/>
      <c r="AMH3841"/>
      <c r="AMI3841"/>
      <c r="AMJ3841"/>
    </row>
    <row r="3842" spans="1:1024" s="2" customFormat="1" ht="25.5" x14ac:dyDescent="0.25">
      <c r="A3842" s="10" t="s">
        <v>419</v>
      </c>
      <c r="B3842" s="68">
        <v>11720</v>
      </c>
      <c r="C3842" s="10">
        <f>VLOOKUP(B3842,[1]Planilha8!$X$4:$Y$6629,2,0)</f>
        <v>1793423</v>
      </c>
      <c r="D3842" s="12" t="s">
        <v>1011</v>
      </c>
      <c r="E3842" s="12" t="str">
        <f>VLOOKUP(B3842,[1]Planilha8!$X$4:$Z$6629,3,0)</f>
        <v>ÁREAS COMUNS</v>
      </c>
      <c r="F3842" s="12" t="str">
        <f>VLOOKUP(B3842,[1]Planilha8!$X$4:$AD$6629,7,0)</f>
        <v>BOM</v>
      </c>
      <c r="G3842" s="13">
        <v>43375</v>
      </c>
      <c r="H3842" s="69">
        <v>115</v>
      </c>
      <c r="I3842" s="15" t="s">
        <v>22</v>
      </c>
      <c r="J3842" s="16" t="s">
        <v>213</v>
      </c>
      <c r="K3842" s="17">
        <v>201</v>
      </c>
      <c r="L3842" s="18">
        <v>2018002487</v>
      </c>
      <c r="M3842" s="19">
        <v>43465</v>
      </c>
      <c r="N3842" s="70">
        <v>6.3250000000000002</v>
      </c>
      <c r="O3842" s="71">
        <v>0.33</v>
      </c>
      <c r="P3842" s="72">
        <v>2.75E-2</v>
      </c>
      <c r="Q3842" s="73">
        <v>3.1625000000000001</v>
      </c>
      <c r="R3842" s="74">
        <v>9.4875000000000007</v>
      </c>
      <c r="S3842" s="75">
        <v>105.5125</v>
      </c>
      <c r="ALF3842" s="26"/>
      <c r="ALG3842" s="26"/>
      <c r="ALH3842" s="26"/>
      <c r="ALI3842" s="26"/>
      <c r="ALJ3842" s="26"/>
      <c r="ALK3842" s="26"/>
      <c r="ALL3842" s="26"/>
      <c r="ALM3842" s="26"/>
      <c r="ALN3842" s="26"/>
      <c r="ALO3842" s="26"/>
      <c r="ALP3842" s="26"/>
      <c r="ALQ3842" s="26"/>
      <c r="ALR3842" s="26"/>
      <c r="ALS3842" s="26"/>
      <c r="ALT3842" s="26"/>
      <c r="ALU3842" s="26"/>
      <c r="ALV3842" s="26"/>
      <c r="ALW3842" s="26"/>
      <c r="ALX3842" s="26"/>
      <c r="ALY3842" s="26"/>
      <c r="ALZ3842" s="26"/>
      <c r="AMA3842" s="26"/>
      <c r="AMB3842" s="26"/>
      <c r="AMC3842" s="26"/>
      <c r="AMD3842" s="26"/>
      <c r="AME3842" s="26"/>
      <c r="AMF3842" s="26"/>
      <c r="AMG3842"/>
      <c r="AMH3842"/>
      <c r="AMI3842"/>
      <c r="AMJ3842"/>
    </row>
    <row r="3843" spans="1:1024" s="2" customFormat="1" ht="25.5" x14ac:dyDescent="0.25">
      <c r="A3843" s="10" t="s">
        <v>419</v>
      </c>
      <c r="B3843" s="68">
        <v>11723</v>
      </c>
      <c r="C3843" s="10">
        <f>VLOOKUP(B3843,[1]Planilha8!$X$4:$Y$6629,2,0)</f>
        <v>1793425</v>
      </c>
      <c r="D3843" s="12" t="s">
        <v>1011</v>
      </c>
      <c r="E3843" s="12" t="str">
        <f>VLOOKUP(B3843,[1]Planilha8!$X$4:$Z$6629,3,0)</f>
        <v>ÁREAS COMUNS</v>
      </c>
      <c r="F3843" s="12" t="str">
        <f>VLOOKUP(B3843,[1]Planilha8!$X$4:$AD$6629,7,0)</f>
        <v>BOM</v>
      </c>
      <c r="G3843" s="13">
        <v>43380</v>
      </c>
      <c r="H3843" s="69">
        <v>115</v>
      </c>
      <c r="I3843" s="15" t="s">
        <v>22</v>
      </c>
      <c r="J3843" s="16" t="s">
        <v>213</v>
      </c>
      <c r="K3843" s="17">
        <v>202</v>
      </c>
      <c r="L3843" s="18">
        <v>2018002487</v>
      </c>
      <c r="M3843" s="19">
        <v>43465</v>
      </c>
      <c r="N3843" s="70">
        <v>6.3250000000000002</v>
      </c>
      <c r="O3843" s="71">
        <v>0.33</v>
      </c>
      <c r="P3843" s="72">
        <v>2.75E-2</v>
      </c>
      <c r="Q3843" s="73">
        <v>3.1625000000000001</v>
      </c>
      <c r="R3843" s="74">
        <v>9.4875000000000007</v>
      </c>
      <c r="S3843" s="75">
        <v>105.5125</v>
      </c>
      <c r="ALF3843" s="26"/>
      <c r="ALG3843" s="26"/>
      <c r="ALH3843" s="26"/>
      <c r="ALI3843" s="26"/>
      <c r="ALJ3843" s="26"/>
      <c r="ALK3843" s="26"/>
      <c r="ALL3843" s="26"/>
      <c r="ALM3843" s="26"/>
      <c r="ALN3843" s="26"/>
      <c r="ALO3843" s="26"/>
      <c r="ALP3843" s="26"/>
      <c r="ALQ3843" s="26"/>
      <c r="ALR3843" s="26"/>
      <c r="ALS3843" s="26"/>
      <c r="ALT3843" s="26"/>
      <c r="ALU3843" s="26"/>
      <c r="ALV3843" s="26"/>
      <c r="ALW3843" s="26"/>
      <c r="ALX3843" s="26"/>
      <c r="ALY3843" s="26"/>
      <c r="ALZ3843" s="26"/>
      <c r="AMA3843" s="26"/>
      <c r="AMB3843" s="26"/>
      <c r="AMC3843" s="26"/>
      <c r="AMD3843" s="26"/>
      <c r="AME3843" s="26"/>
      <c r="AMF3843" s="26"/>
      <c r="AMG3843"/>
      <c r="AMH3843"/>
      <c r="AMI3843"/>
      <c r="AMJ3843"/>
    </row>
    <row r="3844" spans="1:1024" s="2" customFormat="1" ht="25.5" x14ac:dyDescent="0.25">
      <c r="A3844" s="10" t="s">
        <v>419</v>
      </c>
      <c r="B3844" s="68">
        <v>11724</v>
      </c>
      <c r="C3844" s="10">
        <f>VLOOKUP(B3844,[1]Planilha8!$X$4:$Y$6629,2,0)</f>
        <v>1793426</v>
      </c>
      <c r="D3844" s="12" t="s">
        <v>1011</v>
      </c>
      <c r="E3844" s="12" t="str">
        <f>VLOOKUP(B3844,[1]Planilha8!$X$4:$Z$6629,3,0)</f>
        <v>ÁREAS COMUNS</v>
      </c>
      <c r="F3844" s="12" t="str">
        <f>VLOOKUP(B3844,[1]Planilha8!$X$4:$AD$6629,7,0)</f>
        <v>BOM</v>
      </c>
      <c r="G3844" s="13">
        <v>43380</v>
      </c>
      <c r="H3844" s="69">
        <v>115</v>
      </c>
      <c r="I3844" s="15" t="s">
        <v>22</v>
      </c>
      <c r="J3844" s="16" t="s">
        <v>213</v>
      </c>
      <c r="K3844" s="17">
        <v>202</v>
      </c>
      <c r="L3844" s="18">
        <v>2018002487</v>
      </c>
      <c r="M3844" s="19">
        <v>43465</v>
      </c>
      <c r="N3844" s="70">
        <v>6.3250000000000002</v>
      </c>
      <c r="O3844" s="71">
        <v>0.33</v>
      </c>
      <c r="P3844" s="72">
        <v>2.75E-2</v>
      </c>
      <c r="Q3844" s="73">
        <v>3.1625000000000001</v>
      </c>
      <c r="R3844" s="74">
        <v>9.4875000000000007</v>
      </c>
      <c r="S3844" s="75">
        <v>105.5125</v>
      </c>
      <c r="ALF3844" s="26"/>
      <c r="ALG3844" s="26"/>
      <c r="ALH3844" s="26"/>
      <c r="ALI3844" s="26"/>
      <c r="ALJ3844" s="26"/>
      <c r="ALK3844" s="26"/>
      <c r="ALL3844" s="26"/>
      <c r="ALM3844" s="26"/>
      <c r="ALN3844" s="26"/>
      <c r="ALO3844" s="26"/>
      <c r="ALP3844" s="26"/>
      <c r="ALQ3844" s="26"/>
      <c r="ALR3844" s="26"/>
      <c r="ALS3844" s="26"/>
      <c r="ALT3844" s="26"/>
      <c r="ALU3844" s="26"/>
      <c r="ALV3844" s="26"/>
      <c r="ALW3844" s="26"/>
      <c r="ALX3844" s="26"/>
      <c r="ALY3844" s="26"/>
      <c r="ALZ3844" s="26"/>
      <c r="AMA3844" s="26"/>
      <c r="AMB3844" s="26"/>
      <c r="AMC3844" s="26"/>
      <c r="AMD3844" s="26"/>
      <c r="AME3844" s="26"/>
      <c r="AMF3844" s="26"/>
      <c r="AMG3844"/>
      <c r="AMH3844"/>
      <c r="AMI3844"/>
      <c r="AMJ3844"/>
    </row>
    <row r="3845" spans="1:1024" s="2" customFormat="1" ht="25.5" x14ac:dyDescent="0.25">
      <c r="A3845" s="10" t="s">
        <v>419</v>
      </c>
      <c r="B3845" s="68">
        <v>11725</v>
      </c>
      <c r="C3845" s="10">
        <f>VLOOKUP(B3845,[1]Planilha8!$X$4:$Y$6629,2,0)</f>
        <v>1793427</v>
      </c>
      <c r="D3845" s="12" t="s">
        <v>1011</v>
      </c>
      <c r="E3845" s="12" t="str">
        <f>VLOOKUP(B3845,[1]Planilha8!$X$4:$Z$6629,3,0)</f>
        <v>ÁREAS COMUNS</v>
      </c>
      <c r="F3845" s="12" t="str">
        <f>VLOOKUP(B3845,[1]Planilha8!$X$4:$AD$6629,7,0)</f>
        <v>BOM</v>
      </c>
      <c r="G3845" s="13">
        <v>43380</v>
      </c>
      <c r="H3845" s="69">
        <v>115</v>
      </c>
      <c r="I3845" s="15" t="s">
        <v>22</v>
      </c>
      <c r="J3845" s="16" t="s">
        <v>213</v>
      </c>
      <c r="K3845" s="17">
        <v>202</v>
      </c>
      <c r="L3845" s="18">
        <v>2018002487</v>
      </c>
      <c r="M3845" s="19">
        <v>43465</v>
      </c>
      <c r="N3845" s="70">
        <v>6.3250000000000002</v>
      </c>
      <c r="O3845" s="71">
        <v>0.33</v>
      </c>
      <c r="P3845" s="72">
        <v>2.75E-2</v>
      </c>
      <c r="Q3845" s="73">
        <v>3.1625000000000001</v>
      </c>
      <c r="R3845" s="74">
        <v>9.4875000000000007</v>
      </c>
      <c r="S3845" s="75">
        <v>105.5125</v>
      </c>
      <c r="ALF3845" s="26"/>
      <c r="ALG3845" s="26"/>
      <c r="ALH3845" s="26"/>
      <c r="ALI3845" s="26"/>
      <c r="ALJ3845" s="26"/>
      <c r="ALK3845" s="26"/>
      <c r="ALL3845" s="26"/>
      <c r="ALM3845" s="26"/>
      <c r="ALN3845" s="26"/>
      <c r="ALO3845" s="26"/>
      <c r="ALP3845" s="26"/>
      <c r="ALQ3845" s="26"/>
      <c r="ALR3845" s="26"/>
      <c r="ALS3845" s="26"/>
      <c r="ALT3845" s="26"/>
      <c r="ALU3845" s="26"/>
      <c r="ALV3845" s="26"/>
      <c r="ALW3845" s="26"/>
      <c r="ALX3845" s="26"/>
      <c r="ALY3845" s="26"/>
      <c r="ALZ3845" s="26"/>
      <c r="AMA3845" s="26"/>
      <c r="AMB3845" s="26"/>
      <c r="AMC3845" s="26"/>
      <c r="AMD3845" s="26"/>
      <c r="AME3845" s="26"/>
      <c r="AMF3845" s="26"/>
      <c r="AMG3845"/>
      <c r="AMH3845"/>
      <c r="AMI3845"/>
      <c r="AMJ3845"/>
    </row>
    <row r="3846" spans="1:1024" s="2" customFormat="1" ht="25.5" x14ac:dyDescent="0.25">
      <c r="A3846" s="10" t="s">
        <v>419</v>
      </c>
      <c r="B3846" s="68">
        <v>11726</v>
      </c>
      <c r="C3846" s="10">
        <f>VLOOKUP(B3846,[1]Planilha8!$X$4:$Y$6629,2,0)</f>
        <v>1793428</v>
      </c>
      <c r="D3846" s="12" t="s">
        <v>1011</v>
      </c>
      <c r="E3846" s="12" t="str">
        <f>VLOOKUP(B3846,[1]Planilha8!$X$4:$Z$6629,3,0)</f>
        <v>ÁREAS COMUNS</v>
      </c>
      <c r="F3846" s="12" t="str">
        <f>VLOOKUP(B3846,[1]Planilha8!$X$4:$AD$6629,7,0)</f>
        <v>BOM</v>
      </c>
      <c r="G3846" s="13">
        <v>43380</v>
      </c>
      <c r="H3846" s="69">
        <v>115</v>
      </c>
      <c r="I3846" s="15" t="s">
        <v>22</v>
      </c>
      <c r="J3846" s="16" t="s">
        <v>213</v>
      </c>
      <c r="K3846" s="17">
        <v>202</v>
      </c>
      <c r="L3846" s="18">
        <v>2018002487</v>
      </c>
      <c r="M3846" s="19">
        <v>43465</v>
      </c>
      <c r="N3846" s="70">
        <v>6.3250000000000002</v>
      </c>
      <c r="O3846" s="71">
        <v>0.33</v>
      </c>
      <c r="P3846" s="72">
        <v>2.75E-2</v>
      </c>
      <c r="Q3846" s="73">
        <v>3.1625000000000001</v>
      </c>
      <c r="R3846" s="74">
        <v>9.4875000000000007</v>
      </c>
      <c r="S3846" s="75">
        <v>105.5125</v>
      </c>
      <c r="ALF3846" s="26"/>
      <c r="ALG3846" s="26"/>
      <c r="ALH3846" s="26"/>
      <c r="ALI3846" s="26"/>
      <c r="ALJ3846" s="26"/>
      <c r="ALK3846" s="26"/>
      <c r="ALL3846" s="26"/>
      <c r="ALM3846" s="26"/>
      <c r="ALN3846" s="26"/>
      <c r="ALO3846" s="26"/>
      <c r="ALP3846" s="26"/>
      <c r="ALQ3846" s="26"/>
      <c r="ALR3846" s="26"/>
      <c r="ALS3846" s="26"/>
      <c r="ALT3846" s="26"/>
      <c r="ALU3846" s="26"/>
      <c r="ALV3846" s="26"/>
      <c r="ALW3846" s="26"/>
      <c r="ALX3846" s="26"/>
      <c r="ALY3846" s="26"/>
      <c r="ALZ3846" s="26"/>
      <c r="AMA3846" s="26"/>
      <c r="AMB3846" s="26"/>
      <c r="AMC3846" s="26"/>
      <c r="AMD3846" s="26"/>
      <c r="AME3846" s="26"/>
      <c r="AMF3846" s="26"/>
      <c r="AMG3846"/>
      <c r="AMH3846"/>
      <c r="AMI3846"/>
      <c r="AMJ3846"/>
    </row>
    <row r="3847" spans="1:1024" s="2" customFormat="1" ht="25.5" x14ac:dyDescent="0.25">
      <c r="A3847" s="10" t="s">
        <v>419</v>
      </c>
      <c r="B3847" s="68">
        <v>11727</v>
      </c>
      <c r="C3847" s="10">
        <f>VLOOKUP(B3847,[1]Planilha8!$X$4:$Y$6629,2,0)</f>
        <v>1793429</v>
      </c>
      <c r="D3847" s="12" t="s">
        <v>1011</v>
      </c>
      <c r="E3847" s="12" t="str">
        <f>VLOOKUP(B3847,[1]Planilha8!$X$4:$Z$6629,3,0)</f>
        <v>ÁREAS COMUNS</v>
      </c>
      <c r="F3847" s="12" t="str">
        <f>VLOOKUP(B3847,[1]Planilha8!$X$4:$AD$6629,7,0)</f>
        <v>BOM</v>
      </c>
      <c r="G3847" s="13">
        <v>43380</v>
      </c>
      <c r="H3847" s="69">
        <v>115</v>
      </c>
      <c r="I3847" s="15" t="s">
        <v>22</v>
      </c>
      <c r="J3847" s="16" t="s">
        <v>213</v>
      </c>
      <c r="K3847" s="17">
        <v>202</v>
      </c>
      <c r="L3847" s="18">
        <v>2018002487</v>
      </c>
      <c r="M3847" s="19">
        <v>43465</v>
      </c>
      <c r="N3847" s="70">
        <v>6.3250000000000002</v>
      </c>
      <c r="O3847" s="71">
        <v>0.33</v>
      </c>
      <c r="P3847" s="72">
        <v>2.75E-2</v>
      </c>
      <c r="Q3847" s="73">
        <v>3.1625000000000001</v>
      </c>
      <c r="R3847" s="74">
        <v>9.4875000000000007</v>
      </c>
      <c r="S3847" s="75">
        <v>105.5125</v>
      </c>
      <c r="ALF3847" s="26"/>
      <c r="ALG3847" s="26"/>
      <c r="ALH3847" s="26"/>
      <c r="ALI3847" s="26"/>
      <c r="ALJ3847" s="26"/>
      <c r="ALK3847" s="26"/>
      <c r="ALL3847" s="26"/>
      <c r="ALM3847" s="26"/>
      <c r="ALN3847" s="26"/>
      <c r="ALO3847" s="26"/>
      <c r="ALP3847" s="26"/>
      <c r="ALQ3847" s="26"/>
      <c r="ALR3847" s="26"/>
      <c r="ALS3847" s="26"/>
      <c r="ALT3847" s="26"/>
      <c r="ALU3847" s="26"/>
      <c r="ALV3847" s="26"/>
      <c r="ALW3847" s="26"/>
      <c r="ALX3847" s="26"/>
      <c r="ALY3847" s="26"/>
      <c r="ALZ3847" s="26"/>
      <c r="AMA3847" s="26"/>
      <c r="AMB3847" s="26"/>
      <c r="AMC3847" s="26"/>
      <c r="AMD3847" s="26"/>
      <c r="AME3847" s="26"/>
      <c r="AMF3847" s="26"/>
      <c r="AMG3847"/>
      <c r="AMH3847"/>
      <c r="AMI3847"/>
      <c r="AMJ3847"/>
    </row>
    <row r="3848" spans="1:1024" s="26" customFormat="1" ht="51" x14ac:dyDescent="0.2">
      <c r="A3848" s="10" t="s">
        <v>419</v>
      </c>
      <c r="B3848" s="68">
        <v>11783</v>
      </c>
      <c r="C3848" s="10">
        <f>VLOOKUP(B3848,[1]Planilha8!$X$4:$Y$6629,2,0)</f>
        <v>1876911</v>
      </c>
      <c r="D3848" s="12" t="s">
        <v>1012</v>
      </c>
      <c r="E3848" s="12" t="str">
        <f>VLOOKUP(B3848,[1]Planilha8!$X$4:$Z$6629,3,0)</f>
        <v>ADMINISTRAÇÃO - SEDE - ALMOXARIFADO</v>
      </c>
      <c r="F3848" s="12" t="str">
        <f>VLOOKUP(B3848,[1]Planilha8!$X$4:$AD$6629,7,0)</f>
        <v>BOM</v>
      </c>
      <c r="G3848" s="13">
        <v>43430</v>
      </c>
      <c r="H3848" s="69">
        <v>77.87</v>
      </c>
      <c r="I3848" s="15" t="s">
        <v>22</v>
      </c>
      <c r="J3848" s="16" t="s">
        <v>210</v>
      </c>
      <c r="K3848" s="17">
        <v>11</v>
      </c>
      <c r="L3848" s="18">
        <v>2018002682</v>
      </c>
      <c r="M3848" s="19">
        <v>43465</v>
      </c>
      <c r="N3848" s="70">
        <v>1.2978333333333301</v>
      </c>
      <c r="O3848" s="71">
        <v>0.2</v>
      </c>
      <c r="P3848" s="72">
        <v>1.6666666666666701E-2</v>
      </c>
      <c r="Q3848" s="73">
        <v>1.2978333333333301</v>
      </c>
      <c r="R3848" s="74">
        <v>2.5956666666666699</v>
      </c>
      <c r="S3848" s="75">
        <v>75.274333333333303</v>
      </c>
    </row>
    <row r="3849" spans="1:1024" s="26" customFormat="1" ht="38.25" x14ac:dyDescent="0.2">
      <c r="A3849" s="10" t="s">
        <v>419</v>
      </c>
      <c r="B3849" s="68">
        <v>11784</v>
      </c>
      <c r="C3849" s="10">
        <f>VLOOKUP(B3849,[1]Planilha8!$X$4:$Y$6629,2,0)</f>
        <v>1876912</v>
      </c>
      <c r="D3849" s="12" t="s">
        <v>1012</v>
      </c>
      <c r="E3849" s="12" t="str">
        <f>VLOOKUP(B3849,[1]Planilha8!$X$4:$Z$6629,3,0)</f>
        <v>ADMINISTRAÇÃO - SEDE - PÁTIO INTERNO</v>
      </c>
      <c r="F3849" s="12" t="str">
        <f>VLOOKUP(B3849,[1]Planilha8!$X$4:$AD$6629,7,0)</f>
        <v>BOM</v>
      </c>
      <c r="G3849" s="13">
        <v>43430</v>
      </c>
      <c r="H3849" s="69">
        <v>77.87</v>
      </c>
      <c r="I3849" s="15" t="s">
        <v>22</v>
      </c>
      <c r="J3849" s="16" t="s">
        <v>210</v>
      </c>
      <c r="K3849" s="17">
        <v>11</v>
      </c>
      <c r="L3849" s="18">
        <v>2018002682</v>
      </c>
      <c r="M3849" s="19">
        <v>43465</v>
      </c>
      <c r="N3849" s="70">
        <v>1.2978333333333301</v>
      </c>
      <c r="O3849" s="71">
        <v>0.2</v>
      </c>
      <c r="P3849" s="72">
        <v>1.6666666666666701E-2</v>
      </c>
      <c r="Q3849" s="73">
        <v>1.2978333333333301</v>
      </c>
      <c r="R3849" s="74">
        <v>2.5956666666666699</v>
      </c>
      <c r="S3849" s="75">
        <v>75.274333333333303</v>
      </c>
    </row>
    <row r="3850" spans="1:1024" s="26" customFormat="1" ht="38.25" x14ac:dyDescent="0.2">
      <c r="A3850" s="10" t="s">
        <v>419</v>
      </c>
      <c r="B3850" s="68">
        <v>11785</v>
      </c>
      <c r="C3850" s="10">
        <f>VLOOKUP(B3850,[1]Planilha8!$X$4:$Y$6629,2,0)</f>
        <v>1876913</v>
      </c>
      <c r="D3850" s="12" t="s">
        <v>1012</v>
      </c>
      <c r="E3850" s="12" t="str">
        <f>VLOOKUP(B3850,[1]Planilha8!$X$4:$Z$6629,3,0)</f>
        <v>ADMINISTRAÇÃO - SEDE - ASCOM</v>
      </c>
      <c r="F3850" s="12" t="str">
        <f>VLOOKUP(B3850,[1]Planilha8!$X$4:$AD$6629,7,0)</f>
        <v>BOM</v>
      </c>
      <c r="G3850" s="13">
        <v>43430</v>
      </c>
      <c r="H3850" s="69">
        <v>77.87</v>
      </c>
      <c r="I3850" s="15" t="s">
        <v>22</v>
      </c>
      <c r="J3850" s="16" t="s">
        <v>210</v>
      </c>
      <c r="K3850" s="17">
        <v>11</v>
      </c>
      <c r="L3850" s="18">
        <v>2018002682</v>
      </c>
      <c r="M3850" s="19">
        <v>43465</v>
      </c>
      <c r="N3850" s="70">
        <v>1.2978333333333301</v>
      </c>
      <c r="O3850" s="71">
        <v>0.2</v>
      </c>
      <c r="P3850" s="72">
        <v>1.6666666666666701E-2</v>
      </c>
      <c r="Q3850" s="73">
        <v>1.2978333333333301</v>
      </c>
      <c r="R3850" s="74">
        <v>2.5956666666666699</v>
      </c>
      <c r="S3850" s="75">
        <v>75.274333333333303</v>
      </c>
    </row>
    <row r="3851" spans="1:1024" s="26" customFormat="1" ht="38.25" x14ac:dyDescent="0.2">
      <c r="A3851" s="10" t="s">
        <v>419</v>
      </c>
      <c r="B3851" s="68">
        <v>11786</v>
      </c>
      <c r="C3851" s="10">
        <f>VLOOKUP(B3851,[1]Planilha8!$X$4:$Y$6629,2,0)</f>
        <v>1876914</v>
      </c>
      <c r="D3851" s="12" t="s">
        <v>1012</v>
      </c>
      <c r="E3851" s="12" t="str">
        <f>VLOOKUP(B3851,[1]Planilha8!$X$4:$Z$6629,3,0)</f>
        <v>ADMINISTRAÇÃO - SEDE - ASTEC</v>
      </c>
      <c r="F3851" s="12" t="str">
        <f>VLOOKUP(B3851,[1]Planilha8!$X$4:$AD$6629,7,0)</f>
        <v>BOM</v>
      </c>
      <c r="G3851" s="13">
        <v>43430</v>
      </c>
      <c r="H3851" s="69">
        <v>77.87</v>
      </c>
      <c r="I3851" s="15" t="s">
        <v>22</v>
      </c>
      <c r="J3851" s="16" t="s">
        <v>210</v>
      </c>
      <c r="K3851" s="17">
        <v>11</v>
      </c>
      <c r="L3851" s="18">
        <v>2018002682</v>
      </c>
      <c r="M3851" s="19">
        <v>43465</v>
      </c>
      <c r="N3851" s="70">
        <v>1.2978333333333301</v>
      </c>
      <c r="O3851" s="71">
        <v>0.2</v>
      </c>
      <c r="P3851" s="72">
        <v>1.6666666666666701E-2</v>
      </c>
      <c r="Q3851" s="73">
        <v>1.2978333333333301</v>
      </c>
      <c r="R3851" s="74">
        <v>2.5956666666666699</v>
      </c>
      <c r="S3851" s="75">
        <v>75.274333333333303</v>
      </c>
    </row>
    <row r="3852" spans="1:1024" s="26" customFormat="1" ht="38.25" x14ac:dyDescent="0.2">
      <c r="A3852" s="10" t="s">
        <v>419</v>
      </c>
      <c r="B3852" s="68">
        <v>11787</v>
      </c>
      <c r="C3852" s="10">
        <f>VLOOKUP(B3852,[1]Planilha8!$X$4:$Y$6629,2,0)</f>
        <v>1876915</v>
      </c>
      <c r="D3852" s="12" t="s">
        <v>1012</v>
      </c>
      <c r="E3852" s="12" t="str">
        <f>VLOOKUP(B3852,[1]Planilha8!$X$4:$Z$6629,3,0)</f>
        <v>ADMINISTRAÇÃO - SEDE - GESS</v>
      </c>
      <c r="F3852" s="12" t="str">
        <f>VLOOKUP(B3852,[1]Planilha8!$X$4:$AD$6629,7,0)</f>
        <v>BOM</v>
      </c>
      <c r="G3852" s="13">
        <v>43430</v>
      </c>
      <c r="H3852" s="69">
        <v>77.87</v>
      </c>
      <c r="I3852" s="15" t="s">
        <v>22</v>
      </c>
      <c r="J3852" s="16" t="s">
        <v>210</v>
      </c>
      <c r="K3852" s="17">
        <v>11</v>
      </c>
      <c r="L3852" s="18">
        <v>2018002682</v>
      </c>
      <c r="M3852" s="19">
        <v>43465</v>
      </c>
      <c r="N3852" s="70">
        <v>1.2978333333333301</v>
      </c>
      <c r="O3852" s="71">
        <v>0.2</v>
      </c>
      <c r="P3852" s="72">
        <v>1.6666666666666701E-2</v>
      </c>
      <c r="Q3852" s="73">
        <v>1.2978333333333301</v>
      </c>
      <c r="R3852" s="74">
        <v>2.5956666666666699</v>
      </c>
      <c r="S3852" s="75">
        <v>75.274333333333303</v>
      </c>
    </row>
    <row r="3853" spans="1:1024" s="26" customFormat="1" ht="38.25" x14ac:dyDescent="0.2">
      <c r="A3853" s="10" t="s">
        <v>419</v>
      </c>
      <c r="B3853" s="68">
        <v>11788</v>
      </c>
      <c r="C3853" s="10">
        <f>VLOOKUP(B3853,[1]Planilha8!$X$4:$Y$6629,2,0)</f>
        <v>1876916</v>
      </c>
      <c r="D3853" s="12" t="s">
        <v>1012</v>
      </c>
      <c r="E3853" s="12" t="str">
        <f>VLOOKUP(B3853,[1]Planilha8!$X$4:$Z$6629,3,0)</f>
        <v>ADMINISTRAÇÃO - SEDE - GELOG</v>
      </c>
      <c r="F3853" s="12" t="str">
        <f>VLOOKUP(B3853,[1]Planilha8!$X$4:$AD$6629,7,0)</f>
        <v>BOM</v>
      </c>
      <c r="G3853" s="13">
        <v>43430</v>
      </c>
      <c r="H3853" s="69">
        <v>77.87</v>
      </c>
      <c r="I3853" s="15" t="s">
        <v>22</v>
      </c>
      <c r="J3853" s="16" t="s">
        <v>210</v>
      </c>
      <c r="K3853" s="17">
        <v>11</v>
      </c>
      <c r="L3853" s="18">
        <v>2018002682</v>
      </c>
      <c r="M3853" s="19">
        <v>43465</v>
      </c>
      <c r="N3853" s="70">
        <v>1.2978333333333301</v>
      </c>
      <c r="O3853" s="71">
        <v>0.2</v>
      </c>
      <c r="P3853" s="72">
        <v>1.6666666666666701E-2</v>
      </c>
      <c r="Q3853" s="73">
        <v>1.2978333333333301</v>
      </c>
      <c r="R3853" s="74">
        <v>2.5956666666666699</v>
      </c>
      <c r="S3853" s="75">
        <v>75.274333333333303</v>
      </c>
    </row>
    <row r="3854" spans="1:1024" s="26" customFormat="1" ht="38.25" x14ac:dyDescent="0.2">
      <c r="A3854" s="10" t="s">
        <v>419</v>
      </c>
      <c r="B3854" s="68">
        <v>11789</v>
      </c>
      <c r="C3854" s="10">
        <f>VLOOKUP(B3854,[1]Planilha8!$X$4:$Y$6629,2,0)</f>
        <v>1876917</v>
      </c>
      <c r="D3854" s="12" t="s">
        <v>1012</v>
      </c>
      <c r="E3854" s="12" t="str">
        <f>VLOOKUP(B3854,[1]Planilha8!$X$4:$Z$6629,3,0)</f>
        <v>ADMINISTRAÇÃO - SEDE - GELOG</v>
      </c>
      <c r="F3854" s="12" t="str">
        <f>VLOOKUP(B3854,[1]Planilha8!$X$4:$AD$6629,7,0)</f>
        <v>BOM</v>
      </c>
      <c r="G3854" s="13">
        <v>43430</v>
      </c>
      <c r="H3854" s="69">
        <v>77.87</v>
      </c>
      <c r="I3854" s="15" t="s">
        <v>22</v>
      </c>
      <c r="J3854" s="16" t="s">
        <v>210</v>
      </c>
      <c r="K3854" s="17">
        <v>11</v>
      </c>
      <c r="L3854" s="18">
        <v>2018002682</v>
      </c>
      <c r="M3854" s="19">
        <v>43465</v>
      </c>
      <c r="N3854" s="70">
        <v>1.2978333333333301</v>
      </c>
      <c r="O3854" s="71">
        <v>0.2</v>
      </c>
      <c r="P3854" s="72">
        <v>1.6666666666666701E-2</v>
      </c>
      <c r="Q3854" s="73">
        <v>1.2978333333333301</v>
      </c>
      <c r="R3854" s="74">
        <v>2.5956666666666699</v>
      </c>
      <c r="S3854" s="75">
        <v>75.274333333333303</v>
      </c>
    </row>
    <row r="3855" spans="1:1024" s="26" customFormat="1" ht="63.75" x14ac:dyDescent="0.2">
      <c r="A3855" s="10" t="s">
        <v>419</v>
      </c>
      <c r="B3855" s="68">
        <v>11790</v>
      </c>
      <c r="C3855" s="10">
        <f>VLOOKUP(B3855,[1]Planilha8!$X$4:$Y$6629,2,0)</f>
        <v>1876918</v>
      </c>
      <c r="D3855" s="12" t="s">
        <v>1012</v>
      </c>
      <c r="E3855" s="12" t="str">
        <f>VLOOKUP(B3855,[1]Planilha8!$X$4:$Z$6629,3,0)</f>
        <v>ADMINISTRAÇÃO - SEDE - CORREDOR RECEPÇÃO - GEP - ESCADA</v>
      </c>
      <c r="F3855" s="12" t="str">
        <f>VLOOKUP(B3855,[1]Planilha8!$X$4:$AD$6629,7,0)</f>
        <v>BOM</v>
      </c>
      <c r="G3855" s="13">
        <v>43430</v>
      </c>
      <c r="H3855" s="69">
        <v>77.87</v>
      </c>
      <c r="I3855" s="15" t="s">
        <v>22</v>
      </c>
      <c r="J3855" s="16" t="s">
        <v>210</v>
      </c>
      <c r="K3855" s="17">
        <v>11</v>
      </c>
      <c r="L3855" s="18">
        <v>2018002682</v>
      </c>
      <c r="M3855" s="19">
        <v>43465</v>
      </c>
      <c r="N3855" s="70">
        <v>1.2978333333333301</v>
      </c>
      <c r="O3855" s="71">
        <v>0.2</v>
      </c>
      <c r="P3855" s="72">
        <v>1.6666666666666701E-2</v>
      </c>
      <c r="Q3855" s="73">
        <v>1.2978333333333301</v>
      </c>
      <c r="R3855" s="74">
        <v>2.5956666666666699</v>
      </c>
      <c r="S3855" s="75">
        <v>75.274333333333303</v>
      </c>
    </row>
    <row r="3856" spans="1:1024" s="26" customFormat="1" ht="38.25" x14ac:dyDescent="0.2">
      <c r="A3856" s="10" t="s">
        <v>419</v>
      </c>
      <c r="B3856" s="68">
        <v>11791</v>
      </c>
      <c r="C3856" s="10">
        <f>VLOOKUP(B3856,[1]Planilha8!$X$4:$Y$6629,2,0)</f>
        <v>1876919</v>
      </c>
      <c r="D3856" s="12" t="s">
        <v>1012</v>
      </c>
      <c r="E3856" s="12" t="str">
        <f>VLOOKUP(B3856,[1]Planilha8!$X$4:$Z$6629,3,0)</f>
        <v>ADMINISTRAÇÃO - SEDE - GEDOC</v>
      </c>
      <c r="F3856" s="12" t="str">
        <f>VLOOKUP(B3856,[1]Planilha8!$X$4:$AD$6629,7,0)</f>
        <v>BOM</v>
      </c>
      <c r="G3856" s="13">
        <v>43430</v>
      </c>
      <c r="H3856" s="69">
        <v>77.87</v>
      </c>
      <c r="I3856" s="15" t="s">
        <v>22</v>
      </c>
      <c r="J3856" s="16" t="s">
        <v>210</v>
      </c>
      <c r="K3856" s="17">
        <v>11</v>
      </c>
      <c r="L3856" s="18">
        <v>2018002682</v>
      </c>
      <c r="M3856" s="19">
        <v>43465</v>
      </c>
      <c r="N3856" s="70">
        <v>1.2978333333333301</v>
      </c>
      <c r="O3856" s="71">
        <v>0.2</v>
      </c>
      <c r="P3856" s="72">
        <v>1.6666666666666701E-2</v>
      </c>
      <c r="Q3856" s="73">
        <v>1.2978333333333301</v>
      </c>
      <c r="R3856" s="74">
        <v>2.5956666666666699</v>
      </c>
      <c r="S3856" s="75">
        <v>75.274333333333303</v>
      </c>
    </row>
    <row r="3857" spans="1:1024" s="26" customFormat="1" ht="51" x14ac:dyDescent="0.2">
      <c r="A3857" s="10" t="s">
        <v>419</v>
      </c>
      <c r="B3857" s="68">
        <v>11792</v>
      </c>
      <c r="C3857" s="10">
        <f>VLOOKUP(B3857,[1]Planilha8!$X$4:$Y$6629,2,0)</f>
        <v>1876920</v>
      </c>
      <c r="D3857" s="12" t="s">
        <v>1012</v>
      </c>
      <c r="E3857" s="12" t="str">
        <f>VLOOKUP(B3857,[1]Planilha8!$X$4:$Z$6629,3,0)</f>
        <v>ADMINISTRAÇÃO - SEDE - CORREDOR PISO SUPERIOR</v>
      </c>
      <c r="F3857" s="12" t="str">
        <f>VLOOKUP(B3857,[1]Planilha8!$X$4:$AD$6629,7,0)</f>
        <v>BOM</v>
      </c>
      <c r="G3857" s="13">
        <v>43430</v>
      </c>
      <c r="H3857" s="69">
        <v>77.87</v>
      </c>
      <c r="I3857" s="15" t="s">
        <v>22</v>
      </c>
      <c r="J3857" s="16" t="s">
        <v>210</v>
      </c>
      <c r="K3857" s="17">
        <v>11</v>
      </c>
      <c r="L3857" s="18">
        <v>2018002682</v>
      </c>
      <c r="M3857" s="19">
        <v>43465</v>
      </c>
      <c r="N3857" s="70">
        <v>1.2978333333333301</v>
      </c>
      <c r="O3857" s="71">
        <v>0.2</v>
      </c>
      <c r="P3857" s="72">
        <v>1.6666666666666701E-2</v>
      </c>
      <c r="Q3857" s="73">
        <v>1.2978333333333301</v>
      </c>
      <c r="R3857" s="74">
        <v>2.5956666666666699</v>
      </c>
      <c r="S3857" s="75">
        <v>75.274333333333303</v>
      </c>
    </row>
    <row r="3858" spans="1:1024" s="26" customFormat="1" ht="38.25" x14ac:dyDescent="0.2">
      <c r="A3858" s="10" t="s">
        <v>419</v>
      </c>
      <c r="B3858" s="68">
        <v>11793</v>
      </c>
      <c r="C3858" s="10">
        <f>VLOOKUP(B3858,[1]Planilha8!$X$4:$Y$6629,2,0)</f>
        <v>1876921</v>
      </c>
      <c r="D3858" s="12" t="s">
        <v>1012</v>
      </c>
      <c r="E3858" s="12" t="str">
        <f>VLOOKUP(B3858,[1]Planilha8!$X$4:$Z$6629,3,0)</f>
        <v>ADMINISTRAÇÃO - SEDE - ASCONI</v>
      </c>
      <c r="F3858" s="12" t="str">
        <f>VLOOKUP(B3858,[1]Planilha8!$X$4:$AD$6629,7,0)</f>
        <v>BOM</v>
      </c>
      <c r="G3858" s="13">
        <v>43430</v>
      </c>
      <c r="H3858" s="69">
        <v>77.87</v>
      </c>
      <c r="I3858" s="15" t="s">
        <v>22</v>
      </c>
      <c r="J3858" s="16" t="s">
        <v>210</v>
      </c>
      <c r="K3858" s="17">
        <v>11</v>
      </c>
      <c r="L3858" s="18">
        <v>2018002682</v>
      </c>
      <c r="M3858" s="19">
        <v>43465</v>
      </c>
      <c r="N3858" s="70">
        <v>1.2978333333333301</v>
      </c>
      <c r="O3858" s="71">
        <v>0.2</v>
      </c>
      <c r="P3858" s="72">
        <v>1.6666666666666701E-2</v>
      </c>
      <c r="Q3858" s="73">
        <v>1.2978333333333301</v>
      </c>
      <c r="R3858" s="74">
        <v>2.5956666666666699</v>
      </c>
      <c r="S3858" s="75">
        <v>75.274333333333303</v>
      </c>
    </row>
    <row r="3859" spans="1:1024" s="26" customFormat="1" ht="38.25" x14ac:dyDescent="0.2">
      <c r="A3859" s="10" t="s">
        <v>419</v>
      </c>
      <c r="B3859" s="68">
        <v>11794</v>
      </c>
      <c r="C3859" s="10">
        <f>VLOOKUP(B3859,[1]Planilha8!$X$4:$Y$6629,2,0)</f>
        <v>1876922</v>
      </c>
      <c r="D3859" s="12" t="s">
        <v>1012</v>
      </c>
      <c r="E3859" s="12" t="str">
        <f>VLOOKUP(B3859,[1]Planilha8!$X$4:$Z$6629,3,0)</f>
        <v>ADMINISTRAÇÃO - SEDE - GEFIN - GECONT</v>
      </c>
      <c r="F3859" s="12" t="str">
        <f>VLOOKUP(B3859,[1]Planilha8!$X$4:$AD$6629,7,0)</f>
        <v>BOM</v>
      </c>
      <c r="G3859" s="13">
        <v>43430</v>
      </c>
      <c r="H3859" s="69">
        <v>77.87</v>
      </c>
      <c r="I3859" s="15" t="s">
        <v>22</v>
      </c>
      <c r="J3859" s="16" t="s">
        <v>210</v>
      </c>
      <c r="K3859" s="17">
        <v>11</v>
      </c>
      <c r="L3859" s="18">
        <v>2018002682</v>
      </c>
      <c r="M3859" s="19">
        <v>43465</v>
      </c>
      <c r="N3859" s="70">
        <v>1.2978333333333301</v>
      </c>
      <c r="O3859" s="71">
        <v>0.2</v>
      </c>
      <c r="P3859" s="72">
        <v>1.6666666666666701E-2</v>
      </c>
      <c r="Q3859" s="73">
        <v>1.2978333333333301</v>
      </c>
      <c r="R3859" s="74">
        <v>2.5956666666666699</v>
      </c>
      <c r="S3859" s="75">
        <v>75.274333333333303</v>
      </c>
    </row>
    <row r="3860" spans="1:1024" s="26" customFormat="1" ht="38.25" x14ac:dyDescent="0.2">
      <c r="A3860" s="10" t="s">
        <v>419</v>
      </c>
      <c r="B3860" s="68">
        <v>11795</v>
      </c>
      <c r="C3860" s="10">
        <f>VLOOKUP(B3860,[1]Planilha8!$X$4:$Y$6629,2,0)</f>
        <v>1876923</v>
      </c>
      <c r="D3860" s="12" t="s">
        <v>1012</v>
      </c>
      <c r="E3860" s="12" t="str">
        <f>VLOOKUP(B3860,[1]Planilha8!$X$4:$Z$6629,3,0)</f>
        <v>ADMINISTRAÇÃO - SEDE - GEFIN - GECONT</v>
      </c>
      <c r="F3860" s="12" t="str">
        <f>VLOOKUP(B3860,[1]Planilha8!$X$4:$AD$6629,7,0)</f>
        <v>BOM</v>
      </c>
      <c r="G3860" s="13">
        <v>43430</v>
      </c>
      <c r="H3860" s="69">
        <v>77.87</v>
      </c>
      <c r="I3860" s="15" t="s">
        <v>22</v>
      </c>
      <c r="J3860" s="16" t="s">
        <v>210</v>
      </c>
      <c r="K3860" s="17">
        <v>11</v>
      </c>
      <c r="L3860" s="18">
        <v>2018002682</v>
      </c>
      <c r="M3860" s="19">
        <v>43465</v>
      </c>
      <c r="N3860" s="70">
        <v>1.2978333333333301</v>
      </c>
      <c r="O3860" s="71">
        <v>0.2</v>
      </c>
      <c r="P3860" s="72">
        <v>1.6666666666666701E-2</v>
      </c>
      <c r="Q3860" s="73">
        <v>1.2978333333333301</v>
      </c>
      <c r="R3860" s="74">
        <v>2.5956666666666699</v>
      </c>
      <c r="S3860" s="75">
        <v>75.274333333333303</v>
      </c>
    </row>
    <row r="3861" spans="1:1024" s="26" customFormat="1" ht="51" x14ac:dyDescent="0.2">
      <c r="A3861" s="10" t="s">
        <v>419</v>
      </c>
      <c r="B3861" s="68">
        <v>11796</v>
      </c>
      <c r="C3861" s="10">
        <f>VLOOKUP(B3861,[1]Planilha8!$X$4:$Y$6629,2,0)</f>
        <v>1876924</v>
      </c>
      <c r="D3861" s="12" t="s">
        <v>1012</v>
      </c>
      <c r="E3861" s="12" t="str">
        <f>VLOOKUP(B3861,[1]Planilha8!$X$4:$Z$6629,3,0)</f>
        <v>ADMINISTRAÇÃO - SEDE - ASPLAN - ASPLAN</v>
      </c>
      <c r="F3861" s="12" t="str">
        <f>VLOOKUP(B3861,[1]Planilha8!$X$4:$AD$6629,7,0)</f>
        <v>BOM</v>
      </c>
      <c r="G3861" s="13">
        <v>43430</v>
      </c>
      <c r="H3861" s="69">
        <v>77.87</v>
      </c>
      <c r="I3861" s="15" t="s">
        <v>22</v>
      </c>
      <c r="J3861" s="16" t="s">
        <v>210</v>
      </c>
      <c r="K3861" s="17">
        <v>11</v>
      </c>
      <c r="L3861" s="18">
        <v>2018002682</v>
      </c>
      <c r="M3861" s="19">
        <v>43465</v>
      </c>
      <c r="N3861" s="70">
        <v>1.2978333333333301</v>
      </c>
      <c r="O3861" s="71">
        <v>0.2</v>
      </c>
      <c r="P3861" s="72">
        <v>1.6666666666666701E-2</v>
      </c>
      <c r="Q3861" s="73">
        <v>1.2978333333333301</v>
      </c>
      <c r="R3861" s="74">
        <v>2.5956666666666699</v>
      </c>
      <c r="S3861" s="75">
        <v>75.274333333333303</v>
      </c>
    </row>
    <row r="3862" spans="1:1024" s="26" customFormat="1" ht="51" x14ac:dyDescent="0.2">
      <c r="A3862" s="10" t="s">
        <v>419</v>
      </c>
      <c r="B3862" s="68">
        <v>11797</v>
      </c>
      <c r="C3862" s="10">
        <f>VLOOKUP(B3862,[1]Planilha8!$X$4:$Y$6629,2,0)</f>
        <v>1876925</v>
      </c>
      <c r="D3862" s="12" t="s">
        <v>1012</v>
      </c>
      <c r="E3862" s="12" t="str">
        <f>VLOOKUP(B3862,[1]Planilha8!$X$4:$Z$6629,3,0)</f>
        <v>ADMINISTRAÇÃO - SEDE - SALA DE TECNOLOGIA</v>
      </c>
      <c r="F3862" s="12" t="str">
        <f>VLOOKUP(B3862,[1]Planilha8!$X$4:$AD$6629,7,0)</f>
        <v>BOM</v>
      </c>
      <c r="G3862" s="13">
        <v>43430</v>
      </c>
      <c r="H3862" s="69">
        <v>77.87</v>
      </c>
      <c r="I3862" s="15" t="s">
        <v>22</v>
      </c>
      <c r="J3862" s="16" t="s">
        <v>210</v>
      </c>
      <c r="K3862" s="17">
        <v>11</v>
      </c>
      <c r="L3862" s="18">
        <v>2018002682</v>
      </c>
      <c r="M3862" s="19">
        <v>43465</v>
      </c>
      <c r="N3862" s="70">
        <v>1.2978333333333301</v>
      </c>
      <c r="O3862" s="71">
        <v>0.2</v>
      </c>
      <c r="P3862" s="72">
        <v>1.6666666666666701E-2</v>
      </c>
      <c r="Q3862" s="73">
        <v>1.2978333333333301</v>
      </c>
      <c r="R3862" s="74">
        <v>2.5956666666666699</v>
      </c>
      <c r="S3862" s="75">
        <v>75.274333333333303</v>
      </c>
    </row>
    <row r="3863" spans="1:1024" s="26" customFormat="1" ht="38.25" x14ac:dyDescent="0.2">
      <c r="A3863" s="10" t="s">
        <v>419</v>
      </c>
      <c r="B3863" s="68">
        <v>11798</v>
      </c>
      <c r="C3863" s="10">
        <f>VLOOKUP(B3863,[1]Planilha8!$X$4:$Y$6629,2,0)</f>
        <v>1876926</v>
      </c>
      <c r="D3863" s="12" t="s">
        <v>1012</v>
      </c>
      <c r="E3863" s="12" t="str">
        <f>VLOOKUP(B3863,[1]Planilha8!$X$4:$Z$6629,3,0)</f>
        <v>ADMINISTRAÇÃO - SEDE - GECOL</v>
      </c>
      <c r="F3863" s="12" t="str">
        <f>VLOOKUP(B3863,[1]Planilha8!$X$4:$AD$6629,7,0)</f>
        <v>BOM</v>
      </c>
      <c r="G3863" s="13">
        <v>43430</v>
      </c>
      <c r="H3863" s="69">
        <v>77.87</v>
      </c>
      <c r="I3863" s="15" t="s">
        <v>22</v>
      </c>
      <c r="J3863" s="16" t="s">
        <v>210</v>
      </c>
      <c r="K3863" s="17">
        <v>11</v>
      </c>
      <c r="L3863" s="18">
        <v>2018002682</v>
      </c>
      <c r="M3863" s="19">
        <v>43465</v>
      </c>
      <c r="N3863" s="70">
        <v>1.2978333333333301</v>
      </c>
      <c r="O3863" s="71">
        <v>0.2</v>
      </c>
      <c r="P3863" s="72">
        <v>1.6666666666666701E-2</v>
      </c>
      <c r="Q3863" s="73">
        <v>1.2978333333333301</v>
      </c>
      <c r="R3863" s="74">
        <v>2.5956666666666699</v>
      </c>
      <c r="S3863" s="75">
        <v>75.274333333333303</v>
      </c>
    </row>
    <row r="3864" spans="1:1024" s="26" customFormat="1" ht="51" x14ac:dyDescent="0.2">
      <c r="A3864" s="10" t="s">
        <v>419</v>
      </c>
      <c r="B3864" s="68">
        <v>11799</v>
      </c>
      <c r="C3864" s="10">
        <f>VLOOKUP(B3864,[1]Planilha8!$X$4:$Y$6629,2,0)</f>
        <v>1876927</v>
      </c>
      <c r="D3864" s="12" t="s">
        <v>1013</v>
      </c>
      <c r="E3864" s="12" t="str">
        <f>VLOOKUP(B3864,[1]Planilha8!$X$4:$Z$6629,3,0)</f>
        <v>ADMINISTRAÇÃO - SEDE - GECOM - GECOL</v>
      </c>
      <c r="F3864" s="12" t="str">
        <f>VLOOKUP(B3864,[1]Planilha8!$X$4:$AD$6629,7,0)</f>
        <v>BOM</v>
      </c>
      <c r="G3864" s="13">
        <v>43430</v>
      </c>
      <c r="H3864" s="69">
        <v>126.39</v>
      </c>
      <c r="I3864" s="15" t="s">
        <v>22</v>
      </c>
      <c r="J3864" s="16" t="s">
        <v>210</v>
      </c>
      <c r="K3864" s="17">
        <v>11</v>
      </c>
      <c r="L3864" s="18">
        <v>2018002682</v>
      </c>
      <c r="M3864" s="19">
        <v>43465</v>
      </c>
      <c r="N3864" s="70">
        <v>2.1065</v>
      </c>
      <c r="O3864" s="71">
        <v>0.2</v>
      </c>
      <c r="P3864" s="72">
        <v>1.6666666666666701E-2</v>
      </c>
      <c r="Q3864" s="73">
        <v>2.1065</v>
      </c>
      <c r="R3864" s="74">
        <v>4.2130000000000001</v>
      </c>
      <c r="S3864" s="75">
        <v>122.17700000000001</v>
      </c>
    </row>
    <row r="3865" spans="1:1024" s="26" customFormat="1" ht="51" x14ac:dyDescent="0.2">
      <c r="A3865" s="10" t="s">
        <v>419</v>
      </c>
      <c r="B3865" s="68">
        <v>11800</v>
      </c>
      <c r="C3865" s="10">
        <f>VLOOKUP(B3865,[1]Planilha8!$X$4:$Y$6629,2,0)</f>
        <v>1876928</v>
      </c>
      <c r="D3865" s="12" t="s">
        <v>1013</v>
      </c>
      <c r="E3865" s="12" t="str">
        <f>VLOOKUP(B3865,[1]Planilha8!$X$4:$Z$6629,3,0)</f>
        <v>ADMINISTRAÇÃO - SEDE - COAF - GECOM</v>
      </c>
      <c r="F3865" s="12" t="str">
        <f>VLOOKUP(B3865,[1]Planilha8!$X$4:$AD$6629,7,0)</f>
        <v>BOM</v>
      </c>
      <c r="G3865" s="13">
        <v>43430</v>
      </c>
      <c r="H3865" s="69">
        <v>126.39</v>
      </c>
      <c r="I3865" s="15" t="s">
        <v>22</v>
      </c>
      <c r="J3865" s="16" t="s">
        <v>210</v>
      </c>
      <c r="K3865" s="17">
        <v>11</v>
      </c>
      <c r="L3865" s="18">
        <v>2018002682</v>
      </c>
      <c r="M3865" s="19">
        <v>43465</v>
      </c>
      <c r="N3865" s="70">
        <v>2.1065</v>
      </c>
      <c r="O3865" s="71">
        <v>0.2</v>
      </c>
      <c r="P3865" s="72">
        <v>1.6666666666666701E-2</v>
      </c>
      <c r="Q3865" s="73">
        <v>2.1065</v>
      </c>
      <c r="R3865" s="74">
        <v>4.2130000000000001</v>
      </c>
      <c r="S3865" s="75">
        <v>122.17700000000001</v>
      </c>
    </row>
    <row r="3866" spans="1:1024" s="26" customFormat="1" ht="51" x14ac:dyDescent="0.2">
      <c r="A3866" s="10" t="s">
        <v>419</v>
      </c>
      <c r="B3866" s="68">
        <v>11801</v>
      </c>
      <c r="C3866" s="10">
        <f>VLOOKUP(B3866,[1]Planilha8!$X$4:$Y$6629,2,0)</f>
        <v>1876929</v>
      </c>
      <c r="D3866" s="12" t="s">
        <v>1013</v>
      </c>
      <c r="E3866" s="12" t="str">
        <f>VLOOKUP(B3866,[1]Planilha8!$X$4:$Z$6629,3,0)</f>
        <v>ADMINISTRAÇÃO - SEDE - ENTRADA</v>
      </c>
      <c r="F3866" s="12" t="str">
        <f>VLOOKUP(B3866,[1]Planilha8!$X$4:$AD$6629,7,0)</f>
        <v>BOM</v>
      </c>
      <c r="G3866" s="13">
        <v>43430</v>
      </c>
      <c r="H3866" s="69">
        <v>126.39</v>
      </c>
      <c r="I3866" s="15" t="s">
        <v>22</v>
      </c>
      <c r="J3866" s="16" t="s">
        <v>210</v>
      </c>
      <c r="K3866" s="17">
        <v>11</v>
      </c>
      <c r="L3866" s="18">
        <v>2018002682</v>
      </c>
      <c r="M3866" s="19">
        <v>43465</v>
      </c>
      <c r="N3866" s="70">
        <v>2.1065</v>
      </c>
      <c r="O3866" s="71">
        <v>0.2</v>
      </c>
      <c r="P3866" s="72">
        <v>1.6666666666666701E-2</v>
      </c>
      <c r="Q3866" s="73">
        <v>2.1065</v>
      </c>
      <c r="R3866" s="74">
        <v>4.2130000000000001</v>
      </c>
      <c r="S3866" s="75">
        <v>122.17700000000001</v>
      </c>
    </row>
    <row r="3867" spans="1:1024" s="26" customFormat="1" ht="51" x14ac:dyDescent="0.2">
      <c r="A3867" s="10" t="s">
        <v>419</v>
      </c>
      <c r="B3867" s="68">
        <v>11802</v>
      </c>
      <c r="C3867" s="10">
        <f>VLOOKUP(B3867,[1]Planilha8!$X$4:$Y$6629,2,0)</f>
        <v>1876930</v>
      </c>
      <c r="D3867" s="12" t="s">
        <v>1014</v>
      </c>
      <c r="E3867" s="12" t="str">
        <f>VLOOKUP(B3867,[1]Planilha8!$X$4:$Z$6629,3,0)</f>
        <v>ADMINISTRAÇÃO - SEDE - ENTRADA</v>
      </c>
      <c r="F3867" s="12" t="str">
        <f>VLOOKUP(B3867,[1]Planilha8!$X$4:$AD$6629,7,0)</f>
        <v>BOM</v>
      </c>
      <c r="G3867" s="13">
        <v>43430</v>
      </c>
      <c r="H3867" s="69">
        <v>170.26</v>
      </c>
      <c r="I3867" s="15" t="s">
        <v>22</v>
      </c>
      <c r="J3867" s="16" t="s">
        <v>210</v>
      </c>
      <c r="K3867" s="17">
        <v>11</v>
      </c>
      <c r="L3867" s="18">
        <v>2018002682</v>
      </c>
      <c r="M3867" s="19">
        <v>43465</v>
      </c>
      <c r="N3867" s="70">
        <v>2.8376666666666699</v>
      </c>
      <c r="O3867" s="71">
        <v>0.2</v>
      </c>
      <c r="P3867" s="72">
        <v>1.6666666666666701E-2</v>
      </c>
      <c r="Q3867" s="73">
        <v>2.8376666666666699</v>
      </c>
      <c r="R3867" s="74">
        <v>5.67533333333333</v>
      </c>
      <c r="S3867" s="75">
        <v>164.584666666667</v>
      </c>
    </row>
    <row r="3868" spans="1:1024" s="26" customFormat="1" ht="51" x14ac:dyDescent="0.2">
      <c r="A3868" s="10" t="s">
        <v>419</v>
      </c>
      <c r="B3868" s="68">
        <v>11803</v>
      </c>
      <c r="C3868" s="10">
        <f>VLOOKUP(B3868,[1]Planilha8!$X$4:$Y$6629,2,0)</f>
        <v>1876931</v>
      </c>
      <c r="D3868" s="12" t="s">
        <v>1014</v>
      </c>
      <c r="E3868" s="12" t="str">
        <f>VLOOKUP(B3868,[1]Planilha8!$X$4:$Z$6629,3,0)</f>
        <v>ADMINISTRAÇÃO - SEDE - PÁTIO INTERNO</v>
      </c>
      <c r="F3868" s="12" t="str">
        <f>VLOOKUP(B3868,[1]Planilha8!$X$4:$AD$6629,7,0)</f>
        <v>BOM</v>
      </c>
      <c r="G3868" s="13">
        <v>43430</v>
      </c>
      <c r="H3868" s="69">
        <v>170.26</v>
      </c>
      <c r="I3868" s="15" t="s">
        <v>22</v>
      </c>
      <c r="J3868" s="16" t="s">
        <v>210</v>
      </c>
      <c r="K3868" s="17">
        <v>11</v>
      </c>
      <c r="L3868" s="18">
        <v>2018002682</v>
      </c>
      <c r="M3868" s="19">
        <v>43465</v>
      </c>
      <c r="N3868" s="70">
        <v>2.8376666666666699</v>
      </c>
      <c r="O3868" s="71">
        <v>0.2</v>
      </c>
      <c r="P3868" s="72">
        <v>1.6666666666666701E-2</v>
      </c>
      <c r="Q3868" s="73">
        <v>2.8376666666666699</v>
      </c>
      <c r="R3868" s="74">
        <v>5.67533333333333</v>
      </c>
      <c r="S3868" s="75">
        <v>164.584666666667</v>
      </c>
    </row>
    <row r="3869" spans="1:1024" s="2" customFormat="1" ht="63.75" x14ac:dyDescent="0.25">
      <c r="A3869" s="10" t="s">
        <v>419</v>
      </c>
      <c r="B3869" s="68">
        <v>11722</v>
      </c>
      <c r="C3869" s="10" t="str">
        <f>VLOOKUP(B3869,[1]Planilha8!$X$4:$Y$6629,2,0)</f>
        <v>-</v>
      </c>
      <c r="D3869" s="12" t="s">
        <v>1015</v>
      </c>
      <c r="E3869" s="12" t="str">
        <f>VLOOKUP(B3869,[1]Planilha8!$X$4:$Z$6629,3,0)</f>
        <v>ÁREAS COMUNS</v>
      </c>
      <c r="F3869" s="12" t="str">
        <f>VLOOKUP(B3869,[1]Planilha8!$X$4:$AD$6629,7,0)</f>
        <v>BOM</v>
      </c>
      <c r="G3869" s="13">
        <v>43507</v>
      </c>
      <c r="H3869" s="69">
        <v>2333.35</v>
      </c>
      <c r="I3869" s="15" t="s">
        <v>22</v>
      </c>
      <c r="J3869" s="16" t="s">
        <v>219</v>
      </c>
      <c r="K3869" s="17">
        <v>198</v>
      </c>
      <c r="L3869" s="18">
        <v>2018003759</v>
      </c>
      <c r="M3869" s="19">
        <v>43507</v>
      </c>
      <c r="N3869" s="70">
        <v>0</v>
      </c>
      <c r="O3869" s="71">
        <v>0</v>
      </c>
      <c r="P3869" s="72">
        <v>0</v>
      </c>
      <c r="Q3869" s="73">
        <v>0</v>
      </c>
      <c r="R3869" s="74">
        <v>0</v>
      </c>
      <c r="S3869" s="75">
        <v>2333.35</v>
      </c>
      <c r="ALF3869" s="26"/>
      <c r="ALG3869" s="26"/>
      <c r="ALH3869" s="26"/>
      <c r="ALI3869" s="26"/>
      <c r="ALJ3869" s="26"/>
      <c r="ALK3869" s="26"/>
      <c r="ALL3869" s="26"/>
      <c r="ALM3869" s="26"/>
      <c r="ALN3869" s="26"/>
      <c r="ALO3869" s="26"/>
      <c r="ALP3869" s="26"/>
      <c r="ALQ3869" s="26"/>
      <c r="ALR3869" s="26"/>
      <c r="ALS3869" s="26"/>
      <c r="ALT3869" s="26"/>
      <c r="ALU3869" s="26"/>
      <c r="ALV3869" s="26"/>
      <c r="ALW3869" s="26"/>
      <c r="ALX3869" s="26"/>
      <c r="ALY3869" s="26"/>
      <c r="ALZ3869" s="26"/>
      <c r="AMA3869" s="26"/>
      <c r="AMB3869" s="26"/>
      <c r="AMC3869" s="26"/>
      <c r="AMD3869" s="26"/>
      <c r="AME3869" s="26"/>
      <c r="AMF3869" s="26"/>
      <c r="AMG3869"/>
      <c r="AMH3869"/>
      <c r="AMI3869"/>
      <c r="AMJ3869"/>
    </row>
    <row r="3870" spans="1:1024" s="2" customFormat="1" ht="51" x14ac:dyDescent="0.25">
      <c r="A3870" s="10" t="s">
        <v>419</v>
      </c>
      <c r="B3870" s="68">
        <v>11804</v>
      </c>
      <c r="C3870" s="10">
        <f>VLOOKUP(B3870,[1]Planilha8!$X$4:$Y$6629,2,0)</f>
        <v>1883809</v>
      </c>
      <c r="D3870" s="12" t="s">
        <v>1016</v>
      </c>
      <c r="E3870" s="12" t="str">
        <f>VLOOKUP(B3870,[1]Planilha8!$X$4:$Z$6629,3,0)</f>
        <v>NUTRIÇÃO / LACTÁRIO</v>
      </c>
      <c r="F3870" s="12" t="str">
        <f>VLOOKUP(B3870,[1]Planilha8!$X$4:$AD$6629,7,0)</f>
        <v>BOM</v>
      </c>
      <c r="G3870" s="13">
        <v>43468</v>
      </c>
      <c r="H3870" s="69">
        <v>1384.2</v>
      </c>
      <c r="I3870" s="15" t="s">
        <v>22</v>
      </c>
      <c r="J3870" s="16" t="s">
        <v>943</v>
      </c>
      <c r="K3870" s="17">
        <v>181312</v>
      </c>
      <c r="L3870" s="18">
        <v>2018005634</v>
      </c>
      <c r="M3870" s="19">
        <v>43468</v>
      </c>
      <c r="N3870" s="70">
        <v>0</v>
      </c>
      <c r="O3870" s="71">
        <v>0</v>
      </c>
      <c r="P3870" s="72">
        <v>0</v>
      </c>
      <c r="Q3870" s="73">
        <v>0</v>
      </c>
      <c r="R3870" s="74">
        <v>0</v>
      </c>
      <c r="S3870" s="75">
        <v>1384.2</v>
      </c>
      <c r="ALF3870" s="26"/>
      <c r="ALG3870" s="26"/>
      <c r="ALH3870" s="26"/>
      <c r="ALI3870" s="26"/>
      <c r="ALJ3870" s="26"/>
      <c r="ALK3870" s="26"/>
      <c r="ALL3870" s="26"/>
      <c r="ALM3870" s="26"/>
      <c r="ALN3870" s="26"/>
      <c r="ALO3870" s="26"/>
      <c r="ALP3870" s="26"/>
      <c r="ALQ3870" s="26"/>
      <c r="ALR3870" s="26"/>
      <c r="ALS3870" s="26"/>
      <c r="ALT3870" s="26"/>
      <c r="ALU3870" s="26"/>
      <c r="ALV3870" s="26"/>
      <c r="ALW3870" s="26"/>
      <c r="ALX3870" s="26"/>
      <c r="ALY3870" s="26"/>
      <c r="ALZ3870" s="26"/>
      <c r="AMA3870" s="26"/>
      <c r="AMB3870" s="26"/>
      <c r="AMC3870" s="26"/>
      <c r="AMD3870" s="26"/>
      <c r="AME3870" s="26"/>
      <c r="AMF3870" s="26"/>
      <c r="AMG3870"/>
      <c r="AMH3870"/>
      <c r="AMI3870"/>
      <c r="AMJ3870"/>
    </row>
    <row r="3871" spans="1:1024" s="2" customFormat="1" ht="38.25" x14ac:dyDescent="0.25">
      <c r="A3871" s="10" t="s">
        <v>419</v>
      </c>
      <c r="B3871" s="68">
        <v>11808</v>
      </c>
      <c r="C3871" s="10">
        <f>VLOOKUP(B3871,[1]Planilha8!$X$4:$Y$6629,2,0)</f>
        <v>1883817</v>
      </c>
      <c r="D3871" s="12" t="s">
        <v>1017</v>
      </c>
      <c r="E3871" s="12" t="str">
        <f>VLOOKUP(B3871,[1]Planilha8!$X$4:$Z$6629,3,0)</f>
        <v>GALPÃO ALMOXARIFADO</v>
      </c>
      <c r="F3871" s="12" t="str">
        <f>VLOOKUP(B3871,[1]Planilha8!$X$4:$AD$6629,7,0)</f>
        <v>RUIM</v>
      </c>
      <c r="G3871" s="13">
        <v>43472</v>
      </c>
      <c r="H3871" s="69">
        <v>115</v>
      </c>
      <c r="I3871" s="15" t="s">
        <v>22</v>
      </c>
      <c r="J3871" s="16" t="s">
        <v>1018</v>
      </c>
      <c r="K3871" s="17">
        <v>15797</v>
      </c>
      <c r="L3871" s="18">
        <v>2018006334</v>
      </c>
      <c r="M3871" s="19">
        <v>43472</v>
      </c>
      <c r="N3871" s="70">
        <v>0</v>
      </c>
      <c r="O3871" s="71">
        <v>0</v>
      </c>
      <c r="P3871" s="72">
        <v>0</v>
      </c>
      <c r="Q3871" s="73">
        <v>0</v>
      </c>
      <c r="R3871" s="74">
        <v>0</v>
      </c>
      <c r="S3871" s="75">
        <v>115</v>
      </c>
      <c r="ALF3871" s="26"/>
      <c r="ALG3871" s="26"/>
      <c r="ALH3871" s="26"/>
      <c r="ALI3871" s="26"/>
      <c r="ALJ3871" s="26"/>
      <c r="ALK3871" s="26"/>
      <c r="ALL3871" s="26"/>
      <c r="ALM3871" s="26"/>
      <c r="ALN3871" s="26"/>
      <c r="ALO3871" s="26"/>
      <c r="ALP3871" s="26"/>
      <c r="ALQ3871" s="26"/>
      <c r="ALR3871" s="26"/>
      <c r="ALS3871" s="26"/>
      <c r="ALT3871" s="26"/>
      <c r="ALU3871" s="26"/>
      <c r="ALV3871" s="26"/>
      <c r="ALW3871" s="26"/>
      <c r="ALX3871" s="26"/>
      <c r="ALY3871" s="26"/>
      <c r="ALZ3871" s="26"/>
      <c r="AMA3871" s="26"/>
      <c r="AMB3871" s="26"/>
      <c r="AMC3871" s="26"/>
      <c r="AMD3871" s="26"/>
      <c r="AME3871" s="26"/>
      <c r="AMF3871" s="26"/>
      <c r="AMG3871"/>
      <c r="AMH3871"/>
      <c r="AMI3871"/>
      <c r="AMJ3871"/>
    </row>
    <row r="3872" spans="1:1024" s="2" customFormat="1" ht="38.25" x14ac:dyDescent="0.25">
      <c r="A3872" s="10" t="s">
        <v>419</v>
      </c>
      <c r="B3872" s="68">
        <v>11809</v>
      </c>
      <c r="C3872" s="10" t="str">
        <f>VLOOKUP(B3872,[1]Planilha8!$X$4:$Y$6629,2,0)</f>
        <v>-</v>
      </c>
      <c r="D3872" s="12" t="s">
        <v>1019</v>
      </c>
      <c r="E3872" s="12" t="str">
        <f>VLOOKUP(B3872,[1]Planilha8!$X$4:$Z$6629,3,0)</f>
        <v>CENTRO CIRÚRGICO</v>
      </c>
      <c r="F3872" s="12" t="str">
        <f>VLOOKUP(B3872,[1]Planilha8!$X$4:$AD$6629,7,0)</f>
        <v>BOM</v>
      </c>
      <c r="G3872" s="13">
        <v>43496</v>
      </c>
      <c r="H3872" s="69">
        <v>12000</v>
      </c>
      <c r="I3872" s="15" t="s">
        <v>22</v>
      </c>
      <c r="J3872" s="16" t="s">
        <v>1020</v>
      </c>
      <c r="K3872" s="17">
        <v>5918</v>
      </c>
      <c r="L3872" s="18">
        <v>2018002201</v>
      </c>
      <c r="M3872" s="19">
        <v>43496</v>
      </c>
      <c r="N3872" s="70">
        <v>0</v>
      </c>
      <c r="O3872" s="71">
        <v>0</v>
      </c>
      <c r="P3872" s="72">
        <v>0</v>
      </c>
      <c r="Q3872" s="73">
        <v>0</v>
      </c>
      <c r="R3872" s="74">
        <v>0</v>
      </c>
      <c r="S3872" s="75">
        <v>12000</v>
      </c>
      <c r="ALF3872" s="26"/>
      <c r="ALG3872" s="26"/>
      <c r="ALH3872" s="26"/>
      <c r="ALI3872" s="26"/>
      <c r="ALJ3872" s="26"/>
      <c r="ALK3872" s="26"/>
      <c r="ALL3872" s="26"/>
      <c r="ALM3872" s="26"/>
      <c r="ALN3872" s="26"/>
      <c r="ALO3872" s="26"/>
      <c r="ALP3872" s="26"/>
      <c r="ALQ3872" s="26"/>
      <c r="ALR3872" s="26"/>
      <c r="ALS3872" s="26"/>
      <c r="ALT3872" s="26"/>
      <c r="ALU3872" s="26"/>
      <c r="ALV3872" s="26"/>
      <c r="ALW3872" s="26"/>
      <c r="ALX3872" s="26"/>
      <c r="ALY3872" s="26"/>
      <c r="ALZ3872" s="26"/>
      <c r="AMA3872" s="26"/>
      <c r="AMB3872" s="26"/>
      <c r="AMC3872" s="26"/>
      <c r="AMD3872" s="26"/>
      <c r="AME3872" s="26"/>
      <c r="AMF3872" s="26"/>
      <c r="AMG3872"/>
      <c r="AMH3872"/>
      <c r="AMI3872"/>
      <c r="AMJ3872"/>
    </row>
    <row r="3873" spans="1:1024" s="2" customFormat="1" ht="63.75" x14ac:dyDescent="0.25">
      <c r="A3873" s="10" t="s">
        <v>419</v>
      </c>
      <c r="B3873" s="68">
        <v>11810</v>
      </c>
      <c r="C3873" s="10">
        <f>VLOOKUP(B3873,[1]Planilha8!$X$4:$Y$6629,2,0)</f>
        <v>1889220</v>
      </c>
      <c r="D3873" s="12" t="s">
        <v>1021</v>
      </c>
      <c r="E3873" s="12" t="str">
        <f>VLOOKUP(B3873,[1]Planilha8!$X$4:$Z$6629,3,0)</f>
        <v>CENTRO CIRÚRGICO</v>
      </c>
      <c r="F3873" s="12" t="str">
        <f>VLOOKUP(B3873,[1]Planilha8!$X$4:$AD$6629,7,0)</f>
        <v>BOM</v>
      </c>
      <c r="G3873" s="13">
        <v>43497</v>
      </c>
      <c r="H3873" s="69">
        <v>114927.3</v>
      </c>
      <c r="I3873" s="15" t="s">
        <v>22</v>
      </c>
      <c r="J3873" s="16" t="s">
        <v>1022</v>
      </c>
      <c r="K3873" s="17">
        <v>27889</v>
      </c>
      <c r="L3873" s="18">
        <v>2018002201</v>
      </c>
      <c r="M3873" s="19">
        <v>43497</v>
      </c>
      <c r="N3873" s="70">
        <v>0</v>
      </c>
      <c r="O3873" s="71">
        <v>0</v>
      </c>
      <c r="P3873" s="72">
        <v>0</v>
      </c>
      <c r="Q3873" s="73">
        <v>0</v>
      </c>
      <c r="R3873" s="74">
        <v>0</v>
      </c>
      <c r="S3873" s="75">
        <v>114927.3</v>
      </c>
      <c r="ALF3873" s="26"/>
      <c r="ALG3873" s="26"/>
      <c r="ALH3873" s="26"/>
      <c r="ALI3873" s="26"/>
      <c r="ALJ3873" s="26"/>
      <c r="ALK3873" s="26"/>
      <c r="ALL3873" s="26"/>
      <c r="ALM3873" s="26"/>
      <c r="ALN3873" s="26"/>
      <c r="ALO3873" s="26"/>
      <c r="ALP3873" s="26"/>
      <c r="ALQ3873" s="26"/>
      <c r="ALR3873" s="26"/>
      <c r="ALS3873" s="26"/>
      <c r="ALT3873" s="26"/>
      <c r="ALU3873" s="26"/>
      <c r="ALV3873" s="26"/>
      <c r="ALW3873" s="26"/>
      <c r="ALX3873" s="26"/>
      <c r="ALY3873" s="26"/>
      <c r="ALZ3873" s="26"/>
      <c r="AMA3873" s="26"/>
      <c r="AMB3873" s="26"/>
      <c r="AMC3873" s="26"/>
      <c r="AMD3873" s="26"/>
      <c r="AME3873" s="26"/>
      <c r="AMF3873" s="26"/>
      <c r="AMG3873"/>
      <c r="AMH3873"/>
      <c r="AMI3873"/>
      <c r="AMJ3873"/>
    </row>
    <row r="3874" spans="1:1024" s="2" customFormat="1" ht="51" x14ac:dyDescent="0.25">
      <c r="A3874" s="10" t="s">
        <v>419</v>
      </c>
      <c r="B3874" s="68">
        <v>11813</v>
      </c>
      <c r="C3874" s="10">
        <f>VLOOKUP(B3874,[1]Planilha8!$X$4:$Y$6629,2,0)</f>
        <v>1889172</v>
      </c>
      <c r="D3874" s="12" t="s">
        <v>1011</v>
      </c>
      <c r="E3874" s="12" t="str">
        <f>VLOOKUP(B3874,[1]Planilha8!$X$4:$Z$6629,3,0)</f>
        <v>ÁREAS COMUNS</v>
      </c>
      <c r="F3874" s="12" t="str">
        <f>VLOOKUP(B3874,[1]Planilha8!$X$4:$AD$6629,7,0)</f>
        <v>BOM</v>
      </c>
      <c r="G3874" s="13">
        <v>43515</v>
      </c>
      <c r="H3874" s="69">
        <v>115</v>
      </c>
      <c r="I3874" s="15" t="s">
        <v>22</v>
      </c>
      <c r="J3874" s="16" t="s">
        <v>219</v>
      </c>
      <c r="K3874" s="17">
        <v>208</v>
      </c>
      <c r="L3874" s="18">
        <v>2017002487</v>
      </c>
      <c r="M3874" s="19">
        <v>43515</v>
      </c>
      <c r="N3874" s="70">
        <v>0</v>
      </c>
      <c r="O3874" s="71">
        <v>0</v>
      </c>
      <c r="P3874" s="72">
        <v>0</v>
      </c>
      <c r="Q3874" s="73">
        <v>0</v>
      </c>
      <c r="R3874" s="74">
        <v>0</v>
      </c>
      <c r="S3874" s="75">
        <v>115</v>
      </c>
      <c r="ALF3874" s="26"/>
      <c r="ALG3874" s="26"/>
      <c r="ALH3874" s="26"/>
      <c r="ALI3874" s="26"/>
      <c r="ALJ3874" s="26"/>
      <c r="ALK3874" s="26"/>
      <c r="ALL3874" s="26"/>
      <c r="ALM3874" s="26"/>
      <c r="ALN3874" s="26"/>
      <c r="ALO3874" s="26"/>
      <c r="ALP3874" s="26"/>
      <c r="ALQ3874" s="26"/>
      <c r="ALR3874" s="26"/>
      <c r="ALS3874" s="26"/>
      <c r="ALT3874" s="26"/>
      <c r="ALU3874" s="26"/>
      <c r="ALV3874" s="26"/>
      <c r="ALW3874" s="26"/>
      <c r="ALX3874" s="26"/>
      <c r="ALY3874" s="26"/>
      <c r="ALZ3874" s="26"/>
      <c r="AMA3874" s="26"/>
      <c r="AMB3874" s="26"/>
      <c r="AMC3874" s="26"/>
      <c r="AMD3874" s="26"/>
      <c r="AME3874" s="26"/>
      <c r="AMF3874" s="26"/>
      <c r="AMG3874"/>
      <c r="AMH3874"/>
      <c r="AMI3874"/>
      <c r="AMJ3874"/>
    </row>
    <row r="3875" spans="1:1024" s="2" customFormat="1" ht="51" x14ac:dyDescent="0.25">
      <c r="A3875" s="10" t="s">
        <v>419</v>
      </c>
      <c r="B3875" s="68">
        <v>11814</v>
      </c>
      <c r="C3875" s="10">
        <f>VLOOKUP(B3875,[1]Planilha8!$X$4:$Y$6629,2,0)</f>
        <v>1889173</v>
      </c>
      <c r="D3875" s="12" t="s">
        <v>1011</v>
      </c>
      <c r="E3875" s="12" t="str">
        <f>VLOOKUP(B3875,[1]Planilha8!$X$4:$Z$6629,3,0)</f>
        <v>ÁREAS COMUNS</v>
      </c>
      <c r="F3875" s="12" t="str">
        <f>VLOOKUP(B3875,[1]Planilha8!$X$4:$AD$6629,7,0)</f>
        <v>BOM</v>
      </c>
      <c r="G3875" s="13">
        <v>43515</v>
      </c>
      <c r="H3875" s="69">
        <v>115</v>
      </c>
      <c r="I3875" s="15" t="s">
        <v>22</v>
      </c>
      <c r="J3875" s="16" t="s">
        <v>219</v>
      </c>
      <c r="K3875" s="17">
        <v>208</v>
      </c>
      <c r="L3875" s="18">
        <v>2017002487</v>
      </c>
      <c r="M3875" s="19">
        <v>43515</v>
      </c>
      <c r="N3875" s="70">
        <v>0</v>
      </c>
      <c r="O3875" s="71">
        <v>0</v>
      </c>
      <c r="P3875" s="72">
        <v>0</v>
      </c>
      <c r="Q3875" s="73">
        <v>0</v>
      </c>
      <c r="R3875" s="74">
        <v>0</v>
      </c>
      <c r="S3875" s="75">
        <v>115</v>
      </c>
      <c r="ALF3875" s="26"/>
      <c r="ALG3875" s="26"/>
      <c r="ALH3875" s="26"/>
      <c r="ALI3875" s="26"/>
      <c r="ALJ3875" s="26"/>
      <c r="ALK3875" s="26"/>
      <c r="ALL3875" s="26"/>
      <c r="ALM3875" s="26"/>
      <c r="ALN3875" s="26"/>
      <c r="ALO3875" s="26"/>
      <c r="ALP3875" s="26"/>
      <c r="ALQ3875" s="26"/>
      <c r="ALR3875" s="26"/>
      <c r="ALS3875" s="26"/>
      <c r="ALT3875" s="26"/>
      <c r="ALU3875" s="26"/>
      <c r="ALV3875" s="26"/>
      <c r="ALW3875" s="26"/>
      <c r="ALX3875" s="26"/>
      <c r="ALY3875" s="26"/>
      <c r="ALZ3875" s="26"/>
      <c r="AMA3875" s="26"/>
      <c r="AMB3875" s="26"/>
      <c r="AMC3875" s="26"/>
      <c r="AMD3875" s="26"/>
      <c r="AME3875" s="26"/>
      <c r="AMF3875" s="26"/>
      <c r="AMG3875"/>
      <c r="AMH3875"/>
      <c r="AMI3875"/>
      <c r="AMJ3875"/>
    </row>
    <row r="3876" spans="1:1024" s="2" customFormat="1" ht="51" x14ac:dyDescent="0.25">
      <c r="A3876" s="10" t="s">
        <v>419</v>
      </c>
      <c r="B3876" s="68">
        <v>11815</v>
      </c>
      <c r="C3876" s="10">
        <f>VLOOKUP(B3876,[1]Planilha8!$X$4:$Y$6629,2,0)</f>
        <v>1889174</v>
      </c>
      <c r="D3876" s="12" t="s">
        <v>1011</v>
      </c>
      <c r="E3876" s="12" t="str">
        <f>VLOOKUP(B3876,[1]Planilha8!$X$4:$Z$6629,3,0)</f>
        <v>ÁREAS COMUNS</v>
      </c>
      <c r="F3876" s="12" t="str">
        <f>VLOOKUP(B3876,[1]Planilha8!$X$4:$AD$6629,7,0)</f>
        <v>BOM</v>
      </c>
      <c r="G3876" s="13">
        <v>43515</v>
      </c>
      <c r="H3876" s="69">
        <v>115</v>
      </c>
      <c r="I3876" s="15" t="s">
        <v>22</v>
      </c>
      <c r="J3876" s="16" t="s">
        <v>219</v>
      </c>
      <c r="K3876" s="17">
        <v>208</v>
      </c>
      <c r="L3876" s="18">
        <v>2017002487</v>
      </c>
      <c r="M3876" s="19">
        <v>43515</v>
      </c>
      <c r="N3876" s="70">
        <v>0</v>
      </c>
      <c r="O3876" s="71">
        <v>0</v>
      </c>
      <c r="P3876" s="72">
        <v>0</v>
      </c>
      <c r="Q3876" s="73">
        <v>0</v>
      </c>
      <c r="R3876" s="74">
        <v>0</v>
      </c>
      <c r="S3876" s="75">
        <v>115</v>
      </c>
      <c r="ALF3876" s="26"/>
      <c r="ALG3876" s="26"/>
      <c r="ALH3876" s="26"/>
      <c r="ALI3876" s="26"/>
      <c r="ALJ3876" s="26"/>
      <c r="ALK3876" s="26"/>
      <c r="ALL3876" s="26"/>
      <c r="ALM3876" s="26"/>
      <c r="ALN3876" s="26"/>
      <c r="ALO3876" s="26"/>
      <c r="ALP3876" s="26"/>
      <c r="ALQ3876" s="26"/>
      <c r="ALR3876" s="26"/>
      <c r="ALS3876" s="26"/>
      <c r="ALT3876" s="26"/>
      <c r="ALU3876" s="26"/>
      <c r="ALV3876" s="26"/>
      <c r="ALW3876" s="26"/>
      <c r="ALX3876" s="26"/>
      <c r="ALY3876" s="26"/>
      <c r="ALZ3876" s="26"/>
      <c r="AMA3876" s="26"/>
      <c r="AMB3876" s="26"/>
      <c r="AMC3876" s="26"/>
      <c r="AMD3876" s="26"/>
      <c r="AME3876" s="26"/>
      <c r="AMF3876" s="26"/>
      <c r="AMG3876"/>
      <c r="AMH3876"/>
      <c r="AMI3876"/>
      <c r="AMJ3876"/>
    </row>
    <row r="3877" spans="1:1024" s="2" customFormat="1" ht="51" x14ac:dyDescent="0.25">
      <c r="A3877" s="10" t="s">
        <v>419</v>
      </c>
      <c r="B3877" s="68">
        <v>11816</v>
      </c>
      <c r="C3877" s="10">
        <f>VLOOKUP(B3877,[1]Planilha8!$X$4:$Y$6629,2,0)</f>
        <v>1889175</v>
      </c>
      <c r="D3877" s="12" t="s">
        <v>1011</v>
      </c>
      <c r="E3877" s="12" t="str">
        <f>VLOOKUP(B3877,[1]Planilha8!$X$4:$Z$6629,3,0)</f>
        <v>ÁREAS COMUNS</v>
      </c>
      <c r="F3877" s="12" t="str">
        <f>VLOOKUP(B3877,[1]Planilha8!$X$4:$AD$6629,7,0)</f>
        <v>BOM</v>
      </c>
      <c r="G3877" s="13">
        <v>43515</v>
      </c>
      <c r="H3877" s="69">
        <v>115</v>
      </c>
      <c r="I3877" s="15" t="s">
        <v>22</v>
      </c>
      <c r="J3877" s="16" t="s">
        <v>219</v>
      </c>
      <c r="K3877" s="17">
        <v>208</v>
      </c>
      <c r="L3877" s="18">
        <v>2017002487</v>
      </c>
      <c r="M3877" s="19">
        <v>43515</v>
      </c>
      <c r="N3877" s="70">
        <v>0</v>
      </c>
      <c r="O3877" s="71">
        <v>0</v>
      </c>
      <c r="P3877" s="72">
        <v>0</v>
      </c>
      <c r="Q3877" s="73">
        <v>0</v>
      </c>
      <c r="R3877" s="74">
        <v>0</v>
      </c>
      <c r="S3877" s="75">
        <v>115</v>
      </c>
      <c r="ALF3877" s="26"/>
      <c r="ALG3877" s="26"/>
      <c r="ALH3877" s="26"/>
      <c r="ALI3877" s="26"/>
      <c r="ALJ3877" s="26"/>
      <c r="ALK3877" s="26"/>
      <c r="ALL3877" s="26"/>
      <c r="ALM3877" s="26"/>
      <c r="ALN3877" s="26"/>
      <c r="ALO3877" s="26"/>
      <c r="ALP3877" s="26"/>
      <c r="ALQ3877" s="26"/>
      <c r="ALR3877" s="26"/>
      <c r="ALS3877" s="26"/>
      <c r="ALT3877" s="26"/>
      <c r="ALU3877" s="26"/>
      <c r="ALV3877" s="26"/>
      <c r="ALW3877" s="26"/>
      <c r="ALX3877" s="26"/>
      <c r="ALY3877" s="26"/>
      <c r="ALZ3877" s="26"/>
      <c r="AMA3877" s="26"/>
      <c r="AMB3877" s="26"/>
      <c r="AMC3877" s="26"/>
      <c r="AMD3877" s="26"/>
      <c r="AME3877" s="26"/>
      <c r="AMF3877" s="26"/>
      <c r="AMG3877"/>
      <c r="AMH3877"/>
      <c r="AMI3877"/>
      <c r="AMJ3877"/>
    </row>
    <row r="3878" spans="1:1024" s="2" customFormat="1" ht="51" x14ac:dyDescent="0.25">
      <c r="A3878" s="10" t="s">
        <v>419</v>
      </c>
      <c r="B3878" s="68">
        <v>11817</v>
      </c>
      <c r="C3878" s="10">
        <f>VLOOKUP(B3878,[1]Planilha8!$X$4:$Y$6629,2,0)</f>
        <v>1889176</v>
      </c>
      <c r="D3878" s="12" t="s">
        <v>1011</v>
      </c>
      <c r="E3878" s="12" t="str">
        <f>VLOOKUP(B3878,[1]Planilha8!$X$4:$Z$6629,3,0)</f>
        <v>ÁREAS COMUNS</v>
      </c>
      <c r="F3878" s="12" t="str">
        <f>VLOOKUP(B3878,[1]Planilha8!$X$4:$AD$6629,7,0)</f>
        <v>BOM</v>
      </c>
      <c r="G3878" s="13">
        <v>43515</v>
      </c>
      <c r="H3878" s="69">
        <v>115</v>
      </c>
      <c r="I3878" s="15" t="s">
        <v>22</v>
      </c>
      <c r="J3878" s="16" t="s">
        <v>219</v>
      </c>
      <c r="K3878" s="17">
        <v>208</v>
      </c>
      <c r="L3878" s="18">
        <v>2017002487</v>
      </c>
      <c r="M3878" s="19">
        <v>43515</v>
      </c>
      <c r="N3878" s="70">
        <v>0</v>
      </c>
      <c r="O3878" s="71">
        <v>0</v>
      </c>
      <c r="P3878" s="72">
        <v>0</v>
      </c>
      <c r="Q3878" s="73">
        <v>0</v>
      </c>
      <c r="R3878" s="74">
        <v>0</v>
      </c>
      <c r="S3878" s="75">
        <v>115</v>
      </c>
      <c r="ALF3878" s="26"/>
      <c r="ALG3878" s="26"/>
      <c r="ALH3878" s="26"/>
      <c r="ALI3878" s="26"/>
      <c r="ALJ3878" s="26"/>
      <c r="ALK3878" s="26"/>
      <c r="ALL3878" s="26"/>
      <c r="ALM3878" s="26"/>
      <c r="ALN3878" s="26"/>
      <c r="ALO3878" s="26"/>
      <c r="ALP3878" s="26"/>
      <c r="ALQ3878" s="26"/>
      <c r="ALR3878" s="26"/>
      <c r="ALS3878" s="26"/>
      <c r="ALT3878" s="26"/>
      <c r="ALU3878" s="26"/>
      <c r="ALV3878" s="26"/>
      <c r="ALW3878" s="26"/>
      <c r="ALX3878" s="26"/>
      <c r="ALY3878" s="26"/>
      <c r="ALZ3878" s="26"/>
      <c r="AMA3878" s="26"/>
      <c r="AMB3878" s="26"/>
      <c r="AMC3878" s="26"/>
      <c r="AMD3878" s="26"/>
      <c r="AME3878" s="26"/>
      <c r="AMF3878" s="26"/>
      <c r="AMG3878"/>
      <c r="AMH3878"/>
      <c r="AMI3878"/>
      <c r="AMJ3878"/>
    </row>
    <row r="3879" spans="1:1024" s="2" customFormat="1" ht="51" x14ac:dyDescent="0.25">
      <c r="A3879" s="10" t="s">
        <v>419</v>
      </c>
      <c r="B3879" s="68">
        <v>11818</v>
      </c>
      <c r="C3879" s="10">
        <f>VLOOKUP(B3879,[1]Planilha8!$X$4:$Y$6629,2,0)</f>
        <v>1889177</v>
      </c>
      <c r="D3879" s="12" t="s">
        <v>1011</v>
      </c>
      <c r="E3879" s="12" t="str">
        <f>VLOOKUP(B3879,[1]Planilha8!$X$4:$Z$6629,3,0)</f>
        <v>ÁREAS COMUNS</v>
      </c>
      <c r="F3879" s="12" t="str">
        <f>VLOOKUP(B3879,[1]Planilha8!$X$4:$AD$6629,7,0)</f>
        <v>BOM</v>
      </c>
      <c r="G3879" s="13">
        <v>43515</v>
      </c>
      <c r="H3879" s="69">
        <v>115</v>
      </c>
      <c r="I3879" s="15" t="s">
        <v>22</v>
      </c>
      <c r="J3879" s="16" t="s">
        <v>219</v>
      </c>
      <c r="K3879" s="17">
        <v>208</v>
      </c>
      <c r="L3879" s="18">
        <v>2017002487</v>
      </c>
      <c r="M3879" s="19">
        <v>43515</v>
      </c>
      <c r="N3879" s="70">
        <v>0</v>
      </c>
      <c r="O3879" s="71">
        <v>0</v>
      </c>
      <c r="P3879" s="72">
        <v>0</v>
      </c>
      <c r="Q3879" s="73">
        <v>0</v>
      </c>
      <c r="R3879" s="74">
        <v>0</v>
      </c>
      <c r="S3879" s="75">
        <v>115</v>
      </c>
      <c r="ALF3879" s="26"/>
      <c r="ALG3879" s="26"/>
      <c r="ALH3879" s="26"/>
      <c r="ALI3879" s="26"/>
      <c r="ALJ3879" s="26"/>
      <c r="ALK3879" s="26"/>
      <c r="ALL3879" s="26"/>
      <c r="ALM3879" s="26"/>
      <c r="ALN3879" s="26"/>
      <c r="ALO3879" s="26"/>
      <c r="ALP3879" s="26"/>
      <c r="ALQ3879" s="26"/>
      <c r="ALR3879" s="26"/>
      <c r="ALS3879" s="26"/>
      <c r="ALT3879" s="26"/>
      <c r="ALU3879" s="26"/>
      <c r="ALV3879" s="26"/>
      <c r="ALW3879" s="26"/>
      <c r="ALX3879" s="26"/>
      <c r="ALY3879" s="26"/>
      <c r="ALZ3879" s="26"/>
      <c r="AMA3879" s="26"/>
      <c r="AMB3879" s="26"/>
      <c r="AMC3879" s="26"/>
      <c r="AMD3879" s="26"/>
      <c r="AME3879" s="26"/>
      <c r="AMF3879" s="26"/>
      <c r="AMG3879"/>
      <c r="AMH3879"/>
      <c r="AMI3879"/>
      <c r="AMJ3879"/>
    </row>
    <row r="3880" spans="1:1024" s="2" customFormat="1" ht="51" x14ac:dyDescent="0.25">
      <c r="A3880" s="10" t="s">
        <v>419</v>
      </c>
      <c r="B3880" s="68">
        <v>11819</v>
      </c>
      <c r="C3880" s="10">
        <f>VLOOKUP(B3880,[1]Planilha8!$X$4:$Y$6629,2,0)</f>
        <v>1889178</v>
      </c>
      <c r="D3880" s="12" t="s">
        <v>1011</v>
      </c>
      <c r="E3880" s="12" t="str">
        <f>VLOOKUP(B3880,[1]Planilha8!$X$4:$Z$6629,3,0)</f>
        <v>ÁREAS COMUNS</v>
      </c>
      <c r="F3880" s="12" t="str">
        <f>VLOOKUP(B3880,[1]Planilha8!$X$4:$AD$6629,7,0)</f>
        <v>BOM</v>
      </c>
      <c r="G3880" s="13">
        <v>43515</v>
      </c>
      <c r="H3880" s="69">
        <v>115</v>
      </c>
      <c r="I3880" s="15" t="s">
        <v>22</v>
      </c>
      <c r="J3880" s="16" t="s">
        <v>219</v>
      </c>
      <c r="K3880" s="17">
        <v>208</v>
      </c>
      <c r="L3880" s="18">
        <v>2017002487</v>
      </c>
      <c r="M3880" s="19">
        <v>43515</v>
      </c>
      <c r="N3880" s="70">
        <v>0</v>
      </c>
      <c r="O3880" s="71">
        <v>0</v>
      </c>
      <c r="P3880" s="72">
        <v>0</v>
      </c>
      <c r="Q3880" s="73">
        <v>0</v>
      </c>
      <c r="R3880" s="74">
        <v>0</v>
      </c>
      <c r="S3880" s="75">
        <v>115</v>
      </c>
      <c r="ALF3880" s="26"/>
      <c r="ALG3880" s="26"/>
      <c r="ALH3880" s="26"/>
      <c r="ALI3880" s="26"/>
      <c r="ALJ3880" s="26"/>
      <c r="ALK3880" s="26"/>
      <c r="ALL3880" s="26"/>
      <c r="ALM3880" s="26"/>
      <c r="ALN3880" s="26"/>
      <c r="ALO3880" s="26"/>
      <c r="ALP3880" s="26"/>
      <c r="ALQ3880" s="26"/>
      <c r="ALR3880" s="26"/>
      <c r="ALS3880" s="26"/>
      <c r="ALT3880" s="26"/>
      <c r="ALU3880" s="26"/>
      <c r="ALV3880" s="26"/>
      <c r="ALW3880" s="26"/>
      <c r="ALX3880" s="26"/>
      <c r="ALY3880" s="26"/>
      <c r="ALZ3880" s="26"/>
      <c r="AMA3880" s="26"/>
      <c r="AMB3880" s="26"/>
      <c r="AMC3880" s="26"/>
      <c r="AMD3880" s="26"/>
      <c r="AME3880" s="26"/>
      <c r="AMF3880" s="26"/>
      <c r="AMG3880"/>
      <c r="AMH3880"/>
      <c r="AMI3880"/>
      <c r="AMJ3880"/>
    </row>
    <row r="3881" spans="1:1024" s="2" customFormat="1" ht="51" x14ac:dyDescent="0.25">
      <c r="A3881" s="10" t="s">
        <v>419</v>
      </c>
      <c r="B3881" s="68">
        <v>11820</v>
      </c>
      <c r="C3881" s="10">
        <f>VLOOKUP(B3881,[1]Planilha8!$X$4:$Y$6629,2,0)</f>
        <v>1889179</v>
      </c>
      <c r="D3881" s="12" t="s">
        <v>1011</v>
      </c>
      <c r="E3881" s="12" t="str">
        <f>VLOOKUP(B3881,[1]Planilha8!$X$4:$Z$6629,3,0)</f>
        <v>ÁREAS COMUNS</v>
      </c>
      <c r="F3881" s="12" t="str">
        <f>VLOOKUP(B3881,[1]Planilha8!$X$4:$AD$6629,7,0)</f>
        <v>BOM</v>
      </c>
      <c r="G3881" s="13">
        <v>43515</v>
      </c>
      <c r="H3881" s="69">
        <v>115</v>
      </c>
      <c r="I3881" s="15" t="s">
        <v>22</v>
      </c>
      <c r="J3881" s="16" t="s">
        <v>219</v>
      </c>
      <c r="K3881" s="17">
        <v>208</v>
      </c>
      <c r="L3881" s="18">
        <v>2017002487</v>
      </c>
      <c r="M3881" s="19">
        <v>43515</v>
      </c>
      <c r="N3881" s="70">
        <v>0</v>
      </c>
      <c r="O3881" s="71">
        <v>0</v>
      </c>
      <c r="P3881" s="72">
        <v>0</v>
      </c>
      <c r="Q3881" s="73">
        <v>0</v>
      </c>
      <c r="R3881" s="74">
        <v>0</v>
      </c>
      <c r="S3881" s="75">
        <v>115</v>
      </c>
      <c r="ALF3881" s="26"/>
      <c r="ALG3881" s="26"/>
      <c r="ALH3881" s="26"/>
      <c r="ALI3881" s="26"/>
      <c r="ALJ3881" s="26"/>
      <c r="ALK3881" s="26"/>
      <c r="ALL3881" s="26"/>
      <c r="ALM3881" s="26"/>
      <c r="ALN3881" s="26"/>
      <c r="ALO3881" s="26"/>
      <c r="ALP3881" s="26"/>
      <c r="ALQ3881" s="26"/>
      <c r="ALR3881" s="26"/>
      <c r="ALS3881" s="26"/>
      <c r="ALT3881" s="26"/>
      <c r="ALU3881" s="26"/>
      <c r="ALV3881" s="26"/>
      <c r="ALW3881" s="26"/>
      <c r="ALX3881" s="26"/>
      <c r="ALY3881" s="26"/>
      <c r="ALZ3881" s="26"/>
      <c r="AMA3881" s="26"/>
      <c r="AMB3881" s="26"/>
      <c r="AMC3881" s="26"/>
      <c r="AMD3881" s="26"/>
      <c r="AME3881" s="26"/>
      <c r="AMF3881" s="26"/>
      <c r="AMG3881"/>
      <c r="AMH3881"/>
      <c r="AMI3881"/>
      <c r="AMJ3881"/>
    </row>
    <row r="3882" spans="1:1024" s="2" customFormat="1" ht="51" x14ac:dyDescent="0.25">
      <c r="A3882" s="10" t="s">
        <v>419</v>
      </c>
      <c r="B3882" s="68">
        <v>11821</v>
      </c>
      <c r="C3882" s="10">
        <f>VLOOKUP(B3882,[1]Planilha8!$X$4:$Y$6629,2,0)</f>
        <v>1889180</v>
      </c>
      <c r="D3882" s="12" t="s">
        <v>1011</v>
      </c>
      <c r="E3882" s="12" t="str">
        <f>VLOOKUP(B3882,[1]Planilha8!$X$4:$Z$6629,3,0)</f>
        <v>ÁREAS COMUNS</v>
      </c>
      <c r="F3882" s="12" t="str">
        <f>VLOOKUP(B3882,[1]Planilha8!$X$4:$AD$6629,7,0)</f>
        <v>BOM</v>
      </c>
      <c r="G3882" s="13">
        <v>43515</v>
      </c>
      <c r="H3882" s="69">
        <v>115</v>
      </c>
      <c r="I3882" s="15" t="s">
        <v>22</v>
      </c>
      <c r="J3882" s="16" t="s">
        <v>219</v>
      </c>
      <c r="K3882" s="17">
        <v>208</v>
      </c>
      <c r="L3882" s="18">
        <v>2017002487</v>
      </c>
      <c r="M3882" s="19">
        <v>43515</v>
      </c>
      <c r="N3882" s="70">
        <v>0</v>
      </c>
      <c r="O3882" s="71">
        <v>0</v>
      </c>
      <c r="P3882" s="72">
        <v>0</v>
      </c>
      <c r="Q3882" s="73">
        <v>0</v>
      </c>
      <c r="R3882" s="74">
        <v>0</v>
      </c>
      <c r="S3882" s="75">
        <v>115</v>
      </c>
      <c r="ALF3882" s="26"/>
      <c r="ALG3882" s="26"/>
      <c r="ALH3882" s="26"/>
      <c r="ALI3882" s="26"/>
      <c r="ALJ3882" s="26"/>
      <c r="ALK3882" s="26"/>
      <c r="ALL3882" s="26"/>
      <c r="ALM3882" s="26"/>
      <c r="ALN3882" s="26"/>
      <c r="ALO3882" s="26"/>
      <c r="ALP3882" s="26"/>
      <c r="ALQ3882" s="26"/>
      <c r="ALR3882" s="26"/>
      <c r="ALS3882" s="26"/>
      <c r="ALT3882" s="26"/>
      <c r="ALU3882" s="26"/>
      <c r="ALV3882" s="26"/>
      <c r="ALW3882" s="26"/>
      <c r="ALX3882" s="26"/>
      <c r="ALY3882" s="26"/>
      <c r="ALZ3882" s="26"/>
      <c r="AMA3882" s="26"/>
      <c r="AMB3882" s="26"/>
      <c r="AMC3882" s="26"/>
      <c r="AMD3882" s="26"/>
      <c r="AME3882" s="26"/>
      <c r="AMF3882" s="26"/>
      <c r="AMG3882"/>
      <c r="AMH3882"/>
      <c r="AMI3882"/>
      <c r="AMJ3882"/>
    </row>
    <row r="3883" spans="1:1024" s="2" customFormat="1" ht="51" x14ac:dyDescent="0.25">
      <c r="A3883" s="10" t="s">
        <v>419</v>
      </c>
      <c r="B3883" s="68">
        <v>11822</v>
      </c>
      <c r="C3883" s="10">
        <f>VLOOKUP(B3883,[1]Planilha8!$X$4:$Y$6629,2,0)</f>
        <v>1889181</v>
      </c>
      <c r="D3883" s="12" t="s">
        <v>1011</v>
      </c>
      <c r="E3883" s="12" t="str">
        <f>VLOOKUP(B3883,[1]Planilha8!$X$4:$Z$6629,3,0)</f>
        <v>ÁREAS COMUNS</v>
      </c>
      <c r="F3883" s="12" t="str">
        <f>VLOOKUP(B3883,[1]Planilha8!$X$4:$AD$6629,7,0)</f>
        <v>BOM</v>
      </c>
      <c r="G3883" s="13">
        <v>43515</v>
      </c>
      <c r="H3883" s="69">
        <v>115</v>
      </c>
      <c r="I3883" s="15" t="s">
        <v>22</v>
      </c>
      <c r="J3883" s="16" t="s">
        <v>219</v>
      </c>
      <c r="K3883" s="17">
        <v>208</v>
      </c>
      <c r="L3883" s="18">
        <v>2017002487</v>
      </c>
      <c r="M3883" s="19">
        <v>43515</v>
      </c>
      <c r="N3883" s="70">
        <v>0</v>
      </c>
      <c r="O3883" s="71">
        <v>0</v>
      </c>
      <c r="P3883" s="72">
        <v>0</v>
      </c>
      <c r="Q3883" s="73">
        <v>0</v>
      </c>
      <c r="R3883" s="74">
        <v>0</v>
      </c>
      <c r="S3883" s="75">
        <v>115</v>
      </c>
      <c r="ALF3883" s="26"/>
      <c r="ALG3883" s="26"/>
      <c r="ALH3883" s="26"/>
      <c r="ALI3883" s="26"/>
      <c r="ALJ3883" s="26"/>
      <c r="ALK3883" s="26"/>
      <c r="ALL3883" s="26"/>
      <c r="ALM3883" s="26"/>
      <c r="ALN3883" s="26"/>
      <c r="ALO3883" s="26"/>
      <c r="ALP3883" s="26"/>
      <c r="ALQ3883" s="26"/>
      <c r="ALR3883" s="26"/>
      <c r="ALS3883" s="26"/>
      <c r="ALT3883" s="26"/>
      <c r="ALU3883" s="26"/>
      <c r="ALV3883" s="26"/>
      <c r="ALW3883" s="26"/>
      <c r="ALX3883" s="26"/>
      <c r="ALY3883" s="26"/>
      <c r="ALZ3883" s="26"/>
      <c r="AMA3883" s="26"/>
      <c r="AMB3883" s="26"/>
      <c r="AMC3883" s="26"/>
      <c r="AMD3883" s="26"/>
      <c r="AME3883" s="26"/>
      <c r="AMF3883" s="26"/>
      <c r="AMG3883"/>
      <c r="AMH3883"/>
      <c r="AMI3883"/>
      <c r="AMJ3883"/>
    </row>
    <row r="3884" spans="1:1024" s="2" customFormat="1" ht="51" x14ac:dyDescent="0.25">
      <c r="A3884" s="10" t="s">
        <v>419</v>
      </c>
      <c r="B3884" s="68">
        <v>11823</v>
      </c>
      <c r="C3884" s="10">
        <f>VLOOKUP(B3884,[1]Planilha8!$X$4:$Y$6629,2,0)</f>
        <v>1889182</v>
      </c>
      <c r="D3884" s="12" t="s">
        <v>1011</v>
      </c>
      <c r="E3884" s="12" t="str">
        <f>VLOOKUP(B3884,[1]Planilha8!$X$4:$Z$6629,3,0)</f>
        <v>ÁREAS COMUNS</v>
      </c>
      <c r="F3884" s="12" t="str">
        <f>VLOOKUP(B3884,[1]Planilha8!$X$4:$AD$6629,7,0)</f>
        <v>BOM</v>
      </c>
      <c r="G3884" s="13">
        <v>43515</v>
      </c>
      <c r="H3884" s="69">
        <v>115</v>
      </c>
      <c r="I3884" s="15" t="s">
        <v>22</v>
      </c>
      <c r="J3884" s="16" t="s">
        <v>219</v>
      </c>
      <c r="K3884" s="17">
        <v>208</v>
      </c>
      <c r="L3884" s="18">
        <v>2017002487</v>
      </c>
      <c r="M3884" s="19">
        <v>43515</v>
      </c>
      <c r="N3884" s="70">
        <v>0</v>
      </c>
      <c r="O3884" s="71">
        <v>0</v>
      </c>
      <c r="P3884" s="72">
        <v>0</v>
      </c>
      <c r="Q3884" s="73">
        <v>0</v>
      </c>
      <c r="R3884" s="74">
        <v>0</v>
      </c>
      <c r="S3884" s="75">
        <v>115</v>
      </c>
      <c r="ALF3884" s="26"/>
      <c r="ALG3884" s="26"/>
      <c r="ALH3884" s="26"/>
      <c r="ALI3884" s="26"/>
      <c r="ALJ3884" s="26"/>
      <c r="ALK3884" s="26"/>
      <c r="ALL3884" s="26"/>
      <c r="ALM3884" s="26"/>
      <c r="ALN3884" s="26"/>
      <c r="ALO3884" s="26"/>
      <c r="ALP3884" s="26"/>
      <c r="ALQ3884" s="26"/>
      <c r="ALR3884" s="26"/>
      <c r="ALS3884" s="26"/>
      <c r="ALT3884" s="26"/>
      <c r="ALU3884" s="26"/>
      <c r="ALV3884" s="26"/>
      <c r="ALW3884" s="26"/>
      <c r="ALX3884" s="26"/>
      <c r="ALY3884" s="26"/>
      <c r="ALZ3884" s="26"/>
      <c r="AMA3884" s="26"/>
      <c r="AMB3884" s="26"/>
      <c r="AMC3884" s="26"/>
      <c r="AMD3884" s="26"/>
      <c r="AME3884" s="26"/>
      <c r="AMF3884" s="26"/>
      <c r="AMG3884"/>
      <c r="AMH3884"/>
      <c r="AMI3884"/>
      <c r="AMJ3884"/>
    </row>
    <row r="3885" spans="1:1024" s="2" customFormat="1" ht="51" x14ac:dyDescent="0.25">
      <c r="A3885" s="10" t="s">
        <v>419</v>
      </c>
      <c r="B3885" s="68">
        <v>11824</v>
      </c>
      <c r="C3885" s="10">
        <f>VLOOKUP(B3885,[1]Planilha8!$X$4:$Y$6629,2,0)</f>
        <v>1889183</v>
      </c>
      <c r="D3885" s="12" t="s">
        <v>1011</v>
      </c>
      <c r="E3885" s="12" t="str">
        <f>VLOOKUP(B3885,[1]Planilha8!$X$4:$Z$6629,3,0)</f>
        <v>ÁREAS COMUNS</v>
      </c>
      <c r="F3885" s="12" t="str">
        <f>VLOOKUP(B3885,[1]Planilha8!$X$4:$AD$6629,7,0)</f>
        <v>BOM</v>
      </c>
      <c r="G3885" s="13">
        <v>43515</v>
      </c>
      <c r="H3885" s="69">
        <v>115</v>
      </c>
      <c r="I3885" s="15" t="s">
        <v>22</v>
      </c>
      <c r="J3885" s="16" t="s">
        <v>219</v>
      </c>
      <c r="K3885" s="17">
        <v>208</v>
      </c>
      <c r="L3885" s="18">
        <v>2017002487</v>
      </c>
      <c r="M3885" s="19">
        <v>43515</v>
      </c>
      <c r="N3885" s="70">
        <v>0</v>
      </c>
      <c r="O3885" s="71">
        <v>0</v>
      </c>
      <c r="P3885" s="72">
        <v>0</v>
      </c>
      <c r="Q3885" s="73">
        <v>0</v>
      </c>
      <c r="R3885" s="74">
        <v>0</v>
      </c>
      <c r="S3885" s="75">
        <v>115</v>
      </c>
      <c r="ALF3885" s="26"/>
      <c r="ALG3885" s="26"/>
      <c r="ALH3885" s="26"/>
      <c r="ALI3885" s="26"/>
      <c r="ALJ3885" s="26"/>
      <c r="ALK3885" s="26"/>
      <c r="ALL3885" s="26"/>
      <c r="ALM3885" s="26"/>
      <c r="ALN3885" s="26"/>
      <c r="ALO3885" s="26"/>
      <c r="ALP3885" s="26"/>
      <c r="ALQ3885" s="26"/>
      <c r="ALR3885" s="26"/>
      <c r="ALS3885" s="26"/>
      <c r="ALT3885" s="26"/>
      <c r="ALU3885" s="26"/>
      <c r="ALV3885" s="26"/>
      <c r="ALW3885" s="26"/>
      <c r="ALX3885" s="26"/>
      <c r="ALY3885" s="26"/>
      <c r="ALZ3885" s="26"/>
      <c r="AMA3885" s="26"/>
      <c r="AMB3885" s="26"/>
      <c r="AMC3885" s="26"/>
      <c r="AMD3885" s="26"/>
      <c r="AME3885" s="26"/>
      <c r="AMF3885" s="26"/>
      <c r="AMG3885"/>
      <c r="AMH3885"/>
      <c r="AMI3885"/>
      <c r="AMJ3885"/>
    </row>
    <row r="3886" spans="1:1024" s="2" customFormat="1" ht="51" x14ac:dyDescent="0.25">
      <c r="A3886" s="10" t="s">
        <v>419</v>
      </c>
      <c r="B3886" s="68">
        <v>11825</v>
      </c>
      <c r="C3886" s="10">
        <f>VLOOKUP(B3886,[1]Planilha8!$X$4:$Y$6629,2,0)</f>
        <v>1889184</v>
      </c>
      <c r="D3886" s="12" t="s">
        <v>1011</v>
      </c>
      <c r="E3886" s="12" t="str">
        <f>VLOOKUP(B3886,[1]Planilha8!$X$4:$Z$6629,3,0)</f>
        <v>ÁREAS COMUNS</v>
      </c>
      <c r="F3886" s="12" t="str">
        <f>VLOOKUP(B3886,[1]Planilha8!$X$4:$AD$6629,7,0)</f>
        <v>BOM</v>
      </c>
      <c r="G3886" s="13">
        <v>43515</v>
      </c>
      <c r="H3886" s="69">
        <v>115</v>
      </c>
      <c r="I3886" s="15" t="s">
        <v>22</v>
      </c>
      <c r="J3886" s="16" t="s">
        <v>219</v>
      </c>
      <c r="K3886" s="17">
        <v>208</v>
      </c>
      <c r="L3886" s="18">
        <v>2017002487</v>
      </c>
      <c r="M3886" s="19">
        <v>43515</v>
      </c>
      <c r="N3886" s="70">
        <v>0</v>
      </c>
      <c r="O3886" s="71">
        <v>0</v>
      </c>
      <c r="P3886" s="72">
        <v>0</v>
      </c>
      <c r="Q3886" s="73">
        <v>0</v>
      </c>
      <c r="R3886" s="74">
        <v>0</v>
      </c>
      <c r="S3886" s="75">
        <v>115</v>
      </c>
      <c r="ALF3886" s="26"/>
      <c r="ALG3886" s="26"/>
      <c r="ALH3886" s="26"/>
      <c r="ALI3886" s="26"/>
      <c r="ALJ3886" s="26"/>
      <c r="ALK3886" s="26"/>
      <c r="ALL3886" s="26"/>
      <c r="ALM3886" s="26"/>
      <c r="ALN3886" s="26"/>
      <c r="ALO3886" s="26"/>
      <c r="ALP3886" s="26"/>
      <c r="ALQ3886" s="26"/>
      <c r="ALR3886" s="26"/>
      <c r="ALS3886" s="26"/>
      <c r="ALT3886" s="26"/>
      <c r="ALU3886" s="26"/>
      <c r="ALV3886" s="26"/>
      <c r="ALW3886" s="26"/>
      <c r="ALX3886" s="26"/>
      <c r="ALY3886" s="26"/>
      <c r="ALZ3886" s="26"/>
      <c r="AMA3886" s="26"/>
      <c r="AMB3886" s="26"/>
      <c r="AMC3886" s="26"/>
      <c r="AMD3886" s="26"/>
      <c r="AME3886" s="26"/>
      <c r="AMF3886" s="26"/>
      <c r="AMG3886"/>
      <c r="AMH3886"/>
      <c r="AMI3886"/>
      <c r="AMJ3886"/>
    </row>
    <row r="3887" spans="1:1024" s="2" customFormat="1" ht="51" x14ac:dyDescent="0.25">
      <c r="A3887" s="10" t="s">
        <v>419</v>
      </c>
      <c r="B3887" s="68">
        <v>11826</v>
      </c>
      <c r="C3887" s="10">
        <f>VLOOKUP(B3887,[1]Planilha8!$X$4:$Y$6629,2,0)</f>
        <v>1889185</v>
      </c>
      <c r="D3887" s="12" t="s">
        <v>1011</v>
      </c>
      <c r="E3887" s="12" t="str">
        <f>VLOOKUP(B3887,[1]Planilha8!$X$4:$Z$6629,3,0)</f>
        <v>ÁREAS COMUNS</v>
      </c>
      <c r="F3887" s="12" t="str">
        <f>VLOOKUP(B3887,[1]Planilha8!$X$4:$AD$6629,7,0)</f>
        <v>BOM</v>
      </c>
      <c r="G3887" s="13">
        <v>43515</v>
      </c>
      <c r="H3887" s="69">
        <v>115</v>
      </c>
      <c r="I3887" s="15" t="s">
        <v>22</v>
      </c>
      <c r="J3887" s="16" t="s">
        <v>219</v>
      </c>
      <c r="K3887" s="17">
        <v>208</v>
      </c>
      <c r="L3887" s="18">
        <v>2017002487</v>
      </c>
      <c r="M3887" s="19">
        <v>43515</v>
      </c>
      <c r="N3887" s="70">
        <v>0</v>
      </c>
      <c r="O3887" s="71">
        <v>0</v>
      </c>
      <c r="P3887" s="72">
        <v>0</v>
      </c>
      <c r="Q3887" s="73">
        <v>0</v>
      </c>
      <c r="R3887" s="74">
        <v>0</v>
      </c>
      <c r="S3887" s="75">
        <v>115</v>
      </c>
      <c r="ALF3887" s="26"/>
      <c r="ALG3887" s="26"/>
      <c r="ALH3887" s="26"/>
      <c r="ALI3887" s="26"/>
      <c r="ALJ3887" s="26"/>
      <c r="ALK3887" s="26"/>
      <c r="ALL3887" s="26"/>
      <c r="ALM3887" s="26"/>
      <c r="ALN3887" s="26"/>
      <c r="ALO3887" s="26"/>
      <c r="ALP3887" s="26"/>
      <c r="ALQ3887" s="26"/>
      <c r="ALR3887" s="26"/>
      <c r="ALS3887" s="26"/>
      <c r="ALT3887" s="26"/>
      <c r="ALU3887" s="26"/>
      <c r="ALV3887" s="26"/>
      <c r="ALW3887" s="26"/>
      <c r="ALX3887" s="26"/>
      <c r="ALY3887" s="26"/>
      <c r="ALZ3887" s="26"/>
      <c r="AMA3887" s="26"/>
      <c r="AMB3887" s="26"/>
      <c r="AMC3887" s="26"/>
      <c r="AMD3887" s="26"/>
      <c r="AME3887" s="26"/>
      <c r="AMF3887" s="26"/>
      <c r="AMG3887"/>
      <c r="AMH3887"/>
      <c r="AMI3887"/>
      <c r="AMJ3887"/>
    </row>
    <row r="3888" spans="1:1024" s="2" customFormat="1" ht="51" x14ac:dyDescent="0.25">
      <c r="A3888" s="10" t="s">
        <v>419</v>
      </c>
      <c r="B3888" s="68">
        <v>11827</v>
      </c>
      <c r="C3888" s="10">
        <f>VLOOKUP(B3888,[1]Planilha8!$X$4:$Y$6629,2,0)</f>
        <v>1889186</v>
      </c>
      <c r="D3888" s="12" t="s">
        <v>1011</v>
      </c>
      <c r="E3888" s="12" t="str">
        <f>VLOOKUP(B3888,[1]Planilha8!$X$4:$Z$6629,3,0)</f>
        <v>ÁREAS COMUNS</v>
      </c>
      <c r="F3888" s="12" t="str">
        <f>VLOOKUP(B3888,[1]Planilha8!$X$4:$AD$6629,7,0)</f>
        <v>BOM</v>
      </c>
      <c r="G3888" s="13">
        <v>43515</v>
      </c>
      <c r="H3888" s="69">
        <v>115</v>
      </c>
      <c r="I3888" s="15" t="s">
        <v>22</v>
      </c>
      <c r="J3888" s="16" t="s">
        <v>219</v>
      </c>
      <c r="K3888" s="17">
        <v>208</v>
      </c>
      <c r="L3888" s="18">
        <v>2017002487</v>
      </c>
      <c r="M3888" s="19">
        <v>43515</v>
      </c>
      <c r="N3888" s="70">
        <v>0</v>
      </c>
      <c r="O3888" s="71">
        <v>0</v>
      </c>
      <c r="P3888" s="72">
        <v>0</v>
      </c>
      <c r="Q3888" s="73">
        <v>0</v>
      </c>
      <c r="R3888" s="74">
        <v>0</v>
      </c>
      <c r="S3888" s="75">
        <v>115</v>
      </c>
      <c r="ALF3888" s="26"/>
      <c r="ALG3888" s="26"/>
      <c r="ALH3888" s="26"/>
      <c r="ALI3888" s="26"/>
      <c r="ALJ3888" s="26"/>
      <c r="ALK3888" s="26"/>
      <c r="ALL3888" s="26"/>
      <c r="ALM3888" s="26"/>
      <c r="ALN3888" s="26"/>
      <c r="ALO3888" s="26"/>
      <c r="ALP3888" s="26"/>
      <c r="ALQ3888" s="26"/>
      <c r="ALR3888" s="26"/>
      <c r="ALS3888" s="26"/>
      <c r="ALT3888" s="26"/>
      <c r="ALU3888" s="26"/>
      <c r="ALV3888" s="26"/>
      <c r="ALW3888" s="26"/>
      <c r="ALX3888" s="26"/>
      <c r="ALY3888" s="26"/>
      <c r="ALZ3888" s="26"/>
      <c r="AMA3888" s="26"/>
      <c r="AMB3888" s="26"/>
      <c r="AMC3888" s="26"/>
      <c r="AMD3888" s="26"/>
      <c r="AME3888" s="26"/>
      <c r="AMF3888" s="26"/>
      <c r="AMG3888"/>
      <c r="AMH3888"/>
      <c r="AMI3888"/>
      <c r="AMJ3888"/>
    </row>
    <row r="3889" spans="1:1024" s="2" customFormat="1" ht="51" x14ac:dyDescent="0.25">
      <c r="A3889" s="10" t="s">
        <v>419</v>
      </c>
      <c r="B3889" s="68">
        <v>11828</v>
      </c>
      <c r="C3889" s="10">
        <f>VLOOKUP(B3889,[1]Planilha8!$X$4:$Y$6629,2,0)</f>
        <v>1889187</v>
      </c>
      <c r="D3889" s="12" t="s">
        <v>1011</v>
      </c>
      <c r="E3889" s="12" t="str">
        <f>VLOOKUP(B3889,[1]Planilha8!$X$4:$Z$6629,3,0)</f>
        <v>ÁREAS COMUNS</v>
      </c>
      <c r="F3889" s="12" t="str">
        <f>VLOOKUP(B3889,[1]Planilha8!$X$4:$AD$6629,7,0)</f>
        <v>BOM</v>
      </c>
      <c r="G3889" s="13">
        <v>43515</v>
      </c>
      <c r="H3889" s="69">
        <v>115</v>
      </c>
      <c r="I3889" s="15" t="s">
        <v>22</v>
      </c>
      <c r="J3889" s="16" t="s">
        <v>219</v>
      </c>
      <c r="K3889" s="17">
        <v>208</v>
      </c>
      <c r="L3889" s="18">
        <v>2017002487</v>
      </c>
      <c r="M3889" s="19">
        <v>43515</v>
      </c>
      <c r="N3889" s="70">
        <v>0</v>
      </c>
      <c r="O3889" s="71">
        <v>0</v>
      </c>
      <c r="P3889" s="72">
        <v>0</v>
      </c>
      <c r="Q3889" s="73">
        <v>0</v>
      </c>
      <c r="R3889" s="74">
        <v>0</v>
      </c>
      <c r="S3889" s="75">
        <v>115</v>
      </c>
      <c r="ALF3889" s="26"/>
      <c r="ALG3889" s="26"/>
      <c r="ALH3889" s="26"/>
      <c r="ALI3889" s="26"/>
      <c r="ALJ3889" s="26"/>
      <c r="ALK3889" s="26"/>
      <c r="ALL3889" s="26"/>
      <c r="ALM3889" s="26"/>
      <c r="ALN3889" s="26"/>
      <c r="ALO3889" s="26"/>
      <c r="ALP3889" s="26"/>
      <c r="ALQ3889" s="26"/>
      <c r="ALR3889" s="26"/>
      <c r="ALS3889" s="26"/>
      <c r="ALT3889" s="26"/>
      <c r="ALU3889" s="26"/>
      <c r="ALV3889" s="26"/>
      <c r="ALW3889" s="26"/>
      <c r="ALX3889" s="26"/>
      <c r="ALY3889" s="26"/>
      <c r="ALZ3889" s="26"/>
      <c r="AMA3889" s="26"/>
      <c r="AMB3889" s="26"/>
      <c r="AMC3889" s="26"/>
      <c r="AMD3889" s="26"/>
      <c r="AME3889" s="26"/>
      <c r="AMF3889" s="26"/>
      <c r="AMG3889"/>
      <c r="AMH3889"/>
      <c r="AMI3889"/>
      <c r="AMJ3889"/>
    </row>
    <row r="3890" spans="1:1024" s="2" customFormat="1" ht="51" x14ac:dyDescent="0.25">
      <c r="A3890" s="10" t="s">
        <v>419</v>
      </c>
      <c r="B3890" s="68">
        <v>11829</v>
      </c>
      <c r="C3890" s="10">
        <f>VLOOKUP(B3890,[1]Planilha8!$X$4:$Y$6629,2,0)</f>
        <v>1889188</v>
      </c>
      <c r="D3890" s="12" t="s">
        <v>1011</v>
      </c>
      <c r="E3890" s="12" t="str">
        <f>VLOOKUP(B3890,[1]Planilha8!$X$4:$Z$6629,3,0)</f>
        <v>ÁREAS COMUNS</v>
      </c>
      <c r="F3890" s="12" t="str">
        <f>VLOOKUP(B3890,[1]Planilha8!$X$4:$AD$6629,7,0)</f>
        <v>BOM</v>
      </c>
      <c r="G3890" s="13">
        <v>43515</v>
      </c>
      <c r="H3890" s="69">
        <v>115</v>
      </c>
      <c r="I3890" s="15" t="s">
        <v>22</v>
      </c>
      <c r="J3890" s="16" t="s">
        <v>219</v>
      </c>
      <c r="K3890" s="17">
        <v>208</v>
      </c>
      <c r="L3890" s="18">
        <v>2017002487</v>
      </c>
      <c r="M3890" s="19">
        <v>43515</v>
      </c>
      <c r="N3890" s="70">
        <v>0</v>
      </c>
      <c r="O3890" s="71">
        <v>0</v>
      </c>
      <c r="P3890" s="72">
        <v>0</v>
      </c>
      <c r="Q3890" s="73">
        <v>0</v>
      </c>
      <c r="R3890" s="74">
        <v>0</v>
      </c>
      <c r="S3890" s="75">
        <v>115</v>
      </c>
      <c r="ALF3890" s="26"/>
      <c r="ALG3890" s="26"/>
      <c r="ALH3890" s="26"/>
      <c r="ALI3890" s="26"/>
      <c r="ALJ3890" s="26"/>
      <c r="ALK3890" s="26"/>
      <c r="ALL3890" s="26"/>
      <c r="ALM3890" s="26"/>
      <c r="ALN3890" s="26"/>
      <c r="ALO3890" s="26"/>
      <c r="ALP3890" s="26"/>
      <c r="ALQ3890" s="26"/>
      <c r="ALR3890" s="26"/>
      <c r="ALS3890" s="26"/>
      <c r="ALT3890" s="26"/>
      <c r="ALU3890" s="26"/>
      <c r="ALV3890" s="26"/>
      <c r="ALW3890" s="26"/>
      <c r="ALX3890" s="26"/>
      <c r="ALY3890" s="26"/>
      <c r="ALZ3890" s="26"/>
      <c r="AMA3890" s="26"/>
      <c r="AMB3890" s="26"/>
      <c r="AMC3890" s="26"/>
      <c r="AMD3890" s="26"/>
      <c r="AME3890" s="26"/>
      <c r="AMF3890" s="26"/>
      <c r="AMG3890"/>
      <c r="AMH3890"/>
      <c r="AMI3890"/>
      <c r="AMJ3890"/>
    </row>
    <row r="3891" spans="1:1024" s="2" customFormat="1" ht="51" x14ac:dyDescent="0.25">
      <c r="A3891" s="10" t="s">
        <v>419</v>
      </c>
      <c r="B3891" s="68">
        <v>11830</v>
      </c>
      <c r="C3891" s="10">
        <f>VLOOKUP(B3891,[1]Planilha8!$X$4:$Y$6629,2,0)</f>
        <v>1889189</v>
      </c>
      <c r="D3891" s="12" t="s">
        <v>1011</v>
      </c>
      <c r="E3891" s="12" t="str">
        <f>VLOOKUP(B3891,[1]Planilha8!$X$4:$Z$6629,3,0)</f>
        <v>ÁREAS COMUNS</v>
      </c>
      <c r="F3891" s="12" t="str">
        <f>VLOOKUP(B3891,[1]Planilha8!$X$4:$AD$6629,7,0)</f>
        <v>BOM</v>
      </c>
      <c r="G3891" s="13">
        <v>43515</v>
      </c>
      <c r="H3891" s="69">
        <v>115</v>
      </c>
      <c r="I3891" s="15" t="s">
        <v>22</v>
      </c>
      <c r="J3891" s="16" t="s">
        <v>219</v>
      </c>
      <c r="K3891" s="17">
        <v>208</v>
      </c>
      <c r="L3891" s="18">
        <v>2017002487</v>
      </c>
      <c r="M3891" s="19">
        <v>43515</v>
      </c>
      <c r="N3891" s="70">
        <v>0</v>
      </c>
      <c r="O3891" s="71">
        <v>0</v>
      </c>
      <c r="P3891" s="72">
        <v>0</v>
      </c>
      <c r="Q3891" s="73">
        <v>0</v>
      </c>
      <c r="R3891" s="74">
        <v>0</v>
      </c>
      <c r="S3891" s="75">
        <v>115</v>
      </c>
      <c r="ALF3891" s="26"/>
      <c r="ALG3891" s="26"/>
      <c r="ALH3891" s="26"/>
      <c r="ALI3891" s="26"/>
      <c r="ALJ3891" s="26"/>
      <c r="ALK3891" s="26"/>
      <c r="ALL3891" s="26"/>
      <c r="ALM3891" s="26"/>
      <c r="ALN3891" s="26"/>
      <c r="ALO3891" s="26"/>
      <c r="ALP3891" s="26"/>
      <c r="ALQ3891" s="26"/>
      <c r="ALR3891" s="26"/>
      <c r="ALS3891" s="26"/>
      <c r="ALT3891" s="26"/>
      <c r="ALU3891" s="26"/>
      <c r="ALV3891" s="26"/>
      <c r="ALW3891" s="26"/>
      <c r="ALX3891" s="26"/>
      <c r="ALY3891" s="26"/>
      <c r="ALZ3891" s="26"/>
      <c r="AMA3891" s="26"/>
      <c r="AMB3891" s="26"/>
      <c r="AMC3891" s="26"/>
      <c r="AMD3891" s="26"/>
      <c r="AME3891" s="26"/>
      <c r="AMF3891" s="26"/>
      <c r="AMG3891"/>
      <c r="AMH3891"/>
      <c r="AMI3891"/>
      <c r="AMJ3891"/>
    </row>
    <row r="3892" spans="1:1024" s="2" customFormat="1" ht="51" x14ac:dyDescent="0.25">
      <c r="A3892" s="10" t="s">
        <v>419</v>
      </c>
      <c r="B3892" s="68">
        <v>11831</v>
      </c>
      <c r="C3892" s="10">
        <f>VLOOKUP(B3892,[1]Planilha8!$X$4:$Y$6629,2,0)</f>
        <v>1889190</v>
      </c>
      <c r="D3892" s="12" t="s">
        <v>1011</v>
      </c>
      <c r="E3892" s="12" t="str">
        <f>VLOOKUP(B3892,[1]Planilha8!$X$4:$Z$6629,3,0)</f>
        <v>ÁREAS COMUNS</v>
      </c>
      <c r="F3892" s="12" t="str">
        <f>VLOOKUP(B3892,[1]Planilha8!$X$4:$AD$6629,7,0)</f>
        <v>BOM</v>
      </c>
      <c r="G3892" s="13">
        <v>43515</v>
      </c>
      <c r="H3892" s="69">
        <v>115</v>
      </c>
      <c r="I3892" s="15" t="s">
        <v>22</v>
      </c>
      <c r="J3892" s="16" t="s">
        <v>219</v>
      </c>
      <c r="K3892" s="17">
        <v>208</v>
      </c>
      <c r="L3892" s="18">
        <v>2017002487</v>
      </c>
      <c r="M3892" s="19">
        <v>43515</v>
      </c>
      <c r="N3892" s="70">
        <v>0</v>
      </c>
      <c r="O3892" s="71">
        <v>0</v>
      </c>
      <c r="P3892" s="72">
        <v>0</v>
      </c>
      <c r="Q3892" s="73">
        <v>0</v>
      </c>
      <c r="R3892" s="74">
        <v>0</v>
      </c>
      <c r="S3892" s="75">
        <v>115</v>
      </c>
      <c r="ALF3892" s="26"/>
      <c r="ALG3892" s="26"/>
      <c r="ALH3892" s="26"/>
      <c r="ALI3892" s="26"/>
      <c r="ALJ3892" s="26"/>
      <c r="ALK3892" s="26"/>
      <c r="ALL3892" s="26"/>
      <c r="ALM3892" s="26"/>
      <c r="ALN3892" s="26"/>
      <c r="ALO3892" s="26"/>
      <c r="ALP3892" s="26"/>
      <c r="ALQ3892" s="26"/>
      <c r="ALR3892" s="26"/>
      <c r="ALS3892" s="26"/>
      <c r="ALT3892" s="26"/>
      <c r="ALU3892" s="26"/>
      <c r="ALV3892" s="26"/>
      <c r="ALW3892" s="26"/>
      <c r="ALX3892" s="26"/>
      <c r="ALY3892" s="26"/>
      <c r="ALZ3892" s="26"/>
      <c r="AMA3892" s="26"/>
      <c r="AMB3892" s="26"/>
      <c r="AMC3892" s="26"/>
      <c r="AMD3892" s="26"/>
      <c r="AME3892" s="26"/>
      <c r="AMF3892" s="26"/>
      <c r="AMG3892"/>
      <c r="AMH3892"/>
      <c r="AMI3892"/>
      <c r="AMJ3892"/>
    </row>
    <row r="3893" spans="1:1024" s="2" customFormat="1" ht="51" x14ac:dyDescent="0.25">
      <c r="A3893" s="10" t="s">
        <v>419</v>
      </c>
      <c r="B3893" s="68">
        <v>11832</v>
      </c>
      <c r="C3893" s="10">
        <f>VLOOKUP(B3893,[1]Planilha8!$X$4:$Y$6629,2,0)</f>
        <v>1889191</v>
      </c>
      <c r="D3893" s="12" t="s">
        <v>1011</v>
      </c>
      <c r="E3893" s="12" t="str">
        <f>VLOOKUP(B3893,[1]Planilha8!$X$4:$Z$6629,3,0)</f>
        <v>ÁREAS COMUNS</v>
      </c>
      <c r="F3893" s="12" t="str">
        <f>VLOOKUP(B3893,[1]Planilha8!$X$4:$AD$6629,7,0)</f>
        <v>BOM</v>
      </c>
      <c r="G3893" s="13">
        <v>43515</v>
      </c>
      <c r="H3893" s="69">
        <v>115</v>
      </c>
      <c r="I3893" s="15" t="s">
        <v>22</v>
      </c>
      <c r="J3893" s="16" t="s">
        <v>219</v>
      </c>
      <c r="K3893" s="17">
        <v>208</v>
      </c>
      <c r="L3893" s="18">
        <v>2017002487</v>
      </c>
      <c r="M3893" s="19">
        <v>43515</v>
      </c>
      <c r="N3893" s="70">
        <v>0</v>
      </c>
      <c r="O3893" s="71">
        <v>0</v>
      </c>
      <c r="P3893" s="72">
        <v>0</v>
      </c>
      <c r="Q3893" s="73">
        <v>0</v>
      </c>
      <c r="R3893" s="74">
        <v>0</v>
      </c>
      <c r="S3893" s="75">
        <v>115</v>
      </c>
      <c r="ALF3893" s="26"/>
      <c r="ALG3893" s="26"/>
      <c r="ALH3893" s="26"/>
      <c r="ALI3893" s="26"/>
      <c r="ALJ3893" s="26"/>
      <c r="ALK3893" s="26"/>
      <c r="ALL3893" s="26"/>
      <c r="ALM3893" s="26"/>
      <c r="ALN3893" s="26"/>
      <c r="ALO3893" s="26"/>
      <c r="ALP3893" s="26"/>
      <c r="ALQ3893" s="26"/>
      <c r="ALR3893" s="26"/>
      <c r="ALS3893" s="26"/>
      <c r="ALT3893" s="26"/>
      <c r="ALU3893" s="26"/>
      <c r="ALV3893" s="26"/>
      <c r="ALW3893" s="26"/>
      <c r="ALX3893" s="26"/>
      <c r="ALY3893" s="26"/>
      <c r="ALZ3893" s="26"/>
      <c r="AMA3893" s="26"/>
      <c r="AMB3893" s="26"/>
      <c r="AMC3893" s="26"/>
      <c r="AMD3893" s="26"/>
      <c r="AME3893" s="26"/>
      <c r="AMF3893" s="26"/>
      <c r="AMG3893"/>
      <c r="AMH3893"/>
      <c r="AMI3893"/>
      <c r="AMJ3893"/>
    </row>
    <row r="3894" spans="1:1024" s="2" customFormat="1" ht="51" x14ac:dyDescent="0.25">
      <c r="A3894" s="10" t="s">
        <v>419</v>
      </c>
      <c r="B3894" s="68">
        <v>11833</v>
      </c>
      <c r="C3894" s="10">
        <f>VLOOKUP(B3894,[1]Planilha8!$X$4:$Y$6629,2,0)</f>
        <v>1889192</v>
      </c>
      <c r="D3894" s="12" t="s">
        <v>1011</v>
      </c>
      <c r="E3894" s="12" t="str">
        <f>VLOOKUP(B3894,[1]Planilha8!$X$4:$Z$6629,3,0)</f>
        <v>ÁREAS COMUNS</v>
      </c>
      <c r="F3894" s="12" t="str">
        <f>VLOOKUP(B3894,[1]Planilha8!$X$4:$AD$6629,7,0)</f>
        <v>BOM</v>
      </c>
      <c r="G3894" s="13">
        <v>43515</v>
      </c>
      <c r="H3894" s="69">
        <v>115</v>
      </c>
      <c r="I3894" s="15" t="s">
        <v>22</v>
      </c>
      <c r="J3894" s="16" t="s">
        <v>219</v>
      </c>
      <c r="K3894" s="17">
        <v>208</v>
      </c>
      <c r="L3894" s="18">
        <v>2017002487</v>
      </c>
      <c r="M3894" s="19">
        <v>43515</v>
      </c>
      <c r="N3894" s="70">
        <v>0</v>
      </c>
      <c r="O3894" s="71">
        <v>0</v>
      </c>
      <c r="P3894" s="72">
        <v>0</v>
      </c>
      <c r="Q3894" s="73">
        <v>0</v>
      </c>
      <c r="R3894" s="74">
        <v>0</v>
      </c>
      <c r="S3894" s="75">
        <v>115</v>
      </c>
      <c r="ALF3894" s="26"/>
      <c r="ALG3894" s="26"/>
      <c r="ALH3894" s="26"/>
      <c r="ALI3894" s="26"/>
      <c r="ALJ3894" s="26"/>
      <c r="ALK3894" s="26"/>
      <c r="ALL3894" s="26"/>
      <c r="ALM3894" s="26"/>
      <c r="ALN3894" s="26"/>
      <c r="ALO3894" s="26"/>
      <c r="ALP3894" s="26"/>
      <c r="ALQ3894" s="26"/>
      <c r="ALR3894" s="26"/>
      <c r="ALS3894" s="26"/>
      <c r="ALT3894" s="26"/>
      <c r="ALU3894" s="26"/>
      <c r="ALV3894" s="26"/>
      <c r="ALW3894" s="26"/>
      <c r="ALX3894" s="26"/>
      <c r="ALY3894" s="26"/>
      <c r="ALZ3894" s="26"/>
      <c r="AMA3894" s="26"/>
      <c r="AMB3894" s="26"/>
      <c r="AMC3894" s="26"/>
      <c r="AMD3894" s="26"/>
      <c r="AME3894" s="26"/>
      <c r="AMF3894" s="26"/>
      <c r="AMG3894"/>
      <c r="AMH3894"/>
      <c r="AMI3894"/>
      <c r="AMJ3894"/>
    </row>
    <row r="3895" spans="1:1024" s="2" customFormat="1" ht="38.25" x14ac:dyDescent="0.25">
      <c r="A3895" s="10" t="s">
        <v>419</v>
      </c>
      <c r="B3895" s="68">
        <v>11834</v>
      </c>
      <c r="C3895" s="10">
        <f>VLOOKUP(B3895,[1]Planilha8!$X$4:$Y$6629,2,0)</f>
        <v>1892040</v>
      </c>
      <c r="D3895" s="12" t="s">
        <v>1023</v>
      </c>
      <c r="E3895" s="12" t="str">
        <f>VLOOKUP(B3895,[1]Planilha8!$X$4:$Z$6629,3,0)</f>
        <v>FARMÁCIA – DOSE</v>
      </c>
      <c r="F3895" s="12" t="str">
        <f>VLOOKUP(B3895,[1]Planilha8!$X$4:$AD$6629,7,0)</f>
        <v>BOM</v>
      </c>
      <c r="G3895" s="13">
        <v>43536</v>
      </c>
      <c r="H3895" s="69">
        <v>390</v>
      </c>
      <c r="I3895" s="15" t="s">
        <v>22</v>
      </c>
      <c r="J3895" s="16" t="s">
        <v>1024</v>
      </c>
      <c r="K3895" s="17">
        <v>7246</v>
      </c>
      <c r="L3895" s="18">
        <v>2018006572</v>
      </c>
      <c r="M3895" s="19">
        <v>43536</v>
      </c>
      <c r="N3895" s="70">
        <v>0</v>
      </c>
      <c r="O3895" s="71">
        <v>0</v>
      </c>
      <c r="P3895" s="72">
        <v>0</v>
      </c>
      <c r="Q3895" s="73">
        <v>0</v>
      </c>
      <c r="R3895" s="74">
        <v>0</v>
      </c>
      <c r="S3895" s="75">
        <v>390</v>
      </c>
      <c r="ALF3895" s="26"/>
      <c r="ALG3895" s="26"/>
      <c r="ALH3895" s="26"/>
      <c r="ALI3895" s="26"/>
      <c r="ALJ3895" s="26"/>
      <c r="ALK3895" s="26"/>
      <c r="ALL3895" s="26"/>
      <c r="ALM3895" s="26"/>
      <c r="ALN3895" s="26"/>
      <c r="ALO3895" s="26"/>
      <c r="ALP3895" s="26"/>
      <c r="ALQ3895" s="26"/>
      <c r="ALR3895" s="26"/>
      <c r="ALS3895" s="26"/>
      <c r="ALT3895" s="26"/>
      <c r="ALU3895" s="26"/>
      <c r="ALV3895" s="26"/>
      <c r="ALW3895" s="26"/>
      <c r="ALX3895" s="26"/>
      <c r="ALY3895" s="26"/>
      <c r="ALZ3895" s="26"/>
      <c r="AMA3895" s="26"/>
      <c r="AMB3895" s="26"/>
      <c r="AMC3895" s="26"/>
      <c r="AMD3895" s="26"/>
      <c r="AME3895" s="26"/>
      <c r="AMF3895" s="26"/>
      <c r="AMG3895"/>
      <c r="AMH3895"/>
      <c r="AMI3895"/>
      <c r="AMJ3895"/>
    </row>
    <row r="3896" spans="1:1024" s="2" customFormat="1" ht="38.25" x14ac:dyDescent="0.25">
      <c r="A3896" s="10" t="s">
        <v>419</v>
      </c>
      <c r="B3896" s="68">
        <v>11866</v>
      </c>
      <c r="C3896" s="10">
        <f>VLOOKUP(B3896,[1]Planilha8!$X$4:$Y$6629,2,0)</f>
        <v>1913963</v>
      </c>
      <c r="D3896" s="12" t="s">
        <v>1025</v>
      </c>
      <c r="E3896" s="12" t="str">
        <f>VLOOKUP(B3896,[1]Planilha8!$X$4:$Z$6629,3,0)</f>
        <v>CEAD</v>
      </c>
      <c r="F3896" s="12" t="str">
        <f>VLOOKUP(B3896,[1]Planilha8!$X$4:$AD$6629,7,0)</f>
        <v>BOM</v>
      </c>
      <c r="G3896" s="13">
        <v>43557</v>
      </c>
      <c r="H3896" s="69">
        <v>5035.5</v>
      </c>
      <c r="I3896" s="15" t="s">
        <v>22</v>
      </c>
      <c r="J3896" s="16" t="s">
        <v>1026</v>
      </c>
      <c r="K3896" s="17">
        <v>46679</v>
      </c>
      <c r="L3896" s="18">
        <v>2018002226</v>
      </c>
      <c r="M3896" s="19">
        <v>43557</v>
      </c>
      <c r="N3896" s="70">
        <v>0</v>
      </c>
      <c r="O3896" s="71">
        <v>0</v>
      </c>
      <c r="P3896" s="72">
        <v>0</v>
      </c>
      <c r="Q3896" s="73">
        <v>0</v>
      </c>
      <c r="R3896" s="74">
        <v>0</v>
      </c>
      <c r="S3896" s="75">
        <v>5035.5</v>
      </c>
      <c r="ALF3896" s="26"/>
      <c r="ALG3896" s="26"/>
      <c r="ALH3896" s="26"/>
      <c r="ALI3896" s="26"/>
      <c r="ALJ3896" s="26"/>
      <c r="ALK3896" s="26"/>
      <c r="ALL3896" s="26"/>
      <c r="ALM3896" s="26"/>
      <c r="ALN3896" s="26"/>
      <c r="ALO3896" s="26"/>
      <c r="ALP3896" s="26"/>
      <c r="ALQ3896" s="26"/>
      <c r="ALR3896" s="26"/>
      <c r="ALS3896" s="26"/>
      <c r="ALT3896" s="26"/>
      <c r="ALU3896" s="26"/>
      <c r="ALV3896" s="26"/>
      <c r="ALW3896" s="26"/>
      <c r="ALX3896" s="26"/>
      <c r="ALY3896" s="26"/>
      <c r="ALZ3896" s="26"/>
      <c r="AMA3896" s="26"/>
      <c r="AMB3896" s="26"/>
      <c r="AMC3896" s="26"/>
      <c r="AMD3896" s="26"/>
      <c r="AME3896" s="26"/>
      <c r="AMF3896" s="26"/>
      <c r="AMG3896"/>
      <c r="AMH3896"/>
      <c r="AMI3896"/>
      <c r="AMJ3896"/>
    </row>
    <row r="3897" spans="1:1024" s="2" customFormat="1" ht="38.25" x14ac:dyDescent="0.25">
      <c r="A3897" s="10" t="s">
        <v>419</v>
      </c>
      <c r="B3897" s="68">
        <v>11867</v>
      </c>
      <c r="C3897" s="10">
        <f>VLOOKUP(B3897,[1]Planilha8!$X$4:$Y$6629,2,0)</f>
        <v>1922178</v>
      </c>
      <c r="D3897" s="12" t="s">
        <v>1027</v>
      </c>
      <c r="E3897" s="12" t="str">
        <f>VLOOKUP(B3897,[1]Planilha8!$X$4:$Z$6629,3,0)</f>
        <v>T.I.</v>
      </c>
      <c r="F3897" s="12" t="str">
        <f>VLOOKUP(B3897,[1]Planilha8!$X$4:$AD$6629,7,0)</f>
        <v>BOM</v>
      </c>
      <c r="G3897" s="13">
        <v>43608</v>
      </c>
      <c r="H3897" s="69">
        <v>290</v>
      </c>
      <c r="I3897" s="15" t="s">
        <v>22</v>
      </c>
      <c r="J3897" s="16" t="s">
        <v>1028</v>
      </c>
      <c r="K3897" s="17">
        <v>505727</v>
      </c>
      <c r="L3897" s="18">
        <v>2018005690</v>
      </c>
      <c r="M3897" s="19">
        <v>43608</v>
      </c>
      <c r="N3897" s="70">
        <v>0</v>
      </c>
      <c r="O3897" s="71">
        <v>0</v>
      </c>
      <c r="P3897" s="72">
        <v>0</v>
      </c>
      <c r="Q3897" s="73">
        <v>0</v>
      </c>
      <c r="R3897" s="74">
        <v>0</v>
      </c>
      <c r="S3897" s="75">
        <v>290</v>
      </c>
      <c r="ALF3897" s="26"/>
      <c r="ALG3897" s="26"/>
      <c r="ALH3897" s="26"/>
      <c r="ALI3897" s="26"/>
      <c r="ALJ3897" s="26"/>
      <c r="ALK3897" s="26"/>
      <c r="ALL3897" s="26"/>
      <c r="ALM3897" s="26"/>
      <c r="ALN3897" s="26"/>
      <c r="ALO3897" s="26"/>
      <c r="ALP3897" s="26"/>
      <c r="ALQ3897" s="26"/>
      <c r="ALR3897" s="26"/>
      <c r="ALS3897" s="26"/>
      <c r="ALT3897" s="26"/>
      <c r="ALU3897" s="26"/>
      <c r="ALV3897" s="26"/>
      <c r="ALW3897" s="26"/>
      <c r="ALX3897" s="26"/>
      <c r="ALY3897" s="26"/>
      <c r="ALZ3897" s="26"/>
      <c r="AMA3897" s="26"/>
      <c r="AMB3897" s="26"/>
      <c r="AMC3897" s="26"/>
      <c r="AMD3897" s="26"/>
      <c r="AME3897" s="26"/>
      <c r="AMF3897" s="26"/>
      <c r="AMG3897"/>
      <c r="AMH3897"/>
      <c r="AMI3897"/>
      <c r="AMJ3897"/>
    </row>
    <row r="3898" spans="1:1024" s="2" customFormat="1" ht="89.25" x14ac:dyDescent="0.25">
      <c r="A3898" s="10" t="s">
        <v>419</v>
      </c>
      <c r="B3898" s="68">
        <v>11873</v>
      </c>
      <c r="C3898" s="10">
        <f>VLOOKUP(B3898,[1]Planilha8!$X$4:$Y$6629,2,0)</f>
        <v>1928015</v>
      </c>
      <c r="D3898" s="12" t="s">
        <v>1029</v>
      </c>
      <c r="E3898" s="12" t="str">
        <f>VLOOKUP(B3898,[1]Planilha8!$X$4:$Z$6629,3,0)</f>
        <v>SALA DE MONITORAMENTO</v>
      </c>
      <c r="F3898" s="12" t="str">
        <f>VLOOKUP(B3898,[1]Planilha8!$X$4:$AD$6629,7,0)</f>
        <v>BOM</v>
      </c>
      <c r="G3898" s="13">
        <v>43698</v>
      </c>
      <c r="H3898" s="69">
        <v>10274.36</v>
      </c>
      <c r="I3898" s="15" t="s">
        <v>22</v>
      </c>
      <c r="J3898" s="16" t="s">
        <v>1030</v>
      </c>
      <c r="K3898" s="17">
        <v>506</v>
      </c>
      <c r="L3898" s="18">
        <v>2014005527</v>
      </c>
      <c r="M3898" s="19">
        <v>43698</v>
      </c>
      <c r="N3898" s="70">
        <v>0</v>
      </c>
      <c r="O3898" s="71">
        <v>0</v>
      </c>
      <c r="P3898" s="72">
        <v>0</v>
      </c>
      <c r="Q3898" s="73">
        <v>0</v>
      </c>
      <c r="R3898" s="74">
        <v>0</v>
      </c>
      <c r="S3898" s="75">
        <v>10274.36</v>
      </c>
      <c r="ALF3898" s="26"/>
      <c r="ALG3898" s="26"/>
      <c r="ALH3898" s="26"/>
      <c r="ALI3898" s="26"/>
      <c r="ALJ3898" s="26"/>
      <c r="ALK3898" s="26"/>
      <c r="ALL3898" s="26"/>
      <c r="ALM3898" s="26"/>
      <c r="ALN3898" s="26"/>
      <c r="ALO3898" s="26"/>
      <c r="ALP3898" s="26"/>
      <c r="ALQ3898" s="26"/>
      <c r="ALR3898" s="26"/>
      <c r="ALS3898" s="26"/>
      <c r="ALT3898" s="26"/>
      <c r="ALU3898" s="26"/>
      <c r="ALV3898" s="26"/>
      <c r="ALW3898" s="26"/>
      <c r="ALX3898" s="26"/>
      <c r="ALY3898" s="26"/>
      <c r="ALZ3898" s="26"/>
      <c r="AMA3898" s="26"/>
      <c r="AMB3898" s="26"/>
      <c r="AMC3898" s="26"/>
      <c r="AMD3898" s="26"/>
      <c r="AME3898" s="26"/>
      <c r="AMF3898" s="26"/>
      <c r="AMG3898"/>
      <c r="AMH3898"/>
      <c r="AMI3898"/>
      <c r="AMJ3898"/>
    </row>
    <row r="3899" spans="1:1024" s="2" customFormat="1" ht="51" x14ac:dyDescent="0.25">
      <c r="A3899" s="10" t="s">
        <v>419</v>
      </c>
      <c r="B3899" s="68">
        <v>11874</v>
      </c>
      <c r="C3899" s="10">
        <f>VLOOKUP(B3899,[1]Planilha8!$X$4:$Y$6629,2,0)</f>
        <v>1927994</v>
      </c>
      <c r="D3899" s="12" t="s">
        <v>1031</v>
      </c>
      <c r="E3899" s="12" t="str">
        <f>VLOOKUP(B3899,[1]Planilha8!$X$4:$Z$6629,3,0)</f>
        <v>REABILITAÇÃO CARDÍACA</v>
      </c>
      <c r="F3899" s="12" t="str">
        <f>VLOOKUP(B3899,[1]Planilha8!$X$4:$AD$6629,7,0)</f>
        <v>BOM</v>
      </c>
      <c r="G3899" s="13">
        <v>43704</v>
      </c>
      <c r="H3899" s="69">
        <v>4195.24</v>
      </c>
      <c r="I3899" s="15" t="s">
        <v>22</v>
      </c>
      <c r="J3899" s="16" t="s">
        <v>1032</v>
      </c>
      <c r="K3899" s="17">
        <v>189</v>
      </c>
      <c r="L3899" s="18">
        <v>2017005110</v>
      </c>
      <c r="M3899" s="19">
        <v>43704</v>
      </c>
      <c r="N3899" s="70">
        <v>0</v>
      </c>
      <c r="O3899" s="71">
        <v>0</v>
      </c>
      <c r="P3899" s="72">
        <v>0</v>
      </c>
      <c r="Q3899" s="73">
        <v>0</v>
      </c>
      <c r="R3899" s="74">
        <v>0</v>
      </c>
      <c r="S3899" s="75">
        <v>4195.24</v>
      </c>
      <c r="ALF3899" s="26"/>
      <c r="ALG3899" s="26"/>
      <c r="ALH3899" s="26"/>
      <c r="ALI3899" s="26"/>
      <c r="ALJ3899" s="26"/>
      <c r="ALK3899" s="26"/>
      <c r="ALL3899" s="26"/>
      <c r="ALM3899" s="26"/>
      <c r="ALN3899" s="26"/>
      <c r="ALO3899" s="26"/>
      <c r="ALP3899" s="26"/>
      <c r="ALQ3899" s="26"/>
      <c r="ALR3899" s="26"/>
      <c r="ALS3899" s="26"/>
      <c r="ALT3899" s="26"/>
      <c r="ALU3899" s="26"/>
      <c r="ALV3899" s="26"/>
      <c r="ALW3899" s="26"/>
      <c r="ALX3899" s="26"/>
      <c r="ALY3899" s="26"/>
      <c r="ALZ3899" s="26"/>
      <c r="AMA3899" s="26"/>
      <c r="AMB3899" s="26"/>
      <c r="AMC3899" s="26"/>
      <c r="AMD3899" s="26"/>
      <c r="AME3899" s="26"/>
      <c r="AMF3899" s="26"/>
      <c r="AMG3899"/>
      <c r="AMH3899"/>
      <c r="AMI3899"/>
      <c r="AMJ3899"/>
    </row>
    <row r="3900" spans="1:1024" s="2" customFormat="1" ht="38.25" x14ac:dyDescent="0.25">
      <c r="A3900" s="10" t="s">
        <v>419</v>
      </c>
      <c r="B3900" s="68">
        <v>11888</v>
      </c>
      <c r="C3900" s="10">
        <f>VLOOKUP(B3900,[1]Planilha8!$X$4:$Y$6629,2,0)</f>
        <v>2248143</v>
      </c>
      <c r="D3900" s="12" t="s">
        <v>1033</v>
      </c>
      <c r="E3900" s="12" t="str">
        <f>VLOOKUP(B3900,[1]Planilha8!$X$4:$Z$6629,3,0)</f>
        <v>CEAD</v>
      </c>
      <c r="F3900" s="12" t="str">
        <f>VLOOKUP(B3900,[1]Planilha8!$X$4:$AD$6629,7,0)</f>
        <v>BOM</v>
      </c>
      <c r="G3900" s="13">
        <v>43727</v>
      </c>
      <c r="H3900" s="69">
        <v>973.5</v>
      </c>
      <c r="I3900" s="15" t="s">
        <v>22</v>
      </c>
      <c r="J3900" s="16" t="s">
        <v>1034</v>
      </c>
      <c r="K3900" s="17">
        <v>1125</v>
      </c>
      <c r="L3900" s="18">
        <v>2018003114</v>
      </c>
      <c r="M3900" s="19">
        <v>43727</v>
      </c>
      <c r="N3900" s="70">
        <v>0</v>
      </c>
      <c r="O3900" s="71">
        <v>0</v>
      </c>
      <c r="P3900" s="72">
        <v>0</v>
      </c>
      <c r="Q3900" s="73">
        <v>0</v>
      </c>
      <c r="R3900" s="74">
        <v>0</v>
      </c>
      <c r="S3900" s="75">
        <v>973.5</v>
      </c>
      <c r="ALF3900" s="26"/>
      <c r="ALG3900" s="26"/>
      <c r="ALH3900" s="26"/>
      <c r="ALI3900" s="26"/>
      <c r="ALJ3900" s="26"/>
      <c r="ALK3900" s="26"/>
      <c r="ALL3900" s="26"/>
      <c r="ALM3900" s="26"/>
      <c r="ALN3900" s="26"/>
      <c r="ALO3900" s="26"/>
      <c r="ALP3900" s="26"/>
      <c r="ALQ3900" s="26"/>
      <c r="ALR3900" s="26"/>
      <c r="ALS3900" s="26"/>
      <c r="ALT3900" s="26"/>
      <c r="ALU3900" s="26"/>
      <c r="ALV3900" s="26"/>
      <c r="ALW3900" s="26"/>
      <c r="ALX3900" s="26"/>
      <c r="ALY3900" s="26"/>
      <c r="ALZ3900" s="26"/>
      <c r="AMA3900" s="26"/>
      <c r="AMB3900" s="26"/>
      <c r="AMC3900" s="26"/>
      <c r="AMD3900" s="26"/>
      <c r="AME3900" s="26"/>
      <c r="AMF3900" s="26"/>
      <c r="AMG3900"/>
      <c r="AMH3900"/>
      <c r="AMI3900"/>
      <c r="AMJ3900"/>
    </row>
    <row r="3901" spans="1:1024" s="2" customFormat="1" ht="63.75" x14ac:dyDescent="0.25">
      <c r="A3901" s="10" t="s">
        <v>419</v>
      </c>
      <c r="B3901" s="68">
        <v>11889</v>
      </c>
      <c r="C3901" s="10">
        <f>VLOOKUP(B3901,[1]Planilha8!$X$4:$Y$6629,2,0)</f>
        <v>2244858</v>
      </c>
      <c r="D3901" s="12" t="s">
        <v>1035</v>
      </c>
      <c r="E3901" s="12" t="str">
        <f>VLOOKUP(B3901,[1]Planilha8!$X$4:$Z$6629,3,0)</f>
        <v>ALMOXARIFADO</v>
      </c>
      <c r="F3901" s="12" t="str">
        <f>VLOOKUP(B3901,[1]Planilha8!$X$4:$AD$6629,7,0)</f>
        <v>BOM</v>
      </c>
      <c r="G3901" s="13">
        <v>43733</v>
      </c>
      <c r="H3901" s="69">
        <v>590</v>
      </c>
      <c r="I3901" s="15" t="s">
        <v>22</v>
      </c>
      <c r="J3901" s="16" t="s">
        <v>993</v>
      </c>
      <c r="K3901" s="17">
        <v>34227</v>
      </c>
      <c r="L3901" s="18">
        <v>2019003961</v>
      </c>
      <c r="M3901" s="19">
        <v>43733</v>
      </c>
      <c r="N3901" s="70">
        <v>0</v>
      </c>
      <c r="O3901" s="71">
        <v>0</v>
      </c>
      <c r="P3901" s="72">
        <v>0</v>
      </c>
      <c r="Q3901" s="73">
        <v>0</v>
      </c>
      <c r="R3901" s="74">
        <v>0</v>
      </c>
      <c r="S3901" s="75">
        <v>590</v>
      </c>
      <c r="ALF3901" s="26"/>
      <c r="ALG3901" s="26"/>
      <c r="ALH3901" s="26"/>
      <c r="ALI3901" s="26"/>
      <c r="ALJ3901" s="26"/>
      <c r="ALK3901" s="26"/>
      <c r="ALL3901" s="26"/>
      <c r="ALM3901" s="26"/>
      <c r="ALN3901" s="26"/>
      <c r="ALO3901" s="26"/>
      <c r="ALP3901" s="26"/>
      <c r="ALQ3901" s="26"/>
      <c r="ALR3901" s="26"/>
      <c r="ALS3901" s="26"/>
      <c r="ALT3901" s="26"/>
      <c r="ALU3901" s="26"/>
      <c r="ALV3901" s="26"/>
      <c r="ALW3901" s="26"/>
      <c r="ALX3901" s="26"/>
      <c r="ALY3901" s="26"/>
      <c r="ALZ3901" s="26"/>
      <c r="AMA3901" s="26"/>
      <c r="AMB3901" s="26"/>
      <c r="AMC3901" s="26"/>
      <c r="AMD3901" s="26"/>
      <c r="AME3901" s="26"/>
      <c r="AMF3901" s="26"/>
      <c r="AMG3901"/>
      <c r="AMH3901"/>
      <c r="AMI3901"/>
      <c r="AMJ3901"/>
    </row>
    <row r="3902" spans="1:1024" s="2" customFormat="1" ht="38.25" x14ac:dyDescent="0.25">
      <c r="A3902" s="10" t="s">
        <v>419</v>
      </c>
      <c r="B3902" s="68">
        <v>11890</v>
      </c>
      <c r="C3902" s="10">
        <f>VLOOKUP(B3902,[1]Planilha8!$X$4:$Y$6629,2,0)</f>
        <v>2248464</v>
      </c>
      <c r="D3902" s="12" t="s">
        <v>1036</v>
      </c>
      <c r="E3902" s="12" t="str">
        <f>VLOOKUP(B3902,[1]Planilha8!$X$4:$Z$6629,3,0)</f>
        <v>DIÁLISE</v>
      </c>
      <c r="F3902" s="12" t="str">
        <f>VLOOKUP(B3902,[1]Planilha8!$X$4:$AD$6629,7,0)</f>
        <v>BOM</v>
      </c>
      <c r="G3902" s="13">
        <v>43739</v>
      </c>
      <c r="H3902" s="69">
        <v>269</v>
      </c>
      <c r="I3902" s="15" t="s">
        <v>22</v>
      </c>
      <c r="J3902" s="16" t="s">
        <v>1037</v>
      </c>
      <c r="K3902" s="17">
        <v>7026</v>
      </c>
      <c r="L3902" s="18">
        <v>2019001852</v>
      </c>
      <c r="M3902" s="19">
        <v>43739</v>
      </c>
      <c r="N3902" s="70">
        <v>0</v>
      </c>
      <c r="O3902" s="71">
        <v>0</v>
      </c>
      <c r="P3902" s="72">
        <v>0</v>
      </c>
      <c r="Q3902" s="73">
        <v>0</v>
      </c>
      <c r="R3902" s="74">
        <v>0</v>
      </c>
      <c r="S3902" s="75">
        <v>269</v>
      </c>
      <c r="ALF3902" s="26"/>
      <c r="ALG3902" s="26"/>
      <c r="ALH3902" s="26"/>
      <c r="ALI3902" s="26"/>
      <c r="ALJ3902" s="26"/>
      <c r="ALK3902" s="26"/>
      <c r="ALL3902" s="26"/>
      <c r="ALM3902" s="26"/>
      <c r="ALN3902" s="26"/>
      <c r="ALO3902" s="26"/>
      <c r="ALP3902" s="26"/>
      <c r="ALQ3902" s="26"/>
      <c r="ALR3902" s="26"/>
      <c r="ALS3902" s="26"/>
      <c r="ALT3902" s="26"/>
      <c r="ALU3902" s="26"/>
      <c r="ALV3902" s="26"/>
      <c r="ALW3902" s="26"/>
      <c r="ALX3902" s="26"/>
      <c r="ALY3902" s="26"/>
      <c r="ALZ3902" s="26"/>
      <c r="AMA3902" s="26"/>
      <c r="AMB3902" s="26"/>
      <c r="AMC3902" s="26"/>
      <c r="AMD3902" s="26"/>
      <c r="AME3902" s="26"/>
      <c r="AMF3902" s="26"/>
      <c r="AMG3902"/>
      <c r="AMH3902"/>
      <c r="AMI3902"/>
      <c r="AMJ3902"/>
    </row>
    <row r="3903" spans="1:1024" s="2" customFormat="1" ht="38.25" x14ac:dyDescent="0.25">
      <c r="A3903" s="10" t="s">
        <v>419</v>
      </c>
      <c r="B3903" s="68">
        <v>11891</v>
      </c>
      <c r="C3903" s="10">
        <f>VLOOKUP(B3903,[1]Planilha8!$X$4:$Y$6629,2,0)</f>
        <v>2248465</v>
      </c>
      <c r="D3903" s="12" t="s">
        <v>1036</v>
      </c>
      <c r="E3903" s="12" t="str">
        <f>VLOOKUP(B3903,[1]Planilha8!$X$4:$Z$6629,3,0)</f>
        <v>DIÁLISE</v>
      </c>
      <c r="F3903" s="12" t="str">
        <f>VLOOKUP(B3903,[1]Planilha8!$X$4:$AD$6629,7,0)</f>
        <v>BOM</v>
      </c>
      <c r="G3903" s="13">
        <v>43739</v>
      </c>
      <c r="H3903" s="69">
        <v>269</v>
      </c>
      <c r="I3903" s="15" t="s">
        <v>22</v>
      </c>
      <c r="J3903" s="16" t="s">
        <v>1037</v>
      </c>
      <c r="K3903" s="17">
        <v>7026</v>
      </c>
      <c r="L3903" s="18">
        <v>2019001852</v>
      </c>
      <c r="M3903" s="19">
        <v>43739</v>
      </c>
      <c r="N3903" s="70">
        <v>0</v>
      </c>
      <c r="O3903" s="71">
        <v>0</v>
      </c>
      <c r="P3903" s="72">
        <v>0</v>
      </c>
      <c r="Q3903" s="73">
        <v>0</v>
      </c>
      <c r="R3903" s="74">
        <v>0</v>
      </c>
      <c r="S3903" s="75">
        <v>269</v>
      </c>
      <c r="ALF3903" s="26"/>
      <c r="ALG3903" s="26"/>
      <c r="ALH3903" s="26"/>
      <c r="ALI3903" s="26"/>
      <c r="ALJ3903" s="26"/>
      <c r="ALK3903" s="26"/>
      <c r="ALL3903" s="26"/>
      <c r="ALM3903" s="26"/>
      <c r="ALN3903" s="26"/>
      <c r="ALO3903" s="26"/>
      <c r="ALP3903" s="26"/>
      <c r="ALQ3903" s="26"/>
      <c r="ALR3903" s="26"/>
      <c r="ALS3903" s="26"/>
      <c r="ALT3903" s="26"/>
      <c r="ALU3903" s="26"/>
      <c r="ALV3903" s="26"/>
      <c r="ALW3903" s="26"/>
      <c r="ALX3903" s="26"/>
      <c r="ALY3903" s="26"/>
      <c r="ALZ3903" s="26"/>
      <c r="AMA3903" s="26"/>
      <c r="AMB3903" s="26"/>
      <c r="AMC3903" s="26"/>
      <c r="AMD3903" s="26"/>
      <c r="AME3903" s="26"/>
      <c r="AMF3903" s="26"/>
      <c r="AMG3903"/>
      <c r="AMH3903"/>
      <c r="AMI3903"/>
      <c r="AMJ3903"/>
    </row>
    <row r="3904" spans="1:1024" s="2" customFormat="1" ht="38.25" x14ac:dyDescent="0.25">
      <c r="A3904" s="10" t="s">
        <v>419</v>
      </c>
      <c r="B3904" s="68">
        <v>11892</v>
      </c>
      <c r="C3904" s="10">
        <f>VLOOKUP(B3904,[1]Planilha8!$X$4:$Y$6629,2,0)</f>
        <v>2248466</v>
      </c>
      <c r="D3904" s="12" t="s">
        <v>1036</v>
      </c>
      <c r="E3904" s="12" t="str">
        <f>VLOOKUP(B3904,[1]Planilha8!$X$4:$Z$6629,3,0)</f>
        <v>CUIDADOS PALIATIVOS - 2 ANDAR</v>
      </c>
      <c r="F3904" s="12" t="str">
        <f>VLOOKUP(B3904,[1]Planilha8!$X$4:$AD$6629,7,0)</f>
        <v>BOM</v>
      </c>
      <c r="G3904" s="13">
        <v>43739</v>
      </c>
      <c r="H3904" s="69">
        <v>269</v>
      </c>
      <c r="I3904" s="15" t="s">
        <v>22</v>
      </c>
      <c r="J3904" s="16" t="s">
        <v>1037</v>
      </c>
      <c r="K3904" s="17">
        <v>7026</v>
      </c>
      <c r="L3904" s="18">
        <v>2019001852</v>
      </c>
      <c r="M3904" s="19">
        <v>43739</v>
      </c>
      <c r="N3904" s="70">
        <v>0</v>
      </c>
      <c r="O3904" s="71">
        <v>0</v>
      </c>
      <c r="P3904" s="72">
        <v>0</v>
      </c>
      <c r="Q3904" s="73">
        <v>0</v>
      </c>
      <c r="R3904" s="74">
        <v>0</v>
      </c>
      <c r="S3904" s="75">
        <v>269</v>
      </c>
      <c r="ALF3904" s="26"/>
      <c r="ALG3904" s="26"/>
      <c r="ALH3904" s="26"/>
      <c r="ALI3904" s="26"/>
      <c r="ALJ3904" s="26"/>
      <c r="ALK3904" s="26"/>
      <c r="ALL3904" s="26"/>
      <c r="ALM3904" s="26"/>
      <c r="ALN3904" s="26"/>
      <c r="ALO3904" s="26"/>
      <c r="ALP3904" s="26"/>
      <c r="ALQ3904" s="26"/>
      <c r="ALR3904" s="26"/>
      <c r="ALS3904" s="26"/>
      <c r="ALT3904" s="26"/>
      <c r="ALU3904" s="26"/>
      <c r="ALV3904" s="26"/>
      <c r="ALW3904" s="26"/>
      <c r="ALX3904" s="26"/>
      <c r="ALY3904" s="26"/>
      <c r="ALZ3904" s="26"/>
      <c r="AMA3904" s="26"/>
      <c r="AMB3904" s="26"/>
      <c r="AMC3904" s="26"/>
      <c r="AMD3904" s="26"/>
      <c r="AME3904" s="26"/>
      <c r="AMF3904" s="26"/>
      <c r="AMG3904"/>
      <c r="AMH3904"/>
      <c r="AMI3904"/>
      <c r="AMJ3904"/>
    </row>
    <row r="3905" spans="1:1024" s="2" customFormat="1" ht="38.25" x14ac:dyDescent="0.25">
      <c r="A3905" s="10" t="s">
        <v>419</v>
      </c>
      <c r="B3905" s="68">
        <v>11893</v>
      </c>
      <c r="C3905" s="10">
        <f>VLOOKUP(B3905,[1]Planilha8!$X$4:$Y$6629,2,0)</f>
        <v>2248467</v>
      </c>
      <c r="D3905" s="12" t="s">
        <v>1036</v>
      </c>
      <c r="E3905" s="12" t="str">
        <f>VLOOKUP(B3905,[1]Planilha8!$X$4:$Z$6629,3,0)</f>
        <v>CTI</v>
      </c>
      <c r="F3905" s="12" t="str">
        <f>VLOOKUP(B3905,[1]Planilha8!$X$4:$AD$6629,7,0)</f>
        <v>BOM</v>
      </c>
      <c r="G3905" s="13">
        <v>43739</v>
      </c>
      <c r="H3905" s="69">
        <v>269</v>
      </c>
      <c r="I3905" s="15" t="s">
        <v>22</v>
      </c>
      <c r="J3905" s="16" t="s">
        <v>1037</v>
      </c>
      <c r="K3905" s="17">
        <v>7026</v>
      </c>
      <c r="L3905" s="18">
        <v>2019001852</v>
      </c>
      <c r="M3905" s="19">
        <v>43739</v>
      </c>
      <c r="N3905" s="70">
        <v>0</v>
      </c>
      <c r="O3905" s="71">
        <v>0</v>
      </c>
      <c r="P3905" s="72">
        <v>0</v>
      </c>
      <c r="Q3905" s="73">
        <v>0</v>
      </c>
      <c r="R3905" s="74">
        <v>0</v>
      </c>
      <c r="S3905" s="75">
        <v>269</v>
      </c>
      <c r="ALF3905" s="26"/>
      <c r="ALG3905" s="26"/>
      <c r="ALH3905" s="26"/>
      <c r="ALI3905" s="26"/>
      <c r="ALJ3905" s="26"/>
      <c r="ALK3905" s="26"/>
      <c r="ALL3905" s="26"/>
      <c r="ALM3905" s="26"/>
      <c r="ALN3905" s="26"/>
      <c r="ALO3905" s="26"/>
      <c r="ALP3905" s="26"/>
      <c r="ALQ3905" s="26"/>
      <c r="ALR3905" s="26"/>
      <c r="ALS3905" s="26"/>
      <c r="ALT3905" s="26"/>
      <c r="ALU3905" s="26"/>
      <c r="ALV3905" s="26"/>
      <c r="ALW3905" s="26"/>
      <c r="ALX3905" s="26"/>
      <c r="ALY3905" s="26"/>
      <c r="ALZ3905" s="26"/>
      <c r="AMA3905" s="26"/>
      <c r="AMB3905" s="26"/>
      <c r="AMC3905" s="26"/>
      <c r="AMD3905" s="26"/>
      <c r="AME3905" s="26"/>
      <c r="AMF3905" s="26"/>
      <c r="AMG3905"/>
      <c r="AMH3905"/>
      <c r="AMI3905"/>
      <c r="AMJ3905"/>
    </row>
    <row r="3906" spans="1:1024" s="2" customFormat="1" ht="38.25" x14ac:dyDescent="0.25">
      <c r="A3906" s="10" t="s">
        <v>419</v>
      </c>
      <c r="B3906" s="68">
        <v>11894</v>
      </c>
      <c r="C3906" s="10">
        <f>VLOOKUP(B3906,[1]Planilha8!$X$4:$Y$6629,2,0)</f>
        <v>2248468</v>
      </c>
      <c r="D3906" s="12" t="s">
        <v>1036</v>
      </c>
      <c r="E3906" s="12" t="str">
        <f>VLOOKUP(B3906,[1]Planilha8!$X$4:$Z$6629,3,0)</f>
        <v>CTI</v>
      </c>
      <c r="F3906" s="12" t="str">
        <f>VLOOKUP(B3906,[1]Planilha8!$X$4:$AD$6629,7,0)</f>
        <v>BOM</v>
      </c>
      <c r="G3906" s="13">
        <v>43739</v>
      </c>
      <c r="H3906" s="69">
        <v>269</v>
      </c>
      <c r="I3906" s="15" t="s">
        <v>22</v>
      </c>
      <c r="J3906" s="16" t="s">
        <v>1037</v>
      </c>
      <c r="K3906" s="17">
        <v>7026</v>
      </c>
      <c r="L3906" s="18">
        <v>2019001852</v>
      </c>
      <c r="M3906" s="19">
        <v>43739</v>
      </c>
      <c r="N3906" s="70">
        <v>0</v>
      </c>
      <c r="O3906" s="71">
        <v>0</v>
      </c>
      <c r="P3906" s="72">
        <v>0</v>
      </c>
      <c r="Q3906" s="73">
        <v>0</v>
      </c>
      <c r="R3906" s="74">
        <v>0</v>
      </c>
      <c r="S3906" s="75">
        <v>269</v>
      </c>
      <c r="ALF3906" s="26"/>
      <c r="ALG3906" s="26"/>
      <c r="ALH3906" s="26"/>
      <c r="ALI3906" s="26"/>
      <c r="ALJ3906" s="26"/>
      <c r="ALK3906" s="26"/>
      <c r="ALL3906" s="26"/>
      <c r="ALM3906" s="26"/>
      <c r="ALN3906" s="26"/>
      <c r="ALO3906" s="26"/>
      <c r="ALP3906" s="26"/>
      <c r="ALQ3906" s="26"/>
      <c r="ALR3906" s="26"/>
      <c r="ALS3906" s="26"/>
      <c r="ALT3906" s="26"/>
      <c r="ALU3906" s="26"/>
      <c r="ALV3906" s="26"/>
      <c r="ALW3906" s="26"/>
      <c r="ALX3906" s="26"/>
      <c r="ALY3906" s="26"/>
      <c r="ALZ3906" s="26"/>
      <c r="AMA3906" s="26"/>
      <c r="AMB3906" s="26"/>
      <c r="AMC3906" s="26"/>
      <c r="AMD3906" s="26"/>
      <c r="AME3906" s="26"/>
      <c r="AMF3906" s="26"/>
      <c r="AMG3906"/>
      <c r="AMH3906"/>
      <c r="AMI3906"/>
      <c r="AMJ3906"/>
    </row>
    <row r="3907" spans="1:1024" s="2" customFormat="1" ht="38.25" x14ac:dyDescent="0.25">
      <c r="A3907" s="10" t="s">
        <v>419</v>
      </c>
      <c r="B3907" s="68">
        <v>11895</v>
      </c>
      <c r="C3907" s="10">
        <f>VLOOKUP(B3907,[1]Planilha8!$X$4:$Y$6629,2,0)</f>
        <v>2248455</v>
      </c>
      <c r="D3907" s="12" t="s">
        <v>1036</v>
      </c>
      <c r="E3907" s="12" t="str">
        <f>VLOOKUP(B3907,[1]Planilha8!$X$4:$Z$6629,3,0)</f>
        <v>CLÍNICA MÉDICA</v>
      </c>
      <c r="F3907" s="12" t="str">
        <f>VLOOKUP(B3907,[1]Planilha8!$X$4:$AD$6629,7,0)</f>
        <v>BOM</v>
      </c>
      <c r="G3907" s="13">
        <v>43739</v>
      </c>
      <c r="H3907" s="69">
        <v>269</v>
      </c>
      <c r="I3907" s="15" t="s">
        <v>22</v>
      </c>
      <c r="J3907" s="16" t="s">
        <v>1037</v>
      </c>
      <c r="K3907" s="17">
        <v>7026</v>
      </c>
      <c r="L3907" s="18">
        <v>2019001852</v>
      </c>
      <c r="M3907" s="19">
        <v>43739</v>
      </c>
      <c r="N3907" s="70">
        <v>0</v>
      </c>
      <c r="O3907" s="71">
        <v>0</v>
      </c>
      <c r="P3907" s="72">
        <v>0</v>
      </c>
      <c r="Q3907" s="73">
        <v>0</v>
      </c>
      <c r="R3907" s="74">
        <v>0</v>
      </c>
      <c r="S3907" s="75">
        <v>269</v>
      </c>
      <c r="ALF3907" s="26"/>
      <c r="ALG3907" s="26"/>
      <c r="ALH3907" s="26"/>
      <c r="ALI3907" s="26"/>
      <c r="ALJ3907" s="26"/>
      <c r="ALK3907" s="26"/>
      <c r="ALL3907" s="26"/>
      <c r="ALM3907" s="26"/>
      <c r="ALN3907" s="26"/>
      <c r="ALO3907" s="26"/>
      <c r="ALP3907" s="26"/>
      <c r="ALQ3907" s="26"/>
      <c r="ALR3907" s="26"/>
      <c r="ALS3907" s="26"/>
      <c r="ALT3907" s="26"/>
      <c r="ALU3907" s="26"/>
      <c r="ALV3907" s="26"/>
      <c r="ALW3907" s="26"/>
      <c r="ALX3907" s="26"/>
      <c r="ALY3907" s="26"/>
      <c r="ALZ3907" s="26"/>
      <c r="AMA3907" s="26"/>
      <c r="AMB3907" s="26"/>
      <c r="AMC3907" s="26"/>
      <c r="AMD3907" s="26"/>
      <c r="AME3907" s="26"/>
      <c r="AMF3907" s="26"/>
      <c r="AMG3907"/>
      <c r="AMH3907"/>
      <c r="AMI3907"/>
      <c r="AMJ3907"/>
    </row>
    <row r="3908" spans="1:1024" s="2" customFormat="1" ht="38.25" x14ac:dyDescent="0.25">
      <c r="A3908" s="10" t="s">
        <v>419</v>
      </c>
      <c r="B3908" s="68">
        <v>11896</v>
      </c>
      <c r="C3908" s="10">
        <f>VLOOKUP(B3908,[1]Planilha8!$X$4:$Y$6629,2,0)</f>
        <v>2248456</v>
      </c>
      <c r="D3908" s="12" t="s">
        <v>1036</v>
      </c>
      <c r="E3908" s="12" t="str">
        <f>VLOOKUP(B3908,[1]Planilha8!$X$4:$Z$6629,3,0)</f>
        <v>CLÍNICA MÉDICA</v>
      </c>
      <c r="F3908" s="12" t="str">
        <f>VLOOKUP(B3908,[1]Planilha8!$X$4:$AD$6629,7,0)</f>
        <v>BOM</v>
      </c>
      <c r="G3908" s="13">
        <v>43739</v>
      </c>
      <c r="H3908" s="69">
        <v>269</v>
      </c>
      <c r="I3908" s="15" t="s">
        <v>22</v>
      </c>
      <c r="J3908" s="16" t="s">
        <v>1037</v>
      </c>
      <c r="K3908" s="17">
        <v>7026</v>
      </c>
      <c r="L3908" s="18">
        <v>2019001852</v>
      </c>
      <c r="M3908" s="19">
        <v>43739</v>
      </c>
      <c r="N3908" s="70">
        <v>0</v>
      </c>
      <c r="O3908" s="71">
        <v>0</v>
      </c>
      <c r="P3908" s="72">
        <v>0</v>
      </c>
      <c r="Q3908" s="73">
        <v>0</v>
      </c>
      <c r="R3908" s="74">
        <v>0</v>
      </c>
      <c r="S3908" s="75">
        <v>269</v>
      </c>
      <c r="ALF3908" s="26"/>
      <c r="ALG3908" s="26"/>
      <c r="ALH3908" s="26"/>
      <c r="ALI3908" s="26"/>
      <c r="ALJ3908" s="26"/>
      <c r="ALK3908" s="26"/>
      <c r="ALL3908" s="26"/>
      <c r="ALM3908" s="26"/>
      <c r="ALN3908" s="26"/>
      <c r="ALO3908" s="26"/>
      <c r="ALP3908" s="26"/>
      <c r="ALQ3908" s="26"/>
      <c r="ALR3908" s="26"/>
      <c r="ALS3908" s="26"/>
      <c r="ALT3908" s="26"/>
      <c r="ALU3908" s="26"/>
      <c r="ALV3908" s="26"/>
      <c r="ALW3908" s="26"/>
      <c r="ALX3908" s="26"/>
      <c r="ALY3908" s="26"/>
      <c r="ALZ3908" s="26"/>
      <c r="AMA3908" s="26"/>
      <c r="AMB3908" s="26"/>
      <c r="AMC3908" s="26"/>
      <c r="AMD3908" s="26"/>
      <c r="AME3908" s="26"/>
      <c r="AMF3908" s="26"/>
      <c r="AMG3908"/>
      <c r="AMH3908"/>
      <c r="AMI3908"/>
      <c r="AMJ3908"/>
    </row>
    <row r="3909" spans="1:1024" s="2" customFormat="1" ht="38.25" x14ac:dyDescent="0.25">
      <c r="A3909" s="10" t="s">
        <v>419</v>
      </c>
      <c r="B3909" s="68">
        <v>11897</v>
      </c>
      <c r="C3909" s="10">
        <f>VLOOKUP(B3909,[1]Planilha8!$X$4:$Y$6629,2,0)</f>
        <v>2248457</v>
      </c>
      <c r="D3909" s="12" t="s">
        <v>1036</v>
      </c>
      <c r="E3909" s="12" t="str">
        <f>VLOOKUP(B3909,[1]Planilha8!$X$4:$Z$6629,3,0)</f>
        <v>CLÍNICA MÉDICA</v>
      </c>
      <c r="F3909" s="12" t="str">
        <f>VLOOKUP(B3909,[1]Planilha8!$X$4:$AD$6629,7,0)</f>
        <v>BOM</v>
      </c>
      <c r="G3909" s="13">
        <v>43739</v>
      </c>
      <c r="H3909" s="69">
        <v>269</v>
      </c>
      <c r="I3909" s="15" t="s">
        <v>22</v>
      </c>
      <c r="J3909" s="16" t="s">
        <v>1037</v>
      </c>
      <c r="K3909" s="17">
        <v>7026</v>
      </c>
      <c r="L3909" s="18">
        <v>2019001852</v>
      </c>
      <c r="M3909" s="19">
        <v>43739</v>
      </c>
      <c r="N3909" s="70">
        <v>0</v>
      </c>
      <c r="O3909" s="71">
        <v>0</v>
      </c>
      <c r="P3909" s="72">
        <v>0</v>
      </c>
      <c r="Q3909" s="73">
        <v>0</v>
      </c>
      <c r="R3909" s="74">
        <v>0</v>
      </c>
      <c r="S3909" s="75">
        <v>269</v>
      </c>
      <c r="ALF3909" s="26"/>
      <c r="ALG3909" s="26"/>
      <c r="ALH3909" s="26"/>
      <c r="ALI3909" s="26"/>
      <c r="ALJ3909" s="26"/>
      <c r="ALK3909" s="26"/>
      <c r="ALL3909" s="26"/>
      <c r="ALM3909" s="26"/>
      <c r="ALN3909" s="26"/>
      <c r="ALO3909" s="26"/>
      <c r="ALP3909" s="26"/>
      <c r="ALQ3909" s="26"/>
      <c r="ALR3909" s="26"/>
      <c r="ALS3909" s="26"/>
      <c r="ALT3909" s="26"/>
      <c r="ALU3909" s="26"/>
      <c r="ALV3909" s="26"/>
      <c r="ALW3909" s="26"/>
      <c r="ALX3909" s="26"/>
      <c r="ALY3909" s="26"/>
      <c r="ALZ3909" s="26"/>
      <c r="AMA3909" s="26"/>
      <c r="AMB3909" s="26"/>
      <c r="AMC3909" s="26"/>
      <c r="AMD3909" s="26"/>
      <c r="AME3909" s="26"/>
      <c r="AMF3909" s="26"/>
      <c r="AMG3909"/>
      <c r="AMH3909"/>
      <c r="AMI3909"/>
      <c r="AMJ3909"/>
    </row>
    <row r="3910" spans="1:1024" s="2" customFormat="1" ht="38.25" x14ac:dyDescent="0.25">
      <c r="A3910" s="10" t="s">
        <v>419</v>
      </c>
      <c r="B3910" s="68">
        <v>11898</v>
      </c>
      <c r="C3910" s="10">
        <f>VLOOKUP(B3910,[1]Planilha8!$X$4:$Y$6629,2,0)</f>
        <v>2248458</v>
      </c>
      <c r="D3910" s="12" t="s">
        <v>1036</v>
      </c>
      <c r="E3910" s="12" t="str">
        <f>VLOOKUP(B3910,[1]Planilha8!$X$4:$Z$6629,3,0)</f>
        <v>CLÍNICA MÉDICA</v>
      </c>
      <c r="F3910" s="12" t="str">
        <f>VLOOKUP(B3910,[1]Planilha8!$X$4:$AD$6629,7,0)</f>
        <v>BOM</v>
      </c>
      <c r="G3910" s="13">
        <v>43739</v>
      </c>
      <c r="H3910" s="69">
        <v>269</v>
      </c>
      <c r="I3910" s="15" t="s">
        <v>22</v>
      </c>
      <c r="J3910" s="16" t="s">
        <v>1037</v>
      </c>
      <c r="K3910" s="17">
        <v>7026</v>
      </c>
      <c r="L3910" s="18">
        <v>2019001852</v>
      </c>
      <c r="M3910" s="19">
        <v>43739</v>
      </c>
      <c r="N3910" s="70">
        <v>0</v>
      </c>
      <c r="O3910" s="71">
        <v>0</v>
      </c>
      <c r="P3910" s="72">
        <v>0</v>
      </c>
      <c r="Q3910" s="73">
        <v>0</v>
      </c>
      <c r="R3910" s="74">
        <v>0</v>
      </c>
      <c r="S3910" s="75">
        <v>269</v>
      </c>
      <c r="ALF3910" s="26"/>
      <c r="ALG3910" s="26"/>
      <c r="ALH3910" s="26"/>
      <c r="ALI3910" s="26"/>
      <c r="ALJ3910" s="26"/>
      <c r="ALK3910" s="26"/>
      <c r="ALL3910" s="26"/>
      <c r="ALM3910" s="26"/>
      <c r="ALN3910" s="26"/>
      <c r="ALO3910" s="26"/>
      <c r="ALP3910" s="26"/>
      <c r="ALQ3910" s="26"/>
      <c r="ALR3910" s="26"/>
      <c r="ALS3910" s="26"/>
      <c r="ALT3910" s="26"/>
      <c r="ALU3910" s="26"/>
      <c r="ALV3910" s="26"/>
      <c r="ALW3910" s="26"/>
      <c r="ALX3910" s="26"/>
      <c r="ALY3910" s="26"/>
      <c r="ALZ3910" s="26"/>
      <c r="AMA3910" s="26"/>
      <c r="AMB3910" s="26"/>
      <c r="AMC3910" s="26"/>
      <c r="AMD3910" s="26"/>
      <c r="AME3910" s="26"/>
      <c r="AMF3910" s="26"/>
      <c r="AMG3910"/>
      <c r="AMH3910"/>
      <c r="AMI3910"/>
      <c r="AMJ3910"/>
    </row>
    <row r="3911" spans="1:1024" s="2" customFormat="1" ht="38.25" x14ac:dyDescent="0.25">
      <c r="A3911" s="10" t="s">
        <v>419</v>
      </c>
      <c r="B3911" s="68">
        <v>11899</v>
      </c>
      <c r="C3911" s="10">
        <f>VLOOKUP(B3911,[1]Planilha8!$X$4:$Y$6629,2,0)</f>
        <v>2248459</v>
      </c>
      <c r="D3911" s="12" t="s">
        <v>1036</v>
      </c>
      <c r="E3911" s="12" t="str">
        <f>VLOOKUP(B3911,[1]Planilha8!$X$4:$Z$6629,3,0)</f>
        <v>CLÍNICA MÉDICA</v>
      </c>
      <c r="F3911" s="12" t="str">
        <f>VLOOKUP(B3911,[1]Planilha8!$X$4:$AD$6629,7,0)</f>
        <v>BOM</v>
      </c>
      <c r="G3911" s="13">
        <v>43739</v>
      </c>
      <c r="H3911" s="69">
        <v>269</v>
      </c>
      <c r="I3911" s="15" t="s">
        <v>22</v>
      </c>
      <c r="J3911" s="16" t="s">
        <v>1037</v>
      </c>
      <c r="K3911" s="17">
        <v>7026</v>
      </c>
      <c r="L3911" s="18">
        <v>2019001852</v>
      </c>
      <c r="M3911" s="19">
        <v>43739</v>
      </c>
      <c r="N3911" s="70">
        <v>0</v>
      </c>
      <c r="O3911" s="71">
        <v>0</v>
      </c>
      <c r="P3911" s="72">
        <v>0</v>
      </c>
      <c r="Q3911" s="73">
        <v>0</v>
      </c>
      <c r="R3911" s="74">
        <v>0</v>
      </c>
      <c r="S3911" s="75">
        <v>269</v>
      </c>
      <c r="ALF3911" s="26"/>
      <c r="ALG3911" s="26"/>
      <c r="ALH3911" s="26"/>
      <c r="ALI3911" s="26"/>
      <c r="ALJ3911" s="26"/>
      <c r="ALK3911" s="26"/>
      <c r="ALL3911" s="26"/>
      <c r="ALM3911" s="26"/>
      <c r="ALN3911" s="26"/>
      <c r="ALO3911" s="26"/>
      <c r="ALP3911" s="26"/>
      <c r="ALQ3911" s="26"/>
      <c r="ALR3911" s="26"/>
      <c r="ALS3911" s="26"/>
      <c r="ALT3911" s="26"/>
      <c r="ALU3911" s="26"/>
      <c r="ALV3911" s="26"/>
      <c r="ALW3911" s="26"/>
      <c r="ALX3911" s="26"/>
      <c r="ALY3911" s="26"/>
      <c r="ALZ3911" s="26"/>
      <c r="AMA3911" s="26"/>
      <c r="AMB3911" s="26"/>
      <c r="AMC3911" s="26"/>
      <c r="AMD3911" s="26"/>
      <c r="AME3911" s="26"/>
      <c r="AMF3911" s="26"/>
      <c r="AMG3911"/>
      <c r="AMH3911"/>
      <c r="AMI3911"/>
      <c r="AMJ3911"/>
    </row>
    <row r="3912" spans="1:1024" s="2" customFormat="1" ht="38.25" x14ac:dyDescent="0.25">
      <c r="A3912" s="10" t="s">
        <v>419</v>
      </c>
      <c r="B3912" s="68">
        <v>11900</v>
      </c>
      <c r="C3912" s="10">
        <f>VLOOKUP(B3912,[1]Planilha8!$X$4:$Y$6629,2,0)</f>
        <v>2248460</v>
      </c>
      <c r="D3912" s="12" t="s">
        <v>1036</v>
      </c>
      <c r="E3912" s="12" t="str">
        <f>VLOOKUP(B3912,[1]Planilha8!$X$4:$Z$6629,3,0)</f>
        <v>CLÍNICA MÉDICA</v>
      </c>
      <c r="F3912" s="12" t="str">
        <f>VLOOKUP(B3912,[1]Planilha8!$X$4:$AD$6629,7,0)</f>
        <v>BOM</v>
      </c>
      <c r="G3912" s="13">
        <v>43739</v>
      </c>
      <c r="H3912" s="69">
        <v>269</v>
      </c>
      <c r="I3912" s="15" t="s">
        <v>22</v>
      </c>
      <c r="J3912" s="16" t="s">
        <v>1037</v>
      </c>
      <c r="K3912" s="17">
        <v>7026</v>
      </c>
      <c r="L3912" s="18">
        <v>2019001852</v>
      </c>
      <c r="M3912" s="19">
        <v>43739</v>
      </c>
      <c r="N3912" s="70">
        <v>0</v>
      </c>
      <c r="O3912" s="71">
        <v>0</v>
      </c>
      <c r="P3912" s="72">
        <v>0</v>
      </c>
      <c r="Q3912" s="73">
        <v>0</v>
      </c>
      <c r="R3912" s="74">
        <v>0</v>
      </c>
      <c r="S3912" s="75">
        <v>269</v>
      </c>
      <c r="ALF3912" s="26"/>
      <c r="ALG3912" s="26"/>
      <c r="ALH3912" s="26"/>
      <c r="ALI3912" s="26"/>
      <c r="ALJ3912" s="26"/>
      <c r="ALK3912" s="26"/>
      <c r="ALL3912" s="26"/>
      <c r="ALM3912" s="26"/>
      <c r="ALN3912" s="26"/>
      <c r="ALO3912" s="26"/>
      <c r="ALP3912" s="26"/>
      <c r="ALQ3912" s="26"/>
      <c r="ALR3912" s="26"/>
      <c r="ALS3912" s="26"/>
      <c r="ALT3912" s="26"/>
      <c r="ALU3912" s="26"/>
      <c r="ALV3912" s="26"/>
      <c r="ALW3912" s="26"/>
      <c r="ALX3912" s="26"/>
      <c r="ALY3912" s="26"/>
      <c r="ALZ3912" s="26"/>
      <c r="AMA3912" s="26"/>
      <c r="AMB3912" s="26"/>
      <c r="AMC3912" s="26"/>
      <c r="AMD3912" s="26"/>
      <c r="AME3912" s="26"/>
      <c r="AMF3912" s="26"/>
      <c r="AMG3912"/>
      <c r="AMH3912"/>
      <c r="AMI3912"/>
      <c r="AMJ3912"/>
    </row>
    <row r="3913" spans="1:1024" s="2" customFormat="1" ht="38.25" x14ac:dyDescent="0.25">
      <c r="A3913" s="10" t="s">
        <v>419</v>
      </c>
      <c r="B3913" s="68">
        <v>11901</v>
      </c>
      <c r="C3913" s="10">
        <f>VLOOKUP(B3913,[1]Planilha8!$X$4:$Y$6629,2,0)</f>
        <v>2248461</v>
      </c>
      <c r="D3913" s="12" t="s">
        <v>1036</v>
      </c>
      <c r="E3913" s="12" t="str">
        <f>VLOOKUP(B3913,[1]Planilha8!$X$4:$Z$6629,3,0)</f>
        <v>CLÍNICA MÉDICA</v>
      </c>
      <c r="F3913" s="12" t="str">
        <f>VLOOKUP(B3913,[1]Planilha8!$X$4:$AD$6629,7,0)</f>
        <v>BOM</v>
      </c>
      <c r="G3913" s="13">
        <v>43739</v>
      </c>
      <c r="H3913" s="69">
        <v>269</v>
      </c>
      <c r="I3913" s="15" t="s">
        <v>22</v>
      </c>
      <c r="J3913" s="16" t="s">
        <v>1037</v>
      </c>
      <c r="K3913" s="17">
        <v>7026</v>
      </c>
      <c r="L3913" s="18">
        <v>2019001852</v>
      </c>
      <c r="M3913" s="19">
        <v>43739</v>
      </c>
      <c r="N3913" s="70">
        <v>0</v>
      </c>
      <c r="O3913" s="71">
        <v>0</v>
      </c>
      <c r="P3913" s="72">
        <v>0</v>
      </c>
      <c r="Q3913" s="73">
        <v>0</v>
      </c>
      <c r="R3913" s="74">
        <v>0</v>
      </c>
      <c r="S3913" s="75">
        <v>269</v>
      </c>
      <c r="ALF3913" s="26"/>
      <c r="ALG3913" s="26"/>
      <c r="ALH3913" s="26"/>
      <c r="ALI3913" s="26"/>
      <c r="ALJ3913" s="26"/>
      <c r="ALK3913" s="26"/>
      <c r="ALL3913" s="26"/>
      <c r="ALM3913" s="26"/>
      <c r="ALN3913" s="26"/>
      <c r="ALO3913" s="26"/>
      <c r="ALP3913" s="26"/>
      <c r="ALQ3913" s="26"/>
      <c r="ALR3913" s="26"/>
      <c r="ALS3913" s="26"/>
      <c r="ALT3913" s="26"/>
      <c r="ALU3913" s="26"/>
      <c r="ALV3913" s="26"/>
      <c r="ALW3913" s="26"/>
      <c r="ALX3913" s="26"/>
      <c r="ALY3913" s="26"/>
      <c r="ALZ3913" s="26"/>
      <c r="AMA3913" s="26"/>
      <c r="AMB3913" s="26"/>
      <c r="AMC3913" s="26"/>
      <c r="AMD3913" s="26"/>
      <c r="AME3913" s="26"/>
      <c r="AMF3913" s="26"/>
      <c r="AMG3913"/>
      <c r="AMH3913"/>
      <c r="AMI3913"/>
      <c r="AMJ3913"/>
    </row>
    <row r="3914" spans="1:1024" s="2" customFormat="1" ht="38.25" x14ac:dyDescent="0.25">
      <c r="A3914" s="10" t="s">
        <v>419</v>
      </c>
      <c r="B3914" s="68">
        <v>11902</v>
      </c>
      <c r="C3914" s="10">
        <f>VLOOKUP(B3914,[1]Planilha8!$X$4:$Y$6629,2,0)</f>
        <v>2248462</v>
      </c>
      <c r="D3914" s="12" t="s">
        <v>1036</v>
      </c>
      <c r="E3914" s="12" t="str">
        <f>VLOOKUP(B3914,[1]Planilha8!$X$4:$Z$6629,3,0)</f>
        <v>CLÍNICA MÉDICA</v>
      </c>
      <c r="F3914" s="12" t="str">
        <f>VLOOKUP(B3914,[1]Planilha8!$X$4:$AD$6629,7,0)</f>
        <v>BOM</v>
      </c>
      <c r="G3914" s="13">
        <v>43739</v>
      </c>
      <c r="H3914" s="69">
        <v>269</v>
      </c>
      <c r="I3914" s="15" t="s">
        <v>22</v>
      </c>
      <c r="J3914" s="16" t="s">
        <v>1037</v>
      </c>
      <c r="K3914" s="17">
        <v>7026</v>
      </c>
      <c r="L3914" s="18">
        <v>2019001852</v>
      </c>
      <c r="M3914" s="19">
        <v>43739</v>
      </c>
      <c r="N3914" s="70">
        <v>0</v>
      </c>
      <c r="O3914" s="71">
        <v>0</v>
      </c>
      <c r="P3914" s="72">
        <v>0</v>
      </c>
      <c r="Q3914" s="73">
        <v>0</v>
      </c>
      <c r="R3914" s="74">
        <v>0</v>
      </c>
      <c r="S3914" s="75">
        <v>269</v>
      </c>
      <c r="ALF3914" s="26"/>
      <c r="ALG3914" s="26"/>
      <c r="ALH3914" s="26"/>
      <c r="ALI3914" s="26"/>
      <c r="ALJ3914" s="26"/>
      <c r="ALK3914" s="26"/>
      <c r="ALL3914" s="26"/>
      <c r="ALM3914" s="26"/>
      <c r="ALN3914" s="26"/>
      <c r="ALO3914" s="26"/>
      <c r="ALP3914" s="26"/>
      <c r="ALQ3914" s="26"/>
      <c r="ALR3914" s="26"/>
      <c r="ALS3914" s="26"/>
      <c r="ALT3914" s="26"/>
      <c r="ALU3914" s="26"/>
      <c r="ALV3914" s="26"/>
      <c r="ALW3914" s="26"/>
      <c r="ALX3914" s="26"/>
      <c r="ALY3914" s="26"/>
      <c r="ALZ3914" s="26"/>
      <c r="AMA3914" s="26"/>
      <c r="AMB3914" s="26"/>
      <c r="AMC3914" s="26"/>
      <c r="AMD3914" s="26"/>
      <c r="AME3914" s="26"/>
      <c r="AMF3914" s="26"/>
      <c r="AMG3914"/>
      <c r="AMH3914"/>
      <c r="AMI3914"/>
      <c r="AMJ3914"/>
    </row>
    <row r="3915" spans="1:1024" s="2" customFormat="1" ht="38.25" x14ac:dyDescent="0.25">
      <c r="A3915" s="10" t="s">
        <v>419</v>
      </c>
      <c r="B3915" s="68">
        <v>11903</v>
      </c>
      <c r="C3915" s="10">
        <f>VLOOKUP(B3915,[1]Planilha8!$X$4:$Y$6629,2,0)</f>
        <v>2248463</v>
      </c>
      <c r="D3915" s="12" t="s">
        <v>1036</v>
      </c>
      <c r="E3915" s="12" t="str">
        <f>VLOOKUP(B3915,[1]Planilha8!$X$4:$Z$6629,3,0)</f>
        <v>CLÍNICA MÉDICA</v>
      </c>
      <c r="F3915" s="12" t="str">
        <f>VLOOKUP(B3915,[1]Planilha8!$X$4:$AD$6629,7,0)</f>
        <v>BOM</v>
      </c>
      <c r="G3915" s="13">
        <v>43739</v>
      </c>
      <c r="H3915" s="69">
        <v>269</v>
      </c>
      <c r="I3915" s="15" t="s">
        <v>22</v>
      </c>
      <c r="J3915" s="16" t="s">
        <v>1037</v>
      </c>
      <c r="K3915" s="17">
        <v>7026</v>
      </c>
      <c r="L3915" s="18">
        <v>2019001852</v>
      </c>
      <c r="M3915" s="19">
        <v>43739</v>
      </c>
      <c r="N3915" s="70">
        <v>0</v>
      </c>
      <c r="O3915" s="71">
        <v>0</v>
      </c>
      <c r="P3915" s="72">
        <v>0</v>
      </c>
      <c r="Q3915" s="73">
        <v>0</v>
      </c>
      <c r="R3915" s="74">
        <v>0</v>
      </c>
      <c r="S3915" s="75">
        <v>269</v>
      </c>
      <c r="ALF3915" s="26"/>
      <c r="ALG3915" s="26"/>
      <c r="ALH3915" s="26"/>
      <c r="ALI3915" s="26"/>
      <c r="ALJ3915" s="26"/>
      <c r="ALK3915" s="26"/>
      <c r="ALL3915" s="26"/>
      <c r="ALM3915" s="26"/>
      <c r="ALN3915" s="26"/>
      <c r="ALO3915" s="26"/>
      <c r="ALP3915" s="26"/>
      <c r="ALQ3915" s="26"/>
      <c r="ALR3915" s="26"/>
      <c r="ALS3915" s="26"/>
      <c r="ALT3915" s="26"/>
      <c r="ALU3915" s="26"/>
      <c r="ALV3915" s="26"/>
      <c r="ALW3915" s="26"/>
      <c r="ALX3915" s="26"/>
      <c r="ALY3915" s="26"/>
      <c r="ALZ3915" s="26"/>
      <c r="AMA3915" s="26"/>
      <c r="AMB3915" s="26"/>
      <c r="AMC3915" s="26"/>
      <c r="AMD3915" s="26"/>
      <c r="AME3915" s="26"/>
      <c r="AMF3915" s="26"/>
      <c r="AMG3915"/>
      <c r="AMH3915"/>
      <c r="AMI3915"/>
      <c r="AMJ3915"/>
    </row>
    <row r="3916" spans="1:1024" s="2" customFormat="1" ht="38.25" x14ac:dyDescent="0.25">
      <c r="A3916" s="10" t="s">
        <v>419</v>
      </c>
      <c r="B3916" s="68">
        <v>11904</v>
      </c>
      <c r="C3916" s="10">
        <f>VLOOKUP(B3916,[1]Planilha8!$X$4:$Y$6629,2,0)</f>
        <v>2248453</v>
      </c>
      <c r="D3916" s="12" t="s">
        <v>1036</v>
      </c>
      <c r="E3916" s="12" t="str">
        <f>VLOOKUP(B3916,[1]Planilha8!$X$4:$Z$6629,3,0)</f>
        <v>CLINICA CIRURGICA</v>
      </c>
      <c r="F3916" s="12" t="str">
        <f>VLOOKUP(B3916,[1]Planilha8!$X$4:$AD$6629,7,0)</f>
        <v>BOM</v>
      </c>
      <c r="G3916" s="13">
        <v>43739</v>
      </c>
      <c r="H3916" s="69">
        <v>269</v>
      </c>
      <c r="I3916" s="15" t="s">
        <v>22</v>
      </c>
      <c r="J3916" s="16" t="s">
        <v>1037</v>
      </c>
      <c r="K3916" s="17">
        <v>7026</v>
      </c>
      <c r="L3916" s="18">
        <v>2019001852</v>
      </c>
      <c r="M3916" s="19">
        <v>43739</v>
      </c>
      <c r="N3916" s="70">
        <v>0</v>
      </c>
      <c r="O3916" s="71">
        <v>0</v>
      </c>
      <c r="P3916" s="72">
        <v>0</v>
      </c>
      <c r="Q3916" s="73">
        <v>0</v>
      </c>
      <c r="R3916" s="74">
        <v>0</v>
      </c>
      <c r="S3916" s="75">
        <v>269</v>
      </c>
      <c r="ALF3916" s="26"/>
      <c r="ALG3916" s="26"/>
      <c r="ALH3916" s="26"/>
      <c r="ALI3916" s="26"/>
      <c r="ALJ3916" s="26"/>
      <c r="ALK3916" s="26"/>
      <c r="ALL3916" s="26"/>
      <c r="ALM3916" s="26"/>
      <c r="ALN3916" s="26"/>
      <c r="ALO3916" s="26"/>
      <c r="ALP3916" s="26"/>
      <c r="ALQ3916" s="26"/>
      <c r="ALR3916" s="26"/>
      <c r="ALS3916" s="26"/>
      <c r="ALT3916" s="26"/>
      <c r="ALU3916" s="26"/>
      <c r="ALV3916" s="26"/>
      <c r="ALW3916" s="26"/>
      <c r="ALX3916" s="26"/>
      <c r="ALY3916" s="26"/>
      <c r="ALZ3916" s="26"/>
      <c r="AMA3916" s="26"/>
      <c r="AMB3916" s="26"/>
      <c r="AMC3916" s="26"/>
      <c r="AMD3916" s="26"/>
      <c r="AME3916" s="26"/>
      <c r="AMF3916" s="26"/>
      <c r="AMG3916"/>
      <c r="AMH3916"/>
      <c r="AMI3916"/>
      <c r="AMJ3916"/>
    </row>
    <row r="3917" spans="1:1024" s="2" customFormat="1" ht="38.25" x14ac:dyDescent="0.25">
      <c r="A3917" s="10" t="s">
        <v>419</v>
      </c>
      <c r="B3917" s="68">
        <v>11905</v>
      </c>
      <c r="C3917" s="10">
        <f>VLOOKUP(B3917,[1]Planilha8!$X$4:$Y$6629,2,0)</f>
        <v>2248454</v>
      </c>
      <c r="D3917" s="12" t="s">
        <v>1036</v>
      </c>
      <c r="E3917" s="12" t="str">
        <f>VLOOKUP(B3917,[1]Planilha8!$X$4:$Z$6629,3,0)</f>
        <v>CLINICA CIRURGICA</v>
      </c>
      <c r="F3917" s="12" t="str">
        <f>VLOOKUP(B3917,[1]Planilha8!$X$4:$AD$6629,7,0)</f>
        <v>BOM</v>
      </c>
      <c r="G3917" s="13">
        <v>43739</v>
      </c>
      <c r="H3917" s="69">
        <v>269</v>
      </c>
      <c r="I3917" s="15" t="s">
        <v>22</v>
      </c>
      <c r="J3917" s="16" t="s">
        <v>1037</v>
      </c>
      <c r="K3917" s="17">
        <v>7026</v>
      </c>
      <c r="L3917" s="18">
        <v>2019001852</v>
      </c>
      <c r="M3917" s="19">
        <v>43739</v>
      </c>
      <c r="N3917" s="70">
        <v>0</v>
      </c>
      <c r="O3917" s="71">
        <v>0</v>
      </c>
      <c r="P3917" s="72">
        <v>0</v>
      </c>
      <c r="Q3917" s="73">
        <v>0</v>
      </c>
      <c r="R3917" s="74">
        <v>0</v>
      </c>
      <c r="S3917" s="75">
        <v>269</v>
      </c>
      <c r="ALF3917" s="26"/>
      <c r="ALG3917" s="26"/>
      <c r="ALH3917" s="26"/>
      <c r="ALI3917" s="26"/>
      <c r="ALJ3917" s="26"/>
      <c r="ALK3917" s="26"/>
      <c r="ALL3917" s="26"/>
      <c r="ALM3917" s="26"/>
      <c r="ALN3917" s="26"/>
      <c r="ALO3917" s="26"/>
      <c r="ALP3917" s="26"/>
      <c r="ALQ3917" s="26"/>
      <c r="ALR3917" s="26"/>
      <c r="ALS3917" s="26"/>
      <c r="ALT3917" s="26"/>
      <c r="ALU3917" s="26"/>
      <c r="ALV3917" s="26"/>
      <c r="ALW3917" s="26"/>
      <c r="ALX3917" s="26"/>
      <c r="ALY3917" s="26"/>
      <c r="ALZ3917" s="26"/>
      <c r="AMA3917" s="26"/>
      <c r="AMB3917" s="26"/>
      <c r="AMC3917" s="26"/>
      <c r="AMD3917" s="26"/>
      <c r="AME3917" s="26"/>
      <c r="AMF3917" s="26"/>
      <c r="AMG3917"/>
      <c r="AMH3917"/>
      <c r="AMI3917"/>
      <c r="AMJ3917"/>
    </row>
    <row r="3918" spans="1:1024" s="2" customFormat="1" ht="38.25" x14ac:dyDescent="0.25">
      <c r="A3918" s="10" t="s">
        <v>419</v>
      </c>
      <c r="B3918" s="68">
        <v>11906</v>
      </c>
      <c r="C3918" s="10">
        <f>VLOOKUP(B3918,[1]Planilha8!$X$4:$Y$6629,2,0)</f>
        <v>2248452</v>
      </c>
      <c r="D3918" s="12" t="s">
        <v>1036</v>
      </c>
      <c r="E3918" s="12" t="str">
        <f>VLOOKUP(B3918,[1]Planilha8!$X$4:$Z$6629,3,0)</f>
        <v>CLINICA CIRURGICA</v>
      </c>
      <c r="F3918" s="12" t="str">
        <f>VLOOKUP(B3918,[1]Planilha8!$X$4:$AD$6629,7,0)</f>
        <v>BOM</v>
      </c>
      <c r="G3918" s="13">
        <v>43739</v>
      </c>
      <c r="H3918" s="69">
        <v>269</v>
      </c>
      <c r="I3918" s="15" t="s">
        <v>22</v>
      </c>
      <c r="J3918" s="16" t="s">
        <v>1037</v>
      </c>
      <c r="K3918" s="17">
        <v>7026</v>
      </c>
      <c r="L3918" s="18">
        <v>2019001852</v>
      </c>
      <c r="M3918" s="19">
        <v>43739</v>
      </c>
      <c r="N3918" s="70">
        <v>0</v>
      </c>
      <c r="O3918" s="71">
        <v>0</v>
      </c>
      <c r="P3918" s="72">
        <v>0</v>
      </c>
      <c r="Q3918" s="73">
        <v>0</v>
      </c>
      <c r="R3918" s="74">
        <v>0</v>
      </c>
      <c r="S3918" s="75">
        <v>269</v>
      </c>
      <c r="ALF3918" s="26"/>
      <c r="ALG3918" s="26"/>
      <c r="ALH3918" s="26"/>
      <c r="ALI3918" s="26"/>
      <c r="ALJ3918" s="26"/>
      <c r="ALK3918" s="26"/>
      <c r="ALL3918" s="26"/>
      <c r="ALM3918" s="26"/>
      <c r="ALN3918" s="26"/>
      <c r="ALO3918" s="26"/>
      <c r="ALP3918" s="26"/>
      <c r="ALQ3918" s="26"/>
      <c r="ALR3918" s="26"/>
      <c r="ALS3918" s="26"/>
      <c r="ALT3918" s="26"/>
      <c r="ALU3918" s="26"/>
      <c r="ALV3918" s="26"/>
      <c r="ALW3918" s="26"/>
      <c r="ALX3918" s="26"/>
      <c r="ALY3918" s="26"/>
      <c r="ALZ3918" s="26"/>
      <c r="AMA3918" s="26"/>
      <c r="AMB3918" s="26"/>
      <c r="AMC3918" s="26"/>
      <c r="AMD3918" s="26"/>
      <c r="AME3918" s="26"/>
      <c r="AMF3918" s="26"/>
      <c r="AMG3918"/>
      <c r="AMH3918"/>
      <c r="AMI3918"/>
      <c r="AMJ3918"/>
    </row>
    <row r="3919" spans="1:1024" s="2" customFormat="1" ht="38.25" x14ac:dyDescent="0.25">
      <c r="A3919" s="10" t="s">
        <v>419</v>
      </c>
      <c r="B3919" s="68">
        <v>11907</v>
      </c>
      <c r="C3919" s="10">
        <f>VLOOKUP(B3919,[1]Planilha8!$X$4:$Y$6629,2,0)</f>
        <v>2248450</v>
      </c>
      <c r="D3919" s="12" t="s">
        <v>1036</v>
      </c>
      <c r="E3919" s="12" t="str">
        <f>VLOOKUP(B3919,[1]Planilha8!$X$4:$Z$6629,3,0)</f>
        <v>CLINICA CIRURGICA</v>
      </c>
      <c r="F3919" s="12" t="str">
        <f>VLOOKUP(B3919,[1]Planilha8!$X$4:$AD$6629,7,0)</f>
        <v>BOM</v>
      </c>
      <c r="G3919" s="13">
        <v>43739</v>
      </c>
      <c r="H3919" s="69">
        <v>269</v>
      </c>
      <c r="I3919" s="15" t="s">
        <v>22</v>
      </c>
      <c r="J3919" s="16" t="s">
        <v>1037</v>
      </c>
      <c r="K3919" s="17">
        <v>7026</v>
      </c>
      <c r="L3919" s="18">
        <v>2019001852</v>
      </c>
      <c r="M3919" s="19">
        <v>43739</v>
      </c>
      <c r="N3919" s="70">
        <v>0</v>
      </c>
      <c r="O3919" s="71">
        <v>0</v>
      </c>
      <c r="P3919" s="72">
        <v>0</v>
      </c>
      <c r="Q3919" s="73">
        <v>0</v>
      </c>
      <c r="R3919" s="74">
        <v>0</v>
      </c>
      <c r="S3919" s="75">
        <v>269</v>
      </c>
      <c r="ALF3919" s="26"/>
      <c r="ALG3919" s="26"/>
      <c r="ALH3919" s="26"/>
      <c r="ALI3919" s="26"/>
      <c r="ALJ3919" s="26"/>
      <c r="ALK3919" s="26"/>
      <c r="ALL3919" s="26"/>
      <c r="ALM3919" s="26"/>
      <c r="ALN3919" s="26"/>
      <c r="ALO3919" s="26"/>
      <c r="ALP3919" s="26"/>
      <c r="ALQ3919" s="26"/>
      <c r="ALR3919" s="26"/>
      <c r="ALS3919" s="26"/>
      <c r="ALT3919" s="26"/>
      <c r="ALU3919" s="26"/>
      <c r="ALV3919" s="26"/>
      <c r="ALW3919" s="26"/>
      <c r="ALX3919" s="26"/>
      <c r="ALY3919" s="26"/>
      <c r="ALZ3919" s="26"/>
      <c r="AMA3919" s="26"/>
      <c r="AMB3919" s="26"/>
      <c r="AMC3919" s="26"/>
      <c r="AMD3919" s="26"/>
      <c r="AME3919" s="26"/>
      <c r="AMF3919" s="26"/>
      <c r="AMG3919"/>
      <c r="AMH3919"/>
      <c r="AMI3919"/>
      <c r="AMJ3919"/>
    </row>
    <row r="3920" spans="1:1024" s="2" customFormat="1" ht="38.25" x14ac:dyDescent="0.25">
      <c r="A3920" s="10" t="s">
        <v>419</v>
      </c>
      <c r="B3920" s="68">
        <v>11908</v>
      </c>
      <c r="C3920" s="10">
        <f>VLOOKUP(B3920,[1]Planilha8!$X$4:$Y$6629,2,0)</f>
        <v>2248451</v>
      </c>
      <c r="D3920" s="12" t="s">
        <v>1036</v>
      </c>
      <c r="E3920" s="12" t="str">
        <f>VLOOKUP(B3920,[1]Planilha8!$X$4:$Z$6629,3,0)</f>
        <v>CLINICA CIRURGICA</v>
      </c>
      <c r="F3920" s="12" t="str">
        <f>VLOOKUP(B3920,[1]Planilha8!$X$4:$AD$6629,7,0)</f>
        <v>BOM</v>
      </c>
      <c r="G3920" s="13">
        <v>43739</v>
      </c>
      <c r="H3920" s="69">
        <v>269</v>
      </c>
      <c r="I3920" s="15" t="s">
        <v>22</v>
      </c>
      <c r="J3920" s="16" t="s">
        <v>1037</v>
      </c>
      <c r="K3920" s="17">
        <v>7026</v>
      </c>
      <c r="L3920" s="18">
        <v>2019001852</v>
      </c>
      <c r="M3920" s="19">
        <v>43739</v>
      </c>
      <c r="N3920" s="70">
        <v>0</v>
      </c>
      <c r="O3920" s="71">
        <v>0</v>
      </c>
      <c r="P3920" s="72">
        <v>0</v>
      </c>
      <c r="Q3920" s="73">
        <v>0</v>
      </c>
      <c r="R3920" s="74">
        <v>0</v>
      </c>
      <c r="S3920" s="75">
        <v>269</v>
      </c>
      <c r="ALF3920" s="26"/>
      <c r="ALG3920" s="26"/>
      <c r="ALH3920" s="26"/>
      <c r="ALI3920" s="26"/>
      <c r="ALJ3920" s="26"/>
      <c r="ALK3920" s="26"/>
      <c r="ALL3920" s="26"/>
      <c r="ALM3920" s="26"/>
      <c r="ALN3920" s="26"/>
      <c r="ALO3920" s="26"/>
      <c r="ALP3920" s="26"/>
      <c r="ALQ3920" s="26"/>
      <c r="ALR3920" s="26"/>
      <c r="ALS3920" s="26"/>
      <c r="ALT3920" s="26"/>
      <c r="ALU3920" s="26"/>
      <c r="ALV3920" s="26"/>
      <c r="ALW3920" s="26"/>
      <c r="ALX3920" s="26"/>
      <c r="ALY3920" s="26"/>
      <c r="ALZ3920" s="26"/>
      <c r="AMA3920" s="26"/>
      <c r="AMB3920" s="26"/>
      <c r="AMC3920" s="26"/>
      <c r="AMD3920" s="26"/>
      <c r="AME3920" s="26"/>
      <c r="AMF3920" s="26"/>
      <c r="AMG3920"/>
      <c r="AMH3920"/>
      <c r="AMI3920"/>
      <c r="AMJ3920"/>
    </row>
    <row r="3921" spans="1:1024" s="2" customFormat="1" ht="38.25" x14ac:dyDescent="0.25">
      <c r="A3921" s="10" t="s">
        <v>419</v>
      </c>
      <c r="B3921" s="68">
        <v>11913</v>
      </c>
      <c r="C3921" s="10">
        <f>VLOOKUP(B3921,[1]Planilha8!$X$4:$Y$6629,2,0)</f>
        <v>2266185</v>
      </c>
      <c r="D3921" s="12" t="s">
        <v>1038</v>
      </c>
      <c r="E3921" s="12" t="str">
        <f>VLOOKUP(B3921,[1]Planilha8!$X$4:$Z$6629,3,0)</f>
        <v>CENTRAL DE GASES MEDICINAIS</v>
      </c>
      <c r="F3921" s="12" t="str">
        <f>VLOOKUP(B3921,[1]Planilha8!$X$4:$AD$6629,7,0)</f>
        <v>BOM</v>
      </c>
      <c r="G3921" s="13">
        <v>43787</v>
      </c>
      <c r="H3921" s="69">
        <v>11172.2</v>
      </c>
      <c r="I3921" s="15" t="s">
        <v>22</v>
      </c>
      <c r="J3921" s="16" t="s">
        <v>1039</v>
      </c>
      <c r="K3921" s="17">
        <v>67013</v>
      </c>
      <c r="L3921" s="18">
        <v>2019004182</v>
      </c>
      <c r="M3921" s="19">
        <v>43787</v>
      </c>
      <c r="N3921" s="70">
        <v>0</v>
      </c>
      <c r="O3921" s="71">
        <v>0</v>
      </c>
      <c r="P3921" s="72">
        <v>0</v>
      </c>
      <c r="Q3921" s="73">
        <v>0</v>
      </c>
      <c r="R3921" s="74">
        <v>0</v>
      </c>
      <c r="S3921" s="75">
        <v>11172.2</v>
      </c>
      <c r="ALF3921" s="26"/>
      <c r="ALG3921" s="26"/>
      <c r="ALH3921" s="26"/>
      <c r="ALI3921" s="26"/>
      <c r="ALJ3921" s="26"/>
      <c r="ALK3921" s="26"/>
      <c r="ALL3921" s="26"/>
      <c r="ALM3921" s="26"/>
      <c r="ALN3921" s="26"/>
      <c r="ALO3921" s="26"/>
      <c r="ALP3921" s="26"/>
      <c r="ALQ3921" s="26"/>
      <c r="ALR3921" s="26"/>
      <c r="ALS3921" s="26"/>
      <c r="ALT3921" s="26"/>
      <c r="ALU3921" s="26"/>
      <c r="ALV3921" s="26"/>
      <c r="ALW3921" s="26"/>
      <c r="ALX3921" s="26"/>
      <c r="ALY3921" s="26"/>
      <c r="ALZ3921" s="26"/>
      <c r="AMA3921" s="26"/>
      <c r="AMB3921" s="26"/>
      <c r="AMC3921" s="26"/>
      <c r="AMD3921" s="26"/>
      <c r="AME3921" s="26"/>
      <c r="AMF3921" s="26"/>
      <c r="AMG3921"/>
      <c r="AMH3921"/>
      <c r="AMI3921"/>
      <c r="AMJ3921"/>
    </row>
    <row r="3922" spans="1:1024" s="2" customFormat="1" ht="63.75" x14ac:dyDescent="0.25">
      <c r="A3922" s="10" t="s">
        <v>419</v>
      </c>
      <c r="B3922" s="68">
        <v>11966</v>
      </c>
      <c r="C3922" s="10">
        <f>VLOOKUP(B3922,[1]Planilha8!$X$4:$Y$6629,2,0)</f>
        <v>2258161</v>
      </c>
      <c r="D3922" s="12" t="s">
        <v>1040</v>
      </c>
      <c r="E3922" s="12" t="str">
        <f>VLOOKUP(B3922,[1]Planilha8!$X$4:$Z$6629,3,0)</f>
        <v>ALMOXARIFADO</v>
      </c>
      <c r="F3922" s="12" t="str">
        <f>VLOOKUP(B3922,[1]Planilha8!$X$4:$AD$6629,7,0)</f>
        <v>BOM</v>
      </c>
      <c r="G3922" s="13">
        <v>43896</v>
      </c>
      <c r="H3922" s="69">
        <v>534</v>
      </c>
      <c r="I3922" s="15" t="s">
        <v>22</v>
      </c>
      <c r="J3922" s="16" t="s">
        <v>1041</v>
      </c>
      <c r="K3922" s="17">
        <v>56932</v>
      </c>
      <c r="L3922" s="18">
        <v>2020000363</v>
      </c>
      <c r="M3922" s="19">
        <v>43896</v>
      </c>
      <c r="N3922" s="70">
        <v>0</v>
      </c>
      <c r="O3922" s="71">
        <v>0</v>
      </c>
      <c r="P3922" s="72">
        <v>0</v>
      </c>
      <c r="Q3922" s="73">
        <v>0</v>
      </c>
      <c r="R3922" s="74">
        <v>0</v>
      </c>
      <c r="S3922" s="75">
        <v>534</v>
      </c>
      <c r="ALF3922" s="26"/>
      <c r="ALG3922" s="26"/>
      <c r="ALH3922" s="26"/>
      <c r="ALI3922" s="26"/>
      <c r="ALJ3922" s="26"/>
      <c r="ALK3922" s="26"/>
      <c r="ALL3922" s="26"/>
      <c r="ALM3922" s="26"/>
      <c r="ALN3922" s="26"/>
      <c r="ALO3922" s="26"/>
      <c r="ALP3922" s="26"/>
      <c r="ALQ3922" s="26"/>
      <c r="ALR3922" s="26"/>
      <c r="ALS3922" s="26"/>
      <c r="ALT3922" s="26"/>
      <c r="ALU3922" s="26"/>
      <c r="ALV3922" s="26"/>
      <c r="ALW3922" s="26"/>
      <c r="ALX3922" s="26"/>
      <c r="ALY3922" s="26"/>
      <c r="ALZ3922" s="26"/>
      <c r="AMA3922" s="26"/>
      <c r="AMB3922" s="26"/>
      <c r="AMC3922" s="26"/>
      <c r="AMD3922" s="26"/>
      <c r="AME3922" s="26"/>
      <c r="AMF3922" s="26"/>
      <c r="AMG3922"/>
      <c r="AMH3922"/>
      <c r="AMI3922"/>
      <c r="AMJ3922"/>
    </row>
    <row r="3923" spans="1:1024" s="2" customFormat="1" ht="51" x14ac:dyDescent="0.25">
      <c r="A3923" s="10" t="s">
        <v>419</v>
      </c>
      <c r="B3923" s="68">
        <v>11967</v>
      </c>
      <c r="C3923" s="10">
        <f>VLOOKUP(B3923,[1]Planilha8!$X$4:$Y$6629,2,0)</f>
        <v>2258160</v>
      </c>
      <c r="D3923" s="12" t="s">
        <v>1042</v>
      </c>
      <c r="E3923" s="12" t="str">
        <f>VLOOKUP(B3923,[1]Planilha8!$X$4:$Z$6629,3,0)</f>
        <v>DIÁLISE</v>
      </c>
      <c r="F3923" s="12" t="str">
        <f>VLOOKUP(B3923,[1]Planilha8!$X$4:$AD$6629,7,0)</f>
        <v>BOM</v>
      </c>
      <c r="G3923" s="13">
        <v>43907</v>
      </c>
      <c r="H3923" s="69">
        <v>1266.79</v>
      </c>
      <c r="I3923" s="15" t="s">
        <v>22</v>
      </c>
      <c r="J3923" s="16" t="s">
        <v>1043</v>
      </c>
      <c r="K3923" s="17">
        <v>254418</v>
      </c>
      <c r="L3923" s="18">
        <v>2020000361</v>
      </c>
      <c r="M3923" s="19">
        <v>43907</v>
      </c>
      <c r="N3923" s="70">
        <v>0</v>
      </c>
      <c r="O3923" s="71">
        <v>0</v>
      </c>
      <c r="P3923" s="72">
        <v>0</v>
      </c>
      <c r="Q3923" s="73">
        <v>0</v>
      </c>
      <c r="R3923" s="74">
        <v>0</v>
      </c>
      <c r="S3923" s="75">
        <v>1266.79</v>
      </c>
      <c r="ALF3923" s="26"/>
      <c r="ALG3923" s="26"/>
      <c r="ALH3923" s="26"/>
      <c r="ALI3923" s="26"/>
      <c r="ALJ3923" s="26"/>
      <c r="ALK3923" s="26"/>
      <c r="ALL3923" s="26"/>
      <c r="ALM3923" s="26"/>
      <c r="ALN3923" s="26"/>
      <c r="ALO3923" s="26"/>
      <c r="ALP3923" s="26"/>
      <c r="ALQ3923" s="26"/>
      <c r="ALR3923" s="26"/>
      <c r="ALS3923" s="26"/>
      <c r="ALT3923" s="26"/>
      <c r="ALU3923" s="26"/>
      <c r="ALV3923" s="26"/>
      <c r="ALW3923" s="26"/>
      <c r="ALX3923" s="26"/>
      <c r="ALY3923" s="26"/>
      <c r="ALZ3923" s="26"/>
      <c r="AMA3923" s="26"/>
      <c r="AMB3923" s="26"/>
      <c r="AMC3923" s="26"/>
      <c r="AMD3923" s="26"/>
      <c r="AME3923" s="26"/>
      <c r="AMF3923" s="26"/>
      <c r="AMG3923"/>
      <c r="AMH3923"/>
      <c r="AMI3923"/>
      <c r="AMJ3923"/>
    </row>
    <row r="3924" spans="1:1024" s="2" customFormat="1" ht="38.25" x14ac:dyDescent="0.25">
      <c r="A3924" s="10" t="s">
        <v>419</v>
      </c>
      <c r="B3924" s="68">
        <v>11968</v>
      </c>
      <c r="C3924" s="10">
        <f>VLOOKUP(B3924,[1]Planilha8!$X$4:$Y$6629,2,0)</f>
        <v>2266120</v>
      </c>
      <c r="D3924" s="12" t="s">
        <v>1044</v>
      </c>
      <c r="E3924" s="12" t="str">
        <f>VLOOKUP(B3924,[1]Planilha8!$X$4:$Z$6629,3,0)</f>
        <v>DIÁLISE</v>
      </c>
      <c r="F3924" s="12" t="str">
        <f>VLOOKUP(B3924,[1]Planilha8!$X$4:$AD$6629,7,0)</f>
        <v>BOM</v>
      </c>
      <c r="G3924" s="13">
        <v>43924</v>
      </c>
      <c r="H3924" s="69">
        <v>1713</v>
      </c>
      <c r="I3924" s="15" t="s">
        <v>22</v>
      </c>
      <c r="J3924" s="16" t="s">
        <v>943</v>
      </c>
      <c r="K3924" s="17">
        <v>346102</v>
      </c>
      <c r="L3924" s="18">
        <v>2019005332</v>
      </c>
      <c r="M3924" s="19">
        <v>43924</v>
      </c>
      <c r="N3924" s="70">
        <v>0</v>
      </c>
      <c r="O3924" s="71">
        <v>0</v>
      </c>
      <c r="P3924" s="72">
        <v>0</v>
      </c>
      <c r="Q3924" s="73">
        <v>0</v>
      </c>
      <c r="R3924" s="74">
        <v>0</v>
      </c>
      <c r="S3924" s="75">
        <v>1713</v>
      </c>
      <c r="ALF3924" s="26"/>
      <c r="ALG3924" s="26"/>
      <c r="ALH3924" s="26"/>
      <c r="ALI3924" s="26"/>
      <c r="ALJ3924" s="26"/>
      <c r="ALK3924" s="26"/>
      <c r="ALL3924" s="26"/>
      <c r="ALM3924" s="26"/>
      <c r="ALN3924" s="26"/>
      <c r="ALO3924" s="26"/>
      <c r="ALP3924" s="26"/>
      <c r="ALQ3924" s="26"/>
      <c r="ALR3924" s="26"/>
      <c r="ALS3924" s="26"/>
      <c r="ALT3924" s="26"/>
      <c r="ALU3924" s="26"/>
      <c r="ALV3924" s="26"/>
      <c r="ALW3924" s="26"/>
      <c r="ALX3924" s="26"/>
      <c r="ALY3924" s="26"/>
      <c r="ALZ3924" s="26"/>
      <c r="AMA3924" s="26"/>
      <c r="AMB3924" s="26"/>
      <c r="AMC3924" s="26"/>
      <c r="AMD3924" s="26"/>
      <c r="AME3924" s="26"/>
      <c r="AMF3924" s="26"/>
      <c r="AMG3924"/>
      <c r="AMH3924"/>
      <c r="AMI3924"/>
      <c r="AMJ3924"/>
    </row>
    <row r="3925" spans="1:1024" s="2" customFormat="1" ht="38.25" x14ac:dyDescent="0.25">
      <c r="A3925" s="10" t="s">
        <v>419</v>
      </c>
      <c r="B3925" s="68">
        <v>11969</v>
      </c>
      <c r="C3925" s="10" t="str">
        <f>VLOOKUP(B3925,[1]Planilha8!$X$4:$Y$6629,2,0)</f>
        <v>-</v>
      </c>
      <c r="D3925" s="12" t="s">
        <v>1045</v>
      </c>
      <c r="E3925" s="12" t="str">
        <f>VLOOKUP(B3925,[1]Planilha8!$X$4:$Z$6629,3,0)</f>
        <v>CENTRAL DE GASES MEDICINAIS</v>
      </c>
      <c r="F3925" s="12" t="str">
        <f>VLOOKUP(B3925,[1]Planilha8!$X$4:$AD$6629,7,0)</f>
        <v>BOM</v>
      </c>
      <c r="G3925" s="13">
        <v>43924</v>
      </c>
      <c r="H3925" s="69">
        <v>9963.43</v>
      </c>
      <c r="I3925" s="15" t="s">
        <v>22</v>
      </c>
      <c r="J3925" s="16" t="s">
        <v>1039</v>
      </c>
      <c r="K3925" s="17">
        <v>67013</v>
      </c>
      <c r="L3925" s="18">
        <v>2020000866</v>
      </c>
      <c r="M3925" s="19">
        <v>43924</v>
      </c>
      <c r="N3925" s="70">
        <v>0</v>
      </c>
      <c r="O3925" s="71">
        <v>0</v>
      </c>
      <c r="P3925" s="72">
        <v>0</v>
      </c>
      <c r="Q3925" s="73">
        <v>0</v>
      </c>
      <c r="R3925" s="74">
        <v>0</v>
      </c>
      <c r="S3925" s="75">
        <v>9963.43</v>
      </c>
      <c r="ALF3925" s="26"/>
      <c r="ALG3925" s="26"/>
      <c r="ALH3925" s="26"/>
      <c r="ALI3925" s="26"/>
      <c r="ALJ3925" s="26"/>
      <c r="ALK3925" s="26"/>
      <c r="ALL3925" s="26"/>
      <c r="ALM3925" s="26"/>
      <c r="ALN3925" s="26"/>
      <c r="ALO3925" s="26"/>
      <c r="ALP3925" s="26"/>
      <c r="ALQ3925" s="26"/>
      <c r="ALR3925" s="26"/>
      <c r="ALS3925" s="26"/>
      <c r="ALT3925" s="26"/>
      <c r="ALU3925" s="26"/>
      <c r="ALV3925" s="26"/>
      <c r="ALW3925" s="26"/>
      <c r="ALX3925" s="26"/>
      <c r="ALY3925" s="26"/>
      <c r="ALZ3925" s="26"/>
      <c r="AMA3925" s="26"/>
      <c r="AMB3925" s="26"/>
      <c r="AMC3925" s="26"/>
      <c r="AMD3925" s="26"/>
      <c r="AME3925" s="26"/>
      <c r="AMF3925" s="26"/>
      <c r="AMG3925"/>
      <c r="AMH3925"/>
      <c r="AMI3925"/>
      <c r="AMJ3925"/>
    </row>
    <row r="3926" spans="1:1024" s="2" customFormat="1" ht="38.25" x14ac:dyDescent="0.25">
      <c r="A3926" s="10" t="s">
        <v>419</v>
      </c>
      <c r="B3926" s="68">
        <v>11970</v>
      </c>
      <c r="C3926" s="10">
        <f>VLOOKUP(B3926,[1]Planilha8!$X$4:$Y$6629,2,0)</f>
        <v>2266173</v>
      </c>
      <c r="D3926" s="12" t="s">
        <v>1046</v>
      </c>
      <c r="E3926" s="12" t="str">
        <f>VLOOKUP(B3926,[1]Planilha8!$X$4:$Z$6629,3,0)</f>
        <v>GALPÃO ALMOXARIFADO</v>
      </c>
      <c r="F3926" s="12" t="str">
        <f>VLOOKUP(B3926,[1]Planilha8!$X$4:$AD$6629,7,0)</f>
        <v>SUCATA</v>
      </c>
      <c r="G3926" s="13">
        <v>43949</v>
      </c>
      <c r="H3926" s="69">
        <v>330</v>
      </c>
      <c r="I3926" s="15" t="s">
        <v>22</v>
      </c>
      <c r="J3926" s="16" t="s">
        <v>1047</v>
      </c>
      <c r="K3926" s="17">
        <v>616</v>
      </c>
      <c r="L3926" s="18">
        <v>2020001650</v>
      </c>
      <c r="M3926" s="19">
        <v>43949</v>
      </c>
      <c r="N3926" s="70">
        <v>0</v>
      </c>
      <c r="O3926" s="71">
        <v>0</v>
      </c>
      <c r="P3926" s="72">
        <v>0</v>
      </c>
      <c r="Q3926" s="73">
        <v>0</v>
      </c>
      <c r="R3926" s="74">
        <v>0</v>
      </c>
      <c r="S3926" s="75">
        <v>330</v>
      </c>
      <c r="ALF3926" s="26"/>
      <c r="ALG3926" s="26"/>
      <c r="ALH3926" s="26"/>
      <c r="ALI3926" s="26"/>
      <c r="ALJ3926" s="26"/>
      <c r="ALK3926" s="26"/>
      <c r="ALL3926" s="26"/>
      <c r="ALM3926" s="26"/>
      <c r="ALN3926" s="26"/>
      <c r="ALO3926" s="26"/>
      <c r="ALP3926" s="26"/>
      <c r="ALQ3926" s="26"/>
      <c r="ALR3926" s="26"/>
      <c r="ALS3926" s="26"/>
      <c r="ALT3926" s="26"/>
      <c r="ALU3926" s="26"/>
      <c r="ALV3926" s="26"/>
      <c r="ALW3926" s="26"/>
      <c r="ALX3926" s="26"/>
      <c r="ALY3926" s="26"/>
      <c r="ALZ3926" s="26"/>
      <c r="AMA3926" s="26"/>
      <c r="AMB3926" s="26"/>
      <c r="AMC3926" s="26"/>
      <c r="AMD3926" s="26"/>
      <c r="AME3926" s="26"/>
      <c r="AMF3926" s="26"/>
      <c r="AMG3926"/>
      <c r="AMH3926"/>
      <c r="AMI3926"/>
      <c r="AMJ3926"/>
    </row>
    <row r="3927" spans="1:1024" s="2" customFormat="1" ht="38.25" x14ac:dyDescent="0.25">
      <c r="A3927" s="10" t="s">
        <v>419</v>
      </c>
      <c r="B3927" s="68">
        <v>11971</v>
      </c>
      <c r="C3927" s="10">
        <f>VLOOKUP(B3927,[1]Planilha8!$X$4:$Y$6629,2,0)</f>
        <v>2266182</v>
      </c>
      <c r="D3927" s="12" t="s">
        <v>1046</v>
      </c>
      <c r="E3927" s="12" t="str">
        <f>VLOOKUP(B3927,[1]Planilha8!$X$4:$Z$6629,3,0)</f>
        <v>GALPÃO ALMOXARIFADO</v>
      </c>
      <c r="F3927" s="12" t="str">
        <f>VLOOKUP(B3927,[1]Planilha8!$X$4:$AD$6629,7,0)</f>
        <v>SUCATA</v>
      </c>
      <c r="G3927" s="13">
        <v>43949</v>
      </c>
      <c r="H3927" s="69">
        <v>330</v>
      </c>
      <c r="I3927" s="15" t="s">
        <v>22</v>
      </c>
      <c r="J3927" s="16" t="s">
        <v>1047</v>
      </c>
      <c r="K3927" s="17">
        <v>616</v>
      </c>
      <c r="L3927" s="18">
        <v>2020001650</v>
      </c>
      <c r="M3927" s="19">
        <v>43949</v>
      </c>
      <c r="N3927" s="70">
        <v>0</v>
      </c>
      <c r="O3927" s="71">
        <v>0</v>
      </c>
      <c r="P3927" s="72">
        <v>0</v>
      </c>
      <c r="Q3927" s="73">
        <v>0</v>
      </c>
      <c r="R3927" s="74">
        <v>0</v>
      </c>
      <c r="S3927" s="75">
        <v>330</v>
      </c>
      <c r="ALF3927" s="26"/>
      <c r="ALG3927" s="26"/>
      <c r="ALH3927" s="26"/>
      <c r="ALI3927" s="26"/>
      <c r="ALJ3927" s="26"/>
      <c r="ALK3927" s="26"/>
      <c r="ALL3927" s="26"/>
      <c r="ALM3927" s="26"/>
      <c r="ALN3927" s="26"/>
      <c r="ALO3927" s="26"/>
      <c r="ALP3927" s="26"/>
      <c r="ALQ3927" s="26"/>
      <c r="ALR3927" s="26"/>
      <c r="ALS3927" s="26"/>
      <c r="ALT3927" s="26"/>
      <c r="ALU3927" s="26"/>
      <c r="ALV3927" s="26"/>
      <c r="ALW3927" s="26"/>
      <c r="ALX3927" s="26"/>
      <c r="ALY3927" s="26"/>
      <c r="ALZ3927" s="26"/>
      <c r="AMA3927" s="26"/>
      <c r="AMB3927" s="26"/>
      <c r="AMC3927" s="26"/>
      <c r="AMD3927" s="26"/>
      <c r="AME3927" s="26"/>
      <c r="AMF3927" s="26"/>
      <c r="AMG3927"/>
      <c r="AMH3927"/>
      <c r="AMI3927"/>
      <c r="AMJ3927"/>
    </row>
    <row r="3928" spans="1:1024" s="2" customFormat="1" ht="38.25" x14ac:dyDescent="0.25">
      <c r="A3928" s="10" t="s">
        <v>419</v>
      </c>
      <c r="B3928" s="68">
        <v>11972</v>
      </c>
      <c r="C3928" s="10">
        <f>VLOOKUP(B3928,[1]Planilha8!$X$4:$Y$6629,2,0)</f>
        <v>2266174</v>
      </c>
      <c r="D3928" s="12" t="s">
        <v>1046</v>
      </c>
      <c r="E3928" s="12" t="str">
        <f>VLOOKUP(B3928,[1]Planilha8!$X$4:$Z$6629,3,0)</f>
        <v>GALPÃO ALMOXARIFADO</v>
      </c>
      <c r="F3928" s="12" t="str">
        <f>VLOOKUP(B3928,[1]Planilha8!$X$4:$AD$6629,7,0)</f>
        <v>SUCATA</v>
      </c>
      <c r="G3928" s="13">
        <v>43949</v>
      </c>
      <c r="H3928" s="69">
        <v>330</v>
      </c>
      <c r="I3928" s="15" t="s">
        <v>22</v>
      </c>
      <c r="J3928" s="16" t="s">
        <v>1047</v>
      </c>
      <c r="K3928" s="17">
        <v>616</v>
      </c>
      <c r="L3928" s="18">
        <v>2020001650</v>
      </c>
      <c r="M3928" s="19">
        <v>43949</v>
      </c>
      <c r="N3928" s="70">
        <v>0</v>
      </c>
      <c r="O3928" s="71">
        <v>0</v>
      </c>
      <c r="P3928" s="72">
        <v>0</v>
      </c>
      <c r="Q3928" s="73">
        <v>0</v>
      </c>
      <c r="R3928" s="74">
        <v>0</v>
      </c>
      <c r="S3928" s="75">
        <v>330</v>
      </c>
      <c r="ALF3928" s="26"/>
      <c r="ALG3928" s="26"/>
      <c r="ALH3928" s="26"/>
      <c r="ALI3928" s="26"/>
      <c r="ALJ3928" s="26"/>
      <c r="ALK3928" s="26"/>
      <c r="ALL3928" s="26"/>
      <c r="ALM3928" s="26"/>
      <c r="ALN3928" s="26"/>
      <c r="ALO3928" s="26"/>
      <c r="ALP3928" s="26"/>
      <c r="ALQ3928" s="26"/>
      <c r="ALR3928" s="26"/>
      <c r="ALS3928" s="26"/>
      <c r="ALT3928" s="26"/>
      <c r="ALU3928" s="26"/>
      <c r="ALV3928" s="26"/>
      <c r="ALW3928" s="26"/>
      <c r="ALX3928" s="26"/>
      <c r="ALY3928" s="26"/>
      <c r="ALZ3928" s="26"/>
      <c r="AMA3928" s="26"/>
      <c r="AMB3928" s="26"/>
      <c r="AMC3928" s="26"/>
      <c r="AMD3928" s="26"/>
      <c r="AME3928" s="26"/>
      <c r="AMF3928" s="26"/>
      <c r="AMG3928"/>
      <c r="AMH3928"/>
      <c r="AMI3928"/>
      <c r="AMJ3928"/>
    </row>
    <row r="3929" spans="1:1024" s="2" customFormat="1" ht="38.25" x14ac:dyDescent="0.25">
      <c r="A3929" s="10" t="s">
        <v>419</v>
      </c>
      <c r="B3929" s="68">
        <v>11973</v>
      </c>
      <c r="C3929" s="10">
        <f>VLOOKUP(B3929,[1]Planilha8!$X$4:$Y$6629,2,0)</f>
        <v>2266175</v>
      </c>
      <c r="D3929" s="12" t="s">
        <v>1046</v>
      </c>
      <c r="E3929" s="12" t="str">
        <f>VLOOKUP(B3929,[1]Planilha8!$X$4:$Z$6629,3,0)</f>
        <v>GALPÃO ALMOXARIFADO</v>
      </c>
      <c r="F3929" s="12" t="str">
        <f>VLOOKUP(B3929,[1]Planilha8!$X$4:$AD$6629,7,0)</f>
        <v>SUCATA</v>
      </c>
      <c r="G3929" s="13">
        <v>43949</v>
      </c>
      <c r="H3929" s="69">
        <v>330</v>
      </c>
      <c r="I3929" s="15" t="s">
        <v>22</v>
      </c>
      <c r="J3929" s="16" t="s">
        <v>1047</v>
      </c>
      <c r="K3929" s="17">
        <v>616</v>
      </c>
      <c r="L3929" s="18">
        <v>2020001650</v>
      </c>
      <c r="M3929" s="19">
        <v>43949</v>
      </c>
      <c r="N3929" s="70">
        <v>0</v>
      </c>
      <c r="O3929" s="71">
        <v>0</v>
      </c>
      <c r="P3929" s="72">
        <v>0</v>
      </c>
      <c r="Q3929" s="73">
        <v>0</v>
      </c>
      <c r="R3929" s="74">
        <v>0</v>
      </c>
      <c r="S3929" s="75">
        <v>330</v>
      </c>
      <c r="ALF3929" s="26"/>
      <c r="ALG3929" s="26"/>
      <c r="ALH3929" s="26"/>
      <c r="ALI3929" s="26"/>
      <c r="ALJ3929" s="26"/>
      <c r="ALK3929" s="26"/>
      <c r="ALL3929" s="26"/>
      <c r="ALM3929" s="26"/>
      <c r="ALN3929" s="26"/>
      <c r="ALO3929" s="26"/>
      <c r="ALP3929" s="26"/>
      <c r="ALQ3929" s="26"/>
      <c r="ALR3929" s="26"/>
      <c r="ALS3929" s="26"/>
      <c r="ALT3929" s="26"/>
      <c r="ALU3929" s="26"/>
      <c r="ALV3929" s="26"/>
      <c r="ALW3929" s="26"/>
      <c r="ALX3929" s="26"/>
      <c r="ALY3929" s="26"/>
      <c r="ALZ3929" s="26"/>
      <c r="AMA3929" s="26"/>
      <c r="AMB3929" s="26"/>
      <c r="AMC3929" s="26"/>
      <c r="AMD3929" s="26"/>
      <c r="AME3929" s="26"/>
      <c r="AMF3929" s="26"/>
      <c r="AMG3929"/>
      <c r="AMH3929"/>
      <c r="AMI3929"/>
      <c r="AMJ3929"/>
    </row>
    <row r="3930" spans="1:1024" s="2" customFormat="1" ht="38.25" x14ac:dyDescent="0.25">
      <c r="A3930" s="10" t="s">
        <v>419</v>
      </c>
      <c r="B3930" s="68">
        <v>11974</v>
      </c>
      <c r="C3930" s="10">
        <f>VLOOKUP(B3930,[1]Planilha8!$X$4:$Y$6629,2,0)</f>
        <v>2266180</v>
      </c>
      <c r="D3930" s="12" t="s">
        <v>1046</v>
      </c>
      <c r="E3930" s="12" t="str">
        <f>VLOOKUP(B3930,[1]Planilha8!$X$4:$Z$6629,3,0)</f>
        <v>CLÍNICA MÉDICA</v>
      </c>
      <c r="F3930" s="12" t="str">
        <f>VLOOKUP(B3930,[1]Planilha8!$X$4:$AD$6629,7,0)</f>
        <v>BOM</v>
      </c>
      <c r="G3930" s="13">
        <v>43949</v>
      </c>
      <c r="H3930" s="69">
        <v>330</v>
      </c>
      <c r="I3930" s="15" t="s">
        <v>22</v>
      </c>
      <c r="J3930" s="16" t="s">
        <v>1047</v>
      </c>
      <c r="K3930" s="17">
        <v>616</v>
      </c>
      <c r="L3930" s="18">
        <v>2020001650</v>
      </c>
      <c r="M3930" s="19">
        <v>43949</v>
      </c>
      <c r="N3930" s="70">
        <v>0</v>
      </c>
      <c r="O3930" s="71">
        <v>0</v>
      </c>
      <c r="P3930" s="72">
        <v>0</v>
      </c>
      <c r="Q3930" s="73">
        <v>0</v>
      </c>
      <c r="R3930" s="74">
        <v>0</v>
      </c>
      <c r="S3930" s="75">
        <v>330</v>
      </c>
      <c r="ALF3930" s="26"/>
      <c r="ALG3930" s="26"/>
      <c r="ALH3930" s="26"/>
      <c r="ALI3930" s="26"/>
      <c r="ALJ3930" s="26"/>
      <c r="ALK3930" s="26"/>
      <c r="ALL3930" s="26"/>
      <c r="ALM3930" s="26"/>
      <c r="ALN3930" s="26"/>
      <c r="ALO3930" s="26"/>
      <c r="ALP3930" s="26"/>
      <c r="ALQ3930" s="26"/>
      <c r="ALR3930" s="26"/>
      <c r="ALS3930" s="26"/>
      <c r="ALT3930" s="26"/>
      <c r="ALU3930" s="26"/>
      <c r="ALV3930" s="26"/>
      <c r="ALW3930" s="26"/>
      <c r="ALX3930" s="26"/>
      <c r="ALY3930" s="26"/>
      <c r="ALZ3930" s="26"/>
      <c r="AMA3930" s="26"/>
      <c r="AMB3930" s="26"/>
      <c r="AMC3930" s="26"/>
      <c r="AMD3930" s="26"/>
      <c r="AME3930" s="26"/>
      <c r="AMF3930" s="26"/>
      <c r="AMG3930"/>
      <c r="AMH3930"/>
      <c r="AMI3930"/>
      <c r="AMJ3930"/>
    </row>
    <row r="3931" spans="1:1024" s="2" customFormat="1" ht="38.25" x14ac:dyDescent="0.25">
      <c r="A3931" s="10" t="s">
        <v>419</v>
      </c>
      <c r="B3931" s="68">
        <v>11975</v>
      </c>
      <c r="C3931" s="10">
        <f>VLOOKUP(B3931,[1]Planilha8!$X$4:$Y$6629,2,0)</f>
        <v>2266181</v>
      </c>
      <c r="D3931" s="12" t="s">
        <v>1046</v>
      </c>
      <c r="E3931" s="12" t="str">
        <f>VLOOKUP(B3931,[1]Planilha8!$X$4:$Z$6629,3,0)</f>
        <v>CLÍNICA MÉDICA</v>
      </c>
      <c r="F3931" s="12" t="str">
        <f>VLOOKUP(B3931,[1]Planilha8!$X$4:$AD$6629,7,0)</f>
        <v>BOM</v>
      </c>
      <c r="G3931" s="13">
        <v>43949</v>
      </c>
      <c r="H3931" s="69">
        <v>330</v>
      </c>
      <c r="I3931" s="15" t="s">
        <v>22</v>
      </c>
      <c r="J3931" s="16" t="s">
        <v>1047</v>
      </c>
      <c r="K3931" s="17">
        <v>616</v>
      </c>
      <c r="L3931" s="18">
        <v>2020001650</v>
      </c>
      <c r="M3931" s="19">
        <v>43949</v>
      </c>
      <c r="N3931" s="70">
        <v>0</v>
      </c>
      <c r="O3931" s="71">
        <v>0</v>
      </c>
      <c r="P3931" s="72">
        <v>0</v>
      </c>
      <c r="Q3931" s="73">
        <v>0</v>
      </c>
      <c r="R3931" s="74">
        <v>0</v>
      </c>
      <c r="S3931" s="75">
        <v>330</v>
      </c>
      <c r="ALF3931" s="26"/>
      <c r="ALG3931" s="26"/>
      <c r="ALH3931" s="26"/>
      <c r="ALI3931" s="26"/>
      <c r="ALJ3931" s="26"/>
      <c r="ALK3931" s="26"/>
      <c r="ALL3931" s="26"/>
      <c r="ALM3931" s="26"/>
      <c r="ALN3931" s="26"/>
      <c r="ALO3931" s="26"/>
      <c r="ALP3931" s="26"/>
      <c r="ALQ3931" s="26"/>
      <c r="ALR3931" s="26"/>
      <c r="ALS3931" s="26"/>
      <c r="ALT3931" s="26"/>
      <c r="ALU3931" s="26"/>
      <c r="ALV3931" s="26"/>
      <c r="ALW3931" s="26"/>
      <c r="ALX3931" s="26"/>
      <c r="ALY3931" s="26"/>
      <c r="ALZ3931" s="26"/>
      <c r="AMA3931" s="26"/>
      <c r="AMB3931" s="26"/>
      <c r="AMC3931" s="26"/>
      <c r="AMD3931" s="26"/>
      <c r="AME3931" s="26"/>
      <c r="AMF3931" s="26"/>
      <c r="AMG3931"/>
      <c r="AMH3931"/>
      <c r="AMI3931"/>
      <c r="AMJ3931"/>
    </row>
    <row r="3932" spans="1:1024" s="2" customFormat="1" ht="38.25" x14ac:dyDescent="0.25">
      <c r="A3932" s="10" t="s">
        <v>419</v>
      </c>
      <c r="B3932" s="68">
        <v>11976</v>
      </c>
      <c r="C3932" s="10">
        <f>VLOOKUP(B3932,[1]Planilha8!$X$4:$Y$6629,2,0)</f>
        <v>2266183</v>
      </c>
      <c r="D3932" s="12" t="s">
        <v>1046</v>
      </c>
      <c r="E3932" s="12" t="str">
        <f>VLOOKUP(B3932,[1]Planilha8!$X$4:$Z$6629,3,0)</f>
        <v>SESMT</v>
      </c>
      <c r="F3932" s="12" t="str">
        <f>VLOOKUP(B3932,[1]Planilha8!$X$4:$AD$6629,7,0)</f>
        <v>BOM</v>
      </c>
      <c r="G3932" s="13">
        <v>43949</v>
      </c>
      <c r="H3932" s="69">
        <v>330</v>
      </c>
      <c r="I3932" s="15" t="s">
        <v>22</v>
      </c>
      <c r="J3932" s="16" t="s">
        <v>1047</v>
      </c>
      <c r="K3932" s="17">
        <v>616</v>
      </c>
      <c r="L3932" s="18">
        <v>2020001650</v>
      </c>
      <c r="M3932" s="19">
        <v>43949</v>
      </c>
      <c r="N3932" s="70">
        <v>0</v>
      </c>
      <c r="O3932" s="71">
        <v>0</v>
      </c>
      <c r="P3932" s="72">
        <v>0</v>
      </c>
      <c r="Q3932" s="73">
        <v>0</v>
      </c>
      <c r="R3932" s="74">
        <v>0</v>
      </c>
      <c r="S3932" s="75">
        <v>330</v>
      </c>
      <c r="ALF3932" s="26"/>
      <c r="ALG3932" s="26"/>
      <c r="ALH3932" s="26"/>
      <c r="ALI3932" s="26"/>
      <c r="ALJ3932" s="26"/>
      <c r="ALK3932" s="26"/>
      <c r="ALL3932" s="26"/>
      <c r="ALM3932" s="26"/>
      <c r="ALN3932" s="26"/>
      <c r="ALO3932" s="26"/>
      <c r="ALP3932" s="26"/>
      <c r="ALQ3932" s="26"/>
      <c r="ALR3932" s="26"/>
      <c r="ALS3932" s="26"/>
      <c r="ALT3932" s="26"/>
      <c r="ALU3932" s="26"/>
      <c r="ALV3932" s="26"/>
      <c r="ALW3932" s="26"/>
      <c r="ALX3932" s="26"/>
      <c r="ALY3932" s="26"/>
      <c r="ALZ3932" s="26"/>
      <c r="AMA3932" s="26"/>
      <c r="AMB3932" s="26"/>
      <c r="AMC3932" s="26"/>
      <c r="AMD3932" s="26"/>
      <c r="AME3932" s="26"/>
      <c r="AMF3932" s="26"/>
      <c r="AMG3932"/>
      <c r="AMH3932"/>
      <c r="AMI3932"/>
      <c r="AMJ3932"/>
    </row>
    <row r="3933" spans="1:1024" s="2" customFormat="1" ht="38.25" x14ac:dyDescent="0.25">
      <c r="A3933" s="10" t="s">
        <v>419</v>
      </c>
      <c r="B3933" s="68">
        <v>11977</v>
      </c>
      <c r="C3933" s="10">
        <f>VLOOKUP(B3933,[1]Planilha8!$X$4:$Y$6629,2,0)</f>
        <v>2266184</v>
      </c>
      <c r="D3933" s="12" t="s">
        <v>1046</v>
      </c>
      <c r="E3933" s="12" t="str">
        <f>VLOOKUP(B3933,[1]Planilha8!$X$4:$Z$6629,3,0)</f>
        <v>CENTRO CIRÚRGICO</v>
      </c>
      <c r="F3933" s="12" t="str">
        <f>VLOOKUP(B3933,[1]Planilha8!$X$4:$AD$6629,7,0)</f>
        <v>BOM</v>
      </c>
      <c r="G3933" s="13">
        <v>43949</v>
      </c>
      <c r="H3933" s="69">
        <v>330</v>
      </c>
      <c r="I3933" s="15" t="s">
        <v>22</v>
      </c>
      <c r="J3933" s="16" t="s">
        <v>1047</v>
      </c>
      <c r="K3933" s="17">
        <v>616</v>
      </c>
      <c r="L3933" s="18">
        <v>2020001650</v>
      </c>
      <c r="M3933" s="19">
        <v>43949</v>
      </c>
      <c r="N3933" s="70">
        <v>0</v>
      </c>
      <c r="O3933" s="71">
        <v>0</v>
      </c>
      <c r="P3933" s="72">
        <v>0</v>
      </c>
      <c r="Q3933" s="73">
        <v>0</v>
      </c>
      <c r="R3933" s="74">
        <v>0</v>
      </c>
      <c r="S3933" s="75">
        <v>330</v>
      </c>
      <c r="ALF3933" s="26"/>
      <c r="ALG3933" s="26"/>
      <c r="ALH3933" s="26"/>
      <c r="ALI3933" s="26"/>
      <c r="ALJ3933" s="26"/>
      <c r="ALK3933" s="26"/>
      <c r="ALL3933" s="26"/>
      <c r="ALM3933" s="26"/>
      <c r="ALN3933" s="26"/>
      <c r="ALO3933" s="26"/>
      <c r="ALP3933" s="26"/>
      <c r="ALQ3933" s="26"/>
      <c r="ALR3933" s="26"/>
      <c r="ALS3933" s="26"/>
      <c r="ALT3933" s="26"/>
      <c r="ALU3933" s="26"/>
      <c r="ALV3933" s="26"/>
      <c r="ALW3933" s="26"/>
      <c r="ALX3933" s="26"/>
      <c r="ALY3933" s="26"/>
      <c r="ALZ3933" s="26"/>
      <c r="AMA3933" s="26"/>
      <c r="AMB3933" s="26"/>
      <c r="AMC3933" s="26"/>
      <c r="AMD3933" s="26"/>
      <c r="AME3933" s="26"/>
      <c r="AMF3933" s="26"/>
      <c r="AMG3933"/>
      <c r="AMH3933"/>
      <c r="AMI3933"/>
      <c r="AMJ3933"/>
    </row>
    <row r="3934" spans="1:1024" s="2" customFormat="1" ht="38.25" x14ac:dyDescent="0.25">
      <c r="A3934" s="10" t="s">
        <v>419</v>
      </c>
      <c r="B3934" s="68">
        <v>11978</v>
      </c>
      <c r="C3934" s="10">
        <f>VLOOKUP(B3934,[1]Planilha8!$X$4:$Y$6629,2,0)</f>
        <v>2266176</v>
      </c>
      <c r="D3934" s="12" t="s">
        <v>1046</v>
      </c>
      <c r="E3934" s="12" t="str">
        <f>VLOOKUP(B3934,[1]Planilha8!$X$4:$Z$6629,3,0)</f>
        <v>HEMODIALISE</v>
      </c>
      <c r="F3934" s="12" t="str">
        <f>VLOOKUP(B3934,[1]Planilha8!$X$4:$AD$6629,7,0)</f>
        <v>BOM</v>
      </c>
      <c r="G3934" s="13">
        <v>43949</v>
      </c>
      <c r="H3934" s="69">
        <v>330</v>
      </c>
      <c r="I3934" s="15" t="s">
        <v>22</v>
      </c>
      <c r="J3934" s="16" t="s">
        <v>1047</v>
      </c>
      <c r="K3934" s="17">
        <v>616</v>
      </c>
      <c r="L3934" s="18">
        <v>2020001650</v>
      </c>
      <c r="M3934" s="19">
        <v>43949</v>
      </c>
      <c r="N3934" s="70">
        <v>0</v>
      </c>
      <c r="O3934" s="71">
        <v>0</v>
      </c>
      <c r="P3934" s="72">
        <v>0</v>
      </c>
      <c r="Q3934" s="73">
        <v>0</v>
      </c>
      <c r="R3934" s="74">
        <v>0</v>
      </c>
      <c r="S3934" s="75">
        <v>330</v>
      </c>
      <c r="ALF3934" s="26"/>
      <c r="ALG3934" s="26"/>
      <c r="ALH3934" s="26"/>
      <c r="ALI3934" s="26"/>
      <c r="ALJ3934" s="26"/>
      <c r="ALK3934" s="26"/>
      <c r="ALL3934" s="26"/>
      <c r="ALM3934" s="26"/>
      <c r="ALN3934" s="26"/>
      <c r="ALO3934" s="26"/>
      <c r="ALP3934" s="26"/>
      <c r="ALQ3934" s="26"/>
      <c r="ALR3934" s="26"/>
      <c r="ALS3934" s="26"/>
      <c r="ALT3934" s="26"/>
      <c r="ALU3934" s="26"/>
      <c r="ALV3934" s="26"/>
      <c r="ALW3934" s="26"/>
      <c r="ALX3934" s="26"/>
      <c r="ALY3934" s="26"/>
      <c r="ALZ3934" s="26"/>
      <c r="AMA3934" s="26"/>
      <c r="AMB3934" s="26"/>
      <c r="AMC3934" s="26"/>
      <c r="AMD3934" s="26"/>
      <c r="AME3934" s="26"/>
      <c r="AMF3934" s="26"/>
      <c r="AMG3934"/>
      <c r="AMH3934"/>
      <c r="AMI3934"/>
      <c r="AMJ3934"/>
    </row>
    <row r="3935" spans="1:1024" s="2" customFormat="1" ht="38.25" x14ac:dyDescent="0.25">
      <c r="A3935" s="10" t="s">
        <v>419</v>
      </c>
      <c r="B3935" s="68">
        <v>11979</v>
      </c>
      <c r="C3935" s="10">
        <f>VLOOKUP(B3935,[1]Planilha8!$X$4:$Y$6629,2,0)</f>
        <v>2266177</v>
      </c>
      <c r="D3935" s="12" t="s">
        <v>1046</v>
      </c>
      <c r="E3935" s="12" t="str">
        <f>VLOOKUP(B3935,[1]Planilha8!$X$4:$Z$6629,3,0)</f>
        <v>HEMODIALISE</v>
      </c>
      <c r="F3935" s="12" t="str">
        <f>VLOOKUP(B3935,[1]Planilha8!$X$4:$AD$6629,7,0)</f>
        <v>BOM</v>
      </c>
      <c r="G3935" s="13">
        <v>43949</v>
      </c>
      <c r="H3935" s="69">
        <v>330</v>
      </c>
      <c r="I3935" s="15" t="s">
        <v>22</v>
      </c>
      <c r="J3935" s="16" t="s">
        <v>1047</v>
      </c>
      <c r="K3935" s="17">
        <v>616</v>
      </c>
      <c r="L3935" s="18">
        <v>2020001650</v>
      </c>
      <c r="M3935" s="19">
        <v>43949</v>
      </c>
      <c r="N3935" s="70">
        <v>0</v>
      </c>
      <c r="O3935" s="71">
        <v>0</v>
      </c>
      <c r="P3935" s="72">
        <v>0</v>
      </c>
      <c r="Q3935" s="73">
        <v>0</v>
      </c>
      <c r="R3935" s="74">
        <v>0</v>
      </c>
      <c r="S3935" s="75">
        <v>330</v>
      </c>
      <c r="ALF3935" s="26"/>
      <c r="ALG3935" s="26"/>
      <c r="ALH3935" s="26"/>
      <c r="ALI3935" s="26"/>
      <c r="ALJ3935" s="26"/>
      <c r="ALK3935" s="26"/>
      <c r="ALL3935" s="26"/>
      <c r="ALM3935" s="26"/>
      <c r="ALN3935" s="26"/>
      <c r="ALO3935" s="26"/>
      <c r="ALP3935" s="26"/>
      <c r="ALQ3935" s="26"/>
      <c r="ALR3935" s="26"/>
      <c r="ALS3935" s="26"/>
      <c r="ALT3935" s="26"/>
      <c r="ALU3935" s="26"/>
      <c r="ALV3935" s="26"/>
      <c r="ALW3935" s="26"/>
      <c r="ALX3935" s="26"/>
      <c r="ALY3935" s="26"/>
      <c r="ALZ3935" s="26"/>
      <c r="AMA3935" s="26"/>
      <c r="AMB3935" s="26"/>
      <c r="AMC3935" s="26"/>
      <c r="AMD3935" s="26"/>
      <c r="AME3935" s="26"/>
      <c r="AMF3935" s="26"/>
      <c r="AMG3935"/>
      <c r="AMH3935"/>
      <c r="AMI3935"/>
      <c r="AMJ3935"/>
    </row>
    <row r="3936" spans="1:1024" s="2" customFormat="1" ht="38.25" x14ac:dyDescent="0.25">
      <c r="A3936" s="10" t="s">
        <v>419</v>
      </c>
      <c r="B3936" s="68">
        <v>11980</v>
      </c>
      <c r="C3936" s="10">
        <f>VLOOKUP(B3936,[1]Planilha8!$X$4:$Y$6629,2,0)</f>
        <v>2266178</v>
      </c>
      <c r="D3936" s="12" t="s">
        <v>1046</v>
      </c>
      <c r="E3936" s="12" t="str">
        <f>VLOOKUP(B3936,[1]Planilha8!$X$4:$Z$6629,3,0)</f>
        <v>SESMT</v>
      </c>
      <c r="F3936" s="12" t="str">
        <f>VLOOKUP(B3936,[1]Planilha8!$X$4:$AD$6629,7,0)</f>
        <v>BOM</v>
      </c>
      <c r="G3936" s="13">
        <v>43949</v>
      </c>
      <c r="H3936" s="69">
        <v>330</v>
      </c>
      <c r="I3936" s="15" t="s">
        <v>22</v>
      </c>
      <c r="J3936" s="16" t="s">
        <v>1047</v>
      </c>
      <c r="K3936" s="17">
        <v>616</v>
      </c>
      <c r="L3936" s="18">
        <v>2020001650</v>
      </c>
      <c r="M3936" s="19">
        <v>43949</v>
      </c>
      <c r="N3936" s="70">
        <v>0</v>
      </c>
      <c r="O3936" s="71">
        <v>0</v>
      </c>
      <c r="P3936" s="72">
        <v>0</v>
      </c>
      <c r="Q3936" s="73">
        <v>0</v>
      </c>
      <c r="R3936" s="74">
        <v>0</v>
      </c>
      <c r="S3936" s="75">
        <v>330</v>
      </c>
      <c r="ALF3936" s="26"/>
      <c r="ALG3936" s="26"/>
      <c r="ALH3936" s="26"/>
      <c r="ALI3936" s="26"/>
      <c r="ALJ3936" s="26"/>
      <c r="ALK3936" s="26"/>
      <c r="ALL3936" s="26"/>
      <c r="ALM3936" s="26"/>
      <c r="ALN3936" s="26"/>
      <c r="ALO3936" s="26"/>
      <c r="ALP3936" s="26"/>
      <c r="ALQ3936" s="26"/>
      <c r="ALR3936" s="26"/>
      <c r="ALS3936" s="26"/>
      <c r="ALT3936" s="26"/>
      <c r="ALU3936" s="26"/>
      <c r="ALV3936" s="26"/>
      <c r="ALW3936" s="26"/>
      <c r="ALX3936" s="26"/>
      <c r="ALY3936" s="26"/>
      <c r="ALZ3936" s="26"/>
      <c r="AMA3936" s="26"/>
      <c r="AMB3936" s="26"/>
      <c r="AMC3936" s="26"/>
      <c r="AMD3936" s="26"/>
      <c r="AME3936" s="26"/>
      <c r="AMF3936" s="26"/>
      <c r="AMG3936"/>
      <c r="AMH3936"/>
      <c r="AMI3936"/>
      <c r="AMJ3936"/>
    </row>
    <row r="3937" spans="1:1024" s="2" customFormat="1" ht="38.25" x14ac:dyDescent="0.25">
      <c r="A3937" s="10" t="s">
        <v>419</v>
      </c>
      <c r="B3937" s="68">
        <v>11981</v>
      </c>
      <c r="C3937" s="10">
        <f>VLOOKUP(B3937,[1]Planilha8!$X$4:$Y$6629,2,0)</f>
        <v>2266179</v>
      </c>
      <c r="D3937" s="12" t="s">
        <v>1046</v>
      </c>
      <c r="E3937" s="12" t="str">
        <f>VLOOKUP(B3937,[1]Planilha8!$X$4:$Z$6629,3,0)</f>
        <v>SESMT</v>
      </c>
      <c r="F3937" s="12" t="str">
        <f>VLOOKUP(B3937,[1]Planilha8!$X$4:$AD$6629,7,0)</f>
        <v>BOM</v>
      </c>
      <c r="G3937" s="13">
        <v>43949</v>
      </c>
      <c r="H3937" s="69">
        <v>330</v>
      </c>
      <c r="I3937" s="15" t="s">
        <v>22</v>
      </c>
      <c r="J3937" s="16" t="s">
        <v>1047</v>
      </c>
      <c r="K3937" s="17">
        <v>616</v>
      </c>
      <c r="L3937" s="18">
        <v>2020001650</v>
      </c>
      <c r="M3937" s="19">
        <v>43949</v>
      </c>
      <c r="N3937" s="70">
        <v>0</v>
      </c>
      <c r="O3937" s="71">
        <v>0</v>
      </c>
      <c r="P3937" s="72">
        <v>0</v>
      </c>
      <c r="Q3937" s="73">
        <v>0</v>
      </c>
      <c r="R3937" s="74">
        <v>0</v>
      </c>
      <c r="S3937" s="75">
        <v>330</v>
      </c>
      <c r="ALF3937" s="26"/>
      <c r="ALG3937" s="26"/>
      <c r="ALH3937" s="26"/>
      <c r="ALI3937" s="26"/>
      <c r="ALJ3937" s="26"/>
      <c r="ALK3937" s="26"/>
      <c r="ALL3937" s="26"/>
      <c r="ALM3937" s="26"/>
      <c r="ALN3937" s="26"/>
      <c r="ALO3937" s="26"/>
      <c r="ALP3937" s="26"/>
      <c r="ALQ3937" s="26"/>
      <c r="ALR3937" s="26"/>
      <c r="ALS3937" s="26"/>
      <c r="ALT3937" s="26"/>
      <c r="ALU3937" s="26"/>
      <c r="ALV3937" s="26"/>
      <c r="ALW3937" s="26"/>
      <c r="ALX3937" s="26"/>
      <c r="ALY3937" s="26"/>
      <c r="ALZ3937" s="26"/>
      <c r="AMA3937" s="26"/>
      <c r="AMB3937" s="26"/>
      <c r="AMC3937" s="26"/>
      <c r="AMD3937" s="26"/>
      <c r="AME3937" s="26"/>
      <c r="AMF3937" s="26"/>
      <c r="AMG3937"/>
      <c r="AMH3937"/>
      <c r="AMI3937"/>
      <c r="AMJ3937"/>
    </row>
    <row r="3938" spans="1:1024" s="2" customFormat="1" ht="63.75" x14ac:dyDescent="0.25">
      <c r="A3938" s="10" t="s">
        <v>419</v>
      </c>
      <c r="B3938" s="68">
        <v>11982</v>
      </c>
      <c r="C3938" s="10">
        <f>VLOOKUP(B3938,[1]Planilha8!$X$4:$Y$6629,2,0)</f>
        <v>2276791</v>
      </c>
      <c r="D3938" s="12" t="s">
        <v>1048</v>
      </c>
      <c r="E3938" s="12" t="str">
        <f>VLOOKUP(B3938,[1]Planilha8!$X$4:$Z$6629,3,0)</f>
        <v>CONDUTORES</v>
      </c>
      <c r="F3938" s="12" t="str">
        <f>VLOOKUP(B3938,[1]Planilha8!$X$4:$AD$6629,7,0)</f>
        <v>REGULAR</v>
      </c>
      <c r="G3938" s="13">
        <v>43962</v>
      </c>
      <c r="H3938" s="69">
        <v>899</v>
      </c>
      <c r="I3938" s="15" t="s">
        <v>22</v>
      </c>
      <c r="J3938" s="16" t="s">
        <v>483</v>
      </c>
      <c r="K3938" s="17">
        <v>86156</v>
      </c>
      <c r="L3938" s="18">
        <v>2020000768</v>
      </c>
      <c r="M3938" s="19">
        <v>43962</v>
      </c>
      <c r="N3938" s="70">
        <v>0</v>
      </c>
      <c r="O3938" s="71">
        <v>0</v>
      </c>
      <c r="P3938" s="72">
        <v>0</v>
      </c>
      <c r="Q3938" s="73">
        <v>0</v>
      </c>
      <c r="R3938" s="74">
        <v>0</v>
      </c>
      <c r="S3938" s="75">
        <v>899</v>
      </c>
      <c r="ALF3938" s="26"/>
      <c r="ALG3938" s="26"/>
      <c r="ALH3938" s="26"/>
      <c r="ALI3938" s="26"/>
      <c r="ALJ3938" s="26"/>
      <c r="ALK3938" s="26"/>
      <c r="ALL3938" s="26"/>
      <c r="ALM3938" s="26"/>
      <c r="ALN3938" s="26"/>
      <c r="ALO3938" s="26"/>
      <c r="ALP3938" s="26"/>
      <c r="ALQ3938" s="26"/>
      <c r="ALR3938" s="26"/>
      <c r="ALS3938" s="26"/>
      <c r="ALT3938" s="26"/>
      <c r="ALU3938" s="26"/>
      <c r="ALV3938" s="26"/>
      <c r="ALW3938" s="26"/>
      <c r="ALX3938" s="26"/>
      <c r="ALY3938" s="26"/>
      <c r="ALZ3938" s="26"/>
      <c r="AMA3938" s="26"/>
      <c r="AMB3938" s="26"/>
      <c r="AMC3938" s="26"/>
      <c r="AMD3938" s="26"/>
      <c r="AME3938" s="26"/>
      <c r="AMF3938" s="26"/>
      <c r="AMG3938"/>
      <c r="AMH3938"/>
      <c r="AMI3938"/>
      <c r="AMJ3938"/>
    </row>
    <row r="3939" spans="1:1024" s="2" customFormat="1" ht="63.75" x14ac:dyDescent="0.25">
      <c r="A3939" s="10" t="s">
        <v>419</v>
      </c>
      <c r="B3939" s="68">
        <v>11983</v>
      </c>
      <c r="C3939" s="10">
        <f>VLOOKUP(B3939,[1]Planilha8!$X$4:$Y$6629,2,0)</f>
        <v>2276792</v>
      </c>
      <c r="D3939" s="12" t="s">
        <v>1048</v>
      </c>
      <c r="E3939" s="12" t="str">
        <f>VLOOKUP(B3939,[1]Planilha8!$X$4:$Z$6629,3,0)</f>
        <v>CONDUTORES</v>
      </c>
      <c r="F3939" s="12" t="str">
        <f>VLOOKUP(B3939,[1]Planilha8!$X$4:$AD$6629,7,0)</f>
        <v>REGULAR</v>
      </c>
      <c r="G3939" s="13">
        <v>43962</v>
      </c>
      <c r="H3939" s="69">
        <v>899</v>
      </c>
      <c r="I3939" s="15" t="s">
        <v>22</v>
      </c>
      <c r="J3939" s="16" t="s">
        <v>483</v>
      </c>
      <c r="K3939" s="17">
        <v>86156</v>
      </c>
      <c r="L3939" s="18">
        <v>2020000768</v>
      </c>
      <c r="M3939" s="19">
        <v>43962</v>
      </c>
      <c r="N3939" s="70">
        <v>0</v>
      </c>
      <c r="O3939" s="71">
        <v>0</v>
      </c>
      <c r="P3939" s="72">
        <v>0</v>
      </c>
      <c r="Q3939" s="73">
        <v>0</v>
      </c>
      <c r="R3939" s="74">
        <v>0</v>
      </c>
      <c r="S3939" s="75">
        <v>899</v>
      </c>
      <c r="ALF3939" s="26"/>
      <c r="ALG3939" s="26"/>
      <c r="ALH3939" s="26"/>
      <c r="ALI3939" s="26"/>
      <c r="ALJ3939" s="26"/>
      <c r="ALK3939" s="26"/>
      <c r="ALL3939" s="26"/>
      <c r="ALM3939" s="26"/>
      <c r="ALN3939" s="26"/>
      <c r="ALO3939" s="26"/>
      <c r="ALP3939" s="26"/>
      <c r="ALQ3939" s="26"/>
      <c r="ALR3939" s="26"/>
      <c r="ALS3939" s="26"/>
      <c r="ALT3939" s="26"/>
      <c r="ALU3939" s="26"/>
      <c r="ALV3939" s="26"/>
      <c r="ALW3939" s="26"/>
      <c r="ALX3939" s="26"/>
      <c r="ALY3939" s="26"/>
      <c r="ALZ3939" s="26"/>
      <c r="AMA3939" s="26"/>
      <c r="AMB3939" s="26"/>
      <c r="AMC3939" s="26"/>
      <c r="AMD3939" s="26"/>
      <c r="AME3939" s="26"/>
      <c r="AMF3939" s="26"/>
      <c r="AMG3939"/>
      <c r="AMH3939"/>
      <c r="AMI3939"/>
      <c r="AMJ3939"/>
    </row>
    <row r="3940" spans="1:1024" s="2" customFormat="1" ht="63.75" x14ac:dyDescent="0.25">
      <c r="A3940" s="10" t="s">
        <v>419</v>
      </c>
      <c r="B3940" s="68">
        <v>11984</v>
      </c>
      <c r="C3940" s="10">
        <f>VLOOKUP(B3940,[1]Planilha8!$X$4:$Y$6629,2,0)</f>
        <v>2276793</v>
      </c>
      <c r="D3940" s="12" t="s">
        <v>1048</v>
      </c>
      <c r="E3940" s="12" t="str">
        <f>VLOOKUP(B3940,[1]Planilha8!$X$4:$Z$6629,3,0)</f>
        <v>CONDUTORES</v>
      </c>
      <c r="F3940" s="12" t="str">
        <f>VLOOKUP(B3940,[1]Planilha8!$X$4:$AD$6629,7,0)</f>
        <v>REGULAR</v>
      </c>
      <c r="G3940" s="13">
        <v>43962</v>
      </c>
      <c r="H3940" s="69">
        <v>899</v>
      </c>
      <c r="I3940" s="15" t="s">
        <v>22</v>
      </c>
      <c r="J3940" s="16" t="s">
        <v>483</v>
      </c>
      <c r="K3940" s="17">
        <v>86156</v>
      </c>
      <c r="L3940" s="18">
        <v>2020000768</v>
      </c>
      <c r="M3940" s="19">
        <v>43962</v>
      </c>
      <c r="N3940" s="70">
        <v>0</v>
      </c>
      <c r="O3940" s="71">
        <v>0</v>
      </c>
      <c r="P3940" s="72">
        <v>0</v>
      </c>
      <c r="Q3940" s="73">
        <v>0</v>
      </c>
      <c r="R3940" s="74">
        <v>0</v>
      </c>
      <c r="S3940" s="75">
        <v>899</v>
      </c>
      <c r="ALF3940" s="26"/>
      <c r="ALG3940" s="26"/>
      <c r="ALH3940" s="26"/>
      <c r="ALI3940" s="26"/>
      <c r="ALJ3940" s="26"/>
      <c r="ALK3940" s="26"/>
      <c r="ALL3940" s="26"/>
      <c r="ALM3940" s="26"/>
      <c r="ALN3940" s="26"/>
      <c r="ALO3940" s="26"/>
      <c r="ALP3940" s="26"/>
      <c r="ALQ3940" s="26"/>
      <c r="ALR3940" s="26"/>
      <c r="ALS3940" s="26"/>
      <c r="ALT3940" s="26"/>
      <c r="ALU3940" s="26"/>
      <c r="ALV3940" s="26"/>
      <c r="ALW3940" s="26"/>
      <c r="ALX3940" s="26"/>
      <c r="ALY3940" s="26"/>
      <c r="ALZ3940" s="26"/>
      <c r="AMA3940" s="26"/>
      <c r="AMB3940" s="26"/>
      <c r="AMC3940" s="26"/>
      <c r="AMD3940" s="26"/>
      <c r="AME3940" s="26"/>
      <c r="AMF3940" s="26"/>
      <c r="AMG3940"/>
      <c r="AMH3940"/>
      <c r="AMI3940"/>
      <c r="AMJ3940"/>
    </row>
    <row r="3941" spans="1:1024" s="2" customFormat="1" ht="63.75" x14ac:dyDescent="0.25">
      <c r="A3941" s="10" t="s">
        <v>419</v>
      </c>
      <c r="B3941" s="68">
        <v>11985</v>
      </c>
      <c r="C3941" s="10">
        <f>VLOOKUP(B3941,[1]Planilha8!$X$4:$Y$6629,2,0)</f>
        <v>2276794</v>
      </c>
      <c r="D3941" s="12" t="s">
        <v>1048</v>
      </c>
      <c r="E3941" s="12" t="str">
        <f>VLOOKUP(B3941,[1]Planilha8!$X$4:$Z$6629,3,0)</f>
        <v>CONDUTORES</v>
      </c>
      <c r="F3941" s="12" t="str">
        <f>VLOOKUP(B3941,[1]Planilha8!$X$4:$AD$6629,7,0)</f>
        <v>REGULAR</v>
      </c>
      <c r="G3941" s="13">
        <v>43962</v>
      </c>
      <c r="H3941" s="69">
        <v>899</v>
      </c>
      <c r="I3941" s="15" t="s">
        <v>22</v>
      </c>
      <c r="J3941" s="16" t="s">
        <v>483</v>
      </c>
      <c r="K3941" s="17">
        <v>86156</v>
      </c>
      <c r="L3941" s="18">
        <v>2020000768</v>
      </c>
      <c r="M3941" s="19">
        <v>43962</v>
      </c>
      <c r="N3941" s="70">
        <v>0</v>
      </c>
      <c r="O3941" s="71">
        <v>0</v>
      </c>
      <c r="P3941" s="72">
        <v>0</v>
      </c>
      <c r="Q3941" s="73">
        <v>0</v>
      </c>
      <c r="R3941" s="74">
        <v>0</v>
      </c>
      <c r="S3941" s="75">
        <v>899</v>
      </c>
      <c r="ALF3941" s="26"/>
      <c r="ALG3941" s="26"/>
      <c r="ALH3941" s="26"/>
      <c r="ALI3941" s="26"/>
      <c r="ALJ3941" s="26"/>
      <c r="ALK3941" s="26"/>
      <c r="ALL3941" s="26"/>
      <c r="ALM3941" s="26"/>
      <c r="ALN3941" s="26"/>
      <c r="ALO3941" s="26"/>
      <c r="ALP3941" s="26"/>
      <c r="ALQ3941" s="26"/>
      <c r="ALR3941" s="26"/>
      <c r="ALS3941" s="26"/>
      <c r="ALT3941" s="26"/>
      <c r="ALU3941" s="26"/>
      <c r="ALV3941" s="26"/>
      <c r="ALW3941" s="26"/>
      <c r="ALX3941" s="26"/>
      <c r="ALY3941" s="26"/>
      <c r="ALZ3941" s="26"/>
      <c r="AMA3941" s="26"/>
      <c r="AMB3941" s="26"/>
      <c r="AMC3941" s="26"/>
      <c r="AMD3941" s="26"/>
      <c r="AME3941" s="26"/>
      <c r="AMF3941" s="26"/>
      <c r="AMG3941"/>
      <c r="AMH3941"/>
      <c r="AMI3941"/>
      <c r="AMJ3941"/>
    </row>
    <row r="3942" spans="1:1024" s="2" customFormat="1" ht="63.75" x14ac:dyDescent="0.25">
      <c r="A3942" s="10" t="s">
        <v>419</v>
      </c>
      <c r="B3942" s="68">
        <v>11986</v>
      </c>
      <c r="C3942" s="10">
        <f>VLOOKUP(B3942,[1]Planilha8!$X$4:$Y$6629,2,0)</f>
        <v>2276795</v>
      </c>
      <c r="D3942" s="12" t="s">
        <v>1048</v>
      </c>
      <c r="E3942" s="12" t="str">
        <f>VLOOKUP(B3942,[1]Planilha8!$X$4:$Z$6629,3,0)</f>
        <v>CONDUTORES</v>
      </c>
      <c r="F3942" s="12" t="str">
        <f>VLOOKUP(B3942,[1]Planilha8!$X$4:$AD$6629,7,0)</f>
        <v>REGULAR</v>
      </c>
      <c r="G3942" s="13">
        <v>43962</v>
      </c>
      <c r="H3942" s="69">
        <v>899</v>
      </c>
      <c r="I3942" s="15" t="s">
        <v>22</v>
      </c>
      <c r="J3942" s="16" t="s">
        <v>483</v>
      </c>
      <c r="K3942" s="17">
        <v>86156</v>
      </c>
      <c r="L3942" s="18">
        <v>2020000768</v>
      </c>
      <c r="M3942" s="19">
        <v>43962</v>
      </c>
      <c r="N3942" s="70">
        <v>0</v>
      </c>
      <c r="O3942" s="71">
        <v>0</v>
      </c>
      <c r="P3942" s="72">
        <v>0</v>
      </c>
      <c r="Q3942" s="73">
        <v>0</v>
      </c>
      <c r="R3942" s="74">
        <v>0</v>
      </c>
      <c r="S3942" s="75">
        <v>899</v>
      </c>
      <c r="ALF3942" s="26"/>
      <c r="ALG3942" s="26"/>
      <c r="ALH3942" s="26"/>
      <c r="ALI3942" s="26"/>
      <c r="ALJ3942" s="26"/>
      <c r="ALK3942" s="26"/>
      <c r="ALL3942" s="26"/>
      <c r="ALM3942" s="26"/>
      <c r="ALN3942" s="26"/>
      <c r="ALO3942" s="26"/>
      <c r="ALP3942" s="26"/>
      <c r="ALQ3942" s="26"/>
      <c r="ALR3942" s="26"/>
      <c r="ALS3942" s="26"/>
      <c r="ALT3942" s="26"/>
      <c r="ALU3942" s="26"/>
      <c r="ALV3942" s="26"/>
      <c r="ALW3942" s="26"/>
      <c r="ALX3942" s="26"/>
      <c r="ALY3942" s="26"/>
      <c r="ALZ3942" s="26"/>
      <c r="AMA3942" s="26"/>
      <c r="AMB3942" s="26"/>
      <c r="AMC3942" s="26"/>
      <c r="AMD3942" s="26"/>
      <c r="AME3942" s="26"/>
      <c r="AMF3942" s="26"/>
      <c r="AMG3942"/>
      <c r="AMH3942"/>
      <c r="AMI3942"/>
      <c r="AMJ3942"/>
    </row>
    <row r="3943" spans="1:1024" s="2" customFormat="1" ht="63.75" x14ac:dyDescent="0.25">
      <c r="A3943" s="10" t="s">
        <v>419</v>
      </c>
      <c r="B3943" s="68">
        <v>11987</v>
      </c>
      <c r="C3943" s="10">
        <f>VLOOKUP(B3943,[1]Planilha8!$X$4:$Y$6629,2,0)</f>
        <v>2276796</v>
      </c>
      <c r="D3943" s="12" t="s">
        <v>1048</v>
      </c>
      <c r="E3943" s="12" t="str">
        <f>VLOOKUP(B3943,[1]Planilha8!$X$4:$Z$6629,3,0)</f>
        <v>CONDUTORES</v>
      </c>
      <c r="F3943" s="12" t="str">
        <f>VLOOKUP(B3943,[1]Planilha8!$X$4:$AD$6629,7,0)</f>
        <v>REGULAR</v>
      </c>
      <c r="G3943" s="13">
        <v>43962</v>
      </c>
      <c r="H3943" s="69">
        <v>899</v>
      </c>
      <c r="I3943" s="15" t="s">
        <v>22</v>
      </c>
      <c r="J3943" s="16" t="s">
        <v>483</v>
      </c>
      <c r="K3943" s="17">
        <v>86156</v>
      </c>
      <c r="L3943" s="18">
        <v>2020000768</v>
      </c>
      <c r="M3943" s="19">
        <v>43962</v>
      </c>
      <c r="N3943" s="70">
        <v>0</v>
      </c>
      <c r="O3943" s="71">
        <v>0</v>
      </c>
      <c r="P3943" s="72">
        <v>0</v>
      </c>
      <c r="Q3943" s="73">
        <v>0</v>
      </c>
      <c r="R3943" s="74">
        <v>0</v>
      </c>
      <c r="S3943" s="75">
        <v>899</v>
      </c>
      <c r="ALF3943" s="26"/>
      <c r="ALG3943" s="26"/>
      <c r="ALH3943" s="26"/>
      <c r="ALI3943" s="26"/>
      <c r="ALJ3943" s="26"/>
      <c r="ALK3943" s="26"/>
      <c r="ALL3943" s="26"/>
      <c r="ALM3943" s="26"/>
      <c r="ALN3943" s="26"/>
      <c r="ALO3943" s="26"/>
      <c r="ALP3943" s="26"/>
      <c r="ALQ3943" s="26"/>
      <c r="ALR3943" s="26"/>
      <c r="ALS3943" s="26"/>
      <c r="ALT3943" s="26"/>
      <c r="ALU3943" s="26"/>
      <c r="ALV3943" s="26"/>
      <c r="ALW3943" s="26"/>
      <c r="ALX3943" s="26"/>
      <c r="ALY3943" s="26"/>
      <c r="ALZ3943" s="26"/>
      <c r="AMA3943" s="26"/>
      <c r="AMB3943" s="26"/>
      <c r="AMC3943" s="26"/>
      <c r="AMD3943" s="26"/>
      <c r="AME3943" s="26"/>
      <c r="AMF3943" s="26"/>
      <c r="AMG3943"/>
      <c r="AMH3943"/>
      <c r="AMI3943"/>
      <c r="AMJ3943"/>
    </row>
    <row r="3944" spans="1:1024" s="2" customFormat="1" ht="63.75" x14ac:dyDescent="0.25">
      <c r="A3944" s="10" t="s">
        <v>419</v>
      </c>
      <c r="B3944" s="68">
        <v>11988</v>
      </c>
      <c r="C3944" s="10">
        <f>VLOOKUP(B3944,[1]Planilha8!$X$4:$Y$6629,2,0)</f>
        <v>2276797</v>
      </c>
      <c r="D3944" s="12" t="s">
        <v>1048</v>
      </c>
      <c r="E3944" s="12" t="str">
        <f>VLOOKUP(B3944,[1]Planilha8!$X$4:$Z$6629,3,0)</f>
        <v>CONDUTORES</v>
      </c>
      <c r="F3944" s="12" t="str">
        <f>VLOOKUP(B3944,[1]Planilha8!$X$4:$AD$6629,7,0)</f>
        <v>REGULAR</v>
      </c>
      <c r="G3944" s="13">
        <v>43962</v>
      </c>
      <c r="H3944" s="69">
        <v>899</v>
      </c>
      <c r="I3944" s="15" t="s">
        <v>22</v>
      </c>
      <c r="J3944" s="16" t="s">
        <v>483</v>
      </c>
      <c r="K3944" s="17">
        <v>86156</v>
      </c>
      <c r="L3944" s="18">
        <v>2020000768</v>
      </c>
      <c r="M3944" s="19">
        <v>43962</v>
      </c>
      <c r="N3944" s="70">
        <v>0</v>
      </c>
      <c r="O3944" s="71">
        <v>0</v>
      </c>
      <c r="P3944" s="72">
        <v>0</v>
      </c>
      <c r="Q3944" s="73">
        <v>0</v>
      </c>
      <c r="R3944" s="74">
        <v>0</v>
      </c>
      <c r="S3944" s="75">
        <v>899</v>
      </c>
      <c r="ALF3944" s="26"/>
      <c r="ALG3944" s="26"/>
      <c r="ALH3944" s="26"/>
      <c r="ALI3944" s="26"/>
      <c r="ALJ3944" s="26"/>
      <c r="ALK3944" s="26"/>
      <c r="ALL3944" s="26"/>
      <c r="ALM3944" s="26"/>
      <c r="ALN3944" s="26"/>
      <c r="ALO3944" s="26"/>
      <c r="ALP3944" s="26"/>
      <c r="ALQ3944" s="26"/>
      <c r="ALR3944" s="26"/>
      <c r="ALS3944" s="26"/>
      <c r="ALT3944" s="26"/>
      <c r="ALU3944" s="26"/>
      <c r="ALV3944" s="26"/>
      <c r="ALW3944" s="26"/>
      <c r="ALX3944" s="26"/>
      <c r="ALY3944" s="26"/>
      <c r="ALZ3944" s="26"/>
      <c r="AMA3944" s="26"/>
      <c r="AMB3944" s="26"/>
      <c r="AMC3944" s="26"/>
      <c r="AMD3944" s="26"/>
      <c r="AME3944" s="26"/>
      <c r="AMF3944" s="26"/>
      <c r="AMG3944"/>
      <c r="AMH3944"/>
      <c r="AMI3944"/>
      <c r="AMJ3944"/>
    </row>
    <row r="3945" spans="1:1024" s="2" customFormat="1" ht="25.5" x14ac:dyDescent="0.25">
      <c r="A3945" s="10" t="s">
        <v>419</v>
      </c>
      <c r="B3945" s="68">
        <v>12197</v>
      </c>
      <c r="C3945" s="10">
        <f>VLOOKUP(B3945,[1]Planilha8!$X$4:$Y$6629,2,0)</f>
        <v>2282135</v>
      </c>
      <c r="D3945" s="12" t="s">
        <v>1049</v>
      </c>
      <c r="E3945" s="12" t="str">
        <f>VLOOKUP(B3945,[1]Planilha8!$X$4:$Z$6629,3,0)</f>
        <v>AMBULATÓRIO</v>
      </c>
      <c r="F3945" s="12" t="str">
        <f>VLOOKUP(B3945,[1]Planilha8!$X$4:$AD$6629,7,0)</f>
        <v>BOM</v>
      </c>
      <c r="G3945" s="13">
        <v>44027</v>
      </c>
      <c r="H3945" s="69">
        <v>1755.14</v>
      </c>
      <c r="I3945" s="15" t="s">
        <v>22</v>
      </c>
      <c r="J3945" s="16" t="s">
        <v>1050</v>
      </c>
      <c r="K3945" s="17">
        <v>2917</v>
      </c>
      <c r="L3945" s="18">
        <v>2020001701</v>
      </c>
      <c r="M3945" s="19">
        <v>44027</v>
      </c>
      <c r="N3945" s="70">
        <v>0</v>
      </c>
      <c r="O3945" s="71">
        <v>0</v>
      </c>
      <c r="P3945" s="72">
        <v>0</v>
      </c>
      <c r="Q3945" s="73">
        <v>0</v>
      </c>
      <c r="R3945" s="74">
        <v>0</v>
      </c>
      <c r="S3945" s="75">
        <v>1755.14</v>
      </c>
      <c r="ALF3945" s="26"/>
      <c r="ALG3945" s="26"/>
      <c r="ALH3945" s="26"/>
      <c r="ALI3945" s="26"/>
      <c r="ALJ3945" s="26"/>
      <c r="ALK3945" s="26"/>
      <c r="ALL3945" s="26"/>
      <c r="ALM3945" s="26"/>
      <c r="ALN3945" s="26"/>
      <c r="ALO3945" s="26"/>
      <c r="ALP3945" s="26"/>
      <c r="ALQ3945" s="26"/>
      <c r="ALR3945" s="26"/>
      <c r="ALS3945" s="26"/>
      <c r="ALT3945" s="26"/>
      <c r="ALU3945" s="26"/>
      <c r="ALV3945" s="26"/>
      <c r="ALW3945" s="26"/>
      <c r="ALX3945" s="26"/>
      <c r="ALY3945" s="26"/>
      <c r="ALZ3945" s="26"/>
      <c r="AMA3945" s="26"/>
      <c r="AMB3945" s="26"/>
      <c r="AMC3945" s="26"/>
      <c r="AMD3945" s="26"/>
      <c r="AME3945" s="26"/>
      <c r="AMF3945" s="26"/>
      <c r="AMG3945"/>
      <c r="AMH3945"/>
      <c r="AMI3945"/>
      <c r="AMJ3945"/>
    </row>
    <row r="3946" spans="1:1024" s="2" customFormat="1" ht="25.5" x14ac:dyDescent="0.25">
      <c r="A3946" s="10" t="s">
        <v>419</v>
      </c>
      <c r="B3946" s="68">
        <v>12198</v>
      </c>
      <c r="C3946" s="10">
        <f>VLOOKUP(B3946,[1]Planilha8!$X$4:$Y$6629,2,0)</f>
        <v>2282136</v>
      </c>
      <c r="D3946" s="12" t="s">
        <v>1049</v>
      </c>
      <c r="E3946" s="12" t="str">
        <f>VLOOKUP(B3946,[1]Planilha8!$X$4:$Z$6629,3,0)</f>
        <v>AMBULATÓRIO</v>
      </c>
      <c r="F3946" s="12" t="str">
        <f>VLOOKUP(B3946,[1]Planilha8!$X$4:$AD$6629,7,0)</f>
        <v>BOM</v>
      </c>
      <c r="G3946" s="13">
        <v>44027</v>
      </c>
      <c r="H3946" s="69">
        <v>1755.14</v>
      </c>
      <c r="I3946" s="15" t="s">
        <v>22</v>
      </c>
      <c r="J3946" s="16" t="s">
        <v>1050</v>
      </c>
      <c r="K3946" s="17">
        <v>2917</v>
      </c>
      <c r="L3946" s="18">
        <v>2020001701</v>
      </c>
      <c r="M3946" s="19">
        <v>44027</v>
      </c>
      <c r="N3946" s="70">
        <v>0</v>
      </c>
      <c r="O3946" s="71">
        <v>0</v>
      </c>
      <c r="P3946" s="72">
        <v>0</v>
      </c>
      <c r="Q3946" s="73">
        <v>0</v>
      </c>
      <c r="R3946" s="74">
        <v>0</v>
      </c>
      <c r="S3946" s="75">
        <v>1755.14</v>
      </c>
      <c r="ALF3946" s="26"/>
      <c r="ALG3946" s="26"/>
      <c r="ALH3946" s="26"/>
      <c r="ALI3946" s="26"/>
      <c r="ALJ3946" s="26"/>
      <c r="ALK3946" s="26"/>
      <c r="ALL3946" s="26"/>
      <c r="ALM3946" s="26"/>
      <c r="ALN3946" s="26"/>
      <c r="ALO3946" s="26"/>
      <c r="ALP3946" s="26"/>
      <c r="ALQ3946" s="26"/>
      <c r="ALR3946" s="26"/>
      <c r="ALS3946" s="26"/>
      <c r="ALT3946" s="26"/>
      <c r="ALU3946" s="26"/>
      <c r="ALV3946" s="26"/>
      <c r="ALW3946" s="26"/>
      <c r="ALX3946" s="26"/>
      <c r="ALY3946" s="26"/>
      <c r="ALZ3946" s="26"/>
      <c r="AMA3946" s="26"/>
      <c r="AMB3946" s="26"/>
      <c r="AMC3946" s="26"/>
      <c r="AMD3946" s="26"/>
      <c r="AME3946" s="26"/>
      <c r="AMF3946" s="26"/>
      <c r="AMG3946"/>
      <c r="AMH3946"/>
      <c r="AMI3946"/>
      <c r="AMJ3946"/>
    </row>
    <row r="3947" spans="1:1024" s="2" customFormat="1" ht="25.5" x14ac:dyDescent="0.25">
      <c r="A3947" s="10" t="s">
        <v>419</v>
      </c>
      <c r="B3947" s="68">
        <v>12199</v>
      </c>
      <c r="C3947" s="10">
        <f>VLOOKUP(B3947,[1]Planilha8!$X$4:$Y$6629,2,0)</f>
        <v>2282137</v>
      </c>
      <c r="D3947" s="12" t="s">
        <v>1049</v>
      </c>
      <c r="E3947" s="12" t="str">
        <f>VLOOKUP(B3947,[1]Planilha8!$X$4:$Z$6629,3,0)</f>
        <v>AMBULATÓRIO</v>
      </c>
      <c r="F3947" s="12" t="str">
        <f>VLOOKUP(B3947,[1]Planilha8!$X$4:$AD$6629,7,0)</f>
        <v>BOM</v>
      </c>
      <c r="G3947" s="13">
        <v>44027</v>
      </c>
      <c r="H3947" s="69">
        <v>1755.14</v>
      </c>
      <c r="I3947" s="15" t="s">
        <v>22</v>
      </c>
      <c r="J3947" s="16" t="s">
        <v>1050</v>
      </c>
      <c r="K3947" s="17">
        <v>2917</v>
      </c>
      <c r="L3947" s="18">
        <v>2020001701</v>
      </c>
      <c r="M3947" s="19">
        <v>44027</v>
      </c>
      <c r="N3947" s="70">
        <v>0</v>
      </c>
      <c r="O3947" s="71">
        <v>0</v>
      </c>
      <c r="P3947" s="72">
        <v>0</v>
      </c>
      <c r="Q3947" s="73">
        <v>0</v>
      </c>
      <c r="R3947" s="74">
        <v>0</v>
      </c>
      <c r="S3947" s="75">
        <v>1755.14</v>
      </c>
      <c r="ALF3947" s="26"/>
      <c r="ALG3947" s="26"/>
      <c r="ALH3947" s="26"/>
      <c r="ALI3947" s="26"/>
      <c r="ALJ3947" s="26"/>
      <c r="ALK3947" s="26"/>
      <c r="ALL3947" s="26"/>
      <c r="ALM3947" s="26"/>
      <c r="ALN3947" s="26"/>
      <c r="ALO3947" s="26"/>
      <c r="ALP3947" s="26"/>
      <c r="ALQ3947" s="26"/>
      <c r="ALR3947" s="26"/>
      <c r="ALS3947" s="26"/>
      <c r="ALT3947" s="26"/>
      <c r="ALU3947" s="26"/>
      <c r="ALV3947" s="26"/>
      <c r="ALW3947" s="26"/>
      <c r="ALX3947" s="26"/>
      <c r="ALY3947" s="26"/>
      <c r="ALZ3947" s="26"/>
      <c r="AMA3947" s="26"/>
      <c r="AMB3947" s="26"/>
      <c r="AMC3947" s="26"/>
      <c r="AMD3947" s="26"/>
      <c r="AME3947" s="26"/>
      <c r="AMF3947" s="26"/>
      <c r="AMG3947"/>
      <c r="AMH3947"/>
      <c r="AMI3947"/>
      <c r="AMJ3947"/>
    </row>
    <row r="3948" spans="1:1024" s="2" customFormat="1" ht="25.5" x14ac:dyDescent="0.25">
      <c r="A3948" s="10" t="s">
        <v>419</v>
      </c>
      <c r="B3948" s="68">
        <v>12200</v>
      </c>
      <c r="C3948" s="10">
        <f>VLOOKUP(B3948,[1]Planilha8!$X$4:$Y$6629,2,0)</f>
        <v>2282138</v>
      </c>
      <c r="D3948" s="12" t="s">
        <v>1049</v>
      </c>
      <c r="E3948" s="12" t="str">
        <f>VLOOKUP(B3948,[1]Planilha8!$X$4:$Z$6629,3,0)</f>
        <v>AMBULATÓRIO</v>
      </c>
      <c r="F3948" s="12" t="str">
        <f>VLOOKUP(B3948,[1]Planilha8!$X$4:$AD$6629,7,0)</f>
        <v>BOM</v>
      </c>
      <c r="G3948" s="13">
        <v>44027</v>
      </c>
      <c r="H3948" s="69">
        <v>1755.14</v>
      </c>
      <c r="I3948" s="15" t="s">
        <v>22</v>
      </c>
      <c r="J3948" s="16" t="s">
        <v>1050</v>
      </c>
      <c r="K3948" s="17">
        <v>2917</v>
      </c>
      <c r="L3948" s="18">
        <v>2020001701</v>
      </c>
      <c r="M3948" s="19">
        <v>44027</v>
      </c>
      <c r="N3948" s="70">
        <v>0</v>
      </c>
      <c r="O3948" s="71">
        <v>0</v>
      </c>
      <c r="P3948" s="72">
        <v>0</v>
      </c>
      <c r="Q3948" s="73">
        <v>0</v>
      </c>
      <c r="R3948" s="74">
        <v>0</v>
      </c>
      <c r="S3948" s="75">
        <v>1755.14</v>
      </c>
      <c r="ALF3948" s="26"/>
      <c r="ALG3948" s="26"/>
      <c r="ALH3948" s="26"/>
      <c r="ALI3948" s="26"/>
      <c r="ALJ3948" s="26"/>
      <c r="ALK3948" s="26"/>
      <c r="ALL3948" s="26"/>
      <c r="ALM3948" s="26"/>
      <c r="ALN3948" s="26"/>
      <c r="ALO3948" s="26"/>
      <c r="ALP3948" s="26"/>
      <c r="ALQ3948" s="26"/>
      <c r="ALR3948" s="26"/>
      <c r="ALS3948" s="26"/>
      <c r="ALT3948" s="26"/>
      <c r="ALU3948" s="26"/>
      <c r="ALV3948" s="26"/>
      <c r="ALW3948" s="26"/>
      <c r="ALX3948" s="26"/>
      <c r="ALY3948" s="26"/>
      <c r="ALZ3948" s="26"/>
      <c r="AMA3948" s="26"/>
      <c r="AMB3948" s="26"/>
      <c r="AMC3948" s="26"/>
      <c r="AMD3948" s="26"/>
      <c r="AME3948" s="26"/>
      <c r="AMF3948" s="26"/>
      <c r="AMG3948"/>
      <c r="AMH3948"/>
      <c r="AMI3948"/>
      <c r="AMJ3948"/>
    </row>
    <row r="3949" spans="1:1024" s="2" customFormat="1" ht="51" x14ac:dyDescent="0.25">
      <c r="A3949" s="10" t="s">
        <v>419</v>
      </c>
      <c r="B3949" s="68">
        <v>12216</v>
      </c>
      <c r="C3949" s="10">
        <f>VLOOKUP(B3949,[1]Planilha8!$X$4:$Y$6629,2,0)</f>
        <v>2321644</v>
      </c>
      <c r="D3949" s="12" t="s">
        <v>1051</v>
      </c>
      <c r="E3949" s="12" t="str">
        <f>VLOOKUP(B3949,[1]Planilha8!$X$4:$Z$6629,3,0)</f>
        <v>ADMINISTRAÇÃO - SEDE - ASCOM</v>
      </c>
      <c r="F3949" s="12" t="str">
        <f>VLOOKUP(B3949,[1]Planilha8!$X$4:$AD$6629,7,0)</f>
        <v>BOM</v>
      </c>
      <c r="G3949" s="13">
        <v>44074</v>
      </c>
      <c r="H3949" s="69">
        <v>1090</v>
      </c>
      <c r="I3949" s="15" t="s">
        <v>22</v>
      </c>
      <c r="J3949" s="16" t="s">
        <v>1052</v>
      </c>
      <c r="K3949" s="17">
        <v>323</v>
      </c>
      <c r="L3949" s="18">
        <v>2020002550</v>
      </c>
      <c r="M3949" s="19">
        <v>44074</v>
      </c>
      <c r="N3949" s="70">
        <v>0</v>
      </c>
      <c r="O3949" s="71">
        <v>0</v>
      </c>
      <c r="P3949" s="72">
        <v>0</v>
      </c>
      <c r="Q3949" s="73">
        <v>0</v>
      </c>
      <c r="R3949" s="74">
        <v>0</v>
      </c>
      <c r="S3949" s="75">
        <v>1090</v>
      </c>
      <c r="ALF3949" s="26"/>
      <c r="ALG3949" s="26"/>
      <c r="ALH3949" s="26"/>
      <c r="ALI3949" s="26"/>
      <c r="ALJ3949" s="26"/>
      <c r="ALK3949" s="26"/>
      <c r="ALL3949" s="26"/>
      <c r="ALM3949" s="26"/>
      <c r="ALN3949" s="26"/>
      <c r="ALO3949" s="26"/>
      <c r="ALP3949" s="26"/>
      <c r="ALQ3949" s="26"/>
      <c r="ALR3949" s="26"/>
      <c r="ALS3949" s="26"/>
      <c r="ALT3949" s="26"/>
      <c r="ALU3949" s="26"/>
      <c r="ALV3949" s="26"/>
      <c r="ALW3949" s="26"/>
      <c r="ALX3949" s="26"/>
      <c r="ALY3949" s="26"/>
      <c r="ALZ3949" s="26"/>
      <c r="AMA3949" s="26"/>
      <c r="AMB3949" s="26"/>
      <c r="AMC3949" s="26"/>
      <c r="AMD3949" s="26"/>
      <c r="AME3949" s="26"/>
      <c r="AMF3949" s="26"/>
      <c r="AMG3949"/>
      <c r="AMH3949"/>
      <c r="AMI3949"/>
      <c r="AMJ3949"/>
    </row>
    <row r="3950" spans="1:1024" s="2" customFormat="1" ht="63.75" x14ac:dyDescent="0.25">
      <c r="A3950" s="10" t="s">
        <v>419</v>
      </c>
      <c r="B3950" s="68">
        <v>12215</v>
      </c>
      <c r="C3950" s="10">
        <f>VLOOKUP(B3950,[1]Planilha8!$X$4:$Y$6629,2,0)</f>
        <v>2321645</v>
      </c>
      <c r="D3950" s="12" t="s">
        <v>1053</v>
      </c>
      <c r="E3950" s="12" t="str">
        <f>VLOOKUP(B3950,[1]Planilha8!$X$4:$Z$6629,3,0)</f>
        <v>ADMINISTRAÇÃO - SEDE - ASCOM</v>
      </c>
      <c r="F3950" s="12" t="str">
        <f>VLOOKUP(B3950,[1]Planilha8!$X$4:$AD$6629,7,0)</f>
        <v>BOM</v>
      </c>
      <c r="G3950" s="13">
        <v>44074</v>
      </c>
      <c r="H3950" s="69">
        <v>450</v>
      </c>
      <c r="I3950" s="15" t="s">
        <v>22</v>
      </c>
      <c r="J3950" s="16" t="s">
        <v>1052</v>
      </c>
      <c r="K3950" s="17">
        <v>323</v>
      </c>
      <c r="L3950" s="18">
        <v>2020002550</v>
      </c>
      <c r="M3950" s="19">
        <v>44074</v>
      </c>
      <c r="N3950" s="70">
        <v>0</v>
      </c>
      <c r="O3950" s="71">
        <v>0</v>
      </c>
      <c r="P3950" s="72">
        <v>0</v>
      </c>
      <c r="Q3950" s="73">
        <v>0</v>
      </c>
      <c r="R3950" s="74">
        <v>0</v>
      </c>
      <c r="S3950" s="75">
        <v>450</v>
      </c>
      <c r="ALF3950" s="26"/>
      <c r="ALG3950" s="26"/>
      <c r="ALH3950" s="26"/>
      <c r="ALI3950" s="26"/>
      <c r="ALJ3950" s="26"/>
      <c r="ALK3950" s="26"/>
      <c r="ALL3950" s="26"/>
      <c r="ALM3950" s="26"/>
      <c r="ALN3950" s="26"/>
      <c r="ALO3950" s="26"/>
      <c r="ALP3950" s="26"/>
      <c r="ALQ3950" s="26"/>
      <c r="ALR3950" s="26"/>
      <c r="ALS3950" s="26"/>
      <c r="ALT3950" s="26"/>
      <c r="ALU3950" s="26"/>
      <c r="ALV3950" s="26"/>
      <c r="ALW3950" s="26"/>
      <c r="ALX3950" s="26"/>
      <c r="ALY3950" s="26"/>
      <c r="ALZ3950" s="26"/>
      <c r="AMA3950" s="26"/>
      <c r="AMB3950" s="26"/>
      <c r="AMC3950" s="26"/>
      <c r="AMD3950" s="26"/>
      <c r="AME3950" s="26"/>
      <c r="AMF3950" s="26"/>
      <c r="AMG3950"/>
      <c r="AMH3950"/>
      <c r="AMI3950"/>
      <c r="AMJ3950"/>
    </row>
    <row r="3951" spans="1:1024" s="2" customFormat="1" ht="51" x14ac:dyDescent="0.25">
      <c r="A3951" s="10" t="s">
        <v>419</v>
      </c>
      <c r="B3951" s="68">
        <v>12214</v>
      </c>
      <c r="C3951" s="10">
        <f>VLOOKUP(B3951,[1]Planilha8!$X$4:$Y$6629,2,0)</f>
        <v>2321646</v>
      </c>
      <c r="D3951" s="12" t="s">
        <v>1054</v>
      </c>
      <c r="E3951" s="12" t="str">
        <f>VLOOKUP(B3951,[1]Planilha8!$X$4:$Z$6629,3,0)</f>
        <v>ADMINISTRAÇÃO - SEDE - ASCOM</v>
      </c>
      <c r="F3951" s="12" t="str">
        <f>VLOOKUP(B3951,[1]Planilha8!$X$4:$AD$6629,7,0)</f>
        <v>BOM</v>
      </c>
      <c r="G3951" s="13">
        <v>44074</v>
      </c>
      <c r="H3951" s="69">
        <v>2850</v>
      </c>
      <c r="I3951" s="15" t="s">
        <v>22</v>
      </c>
      <c r="J3951" s="16" t="s">
        <v>1052</v>
      </c>
      <c r="K3951" s="17">
        <v>323</v>
      </c>
      <c r="L3951" s="18">
        <v>2020002550</v>
      </c>
      <c r="M3951" s="19">
        <v>44074</v>
      </c>
      <c r="N3951" s="70">
        <v>0</v>
      </c>
      <c r="O3951" s="71">
        <v>0</v>
      </c>
      <c r="P3951" s="72">
        <v>0</v>
      </c>
      <c r="Q3951" s="73">
        <v>0</v>
      </c>
      <c r="R3951" s="74">
        <v>0</v>
      </c>
      <c r="S3951" s="75">
        <v>2850</v>
      </c>
      <c r="ALF3951" s="26"/>
      <c r="ALG3951" s="26"/>
      <c r="ALH3951" s="26"/>
      <c r="ALI3951" s="26"/>
      <c r="ALJ3951" s="26"/>
      <c r="ALK3951" s="26"/>
      <c r="ALL3951" s="26"/>
      <c r="ALM3951" s="26"/>
      <c r="ALN3951" s="26"/>
      <c r="ALO3951" s="26"/>
      <c r="ALP3951" s="26"/>
      <c r="ALQ3951" s="26"/>
      <c r="ALR3951" s="26"/>
      <c r="ALS3951" s="26"/>
      <c r="ALT3951" s="26"/>
      <c r="ALU3951" s="26"/>
      <c r="ALV3951" s="26"/>
      <c r="ALW3951" s="26"/>
      <c r="ALX3951" s="26"/>
      <c r="ALY3951" s="26"/>
      <c r="ALZ3951" s="26"/>
      <c r="AMA3951" s="26"/>
      <c r="AMB3951" s="26"/>
      <c r="AMC3951" s="26"/>
      <c r="AMD3951" s="26"/>
      <c r="AME3951" s="26"/>
      <c r="AMF3951" s="26"/>
      <c r="AMG3951"/>
      <c r="AMH3951"/>
      <c r="AMI3951"/>
      <c r="AMJ3951"/>
    </row>
    <row r="3952" spans="1:1024" s="2" customFormat="1" ht="63.75" x14ac:dyDescent="0.25">
      <c r="A3952" s="10" t="s">
        <v>419</v>
      </c>
      <c r="B3952" s="68">
        <v>12212</v>
      </c>
      <c r="C3952" s="10">
        <f>VLOOKUP(B3952,[1]Planilha8!$X$4:$Y$6629,2,0)</f>
        <v>2321647</v>
      </c>
      <c r="D3952" s="12" t="s">
        <v>1055</v>
      </c>
      <c r="E3952" s="12" t="str">
        <f>VLOOKUP(B3952,[1]Planilha8!$X$4:$Z$6629,3,0)</f>
        <v>ADMINISTRAÇÃO - SEDE - ASCOM</v>
      </c>
      <c r="F3952" s="12" t="str">
        <f>VLOOKUP(B3952,[1]Planilha8!$X$4:$AD$6629,7,0)</f>
        <v>BOM</v>
      </c>
      <c r="G3952" s="13">
        <v>44074</v>
      </c>
      <c r="H3952" s="69">
        <v>425</v>
      </c>
      <c r="I3952" s="15" t="s">
        <v>22</v>
      </c>
      <c r="J3952" s="16" t="s">
        <v>1052</v>
      </c>
      <c r="K3952" s="17">
        <v>323</v>
      </c>
      <c r="L3952" s="18">
        <v>2020002550</v>
      </c>
      <c r="M3952" s="19">
        <v>44074</v>
      </c>
      <c r="N3952" s="70">
        <v>0</v>
      </c>
      <c r="O3952" s="71">
        <v>0</v>
      </c>
      <c r="P3952" s="72">
        <v>0</v>
      </c>
      <c r="Q3952" s="73">
        <v>0</v>
      </c>
      <c r="R3952" s="74">
        <v>0</v>
      </c>
      <c r="S3952" s="75">
        <v>425</v>
      </c>
      <c r="ALF3952" s="26"/>
      <c r="ALG3952" s="26"/>
      <c r="ALH3952" s="26"/>
      <c r="ALI3952" s="26"/>
      <c r="ALJ3952" s="26"/>
      <c r="ALK3952" s="26"/>
      <c r="ALL3952" s="26"/>
      <c r="ALM3952" s="26"/>
      <c r="ALN3952" s="26"/>
      <c r="ALO3952" s="26"/>
      <c r="ALP3952" s="26"/>
      <c r="ALQ3952" s="26"/>
      <c r="ALR3952" s="26"/>
      <c r="ALS3952" s="26"/>
      <c r="ALT3952" s="26"/>
      <c r="ALU3952" s="26"/>
      <c r="ALV3952" s="26"/>
      <c r="ALW3952" s="26"/>
      <c r="ALX3952" s="26"/>
      <c r="ALY3952" s="26"/>
      <c r="ALZ3952" s="26"/>
      <c r="AMA3952" s="26"/>
      <c r="AMB3952" s="26"/>
      <c r="AMC3952" s="26"/>
      <c r="AMD3952" s="26"/>
      <c r="AME3952" s="26"/>
      <c r="AMF3952" s="26"/>
      <c r="AMG3952"/>
      <c r="AMH3952"/>
      <c r="AMI3952"/>
      <c r="AMJ3952"/>
    </row>
    <row r="3953" spans="1:1024" s="2" customFormat="1" ht="38.25" x14ac:dyDescent="0.25">
      <c r="A3953" s="10" t="s">
        <v>419</v>
      </c>
      <c r="B3953" s="68">
        <v>12222</v>
      </c>
      <c r="C3953" s="10">
        <f>VLOOKUP(B3953,[1]Planilha8!$X$4:$Y$6629,2,0)</f>
        <v>2358719</v>
      </c>
      <c r="D3953" s="12" t="s">
        <v>1056</v>
      </c>
      <c r="E3953" s="12" t="str">
        <f>VLOOKUP(B3953,[1]Planilha8!$X$4:$Z$6629,3,0)</f>
        <v>FARMÁCIA</v>
      </c>
      <c r="F3953" s="12" t="str">
        <f>VLOOKUP(B3953,[1]Planilha8!$X$4:$AD$6629,7,0)</f>
        <v>BOM</v>
      </c>
      <c r="G3953" s="13">
        <v>44083</v>
      </c>
      <c r="H3953" s="69">
        <v>3500</v>
      </c>
      <c r="I3953" s="15" t="s">
        <v>22</v>
      </c>
      <c r="J3953" s="16" t="s">
        <v>1057</v>
      </c>
      <c r="K3953" s="17">
        <v>204</v>
      </c>
      <c r="L3953" s="18">
        <v>2020002746</v>
      </c>
      <c r="M3953" s="19">
        <v>44083</v>
      </c>
      <c r="N3953" s="70">
        <v>0</v>
      </c>
      <c r="O3953" s="71">
        <v>0</v>
      </c>
      <c r="P3953" s="72">
        <v>0</v>
      </c>
      <c r="Q3953" s="73">
        <v>0</v>
      </c>
      <c r="R3953" s="74">
        <v>0</v>
      </c>
      <c r="S3953" s="75">
        <v>3500</v>
      </c>
      <c r="ALF3953" s="26"/>
      <c r="ALG3953" s="26"/>
      <c r="ALH3953" s="26"/>
      <c r="ALI3953" s="26"/>
      <c r="ALJ3953" s="26"/>
      <c r="ALK3953" s="26"/>
      <c r="ALL3953" s="26"/>
      <c r="ALM3953" s="26"/>
      <c r="ALN3953" s="26"/>
      <c r="ALO3953" s="26"/>
      <c r="ALP3953" s="26"/>
      <c r="ALQ3953" s="26"/>
      <c r="ALR3953" s="26"/>
      <c r="ALS3953" s="26"/>
      <c r="ALT3953" s="26"/>
      <c r="ALU3953" s="26"/>
      <c r="ALV3953" s="26"/>
      <c r="ALW3953" s="26"/>
      <c r="ALX3953" s="26"/>
      <c r="ALY3953" s="26"/>
      <c r="ALZ3953" s="26"/>
      <c r="AMA3953" s="26"/>
      <c r="AMB3953" s="26"/>
      <c r="AMC3953" s="26"/>
      <c r="AMD3953" s="26"/>
      <c r="AME3953" s="26"/>
      <c r="AMF3953" s="26"/>
      <c r="AMG3953"/>
      <c r="AMH3953"/>
      <c r="AMI3953"/>
      <c r="AMJ3953"/>
    </row>
    <row r="3954" spans="1:1024" s="2" customFormat="1" ht="38.25" x14ac:dyDescent="0.25">
      <c r="A3954" s="10" t="s">
        <v>419</v>
      </c>
      <c r="B3954" s="68">
        <v>12223</v>
      </c>
      <c r="C3954" s="10">
        <f>VLOOKUP(B3954,[1]Planilha8!$X$4:$Y$6629,2,0)</f>
        <v>2358720</v>
      </c>
      <c r="D3954" s="12" t="s">
        <v>1056</v>
      </c>
      <c r="E3954" s="12" t="str">
        <f>VLOOKUP(B3954,[1]Planilha8!$X$4:$Z$6629,3,0)</f>
        <v>FARMÁCIA</v>
      </c>
      <c r="F3954" s="12" t="str">
        <f>VLOOKUP(B3954,[1]Planilha8!$X$4:$AD$6629,7,0)</f>
        <v>BOM</v>
      </c>
      <c r="G3954" s="13">
        <v>44083</v>
      </c>
      <c r="H3954" s="69">
        <v>3500</v>
      </c>
      <c r="I3954" s="15" t="s">
        <v>22</v>
      </c>
      <c r="J3954" s="16" t="s">
        <v>1057</v>
      </c>
      <c r="K3954" s="17">
        <v>204</v>
      </c>
      <c r="L3954" s="18">
        <v>2020002746</v>
      </c>
      <c r="M3954" s="19">
        <v>44083</v>
      </c>
      <c r="N3954" s="70">
        <v>0</v>
      </c>
      <c r="O3954" s="71">
        <v>0</v>
      </c>
      <c r="P3954" s="72">
        <v>0</v>
      </c>
      <c r="Q3954" s="73">
        <v>0</v>
      </c>
      <c r="R3954" s="74">
        <v>0</v>
      </c>
      <c r="S3954" s="75">
        <v>3500</v>
      </c>
      <c r="ALF3954" s="26"/>
      <c r="ALG3954" s="26"/>
      <c r="ALH3954" s="26"/>
      <c r="ALI3954" s="26"/>
      <c r="ALJ3954" s="26"/>
      <c r="ALK3954" s="26"/>
      <c r="ALL3954" s="26"/>
      <c r="ALM3954" s="26"/>
      <c r="ALN3954" s="26"/>
      <c r="ALO3954" s="26"/>
      <c r="ALP3954" s="26"/>
      <c r="ALQ3954" s="26"/>
      <c r="ALR3954" s="26"/>
      <c r="ALS3954" s="26"/>
      <c r="ALT3954" s="26"/>
      <c r="ALU3954" s="26"/>
      <c r="ALV3954" s="26"/>
      <c r="ALW3954" s="26"/>
      <c r="ALX3954" s="26"/>
      <c r="ALY3954" s="26"/>
      <c r="ALZ3954" s="26"/>
      <c r="AMA3954" s="26"/>
      <c r="AMB3954" s="26"/>
      <c r="AMC3954" s="26"/>
      <c r="AMD3954" s="26"/>
      <c r="AME3954" s="26"/>
      <c r="AMF3954" s="26"/>
      <c r="AMG3954"/>
      <c r="AMH3954"/>
      <c r="AMI3954"/>
      <c r="AMJ3954"/>
    </row>
    <row r="3955" spans="1:1024" s="2" customFormat="1" ht="38.25" x14ac:dyDescent="0.25">
      <c r="A3955" s="10" t="s">
        <v>419</v>
      </c>
      <c r="B3955" s="68">
        <v>12218</v>
      </c>
      <c r="C3955" s="10">
        <f>VLOOKUP(B3955,[1]Planilha8!$X$4:$Y$6629,2,0)</f>
        <v>2358721</v>
      </c>
      <c r="D3955" s="12" t="s">
        <v>1058</v>
      </c>
      <c r="E3955" s="12" t="str">
        <f>VLOOKUP(B3955,[1]Planilha8!$X$4:$Z$6629,3,0)</f>
        <v>ALMOXARIFADO</v>
      </c>
      <c r="F3955" s="12" t="str">
        <f>VLOOKUP(B3955,[1]Planilha8!$X$4:$AD$6629,7,0)</f>
        <v>BOM</v>
      </c>
      <c r="G3955" s="13">
        <v>44083</v>
      </c>
      <c r="H3955" s="69">
        <v>520</v>
      </c>
      <c r="I3955" s="15" t="s">
        <v>22</v>
      </c>
      <c r="J3955" s="16" t="s">
        <v>1057</v>
      </c>
      <c r="K3955" s="17">
        <v>204</v>
      </c>
      <c r="L3955" s="18">
        <v>2020002746</v>
      </c>
      <c r="M3955" s="19">
        <v>44083</v>
      </c>
      <c r="N3955" s="70">
        <v>0</v>
      </c>
      <c r="O3955" s="71">
        <v>0</v>
      </c>
      <c r="P3955" s="72">
        <v>0</v>
      </c>
      <c r="Q3955" s="73">
        <v>0</v>
      </c>
      <c r="R3955" s="74">
        <v>0</v>
      </c>
      <c r="S3955" s="75">
        <v>520</v>
      </c>
      <c r="ALF3955" s="26"/>
      <c r="ALG3955" s="26"/>
      <c r="ALH3955" s="26"/>
      <c r="ALI3955" s="26"/>
      <c r="ALJ3955" s="26"/>
      <c r="ALK3955" s="26"/>
      <c r="ALL3955" s="26"/>
      <c r="ALM3955" s="26"/>
      <c r="ALN3955" s="26"/>
      <c r="ALO3955" s="26"/>
      <c r="ALP3955" s="26"/>
      <c r="ALQ3955" s="26"/>
      <c r="ALR3955" s="26"/>
      <c r="ALS3955" s="26"/>
      <c r="ALT3955" s="26"/>
      <c r="ALU3955" s="26"/>
      <c r="ALV3955" s="26"/>
      <c r="ALW3955" s="26"/>
      <c r="ALX3955" s="26"/>
      <c r="ALY3955" s="26"/>
      <c r="ALZ3955" s="26"/>
      <c r="AMA3955" s="26"/>
      <c r="AMB3955" s="26"/>
      <c r="AMC3955" s="26"/>
      <c r="AMD3955" s="26"/>
      <c r="AME3955" s="26"/>
      <c r="AMF3955" s="26"/>
      <c r="AMG3955"/>
      <c r="AMH3955"/>
      <c r="AMI3955"/>
      <c r="AMJ3955"/>
    </row>
    <row r="3956" spans="1:1024" s="2" customFormat="1" ht="38.25" x14ac:dyDescent="0.25">
      <c r="A3956" s="10" t="s">
        <v>419</v>
      </c>
      <c r="B3956" s="68">
        <v>12219</v>
      </c>
      <c r="C3956" s="10">
        <f>VLOOKUP(B3956,[1]Planilha8!$X$4:$Y$6629,2,0)</f>
        <v>2358722</v>
      </c>
      <c r="D3956" s="12" t="s">
        <v>1058</v>
      </c>
      <c r="E3956" s="12" t="str">
        <f>VLOOKUP(B3956,[1]Planilha8!$X$4:$Z$6629,3,0)</f>
        <v>FARMÁCIA</v>
      </c>
      <c r="F3956" s="12" t="str">
        <f>VLOOKUP(B3956,[1]Planilha8!$X$4:$AD$6629,7,0)</f>
        <v>BOM</v>
      </c>
      <c r="G3956" s="13">
        <v>44083</v>
      </c>
      <c r="H3956" s="69">
        <v>520</v>
      </c>
      <c r="I3956" s="15" t="s">
        <v>22</v>
      </c>
      <c r="J3956" s="16" t="s">
        <v>1057</v>
      </c>
      <c r="K3956" s="17">
        <v>204</v>
      </c>
      <c r="L3956" s="18">
        <v>2020002746</v>
      </c>
      <c r="M3956" s="19">
        <v>44083</v>
      </c>
      <c r="N3956" s="70">
        <v>0</v>
      </c>
      <c r="O3956" s="71">
        <v>0</v>
      </c>
      <c r="P3956" s="72">
        <v>0</v>
      </c>
      <c r="Q3956" s="73">
        <v>0</v>
      </c>
      <c r="R3956" s="74">
        <v>0</v>
      </c>
      <c r="S3956" s="75">
        <v>520</v>
      </c>
      <c r="ALF3956" s="26"/>
      <c r="ALG3956" s="26"/>
      <c r="ALH3956" s="26"/>
      <c r="ALI3956" s="26"/>
      <c r="ALJ3956" s="26"/>
      <c r="ALK3956" s="26"/>
      <c r="ALL3956" s="26"/>
      <c r="ALM3956" s="26"/>
      <c r="ALN3956" s="26"/>
      <c r="ALO3956" s="26"/>
      <c r="ALP3956" s="26"/>
      <c r="ALQ3956" s="26"/>
      <c r="ALR3956" s="26"/>
      <c r="ALS3956" s="26"/>
      <c r="ALT3956" s="26"/>
      <c r="ALU3956" s="26"/>
      <c r="ALV3956" s="26"/>
      <c r="ALW3956" s="26"/>
      <c r="ALX3956" s="26"/>
      <c r="ALY3956" s="26"/>
      <c r="ALZ3956" s="26"/>
      <c r="AMA3956" s="26"/>
      <c r="AMB3956" s="26"/>
      <c r="AMC3956" s="26"/>
      <c r="AMD3956" s="26"/>
      <c r="AME3956" s="26"/>
      <c r="AMF3956" s="26"/>
      <c r="AMG3956"/>
      <c r="AMH3956"/>
      <c r="AMI3956"/>
      <c r="AMJ3956"/>
    </row>
    <row r="3957" spans="1:1024" s="2" customFormat="1" ht="38.25" x14ac:dyDescent="0.25">
      <c r="A3957" s="10" t="s">
        <v>419</v>
      </c>
      <c r="B3957" s="68">
        <v>12220</v>
      </c>
      <c r="C3957" s="10">
        <f>VLOOKUP(B3957,[1]Planilha8!$X$4:$Y$6629,2,0)</f>
        <v>2358723</v>
      </c>
      <c r="D3957" s="12" t="s">
        <v>1059</v>
      </c>
      <c r="E3957" s="12" t="str">
        <f>VLOOKUP(B3957,[1]Planilha8!$X$4:$Z$6629,3,0)</f>
        <v>FARMÁCIA</v>
      </c>
      <c r="F3957" s="12" t="str">
        <f>VLOOKUP(B3957,[1]Planilha8!$X$4:$AD$6629,7,0)</f>
        <v>BOM</v>
      </c>
      <c r="G3957" s="13">
        <v>44083</v>
      </c>
      <c r="H3957" s="69">
        <v>640</v>
      </c>
      <c r="I3957" s="15" t="s">
        <v>22</v>
      </c>
      <c r="J3957" s="16" t="s">
        <v>1057</v>
      </c>
      <c r="K3957" s="17">
        <v>204</v>
      </c>
      <c r="L3957" s="18">
        <v>2020002746</v>
      </c>
      <c r="M3957" s="19">
        <v>44083</v>
      </c>
      <c r="N3957" s="70">
        <v>0</v>
      </c>
      <c r="O3957" s="71">
        <v>0</v>
      </c>
      <c r="P3957" s="72">
        <v>0</v>
      </c>
      <c r="Q3957" s="73">
        <v>0</v>
      </c>
      <c r="R3957" s="74">
        <v>0</v>
      </c>
      <c r="S3957" s="75">
        <v>640</v>
      </c>
      <c r="ALF3957" s="26"/>
      <c r="ALG3957" s="26"/>
      <c r="ALH3957" s="26"/>
      <c r="ALI3957" s="26"/>
      <c r="ALJ3957" s="26"/>
      <c r="ALK3957" s="26"/>
      <c r="ALL3957" s="26"/>
      <c r="ALM3957" s="26"/>
      <c r="ALN3957" s="26"/>
      <c r="ALO3957" s="26"/>
      <c r="ALP3957" s="26"/>
      <c r="ALQ3957" s="26"/>
      <c r="ALR3957" s="26"/>
      <c r="ALS3957" s="26"/>
      <c r="ALT3957" s="26"/>
      <c r="ALU3957" s="26"/>
      <c r="ALV3957" s="26"/>
      <c r="ALW3957" s="26"/>
      <c r="ALX3957" s="26"/>
      <c r="ALY3957" s="26"/>
      <c r="ALZ3957" s="26"/>
      <c r="AMA3957" s="26"/>
      <c r="AMB3957" s="26"/>
      <c r="AMC3957" s="26"/>
      <c r="AMD3957" s="26"/>
      <c r="AME3957" s="26"/>
      <c r="AMF3957" s="26"/>
      <c r="AMG3957"/>
      <c r="AMH3957"/>
      <c r="AMI3957"/>
      <c r="AMJ3957"/>
    </row>
    <row r="3958" spans="1:1024" s="2" customFormat="1" ht="38.25" x14ac:dyDescent="0.25">
      <c r="A3958" s="10" t="s">
        <v>419</v>
      </c>
      <c r="B3958" s="68">
        <v>12221</v>
      </c>
      <c r="C3958" s="10">
        <f>VLOOKUP(B3958,[1]Planilha8!$X$4:$Y$6629,2,0)</f>
        <v>2358724</v>
      </c>
      <c r="D3958" s="12" t="s">
        <v>1059</v>
      </c>
      <c r="E3958" s="12" t="str">
        <f>VLOOKUP(B3958,[1]Planilha8!$X$4:$Z$6629,3,0)</f>
        <v>FARMÁCIA</v>
      </c>
      <c r="F3958" s="12" t="str">
        <f>VLOOKUP(B3958,[1]Planilha8!$X$4:$AD$6629,7,0)</f>
        <v>BOM</v>
      </c>
      <c r="G3958" s="13">
        <v>44083</v>
      </c>
      <c r="H3958" s="69">
        <v>640</v>
      </c>
      <c r="I3958" s="15" t="s">
        <v>22</v>
      </c>
      <c r="J3958" s="16" t="s">
        <v>1057</v>
      </c>
      <c r="K3958" s="17">
        <v>204</v>
      </c>
      <c r="L3958" s="18">
        <v>2020002746</v>
      </c>
      <c r="M3958" s="19">
        <v>44083</v>
      </c>
      <c r="N3958" s="70">
        <v>0</v>
      </c>
      <c r="O3958" s="71">
        <v>0</v>
      </c>
      <c r="P3958" s="72">
        <v>0</v>
      </c>
      <c r="Q3958" s="73">
        <v>0</v>
      </c>
      <c r="R3958" s="74">
        <v>0</v>
      </c>
      <c r="S3958" s="75">
        <v>640</v>
      </c>
      <c r="ALF3958" s="26"/>
      <c r="ALG3958" s="26"/>
      <c r="ALH3958" s="26"/>
      <c r="ALI3958" s="26"/>
      <c r="ALJ3958" s="26"/>
      <c r="ALK3958" s="26"/>
      <c r="ALL3958" s="26"/>
      <c r="ALM3958" s="26"/>
      <c r="ALN3958" s="26"/>
      <c r="ALO3958" s="26"/>
      <c r="ALP3958" s="26"/>
      <c r="ALQ3958" s="26"/>
      <c r="ALR3958" s="26"/>
      <c r="ALS3958" s="26"/>
      <c r="ALT3958" s="26"/>
      <c r="ALU3958" s="26"/>
      <c r="ALV3958" s="26"/>
      <c r="ALW3958" s="26"/>
      <c r="ALX3958" s="26"/>
      <c r="ALY3958" s="26"/>
      <c r="ALZ3958" s="26"/>
      <c r="AMA3958" s="26"/>
      <c r="AMB3958" s="26"/>
      <c r="AMC3958" s="26"/>
      <c r="AMD3958" s="26"/>
      <c r="AME3958" s="26"/>
      <c r="AMF3958" s="26"/>
      <c r="AMG3958"/>
      <c r="AMH3958"/>
      <c r="AMI3958"/>
      <c r="AMJ3958"/>
    </row>
    <row r="3959" spans="1:1024" s="2" customFormat="1" ht="38.25" x14ac:dyDescent="0.25">
      <c r="A3959" s="10" t="s">
        <v>419</v>
      </c>
      <c r="B3959" s="68">
        <v>12217</v>
      </c>
      <c r="C3959" s="10">
        <f>VLOOKUP(B3959,[1]Planilha8!$X$4:$Y$6629,2,0)</f>
        <v>2358726</v>
      </c>
      <c r="D3959" s="12" t="s">
        <v>1060</v>
      </c>
      <c r="E3959" s="12" t="str">
        <f>VLOOKUP(B3959,[1]Planilha8!$X$4:$Z$6629,3,0)</f>
        <v>AGÊNCIA TRANSFUSIONAL</v>
      </c>
      <c r="F3959" s="12" t="str">
        <f>VLOOKUP(B3959,[1]Planilha8!$X$4:$AD$6629,7,0)</f>
        <v>BOM</v>
      </c>
      <c r="G3959" s="13">
        <v>44097</v>
      </c>
      <c r="H3959" s="69">
        <v>14500</v>
      </c>
      <c r="I3959" s="15" t="s">
        <v>22</v>
      </c>
      <c r="J3959" s="16" t="s">
        <v>1061</v>
      </c>
      <c r="K3959" s="17">
        <v>22990</v>
      </c>
      <c r="L3959" s="18">
        <v>2020003113</v>
      </c>
      <c r="M3959" s="19">
        <v>44097</v>
      </c>
      <c r="N3959" s="70">
        <v>0</v>
      </c>
      <c r="O3959" s="71">
        <v>0</v>
      </c>
      <c r="P3959" s="72">
        <v>0</v>
      </c>
      <c r="Q3959" s="73">
        <v>0</v>
      </c>
      <c r="R3959" s="74">
        <v>0</v>
      </c>
      <c r="S3959" s="75">
        <v>14500</v>
      </c>
      <c r="ALF3959" s="26"/>
      <c r="ALG3959" s="26"/>
      <c r="ALH3959" s="26"/>
      <c r="ALI3959" s="26"/>
      <c r="ALJ3959" s="26"/>
      <c r="ALK3959" s="26"/>
      <c r="ALL3959" s="26"/>
      <c r="ALM3959" s="26"/>
      <c r="ALN3959" s="26"/>
      <c r="ALO3959" s="26"/>
      <c r="ALP3959" s="26"/>
      <c r="ALQ3959" s="26"/>
      <c r="ALR3959" s="26"/>
      <c r="ALS3959" s="26"/>
      <c r="ALT3959" s="26"/>
      <c r="ALU3959" s="26"/>
      <c r="ALV3959" s="26"/>
      <c r="ALW3959" s="26"/>
      <c r="ALX3959" s="26"/>
      <c r="ALY3959" s="26"/>
      <c r="ALZ3959" s="26"/>
      <c r="AMA3959" s="26"/>
      <c r="AMB3959" s="26"/>
      <c r="AMC3959" s="26"/>
      <c r="AMD3959" s="26"/>
      <c r="AME3959" s="26"/>
      <c r="AMF3959" s="26"/>
      <c r="AMG3959"/>
      <c r="AMH3959"/>
      <c r="AMI3959"/>
      <c r="AMJ3959"/>
    </row>
    <row r="3960" spans="1:1024" s="2" customFormat="1" ht="38.25" x14ac:dyDescent="0.25">
      <c r="A3960" s="10" t="s">
        <v>419</v>
      </c>
      <c r="B3960" s="68">
        <v>12255</v>
      </c>
      <c r="C3960" s="10">
        <f>VLOOKUP(B3960,[1]Planilha8!$X$4:$Y$6629,2,0)</f>
        <v>2358725</v>
      </c>
      <c r="D3960" s="12" t="s">
        <v>1062</v>
      </c>
      <c r="E3960" s="12" t="str">
        <f>VLOOKUP(B3960,[1]Planilha8!$X$4:$Z$6629,3,0)</f>
        <v>ALMOXARIFADO</v>
      </c>
      <c r="F3960" s="12" t="str">
        <f>VLOOKUP(B3960,[1]Planilha8!$X$4:$AD$6629,7,0)</f>
        <v>BOM</v>
      </c>
      <c r="G3960" s="13">
        <v>44103</v>
      </c>
      <c r="H3960" s="69">
        <v>2100</v>
      </c>
      <c r="I3960" s="15" t="s">
        <v>22</v>
      </c>
      <c r="J3960" s="16" t="s">
        <v>1062</v>
      </c>
      <c r="K3960" s="17">
        <v>217</v>
      </c>
      <c r="L3960" s="18">
        <v>2020002746</v>
      </c>
      <c r="M3960" s="19">
        <v>44103</v>
      </c>
      <c r="N3960" s="70">
        <v>0</v>
      </c>
      <c r="O3960" s="71">
        <v>0</v>
      </c>
      <c r="P3960" s="72">
        <v>0</v>
      </c>
      <c r="Q3960" s="73">
        <v>0</v>
      </c>
      <c r="R3960" s="74">
        <v>0</v>
      </c>
      <c r="S3960" s="75">
        <v>2100</v>
      </c>
      <c r="ALF3960" s="26"/>
      <c r="ALG3960" s="26"/>
      <c r="ALH3960" s="26"/>
      <c r="ALI3960" s="26"/>
      <c r="ALJ3960" s="26"/>
      <c r="ALK3960" s="26"/>
      <c r="ALL3960" s="26"/>
      <c r="ALM3960" s="26"/>
      <c r="ALN3960" s="26"/>
      <c r="ALO3960" s="26"/>
      <c r="ALP3960" s="26"/>
      <c r="ALQ3960" s="26"/>
      <c r="ALR3960" s="26"/>
      <c r="ALS3960" s="26"/>
      <c r="ALT3960" s="26"/>
      <c r="ALU3960" s="26"/>
      <c r="ALV3960" s="26"/>
      <c r="ALW3960" s="26"/>
      <c r="ALX3960" s="26"/>
      <c r="ALY3960" s="26"/>
      <c r="ALZ3960" s="26"/>
      <c r="AMA3960" s="26"/>
      <c r="AMB3960" s="26"/>
      <c r="AMC3960" s="26"/>
      <c r="AMD3960" s="26"/>
      <c r="AME3960" s="26"/>
      <c r="AMF3960" s="26"/>
      <c r="AMG3960"/>
      <c r="AMH3960"/>
      <c r="AMI3960"/>
      <c r="AMJ3960"/>
    </row>
    <row r="3961" spans="1:1024" s="2" customFormat="1" ht="38.25" x14ac:dyDescent="0.25">
      <c r="A3961" s="10" t="s">
        <v>419</v>
      </c>
      <c r="B3961" s="68">
        <v>12616</v>
      </c>
      <c r="C3961" s="10">
        <f>VLOOKUP(B3961,[1]Planilha8!$X$4:$Y$6629,2,0)</f>
        <v>2320242</v>
      </c>
      <c r="D3961" s="12" t="s">
        <v>1063</v>
      </c>
      <c r="E3961" s="12" t="str">
        <f>VLOOKUP(B3961,[1]Planilha8!$X$4:$Z$6629,3,0)</f>
        <v>ALMOXARIFADO</v>
      </c>
      <c r="F3961" s="12" t="str">
        <f>VLOOKUP(B3961,[1]Planilha8!$X$4:$AD$6629,7,0)</f>
        <v>BOM</v>
      </c>
      <c r="G3961" s="13">
        <v>44111</v>
      </c>
      <c r="H3961" s="69">
        <v>994</v>
      </c>
      <c r="I3961" s="15" t="s">
        <v>22</v>
      </c>
      <c r="J3961" s="16" t="s">
        <v>1064</v>
      </c>
      <c r="K3961" s="17">
        <v>215</v>
      </c>
      <c r="L3961" s="18">
        <v>2020002746</v>
      </c>
      <c r="M3961" s="19">
        <v>44111</v>
      </c>
      <c r="N3961" s="70">
        <v>0</v>
      </c>
      <c r="O3961" s="71">
        <v>0</v>
      </c>
      <c r="P3961" s="72">
        <v>0</v>
      </c>
      <c r="Q3961" s="73">
        <v>0</v>
      </c>
      <c r="R3961" s="74">
        <v>0</v>
      </c>
      <c r="S3961" s="75">
        <v>994</v>
      </c>
      <c r="ALF3961" s="26"/>
      <c r="ALG3961" s="26"/>
      <c r="ALH3961" s="26"/>
      <c r="ALI3961" s="26"/>
      <c r="ALJ3961" s="26"/>
      <c r="ALK3961" s="26"/>
      <c r="ALL3961" s="26"/>
      <c r="ALM3961" s="26"/>
      <c r="ALN3961" s="26"/>
      <c r="ALO3961" s="26"/>
      <c r="ALP3961" s="26"/>
      <c r="ALQ3961" s="26"/>
      <c r="ALR3961" s="26"/>
      <c r="ALS3961" s="26"/>
      <c r="ALT3961" s="26"/>
      <c r="ALU3961" s="26"/>
      <c r="ALV3961" s="26"/>
      <c r="ALW3961" s="26"/>
      <c r="ALX3961" s="26"/>
      <c r="ALY3961" s="26"/>
      <c r="ALZ3961" s="26"/>
      <c r="AMA3961" s="26"/>
      <c r="AMB3961" s="26"/>
      <c r="AMC3961" s="26"/>
      <c r="AMD3961" s="26"/>
      <c r="AME3961" s="26"/>
      <c r="AMF3961" s="26"/>
      <c r="AMG3961"/>
      <c r="AMH3961"/>
      <c r="AMI3961"/>
      <c r="AMJ3961"/>
    </row>
    <row r="3962" spans="1:1024" s="2" customFormat="1" ht="38.25" x14ac:dyDescent="0.25">
      <c r="A3962" s="10" t="s">
        <v>419</v>
      </c>
      <c r="B3962" s="68">
        <v>12317</v>
      </c>
      <c r="C3962" s="10">
        <f>VLOOKUP(B3962,[1]Planilha8!$X$4:$Y$6629,2,0)</f>
        <v>2320241</v>
      </c>
      <c r="D3962" s="12" t="s">
        <v>1063</v>
      </c>
      <c r="E3962" s="12" t="str">
        <f>VLOOKUP(B3962,[1]Planilha8!$X$4:$Z$6629,3,0)</f>
        <v>FARMÁCIA – CAF</v>
      </c>
      <c r="F3962" s="12" t="str">
        <f>VLOOKUP(B3962,[1]Planilha8!$X$4:$AD$6629,7,0)</f>
        <v>BOM</v>
      </c>
      <c r="G3962" s="13">
        <v>44111</v>
      </c>
      <c r="H3962" s="69">
        <v>994</v>
      </c>
      <c r="I3962" s="15" t="s">
        <v>22</v>
      </c>
      <c r="J3962" s="16" t="s">
        <v>1064</v>
      </c>
      <c r="K3962" s="17">
        <v>215</v>
      </c>
      <c r="L3962" s="18">
        <v>2020002746</v>
      </c>
      <c r="M3962" s="19">
        <v>44111</v>
      </c>
      <c r="N3962" s="70">
        <v>0</v>
      </c>
      <c r="O3962" s="71">
        <v>0</v>
      </c>
      <c r="P3962" s="72">
        <v>0</v>
      </c>
      <c r="Q3962" s="73">
        <v>0</v>
      </c>
      <c r="R3962" s="74">
        <v>0</v>
      </c>
      <c r="S3962" s="75">
        <v>994</v>
      </c>
      <c r="ALF3962" s="26"/>
      <c r="ALG3962" s="26"/>
      <c r="ALH3962" s="26"/>
      <c r="ALI3962" s="26"/>
      <c r="ALJ3962" s="26"/>
      <c r="ALK3962" s="26"/>
      <c r="ALL3962" s="26"/>
      <c r="ALM3962" s="26"/>
      <c r="ALN3962" s="26"/>
      <c r="ALO3962" s="26"/>
      <c r="ALP3962" s="26"/>
      <c r="ALQ3962" s="26"/>
      <c r="ALR3962" s="26"/>
      <c r="ALS3962" s="26"/>
      <c r="ALT3962" s="26"/>
      <c r="ALU3962" s="26"/>
      <c r="ALV3962" s="26"/>
      <c r="ALW3962" s="26"/>
      <c r="ALX3962" s="26"/>
      <c r="ALY3962" s="26"/>
      <c r="ALZ3962" s="26"/>
      <c r="AMA3962" s="26"/>
      <c r="AMB3962" s="26"/>
      <c r="AMC3962" s="26"/>
      <c r="AMD3962" s="26"/>
      <c r="AME3962" s="26"/>
      <c r="AMF3962" s="26"/>
      <c r="AMG3962"/>
      <c r="AMH3962"/>
      <c r="AMI3962"/>
      <c r="AMJ3962"/>
    </row>
    <row r="3963" spans="1:1024" s="2" customFormat="1" ht="51" x14ac:dyDescent="0.25">
      <c r="A3963" s="10" t="s">
        <v>419</v>
      </c>
      <c r="B3963" s="68">
        <v>12256</v>
      </c>
      <c r="C3963" s="10">
        <f>VLOOKUP(B3963,[1]Planilha8!$X$4:$Y$6629,2,0)</f>
        <v>2320243</v>
      </c>
      <c r="D3963" s="12" t="s">
        <v>1065</v>
      </c>
      <c r="E3963" s="12" t="str">
        <f>VLOOKUP(B3963,[1]Planilha8!$X$4:$Z$6629,3,0)</f>
        <v>ALMOXARIFADO</v>
      </c>
      <c r="F3963" s="12" t="str">
        <f>VLOOKUP(B3963,[1]Planilha8!$X$4:$AD$6629,7,0)</f>
        <v>BOM</v>
      </c>
      <c r="G3963" s="13">
        <v>44111</v>
      </c>
      <c r="H3963" s="69">
        <v>1410</v>
      </c>
      <c r="I3963" s="15" t="s">
        <v>22</v>
      </c>
      <c r="J3963" s="16" t="s">
        <v>1064</v>
      </c>
      <c r="K3963" s="17">
        <v>215</v>
      </c>
      <c r="L3963" s="18">
        <v>2020002746</v>
      </c>
      <c r="M3963" s="19">
        <v>44111</v>
      </c>
      <c r="N3963" s="70">
        <v>0</v>
      </c>
      <c r="O3963" s="71">
        <v>0</v>
      </c>
      <c r="P3963" s="72">
        <v>0</v>
      </c>
      <c r="Q3963" s="73">
        <v>0</v>
      </c>
      <c r="R3963" s="74">
        <v>0</v>
      </c>
      <c r="S3963" s="75">
        <v>1410</v>
      </c>
      <c r="ALF3963" s="26"/>
      <c r="ALG3963" s="26"/>
      <c r="ALH3963" s="26"/>
      <c r="ALI3963" s="26"/>
      <c r="ALJ3963" s="26"/>
      <c r="ALK3963" s="26"/>
      <c r="ALL3963" s="26"/>
      <c r="ALM3963" s="26"/>
      <c r="ALN3963" s="26"/>
      <c r="ALO3963" s="26"/>
      <c r="ALP3963" s="26"/>
      <c r="ALQ3963" s="26"/>
      <c r="ALR3963" s="26"/>
      <c r="ALS3963" s="26"/>
      <c r="ALT3963" s="26"/>
      <c r="ALU3963" s="26"/>
      <c r="ALV3963" s="26"/>
      <c r="ALW3963" s="26"/>
      <c r="ALX3963" s="26"/>
      <c r="ALY3963" s="26"/>
      <c r="ALZ3963" s="26"/>
      <c r="AMA3963" s="26"/>
      <c r="AMB3963" s="26"/>
      <c r="AMC3963" s="26"/>
      <c r="AMD3963" s="26"/>
      <c r="AME3963" s="26"/>
      <c r="AMF3963" s="26"/>
      <c r="AMG3963"/>
      <c r="AMH3963"/>
      <c r="AMI3963"/>
      <c r="AMJ3963"/>
    </row>
    <row r="3964" spans="1:1024" s="2" customFormat="1" ht="51" x14ac:dyDescent="0.25">
      <c r="A3964" s="10" t="s">
        <v>419</v>
      </c>
      <c r="B3964" s="68">
        <v>12318</v>
      </c>
      <c r="C3964" s="10">
        <f>VLOOKUP(B3964,[1]Planilha8!$X$4:$Y$6629,2,0)</f>
        <v>2320202</v>
      </c>
      <c r="D3964" s="12" t="s">
        <v>1066</v>
      </c>
      <c r="E3964" s="12" t="str">
        <f>VLOOKUP(B3964,[1]Planilha8!$X$4:$Z$6629,3,0)</f>
        <v>APOIO AO DIAGNÓSTICO – SALA MAMOGRAFIA</v>
      </c>
      <c r="F3964" s="12" t="str">
        <f>VLOOKUP(B3964,[1]Planilha8!$X$4:$AD$6629,7,0)</f>
        <v>BOM</v>
      </c>
      <c r="G3964" s="13">
        <v>44133</v>
      </c>
      <c r="H3964" s="69">
        <v>928000</v>
      </c>
      <c r="I3964" s="15" t="s">
        <v>22</v>
      </c>
      <c r="J3964" s="16" t="s">
        <v>1067</v>
      </c>
      <c r="K3964" s="17">
        <v>11434</v>
      </c>
      <c r="L3964" s="18">
        <v>2020000769</v>
      </c>
      <c r="M3964" s="19">
        <v>44133</v>
      </c>
      <c r="N3964" s="70">
        <v>0</v>
      </c>
      <c r="O3964" s="71">
        <v>0</v>
      </c>
      <c r="P3964" s="72">
        <v>0</v>
      </c>
      <c r="Q3964" s="73">
        <v>0</v>
      </c>
      <c r="R3964" s="74">
        <v>0</v>
      </c>
      <c r="S3964" s="75">
        <v>928000</v>
      </c>
      <c r="ALF3964" s="26"/>
      <c r="ALG3964" s="26"/>
      <c r="ALH3964" s="26"/>
      <c r="ALI3964" s="26"/>
      <c r="ALJ3964" s="26"/>
      <c r="ALK3964" s="26"/>
      <c r="ALL3964" s="26"/>
      <c r="ALM3964" s="26"/>
      <c r="ALN3964" s="26"/>
      <c r="ALO3964" s="26"/>
      <c r="ALP3964" s="26"/>
      <c r="ALQ3964" s="26"/>
      <c r="ALR3964" s="26"/>
      <c r="ALS3964" s="26"/>
      <c r="ALT3964" s="26"/>
      <c r="ALU3964" s="26"/>
      <c r="ALV3964" s="26"/>
      <c r="ALW3964" s="26"/>
      <c r="ALX3964" s="26"/>
      <c r="ALY3964" s="26"/>
      <c r="ALZ3964" s="26"/>
      <c r="AMA3964" s="26"/>
      <c r="AMB3964" s="26"/>
      <c r="AMC3964" s="26"/>
      <c r="AMD3964" s="26"/>
      <c r="AME3964" s="26"/>
      <c r="AMF3964" s="26"/>
      <c r="AMG3964"/>
      <c r="AMH3964"/>
      <c r="AMI3964"/>
      <c r="AMJ3964"/>
    </row>
    <row r="3965" spans="1:1024" s="2" customFormat="1" ht="51" x14ac:dyDescent="0.25">
      <c r="A3965" s="10" t="s">
        <v>419</v>
      </c>
      <c r="B3965" s="68">
        <v>12379</v>
      </c>
      <c r="C3965" s="10">
        <f>VLOOKUP(B3965,[1]Planilha8!$X$4:$Y$6629,2,0)</f>
        <v>2320244</v>
      </c>
      <c r="D3965" s="12" t="s">
        <v>1068</v>
      </c>
      <c r="E3965" s="12" t="str">
        <f>VLOOKUP(B3965,[1]Planilha8!$X$4:$Z$6629,3,0)</f>
        <v>CENTRO CIRÚRGICO - SALA DE MÁQUINAS</v>
      </c>
      <c r="F3965" s="12" t="str">
        <f>VLOOKUP(B3965,[1]Planilha8!$X$4:$AD$6629,7,0)</f>
        <v>BOM</v>
      </c>
      <c r="G3965" s="13">
        <v>44155</v>
      </c>
      <c r="H3965" s="69">
        <v>4664.6499999999996</v>
      </c>
      <c r="I3965" s="15" t="s">
        <v>22</v>
      </c>
      <c r="J3965" s="16" t="s">
        <v>550</v>
      </c>
      <c r="K3965" s="17">
        <v>40617</v>
      </c>
      <c r="L3965" s="18">
        <v>2020000930</v>
      </c>
      <c r="M3965" s="19">
        <v>44155</v>
      </c>
      <c r="N3965" s="70">
        <v>0</v>
      </c>
      <c r="O3965" s="71">
        <v>0</v>
      </c>
      <c r="P3965" s="72">
        <v>0</v>
      </c>
      <c r="Q3965" s="73">
        <v>0</v>
      </c>
      <c r="R3965" s="74">
        <v>0</v>
      </c>
      <c r="S3965" s="75">
        <v>4664.6499999999996</v>
      </c>
      <c r="ALF3965" s="26"/>
      <c r="ALG3965" s="26"/>
      <c r="ALH3965" s="26"/>
      <c r="ALI3965" s="26"/>
      <c r="ALJ3965" s="26"/>
      <c r="ALK3965" s="26"/>
      <c r="ALL3965" s="26"/>
      <c r="ALM3965" s="26"/>
      <c r="ALN3965" s="26"/>
      <c r="ALO3965" s="26"/>
      <c r="ALP3965" s="26"/>
      <c r="ALQ3965" s="26"/>
      <c r="ALR3965" s="26"/>
      <c r="ALS3965" s="26"/>
      <c r="ALT3965" s="26"/>
      <c r="ALU3965" s="26"/>
      <c r="ALV3965" s="26"/>
      <c r="ALW3965" s="26"/>
      <c r="ALX3965" s="26"/>
      <c r="ALY3965" s="26"/>
      <c r="ALZ3965" s="26"/>
      <c r="AMA3965" s="26"/>
      <c r="AMB3965" s="26"/>
      <c r="AMC3965" s="26"/>
      <c r="AMD3965" s="26"/>
      <c r="AME3965" s="26"/>
      <c r="AMF3965" s="26"/>
      <c r="AMG3965"/>
      <c r="AMH3965"/>
      <c r="AMI3965"/>
      <c r="AMJ3965"/>
    </row>
    <row r="3966" spans="1:1024" s="2" customFormat="1" ht="63.75" x14ac:dyDescent="0.25">
      <c r="A3966" s="10" t="s">
        <v>419</v>
      </c>
      <c r="B3966" s="68">
        <v>12433</v>
      </c>
      <c r="C3966" s="10">
        <f>VLOOKUP(B3966,[1]Planilha8!$X$4:$Y$6629,2,0)</f>
        <v>2344069</v>
      </c>
      <c r="D3966" s="12" t="s">
        <v>1069</v>
      </c>
      <c r="E3966" s="12" t="str">
        <f>VLOOKUP(B3966,[1]Planilha8!$X$4:$Z$6629,3,0)</f>
        <v>U.T.I</v>
      </c>
      <c r="F3966" s="12" t="str">
        <f>VLOOKUP(B3966,[1]Planilha8!$X$4:$AD$6629,7,0)</f>
        <v>BOM</v>
      </c>
      <c r="G3966" s="13">
        <v>44267</v>
      </c>
      <c r="H3966" s="69">
        <v>73990</v>
      </c>
      <c r="I3966" s="15" t="s">
        <v>22</v>
      </c>
      <c r="J3966" s="16" t="s">
        <v>1070</v>
      </c>
      <c r="K3966" s="17">
        <v>8755</v>
      </c>
      <c r="L3966" s="18">
        <v>2020006020</v>
      </c>
      <c r="M3966" s="19">
        <v>44267</v>
      </c>
      <c r="N3966" s="70">
        <v>0</v>
      </c>
      <c r="O3966" s="71">
        <v>0</v>
      </c>
      <c r="P3966" s="72">
        <v>0</v>
      </c>
      <c r="Q3966" s="73">
        <v>0</v>
      </c>
      <c r="R3966" s="74">
        <v>0</v>
      </c>
      <c r="S3966" s="75">
        <v>73990</v>
      </c>
      <c r="T3966" s="76"/>
      <c r="ALF3966" s="26"/>
      <c r="ALG3966" s="26"/>
      <c r="ALH3966" s="26"/>
      <c r="ALI3966" s="26"/>
      <c r="ALJ3966" s="26"/>
      <c r="ALK3966" s="26"/>
      <c r="ALL3966" s="26"/>
      <c r="ALM3966" s="26"/>
      <c r="ALN3966" s="26"/>
      <c r="ALO3966" s="26"/>
      <c r="ALP3966" s="26"/>
      <c r="ALQ3966" s="26"/>
      <c r="ALR3966" s="26"/>
      <c r="ALS3966" s="26"/>
      <c r="ALT3966" s="26"/>
      <c r="ALU3966" s="26"/>
      <c r="ALV3966" s="26"/>
      <c r="ALW3966" s="26"/>
      <c r="ALX3966" s="26"/>
      <c r="ALY3966" s="26"/>
      <c r="ALZ3966" s="26"/>
      <c r="AMA3966" s="26"/>
      <c r="AMB3966" s="26"/>
      <c r="AMC3966" s="26"/>
      <c r="AMD3966" s="26"/>
      <c r="AME3966" s="26"/>
      <c r="AMF3966" s="26"/>
      <c r="AMG3966"/>
      <c r="AMH3966"/>
      <c r="AMI3966"/>
      <c r="AMJ3966"/>
    </row>
    <row r="3967" spans="1:1024" s="2" customFormat="1" ht="63.75" x14ac:dyDescent="0.25">
      <c r="A3967" s="10" t="s">
        <v>419</v>
      </c>
      <c r="B3967" s="68">
        <v>12432</v>
      </c>
      <c r="C3967" s="10">
        <f>VLOOKUP(B3967,[1]Planilha8!$X$4:$Y$6629,2,0)</f>
        <v>2344070</v>
      </c>
      <c r="D3967" s="12" t="s">
        <v>1071</v>
      </c>
      <c r="E3967" s="12" t="str">
        <f>VLOOKUP(B3967,[1]Planilha8!$X$4:$Z$6629,3,0)</f>
        <v>CENTRO CIRÚRGICO</v>
      </c>
      <c r="F3967" s="12" t="str">
        <f>VLOOKUP(B3967,[1]Planilha8!$X$4:$AD$6629,7,0)</f>
        <v>BOM</v>
      </c>
      <c r="G3967" s="13">
        <v>44267</v>
      </c>
      <c r="H3967" s="69">
        <v>68990</v>
      </c>
      <c r="I3967" s="15" t="s">
        <v>22</v>
      </c>
      <c r="J3967" s="16" t="s">
        <v>1070</v>
      </c>
      <c r="K3967" s="17">
        <v>8758</v>
      </c>
      <c r="L3967" s="18">
        <v>2020006020</v>
      </c>
      <c r="M3967" s="19">
        <v>44267</v>
      </c>
      <c r="N3967" s="70">
        <v>0</v>
      </c>
      <c r="O3967" s="71">
        <v>0</v>
      </c>
      <c r="P3967" s="72">
        <v>0</v>
      </c>
      <c r="Q3967" s="73">
        <v>0</v>
      </c>
      <c r="R3967" s="74">
        <v>0</v>
      </c>
      <c r="S3967" s="75">
        <v>68990</v>
      </c>
      <c r="T3967" s="76"/>
      <c r="ALF3967" s="26"/>
      <c r="ALG3967" s="26"/>
      <c r="ALH3967" s="26"/>
      <c r="ALI3967" s="26"/>
      <c r="ALJ3967" s="26"/>
      <c r="ALK3967" s="26"/>
      <c r="ALL3967" s="26"/>
      <c r="ALM3967" s="26"/>
      <c r="ALN3967" s="26"/>
      <c r="ALO3967" s="26"/>
      <c r="ALP3967" s="26"/>
      <c r="ALQ3967" s="26"/>
      <c r="ALR3967" s="26"/>
      <c r="ALS3967" s="26"/>
      <c r="ALT3967" s="26"/>
      <c r="ALU3967" s="26"/>
      <c r="ALV3967" s="26"/>
      <c r="ALW3967" s="26"/>
      <c r="ALX3967" s="26"/>
      <c r="ALY3967" s="26"/>
      <c r="ALZ3967" s="26"/>
      <c r="AMA3967" s="26"/>
      <c r="AMB3967" s="26"/>
      <c r="AMC3967" s="26"/>
      <c r="AMD3967" s="26"/>
      <c r="AME3967" s="26"/>
      <c r="AMF3967" s="26"/>
      <c r="AMG3967"/>
      <c r="AMH3967"/>
      <c r="AMI3967"/>
      <c r="AMJ3967"/>
    </row>
    <row r="3968" spans="1:1024" s="2" customFormat="1" ht="63.75" x14ac:dyDescent="0.25">
      <c r="A3968" s="10" t="s">
        <v>419</v>
      </c>
      <c r="B3968" s="68">
        <v>12477</v>
      </c>
      <c r="C3968" s="10">
        <f>VLOOKUP(B3968,[1]Planilha8!$X$4:$Y$6629,2,0)</f>
        <v>2343813</v>
      </c>
      <c r="D3968" s="12" t="s">
        <v>1072</v>
      </c>
      <c r="E3968" s="12" t="str">
        <f>VLOOKUP(B3968,[1]Planilha8!$X$4:$Z$6629,3,0)</f>
        <v>CUIDADOS PALIATIVOS – ENFERMARIAS</v>
      </c>
      <c r="F3968" s="12" t="str">
        <f>VLOOKUP(B3968,[1]Planilha8!$X$4:$AD$6629,7,0)</f>
        <v>BOM</v>
      </c>
      <c r="G3968" s="13">
        <v>44272</v>
      </c>
      <c r="H3968" s="69">
        <v>2690</v>
      </c>
      <c r="I3968" s="15" t="s">
        <v>22</v>
      </c>
      <c r="J3968" s="16" t="s">
        <v>943</v>
      </c>
      <c r="K3968" s="17">
        <v>243043</v>
      </c>
      <c r="L3968" s="18">
        <v>2021000678</v>
      </c>
      <c r="M3968" s="19">
        <v>44272</v>
      </c>
      <c r="N3968" s="70">
        <v>0</v>
      </c>
      <c r="O3968" s="71">
        <v>0</v>
      </c>
      <c r="P3968" s="72">
        <v>0</v>
      </c>
      <c r="Q3968" s="73">
        <v>0</v>
      </c>
      <c r="R3968" s="74">
        <v>0</v>
      </c>
      <c r="S3968" s="75">
        <v>2690</v>
      </c>
      <c r="T3968" s="76"/>
      <c r="ALF3968" s="26"/>
      <c r="ALG3968" s="26"/>
      <c r="ALH3968" s="26"/>
      <c r="ALI3968" s="26"/>
      <c r="ALJ3968" s="26"/>
      <c r="ALK3968" s="26"/>
      <c r="ALL3968" s="26"/>
      <c r="ALM3968" s="26"/>
      <c r="ALN3968" s="26"/>
      <c r="ALO3968" s="26"/>
      <c r="ALP3968" s="26"/>
      <c r="ALQ3968" s="26"/>
      <c r="ALR3968" s="26"/>
      <c r="ALS3968" s="26"/>
      <c r="ALT3968" s="26"/>
      <c r="ALU3968" s="26"/>
      <c r="ALV3968" s="26"/>
      <c r="ALW3968" s="26"/>
      <c r="ALX3968" s="26"/>
      <c r="ALY3968" s="26"/>
      <c r="ALZ3968" s="26"/>
      <c r="AMA3968" s="26"/>
      <c r="AMB3968" s="26"/>
      <c r="AMC3968" s="26"/>
      <c r="AMD3968" s="26"/>
      <c r="AME3968" s="26"/>
      <c r="AMF3968" s="26"/>
      <c r="AMG3968"/>
      <c r="AMH3968"/>
      <c r="AMI3968"/>
      <c r="AMJ3968"/>
    </row>
    <row r="3969" spans="1:1024" s="2" customFormat="1" ht="63.75" x14ac:dyDescent="0.25">
      <c r="A3969" s="10" t="s">
        <v>419</v>
      </c>
      <c r="B3969" s="68">
        <v>12476</v>
      </c>
      <c r="C3969" s="10">
        <f>VLOOKUP(B3969,[1]Planilha8!$X$4:$Y$6629,2,0)</f>
        <v>2343814</v>
      </c>
      <c r="D3969" s="12" t="s">
        <v>1072</v>
      </c>
      <c r="E3969" s="12" t="str">
        <f>VLOOKUP(B3969,[1]Planilha8!$X$4:$Z$6629,3,0)</f>
        <v>GALPÃO ALMOXARIFADO</v>
      </c>
      <c r="F3969" s="12" t="str">
        <f>VLOOKUP(B3969,[1]Planilha8!$X$4:$AD$6629,7,0)</f>
        <v>RUIM</v>
      </c>
      <c r="G3969" s="13">
        <v>44272</v>
      </c>
      <c r="H3969" s="69">
        <v>2690</v>
      </c>
      <c r="I3969" s="15" t="s">
        <v>22</v>
      </c>
      <c r="J3969" s="16" t="s">
        <v>943</v>
      </c>
      <c r="K3969" s="17">
        <v>243043</v>
      </c>
      <c r="L3969" s="18">
        <v>2021000678</v>
      </c>
      <c r="M3969" s="19">
        <v>44272</v>
      </c>
      <c r="N3969" s="70">
        <v>0</v>
      </c>
      <c r="O3969" s="71">
        <v>0</v>
      </c>
      <c r="P3969" s="72">
        <v>0</v>
      </c>
      <c r="Q3969" s="73">
        <v>0</v>
      </c>
      <c r="R3969" s="74">
        <v>0</v>
      </c>
      <c r="S3969" s="75">
        <v>2690</v>
      </c>
      <c r="T3969" s="76"/>
      <c r="ALF3969" s="26"/>
      <c r="ALG3969" s="26"/>
      <c r="ALH3969" s="26"/>
      <c r="ALI3969" s="26"/>
      <c r="ALJ3969" s="26"/>
      <c r="ALK3969" s="26"/>
      <c r="ALL3969" s="26"/>
      <c r="ALM3969" s="26"/>
      <c r="ALN3969" s="26"/>
      <c r="ALO3969" s="26"/>
      <c r="ALP3969" s="26"/>
      <c r="ALQ3969" s="26"/>
      <c r="ALR3969" s="26"/>
      <c r="ALS3969" s="26"/>
      <c r="ALT3969" s="26"/>
      <c r="ALU3969" s="26"/>
      <c r="ALV3969" s="26"/>
      <c r="ALW3969" s="26"/>
      <c r="ALX3969" s="26"/>
      <c r="ALY3969" s="26"/>
      <c r="ALZ3969" s="26"/>
      <c r="AMA3969" s="26"/>
      <c r="AMB3969" s="26"/>
      <c r="AMC3969" s="26"/>
      <c r="AMD3969" s="26"/>
      <c r="AME3969" s="26"/>
      <c r="AMF3969" s="26"/>
      <c r="AMG3969"/>
      <c r="AMH3969"/>
      <c r="AMI3969"/>
      <c r="AMJ3969"/>
    </row>
    <row r="3970" spans="1:1024" s="2" customFormat="1" ht="63.75" x14ac:dyDescent="0.25">
      <c r="A3970" s="10" t="s">
        <v>419</v>
      </c>
      <c r="B3970" s="68">
        <v>12475</v>
      </c>
      <c r="C3970" s="10">
        <f>VLOOKUP(B3970,[1]Planilha8!$X$4:$Y$6629,2,0)</f>
        <v>2343815</v>
      </c>
      <c r="D3970" s="12" t="s">
        <v>1073</v>
      </c>
      <c r="E3970" s="12" t="str">
        <f>VLOOKUP(B3970,[1]Planilha8!$X$4:$Z$6629,3,0)</f>
        <v>CUIDADOS PALIATIVOS – ENFERMARIAS</v>
      </c>
      <c r="F3970" s="12" t="str">
        <f>VLOOKUP(B3970,[1]Planilha8!$X$4:$AD$6629,7,0)</f>
        <v>BOM</v>
      </c>
      <c r="G3970" s="13">
        <v>44272</v>
      </c>
      <c r="H3970" s="69">
        <v>1900</v>
      </c>
      <c r="I3970" s="15" t="s">
        <v>22</v>
      </c>
      <c r="J3970" s="16" t="s">
        <v>943</v>
      </c>
      <c r="K3970" s="17">
        <v>243043</v>
      </c>
      <c r="L3970" s="18">
        <v>2021000678</v>
      </c>
      <c r="M3970" s="19">
        <v>44272</v>
      </c>
      <c r="N3970" s="70">
        <v>0</v>
      </c>
      <c r="O3970" s="71">
        <v>0</v>
      </c>
      <c r="P3970" s="72">
        <v>0</v>
      </c>
      <c r="Q3970" s="73">
        <v>0</v>
      </c>
      <c r="R3970" s="74">
        <v>0</v>
      </c>
      <c r="S3970" s="75">
        <v>1900</v>
      </c>
      <c r="T3970" s="76"/>
      <c r="ALF3970" s="26"/>
      <c r="ALG3970" s="26"/>
      <c r="ALH3970" s="26"/>
      <c r="ALI3970" s="26"/>
      <c r="ALJ3970" s="26"/>
      <c r="ALK3970" s="26"/>
      <c r="ALL3970" s="26"/>
      <c r="ALM3970" s="26"/>
      <c r="ALN3970" s="26"/>
      <c r="ALO3970" s="26"/>
      <c r="ALP3970" s="26"/>
      <c r="ALQ3970" s="26"/>
      <c r="ALR3970" s="26"/>
      <c r="ALS3970" s="26"/>
      <c r="ALT3970" s="26"/>
      <c r="ALU3970" s="26"/>
      <c r="ALV3970" s="26"/>
      <c r="ALW3970" s="26"/>
      <c r="ALX3970" s="26"/>
      <c r="ALY3970" s="26"/>
      <c r="ALZ3970" s="26"/>
      <c r="AMA3970" s="26"/>
      <c r="AMB3970" s="26"/>
      <c r="AMC3970" s="26"/>
      <c r="AMD3970" s="26"/>
      <c r="AME3970" s="26"/>
      <c r="AMF3970" s="26"/>
      <c r="AMG3970"/>
      <c r="AMH3970"/>
      <c r="AMI3970"/>
      <c r="AMJ3970"/>
    </row>
    <row r="3971" spans="1:1024" s="2" customFormat="1" ht="63.75" x14ac:dyDescent="0.25">
      <c r="A3971" s="10" t="s">
        <v>419</v>
      </c>
      <c r="B3971" s="68">
        <v>12478</v>
      </c>
      <c r="C3971" s="10">
        <f>VLOOKUP(B3971,[1]Planilha8!$X$4:$Y$6629,2,0)</f>
        <v>2343816</v>
      </c>
      <c r="D3971" s="12" t="s">
        <v>1073</v>
      </c>
      <c r="E3971" s="12" t="str">
        <f>VLOOKUP(B3971,[1]Planilha8!$X$4:$Z$6629,3,0)</f>
        <v>CUIDADOS PALIATIVOS – ENFERMARIAS</v>
      </c>
      <c r="F3971" s="12" t="str">
        <f>VLOOKUP(B3971,[1]Planilha8!$X$4:$AD$6629,7,0)</f>
        <v>BOM</v>
      </c>
      <c r="G3971" s="13">
        <v>44272</v>
      </c>
      <c r="H3971" s="69">
        <v>1900</v>
      </c>
      <c r="I3971" s="15" t="s">
        <v>22</v>
      </c>
      <c r="J3971" s="16" t="s">
        <v>943</v>
      </c>
      <c r="K3971" s="17">
        <v>243043</v>
      </c>
      <c r="L3971" s="18">
        <v>2021000678</v>
      </c>
      <c r="M3971" s="19">
        <v>44272</v>
      </c>
      <c r="N3971" s="70">
        <v>0</v>
      </c>
      <c r="O3971" s="71">
        <v>0</v>
      </c>
      <c r="P3971" s="72">
        <v>0</v>
      </c>
      <c r="Q3971" s="73">
        <v>0</v>
      </c>
      <c r="R3971" s="74">
        <v>0</v>
      </c>
      <c r="S3971" s="75">
        <v>1900</v>
      </c>
      <c r="T3971" s="76"/>
      <c r="ALF3971" s="26"/>
      <c r="ALG3971" s="26"/>
      <c r="ALH3971" s="26"/>
      <c r="ALI3971" s="26"/>
      <c r="ALJ3971" s="26"/>
      <c r="ALK3971" s="26"/>
      <c r="ALL3971" s="26"/>
      <c r="ALM3971" s="26"/>
      <c r="ALN3971" s="26"/>
      <c r="ALO3971" s="26"/>
      <c r="ALP3971" s="26"/>
      <c r="ALQ3971" s="26"/>
      <c r="ALR3971" s="26"/>
      <c r="ALS3971" s="26"/>
      <c r="ALT3971" s="26"/>
      <c r="ALU3971" s="26"/>
      <c r="ALV3971" s="26"/>
      <c r="ALW3971" s="26"/>
      <c r="ALX3971" s="26"/>
      <c r="ALY3971" s="26"/>
      <c r="ALZ3971" s="26"/>
      <c r="AMA3971" s="26"/>
      <c r="AMB3971" s="26"/>
      <c r="AMC3971" s="26"/>
      <c r="AMD3971" s="26"/>
      <c r="AME3971" s="26"/>
      <c r="AMF3971" s="26"/>
      <c r="AMG3971"/>
      <c r="AMH3971"/>
      <c r="AMI3971"/>
      <c r="AMJ3971"/>
    </row>
    <row r="3972" spans="1:1024" s="2" customFormat="1" ht="38.25" x14ac:dyDescent="0.25">
      <c r="A3972" s="10" t="s">
        <v>419</v>
      </c>
      <c r="B3972" s="68">
        <v>12484</v>
      </c>
      <c r="C3972" s="10">
        <f>VLOOKUP(B3972,[1]Planilha8!$X$4:$Y$6629,2,0)</f>
        <v>2354420</v>
      </c>
      <c r="D3972" s="12" t="s">
        <v>1074</v>
      </c>
      <c r="E3972" s="12" t="str">
        <f>VLOOKUP(B3972,[1]Planilha8!$X$4:$Z$6629,3,0)</f>
        <v>NUTRIÇÃO</v>
      </c>
      <c r="F3972" s="12" t="str">
        <f>VLOOKUP(B3972,[1]Planilha8!$X$4:$AD$6629,7,0)</f>
        <v>BOM</v>
      </c>
      <c r="G3972" s="13">
        <v>44327</v>
      </c>
      <c r="H3972" s="69">
        <v>942</v>
      </c>
      <c r="I3972" s="15" t="s">
        <v>22</v>
      </c>
      <c r="J3972" s="16" t="s">
        <v>1075</v>
      </c>
      <c r="K3972" s="17">
        <v>18973</v>
      </c>
      <c r="L3972" s="18">
        <v>2021002008</v>
      </c>
      <c r="M3972" s="19">
        <v>44327</v>
      </c>
      <c r="N3972" s="70">
        <v>0</v>
      </c>
      <c r="O3972" s="71">
        <v>0</v>
      </c>
      <c r="P3972" s="72">
        <v>0</v>
      </c>
      <c r="Q3972" s="73">
        <v>0</v>
      </c>
      <c r="R3972" s="74">
        <v>0</v>
      </c>
      <c r="S3972" s="75">
        <v>942</v>
      </c>
      <c r="T3972" s="76"/>
      <c r="ALF3972" s="26"/>
      <c r="ALG3972" s="26"/>
      <c r="ALH3972" s="26"/>
      <c r="ALI3972" s="26"/>
      <c r="ALJ3972" s="26"/>
      <c r="ALK3972" s="26"/>
      <c r="ALL3972" s="26"/>
      <c r="ALM3972" s="26"/>
      <c r="ALN3972" s="26"/>
      <c r="ALO3972" s="26"/>
      <c r="ALP3972" s="26"/>
      <c r="ALQ3972" s="26"/>
      <c r="ALR3972" s="26"/>
      <c r="ALS3972" s="26"/>
      <c r="ALT3972" s="26"/>
      <c r="ALU3972" s="26"/>
      <c r="ALV3972" s="26"/>
      <c r="ALW3972" s="26"/>
      <c r="ALX3972" s="26"/>
      <c r="ALY3972" s="26"/>
      <c r="ALZ3972" s="26"/>
      <c r="AMA3972" s="26"/>
      <c r="AMB3972" s="26"/>
      <c r="AMC3972" s="26"/>
      <c r="AMD3972" s="26"/>
      <c r="AME3972" s="26"/>
      <c r="AMF3972" s="26"/>
      <c r="AMG3972"/>
      <c r="AMH3972"/>
      <c r="AMI3972"/>
      <c r="AMJ3972"/>
    </row>
    <row r="3973" spans="1:1024" s="2" customFormat="1" ht="38.25" x14ac:dyDescent="0.25">
      <c r="A3973" s="10" t="s">
        <v>419</v>
      </c>
      <c r="B3973" s="68">
        <v>12485</v>
      </c>
      <c r="C3973" s="10">
        <f>VLOOKUP(B3973,[1]Planilha8!$X$4:$Y$6629,2,0)</f>
        <v>2354421</v>
      </c>
      <c r="D3973" s="12" t="s">
        <v>1076</v>
      </c>
      <c r="E3973" s="12" t="str">
        <f>VLOOKUP(B3973,[1]Planilha8!$X$4:$Z$6629,3,0)</f>
        <v>CENTRO CIRÚRGICO – COPA</v>
      </c>
      <c r="F3973" s="12" t="str">
        <f>VLOOKUP(B3973,[1]Planilha8!$X$4:$AD$6629,7,0)</f>
        <v>BOM</v>
      </c>
      <c r="G3973" s="13">
        <v>44327</v>
      </c>
      <c r="H3973" s="69">
        <v>2570</v>
      </c>
      <c r="I3973" s="15" t="s">
        <v>22</v>
      </c>
      <c r="J3973" s="16" t="s">
        <v>1075</v>
      </c>
      <c r="K3973" s="17">
        <v>18973</v>
      </c>
      <c r="L3973" s="18">
        <v>2021002008</v>
      </c>
      <c r="M3973" s="19">
        <v>44327</v>
      </c>
      <c r="N3973" s="70">
        <v>0</v>
      </c>
      <c r="O3973" s="71">
        <v>0</v>
      </c>
      <c r="P3973" s="72">
        <v>0</v>
      </c>
      <c r="Q3973" s="73">
        <v>0</v>
      </c>
      <c r="R3973" s="74">
        <v>0</v>
      </c>
      <c r="S3973" s="75">
        <v>2570</v>
      </c>
      <c r="T3973" s="76"/>
      <c r="ALF3973" s="26"/>
      <c r="ALG3973" s="26"/>
      <c r="ALH3973" s="26"/>
      <c r="ALI3973" s="26"/>
      <c r="ALJ3973" s="26"/>
      <c r="ALK3973" s="26"/>
      <c r="ALL3973" s="26"/>
      <c r="ALM3973" s="26"/>
      <c r="ALN3973" s="26"/>
      <c r="ALO3973" s="26"/>
      <c r="ALP3973" s="26"/>
      <c r="ALQ3973" s="26"/>
      <c r="ALR3973" s="26"/>
      <c r="ALS3973" s="26"/>
      <c r="ALT3973" s="26"/>
      <c r="ALU3973" s="26"/>
      <c r="ALV3973" s="26"/>
      <c r="ALW3973" s="26"/>
      <c r="ALX3973" s="26"/>
      <c r="ALY3973" s="26"/>
      <c r="ALZ3973" s="26"/>
      <c r="AMA3973" s="26"/>
      <c r="AMB3973" s="26"/>
      <c r="AMC3973" s="26"/>
      <c r="AMD3973" s="26"/>
      <c r="AME3973" s="26"/>
      <c r="AMF3973" s="26"/>
      <c r="AMG3973"/>
      <c r="AMH3973"/>
      <c r="AMI3973"/>
      <c r="AMJ3973"/>
    </row>
    <row r="3974" spans="1:1024" s="2" customFormat="1" ht="38.25" x14ac:dyDescent="0.25">
      <c r="A3974" s="10" t="s">
        <v>419</v>
      </c>
      <c r="B3974" s="68">
        <v>12497</v>
      </c>
      <c r="C3974" s="10">
        <f>VLOOKUP(B3974,[1]Planilha8!$X$4:$Y$6629,2,0)</f>
        <v>2354424</v>
      </c>
      <c r="D3974" s="12" t="s">
        <v>1077</v>
      </c>
      <c r="E3974" s="12" t="str">
        <f>VLOOKUP(B3974,[1]Planilha8!$X$4:$Z$6629,3,0)</f>
        <v>APOIO AO DIAGNÓSTICO</v>
      </c>
      <c r="F3974" s="12" t="str">
        <f>VLOOKUP(B3974,[1]Planilha8!$X$4:$AD$6629,7,0)</f>
        <v>BOM</v>
      </c>
      <c r="G3974" s="13">
        <v>44328</v>
      </c>
      <c r="H3974" s="69">
        <v>2150</v>
      </c>
      <c r="I3974" s="15" t="s">
        <v>22</v>
      </c>
      <c r="J3974" s="16" t="s">
        <v>1075</v>
      </c>
      <c r="K3974" s="17">
        <v>19075</v>
      </c>
      <c r="L3974" s="18">
        <v>2021001883</v>
      </c>
      <c r="M3974" s="19">
        <v>44328</v>
      </c>
      <c r="N3974" s="70">
        <v>0</v>
      </c>
      <c r="O3974" s="71">
        <v>0</v>
      </c>
      <c r="P3974" s="72">
        <v>0</v>
      </c>
      <c r="Q3974" s="73">
        <v>0</v>
      </c>
      <c r="R3974" s="74">
        <v>0</v>
      </c>
      <c r="S3974" s="75">
        <v>2150</v>
      </c>
      <c r="T3974" s="76"/>
      <c r="ALF3974" s="26"/>
      <c r="ALG3974" s="26"/>
      <c r="ALH3974" s="26"/>
      <c r="ALI3974" s="26"/>
      <c r="ALJ3974" s="26"/>
      <c r="ALK3974" s="26"/>
      <c r="ALL3974" s="26"/>
      <c r="ALM3974" s="26"/>
      <c r="ALN3974" s="26"/>
      <c r="ALO3974" s="26"/>
      <c r="ALP3974" s="26"/>
      <c r="ALQ3974" s="26"/>
      <c r="ALR3974" s="26"/>
      <c r="ALS3974" s="26"/>
      <c r="ALT3974" s="26"/>
      <c r="ALU3974" s="26"/>
      <c r="ALV3974" s="26"/>
      <c r="ALW3974" s="26"/>
      <c r="ALX3974" s="26"/>
      <c r="ALY3974" s="26"/>
      <c r="ALZ3974" s="26"/>
      <c r="AMA3974" s="26"/>
      <c r="AMB3974" s="26"/>
      <c r="AMC3974" s="26"/>
      <c r="AMD3974" s="26"/>
      <c r="AME3974" s="26"/>
      <c r="AMF3974" s="26"/>
      <c r="AMG3974"/>
      <c r="AMH3974"/>
      <c r="AMI3974"/>
      <c r="AMJ3974"/>
    </row>
    <row r="3975" spans="1:1024" s="2" customFormat="1" ht="38.25" x14ac:dyDescent="0.25">
      <c r="A3975" s="10" t="s">
        <v>419</v>
      </c>
      <c r="B3975" s="68">
        <v>12493</v>
      </c>
      <c r="C3975" s="10">
        <f>VLOOKUP(B3975,[1]Planilha8!$X$4:$Y$6629,2,0)</f>
        <v>2354425</v>
      </c>
      <c r="D3975" s="12" t="s">
        <v>912</v>
      </c>
      <c r="E3975" s="12" t="str">
        <f>VLOOKUP(B3975,[1]Planilha8!$X$4:$Z$6629,3,0)</f>
        <v>CHI - NUCLEO ADMINISTRATIVO</v>
      </c>
      <c r="F3975" s="12" t="str">
        <f>VLOOKUP(B3975,[1]Planilha8!$X$4:$AD$6629,7,0)</f>
        <v>BOM</v>
      </c>
      <c r="G3975" s="13">
        <v>44330</v>
      </c>
      <c r="H3975" s="69">
        <v>189</v>
      </c>
      <c r="I3975" s="15" t="s">
        <v>22</v>
      </c>
      <c r="J3975" s="16" t="s">
        <v>1078</v>
      </c>
      <c r="K3975" s="17">
        <v>194</v>
      </c>
      <c r="L3975" s="18">
        <v>2021001967</v>
      </c>
      <c r="M3975" s="19">
        <v>44330</v>
      </c>
      <c r="N3975" s="70">
        <v>0</v>
      </c>
      <c r="O3975" s="71">
        <v>0</v>
      </c>
      <c r="P3975" s="72">
        <v>0</v>
      </c>
      <c r="Q3975" s="73">
        <v>0</v>
      </c>
      <c r="R3975" s="74">
        <v>0</v>
      </c>
      <c r="S3975" s="75">
        <v>189</v>
      </c>
      <c r="T3975" s="76"/>
      <c r="ALF3975" s="26"/>
      <c r="ALG3975" s="26"/>
      <c r="ALH3975" s="26"/>
      <c r="ALI3975" s="26"/>
      <c r="ALJ3975" s="26"/>
      <c r="ALK3975" s="26"/>
      <c r="ALL3975" s="26"/>
      <c r="ALM3975" s="26"/>
      <c r="ALN3975" s="26"/>
      <c r="ALO3975" s="26"/>
      <c r="ALP3975" s="26"/>
      <c r="ALQ3975" s="26"/>
      <c r="ALR3975" s="26"/>
      <c r="ALS3975" s="26"/>
      <c r="ALT3975" s="26"/>
      <c r="ALU3975" s="26"/>
      <c r="ALV3975" s="26"/>
      <c r="ALW3975" s="26"/>
      <c r="ALX3975" s="26"/>
      <c r="ALY3975" s="26"/>
      <c r="ALZ3975" s="26"/>
      <c r="AMA3975" s="26"/>
      <c r="AMB3975" s="26"/>
      <c r="AMC3975" s="26"/>
      <c r="AMD3975" s="26"/>
      <c r="AME3975" s="26"/>
      <c r="AMF3975" s="26"/>
      <c r="AMG3975"/>
      <c r="AMH3975"/>
      <c r="AMI3975"/>
      <c r="AMJ3975"/>
    </row>
    <row r="3976" spans="1:1024" s="2" customFormat="1" ht="38.25" x14ac:dyDescent="0.25">
      <c r="A3976" s="10" t="s">
        <v>419</v>
      </c>
      <c r="B3976" s="68">
        <v>12494</v>
      </c>
      <c r="C3976" s="10">
        <f>VLOOKUP(B3976,[1]Planilha8!$X$4:$Y$6629,2,0)</f>
        <v>2354426</v>
      </c>
      <c r="D3976" s="12" t="s">
        <v>912</v>
      </c>
      <c r="E3976" s="12" t="str">
        <f>VLOOKUP(B3976,[1]Planilha8!$X$4:$Z$6629,3,0)</f>
        <v>APOIO AO DIAGNÓSTICO</v>
      </c>
      <c r="F3976" s="12" t="str">
        <f>VLOOKUP(B3976,[1]Planilha8!$X$4:$AD$6629,7,0)</f>
        <v>BOM</v>
      </c>
      <c r="G3976" s="13">
        <v>44330</v>
      </c>
      <c r="H3976" s="69">
        <v>189</v>
      </c>
      <c r="I3976" s="15" t="s">
        <v>22</v>
      </c>
      <c r="J3976" s="16" t="s">
        <v>1078</v>
      </c>
      <c r="K3976" s="17">
        <v>194</v>
      </c>
      <c r="L3976" s="18">
        <v>2021001967</v>
      </c>
      <c r="M3976" s="19">
        <v>44330</v>
      </c>
      <c r="N3976" s="70">
        <v>0</v>
      </c>
      <c r="O3976" s="71">
        <v>0</v>
      </c>
      <c r="P3976" s="72">
        <v>0</v>
      </c>
      <c r="Q3976" s="73">
        <v>0</v>
      </c>
      <c r="R3976" s="74">
        <v>0</v>
      </c>
      <c r="S3976" s="75">
        <v>189</v>
      </c>
      <c r="T3976" s="76"/>
      <c r="ALF3976" s="26"/>
      <c r="ALG3976" s="26"/>
      <c r="ALH3976" s="26"/>
      <c r="ALI3976" s="26"/>
      <c r="ALJ3976" s="26"/>
      <c r="ALK3976" s="26"/>
      <c r="ALL3976" s="26"/>
      <c r="ALM3976" s="26"/>
      <c r="ALN3976" s="26"/>
      <c r="ALO3976" s="26"/>
      <c r="ALP3976" s="26"/>
      <c r="ALQ3976" s="26"/>
      <c r="ALR3976" s="26"/>
      <c r="ALS3976" s="26"/>
      <c r="ALT3976" s="26"/>
      <c r="ALU3976" s="26"/>
      <c r="ALV3976" s="26"/>
      <c r="ALW3976" s="26"/>
      <c r="ALX3976" s="26"/>
      <c r="ALY3976" s="26"/>
      <c r="ALZ3976" s="26"/>
      <c r="AMA3976" s="26"/>
      <c r="AMB3976" s="26"/>
      <c r="AMC3976" s="26"/>
      <c r="AMD3976" s="26"/>
      <c r="AME3976" s="26"/>
      <c r="AMF3976" s="26"/>
      <c r="AMG3976"/>
      <c r="AMH3976"/>
      <c r="AMI3976"/>
      <c r="AMJ3976"/>
    </row>
    <row r="3977" spans="1:1024" s="2" customFormat="1" ht="38.25" x14ac:dyDescent="0.25">
      <c r="A3977" s="10" t="s">
        <v>419</v>
      </c>
      <c r="B3977" s="68">
        <v>12495</v>
      </c>
      <c r="C3977" s="10">
        <f>VLOOKUP(B3977,[1]Planilha8!$X$4:$Y$6629,2,0)</f>
        <v>2354427</v>
      </c>
      <c r="D3977" s="12" t="s">
        <v>912</v>
      </c>
      <c r="E3977" s="12" t="str">
        <f>VLOOKUP(B3977,[1]Planilha8!$X$4:$Z$6629,3,0)</f>
        <v>APOIO AO DIAGNÓSTICO</v>
      </c>
      <c r="F3977" s="12" t="str">
        <f>VLOOKUP(B3977,[1]Planilha8!$X$4:$AD$6629,7,0)</f>
        <v>BOM</v>
      </c>
      <c r="G3977" s="13">
        <v>44330</v>
      </c>
      <c r="H3977" s="69">
        <v>189</v>
      </c>
      <c r="I3977" s="15" t="s">
        <v>22</v>
      </c>
      <c r="J3977" s="16" t="s">
        <v>1078</v>
      </c>
      <c r="K3977" s="17">
        <v>194</v>
      </c>
      <c r="L3977" s="18">
        <v>2021001967</v>
      </c>
      <c r="M3977" s="19">
        <v>44330</v>
      </c>
      <c r="N3977" s="70">
        <v>0</v>
      </c>
      <c r="O3977" s="71">
        <v>0</v>
      </c>
      <c r="P3977" s="72">
        <v>0</v>
      </c>
      <c r="Q3977" s="73">
        <v>0</v>
      </c>
      <c r="R3977" s="74">
        <v>0</v>
      </c>
      <c r="S3977" s="75">
        <v>189</v>
      </c>
      <c r="T3977" s="76"/>
      <c r="ALF3977" s="26"/>
      <c r="ALG3977" s="26"/>
      <c r="ALH3977" s="26"/>
      <c r="ALI3977" s="26"/>
      <c r="ALJ3977" s="26"/>
      <c r="ALK3977" s="26"/>
      <c r="ALL3977" s="26"/>
      <c r="ALM3977" s="26"/>
      <c r="ALN3977" s="26"/>
      <c r="ALO3977" s="26"/>
      <c r="ALP3977" s="26"/>
      <c r="ALQ3977" s="26"/>
      <c r="ALR3977" s="26"/>
      <c r="ALS3977" s="26"/>
      <c r="ALT3977" s="26"/>
      <c r="ALU3977" s="26"/>
      <c r="ALV3977" s="26"/>
      <c r="ALW3977" s="26"/>
      <c r="ALX3977" s="26"/>
      <c r="ALY3977" s="26"/>
      <c r="ALZ3977" s="26"/>
      <c r="AMA3977" s="26"/>
      <c r="AMB3977" s="26"/>
      <c r="AMC3977" s="26"/>
      <c r="AMD3977" s="26"/>
      <c r="AME3977" s="26"/>
      <c r="AMF3977" s="26"/>
      <c r="AMG3977"/>
      <c r="AMH3977"/>
      <c r="AMI3977"/>
      <c r="AMJ3977"/>
    </row>
    <row r="3978" spans="1:1024" s="2" customFormat="1" ht="38.25" x14ac:dyDescent="0.25">
      <c r="A3978" s="10" t="s">
        <v>419</v>
      </c>
      <c r="B3978" s="68">
        <v>12496</v>
      </c>
      <c r="C3978" s="10">
        <f>VLOOKUP(B3978,[1]Planilha8!$X$4:$Y$6629,2,0)</f>
        <v>2354428</v>
      </c>
      <c r="D3978" s="12" t="s">
        <v>912</v>
      </c>
      <c r="E3978" s="12" t="str">
        <f>VLOOKUP(B3978,[1]Planilha8!$X$4:$Z$6629,3,0)</f>
        <v>CENTRO CIRÚRGICO</v>
      </c>
      <c r="F3978" s="12" t="str">
        <f>VLOOKUP(B3978,[1]Planilha8!$X$4:$AD$6629,7,0)</f>
        <v>BOM</v>
      </c>
      <c r="G3978" s="13">
        <v>44330</v>
      </c>
      <c r="H3978" s="69">
        <v>189</v>
      </c>
      <c r="I3978" s="15" t="s">
        <v>22</v>
      </c>
      <c r="J3978" s="16" t="s">
        <v>1078</v>
      </c>
      <c r="K3978" s="17">
        <v>194</v>
      </c>
      <c r="L3978" s="18">
        <v>2021001967</v>
      </c>
      <c r="M3978" s="19">
        <v>44330</v>
      </c>
      <c r="N3978" s="70">
        <v>0</v>
      </c>
      <c r="O3978" s="71">
        <v>0</v>
      </c>
      <c r="P3978" s="72">
        <v>0</v>
      </c>
      <c r="Q3978" s="73">
        <v>0</v>
      </c>
      <c r="R3978" s="74">
        <v>0</v>
      </c>
      <c r="S3978" s="75">
        <v>189</v>
      </c>
      <c r="T3978" s="76"/>
      <c r="ALF3978" s="26"/>
      <c r="ALG3978" s="26"/>
      <c r="ALH3978" s="26"/>
      <c r="ALI3978" s="26"/>
      <c r="ALJ3978" s="26"/>
      <c r="ALK3978" s="26"/>
      <c r="ALL3978" s="26"/>
      <c r="ALM3978" s="26"/>
      <c r="ALN3978" s="26"/>
      <c r="ALO3978" s="26"/>
      <c r="ALP3978" s="26"/>
      <c r="ALQ3978" s="26"/>
      <c r="ALR3978" s="26"/>
      <c r="ALS3978" s="26"/>
      <c r="ALT3978" s="26"/>
      <c r="ALU3978" s="26"/>
      <c r="ALV3978" s="26"/>
      <c r="ALW3978" s="26"/>
      <c r="ALX3978" s="26"/>
      <c r="ALY3978" s="26"/>
      <c r="ALZ3978" s="26"/>
      <c r="AMA3978" s="26"/>
      <c r="AMB3978" s="26"/>
      <c r="AMC3978" s="26"/>
      <c r="AMD3978" s="26"/>
      <c r="AME3978" s="26"/>
      <c r="AMF3978" s="26"/>
      <c r="AMG3978"/>
      <c r="AMH3978"/>
      <c r="AMI3978"/>
      <c r="AMJ3978"/>
    </row>
    <row r="3979" spans="1:1024" s="2" customFormat="1" ht="51" x14ac:dyDescent="0.25">
      <c r="A3979" s="10" t="s">
        <v>419</v>
      </c>
      <c r="B3979" s="68">
        <v>12486</v>
      </c>
      <c r="C3979" s="10">
        <f>VLOOKUP(B3979,[1]Planilha8!$X$4:$Y$6629,2,0)</f>
        <v>2354306</v>
      </c>
      <c r="D3979" s="12" t="s">
        <v>1079</v>
      </c>
      <c r="E3979" s="12" t="str">
        <f>VLOOKUP(B3979,[1]Planilha8!$X$4:$Z$6629,3,0)</f>
        <v>CENTRO CIRÚRGICO - SALAS DE CIRURGIA</v>
      </c>
      <c r="F3979" s="12" t="str">
        <f>VLOOKUP(B3979,[1]Planilha8!$X$4:$AD$6629,7,0)</f>
        <v>BOM</v>
      </c>
      <c r="G3979" s="13">
        <v>44320</v>
      </c>
      <c r="H3979" s="69">
        <v>2805</v>
      </c>
      <c r="I3979" s="15" t="s">
        <v>22</v>
      </c>
      <c r="J3979" s="16" t="s">
        <v>1080</v>
      </c>
      <c r="K3979" s="17">
        <v>2657</v>
      </c>
      <c r="L3979" s="18">
        <v>2019002570</v>
      </c>
      <c r="M3979" s="19">
        <v>44320</v>
      </c>
      <c r="N3979" s="70">
        <v>0</v>
      </c>
      <c r="O3979" s="71">
        <v>0</v>
      </c>
      <c r="P3979" s="72">
        <v>0</v>
      </c>
      <c r="Q3979" s="73">
        <v>0</v>
      </c>
      <c r="R3979" s="74">
        <v>0</v>
      </c>
      <c r="S3979" s="75">
        <v>2805</v>
      </c>
      <c r="T3979" s="76"/>
      <c r="ALF3979" s="26"/>
      <c r="ALG3979" s="26"/>
      <c r="ALH3979" s="26"/>
      <c r="ALI3979" s="26"/>
      <c r="ALJ3979" s="26"/>
      <c r="ALK3979" s="26"/>
      <c r="ALL3979" s="26"/>
      <c r="ALM3979" s="26"/>
      <c r="ALN3979" s="26"/>
      <c r="ALO3979" s="26"/>
      <c r="ALP3979" s="26"/>
      <c r="ALQ3979" s="26"/>
      <c r="ALR3979" s="26"/>
      <c r="ALS3979" s="26"/>
      <c r="ALT3979" s="26"/>
      <c r="ALU3979" s="26"/>
      <c r="ALV3979" s="26"/>
      <c r="ALW3979" s="26"/>
      <c r="ALX3979" s="26"/>
      <c r="ALY3979" s="26"/>
      <c r="ALZ3979" s="26"/>
      <c r="AMA3979" s="26"/>
      <c r="AMB3979" s="26"/>
      <c r="AMC3979" s="26"/>
      <c r="AMD3979" s="26"/>
      <c r="AME3979" s="26"/>
      <c r="AMF3979" s="26"/>
      <c r="AMG3979"/>
      <c r="AMH3979"/>
      <c r="AMI3979"/>
      <c r="AMJ3979"/>
    </row>
    <row r="3980" spans="1:1024" s="2" customFormat="1" ht="51" x14ac:dyDescent="0.25">
      <c r="A3980" s="10" t="s">
        <v>419</v>
      </c>
      <c r="B3980" s="68">
        <v>12487</v>
      </c>
      <c r="C3980" s="10">
        <f>VLOOKUP(B3980,[1]Planilha8!$X$4:$Y$6629,2,0)</f>
        <v>2354304</v>
      </c>
      <c r="D3980" s="12" t="s">
        <v>1079</v>
      </c>
      <c r="E3980" s="12" t="str">
        <f>VLOOKUP(B3980,[1]Planilha8!$X$4:$Z$6629,3,0)</f>
        <v>CENTRO CIRÚRGICO - SALAS DE CIRURGIA</v>
      </c>
      <c r="F3980" s="12" t="str">
        <f>VLOOKUP(B3980,[1]Planilha8!$X$4:$AD$6629,7,0)</f>
        <v>BOM</v>
      </c>
      <c r="G3980" s="13">
        <v>44320</v>
      </c>
      <c r="H3980" s="69">
        <v>2805</v>
      </c>
      <c r="I3980" s="15" t="s">
        <v>22</v>
      </c>
      <c r="J3980" s="16" t="s">
        <v>1080</v>
      </c>
      <c r="K3980" s="17">
        <v>2657</v>
      </c>
      <c r="L3980" s="18">
        <v>2019002570</v>
      </c>
      <c r="M3980" s="19">
        <v>44320</v>
      </c>
      <c r="N3980" s="70">
        <v>0</v>
      </c>
      <c r="O3980" s="71">
        <v>0</v>
      </c>
      <c r="P3980" s="72">
        <v>0</v>
      </c>
      <c r="Q3980" s="73">
        <v>0</v>
      </c>
      <c r="R3980" s="74">
        <v>0</v>
      </c>
      <c r="S3980" s="75">
        <v>2805</v>
      </c>
      <c r="T3980" s="76"/>
      <c r="ALF3980" s="26"/>
      <c r="ALG3980" s="26"/>
      <c r="ALH3980" s="26"/>
      <c r="ALI3980" s="26"/>
      <c r="ALJ3980" s="26"/>
      <c r="ALK3980" s="26"/>
      <c r="ALL3980" s="26"/>
      <c r="ALM3980" s="26"/>
      <c r="ALN3980" s="26"/>
      <c r="ALO3980" s="26"/>
      <c r="ALP3980" s="26"/>
      <c r="ALQ3980" s="26"/>
      <c r="ALR3980" s="26"/>
      <c r="ALS3980" s="26"/>
      <c r="ALT3980" s="26"/>
      <c r="ALU3980" s="26"/>
      <c r="ALV3980" s="26"/>
      <c r="ALW3980" s="26"/>
      <c r="ALX3980" s="26"/>
      <c r="ALY3980" s="26"/>
      <c r="ALZ3980" s="26"/>
      <c r="AMA3980" s="26"/>
      <c r="AMB3980" s="26"/>
      <c r="AMC3980" s="26"/>
      <c r="AMD3980" s="26"/>
      <c r="AME3980" s="26"/>
      <c r="AMF3980" s="26"/>
      <c r="AMG3980"/>
      <c r="AMH3980"/>
      <c r="AMI3980"/>
      <c r="AMJ3980"/>
    </row>
    <row r="3981" spans="1:1024" s="2" customFormat="1" ht="51" x14ac:dyDescent="0.25">
      <c r="A3981" s="10" t="s">
        <v>419</v>
      </c>
      <c r="B3981" s="68">
        <v>12488</v>
      </c>
      <c r="C3981" s="10">
        <f>VLOOKUP(B3981,[1]Planilha8!$X$4:$Y$6629,2,0)</f>
        <v>2354307</v>
      </c>
      <c r="D3981" s="12" t="s">
        <v>1079</v>
      </c>
      <c r="E3981" s="12" t="str">
        <f>VLOOKUP(B3981,[1]Planilha8!$X$4:$Z$6629,3,0)</f>
        <v>CENTRO CIRÚRGICO - SALAS DE CIRURGIA</v>
      </c>
      <c r="F3981" s="12" t="str">
        <f>VLOOKUP(B3981,[1]Planilha8!$X$4:$AD$6629,7,0)</f>
        <v>BOM</v>
      </c>
      <c r="G3981" s="13">
        <v>44320</v>
      </c>
      <c r="H3981" s="69">
        <v>2805</v>
      </c>
      <c r="I3981" s="15" t="s">
        <v>22</v>
      </c>
      <c r="J3981" s="16" t="s">
        <v>1080</v>
      </c>
      <c r="K3981" s="17">
        <v>2657</v>
      </c>
      <c r="L3981" s="18">
        <v>2019002570</v>
      </c>
      <c r="M3981" s="19">
        <v>44320</v>
      </c>
      <c r="N3981" s="70">
        <v>0</v>
      </c>
      <c r="O3981" s="71">
        <v>0</v>
      </c>
      <c r="P3981" s="72">
        <v>0</v>
      </c>
      <c r="Q3981" s="73">
        <v>0</v>
      </c>
      <c r="R3981" s="74">
        <v>0</v>
      </c>
      <c r="S3981" s="75">
        <v>2805</v>
      </c>
      <c r="T3981" s="76"/>
      <c r="ALF3981" s="26"/>
      <c r="ALG3981" s="26"/>
      <c r="ALH3981" s="26"/>
      <c r="ALI3981" s="26"/>
      <c r="ALJ3981" s="26"/>
      <c r="ALK3981" s="26"/>
      <c r="ALL3981" s="26"/>
      <c r="ALM3981" s="26"/>
      <c r="ALN3981" s="26"/>
      <c r="ALO3981" s="26"/>
      <c r="ALP3981" s="26"/>
      <c r="ALQ3981" s="26"/>
      <c r="ALR3981" s="26"/>
      <c r="ALS3981" s="26"/>
      <c r="ALT3981" s="26"/>
      <c r="ALU3981" s="26"/>
      <c r="ALV3981" s="26"/>
      <c r="ALW3981" s="26"/>
      <c r="ALX3981" s="26"/>
      <c r="ALY3981" s="26"/>
      <c r="ALZ3981" s="26"/>
      <c r="AMA3981" s="26"/>
      <c r="AMB3981" s="26"/>
      <c r="AMC3981" s="26"/>
      <c r="AMD3981" s="26"/>
      <c r="AME3981" s="26"/>
      <c r="AMF3981" s="26"/>
      <c r="AMG3981"/>
      <c r="AMH3981"/>
      <c r="AMI3981"/>
      <c r="AMJ3981"/>
    </row>
    <row r="3982" spans="1:1024" s="2" customFormat="1" ht="38.25" x14ac:dyDescent="0.25">
      <c r="A3982" s="10" t="s">
        <v>419</v>
      </c>
      <c r="B3982" s="68">
        <v>12489</v>
      </c>
      <c r="C3982" s="10">
        <f>VLOOKUP(B3982,[1]Planilha8!$X$4:$Y$6629,2,0)</f>
        <v>2354305</v>
      </c>
      <c r="D3982" s="12" t="s">
        <v>1079</v>
      </c>
      <c r="E3982" s="12" t="str">
        <f>VLOOKUP(B3982,[1]Planilha8!$X$4:$Z$6629,3,0)</f>
        <v>CUIDADOS PALIATIVOS</v>
      </c>
      <c r="F3982" s="12" t="str">
        <f>VLOOKUP(B3982,[1]Planilha8!$X$4:$AD$6629,7,0)</f>
        <v>BOM</v>
      </c>
      <c r="G3982" s="13">
        <v>44320</v>
      </c>
      <c r="H3982" s="69">
        <v>2805</v>
      </c>
      <c r="I3982" s="15" t="s">
        <v>22</v>
      </c>
      <c r="J3982" s="16" t="s">
        <v>1080</v>
      </c>
      <c r="K3982" s="17">
        <v>2657</v>
      </c>
      <c r="L3982" s="18">
        <v>2019002570</v>
      </c>
      <c r="M3982" s="19">
        <v>44320</v>
      </c>
      <c r="N3982" s="70">
        <v>0</v>
      </c>
      <c r="O3982" s="71">
        <v>0</v>
      </c>
      <c r="P3982" s="72">
        <v>0</v>
      </c>
      <c r="Q3982" s="73">
        <v>0</v>
      </c>
      <c r="R3982" s="74">
        <v>0</v>
      </c>
      <c r="S3982" s="75">
        <v>2805</v>
      </c>
      <c r="T3982" s="76"/>
      <c r="ALF3982" s="26"/>
      <c r="ALG3982" s="26"/>
      <c r="ALH3982" s="26"/>
      <c r="ALI3982" s="26"/>
      <c r="ALJ3982" s="26"/>
      <c r="ALK3982" s="26"/>
      <c r="ALL3982" s="26"/>
      <c r="ALM3982" s="26"/>
      <c r="ALN3982" s="26"/>
      <c r="ALO3982" s="26"/>
      <c r="ALP3982" s="26"/>
      <c r="ALQ3982" s="26"/>
      <c r="ALR3982" s="26"/>
      <c r="ALS3982" s="26"/>
      <c r="ALT3982" s="26"/>
      <c r="ALU3982" s="26"/>
      <c r="ALV3982" s="26"/>
      <c r="ALW3982" s="26"/>
      <c r="ALX3982" s="26"/>
      <c r="ALY3982" s="26"/>
      <c r="ALZ3982" s="26"/>
      <c r="AMA3982" s="26"/>
      <c r="AMB3982" s="26"/>
      <c r="AMC3982" s="26"/>
      <c r="AMD3982" s="26"/>
      <c r="AME3982" s="26"/>
      <c r="AMF3982" s="26"/>
      <c r="AMG3982"/>
      <c r="AMH3982"/>
      <c r="AMI3982"/>
      <c r="AMJ3982"/>
    </row>
    <row r="3983" spans="1:1024" s="2" customFormat="1" ht="63.75" x14ac:dyDescent="0.25">
      <c r="A3983" s="10" t="s">
        <v>419</v>
      </c>
      <c r="B3983" s="68">
        <v>12490</v>
      </c>
      <c r="C3983" s="10">
        <f>VLOOKUP(B3983,[1]Planilha8!$X$4:$Y$6629,2,0)</f>
        <v>2354308</v>
      </c>
      <c r="D3983" s="12" t="s">
        <v>1079</v>
      </c>
      <c r="E3983" s="12" t="str">
        <f>VLOOKUP(B3983,[1]Planilha8!$X$4:$Z$6629,3,0)</f>
        <v>CLINICA MÉDICA  - SALA DE EQUIPAMENTOS</v>
      </c>
      <c r="F3983" s="12" t="str">
        <f>VLOOKUP(B3983,[1]Planilha8!$X$4:$AD$6629,7,0)</f>
        <v>BOM</v>
      </c>
      <c r="G3983" s="13">
        <v>44320</v>
      </c>
      <c r="H3983" s="69">
        <v>2805</v>
      </c>
      <c r="I3983" s="15" t="s">
        <v>22</v>
      </c>
      <c r="J3983" s="16" t="s">
        <v>1080</v>
      </c>
      <c r="K3983" s="17">
        <v>2657</v>
      </c>
      <c r="L3983" s="18">
        <v>2019002570</v>
      </c>
      <c r="M3983" s="19">
        <v>44320</v>
      </c>
      <c r="N3983" s="70">
        <v>0</v>
      </c>
      <c r="O3983" s="71">
        <v>0</v>
      </c>
      <c r="P3983" s="72">
        <v>0</v>
      </c>
      <c r="Q3983" s="73">
        <v>0</v>
      </c>
      <c r="R3983" s="74">
        <v>0</v>
      </c>
      <c r="S3983" s="75">
        <v>2805</v>
      </c>
      <c r="T3983" s="76"/>
      <c r="ALF3983" s="26"/>
      <c r="ALG3983" s="26"/>
      <c r="ALH3983" s="26"/>
      <c r="ALI3983" s="26"/>
      <c r="ALJ3983" s="26"/>
      <c r="ALK3983" s="26"/>
      <c r="ALL3983" s="26"/>
      <c r="ALM3983" s="26"/>
      <c r="ALN3983" s="26"/>
      <c r="ALO3983" s="26"/>
      <c r="ALP3983" s="26"/>
      <c r="ALQ3983" s="26"/>
      <c r="ALR3983" s="26"/>
      <c r="ALS3983" s="26"/>
      <c r="ALT3983" s="26"/>
      <c r="ALU3983" s="26"/>
      <c r="ALV3983" s="26"/>
      <c r="ALW3983" s="26"/>
      <c r="ALX3983" s="26"/>
      <c r="ALY3983" s="26"/>
      <c r="ALZ3983" s="26"/>
      <c r="AMA3983" s="26"/>
      <c r="AMB3983" s="26"/>
      <c r="AMC3983" s="26"/>
      <c r="AMD3983" s="26"/>
      <c r="AME3983" s="26"/>
      <c r="AMF3983" s="26"/>
      <c r="AMG3983"/>
      <c r="AMH3983"/>
      <c r="AMI3983"/>
      <c r="AMJ3983"/>
    </row>
    <row r="3984" spans="1:1024" s="2" customFormat="1" ht="63.75" x14ac:dyDescent="0.25">
      <c r="A3984" s="10" t="s">
        <v>419</v>
      </c>
      <c r="B3984" s="68">
        <v>12491</v>
      </c>
      <c r="C3984" s="10">
        <f>VLOOKUP(B3984,[1]Planilha8!$X$4:$Y$6629,2,0)</f>
        <v>2354309</v>
      </c>
      <c r="D3984" s="12" t="s">
        <v>1079</v>
      </c>
      <c r="E3984" s="12" t="str">
        <f>VLOOKUP(B3984,[1]Planilha8!$X$4:$Z$6629,3,0)</f>
        <v>CLINICA MÉDICA  - SALA DE EQUIPAMENTOS</v>
      </c>
      <c r="F3984" s="12" t="str">
        <f>VLOOKUP(B3984,[1]Planilha8!$X$4:$AD$6629,7,0)</f>
        <v>BOM</v>
      </c>
      <c r="G3984" s="13">
        <v>44320</v>
      </c>
      <c r="H3984" s="69">
        <v>2805</v>
      </c>
      <c r="I3984" s="15" t="s">
        <v>22</v>
      </c>
      <c r="J3984" s="16" t="s">
        <v>1080</v>
      </c>
      <c r="K3984" s="17">
        <v>2657</v>
      </c>
      <c r="L3984" s="18">
        <v>2019002570</v>
      </c>
      <c r="M3984" s="19">
        <v>44320</v>
      </c>
      <c r="N3984" s="70">
        <v>0</v>
      </c>
      <c r="O3984" s="71">
        <v>0</v>
      </c>
      <c r="P3984" s="72">
        <v>0</v>
      </c>
      <c r="Q3984" s="73">
        <v>0</v>
      </c>
      <c r="R3984" s="74">
        <v>0</v>
      </c>
      <c r="S3984" s="75">
        <v>2805</v>
      </c>
      <c r="T3984" s="76"/>
      <c r="ALF3984" s="26"/>
      <c r="ALG3984" s="26"/>
      <c r="ALH3984" s="26"/>
      <c r="ALI3984" s="26"/>
      <c r="ALJ3984" s="26"/>
      <c r="ALK3984" s="26"/>
      <c r="ALL3984" s="26"/>
      <c r="ALM3984" s="26"/>
      <c r="ALN3984" s="26"/>
      <c r="ALO3984" s="26"/>
      <c r="ALP3984" s="26"/>
      <c r="ALQ3984" s="26"/>
      <c r="ALR3984" s="26"/>
      <c r="ALS3984" s="26"/>
      <c r="ALT3984" s="26"/>
      <c r="ALU3984" s="26"/>
      <c r="ALV3984" s="26"/>
      <c r="ALW3984" s="26"/>
      <c r="ALX3984" s="26"/>
      <c r="ALY3984" s="26"/>
      <c r="ALZ3984" s="26"/>
      <c r="AMA3984" s="26"/>
      <c r="AMB3984" s="26"/>
      <c r="AMC3984" s="26"/>
      <c r="AMD3984" s="26"/>
      <c r="AME3984" s="26"/>
      <c r="AMF3984" s="26"/>
      <c r="AMG3984"/>
      <c r="AMH3984"/>
      <c r="AMI3984"/>
      <c r="AMJ3984"/>
    </row>
    <row r="3985" spans="1:1024" s="2" customFormat="1" ht="63.75" x14ac:dyDescent="0.25">
      <c r="A3985" s="10" t="s">
        <v>419</v>
      </c>
      <c r="B3985" s="68">
        <v>12492</v>
      </c>
      <c r="C3985" s="10">
        <f>VLOOKUP(B3985,[1]Planilha8!$X$4:$Y$6629,2,0)</f>
        <v>2354310</v>
      </c>
      <c r="D3985" s="12" t="s">
        <v>1079</v>
      </c>
      <c r="E3985" s="12" t="str">
        <f>VLOOKUP(B3985,[1]Planilha8!$X$4:$Z$6629,3,0)</f>
        <v>CLÍNICA CIRÚRGICA – SALA DE EQUIPAMENTOS</v>
      </c>
      <c r="F3985" s="12" t="str">
        <f>VLOOKUP(B3985,[1]Planilha8!$X$4:$AD$6629,7,0)</f>
        <v>BOM</v>
      </c>
      <c r="G3985" s="13">
        <v>44320</v>
      </c>
      <c r="H3985" s="69">
        <v>2805</v>
      </c>
      <c r="I3985" s="15" t="s">
        <v>22</v>
      </c>
      <c r="J3985" s="16" t="s">
        <v>1080</v>
      </c>
      <c r="K3985" s="17">
        <v>2657</v>
      </c>
      <c r="L3985" s="18">
        <v>2019002570</v>
      </c>
      <c r="M3985" s="19">
        <v>44320</v>
      </c>
      <c r="N3985" s="70">
        <v>0</v>
      </c>
      <c r="O3985" s="71">
        <v>0</v>
      </c>
      <c r="P3985" s="72">
        <v>0</v>
      </c>
      <c r="Q3985" s="73">
        <v>0</v>
      </c>
      <c r="R3985" s="74">
        <v>0</v>
      </c>
      <c r="S3985" s="75">
        <v>2805</v>
      </c>
      <c r="T3985" s="76"/>
      <c r="ALF3985" s="26"/>
      <c r="ALG3985" s="26"/>
      <c r="ALH3985" s="26"/>
      <c r="ALI3985" s="26"/>
      <c r="ALJ3985" s="26"/>
      <c r="ALK3985" s="26"/>
      <c r="ALL3985" s="26"/>
      <c r="ALM3985" s="26"/>
      <c r="ALN3985" s="26"/>
      <c r="ALO3985" s="26"/>
      <c r="ALP3985" s="26"/>
      <c r="ALQ3985" s="26"/>
      <c r="ALR3985" s="26"/>
      <c r="ALS3985" s="26"/>
      <c r="ALT3985" s="26"/>
      <c r="ALU3985" s="26"/>
      <c r="ALV3985" s="26"/>
      <c r="ALW3985" s="26"/>
      <c r="ALX3985" s="26"/>
      <c r="ALY3985" s="26"/>
      <c r="ALZ3985" s="26"/>
      <c r="AMA3985" s="26"/>
      <c r="AMB3985" s="26"/>
      <c r="AMC3985" s="26"/>
      <c r="AMD3985" s="26"/>
      <c r="AME3985" s="26"/>
      <c r="AMF3985" s="26"/>
      <c r="AMG3985"/>
      <c r="AMH3985"/>
      <c r="AMI3985"/>
      <c r="AMJ3985"/>
    </row>
    <row r="3986" spans="1:1024" s="2" customFormat="1" ht="38.25" x14ac:dyDescent="0.25">
      <c r="A3986" s="10" t="s">
        <v>419</v>
      </c>
      <c r="B3986" s="68">
        <v>12544</v>
      </c>
      <c r="C3986" s="10">
        <f>VLOOKUP(B3986,[1]Planilha8!$X$4:$Y$6629,2,0)</f>
        <v>2354356</v>
      </c>
      <c r="D3986" s="12" t="s">
        <v>1081</v>
      </c>
      <c r="E3986" s="12" t="str">
        <f>VLOOKUP(B3986,[1]Planilha8!$X$4:$Z$6629,3,0)</f>
        <v>CENTRO CIRÚRGICO</v>
      </c>
      <c r="F3986" s="12" t="str">
        <f>VLOOKUP(B3986,[1]Planilha8!$X$4:$AD$6629,7,0)</f>
        <v>BOM</v>
      </c>
      <c r="G3986" s="13">
        <v>44342</v>
      </c>
      <c r="H3986" s="69">
        <v>28000</v>
      </c>
      <c r="I3986" s="15" t="s">
        <v>22</v>
      </c>
      <c r="J3986" s="16" t="s">
        <v>1082</v>
      </c>
      <c r="K3986" s="17">
        <v>14295</v>
      </c>
      <c r="L3986" s="18">
        <v>2019002570</v>
      </c>
      <c r="M3986" s="19">
        <v>44342</v>
      </c>
      <c r="N3986" s="70">
        <v>0</v>
      </c>
      <c r="O3986" s="71">
        <v>0</v>
      </c>
      <c r="P3986" s="72">
        <v>0</v>
      </c>
      <c r="Q3986" s="73">
        <v>0</v>
      </c>
      <c r="R3986" s="74">
        <v>0</v>
      </c>
      <c r="S3986" s="75">
        <v>28000</v>
      </c>
      <c r="T3986" s="76"/>
      <c r="ALF3986" s="26"/>
      <c r="ALG3986" s="26"/>
      <c r="ALH3986" s="26"/>
      <c r="ALI3986" s="26"/>
      <c r="ALJ3986" s="26"/>
      <c r="ALK3986" s="26"/>
      <c r="ALL3986" s="26"/>
      <c r="ALM3986" s="26"/>
      <c r="ALN3986" s="26"/>
      <c r="ALO3986" s="26"/>
      <c r="ALP3986" s="26"/>
      <c r="ALQ3986" s="26"/>
      <c r="ALR3986" s="26"/>
      <c r="ALS3986" s="26"/>
      <c r="ALT3986" s="26"/>
      <c r="ALU3986" s="26"/>
      <c r="ALV3986" s="26"/>
      <c r="ALW3986" s="26"/>
      <c r="ALX3986" s="26"/>
      <c r="ALY3986" s="26"/>
      <c r="ALZ3986" s="26"/>
      <c r="AMA3986" s="26"/>
      <c r="AMB3986" s="26"/>
      <c r="AMC3986" s="26"/>
      <c r="AMD3986" s="26"/>
      <c r="AME3986" s="26"/>
      <c r="AMF3986" s="26"/>
      <c r="AMG3986"/>
      <c r="AMH3986"/>
      <c r="AMI3986"/>
      <c r="AMJ3986"/>
    </row>
    <row r="3987" spans="1:1024" s="2" customFormat="1" ht="38.25" x14ac:dyDescent="0.25">
      <c r="A3987" s="10" t="s">
        <v>419</v>
      </c>
      <c r="B3987" s="68">
        <v>12545</v>
      </c>
      <c r="C3987" s="10">
        <f>VLOOKUP(B3987,[1]Planilha8!$X$4:$Y$6629,2,0)</f>
        <v>2354357</v>
      </c>
      <c r="D3987" s="12" t="s">
        <v>1081</v>
      </c>
      <c r="E3987" s="12" t="str">
        <f>VLOOKUP(B3987,[1]Planilha8!$X$4:$Z$6629,3,0)</f>
        <v>CENTRO CIRÚRGICO</v>
      </c>
      <c r="F3987" s="12" t="str">
        <f>VLOOKUP(B3987,[1]Planilha8!$X$4:$AD$6629,7,0)</f>
        <v>BOM</v>
      </c>
      <c r="G3987" s="13">
        <v>44342</v>
      </c>
      <c r="H3987" s="69">
        <v>28000</v>
      </c>
      <c r="I3987" s="15" t="s">
        <v>22</v>
      </c>
      <c r="J3987" s="16" t="s">
        <v>1082</v>
      </c>
      <c r="K3987" s="17">
        <v>14295</v>
      </c>
      <c r="L3987" s="18">
        <v>2019002570</v>
      </c>
      <c r="M3987" s="19">
        <v>44342</v>
      </c>
      <c r="N3987" s="70">
        <v>0</v>
      </c>
      <c r="O3987" s="71">
        <v>0</v>
      </c>
      <c r="P3987" s="72">
        <v>0</v>
      </c>
      <c r="Q3987" s="73">
        <v>0</v>
      </c>
      <c r="R3987" s="74">
        <v>0</v>
      </c>
      <c r="S3987" s="75">
        <v>28000</v>
      </c>
      <c r="T3987" s="76"/>
      <c r="ALF3987" s="26"/>
      <c r="ALG3987" s="26"/>
      <c r="ALH3987" s="26"/>
      <c r="ALI3987" s="26"/>
      <c r="ALJ3987" s="26"/>
      <c r="ALK3987" s="26"/>
      <c r="ALL3987" s="26"/>
      <c r="ALM3987" s="26"/>
      <c r="ALN3987" s="26"/>
      <c r="ALO3987" s="26"/>
      <c r="ALP3987" s="26"/>
      <c r="ALQ3987" s="26"/>
      <c r="ALR3987" s="26"/>
      <c r="ALS3987" s="26"/>
      <c r="ALT3987" s="26"/>
      <c r="ALU3987" s="26"/>
      <c r="ALV3987" s="26"/>
      <c r="ALW3987" s="26"/>
      <c r="ALX3987" s="26"/>
      <c r="ALY3987" s="26"/>
      <c r="ALZ3987" s="26"/>
      <c r="AMA3987" s="26"/>
      <c r="AMB3987" s="26"/>
      <c r="AMC3987" s="26"/>
      <c r="AMD3987" s="26"/>
      <c r="AME3987" s="26"/>
      <c r="AMF3987" s="26"/>
      <c r="AMG3987"/>
      <c r="AMH3987"/>
      <c r="AMI3987"/>
      <c r="AMJ3987"/>
    </row>
    <row r="3988" spans="1:1024" s="2" customFormat="1" ht="38.25" x14ac:dyDescent="0.25">
      <c r="A3988" s="10" t="s">
        <v>419</v>
      </c>
      <c r="B3988" s="68">
        <v>12546</v>
      </c>
      <c r="C3988" s="10">
        <f>VLOOKUP(B3988,[1]Planilha8!$X$4:$Y$6629,2,0)</f>
        <v>2354358</v>
      </c>
      <c r="D3988" s="12" t="s">
        <v>1081</v>
      </c>
      <c r="E3988" s="12" t="str">
        <f>VLOOKUP(B3988,[1]Planilha8!$X$4:$Z$6629,3,0)</f>
        <v>CENTRO CIRÚRGICO</v>
      </c>
      <c r="F3988" s="12" t="str">
        <f>VLOOKUP(B3988,[1]Planilha8!$X$4:$AD$6629,7,0)</f>
        <v>BOM</v>
      </c>
      <c r="G3988" s="13">
        <v>44342</v>
      </c>
      <c r="H3988" s="69">
        <v>28000</v>
      </c>
      <c r="I3988" s="15" t="s">
        <v>22</v>
      </c>
      <c r="J3988" s="16" t="s">
        <v>1082</v>
      </c>
      <c r="K3988" s="17">
        <v>14295</v>
      </c>
      <c r="L3988" s="18">
        <v>2019002570</v>
      </c>
      <c r="M3988" s="19">
        <v>44342</v>
      </c>
      <c r="N3988" s="70">
        <v>0</v>
      </c>
      <c r="O3988" s="71">
        <v>0</v>
      </c>
      <c r="P3988" s="72">
        <v>0</v>
      </c>
      <c r="Q3988" s="73">
        <v>0</v>
      </c>
      <c r="R3988" s="74">
        <v>0</v>
      </c>
      <c r="S3988" s="75">
        <v>28000</v>
      </c>
      <c r="T3988" s="76"/>
      <c r="ALF3988" s="26"/>
      <c r="ALG3988" s="26"/>
      <c r="ALH3988" s="26"/>
      <c r="ALI3988" s="26"/>
      <c r="ALJ3988" s="26"/>
      <c r="ALK3988" s="26"/>
      <c r="ALL3988" s="26"/>
      <c r="ALM3988" s="26"/>
      <c r="ALN3988" s="26"/>
      <c r="ALO3988" s="26"/>
      <c r="ALP3988" s="26"/>
      <c r="ALQ3988" s="26"/>
      <c r="ALR3988" s="26"/>
      <c r="ALS3988" s="26"/>
      <c r="ALT3988" s="26"/>
      <c r="ALU3988" s="26"/>
      <c r="ALV3988" s="26"/>
      <c r="ALW3988" s="26"/>
      <c r="ALX3988" s="26"/>
      <c r="ALY3988" s="26"/>
      <c r="ALZ3988" s="26"/>
      <c r="AMA3988" s="26"/>
      <c r="AMB3988" s="26"/>
      <c r="AMC3988" s="26"/>
      <c r="AMD3988" s="26"/>
      <c r="AME3988" s="26"/>
      <c r="AMF3988" s="26"/>
      <c r="AMG3988"/>
      <c r="AMH3988"/>
      <c r="AMI3988"/>
      <c r="AMJ3988"/>
    </row>
    <row r="3989" spans="1:1024" s="2" customFormat="1" ht="38.25" x14ac:dyDescent="0.25">
      <c r="A3989" s="10" t="s">
        <v>419</v>
      </c>
      <c r="B3989" s="68">
        <v>12527</v>
      </c>
      <c r="C3989" s="10">
        <f>VLOOKUP(B3989,[1]Planilha8!$X$4:$Y$6629,2,0)</f>
        <v>2361075</v>
      </c>
      <c r="D3989" s="12" t="s">
        <v>1083</v>
      </c>
      <c r="E3989" s="12" t="str">
        <f>VLOOKUP(B3989,[1]Planilha8!$X$4:$Z$6629,3,0)</f>
        <v>CENTRO CIRÚRGICO</v>
      </c>
      <c r="F3989" s="12" t="str">
        <f>VLOOKUP(B3989,[1]Planilha8!$X$4:$AD$6629,7,0)</f>
        <v>BOM</v>
      </c>
      <c r="G3989" s="13">
        <v>44349</v>
      </c>
      <c r="H3989" s="69">
        <v>54000</v>
      </c>
      <c r="I3989" s="15" t="s">
        <v>22</v>
      </c>
      <c r="J3989" s="16" t="s">
        <v>1084</v>
      </c>
      <c r="K3989" s="17">
        <v>27364</v>
      </c>
      <c r="L3989" s="18">
        <v>2019002570</v>
      </c>
      <c r="M3989" s="19">
        <v>44349</v>
      </c>
      <c r="N3989" s="70">
        <v>0</v>
      </c>
      <c r="O3989" s="71">
        <v>0</v>
      </c>
      <c r="P3989" s="72">
        <v>0</v>
      </c>
      <c r="Q3989" s="73">
        <v>0</v>
      </c>
      <c r="R3989" s="74">
        <v>0</v>
      </c>
      <c r="S3989" s="75">
        <v>54000</v>
      </c>
      <c r="ALF3989" s="26"/>
      <c r="ALG3989" s="26"/>
      <c r="ALH3989" s="26"/>
      <c r="ALI3989" s="26"/>
      <c r="ALJ3989" s="26"/>
      <c r="ALK3989" s="26"/>
      <c r="ALL3989" s="26"/>
      <c r="ALM3989" s="26"/>
      <c r="ALN3989" s="26"/>
      <c r="ALO3989" s="26"/>
      <c r="ALP3989" s="26"/>
      <c r="ALQ3989" s="26"/>
      <c r="ALR3989" s="26"/>
      <c r="ALS3989" s="26"/>
      <c r="ALT3989" s="26"/>
      <c r="ALU3989" s="26"/>
      <c r="ALV3989" s="26"/>
      <c r="ALW3989" s="26"/>
      <c r="ALX3989" s="26"/>
      <c r="ALY3989" s="26"/>
      <c r="ALZ3989" s="26"/>
      <c r="AMA3989" s="26"/>
      <c r="AMB3989" s="26"/>
      <c r="AMC3989" s="26"/>
      <c r="AMD3989" s="26"/>
      <c r="AME3989" s="26"/>
      <c r="AMF3989" s="26"/>
      <c r="AMG3989"/>
      <c r="AMH3989"/>
      <c r="AMI3989"/>
      <c r="AMJ3989"/>
    </row>
    <row r="3990" spans="1:1024" s="2" customFormat="1" ht="38.25" x14ac:dyDescent="0.25">
      <c r="A3990" s="10" t="s">
        <v>419</v>
      </c>
      <c r="B3990" s="68">
        <v>12528</v>
      </c>
      <c r="C3990" s="10">
        <f>VLOOKUP(B3990,[1]Planilha8!$X$4:$Y$6629,2,0)</f>
        <v>2361076</v>
      </c>
      <c r="D3990" s="12" t="s">
        <v>1083</v>
      </c>
      <c r="E3990" s="12" t="str">
        <f>VLOOKUP(B3990,[1]Planilha8!$X$4:$Z$6629,3,0)</f>
        <v>CENTRO CIRÚRGICO</v>
      </c>
      <c r="F3990" s="12" t="str">
        <f>VLOOKUP(B3990,[1]Planilha8!$X$4:$AD$6629,7,0)</f>
        <v>BOM</v>
      </c>
      <c r="G3990" s="13">
        <v>44349</v>
      </c>
      <c r="H3990" s="69">
        <v>54000</v>
      </c>
      <c r="I3990" s="15" t="s">
        <v>22</v>
      </c>
      <c r="J3990" s="16" t="s">
        <v>1084</v>
      </c>
      <c r="K3990" s="17">
        <v>27364</v>
      </c>
      <c r="L3990" s="18">
        <v>2019002570</v>
      </c>
      <c r="M3990" s="19">
        <v>44349</v>
      </c>
      <c r="N3990" s="70">
        <v>0</v>
      </c>
      <c r="O3990" s="71">
        <v>0</v>
      </c>
      <c r="P3990" s="72">
        <v>0</v>
      </c>
      <c r="Q3990" s="73">
        <v>0</v>
      </c>
      <c r="R3990" s="74">
        <v>0</v>
      </c>
      <c r="S3990" s="75">
        <v>54000</v>
      </c>
      <c r="ALF3990" s="26"/>
      <c r="ALG3990" s="26"/>
      <c r="ALH3990" s="26"/>
      <c r="ALI3990" s="26"/>
      <c r="ALJ3990" s="26"/>
      <c r="ALK3990" s="26"/>
      <c r="ALL3990" s="26"/>
      <c r="ALM3990" s="26"/>
      <c r="ALN3990" s="26"/>
      <c r="ALO3990" s="26"/>
      <c r="ALP3990" s="26"/>
      <c r="ALQ3990" s="26"/>
      <c r="ALR3990" s="26"/>
      <c r="ALS3990" s="26"/>
      <c r="ALT3990" s="26"/>
      <c r="ALU3990" s="26"/>
      <c r="ALV3990" s="26"/>
      <c r="ALW3990" s="26"/>
      <c r="ALX3990" s="26"/>
      <c r="ALY3990" s="26"/>
      <c r="ALZ3990" s="26"/>
      <c r="AMA3990" s="26"/>
      <c r="AMB3990" s="26"/>
      <c r="AMC3990" s="26"/>
      <c r="AMD3990" s="26"/>
      <c r="AME3990" s="26"/>
      <c r="AMF3990" s="26"/>
      <c r="AMG3990"/>
      <c r="AMH3990"/>
      <c r="AMI3990"/>
      <c r="AMJ3990"/>
    </row>
    <row r="3991" spans="1:1024" s="2" customFormat="1" ht="38.25" x14ac:dyDescent="0.25">
      <c r="A3991" s="10" t="s">
        <v>419</v>
      </c>
      <c r="B3991" s="68">
        <v>12529</v>
      </c>
      <c r="C3991" s="10">
        <f>VLOOKUP(B3991,[1]Planilha8!$X$4:$Y$6629,2,0)</f>
        <v>2361077</v>
      </c>
      <c r="D3991" s="12" t="s">
        <v>1083</v>
      </c>
      <c r="E3991" s="12" t="str">
        <f>VLOOKUP(B3991,[1]Planilha8!$X$4:$Z$6629,3,0)</f>
        <v>CENTRO CIRÚRGICO</v>
      </c>
      <c r="F3991" s="12" t="str">
        <f>VLOOKUP(B3991,[1]Planilha8!$X$4:$AD$6629,7,0)</f>
        <v>BOM</v>
      </c>
      <c r="G3991" s="13">
        <v>44349</v>
      </c>
      <c r="H3991" s="69">
        <v>54000</v>
      </c>
      <c r="I3991" s="15" t="s">
        <v>22</v>
      </c>
      <c r="J3991" s="16" t="s">
        <v>1084</v>
      </c>
      <c r="K3991" s="17">
        <v>27364</v>
      </c>
      <c r="L3991" s="18">
        <v>2019002570</v>
      </c>
      <c r="M3991" s="19">
        <v>44349</v>
      </c>
      <c r="N3991" s="70">
        <v>0</v>
      </c>
      <c r="O3991" s="71">
        <v>0</v>
      </c>
      <c r="P3991" s="72">
        <v>0</v>
      </c>
      <c r="Q3991" s="73">
        <v>0</v>
      </c>
      <c r="R3991" s="74">
        <v>0</v>
      </c>
      <c r="S3991" s="75">
        <v>54000</v>
      </c>
      <c r="ALF3991" s="26"/>
      <c r="ALG3991" s="26"/>
      <c r="ALH3991" s="26"/>
      <c r="ALI3991" s="26"/>
      <c r="ALJ3991" s="26"/>
      <c r="ALK3991" s="26"/>
      <c r="ALL3991" s="26"/>
      <c r="ALM3991" s="26"/>
      <c r="ALN3991" s="26"/>
      <c r="ALO3991" s="26"/>
      <c r="ALP3991" s="26"/>
      <c r="ALQ3991" s="26"/>
      <c r="ALR3991" s="26"/>
      <c r="ALS3991" s="26"/>
      <c r="ALT3991" s="26"/>
      <c r="ALU3991" s="26"/>
      <c r="ALV3991" s="26"/>
      <c r="ALW3991" s="26"/>
      <c r="ALX3991" s="26"/>
      <c r="ALY3991" s="26"/>
      <c r="ALZ3991" s="26"/>
      <c r="AMA3991" s="26"/>
      <c r="AMB3991" s="26"/>
      <c r="AMC3991" s="26"/>
      <c r="AMD3991" s="26"/>
      <c r="AME3991" s="26"/>
      <c r="AMF3991" s="26"/>
      <c r="AMG3991"/>
      <c r="AMH3991"/>
      <c r="AMI3991"/>
      <c r="AMJ3991"/>
    </row>
    <row r="3992" spans="1:1024" s="2" customFormat="1" ht="38.25" x14ac:dyDescent="0.25">
      <c r="A3992" s="10" t="s">
        <v>419</v>
      </c>
      <c r="B3992" s="68">
        <v>12530</v>
      </c>
      <c r="C3992" s="10">
        <f>VLOOKUP(B3992,[1]Planilha8!$X$4:$Y$6629,2,0)</f>
        <v>2361078</v>
      </c>
      <c r="D3992" s="12" t="s">
        <v>1083</v>
      </c>
      <c r="E3992" s="12" t="str">
        <f>VLOOKUP(B3992,[1]Planilha8!$X$4:$Z$6629,3,0)</f>
        <v>CENTRO CIRÚRGICO</v>
      </c>
      <c r="F3992" s="12" t="str">
        <f>VLOOKUP(B3992,[1]Planilha8!$X$4:$AD$6629,7,0)</f>
        <v>BOM</v>
      </c>
      <c r="G3992" s="13">
        <v>44349</v>
      </c>
      <c r="H3992" s="69">
        <v>54000</v>
      </c>
      <c r="I3992" s="15" t="s">
        <v>22</v>
      </c>
      <c r="J3992" s="16" t="s">
        <v>1084</v>
      </c>
      <c r="K3992" s="17">
        <v>27364</v>
      </c>
      <c r="L3992" s="18">
        <v>2019002570</v>
      </c>
      <c r="M3992" s="19">
        <v>44349</v>
      </c>
      <c r="N3992" s="70">
        <v>0</v>
      </c>
      <c r="O3992" s="71">
        <v>0</v>
      </c>
      <c r="P3992" s="72">
        <v>0</v>
      </c>
      <c r="Q3992" s="73">
        <v>0</v>
      </c>
      <c r="R3992" s="74">
        <v>0</v>
      </c>
      <c r="S3992" s="75">
        <v>54000</v>
      </c>
      <c r="ALF3992" s="26"/>
      <c r="ALG3992" s="26"/>
      <c r="ALH3992" s="26"/>
      <c r="ALI3992" s="26"/>
      <c r="ALJ3992" s="26"/>
      <c r="ALK3992" s="26"/>
      <c r="ALL3992" s="26"/>
      <c r="ALM3992" s="26"/>
      <c r="ALN3992" s="26"/>
      <c r="ALO3992" s="26"/>
      <c r="ALP3992" s="26"/>
      <c r="ALQ3992" s="26"/>
      <c r="ALR3992" s="26"/>
      <c r="ALS3992" s="26"/>
      <c r="ALT3992" s="26"/>
      <c r="ALU3992" s="26"/>
      <c r="ALV3992" s="26"/>
      <c r="ALW3992" s="26"/>
      <c r="ALX3992" s="26"/>
      <c r="ALY3992" s="26"/>
      <c r="ALZ3992" s="26"/>
      <c r="AMA3992" s="26"/>
      <c r="AMB3992" s="26"/>
      <c r="AMC3992" s="26"/>
      <c r="AMD3992" s="26"/>
      <c r="AME3992" s="26"/>
      <c r="AMF3992" s="26"/>
      <c r="AMG3992"/>
      <c r="AMH3992"/>
      <c r="AMI3992"/>
      <c r="AMJ3992"/>
    </row>
    <row r="3993" spans="1:1024" s="2" customFormat="1" ht="38.25" x14ac:dyDescent="0.25">
      <c r="A3993" s="10" t="s">
        <v>419</v>
      </c>
      <c r="B3993" s="68">
        <v>12531</v>
      </c>
      <c r="C3993" s="10">
        <f>VLOOKUP(B3993,[1]Planilha8!$X$4:$Y$6629,2,0)</f>
        <v>2361079</v>
      </c>
      <c r="D3993" s="12" t="s">
        <v>1083</v>
      </c>
      <c r="E3993" s="12" t="str">
        <f>VLOOKUP(B3993,[1]Planilha8!$X$4:$Z$6629,3,0)</f>
        <v>CENTRO CIRÚRGICO</v>
      </c>
      <c r="F3993" s="12" t="str">
        <f>VLOOKUP(B3993,[1]Planilha8!$X$4:$AD$6629,7,0)</f>
        <v>BOM</v>
      </c>
      <c r="G3993" s="13">
        <v>44349</v>
      </c>
      <c r="H3993" s="69">
        <v>54000</v>
      </c>
      <c r="I3993" s="15" t="s">
        <v>22</v>
      </c>
      <c r="J3993" s="16" t="s">
        <v>1084</v>
      </c>
      <c r="K3993" s="17">
        <v>27364</v>
      </c>
      <c r="L3993" s="18">
        <v>2019002570</v>
      </c>
      <c r="M3993" s="19">
        <v>44349</v>
      </c>
      <c r="N3993" s="70">
        <v>0</v>
      </c>
      <c r="O3993" s="71">
        <v>0</v>
      </c>
      <c r="P3993" s="72">
        <v>0</v>
      </c>
      <c r="Q3993" s="73">
        <v>0</v>
      </c>
      <c r="R3993" s="74">
        <v>0</v>
      </c>
      <c r="S3993" s="75">
        <v>54000</v>
      </c>
      <c r="ALF3993" s="26"/>
      <c r="ALG3993" s="26"/>
      <c r="ALH3993" s="26"/>
      <c r="ALI3993" s="26"/>
      <c r="ALJ3993" s="26"/>
      <c r="ALK3993" s="26"/>
      <c r="ALL3993" s="26"/>
      <c r="ALM3993" s="26"/>
      <c r="ALN3993" s="26"/>
      <c r="ALO3993" s="26"/>
      <c r="ALP3993" s="26"/>
      <c r="ALQ3993" s="26"/>
      <c r="ALR3993" s="26"/>
      <c r="ALS3993" s="26"/>
      <c r="ALT3993" s="26"/>
      <c r="ALU3993" s="26"/>
      <c r="ALV3993" s="26"/>
      <c r="ALW3993" s="26"/>
      <c r="ALX3993" s="26"/>
      <c r="ALY3993" s="26"/>
      <c r="ALZ3993" s="26"/>
      <c r="AMA3993" s="26"/>
      <c r="AMB3993" s="26"/>
      <c r="AMC3993" s="26"/>
      <c r="AMD3993" s="26"/>
      <c r="AME3993" s="26"/>
      <c r="AMF3993" s="26"/>
      <c r="AMG3993"/>
      <c r="AMH3993"/>
      <c r="AMI3993"/>
      <c r="AMJ3993"/>
    </row>
    <row r="3994" spans="1:1024" s="2" customFormat="1" ht="38.25" x14ac:dyDescent="0.25">
      <c r="A3994" s="10" t="s">
        <v>419</v>
      </c>
      <c r="B3994" s="68">
        <v>12532</v>
      </c>
      <c r="C3994" s="10">
        <f>VLOOKUP(B3994,[1]Planilha8!$X$4:$Y$6629,2,0)</f>
        <v>2361080</v>
      </c>
      <c r="D3994" s="12" t="s">
        <v>1083</v>
      </c>
      <c r="E3994" s="12" t="str">
        <f>VLOOKUP(B3994,[1]Planilha8!$X$4:$Z$6629,3,0)</f>
        <v>CENTRO CIRÚRGICO</v>
      </c>
      <c r="F3994" s="12" t="str">
        <f>VLOOKUP(B3994,[1]Planilha8!$X$4:$AD$6629,7,0)</f>
        <v>BOM</v>
      </c>
      <c r="G3994" s="13">
        <v>44349</v>
      </c>
      <c r="H3994" s="69">
        <v>54000</v>
      </c>
      <c r="I3994" s="15" t="s">
        <v>22</v>
      </c>
      <c r="J3994" s="16" t="s">
        <v>1084</v>
      </c>
      <c r="K3994" s="17">
        <v>27364</v>
      </c>
      <c r="L3994" s="18">
        <v>2019002570</v>
      </c>
      <c r="M3994" s="19">
        <v>44349</v>
      </c>
      <c r="N3994" s="70">
        <v>0</v>
      </c>
      <c r="O3994" s="71">
        <v>0</v>
      </c>
      <c r="P3994" s="72">
        <v>0</v>
      </c>
      <c r="Q3994" s="73">
        <v>0</v>
      </c>
      <c r="R3994" s="74">
        <v>0</v>
      </c>
      <c r="S3994" s="75">
        <v>54000</v>
      </c>
      <c r="ALF3994" s="26"/>
      <c r="ALG3994" s="26"/>
      <c r="ALH3994" s="26"/>
      <c r="ALI3994" s="26"/>
      <c r="ALJ3994" s="26"/>
      <c r="ALK3994" s="26"/>
      <c r="ALL3994" s="26"/>
      <c r="ALM3994" s="26"/>
      <c r="ALN3994" s="26"/>
      <c r="ALO3994" s="26"/>
      <c r="ALP3994" s="26"/>
      <c r="ALQ3994" s="26"/>
      <c r="ALR3994" s="26"/>
      <c r="ALS3994" s="26"/>
      <c r="ALT3994" s="26"/>
      <c r="ALU3994" s="26"/>
      <c r="ALV3994" s="26"/>
      <c r="ALW3994" s="26"/>
      <c r="ALX3994" s="26"/>
      <c r="ALY3994" s="26"/>
      <c r="ALZ3994" s="26"/>
      <c r="AMA3994" s="26"/>
      <c r="AMB3994" s="26"/>
      <c r="AMC3994" s="26"/>
      <c r="AMD3994" s="26"/>
      <c r="AME3994" s="26"/>
      <c r="AMF3994" s="26"/>
      <c r="AMG3994"/>
      <c r="AMH3994"/>
      <c r="AMI3994"/>
      <c r="AMJ3994"/>
    </row>
    <row r="3995" spans="1:1024" s="2" customFormat="1" ht="38.25" x14ac:dyDescent="0.25">
      <c r="A3995" s="10" t="s">
        <v>419</v>
      </c>
      <c r="B3995" s="68">
        <v>12533</v>
      </c>
      <c r="C3995" s="10">
        <f>VLOOKUP(B3995,[1]Planilha8!$X$4:$Y$6629,2,0)</f>
        <v>2361081</v>
      </c>
      <c r="D3995" s="12" t="s">
        <v>1083</v>
      </c>
      <c r="E3995" s="12" t="str">
        <f>VLOOKUP(B3995,[1]Planilha8!$X$4:$Z$6629,3,0)</f>
        <v>CENTRO CIRÚRGICO</v>
      </c>
      <c r="F3995" s="12" t="str">
        <f>VLOOKUP(B3995,[1]Planilha8!$X$4:$AD$6629,7,0)</f>
        <v>BOM</v>
      </c>
      <c r="G3995" s="13">
        <v>44349</v>
      </c>
      <c r="H3995" s="69">
        <v>54000</v>
      </c>
      <c r="I3995" s="15" t="s">
        <v>22</v>
      </c>
      <c r="J3995" s="16" t="s">
        <v>1084</v>
      </c>
      <c r="K3995" s="17">
        <v>27364</v>
      </c>
      <c r="L3995" s="18">
        <v>2019002570</v>
      </c>
      <c r="M3995" s="19">
        <v>44349</v>
      </c>
      <c r="N3995" s="70">
        <v>0</v>
      </c>
      <c r="O3995" s="71">
        <v>0</v>
      </c>
      <c r="P3995" s="72">
        <v>0</v>
      </c>
      <c r="Q3995" s="73">
        <v>0</v>
      </c>
      <c r="R3995" s="74">
        <v>0</v>
      </c>
      <c r="S3995" s="75">
        <v>54000</v>
      </c>
      <c r="ALF3995" s="26"/>
      <c r="ALG3995" s="26"/>
      <c r="ALH3995" s="26"/>
      <c r="ALI3995" s="26"/>
      <c r="ALJ3995" s="26"/>
      <c r="ALK3995" s="26"/>
      <c r="ALL3995" s="26"/>
      <c r="ALM3995" s="26"/>
      <c r="ALN3995" s="26"/>
      <c r="ALO3995" s="26"/>
      <c r="ALP3995" s="26"/>
      <c r="ALQ3995" s="26"/>
      <c r="ALR3995" s="26"/>
      <c r="ALS3995" s="26"/>
      <c r="ALT3995" s="26"/>
      <c r="ALU3995" s="26"/>
      <c r="ALV3995" s="26"/>
      <c r="ALW3995" s="26"/>
      <c r="ALX3995" s="26"/>
      <c r="ALY3995" s="26"/>
      <c r="ALZ3995" s="26"/>
      <c r="AMA3995" s="26"/>
      <c r="AMB3995" s="26"/>
      <c r="AMC3995" s="26"/>
      <c r="AMD3995" s="26"/>
      <c r="AME3995" s="26"/>
      <c r="AMF3995" s="26"/>
      <c r="AMG3995"/>
      <c r="AMH3995"/>
      <c r="AMI3995"/>
      <c r="AMJ3995"/>
    </row>
    <row r="3996" spans="1:1024" s="2" customFormat="1" ht="38.25" x14ac:dyDescent="0.25">
      <c r="A3996" s="10" t="s">
        <v>419</v>
      </c>
      <c r="B3996" s="68">
        <v>12534</v>
      </c>
      <c r="C3996" s="10">
        <f>VLOOKUP(B3996,[1]Planilha8!$X$4:$Y$6629,2,0)</f>
        <v>2361082</v>
      </c>
      <c r="D3996" s="12" t="s">
        <v>1083</v>
      </c>
      <c r="E3996" s="12" t="str">
        <f>VLOOKUP(B3996,[1]Planilha8!$X$4:$Z$6629,3,0)</f>
        <v>CENTRO CIRÚRGICO</v>
      </c>
      <c r="F3996" s="12" t="str">
        <f>VLOOKUP(B3996,[1]Planilha8!$X$4:$AD$6629,7,0)</f>
        <v>BOM</v>
      </c>
      <c r="G3996" s="13">
        <v>44349</v>
      </c>
      <c r="H3996" s="69">
        <v>54000</v>
      </c>
      <c r="I3996" s="15" t="s">
        <v>22</v>
      </c>
      <c r="J3996" s="16" t="s">
        <v>1084</v>
      </c>
      <c r="K3996" s="17">
        <v>27364</v>
      </c>
      <c r="L3996" s="18">
        <v>2019002570</v>
      </c>
      <c r="M3996" s="19">
        <v>44349</v>
      </c>
      <c r="N3996" s="70">
        <v>0</v>
      </c>
      <c r="O3996" s="71">
        <v>0</v>
      </c>
      <c r="P3996" s="72">
        <v>0</v>
      </c>
      <c r="Q3996" s="73">
        <v>0</v>
      </c>
      <c r="R3996" s="74">
        <v>0</v>
      </c>
      <c r="S3996" s="75">
        <v>54000</v>
      </c>
      <c r="ALF3996" s="26"/>
      <c r="ALG3996" s="26"/>
      <c r="ALH3996" s="26"/>
      <c r="ALI3996" s="26"/>
      <c r="ALJ3996" s="26"/>
      <c r="ALK3996" s="26"/>
      <c r="ALL3996" s="26"/>
      <c r="ALM3996" s="26"/>
      <c r="ALN3996" s="26"/>
      <c r="ALO3996" s="26"/>
      <c r="ALP3996" s="26"/>
      <c r="ALQ3996" s="26"/>
      <c r="ALR3996" s="26"/>
      <c r="ALS3996" s="26"/>
      <c r="ALT3996" s="26"/>
      <c r="ALU3996" s="26"/>
      <c r="ALV3996" s="26"/>
      <c r="ALW3996" s="26"/>
      <c r="ALX3996" s="26"/>
      <c r="ALY3996" s="26"/>
      <c r="ALZ3996" s="26"/>
      <c r="AMA3996" s="26"/>
      <c r="AMB3996" s="26"/>
      <c r="AMC3996" s="26"/>
      <c r="AMD3996" s="26"/>
      <c r="AME3996" s="26"/>
      <c r="AMF3996" s="26"/>
      <c r="AMG3996"/>
      <c r="AMH3996"/>
      <c r="AMI3996"/>
      <c r="AMJ3996"/>
    </row>
    <row r="3997" spans="1:1024" s="2" customFormat="1" ht="38.25" x14ac:dyDescent="0.25">
      <c r="A3997" s="10" t="s">
        <v>419</v>
      </c>
      <c r="B3997" s="68">
        <v>12535</v>
      </c>
      <c r="C3997" s="10">
        <f>VLOOKUP(B3997,[1]Planilha8!$X$4:$Y$6629,2,0)</f>
        <v>2361083</v>
      </c>
      <c r="D3997" s="12" t="s">
        <v>1083</v>
      </c>
      <c r="E3997" s="12" t="str">
        <f>VLOOKUP(B3997,[1]Planilha8!$X$4:$Z$6629,3,0)</f>
        <v>CENTRO CIRÚRGICO</v>
      </c>
      <c r="F3997" s="12" t="str">
        <f>VLOOKUP(B3997,[1]Planilha8!$X$4:$AD$6629,7,0)</f>
        <v>BOM</v>
      </c>
      <c r="G3997" s="13">
        <v>44349</v>
      </c>
      <c r="H3997" s="69">
        <v>54000</v>
      </c>
      <c r="I3997" s="15" t="s">
        <v>22</v>
      </c>
      <c r="J3997" s="16" t="s">
        <v>1084</v>
      </c>
      <c r="K3997" s="17">
        <v>27364</v>
      </c>
      <c r="L3997" s="18">
        <v>2019002570</v>
      </c>
      <c r="M3997" s="19">
        <v>44349</v>
      </c>
      <c r="N3997" s="70">
        <v>0</v>
      </c>
      <c r="O3997" s="71">
        <v>0</v>
      </c>
      <c r="P3997" s="72">
        <v>0</v>
      </c>
      <c r="Q3997" s="73">
        <v>0</v>
      </c>
      <c r="R3997" s="74">
        <v>0</v>
      </c>
      <c r="S3997" s="75">
        <v>54000</v>
      </c>
      <c r="ALF3997" s="26"/>
      <c r="ALG3997" s="26"/>
      <c r="ALH3997" s="26"/>
      <c r="ALI3997" s="26"/>
      <c r="ALJ3997" s="26"/>
      <c r="ALK3997" s="26"/>
      <c r="ALL3997" s="26"/>
      <c r="ALM3997" s="26"/>
      <c r="ALN3997" s="26"/>
      <c r="ALO3997" s="26"/>
      <c r="ALP3997" s="26"/>
      <c r="ALQ3997" s="26"/>
      <c r="ALR3997" s="26"/>
      <c r="ALS3997" s="26"/>
      <c r="ALT3997" s="26"/>
      <c r="ALU3997" s="26"/>
      <c r="ALV3997" s="26"/>
      <c r="ALW3997" s="26"/>
      <c r="ALX3997" s="26"/>
      <c r="ALY3997" s="26"/>
      <c r="ALZ3997" s="26"/>
      <c r="AMA3997" s="26"/>
      <c r="AMB3997" s="26"/>
      <c r="AMC3997" s="26"/>
      <c r="AMD3997" s="26"/>
      <c r="AME3997" s="26"/>
      <c r="AMF3997" s="26"/>
      <c r="AMG3997"/>
      <c r="AMH3997"/>
      <c r="AMI3997"/>
      <c r="AMJ3997"/>
    </row>
    <row r="3998" spans="1:1024" s="2" customFormat="1" ht="38.25" x14ac:dyDescent="0.25">
      <c r="A3998" s="10" t="s">
        <v>419</v>
      </c>
      <c r="B3998" s="68">
        <v>12536</v>
      </c>
      <c r="C3998" s="10">
        <f>VLOOKUP(B3998,[1]Planilha8!$X$4:$Y$6629,2,0)</f>
        <v>2361084</v>
      </c>
      <c r="D3998" s="12" t="s">
        <v>1083</v>
      </c>
      <c r="E3998" s="12" t="str">
        <f>VLOOKUP(B3998,[1]Planilha8!$X$4:$Z$6629,3,0)</f>
        <v>CENTRO CIRÚRGICO</v>
      </c>
      <c r="F3998" s="12" t="str">
        <f>VLOOKUP(B3998,[1]Planilha8!$X$4:$AD$6629,7,0)</f>
        <v>BOM</v>
      </c>
      <c r="G3998" s="13">
        <v>44349</v>
      </c>
      <c r="H3998" s="69">
        <v>54000</v>
      </c>
      <c r="I3998" s="15" t="s">
        <v>22</v>
      </c>
      <c r="J3998" s="16" t="s">
        <v>1084</v>
      </c>
      <c r="K3998" s="17">
        <v>27364</v>
      </c>
      <c r="L3998" s="18">
        <v>2019002570</v>
      </c>
      <c r="M3998" s="19">
        <v>44349</v>
      </c>
      <c r="N3998" s="70">
        <v>0</v>
      </c>
      <c r="O3998" s="71">
        <v>0</v>
      </c>
      <c r="P3998" s="72">
        <v>0</v>
      </c>
      <c r="Q3998" s="73">
        <v>0</v>
      </c>
      <c r="R3998" s="74">
        <v>0</v>
      </c>
      <c r="S3998" s="75">
        <v>54000</v>
      </c>
      <c r="ALF3998" s="26"/>
      <c r="ALG3998" s="26"/>
      <c r="ALH3998" s="26"/>
      <c r="ALI3998" s="26"/>
      <c r="ALJ3998" s="26"/>
      <c r="ALK3998" s="26"/>
      <c r="ALL3998" s="26"/>
      <c r="ALM3998" s="26"/>
      <c r="ALN3998" s="26"/>
      <c r="ALO3998" s="26"/>
      <c r="ALP3998" s="26"/>
      <c r="ALQ3998" s="26"/>
      <c r="ALR3998" s="26"/>
      <c r="ALS3998" s="26"/>
      <c r="ALT3998" s="26"/>
      <c r="ALU3998" s="26"/>
      <c r="ALV3998" s="26"/>
      <c r="ALW3998" s="26"/>
      <c r="ALX3998" s="26"/>
      <c r="ALY3998" s="26"/>
      <c r="ALZ3998" s="26"/>
      <c r="AMA3998" s="26"/>
      <c r="AMB3998" s="26"/>
      <c r="AMC3998" s="26"/>
      <c r="AMD3998" s="26"/>
      <c r="AME3998" s="26"/>
      <c r="AMF3998" s="26"/>
      <c r="AMG3998"/>
      <c r="AMH3998"/>
      <c r="AMI3998"/>
      <c r="AMJ3998"/>
    </row>
    <row r="3999" spans="1:1024" s="2" customFormat="1" ht="38.25" x14ac:dyDescent="0.25">
      <c r="A3999" s="10" t="s">
        <v>419</v>
      </c>
      <c r="B3999" s="68">
        <v>12537</v>
      </c>
      <c r="C3999" s="10">
        <f>VLOOKUP(B3999,[1]Planilha8!$X$4:$Y$6629,2,0)</f>
        <v>2361085</v>
      </c>
      <c r="D3999" s="12" t="s">
        <v>1083</v>
      </c>
      <c r="E3999" s="12" t="str">
        <f>VLOOKUP(B3999,[1]Planilha8!$X$4:$Z$6629,3,0)</f>
        <v>CENTRO CIRÚRGICO</v>
      </c>
      <c r="F3999" s="12" t="str">
        <f>VLOOKUP(B3999,[1]Planilha8!$X$4:$AD$6629,7,0)</f>
        <v>BOM</v>
      </c>
      <c r="G3999" s="13">
        <v>44349</v>
      </c>
      <c r="H3999" s="69">
        <v>54000</v>
      </c>
      <c r="I3999" s="15" t="s">
        <v>22</v>
      </c>
      <c r="J3999" s="16" t="s">
        <v>1084</v>
      </c>
      <c r="K3999" s="17">
        <v>27364</v>
      </c>
      <c r="L3999" s="18">
        <v>2019002570</v>
      </c>
      <c r="M3999" s="19">
        <v>44349</v>
      </c>
      <c r="N3999" s="70">
        <v>0</v>
      </c>
      <c r="O3999" s="71">
        <v>0</v>
      </c>
      <c r="P3999" s="72">
        <v>0</v>
      </c>
      <c r="Q3999" s="73">
        <v>0</v>
      </c>
      <c r="R3999" s="74">
        <v>0</v>
      </c>
      <c r="S3999" s="75">
        <v>54000</v>
      </c>
      <c r="ALF3999" s="26"/>
      <c r="ALG3999" s="26"/>
      <c r="ALH3999" s="26"/>
      <c r="ALI3999" s="26"/>
      <c r="ALJ3999" s="26"/>
      <c r="ALK3999" s="26"/>
      <c r="ALL3999" s="26"/>
      <c r="ALM3999" s="26"/>
      <c r="ALN3999" s="26"/>
      <c r="ALO3999" s="26"/>
      <c r="ALP3999" s="26"/>
      <c r="ALQ3999" s="26"/>
      <c r="ALR3999" s="26"/>
      <c r="ALS3999" s="26"/>
      <c r="ALT3999" s="26"/>
      <c r="ALU3999" s="26"/>
      <c r="ALV3999" s="26"/>
      <c r="ALW3999" s="26"/>
      <c r="ALX3999" s="26"/>
      <c r="ALY3999" s="26"/>
      <c r="ALZ3999" s="26"/>
      <c r="AMA3999" s="26"/>
      <c r="AMB3999" s="26"/>
      <c r="AMC3999" s="26"/>
      <c r="AMD3999" s="26"/>
      <c r="AME3999" s="26"/>
      <c r="AMF3999" s="26"/>
      <c r="AMG3999"/>
      <c r="AMH3999"/>
      <c r="AMI3999"/>
      <c r="AMJ3999"/>
    </row>
    <row r="4000" spans="1:1024" s="2" customFormat="1" ht="38.25" x14ac:dyDescent="0.25">
      <c r="A4000" s="10" t="s">
        <v>419</v>
      </c>
      <c r="B4000" s="68">
        <v>12538</v>
      </c>
      <c r="C4000" s="10">
        <f>VLOOKUP(B4000,[1]Planilha8!$X$4:$Y$6629,2,0)</f>
        <v>2361086</v>
      </c>
      <c r="D4000" s="12" t="s">
        <v>1083</v>
      </c>
      <c r="E4000" s="12" t="str">
        <f>VLOOKUP(B4000,[1]Planilha8!$X$4:$Z$6629,3,0)</f>
        <v>CENTRO CIRÚRGICO</v>
      </c>
      <c r="F4000" s="12" t="str">
        <f>VLOOKUP(B4000,[1]Planilha8!$X$4:$AD$6629,7,0)</f>
        <v>BOM</v>
      </c>
      <c r="G4000" s="13">
        <v>44349</v>
      </c>
      <c r="H4000" s="69">
        <v>54000</v>
      </c>
      <c r="I4000" s="15" t="s">
        <v>22</v>
      </c>
      <c r="J4000" s="16" t="s">
        <v>1084</v>
      </c>
      <c r="K4000" s="17">
        <v>27364</v>
      </c>
      <c r="L4000" s="18">
        <v>2019002570</v>
      </c>
      <c r="M4000" s="19">
        <v>44349</v>
      </c>
      <c r="N4000" s="70">
        <v>0</v>
      </c>
      <c r="O4000" s="71">
        <v>0</v>
      </c>
      <c r="P4000" s="72">
        <v>0</v>
      </c>
      <c r="Q4000" s="73">
        <v>0</v>
      </c>
      <c r="R4000" s="74">
        <v>0</v>
      </c>
      <c r="S4000" s="75">
        <v>54000</v>
      </c>
      <c r="ALF4000" s="26"/>
      <c r="ALG4000" s="26"/>
      <c r="ALH4000" s="26"/>
      <c r="ALI4000" s="26"/>
      <c r="ALJ4000" s="26"/>
      <c r="ALK4000" s="26"/>
      <c r="ALL4000" s="26"/>
      <c r="ALM4000" s="26"/>
      <c r="ALN4000" s="26"/>
      <c r="ALO4000" s="26"/>
      <c r="ALP4000" s="26"/>
      <c r="ALQ4000" s="26"/>
      <c r="ALR4000" s="26"/>
      <c r="ALS4000" s="26"/>
      <c r="ALT4000" s="26"/>
      <c r="ALU4000" s="26"/>
      <c r="ALV4000" s="26"/>
      <c r="ALW4000" s="26"/>
      <c r="ALX4000" s="26"/>
      <c r="ALY4000" s="26"/>
      <c r="ALZ4000" s="26"/>
      <c r="AMA4000" s="26"/>
      <c r="AMB4000" s="26"/>
      <c r="AMC4000" s="26"/>
      <c r="AMD4000" s="26"/>
      <c r="AME4000" s="26"/>
      <c r="AMF4000" s="26"/>
      <c r="AMG4000"/>
      <c r="AMH4000"/>
      <c r="AMI4000"/>
      <c r="AMJ4000"/>
    </row>
    <row r="4001" spans="1:1024" s="2" customFormat="1" ht="38.25" x14ac:dyDescent="0.25">
      <c r="A4001" s="10" t="s">
        <v>419</v>
      </c>
      <c r="B4001" s="68">
        <v>12552</v>
      </c>
      <c r="C4001" s="10">
        <f>VLOOKUP(B4001,[1]Planilha8!$X$4:$Y$6629,2,0)</f>
        <v>2361074</v>
      </c>
      <c r="D4001" s="12" t="s">
        <v>1085</v>
      </c>
      <c r="E4001" s="12" t="str">
        <f>VLOOKUP(B4001,[1]Planilha8!$X$4:$Z$6629,3,0)</f>
        <v>CONDUTORES</v>
      </c>
      <c r="F4001" s="12" t="str">
        <f>VLOOKUP(B4001,[1]Planilha8!$X$4:$AD$6629,7,0)</f>
        <v>BOM</v>
      </c>
      <c r="G4001" s="13">
        <v>44371</v>
      </c>
      <c r="H4001" s="69">
        <v>146</v>
      </c>
      <c r="I4001" s="15" t="s">
        <v>22</v>
      </c>
      <c r="J4001" s="16" t="s">
        <v>1018</v>
      </c>
      <c r="K4001" s="17">
        <v>20146</v>
      </c>
      <c r="L4001" s="18">
        <v>2021002814</v>
      </c>
      <c r="M4001" s="19">
        <v>44371</v>
      </c>
      <c r="N4001" s="70">
        <v>0</v>
      </c>
      <c r="O4001" s="71">
        <v>0</v>
      </c>
      <c r="P4001" s="72">
        <v>0</v>
      </c>
      <c r="Q4001" s="73">
        <v>0</v>
      </c>
      <c r="R4001" s="74">
        <v>0</v>
      </c>
      <c r="S4001" s="75">
        <v>146</v>
      </c>
      <c r="ALF4001" s="26"/>
      <c r="ALG4001" s="26"/>
      <c r="ALH4001" s="26"/>
      <c r="ALI4001" s="26"/>
      <c r="ALJ4001" s="26"/>
      <c r="ALK4001" s="26"/>
      <c r="ALL4001" s="26"/>
      <c r="ALM4001" s="26"/>
      <c r="ALN4001" s="26"/>
      <c r="ALO4001" s="26"/>
      <c r="ALP4001" s="26"/>
      <c r="ALQ4001" s="26"/>
      <c r="ALR4001" s="26"/>
      <c r="ALS4001" s="26"/>
      <c r="ALT4001" s="26"/>
      <c r="ALU4001" s="26"/>
      <c r="ALV4001" s="26"/>
      <c r="ALW4001" s="26"/>
      <c r="ALX4001" s="26"/>
      <c r="ALY4001" s="26"/>
      <c r="ALZ4001" s="26"/>
      <c r="AMA4001" s="26"/>
      <c r="AMB4001" s="26"/>
      <c r="AMC4001" s="26"/>
      <c r="AMD4001" s="26"/>
      <c r="AME4001" s="26"/>
      <c r="AMF4001" s="26"/>
      <c r="AMG4001"/>
      <c r="AMH4001"/>
      <c r="AMI4001"/>
      <c r="AMJ4001"/>
    </row>
    <row r="4002" spans="1:1024" s="2" customFormat="1" ht="38.25" x14ac:dyDescent="0.25">
      <c r="A4002" s="10" t="s">
        <v>419</v>
      </c>
      <c r="B4002" s="68">
        <v>12515</v>
      </c>
      <c r="C4002" s="10">
        <f>VLOOKUP(B4002,[1]Planilha8!$X$4:$Y$6629,2,0)</f>
        <v>2768871</v>
      </c>
      <c r="D4002" s="12" t="s">
        <v>1086</v>
      </c>
      <c r="E4002" s="12" t="str">
        <f>VLOOKUP(B4002,[1]Planilha8!$X$4:$Z$6629,3,0)</f>
        <v>CENTRO CIRÚRGICO</v>
      </c>
      <c r="F4002" s="12" t="str">
        <f>VLOOKUP(B4002,[1]Planilha8!$X$4:$AD$6629,7,0)</f>
        <v>BOM</v>
      </c>
      <c r="G4002" s="13">
        <v>44372</v>
      </c>
      <c r="H4002" s="69">
        <v>31563.75</v>
      </c>
      <c r="I4002" s="15" t="s">
        <v>22</v>
      </c>
      <c r="J4002" s="16" t="s">
        <v>387</v>
      </c>
      <c r="K4002" s="17">
        <v>158886</v>
      </c>
      <c r="L4002" s="18">
        <v>2019002570</v>
      </c>
      <c r="M4002" s="19">
        <v>44372</v>
      </c>
      <c r="N4002" s="70">
        <v>0</v>
      </c>
      <c r="O4002" s="71">
        <v>0</v>
      </c>
      <c r="P4002" s="72">
        <v>0</v>
      </c>
      <c r="Q4002" s="73">
        <v>0</v>
      </c>
      <c r="R4002" s="74">
        <v>0</v>
      </c>
      <c r="S4002" s="75">
        <v>31563.75</v>
      </c>
      <c r="ALF4002" s="26"/>
      <c r="ALG4002" s="26"/>
      <c r="ALH4002" s="26"/>
      <c r="ALI4002" s="26"/>
      <c r="ALJ4002" s="26"/>
      <c r="ALK4002" s="26"/>
      <c r="ALL4002" s="26"/>
      <c r="ALM4002" s="26"/>
      <c r="ALN4002" s="26"/>
      <c r="ALO4002" s="26"/>
      <c r="ALP4002" s="26"/>
      <c r="ALQ4002" s="26"/>
      <c r="ALR4002" s="26"/>
      <c r="ALS4002" s="26"/>
      <c r="ALT4002" s="26"/>
      <c r="ALU4002" s="26"/>
      <c r="ALV4002" s="26"/>
      <c r="ALW4002" s="26"/>
      <c r="ALX4002" s="26"/>
      <c r="ALY4002" s="26"/>
      <c r="ALZ4002" s="26"/>
      <c r="AMA4002" s="26"/>
      <c r="AMB4002" s="26"/>
      <c r="AMC4002" s="26"/>
      <c r="AMD4002" s="26"/>
      <c r="AME4002" s="26"/>
      <c r="AMF4002" s="26"/>
      <c r="AMG4002"/>
      <c r="AMH4002"/>
      <c r="AMI4002"/>
      <c r="AMJ4002"/>
    </row>
    <row r="4003" spans="1:1024" s="2" customFormat="1" ht="38.25" x14ac:dyDescent="0.25">
      <c r="A4003" s="10" t="s">
        <v>419</v>
      </c>
      <c r="B4003" s="68">
        <v>12516</v>
      </c>
      <c r="C4003" s="10">
        <f>VLOOKUP(B4003,[1]Planilha8!$X$4:$Y$6629,2,0)</f>
        <v>2768872</v>
      </c>
      <c r="D4003" s="12" t="s">
        <v>1086</v>
      </c>
      <c r="E4003" s="12" t="str">
        <f>VLOOKUP(B4003,[1]Planilha8!$X$4:$Z$6629,3,0)</f>
        <v>CENTRO CIRÚRGICO</v>
      </c>
      <c r="F4003" s="12" t="str">
        <f>VLOOKUP(B4003,[1]Planilha8!$X$4:$AD$6629,7,0)</f>
        <v>BOM</v>
      </c>
      <c r="G4003" s="13">
        <v>44372</v>
      </c>
      <c r="H4003" s="69">
        <v>31563.75</v>
      </c>
      <c r="I4003" s="15" t="s">
        <v>22</v>
      </c>
      <c r="J4003" s="16" t="s">
        <v>387</v>
      </c>
      <c r="K4003" s="17">
        <v>158886</v>
      </c>
      <c r="L4003" s="18">
        <v>2019002570</v>
      </c>
      <c r="M4003" s="19">
        <v>44372</v>
      </c>
      <c r="N4003" s="70">
        <v>0</v>
      </c>
      <c r="O4003" s="71">
        <v>0</v>
      </c>
      <c r="P4003" s="72">
        <v>0</v>
      </c>
      <c r="Q4003" s="73">
        <v>0</v>
      </c>
      <c r="R4003" s="74">
        <v>0</v>
      </c>
      <c r="S4003" s="75">
        <v>31563.75</v>
      </c>
      <c r="ALF4003" s="26"/>
      <c r="ALG4003" s="26"/>
      <c r="ALH4003" s="26"/>
      <c r="ALI4003" s="26"/>
      <c r="ALJ4003" s="26"/>
      <c r="ALK4003" s="26"/>
      <c r="ALL4003" s="26"/>
      <c r="ALM4003" s="26"/>
      <c r="ALN4003" s="26"/>
      <c r="ALO4003" s="26"/>
      <c r="ALP4003" s="26"/>
      <c r="ALQ4003" s="26"/>
      <c r="ALR4003" s="26"/>
      <c r="ALS4003" s="26"/>
      <c r="ALT4003" s="26"/>
      <c r="ALU4003" s="26"/>
      <c r="ALV4003" s="26"/>
      <c r="ALW4003" s="26"/>
      <c r="ALX4003" s="26"/>
      <c r="ALY4003" s="26"/>
      <c r="ALZ4003" s="26"/>
      <c r="AMA4003" s="26"/>
      <c r="AMB4003" s="26"/>
      <c r="AMC4003" s="26"/>
      <c r="AMD4003" s="26"/>
      <c r="AME4003" s="26"/>
      <c r="AMF4003" s="26"/>
      <c r="AMG4003"/>
      <c r="AMH4003"/>
      <c r="AMI4003"/>
      <c r="AMJ4003"/>
    </row>
    <row r="4004" spans="1:1024" s="2" customFormat="1" ht="38.25" x14ac:dyDescent="0.25">
      <c r="A4004" s="10" t="s">
        <v>419</v>
      </c>
      <c r="B4004" s="68">
        <v>12517</v>
      </c>
      <c r="C4004" s="10">
        <f>VLOOKUP(B4004,[1]Planilha8!$X$4:$Y$6629,2,0)</f>
        <v>2768873</v>
      </c>
      <c r="D4004" s="12" t="s">
        <v>1086</v>
      </c>
      <c r="E4004" s="12" t="str">
        <f>VLOOKUP(B4004,[1]Planilha8!$X$4:$Z$6629,3,0)</f>
        <v>CENTRO CIRÚRGICO</v>
      </c>
      <c r="F4004" s="12" t="str">
        <f>VLOOKUP(B4004,[1]Planilha8!$X$4:$AD$6629,7,0)</f>
        <v>BOM</v>
      </c>
      <c r="G4004" s="13">
        <v>44372</v>
      </c>
      <c r="H4004" s="69">
        <v>31563.75</v>
      </c>
      <c r="I4004" s="15" t="s">
        <v>22</v>
      </c>
      <c r="J4004" s="16" t="s">
        <v>387</v>
      </c>
      <c r="K4004" s="17">
        <v>158886</v>
      </c>
      <c r="L4004" s="18">
        <v>2019002570</v>
      </c>
      <c r="M4004" s="19">
        <v>44372</v>
      </c>
      <c r="N4004" s="70">
        <v>0</v>
      </c>
      <c r="O4004" s="71">
        <v>0</v>
      </c>
      <c r="P4004" s="72">
        <v>0</v>
      </c>
      <c r="Q4004" s="73">
        <v>0</v>
      </c>
      <c r="R4004" s="74">
        <v>0</v>
      </c>
      <c r="S4004" s="75">
        <v>31563.75</v>
      </c>
      <c r="ALF4004" s="26"/>
      <c r="ALG4004" s="26"/>
      <c r="ALH4004" s="26"/>
      <c r="ALI4004" s="26"/>
      <c r="ALJ4004" s="26"/>
      <c r="ALK4004" s="26"/>
      <c r="ALL4004" s="26"/>
      <c r="ALM4004" s="26"/>
      <c r="ALN4004" s="26"/>
      <c r="ALO4004" s="26"/>
      <c r="ALP4004" s="26"/>
      <c r="ALQ4004" s="26"/>
      <c r="ALR4004" s="26"/>
      <c r="ALS4004" s="26"/>
      <c r="ALT4004" s="26"/>
      <c r="ALU4004" s="26"/>
      <c r="ALV4004" s="26"/>
      <c r="ALW4004" s="26"/>
      <c r="ALX4004" s="26"/>
      <c r="ALY4004" s="26"/>
      <c r="ALZ4004" s="26"/>
      <c r="AMA4004" s="26"/>
      <c r="AMB4004" s="26"/>
      <c r="AMC4004" s="26"/>
      <c r="AMD4004" s="26"/>
      <c r="AME4004" s="26"/>
      <c r="AMF4004" s="26"/>
      <c r="AMG4004"/>
      <c r="AMH4004"/>
      <c r="AMI4004"/>
      <c r="AMJ4004"/>
    </row>
    <row r="4005" spans="1:1024" s="2" customFormat="1" ht="38.25" x14ac:dyDescent="0.25">
      <c r="A4005" s="10" t="s">
        <v>419</v>
      </c>
      <c r="B4005" s="68">
        <v>12518</v>
      </c>
      <c r="C4005" s="10">
        <f>VLOOKUP(B4005,[1]Planilha8!$X$4:$Y$6629,2,0)</f>
        <v>2768874</v>
      </c>
      <c r="D4005" s="12" t="s">
        <v>1086</v>
      </c>
      <c r="E4005" s="12" t="str">
        <f>VLOOKUP(B4005,[1]Planilha8!$X$4:$Z$6629,3,0)</f>
        <v>CENTRO CIRÚRGICO</v>
      </c>
      <c r="F4005" s="12" t="str">
        <f>VLOOKUP(B4005,[1]Planilha8!$X$4:$AD$6629,7,0)</f>
        <v>BOM</v>
      </c>
      <c r="G4005" s="13">
        <v>44372</v>
      </c>
      <c r="H4005" s="69">
        <v>31563.75</v>
      </c>
      <c r="I4005" s="15" t="s">
        <v>22</v>
      </c>
      <c r="J4005" s="16" t="s">
        <v>387</v>
      </c>
      <c r="K4005" s="17">
        <v>158886</v>
      </c>
      <c r="L4005" s="18">
        <v>2019002570</v>
      </c>
      <c r="M4005" s="19">
        <v>44372</v>
      </c>
      <c r="N4005" s="70">
        <v>0</v>
      </c>
      <c r="O4005" s="71">
        <v>0</v>
      </c>
      <c r="P4005" s="72">
        <v>0</v>
      </c>
      <c r="Q4005" s="73">
        <v>0</v>
      </c>
      <c r="R4005" s="74">
        <v>0</v>
      </c>
      <c r="S4005" s="75">
        <v>31563.75</v>
      </c>
      <c r="ALF4005" s="26"/>
      <c r="ALG4005" s="26"/>
      <c r="ALH4005" s="26"/>
      <c r="ALI4005" s="26"/>
      <c r="ALJ4005" s="26"/>
      <c r="ALK4005" s="26"/>
      <c r="ALL4005" s="26"/>
      <c r="ALM4005" s="26"/>
      <c r="ALN4005" s="26"/>
      <c r="ALO4005" s="26"/>
      <c r="ALP4005" s="26"/>
      <c r="ALQ4005" s="26"/>
      <c r="ALR4005" s="26"/>
      <c r="ALS4005" s="26"/>
      <c r="ALT4005" s="26"/>
      <c r="ALU4005" s="26"/>
      <c r="ALV4005" s="26"/>
      <c r="ALW4005" s="26"/>
      <c r="ALX4005" s="26"/>
      <c r="ALY4005" s="26"/>
      <c r="ALZ4005" s="26"/>
      <c r="AMA4005" s="26"/>
      <c r="AMB4005" s="26"/>
      <c r="AMC4005" s="26"/>
      <c r="AMD4005" s="26"/>
      <c r="AME4005" s="26"/>
      <c r="AMF4005" s="26"/>
      <c r="AMG4005"/>
      <c r="AMH4005"/>
      <c r="AMI4005"/>
      <c r="AMJ4005"/>
    </row>
    <row r="4006" spans="1:1024" s="2" customFormat="1" ht="38.25" x14ac:dyDescent="0.25">
      <c r="A4006" s="10" t="s">
        <v>419</v>
      </c>
      <c r="B4006" s="68">
        <v>12507</v>
      </c>
      <c r="C4006" s="10">
        <f>VLOOKUP(B4006,[1]Planilha8!$X$4:$Y$6629,2,0)</f>
        <v>2768871</v>
      </c>
      <c r="D4006" s="12" t="s">
        <v>1086</v>
      </c>
      <c r="E4006" s="12" t="str">
        <f>VLOOKUP(B4006,[1]Planilha8!$X$4:$Z$6629,3,0)</f>
        <v>CENTRO CIRÚRGICO</v>
      </c>
      <c r="F4006" s="12" t="str">
        <f>VLOOKUP(B4006,[1]Planilha8!$X$4:$AD$6629,7,0)</f>
        <v>BOM</v>
      </c>
      <c r="G4006" s="13">
        <v>44372</v>
      </c>
      <c r="H4006" s="69">
        <v>49198.94</v>
      </c>
      <c r="I4006" s="15" t="s">
        <v>22</v>
      </c>
      <c r="J4006" s="16" t="s">
        <v>387</v>
      </c>
      <c r="K4006" s="17">
        <v>158886</v>
      </c>
      <c r="L4006" s="18">
        <v>2019002570</v>
      </c>
      <c r="M4006" s="19">
        <v>44372</v>
      </c>
      <c r="N4006" s="70">
        <v>0</v>
      </c>
      <c r="O4006" s="71">
        <v>0</v>
      </c>
      <c r="P4006" s="72">
        <v>0</v>
      </c>
      <c r="Q4006" s="73">
        <v>0</v>
      </c>
      <c r="R4006" s="74">
        <v>0</v>
      </c>
      <c r="S4006" s="75">
        <v>49198.94</v>
      </c>
      <c r="ALF4006" s="26"/>
      <c r="ALG4006" s="26"/>
      <c r="ALH4006" s="26"/>
      <c r="ALI4006" s="26"/>
      <c r="ALJ4006" s="26"/>
      <c r="ALK4006" s="26"/>
      <c r="ALL4006" s="26"/>
      <c r="ALM4006" s="26"/>
      <c r="ALN4006" s="26"/>
      <c r="ALO4006" s="26"/>
      <c r="ALP4006" s="26"/>
      <c r="ALQ4006" s="26"/>
      <c r="ALR4006" s="26"/>
      <c r="ALS4006" s="26"/>
      <c r="ALT4006" s="26"/>
      <c r="ALU4006" s="26"/>
      <c r="ALV4006" s="26"/>
      <c r="ALW4006" s="26"/>
      <c r="ALX4006" s="26"/>
      <c r="ALY4006" s="26"/>
      <c r="ALZ4006" s="26"/>
      <c r="AMA4006" s="26"/>
      <c r="AMB4006" s="26"/>
      <c r="AMC4006" s="26"/>
      <c r="AMD4006" s="26"/>
      <c r="AME4006" s="26"/>
      <c r="AMF4006" s="26"/>
      <c r="AMG4006"/>
      <c r="AMH4006"/>
      <c r="AMI4006"/>
      <c r="AMJ4006"/>
    </row>
    <row r="4007" spans="1:1024" s="2" customFormat="1" ht="51" x14ac:dyDescent="0.25">
      <c r="A4007" s="10" t="s">
        <v>419</v>
      </c>
      <c r="B4007" s="68">
        <v>12508</v>
      </c>
      <c r="C4007" s="10">
        <f>VLOOKUP(B4007,[1]Planilha8!$X$4:$Y$6629,2,0)</f>
        <v>2768872</v>
      </c>
      <c r="D4007" s="12" t="s">
        <v>1087</v>
      </c>
      <c r="E4007" s="12" t="str">
        <f>VLOOKUP(B4007,[1]Planilha8!$X$4:$Z$6629,3,0)</f>
        <v>CENTRO CIRÚRGICO</v>
      </c>
      <c r="F4007" s="12" t="str">
        <f>VLOOKUP(B4007,[1]Planilha8!$X$4:$AD$6629,7,0)</f>
        <v>BOM</v>
      </c>
      <c r="G4007" s="13">
        <v>44372</v>
      </c>
      <c r="H4007" s="69">
        <v>49198.94</v>
      </c>
      <c r="I4007" s="15" t="s">
        <v>22</v>
      </c>
      <c r="J4007" s="16" t="s">
        <v>387</v>
      </c>
      <c r="K4007" s="17">
        <v>158886</v>
      </c>
      <c r="L4007" s="18">
        <v>2019002570</v>
      </c>
      <c r="M4007" s="19">
        <v>44372</v>
      </c>
      <c r="N4007" s="70">
        <v>0</v>
      </c>
      <c r="O4007" s="71">
        <v>0</v>
      </c>
      <c r="P4007" s="72">
        <v>0</v>
      </c>
      <c r="Q4007" s="73">
        <v>0</v>
      </c>
      <c r="R4007" s="74">
        <v>0</v>
      </c>
      <c r="S4007" s="75">
        <v>49198.94</v>
      </c>
      <c r="ALF4007" s="26"/>
      <c r="ALG4007" s="26"/>
      <c r="ALH4007" s="26"/>
      <c r="ALI4007" s="26"/>
      <c r="ALJ4007" s="26"/>
      <c r="ALK4007" s="26"/>
      <c r="ALL4007" s="26"/>
      <c r="ALM4007" s="26"/>
      <c r="ALN4007" s="26"/>
      <c r="ALO4007" s="26"/>
      <c r="ALP4007" s="26"/>
      <c r="ALQ4007" s="26"/>
      <c r="ALR4007" s="26"/>
      <c r="ALS4007" s="26"/>
      <c r="ALT4007" s="26"/>
      <c r="ALU4007" s="26"/>
      <c r="ALV4007" s="26"/>
      <c r="ALW4007" s="26"/>
      <c r="ALX4007" s="26"/>
      <c r="ALY4007" s="26"/>
      <c r="ALZ4007" s="26"/>
      <c r="AMA4007" s="26"/>
      <c r="AMB4007" s="26"/>
      <c r="AMC4007" s="26"/>
      <c r="AMD4007" s="26"/>
      <c r="AME4007" s="26"/>
      <c r="AMF4007" s="26"/>
      <c r="AMG4007"/>
      <c r="AMH4007"/>
      <c r="AMI4007"/>
      <c r="AMJ4007"/>
    </row>
    <row r="4008" spans="1:1024" s="2" customFormat="1" ht="51" x14ac:dyDescent="0.25">
      <c r="A4008" s="10" t="s">
        <v>419</v>
      </c>
      <c r="B4008" s="68">
        <v>12509</v>
      </c>
      <c r="C4008" s="10">
        <f>VLOOKUP(B4008,[1]Planilha8!$X$4:$Y$6629,2,0)</f>
        <v>2768873</v>
      </c>
      <c r="D4008" s="12" t="s">
        <v>1087</v>
      </c>
      <c r="E4008" s="12" t="str">
        <f>VLOOKUP(B4008,[1]Planilha8!$X$4:$Z$6629,3,0)</f>
        <v>CENTRO CIRÚRGICO</v>
      </c>
      <c r="F4008" s="12" t="str">
        <f>VLOOKUP(B4008,[1]Planilha8!$X$4:$AD$6629,7,0)</f>
        <v>BOM</v>
      </c>
      <c r="G4008" s="13">
        <v>44372</v>
      </c>
      <c r="H4008" s="69">
        <v>49198.94</v>
      </c>
      <c r="I4008" s="15" t="s">
        <v>22</v>
      </c>
      <c r="J4008" s="16" t="s">
        <v>387</v>
      </c>
      <c r="K4008" s="17">
        <v>158886</v>
      </c>
      <c r="L4008" s="18">
        <v>2019002570</v>
      </c>
      <c r="M4008" s="19">
        <v>44372</v>
      </c>
      <c r="N4008" s="70">
        <v>0</v>
      </c>
      <c r="O4008" s="71">
        <v>0</v>
      </c>
      <c r="P4008" s="72">
        <v>0</v>
      </c>
      <c r="Q4008" s="73">
        <v>0</v>
      </c>
      <c r="R4008" s="74">
        <v>0</v>
      </c>
      <c r="S4008" s="75">
        <v>49198.94</v>
      </c>
      <c r="ALF4008" s="26"/>
      <c r="ALG4008" s="26"/>
      <c r="ALH4008" s="26"/>
      <c r="ALI4008" s="26"/>
      <c r="ALJ4008" s="26"/>
      <c r="ALK4008" s="26"/>
      <c r="ALL4008" s="26"/>
      <c r="ALM4008" s="26"/>
      <c r="ALN4008" s="26"/>
      <c r="ALO4008" s="26"/>
      <c r="ALP4008" s="26"/>
      <c r="ALQ4008" s="26"/>
      <c r="ALR4008" s="26"/>
      <c r="ALS4008" s="26"/>
      <c r="ALT4008" s="26"/>
      <c r="ALU4008" s="26"/>
      <c r="ALV4008" s="26"/>
      <c r="ALW4008" s="26"/>
      <c r="ALX4008" s="26"/>
      <c r="ALY4008" s="26"/>
      <c r="ALZ4008" s="26"/>
      <c r="AMA4008" s="26"/>
      <c r="AMB4008" s="26"/>
      <c r="AMC4008" s="26"/>
      <c r="AMD4008" s="26"/>
      <c r="AME4008" s="26"/>
      <c r="AMF4008" s="26"/>
      <c r="AMG4008"/>
      <c r="AMH4008"/>
      <c r="AMI4008"/>
      <c r="AMJ4008"/>
    </row>
    <row r="4009" spans="1:1024" s="2" customFormat="1" ht="51" x14ac:dyDescent="0.25">
      <c r="A4009" s="10" t="s">
        <v>419</v>
      </c>
      <c r="B4009" s="68">
        <v>12510</v>
      </c>
      <c r="C4009" s="10">
        <f>VLOOKUP(B4009,[1]Planilha8!$X$4:$Y$6629,2,0)</f>
        <v>2768874</v>
      </c>
      <c r="D4009" s="12" t="s">
        <v>1087</v>
      </c>
      <c r="E4009" s="12" t="str">
        <f>VLOOKUP(B4009,[1]Planilha8!$X$4:$Z$6629,3,0)</f>
        <v>CENTRO CIRÚRGICO</v>
      </c>
      <c r="F4009" s="12" t="str">
        <f>VLOOKUP(B4009,[1]Planilha8!$X$4:$AD$6629,7,0)</f>
        <v>BOM</v>
      </c>
      <c r="G4009" s="13">
        <v>44372</v>
      </c>
      <c r="H4009" s="69">
        <v>49198.94</v>
      </c>
      <c r="I4009" s="15" t="s">
        <v>22</v>
      </c>
      <c r="J4009" s="16" t="s">
        <v>387</v>
      </c>
      <c r="K4009" s="17">
        <v>158886</v>
      </c>
      <c r="L4009" s="18">
        <v>2019002570</v>
      </c>
      <c r="M4009" s="19">
        <v>44372</v>
      </c>
      <c r="N4009" s="70">
        <v>0</v>
      </c>
      <c r="O4009" s="71">
        <v>0</v>
      </c>
      <c r="P4009" s="72">
        <v>0</v>
      </c>
      <c r="Q4009" s="73">
        <v>0</v>
      </c>
      <c r="R4009" s="74">
        <v>0</v>
      </c>
      <c r="S4009" s="75">
        <v>49198.94</v>
      </c>
      <c r="ALF4009" s="26"/>
      <c r="ALG4009" s="26"/>
      <c r="ALH4009" s="26"/>
      <c r="ALI4009" s="26"/>
      <c r="ALJ4009" s="26"/>
      <c r="ALK4009" s="26"/>
      <c r="ALL4009" s="26"/>
      <c r="ALM4009" s="26"/>
      <c r="ALN4009" s="26"/>
      <c r="ALO4009" s="26"/>
      <c r="ALP4009" s="26"/>
      <c r="ALQ4009" s="26"/>
      <c r="ALR4009" s="26"/>
      <c r="ALS4009" s="26"/>
      <c r="ALT4009" s="26"/>
      <c r="ALU4009" s="26"/>
      <c r="ALV4009" s="26"/>
      <c r="ALW4009" s="26"/>
      <c r="ALX4009" s="26"/>
      <c r="ALY4009" s="26"/>
      <c r="ALZ4009" s="26"/>
      <c r="AMA4009" s="26"/>
      <c r="AMB4009" s="26"/>
      <c r="AMC4009" s="26"/>
      <c r="AMD4009" s="26"/>
      <c r="AME4009" s="26"/>
      <c r="AMF4009" s="26"/>
      <c r="AMG4009"/>
      <c r="AMH4009"/>
      <c r="AMI4009"/>
      <c r="AMJ4009"/>
    </row>
    <row r="4010" spans="1:1024" s="2" customFormat="1" ht="51" x14ac:dyDescent="0.25">
      <c r="A4010" s="10" t="s">
        <v>419</v>
      </c>
      <c r="B4010" s="68">
        <v>12511</v>
      </c>
      <c r="C4010" s="10">
        <f>VLOOKUP(B4010,[1]Planilha8!$X$4:$Y$6629,2,0)</f>
        <v>2768871</v>
      </c>
      <c r="D4010" s="12" t="s">
        <v>1088</v>
      </c>
      <c r="E4010" s="12" t="str">
        <f>VLOOKUP(B4010,[1]Planilha8!$X$4:$Z$6629,3,0)</f>
        <v>CENTRO CIRÚRGICO</v>
      </c>
      <c r="F4010" s="12" t="str">
        <f>VLOOKUP(B4010,[1]Planilha8!$X$4:$AD$6629,7,0)</f>
        <v>BOM</v>
      </c>
      <c r="G4010" s="13">
        <v>44372</v>
      </c>
      <c r="H4010" s="69">
        <v>34146.699999999997</v>
      </c>
      <c r="I4010" s="15" t="s">
        <v>22</v>
      </c>
      <c r="J4010" s="16" t="s">
        <v>387</v>
      </c>
      <c r="K4010" s="17">
        <v>158886</v>
      </c>
      <c r="L4010" s="18">
        <v>2019002570</v>
      </c>
      <c r="M4010" s="19">
        <v>44372</v>
      </c>
      <c r="N4010" s="70">
        <v>0</v>
      </c>
      <c r="O4010" s="71">
        <v>0</v>
      </c>
      <c r="P4010" s="72">
        <v>0</v>
      </c>
      <c r="Q4010" s="73">
        <v>0</v>
      </c>
      <c r="R4010" s="74">
        <v>0</v>
      </c>
      <c r="S4010" s="75">
        <v>34146.699999999997</v>
      </c>
      <c r="ALF4010" s="26"/>
      <c r="ALG4010" s="26"/>
      <c r="ALH4010" s="26"/>
      <c r="ALI4010" s="26"/>
      <c r="ALJ4010" s="26"/>
      <c r="ALK4010" s="26"/>
      <c r="ALL4010" s="26"/>
      <c r="ALM4010" s="26"/>
      <c r="ALN4010" s="26"/>
      <c r="ALO4010" s="26"/>
      <c r="ALP4010" s="26"/>
      <c r="ALQ4010" s="26"/>
      <c r="ALR4010" s="26"/>
      <c r="ALS4010" s="26"/>
      <c r="ALT4010" s="26"/>
      <c r="ALU4010" s="26"/>
      <c r="ALV4010" s="26"/>
      <c r="ALW4010" s="26"/>
      <c r="ALX4010" s="26"/>
      <c r="ALY4010" s="26"/>
      <c r="ALZ4010" s="26"/>
      <c r="AMA4010" s="26"/>
      <c r="AMB4010" s="26"/>
      <c r="AMC4010" s="26"/>
      <c r="AMD4010" s="26"/>
      <c r="AME4010" s="26"/>
      <c r="AMF4010" s="26"/>
      <c r="AMG4010"/>
      <c r="AMH4010"/>
      <c r="AMI4010"/>
      <c r="AMJ4010"/>
    </row>
    <row r="4011" spans="1:1024" s="2" customFormat="1" ht="51" x14ac:dyDescent="0.25">
      <c r="A4011" s="10" t="s">
        <v>419</v>
      </c>
      <c r="B4011" s="68">
        <v>12512</v>
      </c>
      <c r="C4011" s="10">
        <f>VLOOKUP(B4011,[1]Planilha8!$X$4:$Y$6629,2,0)</f>
        <v>2768872</v>
      </c>
      <c r="D4011" s="12" t="s">
        <v>1088</v>
      </c>
      <c r="E4011" s="12" t="str">
        <f>VLOOKUP(B4011,[1]Planilha8!$X$4:$Z$6629,3,0)</f>
        <v>CENTRO CIRÚRGICO</v>
      </c>
      <c r="F4011" s="12" t="str">
        <f>VLOOKUP(B4011,[1]Planilha8!$X$4:$AD$6629,7,0)</f>
        <v>BOM</v>
      </c>
      <c r="G4011" s="13">
        <v>44372</v>
      </c>
      <c r="H4011" s="69">
        <v>34146.699999999997</v>
      </c>
      <c r="I4011" s="15" t="s">
        <v>22</v>
      </c>
      <c r="J4011" s="16" t="s">
        <v>387</v>
      </c>
      <c r="K4011" s="17">
        <v>158886</v>
      </c>
      <c r="L4011" s="18">
        <v>2019002570</v>
      </c>
      <c r="M4011" s="19">
        <v>44372</v>
      </c>
      <c r="N4011" s="70">
        <v>0</v>
      </c>
      <c r="O4011" s="71">
        <v>0</v>
      </c>
      <c r="P4011" s="72">
        <v>0</v>
      </c>
      <c r="Q4011" s="73">
        <v>0</v>
      </c>
      <c r="R4011" s="74">
        <v>0</v>
      </c>
      <c r="S4011" s="75">
        <v>34146.699999999997</v>
      </c>
      <c r="ALF4011" s="26"/>
      <c r="ALG4011" s="26"/>
      <c r="ALH4011" s="26"/>
      <c r="ALI4011" s="26"/>
      <c r="ALJ4011" s="26"/>
      <c r="ALK4011" s="26"/>
      <c r="ALL4011" s="26"/>
      <c r="ALM4011" s="26"/>
      <c r="ALN4011" s="26"/>
      <c r="ALO4011" s="26"/>
      <c r="ALP4011" s="26"/>
      <c r="ALQ4011" s="26"/>
      <c r="ALR4011" s="26"/>
      <c r="ALS4011" s="26"/>
      <c r="ALT4011" s="26"/>
      <c r="ALU4011" s="26"/>
      <c r="ALV4011" s="26"/>
      <c r="ALW4011" s="26"/>
      <c r="ALX4011" s="26"/>
      <c r="ALY4011" s="26"/>
      <c r="ALZ4011" s="26"/>
      <c r="AMA4011" s="26"/>
      <c r="AMB4011" s="26"/>
      <c r="AMC4011" s="26"/>
      <c r="AMD4011" s="26"/>
      <c r="AME4011" s="26"/>
      <c r="AMF4011" s="26"/>
      <c r="AMG4011"/>
      <c r="AMH4011"/>
      <c r="AMI4011"/>
      <c r="AMJ4011"/>
    </row>
    <row r="4012" spans="1:1024" s="2" customFormat="1" ht="51" x14ac:dyDescent="0.25">
      <c r="A4012" s="10" t="s">
        <v>419</v>
      </c>
      <c r="B4012" s="68">
        <v>12513</v>
      </c>
      <c r="C4012" s="10">
        <f>VLOOKUP(B4012,[1]Planilha8!$X$4:$Y$6629,2,0)</f>
        <v>2768873</v>
      </c>
      <c r="D4012" s="12" t="s">
        <v>1088</v>
      </c>
      <c r="E4012" s="12" t="str">
        <f>VLOOKUP(B4012,[1]Planilha8!$X$4:$Z$6629,3,0)</f>
        <v>CENTRO CIRÚRGICO</v>
      </c>
      <c r="F4012" s="12" t="str">
        <f>VLOOKUP(B4012,[1]Planilha8!$X$4:$AD$6629,7,0)</f>
        <v>BOM</v>
      </c>
      <c r="G4012" s="13">
        <v>44372</v>
      </c>
      <c r="H4012" s="69">
        <v>34146.699999999997</v>
      </c>
      <c r="I4012" s="15" t="s">
        <v>22</v>
      </c>
      <c r="J4012" s="16" t="s">
        <v>387</v>
      </c>
      <c r="K4012" s="17">
        <v>158886</v>
      </c>
      <c r="L4012" s="18">
        <v>2019002570</v>
      </c>
      <c r="M4012" s="19">
        <v>44372</v>
      </c>
      <c r="N4012" s="70">
        <v>0</v>
      </c>
      <c r="O4012" s="71">
        <v>0</v>
      </c>
      <c r="P4012" s="72">
        <v>0</v>
      </c>
      <c r="Q4012" s="73">
        <v>0</v>
      </c>
      <c r="R4012" s="74">
        <v>0</v>
      </c>
      <c r="S4012" s="75">
        <v>34146.699999999997</v>
      </c>
      <c r="ALF4012" s="26"/>
      <c r="ALG4012" s="26"/>
      <c r="ALH4012" s="26"/>
      <c r="ALI4012" s="26"/>
      <c r="ALJ4012" s="26"/>
      <c r="ALK4012" s="26"/>
      <c r="ALL4012" s="26"/>
      <c r="ALM4012" s="26"/>
      <c r="ALN4012" s="26"/>
      <c r="ALO4012" s="26"/>
      <c r="ALP4012" s="26"/>
      <c r="ALQ4012" s="26"/>
      <c r="ALR4012" s="26"/>
      <c r="ALS4012" s="26"/>
      <c r="ALT4012" s="26"/>
      <c r="ALU4012" s="26"/>
      <c r="ALV4012" s="26"/>
      <c r="ALW4012" s="26"/>
      <c r="ALX4012" s="26"/>
      <c r="ALY4012" s="26"/>
      <c r="ALZ4012" s="26"/>
      <c r="AMA4012" s="26"/>
      <c r="AMB4012" s="26"/>
      <c r="AMC4012" s="26"/>
      <c r="AMD4012" s="26"/>
      <c r="AME4012" s="26"/>
      <c r="AMF4012" s="26"/>
      <c r="AMG4012"/>
      <c r="AMH4012"/>
      <c r="AMI4012"/>
      <c r="AMJ4012"/>
    </row>
    <row r="4013" spans="1:1024" s="2" customFormat="1" ht="51" x14ac:dyDescent="0.25">
      <c r="A4013" s="10" t="s">
        <v>419</v>
      </c>
      <c r="B4013" s="68">
        <v>12514</v>
      </c>
      <c r="C4013" s="10">
        <f>VLOOKUP(B4013,[1]Planilha8!$X$4:$Y$6629,2,0)</f>
        <v>2768874</v>
      </c>
      <c r="D4013" s="12" t="s">
        <v>1088</v>
      </c>
      <c r="E4013" s="12" t="str">
        <f>VLOOKUP(B4013,[1]Planilha8!$X$4:$Z$6629,3,0)</f>
        <v>CENTRO CIRÚRGICO</v>
      </c>
      <c r="F4013" s="12" t="str">
        <f>VLOOKUP(B4013,[1]Planilha8!$X$4:$AD$6629,7,0)</f>
        <v>BOM</v>
      </c>
      <c r="G4013" s="13">
        <v>44372</v>
      </c>
      <c r="H4013" s="69">
        <v>34146.699999999997</v>
      </c>
      <c r="I4013" s="15" t="s">
        <v>22</v>
      </c>
      <c r="J4013" s="16" t="s">
        <v>387</v>
      </c>
      <c r="K4013" s="17">
        <v>158886</v>
      </c>
      <c r="L4013" s="18">
        <v>2019002570</v>
      </c>
      <c r="M4013" s="19">
        <v>44372</v>
      </c>
      <c r="N4013" s="70">
        <v>0</v>
      </c>
      <c r="O4013" s="71">
        <v>0</v>
      </c>
      <c r="P4013" s="72">
        <v>0</v>
      </c>
      <c r="Q4013" s="73">
        <v>0</v>
      </c>
      <c r="R4013" s="74">
        <v>0</v>
      </c>
      <c r="S4013" s="75">
        <v>34146.699999999997</v>
      </c>
      <c r="ALF4013" s="26"/>
      <c r="ALG4013" s="26"/>
      <c r="ALH4013" s="26"/>
      <c r="ALI4013" s="26"/>
      <c r="ALJ4013" s="26"/>
      <c r="ALK4013" s="26"/>
      <c r="ALL4013" s="26"/>
      <c r="ALM4013" s="26"/>
      <c r="ALN4013" s="26"/>
      <c r="ALO4013" s="26"/>
      <c r="ALP4013" s="26"/>
      <c r="ALQ4013" s="26"/>
      <c r="ALR4013" s="26"/>
      <c r="ALS4013" s="26"/>
      <c r="ALT4013" s="26"/>
      <c r="ALU4013" s="26"/>
      <c r="ALV4013" s="26"/>
      <c r="ALW4013" s="26"/>
      <c r="ALX4013" s="26"/>
      <c r="ALY4013" s="26"/>
      <c r="ALZ4013" s="26"/>
      <c r="AMA4013" s="26"/>
      <c r="AMB4013" s="26"/>
      <c r="AMC4013" s="26"/>
      <c r="AMD4013" s="26"/>
      <c r="AME4013" s="26"/>
      <c r="AMF4013" s="26"/>
      <c r="AMG4013"/>
      <c r="AMH4013"/>
      <c r="AMI4013"/>
      <c r="AMJ4013"/>
    </row>
    <row r="4014" spans="1:1024" s="2" customFormat="1" ht="51" x14ac:dyDescent="0.25">
      <c r="A4014" s="10" t="s">
        <v>419</v>
      </c>
      <c r="B4014" s="68">
        <v>12523</v>
      </c>
      <c r="C4014" s="10">
        <f>VLOOKUP(B4014,[1]Planilha8!$X$4:$Y$6629,2,0)</f>
        <v>2768871</v>
      </c>
      <c r="D4014" s="12" t="s">
        <v>1089</v>
      </c>
      <c r="E4014" s="12" t="str">
        <f>VLOOKUP(B4014,[1]Planilha8!$X$4:$Z$6629,3,0)</f>
        <v>CENTRO CIRÚRGICO</v>
      </c>
      <c r="F4014" s="12" t="str">
        <f>VLOOKUP(B4014,[1]Planilha8!$X$4:$AD$6629,7,0)</f>
        <v>BOM</v>
      </c>
      <c r="G4014" s="13">
        <v>44372</v>
      </c>
      <c r="H4014" s="69">
        <v>51816.93</v>
      </c>
      <c r="I4014" s="15" t="s">
        <v>22</v>
      </c>
      <c r="J4014" s="16" t="s">
        <v>387</v>
      </c>
      <c r="K4014" s="17">
        <v>158886</v>
      </c>
      <c r="L4014" s="18">
        <v>2019002570</v>
      </c>
      <c r="M4014" s="19">
        <v>44372</v>
      </c>
      <c r="N4014" s="70">
        <v>0</v>
      </c>
      <c r="O4014" s="71">
        <v>0</v>
      </c>
      <c r="P4014" s="72">
        <v>0</v>
      </c>
      <c r="Q4014" s="73">
        <v>0</v>
      </c>
      <c r="R4014" s="74">
        <v>0</v>
      </c>
      <c r="S4014" s="75">
        <v>51816.93</v>
      </c>
      <c r="ALF4014" s="26"/>
      <c r="ALG4014" s="26"/>
      <c r="ALH4014" s="26"/>
      <c r="ALI4014" s="26"/>
      <c r="ALJ4014" s="26"/>
      <c r="ALK4014" s="26"/>
      <c r="ALL4014" s="26"/>
      <c r="ALM4014" s="26"/>
      <c r="ALN4014" s="26"/>
      <c r="ALO4014" s="26"/>
      <c r="ALP4014" s="26"/>
      <c r="ALQ4014" s="26"/>
      <c r="ALR4014" s="26"/>
      <c r="ALS4014" s="26"/>
      <c r="ALT4014" s="26"/>
      <c r="ALU4014" s="26"/>
      <c r="ALV4014" s="26"/>
      <c r="ALW4014" s="26"/>
      <c r="ALX4014" s="26"/>
      <c r="ALY4014" s="26"/>
      <c r="ALZ4014" s="26"/>
      <c r="AMA4014" s="26"/>
      <c r="AMB4014" s="26"/>
      <c r="AMC4014" s="26"/>
      <c r="AMD4014" s="26"/>
      <c r="AME4014" s="26"/>
      <c r="AMF4014" s="26"/>
      <c r="AMG4014"/>
      <c r="AMH4014"/>
      <c r="AMI4014"/>
      <c r="AMJ4014"/>
    </row>
    <row r="4015" spans="1:1024" s="2" customFormat="1" ht="51" x14ac:dyDescent="0.25">
      <c r="A4015" s="10" t="s">
        <v>419</v>
      </c>
      <c r="B4015" s="68">
        <v>12524</v>
      </c>
      <c r="C4015" s="10">
        <f>VLOOKUP(B4015,[1]Planilha8!$X$4:$Y$6629,2,0)</f>
        <v>2768872</v>
      </c>
      <c r="D4015" s="12" t="s">
        <v>1089</v>
      </c>
      <c r="E4015" s="12" t="str">
        <f>VLOOKUP(B4015,[1]Planilha8!$X$4:$Z$6629,3,0)</f>
        <v>CENTRO CIRÚRGICO</v>
      </c>
      <c r="F4015" s="12" t="str">
        <f>VLOOKUP(B4015,[1]Planilha8!$X$4:$AD$6629,7,0)</f>
        <v>BOM</v>
      </c>
      <c r="G4015" s="13">
        <v>44372</v>
      </c>
      <c r="H4015" s="69">
        <v>51816.93</v>
      </c>
      <c r="I4015" s="15" t="s">
        <v>22</v>
      </c>
      <c r="J4015" s="16" t="s">
        <v>387</v>
      </c>
      <c r="K4015" s="17">
        <v>158886</v>
      </c>
      <c r="L4015" s="18">
        <v>2019002570</v>
      </c>
      <c r="M4015" s="19">
        <v>44372</v>
      </c>
      <c r="N4015" s="70">
        <v>0</v>
      </c>
      <c r="O4015" s="71">
        <v>0</v>
      </c>
      <c r="P4015" s="72">
        <v>0</v>
      </c>
      <c r="Q4015" s="73">
        <v>0</v>
      </c>
      <c r="R4015" s="74">
        <v>0</v>
      </c>
      <c r="S4015" s="75">
        <v>51816.93</v>
      </c>
      <c r="ALF4015" s="26"/>
      <c r="ALG4015" s="26"/>
      <c r="ALH4015" s="26"/>
      <c r="ALI4015" s="26"/>
      <c r="ALJ4015" s="26"/>
      <c r="ALK4015" s="26"/>
      <c r="ALL4015" s="26"/>
      <c r="ALM4015" s="26"/>
      <c r="ALN4015" s="26"/>
      <c r="ALO4015" s="26"/>
      <c r="ALP4015" s="26"/>
      <c r="ALQ4015" s="26"/>
      <c r="ALR4015" s="26"/>
      <c r="ALS4015" s="26"/>
      <c r="ALT4015" s="26"/>
      <c r="ALU4015" s="26"/>
      <c r="ALV4015" s="26"/>
      <c r="ALW4015" s="26"/>
      <c r="ALX4015" s="26"/>
      <c r="ALY4015" s="26"/>
      <c r="ALZ4015" s="26"/>
      <c r="AMA4015" s="26"/>
      <c r="AMB4015" s="26"/>
      <c r="AMC4015" s="26"/>
      <c r="AMD4015" s="26"/>
      <c r="AME4015" s="26"/>
      <c r="AMF4015" s="26"/>
      <c r="AMG4015"/>
      <c r="AMH4015"/>
      <c r="AMI4015"/>
      <c r="AMJ4015"/>
    </row>
    <row r="4016" spans="1:1024" s="2" customFormat="1" ht="51" x14ac:dyDescent="0.25">
      <c r="A4016" s="10" t="s">
        <v>419</v>
      </c>
      <c r="B4016" s="68">
        <v>12525</v>
      </c>
      <c r="C4016" s="10">
        <f>VLOOKUP(B4016,[1]Planilha8!$X$4:$Y$6629,2,0)</f>
        <v>2768873</v>
      </c>
      <c r="D4016" s="12" t="s">
        <v>1089</v>
      </c>
      <c r="E4016" s="12" t="str">
        <f>VLOOKUP(B4016,[1]Planilha8!$X$4:$Z$6629,3,0)</f>
        <v>CENTRO CIRÚRGICO</v>
      </c>
      <c r="F4016" s="12" t="str">
        <f>VLOOKUP(B4016,[1]Planilha8!$X$4:$AD$6629,7,0)</f>
        <v>BOM</v>
      </c>
      <c r="G4016" s="13">
        <v>44372</v>
      </c>
      <c r="H4016" s="69">
        <v>51816.93</v>
      </c>
      <c r="I4016" s="15" t="s">
        <v>22</v>
      </c>
      <c r="J4016" s="16" t="s">
        <v>387</v>
      </c>
      <c r="K4016" s="17">
        <v>158886</v>
      </c>
      <c r="L4016" s="18">
        <v>2019002570</v>
      </c>
      <c r="M4016" s="19">
        <v>44372</v>
      </c>
      <c r="N4016" s="70">
        <v>0</v>
      </c>
      <c r="O4016" s="71">
        <v>0</v>
      </c>
      <c r="P4016" s="72">
        <v>0</v>
      </c>
      <c r="Q4016" s="73">
        <v>0</v>
      </c>
      <c r="R4016" s="74">
        <v>0</v>
      </c>
      <c r="S4016" s="75">
        <v>51816.93</v>
      </c>
      <c r="ALF4016" s="26"/>
      <c r="ALG4016" s="26"/>
      <c r="ALH4016" s="26"/>
      <c r="ALI4016" s="26"/>
      <c r="ALJ4016" s="26"/>
      <c r="ALK4016" s="26"/>
      <c r="ALL4016" s="26"/>
      <c r="ALM4016" s="26"/>
      <c r="ALN4016" s="26"/>
      <c r="ALO4016" s="26"/>
      <c r="ALP4016" s="26"/>
      <c r="ALQ4016" s="26"/>
      <c r="ALR4016" s="26"/>
      <c r="ALS4016" s="26"/>
      <c r="ALT4016" s="26"/>
      <c r="ALU4016" s="26"/>
      <c r="ALV4016" s="26"/>
      <c r="ALW4016" s="26"/>
      <c r="ALX4016" s="26"/>
      <c r="ALY4016" s="26"/>
      <c r="ALZ4016" s="26"/>
      <c r="AMA4016" s="26"/>
      <c r="AMB4016" s="26"/>
      <c r="AMC4016" s="26"/>
      <c r="AMD4016" s="26"/>
      <c r="AME4016" s="26"/>
      <c r="AMF4016" s="26"/>
      <c r="AMG4016"/>
      <c r="AMH4016"/>
      <c r="AMI4016"/>
      <c r="AMJ4016"/>
    </row>
    <row r="4017" spans="1:1024" s="2" customFormat="1" ht="51" x14ac:dyDescent="0.25">
      <c r="A4017" s="10" t="s">
        <v>419</v>
      </c>
      <c r="B4017" s="68">
        <v>12526</v>
      </c>
      <c r="C4017" s="10">
        <f>VLOOKUP(B4017,[1]Planilha8!$X$4:$Y$6629,2,0)</f>
        <v>2768874</v>
      </c>
      <c r="D4017" s="12" t="s">
        <v>1089</v>
      </c>
      <c r="E4017" s="12" t="str">
        <f>VLOOKUP(B4017,[1]Planilha8!$X$4:$Z$6629,3,0)</f>
        <v>CENTRO CIRÚRGICO</v>
      </c>
      <c r="F4017" s="12" t="str">
        <f>VLOOKUP(B4017,[1]Planilha8!$X$4:$AD$6629,7,0)</f>
        <v>BOM</v>
      </c>
      <c r="G4017" s="13">
        <v>44372</v>
      </c>
      <c r="H4017" s="69">
        <v>51816.93</v>
      </c>
      <c r="I4017" s="15" t="s">
        <v>22</v>
      </c>
      <c r="J4017" s="16" t="s">
        <v>387</v>
      </c>
      <c r="K4017" s="17">
        <v>158886</v>
      </c>
      <c r="L4017" s="18">
        <v>2019002570</v>
      </c>
      <c r="M4017" s="19">
        <v>44372</v>
      </c>
      <c r="N4017" s="70">
        <v>0</v>
      </c>
      <c r="O4017" s="71">
        <v>0</v>
      </c>
      <c r="P4017" s="72">
        <v>0</v>
      </c>
      <c r="Q4017" s="73">
        <v>0</v>
      </c>
      <c r="R4017" s="74">
        <v>0</v>
      </c>
      <c r="S4017" s="75">
        <v>51816.93</v>
      </c>
      <c r="ALF4017" s="26"/>
      <c r="ALG4017" s="26"/>
      <c r="ALH4017" s="26"/>
      <c r="ALI4017" s="26"/>
      <c r="ALJ4017" s="26"/>
      <c r="ALK4017" s="26"/>
      <c r="ALL4017" s="26"/>
      <c r="ALM4017" s="26"/>
      <c r="ALN4017" s="26"/>
      <c r="ALO4017" s="26"/>
      <c r="ALP4017" s="26"/>
      <c r="ALQ4017" s="26"/>
      <c r="ALR4017" s="26"/>
      <c r="ALS4017" s="26"/>
      <c r="ALT4017" s="26"/>
      <c r="ALU4017" s="26"/>
      <c r="ALV4017" s="26"/>
      <c r="ALW4017" s="26"/>
      <c r="ALX4017" s="26"/>
      <c r="ALY4017" s="26"/>
      <c r="ALZ4017" s="26"/>
      <c r="AMA4017" s="26"/>
      <c r="AMB4017" s="26"/>
      <c r="AMC4017" s="26"/>
      <c r="AMD4017" s="26"/>
      <c r="AME4017" s="26"/>
      <c r="AMF4017" s="26"/>
      <c r="AMG4017"/>
      <c r="AMH4017"/>
      <c r="AMI4017"/>
      <c r="AMJ4017"/>
    </row>
    <row r="4018" spans="1:1024" s="2" customFormat="1" ht="51" x14ac:dyDescent="0.25">
      <c r="A4018" s="10" t="s">
        <v>419</v>
      </c>
      <c r="B4018" s="68">
        <v>12519</v>
      </c>
      <c r="C4018" s="10">
        <f>VLOOKUP(B4018,[1]Planilha8!$X$4:$Y$6629,2,0)</f>
        <v>2768871</v>
      </c>
      <c r="D4018" s="12" t="s">
        <v>1090</v>
      </c>
      <c r="E4018" s="12" t="str">
        <f>VLOOKUP(B4018,[1]Planilha8!$X$4:$Z$6629,3,0)</f>
        <v>CENTRO CIRÚRGICO</v>
      </c>
      <c r="F4018" s="12" t="str">
        <f>VLOOKUP(B4018,[1]Planilha8!$X$4:$AD$6629,7,0)</f>
        <v>BOM</v>
      </c>
      <c r="G4018" s="13">
        <v>44372</v>
      </c>
      <c r="H4018" s="69">
        <v>29498.5</v>
      </c>
      <c r="I4018" s="15" t="s">
        <v>22</v>
      </c>
      <c r="J4018" s="16" t="s">
        <v>387</v>
      </c>
      <c r="K4018" s="17">
        <v>158886</v>
      </c>
      <c r="L4018" s="18">
        <v>2019002570</v>
      </c>
      <c r="M4018" s="19">
        <v>44372</v>
      </c>
      <c r="N4018" s="70">
        <v>0</v>
      </c>
      <c r="O4018" s="71">
        <v>0</v>
      </c>
      <c r="P4018" s="72">
        <v>0</v>
      </c>
      <c r="Q4018" s="73">
        <v>0</v>
      </c>
      <c r="R4018" s="74">
        <v>0</v>
      </c>
      <c r="S4018" s="75">
        <v>29498.5</v>
      </c>
      <c r="ALF4018" s="26"/>
      <c r="ALG4018" s="26"/>
      <c r="ALH4018" s="26"/>
      <c r="ALI4018" s="26"/>
      <c r="ALJ4018" s="26"/>
      <c r="ALK4018" s="26"/>
      <c r="ALL4018" s="26"/>
      <c r="ALM4018" s="26"/>
      <c r="ALN4018" s="26"/>
      <c r="ALO4018" s="26"/>
      <c r="ALP4018" s="26"/>
      <c r="ALQ4018" s="26"/>
      <c r="ALR4018" s="26"/>
      <c r="ALS4018" s="26"/>
      <c r="ALT4018" s="26"/>
      <c r="ALU4018" s="26"/>
      <c r="ALV4018" s="26"/>
      <c r="ALW4018" s="26"/>
      <c r="ALX4018" s="26"/>
      <c r="ALY4018" s="26"/>
      <c r="ALZ4018" s="26"/>
      <c r="AMA4018" s="26"/>
      <c r="AMB4018" s="26"/>
      <c r="AMC4018" s="26"/>
      <c r="AMD4018" s="26"/>
      <c r="AME4018" s="26"/>
      <c r="AMF4018" s="26"/>
      <c r="AMG4018"/>
      <c r="AMH4018"/>
      <c r="AMI4018"/>
      <c r="AMJ4018"/>
    </row>
    <row r="4019" spans="1:1024" s="2" customFormat="1" ht="51" x14ac:dyDescent="0.25">
      <c r="A4019" s="10" t="s">
        <v>419</v>
      </c>
      <c r="B4019" s="68">
        <v>12520</v>
      </c>
      <c r="C4019" s="10">
        <f>VLOOKUP(B4019,[1]Planilha8!$X$4:$Y$6629,2,0)</f>
        <v>2768872</v>
      </c>
      <c r="D4019" s="12" t="s">
        <v>1090</v>
      </c>
      <c r="E4019" s="12" t="str">
        <f>VLOOKUP(B4019,[1]Planilha8!$X$4:$Z$6629,3,0)</f>
        <v>CENTRO CIRÚRGICO</v>
      </c>
      <c r="F4019" s="12" t="str">
        <f>VLOOKUP(B4019,[1]Planilha8!$X$4:$AD$6629,7,0)</f>
        <v>BOM</v>
      </c>
      <c r="G4019" s="13">
        <v>44372</v>
      </c>
      <c r="H4019" s="69">
        <v>29498.5</v>
      </c>
      <c r="I4019" s="15" t="s">
        <v>22</v>
      </c>
      <c r="J4019" s="16" t="s">
        <v>387</v>
      </c>
      <c r="K4019" s="17">
        <v>158886</v>
      </c>
      <c r="L4019" s="18">
        <v>2019002570</v>
      </c>
      <c r="M4019" s="19">
        <v>44372</v>
      </c>
      <c r="N4019" s="70">
        <v>0</v>
      </c>
      <c r="O4019" s="71">
        <v>0</v>
      </c>
      <c r="P4019" s="72">
        <v>0</v>
      </c>
      <c r="Q4019" s="73">
        <v>0</v>
      </c>
      <c r="R4019" s="74">
        <v>0</v>
      </c>
      <c r="S4019" s="75">
        <v>29498.5</v>
      </c>
      <c r="ALF4019" s="26"/>
      <c r="ALG4019" s="26"/>
      <c r="ALH4019" s="26"/>
      <c r="ALI4019" s="26"/>
      <c r="ALJ4019" s="26"/>
      <c r="ALK4019" s="26"/>
      <c r="ALL4019" s="26"/>
      <c r="ALM4019" s="26"/>
      <c r="ALN4019" s="26"/>
      <c r="ALO4019" s="26"/>
      <c r="ALP4019" s="26"/>
      <c r="ALQ4019" s="26"/>
      <c r="ALR4019" s="26"/>
      <c r="ALS4019" s="26"/>
      <c r="ALT4019" s="26"/>
      <c r="ALU4019" s="26"/>
      <c r="ALV4019" s="26"/>
      <c r="ALW4019" s="26"/>
      <c r="ALX4019" s="26"/>
      <c r="ALY4019" s="26"/>
      <c r="ALZ4019" s="26"/>
      <c r="AMA4019" s="26"/>
      <c r="AMB4019" s="26"/>
      <c r="AMC4019" s="26"/>
      <c r="AMD4019" s="26"/>
      <c r="AME4019" s="26"/>
      <c r="AMF4019" s="26"/>
      <c r="AMG4019"/>
      <c r="AMH4019"/>
      <c r="AMI4019"/>
      <c r="AMJ4019"/>
    </row>
    <row r="4020" spans="1:1024" s="2" customFormat="1" ht="51" x14ac:dyDescent="0.25">
      <c r="A4020" s="10" t="s">
        <v>419</v>
      </c>
      <c r="B4020" s="68">
        <v>12521</v>
      </c>
      <c r="C4020" s="10">
        <f>VLOOKUP(B4020,[1]Planilha8!$X$4:$Y$6629,2,0)</f>
        <v>2768873</v>
      </c>
      <c r="D4020" s="12" t="s">
        <v>1090</v>
      </c>
      <c r="E4020" s="12" t="str">
        <f>VLOOKUP(B4020,[1]Planilha8!$X$4:$Z$6629,3,0)</f>
        <v>CENTRO CIRÚRGICO</v>
      </c>
      <c r="F4020" s="12" t="str">
        <f>VLOOKUP(B4020,[1]Planilha8!$X$4:$AD$6629,7,0)</f>
        <v>BOM</v>
      </c>
      <c r="G4020" s="13">
        <v>44372</v>
      </c>
      <c r="H4020" s="69">
        <v>29498.5</v>
      </c>
      <c r="I4020" s="15" t="s">
        <v>22</v>
      </c>
      <c r="J4020" s="16" t="s">
        <v>387</v>
      </c>
      <c r="K4020" s="17">
        <v>158886</v>
      </c>
      <c r="L4020" s="18">
        <v>2019002570</v>
      </c>
      <c r="M4020" s="19">
        <v>44372</v>
      </c>
      <c r="N4020" s="70">
        <v>0</v>
      </c>
      <c r="O4020" s="71">
        <v>0</v>
      </c>
      <c r="P4020" s="72">
        <v>0</v>
      </c>
      <c r="Q4020" s="73">
        <v>0</v>
      </c>
      <c r="R4020" s="74">
        <v>0</v>
      </c>
      <c r="S4020" s="75">
        <v>29498.5</v>
      </c>
      <c r="ALF4020" s="26"/>
      <c r="ALG4020" s="26"/>
      <c r="ALH4020" s="26"/>
      <c r="ALI4020" s="26"/>
      <c r="ALJ4020" s="26"/>
      <c r="ALK4020" s="26"/>
      <c r="ALL4020" s="26"/>
      <c r="ALM4020" s="26"/>
      <c r="ALN4020" s="26"/>
      <c r="ALO4020" s="26"/>
      <c r="ALP4020" s="26"/>
      <c r="ALQ4020" s="26"/>
      <c r="ALR4020" s="26"/>
      <c r="ALS4020" s="26"/>
      <c r="ALT4020" s="26"/>
      <c r="ALU4020" s="26"/>
      <c r="ALV4020" s="26"/>
      <c r="ALW4020" s="26"/>
      <c r="ALX4020" s="26"/>
      <c r="ALY4020" s="26"/>
      <c r="ALZ4020" s="26"/>
      <c r="AMA4020" s="26"/>
      <c r="AMB4020" s="26"/>
      <c r="AMC4020" s="26"/>
      <c r="AMD4020" s="26"/>
      <c r="AME4020" s="26"/>
      <c r="AMF4020" s="26"/>
      <c r="AMG4020"/>
      <c r="AMH4020"/>
      <c r="AMI4020"/>
      <c r="AMJ4020"/>
    </row>
    <row r="4021" spans="1:1024" s="2" customFormat="1" ht="51" x14ac:dyDescent="0.25">
      <c r="A4021" s="10" t="s">
        <v>419</v>
      </c>
      <c r="B4021" s="68">
        <v>12522</v>
      </c>
      <c r="C4021" s="10">
        <f>VLOOKUP(B4021,[1]Planilha8!$X$4:$Y$6629,2,0)</f>
        <v>2768874</v>
      </c>
      <c r="D4021" s="12" t="s">
        <v>1090</v>
      </c>
      <c r="E4021" s="12" t="str">
        <f>VLOOKUP(B4021,[1]Planilha8!$X$4:$Z$6629,3,0)</f>
        <v>CENTRO CIRÚRGICO</v>
      </c>
      <c r="F4021" s="12" t="str">
        <f>VLOOKUP(B4021,[1]Planilha8!$X$4:$AD$6629,7,0)</f>
        <v>BOM</v>
      </c>
      <c r="G4021" s="13">
        <v>44372</v>
      </c>
      <c r="H4021" s="69">
        <v>29498.5</v>
      </c>
      <c r="I4021" s="15" t="s">
        <v>22</v>
      </c>
      <c r="J4021" s="16" t="s">
        <v>387</v>
      </c>
      <c r="K4021" s="17">
        <v>158886</v>
      </c>
      <c r="L4021" s="18">
        <v>2019002570</v>
      </c>
      <c r="M4021" s="19">
        <v>44372</v>
      </c>
      <c r="N4021" s="70">
        <v>0</v>
      </c>
      <c r="O4021" s="71">
        <v>0</v>
      </c>
      <c r="P4021" s="72">
        <v>0</v>
      </c>
      <c r="Q4021" s="73">
        <v>0</v>
      </c>
      <c r="R4021" s="74">
        <v>0</v>
      </c>
      <c r="S4021" s="75">
        <v>29498.5</v>
      </c>
      <c r="ALF4021" s="26"/>
      <c r="ALG4021" s="26"/>
      <c r="ALH4021" s="26"/>
      <c r="ALI4021" s="26"/>
      <c r="ALJ4021" s="26"/>
      <c r="ALK4021" s="26"/>
      <c r="ALL4021" s="26"/>
      <c r="ALM4021" s="26"/>
      <c r="ALN4021" s="26"/>
      <c r="ALO4021" s="26"/>
      <c r="ALP4021" s="26"/>
      <c r="ALQ4021" s="26"/>
      <c r="ALR4021" s="26"/>
      <c r="ALS4021" s="26"/>
      <c r="ALT4021" s="26"/>
      <c r="ALU4021" s="26"/>
      <c r="ALV4021" s="26"/>
      <c r="ALW4021" s="26"/>
      <c r="ALX4021" s="26"/>
      <c r="ALY4021" s="26"/>
      <c r="ALZ4021" s="26"/>
      <c r="AMA4021" s="26"/>
      <c r="AMB4021" s="26"/>
      <c r="AMC4021" s="26"/>
      <c r="AMD4021" s="26"/>
      <c r="AME4021" s="26"/>
      <c r="AMF4021" s="26"/>
      <c r="AMG4021"/>
      <c r="AMH4021"/>
      <c r="AMI4021"/>
      <c r="AMJ4021"/>
    </row>
    <row r="4022" spans="1:1024" s="2" customFormat="1" ht="51" x14ac:dyDescent="0.25">
      <c r="A4022" s="10" t="s">
        <v>419</v>
      </c>
      <c r="B4022" s="68">
        <v>12503</v>
      </c>
      <c r="C4022" s="10">
        <f>VLOOKUP(B4022,[1]Planilha8!$X$4:$Y$6629,2,0)</f>
        <v>2768871</v>
      </c>
      <c r="D4022" s="12" t="s">
        <v>1091</v>
      </c>
      <c r="E4022" s="12" t="str">
        <f>VLOOKUP(B4022,[1]Planilha8!$X$4:$Z$6629,3,0)</f>
        <v>CENTRO CIRÚRGICO</v>
      </c>
      <c r="F4022" s="12" t="str">
        <f>VLOOKUP(B4022,[1]Planilha8!$X$4:$AD$6629,7,0)</f>
        <v>BOM</v>
      </c>
      <c r="G4022" s="13">
        <v>44372</v>
      </c>
      <c r="H4022" s="69">
        <v>46336.95</v>
      </c>
      <c r="I4022" s="15" t="s">
        <v>22</v>
      </c>
      <c r="J4022" s="16" t="s">
        <v>387</v>
      </c>
      <c r="K4022" s="17">
        <v>158886</v>
      </c>
      <c r="L4022" s="18">
        <v>2019002570</v>
      </c>
      <c r="M4022" s="19">
        <v>44372</v>
      </c>
      <c r="N4022" s="70">
        <v>0</v>
      </c>
      <c r="O4022" s="71">
        <v>0</v>
      </c>
      <c r="P4022" s="72">
        <v>0</v>
      </c>
      <c r="Q4022" s="73">
        <v>0</v>
      </c>
      <c r="R4022" s="74">
        <v>0</v>
      </c>
      <c r="S4022" s="75">
        <v>46336.95</v>
      </c>
      <c r="ALF4022" s="26"/>
      <c r="ALG4022" s="26"/>
      <c r="ALH4022" s="26"/>
      <c r="ALI4022" s="26"/>
      <c r="ALJ4022" s="26"/>
      <c r="ALK4022" s="26"/>
      <c r="ALL4022" s="26"/>
      <c r="ALM4022" s="26"/>
      <c r="ALN4022" s="26"/>
      <c r="ALO4022" s="26"/>
      <c r="ALP4022" s="26"/>
      <c r="ALQ4022" s="26"/>
      <c r="ALR4022" s="26"/>
      <c r="ALS4022" s="26"/>
      <c r="ALT4022" s="26"/>
      <c r="ALU4022" s="26"/>
      <c r="ALV4022" s="26"/>
      <c r="ALW4022" s="26"/>
      <c r="ALX4022" s="26"/>
      <c r="ALY4022" s="26"/>
      <c r="ALZ4022" s="26"/>
      <c r="AMA4022" s="26"/>
      <c r="AMB4022" s="26"/>
      <c r="AMC4022" s="26"/>
      <c r="AMD4022" s="26"/>
      <c r="AME4022" s="26"/>
      <c r="AMF4022" s="26"/>
      <c r="AMG4022"/>
      <c r="AMH4022"/>
      <c r="AMI4022"/>
      <c r="AMJ4022"/>
    </row>
    <row r="4023" spans="1:1024" s="2" customFormat="1" ht="51" x14ac:dyDescent="0.25">
      <c r="A4023" s="10" t="s">
        <v>419</v>
      </c>
      <c r="B4023" s="68">
        <v>12504</v>
      </c>
      <c r="C4023" s="10">
        <f>VLOOKUP(B4023,[1]Planilha8!$X$4:$Y$6629,2,0)</f>
        <v>2768872</v>
      </c>
      <c r="D4023" s="12" t="s">
        <v>1091</v>
      </c>
      <c r="E4023" s="12" t="str">
        <f>VLOOKUP(B4023,[1]Planilha8!$X$4:$Z$6629,3,0)</f>
        <v>CENTRO CIRÚRGICO</v>
      </c>
      <c r="F4023" s="12" t="str">
        <f>VLOOKUP(B4023,[1]Planilha8!$X$4:$AD$6629,7,0)</f>
        <v>BOM</v>
      </c>
      <c r="G4023" s="13">
        <v>44372</v>
      </c>
      <c r="H4023" s="69">
        <v>46336.95</v>
      </c>
      <c r="I4023" s="15" t="s">
        <v>22</v>
      </c>
      <c r="J4023" s="16" t="s">
        <v>387</v>
      </c>
      <c r="K4023" s="17">
        <v>158886</v>
      </c>
      <c r="L4023" s="18">
        <v>2019002570</v>
      </c>
      <c r="M4023" s="19">
        <v>44372</v>
      </c>
      <c r="N4023" s="70">
        <v>0</v>
      </c>
      <c r="O4023" s="71">
        <v>0</v>
      </c>
      <c r="P4023" s="72">
        <v>0</v>
      </c>
      <c r="Q4023" s="73">
        <v>0</v>
      </c>
      <c r="R4023" s="74">
        <v>0</v>
      </c>
      <c r="S4023" s="75">
        <v>46336.95</v>
      </c>
      <c r="ALF4023" s="26"/>
      <c r="ALG4023" s="26"/>
      <c r="ALH4023" s="26"/>
      <c r="ALI4023" s="26"/>
      <c r="ALJ4023" s="26"/>
      <c r="ALK4023" s="26"/>
      <c r="ALL4023" s="26"/>
      <c r="ALM4023" s="26"/>
      <c r="ALN4023" s="26"/>
      <c r="ALO4023" s="26"/>
      <c r="ALP4023" s="26"/>
      <c r="ALQ4023" s="26"/>
      <c r="ALR4023" s="26"/>
      <c r="ALS4023" s="26"/>
      <c r="ALT4023" s="26"/>
      <c r="ALU4023" s="26"/>
      <c r="ALV4023" s="26"/>
      <c r="ALW4023" s="26"/>
      <c r="ALX4023" s="26"/>
      <c r="ALY4023" s="26"/>
      <c r="ALZ4023" s="26"/>
      <c r="AMA4023" s="26"/>
      <c r="AMB4023" s="26"/>
      <c r="AMC4023" s="26"/>
      <c r="AMD4023" s="26"/>
      <c r="AME4023" s="26"/>
      <c r="AMF4023" s="26"/>
      <c r="AMG4023"/>
      <c r="AMH4023"/>
      <c r="AMI4023"/>
      <c r="AMJ4023"/>
    </row>
    <row r="4024" spans="1:1024" s="2" customFormat="1" ht="51" x14ac:dyDescent="0.25">
      <c r="A4024" s="10" t="s">
        <v>419</v>
      </c>
      <c r="B4024" s="68">
        <v>12505</v>
      </c>
      <c r="C4024" s="10">
        <f>VLOOKUP(B4024,[1]Planilha8!$X$4:$Y$6629,2,0)</f>
        <v>2768873</v>
      </c>
      <c r="D4024" s="12" t="s">
        <v>1091</v>
      </c>
      <c r="E4024" s="12" t="str">
        <f>VLOOKUP(B4024,[1]Planilha8!$X$4:$Z$6629,3,0)</f>
        <v>CENTRO CIRÚRGICO</v>
      </c>
      <c r="F4024" s="12" t="str">
        <f>VLOOKUP(B4024,[1]Planilha8!$X$4:$AD$6629,7,0)</f>
        <v>BOM</v>
      </c>
      <c r="G4024" s="13">
        <v>44372</v>
      </c>
      <c r="H4024" s="69">
        <v>46336.95</v>
      </c>
      <c r="I4024" s="15" t="s">
        <v>22</v>
      </c>
      <c r="J4024" s="16" t="s">
        <v>387</v>
      </c>
      <c r="K4024" s="17">
        <v>158886</v>
      </c>
      <c r="L4024" s="18">
        <v>2019002570</v>
      </c>
      <c r="M4024" s="19">
        <v>44372</v>
      </c>
      <c r="N4024" s="70">
        <v>0</v>
      </c>
      <c r="O4024" s="71">
        <v>0</v>
      </c>
      <c r="P4024" s="72">
        <v>0</v>
      </c>
      <c r="Q4024" s="73">
        <v>0</v>
      </c>
      <c r="R4024" s="74">
        <v>0</v>
      </c>
      <c r="S4024" s="75">
        <v>46336.95</v>
      </c>
      <c r="ALF4024" s="26"/>
      <c r="ALG4024" s="26"/>
      <c r="ALH4024" s="26"/>
      <c r="ALI4024" s="26"/>
      <c r="ALJ4024" s="26"/>
      <c r="ALK4024" s="26"/>
      <c r="ALL4024" s="26"/>
      <c r="ALM4024" s="26"/>
      <c r="ALN4024" s="26"/>
      <c r="ALO4024" s="26"/>
      <c r="ALP4024" s="26"/>
      <c r="ALQ4024" s="26"/>
      <c r="ALR4024" s="26"/>
      <c r="ALS4024" s="26"/>
      <c r="ALT4024" s="26"/>
      <c r="ALU4024" s="26"/>
      <c r="ALV4024" s="26"/>
      <c r="ALW4024" s="26"/>
      <c r="ALX4024" s="26"/>
      <c r="ALY4024" s="26"/>
      <c r="ALZ4024" s="26"/>
      <c r="AMA4024" s="26"/>
      <c r="AMB4024" s="26"/>
      <c r="AMC4024" s="26"/>
      <c r="AMD4024" s="26"/>
      <c r="AME4024" s="26"/>
      <c r="AMF4024" s="26"/>
      <c r="AMG4024"/>
      <c r="AMH4024"/>
      <c r="AMI4024"/>
      <c r="AMJ4024"/>
    </row>
    <row r="4025" spans="1:1024" s="2" customFormat="1" ht="51" x14ac:dyDescent="0.25">
      <c r="A4025" s="10" t="s">
        <v>419</v>
      </c>
      <c r="B4025" s="68">
        <v>12506</v>
      </c>
      <c r="C4025" s="10">
        <f>VLOOKUP(B4025,[1]Planilha8!$X$4:$Y$6629,2,0)</f>
        <v>2768874</v>
      </c>
      <c r="D4025" s="12" t="s">
        <v>1091</v>
      </c>
      <c r="E4025" s="12" t="str">
        <f>VLOOKUP(B4025,[1]Planilha8!$X$4:$Z$6629,3,0)</f>
        <v>CENTRO CIRÚRGICO</v>
      </c>
      <c r="F4025" s="12" t="str">
        <f>VLOOKUP(B4025,[1]Planilha8!$X$4:$AD$6629,7,0)</f>
        <v>BOM</v>
      </c>
      <c r="G4025" s="13">
        <v>44372</v>
      </c>
      <c r="H4025" s="69">
        <v>46336.95</v>
      </c>
      <c r="I4025" s="15" t="s">
        <v>22</v>
      </c>
      <c r="J4025" s="16" t="s">
        <v>387</v>
      </c>
      <c r="K4025" s="17">
        <v>158886</v>
      </c>
      <c r="L4025" s="18">
        <v>2019002570</v>
      </c>
      <c r="M4025" s="19">
        <v>44372</v>
      </c>
      <c r="N4025" s="70">
        <v>0</v>
      </c>
      <c r="O4025" s="71">
        <v>0</v>
      </c>
      <c r="P4025" s="72">
        <v>0</v>
      </c>
      <c r="Q4025" s="73">
        <v>0</v>
      </c>
      <c r="R4025" s="74">
        <v>0</v>
      </c>
      <c r="S4025" s="75">
        <v>46336.95</v>
      </c>
      <c r="ALF4025" s="26"/>
      <c r="ALG4025" s="26"/>
      <c r="ALH4025" s="26"/>
      <c r="ALI4025" s="26"/>
      <c r="ALJ4025" s="26"/>
      <c r="ALK4025" s="26"/>
      <c r="ALL4025" s="26"/>
      <c r="ALM4025" s="26"/>
      <c r="ALN4025" s="26"/>
      <c r="ALO4025" s="26"/>
      <c r="ALP4025" s="26"/>
      <c r="ALQ4025" s="26"/>
      <c r="ALR4025" s="26"/>
      <c r="ALS4025" s="26"/>
      <c r="ALT4025" s="26"/>
      <c r="ALU4025" s="26"/>
      <c r="ALV4025" s="26"/>
      <c r="ALW4025" s="26"/>
      <c r="ALX4025" s="26"/>
      <c r="ALY4025" s="26"/>
      <c r="ALZ4025" s="26"/>
      <c r="AMA4025" s="26"/>
      <c r="AMB4025" s="26"/>
      <c r="AMC4025" s="26"/>
      <c r="AMD4025" s="26"/>
      <c r="AME4025" s="26"/>
      <c r="AMF4025" s="26"/>
      <c r="AMG4025"/>
      <c r="AMH4025"/>
      <c r="AMI4025"/>
      <c r="AMJ4025"/>
    </row>
    <row r="4026" spans="1:1024" s="2" customFormat="1" ht="51" x14ac:dyDescent="0.25">
      <c r="A4026" s="10" t="s">
        <v>419</v>
      </c>
      <c r="B4026" s="68">
        <v>12499</v>
      </c>
      <c r="C4026" s="10">
        <f>VLOOKUP(B4026,[1]Planilha8!$X$4:$Y$6629,2,0)</f>
        <v>2768871</v>
      </c>
      <c r="D4026" s="12" t="s">
        <v>1092</v>
      </c>
      <c r="E4026" s="12" t="str">
        <f>VLOOKUP(B4026,[1]Planilha8!$X$4:$Z$6629,3,0)</f>
        <v>CENTRO CIRÚRGICO</v>
      </c>
      <c r="F4026" s="12" t="str">
        <f>VLOOKUP(B4026,[1]Planilha8!$X$4:$AD$6629,7,0)</f>
        <v>BOM</v>
      </c>
      <c r="G4026" s="13">
        <v>44372</v>
      </c>
      <c r="H4026" s="69">
        <v>8876.15</v>
      </c>
      <c r="I4026" s="15" t="s">
        <v>22</v>
      </c>
      <c r="J4026" s="16" t="s">
        <v>387</v>
      </c>
      <c r="K4026" s="17">
        <v>158886</v>
      </c>
      <c r="L4026" s="18">
        <v>2019002570</v>
      </c>
      <c r="M4026" s="19">
        <v>44372</v>
      </c>
      <c r="N4026" s="70">
        <v>0</v>
      </c>
      <c r="O4026" s="71">
        <v>0</v>
      </c>
      <c r="P4026" s="72">
        <v>0</v>
      </c>
      <c r="Q4026" s="73">
        <v>0</v>
      </c>
      <c r="R4026" s="74">
        <v>0</v>
      </c>
      <c r="S4026" s="75">
        <v>8876.15</v>
      </c>
      <c r="ALF4026" s="26"/>
      <c r="ALG4026" s="26"/>
      <c r="ALH4026" s="26"/>
      <c r="ALI4026" s="26"/>
      <c r="ALJ4026" s="26"/>
      <c r="ALK4026" s="26"/>
      <c r="ALL4026" s="26"/>
      <c r="ALM4026" s="26"/>
      <c r="ALN4026" s="26"/>
      <c r="ALO4026" s="26"/>
      <c r="ALP4026" s="26"/>
      <c r="ALQ4026" s="26"/>
      <c r="ALR4026" s="26"/>
      <c r="ALS4026" s="26"/>
      <c r="ALT4026" s="26"/>
      <c r="ALU4026" s="26"/>
      <c r="ALV4026" s="26"/>
      <c r="ALW4026" s="26"/>
      <c r="ALX4026" s="26"/>
      <c r="ALY4026" s="26"/>
      <c r="ALZ4026" s="26"/>
      <c r="AMA4026" s="26"/>
      <c r="AMB4026" s="26"/>
      <c r="AMC4026" s="26"/>
      <c r="AMD4026" s="26"/>
      <c r="AME4026" s="26"/>
      <c r="AMF4026" s="26"/>
      <c r="AMG4026"/>
      <c r="AMH4026"/>
      <c r="AMI4026"/>
      <c r="AMJ4026"/>
    </row>
    <row r="4027" spans="1:1024" s="2" customFormat="1" ht="51" x14ac:dyDescent="0.25">
      <c r="A4027" s="10" t="s">
        <v>419</v>
      </c>
      <c r="B4027" s="68">
        <v>12500</v>
      </c>
      <c r="C4027" s="10">
        <f>VLOOKUP(B4027,[1]Planilha8!$X$4:$Y$6629,2,0)</f>
        <v>2768872</v>
      </c>
      <c r="D4027" s="12" t="s">
        <v>1092</v>
      </c>
      <c r="E4027" s="12" t="str">
        <f>VLOOKUP(B4027,[1]Planilha8!$X$4:$Z$6629,3,0)</f>
        <v>CENTRO CIRÚRGICO</v>
      </c>
      <c r="F4027" s="12" t="str">
        <f>VLOOKUP(B4027,[1]Planilha8!$X$4:$AD$6629,7,0)</f>
        <v>BOM</v>
      </c>
      <c r="G4027" s="13">
        <v>44372</v>
      </c>
      <c r="H4027" s="69">
        <v>8876.15</v>
      </c>
      <c r="I4027" s="15" t="s">
        <v>22</v>
      </c>
      <c r="J4027" s="16" t="s">
        <v>387</v>
      </c>
      <c r="K4027" s="17">
        <v>158886</v>
      </c>
      <c r="L4027" s="18">
        <v>2019002570</v>
      </c>
      <c r="M4027" s="19">
        <v>44372</v>
      </c>
      <c r="N4027" s="70">
        <v>0</v>
      </c>
      <c r="O4027" s="71">
        <v>0</v>
      </c>
      <c r="P4027" s="72">
        <v>0</v>
      </c>
      <c r="Q4027" s="73">
        <v>0</v>
      </c>
      <c r="R4027" s="74">
        <v>0</v>
      </c>
      <c r="S4027" s="75">
        <v>8876.15</v>
      </c>
      <c r="ALF4027" s="26"/>
      <c r="ALG4027" s="26"/>
      <c r="ALH4027" s="26"/>
      <c r="ALI4027" s="26"/>
      <c r="ALJ4027" s="26"/>
      <c r="ALK4027" s="26"/>
      <c r="ALL4027" s="26"/>
      <c r="ALM4027" s="26"/>
      <c r="ALN4027" s="26"/>
      <c r="ALO4027" s="26"/>
      <c r="ALP4027" s="26"/>
      <c r="ALQ4027" s="26"/>
      <c r="ALR4027" s="26"/>
      <c r="ALS4027" s="26"/>
      <c r="ALT4027" s="26"/>
      <c r="ALU4027" s="26"/>
      <c r="ALV4027" s="26"/>
      <c r="ALW4027" s="26"/>
      <c r="ALX4027" s="26"/>
      <c r="ALY4027" s="26"/>
      <c r="ALZ4027" s="26"/>
      <c r="AMA4027" s="26"/>
      <c r="AMB4027" s="26"/>
      <c r="AMC4027" s="26"/>
      <c r="AMD4027" s="26"/>
      <c r="AME4027" s="26"/>
      <c r="AMF4027" s="26"/>
      <c r="AMG4027"/>
      <c r="AMH4027"/>
      <c r="AMI4027"/>
      <c r="AMJ4027"/>
    </row>
    <row r="4028" spans="1:1024" s="2" customFormat="1" ht="51" x14ac:dyDescent="0.25">
      <c r="A4028" s="10" t="s">
        <v>419</v>
      </c>
      <c r="B4028" s="68">
        <v>12501</v>
      </c>
      <c r="C4028" s="10">
        <f>VLOOKUP(B4028,[1]Planilha8!$X$4:$Y$6629,2,0)</f>
        <v>2768873</v>
      </c>
      <c r="D4028" s="12" t="s">
        <v>1092</v>
      </c>
      <c r="E4028" s="12" t="str">
        <f>VLOOKUP(B4028,[1]Planilha8!$X$4:$Z$6629,3,0)</f>
        <v>CENTRO CIRÚRGICO</v>
      </c>
      <c r="F4028" s="12" t="str">
        <f>VLOOKUP(B4028,[1]Planilha8!$X$4:$AD$6629,7,0)</f>
        <v>BOM</v>
      </c>
      <c r="G4028" s="13">
        <v>44372</v>
      </c>
      <c r="H4028" s="69">
        <v>8876.15</v>
      </c>
      <c r="I4028" s="15" t="s">
        <v>22</v>
      </c>
      <c r="J4028" s="16" t="s">
        <v>387</v>
      </c>
      <c r="K4028" s="17">
        <v>158886</v>
      </c>
      <c r="L4028" s="18">
        <v>2019002570</v>
      </c>
      <c r="M4028" s="19">
        <v>44372</v>
      </c>
      <c r="N4028" s="70">
        <v>0</v>
      </c>
      <c r="O4028" s="71">
        <v>0</v>
      </c>
      <c r="P4028" s="72">
        <v>0</v>
      </c>
      <c r="Q4028" s="73">
        <v>0</v>
      </c>
      <c r="R4028" s="74">
        <v>0</v>
      </c>
      <c r="S4028" s="75">
        <v>8876.15</v>
      </c>
      <c r="ALF4028" s="26"/>
      <c r="ALG4028" s="26"/>
      <c r="ALH4028" s="26"/>
      <c r="ALI4028" s="26"/>
      <c r="ALJ4028" s="26"/>
      <c r="ALK4028" s="26"/>
      <c r="ALL4028" s="26"/>
      <c r="ALM4028" s="26"/>
      <c r="ALN4028" s="26"/>
      <c r="ALO4028" s="26"/>
      <c r="ALP4028" s="26"/>
      <c r="ALQ4028" s="26"/>
      <c r="ALR4028" s="26"/>
      <c r="ALS4028" s="26"/>
      <c r="ALT4028" s="26"/>
      <c r="ALU4028" s="26"/>
      <c r="ALV4028" s="26"/>
      <c r="ALW4028" s="26"/>
      <c r="ALX4028" s="26"/>
      <c r="ALY4028" s="26"/>
      <c r="ALZ4028" s="26"/>
      <c r="AMA4028" s="26"/>
      <c r="AMB4028" s="26"/>
      <c r="AMC4028" s="26"/>
      <c r="AMD4028" s="26"/>
      <c r="AME4028" s="26"/>
      <c r="AMF4028" s="26"/>
      <c r="AMG4028"/>
      <c r="AMH4028"/>
      <c r="AMI4028"/>
      <c r="AMJ4028"/>
    </row>
    <row r="4029" spans="1:1024" s="2" customFormat="1" ht="51" x14ac:dyDescent="0.25">
      <c r="A4029" s="10" t="s">
        <v>419</v>
      </c>
      <c r="B4029" s="68">
        <v>12502</v>
      </c>
      <c r="C4029" s="10">
        <f>VLOOKUP(B4029,[1]Planilha8!$X$4:$Y$6629,2,0)</f>
        <v>2768874</v>
      </c>
      <c r="D4029" s="12" t="s">
        <v>1092</v>
      </c>
      <c r="E4029" s="12" t="str">
        <f>VLOOKUP(B4029,[1]Planilha8!$X$4:$Z$6629,3,0)</f>
        <v>CENTRO CIRÚRGICO</v>
      </c>
      <c r="F4029" s="12" t="str">
        <f>VLOOKUP(B4029,[1]Planilha8!$X$4:$AD$6629,7,0)</f>
        <v>BOM</v>
      </c>
      <c r="G4029" s="13">
        <v>44372</v>
      </c>
      <c r="H4029" s="69">
        <v>8876.15</v>
      </c>
      <c r="I4029" s="15" t="s">
        <v>22</v>
      </c>
      <c r="J4029" s="16" t="s">
        <v>387</v>
      </c>
      <c r="K4029" s="17">
        <v>158886</v>
      </c>
      <c r="L4029" s="18">
        <v>2019002570</v>
      </c>
      <c r="M4029" s="19">
        <v>44372</v>
      </c>
      <c r="N4029" s="70">
        <v>0</v>
      </c>
      <c r="O4029" s="71">
        <v>0</v>
      </c>
      <c r="P4029" s="72">
        <v>0</v>
      </c>
      <c r="Q4029" s="73">
        <v>0</v>
      </c>
      <c r="R4029" s="74">
        <v>0</v>
      </c>
      <c r="S4029" s="75">
        <v>8876.15</v>
      </c>
      <c r="ALF4029" s="26"/>
      <c r="ALG4029" s="26"/>
      <c r="ALH4029" s="26"/>
      <c r="ALI4029" s="26"/>
      <c r="ALJ4029" s="26"/>
      <c r="ALK4029" s="26"/>
      <c r="ALL4029" s="26"/>
      <c r="ALM4029" s="26"/>
      <c r="ALN4029" s="26"/>
      <c r="ALO4029" s="26"/>
      <c r="ALP4029" s="26"/>
      <c r="ALQ4029" s="26"/>
      <c r="ALR4029" s="26"/>
      <c r="ALS4029" s="26"/>
      <c r="ALT4029" s="26"/>
      <c r="ALU4029" s="26"/>
      <c r="ALV4029" s="26"/>
      <c r="ALW4029" s="26"/>
      <c r="ALX4029" s="26"/>
      <c r="ALY4029" s="26"/>
      <c r="ALZ4029" s="26"/>
      <c r="AMA4029" s="26"/>
      <c r="AMB4029" s="26"/>
      <c r="AMC4029" s="26"/>
      <c r="AMD4029" s="26"/>
      <c r="AME4029" s="26"/>
      <c r="AMF4029" s="26"/>
      <c r="AMG4029"/>
      <c r="AMH4029"/>
      <c r="AMI4029"/>
      <c r="AMJ4029"/>
    </row>
    <row r="4030" spans="1:1024" s="2" customFormat="1" ht="63.75" x14ac:dyDescent="0.25">
      <c r="A4030" s="10" t="s">
        <v>419</v>
      </c>
      <c r="B4030" s="68">
        <v>12498</v>
      </c>
      <c r="C4030" s="10">
        <f>VLOOKUP(B4030,[1]Planilha8!$X$4:$Y$6629,2,0)</f>
        <v>2361070</v>
      </c>
      <c r="D4030" s="12" t="s">
        <v>1093</v>
      </c>
      <c r="E4030" s="12" t="str">
        <f>VLOOKUP(B4030,[1]Planilha8!$X$4:$Z$6629,3,0)</f>
        <v>CENTRO CIRÚRGICO</v>
      </c>
      <c r="F4030" s="12" t="str">
        <f>VLOOKUP(B4030,[1]Planilha8!$X$4:$AD$6629,7,0)</f>
        <v>BOM</v>
      </c>
      <c r="G4030" s="13">
        <v>44354</v>
      </c>
      <c r="H4030" s="69">
        <v>275000</v>
      </c>
      <c r="I4030" s="15" t="s">
        <v>22</v>
      </c>
      <c r="J4030" s="16" t="s">
        <v>1070</v>
      </c>
      <c r="K4030" s="17">
        <v>16329</v>
      </c>
      <c r="L4030" s="18">
        <v>2019002570</v>
      </c>
      <c r="M4030" s="19">
        <v>44354</v>
      </c>
      <c r="N4030" s="70">
        <v>0</v>
      </c>
      <c r="O4030" s="71">
        <v>0</v>
      </c>
      <c r="P4030" s="72">
        <v>0</v>
      </c>
      <c r="Q4030" s="73">
        <v>0</v>
      </c>
      <c r="R4030" s="74">
        <v>0</v>
      </c>
      <c r="S4030" s="75">
        <v>275000</v>
      </c>
      <c r="ALF4030" s="26"/>
      <c r="ALG4030" s="26"/>
      <c r="ALH4030" s="26"/>
      <c r="ALI4030" s="26"/>
      <c r="ALJ4030" s="26"/>
      <c r="ALK4030" s="26"/>
      <c r="ALL4030" s="26"/>
      <c r="ALM4030" s="26"/>
      <c r="ALN4030" s="26"/>
      <c r="ALO4030" s="26"/>
      <c r="ALP4030" s="26"/>
      <c r="ALQ4030" s="26"/>
      <c r="ALR4030" s="26"/>
      <c r="ALS4030" s="26"/>
      <c r="ALT4030" s="26"/>
      <c r="ALU4030" s="26"/>
      <c r="ALV4030" s="26"/>
      <c r="ALW4030" s="26"/>
      <c r="ALX4030" s="26"/>
      <c r="ALY4030" s="26"/>
      <c r="ALZ4030" s="26"/>
      <c r="AMA4030" s="26"/>
      <c r="AMB4030" s="26"/>
      <c r="AMC4030" s="26"/>
      <c r="AMD4030" s="26"/>
      <c r="AME4030" s="26"/>
      <c r="AMF4030" s="26"/>
      <c r="AMG4030"/>
      <c r="AMH4030"/>
      <c r="AMI4030"/>
      <c r="AMJ4030"/>
    </row>
    <row r="4031" spans="1:1024" s="2" customFormat="1" ht="51" x14ac:dyDescent="0.25">
      <c r="A4031" s="10" t="s">
        <v>419</v>
      </c>
      <c r="B4031" s="68">
        <v>12570</v>
      </c>
      <c r="C4031" s="10">
        <f>VLOOKUP(B4031,[1]Planilha8!$X$4:$Y$6629,2,0)</f>
        <v>2399808</v>
      </c>
      <c r="D4031" s="12" t="s">
        <v>1094</v>
      </c>
      <c r="E4031" s="12" t="str">
        <f>VLOOKUP(B4031,[1]Planilha8!$X$4:$Z$6629,3,0)</f>
        <v>PORTARIA 'A'</v>
      </c>
      <c r="F4031" s="12" t="str">
        <f>VLOOKUP(B4031,[1]Planilha8!$X$4:$AD$6629,7,0)</f>
        <v>BOM</v>
      </c>
      <c r="G4031" s="13">
        <v>44389</v>
      </c>
      <c r="H4031" s="69">
        <v>1767.95</v>
      </c>
      <c r="I4031" s="15" t="s">
        <v>22</v>
      </c>
      <c r="J4031" s="16" t="s">
        <v>488</v>
      </c>
      <c r="K4031" s="17">
        <v>191057</v>
      </c>
      <c r="L4031" s="18">
        <v>2021003812</v>
      </c>
      <c r="M4031" s="19">
        <v>44389</v>
      </c>
      <c r="N4031" s="70">
        <v>0</v>
      </c>
      <c r="O4031" s="71">
        <v>0</v>
      </c>
      <c r="P4031" s="72">
        <v>0</v>
      </c>
      <c r="Q4031" s="73">
        <v>0</v>
      </c>
      <c r="R4031" s="74">
        <v>0</v>
      </c>
      <c r="S4031" s="75">
        <v>1767.95</v>
      </c>
      <c r="ALF4031" s="26"/>
      <c r="ALG4031" s="26"/>
      <c r="ALH4031" s="26"/>
      <c r="ALI4031" s="26"/>
      <c r="ALJ4031" s="26"/>
      <c r="ALK4031" s="26"/>
      <c r="ALL4031" s="26"/>
      <c r="ALM4031" s="26"/>
      <c r="ALN4031" s="26"/>
      <c r="ALO4031" s="26"/>
      <c r="ALP4031" s="26"/>
      <c r="ALQ4031" s="26"/>
      <c r="ALR4031" s="26"/>
      <c r="ALS4031" s="26"/>
      <c r="ALT4031" s="26"/>
      <c r="ALU4031" s="26"/>
      <c r="ALV4031" s="26"/>
      <c r="ALW4031" s="26"/>
      <c r="ALX4031" s="26"/>
      <c r="ALY4031" s="26"/>
      <c r="ALZ4031" s="26"/>
      <c r="AMA4031" s="26"/>
      <c r="AMB4031" s="26"/>
      <c r="AMC4031" s="26"/>
      <c r="AMD4031" s="26"/>
      <c r="AME4031" s="26"/>
      <c r="AMF4031" s="26"/>
      <c r="AMG4031"/>
      <c r="AMH4031"/>
      <c r="AMI4031"/>
      <c r="AMJ4031"/>
    </row>
    <row r="4032" spans="1:1024" s="2" customFormat="1" ht="51" x14ac:dyDescent="0.25">
      <c r="A4032" s="10" t="s">
        <v>419</v>
      </c>
      <c r="B4032" s="68">
        <v>12569</v>
      </c>
      <c r="C4032" s="10">
        <f>VLOOKUP(B4032,[1]Planilha8!$X$4:$Y$6629,2,0)</f>
        <v>2399809</v>
      </c>
      <c r="D4032" s="12" t="s">
        <v>1094</v>
      </c>
      <c r="E4032" s="12" t="str">
        <f>VLOOKUP(B4032,[1]Planilha8!$X$4:$Z$6629,3,0)</f>
        <v>ALMOXARIFADO</v>
      </c>
      <c r="F4032" s="12" t="str">
        <f>VLOOKUP(B4032,[1]Planilha8!$X$4:$AD$6629,7,0)</f>
        <v>BOM</v>
      </c>
      <c r="G4032" s="13">
        <v>44389</v>
      </c>
      <c r="H4032" s="69">
        <v>1767.95</v>
      </c>
      <c r="I4032" s="15" t="s">
        <v>22</v>
      </c>
      <c r="J4032" s="16" t="s">
        <v>488</v>
      </c>
      <c r="K4032" s="17">
        <v>191057</v>
      </c>
      <c r="L4032" s="18">
        <v>2021003812</v>
      </c>
      <c r="M4032" s="19">
        <v>44389</v>
      </c>
      <c r="N4032" s="70">
        <v>0</v>
      </c>
      <c r="O4032" s="71">
        <v>0</v>
      </c>
      <c r="P4032" s="72">
        <v>0</v>
      </c>
      <c r="Q4032" s="73">
        <v>0</v>
      </c>
      <c r="R4032" s="74">
        <v>0</v>
      </c>
      <c r="S4032" s="75">
        <v>1767.95</v>
      </c>
      <c r="ALF4032" s="26"/>
      <c r="ALG4032" s="26"/>
      <c r="ALH4032" s="26"/>
      <c r="ALI4032" s="26"/>
      <c r="ALJ4032" s="26"/>
      <c r="ALK4032" s="26"/>
      <c r="ALL4032" s="26"/>
      <c r="ALM4032" s="26"/>
      <c r="ALN4032" s="26"/>
      <c r="ALO4032" s="26"/>
      <c r="ALP4032" s="26"/>
      <c r="ALQ4032" s="26"/>
      <c r="ALR4032" s="26"/>
      <c r="ALS4032" s="26"/>
      <c r="ALT4032" s="26"/>
      <c r="ALU4032" s="26"/>
      <c r="ALV4032" s="26"/>
      <c r="ALW4032" s="26"/>
      <c r="ALX4032" s="26"/>
      <c r="ALY4032" s="26"/>
      <c r="ALZ4032" s="26"/>
      <c r="AMA4032" s="26"/>
      <c r="AMB4032" s="26"/>
      <c r="AMC4032" s="26"/>
      <c r="AMD4032" s="26"/>
      <c r="AME4032" s="26"/>
      <c r="AMF4032" s="26"/>
      <c r="AMG4032"/>
      <c r="AMH4032"/>
      <c r="AMI4032"/>
      <c r="AMJ4032"/>
    </row>
    <row r="4033" spans="1:1024" s="2" customFormat="1" ht="38.25" x14ac:dyDescent="0.25">
      <c r="A4033" s="10" t="s">
        <v>419</v>
      </c>
      <c r="B4033" s="68">
        <v>12551</v>
      </c>
      <c r="C4033" s="10">
        <f>VLOOKUP(B4033,[1]Planilha8!$X$4:$Y$6629,2,0)</f>
        <v>2399725</v>
      </c>
      <c r="D4033" s="12" t="s">
        <v>1095</v>
      </c>
      <c r="E4033" s="12" t="str">
        <f>VLOOKUP(B4033,[1]Planilha8!$X$4:$Z$6629,3,0)</f>
        <v>APOIO AO DIAGNÓSTICO – SALA RAIO X</v>
      </c>
      <c r="F4033" s="12" t="str">
        <f>VLOOKUP(B4033,[1]Planilha8!$X$4:$AD$6629,7,0)</f>
        <v>BOM</v>
      </c>
      <c r="G4033" s="13">
        <v>44397</v>
      </c>
      <c r="H4033" s="69">
        <v>299999.99</v>
      </c>
      <c r="I4033" s="15" t="s">
        <v>22</v>
      </c>
      <c r="J4033" s="16" t="s">
        <v>1067</v>
      </c>
      <c r="K4033" s="17">
        <v>12816</v>
      </c>
      <c r="L4033" s="18">
        <v>2020001979</v>
      </c>
      <c r="M4033" s="19">
        <v>44397</v>
      </c>
      <c r="N4033" s="70">
        <v>0</v>
      </c>
      <c r="O4033" s="71">
        <v>0</v>
      </c>
      <c r="P4033" s="72">
        <v>0</v>
      </c>
      <c r="Q4033" s="73">
        <v>0</v>
      </c>
      <c r="R4033" s="74">
        <v>0</v>
      </c>
      <c r="S4033" s="75">
        <v>299999.99</v>
      </c>
      <c r="ALF4033" s="26"/>
      <c r="ALG4033" s="26"/>
      <c r="ALH4033" s="26"/>
      <c r="ALI4033" s="26"/>
      <c r="ALJ4033" s="26"/>
      <c r="ALK4033" s="26"/>
      <c r="ALL4033" s="26"/>
      <c r="ALM4033" s="26"/>
      <c r="ALN4033" s="26"/>
      <c r="ALO4033" s="26"/>
      <c r="ALP4033" s="26"/>
      <c r="ALQ4033" s="26"/>
      <c r="ALR4033" s="26"/>
      <c r="ALS4033" s="26"/>
      <c r="ALT4033" s="26"/>
      <c r="ALU4033" s="26"/>
      <c r="ALV4033" s="26"/>
      <c r="ALW4033" s="26"/>
      <c r="ALX4033" s="26"/>
      <c r="ALY4033" s="26"/>
      <c r="ALZ4033" s="26"/>
      <c r="AMA4033" s="26"/>
      <c r="AMB4033" s="26"/>
      <c r="AMC4033" s="26"/>
      <c r="AMD4033" s="26"/>
      <c r="AME4033" s="26"/>
      <c r="AMF4033" s="26"/>
      <c r="AMG4033"/>
      <c r="AMH4033"/>
      <c r="AMI4033"/>
      <c r="AMJ4033"/>
    </row>
    <row r="4034" spans="1:1024" s="2" customFormat="1" ht="63.75" x14ac:dyDescent="0.25">
      <c r="A4034" s="10" t="s">
        <v>419</v>
      </c>
      <c r="B4034" s="68">
        <v>12571</v>
      </c>
      <c r="C4034" s="10">
        <f>VLOOKUP(B4034,[1]Planilha8!$X$4:$Y$6629,2,0)</f>
        <v>2399509</v>
      </c>
      <c r="D4034" s="12" t="s">
        <v>1096</v>
      </c>
      <c r="E4034" s="12" t="str">
        <f>VLOOKUP(B4034,[1]Planilha8!$X$4:$Z$6629,3,0)</f>
        <v>CTI – ALA C</v>
      </c>
      <c r="F4034" s="12" t="str">
        <f>VLOOKUP(B4034,[1]Planilha8!$X$4:$AD$6629,7,0)</f>
        <v>BOM</v>
      </c>
      <c r="G4034" s="13">
        <v>44399</v>
      </c>
      <c r="H4034" s="69">
        <v>12790.7</v>
      </c>
      <c r="I4034" s="15" t="s">
        <v>22</v>
      </c>
      <c r="J4034" s="16" t="s">
        <v>1097</v>
      </c>
      <c r="K4034" s="17">
        <v>13990</v>
      </c>
      <c r="L4034" s="18">
        <v>2019002570</v>
      </c>
      <c r="M4034" s="19">
        <v>44399</v>
      </c>
      <c r="N4034" s="70">
        <v>0</v>
      </c>
      <c r="O4034" s="71">
        <v>0</v>
      </c>
      <c r="P4034" s="72">
        <v>0</v>
      </c>
      <c r="Q4034" s="73">
        <v>0</v>
      </c>
      <c r="R4034" s="74">
        <v>0</v>
      </c>
      <c r="S4034" s="75">
        <v>12790.7</v>
      </c>
      <c r="ALF4034" s="26"/>
      <c r="ALG4034" s="26"/>
      <c r="ALH4034" s="26"/>
      <c r="ALI4034" s="26"/>
      <c r="ALJ4034" s="26"/>
      <c r="ALK4034" s="26"/>
      <c r="ALL4034" s="26"/>
      <c r="ALM4034" s="26"/>
      <c r="ALN4034" s="26"/>
      <c r="ALO4034" s="26"/>
      <c r="ALP4034" s="26"/>
      <c r="ALQ4034" s="26"/>
      <c r="ALR4034" s="26"/>
      <c r="ALS4034" s="26"/>
      <c r="ALT4034" s="26"/>
      <c r="ALU4034" s="26"/>
      <c r="ALV4034" s="26"/>
      <c r="ALW4034" s="26"/>
      <c r="ALX4034" s="26"/>
      <c r="ALY4034" s="26"/>
      <c r="ALZ4034" s="26"/>
      <c r="AMA4034" s="26"/>
      <c r="AMB4034" s="26"/>
      <c r="AMC4034" s="26"/>
      <c r="AMD4034" s="26"/>
      <c r="AME4034" s="26"/>
      <c r="AMF4034" s="26"/>
      <c r="AMG4034"/>
      <c r="AMH4034"/>
      <c r="AMI4034"/>
      <c r="AMJ4034"/>
    </row>
    <row r="4035" spans="1:1024" s="2" customFormat="1" ht="63.75" x14ac:dyDescent="0.25">
      <c r="A4035" s="10" t="s">
        <v>419</v>
      </c>
      <c r="B4035" s="68">
        <v>12572</v>
      </c>
      <c r="C4035" s="10">
        <f>VLOOKUP(B4035,[1]Planilha8!$X$4:$Y$6629,2,0)</f>
        <v>2399510</v>
      </c>
      <c r="D4035" s="12" t="s">
        <v>1096</v>
      </c>
      <c r="E4035" s="12" t="str">
        <f>VLOOKUP(B4035,[1]Planilha8!$X$4:$Z$6629,3,0)</f>
        <v>CTI – ALA C</v>
      </c>
      <c r="F4035" s="12" t="str">
        <f>VLOOKUP(B4035,[1]Planilha8!$X$4:$AD$6629,7,0)</f>
        <v>BOM</v>
      </c>
      <c r="G4035" s="13">
        <v>44399</v>
      </c>
      <c r="H4035" s="69">
        <v>12790.7</v>
      </c>
      <c r="I4035" s="15" t="s">
        <v>22</v>
      </c>
      <c r="J4035" s="16" t="s">
        <v>1097</v>
      </c>
      <c r="K4035" s="17">
        <v>13990</v>
      </c>
      <c r="L4035" s="18">
        <v>2019002570</v>
      </c>
      <c r="M4035" s="19">
        <v>44399</v>
      </c>
      <c r="N4035" s="70">
        <v>0</v>
      </c>
      <c r="O4035" s="71">
        <v>0</v>
      </c>
      <c r="P4035" s="72">
        <v>0</v>
      </c>
      <c r="Q4035" s="73">
        <v>0</v>
      </c>
      <c r="R4035" s="74">
        <v>0</v>
      </c>
      <c r="S4035" s="75">
        <v>12790.7</v>
      </c>
      <c r="ALF4035" s="26"/>
      <c r="ALG4035" s="26"/>
      <c r="ALH4035" s="26"/>
      <c r="ALI4035" s="26"/>
      <c r="ALJ4035" s="26"/>
      <c r="ALK4035" s="26"/>
      <c r="ALL4035" s="26"/>
      <c r="ALM4035" s="26"/>
      <c r="ALN4035" s="26"/>
      <c r="ALO4035" s="26"/>
      <c r="ALP4035" s="26"/>
      <c r="ALQ4035" s="26"/>
      <c r="ALR4035" s="26"/>
      <c r="ALS4035" s="26"/>
      <c r="ALT4035" s="26"/>
      <c r="ALU4035" s="26"/>
      <c r="ALV4035" s="26"/>
      <c r="ALW4035" s="26"/>
      <c r="ALX4035" s="26"/>
      <c r="ALY4035" s="26"/>
      <c r="ALZ4035" s="26"/>
      <c r="AMA4035" s="26"/>
      <c r="AMB4035" s="26"/>
      <c r="AMC4035" s="26"/>
      <c r="AMD4035" s="26"/>
      <c r="AME4035" s="26"/>
      <c r="AMF4035" s="26"/>
      <c r="AMG4035"/>
      <c r="AMH4035"/>
      <c r="AMI4035"/>
      <c r="AMJ4035"/>
    </row>
    <row r="4036" spans="1:1024" s="2" customFormat="1" ht="63.75" x14ac:dyDescent="0.25">
      <c r="A4036" s="10" t="s">
        <v>419</v>
      </c>
      <c r="B4036" s="68">
        <v>12573</v>
      </c>
      <c r="C4036" s="10">
        <f>VLOOKUP(B4036,[1]Planilha8!$X$4:$Y$6629,2,0)</f>
        <v>2399511</v>
      </c>
      <c r="D4036" s="12" t="s">
        <v>1096</v>
      </c>
      <c r="E4036" s="12" t="str">
        <f>VLOOKUP(B4036,[1]Planilha8!$X$4:$Z$6629,3,0)</f>
        <v>CTI – ALA C</v>
      </c>
      <c r="F4036" s="12" t="str">
        <f>VLOOKUP(B4036,[1]Planilha8!$X$4:$AD$6629,7,0)</f>
        <v>BOM</v>
      </c>
      <c r="G4036" s="13">
        <v>44399</v>
      </c>
      <c r="H4036" s="69">
        <v>12790.7</v>
      </c>
      <c r="I4036" s="15" t="s">
        <v>22</v>
      </c>
      <c r="J4036" s="16" t="s">
        <v>1097</v>
      </c>
      <c r="K4036" s="17">
        <v>13990</v>
      </c>
      <c r="L4036" s="18">
        <v>2019002570</v>
      </c>
      <c r="M4036" s="19">
        <v>44399</v>
      </c>
      <c r="N4036" s="70">
        <v>0</v>
      </c>
      <c r="O4036" s="71">
        <v>0</v>
      </c>
      <c r="P4036" s="72">
        <v>0</v>
      </c>
      <c r="Q4036" s="73">
        <v>0</v>
      </c>
      <c r="R4036" s="74">
        <v>0</v>
      </c>
      <c r="S4036" s="75">
        <v>12790.7</v>
      </c>
      <c r="ALF4036" s="26"/>
      <c r="ALG4036" s="26"/>
      <c r="ALH4036" s="26"/>
      <c r="ALI4036" s="26"/>
      <c r="ALJ4036" s="26"/>
      <c r="ALK4036" s="26"/>
      <c r="ALL4036" s="26"/>
      <c r="ALM4036" s="26"/>
      <c r="ALN4036" s="26"/>
      <c r="ALO4036" s="26"/>
      <c r="ALP4036" s="26"/>
      <c r="ALQ4036" s="26"/>
      <c r="ALR4036" s="26"/>
      <c r="ALS4036" s="26"/>
      <c r="ALT4036" s="26"/>
      <c r="ALU4036" s="26"/>
      <c r="ALV4036" s="26"/>
      <c r="ALW4036" s="26"/>
      <c r="ALX4036" s="26"/>
      <c r="ALY4036" s="26"/>
      <c r="ALZ4036" s="26"/>
      <c r="AMA4036" s="26"/>
      <c r="AMB4036" s="26"/>
      <c r="AMC4036" s="26"/>
      <c r="AMD4036" s="26"/>
      <c r="AME4036" s="26"/>
      <c r="AMF4036" s="26"/>
      <c r="AMG4036"/>
      <c r="AMH4036"/>
      <c r="AMI4036"/>
      <c r="AMJ4036"/>
    </row>
    <row r="4037" spans="1:1024" s="2" customFormat="1" ht="63.75" x14ac:dyDescent="0.25">
      <c r="A4037" s="10" t="s">
        <v>419</v>
      </c>
      <c r="B4037" s="68">
        <v>12574</v>
      </c>
      <c r="C4037" s="10">
        <f>VLOOKUP(B4037,[1]Planilha8!$X$4:$Y$6629,2,0)</f>
        <v>2399512</v>
      </c>
      <c r="D4037" s="12" t="s">
        <v>1096</v>
      </c>
      <c r="E4037" s="12" t="str">
        <f>VLOOKUP(B4037,[1]Planilha8!$X$4:$Z$6629,3,0)</f>
        <v>CTI – ALA C</v>
      </c>
      <c r="F4037" s="12" t="str">
        <f>VLOOKUP(B4037,[1]Planilha8!$X$4:$AD$6629,7,0)</f>
        <v>BOM</v>
      </c>
      <c r="G4037" s="13">
        <v>44399</v>
      </c>
      <c r="H4037" s="69">
        <v>12790.7</v>
      </c>
      <c r="I4037" s="15" t="s">
        <v>22</v>
      </c>
      <c r="J4037" s="16" t="s">
        <v>1097</v>
      </c>
      <c r="K4037" s="17">
        <v>13990</v>
      </c>
      <c r="L4037" s="18">
        <v>2019002570</v>
      </c>
      <c r="M4037" s="19">
        <v>44399</v>
      </c>
      <c r="N4037" s="70">
        <v>0</v>
      </c>
      <c r="O4037" s="71">
        <v>0</v>
      </c>
      <c r="P4037" s="72">
        <v>0</v>
      </c>
      <c r="Q4037" s="73">
        <v>0</v>
      </c>
      <c r="R4037" s="74">
        <v>0</v>
      </c>
      <c r="S4037" s="75">
        <v>12790.7</v>
      </c>
      <c r="ALF4037" s="26"/>
      <c r="ALG4037" s="26"/>
      <c r="ALH4037" s="26"/>
      <c r="ALI4037" s="26"/>
      <c r="ALJ4037" s="26"/>
      <c r="ALK4037" s="26"/>
      <c r="ALL4037" s="26"/>
      <c r="ALM4037" s="26"/>
      <c r="ALN4037" s="26"/>
      <c r="ALO4037" s="26"/>
      <c r="ALP4037" s="26"/>
      <c r="ALQ4037" s="26"/>
      <c r="ALR4037" s="26"/>
      <c r="ALS4037" s="26"/>
      <c r="ALT4037" s="26"/>
      <c r="ALU4037" s="26"/>
      <c r="ALV4037" s="26"/>
      <c r="ALW4037" s="26"/>
      <c r="ALX4037" s="26"/>
      <c r="ALY4037" s="26"/>
      <c r="ALZ4037" s="26"/>
      <c r="AMA4037" s="26"/>
      <c r="AMB4037" s="26"/>
      <c r="AMC4037" s="26"/>
      <c r="AMD4037" s="26"/>
      <c r="AME4037" s="26"/>
      <c r="AMF4037" s="26"/>
      <c r="AMG4037"/>
      <c r="AMH4037"/>
      <c r="AMI4037"/>
      <c r="AMJ4037"/>
    </row>
    <row r="4038" spans="1:1024" s="2" customFormat="1" ht="63.75" x14ac:dyDescent="0.25">
      <c r="A4038" s="10" t="s">
        <v>419</v>
      </c>
      <c r="B4038" s="68">
        <v>12575</v>
      </c>
      <c r="C4038" s="10">
        <f>VLOOKUP(B4038,[1]Planilha8!$X$4:$Y$6629,2,0)</f>
        <v>2399513</v>
      </c>
      <c r="D4038" s="12" t="s">
        <v>1096</v>
      </c>
      <c r="E4038" s="12" t="str">
        <f>VLOOKUP(B4038,[1]Planilha8!$X$4:$Z$6629,3,0)</f>
        <v>CTI – ALA C</v>
      </c>
      <c r="F4038" s="12" t="str">
        <f>VLOOKUP(B4038,[1]Planilha8!$X$4:$AD$6629,7,0)</f>
        <v>BOM</v>
      </c>
      <c r="G4038" s="13">
        <v>44399</v>
      </c>
      <c r="H4038" s="69">
        <v>12790.7</v>
      </c>
      <c r="I4038" s="15" t="s">
        <v>22</v>
      </c>
      <c r="J4038" s="16" t="s">
        <v>1097</v>
      </c>
      <c r="K4038" s="17">
        <v>13990</v>
      </c>
      <c r="L4038" s="18">
        <v>2019002570</v>
      </c>
      <c r="M4038" s="19">
        <v>44399</v>
      </c>
      <c r="N4038" s="70">
        <v>0</v>
      </c>
      <c r="O4038" s="71">
        <v>0</v>
      </c>
      <c r="P4038" s="72">
        <v>0</v>
      </c>
      <c r="Q4038" s="73">
        <v>0</v>
      </c>
      <c r="R4038" s="74">
        <v>0</v>
      </c>
      <c r="S4038" s="75">
        <v>12790.7</v>
      </c>
      <c r="ALF4038" s="26"/>
      <c r="ALG4038" s="26"/>
      <c r="ALH4038" s="26"/>
      <c r="ALI4038" s="26"/>
      <c r="ALJ4038" s="26"/>
      <c r="ALK4038" s="26"/>
      <c r="ALL4038" s="26"/>
      <c r="ALM4038" s="26"/>
      <c r="ALN4038" s="26"/>
      <c r="ALO4038" s="26"/>
      <c r="ALP4038" s="26"/>
      <c r="ALQ4038" s="26"/>
      <c r="ALR4038" s="26"/>
      <c r="ALS4038" s="26"/>
      <c r="ALT4038" s="26"/>
      <c r="ALU4038" s="26"/>
      <c r="ALV4038" s="26"/>
      <c r="ALW4038" s="26"/>
      <c r="ALX4038" s="26"/>
      <c r="ALY4038" s="26"/>
      <c r="ALZ4038" s="26"/>
      <c r="AMA4038" s="26"/>
      <c r="AMB4038" s="26"/>
      <c r="AMC4038" s="26"/>
      <c r="AMD4038" s="26"/>
      <c r="AME4038" s="26"/>
      <c r="AMF4038" s="26"/>
      <c r="AMG4038"/>
      <c r="AMH4038"/>
      <c r="AMI4038"/>
      <c r="AMJ4038"/>
    </row>
    <row r="4039" spans="1:1024" s="2" customFormat="1" ht="63.75" x14ac:dyDescent="0.25">
      <c r="A4039" s="10" t="s">
        <v>419</v>
      </c>
      <c r="B4039" s="68">
        <v>12576</v>
      </c>
      <c r="C4039" s="10">
        <f>VLOOKUP(B4039,[1]Planilha8!$X$4:$Y$6629,2,0)</f>
        <v>2399514</v>
      </c>
      <c r="D4039" s="12" t="s">
        <v>1096</v>
      </c>
      <c r="E4039" s="12" t="str">
        <f>VLOOKUP(B4039,[1]Planilha8!$X$4:$Z$6629,3,0)</f>
        <v>CTI – ALA C</v>
      </c>
      <c r="F4039" s="12" t="str">
        <f>VLOOKUP(B4039,[1]Planilha8!$X$4:$AD$6629,7,0)</f>
        <v>BOM</v>
      </c>
      <c r="G4039" s="13">
        <v>44399</v>
      </c>
      <c r="H4039" s="69">
        <v>12790.7</v>
      </c>
      <c r="I4039" s="15" t="s">
        <v>22</v>
      </c>
      <c r="J4039" s="16" t="s">
        <v>1097</v>
      </c>
      <c r="K4039" s="17">
        <v>13990</v>
      </c>
      <c r="L4039" s="18">
        <v>2019002570</v>
      </c>
      <c r="M4039" s="19">
        <v>44399</v>
      </c>
      <c r="N4039" s="70">
        <v>0</v>
      </c>
      <c r="O4039" s="71">
        <v>0</v>
      </c>
      <c r="P4039" s="72">
        <v>0</v>
      </c>
      <c r="Q4039" s="73">
        <v>0</v>
      </c>
      <c r="R4039" s="74">
        <v>0</v>
      </c>
      <c r="S4039" s="75">
        <v>12790.7</v>
      </c>
      <c r="ALF4039" s="26"/>
      <c r="ALG4039" s="26"/>
      <c r="ALH4039" s="26"/>
      <c r="ALI4039" s="26"/>
      <c r="ALJ4039" s="26"/>
      <c r="ALK4039" s="26"/>
      <c r="ALL4039" s="26"/>
      <c r="ALM4039" s="26"/>
      <c r="ALN4039" s="26"/>
      <c r="ALO4039" s="26"/>
      <c r="ALP4039" s="26"/>
      <c r="ALQ4039" s="26"/>
      <c r="ALR4039" s="26"/>
      <c r="ALS4039" s="26"/>
      <c r="ALT4039" s="26"/>
      <c r="ALU4039" s="26"/>
      <c r="ALV4039" s="26"/>
      <c r="ALW4039" s="26"/>
      <c r="ALX4039" s="26"/>
      <c r="ALY4039" s="26"/>
      <c r="ALZ4039" s="26"/>
      <c r="AMA4039" s="26"/>
      <c r="AMB4039" s="26"/>
      <c r="AMC4039" s="26"/>
      <c r="AMD4039" s="26"/>
      <c r="AME4039" s="26"/>
      <c r="AMF4039" s="26"/>
      <c r="AMG4039"/>
      <c r="AMH4039"/>
      <c r="AMI4039"/>
      <c r="AMJ4039"/>
    </row>
    <row r="4040" spans="1:1024" s="2" customFormat="1" ht="63.75" x14ac:dyDescent="0.25">
      <c r="A4040" s="10" t="s">
        <v>419</v>
      </c>
      <c r="B4040" s="68">
        <v>12577</v>
      </c>
      <c r="C4040" s="10">
        <f>VLOOKUP(B4040,[1]Planilha8!$X$4:$Y$6629,2,0)</f>
        <v>2399515</v>
      </c>
      <c r="D4040" s="12" t="s">
        <v>1096</v>
      </c>
      <c r="E4040" s="12" t="str">
        <f>VLOOKUP(B4040,[1]Planilha8!$X$4:$Z$6629,3,0)</f>
        <v>CTI – ALA C</v>
      </c>
      <c r="F4040" s="12" t="str">
        <f>VLOOKUP(B4040,[1]Planilha8!$X$4:$AD$6629,7,0)</f>
        <v>BOM</v>
      </c>
      <c r="G4040" s="13">
        <v>44399</v>
      </c>
      <c r="H4040" s="69">
        <v>12790.7</v>
      </c>
      <c r="I4040" s="15" t="s">
        <v>22</v>
      </c>
      <c r="J4040" s="16" t="s">
        <v>1097</v>
      </c>
      <c r="K4040" s="17">
        <v>13990</v>
      </c>
      <c r="L4040" s="18">
        <v>2019002570</v>
      </c>
      <c r="M4040" s="19">
        <v>44399</v>
      </c>
      <c r="N4040" s="70">
        <v>0</v>
      </c>
      <c r="O4040" s="71">
        <v>0</v>
      </c>
      <c r="P4040" s="72">
        <v>0</v>
      </c>
      <c r="Q4040" s="73">
        <v>0</v>
      </c>
      <c r="R4040" s="74">
        <v>0</v>
      </c>
      <c r="S4040" s="75">
        <v>12790.7</v>
      </c>
      <c r="ALF4040" s="26"/>
      <c r="ALG4040" s="26"/>
      <c r="ALH4040" s="26"/>
      <c r="ALI4040" s="26"/>
      <c r="ALJ4040" s="26"/>
      <c r="ALK4040" s="26"/>
      <c r="ALL4040" s="26"/>
      <c r="ALM4040" s="26"/>
      <c r="ALN4040" s="26"/>
      <c r="ALO4040" s="26"/>
      <c r="ALP4040" s="26"/>
      <c r="ALQ4040" s="26"/>
      <c r="ALR4040" s="26"/>
      <c r="ALS4040" s="26"/>
      <c r="ALT4040" s="26"/>
      <c r="ALU4040" s="26"/>
      <c r="ALV4040" s="26"/>
      <c r="ALW4040" s="26"/>
      <c r="ALX4040" s="26"/>
      <c r="ALY4040" s="26"/>
      <c r="ALZ4040" s="26"/>
      <c r="AMA4040" s="26"/>
      <c r="AMB4040" s="26"/>
      <c r="AMC4040" s="26"/>
      <c r="AMD4040" s="26"/>
      <c r="AME4040" s="26"/>
      <c r="AMF4040" s="26"/>
      <c r="AMG4040"/>
      <c r="AMH4040"/>
      <c r="AMI4040"/>
      <c r="AMJ4040"/>
    </row>
    <row r="4041" spans="1:1024" s="2" customFormat="1" ht="63.75" x14ac:dyDescent="0.25">
      <c r="A4041" s="10" t="s">
        <v>419</v>
      </c>
      <c r="B4041" s="68">
        <v>12578</v>
      </c>
      <c r="C4041" s="10">
        <f>VLOOKUP(B4041,[1]Planilha8!$X$4:$Y$6629,2,0)</f>
        <v>2399516</v>
      </c>
      <c r="D4041" s="12" t="s">
        <v>1096</v>
      </c>
      <c r="E4041" s="12" t="str">
        <f>VLOOKUP(B4041,[1]Planilha8!$X$4:$Z$6629,3,0)</f>
        <v>CTI – ALA C</v>
      </c>
      <c r="F4041" s="12" t="str">
        <f>VLOOKUP(B4041,[1]Planilha8!$X$4:$AD$6629,7,0)</f>
        <v>BOM</v>
      </c>
      <c r="G4041" s="13">
        <v>44399</v>
      </c>
      <c r="H4041" s="69">
        <v>12790.7</v>
      </c>
      <c r="I4041" s="15" t="s">
        <v>22</v>
      </c>
      <c r="J4041" s="16" t="s">
        <v>1097</v>
      </c>
      <c r="K4041" s="17">
        <v>13990</v>
      </c>
      <c r="L4041" s="18">
        <v>2019002570</v>
      </c>
      <c r="M4041" s="19">
        <v>44399</v>
      </c>
      <c r="N4041" s="70">
        <v>0</v>
      </c>
      <c r="O4041" s="71">
        <v>0</v>
      </c>
      <c r="P4041" s="72">
        <v>0</v>
      </c>
      <c r="Q4041" s="73">
        <v>0</v>
      </c>
      <c r="R4041" s="74">
        <v>0</v>
      </c>
      <c r="S4041" s="75">
        <v>12790.7</v>
      </c>
      <c r="ALF4041" s="26"/>
      <c r="ALG4041" s="26"/>
      <c r="ALH4041" s="26"/>
      <c r="ALI4041" s="26"/>
      <c r="ALJ4041" s="26"/>
      <c r="ALK4041" s="26"/>
      <c r="ALL4041" s="26"/>
      <c r="ALM4041" s="26"/>
      <c r="ALN4041" s="26"/>
      <c r="ALO4041" s="26"/>
      <c r="ALP4041" s="26"/>
      <c r="ALQ4041" s="26"/>
      <c r="ALR4041" s="26"/>
      <c r="ALS4041" s="26"/>
      <c r="ALT4041" s="26"/>
      <c r="ALU4041" s="26"/>
      <c r="ALV4041" s="26"/>
      <c r="ALW4041" s="26"/>
      <c r="ALX4041" s="26"/>
      <c r="ALY4041" s="26"/>
      <c r="ALZ4041" s="26"/>
      <c r="AMA4041" s="26"/>
      <c r="AMB4041" s="26"/>
      <c r="AMC4041" s="26"/>
      <c r="AMD4041" s="26"/>
      <c r="AME4041" s="26"/>
      <c r="AMF4041" s="26"/>
      <c r="AMG4041"/>
      <c r="AMH4041"/>
      <c r="AMI4041"/>
      <c r="AMJ4041"/>
    </row>
    <row r="4042" spans="1:1024" s="2" customFormat="1" ht="63.75" x14ac:dyDescent="0.25">
      <c r="A4042" s="10" t="s">
        <v>419</v>
      </c>
      <c r="B4042" s="68">
        <v>12579</v>
      </c>
      <c r="C4042" s="10">
        <f>VLOOKUP(B4042,[1]Planilha8!$X$4:$Y$6629,2,0)</f>
        <v>2399517</v>
      </c>
      <c r="D4042" s="12" t="s">
        <v>1096</v>
      </c>
      <c r="E4042" s="12" t="str">
        <f>VLOOKUP(B4042,[1]Planilha8!$X$4:$Z$6629,3,0)</f>
        <v>CLINICA MÉDICA  - ALA 3</v>
      </c>
      <c r="F4042" s="12" t="str">
        <f>VLOOKUP(B4042,[1]Planilha8!$X$4:$AD$6629,7,0)</f>
        <v>BOM</v>
      </c>
      <c r="G4042" s="13">
        <v>44399</v>
      </c>
      <c r="H4042" s="69">
        <v>12790.7</v>
      </c>
      <c r="I4042" s="15" t="s">
        <v>22</v>
      </c>
      <c r="J4042" s="16" t="s">
        <v>1097</v>
      </c>
      <c r="K4042" s="17">
        <v>13990</v>
      </c>
      <c r="L4042" s="18">
        <v>2019002570</v>
      </c>
      <c r="M4042" s="19">
        <v>44399</v>
      </c>
      <c r="N4042" s="70">
        <v>0</v>
      </c>
      <c r="O4042" s="71">
        <v>0</v>
      </c>
      <c r="P4042" s="72">
        <v>0</v>
      </c>
      <c r="Q4042" s="73">
        <v>0</v>
      </c>
      <c r="R4042" s="74">
        <v>0</v>
      </c>
      <c r="S4042" s="75">
        <v>12790.7</v>
      </c>
      <c r="ALF4042" s="26"/>
      <c r="ALG4042" s="26"/>
      <c r="ALH4042" s="26"/>
      <c r="ALI4042" s="26"/>
      <c r="ALJ4042" s="26"/>
      <c r="ALK4042" s="26"/>
      <c r="ALL4042" s="26"/>
      <c r="ALM4042" s="26"/>
      <c r="ALN4042" s="26"/>
      <c r="ALO4042" s="26"/>
      <c r="ALP4042" s="26"/>
      <c r="ALQ4042" s="26"/>
      <c r="ALR4042" s="26"/>
      <c r="ALS4042" s="26"/>
      <c r="ALT4042" s="26"/>
      <c r="ALU4042" s="26"/>
      <c r="ALV4042" s="26"/>
      <c r="ALW4042" s="26"/>
      <c r="ALX4042" s="26"/>
      <c r="ALY4042" s="26"/>
      <c r="ALZ4042" s="26"/>
      <c r="AMA4042" s="26"/>
      <c r="AMB4042" s="26"/>
      <c r="AMC4042" s="26"/>
      <c r="AMD4042" s="26"/>
      <c r="AME4042" s="26"/>
      <c r="AMF4042" s="26"/>
      <c r="AMG4042"/>
      <c r="AMH4042"/>
      <c r="AMI4042"/>
      <c r="AMJ4042"/>
    </row>
    <row r="4043" spans="1:1024" s="2" customFormat="1" ht="63.75" x14ac:dyDescent="0.25">
      <c r="A4043" s="10" t="s">
        <v>419</v>
      </c>
      <c r="B4043" s="68">
        <v>12580</v>
      </c>
      <c r="C4043" s="10">
        <f>VLOOKUP(B4043,[1]Planilha8!$X$4:$Y$6629,2,0)</f>
        <v>2399518</v>
      </c>
      <c r="D4043" s="12" t="s">
        <v>1096</v>
      </c>
      <c r="E4043" s="12" t="str">
        <f>VLOOKUP(B4043,[1]Planilha8!$X$4:$Z$6629,3,0)</f>
        <v>CLINICA MÉDICA  - ALA 3</v>
      </c>
      <c r="F4043" s="12" t="str">
        <f>VLOOKUP(B4043,[1]Planilha8!$X$4:$AD$6629,7,0)</f>
        <v>BOM</v>
      </c>
      <c r="G4043" s="13">
        <v>44399</v>
      </c>
      <c r="H4043" s="69">
        <v>12790.7</v>
      </c>
      <c r="I4043" s="15" t="s">
        <v>22</v>
      </c>
      <c r="J4043" s="16" t="s">
        <v>1097</v>
      </c>
      <c r="K4043" s="17">
        <v>13990</v>
      </c>
      <c r="L4043" s="18">
        <v>2019002570</v>
      </c>
      <c r="M4043" s="19">
        <v>44399</v>
      </c>
      <c r="N4043" s="70">
        <v>0</v>
      </c>
      <c r="O4043" s="71">
        <v>0</v>
      </c>
      <c r="P4043" s="72">
        <v>0</v>
      </c>
      <c r="Q4043" s="73">
        <v>0</v>
      </c>
      <c r="R4043" s="74">
        <v>0</v>
      </c>
      <c r="S4043" s="75">
        <v>12790.7</v>
      </c>
      <c r="ALF4043" s="26"/>
      <c r="ALG4043" s="26"/>
      <c r="ALH4043" s="26"/>
      <c r="ALI4043" s="26"/>
      <c r="ALJ4043" s="26"/>
      <c r="ALK4043" s="26"/>
      <c r="ALL4043" s="26"/>
      <c r="ALM4043" s="26"/>
      <c r="ALN4043" s="26"/>
      <c r="ALO4043" s="26"/>
      <c r="ALP4043" s="26"/>
      <c r="ALQ4043" s="26"/>
      <c r="ALR4043" s="26"/>
      <c r="ALS4043" s="26"/>
      <c r="ALT4043" s="26"/>
      <c r="ALU4043" s="26"/>
      <c r="ALV4043" s="26"/>
      <c r="ALW4043" s="26"/>
      <c r="ALX4043" s="26"/>
      <c r="ALY4043" s="26"/>
      <c r="ALZ4043" s="26"/>
      <c r="AMA4043" s="26"/>
      <c r="AMB4043" s="26"/>
      <c r="AMC4043" s="26"/>
      <c r="AMD4043" s="26"/>
      <c r="AME4043" s="26"/>
      <c r="AMF4043" s="26"/>
      <c r="AMG4043"/>
      <c r="AMH4043"/>
      <c r="AMI4043"/>
      <c r="AMJ4043"/>
    </row>
    <row r="4044" spans="1:1024" s="2" customFormat="1" ht="38.25" x14ac:dyDescent="0.25">
      <c r="A4044" s="10" t="s">
        <v>419</v>
      </c>
      <c r="B4044" s="68">
        <v>12539</v>
      </c>
      <c r="C4044" s="10">
        <f>VLOOKUP(B4044,[1]Planilha8!$X$4:$Y$6629,2,0)</f>
        <v>2399792</v>
      </c>
      <c r="D4044" s="12" t="s">
        <v>1098</v>
      </c>
      <c r="E4044" s="12" t="str">
        <f>VLOOKUP(B4044,[1]Planilha8!$X$4:$Z$6629,3,0)</f>
        <v>CTI – COPA</v>
      </c>
      <c r="F4044" s="12" t="str">
        <f>VLOOKUP(B4044,[1]Planilha8!$X$4:$AD$6629,7,0)</f>
        <v>BOM</v>
      </c>
      <c r="G4044" s="13">
        <v>44399</v>
      </c>
      <c r="H4044" s="69">
        <v>1199</v>
      </c>
      <c r="I4044" s="15" t="s">
        <v>22</v>
      </c>
      <c r="J4044" s="16" t="s">
        <v>1099</v>
      </c>
      <c r="K4044" s="17">
        <v>273246</v>
      </c>
      <c r="L4044" s="18">
        <v>2021002008</v>
      </c>
      <c r="M4044" s="19">
        <v>44399</v>
      </c>
      <c r="N4044" s="70">
        <v>0</v>
      </c>
      <c r="O4044" s="71">
        <v>0</v>
      </c>
      <c r="P4044" s="72">
        <v>0</v>
      </c>
      <c r="Q4044" s="73">
        <v>0</v>
      </c>
      <c r="R4044" s="74">
        <v>0</v>
      </c>
      <c r="S4044" s="75">
        <v>1199</v>
      </c>
      <c r="ALF4044" s="26"/>
      <c r="ALG4044" s="26"/>
      <c r="ALH4044" s="26"/>
      <c r="ALI4044" s="26"/>
      <c r="ALJ4044" s="26"/>
      <c r="ALK4044" s="26"/>
      <c r="ALL4044" s="26"/>
      <c r="ALM4044" s="26"/>
      <c r="ALN4044" s="26"/>
      <c r="ALO4044" s="26"/>
      <c r="ALP4044" s="26"/>
      <c r="ALQ4044" s="26"/>
      <c r="ALR4044" s="26"/>
      <c r="ALS4044" s="26"/>
      <c r="ALT4044" s="26"/>
      <c r="ALU4044" s="26"/>
      <c r="ALV4044" s="26"/>
      <c r="ALW4044" s="26"/>
      <c r="ALX4044" s="26"/>
      <c r="ALY4044" s="26"/>
      <c r="ALZ4044" s="26"/>
      <c r="AMA4044" s="26"/>
      <c r="AMB4044" s="26"/>
      <c r="AMC4044" s="26"/>
      <c r="AMD4044" s="26"/>
      <c r="AME4044" s="26"/>
      <c r="AMF4044" s="26"/>
      <c r="AMG4044"/>
      <c r="AMH4044"/>
      <c r="AMI4044"/>
      <c r="AMJ4044"/>
    </row>
    <row r="4045" spans="1:1024" s="2" customFormat="1" ht="63.75" x14ac:dyDescent="0.25">
      <c r="A4045" s="10" t="s">
        <v>419</v>
      </c>
      <c r="B4045" s="68">
        <v>12581</v>
      </c>
      <c r="C4045" s="10">
        <f>VLOOKUP(B4045,[1]Planilha8!$X$4:$Y$6629,2,0)</f>
        <v>2400133</v>
      </c>
      <c r="D4045" s="12" t="s">
        <v>1100</v>
      </c>
      <c r="E4045" s="12" t="str">
        <f>VLOOKUP(B4045,[1]Planilha8!$X$4:$Z$6629,3,0)</f>
        <v>APOIO AO DIAGNÓSTICO</v>
      </c>
      <c r="F4045" s="12" t="str">
        <f>VLOOKUP(B4045,[1]Planilha8!$X$4:$AD$6629,7,0)</f>
        <v>BOM</v>
      </c>
      <c r="G4045" s="13">
        <v>44400</v>
      </c>
      <c r="H4045" s="69">
        <v>73741.2</v>
      </c>
      <c r="I4045" s="15" t="s">
        <v>22</v>
      </c>
      <c r="J4045" s="16" t="s">
        <v>1101</v>
      </c>
      <c r="K4045" s="17">
        <v>12633</v>
      </c>
      <c r="L4045" s="18">
        <v>2021003521</v>
      </c>
      <c r="M4045" s="19">
        <v>44400</v>
      </c>
      <c r="N4045" s="70">
        <v>0</v>
      </c>
      <c r="O4045" s="71">
        <v>0</v>
      </c>
      <c r="P4045" s="72">
        <v>0</v>
      </c>
      <c r="Q4045" s="73">
        <v>0</v>
      </c>
      <c r="R4045" s="74">
        <v>0</v>
      </c>
      <c r="S4045" s="75">
        <v>73741.2</v>
      </c>
      <c r="ALF4045" s="26"/>
      <c r="ALG4045" s="26"/>
      <c r="ALH4045" s="26"/>
      <c r="ALI4045" s="26"/>
      <c r="ALJ4045" s="26"/>
      <c r="ALK4045" s="26"/>
      <c r="ALL4045" s="26"/>
      <c r="ALM4045" s="26"/>
      <c r="ALN4045" s="26"/>
      <c r="ALO4045" s="26"/>
      <c r="ALP4045" s="26"/>
      <c r="ALQ4045" s="26"/>
      <c r="ALR4045" s="26"/>
      <c r="ALS4045" s="26"/>
      <c r="ALT4045" s="26"/>
      <c r="ALU4045" s="26"/>
      <c r="ALV4045" s="26"/>
      <c r="ALW4045" s="26"/>
      <c r="ALX4045" s="26"/>
      <c r="ALY4045" s="26"/>
      <c r="ALZ4045" s="26"/>
      <c r="AMA4045" s="26"/>
      <c r="AMB4045" s="26"/>
      <c r="AMC4045" s="26"/>
      <c r="AMD4045" s="26"/>
      <c r="AME4045" s="26"/>
      <c r="AMF4045" s="26"/>
      <c r="AMG4045"/>
      <c r="AMH4045"/>
      <c r="AMI4045"/>
      <c r="AMJ4045"/>
    </row>
    <row r="4046" spans="1:1024" s="2" customFormat="1" ht="51" x14ac:dyDescent="0.25">
      <c r="A4046" s="10" t="s">
        <v>419</v>
      </c>
      <c r="B4046" s="68">
        <v>12653</v>
      </c>
      <c r="C4046" s="10">
        <f>VLOOKUP(B4046,[1]Planilha8!$X$4:$Y$6629,2,0)</f>
        <v>2613621</v>
      </c>
      <c r="D4046" s="12" t="s">
        <v>1102</v>
      </c>
      <c r="E4046" s="12" t="str">
        <f>VLOOKUP(B4046,[1]Planilha8!$X$4:$Z$6629,3,0)</f>
        <v>CENTRO CIRURGICO - CORREDOR EXTERNO</v>
      </c>
      <c r="F4046" s="12" t="str">
        <f>VLOOKUP(B4046,[1]Planilha8!$X$4:$AD$6629,7,0)</f>
        <v>BOM</v>
      </c>
      <c r="G4046" s="13">
        <v>44439</v>
      </c>
      <c r="H4046" s="69">
        <v>3191.82</v>
      </c>
      <c r="I4046" s="15" t="s">
        <v>22</v>
      </c>
      <c r="J4046" s="16" t="s">
        <v>1050</v>
      </c>
      <c r="K4046" s="17">
        <v>3700</v>
      </c>
      <c r="L4046" s="18">
        <v>2021004360</v>
      </c>
      <c r="M4046" s="19">
        <v>44439</v>
      </c>
      <c r="N4046" s="70">
        <v>0</v>
      </c>
      <c r="O4046" s="71">
        <v>0</v>
      </c>
      <c r="P4046" s="72">
        <v>0</v>
      </c>
      <c r="Q4046" s="73">
        <v>0</v>
      </c>
      <c r="R4046" s="74">
        <v>0</v>
      </c>
      <c r="S4046" s="75">
        <v>3191.82</v>
      </c>
      <c r="ALF4046" s="26"/>
      <c r="ALG4046" s="26"/>
      <c r="ALH4046" s="26"/>
      <c r="ALI4046" s="26"/>
      <c r="ALJ4046" s="26"/>
      <c r="ALK4046" s="26"/>
      <c r="ALL4046" s="26"/>
      <c r="ALM4046" s="26"/>
      <c r="ALN4046" s="26"/>
      <c r="ALO4046" s="26"/>
      <c r="ALP4046" s="26"/>
      <c r="ALQ4046" s="26"/>
      <c r="ALR4046" s="26"/>
      <c r="ALS4046" s="26"/>
      <c r="ALT4046" s="26"/>
      <c r="ALU4046" s="26"/>
      <c r="ALV4046" s="26"/>
      <c r="ALW4046" s="26"/>
      <c r="ALX4046" s="26"/>
      <c r="ALY4046" s="26"/>
      <c r="ALZ4046" s="26"/>
      <c r="AMA4046" s="26"/>
      <c r="AMB4046" s="26"/>
      <c r="AMC4046" s="26"/>
      <c r="AMD4046" s="26"/>
      <c r="AME4046" s="26"/>
      <c r="AMF4046" s="26"/>
      <c r="AMG4046"/>
      <c r="AMH4046"/>
      <c r="AMI4046"/>
      <c r="AMJ4046"/>
    </row>
    <row r="4047" spans="1:1024" s="2" customFormat="1" ht="38.25" x14ac:dyDescent="0.25">
      <c r="A4047" s="10" t="s">
        <v>419</v>
      </c>
      <c r="B4047" s="68">
        <v>12654</v>
      </c>
      <c r="C4047" s="10">
        <f>VLOOKUP(B4047,[1]Planilha8!$X$4:$Y$6629,2,0)</f>
        <v>2613622</v>
      </c>
      <c r="D4047" s="12" t="s">
        <v>1103</v>
      </c>
      <c r="E4047" s="12" t="str">
        <f>VLOOKUP(B4047,[1]Planilha8!$X$4:$Z$6629,3,0)</f>
        <v>CTI – ALA A</v>
      </c>
      <c r="F4047" s="12" t="str">
        <f>VLOOKUP(B4047,[1]Planilha8!$X$4:$AD$6629,7,0)</f>
        <v>BOM</v>
      </c>
      <c r="G4047" s="13">
        <v>44439</v>
      </c>
      <c r="H4047" s="69">
        <v>1818.95</v>
      </c>
      <c r="I4047" s="15" t="s">
        <v>22</v>
      </c>
      <c r="J4047" s="16" t="s">
        <v>1050</v>
      </c>
      <c r="K4047" s="17">
        <v>3700</v>
      </c>
      <c r="L4047" s="18">
        <v>2021004360</v>
      </c>
      <c r="M4047" s="19">
        <v>44439</v>
      </c>
      <c r="N4047" s="70">
        <v>0</v>
      </c>
      <c r="O4047" s="71">
        <v>0</v>
      </c>
      <c r="P4047" s="72">
        <v>0</v>
      </c>
      <c r="Q4047" s="73">
        <v>0</v>
      </c>
      <c r="R4047" s="74">
        <v>0</v>
      </c>
      <c r="S4047" s="75">
        <v>1818.95</v>
      </c>
      <c r="ALF4047" s="26"/>
      <c r="ALG4047" s="26"/>
      <c r="ALH4047" s="26"/>
      <c r="ALI4047" s="26"/>
      <c r="ALJ4047" s="26"/>
      <c r="ALK4047" s="26"/>
      <c r="ALL4047" s="26"/>
      <c r="ALM4047" s="26"/>
      <c r="ALN4047" s="26"/>
      <c r="ALO4047" s="26"/>
      <c r="ALP4047" s="26"/>
      <c r="ALQ4047" s="26"/>
      <c r="ALR4047" s="26"/>
      <c r="ALS4047" s="26"/>
      <c r="ALT4047" s="26"/>
      <c r="ALU4047" s="26"/>
      <c r="ALV4047" s="26"/>
      <c r="ALW4047" s="26"/>
      <c r="ALX4047" s="26"/>
      <c r="ALY4047" s="26"/>
      <c r="ALZ4047" s="26"/>
      <c r="AMA4047" s="26"/>
      <c r="AMB4047" s="26"/>
      <c r="AMC4047" s="26"/>
      <c r="AMD4047" s="26"/>
      <c r="AME4047" s="26"/>
      <c r="AMF4047" s="26"/>
      <c r="AMG4047"/>
      <c r="AMH4047"/>
      <c r="AMI4047"/>
      <c r="AMJ4047"/>
    </row>
    <row r="4048" spans="1:1024" s="2" customFormat="1" ht="38.25" x14ac:dyDescent="0.25">
      <c r="A4048" s="10" t="s">
        <v>419</v>
      </c>
      <c r="B4048" s="68">
        <v>12655</v>
      </c>
      <c r="C4048" s="10">
        <f>VLOOKUP(B4048,[1]Planilha8!$X$4:$Y$6629,2,0)</f>
        <v>2613623</v>
      </c>
      <c r="D4048" s="12" t="s">
        <v>1103</v>
      </c>
      <c r="E4048" s="12" t="str">
        <f>VLOOKUP(B4048,[1]Planilha8!$X$4:$Z$6629,3,0)</f>
        <v>CTI – ALA A</v>
      </c>
      <c r="F4048" s="12" t="str">
        <f>VLOOKUP(B4048,[1]Planilha8!$X$4:$AD$6629,7,0)</f>
        <v>BOM</v>
      </c>
      <c r="G4048" s="13">
        <v>44439</v>
      </c>
      <c r="H4048" s="69">
        <v>1818.95</v>
      </c>
      <c r="I4048" s="15" t="s">
        <v>22</v>
      </c>
      <c r="J4048" s="16" t="s">
        <v>1050</v>
      </c>
      <c r="K4048" s="17">
        <v>3700</v>
      </c>
      <c r="L4048" s="18">
        <v>2021004360</v>
      </c>
      <c r="M4048" s="19">
        <v>44439</v>
      </c>
      <c r="N4048" s="70">
        <v>0</v>
      </c>
      <c r="O4048" s="71">
        <v>0</v>
      </c>
      <c r="P4048" s="72">
        <v>0</v>
      </c>
      <c r="Q4048" s="73">
        <v>0</v>
      </c>
      <c r="R4048" s="74">
        <v>0</v>
      </c>
      <c r="S4048" s="75">
        <v>1818.95</v>
      </c>
      <c r="ALF4048" s="26"/>
      <c r="ALG4048" s="26"/>
      <c r="ALH4048" s="26"/>
      <c r="ALI4048" s="26"/>
      <c r="ALJ4048" s="26"/>
      <c r="ALK4048" s="26"/>
      <c r="ALL4048" s="26"/>
      <c r="ALM4048" s="26"/>
      <c r="ALN4048" s="26"/>
      <c r="ALO4048" s="26"/>
      <c r="ALP4048" s="26"/>
      <c r="ALQ4048" s="26"/>
      <c r="ALR4048" s="26"/>
      <c r="ALS4048" s="26"/>
      <c r="ALT4048" s="26"/>
      <c r="ALU4048" s="26"/>
      <c r="ALV4048" s="26"/>
      <c r="ALW4048" s="26"/>
      <c r="ALX4048" s="26"/>
      <c r="ALY4048" s="26"/>
      <c r="ALZ4048" s="26"/>
      <c r="AMA4048" s="26"/>
      <c r="AMB4048" s="26"/>
      <c r="AMC4048" s="26"/>
      <c r="AMD4048" s="26"/>
      <c r="AME4048" s="26"/>
      <c r="AMF4048" s="26"/>
      <c r="AMG4048"/>
      <c r="AMH4048"/>
      <c r="AMI4048"/>
      <c r="AMJ4048"/>
    </row>
    <row r="4049" spans="1:1024" s="2" customFormat="1" ht="51" x14ac:dyDescent="0.25">
      <c r="A4049" s="10" t="s">
        <v>419</v>
      </c>
      <c r="B4049" s="68">
        <v>12648</v>
      </c>
      <c r="C4049" s="10">
        <f>VLOOKUP(B4049,[1]Planilha8!$X$4:$Y$6629,2,0)</f>
        <v>2613745</v>
      </c>
      <c r="D4049" s="12" t="s">
        <v>1104</v>
      </c>
      <c r="E4049" s="12" t="str">
        <f>VLOOKUP(B4049,[1]Planilha8!$X$4:$Z$6629,3,0)</f>
        <v>AMBULATÓRIO – CONSULTÓRIO 3</v>
      </c>
      <c r="F4049" s="12" t="str">
        <f>VLOOKUP(B4049,[1]Planilha8!$X$4:$AD$6629,7,0)</f>
        <v>BOM</v>
      </c>
      <c r="G4049" s="13">
        <v>44439</v>
      </c>
      <c r="H4049" s="69">
        <v>3720</v>
      </c>
      <c r="I4049" s="15" t="s">
        <v>22</v>
      </c>
      <c r="J4049" s="16" t="s">
        <v>1105</v>
      </c>
      <c r="K4049" s="17">
        <v>3034</v>
      </c>
      <c r="L4049" s="18">
        <v>2021002394</v>
      </c>
      <c r="M4049" s="19">
        <v>44439</v>
      </c>
      <c r="N4049" s="70">
        <v>0</v>
      </c>
      <c r="O4049" s="71">
        <v>0</v>
      </c>
      <c r="P4049" s="72">
        <v>0</v>
      </c>
      <c r="Q4049" s="73">
        <v>0</v>
      </c>
      <c r="R4049" s="74">
        <v>0</v>
      </c>
      <c r="S4049" s="75">
        <v>3720</v>
      </c>
      <c r="ALF4049" s="26"/>
      <c r="ALG4049" s="26"/>
      <c r="ALH4049" s="26"/>
      <c r="ALI4049" s="26"/>
      <c r="ALJ4049" s="26"/>
      <c r="ALK4049" s="26"/>
      <c r="ALL4049" s="26"/>
      <c r="ALM4049" s="26"/>
      <c r="ALN4049" s="26"/>
      <c r="ALO4049" s="26"/>
      <c r="ALP4049" s="26"/>
      <c r="ALQ4049" s="26"/>
      <c r="ALR4049" s="26"/>
      <c r="ALS4049" s="26"/>
      <c r="ALT4049" s="26"/>
      <c r="ALU4049" s="26"/>
      <c r="ALV4049" s="26"/>
      <c r="ALW4049" s="26"/>
      <c r="ALX4049" s="26"/>
      <c r="ALY4049" s="26"/>
      <c r="ALZ4049" s="26"/>
      <c r="AMA4049" s="26"/>
      <c r="AMB4049" s="26"/>
      <c r="AMC4049" s="26"/>
      <c r="AMD4049" s="26"/>
      <c r="AME4049" s="26"/>
      <c r="AMF4049" s="26"/>
      <c r="AMG4049"/>
      <c r="AMH4049"/>
      <c r="AMI4049"/>
      <c r="AMJ4049"/>
    </row>
    <row r="4050" spans="1:1024" s="2" customFormat="1" ht="25.5" x14ac:dyDescent="0.25">
      <c r="A4050" s="10" t="s">
        <v>419</v>
      </c>
      <c r="B4050" s="68">
        <v>12650</v>
      </c>
      <c r="C4050" s="10">
        <f>VLOOKUP(B4050,[1]Planilha8!$X$4:$Y$6629,2,0)</f>
        <v>2613738</v>
      </c>
      <c r="D4050" s="12" t="s">
        <v>1106</v>
      </c>
      <c r="E4050" s="12" t="str">
        <f>VLOOKUP(B4050,[1]Planilha8!$X$4:$Z$6629,3,0)</f>
        <v>SETOR DE FISIOTERAPIA</v>
      </c>
      <c r="F4050" s="12" t="str">
        <f>VLOOKUP(B4050,[1]Planilha8!$X$4:$AD$6629,7,0)</f>
        <v>BOM</v>
      </c>
      <c r="G4050" s="13">
        <v>44440</v>
      </c>
      <c r="H4050" s="69">
        <v>2000</v>
      </c>
      <c r="I4050" s="15" t="s">
        <v>22</v>
      </c>
      <c r="J4050" s="16" t="s">
        <v>1107</v>
      </c>
      <c r="K4050" s="17">
        <v>4704</v>
      </c>
      <c r="L4050" s="18">
        <v>2021004564</v>
      </c>
      <c r="M4050" s="19">
        <v>44440</v>
      </c>
      <c r="N4050" s="70">
        <v>0</v>
      </c>
      <c r="O4050" s="71">
        <v>0</v>
      </c>
      <c r="P4050" s="72">
        <v>0</v>
      </c>
      <c r="Q4050" s="73">
        <v>0</v>
      </c>
      <c r="R4050" s="74">
        <v>0</v>
      </c>
      <c r="S4050" s="75">
        <v>2000</v>
      </c>
      <c r="ALF4050" s="26"/>
      <c r="ALG4050" s="26"/>
      <c r="ALH4050" s="26"/>
      <c r="ALI4050" s="26"/>
      <c r="ALJ4050" s="26"/>
      <c r="ALK4050" s="26"/>
      <c r="ALL4050" s="26"/>
      <c r="ALM4050" s="26"/>
      <c r="ALN4050" s="26"/>
      <c r="ALO4050" s="26"/>
      <c r="ALP4050" s="26"/>
      <c r="ALQ4050" s="26"/>
      <c r="ALR4050" s="26"/>
      <c r="ALS4050" s="26"/>
      <c r="ALT4050" s="26"/>
      <c r="ALU4050" s="26"/>
      <c r="ALV4050" s="26"/>
      <c r="ALW4050" s="26"/>
      <c r="ALX4050" s="26"/>
      <c r="ALY4050" s="26"/>
      <c r="ALZ4050" s="26"/>
      <c r="AMA4050" s="26"/>
      <c r="AMB4050" s="26"/>
      <c r="AMC4050" s="26"/>
      <c r="AMD4050" s="26"/>
      <c r="AME4050" s="26"/>
      <c r="AMF4050" s="26"/>
      <c r="AMG4050"/>
      <c r="AMH4050"/>
      <c r="AMI4050"/>
      <c r="AMJ4050"/>
    </row>
    <row r="4051" spans="1:1024" s="2" customFormat="1" ht="25.5" x14ac:dyDescent="0.25">
      <c r="A4051" s="10" t="s">
        <v>419</v>
      </c>
      <c r="B4051" s="68">
        <v>12651</v>
      </c>
      <c r="C4051" s="10">
        <f>VLOOKUP(B4051,[1]Planilha8!$X$4:$Y$6629,2,0)</f>
        <v>2613739</v>
      </c>
      <c r="D4051" s="12" t="s">
        <v>1106</v>
      </c>
      <c r="E4051" s="12" t="str">
        <f>VLOOKUP(B4051,[1]Planilha8!$X$4:$Z$6629,3,0)</f>
        <v>SETOR DE FISIOTERAPIA</v>
      </c>
      <c r="F4051" s="12" t="str">
        <f>VLOOKUP(B4051,[1]Planilha8!$X$4:$AD$6629,7,0)</f>
        <v>BOM</v>
      </c>
      <c r="G4051" s="13">
        <v>44440</v>
      </c>
      <c r="H4051" s="69">
        <v>2000</v>
      </c>
      <c r="I4051" s="15" t="s">
        <v>22</v>
      </c>
      <c r="J4051" s="16" t="s">
        <v>1107</v>
      </c>
      <c r="K4051" s="17">
        <v>4704</v>
      </c>
      <c r="L4051" s="18">
        <v>2021004564</v>
      </c>
      <c r="M4051" s="19">
        <v>44440</v>
      </c>
      <c r="N4051" s="70">
        <v>0</v>
      </c>
      <c r="O4051" s="71">
        <v>0</v>
      </c>
      <c r="P4051" s="72">
        <v>0</v>
      </c>
      <c r="Q4051" s="73">
        <v>0</v>
      </c>
      <c r="R4051" s="74">
        <v>0</v>
      </c>
      <c r="S4051" s="75">
        <v>2000</v>
      </c>
      <c r="ALF4051" s="26"/>
      <c r="ALG4051" s="26"/>
      <c r="ALH4051" s="26"/>
      <c r="ALI4051" s="26"/>
      <c r="ALJ4051" s="26"/>
      <c r="ALK4051" s="26"/>
      <c r="ALL4051" s="26"/>
      <c r="ALM4051" s="26"/>
      <c r="ALN4051" s="26"/>
      <c r="ALO4051" s="26"/>
      <c r="ALP4051" s="26"/>
      <c r="ALQ4051" s="26"/>
      <c r="ALR4051" s="26"/>
      <c r="ALS4051" s="26"/>
      <c r="ALT4051" s="26"/>
      <c r="ALU4051" s="26"/>
      <c r="ALV4051" s="26"/>
      <c r="ALW4051" s="26"/>
      <c r="ALX4051" s="26"/>
      <c r="ALY4051" s="26"/>
      <c r="ALZ4051" s="26"/>
      <c r="AMA4051" s="26"/>
      <c r="AMB4051" s="26"/>
      <c r="AMC4051" s="26"/>
      <c r="AMD4051" s="26"/>
      <c r="AME4051" s="26"/>
      <c r="AMF4051" s="26"/>
      <c r="AMG4051"/>
      <c r="AMH4051"/>
      <c r="AMI4051"/>
      <c r="AMJ4051"/>
    </row>
    <row r="4052" spans="1:1024" s="2" customFormat="1" ht="25.5" x14ac:dyDescent="0.25">
      <c r="A4052" s="10" t="s">
        <v>419</v>
      </c>
      <c r="B4052" s="68">
        <v>12652</v>
      </c>
      <c r="C4052" s="10">
        <f>VLOOKUP(B4052,[1]Planilha8!$X$4:$Y$6629,2,0)</f>
        <v>2613740</v>
      </c>
      <c r="D4052" s="12" t="s">
        <v>1106</v>
      </c>
      <c r="E4052" s="12" t="str">
        <f>VLOOKUP(B4052,[1]Planilha8!$X$4:$Z$6629,3,0)</f>
        <v>SETOR DE FISIOTERAPIA</v>
      </c>
      <c r="F4052" s="12" t="str">
        <f>VLOOKUP(B4052,[1]Planilha8!$X$4:$AD$6629,7,0)</f>
        <v>BOM</v>
      </c>
      <c r="G4052" s="13">
        <v>44440</v>
      </c>
      <c r="H4052" s="69">
        <v>2000</v>
      </c>
      <c r="I4052" s="15" t="s">
        <v>22</v>
      </c>
      <c r="J4052" s="16" t="s">
        <v>1107</v>
      </c>
      <c r="K4052" s="17">
        <v>4704</v>
      </c>
      <c r="L4052" s="18">
        <v>2021004564</v>
      </c>
      <c r="M4052" s="19">
        <v>44440</v>
      </c>
      <c r="N4052" s="70">
        <v>0</v>
      </c>
      <c r="O4052" s="71">
        <v>0</v>
      </c>
      <c r="P4052" s="72">
        <v>0</v>
      </c>
      <c r="Q4052" s="73">
        <v>0</v>
      </c>
      <c r="R4052" s="74">
        <v>0</v>
      </c>
      <c r="S4052" s="75">
        <v>2000</v>
      </c>
      <c r="ALF4052" s="26"/>
      <c r="ALG4052" s="26"/>
      <c r="ALH4052" s="26"/>
      <c r="ALI4052" s="26"/>
      <c r="ALJ4052" s="26"/>
      <c r="ALK4052" s="26"/>
      <c r="ALL4052" s="26"/>
      <c r="ALM4052" s="26"/>
      <c r="ALN4052" s="26"/>
      <c r="ALO4052" s="26"/>
      <c r="ALP4052" s="26"/>
      <c r="ALQ4052" s="26"/>
      <c r="ALR4052" s="26"/>
      <c r="ALS4052" s="26"/>
      <c r="ALT4052" s="26"/>
      <c r="ALU4052" s="26"/>
      <c r="ALV4052" s="26"/>
      <c r="ALW4052" s="26"/>
      <c r="ALX4052" s="26"/>
      <c r="ALY4052" s="26"/>
      <c r="ALZ4052" s="26"/>
      <c r="AMA4052" s="26"/>
      <c r="AMB4052" s="26"/>
      <c r="AMC4052" s="26"/>
      <c r="AMD4052" s="26"/>
      <c r="AME4052" s="26"/>
      <c r="AMF4052" s="26"/>
      <c r="AMG4052"/>
      <c r="AMH4052"/>
      <c r="AMI4052"/>
      <c r="AMJ4052"/>
    </row>
    <row r="4053" spans="1:1024" s="2" customFormat="1" ht="38.25" x14ac:dyDescent="0.25">
      <c r="A4053" s="10" t="s">
        <v>419</v>
      </c>
      <c r="B4053" s="68">
        <v>12649</v>
      </c>
      <c r="C4053" s="10">
        <f>VLOOKUP(B4053,[1]Planilha8!$X$4:$Y$6629,2,0)</f>
        <v>2613737</v>
      </c>
      <c r="D4053" s="12" t="s">
        <v>1108</v>
      </c>
      <c r="E4053" s="12" t="str">
        <f>VLOOKUP(B4053,[1]Planilha8!$X$4:$Z$6629,3,0)</f>
        <v>FARMÁCIA – DOSE</v>
      </c>
      <c r="F4053" s="12" t="str">
        <f>VLOOKUP(B4053,[1]Planilha8!$X$4:$AD$6629,7,0)</f>
        <v>BOM</v>
      </c>
      <c r="G4053" s="13">
        <v>44449</v>
      </c>
      <c r="H4053" s="69">
        <v>80000</v>
      </c>
      <c r="I4053" s="15" t="s">
        <v>22</v>
      </c>
      <c r="J4053" s="16" t="s">
        <v>1109</v>
      </c>
      <c r="K4053" s="17">
        <v>3479</v>
      </c>
      <c r="L4053" s="18">
        <v>2017002681</v>
      </c>
      <c r="M4053" s="19">
        <v>44449</v>
      </c>
      <c r="N4053" s="70">
        <v>0</v>
      </c>
      <c r="O4053" s="71">
        <v>0</v>
      </c>
      <c r="P4053" s="72">
        <v>0</v>
      </c>
      <c r="Q4053" s="73">
        <v>0</v>
      </c>
      <c r="R4053" s="74">
        <v>0</v>
      </c>
      <c r="S4053" s="75">
        <v>80000</v>
      </c>
      <c r="ALF4053" s="26"/>
      <c r="ALG4053" s="26"/>
      <c r="ALH4053" s="26"/>
      <c r="ALI4053" s="26"/>
      <c r="ALJ4053" s="26"/>
      <c r="ALK4053" s="26"/>
      <c r="ALL4053" s="26"/>
      <c r="ALM4053" s="26"/>
      <c r="ALN4053" s="26"/>
      <c r="ALO4053" s="26"/>
      <c r="ALP4053" s="26"/>
      <c r="ALQ4053" s="26"/>
      <c r="ALR4053" s="26"/>
      <c r="ALS4053" s="26"/>
      <c r="ALT4053" s="26"/>
      <c r="ALU4053" s="26"/>
      <c r="ALV4053" s="26"/>
      <c r="ALW4053" s="26"/>
      <c r="ALX4053" s="26"/>
      <c r="ALY4053" s="26"/>
      <c r="ALZ4053" s="26"/>
      <c r="AMA4053" s="26"/>
      <c r="AMB4053" s="26"/>
      <c r="AMC4053" s="26"/>
      <c r="AMD4053" s="26"/>
      <c r="AME4053" s="26"/>
      <c r="AMF4053" s="26"/>
      <c r="AMG4053"/>
      <c r="AMH4053"/>
      <c r="AMI4053"/>
      <c r="AMJ4053"/>
    </row>
    <row r="4054" spans="1:1024" s="2" customFormat="1" ht="38.25" x14ac:dyDescent="0.25">
      <c r="A4054" s="10" t="s">
        <v>419</v>
      </c>
      <c r="B4054" s="68">
        <v>12656</v>
      </c>
      <c r="C4054" s="10">
        <f>VLOOKUP(B4054,[1]Planilha8!$X$4:$Y$6629,2,0)</f>
        <v>2613627</v>
      </c>
      <c r="D4054" s="12" t="s">
        <v>1110</v>
      </c>
      <c r="E4054" s="12" t="str">
        <f>VLOOKUP(B4054,[1]Planilha8!$X$4:$Z$6629,3,0)</f>
        <v>CLÍNICA CIRÚRGICA  ALA 3</v>
      </c>
      <c r="F4054" s="12" t="str">
        <f>VLOOKUP(B4054,[1]Planilha8!$X$4:$AD$6629,7,0)</f>
        <v>BOM</v>
      </c>
      <c r="G4054" s="13">
        <v>44454</v>
      </c>
      <c r="H4054" s="69">
        <v>2140</v>
      </c>
      <c r="I4054" s="15" t="s">
        <v>22</v>
      </c>
      <c r="J4054" s="16" t="s">
        <v>1075</v>
      </c>
      <c r="K4054" s="17">
        <v>23043</v>
      </c>
      <c r="L4054" s="18">
        <v>2021004360</v>
      </c>
      <c r="M4054" s="19">
        <v>44454</v>
      </c>
      <c r="N4054" s="70">
        <v>0</v>
      </c>
      <c r="O4054" s="71">
        <v>0</v>
      </c>
      <c r="P4054" s="72">
        <v>0</v>
      </c>
      <c r="Q4054" s="73">
        <v>0</v>
      </c>
      <c r="R4054" s="74">
        <v>0</v>
      </c>
      <c r="S4054" s="75">
        <v>2140</v>
      </c>
      <c r="ALF4054" s="26"/>
      <c r="ALG4054" s="26"/>
      <c r="ALH4054" s="26"/>
      <c r="ALI4054" s="26"/>
      <c r="ALJ4054" s="26"/>
      <c r="ALK4054" s="26"/>
      <c r="ALL4054" s="26"/>
      <c r="ALM4054" s="26"/>
      <c r="ALN4054" s="26"/>
      <c r="ALO4054" s="26"/>
      <c r="ALP4054" s="26"/>
      <c r="ALQ4054" s="26"/>
      <c r="ALR4054" s="26"/>
      <c r="ALS4054" s="26"/>
      <c r="ALT4054" s="26"/>
      <c r="ALU4054" s="26"/>
      <c r="ALV4054" s="26"/>
      <c r="ALW4054" s="26"/>
      <c r="ALX4054" s="26"/>
      <c r="ALY4054" s="26"/>
      <c r="ALZ4054" s="26"/>
      <c r="AMA4054" s="26"/>
      <c r="AMB4054" s="26"/>
      <c r="AMC4054" s="26"/>
      <c r="AMD4054" s="26"/>
      <c r="AME4054" s="26"/>
      <c r="AMF4054" s="26"/>
      <c r="AMG4054"/>
      <c r="AMH4054"/>
      <c r="AMI4054"/>
      <c r="AMJ4054"/>
    </row>
    <row r="4055" spans="1:1024" s="2" customFormat="1" ht="38.25" x14ac:dyDescent="0.25">
      <c r="A4055" s="10" t="s">
        <v>419</v>
      </c>
      <c r="B4055" s="68">
        <v>12657</v>
      </c>
      <c r="C4055" s="10">
        <f>VLOOKUP(B4055,[1]Planilha8!$X$4:$Y$6629,2,0)</f>
        <v>2619392</v>
      </c>
      <c r="D4055" s="12" t="s">
        <v>1111</v>
      </c>
      <c r="E4055" s="12" t="str">
        <f>VLOOKUP(B4055,[1]Planilha8!$X$4:$Z$6629,3,0)</f>
        <v>AGÊNCIA TRANSFUSIONAL</v>
      </c>
      <c r="F4055" s="12" t="str">
        <f>VLOOKUP(B4055,[1]Planilha8!$X$4:$AD$6629,7,0)</f>
        <v>BOM</v>
      </c>
      <c r="G4055" s="13">
        <v>44463</v>
      </c>
      <c r="H4055" s="69">
        <v>4400</v>
      </c>
      <c r="I4055" s="15" t="s">
        <v>22</v>
      </c>
      <c r="J4055" s="16" t="s">
        <v>1112</v>
      </c>
      <c r="K4055" s="17">
        <v>58946</v>
      </c>
      <c r="L4055" s="18">
        <v>2021004527</v>
      </c>
      <c r="M4055" s="19">
        <v>44463</v>
      </c>
      <c r="N4055" s="70">
        <v>0</v>
      </c>
      <c r="O4055" s="71">
        <v>0</v>
      </c>
      <c r="P4055" s="72">
        <v>0</v>
      </c>
      <c r="Q4055" s="73">
        <v>0</v>
      </c>
      <c r="R4055" s="74">
        <v>0</v>
      </c>
      <c r="S4055" s="75">
        <v>4400</v>
      </c>
      <c r="ALF4055" s="26"/>
      <c r="ALG4055" s="26"/>
      <c r="ALH4055" s="26"/>
      <c r="ALI4055" s="26"/>
      <c r="ALJ4055" s="26"/>
      <c r="ALK4055" s="26"/>
      <c r="ALL4055" s="26"/>
      <c r="ALM4055" s="26"/>
      <c r="ALN4055" s="26"/>
      <c r="ALO4055" s="26"/>
      <c r="ALP4055" s="26"/>
      <c r="ALQ4055" s="26"/>
      <c r="ALR4055" s="26"/>
      <c r="ALS4055" s="26"/>
      <c r="ALT4055" s="26"/>
      <c r="ALU4055" s="26"/>
      <c r="ALV4055" s="26"/>
      <c r="ALW4055" s="26"/>
      <c r="ALX4055" s="26"/>
      <c r="ALY4055" s="26"/>
      <c r="ALZ4055" s="26"/>
      <c r="AMA4055" s="26"/>
      <c r="AMB4055" s="26"/>
      <c r="AMC4055" s="26"/>
      <c r="AMD4055" s="26"/>
      <c r="AME4055" s="26"/>
      <c r="AMF4055" s="26"/>
      <c r="AMG4055"/>
      <c r="AMH4055"/>
      <c r="AMI4055"/>
      <c r="AMJ4055"/>
    </row>
    <row r="4056" spans="1:1024" s="2" customFormat="1" ht="76.5" x14ac:dyDescent="0.25">
      <c r="A4056" s="10" t="s">
        <v>419</v>
      </c>
      <c r="B4056" s="68">
        <v>12675</v>
      </c>
      <c r="C4056" s="10">
        <f>VLOOKUP(B4056,[1]Planilha8!$X$4:$Y$6629,2,0)</f>
        <v>2619053</v>
      </c>
      <c r="D4056" s="12" t="s">
        <v>1113</v>
      </c>
      <c r="E4056" s="12" t="str">
        <f>VLOOKUP(B4056,[1]Planilha8!$X$4:$Z$6629,3,0)</f>
        <v>APOIO AO DIAGNÓSTICO – SALA RESSONÂNCIA MAGNÉTICA</v>
      </c>
      <c r="F4056" s="12" t="str">
        <f>VLOOKUP(B4056,[1]Planilha8!$X$4:$AD$6629,7,0)</f>
        <v>BOM</v>
      </c>
      <c r="G4056" s="13">
        <v>44497</v>
      </c>
      <c r="H4056" s="69">
        <v>272186.71000000002</v>
      </c>
      <c r="I4056" s="15" t="s">
        <v>22</v>
      </c>
      <c r="J4056" s="16" t="s">
        <v>1114</v>
      </c>
      <c r="K4056" s="17">
        <v>79083</v>
      </c>
      <c r="L4056" s="18">
        <v>2021003478</v>
      </c>
      <c r="M4056" s="19">
        <v>44497</v>
      </c>
      <c r="N4056" s="70">
        <v>0</v>
      </c>
      <c r="O4056" s="71">
        <v>0</v>
      </c>
      <c r="P4056" s="72">
        <v>0</v>
      </c>
      <c r="Q4056" s="73">
        <v>0</v>
      </c>
      <c r="R4056" s="74">
        <v>0</v>
      </c>
      <c r="S4056" s="75">
        <v>272186.71000000002</v>
      </c>
      <c r="ALF4056" s="26"/>
      <c r="ALG4056" s="26"/>
      <c r="ALH4056" s="26"/>
      <c r="ALI4056" s="26"/>
      <c r="ALJ4056" s="26"/>
      <c r="ALK4056" s="26"/>
      <c r="ALL4056" s="26"/>
      <c r="ALM4056" s="26"/>
      <c r="ALN4056" s="26"/>
      <c r="ALO4056" s="26"/>
      <c r="ALP4056" s="26"/>
      <c r="ALQ4056" s="26"/>
      <c r="ALR4056" s="26"/>
      <c r="ALS4056" s="26"/>
      <c r="ALT4056" s="26"/>
      <c r="ALU4056" s="26"/>
      <c r="ALV4056" s="26"/>
      <c r="ALW4056" s="26"/>
      <c r="ALX4056" s="26"/>
      <c r="ALY4056" s="26"/>
      <c r="ALZ4056" s="26"/>
      <c r="AMA4056" s="26"/>
      <c r="AMB4056" s="26"/>
      <c r="AMC4056" s="26"/>
      <c r="AMD4056" s="26"/>
      <c r="AME4056" s="26"/>
      <c r="AMF4056" s="26"/>
      <c r="AMG4056"/>
      <c r="AMH4056"/>
      <c r="AMI4056"/>
      <c r="AMJ4056"/>
    </row>
    <row r="4057" spans="1:1024" s="2" customFormat="1" ht="63.75" x14ac:dyDescent="0.25">
      <c r="A4057" s="10" t="s">
        <v>419</v>
      </c>
      <c r="B4057" s="68">
        <v>12673</v>
      </c>
      <c r="C4057" s="10">
        <f>VLOOKUP(B4057,[1]Planilha8!$X$4:$Y$6629,2,0)</f>
        <v>2619290</v>
      </c>
      <c r="D4057" s="12" t="s">
        <v>1115</v>
      </c>
      <c r="E4057" s="12" t="str">
        <f>VLOOKUP(B4057,[1]Planilha8!$X$4:$Z$6629,3,0)</f>
        <v>CLÍNICA CIRÚRGICA – SALA DE EQUIPAMENTOS</v>
      </c>
      <c r="F4057" s="12" t="str">
        <f>VLOOKUP(B4057,[1]Planilha8!$X$4:$AD$6629,7,0)</f>
        <v>BOM</v>
      </c>
      <c r="G4057" s="13">
        <v>44497</v>
      </c>
      <c r="H4057" s="69">
        <v>5725.01</v>
      </c>
      <c r="I4057" s="15" t="s">
        <v>22</v>
      </c>
      <c r="J4057" s="16" t="s">
        <v>1116</v>
      </c>
      <c r="K4057" s="17">
        <v>32971</v>
      </c>
      <c r="L4057" s="18">
        <v>2021004552</v>
      </c>
      <c r="M4057" s="19">
        <v>44497</v>
      </c>
      <c r="N4057" s="70">
        <v>0</v>
      </c>
      <c r="O4057" s="71">
        <v>0</v>
      </c>
      <c r="P4057" s="72">
        <v>0</v>
      </c>
      <c r="Q4057" s="73">
        <v>0</v>
      </c>
      <c r="R4057" s="74">
        <v>0</v>
      </c>
      <c r="S4057" s="75">
        <v>5725.01</v>
      </c>
      <c r="ALF4057" s="26"/>
      <c r="ALG4057" s="26"/>
      <c r="ALH4057" s="26"/>
      <c r="ALI4057" s="26"/>
      <c r="ALJ4057" s="26"/>
      <c r="ALK4057" s="26"/>
      <c r="ALL4057" s="26"/>
      <c r="ALM4057" s="26"/>
      <c r="ALN4057" s="26"/>
      <c r="ALO4057" s="26"/>
      <c r="ALP4057" s="26"/>
      <c r="ALQ4057" s="26"/>
      <c r="ALR4057" s="26"/>
      <c r="ALS4057" s="26"/>
      <c r="ALT4057" s="26"/>
      <c r="ALU4057" s="26"/>
      <c r="ALV4057" s="26"/>
      <c r="ALW4057" s="26"/>
      <c r="ALX4057" s="26"/>
      <c r="ALY4057" s="26"/>
      <c r="ALZ4057" s="26"/>
      <c r="AMA4057" s="26"/>
      <c r="AMB4057" s="26"/>
      <c r="AMC4057" s="26"/>
      <c r="AMD4057" s="26"/>
      <c r="AME4057" s="26"/>
      <c r="AMF4057" s="26"/>
      <c r="AMG4057"/>
      <c r="AMH4057"/>
      <c r="AMI4057"/>
      <c r="AMJ4057"/>
    </row>
    <row r="4058" spans="1:1024" s="2" customFormat="1" ht="63.75" x14ac:dyDescent="0.25">
      <c r="A4058" s="10" t="s">
        <v>419</v>
      </c>
      <c r="B4058" s="68">
        <v>12674</v>
      </c>
      <c r="C4058" s="10">
        <f>VLOOKUP(B4058,[1]Planilha8!$X$4:$Y$6629,2,0)</f>
        <v>2619291</v>
      </c>
      <c r="D4058" s="12" t="s">
        <v>1117</v>
      </c>
      <c r="E4058" s="12" t="str">
        <f>VLOOKUP(B4058,[1]Planilha8!$X$4:$Z$6629,3,0)</f>
        <v>HEMODIALISE</v>
      </c>
      <c r="F4058" s="12" t="str">
        <f>VLOOKUP(B4058,[1]Planilha8!$X$4:$AD$6629,7,0)</f>
        <v>BOM</v>
      </c>
      <c r="G4058" s="13">
        <v>44497</v>
      </c>
      <c r="H4058" s="69">
        <v>9054.8799999999992</v>
      </c>
      <c r="I4058" s="15" t="s">
        <v>22</v>
      </c>
      <c r="J4058" s="16" t="s">
        <v>1118</v>
      </c>
      <c r="K4058" s="17">
        <v>210367</v>
      </c>
      <c r="L4058" s="18">
        <v>2021005209</v>
      </c>
      <c r="M4058" s="19">
        <v>44497</v>
      </c>
      <c r="N4058" s="70">
        <v>0</v>
      </c>
      <c r="O4058" s="71">
        <v>0</v>
      </c>
      <c r="P4058" s="72">
        <v>0</v>
      </c>
      <c r="Q4058" s="73">
        <v>0</v>
      </c>
      <c r="R4058" s="74">
        <v>0</v>
      </c>
      <c r="S4058" s="75">
        <v>9054.8799999999992</v>
      </c>
      <c r="ALF4058" s="26"/>
      <c r="ALG4058" s="26"/>
      <c r="ALH4058" s="26"/>
      <c r="ALI4058" s="26"/>
      <c r="ALJ4058" s="26"/>
      <c r="ALK4058" s="26"/>
      <c r="ALL4058" s="26"/>
      <c r="ALM4058" s="26"/>
      <c r="ALN4058" s="26"/>
      <c r="ALO4058" s="26"/>
      <c r="ALP4058" s="26"/>
      <c r="ALQ4058" s="26"/>
      <c r="ALR4058" s="26"/>
      <c r="ALS4058" s="26"/>
      <c r="ALT4058" s="26"/>
      <c r="ALU4058" s="26"/>
      <c r="ALV4058" s="26"/>
      <c r="ALW4058" s="26"/>
      <c r="ALX4058" s="26"/>
      <c r="ALY4058" s="26"/>
      <c r="ALZ4058" s="26"/>
      <c r="AMA4058" s="26"/>
      <c r="AMB4058" s="26"/>
      <c r="AMC4058" s="26"/>
      <c r="AMD4058" s="26"/>
      <c r="AME4058" s="26"/>
      <c r="AMF4058" s="26"/>
      <c r="AMG4058"/>
      <c r="AMH4058"/>
      <c r="AMI4058"/>
      <c r="AMJ4058"/>
    </row>
    <row r="4059" spans="1:1024" s="2" customFormat="1" ht="38.25" x14ac:dyDescent="0.25">
      <c r="A4059" s="10" t="s">
        <v>419</v>
      </c>
      <c r="B4059" s="68">
        <v>12681</v>
      </c>
      <c r="C4059" s="10">
        <f>VLOOKUP(B4059,[1]Planilha8!$X$4:$Y$6629,2,0)</f>
        <v>2619278</v>
      </c>
      <c r="D4059" s="12" t="s">
        <v>1119</v>
      </c>
      <c r="E4059" s="12" t="str">
        <f>VLOOKUP(B4059,[1]Planilha8!$X$4:$Z$6629,3,0)</f>
        <v>CENTRO CIRÚRGICO</v>
      </c>
      <c r="F4059" s="12" t="str">
        <f>VLOOKUP(B4059,[1]Planilha8!$X$4:$AD$6629,7,0)</f>
        <v>BOM</v>
      </c>
      <c r="G4059" s="13">
        <v>44509</v>
      </c>
      <c r="H4059" s="69">
        <v>114500</v>
      </c>
      <c r="I4059" s="15" t="s">
        <v>22</v>
      </c>
      <c r="J4059" s="16" t="s">
        <v>1120</v>
      </c>
      <c r="K4059" s="17">
        <v>16910</v>
      </c>
      <c r="L4059" s="18">
        <v>2019002570</v>
      </c>
      <c r="M4059" s="19">
        <v>44509</v>
      </c>
      <c r="N4059" s="70">
        <v>0</v>
      </c>
      <c r="O4059" s="71">
        <v>0</v>
      </c>
      <c r="P4059" s="72">
        <v>0</v>
      </c>
      <c r="Q4059" s="73">
        <v>0</v>
      </c>
      <c r="R4059" s="74">
        <v>0</v>
      </c>
      <c r="S4059" s="75">
        <f t="shared" ref="S4059:S4077" si="11">H4059</f>
        <v>114500</v>
      </c>
      <c r="ALF4059" s="26"/>
      <c r="ALG4059" s="26"/>
      <c r="ALH4059" s="26"/>
      <c r="ALI4059" s="26"/>
      <c r="ALJ4059" s="26"/>
      <c r="ALK4059" s="26"/>
      <c r="ALL4059" s="26"/>
      <c r="ALM4059" s="26"/>
      <c r="ALN4059" s="26"/>
      <c r="ALO4059" s="26"/>
      <c r="ALP4059" s="26"/>
      <c r="ALQ4059" s="26"/>
      <c r="ALR4059" s="26"/>
      <c r="ALS4059" s="26"/>
      <c r="ALT4059" s="26"/>
      <c r="ALU4059" s="26"/>
      <c r="ALV4059" s="26"/>
      <c r="ALW4059" s="26"/>
      <c r="ALX4059" s="26"/>
      <c r="ALY4059" s="26"/>
      <c r="ALZ4059" s="26"/>
      <c r="AMA4059" s="26"/>
      <c r="AMB4059" s="26"/>
      <c r="AMC4059" s="26"/>
      <c r="AMD4059" s="26"/>
      <c r="AME4059" s="26"/>
      <c r="AMF4059" s="26"/>
      <c r="AMG4059"/>
      <c r="AMH4059"/>
      <c r="AMI4059"/>
      <c r="AMJ4059"/>
    </row>
    <row r="4060" spans="1:1024" s="2" customFormat="1" ht="38.25" x14ac:dyDescent="0.25">
      <c r="A4060" s="10" t="s">
        <v>419</v>
      </c>
      <c r="B4060" s="68">
        <v>12682</v>
      </c>
      <c r="C4060" s="10">
        <f>VLOOKUP(B4060,[1]Planilha8!$X$4:$Y$6629,2,0)</f>
        <v>2619279</v>
      </c>
      <c r="D4060" s="12" t="s">
        <v>1119</v>
      </c>
      <c r="E4060" s="12" t="str">
        <f>VLOOKUP(B4060,[1]Planilha8!$X$4:$Z$6629,3,0)</f>
        <v>CENTRO CIRÚRGICO</v>
      </c>
      <c r="F4060" s="12" t="str">
        <f>VLOOKUP(B4060,[1]Planilha8!$X$4:$AD$6629,7,0)</f>
        <v>BOM</v>
      </c>
      <c r="G4060" s="13">
        <v>44509</v>
      </c>
      <c r="H4060" s="69">
        <v>114500</v>
      </c>
      <c r="I4060" s="15" t="s">
        <v>22</v>
      </c>
      <c r="J4060" s="16" t="s">
        <v>1120</v>
      </c>
      <c r="K4060" s="17">
        <v>16910</v>
      </c>
      <c r="L4060" s="18">
        <v>2019002570</v>
      </c>
      <c r="M4060" s="19">
        <v>44509</v>
      </c>
      <c r="N4060" s="70">
        <v>0</v>
      </c>
      <c r="O4060" s="71">
        <v>0</v>
      </c>
      <c r="P4060" s="72">
        <v>0</v>
      </c>
      <c r="Q4060" s="73">
        <v>0</v>
      </c>
      <c r="R4060" s="74">
        <v>0</v>
      </c>
      <c r="S4060" s="75">
        <f t="shared" si="11"/>
        <v>114500</v>
      </c>
      <c r="ALF4060" s="26"/>
      <c r="ALG4060" s="26"/>
      <c r="ALH4060" s="26"/>
      <c r="ALI4060" s="26"/>
      <c r="ALJ4060" s="26"/>
      <c r="ALK4060" s="26"/>
      <c r="ALL4060" s="26"/>
      <c r="ALM4060" s="26"/>
      <c r="ALN4060" s="26"/>
      <c r="ALO4060" s="26"/>
      <c r="ALP4060" s="26"/>
      <c r="ALQ4060" s="26"/>
      <c r="ALR4060" s="26"/>
      <c r="ALS4060" s="26"/>
      <c r="ALT4060" s="26"/>
      <c r="ALU4060" s="26"/>
      <c r="ALV4060" s="26"/>
      <c r="ALW4060" s="26"/>
      <c r="ALX4060" s="26"/>
      <c r="ALY4060" s="26"/>
      <c r="ALZ4060" s="26"/>
      <c r="AMA4060" s="26"/>
      <c r="AMB4060" s="26"/>
      <c r="AMC4060" s="26"/>
      <c r="AMD4060" s="26"/>
      <c r="AME4060" s="26"/>
      <c r="AMF4060" s="26"/>
      <c r="AMG4060"/>
      <c r="AMH4060"/>
      <c r="AMI4060"/>
      <c r="AMJ4060"/>
    </row>
    <row r="4061" spans="1:1024" s="2" customFormat="1" ht="38.25" x14ac:dyDescent="0.25">
      <c r="A4061" s="10" t="s">
        <v>419</v>
      </c>
      <c r="B4061" s="68">
        <v>12683</v>
      </c>
      <c r="C4061" s="10">
        <f>VLOOKUP(B4061,[1]Planilha8!$X$4:$Y$6629,2,0)</f>
        <v>2619280</v>
      </c>
      <c r="D4061" s="12" t="s">
        <v>1119</v>
      </c>
      <c r="E4061" s="12" t="str">
        <f>VLOOKUP(B4061,[1]Planilha8!$X$4:$Z$6629,3,0)</f>
        <v>CENTRO CIRÚRGICO</v>
      </c>
      <c r="F4061" s="12" t="str">
        <f>VLOOKUP(B4061,[1]Planilha8!$X$4:$AD$6629,7,0)</f>
        <v>BOM</v>
      </c>
      <c r="G4061" s="13">
        <v>44509</v>
      </c>
      <c r="H4061" s="69">
        <v>114500</v>
      </c>
      <c r="I4061" s="15" t="s">
        <v>22</v>
      </c>
      <c r="J4061" s="16" t="s">
        <v>1120</v>
      </c>
      <c r="K4061" s="17">
        <v>16910</v>
      </c>
      <c r="L4061" s="18">
        <v>2019002570</v>
      </c>
      <c r="M4061" s="19">
        <v>44509</v>
      </c>
      <c r="N4061" s="70">
        <v>0</v>
      </c>
      <c r="O4061" s="71">
        <v>0</v>
      </c>
      <c r="P4061" s="72">
        <v>0</v>
      </c>
      <c r="Q4061" s="73">
        <v>0</v>
      </c>
      <c r="R4061" s="74">
        <v>0</v>
      </c>
      <c r="S4061" s="75">
        <f t="shared" si="11"/>
        <v>114500</v>
      </c>
      <c r="ALF4061" s="26"/>
      <c r="ALG4061" s="26"/>
      <c r="ALH4061" s="26"/>
      <c r="ALI4061" s="26"/>
      <c r="ALJ4061" s="26"/>
      <c r="ALK4061" s="26"/>
      <c r="ALL4061" s="26"/>
      <c r="ALM4061" s="26"/>
      <c r="ALN4061" s="26"/>
      <c r="ALO4061" s="26"/>
      <c r="ALP4061" s="26"/>
      <c r="ALQ4061" s="26"/>
      <c r="ALR4061" s="26"/>
      <c r="ALS4061" s="26"/>
      <c r="ALT4061" s="26"/>
      <c r="ALU4061" s="26"/>
      <c r="ALV4061" s="26"/>
      <c r="ALW4061" s="26"/>
      <c r="ALX4061" s="26"/>
      <c r="ALY4061" s="26"/>
      <c r="ALZ4061" s="26"/>
      <c r="AMA4061" s="26"/>
      <c r="AMB4061" s="26"/>
      <c r="AMC4061" s="26"/>
      <c r="AMD4061" s="26"/>
      <c r="AME4061" s="26"/>
      <c r="AMF4061" s="26"/>
      <c r="AMG4061"/>
      <c r="AMH4061"/>
      <c r="AMI4061"/>
      <c r="AMJ4061"/>
    </row>
    <row r="4062" spans="1:1024" s="2" customFormat="1" ht="38.25" x14ac:dyDescent="0.25">
      <c r="A4062" s="10" t="s">
        <v>419</v>
      </c>
      <c r="B4062" s="68">
        <v>12684</v>
      </c>
      <c r="C4062" s="10">
        <f>VLOOKUP(B4062,[1]Planilha8!$X$4:$Y$6629,2,0)</f>
        <v>2619281</v>
      </c>
      <c r="D4062" s="12" t="s">
        <v>1119</v>
      </c>
      <c r="E4062" s="12" t="str">
        <f>VLOOKUP(B4062,[1]Planilha8!$X$4:$Z$6629,3,0)</f>
        <v>CENTRO CIRÚRGICO</v>
      </c>
      <c r="F4062" s="12" t="str">
        <f>VLOOKUP(B4062,[1]Planilha8!$X$4:$AD$6629,7,0)</f>
        <v>BOM</v>
      </c>
      <c r="G4062" s="13">
        <v>44509</v>
      </c>
      <c r="H4062" s="69">
        <v>114500</v>
      </c>
      <c r="I4062" s="15" t="s">
        <v>22</v>
      </c>
      <c r="J4062" s="16" t="s">
        <v>1120</v>
      </c>
      <c r="K4062" s="17">
        <v>16910</v>
      </c>
      <c r="L4062" s="18">
        <v>2019002570</v>
      </c>
      <c r="M4062" s="19">
        <v>44509</v>
      </c>
      <c r="N4062" s="70">
        <v>0</v>
      </c>
      <c r="O4062" s="71">
        <v>0</v>
      </c>
      <c r="P4062" s="72">
        <v>0</v>
      </c>
      <c r="Q4062" s="73">
        <v>0</v>
      </c>
      <c r="R4062" s="74">
        <v>0</v>
      </c>
      <c r="S4062" s="75">
        <f t="shared" si="11"/>
        <v>114500</v>
      </c>
      <c r="ALF4062" s="26"/>
      <c r="ALG4062" s="26"/>
      <c r="ALH4062" s="26"/>
      <c r="ALI4062" s="26"/>
      <c r="ALJ4062" s="26"/>
      <c r="ALK4062" s="26"/>
      <c r="ALL4062" s="26"/>
      <c r="ALM4062" s="26"/>
      <c r="ALN4062" s="26"/>
      <c r="ALO4062" s="26"/>
      <c r="ALP4062" s="26"/>
      <c r="ALQ4062" s="26"/>
      <c r="ALR4062" s="26"/>
      <c r="ALS4062" s="26"/>
      <c r="ALT4062" s="26"/>
      <c r="ALU4062" s="26"/>
      <c r="ALV4062" s="26"/>
      <c r="ALW4062" s="26"/>
      <c r="ALX4062" s="26"/>
      <c r="ALY4062" s="26"/>
      <c r="ALZ4062" s="26"/>
      <c r="AMA4062" s="26"/>
      <c r="AMB4062" s="26"/>
      <c r="AMC4062" s="26"/>
      <c r="AMD4062" s="26"/>
      <c r="AME4062" s="26"/>
      <c r="AMF4062" s="26"/>
      <c r="AMG4062"/>
      <c r="AMH4062"/>
      <c r="AMI4062"/>
      <c r="AMJ4062"/>
    </row>
    <row r="4063" spans="1:1024" s="2" customFormat="1" ht="38.25" x14ac:dyDescent="0.25">
      <c r="A4063" s="10" t="s">
        <v>419</v>
      </c>
      <c r="B4063" s="68">
        <v>12685</v>
      </c>
      <c r="C4063" s="10">
        <f>VLOOKUP(B4063,[1]Planilha8!$X$4:$Y$6629,2,0)</f>
        <v>2619282</v>
      </c>
      <c r="D4063" s="12" t="s">
        <v>1119</v>
      </c>
      <c r="E4063" s="12" t="str">
        <f>VLOOKUP(B4063,[1]Planilha8!$X$4:$Z$6629,3,0)</f>
        <v>CENTRO CIRÚRGICO</v>
      </c>
      <c r="F4063" s="12" t="str">
        <f>VLOOKUP(B4063,[1]Planilha8!$X$4:$AD$6629,7,0)</f>
        <v>BOM</v>
      </c>
      <c r="G4063" s="13">
        <v>44509</v>
      </c>
      <c r="H4063" s="69">
        <v>114500</v>
      </c>
      <c r="I4063" s="15" t="s">
        <v>22</v>
      </c>
      <c r="J4063" s="16" t="s">
        <v>1120</v>
      </c>
      <c r="K4063" s="17">
        <v>16910</v>
      </c>
      <c r="L4063" s="18">
        <v>2019002570</v>
      </c>
      <c r="M4063" s="19">
        <v>44509</v>
      </c>
      <c r="N4063" s="70">
        <v>0</v>
      </c>
      <c r="O4063" s="71">
        <v>0</v>
      </c>
      <c r="P4063" s="72">
        <v>0</v>
      </c>
      <c r="Q4063" s="73">
        <v>0</v>
      </c>
      <c r="R4063" s="74">
        <v>0</v>
      </c>
      <c r="S4063" s="75">
        <f t="shared" si="11"/>
        <v>114500</v>
      </c>
      <c r="ALF4063" s="26"/>
      <c r="ALG4063" s="26"/>
      <c r="ALH4063" s="26"/>
      <c r="ALI4063" s="26"/>
      <c r="ALJ4063" s="26"/>
      <c r="ALK4063" s="26"/>
      <c r="ALL4063" s="26"/>
      <c r="ALM4063" s="26"/>
      <c r="ALN4063" s="26"/>
      <c r="ALO4063" s="26"/>
      <c r="ALP4063" s="26"/>
      <c r="ALQ4063" s="26"/>
      <c r="ALR4063" s="26"/>
      <c r="ALS4063" s="26"/>
      <c r="ALT4063" s="26"/>
      <c r="ALU4063" s="26"/>
      <c r="ALV4063" s="26"/>
      <c r="ALW4063" s="26"/>
      <c r="ALX4063" s="26"/>
      <c r="ALY4063" s="26"/>
      <c r="ALZ4063" s="26"/>
      <c r="AMA4063" s="26"/>
      <c r="AMB4063" s="26"/>
      <c r="AMC4063" s="26"/>
      <c r="AMD4063" s="26"/>
      <c r="AME4063" s="26"/>
      <c r="AMF4063" s="26"/>
      <c r="AMG4063"/>
      <c r="AMH4063"/>
      <c r="AMI4063"/>
      <c r="AMJ4063"/>
    </row>
    <row r="4064" spans="1:1024" s="2" customFormat="1" ht="38.25" x14ac:dyDescent="0.25">
      <c r="A4064" s="10" t="s">
        <v>419</v>
      </c>
      <c r="B4064" s="68">
        <v>12686</v>
      </c>
      <c r="C4064" s="10">
        <f>VLOOKUP(B4064,[1]Planilha8!$X$4:$Y$6629,2,0)</f>
        <v>2619283</v>
      </c>
      <c r="D4064" s="12" t="s">
        <v>1119</v>
      </c>
      <c r="E4064" s="12" t="str">
        <f>VLOOKUP(B4064,[1]Planilha8!$X$4:$Z$6629,3,0)</f>
        <v>CENTRO CIRÚRGICO</v>
      </c>
      <c r="F4064" s="12" t="str">
        <f>VLOOKUP(B4064,[1]Planilha8!$X$4:$AD$6629,7,0)</f>
        <v>BOM</v>
      </c>
      <c r="G4064" s="13">
        <v>44509</v>
      </c>
      <c r="H4064" s="69">
        <v>114500</v>
      </c>
      <c r="I4064" s="15" t="s">
        <v>22</v>
      </c>
      <c r="J4064" s="16" t="s">
        <v>1120</v>
      </c>
      <c r="K4064" s="17">
        <v>16910</v>
      </c>
      <c r="L4064" s="18">
        <v>2019002570</v>
      </c>
      <c r="M4064" s="19">
        <v>44509</v>
      </c>
      <c r="N4064" s="70">
        <v>0</v>
      </c>
      <c r="O4064" s="71">
        <v>0</v>
      </c>
      <c r="P4064" s="72">
        <v>0</v>
      </c>
      <c r="Q4064" s="73">
        <v>0</v>
      </c>
      <c r="R4064" s="74">
        <v>0</v>
      </c>
      <c r="S4064" s="75">
        <f t="shared" si="11"/>
        <v>114500</v>
      </c>
      <c r="ALF4064" s="26"/>
      <c r="ALG4064" s="26"/>
      <c r="ALH4064" s="26"/>
      <c r="ALI4064" s="26"/>
      <c r="ALJ4064" s="26"/>
      <c r="ALK4064" s="26"/>
      <c r="ALL4064" s="26"/>
      <c r="ALM4064" s="26"/>
      <c r="ALN4064" s="26"/>
      <c r="ALO4064" s="26"/>
      <c r="ALP4064" s="26"/>
      <c r="ALQ4064" s="26"/>
      <c r="ALR4064" s="26"/>
      <c r="ALS4064" s="26"/>
      <c r="ALT4064" s="26"/>
      <c r="ALU4064" s="26"/>
      <c r="ALV4064" s="26"/>
      <c r="ALW4064" s="26"/>
      <c r="ALX4064" s="26"/>
      <c r="ALY4064" s="26"/>
      <c r="ALZ4064" s="26"/>
      <c r="AMA4064" s="26"/>
      <c r="AMB4064" s="26"/>
      <c r="AMC4064" s="26"/>
      <c r="AMD4064" s="26"/>
      <c r="AME4064" s="26"/>
      <c r="AMF4064" s="26"/>
      <c r="AMG4064"/>
      <c r="AMH4064"/>
      <c r="AMI4064"/>
      <c r="AMJ4064"/>
    </row>
    <row r="4065" spans="1:1024" s="2" customFormat="1" ht="38.25" x14ac:dyDescent="0.25">
      <c r="A4065" s="10" t="s">
        <v>419</v>
      </c>
      <c r="B4065" s="68">
        <v>12687</v>
      </c>
      <c r="C4065" s="10">
        <f>VLOOKUP(B4065,[1]Planilha8!$X$4:$Y$6629,2,0)</f>
        <v>2619284</v>
      </c>
      <c r="D4065" s="12" t="s">
        <v>1119</v>
      </c>
      <c r="E4065" s="12" t="str">
        <f>VLOOKUP(B4065,[1]Planilha8!$X$4:$Z$6629,3,0)</f>
        <v>CENTRO CIRÚRGICO</v>
      </c>
      <c r="F4065" s="12" t="str">
        <f>VLOOKUP(B4065,[1]Planilha8!$X$4:$AD$6629,7,0)</f>
        <v>BOM</v>
      </c>
      <c r="G4065" s="13">
        <v>44509</v>
      </c>
      <c r="H4065" s="69">
        <v>114500</v>
      </c>
      <c r="I4065" s="15" t="s">
        <v>22</v>
      </c>
      <c r="J4065" s="16" t="s">
        <v>1120</v>
      </c>
      <c r="K4065" s="17">
        <v>16910</v>
      </c>
      <c r="L4065" s="18">
        <v>2019002570</v>
      </c>
      <c r="M4065" s="19">
        <v>44509</v>
      </c>
      <c r="N4065" s="70">
        <v>0</v>
      </c>
      <c r="O4065" s="71">
        <v>0</v>
      </c>
      <c r="P4065" s="72">
        <v>0</v>
      </c>
      <c r="Q4065" s="73">
        <v>0</v>
      </c>
      <c r="R4065" s="74">
        <v>0</v>
      </c>
      <c r="S4065" s="75">
        <f t="shared" si="11"/>
        <v>114500</v>
      </c>
      <c r="ALF4065" s="26"/>
      <c r="ALG4065" s="26"/>
      <c r="ALH4065" s="26"/>
      <c r="ALI4065" s="26"/>
      <c r="ALJ4065" s="26"/>
      <c r="ALK4065" s="26"/>
      <c r="ALL4065" s="26"/>
      <c r="ALM4065" s="26"/>
      <c r="ALN4065" s="26"/>
      <c r="ALO4065" s="26"/>
      <c r="ALP4065" s="26"/>
      <c r="ALQ4065" s="26"/>
      <c r="ALR4065" s="26"/>
      <c r="ALS4065" s="26"/>
      <c r="ALT4065" s="26"/>
      <c r="ALU4065" s="26"/>
      <c r="ALV4065" s="26"/>
      <c r="ALW4065" s="26"/>
      <c r="ALX4065" s="26"/>
      <c r="ALY4065" s="26"/>
      <c r="ALZ4065" s="26"/>
      <c r="AMA4065" s="26"/>
      <c r="AMB4065" s="26"/>
      <c r="AMC4065" s="26"/>
      <c r="AMD4065" s="26"/>
      <c r="AME4065" s="26"/>
      <c r="AMF4065" s="26"/>
      <c r="AMG4065"/>
      <c r="AMH4065"/>
      <c r="AMI4065"/>
      <c r="AMJ4065"/>
    </row>
    <row r="4066" spans="1:1024" s="2" customFormat="1" ht="38.25" x14ac:dyDescent="0.25">
      <c r="A4066" s="10" t="s">
        <v>419</v>
      </c>
      <c r="B4066" s="68">
        <v>12688</v>
      </c>
      <c r="C4066" s="10">
        <f>VLOOKUP(B4066,[1]Planilha8!$X$4:$Y$6629,2,0)</f>
        <v>2619285</v>
      </c>
      <c r="D4066" s="12" t="s">
        <v>1119</v>
      </c>
      <c r="E4066" s="12" t="str">
        <f>VLOOKUP(B4066,[1]Planilha8!$X$4:$Z$6629,3,0)</f>
        <v>CENTRO CIRÚRGICO</v>
      </c>
      <c r="F4066" s="12" t="str">
        <f>VLOOKUP(B4066,[1]Planilha8!$X$4:$AD$6629,7,0)</f>
        <v>BOM</v>
      </c>
      <c r="G4066" s="13">
        <v>44509</v>
      </c>
      <c r="H4066" s="69">
        <v>114500</v>
      </c>
      <c r="I4066" s="15" t="s">
        <v>22</v>
      </c>
      <c r="J4066" s="16" t="s">
        <v>1120</v>
      </c>
      <c r="K4066" s="17">
        <v>16910</v>
      </c>
      <c r="L4066" s="18">
        <v>2019002570</v>
      </c>
      <c r="M4066" s="19">
        <v>44509</v>
      </c>
      <c r="N4066" s="70">
        <v>0</v>
      </c>
      <c r="O4066" s="71">
        <v>0</v>
      </c>
      <c r="P4066" s="72">
        <v>0</v>
      </c>
      <c r="Q4066" s="73">
        <v>0</v>
      </c>
      <c r="R4066" s="74">
        <v>0</v>
      </c>
      <c r="S4066" s="75">
        <f t="shared" si="11"/>
        <v>114500</v>
      </c>
      <c r="ALF4066" s="26"/>
      <c r="ALG4066" s="26"/>
      <c r="ALH4066" s="26"/>
      <c r="ALI4066" s="26"/>
      <c r="ALJ4066" s="26"/>
      <c r="ALK4066" s="26"/>
      <c r="ALL4066" s="26"/>
      <c r="ALM4066" s="26"/>
      <c r="ALN4066" s="26"/>
      <c r="ALO4066" s="26"/>
      <c r="ALP4066" s="26"/>
      <c r="ALQ4066" s="26"/>
      <c r="ALR4066" s="26"/>
      <c r="ALS4066" s="26"/>
      <c r="ALT4066" s="26"/>
      <c r="ALU4066" s="26"/>
      <c r="ALV4066" s="26"/>
      <c r="ALW4066" s="26"/>
      <c r="ALX4066" s="26"/>
      <c r="ALY4066" s="26"/>
      <c r="ALZ4066" s="26"/>
      <c r="AMA4066" s="26"/>
      <c r="AMB4066" s="26"/>
      <c r="AMC4066" s="26"/>
      <c r="AMD4066" s="26"/>
      <c r="AME4066" s="26"/>
      <c r="AMF4066" s="26"/>
      <c r="AMG4066"/>
      <c r="AMH4066"/>
      <c r="AMI4066"/>
      <c r="AMJ4066"/>
    </row>
    <row r="4067" spans="1:1024" s="2" customFormat="1" ht="38.25" x14ac:dyDescent="0.25">
      <c r="A4067" s="10" t="s">
        <v>419</v>
      </c>
      <c r="B4067" s="68">
        <v>12689</v>
      </c>
      <c r="C4067" s="10">
        <f>VLOOKUP(B4067,[1]Planilha8!$X$4:$Y$6629,2,0)</f>
        <v>2619286</v>
      </c>
      <c r="D4067" s="12" t="s">
        <v>1119</v>
      </c>
      <c r="E4067" s="12" t="str">
        <f>VLOOKUP(B4067,[1]Planilha8!$X$4:$Z$6629,3,0)</f>
        <v>CENTRO CIRÚRGICO</v>
      </c>
      <c r="F4067" s="12" t="str">
        <f>VLOOKUP(B4067,[1]Planilha8!$X$4:$AD$6629,7,0)</f>
        <v>BOM</v>
      </c>
      <c r="G4067" s="13">
        <v>44509</v>
      </c>
      <c r="H4067" s="69">
        <v>114500</v>
      </c>
      <c r="I4067" s="15" t="s">
        <v>22</v>
      </c>
      <c r="J4067" s="16" t="s">
        <v>1120</v>
      </c>
      <c r="K4067" s="17">
        <v>16910</v>
      </c>
      <c r="L4067" s="18">
        <v>2019002570</v>
      </c>
      <c r="M4067" s="19">
        <v>44509</v>
      </c>
      <c r="N4067" s="70">
        <v>0</v>
      </c>
      <c r="O4067" s="71">
        <v>0</v>
      </c>
      <c r="P4067" s="72">
        <v>0</v>
      </c>
      <c r="Q4067" s="73">
        <v>0</v>
      </c>
      <c r="R4067" s="74">
        <v>0</v>
      </c>
      <c r="S4067" s="75">
        <f t="shared" si="11"/>
        <v>114500</v>
      </c>
      <c r="ALF4067" s="26"/>
      <c r="ALG4067" s="26"/>
      <c r="ALH4067" s="26"/>
      <c r="ALI4067" s="26"/>
      <c r="ALJ4067" s="26"/>
      <c r="ALK4067" s="26"/>
      <c r="ALL4067" s="26"/>
      <c r="ALM4067" s="26"/>
      <c r="ALN4067" s="26"/>
      <c r="ALO4067" s="26"/>
      <c r="ALP4067" s="26"/>
      <c r="ALQ4067" s="26"/>
      <c r="ALR4067" s="26"/>
      <c r="ALS4067" s="26"/>
      <c r="ALT4067" s="26"/>
      <c r="ALU4067" s="26"/>
      <c r="ALV4067" s="26"/>
      <c r="ALW4067" s="26"/>
      <c r="ALX4067" s="26"/>
      <c r="ALY4067" s="26"/>
      <c r="ALZ4067" s="26"/>
      <c r="AMA4067" s="26"/>
      <c r="AMB4067" s="26"/>
      <c r="AMC4067" s="26"/>
      <c r="AMD4067" s="26"/>
      <c r="AME4067" s="26"/>
      <c r="AMF4067" s="26"/>
      <c r="AMG4067"/>
      <c r="AMH4067"/>
      <c r="AMI4067"/>
      <c r="AMJ4067"/>
    </row>
    <row r="4068" spans="1:1024" s="2" customFormat="1" ht="38.25" x14ac:dyDescent="0.25">
      <c r="A4068" s="10" t="s">
        <v>419</v>
      </c>
      <c r="B4068" s="68">
        <v>12690</v>
      </c>
      <c r="C4068" s="10">
        <f>VLOOKUP(B4068,[1]Planilha8!$X$4:$Y$6629,2,0)</f>
        <v>2619287</v>
      </c>
      <c r="D4068" s="12" t="s">
        <v>1119</v>
      </c>
      <c r="E4068" s="12" t="str">
        <f>VLOOKUP(B4068,[1]Planilha8!$X$4:$Z$6629,3,0)</f>
        <v>CENTRO CIRÚRGICO</v>
      </c>
      <c r="F4068" s="12" t="str">
        <f>VLOOKUP(B4068,[1]Planilha8!$X$4:$AD$6629,7,0)</f>
        <v>BOM</v>
      </c>
      <c r="G4068" s="13">
        <v>44509</v>
      </c>
      <c r="H4068" s="69">
        <v>114500</v>
      </c>
      <c r="I4068" s="15" t="s">
        <v>22</v>
      </c>
      <c r="J4068" s="16" t="s">
        <v>1120</v>
      </c>
      <c r="K4068" s="17">
        <v>16910</v>
      </c>
      <c r="L4068" s="18">
        <v>2019002570</v>
      </c>
      <c r="M4068" s="19">
        <v>44509</v>
      </c>
      <c r="N4068" s="70">
        <v>0</v>
      </c>
      <c r="O4068" s="71">
        <v>0</v>
      </c>
      <c r="P4068" s="72">
        <v>0</v>
      </c>
      <c r="Q4068" s="73">
        <v>0</v>
      </c>
      <c r="R4068" s="74">
        <v>0</v>
      </c>
      <c r="S4068" s="75">
        <f t="shared" si="11"/>
        <v>114500</v>
      </c>
      <c r="ALF4068" s="26"/>
      <c r="ALG4068" s="26"/>
      <c r="ALH4068" s="26"/>
      <c r="ALI4068" s="26"/>
      <c r="ALJ4068" s="26"/>
      <c r="ALK4068" s="26"/>
      <c r="ALL4068" s="26"/>
      <c r="ALM4068" s="26"/>
      <c r="ALN4068" s="26"/>
      <c r="ALO4068" s="26"/>
      <c r="ALP4068" s="26"/>
      <c r="ALQ4068" s="26"/>
      <c r="ALR4068" s="26"/>
      <c r="ALS4068" s="26"/>
      <c r="ALT4068" s="26"/>
      <c r="ALU4068" s="26"/>
      <c r="ALV4068" s="26"/>
      <c r="ALW4068" s="26"/>
      <c r="ALX4068" s="26"/>
      <c r="ALY4068" s="26"/>
      <c r="ALZ4068" s="26"/>
      <c r="AMA4068" s="26"/>
      <c r="AMB4068" s="26"/>
      <c r="AMC4068" s="26"/>
      <c r="AMD4068" s="26"/>
      <c r="AME4068" s="26"/>
      <c r="AMF4068" s="26"/>
      <c r="AMG4068"/>
      <c r="AMH4068"/>
      <c r="AMI4068"/>
      <c r="AMJ4068"/>
    </row>
    <row r="4069" spans="1:1024" s="2" customFormat="1" ht="38.25" x14ac:dyDescent="0.25">
      <c r="A4069" s="10" t="s">
        <v>419</v>
      </c>
      <c r="B4069" s="68">
        <v>12691</v>
      </c>
      <c r="C4069" s="10">
        <f>VLOOKUP(B4069,[1]Planilha8!$X$4:$Y$6629,2,0)</f>
        <v>2619288</v>
      </c>
      <c r="D4069" s="12" t="s">
        <v>1119</v>
      </c>
      <c r="E4069" s="12" t="str">
        <f>VLOOKUP(B4069,[1]Planilha8!$X$4:$Z$6629,3,0)</f>
        <v>CENTRO CIRÚRGICO</v>
      </c>
      <c r="F4069" s="12" t="str">
        <f>VLOOKUP(B4069,[1]Planilha8!$X$4:$AD$6629,7,0)</f>
        <v>BOM</v>
      </c>
      <c r="G4069" s="13">
        <v>44509</v>
      </c>
      <c r="H4069" s="69">
        <v>114500</v>
      </c>
      <c r="I4069" s="15" t="s">
        <v>22</v>
      </c>
      <c r="J4069" s="16" t="s">
        <v>1120</v>
      </c>
      <c r="K4069" s="17">
        <v>16910</v>
      </c>
      <c r="L4069" s="18">
        <v>2019002570</v>
      </c>
      <c r="M4069" s="19">
        <v>44509</v>
      </c>
      <c r="N4069" s="70">
        <v>0</v>
      </c>
      <c r="O4069" s="71">
        <v>0</v>
      </c>
      <c r="P4069" s="72">
        <v>0</v>
      </c>
      <c r="Q4069" s="73">
        <v>0</v>
      </c>
      <c r="R4069" s="74">
        <v>0</v>
      </c>
      <c r="S4069" s="75">
        <f t="shared" si="11"/>
        <v>114500</v>
      </c>
      <c r="ALF4069" s="26"/>
      <c r="ALG4069" s="26"/>
      <c r="ALH4069" s="26"/>
      <c r="ALI4069" s="26"/>
      <c r="ALJ4069" s="26"/>
      <c r="ALK4069" s="26"/>
      <c r="ALL4069" s="26"/>
      <c r="ALM4069" s="26"/>
      <c r="ALN4069" s="26"/>
      <c r="ALO4069" s="26"/>
      <c r="ALP4069" s="26"/>
      <c r="ALQ4069" s="26"/>
      <c r="ALR4069" s="26"/>
      <c r="ALS4069" s="26"/>
      <c r="ALT4069" s="26"/>
      <c r="ALU4069" s="26"/>
      <c r="ALV4069" s="26"/>
      <c r="ALW4069" s="26"/>
      <c r="ALX4069" s="26"/>
      <c r="ALY4069" s="26"/>
      <c r="ALZ4069" s="26"/>
      <c r="AMA4069" s="26"/>
      <c r="AMB4069" s="26"/>
      <c r="AMC4069" s="26"/>
      <c r="AMD4069" s="26"/>
      <c r="AME4069" s="26"/>
      <c r="AMF4069" s="26"/>
      <c r="AMG4069"/>
      <c r="AMH4069"/>
      <c r="AMI4069"/>
      <c r="AMJ4069"/>
    </row>
    <row r="4070" spans="1:1024" s="2" customFormat="1" ht="38.25" x14ac:dyDescent="0.25">
      <c r="A4070" s="10" t="s">
        <v>419</v>
      </c>
      <c r="B4070" s="68">
        <v>12692</v>
      </c>
      <c r="C4070" s="10">
        <f>VLOOKUP(B4070,[1]Planilha8!$X$4:$Y$6629,2,0)</f>
        <v>2619289</v>
      </c>
      <c r="D4070" s="12" t="s">
        <v>1119</v>
      </c>
      <c r="E4070" s="12" t="str">
        <f>VLOOKUP(B4070,[1]Planilha8!$X$4:$Z$6629,3,0)</f>
        <v>CENTRO CIRÚRGICO</v>
      </c>
      <c r="F4070" s="12" t="str">
        <f>VLOOKUP(B4070,[1]Planilha8!$X$4:$AD$6629,7,0)</f>
        <v>BOM</v>
      </c>
      <c r="G4070" s="13">
        <v>44509</v>
      </c>
      <c r="H4070" s="69">
        <v>114500</v>
      </c>
      <c r="I4070" s="15" t="s">
        <v>22</v>
      </c>
      <c r="J4070" s="16" t="s">
        <v>1120</v>
      </c>
      <c r="K4070" s="17">
        <v>16910</v>
      </c>
      <c r="L4070" s="18">
        <v>2019002570</v>
      </c>
      <c r="M4070" s="19">
        <v>44509</v>
      </c>
      <c r="N4070" s="70">
        <v>0</v>
      </c>
      <c r="O4070" s="71">
        <v>0</v>
      </c>
      <c r="P4070" s="72">
        <v>0</v>
      </c>
      <c r="Q4070" s="73">
        <v>0</v>
      </c>
      <c r="R4070" s="74">
        <v>0</v>
      </c>
      <c r="S4070" s="75">
        <f t="shared" si="11"/>
        <v>114500</v>
      </c>
      <c r="ALF4070" s="26"/>
      <c r="ALG4070" s="26"/>
      <c r="ALH4070" s="26"/>
      <c r="ALI4070" s="26"/>
      <c r="ALJ4070" s="26"/>
      <c r="ALK4070" s="26"/>
      <c r="ALL4070" s="26"/>
      <c r="ALM4070" s="26"/>
      <c r="ALN4070" s="26"/>
      <c r="ALO4070" s="26"/>
      <c r="ALP4070" s="26"/>
      <c r="ALQ4070" s="26"/>
      <c r="ALR4070" s="26"/>
      <c r="ALS4070" s="26"/>
      <c r="ALT4070" s="26"/>
      <c r="ALU4070" s="26"/>
      <c r="ALV4070" s="26"/>
      <c r="ALW4070" s="26"/>
      <c r="ALX4070" s="26"/>
      <c r="ALY4070" s="26"/>
      <c r="ALZ4070" s="26"/>
      <c r="AMA4070" s="26"/>
      <c r="AMB4070" s="26"/>
      <c r="AMC4070" s="26"/>
      <c r="AMD4070" s="26"/>
      <c r="AME4070" s="26"/>
      <c r="AMF4070" s="26"/>
      <c r="AMG4070"/>
      <c r="AMH4070"/>
      <c r="AMI4070"/>
      <c r="AMJ4070"/>
    </row>
    <row r="4071" spans="1:1024" s="2" customFormat="1" ht="89.25" x14ac:dyDescent="0.25">
      <c r="A4071" s="10" t="s">
        <v>419</v>
      </c>
      <c r="B4071" s="68">
        <v>12671</v>
      </c>
      <c r="C4071" s="10">
        <f>VLOOKUP(B4071,[1]Planilha8!$X$4:$Y$6629,2,0)</f>
        <v>2619176</v>
      </c>
      <c r="D4071" s="12" t="s">
        <v>1121</v>
      </c>
      <c r="E4071" s="12" t="str">
        <f>VLOOKUP(B4071,[1]Planilha8!$X$4:$Z$6629,3,0)</f>
        <v>APOIO AO DIAGNÓSTICO – SALA RESSONÂNCIA MAGNÉTICA</v>
      </c>
      <c r="F4071" s="12" t="str">
        <f>VLOOKUP(B4071,[1]Planilha8!$X$4:$AD$6629,7,0)</f>
        <v>BOM</v>
      </c>
      <c r="G4071" s="13">
        <v>44511</v>
      </c>
      <c r="H4071" s="69">
        <v>39000</v>
      </c>
      <c r="I4071" s="15" t="s">
        <v>22</v>
      </c>
      <c r="J4071" s="16" t="s">
        <v>1122</v>
      </c>
      <c r="K4071" s="17">
        <v>11644</v>
      </c>
      <c r="L4071" s="18">
        <v>2021003478</v>
      </c>
      <c r="M4071" s="19">
        <v>44511</v>
      </c>
      <c r="N4071" s="70">
        <v>0</v>
      </c>
      <c r="O4071" s="71">
        <v>0</v>
      </c>
      <c r="P4071" s="72">
        <v>0</v>
      </c>
      <c r="Q4071" s="73">
        <v>0</v>
      </c>
      <c r="R4071" s="74">
        <v>0</v>
      </c>
      <c r="S4071" s="75">
        <f t="shared" si="11"/>
        <v>39000</v>
      </c>
      <c r="ALF4071" s="26"/>
      <c r="ALG4071" s="26"/>
      <c r="ALH4071" s="26"/>
      <c r="ALI4071" s="26"/>
      <c r="ALJ4071" s="26"/>
      <c r="ALK4071" s="26"/>
      <c r="ALL4071" s="26"/>
      <c r="ALM4071" s="26"/>
      <c r="ALN4071" s="26"/>
      <c r="ALO4071" s="26"/>
      <c r="ALP4071" s="26"/>
      <c r="ALQ4071" s="26"/>
      <c r="ALR4071" s="26"/>
      <c r="ALS4071" s="26"/>
      <c r="ALT4071" s="26"/>
      <c r="ALU4071" s="26"/>
      <c r="ALV4071" s="26"/>
      <c r="ALW4071" s="26"/>
      <c r="ALX4071" s="26"/>
      <c r="ALY4071" s="26"/>
      <c r="ALZ4071" s="26"/>
      <c r="AMA4071" s="26"/>
      <c r="AMB4071" s="26"/>
      <c r="AMC4071" s="26"/>
      <c r="AMD4071" s="26"/>
      <c r="AME4071" s="26"/>
      <c r="AMF4071" s="26"/>
      <c r="AMG4071"/>
      <c r="AMH4071"/>
      <c r="AMI4071"/>
      <c r="AMJ4071"/>
    </row>
    <row r="4072" spans="1:1024" s="2" customFormat="1" ht="89.25" x14ac:dyDescent="0.25">
      <c r="A4072" s="10" t="s">
        <v>419</v>
      </c>
      <c r="B4072" s="68">
        <v>12672</v>
      </c>
      <c r="C4072" s="10">
        <f>VLOOKUP(B4072,[1]Planilha8!$X$4:$Y$6629,2,0)</f>
        <v>2619177</v>
      </c>
      <c r="D4072" s="12" t="s">
        <v>1121</v>
      </c>
      <c r="E4072" s="12" t="str">
        <f>VLOOKUP(B4072,[1]Planilha8!$X$4:$Z$6629,3,0)</f>
        <v>APOIO AO DIAGNÓSTICO – SALA RESSONÂNCIA MAGNÉTICA</v>
      </c>
      <c r="F4072" s="12" t="str">
        <f>VLOOKUP(B4072,[1]Planilha8!$X$4:$AD$6629,7,0)</f>
        <v>BOM</v>
      </c>
      <c r="G4072" s="13">
        <v>44511</v>
      </c>
      <c r="H4072" s="69">
        <v>39000</v>
      </c>
      <c r="I4072" s="15" t="s">
        <v>22</v>
      </c>
      <c r="J4072" s="16" t="s">
        <v>1122</v>
      </c>
      <c r="K4072" s="17">
        <v>11644</v>
      </c>
      <c r="L4072" s="18">
        <v>2021003478</v>
      </c>
      <c r="M4072" s="19">
        <v>44511</v>
      </c>
      <c r="N4072" s="70">
        <v>0</v>
      </c>
      <c r="O4072" s="71">
        <v>0</v>
      </c>
      <c r="P4072" s="72">
        <v>0</v>
      </c>
      <c r="Q4072" s="73">
        <v>0</v>
      </c>
      <c r="R4072" s="74">
        <v>0</v>
      </c>
      <c r="S4072" s="75">
        <f t="shared" si="11"/>
        <v>39000</v>
      </c>
      <c r="ALF4072" s="26"/>
      <c r="ALG4072" s="26"/>
      <c r="ALH4072" s="26"/>
      <c r="ALI4072" s="26"/>
      <c r="ALJ4072" s="26"/>
      <c r="ALK4072" s="26"/>
      <c r="ALL4072" s="26"/>
      <c r="ALM4072" s="26"/>
      <c r="ALN4072" s="26"/>
      <c r="ALO4072" s="26"/>
      <c r="ALP4072" s="26"/>
      <c r="ALQ4072" s="26"/>
      <c r="ALR4072" s="26"/>
      <c r="ALS4072" s="26"/>
      <c r="ALT4072" s="26"/>
      <c r="ALU4072" s="26"/>
      <c r="ALV4072" s="26"/>
      <c r="ALW4072" s="26"/>
      <c r="ALX4072" s="26"/>
      <c r="ALY4072" s="26"/>
      <c r="ALZ4072" s="26"/>
      <c r="AMA4072" s="26"/>
      <c r="AMB4072" s="26"/>
      <c r="AMC4072" s="26"/>
      <c r="AMD4072" s="26"/>
      <c r="AME4072" s="26"/>
      <c r="AMF4072" s="26"/>
      <c r="AMG4072"/>
      <c r="AMH4072"/>
      <c r="AMI4072"/>
      <c r="AMJ4072"/>
    </row>
    <row r="4073" spans="1:1024" s="2" customFormat="1" ht="76.5" x14ac:dyDescent="0.25">
      <c r="A4073" s="10" t="s">
        <v>419</v>
      </c>
      <c r="B4073" s="68">
        <v>12693</v>
      </c>
      <c r="C4073" s="10">
        <f>VLOOKUP(B4073,[1]Planilha8!$X$4:$Y$6629,2,0)</f>
        <v>2624222</v>
      </c>
      <c r="D4073" s="12" t="s">
        <v>1123</v>
      </c>
      <c r="E4073" s="12" t="str">
        <f>VLOOKUP(B4073,[1]Planilha8!$X$4:$Z$6629,3,0)</f>
        <v>5º ANDAR – ENSINO E PESQUISA</v>
      </c>
      <c r="F4073" s="12" t="str">
        <f>VLOOKUP(B4073,[1]Planilha8!$X$4:$AD$6629,7,0)</f>
        <v>BOM</v>
      </c>
      <c r="G4073" s="13">
        <v>44525</v>
      </c>
      <c r="H4073" s="69">
        <v>2128.2800000000002</v>
      </c>
      <c r="I4073" s="15" t="s">
        <v>22</v>
      </c>
      <c r="J4073" s="16" t="s">
        <v>1118</v>
      </c>
      <c r="K4073" s="17">
        <v>159904</v>
      </c>
      <c r="L4073" s="18">
        <v>2021005859</v>
      </c>
      <c r="M4073" s="19">
        <v>44525</v>
      </c>
      <c r="N4073" s="70">
        <v>0</v>
      </c>
      <c r="O4073" s="71">
        <v>0</v>
      </c>
      <c r="P4073" s="72">
        <v>0</v>
      </c>
      <c r="Q4073" s="73">
        <v>0</v>
      </c>
      <c r="R4073" s="74">
        <v>0</v>
      </c>
      <c r="S4073" s="75">
        <f t="shared" si="11"/>
        <v>2128.2800000000002</v>
      </c>
      <c r="ALF4073" s="26"/>
      <c r="ALG4073" s="26"/>
      <c r="ALH4073" s="26"/>
      <c r="ALI4073" s="26"/>
      <c r="ALJ4073" s="26"/>
      <c r="ALK4073" s="26"/>
      <c r="ALL4073" s="26"/>
      <c r="ALM4073" s="26"/>
      <c r="ALN4073" s="26"/>
      <c r="ALO4073" s="26"/>
      <c r="ALP4073" s="26"/>
      <c r="ALQ4073" s="26"/>
      <c r="ALR4073" s="26"/>
      <c r="ALS4073" s="26"/>
      <c r="ALT4073" s="26"/>
      <c r="ALU4073" s="26"/>
      <c r="ALV4073" s="26"/>
      <c r="ALW4073" s="26"/>
      <c r="ALX4073" s="26"/>
      <c r="ALY4073" s="26"/>
      <c r="ALZ4073" s="26"/>
      <c r="AMA4073" s="26"/>
      <c r="AMB4073" s="26"/>
      <c r="AMC4073" s="26"/>
      <c r="AMD4073" s="26"/>
      <c r="AME4073" s="26"/>
      <c r="AMF4073" s="26"/>
      <c r="AMG4073"/>
      <c r="AMH4073"/>
      <c r="AMI4073"/>
      <c r="AMJ4073"/>
    </row>
    <row r="4074" spans="1:1024" s="78" customFormat="1" ht="51" x14ac:dyDescent="0.25">
      <c r="A4074" s="10" t="s">
        <v>419</v>
      </c>
      <c r="B4074" s="68">
        <v>12582</v>
      </c>
      <c r="C4074" s="10">
        <f>VLOOKUP(B4074,[1]Planilha8!$X$4:$Y$6629,2,0)</f>
        <v>2624132</v>
      </c>
      <c r="D4074" s="12" t="s">
        <v>1124</v>
      </c>
      <c r="E4074" s="12" t="str">
        <f>VLOOKUP(B4074,[1]Planilha8!$X$4:$Z$6629,3,0)</f>
        <v>APOIO AO DIAGNÓSTICO – RESSONANCIA MAGNETICA</v>
      </c>
      <c r="F4074" s="12" t="str">
        <f>VLOOKUP(B4074,[1]Planilha8!$X$4:$AD$6629,7,0)</f>
        <v>BOM</v>
      </c>
      <c r="G4074" s="13">
        <v>44543</v>
      </c>
      <c r="H4074" s="69">
        <v>3855332</v>
      </c>
      <c r="I4074" s="15" t="s">
        <v>22</v>
      </c>
      <c r="J4074" s="16" t="s">
        <v>1125</v>
      </c>
      <c r="K4074" s="17">
        <v>13059</v>
      </c>
      <c r="L4074" s="18">
        <v>2020005626</v>
      </c>
      <c r="M4074" s="19">
        <v>44543</v>
      </c>
      <c r="N4074" s="70">
        <v>0</v>
      </c>
      <c r="O4074" s="71">
        <v>0</v>
      </c>
      <c r="P4074" s="72">
        <v>0</v>
      </c>
      <c r="Q4074" s="73">
        <v>0</v>
      </c>
      <c r="R4074" s="74">
        <v>0</v>
      </c>
      <c r="S4074" s="75">
        <f t="shared" si="11"/>
        <v>3855332</v>
      </c>
      <c r="T4074" s="77"/>
    </row>
    <row r="4075" spans="1:1024" s="78" customFormat="1" ht="51" x14ac:dyDescent="0.25">
      <c r="A4075" s="10" t="s">
        <v>419</v>
      </c>
      <c r="B4075" s="68">
        <v>12712</v>
      </c>
      <c r="C4075" s="10">
        <f>VLOOKUP(B4075,[1]Planilha8!$X$4:$Y$6629,2,0)</f>
        <v>2671426</v>
      </c>
      <c r="D4075" s="12" t="s">
        <v>1126</v>
      </c>
      <c r="E4075" s="12" t="str">
        <f>VLOOKUP(B4075,[1]Planilha8!$X$4:$Z$6629,3,0)</f>
        <v>CENTRAL DE MATERIAL E ESTERILIZAÇÃO</v>
      </c>
      <c r="F4075" s="12" t="str">
        <f>VLOOKUP(B4075,[1]Planilha8!$X$4:$AD$6629,7,0)</f>
        <v>BOM</v>
      </c>
      <c r="G4075" s="13">
        <v>44543</v>
      </c>
      <c r="H4075" s="69">
        <v>13363.92</v>
      </c>
      <c r="I4075" s="15" t="s">
        <v>22</v>
      </c>
      <c r="J4075" s="16" t="s">
        <v>387</v>
      </c>
      <c r="K4075" s="17">
        <v>166959</v>
      </c>
      <c r="L4075" s="18">
        <v>2021001996</v>
      </c>
      <c r="M4075" s="19">
        <v>44543</v>
      </c>
      <c r="N4075" s="70">
        <v>0</v>
      </c>
      <c r="O4075" s="71">
        <v>0</v>
      </c>
      <c r="P4075" s="72">
        <v>0</v>
      </c>
      <c r="Q4075" s="73">
        <v>0</v>
      </c>
      <c r="R4075" s="74">
        <v>0</v>
      </c>
      <c r="S4075" s="75">
        <f t="shared" si="11"/>
        <v>13363.92</v>
      </c>
      <c r="T4075" s="77"/>
    </row>
    <row r="4076" spans="1:1024" s="78" customFormat="1" ht="51" x14ac:dyDescent="0.25">
      <c r="A4076" s="10" t="s">
        <v>419</v>
      </c>
      <c r="B4076" s="68">
        <v>12713</v>
      </c>
      <c r="C4076" s="10">
        <f>VLOOKUP(B4076,[1]Planilha8!$X$4:$Y$6629,2,0)</f>
        <v>2671427</v>
      </c>
      <c r="D4076" s="12" t="s">
        <v>1126</v>
      </c>
      <c r="E4076" s="12" t="str">
        <f>VLOOKUP(B4076,[1]Planilha8!$X$4:$Z$6629,3,0)</f>
        <v>CENTRAL DE MATERIAL E ESTERILIZAÇÃO</v>
      </c>
      <c r="F4076" s="12" t="str">
        <f>VLOOKUP(B4076,[1]Planilha8!$X$4:$AD$6629,7,0)</f>
        <v>BOM</v>
      </c>
      <c r="G4076" s="13">
        <v>44543</v>
      </c>
      <c r="H4076" s="69">
        <v>13363.92</v>
      </c>
      <c r="I4076" s="15" t="s">
        <v>22</v>
      </c>
      <c r="J4076" s="16" t="s">
        <v>387</v>
      </c>
      <c r="K4076" s="17">
        <v>166959</v>
      </c>
      <c r="L4076" s="18">
        <v>2021001996</v>
      </c>
      <c r="M4076" s="19">
        <v>44543</v>
      </c>
      <c r="N4076" s="70">
        <v>0</v>
      </c>
      <c r="O4076" s="71">
        <v>0</v>
      </c>
      <c r="P4076" s="72">
        <v>0</v>
      </c>
      <c r="Q4076" s="73">
        <v>0</v>
      </c>
      <c r="R4076" s="74">
        <v>0</v>
      </c>
      <c r="S4076" s="75">
        <f t="shared" si="11"/>
        <v>13363.92</v>
      </c>
      <c r="T4076" s="77"/>
    </row>
    <row r="4077" spans="1:1024" s="78" customFormat="1" ht="51" x14ac:dyDescent="0.25">
      <c r="A4077" s="10" t="s">
        <v>419</v>
      </c>
      <c r="B4077" s="68">
        <v>12714</v>
      </c>
      <c r="C4077" s="10">
        <f>VLOOKUP(B4077,[1]Planilha8!$X$4:$Y$6629,2,0)</f>
        <v>2671428</v>
      </c>
      <c r="D4077" s="12" t="s">
        <v>1126</v>
      </c>
      <c r="E4077" s="12" t="str">
        <f>VLOOKUP(B4077,[1]Planilha8!$X$4:$Z$6629,3,0)</f>
        <v>CENTRAL DE MATERIAL E ESTERILIZAÇÃO</v>
      </c>
      <c r="F4077" s="12" t="str">
        <f>VLOOKUP(B4077,[1]Planilha8!$X$4:$AD$6629,7,0)</f>
        <v>BOM</v>
      </c>
      <c r="G4077" s="13">
        <v>44543</v>
      </c>
      <c r="H4077" s="69">
        <v>13363.92</v>
      </c>
      <c r="I4077" s="15" t="s">
        <v>22</v>
      </c>
      <c r="J4077" s="16" t="s">
        <v>387</v>
      </c>
      <c r="K4077" s="17">
        <v>166959</v>
      </c>
      <c r="L4077" s="18">
        <v>2021001996</v>
      </c>
      <c r="M4077" s="19">
        <v>44543</v>
      </c>
      <c r="N4077" s="70">
        <v>0</v>
      </c>
      <c r="O4077" s="71">
        <v>0</v>
      </c>
      <c r="P4077" s="72">
        <v>0</v>
      </c>
      <c r="Q4077" s="73">
        <v>0</v>
      </c>
      <c r="R4077" s="74">
        <v>0</v>
      </c>
      <c r="S4077" s="75">
        <f t="shared" si="11"/>
        <v>13363.92</v>
      </c>
      <c r="T4077" s="77"/>
    </row>
    <row r="4078" spans="1:1024" s="79" customFormat="1" ht="63.75" x14ac:dyDescent="0.25">
      <c r="A4078" s="10" t="s">
        <v>419</v>
      </c>
      <c r="B4078" s="68">
        <v>12716</v>
      </c>
      <c r="C4078" s="10">
        <f>VLOOKUP(B4078,[1]Planilha8!$X$4:$Y$6629,2,0)</f>
        <v>2672780</v>
      </c>
      <c r="D4078" s="12" t="s">
        <v>1127</v>
      </c>
      <c r="E4078" s="12" t="str">
        <f>VLOOKUP(B4078,[1]Planilha8!$X$4:$Z$6629,3,0)</f>
        <v>APOIO AO DIAGNÓSTICO – RESSONANCIA MAGNETICA</v>
      </c>
      <c r="F4078" s="12" t="str">
        <f>VLOOKUP(B4078,[1]Planilha8!$X$4:$AD$6629,7,0)</f>
        <v>BOM</v>
      </c>
      <c r="G4078" s="13">
        <v>44562</v>
      </c>
      <c r="H4078" s="69">
        <v>439000</v>
      </c>
      <c r="I4078" s="15" t="s">
        <v>22</v>
      </c>
      <c r="J4078" s="16" t="s">
        <v>1128</v>
      </c>
      <c r="K4078" s="17">
        <v>31269</v>
      </c>
      <c r="L4078" s="18">
        <v>2021003478</v>
      </c>
      <c r="M4078" s="19">
        <v>44496</v>
      </c>
      <c r="N4078" s="70">
        <v>0</v>
      </c>
      <c r="O4078" s="71">
        <v>0</v>
      </c>
      <c r="P4078" s="72">
        <v>0</v>
      </c>
      <c r="Q4078" s="73">
        <v>0</v>
      </c>
      <c r="R4078" s="74">
        <v>0</v>
      </c>
      <c r="S4078" s="75">
        <v>439000</v>
      </c>
    </row>
    <row r="4079" spans="1:1024" s="79" customFormat="1" ht="25.5" x14ac:dyDescent="0.25">
      <c r="A4079" s="10" t="s">
        <v>419</v>
      </c>
      <c r="B4079" s="68">
        <v>12717</v>
      </c>
      <c r="C4079" s="10">
        <f>VLOOKUP(B4079,[1]Planilha8!$X$4:$Y$6629,2,0)</f>
        <v>2673063</v>
      </c>
      <c r="D4079" s="12" t="s">
        <v>1129</v>
      </c>
      <c r="E4079" s="12" t="str">
        <f>VLOOKUP(B4079,[1]Planilha8!$X$4:$Z$6629,3,0)</f>
        <v>DIÁLISE</v>
      </c>
      <c r="F4079" s="12" t="str">
        <f>VLOOKUP(B4079,[1]Planilha8!$X$4:$AD$6629,7,0)</f>
        <v>BOM</v>
      </c>
      <c r="G4079" s="13">
        <v>44575</v>
      </c>
      <c r="H4079" s="69">
        <v>1499</v>
      </c>
      <c r="I4079" s="15" t="s">
        <v>22</v>
      </c>
      <c r="J4079" s="16" t="s">
        <v>1130</v>
      </c>
      <c r="K4079" s="17">
        <v>3373</v>
      </c>
      <c r="L4079" s="18">
        <v>2021001965</v>
      </c>
      <c r="M4079" s="19">
        <v>44575</v>
      </c>
      <c r="N4079" s="70">
        <v>0</v>
      </c>
      <c r="O4079" s="71">
        <v>0</v>
      </c>
      <c r="P4079" s="72">
        <v>0</v>
      </c>
      <c r="Q4079" s="73">
        <v>0</v>
      </c>
      <c r="R4079" s="74">
        <v>0</v>
      </c>
      <c r="S4079" s="75">
        <v>1499</v>
      </c>
    </row>
    <row r="4080" spans="1:1024" s="79" customFormat="1" ht="38.25" x14ac:dyDescent="0.25">
      <c r="A4080" s="10" t="s">
        <v>419</v>
      </c>
      <c r="B4080" s="68">
        <v>12718</v>
      </c>
      <c r="C4080" s="10">
        <f>VLOOKUP(B4080,[1]Planilha8!$X$4:$Y$6629,2,0)</f>
        <v>2673064</v>
      </c>
      <c r="D4080" s="12" t="s">
        <v>1129</v>
      </c>
      <c r="E4080" s="12" t="str">
        <f>VLOOKUP(B4080,[1]Planilha8!$X$4:$Z$6629,3,0)</f>
        <v>CLINICA CIRURGICA ALA 1</v>
      </c>
      <c r="F4080" s="12" t="str">
        <f>VLOOKUP(B4080,[1]Planilha8!$X$4:$AD$6629,7,0)</f>
        <v>BOM</v>
      </c>
      <c r="G4080" s="13">
        <v>44575</v>
      </c>
      <c r="H4080" s="69">
        <v>1499</v>
      </c>
      <c r="I4080" s="15" t="s">
        <v>22</v>
      </c>
      <c r="J4080" s="16" t="s">
        <v>1130</v>
      </c>
      <c r="K4080" s="17">
        <v>3373</v>
      </c>
      <c r="L4080" s="18">
        <v>2021001965</v>
      </c>
      <c r="M4080" s="19">
        <v>44575</v>
      </c>
      <c r="N4080" s="70">
        <v>0</v>
      </c>
      <c r="O4080" s="71">
        <v>0</v>
      </c>
      <c r="P4080" s="72">
        <v>0</v>
      </c>
      <c r="Q4080" s="73">
        <v>0</v>
      </c>
      <c r="R4080" s="74">
        <v>0</v>
      </c>
      <c r="S4080" s="75">
        <v>1499</v>
      </c>
    </row>
    <row r="4081" spans="1:19" s="79" customFormat="1" ht="25.5" x14ac:dyDescent="0.25">
      <c r="A4081" s="10" t="s">
        <v>419</v>
      </c>
      <c r="B4081" s="68">
        <v>12719</v>
      </c>
      <c r="C4081" s="10">
        <f>VLOOKUP(B4081,[1]Planilha8!$X$4:$Y$6629,2,0)</f>
        <v>2673065</v>
      </c>
      <c r="D4081" s="12" t="s">
        <v>1129</v>
      </c>
      <c r="E4081" s="12" t="str">
        <f>VLOOKUP(B4081,[1]Planilha8!$X$4:$Z$6629,3,0)</f>
        <v>CLINICA MÉDICA ALA 1</v>
      </c>
      <c r="F4081" s="12" t="str">
        <f>VLOOKUP(B4081,[1]Planilha8!$X$4:$AD$6629,7,0)</f>
        <v>BOM</v>
      </c>
      <c r="G4081" s="13">
        <v>44575</v>
      </c>
      <c r="H4081" s="69">
        <v>1499</v>
      </c>
      <c r="I4081" s="15" t="s">
        <v>22</v>
      </c>
      <c r="J4081" s="16" t="s">
        <v>1130</v>
      </c>
      <c r="K4081" s="17">
        <v>3373</v>
      </c>
      <c r="L4081" s="18">
        <v>2021001965</v>
      </c>
      <c r="M4081" s="19">
        <v>44575</v>
      </c>
      <c r="N4081" s="70">
        <v>0</v>
      </c>
      <c r="O4081" s="71">
        <v>0</v>
      </c>
      <c r="P4081" s="72">
        <v>0</v>
      </c>
      <c r="Q4081" s="73">
        <v>0</v>
      </c>
      <c r="R4081" s="74">
        <v>0</v>
      </c>
      <c r="S4081" s="75">
        <v>1499</v>
      </c>
    </row>
    <row r="4082" spans="1:19" s="79" customFormat="1" ht="38.25" x14ac:dyDescent="0.25">
      <c r="A4082" s="10" t="s">
        <v>419</v>
      </c>
      <c r="B4082" s="68">
        <v>12720</v>
      </c>
      <c r="C4082" s="10">
        <f>VLOOKUP(B4082,[1]Planilha8!$X$4:$Y$6629,2,0)</f>
        <v>2673067</v>
      </c>
      <c r="D4082" s="12" t="s">
        <v>1129</v>
      </c>
      <c r="E4082" s="12" t="str">
        <f>VLOOKUP(B4082,[1]Planilha8!$X$4:$Z$6629,3,0)</f>
        <v>CLINICA CIRURGICA ALA 2</v>
      </c>
      <c r="F4082" s="12" t="str">
        <f>VLOOKUP(B4082,[1]Planilha8!$X$4:$AD$6629,7,0)</f>
        <v>BOM</v>
      </c>
      <c r="G4082" s="13">
        <v>44575</v>
      </c>
      <c r="H4082" s="69">
        <v>1499</v>
      </c>
      <c r="I4082" s="15" t="s">
        <v>22</v>
      </c>
      <c r="J4082" s="16" t="s">
        <v>1130</v>
      </c>
      <c r="K4082" s="17">
        <v>3373</v>
      </c>
      <c r="L4082" s="18">
        <v>2021001965</v>
      </c>
      <c r="M4082" s="19">
        <v>44575</v>
      </c>
      <c r="N4082" s="70">
        <v>0</v>
      </c>
      <c r="O4082" s="71">
        <v>0</v>
      </c>
      <c r="P4082" s="72">
        <v>0</v>
      </c>
      <c r="Q4082" s="73">
        <v>0</v>
      </c>
      <c r="R4082" s="74">
        <v>0</v>
      </c>
      <c r="S4082" s="75">
        <v>1499</v>
      </c>
    </row>
    <row r="4083" spans="1:19" s="79" customFormat="1" ht="25.5" x14ac:dyDescent="0.25">
      <c r="A4083" s="10" t="s">
        <v>419</v>
      </c>
      <c r="B4083" s="68">
        <v>12721</v>
      </c>
      <c r="C4083" s="10">
        <f>VLOOKUP(B4083,[1]Planilha8!$X$4:$Y$6629,2,0)</f>
        <v>2673066</v>
      </c>
      <c r="D4083" s="12" t="s">
        <v>1129</v>
      </c>
      <c r="E4083" s="12" t="str">
        <f>VLOOKUP(B4083,[1]Planilha8!$X$4:$Z$6629,3,0)</f>
        <v>CLINICA MÉDICA ALA 2</v>
      </c>
      <c r="F4083" s="12" t="str">
        <f>VLOOKUP(B4083,[1]Planilha8!$X$4:$AD$6629,7,0)</f>
        <v>BOM</v>
      </c>
      <c r="G4083" s="13">
        <v>44575</v>
      </c>
      <c r="H4083" s="69">
        <v>1499</v>
      </c>
      <c r="I4083" s="15" t="s">
        <v>22</v>
      </c>
      <c r="J4083" s="16" t="s">
        <v>1130</v>
      </c>
      <c r="K4083" s="17">
        <v>3373</v>
      </c>
      <c r="L4083" s="18">
        <v>2021001965</v>
      </c>
      <c r="M4083" s="19">
        <v>44575</v>
      </c>
      <c r="N4083" s="70">
        <v>0</v>
      </c>
      <c r="O4083" s="71">
        <v>0</v>
      </c>
      <c r="P4083" s="72">
        <v>0</v>
      </c>
      <c r="Q4083" s="73">
        <v>0</v>
      </c>
      <c r="R4083" s="74">
        <v>0</v>
      </c>
      <c r="S4083" s="75">
        <v>1499</v>
      </c>
    </row>
    <row r="4084" spans="1:19" s="79" customFormat="1" ht="38.25" x14ac:dyDescent="0.25">
      <c r="A4084" s="10" t="s">
        <v>419</v>
      </c>
      <c r="B4084" s="68">
        <v>12722</v>
      </c>
      <c r="C4084" s="10">
        <f>VLOOKUP(B4084,[1]Planilha8!$X$4:$Y$6629,2,0)</f>
        <v>2673068</v>
      </c>
      <c r="D4084" s="12" t="s">
        <v>1129</v>
      </c>
      <c r="E4084" s="12" t="str">
        <f>VLOOKUP(B4084,[1]Planilha8!$X$4:$Z$6629,3,0)</f>
        <v>CLINICA CIRURGICA ALA 3</v>
      </c>
      <c r="F4084" s="12" t="str">
        <f>VLOOKUP(B4084,[1]Planilha8!$X$4:$AD$6629,7,0)</f>
        <v>BOM</v>
      </c>
      <c r="G4084" s="13">
        <v>44575</v>
      </c>
      <c r="H4084" s="69">
        <v>1499</v>
      </c>
      <c r="I4084" s="15" t="s">
        <v>22</v>
      </c>
      <c r="J4084" s="16" t="s">
        <v>1130</v>
      </c>
      <c r="K4084" s="17">
        <v>3373</v>
      </c>
      <c r="L4084" s="18">
        <v>2021001965</v>
      </c>
      <c r="M4084" s="19">
        <v>44575</v>
      </c>
      <c r="N4084" s="70">
        <v>0</v>
      </c>
      <c r="O4084" s="71">
        <v>0</v>
      </c>
      <c r="P4084" s="72">
        <v>0</v>
      </c>
      <c r="Q4084" s="73">
        <v>0</v>
      </c>
      <c r="R4084" s="74">
        <v>0</v>
      </c>
      <c r="S4084" s="75">
        <v>1499</v>
      </c>
    </row>
    <row r="4085" spans="1:19" s="79" customFormat="1" ht="25.5" x14ac:dyDescent="0.25">
      <c r="A4085" s="10" t="s">
        <v>419</v>
      </c>
      <c r="B4085" s="68">
        <v>12723</v>
      </c>
      <c r="C4085" s="10">
        <f>VLOOKUP(B4085,[1]Planilha8!$X$4:$Y$6629,2,0)</f>
        <v>2673069</v>
      </c>
      <c r="D4085" s="12" t="s">
        <v>1129</v>
      </c>
      <c r="E4085" s="12" t="str">
        <f>VLOOKUP(B4085,[1]Planilha8!$X$4:$Z$6629,3,0)</f>
        <v>CLINICA MÉDICA ALA 3</v>
      </c>
      <c r="F4085" s="12" t="str">
        <f>VLOOKUP(B4085,[1]Planilha8!$X$4:$AD$6629,7,0)</f>
        <v>BOM</v>
      </c>
      <c r="G4085" s="13">
        <v>44575</v>
      </c>
      <c r="H4085" s="69">
        <v>1499</v>
      </c>
      <c r="I4085" s="15" t="s">
        <v>22</v>
      </c>
      <c r="J4085" s="16" t="s">
        <v>1130</v>
      </c>
      <c r="K4085" s="17">
        <v>3373</v>
      </c>
      <c r="L4085" s="18">
        <v>2021001965</v>
      </c>
      <c r="M4085" s="19">
        <v>44575</v>
      </c>
      <c r="N4085" s="70">
        <v>0</v>
      </c>
      <c r="O4085" s="71">
        <v>0</v>
      </c>
      <c r="P4085" s="72">
        <v>0</v>
      </c>
      <c r="Q4085" s="73">
        <v>0</v>
      </c>
      <c r="R4085" s="74">
        <v>0</v>
      </c>
      <c r="S4085" s="75">
        <v>1499</v>
      </c>
    </row>
    <row r="4086" spans="1:19" s="79" customFormat="1" ht="25.5" x14ac:dyDescent="0.25">
      <c r="A4086" s="10" t="s">
        <v>419</v>
      </c>
      <c r="B4086" s="68">
        <v>12724</v>
      </c>
      <c r="C4086" s="10">
        <f>VLOOKUP(B4086,[1]Planilha8!$X$4:$Y$6629,2,0)</f>
        <v>2673070</v>
      </c>
      <c r="D4086" s="12" t="s">
        <v>1129</v>
      </c>
      <c r="E4086" s="12" t="str">
        <f>VLOOKUP(B4086,[1]Planilha8!$X$4:$Z$6629,3,0)</f>
        <v>CUIDADOS PALIATIVOS</v>
      </c>
      <c r="F4086" s="12" t="str">
        <f>VLOOKUP(B4086,[1]Planilha8!$X$4:$AD$6629,7,0)</f>
        <v>BOM</v>
      </c>
      <c r="G4086" s="13">
        <v>44575</v>
      </c>
      <c r="H4086" s="69">
        <v>1499</v>
      </c>
      <c r="I4086" s="15" t="s">
        <v>22</v>
      </c>
      <c r="J4086" s="16" t="s">
        <v>1130</v>
      </c>
      <c r="K4086" s="17">
        <v>3373</v>
      </c>
      <c r="L4086" s="18">
        <v>2021001965</v>
      </c>
      <c r="M4086" s="19">
        <v>44575</v>
      </c>
      <c r="N4086" s="70">
        <v>0</v>
      </c>
      <c r="O4086" s="71">
        <v>0</v>
      </c>
      <c r="P4086" s="72">
        <v>0</v>
      </c>
      <c r="Q4086" s="73">
        <v>0</v>
      </c>
      <c r="R4086" s="74">
        <v>0</v>
      </c>
      <c r="S4086" s="75">
        <v>1499</v>
      </c>
    </row>
    <row r="4087" spans="1:19" s="79" customFormat="1" ht="25.5" x14ac:dyDescent="0.25">
      <c r="A4087" s="10" t="s">
        <v>419</v>
      </c>
      <c r="B4087" s="68">
        <v>12725</v>
      </c>
      <c r="C4087" s="10">
        <f>VLOOKUP(B4087,[1]Planilha8!$X$4:$Y$6629,2,0)</f>
        <v>2673071</v>
      </c>
      <c r="D4087" s="12" t="s">
        <v>1131</v>
      </c>
      <c r="E4087" s="12" t="str">
        <f>VLOOKUP(B4087,[1]Planilha8!$X$4:$Z$6629,3,0)</f>
        <v>CLINICA MÉDICA ALA 3</v>
      </c>
      <c r="F4087" s="12" t="str">
        <f>VLOOKUP(B4087,[1]Planilha8!$X$4:$AD$6629,7,0)</f>
        <v>BOM</v>
      </c>
      <c r="G4087" s="13">
        <v>44575</v>
      </c>
      <c r="H4087" s="69">
        <v>1800</v>
      </c>
      <c r="I4087" s="15" t="s">
        <v>22</v>
      </c>
      <c r="J4087" s="16" t="s">
        <v>1130</v>
      </c>
      <c r="K4087" s="17">
        <v>3373</v>
      </c>
      <c r="L4087" s="18">
        <v>2021001965</v>
      </c>
      <c r="M4087" s="19">
        <v>44575</v>
      </c>
      <c r="N4087" s="70">
        <v>0</v>
      </c>
      <c r="O4087" s="71">
        <v>0</v>
      </c>
      <c r="P4087" s="72">
        <v>0</v>
      </c>
      <c r="Q4087" s="73">
        <v>0</v>
      </c>
      <c r="R4087" s="74">
        <v>0</v>
      </c>
      <c r="S4087" s="75">
        <v>1800</v>
      </c>
    </row>
    <row r="4088" spans="1:19" s="79" customFormat="1" ht="38.25" x14ac:dyDescent="0.25">
      <c r="A4088" s="10" t="s">
        <v>419</v>
      </c>
      <c r="B4088" s="68">
        <v>12726</v>
      </c>
      <c r="C4088" s="10">
        <f>VLOOKUP(B4088,[1]Planilha8!$X$4:$Y$6629,2,0)</f>
        <v>2673072</v>
      </c>
      <c r="D4088" s="12" t="s">
        <v>1131</v>
      </c>
      <c r="E4088" s="12" t="str">
        <f>VLOOKUP(B4088,[1]Planilha8!$X$4:$Z$6629,3,0)</f>
        <v>CLINICA CIRURGICA ALA 3</v>
      </c>
      <c r="F4088" s="12" t="str">
        <f>VLOOKUP(B4088,[1]Planilha8!$X$4:$AD$6629,7,0)</f>
        <v>BOM</v>
      </c>
      <c r="G4088" s="13">
        <v>44575</v>
      </c>
      <c r="H4088" s="69">
        <v>1800</v>
      </c>
      <c r="I4088" s="15" t="s">
        <v>22</v>
      </c>
      <c r="J4088" s="16" t="s">
        <v>1130</v>
      </c>
      <c r="K4088" s="17">
        <v>3373</v>
      </c>
      <c r="L4088" s="18">
        <v>2021001965</v>
      </c>
      <c r="M4088" s="19">
        <v>44575</v>
      </c>
      <c r="N4088" s="70">
        <v>0</v>
      </c>
      <c r="O4088" s="71">
        <v>0</v>
      </c>
      <c r="P4088" s="72">
        <v>0</v>
      </c>
      <c r="Q4088" s="73">
        <v>0</v>
      </c>
      <c r="R4088" s="74">
        <v>0</v>
      </c>
      <c r="S4088" s="75">
        <v>1800</v>
      </c>
    </row>
    <row r="4089" spans="1:19" s="79" customFormat="1" ht="25.5" x14ac:dyDescent="0.25">
      <c r="A4089" s="10" t="s">
        <v>419</v>
      </c>
      <c r="B4089" s="68">
        <v>12728</v>
      </c>
      <c r="C4089" s="10">
        <f>VLOOKUP(B4089,[1]Planilha8!$X$4:$Y$6629,2,0)</f>
        <v>2701988</v>
      </c>
      <c r="D4089" s="12" t="s">
        <v>1132</v>
      </c>
      <c r="E4089" s="12" t="str">
        <f>VLOOKUP(B4089,[1]Planilha8!$X$4:$Z$6629,3,0)</f>
        <v>FARMÁCIA – DOSE</v>
      </c>
      <c r="F4089" s="12" t="str">
        <f>VLOOKUP(B4089,[1]Planilha8!$X$4:$AD$6629,7,0)</f>
        <v>BOM</v>
      </c>
      <c r="G4089" s="13">
        <v>44586</v>
      </c>
      <c r="H4089" s="69">
        <v>5609.99</v>
      </c>
      <c r="I4089" s="15" t="s">
        <v>22</v>
      </c>
      <c r="J4089" s="16" t="s">
        <v>1133</v>
      </c>
      <c r="K4089" s="17">
        <v>21823</v>
      </c>
      <c r="L4089" s="18">
        <v>2021000756</v>
      </c>
      <c r="M4089" s="19">
        <v>44586</v>
      </c>
      <c r="N4089" s="70">
        <v>0</v>
      </c>
      <c r="O4089" s="71">
        <v>0</v>
      </c>
      <c r="P4089" s="72">
        <v>0</v>
      </c>
      <c r="Q4089" s="73">
        <v>0</v>
      </c>
      <c r="R4089" s="74">
        <v>0</v>
      </c>
      <c r="S4089" s="75">
        <v>5609.99</v>
      </c>
    </row>
    <row r="4090" spans="1:19" s="79" customFormat="1" ht="25.5" x14ac:dyDescent="0.25">
      <c r="A4090" s="10" t="s">
        <v>419</v>
      </c>
      <c r="B4090" s="68">
        <v>12727</v>
      </c>
      <c r="C4090" s="10">
        <f>VLOOKUP(B4090,[1]Planilha8!$X$4:$Y$6629,2,0)</f>
        <v>2701989</v>
      </c>
      <c r="D4090" s="12" t="s">
        <v>1132</v>
      </c>
      <c r="E4090" s="12" t="str">
        <f>VLOOKUP(B4090,[1]Planilha8!$X$4:$Z$6629,3,0)</f>
        <v>FARMÁCIA – CAF</v>
      </c>
      <c r="F4090" s="12" t="str">
        <f>VLOOKUP(B4090,[1]Planilha8!$X$4:$AD$6629,7,0)</f>
        <v>BOM</v>
      </c>
      <c r="G4090" s="13">
        <v>44586</v>
      </c>
      <c r="H4090" s="69">
        <v>5609.99</v>
      </c>
      <c r="I4090" s="15" t="s">
        <v>22</v>
      </c>
      <c r="J4090" s="16" t="s">
        <v>1133</v>
      </c>
      <c r="K4090" s="17">
        <v>21823</v>
      </c>
      <c r="L4090" s="18">
        <v>2021000756</v>
      </c>
      <c r="M4090" s="19">
        <v>44586</v>
      </c>
      <c r="N4090" s="70">
        <v>0</v>
      </c>
      <c r="O4090" s="71">
        <v>0</v>
      </c>
      <c r="P4090" s="72">
        <v>0</v>
      </c>
      <c r="Q4090" s="73">
        <v>0</v>
      </c>
      <c r="R4090" s="74">
        <v>0</v>
      </c>
      <c r="S4090" s="75">
        <v>5609.99</v>
      </c>
    </row>
    <row r="4091" spans="1:19" s="79" customFormat="1" ht="38.25" x14ac:dyDescent="0.25">
      <c r="A4091" s="10" t="s">
        <v>419</v>
      </c>
      <c r="B4091" s="68">
        <v>12729</v>
      </c>
      <c r="C4091" s="10">
        <f>VLOOKUP(B4091,[1]Planilha8!$X$4:$Y$6629,2,0)</f>
        <v>2701990</v>
      </c>
      <c r="D4091" s="12" t="s">
        <v>1132</v>
      </c>
      <c r="E4091" s="12" t="str">
        <f>VLOOKUP(B4091,[1]Planilha8!$X$4:$Z$6629,3,0)</f>
        <v>FARMACIA - CENTRO CIRURGICO</v>
      </c>
      <c r="F4091" s="12" t="str">
        <f>VLOOKUP(B4091,[1]Planilha8!$X$4:$AD$6629,7,0)</f>
        <v>BOM</v>
      </c>
      <c r="G4091" s="13">
        <v>44586</v>
      </c>
      <c r="H4091" s="69">
        <v>5609.99</v>
      </c>
      <c r="I4091" s="15" t="s">
        <v>22</v>
      </c>
      <c r="J4091" s="16" t="s">
        <v>1133</v>
      </c>
      <c r="K4091" s="17">
        <v>21823</v>
      </c>
      <c r="L4091" s="18">
        <v>2021000756</v>
      </c>
      <c r="M4091" s="19">
        <v>44586</v>
      </c>
      <c r="N4091" s="70">
        <v>0</v>
      </c>
      <c r="O4091" s="71">
        <v>0</v>
      </c>
      <c r="P4091" s="72">
        <v>0</v>
      </c>
      <c r="Q4091" s="73">
        <v>0</v>
      </c>
      <c r="R4091" s="74">
        <v>0</v>
      </c>
      <c r="S4091" s="75">
        <v>5609.99</v>
      </c>
    </row>
    <row r="4092" spans="1:19" s="79" customFormat="1" ht="89.25" x14ac:dyDescent="0.25">
      <c r="A4092" s="10" t="s">
        <v>419</v>
      </c>
      <c r="B4092" s="68">
        <v>12732</v>
      </c>
      <c r="C4092" s="10">
        <f>VLOOKUP(B4092,[1]Planilha8!$X$4:$Y$6629,2,0)</f>
        <v>2701910</v>
      </c>
      <c r="D4092" s="12" t="s">
        <v>1134</v>
      </c>
      <c r="E4092" s="12" t="str">
        <f>VLOOKUP(B4092,[1]Planilha8!$X$4:$Z$6629,3,0)</f>
        <v>GALPÃO ALMOXARIFADO</v>
      </c>
      <c r="F4092" s="12" t="str">
        <f>VLOOKUP(B4092,[1]Planilha8!$X$4:$AD$6629,7,0)</f>
        <v>BOM</v>
      </c>
      <c r="G4092" s="13">
        <v>44616</v>
      </c>
      <c r="H4092" s="69">
        <v>12790.7</v>
      </c>
      <c r="I4092" s="15" t="s">
        <v>22</v>
      </c>
      <c r="J4092" s="16" t="s">
        <v>1097</v>
      </c>
      <c r="K4092" s="17">
        <v>15263</v>
      </c>
      <c r="L4092" s="18">
        <v>2019002570</v>
      </c>
      <c r="M4092" s="19">
        <v>44616</v>
      </c>
      <c r="N4092" s="70">
        <v>0</v>
      </c>
      <c r="O4092" s="71">
        <v>0</v>
      </c>
      <c r="P4092" s="72">
        <v>0</v>
      </c>
      <c r="Q4092" s="73">
        <v>0</v>
      </c>
      <c r="R4092" s="74">
        <v>0</v>
      </c>
      <c r="S4092" s="75">
        <v>12790.7</v>
      </c>
    </row>
    <row r="4093" spans="1:19" s="79" customFormat="1" ht="89.25" x14ac:dyDescent="0.25">
      <c r="A4093" s="10" t="s">
        <v>419</v>
      </c>
      <c r="B4093" s="68">
        <v>12733</v>
      </c>
      <c r="C4093" s="10">
        <f>VLOOKUP(B4093,[1]Planilha8!$X$4:$Y$6629,2,0)</f>
        <v>2701911</v>
      </c>
      <c r="D4093" s="12" t="s">
        <v>1134</v>
      </c>
      <c r="E4093" s="12" t="str">
        <f>VLOOKUP(B4093,[1]Planilha8!$X$4:$Z$6629,3,0)</f>
        <v>GALPÃO ALMOXARIFADO</v>
      </c>
      <c r="F4093" s="12" t="str">
        <f>VLOOKUP(B4093,[1]Planilha8!$X$4:$AD$6629,7,0)</f>
        <v>BOM</v>
      </c>
      <c r="G4093" s="13">
        <v>44616</v>
      </c>
      <c r="H4093" s="69">
        <v>12790.7</v>
      </c>
      <c r="I4093" s="15" t="s">
        <v>22</v>
      </c>
      <c r="J4093" s="16" t="s">
        <v>1097</v>
      </c>
      <c r="K4093" s="17">
        <v>15263</v>
      </c>
      <c r="L4093" s="18">
        <v>2019002570</v>
      </c>
      <c r="M4093" s="19">
        <v>44616</v>
      </c>
      <c r="N4093" s="70">
        <v>0</v>
      </c>
      <c r="O4093" s="71">
        <v>0</v>
      </c>
      <c r="P4093" s="72">
        <v>0</v>
      </c>
      <c r="Q4093" s="73">
        <v>0</v>
      </c>
      <c r="R4093" s="74">
        <v>0</v>
      </c>
      <c r="S4093" s="75">
        <v>12790.7</v>
      </c>
    </row>
    <row r="4094" spans="1:19" s="79" customFormat="1" ht="89.25" x14ac:dyDescent="0.25">
      <c r="A4094" s="10" t="s">
        <v>419</v>
      </c>
      <c r="B4094" s="68">
        <v>12734</v>
      </c>
      <c r="C4094" s="10">
        <f>VLOOKUP(B4094,[1]Planilha8!$X$4:$Y$6629,2,0)</f>
        <v>2701912</v>
      </c>
      <c r="D4094" s="12" t="s">
        <v>1134</v>
      </c>
      <c r="E4094" s="12" t="str">
        <f>VLOOKUP(B4094,[1]Planilha8!$X$4:$Z$6629,3,0)</f>
        <v>GALPÃO ALMOXARIFADO</v>
      </c>
      <c r="F4094" s="12" t="str">
        <f>VLOOKUP(B4094,[1]Planilha8!$X$4:$AD$6629,7,0)</f>
        <v>BOM</v>
      </c>
      <c r="G4094" s="13">
        <v>44616</v>
      </c>
      <c r="H4094" s="69">
        <v>12790.7</v>
      </c>
      <c r="I4094" s="15" t="s">
        <v>22</v>
      </c>
      <c r="J4094" s="16" t="s">
        <v>1097</v>
      </c>
      <c r="K4094" s="17">
        <v>15263</v>
      </c>
      <c r="L4094" s="18">
        <v>2019002570</v>
      </c>
      <c r="M4094" s="19">
        <v>44616</v>
      </c>
      <c r="N4094" s="70">
        <v>0</v>
      </c>
      <c r="O4094" s="71">
        <v>0</v>
      </c>
      <c r="P4094" s="72">
        <v>0</v>
      </c>
      <c r="Q4094" s="73">
        <v>0</v>
      </c>
      <c r="R4094" s="74">
        <v>0</v>
      </c>
      <c r="S4094" s="75">
        <v>12790.7</v>
      </c>
    </row>
    <row r="4095" spans="1:19" s="79" customFormat="1" ht="63.75" x14ac:dyDescent="0.25">
      <c r="A4095" s="10" t="s">
        <v>419</v>
      </c>
      <c r="B4095" s="68">
        <v>12735</v>
      </c>
      <c r="C4095" s="10">
        <f>VLOOKUP(B4095,[1]Planilha8!$X$4:$Y$6629,2,0)</f>
        <v>2701913</v>
      </c>
      <c r="D4095" s="12" t="s">
        <v>1096</v>
      </c>
      <c r="E4095" s="12" t="str">
        <f>VLOOKUP(B4095,[1]Planilha8!$X$4:$Z$6629,3,0)</f>
        <v>TRANSPLANTE</v>
      </c>
      <c r="F4095" s="12" t="str">
        <f>VLOOKUP(B4095,[1]Planilha8!$X$4:$AD$6629,7,0)</f>
        <v>BOM</v>
      </c>
      <c r="G4095" s="13">
        <v>44616</v>
      </c>
      <c r="H4095" s="69">
        <v>12790.7</v>
      </c>
      <c r="I4095" s="15" t="s">
        <v>22</v>
      </c>
      <c r="J4095" s="16" t="s">
        <v>1097</v>
      </c>
      <c r="K4095" s="17">
        <v>15263</v>
      </c>
      <c r="L4095" s="18">
        <v>2019002570</v>
      </c>
      <c r="M4095" s="19">
        <v>44616</v>
      </c>
      <c r="N4095" s="70">
        <v>0</v>
      </c>
      <c r="O4095" s="71">
        <v>0</v>
      </c>
      <c r="P4095" s="72">
        <v>0</v>
      </c>
      <c r="Q4095" s="73">
        <v>0</v>
      </c>
      <c r="R4095" s="74">
        <v>0</v>
      </c>
      <c r="S4095" s="75">
        <v>12790.7</v>
      </c>
    </row>
    <row r="4096" spans="1:19" s="79" customFormat="1" ht="63.75" x14ac:dyDescent="0.25">
      <c r="A4096" s="10" t="s">
        <v>419</v>
      </c>
      <c r="B4096" s="68">
        <v>12736</v>
      </c>
      <c r="C4096" s="10">
        <f>VLOOKUP(B4096,[1]Planilha8!$X$4:$Y$6629,2,0)</f>
        <v>2701914</v>
      </c>
      <c r="D4096" s="12" t="s">
        <v>1096</v>
      </c>
      <c r="E4096" s="12" t="str">
        <f>VLOOKUP(B4096,[1]Planilha8!$X$4:$Z$6629,3,0)</f>
        <v>TRANSPLANTE</v>
      </c>
      <c r="F4096" s="12" t="str">
        <f>VLOOKUP(B4096,[1]Planilha8!$X$4:$AD$6629,7,0)</f>
        <v>BOM</v>
      </c>
      <c r="G4096" s="13">
        <v>44616</v>
      </c>
      <c r="H4096" s="69">
        <v>12790.7</v>
      </c>
      <c r="I4096" s="15" t="s">
        <v>22</v>
      </c>
      <c r="J4096" s="16" t="s">
        <v>1097</v>
      </c>
      <c r="K4096" s="17">
        <v>15263</v>
      </c>
      <c r="L4096" s="18">
        <v>2019002570</v>
      </c>
      <c r="M4096" s="19">
        <v>44616</v>
      </c>
      <c r="N4096" s="70">
        <v>0</v>
      </c>
      <c r="O4096" s="71">
        <v>0</v>
      </c>
      <c r="P4096" s="72">
        <v>0</v>
      </c>
      <c r="Q4096" s="73">
        <v>0</v>
      </c>
      <c r="R4096" s="74">
        <v>0</v>
      </c>
      <c r="S4096" s="75">
        <v>12790.7</v>
      </c>
    </row>
    <row r="4097" spans="1:19" s="79" customFormat="1" ht="63.75" x14ac:dyDescent="0.25">
      <c r="A4097" s="10" t="s">
        <v>419</v>
      </c>
      <c r="B4097" s="68">
        <v>12737</v>
      </c>
      <c r="C4097" s="10">
        <f>VLOOKUP(B4097,[1]Planilha8!$X$4:$Y$6629,2,0)</f>
        <v>2701915</v>
      </c>
      <c r="D4097" s="12" t="s">
        <v>1096</v>
      </c>
      <c r="E4097" s="12" t="str">
        <f>VLOOKUP(B4097,[1]Planilha8!$X$4:$Z$6629,3,0)</f>
        <v>TRANSPLANTE</v>
      </c>
      <c r="F4097" s="12" t="str">
        <f>VLOOKUP(B4097,[1]Planilha8!$X$4:$AD$6629,7,0)</f>
        <v>BOM</v>
      </c>
      <c r="G4097" s="13">
        <v>44616</v>
      </c>
      <c r="H4097" s="69">
        <v>12790.7</v>
      </c>
      <c r="I4097" s="15" t="s">
        <v>22</v>
      </c>
      <c r="J4097" s="16" t="s">
        <v>1097</v>
      </c>
      <c r="K4097" s="17">
        <v>15263</v>
      </c>
      <c r="L4097" s="18">
        <v>2019002570</v>
      </c>
      <c r="M4097" s="19">
        <v>44616</v>
      </c>
      <c r="N4097" s="70">
        <v>0</v>
      </c>
      <c r="O4097" s="71">
        <v>0</v>
      </c>
      <c r="P4097" s="72">
        <v>0</v>
      </c>
      <c r="Q4097" s="73">
        <v>0</v>
      </c>
      <c r="R4097" s="74">
        <v>0</v>
      </c>
      <c r="S4097" s="75">
        <v>12790.7</v>
      </c>
    </row>
    <row r="4098" spans="1:19" s="79" customFormat="1" ht="63.75" x14ac:dyDescent="0.25">
      <c r="A4098" s="10" t="s">
        <v>419</v>
      </c>
      <c r="B4098" s="68">
        <v>12738</v>
      </c>
      <c r="C4098" s="10">
        <f>VLOOKUP(B4098,[1]Planilha8!$X$4:$Y$6629,2,0)</f>
        <v>2701893</v>
      </c>
      <c r="D4098" s="12" t="s">
        <v>1096</v>
      </c>
      <c r="E4098" s="12" t="str">
        <f>VLOOKUP(B4098,[1]Planilha8!$X$4:$Z$6629,3,0)</f>
        <v>TRANSPLANTE</v>
      </c>
      <c r="F4098" s="12" t="str">
        <f>VLOOKUP(B4098,[1]Planilha8!$X$4:$AD$6629,7,0)</f>
        <v>BOM</v>
      </c>
      <c r="G4098" s="13">
        <v>44616</v>
      </c>
      <c r="H4098" s="69">
        <v>12790.7</v>
      </c>
      <c r="I4098" s="15" t="s">
        <v>22</v>
      </c>
      <c r="J4098" s="16" t="s">
        <v>1097</v>
      </c>
      <c r="K4098" s="17">
        <v>15263</v>
      </c>
      <c r="L4098" s="18">
        <v>2019002570</v>
      </c>
      <c r="M4098" s="19">
        <v>44616</v>
      </c>
      <c r="N4098" s="70">
        <v>0</v>
      </c>
      <c r="O4098" s="71">
        <v>0</v>
      </c>
      <c r="P4098" s="72">
        <v>0</v>
      </c>
      <c r="Q4098" s="73">
        <v>0</v>
      </c>
      <c r="R4098" s="74">
        <v>0</v>
      </c>
      <c r="S4098" s="75">
        <v>12790.7</v>
      </c>
    </row>
    <row r="4099" spans="1:19" s="79" customFormat="1" ht="63.75" x14ac:dyDescent="0.25">
      <c r="A4099" s="10" t="s">
        <v>419</v>
      </c>
      <c r="B4099" s="68">
        <v>12739</v>
      </c>
      <c r="C4099" s="10">
        <f>VLOOKUP(B4099,[1]Planilha8!$X$4:$Y$6629,2,0)</f>
        <v>2701894</v>
      </c>
      <c r="D4099" s="12" t="s">
        <v>1096</v>
      </c>
      <c r="E4099" s="12" t="str">
        <f>VLOOKUP(B4099,[1]Planilha8!$X$4:$Z$6629,3,0)</f>
        <v>TRANSPLANTE</v>
      </c>
      <c r="F4099" s="12" t="str">
        <f>VLOOKUP(B4099,[1]Planilha8!$X$4:$AD$6629,7,0)</f>
        <v>BOM</v>
      </c>
      <c r="G4099" s="13">
        <v>44616</v>
      </c>
      <c r="H4099" s="69">
        <v>12790.7</v>
      </c>
      <c r="I4099" s="15" t="s">
        <v>22</v>
      </c>
      <c r="J4099" s="16" t="s">
        <v>1097</v>
      </c>
      <c r="K4099" s="17">
        <v>15263</v>
      </c>
      <c r="L4099" s="18">
        <v>2019002570</v>
      </c>
      <c r="M4099" s="19">
        <v>44616</v>
      </c>
      <c r="N4099" s="70">
        <v>0</v>
      </c>
      <c r="O4099" s="71">
        <v>0</v>
      </c>
      <c r="P4099" s="72">
        <v>0</v>
      </c>
      <c r="Q4099" s="73">
        <v>0</v>
      </c>
      <c r="R4099" s="74">
        <v>0</v>
      </c>
      <c r="S4099" s="75">
        <v>12790.7</v>
      </c>
    </row>
    <row r="4100" spans="1:19" s="79" customFormat="1" ht="63.75" x14ac:dyDescent="0.25">
      <c r="A4100" s="10" t="s">
        <v>419</v>
      </c>
      <c r="B4100" s="68">
        <v>12740</v>
      </c>
      <c r="C4100" s="10">
        <f>VLOOKUP(B4100,[1]Planilha8!$X$4:$Y$6629,2,0)</f>
        <v>2701895</v>
      </c>
      <c r="D4100" s="12" t="s">
        <v>1096</v>
      </c>
      <c r="E4100" s="12" t="str">
        <f>VLOOKUP(B4100,[1]Planilha8!$X$4:$Z$6629,3,0)</f>
        <v>TRANSPLANTE</v>
      </c>
      <c r="F4100" s="12" t="str">
        <f>VLOOKUP(B4100,[1]Planilha8!$X$4:$AD$6629,7,0)</f>
        <v>BOM</v>
      </c>
      <c r="G4100" s="13">
        <v>44616</v>
      </c>
      <c r="H4100" s="69">
        <v>12790.7</v>
      </c>
      <c r="I4100" s="15" t="s">
        <v>22</v>
      </c>
      <c r="J4100" s="16" t="s">
        <v>1097</v>
      </c>
      <c r="K4100" s="17">
        <v>15263</v>
      </c>
      <c r="L4100" s="18">
        <v>2019002570</v>
      </c>
      <c r="M4100" s="19">
        <v>44616</v>
      </c>
      <c r="N4100" s="70">
        <v>0</v>
      </c>
      <c r="O4100" s="71">
        <v>0</v>
      </c>
      <c r="P4100" s="72">
        <v>0</v>
      </c>
      <c r="Q4100" s="73">
        <v>0</v>
      </c>
      <c r="R4100" s="74">
        <v>0</v>
      </c>
      <c r="S4100" s="75">
        <v>12790.7</v>
      </c>
    </row>
    <row r="4101" spans="1:19" s="79" customFormat="1" ht="63.75" x14ac:dyDescent="0.25">
      <c r="A4101" s="10" t="s">
        <v>419</v>
      </c>
      <c r="B4101" s="68">
        <v>12741</v>
      </c>
      <c r="C4101" s="10">
        <f>VLOOKUP(B4101,[1]Planilha8!$X$4:$Y$6629,2,0)</f>
        <v>2701896</v>
      </c>
      <c r="D4101" s="12" t="s">
        <v>1096</v>
      </c>
      <c r="E4101" s="12" t="str">
        <f>VLOOKUP(B4101,[1]Planilha8!$X$4:$Z$6629,3,0)</f>
        <v>GALPÃO ALMOXARIFADO</v>
      </c>
      <c r="F4101" s="12" t="str">
        <f>VLOOKUP(B4101,[1]Planilha8!$X$4:$AD$6629,7,0)</f>
        <v>BOM</v>
      </c>
      <c r="G4101" s="13">
        <v>44616</v>
      </c>
      <c r="H4101" s="69">
        <v>12790.7</v>
      </c>
      <c r="I4101" s="15" t="s">
        <v>22</v>
      </c>
      <c r="J4101" s="16" t="s">
        <v>1097</v>
      </c>
      <c r="K4101" s="17">
        <v>15263</v>
      </c>
      <c r="L4101" s="18">
        <v>2019002570</v>
      </c>
      <c r="M4101" s="19">
        <v>44616</v>
      </c>
      <c r="N4101" s="70">
        <v>0</v>
      </c>
      <c r="O4101" s="71">
        <v>0</v>
      </c>
      <c r="P4101" s="72">
        <v>0</v>
      </c>
      <c r="Q4101" s="73">
        <v>0</v>
      </c>
      <c r="R4101" s="74">
        <v>0</v>
      </c>
      <c r="S4101" s="75">
        <v>12790.7</v>
      </c>
    </row>
    <row r="4102" spans="1:19" s="79" customFormat="1" ht="63.75" x14ac:dyDescent="0.25">
      <c r="A4102" s="10" t="s">
        <v>419</v>
      </c>
      <c r="B4102" s="68">
        <v>12742</v>
      </c>
      <c r="C4102" s="10">
        <f>VLOOKUP(B4102,[1]Planilha8!$X$4:$Y$6629,2,0)</f>
        <v>2701897</v>
      </c>
      <c r="D4102" s="12" t="s">
        <v>1096</v>
      </c>
      <c r="E4102" s="12" t="str">
        <f>VLOOKUP(B4102,[1]Planilha8!$X$4:$Z$6629,3,0)</f>
        <v>GALPÃO ALMOXARIFADO</v>
      </c>
      <c r="F4102" s="12" t="str">
        <f>VLOOKUP(B4102,[1]Planilha8!$X$4:$AD$6629,7,0)</f>
        <v>BOM</v>
      </c>
      <c r="G4102" s="13">
        <v>44616</v>
      </c>
      <c r="H4102" s="69">
        <v>12790.7</v>
      </c>
      <c r="I4102" s="15" t="s">
        <v>22</v>
      </c>
      <c r="J4102" s="16" t="s">
        <v>1097</v>
      </c>
      <c r="K4102" s="17">
        <v>15263</v>
      </c>
      <c r="L4102" s="18">
        <v>2019002570</v>
      </c>
      <c r="M4102" s="19">
        <v>44616</v>
      </c>
      <c r="N4102" s="70">
        <v>0</v>
      </c>
      <c r="O4102" s="71">
        <v>0</v>
      </c>
      <c r="P4102" s="72">
        <v>0</v>
      </c>
      <c r="Q4102" s="73">
        <v>0</v>
      </c>
      <c r="R4102" s="74">
        <v>0</v>
      </c>
      <c r="S4102" s="75">
        <v>12790.7</v>
      </c>
    </row>
    <row r="4103" spans="1:19" s="79" customFormat="1" ht="63.75" x14ac:dyDescent="0.25">
      <c r="A4103" s="10" t="s">
        <v>419</v>
      </c>
      <c r="B4103" s="68">
        <v>12743</v>
      </c>
      <c r="C4103" s="10">
        <f>VLOOKUP(B4103,[1]Planilha8!$X$4:$Y$6629,2,0)</f>
        <v>2701898</v>
      </c>
      <c r="D4103" s="12" t="s">
        <v>1096</v>
      </c>
      <c r="E4103" s="12" t="str">
        <f>VLOOKUP(B4103,[1]Planilha8!$X$4:$Z$6629,3,0)</f>
        <v>GALPÃO ALMOXARIFADO</v>
      </c>
      <c r="F4103" s="12" t="str">
        <f>VLOOKUP(B4103,[1]Planilha8!$X$4:$AD$6629,7,0)</f>
        <v>BOM</v>
      </c>
      <c r="G4103" s="13">
        <v>44616</v>
      </c>
      <c r="H4103" s="69">
        <v>12790.7</v>
      </c>
      <c r="I4103" s="15" t="s">
        <v>22</v>
      </c>
      <c r="J4103" s="16" t="s">
        <v>1097</v>
      </c>
      <c r="K4103" s="17">
        <v>15263</v>
      </c>
      <c r="L4103" s="18">
        <v>2019002570</v>
      </c>
      <c r="M4103" s="19">
        <v>44616</v>
      </c>
      <c r="N4103" s="70">
        <v>0</v>
      </c>
      <c r="O4103" s="71">
        <v>0</v>
      </c>
      <c r="P4103" s="72">
        <v>0</v>
      </c>
      <c r="Q4103" s="73">
        <v>0</v>
      </c>
      <c r="R4103" s="74">
        <v>0</v>
      </c>
      <c r="S4103" s="75">
        <v>12790.7</v>
      </c>
    </row>
    <row r="4104" spans="1:19" s="79" customFormat="1" ht="63.75" x14ac:dyDescent="0.25">
      <c r="A4104" s="10" t="s">
        <v>419</v>
      </c>
      <c r="B4104" s="68">
        <v>12744</v>
      </c>
      <c r="C4104" s="10">
        <f>VLOOKUP(B4104,[1]Planilha8!$X$4:$Y$6629,2,0)</f>
        <v>2701899</v>
      </c>
      <c r="D4104" s="12" t="s">
        <v>1096</v>
      </c>
      <c r="E4104" s="12" t="str">
        <f>VLOOKUP(B4104,[1]Planilha8!$X$4:$Z$6629,3,0)</f>
        <v>GALPÃO ALMOXARIFADO</v>
      </c>
      <c r="F4104" s="12" t="str">
        <f>VLOOKUP(B4104,[1]Planilha8!$X$4:$AD$6629,7,0)</f>
        <v>BOM</v>
      </c>
      <c r="G4104" s="13">
        <v>44616</v>
      </c>
      <c r="H4104" s="69">
        <v>12790.7</v>
      </c>
      <c r="I4104" s="15" t="s">
        <v>22</v>
      </c>
      <c r="J4104" s="16" t="s">
        <v>1097</v>
      </c>
      <c r="K4104" s="17">
        <v>15263</v>
      </c>
      <c r="L4104" s="18">
        <v>2019002570</v>
      </c>
      <c r="M4104" s="19">
        <v>44616</v>
      </c>
      <c r="N4104" s="70">
        <v>0</v>
      </c>
      <c r="O4104" s="71">
        <v>0</v>
      </c>
      <c r="P4104" s="72">
        <v>0</v>
      </c>
      <c r="Q4104" s="73">
        <v>0</v>
      </c>
      <c r="R4104" s="74">
        <v>0</v>
      </c>
      <c r="S4104" s="75">
        <v>12790.7</v>
      </c>
    </row>
    <row r="4105" spans="1:19" s="79" customFormat="1" ht="63.75" x14ac:dyDescent="0.25">
      <c r="A4105" s="10" t="s">
        <v>419</v>
      </c>
      <c r="B4105" s="68">
        <v>12745</v>
      </c>
      <c r="C4105" s="10">
        <f>VLOOKUP(B4105,[1]Planilha8!$X$4:$Y$6629,2,0)</f>
        <v>2701900</v>
      </c>
      <c r="D4105" s="12" t="s">
        <v>1096</v>
      </c>
      <c r="E4105" s="12" t="str">
        <f>VLOOKUP(B4105,[1]Planilha8!$X$4:$Z$6629,3,0)</f>
        <v>TRANSPLANTE</v>
      </c>
      <c r="F4105" s="12" t="str">
        <f>VLOOKUP(B4105,[1]Planilha8!$X$4:$AD$6629,7,0)</f>
        <v>BOM</v>
      </c>
      <c r="G4105" s="13">
        <v>44616</v>
      </c>
      <c r="H4105" s="69">
        <v>12790.7</v>
      </c>
      <c r="I4105" s="15" t="s">
        <v>22</v>
      </c>
      <c r="J4105" s="16" t="s">
        <v>1097</v>
      </c>
      <c r="K4105" s="17">
        <v>15263</v>
      </c>
      <c r="L4105" s="18">
        <v>2019002570</v>
      </c>
      <c r="M4105" s="19">
        <v>44616</v>
      </c>
      <c r="N4105" s="70">
        <v>0</v>
      </c>
      <c r="O4105" s="71">
        <v>0</v>
      </c>
      <c r="P4105" s="72">
        <v>0</v>
      </c>
      <c r="Q4105" s="73">
        <v>0</v>
      </c>
      <c r="R4105" s="74">
        <v>0</v>
      </c>
      <c r="S4105" s="75">
        <v>12790.7</v>
      </c>
    </row>
    <row r="4106" spans="1:19" s="79" customFormat="1" ht="63.75" x14ac:dyDescent="0.25">
      <c r="A4106" s="10" t="s">
        <v>419</v>
      </c>
      <c r="B4106" s="68">
        <v>12746</v>
      </c>
      <c r="C4106" s="10">
        <f>VLOOKUP(B4106,[1]Planilha8!$X$4:$Y$6629,2,0)</f>
        <v>2701901</v>
      </c>
      <c r="D4106" s="12" t="s">
        <v>1096</v>
      </c>
      <c r="E4106" s="12" t="str">
        <f>VLOOKUP(B4106,[1]Planilha8!$X$4:$Z$6629,3,0)</f>
        <v>GALPÃO ALMOXARIFADO</v>
      </c>
      <c r="F4106" s="12" t="str">
        <f>VLOOKUP(B4106,[1]Planilha8!$X$4:$AD$6629,7,0)</f>
        <v>BOM</v>
      </c>
      <c r="G4106" s="13">
        <v>44616</v>
      </c>
      <c r="H4106" s="69">
        <v>12790.7</v>
      </c>
      <c r="I4106" s="15" t="s">
        <v>22</v>
      </c>
      <c r="J4106" s="16" t="s">
        <v>1097</v>
      </c>
      <c r="K4106" s="17">
        <v>15263</v>
      </c>
      <c r="L4106" s="18">
        <v>2019002570</v>
      </c>
      <c r="M4106" s="19">
        <v>44616</v>
      </c>
      <c r="N4106" s="70">
        <v>0</v>
      </c>
      <c r="O4106" s="71">
        <v>0</v>
      </c>
      <c r="P4106" s="72">
        <v>0</v>
      </c>
      <c r="Q4106" s="73">
        <v>0</v>
      </c>
      <c r="R4106" s="74">
        <v>0</v>
      </c>
      <c r="S4106" s="75">
        <v>12790.7</v>
      </c>
    </row>
    <row r="4107" spans="1:19" s="79" customFormat="1" ht="63.75" x14ac:dyDescent="0.25">
      <c r="A4107" s="10" t="s">
        <v>419</v>
      </c>
      <c r="B4107" s="68">
        <v>12747</v>
      </c>
      <c r="C4107" s="10">
        <f>VLOOKUP(B4107,[1]Planilha8!$X$4:$Y$6629,2,0)</f>
        <v>2701902</v>
      </c>
      <c r="D4107" s="12" t="s">
        <v>1096</v>
      </c>
      <c r="E4107" s="12" t="str">
        <f>VLOOKUP(B4107,[1]Planilha8!$X$4:$Z$6629,3,0)</f>
        <v>TRANSPLANTE</v>
      </c>
      <c r="F4107" s="12" t="str">
        <f>VLOOKUP(B4107,[1]Planilha8!$X$4:$AD$6629,7,0)</f>
        <v>BOM</v>
      </c>
      <c r="G4107" s="13">
        <v>44616</v>
      </c>
      <c r="H4107" s="69">
        <v>12790.7</v>
      </c>
      <c r="I4107" s="15" t="s">
        <v>22</v>
      </c>
      <c r="J4107" s="16" t="s">
        <v>1097</v>
      </c>
      <c r="K4107" s="17">
        <v>15263</v>
      </c>
      <c r="L4107" s="18">
        <v>2019002570</v>
      </c>
      <c r="M4107" s="19">
        <v>44616</v>
      </c>
      <c r="N4107" s="70">
        <v>0</v>
      </c>
      <c r="O4107" s="71">
        <v>0</v>
      </c>
      <c r="P4107" s="72">
        <v>0</v>
      </c>
      <c r="Q4107" s="73">
        <v>0</v>
      </c>
      <c r="R4107" s="74">
        <v>0</v>
      </c>
      <c r="S4107" s="75">
        <v>12790.7</v>
      </c>
    </row>
    <row r="4108" spans="1:19" s="79" customFormat="1" ht="63.75" x14ac:dyDescent="0.25">
      <c r="A4108" s="10" t="s">
        <v>419</v>
      </c>
      <c r="B4108" s="68">
        <v>12748</v>
      </c>
      <c r="C4108" s="10">
        <f>VLOOKUP(B4108,[1]Planilha8!$X$4:$Y$6629,2,0)</f>
        <v>2701903</v>
      </c>
      <c r="D4108" s="12" t="s">
        <v>1096</v>
      </c>
      <c r="E4108" s="12" t="str">
        <f>VLOOKUP(B4108,[1]Planilha8!$X$4:$Z$6629,3,0)</f>
        <v>GALPÃO ALMOXARIFADO</v>
      </c>
      <c r="F4108" s="12" t="str">
        <f>VLOOKUP(B4108,[1]Planilha8!$X$4:$AD$6629,7,0)</f>
        <v>BOM</v>
      </c>
      <c r="G4108" s="13">
        <v>44616</v>
      </c>
      <c r="H4108" s="69">
        <v>12790.7</v>
      </c>
      <c r="I4108" s="15" t="s">
        <v>22</v>
      </c>
      <c r="J4108" s="16" t="s">
        <v>1097</v>
      </c>
      <c r="K4108" s="17">
        <v>15263</v>
      </c>
      <c r="L4108" s="18">
        <v>2019002570</v>
      </c>
      <c r="M4108" s="19">
        <v>44616</v>
      </c>
      <c r="N4108" s="70">
        <v>0</v>
      </c>
      <c r="O4108" s="71">
        <v>0</v>
      </c>
      <c r="P4108" s="72">
        <v>0</v>
      </c>
      <c r="Q4108" s="73">
        <v>0</v>
      </c>
      <c r="R4108" s="74">
        <v>0</v>
      </c>
      <c r="S4108" s="75">
        <v>12790.7</v>
      </c>
    </row>
    <row r="4109" spans="1:19" s="79" customFormat="1" ht="63.75" x14ac:dyDescent="0.25">
      <c r="A4109" s="10" t="s">
        <v>419</v>
      </c>
      <c r="B4109" s="68">
        <v>12749</v>
      </c>
      <c r="C4109" s="10">
        <f>VLOOKUP(B4109,[1]Planilha8!$X$4:$Y$6629,2,0)</f>
        <v>2701904</v>
      </c>
      <c r="D4109" s="12" t="s">
        <v>1096</v>
      </c>
      <c r="E4109" s="12" t="str">
        <f>VLOOKUP(B4109,[1]Planilha8!$X$4:$Z$6629,3,0)</f>
        <v>GALPÃO ALMOXARIFADO</v>
      </c>
      <c r="F4109" s="12" t="str">
        <f>VLOOKUP(B4109,[1]Planilha8!$X$4:$AD$6629,7,0)</f>
        <v>BOM</v>
      </c>
      <c r="G4109" s="13">
        <v>44616</v>
      </c>
      <c r="H4109" s="69">
        <v>12790.7</v>
      </c>
      <c r="I4109" s="15" t="s">
        <v>22</v>
      </c>
      <c r="J4109" s="16" t="s">
        <v>1097</v>
      </c>
      <c r="K4109" s="17">
        <v>15263</v>
      </c>
      <c r="L4109" s="18">
        <v>2019002570</v>
      </c>
      <c r="M4109" s="19">
        <v>44616</v>
      </c>
      <c r="N4109" s="70">
        <v>0</v>
      </c>
      <c r="O4109" s="71">
        <v>0</v>
      </c>
      <c r="P4109" s="72">
        <v>0</v>
      </c>
      <c r="Q4109" s="73">
        <v>0</v>
      </c>
      <c r="R4109" s="74">
        <v>0</v>
      </c>
      <c r="S4109" s="75">
        <v>12790.7</v>
      </c>
    </row>
    <row r="4110" spans="1:19" s="79" customFormat="1" ht="63.75" x14ac:dyDescent="0.25">
      <c r="A4110" s="10" t="s">
        <v>419</v>
      </c>
      <c r="B4110" s="68">
        <v>12750</v>
      </c>
      <c r="C4110" s="10">
        <f>VLOOKUP(B4110,[1]Planilha8!$X$4:$Y$6629,2,0)</f>
        <v>2701905</v>
      </c>
      <c r="D4110" s="12" t="s">
        <v>1096</v>
      </c>
      <c r="E4110" s="12" t="str">
        <f>VLOOKUP(B4110,[1]Planilha8!$X$4:$Z$6629,3,0)</f>
        <v>TRANSPLANTE</v>
      </c>
      <c r="F4110" s="12" t="str">
        <f>VLOOKUP(B4110,[1]Planilha8!$X$4:$AD$6629,7,0)</f>
        <v>BOM</v>
      </c>
      <c r="G4110" s="13">
        <v>44616</v>
      </c>
      <c r="H4110" s="69">
        <v>12790.7</v>
      </c>
      <c r="I4110" s="15" t="s">
        <v>22</v>
      </c>
      <c r="J4110" s="16" t="s">
        <v>1097</v>
      </c>
      <c r="K4110" s="17">
        <v>15263</v>
      </c>
      <c r="L4110" s="18">
        <v>2019002570</v>
      </c>
      <c r="M4110" s="19">
        <v>44616</v>
      </c>
      <c r="N4110" s="70">
        <v>0</v>
      </c>
      <c r="O4110" s="71">
        <v>0</v>
      </c>
      <c r="P4110" s="72">
        <v>0</v>
      </c>
      <c r="Q4110" s="73">
        <v>0</v>
      </c>
      <c r="R4110" s="74">
        <v>0</v>
      </c>
      <c r="S4110" s="75">
        <v>12790.7</v>
      </c>
    </row>
    <row r="4111" spans="1:19" s="79" customFormat="1" ht="63.75" x14ac:dyDescent="0.25">
      <c r="A4111" s="10" t="s">
        <v>419</v>
      </c>
      <c r="B4111" s="68">
        <v>12751</v>
      </c>
      <c r="C4111" s="10">
        <f>VLOOKUP(B4111,[1]Planilha8!$X$4:$Y$6629,2,0)</f>
        <v>2701906</v>
      </c>
      <c r="D4111" s="12" t="s">
        <v>1096</v>
      </c>
      <c r="E4111" s="12" t="str">
        <f>VLOOKUP(B4111,[1]Planilha8!$X$4:$Z$6629,3,0)</f>
        <v>GALPÃO ALMOXARIFADO</v>
      </c>
      <c r="F4111" s="12" t="str">
        <f>VLOOKUP(B4111,[1]Planilha8!$X$4:$AD$6629,7,0)</f>
        <v>BOM</v>
      </c>
      <c r="G4111" s="13">
        <v>44616</v>
      </c>
      <c r="H4111" s="69">
        <v>12790.7</v>
      </c>
      <c r="I4111" s="15" t="s">
        <v>22</v>
      </c>
      <c r="J4111" s="16" t="s">
        <v>1097</v>
      </c>
      <c r="K4111" s="17">
        <v>15263</v>
      </c>
      <c r="L4111" s="18">
        <v>2019002570</v>
      </c>
      <c r="M4111" s="19">
        <v>44616</v>
      </c>
      <c r="N4111" s="70">
        <v>0</v>
      </c>
      <c r="O4111" s="71">
        <v>0</v>
      </c>
      <c r="P4111" s="72">
        <v>0</v>
      </c>
      <c r="Q4111" s="73">
        <v>0</v>
      </c>
      <c r="R4111" s="74">
        <v>0</v>
      </c>
      <c r="S4111" s="75">
        <v>12790.7</v>
      </c>
    </row>
    <row r="4112" spans="1:19" s="79" customFormat="1" ht="63.75" x14ac:dyDescent="0.25">
      <c r="A4112" s="10" t="s">
        <v>419</v>
      </c>
      <c r="B4112" s="68">
        <v>12752</v>
      </c>
      <c r="C4112" s="10">
        <f>VLOOKUP(B4112,[1]Planilha8!$X$4:$Y$6629,2,0)</f>
        <v>2701907</v>
      </c>
      <c r="D4112" s="12" t="s">
        <v>1096</v>
      </c>
      <c r="E4112" s="12" t="str">
        <f>VLOOKUP(B4112,[1]Planilha8!$X$4:$Z$6629,3,0)</f>
        <v>TRANSPLANTE</v>
      </c>
      <c r="F4112" s="12" t="str">
        <f>VLOOKUP(B4112,[1]Planilha8!$X$4:$AD$6629,7,0)</f>
        <v>BOM</v>
      </c>
      <c r="G4112" s="13">
        <v>44616</v>
      </c>
      <c r="H4112" s="69">
        <v>12790.7</v>
      </c>
      <c r="I4112" s="15" t="s">
        <v>22</v>
      </c>
      <c r="J4112" s="16" t="s">
        <v>1097</v>
      </c>
      <c r="K4112" s="17">
        <v>15263</v>
      </c>
      <c r="L4112" s="18">
        <v>2019002570</v>
      </c>
      <c r="M4112" s="19">
        <v>44616</v>
      </c>
      <c r="N4112" s="70">
        <v>0</v>
      </c>
      <c r="O4112" s="71">
        <v>0</v>
      </c>
      <c r="P4112" s="72">
        <v>0</v>
      </c>
      <c r="Q4112" s="73">
        <v>0</v>
      </c>
      <c r="R4112" s="74">
        <v>0</v>
      </c>
      <c r="S4112" s="75">
        <v>12790.7</v>
      </c>
    </row>
    <row r="4113" spans="1:19" s="79" customFormat="1" ht="63.75" x14ac:dyDescent="0.25">
      <c r="A4113" s="10" t="s">
        <v>419</v>
      </c>
      <c r="B4113" s="68">
        <v>12753</v>
      </c>
      <c r="C4113" s="10">
        <f>VLOOKUP(B4113,[1]Planilha8!$X$4:$Y$6629,2,0)</f>
        <v>2701908</v>
      </c>
      <c r="D4113" s="12" t="s">
        <v>1096</v>
      </c>
      <c r="E4113" s="12" t="str">
        <f>VLOOKUP(B4113,[1]Planilha8!$X$4:$Z$6629,3,0)</f>
        <v>TRANSPLANTE</v>
      </c>
      <c r="F4113" s="12" t="str">
        <f>VLOOKUP(B4113,[1]Planilha8!$X$4:$AD$6629,7,0)</f>
        <v>BOM</v>
      </c>
      <c r="G4113" s="13">
        <v>44616</v>
      </c>
      <c r="H4113" s="69">
        <v>12790.7</v>
      </c>
      <c r="I4113" s="15" t="s">
        <v>22</v>
      </c>
      <c r="J4113" s="16" t="s">
        <v>1097</v>
      </c>
      <c r="K4113" s="17">
        <v>15263</v>
      </c>
      <c r="L4113" s="18">
        <v>2019002570</v>
      </c>
      <c r="M4113" s="19">
        <v>44616</v>
      </c>
      <c r="N4113" s="70">
        <v>0</v>
      </c>
      <c r="O4113" s="71">
        <v>0</v>
      </c>
      <c r="P4113" s="72">
        <v>0</v>
      </c>
      <c r="Q4113" s="73">
        <v>0</v>
      </c>
      <c r="R4113" s="74">
        <v>0</v>
      </c>
      <c r="S4113" s="75">
        <v>12790.7</v>
      </c>
    </row>
    <row r="4114" spans="1:19" s="79" customFormat="1" ht="63.75" x14ac:dyDescent="0.25">
      <c r="A4114" s="10" t="s">
        <v>419</v>
      </c>
      <c r="B4114" s="68">
        <v>12754</v>
      </c>
      <c r="C4114" s="10">
        <f>VLOOKUP(B4114,[1]Planilha8!$X$4:$Y$6629,2,0)</f>
        <v>2701909</v>
      </c>
      <c r="D4114" s="12" t="s">
        <v>1096</v>
      </c>
      <c r="E4114" s="12" t="str">
        <f>VLOOKUP(B4114,[1]Planilha8!$X$4:$Z$6629,3,0)</f>
        <v>GALPÃO ALMOXARIFADO</v>
      </c>
      <c r="F4114" s="12" t="str">
        <f>VLOOKUP(B4114,[1]Planilha8!$X$4:$AD$6629,7,0)</f>
        <v>BOM</v>
      </c>
      <c r="G4114" s="13">
        <v>44616</v>
      </c>
      <c r="H4114" s="69">
        <v>12790.7</v>
      </c>
      <c r="I4114" s="15" t="s">
        <v>22</v>
      </c>
      <c r="J4114" s="16" t="s">
        <v>1097</v>
      </c>
      <c r="K4114" s="17">
        <v>15263</v>
      </c>
      <c r="L4114" s="18">
        <v>2019002570</v>
      </c>
      <c r="M4114" s="19">
        <v>44616</v>
      </c>
      <c r="N4114" s="70">
        <v>0</v>
      </c>
      <c r="O4114" s="71">
        <v>0</v>
      </c>
      <c r="P4114" s="72">
        <v>0</v>
      </c>
      <c r="Q4114" s="73">
        <v>0</v>
      </c>
      <c r="R4114" s="74">
        <v>0</v>
      </c>
      <c r="S4114" s="75">
        <v>12790.7</v>
      </c>
    </row>
    <row r="4115" spans="1:19" s="79" customFormat="1" ht="63.75" x14ac:dyDescent="0.25">
      <c r="A4115" s="10" t="s">
        <v>419</v>
      </c>
      <c r="B4115" s="68">
        <v>12755</v>
      </c>
      <c r="C4115" s="10">
        <f>VLOOKUP(B4115,[1]Planilha8!$X$4:$Y$6629,2,0)</f>
        <v>2701916</v>
      </c>
      <c r="D4115" s="12" t="s">
        <v>1096</v>
      </c>
      <c r="E4115" s="12" t="str">
        <f>VLOOKUP(B4115,[1]Planilha8!$X$4:$Z$6629,3,0)</f>
        <v>GALPÃO ALMOXARIFADO</v>
      </c>
      <c r="F4115" s="12" t="str">
        <f>VLOOKUP(B4115,[1]Planilha8!$X$4:$AD$6629,7,0)</f>
        <v>BOM</v>
      </c>
      <c r="G4115" s="13">
        <v>44616</v>
      </c>
      <c r="H4115" s="69">
        <v>12790.7</v>
      </c>
      <c r="I4115" s="15" t="s">
        <v>22</v>
      </c>
      <c r="J4115" s="16" t="s">
        <v>1097</v>
      </c>
      <c r="K4115" s="17">
        <v>15263</v>
      </c>
      <c r="L4115" s="18">
        <v>2019002570</v>
      </c>
      <c r="M4115" s="19">
        <v>44616</v>
      </c>
      <c r="N4115" s="70">
        <v>0</v>
      </c>
      <c r="O4115" s="71">
        <v>0</v>
      </c>
      <c r="P4115" s="72">
        <v>0</v>
      </c>
      <c r="Q4115" s="73">
        <v>0</v>
      </c>
      <c r="R4115" s="74">
        <v>0</v>
      </c>
      <c r="S4115" s="75">
        <v>12790.7</v>
      </c>
    </row>
    <row r="4116" spans="1:19" s="79" customFormat="1" ht="63.75" x14ac:dyDescent="0.25">
      <c r="A4116" s="10" t="s">
        <v>419</v>
      </c>
      <c r="B4116" s="68">
        <v>12756</v>
      </c>
      <c r="C4116" s="10">
        <f>VLOOKUP(B4116,[1]Planilha8!$X$4:$Y$6629,2,0)</f>
        <v>2701917</v>
      </c>
      <c r="D4116" s="12" t="s">
        <v>1096</v>
      </c>
      <c r="E4116" s="12" t="str">
        <f>VLOOKUP(B4116,[1]Planilha8!$X$4:$Z$6629,3,0)</f>
        <v>TRANSPLANTE</v>
      </c>
      <c r="F4116" s="12" t="str">
        <f>VLOOKUP(B4116,[1]Planilha8!$X$4:$AD$6629,7,0)</f>
        <v>BOM</v>
      </c>
      <c r="G4116" s="13">
        <v>44616</v>
      </c>
      <c r="H4116" s="69">
        <v>12790.7</v>
      </c>
      <c r="I4116" s="15" t="s">
        <v>22</v>
      </c>
      <c r="J4116" s="16" t="s">
        <v>1097</v>
      </c>
      <c r="K4116" s="17">
        <v>15263</v>
      </c>
      <c r="L4116" s="18">
        <v>2019002570</v>
      </c>
      <c r="M4116" s="19">
        <v>44616</v>
      </c>
      <c r="N4116" s="70">
        <v>0</v>
      </c>
      <c r="O4116" s="71">
        <v>0</v>
      </c>
      <c r="P4116" s="72">
        <v>0</v>
      </c>
      <c r="Q4116" s="73">
        <v>0</v>
      </c>
      <c r="R4116" s="74">
        <v>0</v>
      </c>
      <c r="S4116" s="75">
        <v>12790.7</v>
      </c>
    </row>
    <row r="4117" spans="1:19" s="79" customFormat="1" ht="63.75" x14ac:dyDescent="0.25">
      <c r="A4117" s="10" t="s">
        <v>419</v>
      </c>
      <c r="B4117" s="68">
        <v>12757</v>
      </c>
      <c r="C4117" s="10">
        <f>VLOOKUP(B4117,[1]Planilha8!$X$4:$Y$6629,2,0)</f>
        <v>2701918</v>
      </c>
      <c r="D4117" s="12" t="s">
        <v>1096</v>
      </c>
      <c r="E4117" s="12" t="str">
        <f>VLOOKUP(B4117,[1]Planilha8!$X$4:$Z$6629,3,0)</f>
        <v>TRANSPLANTE</v>
      </c>
      <c r="F4117" s="12" t="str">
        <f>VLOOKUP(B4117,[1]Planilha8!$X$4:$AD$6629,7,0)</f>
        <v>BOM</v>
      </c>
      <c r="G4117" s="13">
        <v>44616</v>
      </c>
      <c r="H4117" s="69">
        <v>12790.7</v>
      </c>
      <c r="I4117" s="15" t="s">
        <v>22</v>
      </c>
      <c r="J4117" s="16" t="s">
        <v>1097</v>
      </c>
      <c r="K4117" s="17">
        <v>15263</v>
      </c>
      <c r="L4117" s="18">
        <v>2019002570</v>
      </c>
      <c r="M4117" s="19">
        <v>44616</v>
      </c>
      <c r="N4117" s="70">
        <v>0</v>
      </c>
      <c r="O4117" s="71">
        <v>0</v>
      </c>
      <c r="P4117" s="72">
        <v>0</v>
      </c>
      <c r="Q4117" s="73">
        <v>0</v>
      </c>
      <c r="R4117" s="74">
        <v>0</v>
      </c>
      <c r="S4117" s="75">
        <v>12790.7</v>
      </c>
    </row>
    <row r="4118" spans="1:19" s="79" customFormat="1" ht="63.75" x14ac:dyDescent="0.25">
      <c r="A4118" s="10" t="s">
        <v>419</v>
      </c>
      <c r="B4118" s="68">
        <v>12758</v>
      </c>
      <c r="C4118" s="10">
        <f>VLOOKUP(B4118,[1]Planilha8!$X$4:$Y$6629,2,0)</f>
        <v>2701919</v>
      </c>
      <c r="D4118" s="12" t="s">
        <v>1096</v>
      </c>
      <c r="E4118" s="12" t="str">
        <f>VLOOKUP(B4118,[1]Planilha8!$X$4:$Z$6629,3,0)</f>
        <v>TRANSPLANTE</v>
      </c>
      <c r="F4118" s="12" t="str">
        <f>VLOOKUP(B4118,[1]Planilha8!$X$4:$AD$6629,7,0)</f>
        <v>BOM</v>
      </c>
      <c r="G4118" s="13">
        <v>44616</v>
      </c>
      <c r="H4118" s="69">
        <v>12790.7</v>
      </c>
      <c r="I4118" s="15" t="s">
        <v>22</v>
      </c>
      <c r="J4118" s="16" t="s">
        <v>1097</v>
      </c>
      <c r="K4118" s="17">
        <v>15263</v>
      </c>
      <c r="L4118" s="18">
        <v>2019002570</v>
      </c>
      <c r="M4118" s="19">
        <v>44616</v>
      </c>
      <c r="N4118" s="70">
        <v>0</v>
      </c>
      <c r="O4118" s="71">
        <v>0</v>
      </c>
      <c r="P4118" s="72">
        <v>0</v>
      </c>
      <c r="Q4118" s="73">
        <v>0</v>
      </c>
      <c r="R4118" s="74">
        <v>0</v>
      </c>
      <c r="S4118" s="75">
        <v>12790.7</v>
      </c>
    </row>
    <row r="4119" spans="1:19" s="79" customFormat="1" ht="63.75" x14ac:dyDescent="0.25">
      <c r="A4119" s="10" t="s">
        <v>419</v>
      </c>
      <c r="B4119" s="68">
        <v>12760</v>
      </c>
      <c r="C4119" s="10" t="str">
        <f>VLOOKUP(B4119,[1]Planilha8!$X$4:$Y$6629,2,0)</f>
        <v>-</v>
      </c>
      <c r="D4119" s="12" t="s">
        <v>1135</v>
      </c>
      <c r="E4119" s="12" t="str">
        <f>VLOOKUP(B4119,[1]Planilha8!$X$4:$Z$6629,3,0)</f>
        <v>CENTRO CIRÚRGICO – SALA DE EQUIPAMENTOS</v>
      </c>
      <c r="F4119" s="12" t="str">
        <f>VLOOKUP(B4119,[1]Planilha8!$X$4:$AD$6629,7,0)</f>
        <v>BOM</v>
      </c>
      <c r="G4119" s="13">
        <v>44629</v>
      </c>
      <c r="H4119" s="69">
        <v>38000</v>
      </c>
      <c r="I4119" s="15" t="s">
        <v>22</v>
      </c>
      <c r="J4119" s="16" t="s">
        <v>383</v>
      </c>
      <c r="K4119" s="17">
        <v>15780</v>
      </c>
      <c r="L4119" s="18">
        <v>2021001996</v>
      </c>
      <c r="M4119" s="19">
        <v>44629</v>
      </c>
      <c r="N4119" s="70">
        <v>0</v>
      </c>
      <c r="O4119" s="71">
        <v>0</v>
      </c>
      <c r="P4119" s="72">
        <v>0</v>
      </c>
      <c r="Q4119" s="73">
        <v>0</v>
      </c>
      <c r="R4119" s="74">
        <v>0</v>
      </c>
      <c r="S4119" s="75">
        <v>38000</v>
      </c>
    </row>
    <row r="4120" spans="1:19" s="79" customFormat="1" ht="38.25" x14ac:dyDescent="0.25">
      <c r="A4120" s="10" t="s">
        <v>419</v>
      </c>
      <c r="B4120" s="68">
        <v>12761</v>
      </c>
      <c r="C4120" s="10" t="str">
        <f>VLOOKUP(B4120,[1]Planilha8!$X$4:$Y$6629,2,0)</f>
        <v>-</v>
      </c>
      <c r="D4120" s="12" t="s">
        <v>1136</v>
      </c>
      <c r="E4120" s="12" t="str">
        <f>VLOOKUP(B4120,[1]Planilha8!$X$4:$Z$6629,3,0)</f>
        <v>GALPÃO ALMOXARIFADO</v>
      </c>
      <c r="F4120" s="12" t="str">
        <f>VLOOKUP(B4120,[1]Planilha8!$X$4:$AD$6629,7,0)</f>
        <v>BOM</v>
      </c>
      <c r="G4120" s="13">
        <v>44624</v>
      </c>
      <c r="H4120" s="69">
        <v>353.1</v>
      </c>
      <c r="I4120" s="15" t="s">
        <v>22</v>
      </c>
      <c r="J4120" s="16" t="s">
        <v>1137</v>
      </c>
      <c r="K4120" s="17">
        <v>17145</v>
      </c>
      <c r="L4120" s="18">
        <v>2021003921</v>
      </c>
      <c r="M4120" s="19">
        <v>44624</v>
      </c>
      <c r="N4120" s="70">
        <v>0</v>
      </c>
      <c r="O4120" s="71">
        <v>0</v>
      </c>
      <c r="P4120" s="72">
        <v>0</v>
      </c>
      <c r="Q4120" s="73">
        <v>0</v>
      </c>
      <c r="R4120" s="74">
        <v>0</v>
      </c>
      <c r="S4120" s="75">
        <v>353.1</v>
      </c>
    </row>
    <row r="4121" spans="1:19" s="79" customFormat="1" ht="38.25" x14ac:dyDescent="0.25">
      <c r="A4121" s="10" t="s">
        <v>419</v>
      </c>
      <c r="B4121" s="68">
        <v>12762</v>
      </c>
      <c r="C4121" s="10" t="str">
        <f>VLOOKUP(B4121,[1]Planilha8!$X$4:$Y$6629,2,0)</f>
        <v>-</v>
      </c>
      <c r="D4121" s="12" t="s">
        <v>1136</v>
      </c>
      <c r="E4121" s="12" t="str">
        <f>VLOOKUP(B4121,[1]Planilha8!$X$4:$Z$6629,3,0)</f>
        <v>GALPÃO ALMOXARIFADO</v>
      </c>
      <c r="F4121" s="12" t="str">
        <f>VLOOKUP(B4121,[1]Planilha8!$X$4:$AD$6629,7,0)</f>
        <v>BOM</v>
      </c>
      <c r="G4121" s="13">
        <v>44624</v>
      </c>
      <c r="H4121" s="69">
        <v>353.1</v>
      </c>
      <c r="I4121" s="15" t="s">
        <v>22</v>
      </c>
      <c r="J4121" s="16" t="s">
        <v>1137</v>
      </c>
      <c r="K4121" s="17">
        <v>17145</v>
      </c>
      <c r="L4121" s="18">
        <v>2021003921</v>
      </c>
      <c r="M4121" s="19">
        <v>44624</v>
      </c>
      <c r="N4121" s="70">
        <v>0</v>
      </c>
      <c r="O4121" s="71">
        <v>0</v>
      </c>
      <c r="P4121" s="72">
        <v>0</v>
      </c>
      <c r="Q4121" s="73">
        <v>0</v>
      </c>
      <c r="R4121" s="74">
        <v>0</v>
      </c>
      <c r="S4121" s="75">
        <v>353.1</v>
      </c>
    </row>
    <row r="4122" spans="1:19" s="79" customFormat="1" ht="38.25" x14ac:dyDescent="0.25">
      <c r="A4122" s="10" t="s">
        <v>419</v>
      </c>
      <c r="B4122" s="68">
        <v>12763</v>
      </c>
      <c r="C4122" s="10" t="str">
        <f>VLOOKUP(B4122,[1]Planilha8!$X$4:$Y$6629,2,0)</f>
        <v>-</v>
      </c>
      <c r="D4122" s="12" t="s">
        <v>1136</v>
      </c>
      <c r="E4122" s="12" t="str">
        <f>VLOOKUP(B4122,[1]Planilha8!$X$4:$Z$6629,3,0)</f>
        <v>GALPÃO ALMOXARIFADO</v>
      </c>
      <c r="F4122" s="12" t="str">
        <f>VLOOKUP(B4122,[1]Planilha8!$X$4:$AD$6629,7,0)</f>
        <v>BOM</v>
      </c>
      <c r="G4122" s="13">
        <v>44624</v>
      </c>
      <c r="H4122" s="69">
        <v>353.1</v>
      </c>
      <c r="I4122" s="15" t="s">
        <v>22</v>
      </c>
      <c r="J4122" s="16" t="s">
        <v>1137</v>
      </c>
      <c r="K4122" s="17">
        <v>17145</v>
      </c>
      <c r="L4122" s="18">
        <v>2021003921</v>
      </c>
      <c r="M4122" s="19">
        <v>44624</v>
      </c>
      <c r="N4122" s="70">
        <v>0</v>
      </c>
      <c r="O4122" s="71">
        <v>0</v>
      </c>
      <c r="P4122" s="72">
        <v>0</v>
      </c>
      <c r="Q4122" s="73">
        <v>0</v>
      </c>
      <c r="R4122" s="74">
        <v>0</v>
      </c>
      <c r="S4122" s="75">
        <v>353.1</v>
      </c>
    </row>
    <row r="4123" spans="1:19" s="79" customFormat="1" ht="38.25" x14ac:dyDescent="0.25">
      <c r="A4123" s="10" t="s">
        <v>419</v>
      </c>
      <c r="B4123" s="68">
        <v>12764</v>
      </c>
      <c r="C4123" s="10" t="str">
        <f>VLOOKUP(B4123,[1]Planilha8!$X$4:$Y$6629,2,0)</f>
        <v>-</v>
      </c>
      <c r="D4123" s="12" t="s">
        <v>1136</v>
      </c>
      <c r="E4123" s="12" t="str">
        <f>VLOOKUP(B4123,[1]Planilha8!$X$4:$Z$6629,3,0)</f>
        <v>GALPÃO ALMOXARIFADO</v>
      </c>
      <c r="F4123" s="12" t="str">
        <f>VLOOKUP(B4123,[1]Planilha8!$X$4:$AD$6629,7,0)</f>
        <v>BOM</v>
      </c>
      <c r="G4123" s="13">
        <v>44624</v>
      </c>
      <c r="H4123" s="69">
        <v>353.1</v>
      </c>
      <c r="I4123" s="15" t="s">
        <v>22</v>
      </c>
      <c r="J4123" s="16" t="s">
        <v>1137</v>
      </c>
      <c r="K4123" s="17">
        <v>17145</v>
      </c>
      <c r="L4123" s="18">
        <v>2021003921</v>
      </c>
      <c r="M4123" s="19">
        <v>44624</v>
      </c>
      <c r="N4123" s="70">
        <v>0</v>
      </c>
      <c r="O4123" s="71">
        <v>0</v>
      </c>
      <c r="P4123" s="72">
        <v>0</v>
      </c>
      <c r="Q4123" s="73">
        <v>0</v>
      </c>
      <c r="R4123" s="74">
        <v>0</v>
      </c>
      <c r="S4123" s="75">
        <v>353.1</v>
      </c>
    </row>
    <row r="4124" spans="1:19" s="79" customFormat="1" ht="38.25" x14ac:dyDescent="0.25">
      <c r="A4124" s="10" t="s">
        <v>419</v>
      </c>
      <c r="B4124" s="68">
        <v>12765</v>
      </c>
      <c r="C4124" s="10" t="str">
        <f>VLOOKUP(B4124,[1]Planilha8!$X$4:$Y$6629,2,0)</f>
        <v>-</v>
      </c>
      <c r="D4124" s="12" t="s">
        <v>1136</v>
      </c>
      <c r="E4124" s="12" t="str">
        <f>VLOOKUP(B4124,[1]Planilha8!$X$4:$Z$6629,3,0)</f>
        <v>GALPÃO ALMOXARIFADO</v>
      </c>
      <c r="F4124" s="12" t="str">
        <f>VLOOKUP(B4124,[1]Planilha8!$X$4:$AD$6629,7,0)</f>
        <v>BOM</v>
      </c>
      <c r="G4124" s="13">
        <v>44624</v>
      </c>
      <c r="H4124" s="69">
        <v>353.1</v>
      </c>
      <c r="I4124" s="15" t="s">
        <v>22</v>
      </c>
      <c r="J4124" s="16" t="s">
        <v>1137</v>
      </c>
      <c r="K4124" s="17">
        <v>17145</v>
      </c>
      <c r="L4124" s="18">
        <v>2021003921</v>
      </c>
      <c r="M4124" s="19">
        <v>44624</v>
      </c>
      <c r="N4124" s="70">
        <v>0</v>
      </c>
      <c r="O4124" s="71">
        <v>0</v>
      </c>
      <c r="P4124" s="72">
        <v>0</v>
      </c>
      <c r="Q4124" s="73">
        <v>0</v>
      </c>
      <c r="R4124" s="74">
        <v>0</v>
      </c>
      <c r="S4124" s="75">
        <v>353.1</v>
      </c>
    </row>
    <row r="4125" spans="1:19" s="79" customFormat="1" ht="38.25" x14ac:dyDescent="0.25">
      <c r="A4125" s="10" t="s">
        <v>419</v>
      </c>
      <c r="B4125" s="68">
        <v>12766</v>
      </c>
      <c r="C4125" s="10" t="str">
        <f>VLOOKUP(B4125,[1]Planilha8!$X$4:$Y$6629,2,0)</f>
        <v>-</v>
      </c>
      <c r="D4125" s="12" t="s">
        <v>1136</v>
      </c>
      <c r="E4125" s="12" t="str">
        <f>VLOOKUP(B4125,[1]Planilha8!$X$4:$Z$6629,3,0)</f>
        <v>GALPÃO ALMOXARIFADO</v>
      </c>
      <c r="F4125" s="12" t="str">
        <f>VLOOKUP(B4125,[1]Planilha8!$X$4:$AD$6629,7,0)</f>
        <v>BOM</v>
      </c>
      <c r="G4125" s="13">
        <v>44624</v>
      </c>
      <c r="H4125" s="69">
        <v>353.1</v>
      </c>
      <c r="I4125" s="15" t="s">
        <v>22</v>
      </c>
      <c r="J4125" s="16" t="s">
        <v>1137</v>
      </c>
      <c r="K4125" s="17">
        <v>17145</v>
      </c>
      <c r="L4125" s="18">
        <v>2021003921</v>
      </c>
      <c r="M4125" s="19">
        <v>44624</v>
      </c>
      <c r="N4125" s="70">
        <v>0</v>
      </c>
      <c r="O4125" s="71">
        <v>0</v>
      </c>
      <c r="P4125" s="72">
        <v>0</v>
      </c>
      <c r="Q4125" s="73">
        <v>0</v>
      </c>
      <c r="R4125" s="74">
        <v>0</v>
      </c>
      <c r="S4125" s="75">
        <v>353.1</v>
      </c>
    </row>
    <row r="4126" spans="1:19" s="79" customFormat="1" ht="38.25" x14ac:dyDescent="0.25">
      <c r="A4126" s="10" t="s">
        <v>419</v>
      </c>
      <c r="B4126" s="68">
        <v>12767</v>
      </c>
      <c r="C4126" s="10" t="str">
        <f>VLOOKUP(B4126,[1]Planilha8!$X$4:$Y$6629,2,0)</f>
        <v>-</v>
      </c>
      <c r="D4126" s="12" t="s">
        <v>1136</v>
      </c>
      <c r="E4126" s="12" t="str">
        <f>VLOOKUP(B4126,[1]Planilha8!$X$4:$Z$6629,3,0)</f>
        <v>GALPÃO ALMOXARIFADO</v>
      </c>
      <c r="F4126" s="12" t="str">
        <f>VLOOKUP(B4126,[1]Planilha8!$X$4:$AD$6629,7,0)</f>
        <v>BOM</v>
      </c>
      <c r="G4126" s="13">
        <v>44624</v>
      </c>
      <c r="H4126" s="69">
        <v>353.1</v>
      </c>
      <c r="I4126" s="15" t="s">
        <v>22</v>
      </c>
      <c r="J4126" s="16" t="s">
        <v>1137</v>
      </c>
      <c r="K4126" s="17">
        <v>17145</v>
      </c>
      <c r="L4126" s="18">
        <v>2021003921</v>
      </c>
      <c r="M4126" s="19">
        <v>44624</v>
      </c>
      <c r="N4126" s="70">
        <v>0</v>
      </c>
      <c r="O4126" s="71">
        <v>0</v>
      </c>
      <c r="P4126" s="72">
        <v>0</v>
      </c>
      <c r="Q4126" s="73">
        <v>0</v>
      </c>
      <c r="R4126" s="74">
        <v>0</v>
      </c>
      <c r="S4126" s="75">
        <v>353.1</v>
      </c>
    </row>
    <row r="4127" spans="1:19" s="79" customFormat="1" ht="38.25" x14ac:dyDescent="0.25">
      <c r="A4127" s="10" t="s">
        <v>419</v>
      </c>
      <c r="B4127" s="68">
        <v>12768</v>
      </c>
      <c r="C4127" s="10" t="str">
        <f>VLOOKUP(B4127,[1]Planilha8!$X$4:$Y$6629,2,0)</f>
        <v>-</v>
      </c>
      <c r="D4127" s="12" t="s">
        <v>1136</v>
      </c>
      <c r="E4127" s="12" t="str">
        <f>VLOOKUP(B4127,[1]Planilha8!$X$4:$Z$6629,3,0)</f>
        <v>GALPÃO ALMOXARIFADO</v>
      </c>
      <c r="F4127" s="12" t="str">
        <f>VLOOKUP(B4127,[1]Planilha8!$X$4:$AD$6629,7,0)</f>
        <v>BOM</v>
      </c>
      <c r="G4127" s="13">
        <v>44624</v>
      </c>
      <c r="H4127" s="69">
        <v>353.1</v>
      </c>
      <c r="I4127" s="15" t="s">
        <v>22</v>
      </c>
      <c r="J4127" s="16" t="s">
        <v>1137</v>
      </c>
      <c r="K4127" s="17">
        <v>17145</v>
      </c>
      <c r="L4127" s="18">
        <v>2021003921</v>
      </c>
      <c r="M4127" s="19">
        <v>44624</v>
      </c>
      <c r="N4127" s="70">
        <v>0</v>
      </c>
      <c r="O4127" s="71">
        <v>0</v>
      </c>
      <c r="P4127" s="72">
        <v>0</v>
      </c>
      <c r="Q4127" s="73">
        <v>0</v>
      </c>
      <c r="R4127" s="74">
        <v>0</v>
      </c>
      <c r="S4127" s="75">
        <v>353.1</v>
      </c>
    </row>
    <row r="4128" spans="1:19" s="79" customFormat="1" ht="38.25" x14ac:dyDescent="0.25">
      <c r="A4128" s="10" t="s">
        <v>419</v>
      </c>
      <c r="B4128" s="68">
        <v>12769</v>
      </c>
      <c r="C4128" s="10" t="str">
        <f>VLOOKUP(B4128,[1]Planilha8!$X$4:$Y$6629,2,0)</f>
        <v>-</v>
      </c>
      <c r="D4128" s="12" t="s">
        <v>1136</v>
      </c>
      <c r="E4128" s="12" t="str">
        <f>VLOOKUP(B4128,[1]Planilha8!$X$4:$Z$6629,3,0)</f>
        <v>TRANSPLANTE</v>
      </c>
      <c r="F4128" s="12" t="str">
        <f>VLOOKUP(B4128,[1]Planilha8!$X$4:$AD$6629,7,0)</f>
        <v>BOM</v>
      </c>
      <c r="G4128" s="13">
        <v>44624</v>
      </c>
      <c r="H4128" s="69">
        <v>353.1</v>
      </c>
      <c r="I4128" s="15" t="s">
        <v>22</v>
      </c>
      <c r="J4128" s="16" t="s">
        <v>1137</v>
      </c>
      <c r="K4128" s="17">
        <v>17145</v>
      </c>
      <c r="L4128" s="18">
        <v>2021003921</v>
      </c>
      <c r="M4128" s="19">
        <v>44624</v>
      </c>
      <c r="N4128" s="70">
        <v>0</v>
      </c>
      <c r="O4128" s="71">
        <v>0</v>
      </c>
      <c r="P4128" s="72">
        <v>0</v>
      </c>
      <c r="Q4128" s="73">
        <v>0</v>
      </c>
      <c r="R4128" s="74">
        <v>0</v>
      </c>
      <c r="S4128" s="75">
        <v>353.1</v>
      </c>
    </row>
    <row r="4129" spans="1:19" s="79" customFormat="1" ht="38.25" x14ac:dyDescent="0.25">
      <c r="A4129" s="10" t="s">
        <v>419</v>
      </c>
      <c r="B4129" s="68">
        <v>12770</v>
      </c>
      <c r="C4129" s="10" t="str">
        <f>VLOOKUP(B4129,[1]Planilha8!$X$4:$Y$6629,2,0)</f>
        <v>-</v>
      </c>
      <c r="D4129" s="12" t="s">
        <v>1136</v>
      </c>
      <c r="E4129" s="12" t="str">
        <f>VLOOKUP(B4129,[1]Planilha8!$X$4:$Z$6629,3,0)</f>
        <v>GALPÃO ALMOXARIFADO</v>
      </c>
      <c r="F4129" s="12" t="str">
        <f>VLOOKUP(B4129,[1]Planilha8!$X$4:$AD$6629,7,0)</f>
        <v>BOM</v>
      </c>
      <c r="G4129" s="13">
        <v>44624</v>
      </c>
      <c r="H4129" s="69">
        <v>353.1</v>
      </c>
      <c r="I4129" s="15" t="s">
        <v>22</v>
      </c>
      <c r="J4129" s="16" t="s">
        <v>1137</v>
      </c>
      <c r="K4129" s="17">
        <v>17145</v>
      </c>
      <c r="L4129" s="18">
        <v>2021003921</v>
      </c>
      <c r="M4129" s="19">
        <v>44624</v>
      </c>
      <c r="N4129" s="70">
        <v>0</v>
      </c>
      <c r="O4129" s="71">
        <v>0</v>
      </c>
      <c r="P4129" s="72">
        <v>0</v>
      </c>
      <c r="Q4129" s="73">
        <v>0</v>
      </c>
      <c r="R4129" s="74">
        <v>0</v>
      </c>
      <c r="S4129" s="75">
        <v>353.1</v>
      </c>
    </row>
    <row r="4130" spans="1:19" s="79" customFormat="1" ht="38.25" x14ac:dyDescent="0.25">
      <c r="A4130" s="10" t="s">
        <v>419</v>
      </c>
      <c r="B4130" s="68">
        <v>12771</v>
      </c>
      <c r="C4130" s="10" t="str">
        <f>VLOOKUP(B4130,[1]Planilha8!$X$4:$Y$6629,2,0)</f>
        <v>-</v>
      </c>
      <c r="D4130" s="12" t="s">
        <v>1136</v>
      </c>
      <c r="E4130" s="12" t="str">
        <f>VLOOKUP(B4130,[1]Planilha8!$X$4:$Z$6629,3,0)</f>
        <v>GALPÃO ALMOXARIFADO</v>
      </c>
      <c r="F4130" s="12" t="str">
        <f>VLOOKUP(B4130,[1]Planilha8!$X$4:$AD$6629,7,0)</f>
        <v>BOM</v>
      </c>
      <c r="G4130" s="13">
        <v>44624</v>
      </c>
      <c r="H4130" s="69">
        <v>353.1</v>
      </c>
      <c r="I4130" s="15" t="s">
        <v>22</v>
      </c>
      <c r="J4130" s="16" t="s">
        <v>1137</v>
      </c>
      <c r="K4130" s="17">
        <v>17145</v>
      </c>
      <c r="L4130" s="18">
        <v>2021003921</v>
      </c>
      <c r="M4130" s="19">
        <v>44624</v>
      </c>
      <c r="N4130" s="70">
        <v>0</v>
      </c>
      <c r="O4130" s="71">
        <v>0</v>
      </c>
      <c r="P4130" s="72">
        <v>0</v>
      </c>
      <c r="Q4130" s="73">
        <v>0</v>
      </c>
      <c r="R4130" s="74">
        <v>0</v>
      </c>
      <c r="S4130" s="75">
        <v>353.1</v>
      </c>
    </row>
    <row r="4131" spans="1:19" s="79" customFormat="1" ht="38.25" x14ac:dyDescent="0.25">
      <c r="A4131" s="10" t="s">
        <v>419</v>
      </c>
      <c r="B4131" s="68">
        <v>12772</v>
      </c>
      <c r="C4131" s="10" t="str">
        <f>VLOOKUP(B4131,[1]Planilha8!$X$4:$Y$6629,2,0)</f>
        <v>-</v>
      </c>
      <c r="D4131" s="12" t="s">
        <v>1136</v>
      </c>
      <c r="E4131" s="12" t="str">
        <f>VLOOKUP(B4131,[1]Planilha8!$X$4:$Z$6629,3,0)</f>
        <v>GALPÃO ALMOXARIFADO</v>
      </c>
      <c r="F4131" s="12" t="str">
        <f>VLOOKUP(B4131,[1]Planilha8!$X$4:$AD$6629,7,0)</f>
        <v>BOM</v>
      </c>
      <c r="G4131" s="13">
        <v>44624</v>
      </c>
      <c r="H4131" s="69">
        <v>353.1</v>
      </c>
      <c r="I4131" s="15" t="s">
        <v>22</v>
      </c>
      <c r="J4131" s="16" t="s">
        <v>1137</v>
      </c>
      <c r="K4131" s="17">
        <v>17145</v>
      </c>
      <c r="L4131" s="18">
        <v>2021003921</v>
      </c>
      <c r="M4131" s="19">
        <v>44624</v>
      </c>
      <c r="N4131" s="70">
        <v>0</v>
      </c>
      <c r="O4131" s="71">
        <v>0</v>
      </c>
      <c r="P4131" s="72">
        <v>0</v>
      </c>
      <c r="Q4131" s="73">
        <v>0</v>
      </c>
      <c r="R4131" s="74">
        <v>0</v>
      </c>
      <c r="S4131" s="75">
        <v>353.1</v>
      </c>
    </row>
    <row r="4132" spans="1:19" s="79" customFormat="1" ht="38.25" x14ac:dyDescent="0.25">
      <c r="A4132" s="10" t="s">
        <v>419</v>
      </c>
      <c r="B4132" s="68">
        <v>12773</v>
      </c>
      <c r="C4132" s="10" t="str">
        <f>VLOOKUP(B4132,[1]Planilha8!$X$4:$Y$6629,2,0)</f>
        <v>-</v>
      </c>
      <c r="D4132" s="12" t="s">
        <v>1136</v>
      </c>
      <c r="E4132" s="12" t="str">
        <f>VLOOKUP(B4132,[1]Planilha8!$X$4:$Z$6629,3,0)</f>
        <v>GALPÃO ALMOXARIFADO</v>
      </c>
      <c r="F4132" s="12" t="str">
        <f>VLOOKUP(B4132,[1]Planilha8!$X$4:$AD$6629,7,0)</f>
        <v>BOM</v>
      </c>
      <c r="G4132" s="13">
        <v>44624</v>
      </c>
      <c r="H4132" s="69">
        <v>353.1</v>
      </c>
      <c r="I4132" s="15" t="s">
        <v>22</v>
      </c>
      <c r="J4132" s="16" t="s">
        <v>1137</v>
      </c>
      <c r="K4132" s="17">
        <v>17145</v>
      </c>
      <c r="L4132" s="18">
        <v>2021003921</v>
      </c>
      <c r="M4132" s="19">
        <v>44624</v>
      </c>
      <c r="N4132" s="70">
        <v>0</v>
      </c>
      <c r="O4132" s="71">
        <v>0</v>
      </c>
      <c r="P4132" s="72">
        <v>0</v>
      </c>
      <c r="Q4132" s="73">
        <v>0</v>
      </c>
      <c r="R4132" s="74">
        <v>0</v>
      </c>
      <c r="S4132" s="75">
        <v>353.1</v>
      </c>
    </row>
    <row r="4133" spans="1:19" s="79" customFormat="1" ht="38.25" x14ac:dyDescent="0.25">
      <c r="A4133" s="10" t="s">
        <v>419</v>
      </c>
      <c r="B4133" s="68">
        <v>12774</v>
      </c>
      <c r="C4133" s="10" t="str">
        <f>VLOOKUP(B4133,[1]Planilha8!$X$4:$Y$6629,2,0)</f>
        <v>-</v>
      </c>
      <c r="D4133" s="12" t="s">
        <v>1136</v>
      </c>
      <c r="E4133" s="12" t="str">
        <f>VLOOKUP(B4133,[1]Planilha8!$X$4:$Z$6629,3,0)</f>
        <v>GALPÃO ALMOXARIFADO</v>
      </c>
      <c r="F4133" s="12" t="str">
        <f>VLOOKUP(B4133,[1]Planilha8!$X$4:$AD$6629,7,0)</f>
        <v>BOM</v>
      </c>
      <c r="G4133" s="13">
        <v>44624</v>
      </c>
      <c r="H4133" s="69">
        <v>353.1</v>
      </c>
      <c r="I4133" s="15" t="s">
        <v>22</v>
      </c>
      <c r="J4133" s="16" t="s">
        <v>1137</v>
      </c>
      <c r="K4133" s="17">
        <v>17145</v>
      </c>
      <c r="L4133" s="18">
        <v>2021003921</v>
      </c>
      <c r="M4133" s="19">
        <v>44624</v>
      </c>
      <c r="N4133" s="70">
        <v>0</v>
      </c>
      <c r="O4133" s="71">
        <v>0</v>
      </c>
      <c r="P4133" s="72">
        <v>0</v>
      </c>
      <c r="Q4133" s="73">
        <v>0</v>
      </c>
      <c r="R4133" s="74">
        <v>0</v>
      </c>
      <c r="S4133" s="75">
        <v>353.1</v>
      </c>
    </row>
    <row r="4134" spans="1:19" s="79" customFormat="1" ht="38.25" x14ac:dyDescent="0.25">
      <c r="A4134" s="10" t="s">
        <v>419</v>
      </c>
      <c r="B4134" s="68">
        <v>12775</v>
      </c>
      <c r="C4134" s="10" t="str">
        <f>VLOOKUP(B4134,[1]Planilha8!$X$4:$Y$6629,2,0)</f>
        <v>-</v>
      </c>
      <c r="D4134" s="12" t="s">
        <v>1136</v>
      </c>
      <c r="E4134" s="12" t="str">
        <f>VLOOKUP(B4134,[1]Planilha8!$X$4:$Z$6629,3,0)</f>
        <v>GALPÃO ALMOXARIFADO</v>
      </c>
      <c r="F4134" s="12" t="str">
        <f>VLOOKUP(B4134,[1]Planilha8!$X$4:$AD$6629,7,0)</f>
        <v>BOM</v>
      </c>
      <c r="G4134" s="13">
        <v>44624</v>
      </c>
      <c r="H4134" s="69">
        <v>353.1</v>
      </c>
      <c r="I4134" s="15" t="s">
        <v>22</v>
      </c>
      <c r="J4134" s="16" t="s">
        <v>1137</v>
      </c>
      <c r="K4134" s="17">
        <v>17145</v>
      </c>
      <c r="L4134" s="18">
        <v>2021003921</v>
      </c>
      <c r="M4134" s="19">
        <v>44624</v>
      </c>
      <c r="N4134" s="70">
        <v>0</v>
      </c>
      <c r="O4134" s="71">
        <v>0</v>
      </c>
      <c r="P4134" s="72">
        <v>0</v>
      </c>
      <c r="Q4134" s="73">
        <v>0</v>
      </c>
      <c r="R4134" s="74">
        <v>0</v>
      </c>
      <c r="S4134" s="75">
        <v>353.1</v>
      </c>
    </row>
    <row r="4135" spans="1:19" s="79" customFormat="1" ht="38.25" x14ac:dyDescent="0.25">
      <c r="A4135" s="10" t="s">
        <v>419</v>
      </c>
      <c r="B4135" s="68">
        <v>12776</v>
      </c>
      <c r="C4135" s="10" t="str">
        <f>VLOOKUP(B4135,[1]Planilha8!$X$4:$Y$6629,2,0)</f>
        <v>-</v>
      </c>
      <c r="D4135" s="12" t="s">
        <v>1136</v>
      </c>
      <c r="E4135" s="12" t="str">
        <f>VLOOKUP(B4135,[1]Planilha8!$X$4:$Z$6629,3,0)</f>
        <v>GALPÃO ALMOXARIFADO</v>
      </c>
      <c r="F4135" s="12" t="str">
        <f>VLOOKUP(B4135,[1]Planilha8!$X$4:$AD$6629,7,0)</f>
        <v>BOM</v>
      </c>
      <c r="G4135" s="13">
        <v>44624</v>
      </c>
      <c r="H4135" s="69">
        <v>353.1</v>
      </c>
      <c r="I4135" s="15" t="s">
        <v>22</v>
      </c>
      <c r="J4135" s="16" t="s">
        <v>1137</v>
      </c>
      <c r="K4135" s="17">
        <v>17145</v>
      </c>
      <c r="L4135" s="18">
        <v>2021003921</v>
      </c>
      <c r="M4135" s="19">
        <v>44624</v>
      </c>
      <c r="N4135" s="70">
        <v>0</v>
      </c>
      <c r="O4135" s="71">
        <v>0</v>
      </c>
      <c r="P4135" s="72">
        <v>0</v>
      </c>
      <c r="Q4135" s="73">
        <v>0</v>
      </c>
      <c r="R4135" s="74">
        <v>0</v>
      </c>
      <c r="S4135" s="75">
        <v>353.1</v>
      </c>
    </row>
    <row r="4136" spans="1:19" s="79" customFormat="1" ht="38.25" x14ac:dyDescent="0.25">
      <c r="A4136" s="10" t="s">
        <v>419</v>
      </c>
      <c r="B4136" s="68">
        <v>12777</v>
      </c>
      <c r="C4136" s="10" t="str">
        <f>VLOOKUP(B4136,[1]Planilha8!$X$4:$Y$6629,2,0)</f>
        <v>-</v>
      </c>
      <c r="D4136" s="12" t="s">
        <v>1136</v>
      </c>
      <c r="E4136" s="12" t="str">
        <f>VLOOKUP(B4136,[1]Planilha8!$X$4:$Z$6629,3,0)</f>
        <v>GALPÃO ALMOXARIFADO</v>
      </c>
      <c r="F4136" s="12" t="str">
        <f>VLOOKUP(B4136,[1]Planilha8!$X$4:$AD$6629,7,0)</f>
        <v>BOM</v>
      </c>
      <c r="G4136" s="13">
        <v>44624</v>
      </c>
      <c r="H4136" s="69">
        <v>353.1</v>
      </c>
      <c r="I4136" s="15" t="s">
        <v>22</v>
      </c>
      <c r="J4136" s="16" t="s">
        <v>1137</v>
      </c>
      <c r="K4136" s="17">
        <v>17145</v>
      </c>
      <c r="L4136" s="18">
        <v>2021003921</v>
      </c>
      <c r="M4136" s="19">
        <v>44624</v>
      </c>
      <c r="N4136" s="70">
        <v>0</v>
      </c>
      <c r="O4136" s="71">
        <v>0</v>
      </c>
      <c r="P4136" s="72">
        <v>0</v>
      </c>
      <c r="Q4136" s="73">
        <v>0</v>
      </c>
      <c r="R4136" s="74">
        <v>0</v>
      </c>
      <c r="S4136" s="75">
        <v>353.1</v>
      </c>
    </row>
    <row r="4137" spans="1:19" s="79" customFormat="1" ht="38.25" x14ac:dyDescent="0.25">
      <c r="A4137" s="10" t="s">
        <v>419</v>
      </c>
      <c r="B4137" s="68">
        <v>12778</v>
      </c>
      <c r="C4137" s="10" t="str">
        <f>VLOOKUP(B4137,[1]Planilha8!$X$4:$Y$6629,2,0)</f>
        <v>-</v>
      </c>
      <c r="D4137" s="12" t="s">
        <v>1136</v>
      </c>
      <c r="E4137" s="12" t="str">
        <f>VLOOKUP(B4137,[1]Planilha8!$X$4:$Z$6629,3,0)</f>
        <v>GALPÃO ALMOXARIFADO</v>
      </c>
      <c r="F4137" s="12" t="str">
        <f>VLOOKUP(B4137,[1]Planilha8!$X$4:$AD$6629,7,0)</f>
        <v>BOM</v>
      </c>
      <c r="G4137" s="13">
        <v>44624</v>
      </c>
      <c r="H4137" s="69">
        <v>353.1</v>
      </c>
      <c r="I4137" s="15" t="s">
        <v>22</v>
      </c>
      <c r="J4137" s="16" t="s">
        <v>1137</v>
      </c>
      <c r="K4137" s="17">
        <v>17145</v>
      </c>
      <c r="L4137" s="18">
        <v>2021003921</v>
      </c>
      <c r="M4137" s="19">
        <v>44624</v>
      </c>
      <c r="N4137" s="70">
        <v>0</v>
      </c>
      <c r="O4137" s="71">
        <v>0</v>
      </c>
      <c r="P4137" s="72">
        <v>0</v>
      </c>
      <c r="Q4137" s="73">
        <v>0</v>
      </c>
      <c r="R4137" s="74">
        <v>0</v>
      </c>
      <c r="S4137" s="75">
        <v>353.1</v>
      </c>
    </row>
    <row r="4138" spans="1:19" s="79" customFormat="1" ht="38.25" x14ac:dyDescent="0.25">
      <c r="A4138" s="10" t="s">
        <v>419</v>
      </c>
      <c r="B4138" s="68">
        <v>12779</v>
      </c>
      <c r="C4138" s="10" t="str">
        <f>VLOOKUP(B4138,[1]Planilha8!$X$4:$Y$6629,2,0)</f>
        <v>-</v>
      </c>
      <c r="D4138" s="12" t="s">
        <v>1136</v>
      </c>
      <c r="E4138" s="12" t="str">
        <f>VLOOKUP(B4138,[1]Planilha8!$X$4:$Z$6629,3,0)</f>
        <v>GALPÃO ALMOXARIFADO</v>
      </c>
      <c r="F4138" s="12" t="str">
        <f>VLOOKUP(B4138,[1]Planilha8!$X$4:$AD$6629,7,0)</f>
        <v>BOM</v>
      </c>
      <c r="G4138" s="13">
        <v>44624</v>
      </c>
      <c r="H4138" s="69">
        <v>353.1</v>
      </c>
      <c r="I4138" s="15" t="s">
        <v>22</v>
      </c>
      <c r="J4138" s="16" t="s">
        <v>1137</v>
      </c>
      <c r="K4138" s="17">
        <v>17145</v>
      </c>
      <c r="L4138" s="18">
        <v>2021003921</v>
      </c>
      <c r="M4138" s="19">
        <v>44624</v>
      </c>
      <c r="N4138" s="70">
        <v>0</v>
      </c>
      <c r="O4138" s="71">
        <v>0</v>
      </c>
      <c r="P4138" s="72">
        <v>0</v>
      </c>
      <c r="Q4138" s="73">
        <v>0</v>
      </c>
      <c r="R4138" s="74">
        <v>0</v>
      </c>
      <c r="S4138" s="75">
        <v>353.1</v>
      </c>
    </row>
    <row r="4139" spans="1:19" s="79" customFormat="1" ht="38.25" x14ac:dyDescent="0.25">
      <c r="A4139" s="10" t="s">
        <v>419</v>
      </c>
      <c r="B4139" s="68">
        <v>12780</v>
      </c>
      <c r="C4139" s="10" t="str">
        <f>VLOOKUP(B4139,[1]Planilha8!$X$4:$Y$6629,2,0)</f>
        <v>-</v>
      </c>
      <c r="D4139" s="12" t="s">
        <v>1136</v>
      </c>
      <c r="E4139" s="12" t="str">
        <f>VLOOKUP(B4139,[1]Planilha8!$X$4:$Z$6629,3,0)</f>
        <v>GALPÃO ALMOXARIFADO</v>
      </c>
      <c r="F4139" s="12" t="str">
        <f>VLOOKUP(B4139,[1]Planilha8!$X$4:$AD$6629,7,0)</f>
        <v>BOM</v>
      </c>
      <c r="G4139" s="13">
        <v>44624</v>
      </c>
      <c r="H4139" s="69">
        <v>353.1</v>
      </c>
      <c r="I4139" s="15" t="s">
        <v>22</v>
      </c>
      <c r="J4139" s="16" t="s">
        <v>1137</v>
      </c>
      <c r="K4139" s="17">
        <v>17145</v>
      </c>
      <c r="L4139" s="18">
        <v>2021003921</v>
      </c>
      <c r="M4139" s="19">
        <v>44624</v>
      </c>
      <c r="N4139" s="70">
        <v>0</v>
      </c>
      <c r="O4139" s="71">
        <v>0</v>
      </c>
      <c r="P4139" s="72">
        <v>0</v>
      </c>
      <c r="Q4139" s="73">
        <v>0</v>
      </c>
      <c r="R4139" s="74">
        <v>0</v>
      </c>
      <c r="S4139" s="75">
        <v>353.1</v>
      </c>
    </row>
    <row r="4140" spans="1:19" s="79" customFormat="1" ht="76.5" x14ac:dyDescent="0.25">
      <c r="A4140" s="10" t="s">
        <v>419</v>
      </c>
      <c r="B4140" s="68">
        <v>12797</v>
      </c>
      <c r="C4140" s="10">
        <f>VLOOKUP(B4140,[1]Planilha8!$X$4:$Y$6629,2,0)</f>
        <v>2754356</v>
      </c>
      <c r="D4140" s="12" t="s">
        <v>1138</v>
      </c>
      <c r="E4140" s="12" t="str">
        <f>VLOOKUP(B4140,[1]Planilha8!$X$4:$Z$6629,3,0)</f>
        <v>GALPÃO ALMOXARIFADO</v>
      </c>
      <c r="F4140" s="12" t="str">
        <f>VLOOKUP(B4140,[1]Planilha8!$X$4:$AD$6629,7,0)</f>
        <v>BOM</v>
      </c>
      <c r="G4140" s="13">
        <v>44658</v>
      </c>
      <c r="H4140" s="69">
        <v>26000</v>
      </c>
      <c r="I4140" s="15" t="s">
        <v>22</v>
      </c>
      <c r="J4140" s="16" t="s">
        <v>1139</v>
      </c>
      <c r="K4140" s="17">
        <v>15478</v>
      </c>
      <c r="L4140" s="18">
        <v>2021003982</v>
      </c>
      <c r="M4140" s="19">
        <v>44658</v>
      </c>
      <c r="N4140" s="70">
        <v>0</v>
      </c>
      <c r="O4140" s="71">
        <v>0</v>
      </c>
      <c r="P4140" s="72">
        <v>0</v>
      </c>
      <c r="Q4140" s="73">
        <v>0</v>
      </c>
      <c r="R4140" s="74">
        <v>0</v>
      </c>
      <c r="S4140" s="75">
        <v>26000</v>
      </c>
    </row>
    <row r="4141" spans="1:19" s="79" customFormat="1" ht="76.5" x14ac:dyDescent="0.25">
      <c r="A4141" s="10" t="s">
        <v>419</v>
      </c>
      <c r="B4141" s="68">
        <v>12798</v>
      </c>
      <c r="C4141" s="10">
        <f>VLOOKUP(B4141,[1]Planilha8!$X$4:$Y$6629,2,0)</f>
        <v>2754357</v>
      </c>
      <c r="D4141" s="12" t="s">
        <v>1138</v>
      </c>
      <c r="E4141" s="12" t="str">
        <f>VLOOKUP(B4141,[1]Planilha8!$X$4:$Z$6629,3,0)</f>
        <v>GALPÃO ALMOXARIFADO</v>
      </c>
      <c r="F4141" s="12" t="str">
        <f>VLOOKUP(B4141,[1]Planilha8!$X$4:$AD$6629,7,0)</f>
        <v>BOM</v>
      </c>
      <c r="G4141" s="13">
        <v>44658</v>
      </c>
      <c r="H4141" s="69">
        <v>26000</v>
      </c>
      <c r="I4141" s="15" t="s">
        <v>22</v>
      </c>
      <c r="J4141" s="16" t="s">
        <v>1139</v>
      </c>
      <c r="K4141" s="17">
        <v>15478</v>
      </c>
      <c r="L4141" s="18">
        <v>2021003983</v>
      </c>
      <c r="M4141" s="19">
        <v>44658</v>
      </c>
      <c r="N4141" s="70">
        <v>0</v>
      </c>
      <c r="O4141" s="71">
        <v>0</v>
      </c>
      <c r="P4141" s="72">
        <v>0</v>
      </c>
      <c r="Q4141" s="73">
        <v>0</v>
      </c>
      <c r="R4141" s="74">
        <v>0</v>
      </c>
      <c r="S4141" s="75">
        <v>26000</v>
      </c>
    </row>
    <row r="4142" spans="1:19" s="79" customFormat="1" ht="76.5" x14ac:dyDescent="0.25">
      <c r="A4142" s="10" t="s">
        <v>419</v>
      </c>
      <c r="B4142" s="68">
        <v>12799</v>
      </c>
      <c r="C4142" s="10">
        <f>VLOOKUP(B4142,[1]Planilha8!$X$4:$Y$6629,2,0)</f>
        <v>2754358</v>
      </c>
      <c r="D4142" s="12" t="s">
        <v>1138</v>
      </c>
      <c r="E4142" s="12" t="str">
        <f>VLOOKUP(B4142,[1]Planilha8!$X$4:$Z$6629,3,0)</f>
        <v>GALPÃO ALMOXARIFADO</v>
      </c>
      <c r="F4142" s="12" t="str">
        <f>VLOOKUP(B4142,[1]Planilha8!$X$4:$AD$6629,7,0)</f>
        <v>BOM</v>
      </c>
      <c r="G4142" s="13">
        <v>44658</v>
      </c>
      <c r="H4142" s="69">
        <v>26000</v>
      </c>
      <c r="I4142" s="15" t="s">
        <v>22</v>
      </c>
      <c r="J4142" s="16" t="s">
        <v>1139</v>
      </c>
      <c r="K4142" s="17">
        <v>15478</v>
      </c>
      <c r="L4142" s="18">
        <v>2021003984</v>
      </c>
      <c r="M4142" s="19">
        <v>44658</v>
      </c>
      <c r="N4142" s="70">
        <v>0</v>
      </c>
      <c r="O4142" s="71">
        <v>0</v>
      </c>
      <c r="P4142" s="72">
        <v>0</v>
      </c>
      <c r="Q4142" s="73">
        <v>0</v>
      </c>
      <c r="R4142" s="74">
        <v>0</v>
      </c>
      <c r="S4142" s="75">
        <v>26000</v>
      </c>
    </row>
    <row r="4143" spans="1:19" s="79" customFormat="1" ht="76.5" x14ac:dyDescent="0.25">
      <c r="A4143" s="10" t="s">
        <v>419</v>
      </c>
      <c r="B4143" s="68">
        <v>12800</v>
      </c>
      <c r="C4143" s="10">
        <f>VLOOKUP(B4143,[1]Planilha8!$X$4:$Y$6629,2,0)</f>
        <v>2754359</v>
      </c>
      <c r="D4143" s="12" t="s">
        <v>1138</v>
      </c>
      <c r="E4143" s="12" t="str">
        <f>VLOOKUP(B4143,[1]Planilha8!$X$4:$Z$6629,3,0)</f>
        <v>GALPÃO ALMOXARIFADO</v>
      </c>
      <c r="F4143" s="12" t="str">
        <f>VLOOKUP(B4143,[1]Planilha8!$X$4:$AD$6629,7,0)</f>
        <v>BOM</v>
      </c>
      <c r="G4143" s="13">
        <v>44658</v>
      </c>
      <c r="H4143" s="69">
        <v>26000</v>
      </c>
      <c r="I4143" s="15" t="s">
        <v>22</v>
      </c>
      <c r="J4143" s="16" t="s">
        <v>1139</v>
      </c>
      <c r="K4143" s="17">
        <v>15478</v>
      </c>
      <c r="L4143" s="18">
        <v>2021003985</v>
      </c>
      <c r="M4143" s="19">
        <v>44658</v>
      </c>
      <c r="N4143" s="70">
        <v>0</v>
      </c>
      <c r="O4143" s="71">
        <v>0</v>
      </c>
      <c r="P4143" s="72">
        <v>0</v>
      </c>
      <c r="Q4143" s="73">
        <v>0</v>
      </c>
      <c r="R4143" s="74">
        <v>0</v>
      </c>
      <c r="S4143" s="75">
        <v>26000</v>
      </c>
    </row>
    <row r="4144" spans="1:19" s="79" customFormat="1" ht="63.75" x14ac:dyDescent="0.25">
      <c r="A4144" s="10" t="s">
        <v>419</v>
      </c>
      <c r="B4144" s="68">
        <v>12781</v>
      </c>
      <c r="C4144" s="10">
        <f>VLOOKUP(B4144,[1]Planilha8!$X$4:$Y$6629,2,0)</f>
        <v>2754330</v>
      </c>
      <c r="D4144" s="12" t="s">
        <v>1140</v>
      </c>
      <c r="E4144" s="12" t="str">
        <f>VLOOKUP(B4144,[1]Planilha8!$X$4:$Z$6629,3,0)</f>
        <v>GALPÃO ALMOXARIFADO</v>
      </c>
      <c r="F4144" s="12" t="str">
        <f>VLOOKUP(B4144,[1]Planilha8!$X$4:$AD$6629,7,0)</f>
        <v>BOM</v>
      </c>
      <c r="G4144" s="13">
        <v>44658</v>
      </c>
      <c r="H4144" s="69">
        <v>12790.7</v>
      </c>
      <c r="I4144" s="15" t="s">
        <v>22</v>
      </c>
      <c r="J4144" s="16" t="s">
        <v>1139</v>
      </c>
      <c r="K4144" s="17">
        <v>15477</v>
      </c>
      <c r="L4144" s="18">
        <v>2021003982</v>
      </c>
      <c r="M4144" s="19">
        <v>44658</v>
      </c>
      <c r="N4144" s="70">
        <v>0</v>
      </c>
      <c r="O4144" s="71">
        <v>0</v>
      </c>
      <c r="P4144" s="72">
        <v>0</v>
      </c>
      <c r="Q4144" s="73">
        <v>0</v>
      </c>
      <c r="R4144" s="74">
        <v>0</v>
      </c>
      <c r="S4144" s="75">
        <v>12790.7</v>
      </c>
    </row>
    <row r="4145" spans="1:19" s="79" customFormat="1" ht="63.75" x14ac:dyDescent="0.25">
      <c r="A4145" s="10" t="s">
        <v>419</v>
      </c>
      <c r="B4145" s="68">
        <v>12782</v>
      </c>
      <c r="C4145" s="10">
        <f>VLOOKUP(B4145,[1]Planilha8!$X$4:$Y$6629,2,0)</f>
        <v>2754333</v>
      </c>
      <c r="D4145" s="12" t="s">
        <v>1140</v>
      </c>
      <c r="E4145" s="12" t="str">
        <f>VLOOKUP(B4145,[1]Planilha8!$X$4:$Z$6629,3,0)</f>
        <v>TRANSPLANTE</v>
      </c>
      <c r="F4145" s="12" t="str">
        <f>VLOOKUP(B4145,[1]Planilha8!$X$4:$AD$6629,7,0)</f>
        <v>BOM</v>
      </c>
      <c r="G4145" s="13">
        <v>44658</v>
      </c>
      <c r="H4145" s="69">
        <v>12790.7</v>
      </c>
      <c r="I4145" s="15" t="s">
        <v>22</v>
      </c>
      <c r="J4145" s="16" t="s">
        <v>1139</v>
      </c>
      <c r="K4145" s="17">
        <v>15477</v>
      </c>
      <c r="L4145" s="18">
        <v>2021003982</v>
      </c>
      <c r="M4145" s="19">
        <v>44658</v>
      </c>
      <c r="N4145" s="70">
        <v>0</v>
      </c>
      <c r="O4145" s="71">
        <v>0</v>
      </c>
      <c r="P4145" s="72">
        <v>0</v>
      </c>
      <c r="Q4145" s="73">
        <v>0</v>
      </c>
      <c r="R4145" s="74">
        <v>0</v>
      </c>
      <c r="S4145" s="75">
        <v>12790.7</v>
      </c>
    </row>
    <row r="4146" spans="1:19" s="79" customFormat="1" ht="63.75" x14ac:dyDescent="0.25">
      <c r="A4146" s="10" t="s">
        <v>419</v>
      </c>
      <c r="B4146" s="68">
        <v>12783</v>
      </c>
      <c r="C4146" s="10">
        <f>VLOOKUP(B4146,[1]Planilha8!$X$4:$Y$6629,2,0)</f>
        <v>2754334</v>
      </c>
      <c r="D4146" s="12" t="s">
        <v>1140</v>
      </c>
      <c r="E4146" s="12" t="str">
        <f>VLOOKUP(B4146,[1]Planilha8!$X$4:$Z$6629,3,0)</f>
        <v>GALPÃO ALMOXARIFADO</v>
      </c>
      <c r="F4146" s="12" t="str">
        <f>VLOOKUP(B4146,[1]Planilha8!$X$4:$AD$6629,7,0)</f>
        <v>BOM</v>
      </c>
      <c r="G4146" s="13">
        <v>44658</v>
      </c>
      <c r="H4146" s="69">
        <v>12790.7</v>
      </c>
      <c r="I4146" s="15" t="s">
        <v>22</v>
      </c>
      <c r="J4146" s="16" t="s">
        <v>1139</v>
      </c>
      <c r="K4146" s="17">
        <v>15477</v>
      </c>
      <c r="L4146" s="18">
        <v>2021003982</v>
      </c>
      <c r="M4146" s="19">
        <v>44658</v>
      </c>
      <c r="N4146" s="70">
        <v>0</v>
      </c>
      <c r="O4146" s="71">
        <v>0</v>
      </c>
      <c r="P4146" s="72">
        <v>0</v>
      </c>
      <c r="Q4146" s="73">
        <v>0</v>
      </c>
      <c r="R4146" s="74">
        <v>0</v>
      </c>
      <c r="S4146" s="75">
        <v>12790.7</v>
      </c>
    </row>
    <row r="4147" spans="1:19" s="79" customFormat="1" ht="63.75" x14ac:dyDescent="0.25">
      <c r="A4147" s="10" t="s">
        <v>419</v>
      </c>
      <c r="B4147" s="68">
        <v>12784</v>
      </c>
      <c r="C4147" s="10">
        <f>VLOOKUP(B4147,[1]Planilha8!$X$4:$Y$6629,2,0)</f>
        <v>2754332</v>
      </c>
      <c r="D4147" s="12" t="s">
        <v>1140</v>
      </c>
      <c r="E4147" s="12" t="str">
        <f>VLOOKUP(B4147,[1]Planilha8!$X$4:$Z$6629,3,0)</f>
        <v>GALPÃO ALMOXARIFADO</v>
      </c>
      <c r="F4147" s="12" t="str">
        <f>VLOOKUP(B4147,[1]Planilha8!$X$4:$AD$6629,7,0)</f>
        <v>BOM</v>
      </c>
      <c r="G4147" s="13">
        <v>44658</v>
      </c>
      <c r="H4147" s="69">
        <v>12790.7</v>
      </c>
      <c r="I4147" s="15" t="s">
        <v>22</v>
      </c>
      <c r="J4147" s="16" t="s">
        <v>1139</v>
      </c>
      <c r="K4147" s="17">
        <v>15477</v>
      </c>
      <c r="L4147" s="18">
        <v>2021003982</v>
      </c>
      <c r="M4147" s="19">
        <v>44658</v>
      </c>
      <c r="N4147" s="70">
        <v>0</v>
      </c>
      <c r="O4147" s="71">
        <v>0</v>
      </c>
      <c r="P4147" s="72">
        <v>0</v>
      </c>
      <c r="Q4147" s="73">
        <v>0</v>
      </c>
      <c r="R4147" s="74">
        <v>0</v>
      </c>
      <c r="S4147" s="75">
        <v>12790.7</v>
      </c>
    </row>
    <row r="4148" spans="1:19" s="79" customFormat="1" ht="63.75" x14ac:dyDescent="0.25">
      <c r="A4148" s="10" t="s">
        <v>419</v>
      </c>
      <c r="B4148" s="68">
        <v>12785</v>
      </c>
      <c r="C4148" s="10">
        <f>VLOOKUP(B4148,[1]Planilha8!$X$4:$Y$6629,2,0)</f>
        <v>2754331</v>
      </c>
      <c r="D4148" s="12" t="s">
        <v>1140</v>
      </c>
      <c r="E4148" s="12" t="str">
        <f>VLOOKUP(B4148,[1]Planilha8!$X$4:$Z$6629,3,0)</f>
        <v>TRANSPLANTE</v>
      </c>
      <c r="F4148" s="12" t="str">
        <f>VLOOKUP(B4148,[1]Planilha8!$X$4:$AD$6629,7,0)</f>
        <v>BOM</v>
      </c>
      <c r="G4148" s="13">
        <v>44658</v>
      </c>
      <c r="H4148" s="69">
        <v>12790.7</v>
      </c>
      <c r="I4148" s="15" t="s">
        <v>22</v>
      </c>
      <c r="J4148" s="16" t="s">
        <v>1139</v>
      </c>
      <c r="K4148" s="17">
        <v>15477</v>
      </c>
      <c r="L4148" s="18">
        <v>2021003982</v>
      </c>
      <c r="M4148" s="19">
        <v>44658</v>
      </c>
      <c r="N4148" s="70">
        <v>0</v>
      </c>
      <c r="O4148" s="71">
        <v>0</v>
      </c>
      <c r="P4148" s="72">
        <v>0</v>
      </c>
      <c r="Q4148" s="73">
        <v>0</v>
      </c>
      <c r="R4148" s="74">
        <v>0</v>
      </c>
      <c r="S4148" s="75">
        <v>12790.7</v>
      </c>
    </row>
    <row r="4149" spans="1:19" s="79" customFormat="1" ht="63.75" x14ac:dyDescent="0.25">
      <c r="A4149" s="10" t="s">
        <v>419</v>
      </c>
      <c r="B4149" s="68">
        <v>12786</v>
      </c>
      <c r="C4149" s="10">
        <f>VLOOKUP(B4149,[1]Planilha8!$X$4:$Y$6629,2,0)</f>
        <v>2754328</v>
      </c>
      <c r="D4149" s="12" t="s">
        <v>1140</v>
      </c>
      <c r="E4149" s="12" t="str">
        <f>VLOOKUP(B4149,[1]Planilha8!$X$4:$Z$6629,3,0)</f>
        <v>TRANSPLANTE</v>
      </c>
      <c r="F4149" s="12" t="str">
        <f>VLOOKUP(B4149,[1]Planilha8!$X$4:$AD$6629,7,0)</f>
        <v>BOM</v>
      </c>
      <c r="G4149" s="13">
        <v>44658</v>
      </c>
      <c r="H4149" s="69">
        <v>12790.7</v>
      </c>
      <c r="I4149" s="15" t="s">
        <v>22</v>
      </c>
      <c r="J4149" s="16" t="s">
        <v>1139</v>
      </c>
      <c r="K4149" s="17">
        <v>15477</v>
      </c>
      <c r="L4149" s="18">
        <v>2021003982</v>
      </c>
      <c r="M4149" s="19">
        <v>44658</v>
      </c>
      <c r="N4149" s="70">
        <v>0</v>
      </c>
      <c r="O4149" s="71">
        <v>0</v>
      </c>
      <c r="P4149" s="72">
        <v>0</v>
      </c>
      <c r="Q4149" s="73">
        <v>0</v>
      </c>
      <c r="R4149" s="74">
        <v>0</v>
      </c>
      <c r="S4149" s="75">
        <v>12790.7</v>
      </c>
    </row>
    <row r="4150" spans="1:19" s="79" customFormat="1" ht="63.75" x14ac:dyDescent="0.25">
      <c r="A4150" s="10" t="s">
        <v>419</v>
      </c>
      <c r="B4150" s="68">
        <v>12787</v>
      </c>
      <c r="C4150" s="10">
        <f>VLOOKUP(B4150,[1]Planilha8!$X$4:$Y$6629,2,0)</f>
        <v>2754327</v>
      </c>
      <c r="D4150" s="12" t="s">
        <v>1140</v>
      </c>
      <c r="E4150" s="12" t="str">
        <f>VLOOKUP(B4150,[1]Planilha8!$X$4:$Z$6629,3,0)</f>
        <v>TRANSPLANTE</v>
      </c>
      <c r="F4150" s="12" t="str">
        <f>VLOOKUP(B4150,[1]Planilha8!$X$4:$AD$6629,7,0)</f>
        <v>BOM</v>
      </c>
      <c r="G4150" s="13">
        <v>44658</v>
      </c>
      <c r="H4150" s="69">
        <v>12790.7</v>
      </c>
      <c r="I4150" s="15" t="s">
        <v>22</v>
      </c>
      <c r="J4150" s="16" t="s">
        <v>1139</v>
      </c>
      <c r="K4150" s="17">
        <v>15477</v>
      </c>
      <c r="L4150" s="18">
        <v>2021003982</v>
      </c>
      <c r="M4150" s="19">
        <v>44658</v>
      </c>
      <c r="N4150" s="70">
        <v>0</v>
      </c>
      <c r="O4150" s="71">
        <v>0</v>
      </c>
      <c r="P4150" s="72">
        <v>0</v>
      </c>
      <c r="Q4150" s="73">
        <v>0</v>
      </c>
      <c r="R4150" s="74">
        <v>0</v>
      </c>
      <c r="S4150" s="75">
        <v>12790.7</v>
      </c>
    </row>
    <row r="4151" spans="1:19" s="79" customFormat="1" ht="63.75" x14ac:dyDescent="0.25">
      <c r="A4151" s="10" t="s">
        <v>419</v>
      </c>
      <c r="B4151" s="68">
        <v>12788</v>
      </c>
      <c r="C4151" s="10">
        <f>VLOOKUP(B4151,[1]Planilha8!$X$4:$Y$6629,2,0)</f>
        <v>2754326</v>
      </c>
      <c r="D4151" s="12" t="s">
        <v>1140</v>
      </c>
      <c r="E4151" s="12" t="str">
        <f>VLOOKUP(B4151,[1]Planilha8!$X$4:$Z$6629,3,0)</f>
        <v>TRANSPLANTE</v>
      </c>
      <c r="F4151" s="12" t="str">
        <f>VLOOKUP(B4151,[1]Planilha8!$X$4:$AD$6629,7,0)</f>
        <v>BOM</v>
      </c>
      <c r="G4151" s="13">
        <v>44658</v>
      </c>
      <c r="H4151" s="69">
        <v>12790.7</v>
      </c>
      <c r="I4151" s="15" t="s">
        <v>22</v>
      </c>
      <c r="J4151" s="16" t="s">
        <v>1139</v>
      </c>
      <c r="K4151" s="17">
        <v>15477</v>
      </c>
      <c r="L4151" s="18">
        <v>2021003982</v>
      </c>
      <c r="M4151" s="19">
        <v>44658</v>
      </c>
      <c r="N4151" s="70">
        <v>0</v>
      </c>
      <c r="O4151" s="71">
        <v>0</v>
      </c>
      <c r="P4151" s="72">
        <v>0</v>
      </c>
      <c r="Q4151" s="73">
        <v>0</v>
      </c>
      <c r="R4151" s="74">
        <v>0</v>
      </c>
      <c r="S4151" s="75">
        <v>12790.7</v>
      </c>
    </row>
    <row r="4152" spans="1:19" s="79" customFormat="1" ht="63.75" x14ac:dyDescent="0.25">
      <c r="A4152" s="10" t="s">
        <v>419</v>
      </c>
      <c r="B4152" s="68">
        <v>12789</v>
      </c>
      <c r="C4152" s="10">
        <f>VLOOKUP(B4152,[1]Planilha8!$X$4:$Y$6629,2,0)</f>
        <v>2754325</v>
      </c>
      <c r="D4152" s="12" t="s">
        <v>1140</v>
      </c>
      <c r="E4152" s="12" t="str">
        <f>VLOOKUP(B4152,[1]Planilha8!$X$4:$Z$6629,3,0)</f>
        <v>GALPÃO ALMOXARIFADO</v>
      </c>
      <c r="F4152" s="12" t="str">
        <f>VLOOKUP(B4152,[1]Planilha8!$X$4:$AD$6629,7,0)</f>
        <v>BOM</v>
      </c>
      <c r="G4152" s="13">
        <v>44658</v>
      </c>
      <c r="H4152" s="69">
        <v>12790.7</v>
      </c>
      <c r="I4152" s="15" t="s">
        <v>22</v>
      </c>
      <c r="J4152" s="16" t="s">
        <v>1139</v>
      </c>
      <c r="K4152" s="17">
        <v>15477</v>
      </c>
      <c r="L4152" s="18">
        <v>2021003982</v>
      </c>
      <c r="M4152" s="19">
        <v>44658</v>
      </c>
      <c r="N4152" s="70">
        <v>0</v>
      </c>
      <c r="O4152" s="71">
        <v>0</v>
      </c>
      <c r="P4152" s="72">
        <v>0</v>
      </c>
      <c r="Q4152" s="73">
        <v>0</v>
      </c>
      <c r="R4152" s="74">
        <v>0</v>
      </c>
      <c r="S4152" s="75">
        <v>12790.7</v>
      </c>
    </row>
    <row r="4153" spans="1:19" s="79" customFormat="1" ht="63.75" x14ac:dyDescent="0.25">
      <c r="A4153" s="10" t="s">
        <v>419</v>
      </c>
      <c r="B4153" s="68">
        <v>12790</v>
      </c>
      <c r="C4153" s="10">
        <f>VLOOKUP(B4153,[1]Planilha8!$X$4:$Y$6629,2,0)</f>
        <v>2754324</v>
      </c>
      <c r="D4153" s="12" t="s">
        <v>1140</v>
      </c>
      <c r="E4153" s="12" t="str">
        <f>VLOOKUP(B4153,[1]Planilha8!$X$4:$Z$6629,3,0)</f>
        <v>TRANSPLANTE</v>
      </c>
      <c r="F4153" s="12" t="str">
        <f>VLOOKUP(B4153,[1]Planilha8!$X$4:$AD$6629,7,0)</f>
        <v>BOM</v>
      </c>
      <c r="G4153" s="13">
        <v>44658</v>
      </c>
      <c r="H4153" s="69">
        <v>12790.7</v>
      </c>
      <c r="I4153" s="15" t="s">
        <v>22</v>
      </c>
      <c r="J4153" s="16" t="s">
        <v>1139</v>
      </c>
      <c r="K4153" s="17">
        <v>15477</v>
      </c>
      <c r="L4153" s="18">
        <v>2021003982</v>
      </c>
      <c r="M4153" s="19">
        <v>44658</v>
      </c>
      <c r="N4153" s="70">
        <v>0</v>
      </c>
      <c r="O4153" s="71">
        <v>0</v>
      </c>
      <c r="P4153" s="72">
        <v>0</v>
      </c>
      <c r="Q4153" s="73">
        <v>0</v>
      </c>
      <c r="R4153" s="74">
        <v>0</v>
      </c>
      <c r="S4153" s="75">
        <v>12790.7</v>
      </c>
    </row>
    <row r="4154" spans="1:19" s="79" customFormat="1" ht="63.75" x14ac:dyDescent="0.25">
      <c r="A4154" s="10" t="s">
        <v>419</v>
      </c>
      <c r="B4154" s="68">
        <v>12791</v>
      </c>
      <c r="C4154" s="10">
        <f>VLOOKUP(B4154,[1]Planilha8!$X$4:$Y$6629,2,0)</f>
        <v>2754323</v>
      </c>
      <c r="D4154" s="12" t="s">
        <v>1140</v>
      </c>
      <c r="E4154" s="12" t="str">
        <f>VLOOKUP(B4154,[1]Planilha8!$X$4:$Z$6629,3,0)</f>
        <v>TRANSPLANTE</v>
      </c>
      <c r="F4154" s="12" t="str">
        <f>VLOOKUP(B4154,[1]Planilha8!$X$4:$AD$6629,7,0)</f>
        <v>BOM</v>
      </c>
      <c r="G4154" s="13">
        <v>44658</v>
      </c>
      <c r="H4154" s="69">
        <v>12790.7</v>
      </c>
      <c r="I4154" s="15" t="s">
        <v>22</v>
      </c>
      <c r="J4154" s="16" t="s">
        <v>1139</v>
      </c>
      <c r="K4154" s="17">
        <v>15477</v>
      </c>
      <c r="L4154" s="18">
        <v>2021003982</v>
      </c>
      <c r="M4154" s="19">
        <v>44658</v>
      </c>
      <c r="N4154" s="70">
        <v>0</v>
      </c>
      <c r="O4154" s="71">
        <v>0</v>
      </c>
      <c r="P4154" s="72">
        <v>0</v>
      </c>
      <c r="Q4154" s="73">
        <v>0</v>
      </c>
      <c r="R4154" s="74">
        <v>0</v>
      </c>
      <c r="S4154" s="75">
        <v>12790.7</v>
      </c>
    </row>
    <row r="4155" spans="1:19" s="79" customFormat="1" ht="63.75" x14ac:dyDescent="0.25">
      <c r="A4155" s="10" t="s">
        <v>419</v>
      </c>
      <c r="B4155" s="68">
        <v>12792</v>
      </c>
      <c r="C4155" s="10">
        <f>VLOOKUP(B4155,[1]Planilha8!$X$4:$Y$6629,2,0)</f>
        <v>2754322</v>
      </c>
      <c r="D4155" s="12" t="s">
        <v>1140</v>
      </c>
      <c r="E4155" s="12" t="str">
        <f>VLOOKUP(B4155,[1]Planilha8!$X$4:$Z$6629,3,0)</f>
        <v>TRANSPLANTE</v>
      </c>
      <c r="F4155" s="12" t="str">
        <f>VLOOKUP(B4155,[1]Planilha8!$X$4:$AD$6629,7,0)</f>
        <v>BOM</v>
      </c>
      <c r="G4155" s="13">
        <v>44658</v>
      </c>
      <c r="H4155" s="69">
        <v>12790.7</v>
      </c>
      <c r="I4155" s="15" t="s">
        <v>22</v>
      </c>
      <c r="J4155" s="16" t="s">
        <v>1139</v>
      </c>
      <c r="K4155" s="17">
        <v>15477</v>
      </c>
      <c r="L4155" s="18">
        <v>2021003982</v>
      </c>
      <c r="M4155" s="19">
        <v>44658</v>
      </c>
      <c r="N4155" s="70">
        <v>0</v>
      </c>
      <c r="O4155" s="71">
        <v>0</v>
      </c>
      <c r="P4155" s="72">
        <v>0</v>
      </c>
      <c r="Q4155" s="73">
        <v>0</v>
      </c>
      <c r="R4155" s="74">
        <v>0</v>
      </c>
      <c r="S4155" s="75">
        <v>12790.7</v>
      </c>
    </row>
    <row r="4156" spans="1:19" s="79" customFormat="1" ht="63.75" x14ac:dyDescent="0.25">
      <c r="A4156" s="10" t="s">
        <v>419</v>
      </c>
      <c r="B4156" s="68">
        <v>12793</v>
      </c>
      <c r="C4156" s="10">
        <f>VLOOKUP(B4156,[1]Planilha8!$X$4:$Y$6629,2,0)</f>
        <v>2754321</v>
      </c>
      <c r="D4156" s="12" t="s">
        <v>1140</v>
      </c>
      <c r="E4156" s="12" t="str">
        <f>VLOOKUP(B4156,[1]Planilha8!$X$4:$Z$6629,3,0)</f>
        <v>TRANSPLANTE</v>
      </c>
      <c r="F4156" s="12" t="str">
        <f>VLOOKUP(B4156,[1]Planilha8!$X$4:$AD$6629,7,0)</f>
        <v>BOM</v>
      </c>
      <c r="G4156" s="13">
        <v>44658</v>
      </c>
      <c r="H4156" s="69">
        <v>12790.7</v>
      </c>
      <c r="I4156" s="15" t="s">
        <v>22</v>
      </c>
      <c r="J4156" s="16" t="s">
        <v>1139</v>
      </c>
      <c r="K4156" s="17">
        <v>15477</v>
      </c>
      <c r="L4156" s="18">
        <v>2021003982</v>
      </c>
      <c r="M4156" s="19">
        <v>44658</v>
      </c>
      <c r="N4156" s="70">
        <v>0</v>
      </c>
      <c r="O4156" s="71">
        <v>0</v>
      </c>
      <c r="P4156" s="72">
        <v>0</v>
      </c>
      <c r="Q4156" s="73">
        <v>0</v>
      </c>
      <c r="R4156" s="74">
        <v>0</v>
      </c>
      <c r="S4156" s="75">
        <v>12790.7</v>
      </c>
    </row>
    <row r="4157" spans="1:19" s="79" customFormat="1" ht="63.75" x14ac:dyDescent="0.25">
      <c r="A4157" s="10" t="s">
        <v>419</v>
      </c>
      <c r="B4157" s="68">
        <v>12794</v>
      </c>
      <c r="C4157" s="10">
        <f>VLOOKUP(B4157,[1]Planilha8!$X$4:$Y$6629,2,0)</f>
        <v>2754320</v>
      </c>
      <c r="D4157" s="12" t="s">
        <v>1140</v>
      </c>
      <c r="E4157" s="12" t="str">
        <f>VLOOKUP(B4157,[1]Planilha8!$X$4:$Z$6629,3,0)</f>
        <v>TRANSPLANTE</v>
      </c>
      <c r="F4157" s="12" t="str">
        <f>VLOOKUP(B4157,[1]Planilha8!$X$4:$AD$6629,7,0)</f>
        <v>BOM</v>
      </c>
      <c r="G4157" s="13">
        <v>44658</v>
      </c>
      <c r="H4157" s="69">
        <v>12790.7</v>
      </c>
      <c r="I4157" s="15" t="s">
        <v>22</v>
      </c>
      <c r="J4157" s="16" t="s">
        <v>1139</v>
      </c>
      <c r="K4157" s="17">
        <v>15477</v>
      </c>
      <c r="L4157" s="18">
        <v>2021003982</v>
      </c>
      <c r="M4157" s="19">
        <v>44658</v>
      </c>
      <c r="N4157" s="70">
        <v>0</v>
      </c>
      <c r="O4157" s="71">
        <v>0</v>
      </c>
      <c r="P4157" s="72">
        <v>0</v>
      </c>
      <c r="Q4157" s="73">
        <v>0</v>
      </c>
      <c r="R4157" s="74">
        <v>0</v>
      </c>
      <c r="S4157" s="75">
        <v>12790.7</v>
      </c>
    </row>
    <row r="4158" spans="1:19" s="79" customFormat="1" ht="63.75" x14ac:dyDescent="0.25">
      <c r="A4158" s="10" t="s">
        <v>419</v>
      </c>
      <c r="B4158" s="68">
        <v>12795</v>
      </c>
      <c r="C4158" s="10">
        <f>VLOOKUP(B4158,[1]Planilha8!$X$4:$Y$6629,2,0)</f>
        <v>2754329</v>
      </c>
      <c r="D4158" s="12" t="s">
        <v>1140</v>
      </c>
      <c r="E4158" s="12" t="str">
        <f>VLOOKUP(B4158,[1]Planilha8!$X$4:$Z$6629,3,0)</f>
        <v>TRANSPLANTE</v>
      </c>
      <c r="F4158" s="12" t="str">
        <f>VLOOKUP(B4158,[1]Planilha8!$X$4:$AD$6629,7,0)</f>
        <v>BOM</v>
      </c>
      <c r="G4158" s="13">
        <v>44658</v>
      </c>
      <c r="H4158" s="69">
        <v>12790.7</v>
      </c>
      <c r="I4158" s="15" t="s">
        <v>22</v>
      </c>
      <c r="J4158" s="16" t="s">
        <v>1139</v>
      </c>
      <c r="K4158" s="17">
        <v>15477</v>
      </c>
      <c r="L4158" s="18">
        <v>2021003982</v>
      </c>
      <c r="M4158" s="19">
        <v>44658</v>
      </c>
      <c r="N4158" s="70">
        <v>0</v>
      </c>
      <c r="O4158" s="71">
        <v>0</v>
      </c>
      <c r="P4158" s="72">
        <v>0</v>
      </c>
      <c r="Q4158" s="73">
        <v>0</v>
      </c>
      <c r="R4158" s="74">
        <v>0</v>
      </c>
      <c r="S4158" s="75">
        <v>12790.7</v>
      </c>
    </row>
    <row r="4159" spans="1:19" s="79" customFormat="1" ht="63.75" x14ac:dyDescent="0.25">
      <c r="A4159" s="10" t="s">
        <v>419</v>
      </c>
      <c r="B4159" s="68">
        <v>12796</v>
      </c>
      <c r="C4159" s="10">
        <f>VLOOKUP(B4159,[1]Planilha8!$X$4:$Y$6629,2,0)</f>
        <v>2754335</v>
      </c>
      <c r="D4159" s="12" t="s">
        <v>1140</v>
      </c>
      <c r="E4159" s="12" t="str">
        <f>VLOOKUP(B4159,[1]Planilha8!$X$4:$Z$6629,3,0)</f>
        <v>GALPÃO ALMOXARIFADO</v>
      </c>
      <c r="F4159" s="12" t="str">
        <f>VLOOKUP(B4159,[1]Planilha8!$X$4:$AD$6629,7,0)</f>
        <v>BOM</v>
      </c>
      <c r="G4159" s="13">
        <v>44658</v>
      </c>
      <c r="H4159" s="69">
        <v>12790.7</v>
      </c>
      <c r="I4159" s="15" t="s">
        <v>22</v>
      </c>
      <c r="J4159" s="16" t="s">
        <v>1139</v>
      </c>
      <c r="K4159" s="17">
        <v>15477</v>
      </c>
      <c r="L4159" s="18">
        <v>2021003982</v>
      </c>
      <c r="M4159" s="19">
        <v>44658</v>
      </c>
      <c r="N4159" s="70">
        <v>0</v>
      </c>
      <c r="O4159" s="71">
        <v>0</v>
      </c>
      <c r="P4159" s="72">
        <v>0</v>
      </c>
      <c r="Q4159" s="73">
        <v>0</v>
      </c>
      <c r="R4159" s="74">
        <v>0</v>
      </c>
      <c r="S4159" s="75">
        <v>12790.7</v>
      </c>
    </row>
    <row r="4160" spans="1:19" s="79" customFormat="1" ht="63.75" x14ac:dyDescent="0.25">
      <c r="A4160" s="10" t="s">
        <v>419</v>
      </c>
      <c r="B4160" s="68">
        <v>12815</v>
      </c>
      <c r="C4160" s="10" t="str">
        <f>VLOOKUP(B4160,[1]Planilha8!$X$4:$Y$6629,2,0)</f>
        <v>-</v>
      </c>
      <c r="D4160" s="12" t="s">
        <v>1141</v>
      </c>
      <c r="E4160" s="12" t="str">
        <f>VLOOKUP(B4160,[1]Planilha8!$X$4:$Z$6629,3,0)</f>
        <v>APOIO AO DIAGNÓSTICO</v>
      </c>
      <c r="F4160" s="12" t="str">
        <f>VLOOKUP(B4160,[1]Planilha8!$X$4:$AD$6629,7,0)</f>
        <v>BOM</v>
      </c>
      <c r="G4160" s="13">
        <v>44685</v>
      </c>
      <c r="H4160" s="69">
        <v>3710</v>
      </c>
      <c r="I4160" s="15" t="s">
        <v>22</v>
      </c>
      <c r="J4160" s="16" t="s">
        <v>1142</v>
      </c>
      <c r="K4160" s="17">
        <v>68133</v>
      </c>
      <c r="L4160" s="18">
        <v>2022001992</v>
      </c>
      <c r="M4160" s="19">
        <v>44685</v>
      </c>
      <c r="N4160" s="70">
        <v>0</v>
      </c>
      <c r="O4160" s="71">
        <v>0</v>
      </c>
      <c r="P4160" s="72">
        <v>0</v>
      </c>
      <c r="Q4160" s="73">
        <v>0</v>
      </c>
      <c r="R4160" s="74">
        <v>0</v>
      </c>
      <c r="S4160" s="75">
        <v>3710</v>
      </c>
    </row>
    <row r="4161" spans="1:19" s="79" customFormat="1" ht="63.75" x14ac:dyDescent="0.25">
      <c r="A4161" s="10" t="s">
        <v>419</v>
      </c>
      <c r="B4161" s="68">
        <v>12811</v>
      </c>
      <c r="C4161" s="10">
        <f>VLOOKUP(B4161,[1]Planilha8!$X$4:$Y$6629,2,0)</f>
        <v>2756159</v>
      </c>
      <c r="D4161" s="12" t="s">
        <v>1143</v>
      </c>
      <c r="E4161" s="12" t="str">
        <f>VLOOKUP(B4161,[1]Planilha8!$X$4:$Z$6629,3,0)</f>
        <v>PSICOLOGIA – CTI</v>
      </c>
      <c r="F4161" s="12" t="str">
        <f>VLOOKUP(B4161,[1]Planilha8!$X$4:$AD$6629,7,0)</f>
        <v>BOM</v>
      </c>
      <c r="G4161" s="13">
        <v>44686</v>
      </c>
      <c r="H4161" s="69">
        <v>1425.95</v>
      </c>
      <c r="I4161" s="15" t="s">
        <v>22</v>
      </c>
      <c r="J4161" s="16" t="s">
        <v>1144</v>
      </c>
      <c r="K4161" s="17">
        <v>47536</v>
      </c>
      <c r="L4161" s="18">
        <v>2022000085</v>
      </c>
      <c r="M4161" s="19">
        <v>44686</v>
      </c>
      <c r="N4161" s="70">
        <v>0</v>
      </c>
      <c r="O4161" s="71">
        <v>0</v>
      </c>
      <c r="P4161" s="72">
        <v>0</v>
      </c>
      <c r="Q4161" s="73">
        <v>0</v>
      </c>
      <c r="R4161" s="74">
        <v>0</v>
      </c>
      <c r="S4161" s="75">
        <v>1425.95</v>
      </c>
    </row>
    <row r="4162" spans="1:19" s="79" customFormat="1" ht="63.75" x14ac:dyDescent="0.25">
      <c r="A4162" s="10" t="s">
        <v>419</v>
      </c>
      <c r="B4162" s="68">
        <v>12812</v>
      </c>
      <c r="C4162" s="10">
        <f>VLOOKUP(B4162,[1]Planilha8!$X$4:$Y$6629,2,0)</f>
        <v>2756160</v>
      </c>
      <c r="D4162" s="12" t="s">
        <v>1143</v>
      </c>
      <c r="E4162" s="12" t="str">
        <f>VLOOKUP(B4162,[1]Planilha8!$X$4:$Z$6629,3,0)</f>
        <v>CUIDADOS PALIATIVOS</v>
      </c>
      <c r="F4162" s="12" t="str">
        <f>VLOOKUP(B4162,[1]Planilha8!$X$4:$AD$6629,7,0)</f>
        <v>BOM</v>
      </c>
      <c r="G4162" s="13">
        <v>44686</v>
      </c>
      <c r="H4162" s="69">
        <v>1425.95</v>
      </c>
      <c r="I4162" s="15" t="s">
        <v>22</v>
      </c>
      <c r="J4162" s="16" t="s">
        <v>1144</v>
      </c>
      <c r="K4162" s="17">
        <v>47536</v>
      </c>
      <c r="L4162" s="18">
        <v>2022000085</v>
      </c>
      <c r="M4162" s="19">
        <v>44686</v>
      </c>
      <c r="N4162" s="70">
        <v>0</v>
      </c>
      <c r="O4162" s="71">
        <v>0</v>
      </c>
      <c r="P4162" s="72">
        <v>0</v>
      </c>
      <c r="Q4162" s="73">
        <v>0</v>
      </c>
      <c r="R4162" s="74">
        <v>0</v>
      </c>
      <c r="S4162" s="75">
        <v>1425.95</v>
      </c>
    </row>
    <row r="4163" spans="1:19" s="79" customFormat="1" ht="63.75" x14ac:dyDescent="0.25">
      <c r="A4163" s="10" t="s">
        <v>419</v>
      </c>
      <c r="B4163" s="68">
        <v>12813</v>
      </c>
      <c r="C4163" s="10">
        <f>VLOOKUP(B4163,[1]Planilha8!$X$4:$Y$6629,2,0)</f>
        <v>2756161</v>
      </c>
      <c r="D4163" s="12" t="s">
        <v>1145</v>
      </c>
      <c r="E4163" s="12" t="str">
        <f>VLOOKUP(B4163,[1]Planilha8!$X$4:$Z$6629,3,0)</f>
        <v>ADMINISTRAÇÃO - SEDE - SEXEC</v>
      </c>
      <c r="F4163" s="12" t="str">
        <f>VLOOKUP(B4163,[1]Planilha8!$X$4:$AD$6629,7,0)</f>
        <v>BOM</v>
      </c>
      <c r="G4163" s="13">
        <v>44686</v>
      </c>
      <c r="H4163" s="69">
        <v>1425.95</v>
      </c>
      <c r="I4163" s="15" t="s">
        <v>22</v>
      </c>
      <c r="J4163" s="16" t="s">
        <v>1144</v>
      </c>
      <c r="K4163" s="17">
        <v>47536</v>
      </c>
      <c r="L4163" s="18">
        <v>2022000085</v>
      </c>
      <c r="M4163" s="19">
        <v>44686</v>
      </c>
      <c r="N4163" s="70">
        <v>0</v>
      </c>
      <c r="O4163" s="71">
        <v>0</v>
      </c>
      <c r="P4163" s="72">
        <v>0</v>
      </c>
      <c r="Q4163" s="73">
        <v>0</v>
      </c>
      <c r="R4163" s="74">
        <v>0</v>
      </c>
      <c r="S4163" s="75">
        <v>1425.95</v>
      </c>
    </row>
    <row r="4164" spans="1:19" s="79" customFormat="1" ht="63.75" x14ac:dyDescent="0.25">
      <c r="A4164" s="10" t="s">
        <v>419</v>
      </c>
      <c r="B4164" s="68">
        <v>12814</v>
      </c>
      <c r="C4164" s="10">
        <f>VLOOKUP(B4164,[1]Planilha8!$X$4:$Y$6629,2,0)</f>
        <v>2756162</v>
      </c>
      <c r="D4164" s="12" t="s">
        <v>1145</v>
      </c>
      <c r="E4164" s="12" t="str">
        <f>VLOOKUP(B4164,[1]Planilha8!$X$4:$Z$6629,3,0)</f>
        <v>CHI – CENTRAL HUMANIZADA DE INTERNAÇÃO</v>
      </c>
      <c r="F4164" s="12" t="str">
        <f>VLOOKUP(B4164,[1]Planilha8!$X$4:$AD$6629,7,0)</f>
        <v>BOM</v>
      </c>
      <c r="G4164" s="13">
        <v>44686</v>
      </c>
      <c r="H4164" s="69">
        <v>1425.95</v>
      </c>
      <c r="I4164" s="15" t="s">
        <v>22</v>
      </c>
      <c r="J4164" s="16" t="s">
        <v>1144</v>
      </c>
      <c r="K4164" s="17">
        <v>47536</v>
      </c>
      <c r="L4164" s="18">
        <v>2022000085</v>
      </c>
      <c r="M4164" s="19">
        <v>44686</v>
      </c>
      <c r="N4164" s="70">
        <v>0</v>
      </c>
      <c r="O4164" s="71">
        <v>0</v>
      </c>
      <c r="P4164" s="72">
        <v>0</v>
      </c>
      <c r="Q4164" s="73">
        <v>0</v>
      </c>
      <c r="R4164" s="74">
        <v>0</v>
      </c>
      <c r="S4164" s="75">
        <v>1425.95</v>
      </c>
    </row>
    <row r="4165" spans="1:19" s="79" customFormat="1" ht="38.25" x14ac:dyDescent="0.25">
      <c r="A4165" s="10" t="s">
        <v>419</v>
      </c>
      <c r="B4165" s="68">
        <v>12824</v>
      </c>
      <c r="C4165" s="10">
        <f>VLOOKUP(B4165,[1]Planilha8!$X$4:$Y$6629,2,0)</f>
        <v>2756176</v>
      </c>
      <c r="D4165" s="12" t="s">
        <v>1146</v>
      </c>
      <c r="E4165" s="12" t="str">
        <f>VLOOKUP(B4165,[1]Planilha8!$X$4:$Z$6629,3,0)</f>
        <v>CONDUTORES</v>
      </c>
      <c r="F4165" s="12" t="str">
        <f>VLOOKUP(B4165,[1]Planilha8!$X$4:$AD$6629,7,0)</f>
        <v>BOM</v>
      </c>
      <c r="G4165" s="13">
        <v>44697</v>
      </c>
      <c r="H4165" s="69">
        <v>1680</v>
      </c>
      <c r="I4165" s="15" t="s">
        <v>22</v>
      </c>
      <c r="J4165" s="16" t="s">
        <v>1147</v>
      </c>
      <c r="K4165" s="17">
        <v>7437</v>
      </c>
      <c r="L4165" s="18">
        <v>2021006781</v>
      </c>
      <c r="M4165" s="19">
        <v>44697</v>
      </c>
      <c r="N4165" s="70">
        <v>0</v>
      </c>
      <c r="O4165" s="71">
        <v>0</v>
      </c>
      <c r="P4165" s="72">
        <v>0</v>
      </c>
      <c r="Q4165" s="73">
        <v>0</v>
      </c>
      <c r="R4165" s="74">
        <v>0</v>
      </c>
      <c r="S4165" s="75">
        <v>1680</v>
      </c>
    </row>
    <row r="4166" spans="1:19" s="79" customFormat="1" ht="38.25" x14ac:dyDescent="0.25">
      <c r="A4166" s="10" t="s">
        <v>419</v>
      </c>
      <c r="B4166" s="68">
        <v>12825</v>
      </c>
      <c r="C4166" s="10">
        <f>VLOOKUP(B4166,[1]Planilha8!$X$4:$Y$6629,2,0)</f>
        <v>2756177</v>
      </c>
      <c r="D4166" s="12" t="s">
        <v>1146</v>
      </c>
      <c r="E4166" s="12" t="str">
        <f>VLOOKUP(B4166,[1]Planilha8!$X$4:$Z$6629,3,0)</f>
        <v>TRANSPLANTE</v>
      </c>
      <c r="F4166" s="12" t="str">
        <f>VLOOKUP(B4166,[1]Planilha8!$X$4:$AD$6629,7,0)</f>
        <v>BOM</v>
      </c>
      <c r="G4166" s="13">
        <v>44697</v>
      </c>
      <c r="H4166" s="69">
        <v>1680</v>
      </c>
      <c r="I4166" s="15" t="s">
        <v>22</v>
      </c>
      <c r="J4166" s="16" t="s">
        <v>1147</v>
      </c>
      <c r="K4166" s="17">
        <v>7437</v>
      </c>
      <c r="L4166" s="18">
        <v>2021006781</v>
      </c>
      <c r="M4166" s="19">
        <v>44697</v>
      </c>
      <c r="N4166" s="70">
        <v>0</v>
      </c>
      <c r="O4166" s="71">
        <v>0</v>
      </c>
      <c r="P4166" s="72">
        <v>0</v>
      </c>
      <c r="Q4166" s="73">
        <v>0</v>
      </c>
      <c r="R4166" s="74">
        <v>0</v>
      </c>
      <c r="S4166" s="75">
        <v>1680</v>
      </c>
    </row>
    <row r="4167" spans="1:19" s="79" customFormat="1" ht="38.25" x14ac:dyDescent="0.25">
      <c r="A4167" s="10" t="s">
        <v>419</v>
      </c>
      <c r="B4167" s="68">
        <v>12826</v>
      </c>
      <c r="C4167" s="10">
        <f>VLOOKUP(B4167,[1]Planilha8!$X$4:$Y$6629,2,0)</f>
        <v>2756178</v>
      </c>
      <c r="D4167" s="12" t="s">
        <v>1146</v>
      </c>
      <c r="E4167" s="12" t="str">
        <f>VLOOKUP(B4167,[1]Planilha8!$X$4:$Z$6629,3,0)</f>
        <v>CONDUTORES</v>
      </c>
      <c r="F4167" s="12" t="str">
        <f>VLOOKUP(B4167,[1]Planilha8!$X$4:$AD$6629,7,0)</f>
        <v>BOM</v>
      </c>
      <c r="G4167" s="13">
        <v>44697</v>
      </c>
      <c r="H4167" s="69">
        <v>1680</v>
      </c>
      <c r="I4167" s="15" t="s">
        <v>22</v>
      </c>
      <c r="J4167" s="16" t="s">
        <v>1147</v>
      </c>
      <c r="K4167" s="17">
        <v>7437</v>
      </c>
      <c r="L4167" s="18">
        <v>2021006781</v>
      </c>
      <c r="M4167" s="19">
        <v>44697</v>
      </c>
      <c r="N4167" s="70">
        <v>0</v>
      </c>
      <c r="O4167" s="71">
        <v>0</v>
      </c>
      <c r="P4167" s="72">
        <v>0</v>
      </c>
      <c r="Q4167" s="73">
        <v>0</v>
      </c>
      <c r="R4167" s="74">
        <v>0</v>
      </c>
      <c r="S4167" s="75">
        <v>1680</v>
      </c>
    </row>
    <row r="4168" spans="1:19" s="79" customFormat="1" ht="38.25" x14ac:dyDescent="0.25">
      <c r="A4168" s="10" t="s">
        <v>419</v>
      </c>
      <c r="B4168" s="68">
        <v>12827</v>
      </c>
      <c r="C4168" s="10">
        <f>VLOOKUP(B4168,[1]Planilha8!$X$4:$Y$6629,2,0)</f>
        <v>2756179</v>
      </c>
      <c r="D4168" s="12" t="s">
        <v>1146</v>
      </c>
      <c r="E4168" s="12" t="str">
        <f>VLOOKUP(B4168,[1]Planilha8!$X$4:$Z$6629,3,0)</f>
        <v>CONDUTORES</v>
      </c>
      <c r="F4168" s="12" t="str">
        <f>VLOOKUP(B4168,[1]Planilha8!$X$4:$AD$6629,7,0)</f>
        <v>BOM</v>
      </c>
      <c r="G4168" s="13">
        <v>44697</v>
      </c>
      <c r="H4168" s="69">
        <v>1680</v>
      </c>
      <c r="I4168" s="15" t="s">
        <v>22</v>
      </c>
      <c r="J4168" s="16" t="s">
        <v>1147</v>
      </c>
      <c r="K4168" s="17">
        <v>7437</v>
      </c>
      <c r="L4168" s="18">
        <v>2021006781</v>
      </c>
      <c r="M4168" s="19">
        <v>44697</v>
      </c>
      <c r="N4168" s="70">
        <v>0</v>
      </c>
      <c r="O4168" s="71">
        <v>0</v>
      </c>
      <c r="P4168" s="72">
        <v>0</v>
      </c>
      <c r="Q4168" s="73">
        <v>0</v>
      </c>
      <c r="R4168" s="74">
        <v>0</v>
      </c>
      <c r="S4168" s="75">
        <v>1680</v>
      </c>
    </row>
    <row r="4169" spans="1:19" s="79" customFormat="1" ht="38.25" x14ac:dyDescent="0.25">
      <c r="A4169" s="10" t="s">
        <v>419</v>
      </c>
      <c r="B4169" s="68">
        <v>12828</v>
      </c>
      <c r="C4169" s="10">
        <f>VLOOKUP(B4169,[1]Planilha8!$X$4:$Y$6629,2,0)</f>
        <v>2756180</v>
      </c>
      <c r="D4169" s="12" t="s">
        <v>1146</v>
      </c>
      <c r="E4169" s="12" t="str">
        <f>VLOOKUP(B4169,[1]Planilha8!$X$4:$Z$6629,3,0)</f>
        <v>CONDUTORES</v>
      </c>
      <c r="F4169" s="12" t="str">
        <f>VLOOKUP(B4169,[1]Planilha8!$X$4:$AD$6629,7,0)</f>
        <v>BOM</v>
      </c>
      <c r="G4169" s="13">
        <v>44697</v>
      </c>
      <c r="H4169" s="69">
        <v>1680</v>
      </c>
      <c r="I4169" s="15" t="s">
        <v>22</v>
      </c>
      <c r="J4169" s="16" t="s">
        <v>1147</v>
      </c>
      <c r="K4169" s="17">
        <v>7437</v>
      </c>
      <c r="L4169" s="18">
        <v>2021006781</v>
      </c>
      <c r="M4169" s="19">
        <v>44697</v>
      </c>
      <c r="N4169" s="70">
        <v>0</v>
      </c>
      <c r="O4169" s="71">
        <v>0</v>
      </c>
      <c r="P4169" s="72">
        <v>0</v>
      </c>
      <c r="Q4169" s="73">
        <v>0</v>
      </c>
      <c r="R4169" s="74">
        <v>0</v>
      </c>
      <c r="S4169" s="75">
        <v>1680</v>
      </c>
    </row>
    <row r="4170" spans="1:19" s="79" customFormat="1" ht="38.25" x14ac:dyDescent="0.25">
      <c r="A4170" s="10" t="s">
        <v>419</v>
      </c>
      <c r="B4170" s="68">
        <v>12836</v>
      </c>
      <c r="C4170" s="10">
        <f>VLOOKUP(B4170,[1]Planilha8!$X$4:$Y$6629,2,0)</f>
        <v>2756163</v>
      </c>
      <c r="D4170" s="12" t="s">
        <v>1148</v>
      </c>
      <c r="E4170" s="12" t="str">
        <f>VLOOKUP(B4170,[1]Planilha8!$X$4:$Z$6629,3,0)</f>
        <v>ADMINISTRAÇÃO - SEDE – GECOM</v>
      </c>
      <c r="F4170" s="12" t="str">
        <f>VLOOKUP(B4170,[1]Planilha8!$X$4:$AD$6629,7,0)</f>
        <v>BOM</v>
      </c>
      <c r="G4170" s="13">
        <v>44690</v>
      </c>
      <c r="H4170" s="69">
        <v>1398</v>
      </c>
      <c r="I4170" s="15" t="s">
        <v>22</v>
      </c>
      <c r="J4170" s="16" t="s">
        <v>144</v>
      </c>
      <c r="K4170" s="17">
        <v>222152</v>
      </c>
      <c r="L4170" s="18">
        <v>2022001449</v>
      </c>
      <c r="M4170" s="19">
        <v>44690</v>
      </c>
      <c r="N4170" s="70">
        <v>0</v>
      </c>
      <c r="O4170" s="71">
        <v>0</v>
      </c>
      <c r="P4170" s="72">
        <v>0</v>
      </c>
      <c r="Q4170" s="73">
        <v>0</v>
      </c>
      <c r="R4170" s="74">
        <v>0</v>
      </c>
      <c r="S4170" s="75">
        <v>1398</v>
      </c>
    </row>
    <row r="4171" spans="1:19" s="79" customFormat="1" ht="38.25" x14ac:dyDescent="0.25">
      <c r="A4171" s="10" t="s">
        <v>419</v>
      </c>
      <c r="B4171" s="68">
        <v>12837</v>
      </c>
      <c r="C4171" s="10">
        <f>VLOOKUP(B4171,[1]Planilha8!$X$4:$Y$6629,2,0)</f>
        <v>2756164</v>
      </c>
      <c r="D4171" s="12" t="s">
        <v>1148</v>
      </c>
      <c r="E4171" s="12" t="str">
        <f>VLOOKUP(B4171,[1]Planilha8!$X$4:$Z$6629,3,0)</f>
        <v>ADMINISTRAÇÃO - SEDE – GECOM</v>
      </c>
      <c r="F4171" s="12" t="str">
        <f>VLOOKUP(B4171,[1]Planilha8!$X$4:$AD$6629,7,0)</f>
        <v>BOM</v>
      </c>
      <c r="G4171" s="13">
        <v>44690</v>
      </c>
      <c r="H4171" s="69">
        <v>1398</v>
      </c>
      <c r="I4171" s="15" t="s">
        <v>22</v>
      </c>
      <c r="J4171" s="16" t="s">
        <v>144</v>
      </c>
      <c r="K4171" s="17">
        <v>222152</v>
      </c>
      <c r="L4171" s="18">
        <v>2022001449</v>
      </c>
      <c r="M4171" s="19">
        <v>44690</v>
      </c>
      <c r="N4171" s="70">
        <v>0</v>
      </c>
      <c r="O4171" s="71">
        <v>0</v>
      </c>
      <c r="P4171" s="72">
        <v>0</v>
      </c>
      <c r="Q4171" s="73">
        <v>0</v>
      </c>
      <c r="R4171" s="74">
        <v>0</v>
      </c>
      <c r="S4171" s="75">
        <v>1398</v>
      </c>
    </row>
    <row r="4172" spans="1:19" s="79" customFormat="1" ht="38.25" x14ac:dyDescent="0.25">
      <c r="A4172" s="10" t="s">
        <v>419</v>
      </c>
      <c r="B4172" s="68">
        <v>12835</v>
      </c>
      <c r="C4172" s="10">
        <f>VLOOKUP(B4172,[1]Planilha8!$X$4:$Y$6629,2,0)</f>
        <v>2756165</v>
      </c>
      <c r="D4172" s="12" t="s">
        <v>1148</v>
      </c>
      <c r="E4172" s="12" t="str">
        <f>VLOOKUP(B4172,[1]Planilha8!$X$4:$Z$6629,3,0)</f>
        <v>ADMINISTRAÇÃO - SEDE – ASCOM</v>
      </c>
      <c r="F4172" s="12" t="str">
        <f>VLOOKUP(B4172,[1]Planilha8!$X$4:$AD$6629,7,0)</f>
        <v>BOM</v>
      </c>
      <c r="G4172" s="13">
        <v>44690</v>
      </c>
      <c r="H4172" s="69">
        <v>1398</v>
      </c>
      <c r="I4172" s="15" t="s">
        <v>22</v>
      </c>
      <c r="J4172" s="16" t="s">
        <v>144</v>
      </c>
      <c r="K4172" s="17">
        <v>222152</v>
      </c>
      <c r="L4172" s="18">
        <v>2022001449</v>
      </c>
      <c r="M4172" s="19">
        <v>44690</v>
      </c>
      <c r="N4172" s="70">
        <v>0</v>
      </c>
      <c r="O4172" s="71">
        <v>0</v>
      </c>
      <c r="P4172" s="72">
        <v>0</v>
      </c>
      <c r="Q4172" s="73">
        <v>0</v>
      </c>
      <c r="R4172" s="74">
        <v>0</v>
      </c>
      <c r="S4172" s="75">
        <v>1398</v>
      </c>
    </row>
    <row r="4173" spans="1:19" s="79" customFormat="1" ht="38.25" x14ac:dyDescent="0.25">
      <c r="A4173" s="10" t="s">
        <v>419</v>
      </c>
      <c r="B4173" s="68">
        <v>12834</v>
      </c>
      <c r="C4173" s="10">
        <f>VLOOKUP(B4173,[1]Planilha8!$X$4:$Y$6629,2,0)</f>
        <v>2756166</v>
      </c>
      <c r="D4173" s="12" t="s">
        <v>1148</v>
      </c>
      <c r="E4173" s="12" t="str">
        <f>VLOOKUP(B4173,[1]Planilha8!$X$4:$Z$6629,3,0)</f>
        <v>ADMINISTRAÇÃO - SEDE – ASCOM</v>
      </c>
      <c r="F4173" s="12" t="str">
        <f>VLOOKUP(B4173,[1]Planilha8!$X$4:$AD$6629,7,0)</f>
        <v>BOM</v>
      </c>
      <c r="G4173" s="13">
        <v>44690</v>
      </c>
      <c r="H4173" s="69">
        <v>1398</v>
      </c>
      <c r="I4173" s="15" t="s">
        <v>22</v>
      </c>
      <c r="J4173" s="16" t="s">
        <v>144</v>
      </c>
      <c r="K4173" s="17">
        <v>222152</v>
      </c>
      <c r="L4173" s="18">
        <v>2022001449</v>
      </c>
      <c r="M4173" s="19">
        <v>44690</v>
      </c>
      <c r="N4173" s="70">
        <v>0</v>
      </c>
      <c r="O4173" s="71">
        <v>0</v>
      </c>
      <c r="P4173" s="72">
        <v>0</v>
      </c>
      <c r="Q4173" s="73">
        <v>0</v>
      </c>
      <c r="R4173" s="74">
        <v>0</v>
      </c>
      <c r="S4173" s="75">
        <v>1398</v>
      </c>
    </row>
    <row r="4174" spans="1:19" s="79" customFormat="1" ht="38.25" x14ac:dyDescent="0.25">
      <c r="A4174" s="10" t="s">
        <v>419</v>
      </c>
      <c r="B4174" s="68">
        <v>12833</v>
      </c>
      <c r="C4174" s="10">
        <f>VLOOKUP(B4174,[1]Planilha8!$X$4:$Y$6629,2,0)</f>
        <v>2756167</v>
      </c>
      <c r="D4174" s="12" t="s">
        <v>1148</v>
      </c>
      <c r="E4174" s="12" t="str">
        <f>VLOOKUP(B4174,[1]Planilha8!$X$4:$Z$6629,3,0)</f>
        <v>ADMINISTRAÇÃO - SEDE – GEP</v>
      </c>
      <c r="F4174" s="12" t="str">
        <f>VLOOKUP(B4174,[1]Planilha8!$X$4:$AD$6629,7,0)</f>
        <v>BOM</v>
      </c>
      <c r="G4174" s="13">
        <v>44690</v>
      </c>
      <c r="H4174" s="69">
        <v>1398</v>
      </c>
      <c r="I4174" s="15" t="s">
        <v>22</v>
      </c>
      <c r="J4174" s="16" t="s">
        <v>144</v>
      </c>
      <c r="K4174" s="17">
        <v>222152</v>
      </c>
      <c r="L4174" s="18">
        <v>2022001449</v>
      </c>
      <c r="M4174" s="19">
        <v>44690</v>
      </c>
      <c r="N4174" s="70">
        <v>0</v>
      </c>
      <c r="O4174" s="71">
        <v>0</v>
      </c>
      <c r="P4174" s="72">
        <v>0</v>
      </c>
      <c r="Q4174" s="73">
        <v>0</v>
      </c>
      <c r="R4174" s="74">
        <v>0</v>
      </c>
      <c r="S4174" s="75">
        <v>1398</v>
      </c>
    </row>
    <row r="4175" spans="1:19" s="79" customFormat="1" ht="38.25" x14ac:dyDescent="0.25">
      <c r="A4175" s="10" t="s">
        <v>419</v>
      </c>
      <c r="B4175" s="68">
        <v>12832</v>
      </c>
      <c r="C4175" s="10">
        <f>VLOOKUP(B4175,[1]Planilha8!$X$4:$Y$6629,2,0)</f>
        <v>2756168</v>
      </c>
      <c r="D4175" s="12" t="s">
        <v>1148</v>
      </c>
      <c r="E4175" s="12" t="str">
        <f>VLOOKUP(B4175,[1]Planilha8!$X$4:$Z$6629,3,0)</f>
        <v>ADMINISTRAÇÃO - SEDE – GEP</v>
      </c>
      <c r="F4175" s="12" t="str">
        <f>VLOOKUP(B4175,[1]Planilha8!$X$4:$AD$6629,7,0)</f>
        <v>BOM</v>
      </c>
      <c r="G4175" s="13">
        <v>44690</v>
      </c>
      <c r="H4175" s="69">
        <v>1398</v>
      </c>
      <c r="I4175" s="15" t="s">
        <v>22</v>
      </c>
      <c r="J4175" s="16" t="s">
        <v>144</v>
      </c>
      <c r="K4175" s="17">
        <v>222152</v>
      </c>
      <c r="L4175" s="18">
        <v>2022001449</v>
      </c>
      <c r="M4175" s="19">
        <v>44690</v>
      </c>
      <c r="N4175" s="70">
        <v>0</v>
      </c>
      <c r="O4175" s="71">
        <v>0</v>
      </c>
      <c r="P4175" s="72">
        <v>0</v>
      </c>
      <c r="Q4175" s="73">
        <v>0</v>
      </c>
      <c r="R4175" s="74">
        <v>0</v>
      </c>
      <c r="S4175" s="75">
        <v>1398</v>
      </c>
    </row>
    <row r="4176" spans="1:19" s="79" customFormat="1" ht="38.25" x14ac:dyDescent="0.25">
      <c r="A4176" s="10" t="s">
        <v>419</v>
      </c>
      <c r="B4176" s="68">
        <v>12830</v>
      </c>
      <c r="C4176" s="10">
        <f>VLOOKUP(B4176,[1]Planilha8!$X$4:$Y$6629,2,0)</f>
        <v>2756169</v>
      </c>
      <c r="D4176" s="12" t="s">
        <v>1148</v>
      </c>
      <c r="E4176" s="12" t="str">
        <f>VLOOKUP(B4176,[1]Planilha8!$X$4:$Z$6629,3,0)</f>
        <v>ADMINISTRAÇÃO - SEDE – SEXEC</v>
      </c>
      <c r="F4176" s="12" t="str">
        <f>VLOOKUP(B4176,[1]Planilha8!$X$4:$AD$6629,7,0)</f>
        <v>BOM</v>
      </c>
      <c r="G4176" s="13">
        <v>44690</v>
      </c>
      <c r="H4176" s="69">
        <v>1398</v>
      </c>
      <c r="I4176" s="15" t="s">
        <v>22</v>
      </c>
      <c r="J4176" s="16" t="s">
        <v>144</v>
      </c>
      <c r="K4176" s="17">
        <v>222152</v>
      </c>
      <c r="L4176" s="18">
        <v>2022001449</v>
      </c>
      <c r="M4176" s="19">
        <v>44690</v>
      </c>
      <c r="N4176" s="70">
        <v>0</v>
      </c>
      <c r="O4176" s="71">
        <v>0</v>
      </c>
      <c r="P4176" s="72">
        <v>0</v>
      </c>
      <c r="Q4176" s="73">
        <v>0</v>
      </c>
      <c r="R4176" s="74">
        <v>0</v>
      </c>
      <c r="S4176" s="75">
        <v>1398</v>
      </c>
    </row>
    <row r="4177" spans="1:19" s="79" customFormat="1" ht="38.25" x14ac:dyDescent="0.25">
      <c r="A4177" s="10" t="s">
        <v>419</v>
      </c>
      <c r="B4177" s="68">
        <v>12831</v>
      </c>
      <c r="C4177" s="10">
        <f>VLOOKUP(B4177,[1]Planilha8!$X$4:$Y$6629,2,0)</f>
        <v>2756170</v>
      </c>
      <c r="D4177" s="12" t="s">
        <v>1148</v>
      </c>
      <c r="E4177" s="12" t="str">
        <f>VLOOKUP(B4177,[1]Planilha8!$X$4:$Z$6629,3,0)</f>
        <v>ADMINISTRAÇÃO - SEDE – SEXEC</v>
      </c>
      <c r="F4177" s="12" t="str">
        <f>VLOOKUP(B4177,[1]Planilha8!$X$4:$AD$6629,7,0)</f>
        <v>BOM</v>
      </c>
      <c r="G4177" s="13">
        <v>44690</v>
      </c>
      <c r="H4177" s="69">
        <v>1398</v>
      </c>
      <c r="I4177" s="15" t="s">
        <v>22</v>
      </c>
      <c r="J4177" s="16" t="s">
        <v>144</v>
      </c>
      <c r="K4177" s="17">
        <v>222152</v>
      </c>
      <c r="L4177" s="18">
        <v>2022001449</v>
      </c>
      <c r="M4177" s="19">
        <v>44690</v>
      </c>
      <c r="N4177" s="70">
        <v>0</v>
      </c>
      <c r="O4177" s="71">
        <v>0</v>
      </c>
      <c r="P4177" s="72">
        <v>0</v>
      </c>
      <c r="Q4177" s="73">
        <v>0</v>
      </c>
      <c r="R4177" s="74">
        <v>0</v>
      </c>
      <c r="S4177" s="75">
        <v>1398</v>
      </c>
    </row>
    <row r="4178" spans="1:19" s="79" customFormat="1" ht="38.25" x14ac:dyDescent="0.25">
      <c r="A4178" s="10" t="s">
        <v>419</v>
      </c>
      <c r="B4178" s="68">
        <v>12829</v>
      </c>
      <c r="C4178" s="10">
        <f>VLOOKUP(B4178,[1]Planilha8!$X$4:$Y$6629,2,0)</f>
        <v>2756171</v>
      </c>
      <c r="D4178" s="12" t="s">
        <v>1148</v>
      </c>
      <c r="E4178" s="12" t="str">
        <f>VLOOKUP(B4178,[1]Planilha8!$X$4:$Z$6629,3,0)</f>
        <v>ADMINISTRAÇÃO - SEDE – SEXEC</v>
      </c>
      <c r="F4178" s="12" t="str">
        <f>VLOOKUP(B4178,[1]Planilha8!$X$4:$AD$6629,7,0)</f>
        <v>BOM</v>
      </c>
      <c r="G4178" s="13">
        <v>44690</v>
      </c>
      <c r="H4178" s="69">
        <v>1398</v>
      </c>
      <c r="I4178" s="15" t="s">
        <v>22</v>
      </c>
      <c r="J4178" s="16" t="s">
        <v>144</v>
      </c>
      <c r="K4178" s="17">
        <v>222152</v>
      </c>
      <c r="L4178" s="18">
        <v>2022001449</v>
      </c>
      <c r="M4178" s="19">
        <v>44690</v>
      </c>
      <c r="N4178" s="70">
        <v>0</v>
      </c>
      <c r="O4178" s="71">
        <v>0</v>
      </c>
      <c r="P4178" s="72">
        <v>0</v>
      </c>
      <c r="Q4178" s="73">
        <v>0</v>
      </c>
      <c r="R4178" s="74">
        <v>0</v>
      </c>
      <c r="S4178" s="75">
        <v>1398</v>
      </c>
    </row>
    <row r="4179" spans="1:19" s="79" customFormat="1" ht="51" x14ac:dyDescent="0.25">
      <c r="A4179" s="10" t="s">
        <v>419</v>
      </c>
      <c r="B4179" s="68">
        <v>12838</v>
      </c>
      <c r="C4179" s="10">
        <f>VLOOKUP(B4179,[1]Planilha8!$X$4:$Y$6629,2,0)</f>
        <v>2819285</v>
      </c>
      <c r="D4179" s="12" t="s">
        <v>1149</v>
      </c>
      <c r="E4179" s="12" t="str">
        <f>VLOOKUP(B4179,[1]Planilha8!$X$4:$Z$6629,3,0)</f>
        <v>APOIO AO DIAGNOSTICO – ELETROCARDIOGRAMA</v>
      </c>
      <c r="F4179" s="12" t="str">
        <f>VLOOKUP(B4179,[1]Planilha8!$X$4:$AD$6629,7,0)</f>
        <v>BOM</v>
      </c>
      <c r="G4179" s="13">
        <v>44708</v>
      </c>
      <c r="H4179" s="69">
        <v>8200</v>
      </c>
      <c r="I4179" s="15" t="s">
        <v>22</v>
      </c>
      <c r="J4179" s="16" t="s">
        <v>1150</v>
      </c>
      <c r="K4179" s="17">
        <v>130962</v>
      </c>
      <c r="L4179" s="18">
        <v>2022002062</v>
      </c>
      <c r="M4179" s="19">
        <v>44708</v>
      </c>
      <c r="N4179" s="70">
        <v>0</v>
      </c>
      <c r="O4179" s="71">
        <v>0</v>
      </c>
      <c r="P4179" s="72">
        <v>0</v>
      </c>
      <c r="Q4179" s="73">
        <v>0</v>
      </c>
      <c r="R4179" s="74">
        <v>0</v>
      </c>
      <c r="S4179" s="75">
        <v>8200</v>
      </c>
    </row>
    <row r="4180" spans="1:19" s="79" customFormat="1" ht="51" x14ac:dyDescent="0.25">
      <c r="A4180" s="10" t="s">
        <v>419</v>
      </c>
      <c r="B4180" s="68">
        <v>12839</v>
      </c>
      <c r="C4180" s="10">
        <f>VLOOKUP(B4180,[1]Planilha8!$X$4:$Y$6629,2,0)</f>
        <v>2819286</v>
      </c>
      <c r="D4180" s="12" t="s">
        <v>1151</v>
      </c>
      <c r="E4180" s="12" t="str">
        <f>VLOOKUP(B4180,[1]Planilha8!$X$4:$Z$6629,3,0)</f>
        <v>APOIO AO DIAGNOSTICO – ELETROCARDIOGRAMA</v>
      </c>
      <c r="F4180" s="12" t="str">
        <f>VLOOKUP(B4180,[1]Planilha8!$X$4:$AD$6629,7,0)</f>
        <v>BOM</v>
      </c>
      <c r="G4180" s="13">
        <v>44708</v>
      </c>
      <c r="H4180" s="69">
        <v>8200</v>
      </c>
      <c r="I4180" s="15" t="s">
        <v>22</v>
      </c>
      <c r="J4180" s="16" t="s">
        <v>1150</v>
      </c>
      <c r="K4180" s="17">
        <v>130962</v>
      </c>
      <c r="L4180" s="18">
        <v>2022002062</v>
      </c>
      <c r="M4180" s="19">
        <v>44708</v>
      </c>
      <c r="N4180" s="70">
        <v>0</v>
      </c>
      <c r="O4180" s="71">
        <v>0</v>
      </c>
      <c r="P4180" s="72">
        <v>0</v>
      </c>
      <c r="Q4180" s="73">
        <v>0</v>
      </c>
      <c r="R4180" s="74">
        <v>0</v>
      </c>
      <c r="S4180" s="75">
        <v>8200</v>
      </c>
    </row>
    <row r="4181" spans="1:19" s="79" customFormat="1" ht="38.25" x14ac:dyDescent="0.25">
      <c r="A4181" s="10" t="s">
        <v>419</v>
      </c>
      <c r="B4181" s="68">
        <v>12840</v>
      </c>
      <c r="C4181" s="10">
        <f>VLOOKUP(B4181,[1]Planilha8!$X$4:$Y$6629,2,0)</f>
        <v>2819287</v>
      </c>
      <c r="D4181" s="12" t="s">
        <v>1152</v>
      </c>
      <c r="E4181" s="12" t="str">
        <f>VLOOKUP(B4181,[1]Planilha8!$X$4:$Z$6629,3,0)</f>
        <v>RECEPÇÃO CENTRAL</v>
      </c>
      <c r="F4181" s="12" t="str">
        <f>VLOOKUP(B4181,[1]Planilha8!$X$4:$AD$6629,7,0)</f>
        <v>BOM</v>
      </c>
      <c r="G4181" s="13">
        <v>44718</v>
      </c>
      <c r="H4181" s="69">
        <v>888.99</v>
      </c>
      <c r="I4181" s="15" t="s">
        <v>22</v>
      </c>
      <c r="J4181" s="16" t="s">
        <v>993</v>
      </c>
      <c r="K4181" s="17">
        <v>46342</v>
      </c>
      <c r="L4181" s="18">
        <v>2022003107</v>
      </c>
      <c r="M4181" s="19">
        <v>44718</v>
      </c>
      <c r="N4181" s="70">
        <v>0</v>
      </c>
      <c r="O4181" s="71">
        <v>0</v>
      </c>
      <c r="P4181" s="72">
        <v>0</v>
      </c>
      <c r="Q4181" s="73">
        <v>0</v>
      </c>
      <c r="R4181" s="74">
        <v>0</v>
      </c>
      <c r="S4181" s="75">
        <v>888.99</v>
      </c>
    </row>
    <row r="4182" spans="1:19" s="79" customFormat="1" ht="38.25" x14ac:dyDescent="0.25">
      <c r="A4182" s="10" t="s">
        <v>419</v>
      </c>
      <c r="B4182" s="68">
        <v>12841</v>
      </c>
      <c r="C4182" s="10">
        <f>VLOOKUP(B4182,[1]Planilha8!$X$4:$Y$6629,2,0)</f>
        <v>2819288</v>
      </c>
      <c r="D4182" s="12" t="s">
        <v>1152</v>
      </c>
      <c r="E4182" s="12" t="str">
        <f>VLOOKUP(B4182,[1]Planilha8!$X$4:$Z$6629,3,0)</f>
        <v>PORTARIA 'A'</v>
      </c>
      <c r="F4182" s="12" t="str">
        <f>VLOOKUP(B4182,[1]Planilha8!$X$4:$AD$6629,7,0)</f>
        <v>BOM</v>
      </c>
      <c r="G4182" s="13">
        <v>44718</v>
      </c>
      <c r="H4182" s="69">
        <v>888.99</v>
      </c>
      <c r="I4182" s="15" t="s">
        <v>22</v>
      </c>
      <c r="J4182" s="16" t="s">
        <v>993</v>
      </c>
      <c r="K4182" s="17">
        <v>46342</v>
      </c>
      <c r="L4182" s="18">
        <v>2022003107</v>
      </c>
      <c r="M4182" s="19">
        <v>44718</v>
      </c>
      <c r="N4182" s="70">
        <v>0</v>
      </c>
      <c r="O4182" s="71">
        <v>0</v>
      </c>
      <c r="P4182" s="72">
        <v>0</v>
      </c>
      <c r="Q4182" s="73">
        <v>0</v>
      </c>
      <c r="R4182" s="74">
        <v>0</v>
      </c>
      <c r="S4182" s="75">
        <v>888.99</v>
      </c>
    </row>
    <row r="4183" spans="1:19" s="79" customFormat="1" ht="38.25" x14ac:dyDescent="0.25">
      <c r="A4183" s="10" t="s">
        <v>419</v>
      </c>
      <c r="B4183" s="68">
        <v>12842</v>
      </c>
      <c r="C4183" s="10">
        <f>VLOOKUP(B4183,[1]Planilha8!$X$4:$Y$6629,2,0)</f>
        <v>2819289</v>
      </c>
      <c r="D4183" s="12" t="s">
        <v>1152</v>
      </c>
      <c r="E4183" s="12" t="str">
        <f>VLOOKUP(B4183,[1]Planilha8!$X$4:$Z$6629,3,0)</f>
        <v>ALMOXARIFADO</v>
      </c>
      <c r="F4183" s="12" t="str">
        <f>VLOOKUP(B4183,[1]Planilha8!$X$4:$AD$6629,7,0)</f>
        <v>BOM</v>
      </c>
      <c r="G4183" s="13">
        <v>44718</v>
      </c>
      <c r="H4183" s="69">
        <v>888.99</v>
      </c>
      <c r="I4183" s="15" t="s">
        <v>22</v>
      </c>
      <c r="J4183" s="16" t="s">
        <v>993</v>
      </c>
      <c r="K4183" s="17">
        <v>46342</v>
      </c>
      <c r="L4183" s="18">
        <v>2022003107</v>
      </c>
      <c r="M4183" s="19">
        <v>44718</v>
      </c>
      <c r="N4183" s="70">
        <v>0</v>
      </c>
      <c r="O4183" s="71">
        <v>0</v>
      </c>
      <c r="P4183" s="72">
        <v>0</v>
      </c>
      <c r="Q4183" s="73">
        <v>0</v>
      </c>
      <c r="R4183" s="74">
        <v>0</v>
      </c>
      <c r="S4183" s="75">
        <v>888.99</v>
      </c>
    </row>
    <row r="4184" spans="1:19" s="79" customFormat="1" ht="38.25" x14ac:dyDescent="0.25">
      <c r="A4184" s="10" t="s">
        <v>419</v>
      </c>
      <c r="B4184" s="68">
        <v>12843</v>
      </c>
      <c r="C4184" s="10">
        <f>VLOOKUP(B4184,[1]Planilha8!$X$4:$Y$6629,2,0)</f>
        <v>2819290</v>
      </c>
      <c r="D4184" s="12" t="s">
        <v>1152</v>
      </c>
      <c r="E4184" s="12" t="str">
        <f>VLOOKUP(B4184,[1]Planilha8!$X$4:$Z$6629,3,0)</f>
        <v>ALMOXARIFADO</v>
      </c>
      <c r="F4184" s="12" t="str">
        <f>VLOOKUP(B4184,[1]Planilha8!$X$4:$AD$6629,7,0)</f>
        <v>BOM</v>
      </c>
      <c r="G4184" s="13">
        <v>44718</v>
      </c>
      <c r="H4184" s="69">
        <v>888.99</v>
      </c>
      <c r="I4184" s="15" t="s">
        <v>22</v>
      </c>
      <c r="J4184" s="16" t="s">
        <v>993</v>
      </c>
      <c r="K4184" s="17">
        <v>46342</v>
      </c>
      <c r="L4184" s="18">
        <v>2022003107</v>
      </c>
      <c r="M4184" s="19">
        <v>44718</v>
      </c>
      <c r="N4184" s="70">
        <v>0</v>
      </c>
      <c r="O4184" s="71">
        <v>0</v>
      </c>
      <c r="P4184" s="72">
        <v>0</v>
      </c>
      <c r="Q4184" s="73">
        <v>0</v>
      </c>
      <c r="R4184" s="74">
        <v>0</v>
      </c>
      <c r="S4184" s="75">
        <v>888.99</v>
      </c>
    </row>
    <row r="4185" spans="1:19" s="79" customFormat="1" ht="38.25" x14ac:dyDescent="0.25">
      <c r="A4185" s="10" t="s">
        <v>419</v>
      </c>
      <c r="B4185" s="68">
        <v>12844</v>
      </c>
      <c r="C4185" s="10">
        <f>VLOOKUP(B4185,[1]Planilha8!$X$4:$Y$6629,2,0)</f>
        <v>2819291</v>
      </c>
      <c r="D4185" s="12" t="s">
        <v>1153</v>
      </c>
      <c r="E4185" s="12" t="str">
        <f>VLOOKUP(B4185,[1]Planilha8!$X$4:$Z$6629,3,0)</f>
        <v>CLÍNICA MÉDICA  – ALA 2</v>
      </c>
      <c r="F4185" s="12" t="str">
        <f>VLOOKUP(B4185,[1]Planilha8!$X$4:$AD$6629,7,0)</f>
        <v>BOM</v>
      </c>
      <c r="G4185" s="13">
        <v>44718</v>
      </c>
      <c r="H4185" s="69">
        <v>888.99</v>
      </c>
      <c r="I4185" s="15" t="s">
        <v>22</v>
      </c>
      <c r="J4185" s="16" t="s">
        <v>993</v>
      </c>
      <c r="K4185" s="17">
        <v>46342</v>
      </c>
      <c r="L4185" s="18">
        <v>2022003107</v>
      </c>
      <c r="M4185" s="19">
        <v>44718</v>
      </c>
      <c r="N4185" s="70">
        <v>0</v>
      </c>
      <c r="O4185" s="71">
        <v>0</v>
      </c>
      <c r="P4185" s="72">
        <v>0</v>
      </c>
      <c r="Q4185" s="73">
        <v>0</v>
      </c>
      <c r="R4185" s="74">
        <v>0</v>
      </c>
      <c r="S4185" s="75">
        <v>888.99</v>
      </c>
    </row>
    <row r="4186" spans="1:19" s="79" customFormat="1" ht="38.25" x14ac:dyDescent="0.25">
      <c r="A4186" s="10" t="s">
        <v>419</v>
      </c>
      <c r="B4186" s="68">
        <v>12845</v>
      </c>
      <c r="C4186" s="10">
        <f>VLOOKUP(B4186,[1]Planilha8!$X$4:$Y$6629,2,0)</f>
        <v>2819292</v>
      </c>
      <c r="D4186" s="12" t="s">
        <v>1153</v>
      </c>
      <c r="E4186" s="12" t="str">
        <f>VLOOKUP(B4186,[1]Planilha8!$X$4:$Z$6629,3,0)</f>
        <v>CLINICA CIRURGICA ALA 2</v>
      </c>
      <c r="F4186" s="12" t="str">
        <f>VLOOKUP(B4186,[1]Planilha8!$X$4:$AD$6629,7,0)</f>
        <v>BOM</v>
      </c>
      <c r="G4186" s="13">
        <v>44718</v>
      </c>
      <c r="H4186" s="69">
        <v>888.99</v>
      </c>
      <c r="I4186" s="15" t="s">
        <v>22</v>
      </c>
      <c r="J4186" s="16" t="s">
        <v>993</v>
      </c>
      <c r="K4186" s="17">
        <v>46342</v>
      </c>
      <c r="L4186" s="18">
        <v>2022003107</v>
      </c>
      <c r="M4186" s="19">
        <v>44718</v>
      </c>
      <c r="N4186" s="70">
        <v>0</v>
      </c>
      <c r="O4186" s="71">
        <v>0</v>
      </c>
      <c r="P4186" s="72">
        <v>0</v>
      </c>
      <c r="Q4186" s="73">
        <v>0</v>
      </c>
      <c r="R4186" s="74">
        <v>0</v>
      </c>
      <c r="S4186" s="75">
        <v>888.99</v>
      </c>
    </row>
    <row r="4187" spans="1:19" s="79" customFormat="1" ht="38.25" x14ac:dyDescent="0.25">
      <c r="A4187" s="10" t="s">
        <v>419</v>
      </c>
      <c r="B4187" s="68">
        <v>12846</v>
      </c>
      <c r="C4187" s="10">
        <f>VLOOKUP(B4187,[1]Planilha8!$X$4:$Y$6629,2,0)</f>
        <v>2819293</v>
      </c>
      <c r="D4187" s="12" t="s">
        <v>1153</v>
      </c>
      <c r="E4187" s="12" t="str">
        <f>VLOOKUP(B4187,[1]Planilha8!$X$4:$Z$6629,3,0)</f>
        <v>TRANSPLANTE</v>
      </c>
      <c r="F4187" s="12" t="str">
        <f>VLOOKUP(B4187,[1]Planilha8!$X$4:$AD$6629,7,0)</f>
        <v>BOM</v>
      </c>
      <c r="G4187" s="13">
        <v>44718</v>
      </c>
      <c r="H4187" s="69">
        <v>888.99</v>
      </c>
      <c r="I4187" s="15" t="s">
        <v>22</v>
      </c>
      <c r="J4187" s="16" t="s">
        <v>993</v>
      </c>
      <c r="K4187" s="17">
        <v>46342</v>
      </c>
      <c r="L4187" s="18">
        <v>2022003107</v>
      </c>
      <c r="M4187" s="19">
        <v>44718</v>
      </c>
      <c r="N4187" s="70">
        <v>0</v>
      </c>
      <c r="O4187" s="71">
        <v>0</v>
      </c>
      <c r="P4187" s="72">
        <v>0</v>
      </c>
      <c r="Q4187" s="73">
        <v>0</v>
      </c>
      <c r="R4187" s="74">
        <v>0</v>
      </c>
      <c r="S4187" s="75">
        <v>888.99</v>
      </c>
    </row>
    <row r="4188" spans="1:19" s="79" customFormat="1" ht="38.25" x14ac:dyDescent="0.25">
      <c r="A4188" s="10" t="s">
        <v>419</v>
      </c>
      <c r="B4188" s="68">
        <v>12847</v>
      </c>
      <c r="C4188" s="10">
        <f>VLOOKUP(B4188,[1]Planilha8!$X$4:$Y$6629,2,0)</f>
        <v>2819294</v>
      </c>
      <c r="D4188" s="12" t="s">
        <v>1153</v>
      </c>
      <c r="E4188" s="12" t="str">
        <f>VLOOKUP(B4188,[1]Planilha8!$X$4:$Z$6629,3,0)</f>
        <v>TRANSPLANTE</v>
      </c>
      <c r="F4188" s="12" t="str">
        <f>VLOOKUP(B4188,[1]Planilha8!$X$4:$AD$6629,7,0)</f>
        <v>BOM</v>
      </c>
      <c r="G4188" s="13">
        <v>44718</v>
      </c>
      <c r="H4188" s="69">
        <v>888.99</v>
      </c>
      <c r="I4188" s="15" t="s">
        <v>22</v>
      </c>
      <c r="J4188" s="16" t="s">
        <v>993</v>
      </c>
      <c r="K4188" s="17">
        <v>46342</v>
      </c>
      <c r="L4188" s="18">
        <v>2022003107</v>
      </c>
      <c r="M4188" s="19">
        <v>44718</v>
      </c>
      <c r="N4188" s="70">
        <v>0</v>
      </c>
      <c r="O4188" s="71">
        <v>0</v>
      </c>
      <c r="P4188" s="72">
        <v>0</v>
      </c>
      <c r="Q4188" s="73">
        <v>0</v>
      </c>
      <c r="R4188" s="74">
        <v>0</v>
      </c>
      <c r="S4188" s="75">
        <v>888.99</v>
      </c>
    </row>
    <row r="4189" spans="1:19" s="79" customFormat="1" ht="38.25" x14ac:dyDescent="0.25">
      <c r="A4189" s="10" t="s">
        <v>419</v>
      </c>
      <c r="B4189" s="68">
        <v>12848</v>
      </c>
      <c r="C4189" s="10">
        <f>VLOOKUP(B4189,[1]Planilha8!$X$4:$Y$6629,2,0)</f>
        <v>2819295</v>
      </c>
      <c r="D4189" s="12" t="s">
        <v>1153</v>
      </c>
      <c r="E4189" s="12" t="str">
        <f>VLOOKUP(B4189,[1]Planilha8!$X$4:$Z$6629,3,0)</f>
        <v>5º ANDAR – ENSINO E PESQUISA</v>
      </c>
      <c r="F4189" s="12" t="str">
        <f>VLOOKUP(B4189,[1]Planilha8!$X$4:$AD$6629,7,0)</f>
        <v>BOM</v>
      </c>
      <c r="G4189" s="13">
        <v>44718</v>
      </c>
      <c r="H4189" s="69">
        <v>888.99</v>
      </c>
      <c r="I4189" s="15" t="s">
        <v>22</v>
      </c>
      <c r="J4189" s="16" t="s">
        <v>993</v>
      </c>
      <c r="K4189" s="17">
        <v>46342</v>
      </c>
      <c r="L4189" s="18">
        <v>2022003107</v>
      </c>
      <c r="M4189" s="19">
        <v>44718</v>
      </c>
      <c r="N4189" s="70">
        <v>0</v>
      </c>
      <c r="O4189" s="71">
        <v>0</v>
      </c>
      <c r="P4189" s="72">
        <v>0</v>
      </c>
      <c r="Q4189" s="73">
        <v>0</v>
      </c>
      <c r="R4189" s="74">
        <v>0</v>
      </c>
      <c r="S4189" s="75">
        <v>888.99</v>
      </c>
    </row>
    <row r="4190" spans="1:19" s="79" customFormat="1" ht="38.25" x14ac:dyDescent="0.25">
      <c r="A4190" s="10" t="s">
        <v>419</v>
      </c>
      <c r="B4190" s="68">
        <v>12895</v>
      </c>
      <c r="C4190" s="10">
        <f>VLOOKUP(B4190,[1]Planilha8!$X$4:$Y$6629,2,0)</f>
        <v>2819335</v>
      </c>
      <c r="D4190" s="12" t="s">
        <v>1154</v>
      </c>
      <c r="E4190" s="12" t="str">
        <f>VLOOKUP(B4190,[1]Planilha8!$X$4:$Z$6629,3,0)</f>
        <v>CTI CLINICA ALA A</v>
      </c>
      <c r="F4190" s="12" t="str">
        <f>VLOOKUP(B4190,[1]Planilha8!$X$4:$AD$6629,7,0)</f>
        <v>BOM</v>
      </c>
      <c r="G4190" s="13">
        <v>44732</v>
      </c>
      <c r="H4190" s="69">
        <v>4120.66</v>
      </c>
      <c r="I4190" s="15" t="s">
        <v>22</v>
      </c>
      <c r="J4190" s="16" t="s">
        <v>144</v>
      </c>
      <c r="K4190" s="17">
        <v>226294</v>
      </c>
      <c r="L4190" s="18">
        <v>2022003930</v>
      </c>
      <c r="M4190" s="19">
        <v>44732</v>
      </c>
      <c r="N4190" s="70">
        <v>0</v>
      </c>
      <c r="O4190" s="71">
        <v>0</v>
      </c>
      <c r="P4190" s="72">
        <v>0</v>
      </c>
      <c r="Q4190" s="73">
        <v>0</v>
      </c>
      <c r="R4190" s="74">
        <v>0</v>
      </c>
      <c r="S4190" s="75">
        <v>4120.66</v>
      </c>
    </row>
    <row r="4191" spans="1:19" s="79" customFormat="1" ht="38.25" x14ac:dyDescent="0.25">
      <c r="A4191" s="10" t="s">
        <v>419</v>
      </c>
      <c r="B4191" s="68">
        <v>12896</v>
      </c>
      <c r="C4191" s="10">
        <f>VLOOKUP(B4191,[1]Planilha8!$X$4:$Y$6629,2,0)</f>
        <v>2819336</v>
      </c>
      <c r="D4191" s="12" t="s">
        <v>1154</v>
      </c>
      <c r="E4191" s="12" t="str">
        <f>VLOOKUP(B4191,[1]Planilha8!$X$4:$Z$6629,3,0)</f>
        <v>CTI CLINICA ALA B</v>
      </c>
      <c r="F4191" s="12" t="str">
        <f>VLOOKUP(B4191,[1]Planilha8!$X$4:$AD$6629,7,0)</f>
        <v>BOM</v>
      </c>
      <c r="G4191" s="13">
        <v>44732</v>
      </c>
      <c r="H4191" s="69">
        <v>4120.66</v>
      </c>
      <c r="I4191" s="15" t="s">
        <v>22</v>
      </c>
      <c r="J4191" s="16" t="s">
        <v>144</v>
      </c>
      <c r="K4191" s="17">
        <v>226294</v>
      </c>
      <c r="L4191" s="18">
        <v>2022003930</v>
      </c>
      <c r="M4191" s="19">
        <v>44732</v>
      </c>
      <c r="N4191" s="70">
        <v>0</v>
      </c>
      <c r="O4191" s="71">
        <v>0</v>
      </c>
      <c r="P4191" s="72">
        <v>0</v>
      </c>
      <c r="Q4191" s="73">
        <v>0</v>
      </c>
      <c r="R4191" s="74">
        <v>0</v>
      </c>
      <c r="S4191" s="75">
        <v>4120.66</v>
      </c>
    </row>
    <row r="4192" spans="1:19" s="79" customFormat="1" ht="38.25" x14ac:dyDescent="0.25">
      <c r="A4192" s="10" t="s">
        <v>419</v>
      </c>
      <c r="B4192" s="68">
        <v>12897</v>
      </c>
      <c r="C4192" s="10">
        <f>VLOOKUP(B4192,[1]Planilha8!$X$4:$Y$6629,2,0)</f>
        <v>2819337</v>
      </c>
      <c r="D4192" s="12" t="s">
        <v>1154</v>
      </c>
      <c r="E4192" s="12" t="str">
        <f>VLOOKUP(B4192,[1]Planilha8!$X$4:$Z$6629,3,0)</f>
        <v>CTI CLINICA ALA C</v>
      </c>
      <c r="F4192" s="12" t="str">
        <f>VLOOKUP(B4192,[1]Planilha8!$X$4:$AD$6629,7,0)</f>
        <v>BOM</v>
      </c>
      <c r="G4192" s="13">
        <v>44732</v>
      </c>
      <c r="H4192" s="69">
        <v>4120.66</v>
      </c>
      <c r="I4192" s="15" t="s">
        <v>22</v>
      </c>
      <c r="J4192" s="16" t="s">
        <v>144</v>
      </c>
      <c r="K4192" s="17">
        <v>226294</v>
      </c>
      <c r="L4192" s="18">
        <v>2022003930</v>
      </c>
      <c r="M4192" s="19">
        <v>44732</v>
      </c>
      <c r="N4192" s="70">
        <v>0</v>
      </c>
      <c r="O4192" s="71">
        <v>0</v>
      </c>
      <c r="P4192" s="72">
        <v>0</v>
      </c>
      <c r="Q4192" s="73">
        <v>0</v>
      </c>
      <c r="R4192" s="74">
        <v>0</v>
      </c>
      <c r="S4192" s="75">
        <v>4120.66</v>
      </c>
    </row>
    <row r="4193" spans="1:19" s="79" customFormat="1" ht="38.25" x14ac:dyDescent="0.25">
      <c r="A4193" s="10" t="s">
        <v>419</v>
      </c>
      <c r="B4193" s="68">
        <v>12898</v>
      </c>
      <c r="C4193" s="10">
        <f>VLOOKUP(B4193,[1]Planilha8!$X$4:$Y$6629,2,0)</f>
        <v>2819338</v>
      </c>
      <c r="D4193" s="12" t="s">
        <v>1154</v>
      </c>
      <c r="E4193" s="12" t="str">
        <f>VLOOKUP(B4193,[1]Planilha8!$X$4:$Z$6629,3,0)</f>
        <v>TRANSPLANTE</v>
      </c>
      <c r="F4193" s="12" t="str">
        <f>VLOOKUP(B4193,[1]Planilha8!$X$4:$AD$6629,7,0)</f>
        <v>BOM</v>
      </c>
      <c r="G4193" s="13">
        <v>44732</v>
      </c>
      <c r="H4193" s="69">
        <v>4120.66</v>
      </c>
      <c r="I4193" s="15" t="s">
        <v>22</v>
      </c>
      <c r="J4193" s="16" t="s">
        <v>144</v>
      </c>
      <c r="K4193" s="17">
        <v>226294</v>
      </c>
      <c r="L4193" s="18">
        <v>2022003930</v>
      </c>
      <c r="M4193" s="19">
        <v>44732</v>
      </c>
      <c r="N4193" s="70">
        <v>0</v>
      </c>
      <c r="O4193" s="71">
        <v>0</v>
      </c>
      <c r="P4193" s="72">
        <v>0</v>
      </c>
      <c r="Q4193" s="73">
        <v>0</v>
      </c>
      <c r="R4193" s="74">
        <v>0</v>
      </c>
      <c r="S4193" s="75">
        <v>4120.66</v>
      </c>
    </row>
    <row r="4194" spans="1:19" s="79" customFormat="1" ht="38.25" x14ac:dyDescent="0.25">
      <c r="A4194" s="10" t="s">
        <v>419</v>
      </c>
      <c r="B4194" s="68">
        <v>12899</v>
      </c>
      <c r="C4194" s="10">
        <f>VLOOKUP(B4194,[1]Planilha8!$X$4:$Y$6629,2,0)</f>
        <v>2819339</v>
      </c>
      <c r="D4194" s="12" t="s">
        <v>1154</v>
      </c>
      <c r="E4194" s="12" t="str">
        <f>VLOOKUP(B4194,[1]Planilha8!$X$4:$Z$6629,3,0)</f>
        <v>TRANSPLANTE</v>
      </c>
      <c r="F4194" s="12" t="str">
        <f>VLOOKUP(B4194,[1]Planilha8!$X$4:$AD$6629,7,0)</f>
        <v>BOM</v>
      </c>
      <c r="G4194" s="13">
        <v>44732</v>
      </c>
      <c r="H4194" s="69">
        <v>4120.66</v>
      </c>
      <c r="I4194" s="15" t="s">
        <v>22</v>
      </c>
      <c r="J4194" s="16" t="s">
        <v>144</v>
      </c>
      <c r="K4194" s="17">
        <v>226294</v>
      </c>
      <c r="L4194" s="18">
        <v>2022003930</v>
      </c>
      <c r="M4194" s="19">
        <v>44732</v>
      </c>
      <c r="N4194" s="70">
        <v>0</v>
      </c>
      <c r="O4194" s="71">
        <v>0</v>
      </c>
      <c r="P4194" s="72">
        <v>0</v>
      </c>
      <c r="Q4194" s="73">
        <v>0</v>
      </c>
      <c r="R4194" s="74">
        <v>0</v>
      </c>
      <c r="S4194" s="75">
        <v>4120.66</v>
      </c>
    </row>
    <row r="4195" spans="1:19" s="79" customFormat="1" ht="38.25" x14ac:dyDescent="0.25">
      <c r="A4195" s="10" t="s">
        <v>419</v>
      </c>
      <c r="B4195" s="68">
        <v>12900</v>
      </c>
      <c r="C4195" s="10">
        <f>VLOOKUP(B4195,[1]Planilha8!$X$4:$Y$6629,2,0)</f>
        <v>2819340</v>
      </c>
      <c r="D4195" s="12" t="s">
        <v>1154</v>
      </c>
      <c r="E4195" s="12" t="str">
        <f>VLOOKUP(B4195,[1]Planilha8!$X$4:$Z$6629,3,0)</f>
        <v>TRANSPLANTE</v>
      </c>
      <c r="F4195" s="12" t="str">
        <f>VLOOKUP(B4195,[1]Planilha8!$X$4:$AD$6629,7,0)</f>
        <v>BOM</v>
      </c>
      <c r="G4195" s="13">
        <v>44732</v>
      </c>
      <c r="H4195" s="69">
        <v>4120.66</v>
      </c>
      <c r="I4195" s="15" t="s">
        <v>22</v>
      </c>
      <c r="J4195" s="16" t="s">
        <v>144</v>
      </c>
      <c r="K4195" s="17">
        <v>226294</v>
      </c>
      <c r="L4195" s="18">
        <v>2022003930</v>
      </c>
      <c r="M4195" s="19">
        <v>44732</v>
      </c>
      <c r="N4195" s="70">
        <v>0</v>
      </c>
      <c r="O4195" s="71">
        <v>0</v>
      </c>
      <c r="P4195" s="72">
        <v>0</v>
      </c>
      <c r="Q4195" s="73">
        <v>0</v>
      </c>
      <c r="R4195" s="74">
        <v>0</v>
      </c>
      <c r="S4195" s="75">
        <v>4120.66</v>
      </c>
    </row>
    <row r="4196" spans="1:19" s="79" customFormat="1" ht="38.25" x14ac:dyDescent="0.25">
      <c r="A4196" s="10" t="s">
        <v>419</v>
      </c>
      <c r="B4196" s="68">
        <v>12901</v>
      </c>
      <c r="C4196" s="10">
        <f>VLOOKUP(B4196,[1]Planilha8!$X$4:$Y$6629,2,0)</f>
        <v>2819341</v>
      </c>
      <c r="D4196" s="12" t="s">
        <v>1154</v>
      </c>
      <c r="E4196" s="12" t="str">
        <f>VLOOKUP(B4196,[1]Planilha8!$X$4:$Z$6629,3,0)</f>
        <v>COREME</v>
      </c>
      <c r="F4196" s="12" t="str">
        <f>VLOOKUP(B4196,[1]Planilha8!$X$4:$AD$6629,7,0)</f>
        <v>BOM</v>
      </c>
      <c r="G4196" s="13">
        <v>44732</v>
      </c>
      <c r="H4196" s="69">
        <v>4120.66</v>
      </c>
      <c r="I4196" s="15" t="s">
        <v>22</v>
      </c>
      <c r="J4196" s="16" t="s">
        <v>144</v>
      </c>
      <c r="K4196" s="17">
        <v>226294</v>
      </c>
      <c r="L4196" s="18">
        <v>2022003930</v>
      </c>
      <c r="M4196" s="19">
        <v>44732</v>
      </c>
      <c r="N4196" s="70">
        <v>0</v>
      </c>
      <c r="O4196" s="71">
        <v>0</v>
      </c>
      <c r="P4196" s="72">
        <v>0</v>
      </c>
      <c r="Q4196" s="73">
        <v>0</v>
      </c>
      <c r="R4196" s="74">
        <v>0</v>
      </c>
      <c r="S4196" s="75">
        <v>4120.66</v>
      </c>
    </row>
    <row r="4197" spans="1:19" s="79" customFormat="1" ht="38.25" x14ac:dyDescent="0.25">
      <c r="A4197" s="10" t="s">
        <v>419</v>
      </c>
      <c r="B4197" s="68">
        <v>12879</v>
      </c>
      <c r="C4197" s="10">
        <f>VLOOKUP(B4197,[1]Planilha8!$X$4:$Y$6629,2,0)</f>
        <v>2819328</v>
      </c>
      <c r="D4197" s="12" t="s">
        <v>1155</v>
      </c>
      <c r="E4197" s="12" t="str">
        <f>VLOOKUP(B4197,[1]Planilha8!$X$4:$Z$6629,3,0)</f>
        <v>CTI CLINICA ALA A</v>
      </c>
      <c r="F4197" s="12" t="str">
        <f>VLOOKUP(B4197,[1]Planilha8!$X$4:$AD$6629,7,0)</f>
        <v>BOM</v>
      </c>
      <c r="G4197" s="13">
        <v>44732</v>
      </c>
      <c r="H4197" s="69">
        <v>1102.0999999999999</v>
      </c>
      <c r="I4197" s="15" t="s">
        <v>22</v>
      </c>
      <c r="J4197" s="16" t="s">
        <v>144</v>
      </c>
      <c r="K4197" s="17">
        <v>226294</v>
      </c>
      <c r="L4197" s="18">
        <v>2022003930</v>
      </c>
      <c r="M4197" s="19">
        <v>44732</v>
      </c>
      <c r="N4197" s="70">
        <v>0</v>
      </c>
      <c r="O4197" s="71">
        <v>0</v>
      </c>
      <c r="P4197" s="72">
        <v>0</v>
      </c>
      <c r="Q4197" s="73">
        <v>0</v>
      </c>
      <c r="R4197" s="74">
        <v>0</v>
      </c>
      <c r="S4197" s="75">
        <v>1102.0999999999999</v>
      </c>
    </row>
    <row r="4198" spans="1:19" s="79" customFormat="1" ht="38.25" x14ac:dyDescent="0.25">
      <c r="A4198" s="10" t="s">
        <v>419</v>
      </c>
      <c r="B4198" s="68">
        <v>12880</v>
      </c>
      <c r="C4198" s="10">
        <f>VLOOKUP(B4198,[1]Planilha8!$X$4:$Y$6629,2,0)</f>
        <v>2819329</v>
      </c>
      <c r="D4198" s="12" t="s">
        <v>1155</v>
      </c>
      <c r="E4198" s="12" t="str">
        <f>VLOOKUP(B4198,[1]Planilha8!$X$4:$Z$6629,3,0)</f>
        <v>CTI CLINICA ALA B</v>
      </c>
      <c r="F4198" s="12" t="str">
        <f>VLOOKUP(B4198,[1]Planilha8!$X$4:$AD$6629,7,0)</f>
        <v>BOM</v>
      </c>
      <c r="G4198" s="13">
        <v>44732</v>
      </c>
      <c r="H4198" s="69">
        <v>1102.0999999999999</v>
      </c>
      <c r="I4198" s="15" t="s">
        <v>22</v>
      </c>
      <c r="J4198" s="16" t="s">
        <v>144</v>
      </c>
      <c r="K4198" s="17">
        <v>226294</v>
      </c>
      <c r="L4198" s="18">
        <v>2022003930</v>
      </c>
      <c r="M4198" s="19">
        <v>44732</v>
      </c>
      <c r="N4198" s="70">
        <v>0</v>
      </c>
      <c r="O4198" s="71">
        <v>0</v>
      </c>
      <c r="P4198" s="72">
        <v>0</v>
      </c>
      <c r="Q4198" s="73">
        <v>0</v>
      </c>
      <c r="R4198" s="74">
        <v>0</v>
      </c>
      <c r="S4198" s="75">
        <v>1102.0999999999999</v>
      </c>
    </row>
    <row r="4199" spans="1:19" s="79" customFormat="1" ht="38.25" x14ac:dyDescent="0.25">
      <c r="A4199" s="10" t="s">
        <v>419</v>
      </c>
      <c r="B4199" s="68">
        <v>12881</v>
      </c>
      <c r="C4199" s="10">
        <f>VLOOKUP(B4199,[1]Planilha8!$X$4:$Y$6629,2,0)</f>
        <v>2819330</v>
      </c>
      <c r="D4199" s="12" t="s">
        <v>1155</v>
      </c>
      <c r="E4199" s="12" t="str">
        <f>VLOOKUP(B4199,[1]Planilha8!$X$4:$Z$6629,3,0)</f>
        <v>CTI CLINICA ALA C</v>
      </c>
      <c r="F4199" s="12" t="str">
        <f>VLOOKUP(B4199,[1]Planilha8!$X$4:$AD$6629,7,0)</f>
        <v>BOM</v>
      </c>
      <c r="G4199" s="13">
        <v>44732</v>
      </c>
      <c r="H4199" s="69">
        <v>1102.0999999999999</v>
      </c>
      <c r="I4199" s="15" t="s">
        <v>22</v>
      </c>
      <c r="J4199" s="16" t="s">
        <v>144</v>
      </c>
      <c r="K4199" s="17">
        <v>226294</v>
      </c>
      <c r="L4199" s="18">
        <v>2022003930</v>
      </c>
      <c r="M4199" s="19">
        <v>44732</v>
      </c>
      <c r="N4199" s="70">
        <v>0</v>
      </c>
      <c r="O4199" s="71">
        <v>0</v>
      </c>
      <c r="P4199" s="72">
        <v>0</v>
      </c>
      <c r="Q4199" s="73">
        <v>0</v>
      </c>
      <c r="R4199" s="74">
        <v>0</v>
      </c>
      <c r="S4199" s="75">
        <v>1102.0999999999999</v>
      </c>
    </row>
    <row r="4200" spans="1:19" s="79" customFormat="1" ht="38.25" x14ac:dyDescent="0.25">
      <c r="A4200" s="10" t="s">
        <v>419</v>
      </c>
      <c r="B4200" s="68">
        <v>12882</v>
      </c>
      <c r="C4200" s="10">
        <f>VLOOKUP(B4200,[1]Planilha8!$X$4:$Y$6629,2,0)</f>
        <v>2819331</v>
      </c>
      <c r="D4200" s="12" t="s">
        <v>1155</v>
      </c>
      <c r="E4200" s="12" t="str">
        <f>VLOOKUP(B4200,[1]Planilha8!$X$4:$Z$6629,3,0)</f>
        <v>TRANSPLANTE</v>
      </c>
      <c r="F4200" s="12" t="str">
        <f>VLOOKUP(B4200,[1]Planilha8!$X$4:$AD$6629,7,0)</f>
        <v>BOM</v>
      </c>
      <c r="G4200" s="13">
        <v>44732</v>
      </c>
      <c r="H4200" s="69">
        <v>1102.0999999999999</v>
      </c>
      <c r="I4200" s="15" t="s">
        <v>22</v>
      </c>
      <c r="J4200" s="16" t="s">
        <v>144</v>
      </c>
      <c r="K4200" s="17">
        <v>226294</v>
      </c>
      <c r="L4200" s="18">
        <v>2022003930</v>
      </c>
      <c r="M4200" s="19">
        <v>44732</v>
      </c>
      <c r="N4200" s="70">
        <v>0</v>
      </c>
      <c r="O4200" s="71">
        <v>0</v>
      </c>
      <c r="P4200" s="72">
        <v>0</v>
      </c>
      <c r="Q4200" s="73">
        <v>0</v>
      </c>
      <c r="R4200" s="74">
        <v>0</v>
      </c>
      <c r="S4200" s="75">
        <v>1102.0999999999999</v>
      </c>
    </row>
    <row r="4201" spans="1:19" s="79" customFormat="1" ht="38.25" x14ac:dyDescent="0.25">
      <c r="A4201" s="10" t="s">
        <v>419</v>
      </c>
      <c r="B4201" s="68">
        <v>12883</v>
      </c>
      <c r="C4201" s="10">
        <f>VLOOKUP(B4201,[1]Planilha8!$X$4:$Y$6629,2,0)</f>
        <v>2819332</v>
      </c>
      <c r="D4201" s="12" t="s">
        <v>1155</v>
      </c>
      <c r="E4201" s="12" t="str">
        <f>VLOOKUP(B4201,[1]Planilha8!$X$4:$Z$6629,3,0)</f>
        <v>TRANSPLANTE</v>
      </c>
      <c r="F4201" s="12" t="str">
        <f>VLOOKUP(B4201,[1]Planilha8!$X$4:$AD$6629,7,0)</f>
        <v>BOM</v>
      </c>
      <c r="G4201" s="13">
        <v>44732</v>
      </c>
      <c r="H4201" s="69">
        <v>1102.0999999999999</v>
      </c>
      <c r="I4201" s="15" t="s">
        <v>22</v>
      </c>
      <c r="J4201" s="16" t="s">
        <v>144</v>
      </c>
      <c r="K4201" s="17">
        <v>226294</v>
      </c>
      <c r="L4201" s="18">
        <v>2022003930</v>
      </c>
      <c r="M4201" s="19">
        <v>44732</v>
      </c>
      <c r="N4201" s="70">
        <v>0</v>
      </c>
      <c r="O4201" s="71">
        <v>0</v>
      </c>
      <c r="P4201" s="72">
        <v>0</v>
      </c>
      <c r="Q4201" s="73">
        <v>0</v>
      </c>
      <c r="R4201" s="74">
        <v>0</v>
      </c>
      <c r="S4201" s="75">
        <v>1102.0999999999999</v>
      </c>
    </row>
    <row r="4202" spans="1:19" s="79" customFormat="1" ht="38.25" x14ac:dyDescent="0.25">
      <c r="A4202" s="10" t="s">
        <v>419</v>
      </c>
      <c r="B4202" s="68">
        <v>12884</v>
      </c>
      <c r="C4202" s="10">
        <f>VLOOKUP(B4202,[1]Planilha8!$X$4:$Y$6629,2,0)</f>
        <v>2819333</v>
      </c>
      <c r="D4202" s="12" t="s">
        <v>1155</v>
      </c>
      <c r="E4202" s="12" t="str">
        <f>VLOOKUP(B4202,[1]Planilha8!$X$4:$Z$6629,3,0)</f>
        <v>TRANSPLANTE</v>
      </c>
      <c r="F4202" s="12" t="str">
        <f>VLOOKUP(B4202,[1]Planilha8!$X$4:$AD$6629,7,0)</f>
        <v>BOM</v>
      </c>
      <c r="G4202" s="13">
        <v>44732</v>
      </c>
      <c r="H4202" s="69">
        <v>1102.0999999999999</v>
      </c>
      <c r="I4202" s="15" t="s">
        <v>22</v>
      </c>
      <c r="J4202" s="16" t="s">
        <v>144</v>
      </c>
      <c r="K4202" s="17">
        <v>226294</v>
      </c>
      <c r="L4202" s="18">
        <v>2022003930</v>
      </c>
      <c r="M4202" s="19">
        <v>44732</v>
      </c>
      <c r="N4202" s="70">
        <v>0</v>
      </c>
      <c r="O4202" s="71">
        <v>0</v>
      </c>
      <c r="P4202" s="72">
        <v>0</v>
      </c>
      <c r="Q4202" s="73">
        <v>0</v>
      </c>
      <c r="R4202" s="74">
        <v>0</v>
      </c>
      <c r="S4202" s="75">
        <v>1102.0999999999999</v>
      </c>
    </row>
    <row r="4203" spans="1:19" s="79" customFormat="1" ht="38.25" x14ac:dyDescent="0.25">
      <c r="A4203" s="10" t="s">
        <v>419</v>
      </c>
      <c r="B4203" s="68">
        <v>12885</v>
      </c>
      <c r="C4203" s="10">
        <f>VLOOKUP(B4203,[1]Planilha8!$X$4:$Y$6629,2,0)</f>
        <v>2819334</v>
      </c>
      <c r="D4203" s="12" t="s">
        <v>1155</v>
      </c>
      <c r="E4203" s="12" t="str">
        <f>VLOOKUP(B4203,[1]Planilha8!$X$4:$Z$6629,3,0)</f>
        <v>COREME</v>
      </c>
      <c r="F4203" s="12" t="str">
        <f>VLOOKUP(B4203,[1]Planilha8!$X$4:$AD$6629,7,0)</f>
        <v>BOM</v>
      </c>
      <c r="G4203" s="13">
        <v>44732</v>
      </c>
      <c r="H4203" s="69">
        <v>1102.0999999999999</v>
      </c>
      <c r="I4203" s="15" t="s">
        <v>22</v>
      </c>
      <c r="J4203" s="16" t="s">
        <v>144</v>
      </c>
      <c r="K4203" s="17">
        <v>226294</v>
      </c>
      <c r="L4203" s="18">
        <v>2022003930</v>
      </c>
      <c r="M4203" s="19">
        <v>44732</v>
      </c>
      <c r="N4203" s="70">
        <v>0</v>
      </c>
      <c r="O4203" s="71">
        <v>0</v>
      </c>
      <c r="P4203" s="72">
        <v>0</v>
      </c>
      <c r="Q4203" s="73">
        <v>0</v>
      </c>
      <c r="R4203" s="74">
        <v>0</v>
      </c>
      <c r="S4203" s="75">
        <v>1102.0999999999999</v>
      </c>
    </row>
    <row r="4204" spans="1:19" s="79" customFormat="1" ht="38.25" x14ac:dyDescent="0.25">
      <c r="A4204" s="10" t="s">
        <v>419</v>
      </c>
      <c r="B4204" s="68">
        <v>12886</v>
      </c>
      <c r="C4204" s="10">
        <f>VLOOKUP(B4204,[1]Planilha8!$X$4:$Y$6629,2,0)</f>
        <v>2819300</v>
      </c>
      <c r="D4204" s="12" t="s">
        <v>1156</v>
      </c>
      <c r="E4204" s="12" t="str">
        <f>VLOOKUP(B4204,[1]Planilha8!$X$4:$Z$6629,3,0)</f>
        <v>ALMOXARIFADO</v>
      </c>
      <c r="F4204" s="12" t="str">
        <f>VLOOKUP(B4204,[1]Planilha8!$X$4:$AD$6629,7,0)</f>
        <v>BOM</v>
      </c>
      <c r="G4204" s="13">
        <v>44732</v>
      </c>
      <c r="H4204" s="69">
        <v>3640</v>
      </c>
      <c r="I4204" s="15" t="s">
        <v>22</v>
      </c>
      <c r="J4204" s="16" t="s">
        <v>144</v>
      </c>
      <c r="K4204" s="17">
        <v>226294</v>
      </c>
      <c r="L4204" s="18">
        <v>2022003930</v>
      </c>
      <c r="M4204" s="19">
        <v>44732</v>
      </c>
      <c r="N4204" s="70">
        <v>0</v>
      </c>
      <c r="O4204" s="71">
        <v>0</v>
      </c>
      <c r="P4204" s="72">
        <v>0</v>
      </c>
      <c r="Q4204" s="73">
        <v>0</v>
      </c>
      <c r="R4204" s="74">
        <v>0</v>
      </c>
      <c r="S4204" s="75">
        <v>3640</v>
      </c>
    </row>
    <row r="4205" spans="1:19" s="79" customFormat="1" ht="38.25" x14ac:dyDescent="0.25">
      <c r="A4205" s="10" t="s">
        <v>419</v>
      </c>
      <c r="B4205" s="68">
        <v>12887</v>
      </c>
      <c r="C4205" s="10">
        <f>VLOOKUP(B4205,[1]Planilha8!$X$4:$Y$6629,2,0)</f>
        <v>2819301</v>
      </c>
      <c r="D4205" s="12" t="s">
        <v>1156</v>
      </c>
      <c r="E4205" s="12" t="str">
        <f>VLOOKUP(B4205,[1]Planilha8!$X$4:$Z$6629,3,0)</f>
        <v>ALMOXARIFADO</v>
      </c>
      <c r="F4205" s="12" t="str">
        <f>VLOOKUP(B4205,[1]Planilha8!$X$4:$AD$6629,7,0)</f>
        <v>BOM</v>
      </c>
      <c r="G4205" s="13">
        <v>44732</v>
      </c>
      <c r="H4205" s="69">
        <v>3640</v>
      </c>
      <c r="I4205" s="15" t="s">
        <v>22</v>
      </c>
      <c r="J4205" s="16" t="s">
        <v>144</v>
      </c>
      <c r="K4205" s="17">
        <v>226294</v>
      </c>
      <c r="L4205" s="18">
        <v>2022003930</v>
      </c>
      <c r="M4205" s="19">
        <v>44732</v>
      </c>
      <c r="N4205" s="70">
        <v>0</v>
      </c>
      <c r="O4205" s="71">
        <v>0</v>
      </c>
      <c r="P4205" s="72">
        <v>0</v>
      </c>
      <c r="Q4205" s="73">
        <v>0</v>
      </c>
      <c r="R4205" s="74">
        <v>0</v>
      </c>
      <c r="S4205" s="75">
        <v>3640</v>
      </c>
    </row>
    <row r="4206" spans="1:19" s="79" customFormat="1" ht="38.25" x14ac:dyDescent="0.25">
      <c r="A4206" s="10" t="s">
        <v>419</v>
      </c>
      <c r="B4206" s="68">
        <v>12888</v>
      </c>
      <c r="C4206" s="10">
        <f>VLOOKUP(B4206,[1]Planilha8!$X$4:$Y$6629,2,0)</f>
        <v>2819302</v>
      </c>
      <c r="D4206" s="12" t="s">
        <v>1156</v>
      </c>
      <c r="E4206" s="12" t="str">
        <f>VLOOKUP(B4206,[1]Planilha8!$X$4:$Z$6629,3,0)</f>
        <v>ALMOXARIFADO</v>
      </c>
      <c r="F4206" s="12" t="str">
        <f>VLOOKUP(B4206,[1]Planilha8!$X$4:$AD$6629,7,0)</f>
        <v>BOM</v>
      </c>
      <c r="G4206" s="13">
        <v>44732</v>
      </c>
      <c r="H4206" s="69">
        <v>3640</v>
      </c>
      <c r="I4206" s="15" t="s">
        <v>22</v>
      </c>
      <c r="J4206" s="16" t="s">
        <v>144</v>
      </c>
      <c r="K4206" s="17">
        <v>226294</v>
      </c>
      <c r="L4206" s="18">
        <v>2022003930</v>
      </c>
      <c r="M4206" s="19">
        <v>44732</v>
      </c>
      <c r="N4206" s="70">
        <v>0</v>
      </c>
      <c r="O4206" s="71">
        <v>0</v>
      </c>
      <c r="P4206" s="72">
        <v>0</v>
      </c>
      <c r="Q4206" s="73">
        <v>0</v>
      </c>
      <c r="R4206" s="74">
        <v>0</v>
      </c>
      <c r="S4206" s="75">
        <v>3640</v>
      </c>
    </row>
    <row r="4207" spans="1:19" s="79" customFormat="1" ht="38.25" x14ac:dyDescent="0.25">
      <c r="A4207" s="10" t="s">
        <v>419</v>
      </c>
      <c r="B4207" s="68">
        <v>12889</v>
      </c>
      <c r="C4207" s="10">
        <f>VLOOKUP(B4207,[1]Planilha8!$X$4:$Y$6629,2,0)</f>
        <v>2819303</v>
      </c>
      <c r="D4207" s="12" t="s">
        <v>1156</v>
      </c>
      <c r="E4207" s="12" t="str">
        <f>VLOOKUP(B4207,[1]Planilha8!$X$4:$Z$6629,3,0)</f>
        <v>ALMOXARIFADO</v>
      </c>
      <c r="F4207" s="12" t="str">
        <f>VLOOKUP(B4207,[1]Planilha8!$X$4:$AD$6629,7,0)</f>
        <v>BOM</v>
      </c>
      <c r="G4207" s="13">
        <v>44732</v>
      </c>
      <c r="H4207" s="69">
        <v>3640</v>
      </c>
      <c r="I4207" s="15" t="s">
        <v>22</v>
      </c>
      <c r="J4207" s="16" t="s">
        <v>144</v>
      </c>
      <c r="K4207" s="17">
        <v>226294</v>
      </c>
      <c r="L4207" s="18">
        <v>2022003930</v>
      </c>
      <c r="M4207" s="19">
        <v>44732</v>
      </c>
      <c r="N4207" s="70">
        <v>0</v>
      </c>
      <c r="O4207" s="71">
        <v>0</v>
      </c>
      <c r="P4207" s="72">
        <v>0</v>
      </c>
      <c r="Q4207" s="73">
        <v>0</v>
      </c>
      <c r="R4207" s="74">
        <v>0</v>
      </c>
      <c r="S4207" s="75">
        <v>3640</v>
      </c>
    </row>
    <row r="4208" spans="1:19" s="79" customFormat="1" ht="38.25" x14ac:dyDescent="0.25">
      <c r="A4208" s="10" t="s">
        <v>419</v>
      </c>
      <c r="B4208" s="68">
        <v>12890</v>
      </c>
      <c r="C4208" s="10">
        <f>VLOOKUP(B4208,[1]Planilha8!$X$4:$Y$6629,2,0)</f>
        <v>2819304</v>
      </c>
      <c r="D4208" s="12" t="s">
        <v>1156</v>
      </c>
      <c r="E4208" s="12" t="str">
        <f>VLOOKUP(B4208,[1]Planilha8!$X$4:$Z$6629,3,0)</f>
        <v>ALMOXARIFADO</v>
      </c>
      <c r="F4208" s="12" t="str">
        <f>VLOOKUP(B4208,[1]Planilha8!$X$4:$AD$6629,7,0)</f>
        <v>BOM</v>
      </c>
      <c r="G4208" s="13">
        <v>44732</v>
      </c>
      <c r="H4208" s="69">
        <v>3640</v>
      </c>
      <c r="I4208" s="15" t="s">
        <v>22</v>
      </c>
      <c r="J4208" s="16" t="s">
        <v>144</v>
      </c>
      <c r="K4208" s="17">
        <v>226294</v>
      </c>
      <c r="L4208" s="18">
        <v>2022003930</v>
      </c>
      <c r="M4208" s="19">
        <v>44732</v>
      </c>
      <c r="N4208" s="70">
        <v>0</v>
      </c>
      <c r="O4208" s="71">
        <v>0</v>
      </c>
      <c r="P4208" s="72">
        <v>0</v>
      </c>
      <c r="Q4208" s="73">
        <v>0</v>
      </c>
      <c r="R4208" s="74">
        <v>0</v>
      </c>
      <c r="S4208" s="75">
        <v>3640</v>
      </c>
    </row>
    <row r="4209" spans="1:19" s="79" customFormat="1" ht="38.25" x14ac:dyDescent="0.25">
      <c r="A4209" s="10" t="s">
        <v>419</v>
      </c>
      <c r="B4209" s="68">
        <v>12891</v>
      </c>
      <c r="C4209" s="10">
        <f>VLOOKUP(B4209,[1]Planilha8!$X$4:$Y$6629,2,0)</f>
        <v>2819305</v>
      </c>
      <c r="D4209" s="12" t="s">
        <v>1156</v>
      </c>
      <c r="E4209" s="12" t="str">
        <f>VLOOKUP(B4209,[1]Planilha8!$X$4:$Z$6629,3,0)</f>
        <v>ALMOXARIFADO</v>
      </c>
      <c r="F4209" s="12" t="str">
        <f>VLOOKUP(B4209,[1]Planilha8!$X$4:$AD$6629,7,0)</f>
        <v>BOM</v>
      </c>
      <c r="G4209" s="13">
        <v>44732</v>
      </c>
      <c r="H4209" s="69">
        <v>3640</v>
      </c>
      <c r="I4209" s="15" t="s">
        <v>22</v>
      </c>
      <c r="J4209" s="16" t="s">
        <v>144</v>
      </c>
      <c r="K4209" s="17">
        <v>226294</v>
      </c>
      <c r="L4209" s="18">
        <v>2022003930</v>
      </c>
      <c r="M4209" s="19">
        <v>44732</v>
      </c>
      <c r="N4209" s="70">
        <v>0</v>
      </c>
      <c r="O4209" s="71">
        <v>0</v>
      </c>
      <c r="P4209" s="72">
        <v>0</v>
      </c>
      <c r="Q4209" s="73">
        <v>0</v>
      </c>
      <c r="R4209" s="74">
        <v>0</v>
      </c>
      <c r="S4209" s="75">
        <v>3640</v>
      </c>
    </row>
    <row r="4210" spans="1:19" s="79" customFormat="1" ht="38.25" x14ac:dyDescent="0.25">
      <c r="A4210" s="10" t="s">
        <v>419</v>
      </c>
      <c r="B4210" s="68">
        <v>12892</v>
      </c>
      <c r="C4210" s="10">
        <f>VLOOKUP(B4210,[1]Planilha8!$X$4:$Y$6629,2,0)</f>
        <v>2819306</v>
      </c>
      <c r="D4210" s="12" t="s">
        <v>1156</v>
      </c>
      <c r="E4210" s="12" t="str">
        <f>VLOOKUP(B4210,[1]Planilha8!$X$4:$Z$6629,3,0)</f>
        <v>ALMOXARIFADO</v>
      </c>
      <c r="F4210" s="12" t="str">
        <f>VLOOKUP(B4210,[1]Planilha8!$X$4:$AD$6629,7,0)</f>
        <v>BOM</v>
      </c>
      <c r="G4210" s="13">
        <v>44732</v>
      </c>
      <c r="H4210" s="69">
        <v>3640</v>
      </c>
      <c r="I4210" s="15" t="s">
        <v>22</v>
      </c>
      <c r="J4210" s="16" t="s">
        <v>144</v>
      </c>
      <c r="K4210" s="17">
        <v>226294</v>
      </c>
      <c r="L4210" s="18">
        <v>2022003930</v>
      </c>
      <c r="M4210" s="19">
        <v>44732</v>
      </c>
      <c r="N4210" s="70">
        <v>0</v>
      </c>
      <c r="O4210" s="71">
        <v>0</v>
      </c>
      <c r="P4210" s="72">
        <v>0</v>
      </c>
      <c r="Q4210" s="73">
        <v>0</v>
      </c>
      <c r="R4210" s="74">
        <v>0</v>
      </c>
      <c r="S4210" s="75">
        <v>3640</v>
      </c>
    </row>
    <row r="4211" spans="1:19" s="79" customFormat="1" ht="38.25" x14ac:dyDescent="0.25">
      <c r="A4211" s="10" t="s">
        <v>419</v>
      </c>
      <c r="B4211" s="68">
        <v>12893</v>
      </c>
      <c r="C4211" s="10">
        <f>VLOOKUP(B4211,[1]Planilha8!$X$4:$Y$6629,2,0)</f>
        <v>2819307</v>
      </c>
      <c r="D4211" s="12" t="s">
        <v>1156</v>
      </c>
      <c r="E4211" s="12" t="str">
        <f>VLOOKUP(B4211,[1]Planilha8!$X$4:$Z$6629,3,0)</f>
        <v>ALMOXARIFADO</v>
      </c>
      <c r="F4211" s="12" t="str">
        <f>VLOOKUP(B4211,[1]Planilha8!$X$4:$AD$6629,7,0)</f>
        <v>BOM</v>
      </c>
      <c r="G4211" s="13">
        <v>44732</v>
      </c>
      <c r="H4211" s="69">
        <v>3640</v>
      </c>
      <c r="I4211" s="15" t="s">
        <v>22</v>
      </c>
      <c r="J4211" s="16" t="s">
        <v>144</v>
      </c>
      <c r="K4211" s="17">
        <v>226294</v>
      </c>
      <c r="L4211" s="18">
        <v>2022003930</v>
      </c>
      <c r="M4211" s="19">
        <v>44732</v>
      </c>
      <c r="N4211" s="70">
        <v>0</v>
      </c>
      <c r="O4211" s="71">
        <v>0</v>
      </c>
      <c r="P4211" s="72">
        <v>0</v>
      </c>
      <c r="Q4211" s="73">
        <v>0</v>
      </c>
      <c r="R4211" s="74">
        <v>0</v>
      </c>
      <c r="S4211" s="75">
        <v>3640</v>
      </c>
    </row>
    <row r="4212" spans="1:19" s="79" customFormat="1" ht="38.25" x14ac:dyDescent="0.25">
      <c r="A4212" s="10" t="s">
        <v>419</v>
      </c>
      <c r="B4212" s="68">
        <v>12894</v>
      </c>
      <c r="C4212" s="10">
        <f>VLOOKUP(B4212,[1]Planilha8!$X$4:$Y$6629,2,0)</f>
        <v>2819308</v>
      </c>
      <c r="D4212" s="12" t="s">
        <v>1156</v>
      </c>
      <c r="E4212" s="12" t="str">
        <f>VLOOKUP(B4212,[1]Planilha8!$X$4:$Z$6629,3,0)</f>
        <v>ALMOXARIFADO</v>
      </c>
      <c r="F4212" s="12" t="str">
        <f>VLOOKUP(B4212,[1]Planilha8!$X$4:$AD$6629,7,0)</f>
        <v>BOM</v>
      </c>
      <c r="G4212" s="13">
        <v>44732</v>
      </c>
      <c r="H4212" s="69">
        <v>3640</v>
      </c>
      <c r="I4212" s="15" t="s">
        <v>22</v>
      </c>
      <c r="J4212" s="16" t="s">
        <v>144</v>
      </c>
      <c r="K4212" s="17">
        <v>226294</v>
      </c>
      <c r="L4212" s="18">
        <v>2022003930</v>
      </c>
      <c r="M4212" s="19">
        <v>44732</v>
      </c>
      <c r="N4212" s="70">
        <v>0</v>
      </c>
      <c r="O4212" s="71">
        <v>0</v>
      </c>
      <c r="P4212" s="72">
        <v>0</v>
      </c>
      <c r="Q4212" s="73">
        <v>0</v>
      </c>
      <c r="R4212" s="74">
        <v>0</v>
      </c>
      <c r="S4212" s="75">
        <v>3640</v>
      </c>
    </row>
    <row r="4213" spans="1:19" s="79" customFormat="1" ht="38.25" x14ac:dyDescent="0.25">
      <c r="A4213" s="10" t="s">
        <v>419</v>
      </c>
      <c r="B4213" s="68">
        <v>12902</v>
      </c>
      <c r="C4213" s="10">
        <f>VLOOKUP(B4213,[1]Planilha8!$X$4:$Y$6629,2,0)</f>
        <v>2819309</v>
      </c>
      <c r="D4213" s="12" t="s">
        <v>1156</v>
      </c>
      <c r="E4213" s="12" t="str">
        <f>VLOOKUP(B4213,[1]Planilha8!$X$4:$Z$6629,3,0)</f>
        <v>ALMOXARIFADO</v>
      </c>
      <c r="F4213" s="12" t="str">
        <f>VLOOKUP(B4213,[1]Planilha8!$X$4:$AD$6629,7,0)</f>
        <v>BOM</v>
      </c>
      <c r="G4213" s="13">
        <v>44732</v>
      </c>
      <c r="H4213" s="69">
        <v>3640</v>
      </c>
      <c r="I4213" s="15" t="s">
        <v>22</v>
      </c>
      <c r="J4213" s="16" t="s">
        <v>144</v>
      </c>
      <c r="K4213" s="17">
        <v>226294</v>
      </c>
      <c r="L4213" s="18">
        <v>2022003930</v>
      </c>
      <c r="M4213" s="19">
        <v>44732</v>
      </c>
      <c r="N4213" s="70">
        <v>0</v>
      </c>
      <c r="O4213" s="71">
        <v>0</v>
      </c>
      <c r="P4213" s="72">
        <v>0</v>
      </c>
      <c r="Q4213" s="73">
        <v>0</v>
      </c>
      <c r="R4213" s="74">
        <v>0</v>
      </c>
      <c r="S4213" s="75">
        <v>3640</v>
      </c>
    </row>
    <row r="4214" spans="1:19" s="79" customFormat="1" ht="38.25" x14ac:dyDescent="0.25">
      <c r="A4214" s="10" t="s">
        <v>419</v>
      </c>
      <c r="B4214" s="68">
        <v>12903</v>
      </c>
      <c r="C4214" s="10">
        <f>VLOOKUP(B4214,[1]Planilha8!$X$4:$Y$6629,2,0)</f>
        <v>2819310</v>
      </c>
      <c r="D4214" s="12" t="s">
        <v>1156</v>
      </c>
      <c r="E4214" s="12" t="str">
        <f>VLOOKUP(B4214,[1]Planilha8!$X$4:$Z$6629,3,0)</f>
        <v>ALMOXARIFADO</v>
      </c>
      <c r="F4214" s="12" t="str">
        <f>VLOOKUP(B4214,[1]Planilha8!$X$4:$AD$6629,7,0)</f>
        <v>BOM</v>
      </c>
      <c r="G4214" s="13">
        <v>44732</v>
      </c>
      <c r="H4214" s="69">
        <v>3640</v>
      </c>
      <c r="I4214" s="15" t="s">
        <v>22</v>
      </c>
      <c r="J4214" s="16" t="s">
        <v>144</v>
      </c>
      <c r="K4214" s="17">
        <v>226294</v>
      </c>
      <c r="L4214" s="18">
        <v>2022003930</v>
      </c>
      <c r="M4214" s="19">
        <v>44732</v>
      </c>
      <c r="N4214" s="70">
        <v>0</v>
      </c>
      <c r="O4214" s="71">
        <v>0</v>
      </c>
      <c r="P4214" s="72">
        <v>0</v>
      </c>
      <c r="Q4214" s="73">
        <v>0</v>
      </c>
      <c r="R4214" s="74">
        <v>0</v>
      </c>
      <c r="S4214" s="75">
        <v>3640</v>
      </c>
    </row>
    <row r="4215" spans="1:19" s="79" customFormat="1" ht="38.25" x14ac:dyDescent="0.25">
      <c r="A4215" s="10" t="s">
        <v>419</v>
      </c>
      <c r="B4215" s="68">
        <v>12904</v>
      </c>
      <c r="C4215" s="10">
        <f>VLOOKUP(B4215,[1]Planilha8!$X$4:$Y$6629,2,0)</f>
        <v>2819311</v>
      </c>
      <c r="D4215" s="12" t="s">
        <v>1156</v>
      </c>
      <c r="E4215" s="12" t="str">
        <f>VLOOKUP(B4215,[1]Planilha8!$X$4:$Z$6629,3,0)</f>
        <v>ALMOXARIFADO</v>
      </c>
      <c r="F4215" s="12" t="str">
        <f>VLOOKUP(B4215,[1]Planilha8!$X$4:$AD$6629,7,0)</f>
        <v>BOM</v>
      </c>
      <c r="G4215" s="13">
        <v>44732</v>
      </c>
      <c r="H4215" s="69">
        <v>3640</v>
      </c>
      <c r="I4215" s="15" t="s">
        <v>22</v>
      </c>
      <c r="J4215" s="16" t="s">
        <v>144</v>
      </c>
      <c r="K4215" s="17">
        <v>226294</v>
      </c>
      <c r="L4215" s="18">
        <v>2022003930</v>
      </c>
      <c r="M4215" s="19">
        <v>44732</v>
      </c>
      <c r="N4215" s="70">
        <v>0</v>
      </c>
      <c r="O4215" s="71">
        <v>0</v>
      </c>
      <c r="P4215" s="72">
        <v>0</v>
      </c>
      <c r="Q4215" s="73">
        <v>0</v>
      </c>
      <c r="R4215" s="74">
        <v>0</v>
      </c>
      <c r="S4215" s="75">
        <v>3640</v>
      </c>
    </row>
    <row r="4216" spans="1:19" s="79" customFormat="1" ht="38.25" x14ac:dyDescent="0.25">
      <c r="A4216" s="10" t="s">
        <v>419</v>
      </c>
      <c r="B4216" s="68">
        <v>12905</v>
      </c>
      <c r="C4216" s="10">
        <f>VLOOKUP(B4216,[1]Planilha8!$X$4:$Y$6629,2,0)</f>
        <v>2819312</v>
      </c>
      <c r="D4216" s="12" t="s">
        <v>1156</v>
      </c>
      <c r="E4216" s="12" t="str">
        <f>VLOOKUP(B4216,[1]Planilha8!$X$4:$Z$6629,3,0)</f>
        <v>ALMOXARIFADO</v>
      </c>
      <c r="F4216" s="12" t="str">
        <f>VLOOKUP(B4216,[1]Planilha8!$X$4:$AD$6629,7,0)</f>
        <v>BOM</v>
      </c>
      <c r="G4216" s="13">
        <v>44732</v>
      </c>
      <c r="H4216" s="69">
        <v>3640</v>
      </c>
      <c r="I4216" s="15" t="s">
        <v>22</v>
      </c>
      <c r="J4216" s="16" t="s">
        <v>144</v>
      </c>
      <c r="K4216" s="17">
        <v>226294</v>
      </c>
      <c r="L4216" s="18">
        <v>2022003930</v>
      </c>
      <c r="M4216" s="19">
        <v>44732</v>
      </c>
      <c r="N4216" s="70">
        <v>0</v>
      </c>
      <c r="O4216" s="71">
        <v>0</v>
      </c>
      <c r="P4216" s="72">
        <v>0</v>
      </c>
      <c r="Q4216" s="73">
        <v>0</v>
      </c>
      <c r="R4216" s="74">
        <v>0</v>
      </c>
      <c r="S4216" s="75">
        <v>3640</v>
      </c>
    </row>
    <row r="4217" spans="1:19" s="79" customFormat="1" ht="38.25" x14ac:dyDescent="0.25">
      <c r="A4217" s="10" t="s">
        <v>419</v>
      </c>
      <c r="B4217" s="68">
        <v>12906</v>
      </c>
      <c r="C4217" s="10">
        <f>VLOOKUP(B4217,[1]Planilha8!$X$4:$Y$6629,2,0)</f>
        <v>2819313</v>
      </c>
      <c r="D4217" s="12" t="s">
        <v>1156</v>
      </c>
      <c r="E4217" s="12" t="str">
        <f>VLOOKUP(B4217,[1]Planilha8!$X$4:$Z$6629,3,0)</f>
        <v>ALMOXARIFADO</v>
      </c>
      <c r="F4217" s="12" t="str">
        <f>VLOOKUP(B4217,[1]Planilha8!$X$4:$AD$6629,7,0)</f>
        <v>BOM</v>
      </c>
      <c r="G4217" s="13">
        <v>44732</v>
      </c>
      <c r="H4217" s="69">
        <v>3640</v>
      </c>
      <c r="I4217" s="15" t="s">
        <v>22</v>
      </c>
      <c r="J4217" s="16" t="s">
        <v>144</v>
      </c>
      <c r="K4217" s="17">
        <v>226294</v>
      </c>
      <c r="L4217" s="18">
        <v>2022003930</v>
      </c>
      <c r="M4217" s="19">
        <v>44732</v>
      </c>
      <c r="N4217" s="70">
        <v>0</v>
      </c>
      <c r="O4217" s="71">
        <v>0</v>
      </c>
      <c r="P4217" s="72">
        <v>0</v>
      </c>
      <c r="Q4217" s="73">
        <v>0</v>
      </c>
      <c r="R4217" s="74">
        <v>0</v>
      </c>
      <c r="S4217" s="75">
        <v>3640</v>
      </c>
    </row>
    <row r="4218" spans="1:19" s="79" customFormat="1" ht="38.25" x14ac:dyDescent="0.25">
      <c r="A4218" s="10" t="s">
        <v>419</v>
      </c>
      <c r="B4218" s="68">
        <v>12907</v>
      </c>
      <c r="C4218" s="10">
        <f>VLOOKUP(B4218,[1]Planilha8!$X$4:$Y$6629,2,0)</f>
        <v>2819314</v>
      </c>
      <c r="D4218" s="12" t="s">
        <v>1156</v>
      </c>
      <c r="E4218" s="12" t="str">
        <f>VLOOKUP(B4218,[1]Planilha8!$X$4:$Z$6629,3,0)</f>
        <v>ALMOXARIFADO</v>
      </c>
      <c r="F4218" s="12" t="str">
        <f>VLOOKUP(B4218,[1]Planilha8!$X$4:$AD$6629,7,0)</f>
        <v>BOM</v>
      </c>
      <c r="G4218" s="13">
        <v>44732</v>
      </c>
      <c r="H4218" s="69">
        <v>3640</v>
      </c>
      <c r="I4218" s="15" t="s">
        <v>22</v>
      </c>
      <c r="J4218" s="16" t="s">
        <v>144</v>
      </c>
      <c r="K4218" s="17">
        <v>226294</v>
      </c>
      <c r="L4218" s="18">
        <v>2022003930</v>
      </c>
      <c r="M4218" s="19">
        <v>44732</v>
      </c>
      <c r="N4218" s="70">
        <v>0</v>
      </c>
      <c r="O4218" s="71">
        <v>0</v>
      </c>
      <c r="P4218" s="72">
        <v>0</v>
      </c>
      <c r="Q4218" s="73">
        <v>0</v>
      </c>
      <c r="R4218" s="74">
        <v>0</v>
      </c>
      <c r="S4218" s="75">
        <v>3640</v>
      </c>
    </row>
    <row r="4219" spans="1:19" s="79" customFormat="1" ht="38.25" x14ac:dyDescent="0.25">
      <c r="A4219" s="10" t="s">
        <v>419</v>
      </c>
      <c r="B4219" s="68">
        <v>12908</v>
      </c>
      <c r="C4219" s="10">
        <f>VLOOKUP(B4219,[1]Planilha8!$X$4:$Y$6629,2,0)</f>
        <v>2819315</v>
      </c>
      <c r="D4219" s="12" t="s">
        <v>1156</v>
      </c>
      <c r="E4219" s="12" t="str">
        <f>VLOOKUP(B4219,[1]Planilha8!$X$4:$Z$6629,3,0)</f>
        <v>ALMOXARIFADO</v>
      </c>
      <c r="F4219" s="12" t="str">
        <f>VLOOKUP(B4219,[1]Planilha8!$X$4:$AD$6629,7,0)</f>
        <v>BOM</v>
      </c>
      <c r="G4219" s="13">
        <v>44732</v>
      </c>
      <c r="H4219" s="69">
        <v>3640</v>
      </c>
      <c r="I4219" s="15" t="s">
        <v>22</v>
      </c>
      <c r="J4219" s="16" t="s">
        <v>144</v>
      </c>
      <c r="K4219" s="17">
        <v>226294</v>
      </c>
      <c r="L4219" s="18">
        <v>2022003930</v>
      </c>
      <c r="M4219" s="19">
        <v>44732</v>
      </c>
      <c r="N4219" s="70">
        <v>0</v>
      </c>
      <c r="O4219" s="71">
        <v>0</v>
      </c>
      <c r="P4219" s="72">
        <v>0</v>
      </c>
      <c r="Q4219" s="73">
        <v>0</v>
      </c>
      <c r="R4219" s="74">
        <v>0</v>
      </c>
      <c r="S4219" s="75">
        <v>3640</v>
      </c>
    </row>
    <row r="4220" spans="1:19" s="79" customFormat="1" ht="38.25" x14ac:dyDescent="0.25">
      <c r="A4220" s="10" t="s">
        <v>419</v>
      </c>
      <c r="B4220" s="68">
        <v>12909</v>
      </c>
      <c r="C4220" s="10">
        <f>VLOOKUP(B4220,[1]Planilha8!$X$4:$Y$6629,2,0)</f>
        <v>2819316</v>
      </c>
      <c r="D4220" s="12" t="s">
        <v>1156</v>
      </c>
      <c r="E4220" s="12" t="str">
        <f>VLOOKUP(B4220,[1]Planilha8!$X$4:$Z$6629,3,0)</f>
        <v>ALMOXARIFADO</v>
      </c>
      <c r="F4220" s="12" t="str">
        <f>VLOOKUP(B4220,[1]Planilha8!$X$4:$AD$6629,7,0)</f>
        <v>BOM</v>
      </c>
      <c r="G4220" s="13">
        <v>44732</v>
      </c>
      <c r="H4220" s="69">
        <v>3640</v>
      </c>
      <c r="I4220" s="15" t="s">
        <v>22</v>
      </c>
      <c r="J4220" s="16" t="s">
        <v>144</v>
      </c>
      <c r="K4220" s="17">
        <v>226294</v>
      </c>
      <c r="L4220" s="18">
        <v>2022003930</v>
      </c>
      <c r="M4220" s="19">
        <v>44732</v>
      </c>
      <c r="N4220" s="70">
        <v>0</v>
      </c>
      <c r="O4220" s="71">
        <v>0</v>
      </c>
      <c r="P4220" s="72">
        <v>0</v>
      </c>
      <c r="Q4220" s="73">
        <v>0</v>
      </c>
      <c r="R4220" s="74">
        <v>0</v>
      </c>
      <c r="S4220" s="75">
        <v>3640</v>
      </c>
    </row>
    <row r="4221" spans="1:19" s="79" customFormat="1" ht="38.25" x14ac:dyDescent="0.25">
      <c r="A4221" s="10" t="s">
        <v>419</v>
      </c>
      <c r="B4221" s="68">
        <v>12910</v>
      </c>
      <c r="C4221" s="10">
        <f>VLOOKUP(B4221,[1]Planilha8!$X$4:$Y$6629,2,0)</f>
        <v>2819317</v>
      </c>
      <c r="D4221" s="12" t="s">
        <v>1156</v>
      </c>
      <c r="E4221" s="12" t="str">
        <f>VLOOKUP(B4221,[1]Planilha8!$X$4:$Z$6629,3,0)</f>
        <v>ALMOXARIFADO</v>
      </c>
      <c r="F4221" s="12" t="str">
        <f>VLOOKUP(B4221,[1]Planilha8!$X$4:$AD$6629,7,0)</f>
        <v>BOM</v>
      </c>
      <c r="G4221" s="13">
        <v>44732</v>
      </c>
      <c r="H4221" s="69">
        <v>3640</v>
      </c>
      <c r="I4221" s="15" t="s">
        <v>22</v>
      </c>
      <c r="J4221" s="16" t="s">
        <v>144</v>
      </c>
      <c r="K4221" s="17">
        <v>226294</v>
      </c>
      <c r="L4221" s="18">
        <v>2022003930</v>
      </c>
      <c r="M4221" s="19">
        <v>44732</v>
      </c>
      <c r="N4221" s="70">
        <v>0</v>
      </c>
      <c r="O4221" s="71">
        <v>0</v>
      </c>
      <c r="P4221" s="72">
        <v>0</v>
      </c>
      <c r="Q4221" s="73">
        <v>0</v>
      </c>
      <c r="R4221" s="74">
        <v>0</v>
      </c>
      <c r="S4221" s="75">
        <v>3640</v>
      </c>
    </row>
    <row r="4222" spans="1:19" s="79" customFormat="1" ht="38.25" x14ac:dyDescent="0.25">
      <c r="A4222" s="10" t="s">
        <v>419</v>
      </c>
      <c r="B4222" s="68">
        <v>12911</v>
      </c>
      <c r="C4222" s="10">
        <f>VLOOKUP(B4222,[1]Planilha8!$X$4:$Y$6629,2,0)</f>
        <v>2819318</v>
      </c>
      <c r="D4222" s="12" t="s">
        <v>1156</v>
      </c>
      <c r="E4222" s="12" t="str">
        <f>VLOOKUP(B4222,[1]Planilha8!$X$4:$Z$6629,3,0)</f>
        <v>ALMOXARIFADO</v>
      </c>
      <c r="F4222" s="12" t="str">
        <f>VLOOKUP(B4222,[1]Planilha8!$X$4:$AD$6629,7,0)</f>
        <v>BOM</v>
      </c>
      <c r="G4222" s="13">
        <v>44732</v>
      </c>
      <c r="H4222" s="69">
        <v>3640</v>
      </c>
      <c r="I4222" s="15" t="s">
        <v>22</v>
      </c>
      <c r="J4222" s="16" t="s">
        <v>144</v>
      </c>
      <c r="K4222" s="17">
        <v>226294</v>
      </c>
      <c r="L4222" s="18">
        <v>2022003930</v>
      </c>
      <c r="M4222" s="19">
        <v>44732</v>
      </c>
      <c r="N4222" s="70">
        <v>0</v>
      </c>
      <c r="O4222" s="71">
        <v>0</v>
      </c>
      <c r="P4222" s="72">
        <v>0</v>
      </c>
      <c r="Q4222" s="73">
        <v>0</v>
      </c>
      <c r="R4222" s="74">
        <v>0</v>
      </c>
      <c r="S4222" s="75">
        <v>3640</v>
      </c>
    </row>
    <row r="4223" spans="1:19" s="79" customFormat="1" ht="38.25" x14ac:dyDescent="0.25">
      <c r="A4223" s="10" t="s">
        <v>419</v>
      </c>
      <c r="B4223" s="68">
        <v>12912</v>
      </c>
      <c r="C4223" s="10">
        <f>VLOOKUP(B4223,[1]Planilha8!$X$4:$Y$6629,2,0)</f>
        <v>2819319</v>
      </c>
      <c r="D4223" s="12" t="s">
        <v>1156</v>
      </c>
      <c r="E4223" s="12" t="str">
        <f>VLOOKUP(B4223,[1]Planilha8!$X$4:$Z$6629,3,0)</f>
        <v>ALMOXARIFADO</v>
      </c>
      <c r="F4223" s="12" t="str">
        <f>VLOOKUP(B4223,[1]Planilha8!$X$4:$AD$6629,7,0)</f>
        <v>BOM</v>
      </c>
      <c r="G4223" s="13">
        <v>44732</v>
      </c>
      <c r="H4223" s="69">
        <v>3640</v>
      </c>
      <c r="I4223" s="15" t="s">
        <v>22</v>
      </c>
      <c r="J4223" s="16" t="s">
        <v>144</v>
      </c>
      <c r="K4223" s="17">
        <v>226294</v>
      </c>
      <c r="L4223" s="18">
        <v>2022003930</v>
      </c>
      <c r="M4223" s="19">
        <v>44732</v>
      </c>
      <c r="N4223" s="70">
        <v>0</v>
      </c>
      <c r="O4223" s="71">
        <v>0</v>
      </c>
      <c r="P4223" s="72">
        <v>0</v>
      </c>
      <c r="Q4223" s="73">
        <v>0</v>
      </c>
      <c r="R4223" s="74">
        <v>0</v>
      </c>
      <c r="S4223" s="75">
        <v>3640</v>
      </c>
    </row>
    <row r="4224" spans="1:19" s="79" customFormat="1" ht="38.25" x14ac:dyDescent="0.25">
      <c r="A4224" s="10" t="s">
        <v>419</v>
      </c>
      <c r="B4224" s="68">
        <v>12913</v>
      </c>
      <c r="C4224" s="10">
        <f>VLOOKUP(B4224,[1]Planilha8!$X$4:$Y$6629,2,0)</f>
        <v>2819320</v>
      </c>
      <c r="D4224" s="12" t="s">
        <v>1156</v>
      </c>
      <c r="E4224" s="12" t="str">
        <f>VLOOKUP(B4224,[1]Planilha8!$X$4:$Z$6629,3,0)</f>
        <v>ALMOXARIFADO</v>
      </c>
      <c r="F4224" s="12" t="str">
        <f>VLOOKUP(B4224,[1]Planilha8!$X$4:$AD$6629,7,0)</f>
        <v>BOM</v>
      </c>
      <c r="G4224" s="13">
        <v>44732</v>
      </c>
      <c r="H4224" s="69">
        <v>3640</v>
      </c>
      <c r="I4224" s="15" t="s">
        <v>22</v>
      </c>
      <c r="J4224" s="16" t="s">
        <v>144</v>
      </c>
      <c r="K4224" s="17">
        <v>226294</v>
      </c>
      <c r="L4224" s="18">
        <v>2022003930</v>
      </c>
      <c r="M4224" s="19">
        <v>44732</v>
      </c>
      <c r="N4224" s="70">
        <v>0</v>
      </c>
      <c r="O4224" s="71">
        <v>0</v>
      </c>
      <c r="P4224" s="72">
        <v>0</v>
      </c>
      <c r="Q4224" s="73">
        <v>0</v>
      </c>
      <c r="R4224" s="74">
        <v>0</v>
      </c>
      <c r="S4224" s="75">
        <v>3640</v>
      </c>
    </row>
    <row r="4225" spans="1:19" s="79" customFormat="1" ht="38.25" x14ac:dyDescent="0.25">
      <c r="A4225" s="10" t="s">
        <v>419</v>
      </c>
      <c r="B4225" s="68">
        <v>12914</v>
      </c>
      <c r="C4225" s="10">
        <f>VLOOKUP(B4225,[1]Planilha8!$X$4:$Y$6629,2,0)</f>
        <v>2819321</v>
      </c>
      <c r="D4225" s="12" t="s">
        <v>1156</v>
      </c>
      <c r="E4225" s="12" t="str">
        <f>VLOOKUP(B4225,[1]Planilha8!$X$4:$Z$6629,3,0)</f>
        <v>ALMOXARIFADO</v>
      </c>
      <c r="F4225" s="12" t="str">
        <f>VLOOKUP(B4225,[1]Planilha8!$X$4:$AD$6629,7,0)</f>
        <v>BOM</v>
      </c>
      <c r="G4225" s="13">
        <v>44732</v>
      </c>
      <c r="H4225" s="69">
        <v>3640</v>
      </c>
      <c r="I4225" s="15" t="s">
        <v>22</v>
      </c>
      <c r="J4225" s="16" t="s">
        <v>144</v>
      </c>
      <c r="K4225" s="17">
        <v>226294</v>
      </c>
      <c r="L4225" s="18">
        <v>2022003930</v>
      </c>
      <c r="M4225" s="19">
        <v>44732</v>
      </c>
      <c r="N4225" s="70">
        <v>0</v>
      </c>
      <c r="O4225" s="71">
        <v>0</v>
      </c>
      <c r="P4225" s="72">
        <v>0</v>
      </c>
      <c r="Q4225" s="73">
        <v>0</v>
      </c>
      <c r="R4225" s="74">
        <v>0</v>
      </c>
      <c r="S4225" s="75">
        <v>3640</v>
      </c>
    </row>
    <row r="4226" spans="1:19" s="79" customFormat="1" ht="38.25" x14ac:dyDescent="0.25">
      <c r="A4226" s="10" t="s">
        <v>419</v>
      </c>
      <c r="B4226" s="68">
        <v>12915</v>
      </c>
      <c r="C4226" s="10">
        <f>VLOOKUP(B4226,[1]Planilha8!$X$4:$Y$6629,2,0)</f>
        <v>2819322</v>
      </c>
      <c r="D4226" s="12" t="s">
        <v>1156</v>
      </c>
      <c r="E4226" s="12" t="str">
        <f>VLOOKUP(B4226,[1]Planilha8!$X$4:$Z$6629,3,0)</f>
        <v>ALMOXARIFADO</v>
      </c>
      <c r="F4226" s="12" t="str">
        <f>VLOOKUP(B4226,[1]Planilha8!$X$4:$AD$6629,7,0)</f>
        <v>BOM</v>
      </c>
      <c r="G4226" s="13">
        <v>44732</v>
      </c>
      <c r="H4226" s="69">
        <v>3640</v>
      </c>
      <c r="I4226" s="15" t="s">
        <v>22</v>
      </c>
      <c r="J4226" s="16" t="s">
        <v>144</v>
      </c>
      <c r="K4226" s="17">
        <v>226294</v>
      </c>
      <c r="L4226" s="18">
        <v>2022003930</v>
      </c>
      <c r="M4226" s="19">
        <v>44732</v>
      </c>
      <c r="N4226" s="70">
        <v>0</v>
      </c>
      <c r="O4226" s="71">
        <v>0</v>
      </c>
      <c r="P4226" s="72">
        <v>0</v>
      </c>
      <c r="Q4226" s="73">
        <v>0</v>
      </c>
      <c r="R4226" s="74">
        <v>0</v>
      </c>
      <c r="S4226" s="75">
        <v>3640</v>
      </c>
    </row>
    <row r="4227" spans="1:19" s="79" customFormat="1" ht="38.25" x14ac:dyDescent="0.25">
      <c r="A4227" s="10" t="s">
        <v>419</v>
      </c>
      <c r="B4227" s="68">
        <v>12916</v>
      </c>
      <c r="C4227" s="10">
        <f>VLOOKUP(B4227,[1]Planilha8!$X$4:$Y$6629,2,0)</f>
        <v>2819323</v>
      </c>
      <c r="D4227" s="12" t="s">
        <v>1156</v>
      </c>
      <c r="E4227" s="12" t="str">
        <f>VLOOKUP(B4227,[1]Planilha8!$X$4:$Z$6629,3,0)</f>
        <v>ALMOXARIFADO</v>
      </c>
      <c r="F4227" s="12" t="str">
        <f>VLOOKUP(B4227,[1]Planilha8!$X$4:$AD$6629,7,0)</f>
        <v>BOM</v>
      </c>
      <c r="G4227" s="13">
        <v>44732</v>
      </c>
      <c r="H4227" s="69">
        <v>3640</v>
      </c>
      <c r="I4227" s="15" t="s">
        <v>22</v>
      </c>
      <c r="J4227" s="16" t="s">
        <v>144</v>
      </c>
      <c r="K4227" s="17">
        <v>226294</v>
      </c>
      <c r="L4227" s="18">
        <v>2022003930</v>
      </c>
      <c r="M4227" s="19">
        <v>44732</v>
      </c>
      <c r="N4227" s="70">
        <v>0</v>
      </c>
      <c r="O4227" s="71">
        <v>0</v>
      </c>
      <c r="P4227" s="72">
        <v>0</v>
      </c>
      <c r="Q4227" s="73">
        <v>0</v>
      </c>
      <c r="R4227" s="74">
        <v>0</v>
      </c>
      <c r="S4227" s="75">
        <v>3640</v>
      </c>
    </row>
    <row r="4228" spans="1:19" s="79" customFormat="1" ht="38.25" x14ac:dyDescent="0.25">
      <c r="A4228" s="10" t="s">
        <v>419</v>
      </c>
      <c r="B4228" s="68">
        <v>12917</v>
      </c>
      <c r="C4228" s="10">
        <f>VLOOKUP(B4228,[1]Planilha8!$X$4:$Y$6629,2,0)</f>
        <v>2819324</v>
      </c>
      <c r="D4228" s="12" t="s">
        <v>1156</v>
      </c>
      <c r="E4228" s="12" t="str">
        <f>VLOOKUP(B4228,[1]Planilha8!$X$4:$Z$6629,3,0)</f>
        <v>ALMOXARIFADO</v>
      </c>
      <c r="F4228" s="12" t="str">
        <f>VLOOKUP(B4228,[1]Planilha8!$X$4:$AD$6629,7,0)</f>
        <v>BOM</v>
      </c>
      <c r="G4228" s="13">
        <v>44732</v>
      </c>
      <c r="H4228" s="69">
        <v>3640</v>
      </c>
      <c r="I4228" s="15" t="s">
        <v>22</v>
      </c>
      <c r="J4228" s="16" t="s">
        <v>144</v>
      </c>
      <c r="K4228" s="17">
        <v>226294</v>
      </c>
      <c r="L4228" s="18">
        <v>2022003930</v>
      </c>
      <c r="M4228" s="19">
        <v>44732</v>
      </c>
      <c r="N4228" s="70">
        <v>0</v>
      </c>
      <c r="O4228" s="71">
        <v>0</v>
      </c>
      <c r="P4228" s="72">
        <v>0</v>
      </c>
      <c r="Q4228" s="73">
        <v>0</v>
      </c>
      <c r="R4228" s="74">
        <v>0</v>
      </c>
      <c r="S4228" s="75">
        <v>3640</v>
      </c>
    </row>
    <row r="4229" spans="1:19" s="79" customFormat="1" ht="38.25" x14ac:dyDescent="0.25">
      <c r="A4229" s="10" t="s">
        <v>419</v>
      </c>
      <c r="B4229" s="68">
        <v>12918</v>
      </c>
      <c r="C4229" s="10">
        <f>VLOOKUP(B4229,[1]Planilha8!$X$4:$Y$6629,2,0)</f>
        <v>2819325</v>
      </c>
      <c r="D4229" s="12" t="s">
        <v>1156</v>
      </c>
      <c r="E4229" s="12" t="str">
        <f>VLOOKUP(B4229,[1]Planilha8!$X$4:$Z$6629,3,0)</f>
        <v>ALMOXARIFADO</v>
      </c>
      <c r="F4229" s="12" t="str">
        <f>VLOOKUP(B4229,[1]Planilha8!$X$4:$AD$6629,7,0)</f>
        <v>BOM</v>
      </c>
      <c r="G4229" s="13">
        <v>44732</v>
      </c>
      <c r="H4229" s="69">
        <v>3640</v>
      </c>
      <c r="I4229" s="15" t="s">
        <v>22</v>
      </c>
      <c r="J4229" s="16" t="s">
        <v>144</v>
      </c>
      <c r="K4229" s="17">
        <v>226294</v>
      </c>
      <c r="L4229" s="18">
        <v>2022003930</v>
      </c>
      <c r="M4229" s="19">
        <v>44732</v>
      </c>
      <c r="N4229" s="70">
        <v>0</v>
      </c>
      <c r="O4229" s="71">
        <v>0</v>
      </c>
      <c r="P4229" s="72">
        <v>0</v>
      </c>
      <c r="Q4229" s="73">
        <v>0</v>
      </c>
      <c r="R4229" s="74">
        <v>0</v>
      </c>
      <c r="S4229" s="75">
        <v>3640</v>
      </c>
    </row>
    <row r="4230" spans="1:19" s="79" customFormat="1" ht="38.25" x14ac:dyDescent="0.25">
      <c r="A4230" s="10" t="s">
        <v>419</v>
      </c>
      <c r="B4230" s="68">
        <v>12919</v>
      </c>
      <c r="C4230" s="10">
        <f>VLOOKUP(B4230,[1]Planilha8!$X$4:$Y$6629,2,0)</f>
        <v>2819326</v>
      </c>
      <c r="D4230" s="12" t="s">
        <v>1156</v>
      </c>
      <c r="E4230" s="12" t="str">
        <f>VLOOKUP(B4230,[1]Planilha8!$X$4:$Z$6629,3,0)</f>
        <v>ALMOXARIFADO</v>
      </c>
      <c r="F4230" s="12" t="str">
        <f>VLOOKUP(B4230,[1]Planilha8!$X$4:$AD$6629,7,0)</f>
        <v>BOM</v>
      </c>
      <c r="G4230" s="13">
        <v>44732</v>
      </c>
      <c r="H4230" s="69">
        <v>3640</v>
      </c>
      <c r="I4230" s="15" t="s">
        <v>22</v>
      </c>
      <c r="J4230" s="16" t="s">
        <v>144</v>
      </c>
      <c r="K4230" s="17">
        <v>226294</v>
      </c>
      <c r="L4230" s="18">
        <v>2022003930</v>
      </c>
      <c r="M4230" s="19">
        <v>44732</v>
      </c>
      <c r="N4230" s="70">
        <v>0</v>
      </c>
      <c r="O4230" s="71">
        <v>0</v>
      </c>
      <c r="P4230" s="72">
        <v>0</v>
      </c>
      <c r="Q4230" s="73">
        <v>0</v>
      </c>
      <c r="R4230" s="74">
        <v>0</v>
      </c>
      <c r="S4230" s="75">
        <v>3640</v>
      </c>
    </row>
    <row r="4231" spans="1:19" s="79" customFormat="1" ht="38.25" x14ac:dyDescent="0.25">
      <c r="A4231" s="10" t="s">
        <v>419</v>
      </c>
      <c r="B4231" s="68">
        <v>12920</v>
      </c>
      <c r="C4231" s="10">
        <f>VLOOKUP(B4231,[1]Planilha8!$X$4:$Y$6629,2,0)</f>
        <v>2819327</v>
      </c>
      <c r="D4231" s="12" t="s">
        <v>1156</v>
      </c>
      <c r="E4231" s="12" t="str">
        <f>VLOOKUP(B4231,[1]Planilha8!$X$4:$Z$6629,3,0)</f>
        <v>ALMOXARIFADO</v>
      </c>
      <c r="F4231" s="12" t="str">
        <f>VLOOKUP(B4231,[1]Planilha8!$X$4:$AD$6629,7,0)</f>
        <v>BOM</v>
      </c>
      <c r="G4231" s="13">
        <v>44732</v>
      </c>
      <c r="H4231" s="69">
        <v>3640</v>
      </c>
      <c r="I4231" s="15" t="s">
        <v>22</v>
      </c>
      <c r="J4231" s="16" t="s">
        <v>144</v>
      </c>
      <c r="K4231" s="17">
        <v>226294</v>
      </c>
      <c r="L4231" s="18">
        <v>2022003930</v>
      </c>
      <c r="M4231" s="19">
        <v>44732</v>
      </c>
      <c r="N4231" s="70">
        <v>0</v>
      </c>
      <c r="O4231" s="71">
        <v>0</v>
      </c>
      <c r="P4231" s="72">
        <v>0</v>
      </c>
      <c r="Q4231" s="73">
        <v>0</v>
      </c>
      <c r="R4231" s="74">
        <v>0</v>
      </c>
      <c r="S4231" s="75">
        <v>3640</v>
      </c>
    </row>
    <row r="4232" spans="1:19" s="79" customFormat="1" ht="63.75" x14ac:dyDescent="0.25">
      <c r="A4232" s="10" t="s">
        <v>419</v>
      </c>
      <c r="B4232" s="68">
        <v>12854</v>
      </c>
      <c r="C4232" s="10">
        <f>VLOOKUP(B4232,[1]Planilha8!$X$4:$Y$6629,2,0)</f>
        <v>2819371</v>
      </c>
      <c r="D4232" s="12" t="s">
        <v>1157</v>
      </c>
      <c r="E4232" s="12" t="str">
        <f>VLOOKUP(B4232,[1]Planilha8!$X$4:$Z$6629,3,0)</f>
        <v>PORTARIA 'A'</v>
      </c>
      <c r="F4232" s="12" t="str">
        <f>VLOOKUP(B4232,[1]Planilha8!$X$4:$AD$6629,7,0)</f>
        <v>BOM</v>
      </c>
      <c r="G4232" s="13">
        <v>44684</v>
      </c>
      <c r="H4232" s="69">
        <v>11650</v>
      </c>
      <c r="I4232" s="15" t="s">
        <v>22</v>
      </c>
      <c r="J4232" s="16" t="s">
        <v>239</v>
      </c>
      <c r="K4232" s="17">
        <v>5522</v>
      </c>
      <c r="L4232" s="18">
        <v>2021003983</v>
      </c>
      <c r="M4232" s="19">
        <v>44684</v>
      </c>
      <c r="N4232" s="70">
        <v>0</v>
      </c>
      <c r="O4232" s="71">
        <v>0</v>
      </c>
      <c r="P4232" s="72">
        <v>0</v>
      </c>
      <c r="Q4232" s="73">
        <v>0</v>
      </c>
      <c r="R4232" s="74">
        <v>0</v>
      </c>
      <c r="S4232" s="75">
        <v>11650</v>
      </c>
    </row>
    <row r="4233" spans="1:19" s="79" customFormat="1" ht="63.75" x14ac:dyDescent="0.25">
      <c r="A4233" s="10" t="s">
        <v>419</v>
      </c>
      <c r="B4233" s="68">
        <v>12855</v>
      </c>
      <c r="C4233" s="10">
        <f>VLOOKUP(B4233,[1]Planilha8!$X$4:$Y$6629,2,0)</f>
        <v>2819372</v>
      </c>
      <c r="D4233" s="12" t="s">
        <v>1157</v>
      </c>
      <c r="E4233" s="12" t="str">
        <f>VLOOKUP(B4233,[1]Planilha8!$X$4:$Z$6629,3,0)</f>
        <v>PORTARIA 'D'</v>
      </c>
      <c r="F4233" s="12" t="str">
        <f>VLOOKUP(B4233,[1]Planilha8!$X$4:$AD$6629,7,0)</f>
        <v>BOM</v>
      </c>
      <c r="G4233" s="13">
        <v>44684</v>
      </c>
      <c r="H4233" s="69">
        <v>11650</v>
      </c>
      <c r="I4233" s="15" t="s">
        <v>22</v>
      </c>
      <c r="J4233" s="16" t="s">
        <v>239</v>
      </c>
      <c r="K4233" s="17">
        <v>5522</v>
      </c>
      <c r="L4233" s="18">
        <v>2021003983</v>
      </c>
      <c r="M4233" s="19">
        <v>44684</v>
      </c>
      <c r="N4233" s="70">
        <v>0</v>
      </c>
      <c r="O4233" s="71">
        <v>0</v>
      </c>
      <c r="P4233" s="72">
        <v>0</v>
      </c>
      <c r="Q4233" s="73">
        <v>0</v>
      </c>
      <c r="R4233" s="74">
        <v>0</v>
      </c>
      <c r="S4233" s="75">
        <v>11650</v>
      </c>
    </row>
    <row r="4234" spans="1:19" s="79" customFormat="1" ht="63.75" x14ac:dyDescent="0.25">
      <c r="A4234" s="10" t="s">
        <v>419</v>
      </c>
      <c r="B4234" s="68">
        <v>12856</v>
      </c>
      <c r="C4234" s="10">
        <f>VLOOKUP(B4234,[1]Planilha8!$X$4:$Y$6629,2,0)</f>
        <v>2819373</v>
      </c>
      <c r="D4234" s="12" t="s">
        <v>1157</v>
      </c>
      <c r="E4234" s="12" t="str">
        <f>VLOOKUP(B4234,[1]Planilha8!$X$4:$Z$6629,3,0)</f>
        <v>PORTARIA 'A'</v>
      </c>
      <c r="F4234" s="12" t="str">
        <f>VLOOKUP(B4234,[1]Planilha8!$X$4:$AD$6629,7,0)</f>
        <v>BOM</v>
      </c>
      <c r="G4234" s="13">
        <v>44684</v>
      </c>
      <c r="H4234" s="69">
        <v>11650</v>
      </c>
      <c r="I4234" s="15" t="s">
        <v>22</v>
      </c>
      <c r="J4234" s="16" t="s">
        <v>239</v>
      </c>
      <c r="K4234" s="17">
        <v>5522</v>
      </c>
      <c r="L4234" s="18">
        <v>2021003983</v>
      </c>
      <c r="M4234" s="19">
        <v>44684</v>
      </c>
      <c r="N4234" s="70">
        <v>0</v>
      </c>
      <c r="O4234" s="71">
        <v>0</v>
      </c>
      <c r="P4234" s="72">
        <v>0</v>
      </c>
      <c r="Q4234" s="73">
        <v>0</v>
      </c>
      <c r="R4234" s="74">
        <v>0</v>
      </c>
      <c r="S4234" s="75">
        <v>11650</v>
      </c>
    </row>
    <row r="4235" spans="1:19" s="79" customFormat="1" ht="51" x14ac:dyDescent="0.25">
      <c r="A4235" s="10" t="s">
        <v>419</v>
      </c>
      <c r="B4235" s="68">
        <v>12938</v>
      </c>
      <c r="C4235" s="10">
        <f>VLOOKUP(B4235,[1]Planilha8!$X$4:$Y$6629,2,0)</f>
        <v>2819385</v>
      </c>
      <c r="D4235" s="12" t="s">
        <v>1158</v>
      </c>
      <c r="E4235" s="12" t="str">
        <f>VLOOKUP(B4235,[1]Planilha8!$X$4:$Z$6629,3,0)</f>
        <v>FARMÁCIA – DOSE</v>
      </c>
      <c r="F4235" s="12" t="str">
        <f>VLOOKUP(B4235,[1]Planilha8!$X$4:$AD$6629,7,0)</f>
        <v>BOM</v>
      </c>
      <c r="G4235" s="13">
        <v>44743</v>
      </c>
      <c r="H4235" s="69">
        <v>4075</v>
      </c>
      <c r="I4235" s="15" t="s">
        <v>22</v>
      </c>
      <c r="J4235" s="16" t="s">
        <v>488</v>
      </c>
      <c r="K4235" s="17">
        <v>212474</v>
      </c>
      <c r="L4235" s="18">
        <v>2022004120</v>
      </c>
      <c r="M4235" s="19">
        <v>44743</v>
      </c>
      <c r="N4235" s="70">
        <v>0</v>
      </c>
      <c r="O4235" s="71">
        <v>0</v>
      </c>
      <c r="P4235" s="72">
        <v>0</v>
      </c>
      <c r="Q4235" s="73">
        <v>0</v>
      </c>
      <c r="R4235" s="74">
        <v>0</v>
      </c>
      <c r="S4235" s="75">
        <v>4075</v>
      </c>
    </row>
    <row r="4236" spans="1:19" s="79" customFormat="1" ht="51" x14ac:dyDescent="0.25">
      <c r="A4236" s="10" t="s">
        <v>419</v>
      </c>
      <c r="B4236" s="68">
        <v>12939</v>
      </c>
      <c r="C4236" s="10">
        <f>VLOOKUP(B4236,[1]Planilha8!$X$4:$Y$6629,2,0)</f>
        <v>2819386</v>
      </c>
      <c r="D4236" s="12" t="s">
        <v>1158</v>
      </c>
      <c r="E4236" s="12" t="str">
        <f>VLOOKUP(B4236,[1]Planilha8!$X$4:$Z$6629,3,0)</f>
        <v>NUTRIÇÃO</v>
      </c>
      <c r="F4236" s="12" t="str">
        <f>VLOOKUP(B4236,[1]Planilha8!$X$4:$AD$6629,7,0)</f>
        <v>BOM</v>
      </c>
      <c r="G4236" s="13">
        <v>44743</v>
      </c>
      <c r="H4236" s="69">
        <v>4075</v>
      </c>
      <c r="I4236" s="15" t="s">
        <v>22</v>
      </c>
      <c r="J4236" s="16" t="s">
        <v>488</v>
      </c>
      <c r="K4236" s="17">
        <v>212474</v>
      </c>
      <c r="L4236" s="18">
        <v>2022004120</v>
      </c>
      <c r="M4236" s="19">
        <v>44743</v>
      </c>
      <c r="N4236" s="70">
        <v>0</v>
      </c>
      <c r="O4236" s="71">
        <v>0</v>
      </c>
      <c r="P4236" s="72">
        <v>0</v>
      </c>
      <c r="Q4236" s="73">
        <v>0</v>
      </c>
      <c r="R4236" s="74">
        <v>0</v>
      </c>
      <c r="S4236" s="75">
        <v>4075</v>
      </c>
    </row>
    <row r="4237" spans="1:19" s="79" customFormat="1" ht="51" x14ac:dyDescent="0.25">
      <c r="A4237" s="10" t="s">
        <v>419</v>
      </c>
      <c r="B4237" s="68">
        <v>12933</v>
      </c>
      <c r="C4237" s="10">
        <f>VLOOKUP(B4237,[1]Planilha8!$X$4:$Y$6629,2,0)</f>
        <v>2819380</v>
      </c>
      <c r="D4237" s="12" t="s">
        <v>1159</v>
      </c>
      <c r="E4237" s="12" t="str">
        <f>VLOOKUP(B4237,[1]Planilha8!$X$4:$Z$6629,3,0)</f>
        <v>CLINICA CIRURGICA</v>
      </c>
      <c r="F4237" s="12" t="str">
        <f>VLOOKUP(B4237,[1]Planilha8!$X$4:$AD$6629,7,0)</f>
        <v>BOM</v>
      </c>
      <c r="G4237" s="13">
        <v>44743</v>
      </c>
      <c r="H4237" s="69">
        <v>1570</v>
      </c>
      <c r="I4237" s="15" t="s">
        <v>22</v>
      </c>
      <c r="J4237" s="16" t="s">
        <v>488</v>
      </c>
      <c r="K4237" s="17">
        <v>212474</v>
      </c>
      <c r="L4237" s="18">
        <v>2022004120</v>
      </c>
      <c r="M4237" s="19">
        <v>44743</v>
      </c>
      <c r="N4237" s="70">
        <v>0</v>
      </c>
      <c r="O4237" s="71">
        <v>0</v>
      </c>
      <c r="P4237" s="72">
        <v>0</v>
      </c>
      <c r="Q4237" s="73">
        <v>0</v>
      </c>
      <c r="R4237" s="74">
        <v>0</v>
      </c>
      <c r="S4237" s="75">
        <v>1570</v>
      </c>
    </row>
    <row r="4238" spans="1:19" s="79" customFormat="1" ht="51" x14ac:dyDescent="0.25">
      <c r="A4238" s="10" t="s">
        <v>419</v>
      </c>
      <c r="B4238" s="68">
        <v>12934</v>
      </c>
      <c r="C4238" s="10">
        <f>VLOOKUP(B4238,[1]Planilha8!$X$4:$Y$6629,2,0)</f>
        <v>2819381</v>
      </c>
      <c r="D4238" s="12" t="s">
        <v>1159</v>
      </c>
      <c r="E4238" s="12" t="str">
        <f>VLOOKUP(B4238,[1]Planilha8!$X$4:$Z$6629,3,0)</f>
        <v>CLINICA CIRURGICA</v>
      </c>
      <c r="F4238" s="12" t="str">
        <f>VLOOKUP(B4238,[1]Planilha8!$X$4:$AD$6629,7,0)</f>
        <v>BOM</v>
      </c>
      <c r="G4238" s="13">
        <v>44743</v>
      </c>
      <c r="H4238" s="69">
        <v>1570</v>
      </c>
      <c r="I4238" s="15" t="s">
        <v>22</v>
      </c>
      <c r="J4238" s="16" t="s">
        <v>488</v>
      </c>
      <c r="K4238" s="17">
        <v>212474</v>
      </c>
      <c r="L4238" s="18">
        <v>2022004120</v>
      </c>
      <c r="M4238" s="19">
        <v>44743</v>
      </c>
      <c r="N4238" s="70">
        <v>0</v>
      </c>
      <c r="O4238" s="71">
        <v>0</v>
      </c>
      <c r="P4238" s="72">
        <v>0</v>
      </c>
      <c r="Q4238" s="73">
        <v>0</v>
      </c>
      <c r="R4238" s="74">
        <v>0</v>
      </c>
      <c r="S4238" s="75">
        <v>1570</v>
      </c>
    </row>
    <row r="4239" spans="1:19" s="79" customFormat="1" ht="51" x14ac:dyDescent="0.25">
      <c r="A4239" s="10" t="s">
        <v>419</v>
      </c>
      <c r="B4239" s="68">
        <v>12935</v>
      </c>
      <c r="C4239" s="10">
        <f>VLOOKUP(B4239,[1]Planilha8!$X$4:$Y$6629,2,0)</f>
        <v>2819382</v>
      </c>
      <c r="D4239" s="12" t="s">
        <v>1159</v>
      </c>
      <c r="E4239" s="12" t="str">
        <f>VLOOKUP(B4239,[1]Planilha8!$X$4:$Z$6629,3,0)</f>
        <v>CLINICA MÉDICA</v>
      </c>
      <c r="F4239" s="12" t="str">
        <f>VLOOKUP(B4239,[1]Planilha8!$X$4:$AD$6629,7,0)</f>
        <v>BOM</v>
      </c>
      <c r="G4239" s="13">
        <v>44743</v>
      </c>
      <c r="H4239" s="69">
        <v>1570</v>
      </c>
      <c r="I4239" s="15" t="s">
        <v>22</v>
      </c>
      <c r="J4239" s="16" t="s">
        <v>488</v>
      </c>
      <c r="K4239" s="17">
        <v>212474</v>
      </c>
      <c r="L4239" s="18">
        <v>2022004120</v>
      </c>
      <c r="M4239" s="19">
        <v>44743</v>
      </c>
      <c r="N4239" s="70">
        <v>0</v>
      </c>
      <c r="O4239" s="71">
        <v>0</v>
      </c>
      <c r="P4239" s="72">
        <v>0</v>
      </c>
      <c r="Q4239" s="73">
        <v>0</v>
      </c>
      <c r="R4239" s="74">
        <v>0</v>
      </c>
      <c r="S4239" s="75">
        <v>1570</v>
      </c>
    </row>
    <row r="4240" spans="1:19" s="79" customFormat="1" ht="51" x14ac:dyDescent="0.25">
      <c r="A4240" s="10" t="s">
        <v>419</v>
      </c>
      <c r="B4240" s="68">
        <v>12936</v>
      </c>
      <c r="C4240" s="10">
        <f>VLOOKUP(B4240,[1]Planilha8!$X$4:$Y$6629,2,0)</f>
        <v>2819383</v>
      </c>
      <c r="D4240" s="12" t="s">
        <v>1159</v>
      </c>
      <c r="E4240" s="12" t="str">
        <f>VLOOKUP(B4240,[1]Planilha8!$X$4:$Z$6629,3,0)</f>
        <v>HEMODIALISE</v>
      </c>
      <c r="F4240" s="12" t="str">
        <f>VLOOKUP(B4240,[1]Planilha8!$X$4:$AD$6629,7,0)</f>
        <v>BOM</v>
      </c>
      <c r="G4240" s="13">
        <v>44743</v>
      </c>
      <c r="H4240" s="69">
        <v>1570</v>
      </c>
      <c r="I4240" s="15" t="s">
        <v>22</v>
      </c>
      <c r="J4240" s="16" t="s">
        <v>488</v>
      </c>
      <c r="K4240" s="17">
        <v>212474</v>
      </c>
      <c r="L4240" s="18">
        <v>2022004120</v>
      </c>
      <c r="M4240" s="19">
        <v>44743</v>
      </c>
      <c r="N4240" s="70">
        <v>0</v>
      </c>
      <c r="O4240" s="71">
        <v>0</v>
      </c>
      <c r="P4240" s="72">
        <v>0</v>
      </c>
      <c r="Q4240" s="73">
        <v>0</v>
      </c>
      <c r="R4240" s="74">
        <v>0</v>
      </c>
      <c r="S4240" s="75">
        <v>1570</v>
      </c>
    </row>
    <row r="4241" spans="1:19" s="79" customFormat="1" ht="51" x14ac:dyDescent="0.25">
      <c r="A4241" s="10" t="s">
        <v>419</v>
      </c>
      <c r="B4241" s="68">
        <v>12937</v>
      </c>
      <c r="C4241" s="10">
        <f>VLOOKUP(B4241,[1]Planilha8!$X$4:$Y$6629,2,0)</f>
        <v>2819384</v>
      </c>
      <c r="D4241" s="12" t="s">
        <v>1159</v>
      </c>
      <c r="E4241" s="12" t="str">
        <f>VLOOKUP(B4241,[1]Planilha8!$X$4:$Z$6629,3,0)</f>
        <v>TRANSPLANTE</v>
      </c>
      <c r="F4241" s="12" t="str">
        <f>VLOOKUP(B4241,[1]Planilha8!$X$4:$AD$6629,7,0)</f>
        <v>BOM</v>
      </c>
      <c r="G4241" s="13">
        <v>44743</v>
      </c>
      <c r="H4241" s="69">
        <v>1570</v>
      </c>
      <c r="I4241" s="15" t="s">
        <v>22</v>
      </c>
      <c r="J4241" s="16" t="s">
        <v>488</v>
      </c>
      <c r="K4241" s="17">
        <v>212474</v>
      </c>
      <c r="L4241" s="18">
        <v>2022004120</v>
      </c>
      <c r="M4241" s="19">
        <v>44743</v>
      </c>
      <c r="N4241" s="70">
        <v>0</v>
      </c>
      <c r="O4241" s="71">
        <v>0</v>
      </c>
      <c r="P4241" s="72">
        <v>0</v>
      </c>
      <c r="Q4241" s="73">
        <v>0</v>
      </c>
      <c r="R4241" s="74">
        <v>0</v>
      </c>
      <c r="S4241" s="75">
        <v>1570</v>
      </c>
    </row>
    <row r="4242" spans="1:19" s="79" customFormat="1" ht="63.75" x14ac:dyDescent="0.25">
      <c r="A4242" s="10" t="s">
        <v>419</v>
      </c>
      <c r="B4242" s="68">
        <v>12960</v>
      </c>
      <c r="C4242" s="10">
        <f>VLOOKUP(B4242,[1]Planilha8!$X$4:$Y$6629,2,0)</f>
        <v>2819402</v>
      </c>
      <c r="D4242" s="12" t="s">
        <v>1160</v>
      </c>
      <c r="E4242" s="12" t="str">
        <f>VLOOKUP(B4242,[1]Planilha8!$X$4:$Z$6629,3,0)</f>
        <v>APOIO AO DIAGNÓSTICO – SALA DE COLETA EXAMES</v>
      </c>
      <c r="F4242" s="12" t="str">
        <f>VLOOKUP(B4242,[1]Planilha8!$X$4:$AD$6629,7,0)</f>
        <v>BOM</v>
      </c>
      <c r="G4242" s="13">
        <v>44741</v>
      </c>
      <c r="H4242" s="69">
        <v>1100</v>
      </c>
      <c r="I4242" s="15" t="s">
        <v>22</v>
      </c>
      <c r="J4242" s="16" t="s">
        <v>1161</v>
      </c>
      <c r="K4242" s="17">
        <v>183</v>
      </c>
      <c r="L4242" s="18">
        <v>2022002963</v>
      </c>
      <c r="M4242" s="19">
        <v>44741</v>
      </c>
      <c r="N4242" s="70">
        <v>0</v>
      </c>
      <c r="O4242" s="71">
        <v>0</v>
      </c>
      <c r="P4242" s="72">
        <v>0</v>
      </c>
      <c r="Q4242" s="73">
        <v>0</v>
      </c>
      <c r="R4242" s="74">
        <v>0</v>
      </c>
      <c r="S4242" s="75">
        <v>1100</v>
      </c>
    </row>
    <row r="4243" spans="1:19" s="79" customFormat="1" ht="63.75" x14ac:dyDescent="0.25">
      <c r="A4243" s="10" t="s">
        <v>419</v>
      </c>
      <c r="B4243" s="68">
        <v>12961</v>
      </c>
      <c r="C4243" s="10">
        <f>VLOOKUP(B4243,[1]Planilha8!$X$4:$Y$6629,2,0)</f>
        <v>2819403</v>
      </c>
      <c r="D4243" s="12" t="s">
        <v>1162</v>
      </c>
      <c r="E4243" s="12" t="str">
        <f>VLOOKUP(B4243,[1]Planilha8!$X$4:$Z$6629,3,0)</f>
        <v>APOIO AO DIAGNÓSTICO – SALA DE COLETA EXAMES</v>
      </c>
      <c r="F4243" s="12" t="str">
        <f>VLOOKUP(B4243,[1]Planilha8!$X$4:$AD$6629,7,0)</f>
        <v>BOM</v>
      </c>
      <c r="G4243" s="13">
        <v>44741</v>
      </c>
      <c r="H4243" s="69">
        <v>700</v>
      </c>
      <c r="I4243" s="15" t="s">
        <v>22</v>
      </c>
      <c r="J4243" s="16" t="s">
        <v>1161</v>
      </c>
      <c r="K4243" s="17">
        <v>183</v>
      </c>
      <c r="L4243" s="18">
        <v>2022002963</v>
      </c>
      <c r="M4243" s="19">
        <v>44741</v>
      </c>
      <c r="N4243" s="70">
        <v>0</v>
      </c>
      <c r="O4243" s="71">
        <v>0</v>
      </c>
      <c r="P4243" s="72">
        <v>0</v>
      </c>
      <c r="Q4243" s="73">
        <v>0</v>
      </c>
      <c r="R4243" s="74">
        <v>0</v>
      </c>
      <c r="S4243" s="75">
        <v>700</v>
      </c>
    </row>
    <row r="4244" spans="1:19" s="79" customFormat="1" ht="63.75" x14ac:dyDescent="0.25">
      <c r="A4244" s="10" t="s">
        <v>419</v>
      </c>
      <c r="B4244" s="68">
        <v>12962</v>
      </c>
      <c r="C4244" s="10">
        <f>VLOOKUP(B4244,[1]Planilha8!$X$4:$Y$6629,2,0)</f>
        <v>2819404</v>
      </c>
      <c r="D4244" s="12" t="s">
        <v>1162</v>
      </c>
      <c r="E4244" s="12" t="str">
        <f>VLOOKUP(B4244,[1]Planilha8!$X$4:$Z$6629,3,0)</f>
        <v>APOIO AO DIAGNÓSTICO – SALA DE COLETA EXAMES</v>
      </c>
      <c r="F4244" s="12" t="str">
        <f>VLOOKUP(B4244,[1]Planilha8!$X$4:$AD$6629,7,0)</f>
        <v>BOM</v>
      </c>
      <c r="G4244" s="13">
        <v>44741</v>
      </c>
      <c r="H4244" s="69">
        <v>700</v>
      </c>
      <c r="I4244" s="15" t="s">
        <v>22</v>
      </c>
      <c r="J4244" s="16" t="s">
        <v>1161</v>
      </c>
      <c r="K4244" s="17">
        <v>183</v>
      </c>
      <c r="L4244" s="18">
        <v>2022002963</v>
      </c>
      <c r="M4244" s="19">
        <v>44741</v>
      </c>
      <c r="N4244" s="70">
        <v>0</v>
      </c>
      <c r="O4244" s="71">
        <v>0</v>
      </c>
      <c r="P4244" s="72">
        <v>0</v>
      </c>
      <c r="Q4244" s="73">
        <v>0</v>
      </c>
      <c r="R4244" s="74">
        <v>0</v>
      </c>
      <c r="S4244" s="75">
        <v>700</v>
      </c>
    </row>
    <row r="4245" spans="1:19" s="79" customFormat="1" ht="63.75" x14ac:dyDescent="0.25">
      <c r="A4245" s="10" t="s">
        <v>419</v>
      </c>
      <c r="B4245" s="68">
        <v>12963</v>
      </c>
      <c r="C4245" s="10">
        <f>VLOOKUP(B4245,[1]Planilha8!$X$4:$Y$6629,2,0)</f>
        <v>2819405</v>
      </c>
      <c r="D4245" s="12" t="s">
        <v>1162</v>
      </c>
      <c r="E4245" s="12" t="str">
        <f>VLOOKUP(B4245,[1]Planilha8!$X$4:$Z$6629,3,0)</f>
        <v>APOIO AO DIAGNÓSTICO – SALA DE COLETA EXAMES</v>
      </c>
      <c r="F4245" s="12" t="str">
        <f>VLOOKUP(B4245,[1]Planilha8!$X$4:$AD$6629,7,0)</f>
        <v>BOM</v>
      </c>
      <c r="G4245" s="13">
        <v>44741</v>
      </c>
      <c r="H4245" s="69">
        <v>700</v>
      </c>
      <c r="I4245" s="15" t="s">
        <v>22</v>
      </c>
      <c r="J4245" s="16" t="s">
        <v>1161</v>
      </c>
      <c r="K4245" s="17">
        <v>183</v>
      </c>
      <c r="L4245" s="18">
        <v>2022002963</v>
      </c>
      <c r="M4245" s="19">
        <v>44741</v>
      </c>
      <c r="N4245" s="70">
        <v>0</v>
      </c>
      <c r="O4245" s="71">
        <v>0</v>
      </c>
      <c r="P4245" s="72">
        <v>0</v>
      </c>
      <c r="Q4245" s="73">
        <v>0</v>
      </c>
      <c r="R4245" s="74">
        <v>0</v>
      </c>
      <c r="S4245" s="75">
        <v>700</v>
      </c>
    </row>
    <row r="4246" spans="1:19" s="79" customFormat="1" ht="63.75" x14ac:dyDescent="0.25">
      <c r="A4246" s="10" t="s">
        <v>419</v>
      </c>
      <c r="B4246" s="68">
        <v>12964</v>
      </c>
      <c r="C4246" s="10">
        <f>VLOOKUP(B4246,[1]Planilha8!$X$4:$Y$6629,2,0)</f>
        <v>2819406</v>
      </c>
      <c r="D4246" s="12" t="s">
        <v>1162</v>
      </c>
      <c r="E4246" s="12" t="str">
        <f>VLOOKUP(B4246,[1]Planilha8!$X$4:$Z$6629,3,0)</f>
        <v>APOIO AO DIAGNÓSTICO – SALA DE COLETA EXAMES</v>
      </c>
      <c r="F4246" s="12" t="str">
        <f>VLOOKUP(B4246,[1]Planilha8!$X$4:$AD$6629,7,0)</f>
        <v>BOM</v>
      </c>
      <c r="G4246" s="13">
        <v>44741</v>
      </c>
      <c r="H4246" s="69">
        <v>700</v>
      </c>
      <c r="I4246" s="15" t="s">
        <v>22</v>
      </c>
      <c r="J4246" s="16" t="s">
        <v>1161</v>
      </c>
      <c r="K4246" s="17">
        <v>183</v>
      </c>
      <c r="L4246" s="18">
        <v>2022002963</v>
      </c>
      <c r="M4246" s="19">
        <v>44741</v>
      </c>
      <c r="N4246" s="70">
        <v>0</v>
      </c>
      <c r="O4246" s="71">
        <v>0</v>
      </c>
      <c r="P4246" s="72">
        <v>0</v>
      </c>
      <c r="Q4246" s="73">
        <v>0</v>
      </c>
      <c r="R4246" s="74">
        <v>0</v>
      </c>
      <c r="S4246" s="75">
        <v>700</v>
      </c>
    </row>
    <row r="4247" spans="1:19" s="79" customFormat="1" ht="51" x14ac:dyDescent="0.25">
      <c r="A4247" s="10" t="s">
        <v>419</v>
      </c>
      <c r="B4247" s="68">
        <v>12965</v>
      </c>
      <c r="C4247" s="10">
        <f>VLOOKUP(B4247,[1]Planilha8!$X$4:$Y$6629,2,0)</f>
        <v>2819407</v>
      </c>
      <c r="D4247" s="12" t="s">
        <v>1163</v>
      </c>
      <c r="E4247" s="12" t="str">
        <f>VLOOKUP(B4247,[1]Planilha8!$X$4:$Z$6629,3,0)</f>
        <v>CENTRO CIRÚRGICO –  HEMODINÂMICA</v>
      </c>
      <c r="F4247" s="12" t="str">
        <f>VLOOKUP(B4247,[1]Planilha8!$X$4:$AD$6629,7,0)</f>
        <v>BOM</v>
      </c>
      <c r="G4247" s="13">
        <v>44741</v>
      </c>
      <c r="H4247" s="69">
        <v>1450</v>
      </c>
      <c r="I4247" s="15" t="s">
        <v>22</v>
      </c>
      <c r="J4247" s="16" t="s">
        <v>1161</v>
      </c>
      <c r="K4247" s="17">
        <v>183</v>
      </c>
      <c r="L4247" s="18">
        <v>2022002963</v>
      </c>
      <c r="M4247" s="19">
        <v>44741</v>
      </c>
      <c r="N4247" s="70">
        <v>0</v>
      </c>
      <c r="O4247" s="71">
        <v>0</v>
      </c>
      <c r="P4247" s="72">
        <v>0</v>
      </c>
      <c r="Q4247" s="73">
        <v>0</v>
      </c>
      <c r="R4247" s="74">
        <v>0</v>
      </c>
      <c r="S4247" s="75">
        <v>1450</v>
      </c>
    </row>
    <row r="4248" spans="1:19" s="79" customFormat="1" ht="63.75" x14ac:dyDescent="0.25">
      <c r="A4248" s="10" t="s">
        <v>419</v>
      </c>
      <c r="B4248" s="68">
        <v>12970</v>
      </c>
      <c r="C4248" s="10">
        <f>VLOOKUP(B4248,[1]Planilha8!$X$4:$Y$6629,2,0)</f>
        <v>2819408</v>
      </c>
      <c r="D4248" s="12" t="s">
        <v>1164</v>
      </c>
      <c r="E4248" s="12" t="str">
        <f>VLOOKUP(B4248,[1]Planilha8!$X$4:$Z$6629,3,0)</f>
        <v>APOIO AO DIAGNÓSTICO – SALA DE COLETA EXAMES</v>
      </c>
      <c r="F4248" s="12" t="str">
        <f>VLOOKUP(B4248,[1]Planilha8!$X$4:$AD$6629,7,0)</f>
        <v>BOM</v>
      </c>
      <c r="G4248" s="13">
        <v>44741</v>
      </c>
      <c r="H4248" s="69">
        <v>650</v>
      </c>
      <c r="I4248" s="15" t="s">
        <v>22</v>
      </c>
      <c r="J4248" s="16" t="s">
        <v>1161</v>
      </c>
      <c r="K4248" s="17">
        <v>183</v>
      </c>
      <c r="L4248" s="18">
        <v>2022002963</v>
      </c>
      <c r="M4248" s="19">
        <v>44741</v>
      </c>
      <c r="N4248" s="70">
        <v>0</v>
      </c>
      <c r="O4248" s="71">
        <v>0</v>
      </c>
      <c r="P4248" s="72">
        <v>0</v>
      </c>
      <c r="Q4248" s="73">
        <v>0</v>
      </c>
      <c r="R4248" s="74">
        <v>0</v>
      </c>
      <c r="S4248" s="75">
        <v>650</v>
      </c>
    </row>
    <row r="4249" spans="1:19" s="79" customFormat="1" ht="25.5" x14ac:dyDescent="0.25">
      <c r="A4249" s="10" t="s">
        <v>419</v>
      </c>
      <c r="B4249" s="68">
        <v>12923</v>
      </c>
      <c r="C4249" s="10">
        <f>VLOOKUP(B4249,[1]Planilha8!$X$4:$Y$6629,2,0)</f>
        <v>2819392</v>
      </c>
      <c r="D4249" s="12" t="s">
        <v>1165</v>
      </c>
      <c r="E4249" s="12" t="str">
        <f>VLOOKUP(B4249,[1]Planilha8!$X$4:$Z$6629,3,0)</f>
        <v>ALMOXARIFADO</v>
      </c>
      <c r="F4249" s="12" t="str">
        <f>VLOOKUP(B4249,[1]Planilha8!$X$4:$AD$6629,7,0)</f>
        <v>BOM</v>
      </c>
      <c r="G4249" s="13">
        <v>44746</v>
      </c>
      <c r="H4249" s="69">
        <v>1299</v>
      </c>
      <c r="I4249" s="15" t="s">
        <v>22</v>
      </c>
      <c r="J4249" s="16" t="s">
        <v>1166</v>
      </c>
      <c r="K4249" s="17">
        <v>3130</v>
      </c>
      <c r="L4249" s="18">
        <v>2022002950</v>
      </c>
      <c r="M4249" s="19">
        <v>44746</v>
      </c>
      <c r="N4249" s="70">
        <v>0</v>
      </c>
      <c r="O4249" s="71">
        <v>0</v>
      </c>
      <c r="P4249" s="72">
        <v>0</v>
      </c>
      <c r="Q4249" s="73">
        <v>0</v>
      </c>
      <c r="R4249" s="74">
        <v>0</v>
      </c>
      <c r="S4249" s="75">
        <v>1299</v>
      </c>
    </row>
    <row r="4250" spans="1:19" s="79" customFormat="1" ht="38.25" x14ac:dyDescent="0.25">
      <c r="A4250" s="10" t="s">
        <v>419</v>
      </c>
      <c r="B4250" s="68">
        <v>12924</v>
      </c>
      <c r="C4250" s="10">
        <f>VLOOKUP(B4250,[1]Planilha8!$X$4:$Y$6629,2,0)</f>
        <v>2819393</v>
      </c>
      <c r="D4250" s="12" t="s">
        <v>1165</v>
      </c>
      <c r="E4250" s="12" t="str">
        <f>VLOOKUP(B4250,[1]Planilha8!$X$4:$Z$6629,3,0)</f>
        <v>UTI - FARMÁCIA SATÉLITE</v>
      </c>
      <c r="F4250" s="12" t="str">
        <f>VLOOKUP(B4250,[1]Planilha8!$X$4:$AD$6629,7,0)</f>
        <v>BOM</v>
      </c>
      <c r="G4250" s="13">
        <v>44746</v>
      </c>
      <c r="H4250" s="69">
        <v>1299</v>
      </c>
      <c r="I4250" s="15" t="s">
        <v>22</v>
      </c>
      <c r="J4250" s="16" t="s">
        <v>1166</v>
      </c>
      <c r="K4250" s="17">
        <v>3130</v>
      </c>
      <c r="L4250" s="18">
        <v>2022002950</v>
      </c>
      <c r="M4250" s="19">
        <v>44746</v>
      </c>
      <c r="N4250" s="70">
        <v>0</v>
      </c>
      <c r="O4250" s="71">
        <v>0</v>
      </c>
      <c r="P4250" s="72">
        <v>0</v>
      </c>
      <c r="Q4250" s="73">
        <v>0</v>
      </c>
      <c r="R4250" s="74">
        <v>0</v>
      </c>
      <c r="S4250" s="75">
        <v>1299</v>
      </c>
    </row>
    <row r="4251" spans="1:19" s="79" customFormat="1" ht="25.5" x14ac:dyDescent="0.25">
      <c r="A4251" s="10" t="s">
        <v>419</v>
      </c>
      <c r="B4251" s="68">
        <v>12925</v>
      </c>
      <c r="C4251" s="10">
        <f>VLOOKUP(B4251,[1]Planilha8!$X$4:$Y$6629,2,0)</f>
        <v>2819394</v>
      </c>
      <c r="D4251" s="12" t="s">
        <v>1165</v>
      </c>
      <c r="E4251" s="12" t="str">
        <f>VLOOKUP(B4251,[1]Planilha8!$X$4:$Z$6629,3,0)</f>
        <v>ALMOXARIFADO</v>
      </c>
      <c r="F4251" s="12" t="str">
        <f>VLOOKUP(B4251,[1]Planilha8!$X$4:$AD$6629,7,0)</f>
        <v>BOM</v>
      </c>
      <c r="G4251" s="13">
        <v>44746</v>
      </c>
      <c r="H4251" s="69">
        <v>1299</v>
      </c>
      <c r="I4251" s="15" t="s">
        <v>22</v>
      </c>
      <c r="J4251" s="16" t="s">
        <v>1166</v>
      </c>
      <c r="K4251" s="17">
        <v>3130</v>
      </c>
      <c r="L4251" s="18">
        <v>2022002950</v>
      </c>
      <c r="M4251" s="19">
        <v>44746</v>
      </c>
      <c r="N4251" s="70">
        <v>0</v>
      </c>
      <c r="O4251" s="71">
        <v>0</v>
      </c>
      <c r="P4251" s="72">
        <v>0</v>
      </c>
      <c r="Q4251" s="73">
        <v>0</v>
      </c>
      <c r="R4251" s="74">
        <v>0</v>
      </c>
      <c r="S4251" s="75">
        <v>1299</v>
      </c>
    </row>
    <row r="4252" spans="1:19" s="79" customFormat="1" ht="25.5" x14ac:dyDescent="0.25">
      <c r="A4252" s="10" t="s">
        <v>419</v>
      </c>
      <c r="B4252" s="68">
        <v>12926</v>
      </c>
      <c r="C4252" s="10">
        <f>VLOOKUP(B4252,[1]Planilha8!$X$4:$Y$6629,2,0)</f>
        <v>2819395</v>
      </c>
      <c r="D4252" s="12" t="s">
        <v>1165</v>
      </c>
      <c r="E4252" s="12" t="str">
        <f>VLOOKUP(B4252,[1]Planilha8!$X$4:$Z$6629,3,0)</f>
        <v>ALMOXARIFADO</v>
      </c>
      <c r="F4252" s="12" t="str">
        <f>VLOOKUP(B4252,[1]Planilha8!$X$4:$AD$6629,7,0)</f>
        <v>BOM</v>
      </c>
      <c r="G4252" s="13">
        <v>44746</v>
      </c>
      <c r="H4252" s="69">
        <v>1299</v>
      </c>
      <c r="I4252" s="15" t="s">
        <v>22</v>
      </c>
      <c r="J4252" s="16" t="s">
        <v>1166</v>
      </c>
      <c r="K4252" s="17">
        <v>3130</v>
      </c>
      <c r="L4252" s="18">
        <v>2022002950</v>
      </c>
      <c r="M4252" s="19">
        <v>44746</v>
      </c>
      <c r="N4252" s="70">
        <v>0</v>
      </c>
      <c r="O4252" s="71">
        <v>0</v>
      </c>
      <c r="P4252" s="72">
        <v>0</v>
      </c>
      <c r="Q4252" s="73">
        <v>0</v>
      </c>
      <c r="R4252" s="74">
        <v>0</v>
      </c>
      <c r="S4252" s="75">
        <v>1299</v>
      </c>
    </row>
    <row r="4253" spans="1:19" s="79" customFormat="1" ht="25.5" x14ac:dyDescent="0.25">
      <c r="A4253" s="10" t="s">
        <v>419</v>
      </c>
      <c r="B4253" s="68">
        <v>12927</v>
      </c>
      <c r="C4253" s="10">
        <f>VLOOKUP(B4253,[1]Planilha8!$X$4:$Y$6629,2,0)</f>
        <v>2819396</v>
      </c>
      <c r="D4253" s="12" t="s">
        <v>1165</v>
      </c>
      <c r="E4253" s="12" t="str">
        <f>VLOOKUP(B4253,[1]Planilha8!$X$4:$Z$6629,3,0)</f>
        <v>TRANSPLANTE</v>
      </c>
      <c r="F4253" s="12" t="str">
        <f>VLOOKUP(B4253,[1]Planilha8!$X$4:$AD$6629,7,0)</f>
        <v>BOM</v>
      </c>
      <c r="G4253" s="13">
        <v>44746</v>
      </c>
      <c r="H4253" s="69">
        <v>1299</v>
      </c>
      <c r="I4253" s="15" t="s">
        <v>22</v>
      </c>
      <c r="J4253" s="16" t="s">
        <v>1166</v>
      </c>
      <c r="K4253" s="17">
        <v>3130</v>
      </c>
      <c r="L4253" s="18">
        <v>2022002950</v>
      </c>
      <c r="M4253" s="19">
        <v>44746</v>
      </c>
      <c r="N4253" s="70">
        <v>0</v>
      </c>
      <c r="O4253" s="71">
        <v>0</v>
      </c>
      <c r="P4253" s="72">
        <v>0</v>
      </c>
      <c r="Q4253" s="73">
        <v>0</v>
      </c>
      <c r="R4253" s="74">
        <v>0</v>
      </c>
      <c r="S4253" s="75">
        <v>1299</v>
      </c>
    </row>
    <row r="4254" spans="1:19" s="79" customFormat="1" ht="25.5" x14ac:dyDescent="0.25">
      <c r="A4254" s="10" t="s">
        <v>419</v>
      </c>
      <c r="B4254" s="68">
        <v>12928</v>
      </c>
      <c r="C4254" s="10">
        <f>VLOOKUP(B4254,[1]Planilha8!$X$4:$Y$6629,2,0)</f>
        <v>2819397</v>
      </c>
      <c r="D4254" s="12" t="s">
        <v>1165</v>
      </c>
      <c r="E4254" s="12" t="str">
        <f>VLOOKUP(B4254,[1]Planilha8!$X$4:$Z$6629,3,0)</f>
        <v>ALMOXARIFADO</v>
      </c>
      <c r="F4254" s="12" t="str">
        <f>VLOOKUP(B4254,[1]Planilha8!$X$4:$AD$6629,7,0)</f>
        <v>BOM</v>
      </c>
      <c r="G4254" s="13">
        <v>44746</v>
      </c>
      <c r="H4254" s="69">
        <v>1299</v>
      </c>
      <c r="I4254" s="15" t="s">
        <v>22</v>
      </c>
      <c r="J4254" s="16" t="s">
        <v>1166</v>
      </c>
      <c r="K4254" s="17">
        <v>3130</v>
      </c>
      <c r="L4254" s="18">
        <v>2022002950</v>
      </c>
      <c r="M4254" s="19">
        <v>44746</v>
      </c>
      <c r="N4254" s="70">
        <v>0</v>
      </c>
      <c r="O4254" s="71">
        <v>0</v>
      </c>
      <c r="P4254" s="72">
        <v>0</v>
      </c>
      <c r="Q4254" s="73">
        <v>0</v>
      </c>
      <c r="R4254" s="74">
        <v>0</v>
      </c>
      <c r="S4254" s="75">
        <v>1299</v>
      </c>
    </row>
    <row r="4255" spans="1:19" s="79" customFormat="1" ht="25.5" x14ac:dyDescent="0.25">
      <c r="A4255" s="10" t="s">
        <v>419</v>
      </c>
      <c r="B4255" s="68">
        <v>12929</v>
      </c>
      <c r="C4255" s="10">
        <f>VLOOKUP(B4255,[1]Planilha8!$X$4:$Y$6629,2,0)</f>
        <v>2819398</v>
      </c>
      <c r="D4255" s="12" t="s">
        <v>1165</v>
      </c>
      <c r="E4255" s="12" t="str">
        <f>VLOOKUP(B4255,[1]Planilha8!$X$4:$Z$6629,3,0)</f>
        <v>CLINICA CIRURGICA</v>
      </c>
      <c r="F4255" s="12" t="str">
        <f>VLOOKUP(B4255,[1]Planilha8!$X$4:$AD$6629,7,0)</f>
        <v>BOM</v>
      </c>
      <c r="G4255" s="13">
        <v>44746</v>
      </c>
      <c r="H4255" s="69">
        <v>1299</v>
      </c>
      <c r="I4255" s="15" t="s">
        <v>22</v>
      </c>
      <c r="J4255" s="16" t="s">
        <v>1166</v>
      </c>
      <c r="K4255" s="17">
        <v>3130</v>
      </c>
      <c r="L4255" s="18">
        <v>2022002950</v>
      </c>
      <c r="M4255" s="19">
        <v>44746</v>
      </c>
      <c r="N4255" s="70">
        <v>0</v>
      </c>
      <c r="O4255" s="71">
        <v>0</v>
      </c>
      <c r="P4255" s="72">
        <v>0</v>
      </c>
      <c r="Q4255" s="73">
        <v>0</v>
      </c>
      <c r="R4255" s="74">
        <v>0</v>
      </c>
      <c r="S4255" s="75">
        <v>1299</v>
      </c>
    </row>
    <row r="4256" spans="1:19" s="79" customFormat="1" ht="25.5" x14ac:dyDescent="0.25">
      <c r="A4256" s="10" t="s">
        <v>419</v>
      </c>
      <c r="B4256" s="68">
        <v>12930</v>
      </c>
      <c r="C4256" s="10">
        <f>VLOOKUP(B4256,[1]Planilha8!$X$4:$Y$6629,2,0)</f>
        <v>2819399</v>
      </c>
      <c r="D4256" s="12" t="s">
        <v>1165</v>
      </c>
      <c r="E4256" s="12" t="str">
        <f>VLOOKUP(B4256,[1]Planilha8!$X$4:$Z$6629,3,0)</f>
        <v>APOIO AO DIAGNÓSTICO</v>
      </c>
      <c r="F4256" s="12" t="str">
        <f>VLOOKUP(B4256,[1]Planilha8!$X$4:$AD$6629,7,0)</f>
        <v>BOM</v>
      </c>
      <c r="G4256" s="13">
        <v>44746</v>
      </c>
      <c r="H4256" s="69">
        <v>1299</v>
      </c>
      <c r="I4256" s="15" t="s">
        <v>22</v>
      </c>
      <c r="J4256" s="16" t="s">
        <v>1166</v>
      </c>
      <c r="K4256" s="17">
        <v>3130</v>
      </c>
      <c r="L4256" s="18">
        <v>2022002950</v>
      </c>
      <c r="M4256" s="19">
        <v>44746</v>
      </c>
      <c r="N4256" s="70">
        <v>0</v>
      </c>
      <c r="O4256" s="71">
        <v>0</v>
      </c>
      <c r="P4256" s="72">
        <v>0</v>
      </c>
      <c r="Q4256" s="73">
        <v>0</v>
      </c>
      <c r="R4256" s="74">
        <v>0</v>
      </c>
      <c r="S4256" s="75">
        <v>1299</v>
      </c>
    </row>
    <row r="4257" spans="1:19" s="79" customFormat="1" ht="25.5" x14ac:dyDescent="0.25">
      <c r="A4257" s="10" t="s">
        <v>419</v>
      </c>
      <c r="B4257" s="68">
        <v>12931</v>
      </c>
      <c r="C4257" s="10">
        <f>VLOOKUP(B4257,[1]Planilha8!$X$4:$Y$6629,2,0)</f>
        <v>2819400</v>
      </c>
      <c r="D4257" s="12" t="s">
        <v>1165</v>
      </c>
      <c r="E4257" s="12" t="str">
        <f>VLOOKUP(B4257,[1]Planilha8!$X$4:$Z$6629,3,0)</f>
        <v>CLINICA MEDICA</v>
      </c>
      <c r="F4257" s="12" t="str">
        <f>VLOOKUP(B4257,[1]Planilha8!$X$4:$AD$6629,7,0)</f>
        <v>BOM</v>
      </c>
      <c r="G4257" s="13">
        <v>44746</v>
      </c>
      <c r="H4257" s="69">
        <v>1299</v>
      </c>
      <c r="I4257" s="15" t="s">
        <v>22</v>
      </c>
      <c r="J4257" s="16" t="s">
        <v>1166</v>
      </c>
      <c r="K4257" s="17">
        <v>3130</v>
      </c>
      <c r="L4257" s="18">
        <v>2022002950</v>
      </c>
      <c r="M4257" s="19">
        <v>44746</v>
      </c>
      <c r="N4257" s="70">
        <v>0</v>
      </c>
      <c r="O4257" s="71">
        <v>0</v>
      </c>
      <c r="P4257" s="72">
        <v>0</v>
      </c>
      <c r="Q4257" s="73">
        <v>0</v>
      </c>
      <c r="R4257" s="74">
        <v>0</v>
      </c>
      <c r="S4257" s="75">
        <v>1299</v>
      </c>
    </row>
    <row r="4258" spans="1:19" s="79" customFormat="1" ht="25.5" x14ac:dyDescent="0.25">
      <c r="A4258" s="10" t="s">
        <v>419</v>
      </c>
      <c r="B4258" s="68">
        <v>12932</v>
      </c>
      <c r="C4258" s="10">
        <f>VLOOKUP(B4258,[1]Planilha8!$X$4:$Y$6629,2,0)</f>
        <v>2819401</v>
      </c>
      <c r="D4258" s="12" t="s">
        <v>1165</v>
      </c>
      <c r="E4258" s="12" t="str">
        <f>VLOOKUP(B4258,[1]Planilha8!$X$4:$Z$6629,3,0)</f>
        <v>ALMOXARIFADO</v>
      </c>
      <c r="F4258" s="12" t="str">
        <f>VLOOKUP(B4258,[1]Planilha8!$X$4:$AD$6629,7,0)</f>
        <v>BOM</v>
      </c>
      <c r="G4258" s="13">
        <v>44746</v>
      </c>
      <c r="H4258" s="69">
        <v>1299</v>
      </c>
      <c r="I4258" s="15" t="s">
        <v>22</v>
      </c>
      <c r="J4258" s="16" t="s">
        <v>1166</v>
      </c>
      <c r="K4258" s="17">
        <v>3130</v>
      </c>
      <c r="L4258" s="18">
        <v>2022002950</v>
      </c>
      <c r="M4258" s="19">
        <v>44746</v>
      </c>
      <c r="N4258" s="70">
        <v>0</v>
      </c>
      <c r="O4258" s="71">
        <v>0</v>
      </c>
      <c r="P4258" s="72">
        <v>0</v>
      </c>
      <c r="Q4258" s="73">
        <v>0</v>
      </c>
      <c r="R4258" s="74">
        <v>0</v>
      </c>
      <c r="S4258" s="75">
        <v>1299</v>
      </c>
    </row>
    <row r="4259" spans="1:19" s="79" customFormat="1" ht="38.25" x14ac:dyDescent="0.25">
      <c r="A4259" s="10" t="s">
        <v>419</v>
      </c>
      <c r="B4259" s="68">
        <v>12860</v>
      </c>
      <c r="C4259" s="10">
        <f>VLOOKUP(B4259,[1]Planilha8!$X$4:$Y$6629,2,0)</f>
        <v>2902555</v>
      </c>
      <c r="D4259" s="12" t="s">
        <v>1167</v>
      </c>
      <c r="E4259" s="12" t="str">
        <f>VLOOKUP(B4259,[1]Planilha8!$X$4:$Z$6629,3,0)</f>
        <v>TRANSPLANTE</v>
      </c>
      <c r="F4259" s="12" t="str">
        <f>VLOOKUP(B4259,[1]Planilha8!$X$4:$AD$6629,7,0)</f>
        <v>BOM</v>
      </c>
      <c r="G4259" s="13">
        <v>44742</v>
      </c>
      <c r="H4259" s="69">
        <v>1760</v>
      </c>
      <c r="I4259" s="15" t="s">
        <v>22</v>
      </c>
      <c r="J4259" s="16" t="s">
        <v>1097</v>
      </c>
      <c r="K4259" s="17">
        <v>15995</v>
      </c>
      <c r="L4259" s="18">
        <v>2022004430</v>
      </c>
      <c r="M4259" s="19">
        <v>44742</v>
      </c>
      <c r="N4259" s="70">
        <v>0</v>
      </c>
      <c r="O4259" s="71">
        <v>0</v>
      </c>
      <c r="P4259" s="72">
        <v>0</v>
      </c>
      <c r="Q4259" s="73">
        <v>0</v>
      </c>
      <c r="R4259" s="74">
        <v>0</v>
      </c>
      <c r="S4259" s="75">
        <v>1760</v>
      </c>
    </row>
    <row r="4260" spans="1:19" s="79" customFormat="1" ht="38.25" x14ac:dyDescent="0.25">
      <c r="A4260" s="10" t="s">
        <v>419</v>
      </c>
      <c r="B4260" s="68">
        <v>12861</v>
      </c>
      <c r="C4260" s="10">
        <f>VLOOKUP(B4260,[1]Planilha8!$X$4:$Y$6629,2,0)</f>
        <v>2902556</v>
      </c>
      <c r="D4260" s="12" t="s">
        <v>1167</v>
      </c>
      <c r="E4260" s="12" t="str">
        <f>VLOOKUP(B4260,[1]Planilha8!$X$4:$Z$6629,3,0)</f>
        <v>TRANSPLANTE</v>
      </c>
      <c r="F4260" s="12" t="str">
        <f>VLOOKUP(B4260,[1]Planilha8!$X$4:$AD$6629,7,0)</f>
        <v>BOM</v>
      </c>
      <c r="G4260" s="13">
        <v>44742</v>
      </c>
      <c r="H4260" s="69">
        <v>1760</v>
      </c>
      <c r="I4260" s="15" t="s">
        <v>22</v>
      </c>
      <c r="J4260" s="16" t="s">
        <v>1097</v>
      </c>
      <c r="K4260" s="17">
        <v>15995</v>
      </c>
      <c r="L4260" s="18">
        <v>2022004430</v>
      </c>
      <c r="M4260" s="19">
        <v>44742</v>
      </c>
      <c r="N4260" s="70">
        <v>0</v>
      </c>
      <c r="O4260" s="71">
        <v>0</v>
      </c>
      <c r="P4260" s="72">
        <v>0</v>
      </c>
      <c r="Q4260" s="73">
        <v>0</v>
      </c>
      <c r="R4260" s="74">
        <v>0</v>
      </c>
      <c r="S4260" s="75">
        <v>1760</v>
      </c>
    </row>
    <row r="4261" spans="1:19" s="79" customFormat="1" ht="38.25" x14ac:dyDescent="0.25">
      <c r="A4261" s="10" t="s">
        <v>419</v>
      </c>
      <c r="B4261" s="68">
        <v>12862</v>
      </c>
      <c r="C4261" s="10">
        <f>VLOOKUP(B4261,[1]Planilha8!$X$4:$Y$6629,2,0)</f>
        <v>2902557</v>
      </c>
      <c r="D4261" s="12" t="s">
        <v>1167</v>
      </c>
      <c r="E4261" s="12" t="str">
        <f>VLOOKUP(B4261,[1]Planilha8!$X$4:$Z$6629,3,0)</f>
        <v>TRANSPLANTE</v>
      </c>
      <c r="F4261" s="12" t="str">
        <f>VLOOKUP(B4261,[1]Planilha8!$X$4:$AD$6629,7,0)</f>
        <v>BOM</v>
      </c>
      <c r="G4261" s="13">
        <v>44742</v>
      </c>
      <c r="H4261" s="69">
        <v>1760</v>
      </c>
      <c r="I4261" s="15" t="s">
        <v>22</v>
      </c>
      <c r="J4261" s="16" t="s">
        <v>1097</v>
      </c>
      <c r="K4261" s="17">
        <v>15995</v>
      </c>
      <c r="L4261" s="18">
        <v>2022004430</v>
      </c>
      <c r="M4261" s="19">
        <v>44742</v>
      </c>
      <c r="N4261" s="70">
        <v>0</v>
      </c>
      <c r="O4261" s="71">
        <v>0</v>
      </c>
      <c r="P4261" s="72">
        <v>0</v>
      </c>
      <c r="Q4261" s="73">
        <v>0</v>
      </c>
      <c r="R4261" s="74">
        <v>0</v>
      </c>
      <c r="S4261" s="75">
        <v>1760</v>
      </c>
    </row>
    <row r="4262" spans="1:19" s="79" customFormat="1" ht="38.25" x14ac:dyDescent="0.25">
      <c r="A4262" s="10" t="s">
        <v>419</v>
      </c>
      <c r="B4262" s="68">
        <v>12863</v>
      </c>
      <c r="C4262" s="10">
        <f>VLOOKUP(B4262,[1]Planilha8!$X$4:$Y$6629,2,0)</f>
        <v>2902558</v>
      </c>
      <c r="D4262" s="12" t="s">
        <v>1167</v>
      </c>
      <c r="E4262" s="12" t="str">
        <f>VLOOKUP(B4262,[1]Planilha8!$X$4:$Z$6629,3,0)</f>
        <v>TRANSPLANTE</v>
      </c>
      <c r="F4262" s="12" t="str">
        <f>VLOOKUP(B4262,[1]Planilha8!$X$4:$AD$6629,7,0)</f>
        <v>BOM</v>
      </c>
      <c r="G4262" s="13">
        <v>44742</v>
      </c>
      <c r="H4262" s="69">
        <v>1760</v>
      </c>
      <c r="I4262" s="15" t="s">
        <v>22</v>
      </c>
      <c r="J4262" s="16" t="s">
        <v>1097</v>
      </c>
      <c r="K4262" s="17">
        <v>15995</v>
      </c>
      <c r="L4262" s="18">
        <v>2022004430</v>
      </c>
      <c r="M4262" s="19">
        <v>44742</v>
      </c>
      <c r="N4262" s="70">
        <v>0</v>
      </c>
      <c r="O4262" s="71">
        <v>0</v>
      </c>
      <c r="P4262" s="72">
        <v>0</v>
      </c>
      <c r="Q4262" s="73">
        <v>0</v>
      </c>
      <c r="R4262" s="74">
        <v>0</v>
      </c>
      <c r="S4262" s="75">
        <v>1760</v>
      </c>
    </row>
    <row r="4263" spans="1:19" s="79" customFormat="1" ht="38.25" x14ac:dyDescent="0.25">
      <c r="A4263" s="10" t="s">
        <v>419</v>
      </c>
      <c r="B4263" s="68">
        <v>12864</v>
      </c>
      <c r="C4263" s="10">
        <f>VLOOKUP(B4263,[1]Planilha8!$X$4:$Y$6629,2,0)</f>
        <v>2902549</v>
      </c>
      <c r="D4263" s="12" t="s">
        <v>1168</v>
      </c>
      <c r="E4263" s="12" t="str">
        <f>VLOOKUP(B4263,[1]Planilha8!$X$4:$Z$6629,3,0)</f>
        <v>TRANSPLANTE</v>
      </c>
      <c r="F4263" s="12" t="str">
        <f>VLOOKUP(B4263,[1]Planilha8!$X$4:$AD$6629,7,0)</f>
        <v>BOM</v>
      </c>
      <c r="G4263" s="13">
        <v>44742</v>
      </c>
      <c r="H4263" s="69">
        <v>1760</v>
      </c>
      <c r="I4263" s="15" t="s">
        <v>22</v>
      </c>
      <c r="J4263" s="16" t="s">
        <v>1097</v>
      </c>
      <c r="K4263" s="17">
        <v>15995</v>
      </c>
      <c r="L4263" s="18">
        <v>2022004430</v>
      </c>
      <c r="M4263" s="19">
        <v>44742</v>
      </c>
      <c r="N4263" s="70">
        <v>0</v>
      </c>
      <c r="O4263" s="71">
        <v>0</v>
      </c>
      <c r="P4263" s="72">
        <v>0</v>
      </c>
      <c r="Q4263" s="73">
        <v>0</v>
      </c>
      <c r="R4263" s="74">
        <v>0</v>
      </c>
      <c r="S4263" s="75">
        <v>1760</v>
      </c>
    </row>
    <row r="4264" spans="1:19" s="79" customFormat="1" ht="38.25" x14ac:dyDescent="0.25">
      <c r="A4264" s="10" t="s">
        <v>419</v>
      </c>
      <c r="B4264" s="68">
        <v>12865</v>
      </c>
      <c r="C4264" s="10">
        <f>VLOOKUP(B4264,[1]Planilha8!$X$4:$Y$6629,2,0)</f>
        <v>2902559</v>
      </c>
      <c r="D4264" s="12" t="s">
        <v>1167</v>
      </c>
      <c r="E4264" s="12" t="str">
        <f>VLOOKUP(B4264,[1]Planilha8!$X$4:$Z$6629,3,0)</f>
        <v>TRANSPLANTE</v>
      </c>
      <c r="F4264" s="12" t="str">
        <f>VLOOKUP(B4264,[1]Planilha8!$X$4:$AD$6629,7,0)</f>
        <v>BOM</v>
      </c>
      <c r="G4264" s="13">
        <v>44742</v>
      </c>
      <c r="H4264" s="69">
        <v>1760</v>
      </c>
      <c r="I4264" s="15" t="s">
        <v>22</v>
      </c>
      <c r="J4264" s="16" t="s">
        <v>1097</v>
      </c>
      <c r="K4264" s="17">
        <v>15995</v>
      </c>
      <c r="L4264" s="18">
        <v>2022004430</v>
      </c>
      <c r="M4264" s="19">
        <v>44742</v>
      </c>
      <c r="N4264" s="70">
        <v>0</v>
      </c>
      <c r="O4264" s="71">
        <v>0</v>
      </c>
      <c r="P4264" s="72">
        <v>0</v>
      </c>
      <c r="Q4264" s="73">
        <v>0</v>
      </c>
      <c r="R4264" s="74">
        <v>0</v>
      </c>
      <c r="S4264" s="75">
        <v>1760</v>
      </c>
    </row>
    <row r="4265" spans="1:19" s="79" customFormat="1" ht="38.25" x14ac:dyDescent="0.25">
      <c r="A4265" s="10" t="s">
        <v>419</v>
      </c>
      <c r="B4265" s="68">
        <v>12866</v>
      </c>
      <c r="C4265" s="10">
        <f>VLOOKUP(B4265,[1]Planilha8!$X$4:$Y$6629,2,0)</f>
        <v>2902550</v>
      </c>
      <c r="D4265" s="12" t="s">
        <v>1168</v>
      </c>
      <c r="E4265" s="12" t="str">
        <f>VLOOKUP(B4265,[1]Planilha8!$X$4:$Z$6629,3,0)</f>
        <v>TRANSPLANTE</v>
      </c>
      <c r="F4265" s="12" t="str">
        <f>VLOOKUP(B4265,[1]Planilha8!$X$4:$AD$6629,7,0)</f>
        <v>BOM</v>
      </c>
      <c r="G4265" s="13">
        <v>44742</v>
      </c>
      <c r="H4265" s="69">
        <v>1760</v>
      </c>
      <c r="I4265" s="15" t="s">
        <v>22</v>
      </c>
      <c r="J4265" s="16" t="s">
        <v>1097</v>
      </c>
      <c r="K4265" s="17">
        <v>15995</v>
      </c>
      <c r="L4265" s="18">
        <v>2022004430</v>
      </c>
      <c r="M4265" s="19">
        <v>44742</v>
      </c>
      <c r="N4265" s="70">
        <v>0</v>
      </c>
      <c r="O4265" s="71">
        <v>0</v>
      </c>
      <c r="P4265" s="72">
        <v>0</v>
      </c>
      <c r="Q4265" s="73">
        <v>0</v>
      </c>
      <c r="R4265" s="74">
        <v>0</v>
      </c>
      <c r="S4265" s="75">
        <v>1760</v>
      </c>
    </row>
    <row r="4266" spans="1:19" s="79" customFormat="1" ht="38.25" x14ac:dyDescent="0.25">
      <c r="A4266" s="10" t="s">
        <v>419</v>
      </c>
      <c r="B4266" s="68">
        <v>12867</v>
      </c>
      <c r="C4266" s="10">
        <f>VLOOKUP(B4266,[1]Planilha8!$X$4:$Y$6629,2,0)</f>
        <v>2902560</v>
      </c>
      <c r="D4266" s="12" t="s">
        <v>1167</v>
      </c>
      <c r="E4266" s="12" t="str">
        <f>VLOOKUP(B4266,[1]Planilha8!$X$4:$Z$6629,3,0)</f>
        <v>TRANSPLANTE</v>
      </c>
      <c r="F4266" s="12" t="str">
        <f>VLOOKUP(B4266,[1]Planilha8!$X$4:$AD$6629,7,0)</f>
        <v>BOM</v>
      </c>
      <c r="G4266" s="13">
        <v>44742</v>
      </c>
      <c r="H4266" s="69">
        <v>1760</v>
      </c>
      <c r="I4266" s="15" t="s">
        <v>22</v>
      </c>
      <c r="J4266" s="16" t="s">
        <v>1097</v>
      </c>
      <c r="K4266" s="17">
        <v>15995</v>
      </c>
      <c r="L4266" s="18">
        <v>2022004430</v>
      </c>
      <c r="M4266" s="19">
        <v>44742</v>
      </c>
      <c r="N4266" s="70">
        <v>0</v>
      </c>
      <c r="O4266" s="71">
        <v>0</v>
      </c>
      <c r="P4266" s="72">
        <v>0</v>
      </c>
      <c r="Q4266" s="73">
        <v>0</v>
      </c>
      <c r="R4266" s="74">
        <v>0</v>
      </c>
      <c r="S4266" s="75">
        <v>1760</v>
      </c>
    </row>
    <row r="4267" spans="1:19" s="79" customFormat="1" ht="38.25" x14ac:dyDescent="0.25">
      <c r="A4267" s="10" t="s">
        <v>419</v>
      </c>
      <c r="B4267" s="68">
        <v>12868</v>
      </c>
      <c r="C4267" s="10">
        <f>VLOOKUP(B4267,[1]Planilha8!$X$4:$Y$6629,2,0)</f>
        <v>2902561</v>
      </c>
      <c r="D4267" s="12" t="s">
        <v>1167</v>
      </c>
      <c r="E4267" s="12" t="str">
        <f>VLOOKUP(B4267,[1]Planilha8!$X$4:$Z$6629,3,0)</f>
        <v>TRANSPLANTE</v>
      </c>
      <c r="F4267" s="12" t="str">
        <f>VLOOKUP(B4267,[1]Planilha8!$X$4:$AD$6629,7,0)</f>
        <v>BOM</v>
      </c>
      <c r="G4267" s="13">
        <v>44742</v>
      </c>
      <c r="H4267" s="69">
        <v>1760</v>
      </c>
      <c r="I4267" s="15" t="s">
        <v>22</v>
      </c>
      <c r="J4267" s="16" t="s">
        <v>1097</v>
      </c>
      <c r="K4267" s="17">
        <v>15995</v>
      </c>
      <c r="L4267" s="18">
        <v>2022004430</v>
      </c>
      <c r="M4267" s="19">
        <v>44742</v>
      </c>
      <c r="N4267" s="70">
        <v>0</v>
      </c>
      <c r="O4267" s="71">
        <v>0</v>
      </c>
      <c r="P4267" s="72">
        <v>0</v>
      </c>
      <c r="Q4267" s="73">
        <v>0</v>
      </c>
      <c r="R4267" s="74">
        <v>0</v>
      </c>
      <c r="S4267" s="75">
        <v>1760</v>
      </c>
    </row>
    <row r="4268" spans="1:19" s="79" customFormat="1" ht="38.25" x14ac:dyDescent="0.25">
      <c r="A4268" s="10" t="s">
        <v>419</v>
      </c>
      <c r="B4268" s="68">
        <v>12869</v>
      </c>
      <c r="C4268" s="10">
        <f>VLOOKUP(B4268,[1]Planilha8!$X$4:$Y$6629,2,0)</f>
        <v>2902551</v>
      </c>
      <c r="D4268" s="12" t="s">
        <v>1168</v>
      </c>
      <c r="E4268" s="12" t="str">
        <f>VLOOKUP(B4268,[1]Planilha8!$X$4:$Z$6629,3,0)</f>
        <v>TRANSPLANTE</v>
      </c>
      <c r="F4268" s="12" t="str">
        <f>VLOOKUP(B4268,[1]Planilha8!$X$4:$AD$6629,7,0)</f>
        <v>BOM</v>
      </c>
      <c r="G4268" s="13">
        <v>44742</v>
      </c>
      <c r="H4268" s="69">
        <v>1760</v>
      </c>
      <c r="I4268" s="15" t="s">
        <v>22</v>
      </c>
      <c r="J4268" s="16" t="s">
        <v>1097</v>
      </c>
      <c r="K4268" s="17">
        <v>15995</v>
      </c>
      <c r="L4268" s="18">
        <v>2022004430</v>
      </c>
      <c r="M4268" s="19">
        <v>44742</v>
      </c>
      <c r="N4268" s="70">
        <v>0</v>
      </c>
      <c r="O4268" s="71">
        <v>0</v>
      </c>
      <c r="P4268" s="72">
        <v>0</v>
      </c>
      <c r="Q4268" s="73">
        <v>0</v>
      </c>
      <c r="R4268" s="74">
        <v>0</v>
      </c>
      <c r="S4268" s="75">
        <v>1760</v>
      </c>
    </row>
    <row r="4269" spans="1:19" s="79" customFormat="1" ht="38.25" x14ac:dyDescent="0.25">
      <c r="A4269" s="10" t="s">
        <v>419</v>
      </c>
      <c r="B4269" s="68">
        <v>12870</v>
      </c>
      <c r="C4269" s="10">
        <f>VLOOKUP(B4269,[1]Planilha8!$X$4:$Y$6629,2,0)</f>
        <v>2902562</v>
      </c>
      <c r="D4269" s="12" t="s">
        <v>1167</v>
      </c>
      <c r="E4269" s="12" t="str">
        <f>VLOOKUP(B4269,[1]Planilha8!$X$4:$Z$6629,3,0)</f>
        <v>TRANSPLANTE</v>
      </c>
      <c r="F4269" s="12" t="str">
        <f>VLOOKUP(B4269,[1]Planilha8!$X$4:$AD$6629,7,0)</f>
        <v>BOM</v>
      </c>
      <c r="G4269" s="13">
        <v>44742</v>
      </c>
      <c r="H4269" s="69">
        <v>1760</v>
      </c>
      <c r="I4269" s="15" t="s">
        <v>22</v>
      </c>
      <c r="J4269" s="16" t="s">
        <v>1097</v>
      </c>
      <c r="K4269" s="17">
        <v>15995</v>
      </c>
      <c r="L4269" s="18">
        <v>2022004430</v>
      </c>
      <c r="M4269" s="19">
        <v>44742</v>
      </c>
      <c r="N4269" s="70">
        <v>0</v>
      </c>
      <c r="O4269" s="71">
        <v>0</v>
      </c>
      <c r="P4269" s="72">
        <v>0</v>
      </c>
      <c r="Q4269" s="73">
        <v>0</v>
      </c>
      <c r="R4269" s="74">
        <v>0</v>
      </c>
      <c r="S4269" s="75">
        <v>1760</v>
      </c>
    </row>
    <row r="4270" spans="1:19" s="79" customFormat="1" ht="38.25" x14ac:dyDescent="0.25">
      <c r="A4270" s="10" t="s">
        <v>419</v>
      </c>
      <c r="B4270" s="68">
        <v>12871</v>
      </c>
      <c r="C4270" s="10">
        <f>VLOOKUP(B4270,[1]Planilha8!$X$4:$Y$6629,2,0)</f>
        <v>2902563</v>
      </c>
      <c r="D4270" s="12" t="s">
        <v>1167</v>
      </c>
      <c r="E4270" s="12" t="str">
        <f>VLOOKUP(B4270,[1]Planilha8!$X$4:$Z$6629,3,0)</f>
        <v>TRANSPLANTE</v>
      </c>
      <c r="F4270" s="12" t="str">
        <f>VLOOKUP(B4270,[1]Planilha8!$X$4:$AD$6629,7,0)</f>
        <v>BOM</v>
      </c>
      <c r="G4270" s="13">
        <v>44742</v>
      </c>
      <c r="H4270" s="69">
        <v>1760</v>
      </c>
      <c r="I4270" s="15" t="s">
        <v>22</v>
      </c>
      <c r="J4270" s="16" t="s">
        <v>1097</v>
      </c>
      <c r="K4270" s="17">
        <v>15995</v>
      </c>
      <c r="L4270" s="18">
        <v>2022004430</v>
      </c>
      <c r="M4270" s="19">
        <v>44742</v>
      </c>
      <c r="N4270" s="70">
        <v>0</v>
      </c>
      <c r="O4270" s="71">
        <v>0</v>
      </c>
      <c r="P4270" s="72">
        <v>0</v>
      </c>
      <c r="Q4270" s="73">
        <v>0</v>
      </c>
      <c r="R4270" s="74">
        <v>0</v>
      </c>
      <c r="S4270" s="75">
        <v>1760</v>
      </c>
    </row>
    <row r="4271" spans="1:19" s="79" customFormat="1" ht="38.25" x14ac:dyDescent="0.25">
      <c r="A4271" s="10" t="s">
        <v>419</v>
      </c>
      <c r="B4271" s="68">
        <v>12872</v>
      </c>
      <c r="C4271" s="10">
        <f>VLOOKUP(B4271,[1]Planilha8!$X$4:$Y$6629,2,0)</f>
        <v>2902552</v>
      </c>
      <c r="D4271" s="12" t="s">
        <v>1168</v>
      </c>
      <c r="E4271" s="12" t="str">
        <f>VLOOKUP(B4271,[1]Planilha8!$X$4:$Z$6629,3,0)</f>
        <v>TRANSPLANTE</v>
      </c>
      <c r="F4271" s="12" t="str">
        <f>VLOOKUP(B4271,[1]Planilha8!$X$4:$AD$6629,7,0)</f>
        <v>BOM</v>
      </c>
      <c r="G4271" s="13">
        <v>44742</v>
      </c>
      <c r="H4271" s="69">
        <v>1760</v>
      </c>
      <c r="I4271" s="15" t="s">
        <v>22</v>
      </c>
      <c r="J4271" s="16" t="s">
        <v>1097</v>
      </c>
      <c r="K4271" s="17">
        <v>15995</v>
      </c>
      <c r="L4271" s="18">
        <v>2022004430</v>
      </c>
      <c r="M4271" s="19">
        <v>44742</v>
      </c>
      <c r="N4271" s="70">
        <v>0</v>
      </c>
      <c r="O4271" s="71">
        <v>0</v>
      </c>
      <c r="P4271" s="72">
        <v>0</v>
      </c>
      <c r="Q4271" s="73">
        <v>0</v>
      </c>
      <c r="R4271" s="74">
        <v>0</v>
      </c>
      <c r="S4271" s="75">
        <v>1760</v>
      </c>
    </row>
    <row r="4272" spans="1:19" s="79" customFormat="1" ht="38.25" x14ac:dyDescent="0.25">
      <c r="A4272" s="10" t="s">
        <v>419</v>
      </c>
      <c r="B4272" s="68">
        <v>12873</v>
      </c>
      <c r="C4272" s="10">
        <f>VLOOKUP(B4272,[1]Planilha8!$X$4:$Y$6629,2,0)</f>
        <v>2902564</v>
      </c>
      <c r="D4272" s="12" t="s">
        <v>1167</v>
      </c>
      <c r="E4272" s="12" t="str">
        <f>VLOOKUP(B4272,[1]Planilha8!$X$4:$Z$6629,3,0)</f>
        <v>TRANSPLANTE</v>
      </c>
      <c r="F4272" s="12" t="str">
        <f>VLOOKUP(B4272,[1]Planilha8!$X$4:$AD$6629,7,0)</f>
        <v>BOM</v>
      </c>
      <c r="G4272" s="13">
        <v>44742</v>
      </c>
      <c r="H4272" s="69">
        <v>1760</v>
      </c>
      <c r="I4272" s="15" t="s">
        <v>22</v>
      </c>
      <c r="J4272" s="16" t="s">
        <v>1097</v>
      </c>
      <c r="K4272" s="17">
        <v>15995</v>
      </c>
      <c r="L4272" s="18">
        <v>2022004430</v>
      </c>
      <c r="M4272" s="19">
        <v>44742</v>
      </c>
      <c r="N4272" s="70">
        <v>0</v>
      </c>
      <c r="O4272" s="71">
        <v>0</v>
      </c>
      <c r="P4272" s="72">
        <v>0</v>
      </c>
      <c r="Q4272" s="73">
        <v>0</v>
      </c>
      <c r="R4272" s="74">
        <v>0</v>
      </c>
      <c r="S4272" s="75">
        <v>1760</v>
      </c>
    </row>
    <row r="4273" spans="1:19" s="79" customFormat="1" ht="38.25" x14ac:dyDescent="0.25">
      <c r="A4273" s="10" t="s">
        <v>419</v>
      </c>
      <c r="B4273" s="68">
        <v>12874</v>
      </c>
      <c r="C4273" s="10">
        <f>VLOOKUP(B4273,[1]Planilha8!$X$4:$Y$6629,2,0)</f>
        <v>2902565</v>
      </c>
      <c r="D4273" s="12" t="s">
        <v>1167</v>
      </c>
      <c r="E4273" s="12" t="str">
        <f>VLOOKUP(B4273,[1]Planilha8!$X$4:$Z$6629,3,0)</f>
        <v>TRANSPLANTE</v>
      </c>
      <c r="F4273" s="12" t="str">
        <f>VLOOKUP(B4273,[1]Planilha8!$X$4:$AD$6629,7,0)</f>
        <v>BOM</v>
      </c>
      <c r="G4273" s="13">
        <v>44742</v>
      </c>
      <c r="H4273" s="69">
        <v>1760</v>
      </c>
      <c r="I4273" s="15" t="s">
        <v>22</v>
      </c>
      <c r="J4273" s="16" t="s">
        <v>1097</v>
      </c>
      <c r="K4273" s="17">
        <v>15995</v>
      </c>
      <c r="L4273" s="18">
        <v>2022004430</v>
      </c>
      <c r="M4273" s="19">
        <v>44742</v>
      </c>
      <c r="N4273" s="70">
        <v>0</v>
      </c>
      <c r="O4273" s="71">
        <v>0</v>
      </c>
      <c r="P4273" s="72">
        <v>0</v>
      </c>
      <c r="Q4273" s="73">
        <v>0</v>
      </c>
      <c r="R4273" s="74">
        <v>0</v>
      </c>
      <c r="S4273" s="75">
        <v>1760</v>
      </c>
    </row>
    <row r="4274" spans="1:19" s="79" customFormat="1" ht="38.25" x14ac:dyDescent="0.25">
      <c r="A4274" s="10" t="s">
        <v>419</v>
      </c>
      <c r="B4274" s="68">
        <v>12875</v>
      </c>
      <c r="C4274" s="10">
        <f>VLOOKUP(B4274,[1]Planilha8!$X$4:$Y$6629,2,0)</f>
        <v>2902566</v>
      </c>
      <c r="D4274" s="12" t="s">
        <v>1167</v>
      </c>
      <c r="E4274" s="12" t="str">
        <f>VLOOKUP(B4274,[1]Planilha8!$X$4:$Z$6629,3,0)</f>
        <v>TRANSPLANTE</v>
      </c>
      <c r="F4274" s="12" t="str">
        <f>VLOOKUP(B4274,[1]Planilha8!$X$4:$AD$6629,7,0)</f>
        <v>BOM</v>
      </c>
      <c r="G4274" s="13">
        <v>44742</v>
      </c>
      <c r="H4274" s="69">
        <v>1760</v>
      </c>
      <c r="I4274" s="15" t="s">
        <v>22</v>
      </c>
      <c r="J4274" s="16" t="s">
        <v>1097</v>
      </c>
      <c r="K4274" s="17">
        <v>15995</v>
      </c>
      <c r="L4274" s="18">
        <v>2022004430</v>
      </c>
      <c r="M4274" s="19">
        <v>44742</v>
      </c>
      <c r="N4274" s="70">
        <v>0</v>
      </c>
      <c r="O4274" s="71">
        <v>0</v>
      </c>
      <c r="P4274" s="72">
        <v>0</v>
      </c>
      <c r="Q4274" s="73">
        <v>0</v>
      </c>
      <c r="R4274" s="74">
        <v>0</v>
      </c>
      <c r="S4274" s="75">
        <v>1760</v>
      </c>
    </row>
    <row r="4275" spans="1:19" s="79" customFormat="1" ht="38.25" x14ac:dyDescent="0.25">
      <c r="A4275" s="10" t="s">
        <v>419</v>
      </c>
      <c r="B4275" s="68">
        <v>12876</v>
      </c>
      <c r="C4275" s="10">
        <f>VLOOKUP(B4275,[1]Planilha8!$X$4:$Y$6629,2,0)</f>
        <v>2902567</v>
      </c>
      <c r="D4275" s="12" t="s">
        <v>1167</v>
      </c>
      <c r="E4275" s="12" t="str">
        <f>VLOOKUP(B4275,[1]Planilha8!$X$4:$Z$6629,3,0)</f>
        <v>TRANSPLANTE</v>
      </c>
      <c r="F4275" s="12" t="str">
        <f>VLOOKUP(B4275,[1]Planilha8!$X$4:$AD$6629,7,0)</f>
        <v>BOM</v>
      </c>
      <c r="G4275" s="13">
        <v>44742</v>
      </c>
      <c r="H4275" s="69">
        <v>1760</v>
      </c>
      <c r="I4275" s="15" t="s">
        <v>22</v>
      </c>
      <c r="J4275" s="16" t="s">
        <v>1097</v>
      </c>
      <c r="K4275" s="17">
        <v>15995</v>
      </c>
      <c r="L4275" s="18">
        <v>2022004430</v>
      </c>
      <c r="M4275" s="19">
        <v>44742</v>
      </c>
      <c r="N4275" s="70">
        <v>0</v>
      </c>
      <c r="O4275" s="71">
        <v>0</v>
      </c>
      <c r="P4275" s="72">
        <v>0</v>
      </c>
      <c r="Q4275" s="73">
        <v>0</v>
      </c>
      <c r="R4275" s="74">
        <v>0</v>
      </c>
      <c r="S4275" s="75">
        <v>1760</v>
      </c>
    </row>
    <row r="4276" spans="1:19" s="79" customFormat="1" ht="38.25" x14ac:dyDescent="0.25">
      <c r="A4276" s="10" t="s">
        <v>419</v>
      </c>
      <c r="B4276" s="68">
        <v>12877</v>
      </c>
      <c r="C4276" s="10">
        <f>VLOOKUP(B4276,[1]Planilha8!$X$4:$Y$6629,2,0)</f>
        <v>2902553</v>
      </c>
      <c r="D4276" s="12" t="s">
        <v>1168</v>
      </c>
      <c r="E4276" s="12" t="str">
        <f>VLOOKUP(B4276,[1]Planilha8!$X$4:$Z$6629,3,0)</f>
        <v>TRANSPLANTE</v>
      </c>
      <c r="F4276" s="12" t="str">
        <f>VLOOKUP(B4276,[1]Planilha8!$X$4:$AD$6629,7,0)</f>
        <v>BOM</v>
      </c>
      <c r="G4276" s="13">
        <v>44742</v>
      </c>
      <c r="H4276" s="69">
        <v>1760</v>
      </c>
      <c r="I4276" s="15" t="s">
        <v>22</v>
      </c>
      <c r="J4276" s="16" t="s">
        <v>1097</v>
      </c>
      <c r="K4276" s="17">
        <v>15995</v>
      </c>
      <c r="L4276" s="18">
        <v>2022004430</v>
      </c>
      <c r="M4276" s="19">
        <v>44742</v>
      </c>
      <c r="N4276" s="70">
        <v>0</v>
      </c>
      <c r="O4276" s="71">
        <v>0</v>
      </c>
      <c r="P4276" s="72">
        <v>0</v>
      </c>
      <c r="Q4276" s="73">
        <v>0</v>
      </c>
      <c r="R4276" s="74">
        <v>0</v>
      </c>
      <c r="S4276" s="75">
        <v>1760</v>
      </c>
    </row>
    <row r="4277" spans="1:19" s="79" customFormat="1" ht="38.25" x14ac:dyDescent="0.25">
      <c r="A4277" s="10" t="s">
        <v>419</v>
      </c>
      <c r="B4277" s="68">
        <v>12878</v>
      </c>
      <c r="C4277" s="10">
        <f>VLOOKUP(B4277,[1]Planilha8!$X$4:$Y$6629,2,0)</f>
        <v>2902554</v>
      </c>
      <c r="D4277" s="12" t="s">
        <v>1168</v>
      </c>
      <c r="E4277" s="12" t="str">
        <f>VLOOKUP(B4277,[1]Planilha8!$X$4:$Z$6629,3,0)</f>
        <v>TRANSPLANTE</v>
      </c>
      <c r="F4277" s="12" t="str">
        <f>VLOOKUP(B4277,[1]Planilha8!$X$4:$AD$6629,7,0)</f>
        <v>BOM</v>
      </c>
      <c r="G4277" s="13">
        <v>44742</v>
      </c>
      <c r="H4277" s="69">
        <v>1760</v>
      </c>
      <c r="I4277" s="15" t="s">
        <v>22</v>
      </c>
      <c r="J4277" s="16" t="s">
        <v>1097</v>
      </c>
      <c r="K4277" s="17">
        <v>15995</v>
      </c>
      <c r="L4277" s="18">
        <v>2022004430</v>
      </c>
      <c r="M4277" s="19">
        <v>44742</v>
      </c>
      <c r="N4277" s="70">
        <v>0</v>
      </c>
      <c r="O4277" s="71">
        <v>0</v>
      </c>
      <c r="P4277" s="72">
        <v>0</v>
      </c>
      <c r="Q4277" s="73">
        <v>0</v>
      </c>
      <c r="R4277" s="74">
        <v>0</v>
      </c>
      <c r="S4277" s="75">
        <v>1760</v>
      </c>
    </row>
    <row r="4278" spans="1:19" s="79" customFormat="1" ht="51" x14ac:dyDescent="0.25">
      <c r="A4278" s="10" t="s">
        <v>419</v>
      </c>
      <c r="B4278" s="68">
        <v>12971</v>
      </c>
      <c r="C4278" s="10">
        <f>VLOOKUP(B4278,[1]Planilha8!$X$4:$Y$6629,2,0)</f>
        <v>2819389</v>
      </c>
      <c r="D4278" s="12" t="s">
        <v>1158</v>
      </c>
      <c r="E4278" s="12" t="str">
        <f>VLOOKUP(B4278,[1]Planilha8!$X$4:$Z$6629,3,0)</f>
        <v>NUTRIÇÃO- COPA</v>
      </c>
      <c r="F4278" s="12" t="str">
        <f>VLOOKUP(B4278,[1]Planilha8!$X$4:$AD$6629,7,0)</f>
        <v>BOM</v>
      </c>
      <c r="G4278" s="13">
        <v>44747</v>
      </c>
      <c r="H4278" s="69">
        <v>4075</v>
      </c>
      <c r="I4278" s="15" t="s">
        <v>22</v>
      </c>
      <c r="J4278" s="16" t="s">
        <v>488</v>
      </c>
      <c r="K4278" s="17">
        <v>212716</v>
      </c>
      <c r="L4278" s="18">
        <v>2022004120</v>
      </c>
      <c r="M4278" s="19">
        <v>44747</v>
      </c>
      <c r="N4278" s="70">
        <v>0</v>
      </c>
      <c r="O4278" s="71">
        <v>0</v>
      </c>
      <c r="P4278" s="72">
        <v>0</v>
      </c>
      <c r="Q4278" s="73">
        <v>0</v>
      </c>
      <c r="R4278" s="74">
        <v>0</v>
      </c>
      <c r="S4278" s="75">
        <v>4075</v>
      </c>
    </row>
    <row r="4279" spans="1:19" s="79" customFormat="1" ht="38.25" x14ac:dyDescent="0.25">
      <c r="A4279" s="10" t="s">
        <v>419</v>
      </c>
      <c r="B4279" s="68">
        <v>12972</v>
      </c>
      <c r="C4279" s="10">
        <f>VLOOKUP(B4279,[1]Planilha8!$X$4:$Y$6629,2,0)</f>
        <v>2902571</v>
      </c>
      <c r="D4279" s="12" t="s">
        <v>1169</v>
      </c>
      <c r="E4279" s="12" t="str">
        <f>VLOOKUP(B4279,[1]Planilha8!$X$4:$Z$6629,3,0)</f>
        <v>TRANSPLANTE</v>
      </c>
      <c r="F4279" s="12" t="str">
        <f>VLOOKUP(B4279,[1]Planilha8!$X$4:$AD$6629,7,0)</f>
        <v>BOM</v>
      </c>
      <c r="G4279" s="13">
        <v>44747</v>
      </c>
      <c r="H4279" s="69">
        <v>12900</v>
      </c>
      <c r="I4279" s="15" t="s">
        <v>22</v>
      </c>
      <c r="J4279" s="16" t="s">
        <v>1097</v>
      </c>
      <c r="K4279" s="17">
        <v>16013</v>
      </c>
      <c r="L4279" s="18">
        <v>2022001201</v>
      </c>
      <c r="M4279" s="19">
        <v>44747</v>
      </c>
      <c r="N4279" s="70">
        <v>0</v>
      </c>
      <c r="O4279" s="71">
        <v>0</v>
      </c>
      <c r="P4279" s="72">
        <v>0</v>
      </c>
      <c r="Q4279" s="73">
        <v>0</v>
      </c>
      <c r="R4279" s="74">
        <v>0</v>
      </c>
      <c r="S4279" s="75">
        <v>12900</v>
      </c>
    </row>
    <row r="4280" spans="1:19" s="79" customFormat="1" ht="38.25" x14ac:dyDescent="0.25">
      <c r="A4280" s="10" t="s">
        <v>419</v>
      </c>
      <c r="B4280" s="68">
        <v>12973</v>
      </c>
      <c r="C4280" s="10">
        <f>VLOOKUP(B4280,[1]Planilha8!$X$4:$Y$6629,2,0)</f>
        <v>2902572</v>
      </c>
      <c r="D4280" s="12" t="s">
        <v>1169</v>
      </c>
      <c r="E4280" s="12" t="str">
        <f>VLOOKUP(B4280,[1]Planilha8!$X$4:$Z$6629,3,0)</f>
        <v>TRANSPLANTE</v>
      </c>
      <c r="F4280" s="12" t="str">
        <f>VLOOKUP(B4280,[1]Planilha8!$X$4:$AD$6629,7,0)</f>
        <v>BOM</v>
      </c>
      <c r="G4280" s="13">
        <v>44747</v>
      </c>
      <c r="H4280" s="69">
        <v>12900</v>
      </c>
      <c r="I4280" s="15" t="s">
        <v>22</v>
      </c>
      <c r="J4280" s="16" t="s">
        <v>1097</v>
      </c>
      <c r="K4280" s="17">
        <v>16013</v>
      </c>
      <c r="L4280" s="18">
        <v>2022001201</v>
      </c>
      <c r="M4280" s="19">
        <v>44747</v>
      </c>
      <c r="N4280" s="70">
        <v>0</v>
      </c>
      <c r="O4280" s="71">
        <v>0</v>
      </c>
      <c r="P4280" s="72">
        <v>0</v>
      </c>
      <c r="Q4280" s="73">
        <v>0</v>
      </c>
      <c r="R4280" s="74">
        <v>0</v>
      </c>
      <c r="S4280" s="75">
        <v>12900</v>
      </c>
    </row>
    <row r="4281" spans="1:19" s="79" customFormat="1" ht="38.25" x14ac:dyDescent="0.25">
      <c r="A4281" s="10" t="s">
        <v>419</v>
      </c>
      <c r="B4281" s="68">
        <v>12974</v>
      </c>
      <c r="C4281" s="10">
        <f>VLOOKUP(B4281,[1]Planilha8!$X$4:$Y$6629,2,0)</f>
        <v>2902573</v>
      </c>
      <c r="D4281" s="12" t="s">
        <v>1169</v>
      </c>
      <c r="E4281" s="12" t="str">
        <f>VLOOKUP(B4281,[1]Planilha8!$X$4:$Z$6629,3,0)</f>
        <v>TRANSPLANTE</v>
      </c>
      <c r="F4281" s="12" t="str">
        <f>VLOOKUP(B4281,[1]Planilha8!$X$4:$AD$6629,7,0)</f>
        <v>BOM</v>
      </c>
      <c r="G4281" s="13">
        <v>44747</v>
      </c>
      <c r="H4281" s="69">
        <v>12900</v>
      </c>
      <c r="I4281" s="15" t="s">
        <v>22</v>
      </c>
      <c r="J4281" s="16" t="s">
        <v>1097</v>
      </c>
      <c r="K4281" s="17">
        <v>16013</v>
      </c>
      <c r="L4281" s="18">
        <v>2022001201</v>
      </c>
      <c r="M4281" s="19">
        <v>44747</v>
      </c>
      <c r="N4281" s="70">
        <v>0</v>
      </c>
      <c r="O4281" s="71">
        <v>0</v>
      </c>
      <c r="P4281" s="72">
        <v>0</v>
      </c>
      <c r="Q4281" s="73">
        <v>0</v>
      </c>
      <c r="R4281" s="74">
        <v>0</v>
      </c>
      <c r="S4281" s="75">
        <v>12900</v>
      </c>
    </row>
    <row r="4282" spans="1:19" s="79" customFormat="1" ht="38.25" x14ac:dyDescent="0.25">
      <c r="A4282" s="10" t="s">
        <v>419</v>
      </c>
      <c r="B4282" s="68">
        <v>12975</v>
      </c>
      <c r="C4282" s="10">
        <f>VLOOKUP(B4282,[1]Planilha8!$X$4:$Y$6629,2,0)</f>
        <v>2902574</v>
      </c>
      <c r="D4282" s="12" t="s">
        <v>1169</v>
      </c>
      <c r="E4282" s="12" t="str">
        <f>VLOOKUP(B4282,[1]Planilha8!$X$4:$Z$6629,3,0)</f>
        <v>TRANSPLANTE</v>
      </c>
      <c r="F4282" s="12" t="str">
        <f>VLOOKUP(B4282,[1]Planilha8!$X$4:$AD$6629,7,0)</f>
        <v>BOM</v>
      </c>
      <c r="G4282" s="13">
        <v>44747</v>
      </c>
      <c r="H4282" s="69">
        <v>12900</v>
      </c>
      <c r="I4282" s="15" t="s">
        <v>22</v>
      </c>
      <c r="J4282" s="16" t="s">
        <v>1097</v>
      </c>
      <c r="K4282" s="17">
        <v>16013</v>
      </c>
      <c r="L4282" s="18">
        <v>2022001201</v>
      </c>
      <c r="M4282" s="19">
        <v>44747</v>
      </c>
      <c r="N4282" s="70">
        <v>0</v>
      </c>
      <c r="O4282" s="71">
        <v>0</v>
      </c>
      <c r="P4282" s="72">
        <v>0</v>
      </c>
      <c r="Q4282" s="73">
        <v>0</v>
      </c>
      <c r="R4282" s="74">
        <v>0</v>
      </c>
      <c r="S4282" s="75">
        <v>12900</v>
      </c>
    </row>
    <row r="4283" spans="1:19" s="79" customFormat="1" ht="38.25" x14ac:dyDescent="0.25">
      <c r="A4283" s="10" t="s">
        <v>419</v>
      </c>
      <c r="B4283" s="68">
        <v>12976</v>
      </c>
      <c r="C4283" s="10">
        <f>VLOOKUP(B4283,[1]Planilha8!$X$4:$Y$6629,2,0)</f>
        <v>2902575</v>
      </c>
      <c r="D4283" s="12" t="s">
        <v>1169</v>
      </c>
      <c r="E4283" s="12" t="str">
        <f>VLOOKUP(B4283,[1]Planilha8!$X$4:$Z$6629,3,0)</f>
        <v>TRANSPLANTE</v>
      </c>
      <c r="F4283" s="12" t="str">
        <f>VLOOKUP(B4283,[1]Planilha8!$X$4:$AD$6629,7,0)</f>
        <v>BOM</v>
      </c>
      <c r="G4283" s="13">
        <v>44747</v>
      </c>
      <c r="H4283" s="69">
        <v>12900</v>
      </c>
      <c r="I4283" s="15" t="s">
        <v>22</v>
      </c>
      <c r="J4283" s="16" t="s">
        <v>1097</v>
      </c>
      <c r="K4283" s="17">
        <v>16013</v>
      </c>
      <c r="L4283" s="18">
        <v>2022001201</v>
      </c>
      <c r="M4283" s="19">
        <v>44747</v>
      </c>
      <c r="N4283" s="70">
        <v>0</v>
      </c>
      <c r="O4283" s="71">
        <v>0</v>
      </c>
      <c r="P4283" s="72">
        <v>0</v>
      </c>
      <c r="Q4283" s="73">
        <v>0</v>
      </c>
      <c r="R4283" s="74">
        <v>0</v>
      </c>
      <c r="S4283" s="75">
        <v>12900</v>
      </c>
    </row>
    <row r="4284" spans="1:19" s="79" customFormat="1" ht="38.25" x14ac:dyDescent="0.25">
      <c r="A4284" s="10" t="s">
        <v>419</v>
      </c>
      <c r="B4284" s="68">
        <v>12977</v>
      </c>
      <c r="C4284" s="10">
        <f>VLOOKUP(B4284,[1]Planilha8!$X$4:$Y$6629,2,0)</f>
        <v>2902576</v>
      </c>
      <c r="D4284" s="12" t="s">
        <v>1169</v>
      </c>
      <c r="E4284" s="12" t="str">
        <f>VLOOKUP(B4284,[1]Planilha8!$X$4:$Z$6629,3,0)</f>
        <v>TRANSPLANTE</v>
      </c>
      <c r="F4284" s="12" t="str">
        <f>VLOOKUP(B4284,[1]Planilha8!$X$4:$AD$6629,7,0)</f>
        <v>BOM</v>
      </c>
      <c r="G4284" s="13">
        <v>44747</v>
      </c>
      <c r="H4284" s="69">
        <v>12900</v>
      </c>
      <c r="I4284" s="15" t="s">
        <v>22</v>
      </c>
      <c r="J4284" s="16" t="s">
        <v>1097</v>
      </c>
      <c r="K4284" s="17">
        <v>16013</v>
      </c>
      <c r="L4284" s="18">
        <v>2022001201</v>
      </c>
      <c r="M4284" s="19">
        <v>44747</v>
      </c>
      <c r="N4284" s="70">
        <v>0</v>
      </c>
      <c r="O4284" s="71">
        <v>0</v>
      </c>
      <c r="P4284" s="72">
        <v>0</v>
      </c>
      <c r="Q4284" s="73">
        <v>0</v>
      </c>
      <c r="R4284" s="74">
        <v>0</v>
      </c>
      <c r="S4284" s="75">
        <v>12900</v>
      </c>
    </row>
    <row r="4285" spans="1:19" s="79" customFormat="1" ht="51" x14ac:dyDescent="0.25">
      <c r="A4285" s="10" t="s">
        <v>419</v>
      </c>
      <c r="B4285" s="68">
        <v>13067</v>
      </c>
      <c r="C4285" s="10">
        <f>VLOOKUP(B4285,[1]Planilha8!$X$4:$Y$6629,2,0)</f>
        <v>2902680</v>
      </c>
      <c r="D4285" s="12" t="s">
        <v>1170</v>
      </c>
      <c r="E4285" s="12" t="str">
        <f>VLOOKUP(B4285,[1]Planilha8!$X$4:$Z$6629,3,0)</f>
        <v>ASTEC</v>
      </c>
      <c r="F4285" s="12" t="str">
        <f>VLOOKUP(B4285,[1]Planilha8!$X$4:$AD$6629,7,0)</f>
        <v>BOM</v>
      </c>
      <c r="G4285" s="13">
        <v>44755</v>
      </c>
      <c r="H4285" s="69">
        <v>7286</v>
      </c>
      <c r="I4285" s="15" t="s">
        <v>22</v>
      </c>
      <c r="J4285" s="16" t="s">
        <v>255</v>
      </c>
      <c r="K4285" s="17">
        <v>1290</v>
      </c>
      <c r="L4285" s="18">
        <v>2022002143</v>
      </c>
      <c r="M4285" s="19">
        <v>44755</v>
      </c>
      <c r="N4285" s="70">
        <v>0</v>
      </c>
      <c r="O4285" s="71">
        <v>0</v>
      </c>
      <c r="P4285" s="72">
        <v>0</v>
      </c>
      <c r="Q4285" s="73">
        <v>0</v>
      </c>
      <c r="R4285" s="74">
        <v>0</v>
      </c>
      <c r="S4285" s="75">
        <v>7286</v>
      </c>
    </row>
    <row r="4286" spans="1:19" s="79" customFormat="1" ht="51" x14ac:dyDescent="0.25">
      <c r="A4286" s="10" t="s">
        <v>419</v>
      </c>
      <c r="B4286" s="68">
        <v>13068</v>
      </c>
      <c r="C4286" s="10">
        <f>VLOOKUP(B4286,[1]Planilha8!$X$4:$Y$6629,2,0)</f>
        <v>2902681</v>
      </c>
      <c r="D4286" s="12" t="s">
        <v>1170</v>
      </c>
      <c r="E4286" s="12" t="str">
        <f>VLOOKUP(B4286,[1]Planilha8!$X$4:$Z$6629,3,0)</f>
        <v>ASTEC</v>
      </c>
      <c r="F4286" s="12" t="str">
        <f>VLOOKUP(B4286,[1]Planilha8!$X$4:$AD$6629,7,0)</f>
        <v>BOM</v>
      </c>
      <c r="G4286" s="13">
        <v>44755</v>
      </c>
      <c r="H4286" s="69">
        <v>7286</v>
      </c>
      <c r="I4286" s="15" t="s">
        <v>22</v>
      </c>
      <c r="J4286" s="16" t="s">
        <v>255</v>
      </c>
      <c r="K4286" s="17">
        <v>1290</v>
      </c>
      <c r="L4286" s="18">
        <v>2022002143</v>
      </c>
      <c r="M4286" s="19">
        <v>44755</v>
      </c>
      <c r="N4286" s="70">
        <v>0</v>
      </c>
      <c r="O4286" s="71">
        <v>0</v>
      </c>
      <c r="P4286" s="72">
        <v>0</v>
      </c>
      <c r="Q4286" s="73">
        <v>0</v>
      </c>
      <c r="R4286" s="74">
        <v>0</v>
      </c>
      <c r="S4286" s="75">
        <v>7286</v>
      </c>
    </row>
    <row r="4287" spans="1:19" s="79" customFormat="1" ht="51" x14ac:dyDescent="0.25">
      <c r="A4287" s="10" t="s">
        <v>419</v>
      </c>
      <c r="B4287" s="68">
        <v>13069</v>
      </c>
      <c r="C4287" s="10">
        <f>VLOOKUP(B4287,[1]Planilha8!$X$4:$Y$6629,2,0)</f>
        <v>2902682</v>
      </c>
      <c r="D4287" s="12" t="s">
        <v>1170</v>
      </c>
      <c r="E4287" s="12" t="str">
        <f>VLOOKUP(B4287,[1]Planilha8!$X$4:$Z$6629,3,0)</f>
        <v>ASTEC</v>
      </c>
      <c r="F4287" s="12" t="str">
        <f>VLOOKUP(B4287,[1]Planilha8!$X$4:$AD$6629,7,0)</f>
        <v>BOM</v>
      </c>
      <c r="G4287" s="13">
        <v>44755</v>
      </c>
      <c r="H4287" s="69">
        <v>7286</v>
      </c>
      <c r="I4287" s="15" t="s">
        <v>22</v>
      </c>
      <c r="J4287" s="16" t="s">
        <v>255</v>
      </c>
      <c r="K4287" s="17">
        <v>1290</v>
      </c>
      <c r="L4287" s="18">
        <v>2022002143</v>
      </c>
      <c r="M4287" s="19">
        <v>44755</v>
      </c>
      <c r="N4287" s="70">
        <v>0</v>
      </c>
      <c r="O4287" s="71">
        <v>0</v>
      </c>
      <c r="P4287" s="72">
        <v>0</v>
      </c>
      <c r="Q4287" s="73">
        <v>0</v>
      </c>
      <c r="R4287" s="74">
        <v>0</v>
      </c>
      <c r="S4287" s="75">
        <v>7286</v>
      </c>
    </row>
    <row r="4288" spans="1:19" s="79" customFormat="1" ht="38.25" x14ac:dyDescent="0.25">
      <c r="A4288" s="10" t="s">
        <v>419</v>
      </c>
      <c r="B4288" s="68">
        <v>13059</v>
      </c>
      <c r="C4288" s="10">
        <f>VLOOKUP(B4288,[1]Planilha8!$X$4:$Y$6629,2,0)</f>
        <v>2902910</v>
      </c>
      <c r="D4288" s="12" t="s">
        <v>1154</v>
      </c>
      <c r="E4288" s="12" t="str">
        <f>VLOOKUP(B4288,[1]Planilha8!$X$4:$Z$6629,3,0)</f>
        <v>TRANSPLANTE</v>
      </c>
      <c r="F4288" s="12" t="str">
        <f>VLOOKUP(B4288,[1]Planilha8!$X$4:$AD$6629,7,0)</f>
        <v>BOM</v>
      </c>
      <c r="G4288" s="13">
        <v>44756</v>
      </c>
      <c r="H4288" s="69">
        <v>4204</v>
      </c>
      <c r="I4288" s="15" t="s">
        <v>22</v>
      </c>
      <c r="J4288" s="16" t="s">
        <v>144</v>
      </c>
      <c r="K4288" s="17">
        <v>229097</v>
      </c>
      <c r="L4288" s="18">
        <v>2022002143</v>
      </c>
      <c r="M4288" s="19">
        <v>44756</v>
      </c>
      <c r="N4288" s="70">
        <v>0</v>
      </c>
      <c r="O4288" s="71">
        <v>0</v>
      </c>
      <c r="P4288" s="72">
        <v>0</v>
      </c>
      <c r="Q4288" s="73">
        <v>0</v>
      </c>
      <c r="R4288" s="74">
        <v>0</v>
      </c>
      <c r="S4288" s="75">
        <v>4204</v>
      </c>
    </row>
    <row r="4289" spans="1:19" s="79" customFormat="1" ht="38.25" x14ac:dyDescent="0.25">
      <c r="A4289" s="10" t="s">
        <v>419</v>
      </c>
      <c r="B4289" s="68">
        <v>13060</v>
      </c>
      <c r="C4289" s="10">
        <f>VLOOKUP(B4289,[1]Planilha8!$X$4:$Y$6629,2,0)</f>
        <v>2902911</v>
      </c>
      <c r="D4289" s="12" t="s">
        <v>1154</v>
      </c>
      <c r="E4289" s="12" t="str">
        <f>VLOOKUP(B4289,[1]Planilha8!$X$4:$Z$6629,3,0)</f>
        <v>AUDITÓRIO LUIZ RASSI – HGG</v>
      </c>
      <c r="F4289" s="12" t="str">
        <f>VLOOKUP(B4289,[1]Planilha8!$X$4:$AD$6629,7,0)</f>
        <v>BOM</v>
      </c>
      <c r="G4289" s="13">
        <v>44756</v>
      </c>
      <c r="H4289" s="69">
        <v>4204</v>
      </c>
      <c r="I4289" s="15" t="s">
        <v>22</v>
      </c>
      <c r="J4289" s="16" t="s">
        <v>144</v>
      </c>
      <c r="K4289" s="17">
        <v>229097</v>
      </c>
      <c r="L4289" s="18">
        <v>2022002143</v>
      </c>
      <c r="M4289" s="19">
        <v>44756</v>
      </c>
      <c r="N4289" s="70">
        <v>0</v>
      </c>
      <c r="O4289" s="71">
        <v>0</v>
      </c>
      <c r="P4289" s="72">
        <v>0</v>
      </c>
      <c r="Q4289" s="73">
        <v>0</v>
      </c>
      <c r="R4289" s="74">
        <v>0</v>
      </c>
      <c r="S4289" s="75">
        <v>4204</v>
      </c>
    </row>
    <row r="4290" spans="1:19" s="79" customFormat="1" ht="38.25" x14ac:dyDescent="0.25">
      <c r="A4290" s="10" t="s">
        <v>419</v>
      </c>
      <c r="B4290" s="68">
        <v>13061</v>
      </c>
      <c r="C4290" s="10">
        <f>VLOOKUP(B4290,[1]Planilha8!$X$4:$Y$6629,2,0)</f>
        <v>2902912</v>
      </c>
      <c r="D4290" s="12" t="s">
        <v>1154</v>
      </c>
      <c r="E4290" s="12" t="str">
        <f>VLOOKUP(B4290,[1]Planilha8!$X$4:$Z$6629,3,0)</f>
        <v>TRANSPLANTE</v>
      </c>
      <c r="F4290" s="12" t="str">
        <f>VLOOKUP(B4290,[1]Planilha8!$X$4:$AD$6629,7,0)</f>
        <v>BOM</v>
      </c>
      <c r="G4290" s="13">
        <v>44756</v>
      </c>
      <c r="H4290" s="69">
        <v>4204</v>
      </c>
      <c r="I4290" s="15" t="s">
        <v>22</v>
      </c>
      <c r="J4290" s="16" t="s">
        <v>144</v>
      </c>
      <c r="K4290" s="17">
        <v>229097</v>
      </c>
      <c r="L4290" s="18">
        <v>2022002143</v>
      </c>
      <c r="M4290" s="19">
        <v>44756</v>
      </c>
      <c r="N4290" s="70">
        <v>0</v>
      </c>
      <c r="O4290" s="71">
        <v>0</v>
      </c>
      <c r="P4290" s="72">
        <v>0</v>
      </c>
      <c r="Q4290" s="73">
        <v>0</v>
      </c>
      <c r="R4290" s="74">
        <v>0</v>
      </c>
      <c r="S4290" s="75">
        <v>4204</v>
      </c>
    </row>
    <row r="4291" spans="1:19" s="79" customFormat="1" ht="38.25" x14ac:dyDescent="0.25">
      <c r="A4291" s="10" t="s">
        <v>419</v>
      </c>
      <c r="B4291" s="68">
        <v>13062</v>
      </c>
      <c r="C4291" s="10">
        <f>VLOOKUP(B4291,[1]Planilha8!$X$4:$Y$6629,2,0)</f>
        <v>2902913</v>
      </c>
      <c r="D4291" s="12" t="s">
        <v>1154</v>
      </c>
      <c r="E4291" s="12" t="str">
        <f>VLOOKUP(B4291,[1]Planilha8!$X$4:$Z$6629,3,0)</f>
        <v>SALA DE REUNIÃO</v>
      </c>
      <c r="F4291" s="12" t="str">
        <f>VLOOKUP(B4291,[1]Planilha8!$X$4:$AD$6629,7,0)</f>
        <v>BOM</v>
      </c>
      <c r="G4291" s="13">
        <v>44756</v>
      </c>
      <c r="H4291" s="69">
        <v>4204</v>
      </c>
      <c r="I4291" s="15" t="s">
        <v>22</v>
      </c>
      <c r="J4291" s="16" t="s">
        <v>144</v>
      </c>
      <c r="K4291" s="17">
        <v>229097</v>
      </c>
      <c r="L4291" s="18">
        <v>2022002143</v>
      </c>
      <c r="M4291" s="19">
        <v>44756</v>
      </c>
      <c r="N4291" s="70">
        <v>0</v>
      </c>
      <c r="O4291" s="71">
        <v>0</v>
      </c>
      <c r="P4291" s="72">
        <v>0</v>
      </c>
      <c r="Q4291" s="73">
        <v>0</v>
      </c>
      <c r="R4291" s="74">
        <v>0</v>
      </c>
      <c r="S4291" s="75">
        <v>4204</v>
      </c>
    </row>
    <row r="4292" spans="1:19" s="79" customFormat="1" ht="38.25" x14ac:dyDescent="0.25">
      <c r="A4292" s="10" t="s">
        <v>419</v>
      </c>
      <c r="B4292" s="68">
        <v>13063</v>
      </c>
      <c r="C4292" s="10">
        <f>VLOOKUP(B4292,[1]Planilha8!$X$4:$Y$6629,2,0)</f>
        <v>2902914</v>
      </c>
      <c r="D4292" s="12" t="s">
        <v>1155</v>
      </c>
      <c r="E4292" s="12" t="str">
        <f>VLOOKUP(B4292,[1]Planilha8!$X$4:$Z$6629,3,0)</f>
        <v>TRANSPLANTE</v>
      </c>
      <c r="F4292" s="12" t="str">
        <f>VLOOKUP(B4292,[1]Planilha8!$X$4:$AD$6629,7,0)</f>
        <v>BOM</v>
      </c>
      <c r="G4292" s="13">
        <v>44756</v>
      </c>
      <c r="H4292" s="69">
        <v>1080</v>
      </c>
      <c r="I4292" s="15" t="s">
        <v>22</v>
      </c>
      <c r="J4292" s="16" t="s">
        <v>144</v>
      </c>
      <c r="K4292" s="17">
        <v>229097</v>
      </c>
      <c r="L4292" s="18">
        <v>2022002143</v>
      </c>
      <c r="M4292" s="19">
        <v>44756</v>
      </c>
      <c r="N4292" s="70">
        <v>0</v>
      </c>
      <c r="O4292" s="71">
        <v>0</v>
      </c>
      <c r="P4292" s="72">
        <v>0</v>
      </c>
      <c r="Q4292" s="73">
        <v>0</v>
      </c>
      <c r="R4292" s="74">
        <v>0</v>
      </c>
      <c r="S4292" s="75">
        <v>1080</v>
      </c>
    </row>
    <row r="4293" spans="1:19" s="79" customFormat="1" ht="38.25" x14ac:dyDescent="0.25">
      <c r="A4293" s="10" t="s">
        <v>419</v>
      </c>
      <c r="B4293" s="68">
        <v>13064</v>
      </c>
      <c r="C4293" s="10">
        <f>VLOOKUP(B4293,[1]Planilha8!$X$4:$Y$6629,2,0)</f>
        <v>2902915</v>
      </c>
      <c r="D4293" s="12" t="s">
        <v>1155</v>
      </c>
      <c r="E4293" s="12" t="str">
        <f>VLOOKUP(B4293,[1]Planilha8!$X$4:$Z$6629,3,0)</f>
        <v>SALA DE REUNIÃO</v>
      </c>
      <c r="F4293" s="12" t="str">
        <f>VLOOKUP(B4293,[1]Planilha8!$X$4:$AD$6629,7,0)</f>
        <v>BOM</v>
      </c>
      <c r="G4293" s="13">
        <v>44756</v>
      </c>
      <c r="H4293" s="69">
        <v>1080</v>
      </c>
      <c r="I4293" s="15" t="s">
        <v>22</v>
      </c>
      <c r="J4293" s="16" t="s">
        <v>144</v>
      </c>
      <c r="K4293" s="17">
        <v>229097</v>
      </c>
      <c r="L4293" s="18">
        <v>2022002143</v>
      </c>
      <c r="M4293" s="19">
        <v>44756</v>
      </c>
      <c r="N4293" s="70">
        <v>0</v>
      </c>
      <c r="O4293" s="71">
        <v>0</v>
      </c>
      <c r="P4293" s="72">
        <v>0</v>
      </c>
      <c r="Q4293" s="73">
        <v>0</v>
      </c>
      <c r="R4293" s="74">
        <v>0</v>
      </c>
      <c r="S4293" s="75">
        <v>1080</v>
      </c>
    </row>
    <row r="4294" spans="1:19" s="79" customFormat="1" ht="38.25" x14ac:dyDescent="0.25">
      <c r="A4294" s="10" t="s">
        <v>419</v>
      </c>
      <c r="B4294" s="68">
        <v>13065</v>
      </c>
      <c r="C4294" s="10">
        <f>VLOOKUP(B4294,[1]Planilha8!$X$4:$Y$6629,2,0)</f>
        <v>2902916</v>
      </c>
      <c r="D4294" s="12" t="s">
        <v>1155</v>
      </c>
      <c r="E4294" s="12" t="str">
        <f>VLOOKUP(B4294,[1]Planilha8!$X$4:$Z$6629,3,0)</f>
        <v>TRANSPLANTE</v>
      </c>
      <c r="F4294" s="12" t="str">
        <f>VLOOKUP(B4294,[1]Planilha8!$X$4:$AD$6629,7,0)</f>
        <v>BOM</v>
      </c>
      <c r="G4294" s="13">
        <v>44756</v>
      </c>
      <c r="H4294" s="69">
        <v>1080</v>
      </c>
      <c r="I4294" s="15" t="s">
        <v>22</v>
      </c>
      <c r="J4294" s="16" t="s">
        <v>144</v>
      </c>
      <c r="K4294" s="17">
        <v>229097</v>
      </c>
      <c r="L4294" s="18">
        <v>2022002143</v>
      </c>
      <c r="M4294" s="19">
        <v>44756</v>
      </c>
      <c r="N4294" s="70">
        <v>0</v>
      </c>
      <c r="O4294" s="71">
        <v>0</v>
      </c>
      <c r="P4294" s="72">
        <v>0</v>
      </c>
      <c r="Q4294" s="73">
        <v>0</v>
      </c>
      <c r="R4294" s="74">
        <v>0</v>
      </c>
      <c r="S4294" s="75">
        <v>1080</v>
      </c>
    </row>
    <row r="4295" spans="1:19" s="79" customFormat="1" ht="38.25" x14ac:dyDescent="0.25">
      <c r="A4295" s="10" t="s">
        <v>419</v>
      </c>
      <c r="B4295" s="68">
        <v>13066</v>
      </c>
      <c r="C4295" s="10">
        <f>VLOOKUP(B4295,[1]Planilha8!$X$4:$Y$6629,2,0)</f>
        <v>2902917</v>
      </c>
      <c r="D4295" s="12" t="s">
        <v>1155</v>
      </c>
      <c r="E4295" s="12" t="str">
        <f>VLOOKUP(B4295,[1]Planilha8!$X$4:$Z$6629,3,0)</f>
        <v>AUDITÓRIO LUIZ RASSI – HGG</v>
      </c>
      <c r="F4295" s="12" t="str">
        <f>VLOOKUP(B4295,[1]Planilha8!$X$4:$AD$6629,7,0)</f>
        <v>BOM</v>
      </c>
      <c r="G4295" s="13">
        <v>44756</v>
      </c>
      <c r="H4295" s="69">
        <v>1080</v>
      </c>
      <c r="I4295" s="15" t="s">
        <v>22</v>
      </c>
      <c r="J4295" s="16" t="s">
        <v>144</v>
      </c>
      <c r="K4295" s="17">
        <v>229097</v>
      </c>
      <c r="L4295" s="18">
        <v>2022002143</v>
      </c>
      <c r="M4295" s="19">
        <v>44756</v>
      </c>
      <c r="N4295" s="70">
        <v>0</v>
      </c>
      <c r="O4295" s="71">
        <v>0</v>
      </c>
      <c r="P4295" s="72">
        <v>0</v>
      </c>
      <c r="Q4295" s="73">
        <v>0</v>
      </c>
      <c r="R4295" s="74">
        <v>0</v>
      </c>
      <c r="S4295" s="75">
        <v>1080</v>
      </c>
    </row>
    <row r="4296" spans="1:19" s="79" customFormat="1" ht="51" x14ac:dyDescent="0.25">
      <c r="A4296" s="10" t="s">
        <v>419</v>
      </c>
      <c r="B4296" s="68">
        <v>13070</v>
      </c>
      <c r="C4296" s="10">
        <f>VLOOKUP(B4296,[1]Planilha8!$X$4:$Y$6629,2,0)</f>
        <v>2903704</v>
      </c>
      <c r="D4296" s="12" t="s">
        <v>1171</v>
      </c>
      <c r="E4296" s="12" t="str">
        <f>VLOOKUP(B4296,[1]Planilha8!$X$4:$Z$6629,3,0)</f>
        <v>DIRETORIA ADMINISTRATIVA</v>
      </c>
      <c r="F4296" s="12" t="str">
        <f>VLOOKUP(B4296,[1]Planilha8!$X$4:$AD$6629,7,0)</f>
        <v>BOM</v>
      </c>
      <c r="G4296" s="13">
        <v>44769</v>
      </c>
      <c r="H4296" s="69">
        <v>180</v>
      </c>
      <c r="I4296" s="15" t="s">
        <v>22</v>
      </c>
      <c r="J4296" s="16" t="s">
        <v>1172</v>
      </c>
      <c r="K4296" s="17">
        <v>415</v>
      </c>
      <c r="L4296" s="18">
        <v>202200935</v>
      </c>
      <c r="M4296" s="19">
        <v>44769</v>
      </c>
      <c r="N4296" s="70">
        <v>0</v>
      </c>
      <c r="O4296" s="71">
        <v>0</v>
      </c>
      <c r="P4296" s="72">
        <v>0</v>
      </c>
      <c r="Q4296" s="73">
        <v>0</v>
      </c>
      <c r="R4296" s="74">
        <v>0</v>
      </c>
      <c r="S4296" s="75">
        <v>180</v>
      </c>
    </row>
    <row r="4297" spans="1:19" s="79" customFormat="1" ht="51" x14ac:dyDescent="0.25">
      <c r="A4297" s="10" t="s">
        <v>419</v>
      </c>
      <c r="B4297" s="68">
        <v>13071</v>
      </c>
      <c r="C4297" s="10">
        <f>VLOOKUP(B4297,[1]Planilha8!$X$4:$Y$6629,2,0)</f>
        <v>2903705</v>
      </c>
      <c r="D4297" s="12" t="s">
        <v>1171</v>
      </c>
      <c r="E4297" s="12" t="str">
        <f>VLOOKUP(B4297,[1]Planilha8!$X$4:$Z$6629,3,0)</f>
        <v>DIRETORIA ADMINISTRATIVA</v>
      </c>
      <c r="F4297" s="12" t="str">
        <f>VLOOKUP(B4297,[1]Planilha8!$X$4:$AD$6629,7,0)</f>
        <v>BOM</v>
      </c>
      <c r="G4297" s="13">
        <v>44769</v>
      </c>
      <c r="H4297" s="69">
        <v>180</v>
      </c>
      <c r="I4297" s="15" t="s">
        <v>22</v>
      </c>
      <c r="J4297" s="16" t="s">
        <v>1172</v>
      </c>
      <c r="K4297" s="17">
        <v>415</v>
      </c>
      <c r="L4297" s="18">
        <v>202200935</v>
      </c>
      <c r="M4297" s="19">
        <v>44769</v>
      </c>
      <c r="N4297" s="70">
        <v>0</v>
      </c>
      <c r="O4297" s="71">
        <v>0</v>
      </c>
      <c r="P4297" s="72">
        <v>0</v>
      </c>
      <c r="Q4297" s="73">
        <v>0</v>
      </c>
      <c r="R4297" s="74">
        <v>0</v>
      </c>
      <c r="S4297" s="75">
        <v>180</v>
      </c>
    </row>
    <row r="4298" spans="1:19" s="79" customFormat="1" ht="51" x14ac:dyDescent="0.25">
      <c r="A4298" s="10" t="s">
        <v>419</v>
      </c>
      <c r="B4298" s="68">
        <v>13072</v>
      </c>
      <c r="C4298" s="10">
        <f>VLOOKUP(B4298,[1]Planilha8!$X$4:$Y$6629,2,0)</f>
        <v>2903706</v>
      </c>
      <c r="D4298" s="12" t="s">
        <v>1171</v>
      </c>
      <c r="E4298" s="12" t="str">
        <f>VLOOKUP(B4298,[1]Planilha8!$X$4:$Z$6629,3,0)</f>
        <v>DIRETORIA ADMINISTRATIVA</v>
      </c>
      <c r="F4298" s="12" t="str">
        <f>VLOOKUP(B4298,[1]Planilha8!$X$4:$AD$6629,7,0)</f>
        <v>BOM</v>
      </c>
      <c r="G4298" s="13">
        <v>44769</v>
      </c>
      <c r="H4298" s="69">
        <v>180</v>
      </c>
      <c r="I4298" s="15" t="s">
        <v>22</v>
      </c>
      <c r="J4298" s="16" t="s">
        <v>1172</v>
      </c>
      <c r="K4298" s="17">
        <v>415</v>
      </c>
      <c r="L4298" s="18">
        <v>202200935</v>
      </c>
      <c r="M4298" s="19">
        <v>44769</v>
      </c>
      <c r="N4298" s="70">
        <v>0</v>
      </c>
      <c r="O4298" s="71">
        <v>0</v>
      </c>
      <c r="P4298" s="72">
        <v>0</v>
      </c>
      <c r="Q4298" s="73">
        <v>0</v>
      </c>
      <c r="R4298" s="74">
        <v>0</v>
      </c>
      <c r="S4298" s="75">
        <v>180</v>
      </c>
    </row>
    <row r="4299" spans="1:19" s="79" customFormat="1" ht="51" x14ac:dyDescent="0.25">
      <c r="A4299" s="10" t="s">
        <v>419</v>
      </c>
      <c r="B4299" s="68">
        <v>13073</v>
      </c>
      <c r="C4299" s="10">
        <f>VLOOKUP(B4299,[1]Planilha8!$X$4:$Y$6629,2,0)</f>
        <v>2903707</v>
      </c>
      <c r="D4299" s="12" t="s">
        <v>1171</v>
      </c>
      <c r="E4299" s="12" t="str">
        <f>VLOOKUP(B4299,[1]Planilha8!$X$4:$Z$6629,3,0)</f>
        <v>ASTEC</v>
      </c>
      <c r="F4299" s="12" t="str">
        <f>VLOOKUP(B4299,[1]Planilha8!$X$4:$AD$6629,7,0)</f>
        <v>BOM</v>
      </c>
      <c r="G4299" s="13">
        <v>44769</v>
      </c>
      <c r="H4299" s="69">
        <v>180</v>
      </c>
      <c r="I4299" s="15" t="s">
        <v>22</v>
      </c>
      <c r="J4299" s="16" t="s">
        <v>1172</v>
      </c>
      <c r="K4299" s="17">
        <v>415</v>
      </c>
      <c r="L4299" s="18">
        <v>202200935</v>
      </c>
      <c r="M4299" s="19">
        <v>44769</v>
      </c>
      <c r="N4299" s="70">
        <v>0</v>
      </c>
      <c r="O4299" s="71">
        <v>0</v>
      </c>
      <c r="P4299" s="72">
        <v>0</v>
      </c>
      <c r="Q4299" s="73">
        <v>0</v>
      </c>
      <c r="R4299" s="74">
        <v>0</v>
      </c>
      <c r="S4299" s="75">
        <v>180</v>
      </c>
    </row>
    <row r="4300" spans="1:19" s="79" customFormat="1" ht="51" x14ac:dyDescent="0.25">
      <c r="A4300" s="10" t="s">
        <v>419</v>
      </c>
      <c r="B4300" s="68">
        <v>13074</v>
      </c>
      <c r="C4300" s="10">
        <f>VLOOKUP(B4300,[1]Planilha8!$X$4:$Y$6629,2,0)</f>
        <v>2903708</v>
      </c>
      <c r="D4300" s="12" t="s">
        <v>1171</v>
      </c>
      <c r="E4300" s="12" t="str">
        <f>VLOOKUP(B4300,[1]Planilha8!$X$4:$Z$6629,3,0)</f>
        <v>ASTEC</v>
      </c>
      <c r="F4300" s="12" t="str">
        <f>VLOOKUP(B4300,[1]Planilha8!$X$4:$AD$6629,7,0)</f>
        <v>BOM</v>
      </c>
      <c r="G4300" s="13">
        <v>44769</v>
      </c>
      <c r="H4300" s="69">
        <v>180</v>
      </c>
      <c r="I4300" s="15" t="s">
        <v>22</v>
      </c>
      <c r="J4300" s="16" t="s">
        <v>1172</v>
      </c>
      <c r="K4300" s="17">
        <v>415</v>
      </c>
      <c r="L4300" s="18">
        <v>202200935</v>
      </c>
      <c r="M4300" s="19">
        <v>44769</v>
      </c>
      <c r="N4300" s="70">
        <v>0</v>
      </c>
      <c r="O4300" s="71">
        <v>0</v>
      </c>
      <c r="P4300" s="72">
        <v>0</v>
      </c>
      <c r="Q4300" s="73">
        <v>0</v>
      </c>
      <c r="R4300" s="74">
        <v>0</v>
      </c>
      <c r="S4300" s="75">
        <v>180</v>
      </c>
    </row>
    <row r="4301" spans="1:19" s="79" customFormat="1" ht="51" x14ac:dyDescent="0.25">
      <c r="A4301" s="10" t="s">
        <v>419</v>
      </c>
      <c r="B4301" s="68">
        <v>13075</v>
      </c>
      <c r="C4301" s="10">
        <f>VLOOKUP(B4301,[1]Planilha8!$X$4:$Y$6629,2,0)</f>
        <v>2903709</v>
      </c>
      <c r="D4301" s="12" t="s">
        <v>1171</v>
      </c>
      <c r="E4301" s="12" t="str">
        <f>VLOOKUP(B4301,[1]Planilha8!$X$4:$Z$6629,3,0)</f>
        <v>TRANSPLANTE</v>
      </c>
      <c r="F4301" s="12" t="str">
        <f>VLOOKUP(B4301,[1]Planilha8!$X$4:$AD$6629,7,0)</f>
        <v>BOM</v>
      </c>
      <c r="G4301" s="13">
        <v>44769</v>
      </c>
      <c r="H4301" s="69">
        <v>180</v>
      </c>
      <c r="I4301" s="15" t="s">
        <v>22</v>
      </c>
      <c r="J4301" s="16" t="s">
        <v>1172</v>
      </c>
      <c r="K4301" s="17">
        <v>415</v>
      </c>
      <c r="L4301" s="18">
        <v>202200935</v>
      </c>
      <c r="M4301" s="19">
        <v>44769</v>
      </c>
      <c r="N4301" s="70">
        <v>0</v>
      </c>
      <c r="O4301" s="71">
        <v>0</v>
      </c>
      <c r="P4301" s="72">
        <v>0</v>
      </c>
      <c r="Q4301" s="73">
        <v>0</v>
      </c>
      <c r="R4301" s="74">
        <v>0</v>
      </c>
      <c r="S4301" s="75">
        <v>180</v>
      </c>
    </row>
    <row r="4302" spans="1:19" s="79" customFormat="1" ht="51" x14ac:dyDescent="0.25">
      <c r="A4302" s="10" t="s">
        <v>419</v>
      </c>
      <c r="B4302" s="68">
        <v>13076</v>
      </c>
      <c r="C4302" s="10">
        <f>VLOOKUP(B4302,[1]Planilha8!$X$4:$Y$6629,2,0)</f>
        <v>2903710</v>
      </c>
      <c r="D4302" s="12" t="s">
        <v>1171</v>
      </c>
      <c r="E4302" s="12" t="str">
        <f>VLOOKUP(B4302,[1]Planilha8!$X$4:$Z$6629,3,0)</f>
        <v>TRANSPLANTE</v>
      </c>
      <c r="F4302" s="12" t="str">
        <f>VLOOKUP(B4302,[1]Planilha8!$X$4:$AD$6629,7,0)</f>
        <v>BOM</v>
      </c>
      <c r="G4302" s="13">
        <v>44769</v>
      </c>
      <c r="H4302" s="69">
        <v>180</v>
      </c>
      <c r="I4302" s="15" t="s">
        <v>22</v>
      </c>
      <c r="J4302" s="16" t="s">
        <v>1172</v>
      </c>
      <c r="K4302" s="17">
        <v>415</v>
      </c>
      <c r="L4302" s="18">
        <v>202200935</v>
      </c>
      <c r="M4302" s="19">
        <v>44769</v>
      </c>
      <c r="N4302" s="70">
        <v>0</v>
      </c>
      <c r="O4302" s="71">
        <v>0</v>
      </c>
      <c r="P4302" s="72">
        <v>0</v>
      </c>
      <c r="Q4302" s="73">
        <v>0</v>
      </c>
      <c r="R4302" s="74">
        <v>0</v>
      </c>
      <c r="S4302" s="75">
        <v>180</v>
      </c>
    </row>
    <row r="4303" spans="1:19" s="79" customFormat="1" ht="51" x14ac:dyDescent="0.25">
      <c r="A4303" s="10" t="s">
        <v>419</v>
      </c>
      <c r="B4303" s="68">
        <v>13077</v>
      </c>
      <c r="C4303" s="10">
        <f>VLOOKUP(B4303,[1]Planilha8!$X$4:$Y$6629,2,0)</f>
        <v>2903711</v>
      </c>
      <c r="D4303" s="12" t="s">
        <v>1171</v>
      </c>
      <c r="E4303" s="12" t="str">
        <f>VLOOKUP(B4303,[1]Planilha8!$X$4:$Z$6629,3,0)</f>
        <v>SESMT</v>
      </c>
      <c r="F4303" s="12" t="str">
        <f>VLOOKUP(B4303,[1]Planilha8!$X$4:$AD$6629,7,0)</f>
        <v>BOM</v>
      </c>
      <c r="G4303" s="13">
        <v>44769</v>
      </c>
      <c r="H4303" s="69">
        <v>180</v>
      </c>
      <c r="I4303" s="15" t="s">
        <v>22</v>
      </c>
      <c r="J4303" s="16" t="s">
        <v>1172</v>
      </c>
      <c r="K4303" s="17">
        <v>415</v>
      </c>
      <c r="L4303" s="18">
        <v>202200935</v>
      </c>
      <c r="M4303" s="19">
        <v>44769</v>
      </c>
      <c r="N4303" s="70">
        <v>0</v>
      </c>
      <c r="O4303" s="71">
        <v>0</v>
      </c>
      <c r="P4303" s="72">
        <v>0</v>
      </c>
      <c r="Q4303" s="73">
        <v>0</v>
      </c>
      <c r="R4303" s="74">
        <v>0</v>
      </c>
      <c r="S4303" s="75">
        <v>180</v>
      </c>
    </row>
    <row r="4304" spans="1:19" s="79" customFormat="1" ht="51" x14ac:dyDescent="0.25">
      <c r="A4304" s="10" t="s">
        <v>419</v>
      </c>
      <c r="B4304" s="68">
        <v>13078</v>
      </c>
      <c r="C4304" s="10">
        <f>VLOOKUP(B4304,[1]Planilha8!$X$4:$Y$6629,2,0)</f>
        <v>2903712</v>
      </c>
      <c r="D4304" s="12" t="s">
        <v>1171</v>
      </c>
      <c r="E4304" s="12" t="str">
        <f>VLOOKUP(B4304,[1]Planilha8!$X$4:$Z$6629,3,0)</f>
        <v>AGÊNCIA TRANSFUSIONAL</v>
      </c>
      <c r="F4304" s="12" t="str">
        <f>VLOOKUP(B4304,[1]Planilha8!$X$4:$AD$6629,7,0)</f>
        <v>BOM</v>
      </c>
      <c r="G4304" s="13">
        <v>44769</v>
      </c>
      <c r="H4304" s="69">
        <v>180</v>
      </c>
      <c r="I4304" s="15" t="s">
        <v>22</v>
      </c>
      <c r="J4304" s="16" t="s">
        <v>1172</v>
      </c>
      <c r="K4304" s="17">
        <v>415</v>
      </c>
      <c r="L4304" s="18">
        <v>202200935</v>
      </c>
      <c r="M4304" s="19">
        <v>44769</v>
      </c>
      <c r="N4304" s="70">
        <v>0</v>
      </c>
      <c r="O4304" s="71">
        <v>0</v>
      </c>
      <c r="P4304" s="72">
        <v>0</v>
      </c>
      <c r="Q4304" s="73">
        <v>0</v>
      </c>
      <c r="R4304" s="74">
        <v>0</v>
      </c>
      <c r="S4304" s="75">
        <v>180</v>
      </c>
    </row>
    <row r="4305" spans="1:19" s="79" customFormat="1" ht="51" x14ac:dyDescent="0.25">
      <c r="A4305" s="10" t="s">
        <v>419</v>
      </c>
      <c r="B4305" s="68">
        <v>13079</v>
      </c>
      <c r="C4305" s="10">
        <f>VLOOKUP(B4305,[1]Planilha8!$X$4:$Y$6629,2,0)</f>
        <v>2903713</v>
      </c>
      <c r="D4305" s="12" t="s">
        <v>1171</v>
      </c>
      <c r="E4305" s="12" t="str">
        <f>VLOOKUP(B4305,[1]Planilha8!$X$4:$Z$6629,3,0)</f>
        <v>CENTRAL DE MATERIAL E ESTERILIZAÇÃO</v>
      </c>
      <c r="F4305" s="12" t="str">
        <f>VLOOKUP(B4305,[1]Planilha8!$X$4:$AD$6629,7,0)</f>
        <v>BOM</v>
      </c>
      <c r="G4305" s="13">
        <v>44769</v>
      </c>
      <c r="H4305" s="69">
        <v>180</v>
      </c>
      <c r="I4305" s="15" t="s">
        <v>22</v>
      </c>
      <c r="J4305" s="16" t="s">
        <v>1172</v>
      </c>
      <c r="K4305" s="17">
        <v>415</v>
      </c>
      <c r="L4305" s="18">
        <v>202200935</v>
      </c>
      <c r="M4305" s="19">
        <v>44769</v>
      </c>
      <c r="N4305" s="70">
        <v>0</v>
      </c>
      <c r="O4305" s="71">
        <v>0</v>
      </c>
      <c r="P4305" s="72">
        <v>0</v>
      </c>
      <c r="Q4305" s="73">
        <v>0</v>
      </c>
      <c r="R4305" s="74">
        <v>0</v>
      </c>
      <c r="S4305" s="75">
        <v>180</v>
      </c>
    </row>
    <row r="4306" spans="1:19" s="79" customFormat="1" ht="51" x14ac:dyDescent="0.25">
      <c r="A4306" s="10" t="s">
        <v>419</v>
      </c>
      <c r="B4306" s="68">
        <v>13080</v>
      </c>
      <c r="C4306" s="10">
        <f>VLOOKUP(B4306,[1]Planilha8!$X$4:$Y$6629,2,0)</f>
        <v>2903714</v>
      </c>
      <c r="D4306" s="12" t="s">
        <v>1171</v>
      </c>
      <c r="E4306" s="12" t="str">
        <f>VLOOKUP(B4306,[1]Planilha8!$X$4:$Z$6629,3,0)</f>
        <v>ALMOXARIFADO</v>
      </c>
      <c r="F4306" s="12" t="str">
        <f>VLOOKUP(B4306,[1]Planilha8!$X$4:$AD$6629,7,0)</f>
        <v>BOM</v>
      </c>
      <c r="G4306" s="13">
        <v>44769</v>
      </c>
      <c r="H4306" s="69">
        <v>180</v>
      </c>
      <c r="I4306" s="15" t="s">
        <v>22</v>
      </c>
      <c r="J4306" s="16" t="s">
        <v>1172</v>
      </c>
      <c r="K4306" s="17">
        <v>415</v>
      </c>
      <c r="L4306" s="18">
        <v>202200935</v>
      </c>
      <c r="M4306" s="19">
        <v>44769</v>
      </c>
      <c r="N4306" s="70">
        <v>0</v>
      </c>
      <c r="O4306" s="71">
        <v>0</v>
      </c>
      <c r="P4306" s="72">
        <v>0</v>
      </c>
      <c r="Q4306" s="73">
        <v>0</v>
      </c>
      <c r="R4306" s="74">
        <v>0</v>
      </c>
      <c r="S4306" s="75">
        <v>180</v>
      </c>
    </row>
    <row r="4307" spans="1:19" s="79" customFormat="1" ht="51" x14ac:dyDescent="0.25">
      <c r="A4307" s="10" t="s">
        <v>419</v>
      </c>
      <c r="B4307" s="68">
        <v>13081</v>
      </c>
      <c r="C4307" s="10">
        <f>VLOOKUP(B4307,[1]Planilha8!$X$4:$Y$6629,2,0)</f>
        <v>2903727</v>
      </c>
      <c r="D4307" s="12" t="s">
        <v>1173</v>
      </c>
      <c r="E4307" s="12" t="str">
        <f>VLOOKUP(B4307,[1]Planilha8!$X$4:$Z$6629,3,0)</f>
        <v>ADMINISTRAÇÃO - SEDE - GEP</v>
      </c>
      <c r="F4307" s="12" t="str">
        <f>VLOOKUP(B4307,[1]Planilha8!$X$4:$AD$6629,7,0)</f>
        <v>BOM</v>
      </c>
      <c r="G4307" s="13">
        <v>44769</v>
      </c>
      <c r="H4307" s="69">
        <v>720</v>
      </c>
      <c r="I4307" s="15" t="s">
        <v>22</v>
      </c>
      <c r="J4307" s="16" t="s">
        <v>1172</v>
      </c>
      <c r="K4307" s="17">
        <v>415</v>
      </c>
      <c r="L4307" s="18">
        <v>202200935</v>
      </c>
      <c r="M4307" s="19">
        <v>44769</v>
      </c>
      <c r="N4307" s="70">
        <v>0</v>
      </c>
      <c r="O4307" s="71">
        <v>0</v>
      </c>
      <c r="P4307" s="72">
        <v>0</v>
      </c>
      <c r="Q4307" s="73">
        <v>0</v>
      </c>
      <c r="R4307" s="74">
        <v>0</v>
      </c>
      <c r="S4307" s="75">
        <v>720</v>
      </c>
    </row>
    <row r="4308" spans="1:19" s="79" customFormat="1" ht="51" x14ac:dyDescent="0.25">
      <c r="A4308" s="10" t="s">
        <v>419</v>
      </c>
      <c r="B4308" s="68">
        <v>13082</v>
      </c>
      <c r="C4308" s="10">
        <f>VLOOKUP(B4308,[1]Planilha8!$X$4:$Y$6629,2,0)</f>
        <v>2903728</v>
      </c>
      <c r="D4308" s="12" t="s">
        <v>1173</v>
      </c>
      <c r="E4308" s="12" t="str">
        <f>VLOOKUP(B4308,[1]Planilha8!$X$4:$Z$6629,3,0)</f>
        <v>ADMINISTRAÇÃO - SEDE - GEP</v>
      </c>
      <c r="F4308" s="12" t="str">
        <f>VLOOKUP(B4308,[1]Planilha8!$X$4:$AD$6629,7,0)</f>
        <v>BOM</v>
      </c>
      <c r="G4308" s="13">
        <v>44769</v>
      </c>
      <c r="H4308" s="69">
        <v>720</v>
      </c>
      <c r="I4308" s="15" t="s">
        <v>22</v>
      </c>
      <c r="J4308" s="16" t="s">
        <v>1172</v>
      </c>
      <c r="K4308" s="17">
        <v>415</v>
      </c>
      <c r="L4308" s="18">
        <v>202200935</v>
      </c>
      <c r="M4308" s="19">
        <v>44769</v>
      </c>
      <c r="N4308" s="70">
        <v>0</v>
      </c>
      <c r="O4308" s="71">
        <v>0</v>
      </c>
      <c r="P4308" s="72">
        <v>0</v>
      </c>
      <c r="Q4308" s="73">
        <v>0</v>
      </c>
      <c r="R4308" s="74">
        <v>0</v>
      </c>
      <c r="S4308" s="75">
        <v>720</v>
      </c>
    </row>
    <row r="4309" spans="1:19" s="79" customFormat="1" ht="51" x14ac:dyDescent="0.25">
      <c r="A4309" s="10" t="s">
        <v>419</v>
      </c>
      <c r="B4309" s="68">
        <v>13083</v>
      </c>
      <c r="C4309" s="10">
        <f>VLOOKUP(B4309,[1]Planilha8!$X$4:$Y$6629,2,0)</f>
        <v>2903729</v>
      </c>
      <c r="D4309" s="12" t="s">
        <v>1173</v>
      </c>
      <c r="E4309" s="12" t="str">
        <f>VLOOKUP(B4309,[1]Planilha8!$X$4:$Z$6629,3,0)</f>
        <v>ADMINISTRAÇÃO - SEDE - GEP</v>
      </c>
      <c r="F4309" s="12" t="str">
        <f>VLOOKUP(B4309,[1]Planilha8!$X$4:$AD$6629,7,0)</f>
        <v>BOM</v>
      </c>
      <c r="G4309" s="13">
        <v>44769</v>
      </c>
      <c r="H4309" s="69">
        <v>720</v>
      </c>
      <c r="I4309" s="15" t="s">
        <v>22</v>
      </c>
      <c r="J4309" s="16" t="s">
        <v>1172</v>
      </c>
      <c r="K4309" s="17">
        <v>415</v>
      </c>
      <c r="L4309" s="18">
        <v>202200935</v>
      </c>
      <c r="M4309" s="19">
        <v>44769</v>
      </c>
      <c r="N4309" s="70">
        <v>0</v>
      </c>
      <c r="O4309" s="71">
        <v>0</v>
      </c>
      <c r="P4309" s="72">
        <v>0</v>
      </c>
      <c r="Q4309" s="73">
        <v>0</v>
      </c>
      <c r="R4309" s="74">
        <v>0</v>
      </c>
      <c r="S4309" s="75">
        <v>720</v>
      </c>
    </row>
    <row r="4310" spans="1:19" s="79" customFormat="1" ht="51" x14ac:dyDescent="0.25">
      <c r="A4310" s="10" t="s">
        <v>419</v>
      </c>
      <c r="B4310" s="68">
        <v>13084</v>
      </c>
      <c r="C4310" s="10">
        <f>VLOOKUP(B4310,[1]Planilha8!$X$4:$Y$6629,2,0)</f>
        <v>2903730</v>
      </c>
      <c r="D4310" s="12" t="s">
        <v>1173</v>
      </c>
      <c r="E4310" s="12" t="str">
        <f>VLOOKUP(B4310,[1]Planilha8!$X$4:$Z$6629,3,0)</f>
        <v>ADMINISTRAÇÃO - SEDE - GEP</v>
      </c>
      <c r="F4310" s="12" t="str">
        <f>VLOOKUP(B4310,[1]Planilha8!$X$4:$AD$6629,7,0)</f>
        <v>BOM</v>
      </c>
      <c r="G4310" s="13">
        <v>44769</v>
      </c>
      <c r="H4310" s="69">
        <v>720</v>
      </c>
      <c r="I4310" s="15" t="s">
        <v>22</v>
      </c>
      <c r="J4310" s="16" t="s">
        <v>1172</v>
      </c>
      <c r="K4310" s="17">
        <v>415</v>
      </c>
      <c r="L4310" s="18">
        <v>202200935</v>
      </c>
      <c r="M4310" s="19">
        <v>44769</v>
      </c>
      <c r="N4310" s="70">
        <v>0</v>
      </c>
      <c r="O4310" s="71">
        <v>0</v>
      </c>
      <c r="P4310" s="72">
        <v>0</v>
      </c>
      <c r="Q4310" s="73">
        <v>0</v>
      </c>
      <c r="R4310" s="74">
        <v>0</v>
      </c>
      <c r="S4310" s="75">
        <v>720</v>
      </c>
    </row>
    <row r="4311" spans="1:19" s="79" customFormat="1" ht="51" x14ac:dyDescent="0.25">
      <c r="A4311" s="10" t="s">
        <v>419</v>
      </c>
      <c r="B4311" s="68">
        <v>13091</v>
      </c>
      <c r="C4311" s="10">
        <f>VLOOKUP(B4311,[1]Planilha8!$X$4:$Y$6629,2,0)</f>
        <v>2960621</v>
      </c>
      <c r="D4311" s="12" t="s">
        <v>1174</v>
      </c>
      <c r="E4311" s="12" t="str">
        <f>VLOOKUP(B4311,[1]Planilha8!$X$4:$Z$6629,3,0)</f>
        <v>CENTRO CIRÚRGICO –  HEMODINÂMICA</v>
      </c>
      <c r="F4311" s="12" t="str">
        <f>VLOOKUP(B4311,[1]Planilha8!$X$4:$AD$6629,7,0)</f>
        <v>BOM</v>
      </c>
      <c r="G4311" s="13">
        <v>44764</v>
      </c>
      <c r="H4311" s="69">
        <v>82180.5</v>
      </c>
      <c r="I4311" s="15" t="s">
        <v>22</v>
      </c>
      <c r="J4311" s="16" t="s">
        <v>1175</v>
      </c>
      <c r="K4311" s="17">
        <v>2340</v>
      </c>
      <c r="L4311" s="18">
        <v>2022001384</v>
      </c>
      <c r="M4311" s="19">
        <v>44764</v>
      </c>
      <c r="N4311" s="70">
        <v>0</v>
      </c>
      <c r="O4311" s="71">
        <v>0</v>
      </c>
      <c r="P4311" s="72">
        <v>0</v>
      </c>
      <c r="Q4311" s="73">
        <v>0</v>
      </c>
      <c r="R4311" s="74">
        <v>0</v>
      </c>
      <c r="S4311" s="75">
        <v>82180.5</v>
      </c>
    </row>
    <row r="4312" spans="1:19" s="79" customFormat="1" ht="51" x14ac:dyDescent="0.25">
      <c r="A4312" s="10" t="s">
        <v>419</v>
      </c>
      <c r="B4312" s="68">
        <v>13092</v>
      </c>
      <c r="C4312" s="10">
        <f>VLOOKUP(B4312,[1]Planilha8!$X$4:$Y$6629,2,0)</f>
        <v>2960622</v>
      </c>
      <c r="D4312" s="12" t="s">
        <v>1176</v>
      </c>
      <c r="E4312" s="12" t="str">
        <f>VLOOKUP(B4312,[1]Planilha8!$X$4:$Z$6629,3,0)</f>
        <v>CENTRO CIRÚRGICO –  HEMODINÂMICA</v>
      </c>
      <c r="F4312" s="12" t="str">
        <f>VLOOKUP(B4312,[1]Planilha8!$X$4:$AD$6629,7,0)</f>
        <v>BOM</v>
      </c>
      <c r="G4312" s="13">
        <v>44764</v>
      </c>
      <c r="H4312" s="69">
        <v>77278.850000000006</v>
      </c>
      <c r="I4312" s="15" t="s">
        <v>22</v>
      </c>
      <c r="J4312" s="16" t="s">
        <v>1175</v>
      </c>
      <c r="K4312" s="17">
        <v>2340</v>
      </c>
      <c r="L4312" s="18">
        <v>2022001384</v>
      </c>
      <c r="M4312" s="19">
        <v>44764</v>
      </c>
      <c r="N4312" s="70">
        <v>0</v>
      </c>
      <c r="O4312" s="71">
        <v>0</v>
      </c>
      <c r="P4312" s="72">
        <v>0</v>
      </c>
      <c r="Q4312" s="73">
        <v>0</v>
      </c>
      <c r="R4312" s="74">
        <v>0</v>
      </c>
      <c r="S4312" s="75">
        <v>77278.850000000006</v>
      </c>
    </row>
    <row r="4313" spans="1:19" s="79" customFormat="1" ht="51" x14ac:dyDescent="0.25">
      <c r="A4313" s="10" t="s">
        <v>419</v>
      </c>
      <c r="B4313" s="68">
        <v>12853</v>
      </c>
      <c r="C4313" s="10" t="str">
        <f>VLOOKUP(B4313,[1]Planilha8!$X$4:$Y$6629,2,0)</f>
        <v>-</v>
      </c>
      <c r="D4313" s="12" t="s">
        <v>1177</v>
      </c>
      <c r="E4313" s="12" t="str">
        <f>VLOOKUP(B4313,[1]Planilha8!$X$4:$Z$6629,3,0)</f>
        <v>CENTRO CIRÚRGICO - SALAS DE CIRURGIA</v>
      </c>
      <c r="F4313" s="12" t="str">
        <f>VLOOKUP(B4313,[1]Planilha8!$X$4:$AD$6629,7,0)</f>
        <v>BOM</v>
      </c>
      <c r="G4313" s="13">
        <v>44711</v>
      </c>
      <c r="H4313" s="69">
        <v>57973</v>
      </c>
      <c r="I4313" s="15" t="s">
        <v>22</v>
      </c>
      <c r="J4313" s="16" t="s">
        <v>1178</v>
      </c>
      <c r="K4313" s="17">
        <v>538243</v>
      </c>
      <c r="L4313" s="18">
        <v>2022000837</v>
      </c>
      <c r="M4313" s="19">
        <v>44711</v>
      </c>
      <c r="N4313" s="70">
        <v>0</v>
      </c>
      <c r="O4313" s="71">
        <v>0</v>
      </c>
      <c r="P4313" s="72">
        <v>0</v>
      </c>
      <c r="Q4313" s="73">
        <v>0</v>
      </c>
      <c r="R4313" s="74">
        <v>0</v>
      </c>
      <c r="S4313" s="75">
        <v>57973</v>
      </c>
    </row>
    <row r="4314" spans="1:19" s="79" customFormat="1" ht="38.25" x14ac:dyDescent="0.25">
      <c r="A4314" s="10" t="s">
        <v>419</v>
      </c>
      <c r="B4314" s="68">
        <v>12940</v>
      </c>
      <c r="C4314" s="10" t="str">
        <f>VLOOKUP(B4314,[1]Planilha8!$X$4:$Y$6629,2,0)</f>
        <v>-</v>
      </c>
      <c r="D4314" s="12" t="s">
        <v>1179</v>
      </c>
      <c r="E4314" s="12" t="str">
        <f>VLOOKUP(B4314,[1]Planilha8!$X$4:$Z$6629,3,0)</f>
        <v>CENTRO CIRÚRGICO</v>
      </c>
      <c r="F4314" s="12" t="str">
        <f>VLOOKUP(B4314,[1]Planilha8!$X$4:$AD$6629,7,0)</f>
        <v>BOM</v>
      </c>
      <c r="G4314" s="13">
        <v>44740</v>
      </c>
      <c r="H4314" s="69">
        <v>19827.89</v>
      </c>
      <c r="I4314" s="15" t="s">
        <v>22</v>
      </c>
      <c r="J4314" s="16" t="s">
        <v>1180</v>
      </c>
      <c r="K4314" s="17">
        <v>42510</v>
      </c>
      <c r="L4314" s="18">
        <v>2021003980</v>
      </c>
      <c r="M4314" s="19">
        <v>44740</v>
      </c>
      <c r="N4314" s="70">
        <v>0</v>
      </c>
      <c r="O4314" s="71">
        <v>0</v>
      </c>
      <c r="P4314" s="72">
        <v>0</v>
      </c>
      <c r="Q4314" s="73">
        <v>0</v>
      </c>
      <c r="R4314" s="74">
        <v>0</v>
      </c>
      <c r="S4314" s="75">
        <v>19827.89</v>
      </c>
    </row>
    <row r="4315" spans="1:19" s="79" customFormat="1" ht="38.25" x14ac:dyDescent="0.25">
      <c r="A4315" s="10" t="s">
        <v>419</v>
      </c>
      <c r="B4315" s="68">
        <v>12941</v>
      </c>
      <c r="C4315" s="10" t="str">
        <f>VLOOKUP(B4315,[1]Planilha8!$X$4:$Y$6629,2,0)</f>
        <v>-</v>
      </c>
      <c r="D4315" s="12" t="s">
        <v>1179</v>
      </c>
      <c r="E4315" s="12" t="str">
        <f>VLOOKUP(B4315,[1]Planilha8!$X$4:$Z$6629,3,0)</f>
        <v>CENTRO CIRÚRGICO</v>
      </c>
      <c r="F4315" s="12" t="str">
        <f>VLOOKUP(B4315,[1]Planilha8!$X$4:$AD$6629,7,0)</f>
        <v>BOM</v>
      </c>
      <c r="G4315" s="13">
        <v>44740</v>
      </c>
      <c r="H4315" s="69">
        <v>19827.89</v>
      </c>
      <c r="I4315" s="15" t="s">
        <v>22</v>
      </c>
      <c r="J4315" s="16" t="s">
        <v>1180</v>
      </c>
      <c r="K4315" s="17">
        <v>42510</v>
      </c>
      <c r="L4315" s="18">
        <v>2021003980</v>
      </c>
      <c r="M4315" s="19">
        <v>44740</v>
      </c>
      <c r="N4315" s="70">
        <v>0</v>
      </c>
      <c r="O4315" s="71">
        <v>0</v>
      </c>
      <c r="P4315" s="72">
        <v>0</v>
      </c>
      <c r="Q4315" s="73">
        <v>0</v>
      </c>
      <c r="R4315" s="74">
        <v>0</v>
      </c>
      <c r="S4315" s="75">
        <v>19827.89</v>
      </c>
    </row>
    <row r="4316" spans="1:19" s="79" customFormat="1" ht="38.25" x14ac:dyDescent="0.25">
      <c r="A4316" s="10" t="s">
        <v>419</v>
      </c>
      <c r="B4316" s="68">
        <v>12942</v>
      </c>
      <c r="C4316" s="10" t="str">
        <f>VLOOKUP(B4316,[1]Planilha8!$X$4:$Y$6629,2,0)</f>
        <v>-</v>
      </c>
      <c r="D4316" s="12" t="s">
        <v>1179</v>
      </c>
      <c r="E4316" s="12" t="str">
        <f>VLOOKUP(B4316,[1]Planilha8!$X$4:$Z$6629,3,0)</f>
        <v>CENTRO CIRÚRGICO</v>
      </c>
      <c r="F4316" s="12" t="str">
        <f>VLOOKUP(B4316,[1]Planilha8!$X$4:$AD$6629,7,0)</f>
        <v>BOM</v>
      </c>
      <c r="G4316" s="13">
        <v>44740</v>
      </c>
      <c r="H4316" s="69">
        <v>19827.89</v>
      </c>
      <c r="I4316" s="15" t="s">
        <v>22</v>
      </c>
      <c r="J4316" s="16" t="s">
        <v>1180</v>
      </c>
      <c r="K4316" s="17">
        <v>42510</v>
      </c>
      <c r="L4316" s="18">
        <v>2021003980</v>
      </c>
      <c r="M4316" s="19">
        <v>44740</v>
      </c>
      <c r="N4316" s="70">
        <v>0</v>
      </c>
      <c r="O4316" s="71">
        <v>0</v>
      </c>
      <c r="P4316" s="72">
        <v>0</v>
      </c>
      <c r="Q4316" s="73">
        <v>0</v>
      </c>
      <c r="R4316" s="74">
        <v>0</v>
      </c>
      <c r="S4316" s="75">
        <v>19827.89</v>
      </c>
    </row>
    <row r="4317" spans="1:19" s="79" customFormat="1" ht="38.25" x14ac:dyDescent="0.25">
      <c r="A4317" s="10" t="s">
        <v>419</v>
      </c>
      <c r="B4317" s="68">
        <v>12943</v>
      </c>
      <c r="C4317" s="10" t="str">
        <f>VLOOKUP(B4317,[1]Planilha8!$X$4:$Y$6629,2,0)</f>
        <v>-</v>
      </c>
      <c r="D4317" s="12" t="s">
        <v>1179</v>
      </c>
      <c r="E4317" s="12" t="str">
        <f>VLOOKUP(B4317,[1]Planilha8!$X$4:$Z$6629,3,0)</f>
        <v>CENTRO CIRÚRGICO</v>
      </c>
      <c r="F4317" s="12" t="str">
        <f>VLOOKUP(B4317,[1]Planilha8!$X$4:$AD$6629,7,0)</f>
        <v>BOM</v>
      </c>
      <c r="G4317" s="13">
        <v>44740</v>
      </c>
      <c r="H4317" s="69">
        <v>19827.89</v>
      </c>
      <c r="I4317" s="15" t="s">
        <v>22</v>
      </c>
      <c r="J4317" s="16" t="s">
        <v>1180</v>
      </c>
      <c r="K4317" s="17">
        <v>42510</v>
      </c>
      <c r="L4317" s="18">
        <v>2021003980</v>
      </c>
      <c r="M4317" s="19">
        <v>44740</v>
      </c>
      <c r="N4317" s="70">
        <v>0</v>
      </c>
      <c r="O4317" s="71">
        <v>0</v>
      </c>
      <c r="P4317" s="72">
        <v>0</v>
      </c>
      <c r="Q4317" s="73">
        <v>0</v>
      </c>
      <c r="R4317" s="74">
        <v>0</v>
      </c>
      <c r="S4317" s="75">
        <v>19827.89</v>
      </c>
    </row>
    <row r="4318" spans="1:19" s="79" customFormat="1" ht="38.25" x14ac:dyDescent="0.25">
      <c r="A4318" s="10" t="s">
        <v>419</v>
      </c>
      <c r="B4318" s="68">
        <v>12944</v>
      </c>
      <c r="C4318" s="10">
        <f>VLOOKUP(B4318,[1]Planilha8!$X$4:$Y$6629,2,0)</f>
        <v>2937339</v>
      </c>
      <c r="D4318" s="12" t="s">
        <v>1179</v>
      </c>
      <c r="E4318" s="12" t="str">
        <f>VLOOKUP(B4318,[1]Planilha8!$X$4:$Z$6629,3,0)</f>
        <v>TRANSPLANTE</v>
      </c>
      <c r="F4318" s="12" t="str">
        <f>VLOOKUP(B4318,[1]Planilha8!$X$4:$AD$6629,7,0)</f>
        <v>BOM</v>
      </c>
      <c r="G4318" s="13">
        <v>44740</v>
      </c>
      <c r="H4318" s="69">
        <v>19827.89</v>
      </c>
      <c r="I4318" s="15" t="s">
        <v>22</v>
      </c>
      <c r="J4318" s="16" t="s">
        <v>1180</v>
      </c>
      <c r="K4318" s="17">
        <v>42510</v>
      </c>
      <c r="L4318" s="18">
        <v>2021003980</v>
      </c>
      <c r="M4318" s="19">
        <v>44740</v>
      </c>
      <c r="N4318" s="70">
        <v>0</v>
      </c>
      <c r="O4318" s="71">
        <v>0</v>
      </c>
      <c r="P4318" s="72">
        <v>0</v>
      </c>
      <c r="Q4318" s="73">
        <v>0</v>
      </c>
      <c r="R4318" s="74">
        <v>0</v>
      </c>
      <c r="S4318" s="75">
        <v>19827.89</v>
      </c>
    </row>
    <row r="4319" spans="1:19" s="79" customFormat="1" ht="38.25" x14ac:dyDescent="0.25">
      <c r="A4319" s="10" t="s">
        <v>419</v>
      </c>
      <c r="B4319" s="68">
        <v>12945</v>
      </c>
      <c r="C4319" s="10" t="str">
        <f>VLOOKUP(B4319,[1]Planilha8!$X$4:$Y$6629,2,0)</f>
        <v>-</v>
      </c>
      <c r="D4319" s="12" t="s">
        <v>1179</v>
      </c>
      <c r="E4319" s="12" t="str">
        <f>VLOOKUP(B4319,[1]Planilha8!$X$4:$Z$6629,3,0)</f>
        <v>CENTRO CIRÚRGICO</v>
      </c>
      <c r="F4319" s="12" t="str">
        <f>VLOOKUP(B4319,[1]Planilha8!$X$4:$AD$6629,7,0)</f>
        <v>BOM</v>
      </c>
      <c r="G4319" s="13">
        <v>44740</v>
      </c>
      <c r="H4319" s="69">
        <v>19827.89</v>
      </c>
      <c r="I4319" s="15" t="s">
        <v>22</v>
      </c>
      <c r="J4319" s="16" t="s">
        <v>1180</v>
      </c>
      <c r="K4319" s="17">
        <v>42510</v>
      </c>
      <c r="L4319" s="18">
        <v>2021003980</v>
      </c>
      <c r="M4319" s="19">
        <v>44740</v>
      </c>
      <c r="N4319" s="70">
        <v>0</v>
      </c>
      <c r="O4319" s="71">
        <v>0</v>
      </c>
      <c r="P4319" s="72">
        <v>0</v>
      </c>
      <c r="Q4319" s="73">
        <v>0</v>
      </c>
      <c r="R4319" s="74">
        <v>0</v>
      </c>
      <c r="S4319" s="75">
        <v>19827.89</v>
      </c>
    </row>
    <row r="4320" spans="1:19" s="79" customFormat="1" ht="38.25" x14ac:dyDescent="0.25">
      <c r="A4320" s="10" t="s">
        <v>419</v>
      </c>
      <c r="B4320" s="68">
        <v>12946</v>
      </c>
      <c r="C4320" s="10" t="str">
        <f>VLOOKUP(B4320,[1]Planilha8!$X$4:$Y$6629,2,0)</f>
        <v>-</v>
      </c>
      <c r="D4320" s="12" t="s">
        <v>1179</v>
      </c>
      <c r="E4320" s="12" t="str">
        <f>VLOOKUP(B4320,[1]Planilha8!$X$4:$Z$6629,3,0)</f>
        <v>CENTRO CIRÚRGICO</v>
      </c>
      <c r="F4320" s="12" t="str">
        <f>VLOOKUP(B4320,[1]Planilha8!$X$4:$AD$6629,7,0)</f>
        <v>BOM</v>
      </c>
      <c r="G4320" s="13">
        <v>44740</v>
      </c>
      <c r="H4320" s="69">
        <v>19827.89</v>
      </c>
      <c r="I4320" s="15" t="s">
        <v>22</v>
      </c>
      <c r="J4320" s="16" t="s">
        <v>1180</v>
      </c>
      <c r="K4320" s="17">
        <v>42510</v>
      </c>
      <c r="L4320" s="18">
        <v>2021003980</v>
      </c>
      <c r="M4320" s="19">
        <v>44740</v>
      </c>
      <c r="N4320" s="70">
        <v>0</v>
      </c>
      <c r="O4320" s="71">
        <v>0</v>
      </c>
      <c r="P4320" s="72">
        <v>0</v>
      </c>
      <c r="Q4320" s="73">
        <v>0</v>
      </c>
      <c r="R4320" s="74">
        <v>0</v>
      </c>
      <c r="S4320" s="75">
        <v>19827.89</v>
      </c>
    </row>
    <row r="4321" spans="1:19" s="79" customFormat="1" ht="38.25" x14ac:dyDescent="0.25">
      <c r="A4321" s="10" t="s">
        <v>419</v>
      </c>
      <c r="B4321" s="68">
        <v>12947</v>
      </c>
      <c r="C4321" s="10">
        <f>VLOOKUP(B4321,[1]Planilha8!$X$4:$Y$6629,2,0)</f>
        <v>2937342</v>
      </c>
      <c r="D4321" s="12" t="s">
        <v>1179</v>
      </c>
      <c r="E4321" s="12" t="str">
        <f>VLOOKUP(B4321,[1]Planilha8!$X$4:$Z$6629,3,0)</f>
        <v>TRANSPLANTE</v>
      </c>
      <c r="F4321" s="12" t="str">
        <f>VLOOKUP(B4321,[1]Planilha8!$X$4:$AD$6629,7,0)</f>
        <v>BOM</v>
      </c>
      <c r="G4321" s="13">
        <v>44740</v>
      </c>
      <c r="H4321" s="69">
        <v>19827.89</v>
      </c>
      <c r="I4321" s="15" t="s">
        <v>22</v>
      </c>
      <c r="J4321" s="16" t="s">
        <v>1180</v>
      </c>
      <c r="K4321" s="17">
        <v>42510</v>
      </c>
      <c r="L4321" s="18">
        <v>2021003980</v>
      </c>
      <c r="M4321" s="19">
        <v>44740</v>
      </c>
      <c r="N4321" s="70">
        <v>0</v>
      </c>
      <c r="O4321" s="71">
        <v>0</v>
      </c>
      <c r="P4321" s="72">
        <v>0</v>
      </c>
      <c r="Q4321" s="73">
        <v>0</v>
      </c>
      <c r="R4321" s="74">
        <v>0</v>
      </c>
      <c r="S4321" s="75">
        <v>19827.89</v>
      </c>
    </row>
    <row r="4322" spans="1:19" s="79" customFormat="1" ht="38.25" x14ac:dyDescent="0.25">
      <c r="A4322" s="10" t="s">
        <v>419</v>
      </c>
      <c r="B4322" s="68">
        <v>12948</v>
      </c>
      <c r="C4322" s="10" t="str">
        <f>VLOOKUP(B4322,[1]Planilha8!$X$4:$Y$6629,2,0)</f>
        <v>-</v>
      </c>
      <c r="D4322" s="12" t="s">
        <v>1179</v>
      </c>
      <c r="E4322" s="12" t="str">
        <f>VLOOKUP(B4322,[1]Planilha8!$X$4:$Z$6629,3,0)</f>
        <v>CENTRO CIRÚRGICO</v>
      </c>
      <c r="F4322" s="12" t="str">
        <f>VLOOKUP(B4322,[1]Planilha8!$X$4:$AD$6629,7,0)</f>
        <v>BOM</v>
      </c>
      <c r="G4322" s="13">
        <v>44740</v>
      </c>
      <c r="H4322" s="69">
        <v>19827.89</v>
      </c>
      <c r="I4322" s="15" t="s">
        <v>22</v>
      </c>
      <c r="J4322" s="16" t="s">
        <v>1180</v>
      </c>
      <c r="K4322" s="17">
        <v>42510</v>
      </c>
      <c r="L4322" s="18">
        <v>2021003980</v>
      </c>
      <c r="M4322" s="19">
        <v>44740</v>
      </c>
      <c r="N4322" s="70">
        <v>0</v>
      </c>
      <c r="O4322" s="71">
        <v>0</v>
      </c>
      <c r="P4322" s="72">
        <v>0</v>
      </c>
      <c r="Q4322" s="73">
        <v>0</v>
      </c>
      <c r="R4322" s="74">
        <v>0</v>
      </c>
      <c r="S4322" s="75">
        <v>19827.89</v>
      </c>
    </row>
    <row r="4323" spans="1:19" s="79" customFormat="1" ht="38.25" x14ac:dyDescent="0.25">
      <c r="A4323" s="10" t="s">
        <v>419</v>
      </c>
      <c r="B4323" s="68">
        <v>12949</v>
      </c>
      <c r="C4323" s="10" t="str">
        <f>VLOOKUP(B4323,[1]Planilha8!$X$4:$Y$6629,2,0)</f>
        <v>-</v>
      </c>
      <c r="D4323" s="12" t="s">
        <v>1179</v>
      </c>
      <c r="E4323" s="12" t="str">
        <f>VLOOKUP(B4323,[1]Planilha8!$X$4:$Z$6629,3,0)</f>
        <v>ALMOXARIFADO</v>
      </c>
      <c r="F4323" s="12" t="str">
        <f>VLOOKUP(B4323,[1]Planilha8!$X$4:$AD$6629,7,0)</f>
        <v>BOM</v>
      </c>
      <c r="G4323" s="13">
        <v>44740</v>
      </c>
      <c r="H4323" s="69">
        <v>19827.89</v>
      </c>
      <c r="I4323" s="15" t="s">
        <v>22</v>
      </c>
      <c r="J4323" s="16" t="s">
        <v>1180</v>
      </c>
      <c r="K4323" s="17">
        <v>42510</v>
      </c>
      <c r="L4323" s="18">
        <v>2021003980</v>
      </c>
      <c r="M4323" s="19">
        <v>44740</v>
      </c>
      <c r="N4323" s="70">
        <v>0</v>
      </c>
      <c r="O4323" s="71">
        <v>0</v>
      </c>
      <c r="P4323" s="72">
        <v>0</v>
      </c>
      <c r="Q4323" s="73">
        <v>0</v>
      </c>
      <c r="R4323" s="74">
        <v>0</v>
      </c>
      <c r="S4323" s="75">
        <v>19827.89</v>
      </c>
    </row>
    <row r="4324" spans="1:19" s="79" customFormat="1" ht="38.25" x14ac:dyDescent="0.25">
      <c r="A4324" s="10" t="s">
        <v>419</v>
      </c>
      <c r="B4324" s="68">
        <v>12950</v>
      </c>
      <c r="C4324" s="10" t="str">
        <f>VLOOKUP(B4324,[1]Planilha8!$X$4:$Y$6629,2,0)</f>
        <v>-</v>
      </c>
      <c r="D4324" s="12" t="s">
        <v>1179</v>
      </c>
      <c r="E4324" s="12" t="str">
        <f>VLOOKUP(B4324,[1]Planilha8!$X$4:$Z$6629,3,0)</f>
        <v>ALMOXARIFADO</v>
      </c>
      <c r="F4324" s="12" t="str">
        <f>VLOOKUP(B4324,[1]Planilha8!$X$4:$AD$6629,7,0)</f>
        <v>BOM</v>
      </c>
      <c r="G4324" s="13">
        <v>44740</v>
      </c>
      <c r="H4324" s="69">
        <v>19827.89</v>
      </c>
      <c r="I4324" s="15" t="s">
        <v>22</v>
      </c>
      <c r="J4324" s="16" t="s">
        <v>1180</v>
      </c>
      <c r="K4324" s="17">
        <v>42510</v>
      </c>
      <c r="L4324" s="18">
        <v>2021003980</v>
      </c>
      <c r="M4324" s="19">
        <v>44740</v>
      </c>
      <c r="N4324" s="70">
        <v>0</v>
      </c>
      <c r="O4324" s="71">
        <v>0</v>
      </c>
      <c r="P4324" s="72">
        <v>0</v>
      </c>
      <c r="Q4324" s="73">
        <v>0</v>
      </c>
      <c r="R4324" s="74">
        <v>0</v>
      </c>
      <c r="S4324" s="75">
        <v>19827.89</v>
      </c>
    </row>
    <row r="4325" spans="1:19" s="79" customFormat="1" ht="38.25" x14ac:dyDescent="0.25">
      <c r="A4325" s="10" t="s">
        <v>419</v>
      </c>
      <c r="B4325" s="68">
        <v>12951</v>
      </c>
      <c r="C4325" s="10" t="str">
        <f>VLOOKUP(B4325,[1]Planilha8!$X$4:$Y$6629,2,0)</f>
        <v>-</v>
      </c>
      <c r="D4325" s="12" t="s">
        <v>1179</v>
      </c>
      <c r="E4325" s="12" t="str">
        <f>VLOOKUP(B4325,[1]Planilha8!$X$4:$Z$6629,3,0)</f>
        <v>CENTRO CIRÚRGICO</v>
      </c>
      <c r="F4325" s="12" t="str">
        <f>VLOOKUP(B4325,[1]Planilha8!$X$4:$AD$6629,7,0)</f>
        <v>BOM</v>
      </c>
      <c r="G4325" s="13">
        <v>44740</v>
      </c>
      <c r="H4325" s="69">
        <v>19827.89</v>
      </c>
      <c r="I4325" s="15" t="s">
        <v>22</v>
      </c>
      <c r="J4325" s="16" t="s">
        <v>1180</v>
      </c>
      <c r="K4325" s="17">
        <v>42510</v>
      </c>
      <c r="L4325" s="18">
        <v>2021003980</v>
      </c>
      <c r="M4325" s="19">
        <v>44740</v>
      </c>
      <c r="N4325" s="70">
        <v>0</v>
      </c>
      <c r="O4325" s="71">
        <v>0</v>
      </c>
      <c r="P4325" s="72">
        <v>0</v>
      </c>
      <c r="Q4325" s="73">
        <v>0</v>
      </c>
      <c r="R4325" s="74">
        <v>0</v>
      </c>
      <c r="S4325" s="75">
        <v>19827.89</v>
      </c>
    </row>
    <row r="4326" spans="1:19" s="79" customFormat="1" ht="38.25" x14ac:dyDescent="0.25">
      <c r="A4326" s="10" t="s">
        <v>419</v>
      </c>
      <c r="B4326" s="68">
        <v>12952</v>
      </c>
      <c r="C4326" s="10" t="str">
        <f>VLOOKUP(B4326,[1]Planilha8!$X$4:$Y$6629,2,0)</f>
        <v>-</v>
      </c>
      <c r="D4326" s="12" t="s">
        <v>1179</v>
      </c>
      <c r="E4326" s="12" t="str">
        <f>VLOOKUP(B4326,[1]Planilha8!$X$4:$Z$6629,3,0)</f>
        <v>CENTRO CIRÚRGICO</v>
      </c>
      <c r="F4326" s="12" t="str">
        <f>VLOOKUP(B4326,[1]Planilha8!$X$4:$AD$6629,7,0)</f>
        <v>BOM</v>
      </c>
      <c r="G4326" s="13">
        <v>44740</v>
      </c>
      <c r="H4326" s="69">
        <v>19827.89</v>
      </c>
      <c r="I4326" s="15" t="s">
        <v>22</v>
      </c>
      <c r="J4326" s="16" t="s">
        <v>1180</v>
      </c>
      <c r="K4326" s="17">
        <v>42510</v>
      </c>
      <c r="L4326" s="18">
        <v>2021003980</v>
      </c>
      <c r="M4326" s="19">
        <v>44740</v>
      </c>
      <c r="N4326" s="70">
        <v>0</v>
      </c>
      <c r="O4326" s="71">
        <v>0</v>
      </c>
      <c r="P4326" s="72">
        <v>0</v>
      </c>
      <c r="Q4326" s="73">
        <v>0</v>
      </c>
      <c r="R4326" s="74">
        <v>0</v>
      </c>
      <c r="S4326" s="75">
        <v>19827.89</v>
      </c>
    </row>
    <row r="4327" spans="1:19" s="79" customFormat="1" ht="38.25" x14ac:dyDescent="0.25">
      <c r="A4327" s="10" t="s">
        <v>419</v>
      </c>
      <c r="B4327" s="68">
        <v>12953</v>
      </c>
      <c r="C4327" s="10">
        <f>VLOOKUP(B4327,[1]Planilha8!$X$4:$Y$6629,2,0)</f>
        <v>2937348</v>
      </c>
      <c r="D4327" s="12" t="s">
        <v>1179</v>
      </c>
      <c r="E4327" s="12" t="str">
        <f>VLOOKUP(B4327,[1]Planilha8!$X$4:$Z$6629,3,0)</f>
        <v>TRANSPLANTE</v>
      </c>
      <c r="F4327" s="12" t="str">
        <f>VLOOKUP(B4327,[1]Planilha8!$X$4:$AD$6629,7,0)</f>
        <v>BOM</v>
      </c>
      <c r="G4327" s="13">
        <v>44740</v>
      </c>
      <c r="H4327" s="69">
        <v>19827.89</v>
      </c>
      <c r="I4327" s="15" t="s">
        <v>22</v>
      </c>
      <c r="J4327" s="16" t="s">
        <v>1180</v>
      </c>
      <c r="K4327" s="17">
        <v>42510</v>
      </c>
      <c r="L4327" s="18">
        <v>2021003980</v>
      </c>
      <c r="M4327" s="19">
        <v>44740</v>
      </c>
      <c r="N4327" s="70">
        <v>0</v>
      </c>
      <c r="O4327" s="71">
        <v>0</v>
      </c>
      <c r="P4327" s="72">
        <v>0</v>
      </c>
      <c r="Q4327" s="73">
        <v>0</v>
      </c>
      <c r="R4327" s="74">
        <v>0</v>
      </c>
      <c r="S4327" s="75">
        <v>19827.89</v>
      </c>
    </row>
    <row r="4328" spans="1:19" s="79" customFormat="1" ht="38.25" x14ac:dyDescent="0.25">
      <c r="A4328" s="10" t="s">
        <v>419</v>
      </c>
      <c r="B4328" s="68">
        <v>12954</v>
      </c>
      <c r="C4328" s="10" t="str">
        <f>VLOOKUP(B4328,[1]Planilha8!$X$4:$Y$6629,2,0)</f>
        <v>-</v>
      </c>
      <c r="D4328" s="12" t="s">
        <v>1179</v>
      </c>
      <c r="E4328" s="12" t="str">
        <f>VLOOKUP(B4328,[1]Planilha8!$X$4:$Z$6629,3,0)</f>
        <v>ALMOXARIFADO</v>
      </c>
      <c r="F4328" s="12" t="str">
        <f>VLOOKUP(B4328,[1]Planilha8!$X$4:$AD$6629,7,0)</f>
        <v>BOM</v>
      </c>
      <c r="G4328" s="13">
        <v>44740</v>
      </c>
      <c r="H4328" s="69">
        <v>19827.89</v>
      </c>
      <c r="I4328" s="15" t="s">
        <v>22</v>
      </c>
      <c r="J4328" s="16" t="s">
        <v>1180</v>
      </c>
      <c r="K4328" s="17">
        <v>42510</v>
      </c>
      <c r="L4328" s="18">
        <v>2021003980</v>
      </c>
      <c r="M4328" s="19">
        <v>44740</v>
      </c>
      <c r="N4328" s="70">
        <v>0</v>
      </c>
      <c r="O4328" s="71">
        <v>0</v>
      </c>
      <c r="P4328" s="72">
        <v>0</v>
      </c>
      <c r="Q4328" s="73">
        <v>0</v>
      </c>
      <c r="R4328" s="74">
        <v>0</v>
      </c>
      <c r="S4328" s="75">
        <v>19827.89</v>
      </c>
    </row>
    <row r="4329" spans="1:19" s="79" customFormat="1" ht="38.25" x14ac:dyDescent="0.25">
      <c r="A4329" s="10" t="s">
        <v>419</v>
      </c>
      <c r="B4329" s="68">
        <v>12955</v>
      </c>
      <c r="C4329" s="10" t="str">
        <f>VLOOKUP(B4329,[1]Planilha8!$X$4:$Y$6629,2,0)</f>
        <v>-</v>
      </c>
      <c r="D4329" s="12" t="s">
        <v>1179</v>
      </c>
      <c r="E4329" s="12" t="str">
        <f>VLOOKUP(B4329,[1]Planilha8!$X$4:$Z$6629,3,0)</f>
        <v>ALMOXARIFADO</v>
      </c>
      <c r="F4329" s="12" t="str">
        <f>VLOOKUP(B4329,[1]Planilha8!$X$4:$AD$6629,7,0)</f>
        <v>BOM</v>
      </c>
      <c r="G4329" s="13">
        <v>44740</v>
      </c>
      <c r="H4329" s="69">
        <v>19827.89</v>
      </c>
      <c r="I4329" s="15" t="s">
        <v>22</v>
      </c>
      <c r="J4329" s="16" t="s">
        <v>1180</v>
      </c>
      <c r="K4329" s="17">
        <v>42510</v>
      </c>
      <c r="L4329" s="18">
        <v>2021003980</v>
      </c>
      <c r="M4329" s="19">
        <v>44740</v>
      </c>
      <c r="N4329" s="70">
        <v>0</v>
      </c>
      <c r="O4329" s="71">
        <v>0</v>
      </c>
      <c r="P4329" s="72">
        <v>0</v>
      </c>
      <c r="Q4329" s="73">
        <v>0</v>
      </c>
      <c r="R4329" s="74">
        <v>0</v>
      </c>
      <c r="S4329" s="75">
        <v>19827.89</v>
      </c>
    </row>
    <row r="4330" spans="1:19" s="79" customFormat="1" ht="38.25" x14ac:dyDescent="0.25">
      <c r="A4330" s="10" t="s">
        <v>419</v>
      </c>
      <c r="B4330" s="68">
        <v>12956</v>
      </c>
      <c r="C4330" s="10">
        <f>VLOOKUP(B4330,[1]Planilha8!$X$4:$Y$6629,2,0)</f>
        <v>2937351</v>
      </c>
      <c r="D4330" s="12" t="s">
        <v>1179</v>
      </c>
      <c r="E4330" s="12" t="str">
        <f>VLOOKUP(B4330,[1]Planilha8!$X$4:$Z$6629,3,0)</f>
        <v>TRANSPLANTE</v>
      </c>
      <c r="F4330" s="12" t="str">
        <f>VLOOKUP(B4330,[1]Planilha8!$X$4:$AD$6629,7,0)</f>
        <v>BOM</v>
      </c>
      <c r="G4330" s="13">
        <v>44740</v>
      </c>
      <c r="H4330" s="69">
        <v>19827.89</v>
      </c>
      <c r="I4330" s="15" t="s">
        <v>22</v>
      </c>
      <c r="J4330" s="16" t="s">
        <v>1180</v>
      </c>
      <c r="K4330" s="17">
        <v>42510</v>
      </c>
      <c r="L4330" s="18">
        <v>2021003980</v>
      </c>
      <c r="M4330" s="19">
        <v>44740</v>
      </c>
      <c r="N4330" s="70">
        <v>0</v>
      </c>
      <c r="O4330" s="71">
        <v>0</v>
      </c>
      <c r="P4330" s="72">
        <v>0</v>
      </c>
      <c r="Q4330" s="73">
        <v>0</v>
      </c>
      <c r="R4330" s="74">
        <v>0</v>
      </c>
      <c r="S4330" s="75">
        <v>19827.89</v>
      </c>
    </row>
    <row r="4331" spans="1:19" s="79" customFormat="1" ht="38.25" x14ac:dyDescent="0.25">
      <c r="A4331" s="10" t="s">
        <v>419</v>
      </c>
      <c r="B4331" s="68">
        <v>12957</v>
      </c>
      <c r="C4331" s="10">
        <f>VLOOKUP(B4331,[1]Planilha8!$X$4:$Y$6629,2,0)</f>
        <v>2937352</v>
      </c>
      <c r="D4331" s="12" t="s">
        <v>1179</v>
      </c>
      <c r="E4331" s="12" t="str">
        <f>VLOOKUP(B4331,[1]Planilha8!$X$4:$Z$6629,3,0)</f>
        <v>TRANSPLANTE</v>
      </c>
      <c r="F4331" s="12" t="str">
        <f>VLOOKUP(B4331,[1]Planilha8!$X$4:$AD$6629,7,0)</f>
        <v>BOM</v>
      </c>
      <c r="G4331" s="13">
        <v>44740</v>
      </c>
      <c r="H4331" s="69">
        <v>19827.89</v>
      </c>
      <c r="I4331" s="15" t="s">
        <v>22</v>
      </c>
      <c r="J4331" s="16" t="s">
        <v>1180</v>
      </c>
      <c r="K4331" s="17">
        <v>42510</v>
      </c>
      <c r="L4331" s="18">
        <v>2021003980</v>
      </c>
      <c r="M4331" s="19">
        <v>44740</v>
      </c>
      <c r="N4331" s="70">
        <v>0</v>
      </c>
      <c r="O4331" s="71">
        <v>0</v>
      </c>
      <c r="P4331" s="72">
        <v>0</v>
      </c>
      <c r="Q4331" s="73">
        <v>0</v>
      </c>
      <c r="R4331" s="74">
        <v>0</v>
      </c>
      <c r="S4331" s="75">
        <v>19827.89</v>
      </c>
    </row>
    <row r="4332" spans="1:19" s="79" customFormat="1" ht="38.25" x14ac:dyDescent="0.25">
      <c r="A4332" s="10" t="s">
        <v>419</v>
      </c>
      <c r="B4332" s="68">
        <v>12958</v>
      </c>
      <c r="C4332" s="10">
        <f>VLOOKUP(B4332,[1]Planilha8!$X$4:$Y$6629,2,0)</f>
        <v>2937353</v>
      </c>
      <c r="D4332" s="12" t="s">
        <v>1179</v>
      </c>
      <c r="E4332" s="12" t="str">
        <f>VLOOKUP(B4332,[1]Planilha8!$X$4:$Z$6629,3,0)</f>
        <v>TRANSPLANTE</v>
      </c>
      <c r="F4332" s="12" t="str">
        <f>VLOOKUP(B4332,[1]Planilha8!$X$4:$AD$6629,7,0)</f>
        <v>BOM</v>
      </c>
      <c r="G4332" s="13">
        <v>44740</v>
      </c>
      <c r="H4332" s="69">
        <v>19827.89</v>
      </c>
      <c r="I4332" s="15" t="s">
        <v>22</v>
      </c>
      <c r="J4332" s="16" t="s">
        <v>1180</v>
      </c>
      <c r="K4332" s="17">
        <v>42510</v>
      </c>
      <c r="L4332" s="18">
        <v>2021003980</v>
      </c>
      <c r="M4332" s="19">
        <v>44740</v>
      </c>
      <c r="N4332" s="70">
        <v>0</v>
      </c>
      <c r="O4332" s="71">
        <v>0</v>
      </c>
      <c r="P4332" s="72">
        <v>0</v>
      </c>
      <c r="Q4332" s="73">
        <v>0</v>
      </c>
      <c r="R4332" s="74">
        <v>0</v>
      </c>
      <c r="S4332" s="75">
        <v>19827.89</v>
      </c>
    </row>
    <row r="4333" spans="1:19" s="79" customFormat="1" ht="38.25" x14ac:dyDescent="0.25">
      <c r="A4333" s="10" t="s">
        <v>419</v>
      </c>
      <c r="B4333" s="68">
        <v>12959</v>
      </c>
      <c r="C4333" s="10" t="str">
        <f>VLOOKUP(B4333,[1]Planilha8!$X$4:$Y$6629,2,0)</f>
        <v>-</v>
      </c>
      <c r="D4333" s="12" t="s">
        <v>1179</v>
      </c>
      <c r="E4333" s="12" t="str">
        <f>VLOOKUP(B4333,[1]Planilha8!$X$4:$Z$6629,3,0)</f>
        <v>ALMOXARIFADO</v>
      </c>
      <c r="F4333" s="12" t="str">
        <f>VLOOKUP(B4333,[1]Planilha8!$X$4:$AD$6629,7,0)</f>
        <v>BOM</v>
      </c>
      <c r="G4333" s="13">
        <v>44740</v>
      </c>
      <c r="H4333" s="69">
        <v>19827.89</v>
      </c>
      <c r="I4333" s="15" t="s">
        <v>22</v>
      </c>
      <c r="J4333" s="16" t="s">
        <v>1180</v>
      </c>
      <c r="K4333" s="17">
        <v>42510</v>
      </c>
      <c r="L4333" s="18">
        <v>2021003980</v>
      </c>
      <c r="M4333" s="19">
        <v>44740</v>
      </c>
      <c r="N4333" s="70">
        <v>0</v>
      </c>
      <c r="O4333" s="71">
        <v>0</v>
      </c>
      <c r="P4333" s="72">
        <v>0</v>
      </c>
      <c r="Q4333" s="73">
        <v>0</v>
      </c>
      <c r="R4333" s="74">
        <v>0</v>
      </c>
      <c r="S4333" s="75">
        <v>19827.89</v>
      </c>
    </row>
    <row r="4334" spans="1:19" s="79" customFormat="1" ht="25.5" x14ac:dyDescent="0.25">
      <c r="A4334" s="10" t="s">
        <v>419</v>
      </c>
      <c r="B4334" s="68">
        <v>12857</v>
      </c>
      <c r="C4334" s="10" t="str">
        <f>VLOOKUP(B4334,[1]Planilha8!$X$4:$Y$6629,2,0)</f>
        <v>-</v>
      </c>
      <c r="D4334" s="12" t="s">
        <v>1181</v>
      </c>
      <c r="E4334" s="12" t="str">
        <f>VLOOKUP(B4334,[1]Planilha8!$X$4:$Z$6629,3,0)</f>
        <v>URODINÂMICA</v>
      </c>
      <c r="F4334" s="12" t="str">
        <f>VLOOKUP(B4334,[1]Planilha8!$X$4:$AD$6629,7,0)</f>
        <v>BOM</v>
      </c>
      <c r="G4334" s="13">
        <v>44618</v>
      </c>
      <c r="H4334" s="69">
        <v>208820</v>
      </c>
      <c r="I4334" s="15" t="s">
        <v>22</v>
      </c>
      <c r="J4334" s="16" t="s">
        <v>1180</v>
      </c>
      <c r="K4334" s="17">
        <v>40069</v>
      </c>
      <c r="L4334" s="18">
        <v>2021003980</v>
      </c>
      <c r="M4334" s="19">
        <v>44618</v>
      </c>
      <c r="N4334" s="70">
        <v>0</v>
      </c>
      <c r="O4334" s="71">
        <v>0</v>
      </c>
      <c r="P4334" s="72">
        <v>0</v>
      </c>
      <c r="Q4334" s="73">
        <v>0</v>
      </c>
      <c r="R4334" s="74">
        <v>0</v>
      </c>
      <c r="S4334" s="75">
        <v>208820</v>
      </c>
    </row>
    <row r="4335" spans="1:19" s="79" customFormat="1" ht="25.5" x14ac:dyDescent="0.25">
      <c r="A4335" s="10" t="s">
        <v>419</v>
      </c>
      <c r="B4335" s="68">
        <v>12858</v>
      </c>
      <c r="C4335" s="10" t="str">
        <f>VLOOKUP(B4335,[1]Planilha8!$X$4:$Y$6629,2,0)</f>
        <v>-</v>
      </c>
      <c r="D4335" s="12" t="s">
        <v>1181</v>
      </c>
      <c r="E4335" s="12" t="str">
        <f>VLOOKUP(B4335,[1]Planilha8!$X$4:$Z$6629,3,0)</f>
        <v>ULTRASSONOGRAFIA</v>
      </c>
      <c r="F4335" s="12" t="str">
        <f>VLOOKUP(B4335,[1]Planilha8!$X$4:$AD$6629,7,0)</f>
        <v>BOM</v>
      </c>
      <c r="G4335" s="13">
        <v>44618</v>
      </c>
      <c r="H4335" s="69">
        <v>208820</v>
      </c>
      <c r="I4335" s="15" t="s">
        <v>22</v>
      </c>
      <c r="J4335" s="16" t="s">
        <v>1180</v>
      </c>
      <c r="K4335" s="17">
        <v>40069</v>
      </c>
      <c r="L4335" s="18">
        <v>2021003980</v>
      </c>
      <c r="M4335" s="19">
        <v>44618</v>
      </c>
      <c r="N4335" s="70">
        <v>0</v>
      </c>
      <c r="O4335" s="71">
        <v>0</v>
      </c>
      <c r="P4335" s="72">
        <v>0</v>
      </c>
      <c r="Q4335" s="73">
        <v>0</v>
      </c>
      <c r="R4335" s="74">
        <v>0</v>
      </c>
      <c r="S4335" s="75">
        <v>208820</v>
      </c>
    </row>
    <row r="4336" spans="1:19" s="79" customFormat="1" ht="25.5" x14ac:dyDescent="0.25">
      <c r="A4336" s="10" t="s">
        <v>419</v>
      </c>
      <c r="B4336" s="68">
        <v>12859</v>
      </c>
      <c r="C4336" s="10" t="str">
        <f>VLOOKUP(B4336,[1]Planilha8!$X$4:$Y$6629,2,0)</f>
        <v>-</v>
      </c>
      <c r="D4336" s="12" t="s">
        <v>1181</v>
      </c>
      <c r="E4336" s="12" t="str">
        <f>VLOOKUP(B4336,[1]Planilha8!$X$4:$Z$6629,3,0)</f>
        <v>ECOCARDIOGRAMA</v>
      </c>
      <c r="F4336" s="12" t="str">
        <f>VLOOKUP(B4336,[1]Planilha8!$X$4:$AD$6629,7,0)</f>
        <v>BOM</v>
      </c>
      <c r="G4336" s="13">
        <v>44618</v>
      </c>
      <c r="H4336" s="69">
        <v>208820</v>
      </c>
      <c r="I4336" s="15" t="s">
        <v>22</v>
      </c>
      <c r="J4336" s="16" t="s">
        <v>1180</v>
      </c>
      <c r="K4336" s="17">
        <v>40069</v>
      </c>
      <c r="L4336" s="18">
        <v>2021003980</v>
      </c>
      <c r="M4336" s="19">
        <v>44618</v>
      </c>
      <c r="N4336" s="70">
        <v>0</v>
      </c>
      <c r="O4336" s="71">
        <v>0</v>
      </c>
      <c r="P4336" s="72">
        <v>0</v>
      </c>
      <c r="Q4336" s="73">
        <v>0</v>
      </c>
      <c r="R4336" s="74">
        <v>0</v>
      </c>
      <c r="S4336" s="75">
        <v>208820</v>
      </c>
    </row>
    <row r="4337" spans="1:19" s="79" customFormat="1" ht="38.25" x14ac:dyDescent="0.25">
      <c r="A4337" s="10" t="s">
        <v>419</v>
      </c>
      <c r="B4337" s="68">
        <v>12805</v>
      </c>
      <c r="C4337" s="10">
        <f>VLOOKUP(B4337,[1]Planilha8!$X$4:$Y$6629,2,0)</f>
        <v>2937781</v>
      </c>
      <c r="D4337" s="12" t="s">
        <v>1182</v>
      </c>
      <c r="E4337" s="12" t="str">
        <f>VLOOKUP(B4337,[1]Planilha8!$X$4:$Z$6629,3,0)</f>
        <v>APOIO AO DIAGNÓSTICO – TOMOGRAFIA</v>
      </c>
      <c r="F4337" s="12" t="str">
        <f>VLOOKUP(B4337,[1]Planilha8!$X$4:$AD$6629,7,0)</f>
        <v>BOM</v>
      </c>
      <c r="G4337" s="13">
        <v>44671</v>
      </c>
      <c r="H4337" s="69">
        <v>1668359</v>
      </c>
      <c r="I4337" s="15" t="s">
        <v>22</v>
      </c>
      <c r="J4337" s="16" t="s">
        <v>1180</v>
      </c>
      <c r="K4337" s="17">
        <v>40943</v>
      </c>
      <c r="L4337" s="18">
        <v>2022001006</v>
      </c>
      <c r="M4337" s="19">
        <v>44671</v>
      </c>
      <c r="N4337" s="70">
        <v>0</v>
      </c>
      <c r="O4337" s="71">
        <v>0</v>
      </c>
      <c r="P4337" s="72">
        <v>0</v>
      </c>
      <c r="Q4337" s="73">
        <v>0</v>
      </c>
      <c r="R4337" s="74">
        <v>0</v>
      </c>
      <c r="S4337" s="75">
        <v>1668359</v>
      </c>
    </row>
    <row r="4338" spans="1:19" s="79" customFormat="1" ht="51" x14ac:dyDescent="0.25">
      <c r="A4338" s="10" t="s">
        <v>419</v>
      </c>
      <c r="B4338" s="68">
        <v>13101</v>
      </c>
      <c r="C4338" s="10" t="str">
        <f>VLOOKUP(B4338,[1]Planilha8!$X$4:$Y$6629,2,0)</f>
        <v>-</v>
      </c>
      <c r="D4338" s="12" t="s">
        <v>1183</v>
      </c>
      <c r="E4338" s="12" t="str">
        <f>VLOOKUP(B4338,[1]Planilha8!$X$4:$Z$6629,3,0)</f>
        <v>TRANSPLANTE</v>
      </c>
      <c r="F4338" s="12" t="str">
        <f>VLOOKUP(B4338,[1]Planilha8!$X$4:$AD$6629,7,0)</f>
        <v>BOM</v>
      </c>
      <c r="G4338" s="13">
        <v>44783</v>
      </c>
      <c r="H4338" s="69">
        <v>2150</v>
      </c>
      <c r="I4338" s="15" t="s">
        <v>22</v>
      </c>
      <c r="J4338" s="16" t="s">
        <v>1172</v>
      </c>
      <c r="K4338" s="17">
        <v>432</v>
      </c>
      <c r="L4338" s="18">
        <v>2022005540</v>
      </c>
      <c r="M4338" s="19">
        <v>44783</v>
      </c>
      <c r="N4338" s="70">
        <v>0</v>
      </c>
      <c r="O4338" s="71">
        <v>0</v>
      </c>
      <c r="P4338" s="72">
        <v>0</v>
      </c>
      <c r="Q4338" s="73">
        <v>0</v>
      </c>
      <c r="R4338" s="74">
        <v>0</v>
      </c>
      <c r="S4338" s="75">
        <v>2150</v>
      </c>
    </row>
    <row r="4339" spans="1:19" s="79" customFormat="1" ht="51" x14ac:dyDescent="0.25">
      <c r="A4339" s="10" t="s">
        <v>419</v>
      </c>
      <c r="B4339" s="68">
        <v>13102</v>
      </c>
      <c r="C4339" s="10" t="str">
        <f>VLOOKUP(B4339,[1]Planilha8!$X$4:$Y$6629,2,0)</f>
        <v>-</v>
      </c>
      <c r="D4339" s="12" t="s">
        <v>1183</v>
      </c>
      <c r="E4339" s="12" t="str">
        <f>VLOOKUP(B4339,[1]Planilha8!$X$4:$Z$6629,3,0)</f>
        <v>TRANSPLANTE</v>
      </c>
      <c r="F4339" s="12" t="str">
        <f>VLOOKUP(B4339,[1]Planilha8!$X$4:$AD$6629,7,0)</f>
        <v>BOM</v>
      </c>
      <c r="G4339" s="13">
        <v>44783</v>
      </c>
      <c r="H4339" s="69">
        <v>2150</v>
      </c>
      <c r="I4339" s="15" t="s">
        <v>22</v>
      </c>
      <c r="J4339" s="16" t="s">
        <v>1172</v>
      </c>
      <c r="K4339" s="17">
        <v>432</v>
      </c>
      <c r="L4339" s="18">
        <v>2022005540</v>
      </c>
      <c r="M4339" s="19">
        <v>44783</v>
      </c>
      <c r="N4339" s="70">
        <v>0</v>
      </c>
      <c r="O4339" s="71">
        <v>0</v>
      </c>
      <c r="P4339" s="72">
        <v>0</v>
      </c>
      <c r="Q4339" s="73">
        <v>0</v>
      </c>
      <c r="R4339" s="74">
        <v>0</v>
      </c>
      <c r="S4339" s="75">
        <v>2150</v>
      </c>
    </row>
    <row r="4340" spans="1:19" s="79" customFormat="1" ht="51" x14ac:dyDescent="0.25">
      <c r="A4340" s="10" t="s">
        <v>419</v>
      </c>
      <c r="B4340" s="68">
        <v>13103</v>
      </c>
      <c r="C4340" s="10" t="str">
        <f>VLOOKUP(B4340,[1]Planilha8!$X$4:$Y$6629,2,0)</f>
        <v>-</v>
      </c>
      <c r="D4340" s="12" t="s">
        <v>1183</v>
      </c>
      <c r="E4340" s="12" t="str">
        <f>VLOOKUP(B4340,[1]Planilha8!$X$4:$Z$6629,3,0)</f>
        <v>TRANSPLANTE</v>
      </c>
      <c r="F4340" s="12" t="str">
        <f>VLOOKUP(B4340,[1]Planilha8!$X$4:$AD$6629,7,0)</f>
        <v>BOM</v>
      </c>
      <c r="G4340" s="13">
        <v>44783</v>
      </c>
      <c r="H4340" s="69">
        <v>2150</v>
      </c>
      <c r="I4340" s="15" t="s">
        <v>22</v>
      </c>
      <c r="J4340" s="16" t="s">
        <v>1172</v>
      </c>
      <c r="K4340" s="17">
        <v>432</v>
      </c>
      <c r="L4340" s="18">
        <v>2022005540</v>
      </c>
      <c r="M4340" s="19">
        <v>44783</v>
      </c>
      <c r="N4340" s="70">
        <v>0</v>
      </c>
      <c r="O4340" s="71">
        <v>0</v>
      </c>
      <c r="P4340" s="72">
        <v>0</v>
      </c>
      <c r="Q4340" s="73">
        <v>0</v>
      </c>
      <c r="R4340" s="74">
        <v>0</v>
      </c>
      <c r="S4340" s="75">
        <v>2150</v>
      </c>
    </row>
    <row r="4341" spans="1:19" s="79" customFormat="1" ht="51" x14ac:dyDescent="0.25">
      <c r="A4341" s="10" t="s">
        <v>419</v>
      </c>
      <c r="B4341" s="68">
        <v>13104</v>
      </c>
      <c r="C4341" s="10" t="str">
        <f>VLOOKUP(B4341,[1]Planilha8!$X$4:$Y$6629,2,0)</f>
        <v>-</v>
      </c>
      <c r="D4341" s="12" t="s">
        <v>1183</v>
      </c>
      <c r="E4341" s="12" t="str">
        <f>VLOOKUP(B4341,[1]Planilha8!$X$4:$Z$6629,3,0)</f>
        <v>TRANSPLANTE</v>
      </c>
      <c r="F4341" s="12" t="str">
        <f>VLOOKUP(B4341,[1]Planilha8!$X$4:$AD$6629,7,0)</f>
        <v>BOM</v>
      </c>
      <c r="G4341" s="13">
        <v>44783</v>
      </c>
      <c r="H4341" s="69">
        <v>2150</v>
      </c>
      <c r="I4341" s="15" t="s">
        <v>22</v>
      </c>
      <c r="J4341" s="16" t="s">
        <v>1172</v>
      </c>
      <c r="K4341" s="17">
        <v>432</v>
      </c>
      <c r="L4341" s="18">
        <v>2022005540</v>
      </c>
      <c r="M4341" s="19">
        <v>44783</v>
      </c>
      <c r="N4341" s="70">
        <v>0</v>
      </c>
      <c r="O4341" s="71">
        <v>0</v>
      </c>
      <c r="P4341" s="72">
        <v>0</v>
      </c>
      <c r="Q4341" s="73">
        <v>0</v>
      </c>
      <c r="R4341" s="74">
        <v>0</v>
      </c>
      <c r="S4341" s="75">
        <v>2150</v>
      </c>
    </row>
    <row r="4342" spans="1:19" s="79" customFormat="1" ht="51" x14ac:dyDescent="0.25">
      <c r="A4342" s="10" t="s">
        <v>419</v>
      </c>
      <c r="B4342" s="68">
        <v>13105</v>
      </c>
      <c r="C4342" s="10" t="str">
        <f>VLOOKUP(B4342,[1]Planilha8!$X$4:$Y$6629,2,0)</f>
        <v>-</v>
      </c>
      <c r="D4342" s="12" t="s">
        <v>1183</v>
      </c>
      <c r="E4342" s="12" t="str">
        <f>VLOOKUP(B4342,[1]Planilha8!$X$4:$Z$6629,3,0)</f>
        <v>TRANSPLANTE</v>
      </c>
      <c r="F4342" s="12" t="str">
        <f>VLOOKUP(B4342,[1]Planilha8!$X$4:$AD$6629,7,0)</f>
        <v>BOM</v>
      </c>
      <c r="G4342" s="13">
        <v>44783</v>
      </c>
      <c r="H4342" s="69">
        <v>2150</v>
      </c>
      <c r="I4342" s="15" t="s">
        <v>22</v>
      </c>
      <c r="J4342" s="16" t="s">
        <v>1172</v>
      </c>
      <c r="K4342" s="17">
        <v>432</v>
      </c>
      <c r="L4342" s="18">
        <v>2022005540</v>
      </c>
      <c r="M4342" s="19">
        <v>44783</v>
      </c>
      <c r="N4342" s="70">
        <v>0</v>
      </c>
      <c r="O4342" s="71">
        <v>0</v>
      </c>
      <c r="P4342" s="72">
        <v>0</v>
      </c>
      <c r="Q4342" s="73">
        <v>0</v>
      </c>
      <c r="R4342" s="74">
        <v>0</v>
      </c>
      <c r="S4342" s="75">
        <v>2150</v>
      </c>
    </row>
    <row r="4343" spans="1:19" s="79" customFormat="1" ht="51" x14ac:dyDescent="0.25">
      <c r="A4343" s="10" t="s">
        <v>419</v>
      </c>
      <c r="B4343" s="68">
        <v>13106</v>
      </c>
      <c r="C4343" s="10" t="str">
        <f>VLOOKUP(B4343,[1]Planilha8!$X$4:$Y$6629,2,0)</f>
        <v>-</v>
      </c>
      <c r="D4343" s="12" t="s">
        <v>1183</v>
      </c>
      <c r="E4343" s="12" t="str">
        <f>VLOOKUP(B4343,[1]Planilha8!$X$4:$Z$6629,3,0)</f>
        <v>TRANSPLANTE</v>
      </c>
      <c r="F4343" s="12" t="str">
        <f>VLOOKUP(B4343,[1]Planilha8!$X$4:$AD$6629,7,0)</f>
        <v>BOM</v>
      </c>
      <c r="G4343" s="13">
        <v>44783</v>
      </c>
      <c r="H4343" s="69">
        <v>2150</v>
      </c>
      <c r="I4343" s="15" t="s">
        <v>22</v>
      </c>
      <c r="J4343" s="16" t="s">
        <v>1172</v>
      </c>
      <c r="K4343" s="17">
        <v>432</v>
      </c>
      <c r="L4343" s="18">
        <v>2022005540</v>
      </c>
      <c r="M4343" s="19">
        <v>44783</v>
      </c>
      <c r="N4343" s="70">
        <v>0</v>
      </c>
      <c r="O4343" s="71">
        <v>0</v>
      </c>
      <c r="P4343" s="72">
        <v>0</v>
      </c>
      <c r="Q4343" s="73">
        <v>0</v>
      </c>
      <c r="R4343" s="74">
        <v>0</v>
      </c>
      <c r="S4343" s="75">
        <v>2150</v>
      </c>
    </row>
    <row r="4344" spans="1:19" s="79" customFormat="1" ht="51" x14ac:dyDescent="0.25">
      <c r="A4344" s="10" t="s">
        <v>419</v>
      </c>
      <c r="B4344" s="68">
        <v>13107</v>
      </c>
      <c r="C4344" s="10" t="str">
        <f>VLOOKUP(B4344,[1]Planilha8!$X$4:$Y$6629,2,0)</f>
        <v>-</v>
      </c>
      <c r="D4344" s="12" t="s">
        <v>1183</v>
      </c>
      <c r="E4344" s="12" t="str">
        <f>VLOOKUP(B4344,[1]Planilha8!$X$4:$Z$6629,3,0)</f>
        <v>TRANSPLANTE</v>
      </c>
      <c r="F4344" s="12" t="str">
        <f>VLOOKUP(B4344,[1]Planilha8!$X$4:$AD$6629,7,0)</f>
        <v>BOM</v>
      </c>
      <c r="G4344" s="13">
        <v>44783</v>
      </c>
      <c r="H4344" s="69">
        <v>2150</v>
      </c>
      <c r="I4344" s="15" t="s">
        <v>22</v>
      </c>
      <c r="J4344" s="16" t="s">
        <v>1172</v>
      </c>
      <c r="K4344" s="17">
        <v>432</v>
      </c>
      <c r="L4344" s="18">
        <v>2022005540</v>
      </c>
      <c r="M4344" s="19">
        <v>44783</v>
      </c>
      <c r="N4344" s="70">
        <v>0</v>
      </c>
      <c r="O4344" s="71">
        <v>0</v>
      </c>
      <c r="P4344" s="72">
        <v>0</v>
      </c>
      <c r="Q4344" s="73">
        <v>0</v>
      </c>
      <c r="R4344" s="74">
        <v>0</v>
      </c>
      <c r="S4344" s="75">
        <v>2150</v>
      </c>
    </row>
    <row r="4345" spans="1:19" s="79" customFormat="1" ht="51" x14ac:dyDescent="0.25">
      <c r="A4345" s="10" t="s">
        <v>419</v>
      </c>
      <c r="B4345" s="68">
        <v>13108</v>
      </c>
      <c r="C4345" s="10" t="str">
        <f>VLOOKUP(B4345,[1]Planilha8!$X$4:$Y$6629,2,0)</f>
        <v>-</v>
      </c>
      <c r="D4345" s="12" t="s">
        <v>1183</v>
      </c>
      <c r="E4345" s="12" t="str">
        <f>VLOOKUP(B4345,[1]Planilha8!$X$4:$Z$6629,3,0)</f>
        <v>TRANSPLANTE</v>
      </c>
      <c r="F4345" s="12" t="str">
        <f>VLOOKUP(B4345,[1]Planilha8!$X$4:$AD$6629,7,0)</f>
        <v>BOM</v>
      </c>
      <c r="G4345" s="13">
        <v>44783</v>
      </c>
      <c r="H4345" s="69">
        <v>2150</v>
      </c>
      <c r="I4345" s="15" t="s">
        <v>22</v>
      </c>
      <c r="J4345" s="16" t="s">
        <v>1172</v>
      </c>
      <c r="K4345" s="17">
        <v>432</v>
      </c>
      <c r="L4345" s="18">
        <v>2022005540</v>
      </c>
      <c r="M4345" s="19">
        <v>44783</v>
      </c>
      <c r="N4345" s="70">
        <v>0</v>
      </c>
      <c r="O4345" s="71">
        <v>0</v>
      </c>
      <c r="P4345" s="72">
        <v>0</v>
      </c>
      <c r="Q4345" s="73">
        <v>0</v>
      </c>
      <c r="R4345" s="74">
        <v>0</v>
      </c>
      <c r="S4345" s="75">
        <v>2150</v>
      </c>
    </row>
    <row r="4346" spans="1:19" s="79" customFormat="1" ht="63.75" x14ac:dyDescent="0.25">
      <c r="A4346" s="10" t="s">
        <v>419</v>
      </c>
      <c r="B4346" s="68">
        <v>13100</v>
      </c>
      <c r="C4346" s="10">
        <f>VLOOKUP(B4346,[1]Planilha8!$X$4:$Y$6629,2,0)</f>
        <v>2938621</v>
      </c>
      <c r="D4346" s="12" t="s">
        <v>1184</v>
      </c>
      <c r="E4346" s="12" t="str">
        <f>VLOOKUP(B4346,[1]Planilha8!$X$4:$Z$6629,3,0)</f>
        <v>APOIO AO DIAGNÓSTICO – SALA DE COMANDO TOMOGRAFIA</v>
      </c>
      <c r="F4346" s="12" t="str">
        <f>VLOOKUP(B4346,[1]Planilha8!$X$4:$AD$6629,7,0)</f>
        <v>BOM</v>
      </c>
      <c r="G4346" s="13">
        <v>44739</v>
      </c>
      <c r="H4346" s="69">
        <v>467620</v>
      </c>
      <c r="I4346" s="15" t="s">
        <v>22</v>
      </c>
      <c r="J4346" s="16" t="s">
        <v>1180</v>
      </c>
      <c r="K4346" s="17">
        <v>42484</v>
      </c>
      <c r="L4346" s="18">
        <v>2022001006</v>
      </c>
      <c r="M4346" s="19">
        <v>44739</v>
      </c>
      <c r="N4346" s="70">
        <v>0</v>
      </c>
      <c r="O4346" s="71">
        <v>0</v>
      </c>
      <c r="P4346" s="72">
        <v>0</v>
      </c>
      <c r="Q4346" s="73">
        <v>0</v>
      </c>
      <c r="R4346" s="74">
        <v>0</v>
      </c>
      <c r="S4346" s="75">
        <v>467620</v>
      </c>
    </row>
    <row r="4347" spans="1:19" s="79" customFormat="1" ht="63.75" x14ac:dyDescent="0.25">
      <c r="A4347" s="10" t="s">
        <v>419</v>
      </c>
      <c r="B4347" s="68">
        <v>13095</v>
      </c>
      <c r="C4347" s="10">
        <f>VLOOKUP(B4347,[1]Planilha8!$X$4:$Y$6629,2,0)</f>
        <v>2938633</v>
      </c>
      <c r="D4347" s="12" t="s">
        <v>1185</v>
      </c>
      <c r="E4347" s="12" t="str">
        <f>VLOOKUP(B4347,[1]Planilha8!$X$4:$Z$6629,3,0)</f>
        <v>TRANSPLANTE</v>
      </c>
      <c r="F4347" s="12" t="str">
        <f>VLOOKUP(B4347,[1]Planilha8!$X$4:$AD$6629,7,0)</f>
        <v>BOM</v>
      </c>
      <c r="G4347" s="13">
        <v>44778</v>
      </c>
      <c r="H4347" s="69">
        <v>12790.7</v>
      </c>
      <c r="I4347" s="15" t="s">
        <v>22</v>
      </c>
      <c r="J4347" s="16" t="s">
        <v>1097</v>
      </c>
      <c r="K4347" s="17">
        <v>16249</v>
      </c>
      <c r="L4347" s="18">
        <v>2022001727</v>
      </c>
      <c r="M4347" s="19">
        <v>44778</v>
      </c>
      <c r="N4347" s="70">
        <v>0</v>
      </c>
      <c r="O4347" s="71">
        <v>0</v>
      </c>
      <c r="P4347" s="72">
        <v>0</v>
      </c>
      <c r="Q4347" s="73">
        <v>0</v>
      </c>
      <c r="R4347" s="74">
        <v>0</v>
      </c>
      <c r="S4347" s="75">
        <v>12790.7</v>
      </c>
    </row>
    <row r="4348" spans="1:19" s="79" customFormat="1" ht="63.75" x14ac:dyDescent="0.25">
      <c r="A4348" s="10" t="s">
        <v>419</v>
      </c>
      <c r="B4348" s="68">
        <v>13096</v>
      </c>
      <c r="C4348" s="10">
        <f>VLOOKUP(B4348,[1]Planilha8!$X$4:$Y$6629,2,0)</f>
        <v>2938634</v>
      </c>
      <c r="D4348" s="12" t="s">
        <v>1185</v>
      </c>
      <c r="E4348" s="12" t="str">
        <f>VLOOKUP(B4348,[1]Planilha8!$X$4:$Z$6629,3,0)</f>
        <v>TRANSPLANTE</v>
      </c>
      <c r="F4348" s="12" t="str">
        <f>VLOOKUP(B4348,[1]Planilha8!$X$4:$AD$6629,7,0)</f>
        <v>BOM</v>
      </c>
      <c r="G4348" s="13">
        <v>44778</v>
      </c>
      <c r="H4348" s="69">
        <v>12790.7</v>
      </c>
      <c r="I4348" s="15" t="s">
        <v>22</v>
      </c>
      <c r="J4348" s="16" t="s">
        <v>1097</v>
      </c>
      <c r="K4348" s="17">
        <v>16249</v>
      </c>
      <c r="L4348" s="18">
        <v>2022001727</v>
      </c>
      <c r="M4348" s="19">
        <v>44778</v>
      </c>
      <c r="N4348" s="70">
        <v>0</v>
      </c>
      <c r="O4348" s="71">
        <v>0</v>
      </c>
      <c r="P4348" s="72">
        <v>0</v>
      </c>
      <c r="Q4348" s="73">
        <v>0</v>
      </c>
      <c r="R4348" s="74">
        <v>0</v>
      </c>
      <c r="S4348" s="75">
        <v>12790.7</v>
      </c>
    </row>
    <row r="4349" spans="1:19" s="79" customFormat="1" ht="63.75" x14ac:dyDescent="0.25">
      <c r="A4349" s="10" t="s">
        <v>419</v>
      </c>
      <c r="B4349" s="68">
        <v>13097</v>
      </c>
      <c r="C4349" s="10">
        <f>VLOOKUP(B4349,[1]Planilha8!$X$4:$Y$6629,2,0)</f>
        <v>2938635</v>
      </c>
      <c r="D4349" s="12" t="s">
        <v>1185</v>
      </c>
      <c r="E4349" s="12" t="str">
        <f>VLOOKUP(B4349,[1]Planilha8!$X$4:$Z$6629,3,0)</f>
        <v>TRANSPLANTE</v>
      </c>
      <c r="F4349" s="12" t="str">
        <f>VLOOKUP(B4349,[1]Planilha8!$X$4:$AD$6629,7,0)</f>
        <v>BOM</v>
      </c>
      <c r="G4349" s="13">
        <v>44778</v>
      </c>
      <c r="H4349" s="69">
        <v>12790.7</v>
      </c>
      <c r="I4349" s="15" t="s">
        <v>22</v>
      </c>
      <c r="J4349" s="16" t="s">
        <v>1097</v>
      </c>
      <c r="K4349" s="17">
        <v>16249</v>
      </c>
      <c r="L4349" s="18">
        <v>2022001727</v>
      </c>
      <c r="M4349" s="19">
        <v>44778</v>
      </c>
      <c r="N4349" s="70">
        <v>0</v>
      </c>
      <c r="O4349" s="71">
        <v>0</v>
      </c>
      <c r="P4349" s="72">
        <v>0</v>
      </c>
      <c r="Q4349" s="73">
        <v>0</v>
      </c>
      <c r="R4349" s="74">
        <v>0</v>
      </c>
      <c r="S4349" s="75">
        <v>12790.7</v>
      </c>
    </row>
    <row r="4350" spans="1:19" s="79" customFormat="1" ht="63.75" x14ac:dyDescent="0.25">
      <c r="A4350" s="10" t="s">
        <v>419</v>
      </c>
      <c r="B4350" s="68">
        <v>13098</v>
      </c>
      <c r="C4350" s="10">
        <f>VLOOKUP(B4350,[1]Planilha8!$X$4:$Y$6629,2,0)</f>
        <v>2938636</v>
      </c>
      <c r="D4350" s="12" t="s">
        <v>1185</v>
      </c>
      <c r="E4350" s="12" t="str">
        <f>VLOOKUP(B4350,[1]Planilha8!$X$4:$Z$6629,3,0)</f>
        <v>TRANSPLANTE</v>
      </c>
      <c r="F4350" s="12" t="str">
        <f>VLOOKUP(B4350,[1]Planilha8!$X$4:$AD$6629,7,0)</f>
        <v>BOM</v>
      </c>
      <c r="G4350" s="13">
        <v>44778</v>
      </c>
      <c r="H4350" s="69">
        <v>12790.7</v>
      </c>
      <c r="I4350" s="15" t="s">
        <v>22</v>
      </c>
      <c r="J4350" s="16" t="s">
        <v>1097</v>
      </c>
      <c r="K4350" s="17">
        <v>16249</v>
      </c>
      <c r="L4350" s="18">
        <v>2022001727</v>
      </c>
      <c r="M4350" s="19">
        <v>44778</v>
      </c>
      <c r="N4350" s="70">
        <v>0</v>
      </c>
      <c r="O4350" s="71">
        <v>0</v>
      </c>
      <c r="P4350" s="72">
        <v>0</v>
      </c>
      <c r="Q4350" s="73">
        <v>0</v>
      </c>
      <c r="R4350" s="74">
        <v>0</v>
      </c>
      <c r="S4350" s="75">
        <v>12790.7</v>
      </c>
    </row>
    <row r="4351" spans="1:19" s="79" customFormat="1" ht="63.75" x14ac:dyDescent="0.25">
      <c r="A4351" s="10" t="s">
        <v>419</v>
      </c>
      <c r="B4351" s="68">
        <v>13099</v>
      </c>
      <c r="C4351" s="10">
        <f>VLOOKUP(B4351,[1]Planilha8!$X$4:$Y$6629,2,0)</f>
        <v>2938637</v>
      </c>
      <c r="D4351" s="12" t="s">
        <v>1185</v>
      </c>
      <c r="E4351" s="12" t="str">
        <f>VLOOKUP(B4351,[1]Planilha8!$X$4:$Z$6629,3,0)</f>
        <v>TRANSPLANTE</v>
      </c>
      <c r="F4351" s="12" t="str">
        <f>VLOOKUP(B4351,[1]Planilha8!$X$4:$AD$6629,7,0)</f>
        <v>BOM</v>
      </c>
      <c r="G4351" s="13">
        <v>44778</v>
      </c>
      <c r="H4351" s="69">
        <v>12790.7</v>
      </c>
      <c r="I4351" s="15" t="s">
        <v>22</v>
      </c>
      <c r="J4351" s="16" t="s">
        <v>1097</v>
      </c>
      <c r="K4351" s="17">
        <v>16249</v>
      </c>
      <c r="L4351" s="18">
        <v>2022001727</v>
      </c>
      <c r="M4351" s="19">
        <v>44778</v>
      </c>
      <c r="N4351" s="70">
        <v>0</v>
      </c>
      <c r="O4351" s="71">
        <v>0</v>
      </c>
      <c r="P4351" s="72">
        <v>0</v>
      </c>
      <c r="Q4351" s="73">
        <v>0</v>
      </c>
      <c r="R4351" s="74">
        <v>0</v>
      </c>
      <c r="S4351" s="75">
        <v>12790.7</v>
      </c>
    </row>
    <row r="4352" spans="1:19" s="79" customFormat="1" ht="38.25" x14ac:dyDescent="0.25">
      <c r="A4352" s="10" t="s">
        <v>419</v>
      </c>
      <c r="B4352" s="68">
        <v>13176</v>
      </c>
      <c r="C4352" s="10">
        <f>VLOOKUP(B4352,[1]Planilha8!$X$4:$Y$6629,2,0)</f>
        <v>2941349</v>
      </c>
      <c r="D4352" s="12" t="s">
        <v>1186</v>
      </c>
      <c r="E4352" s="12" t="str">
        <f>VLOOKUP(B4352,[1]Planilha8!$X$4:$Z$6629,3,0)</f>
        <v>TRANSPLANTE</v>
      </c>
      <c r="F4352" s="12" t="str">
        <f>VLOOKUP(B4352,[1]Planilha8!$X$4:$AD$6629,7,0)</f>
        <v>BOM</v>
      </c>
      <c r="G4352" s="13">
        <v>44784</v>
      </c>
      <c r="H4352" s="69">
        <v>1999</v>
      </c>
      <c r="I4352" s="15" t="s">
        <v>22</v>
      </c>
      <c r="J4352" s="16" t="s">
        <v>1187</v>
      </c>
      <c r="K4352" s="17">
        <v>153</v>
      </c>
      <c r="L4352" s="18">
        <v>2022001204</v>
      </c>
      <c r="M4352" s="19">
        <v>44784</v>
      </c>
      <c r="N4352" s="70">
        <v>0</v>
      </c>
      <c r="O4352" s="71">
        <v>0</v>
      </c>
      <c r="P4352" s="72">
        <v>0</v>
      </c>
      <c r="Q4352" s="73">
        <v>0</v>
      </c>
      <c r="R4352" s="74">
        <v>0</v>
      </c>
      <c r="S4352" s="75">
        <v>1999</v>
      </c>
    </row>
    <row r="4353" spans="1:19" s="79" customFormat="1" ht="51" x14ac:dyDescent="0.25">
      <c r="A4353" s="10" t="s">
        <v>419</v>
      </c>
      <c r="B4353" s="68">
        <v>13144</v>
      </c>
      <c r="C4353" s="10">
        <f>VLOOKUP(B4353,[1]Planilha8!$X$4:$Y$6629,2,0)</f>
        <v>2941317</v>
      </c>
      <c r="D4353" s="12" t="s">
        <v>1188</v>
      </c>
      <c r="E4353" s="12" t="str">
        <f>VLOOKUP(B4353,[1]Planilha8!$X$4:$Z$6629,3,0)</f>
        <v>TRANSPLANTE</v>
      </c>
      <c r="F4353" s="12" t="str">
        <f>VLOOKUP(B4353,[1]Planilha8!$X$4:$AD$6629,7,0)</f>
        <v>BOM</v>
      </c>
      <c r="G4353" s="13">
        <v>44784</v>
      </c>
      <c r="H4353" s="69">
        <v>1906</v>
      </c>
      <c r="I4353" s="15" t="s">
        <v>22</v>
      </c>
      <c r="J4353" s="16" t="s">
        <v>1187</v>
      </c>
      <c r="K4353" s="17">
        <v>151</v>
      </c>
      <c r="L4353" s="18">
        <v>2022001201</v>
      </c>
      <c r="M4353" s="19">
        <v>44784</v>
      </c>
      <c r="N4353" s="70">
        <v>0</v>
      </c>
      <c r="O4353" s="71">
        <v>0</v>
      </c>
      <c r="P4353" s="72">
        <v>0</v>
      </c>
      <c r="Q4353" s="73">
        <v>0</v>
      </c>
      <c r="R4353" s="74">
        <v>0</v>
      </c>
      <c r="S4353" s="75">
        <v>1906</v>
      </c>
    </row>
    <row r="4354" spans="1:19" s="79" customFormat="1" ht="51" x14ac:dyDescent="0.25">
      <c r="A4354" s="10" t="s">
        <v>419</v>
      </c>
      <c r="B4354" s="68">
        <v>13145</v>
      </c>
      <c r="C4354" s="10">
        <f>VLOOKUP(B4354,[1]Planilha8!$X$4:$Y$6629,2,0)</f>
        <v>2941318</v>
      </c>
      <c r="D4354" s="12" t="s">
        <v>1188</v>
      </c>
      <c r="E4354" s="12" t="str">
        <f>VLOOKUP(B4354,[1]Planilha8!$X$4:$Z$6629,3,0)</f>
        <v>TRANSPLANTE</v>
      </c>
      <c r="F4354" s="12" t="str">
        <f>VLOOKUP(B4354,[1]Planilha8!$X$4:$AD$6629,7,0)</f>
        <v>BOM</v>
      </c>
      <c r="G4354" s="13">
        <v>44784</v>
      </c>
      <c r="H4354" s="69">
        <v>1906</v>
      </c>
      <c r="I4354" s="15" t="s">
        <v>22</v>
      </c>
      <c r="J4354" s="16" t="s">
        <v>1187</v>
      </c>
      <c r="K4354" s="17">
        <v>151</v>
      </c>
      <c r="L4354" s="18">
        <v>2022001201</v>
      </c>
      <c r="M4354" s="19">
        <v>44784</v>
      </c>
      <c r="N4354" s="70">
        <v>0</v>
      </c>
      <c r="O4354" s="71">
        <v>0</v>
      </c>
      <c r="P4354" s="72">
        <v>0</v>
      </c>
      <c r="Q4354" s="73">
        <v>0</v>
      </c>
      <c r="R4354" s="74">
        <v>0</v>
      </c>
      <c r="S4354" s="75">
        <v>1906</v>
      </c>
    </row>
    <row r="4355" spans="1:19" s="79" customFormat="1" ht="51" x14ac:dyDescent="0.25">
      <c r="A4355" s="10" t="s">
        <v>419</v>
      </c>
      <c r="B4355" s="68">
        <v>13146</v>
      </c>
      <c r="C4355" s="10">
        <f>VLOOKUP(B4355,[1]Planilha8!$X$4:$Y$6629,2,0)</f>
        <v>2941319</v>
      </c>
      <c r="D4355" s="12" t="s">
        <v>1188</v>
      </c>
      <c r="E4355" s="12" t="str">
        <f>VLOOKUP(B4355,[1]Planilha8!$X$4:$Z$6629,3,0)</f>
        <v>TRANSPLANTE</v>
      </c>
      <c r="F4355" s="12" t="str">
        <f>VLOOKUP(B4355,[1]Planilha8!$X$4:$AD$6629,7,0)</f>
        <v>BOM</v>
      </c>
      <c r="G4355" s="13">
        <v>44784</v>
      </c>
      <c r="H4355" s="69">
        <v>1906</v>
      </c>
      <c r="I4355" s="15" t="s">
        <v>22</v>
      </c>
      <c r="J4355" s="16" t="s">
        <v>1187</v>
      </c>
      <c r="K4355" s="17">
        <v>151</v>
      </c>
      <c r="L4355" s="18">
        <v>2022001201</v>
      </c>
      <c r="M4355" s="19">
        <v>44784</v>
      </c>
      <c r="N4355" s="70">
        <v>0</v>
      </c>
      <c r="O4355" s="71">
        <v>0</v>
      </c>
      <c r="P4355" s="72">
        <v>0</v>
      </c>
      <c r="Q4355" s="73">
        <v>0</v>
      </c>
      <c r="R4355" s="74">
        <v>0</v>
      </c>
      <c r="S4355" s="75">
        <v>1906</v>
      </c>
    </row>
    <row r="4356" spans="1:19" s="79" customFormat="1" ht="51" x14ac:dyDescent="0.25">
      <c r="A4356" s="10" t="s">
        <v>419</v>
      </c>
      <c r="B4356" s="68">
        <v>13147</v>
      </c>
      <c r="C4356" s="10">
        <f>VLOOKUP(B4356,[1]Planilha8!$X$4:$Y$6629,2,0)</f>
        <v>2941320</v>
      </c>
      <c r="D4356" s="12" t="s">
        <v>1188</v>
      </c>
      <c r="E4356" s="12" t="str">
        <f>VLOOKUP(B4356,[1]Planilha8!$X$4:$Z$6629,3,0)</f>
        <v>TRANSPLANTE</v>
      </c>
      <c r="F4356" s="12" t="str">
        <f>VLOOKUP(B4356,[1]Planilha8!$X$4:$AD$6629,7,0)</f>
        <v>BOM</v>
      </c>
      <c r="G4356" s="13">
        <v>44784</v>
      </c>
      <c r="H4356" s="69">
        <v>1906</v>
      </c>
      <c r="I4356" s="15" t="s">
        <v>22</v>
      </c>
      <c r="J4356" s="16" t="s">
        <v>1187</v>
      </c>
      <c r="K4356" s="17">
        <v>151</v>
      </c>
      <c r="L4356" s="18">
        <v>2022001201</v>
      </c>
      <c r="M4356" s="19">
        <v>44784</v>
      </c>
      <c r="N4356" s="70">
        <v>0</v>
      </c>
      <c r="O4356" s="71">
        <v>0</v>
      </c>
      <c r="P4356" s="72">
        <v>0</v>
      </c>
      <c r="Q4356" s="73">
        <v>0</v>
      </c>
      <c r="R4356" s="74">
        <v>0</v>
      </c>
      <c r="S4356" s="75">
        <v>1906</v>
      </c>
    </row>
    <row r="4357" spans="1:19" s="79" customFormat="1" ht="51" x14ac:dyDescent="0.25">
      <c r="A4357" s="10" t="s">
        <v>419</v>
      </c>
      <c r="B4357" s="68">
        <v>13148</v>
      </c>
      <c r="C4357" s="10">
        <f>VLOOKUP(B4357,[1]Planilha8!$X$4:$Y$6629,2,0)</f>
        <v>2941321</v>
      </c>
      <c r="D4357" s="12" t="s">
        <v>1188</v>
      </c>
      <c r="E4357" s="12" t="str">
        <f>VLOOKUP(B4357,[1]Planilha8!$X$4:$Z$6629,3,0)</f>
        <v>TRANSPLANTE</v>
      </c>
      <c r="F4357" s="12" t="str">
        <f>VLOOKUP(B4357,[1]Planilha8!$X$4:$AD$6629,7,0)</f>
        <v>BOM</v>
      </c>
      <c r="G4357" s="13">
        <v>44784</v>
      </c>
      <c r="H4357" s="69">
        <v>1906</v>
      </c>
      <c r="I4357" s="15" t="s">
        <v>22</v>
      </c>
      <c r="J4357" s="16" t="s">
        <v>1187</v>
      </c>
      <c r="K4357" s="17">
        <v>151</v>
      </c>
      <c r="L4357" s="18">
        <v>2022001201</v>
      </c>
      <c r="M4357" s="19">
        <v>44784</v>
      </c>
      <c r="N4357" s="70">
        <v>0</v>
      </c>
      <c r="O4357" s="71">
        <v>0</v>
      </c>
      <c r="P4357" s="72">
        <v>0</v>
      </c>
      <c r="Q4357" s="73">
        <v>0</v>
      </c>
      <c r="R4357" s="74">
        <v>0</v>
      </c>
      <c r="S4357" s="75">
        <v>1906</v>
      </c>
    </row>
    <row r="4358" spans="1:19" s="79" customFormat="1" ht="51" x14ac:dyDescent="0.25">
      <c r="A4358" s="10" t="s">
        <v>419</v>
      </c>
      <c r="B4358" s="68">
        <v>13149</v>
      </c>
      <c r="C4358" s="10">
        <f>VLOOKUP(B4358,[1]Planilha8!$X$4:$Y$6629,2,0)</f>
        <v>2941322</v>
      </c>
      <c r="D4358" s="12" t="s">
        <v>1188</v>
      </c>
      <c r="E4358" s="12" t="str">
        <f>VLOOKUP(B4358,[1]Planilha8!$X$4:$Z$6629,3,0)</f>
        <v>TRANSPLANTE</v>
      </c>
      <c r="F4358" s="12" t="str">
        <f>VLOOKUP(B4358,[1]Planilha8!$X$4:$AD$6629,7,0)</f>
        <v>BOM</v>
      </c>
      <c r="G4358" s="13">
        <v>44784</v>
      </c>
      <c r="H4358" s="69">
        <v>1906</v>
      </c>
      <c r="I4358" s="15" t="s">
        <v>22</v>
      </c>
      <c r="J4358" s="16" t="s">
        <v>1187</v>
      </c>
      <c r="K4358" s="17">
        <v>151</v>
      </c>
      <c r="L4358" s="18">
        <v>2022001201</v>
      </c>
      <c r="M4358" s="19">
        <v>44784</v>
      </c>
      <c r="N4358" s="70">
        <v>0</v>
      </c>
      <c r="O4358" s="71">
        <v>0</v>
      </c>
      <c r="P4358" s="72">
        <v>0</v>
      </c>
      <c r="Q4358" s="73">
        <v>0</v>
      </c>
      <c r="R4358" s="74">
        <v>0</v>
      </c>
      <c r="S4358" s="75">
        <v>1906</v>
      </c>
    </row>
    <row r="4359" spans="1:19" s="79" customFormat="1" ht="51" x14ac:dyDescent="0.25">
      <c r="A4359" s="10" t="s">
        <v>419</v>
      </c>
      <c r="B4359" s="68">
        <v>13150</v>
      </c>
      <c r="C4359" s="10">
        <f>VLOOKUP(B4359,[1]Planilha8!$X$4:$Y$6629,2,0)</f>
        <v>2941323</v>
      </c>
      <c r="D4359" s="12" t="s">
        <v>1188</v>
      </c>
      <c r="E4359" s="12" t="str">
        <f>VLOOKUP(B4359,[1]Planilha8!$X$4:$Z$6629,3,0)</f>
        <v>TRANSPLANTE</v>
      </c>
      <c r="F4359" s="12" t="str">
        <f>VLOOKUP(B4359,[1]Planilha8!$X$4:$AD$6629,7,0)</f>
        <v>BOM</v>
      </c>
      <c r="G4359" s="13">
        <v>44784</v>
      </c>
      <c r="H4359" s="69">
        <v>1906</v>
      </c>
      <c r="I4359" s="15" t="s">
        <v>22</v>
      </c>
      <c r="J4359" s="16" t="s">
        <v>1187</v>
      </c>
      <c r="K4359" s="17">
        <v>151</v>
      </c>
      <c r="L4359" s="18">
        <v>2022001201</v>
      </c>
      <c r="M4359" s="19">
        <v>44784</v>
      </c>
      <c r="N4359" s="70">
        <v>0</v>
      </c>
      <c r="O4359" s="71">
        <v>0</v>
      </c>
      <c r="P4359" s="72">
        <v>0</v>
      </c>
      <c r="Q4359" s="73">
        <v>0</v>
      </c>
      <c r="R4359" s="74">
        <v>0</v>
      </c>
      <c r="S4359" s="75">
        <v>1906</v>
      </c>
    </row>
    <row r="4360" spans="1:19" s="79" customFormat="1" ht="51" x14ac:dyDescent="0.25">
      <c r="A4360" s="10" t="s">
        <v>419</v>
      </c>
      <c r="B4360" s="68">
        <v>13151</v>
      </c>
      <c r="C4360" s="10">
        <f>VLOOKUP(B4360,[1]Planilha8!$X$4:$Y$6629,2,0)</f>
        <v>2941324</v>
      </c>
      <c r="D4360" s="12" t="s">
        <v>1188</v>
      </c>
      <c r="E4360" s="12" t="str">
        <f>VLOOKUP(B4360,[1]Planilha8!$X$4:$Z$6629,3,0)</f>
        <v>TRANSPLANTE</v>
      </c>
      <c r="F4360" s="12" t="str">
        <f>VLOOKUP(B4360,[1]Planilha8!$X$4:$AD$6629,7,0)</f>
        <v>BOM</v>
      </c>
      <c r="G4360" s="13">
        <v>44784</v>
      </c>
      <c r="H4360" s="69">
        <v>1906</v>
      </c>
      <c r="I4360" s="15" t="s">
        <v>22</v>
      </c>
      <c r="J4360" s="16" t="s">
        <v>1187</v>
      </c>
      <c r="K4360" s="17">
        <v>151</v>
      </c>
      <c r="L4360" s="18">
        <v>2022001201</v>
      </c>
      <c r="M4360" s="19">
        <v>44784</v>
      </c>
      <c r="N4360" s="70">
        <v>0</v>
      </c>
      <c r="O4360" s="71">
        <v>0</v>
      </c>
      <c r="P4360" s="72">
        <v>0</v>
      </c>
      <c r="Q4360" s="73">
        <v>0</v>
      </c>
      <c r="R4360" s="74">
        <v>0</v>
      </c>
      <c r="S4360" s="75">
        <v>1906</v>
      </c>
    </row>
    <row r="4361" spans="1:19" s="79" customFormat="1" ht="51" x14ac:dyDescent="0.25">
      <c r="A4361" s="10" t="s">
        <v>419</v>
      </c>
      <c r="B4361" s="68">
        <v>13152</v>
      </c>
      <c r="C4361" s="10">
        <f>VLOOKUP(B4361,[1]Planilha8!$X$4:$Y$6629,2,0)</f>
        <v>2941325</v>
      </c>
      <c r="D4361" s="12" t="s">
        <v>1188</v>
      </c>
      <c r="E4361" s="12" t="str">
        <f>VLOOKUP(B4361,[1]Planilha8!$X$4:$Z$6629,3,0)</f>
        <v>TRANSPLANTE</v>
      </c>
      <c r="F4361" s="12" t="str">
        <f>VLOOKUP(B4361,[1]Planilha8!$X$4:$AD$6629,7,0)</f>
        <v>BOM</v>
      </c>
      <c r="G4361" s="13">
        <v>44784</v>
      </c>
      <c r="H4361" s="69">
        <v>1906</v>
      </c>
      <c r="I4361" s="15" t="s">
        <v>22</v>
      </c>
      <c r="J4361" s="16" t="s">
        <v>1187</v>
      </c>
      <c r="K4361" s="17">
        <v>151</v>
      </c>
      <c r="L4361" s="18">
        <v>2022001201</v>
      </c>
      <c r="M4361" s="19">
        <v>44784</v>
      </c>
      <c r="N4361" s="70">
        <v>0</v>
      </c>
      <c r="O4361" s="71">
        <v>0</v>
      </c>
      <c r="P4361" s="72">
        <v>0</v>
      </c>
      <c r="Q4361" s="73">
        <v>0</v>
      </c>
      <c r="R4361" s="74">
        <v>0</v>
      </c>
      <c r="S4361" s="75">
        <v>1906</v>
      </c>
    </row>
    <row r="4362" spans="1:19" s="79" customFormat="1" ht="51" x14ac:dyDescent="0.25">
      <c r="A4362" s="10" t="s">
        <v>419</v>
      </c>
      <c r="B4362" s="68">
        <v>13153</v>
      </c>
      <c r="C4362" s="10">
        <f>VLOOKUP(B4362,[1]Planilha8!$X$4:$Y$6629,2,0)</f>
        <v>2941326</v>
      </c>
      <c r="D4362" s="12" t="s">
        <v>1188</v>
      </c>
      <c r="E4362" s="12" t="str">
        <f>VLOOKUP(B4362,[1]Planilha8!$X$4:$Z$6629,3,0)</f>
        <v>TRANSPLANTE</v>
      </c>
      <c r="F4362" s="12" t="str">
        <f>VLOOKUP(B4362,[1]Planilha8!$X$4:$AD$6629,7,0)</f>
        <v>BOM</v>
      </c>
      <c r="G4362" s="13">
        <v>44784</v>
      </c>
      <c r="H4362" s="69">
        <v>1906</v>
      </c>
      <c r="I4362" s="15" t="s">
        <v>22</v>
      </c>
      <c r="J4362" s="16" t="s">
        <v>1187</v>
      </c>
      <c r="K4362" s="17">
        <v>151</v>
      </c>
      <c r="L4362" s="18">
        <v>2022001201</v>
      </c>
      <c r="M4362" s="19">
        <v>44784</v>
      </c>
      <c r="N4362" s="70">
        <v>0</v>
      </c>
      <c r="O4362" s="71">
        <v>0</v>
      </c>
      <c r="P4362" s="72">
        <v>0</v>
      </c>
      <c r="Q4362" s="73">
        <v>0</v>
      </c>
      <c r="R4362" s="74">
        <v>0</v>
      </c>
      <c r="S4362" s="75">
        <v>1906</v>
      </c>
    </row>
    <row r="4363" spans="1:19" s="79" customFormat="1" ht="51" x14ac:dyDescent="0.25">
      <c r="A4363" s="10" t="s">
        <v>419</v>
      </c>
      <c r="B4363" s="68">
        <v>13154</v>
      </c>
      <c r="C4363" s="10">
        <f>VLOOKUP(B4363,[1]Planilha8!$X$4:$Y$6629,2,0)</f>
        <v>2941327</v>
      </c>
      <c r="D4363" s="12" t="s">
        <v>1188</v>
      </c>
      <c r="E4363" s="12" t="str">
        <f>VLOOKUP(B4363,[1]Planilha8!$X$4:$Z$6629,3,0)</f>
        <v>TRANSPLANTE</v>
      </c>
      <c r="F4363" s="12" t="str">
        <f>VLOOKUP(B4363,[1]Planilha8!$X$4:$AD$6629,7,0)</f>
        <v>BOM</v>
      </c>
      <c r="G4363" s="13">
        <v>44784</v>
      </c>
      <c r="H4363" s="69">
        <v>1906</v>
      </c>
      <c r="I4363" s="15" t="s">
        <v>22</v>
      </c>
      <c r="J4363" s="16" t="s">
        <v>1187</v>
      </c>
      <c r="K4363" s="17">
        <v>151</v>
      </c>
      <c r="L4363" s="18">
        <v>2022001201</v>
      </c>
      <c r="M4363" s="19">
        <v>44784</v>
      </c>
      <c r="N4363" s="70">
        <v>0</v>
      </c>
      <c r="O4363" s="71">
        <v>0</v>
      </c>
      <c r="P4363" s="72">
        <v>0</v>
      </c>
      <c r="Q4363" s="73">
        <v>0</v>
      </c>
      <c r="R4363" s="74">
        <v>0</v>
      </c>
      <c r="S4363" s="75">
        <v>1906</v>
      </c>
    </row>
    <row r="4364" spans="1:19" s="79" customFormat="1" ht="51" x14ac:dyDescent="0.25">
      <c r="A4364" s="10" t="s">
        <v>419</v>
      </c>
      <c r="B4364" s="68">
        <v>13155</v>
      </c>
      <c r="C4364" s="10">
        <f>VLOOKUP(B4364,[1]Planilha8!$X$4:$Y$6629,2,0)</f>
        <v>2941328</v>
      </c>
      <c r="D4364" s="12" t="s">
        <v>1188</v>
      </c>
      <c r="E4364" s="12" t="str">
        <f>VLOOKUP(B4364,[1]Planilha8!$X$4:$Z$6629,3,0)</f>
        <v>TRANSPLANTE</v>
      </c>
      <c r="F4364" s="12" t="str">
        <f>VLOOKUP(B4364,[1]Planilha8!$X$4:$AD$6629,7,0)</f>
        <v>BOM</v>
      </c>
      <c r="G4364" s="13">
        <v>44784</v>
      </c>
      <c r="H4364" s="69">
        <v>1906</v>
      </c>
      <c r="I4364" s="15" t="s">
        <v>22</v>
      </c>
      <c r="J4364" s="16" t="s">
        <v>1187</v>
      </c>
      <c r="K4364" s="17">
        <v>151</v>
      </c>
      <c r="L4364" s="18">
        <v>2022001201</v>
      </c>
      <c r="M4364" s="19">
        <v>44784</v>
      </c>
      <c r="N4364" s="70">
        <v>0</v>
      </c>
      <c r="O4364" s="71">
        <v>0</v>
      </c>
      <c r="P4364" s="72">
        <v>0</v>
      </c>
      <c r="Q4364" s="73">
        <v>0</v>
      </c>
      <c r="R4364" s="74">
        <v>0</v>
      </c>
      <c r="S4364" s="75">
        <v>1906</v>
      </c>
    </row>
    <row r="4365" spans="1:19" s="79" customFormat="1" ht="51" x14ac:dyDescent="0.25">
      <c r="A4365" s="10" t="s">
        <v>419</v>
      </c>
      <c r="B4365" s="68">
        <v>13156</v>
      </c>
      <c r="C4365" s="10">
        <f>VLOOKUP(B4365,[1]Planilha8!$X$4:$Y$6629,2,0)</f>
        <v>2941329</v>
      </c>
      <c r="D4365" s="12" t="s">
        <v>1188</v>
      </c>
      <c r="E4365" s="12" t="str">
        <f>VLOOKUP(B4365,[1]Planilha8!$X$4:$Z$6629,3,0)</f>
        <v>TRANSPLANTE</v>
      </c>
      <c r="F4365" s="12" t="str">
        <f>VLOOKUP(B4365,[1]Planilha8!$X$4:$AD$6629,7,0)</f>
        <v>BOM</v>
      </c>
      <c r="G4365" s="13">
        <v>44784</v>
      </c>
      <c r="H4365" s="69">
        <v>1906</v>
      </c>
      <c r="I4365" s="15" t="s">
        <v>22</v>
      </c>
      <c r="J4365" s="16" t="s">
        <v>1187</v>
      </c>
      <c r="K4365" s="17">
        <v>151</v>
      </c>
      <c r="L4365" s="18">
        <v>2022001201</v>
      </c>
      <c r="M4365" s="19">
        <v>44784</v>
      </c>
      <c r="N4365" s="70">
        <v>0</v>
      </c>
      <c r="O4365" s="71">
        <v>0</v>
      </c>
      <c r="P4365" s="72">
        <v>0</v>
      </c>
      <c r="Q4365" s="73">
        <v>0</v>
      </c>
      <c r="R4365" s="74">
        <v>0</v>
      </c>
      <c r="S4365" s="75">
        <v>1906</v>
      </c>
    </row>
    <row r="4366" spans="1:19" s="79" customFormat="1" ht="51" x14ac:dyDescent="0.25">
      <c r="A4366" s="10" t="s">
        <v>419</v>
      </c>
      <c r="B4366" s="68">
        <v>13157</v>
      </c>
      <c r="C4366" s="10">
        <f>VLOOKUP(B4366,[1]Planilha8!$X$4:$Y$6629,2,0)</f>
        <v>2941330</v>
      </c>
      <c r="D4366" s="12" t="s">
        <v>1188</v>
      </c>
      <c r="E4366" s="12" t="str">
        <f>VLOOKUP(B4366,[1]Planilha8!$X$4:$Z$6629,3,0)</f>
        <v>TRANSPLANTE</v>
      </c>
      <c r="F4366" s="12" t="str">
        <f>VLOOKUP(B4366,[1]Planilha8!$X$4:$AD$6629,7,0)</f>
        <v>BOM</v>
      </c>
      <c r="G4366" s="13">
        <v>44784</v>
      </c>
      <c r="H4366" s="69">
        <v>1906</v>
      </c>
      <c r="I4366" s="15" t="s">
        <v>22</v>
      </c>
      <c r="J4366" s="16" t="s">
        <v>1187</v>
      </c>
      <c r="K4366" s="17">
        <v>151</v>
      </c>
      <c r="L4366" s="18">
        <v>2022001201</v>
      </c>
      <c r="M4366" s="19">
        <v>44784</v>
      </c>
      <c r="N4366" s="70">
        <v>0</v>
      </c>
      <c r="O4366" s="71">
        <v>0</v>
      </c>
      <c r="P4366" s="72">
        <v>0</v>
      </c>
      <c r="Q4366" s="73">
        <v>0</v>
      </c>
      <c r="R4366" s="74">
        <v>0</v>
      </c>
      <c r="S4366" s="75">
        <v>1906</v>
      </c>
    </row>
    <row r="4367" spans="1:19" s="79" customFormat="1" ht="51" x14ac:dyDescent="0.25">
      <c r="A4367" s="10" t="s">
        <v>419</v>
      </c>
      <c r="B4367" s="68">
        <v>13158</v>
      </c>
      <c r="C4367" s="10">
        <f>VLOOKUP(B4367,[1]Planilha8!$X$4:$Y$6629,2,0)</f>
        <v>2941331</v>
      </c>
      <c r="D4367" s="12" t="s">
        <v>1188</v>
      </c>
      <c r="E4367" s="12" t="str">
        <f>VLOOKUP(B4367,[1]Planilha8!$X$4:$Z$6629,3,0)</f>
        <v>TRANSPLANTE</v>
      </c>
      <c r="F4367" s="12" t="str">
        <f>VLOOKUP(B4367,[1]Planilha8!$X$4:$AD$6629,7,0)</f>
        <v>BOM</v>
      </c>
      <c r="G4367" s="13">
        <v>44784</v>
      </c>
      <c r="H4367" s="69">
        <v>1906</v>
      </c>
      <c r="I4367" s="15" t="s">
        <v>22</v>
      </c>
      <c r="J4367" s="16" t="s">
        <v>1187</v>
      </c>
      <c r="K4367" s="17">
        <v>151</v>
      </c>
      <c r="L4367" s="18">
        <v>2022001201</v>
      </c>
      <c r="M4367" s="19">
        <v>44784</v>
      </c>
      <c r="N4367" s="70">
        <v>0</v>
      </c>
      <c r="O4367" s="71">
        <v>0</v>
      </c>
      <c r="P4367" s="72">
        <v>0</v>
      </c>
      <c r="Q4367" s="73">
        <v>0</v>
      </c>
      <c r="R4367" s="74">
        <v>0</v>
      </c>
      <c r="S4367" s="75">
        <v>1906</v>
      </c>
    </row>
    <row r="4368" spans="1:19" s="79" customFormat="1" ht="51" x14ac:dyDescent="0.25">
      <c r="A4368" s="10" t="s">
        <v>419</v>
      </c>
      <c r="B4368" s="68">
        <v>13159</v>
      </c>
      <c r="C4368" s="10">
        <f>VLOOKUP(B4368,[1]Planilha8!$X$4:$Y$6629,2,0)</f>
        <v>2941332</v>
      </c>
      <c r="D4368" s="12" t="s">
        <v>1188</v>
      </c>
      <c r="E4368" s="12" t="str">
        <f>VLOOKUP(B4368,[1]Planilha8!$X$4:$Z$6629,3,0)</f>
        <v>TRANSPLANTE</v>
      </c>
      <c r="F4368" s="12" t="str">
        <f>VLOOKUP(B4368,[1]Planilha8!$X$4:$AD$6629,7,0)</f>
        <v>BOM</v>
      </c>
      <c r="G4368" s="13">
        <v>44784</v>
      </c>
      <c r="H4368" s="69">
        <v>1906</v>
      </c>
      <c r="I4368" s="15" t="s">
        <v>22</v>
      </c>
      <c r="J4368" s="16" t="s">
        <v>1187</v>
      </c>
      <c r="K4368" s="17">
        <v>151</v>
      </c>
      <c r="L4368" s="18">
        <v>2022001201</v>
      </c>
      <c r="M4368" s="19">
        <v>44784</v>
      </c>
      <c r="N4368" s="70">
        <v>0</v>
      </c>
      <c r="O4368" s="71">
        <v>0</v>
      </c>
      <c r="P4368" s="72">
        <v>0</v>
      </c>
      <c r="Q4368" s="73">
        <v>0</v>
      </c>
      <c r="R4368" s="74">
        <v>0</v>
      </c>
      <c r="S4368" s="75">
        <v>1906</v>
      </c>
    </row>
    <row r="4369" spans="1:19" s="79" customFormat="1" ht="51" x14ac:dyDescent="0.25">
      <c r="A4369" s="10" t="s">
        <v>419</v>
      </c>
      <c r="B4369" s="68">
        <v>13160</v>
      </c>
      <c r="C4369" s="10">
        <f>VLOOKUP(B4369,[1]Planilha8!$X$4:$Y$6629,2,0)</f>
        <v>2941333</v>
      </c>
      <c r="D4369" s="12" t="s">
        <v>1188</v>
      </c>
      <c r="E4369" s="12" t="str">
        <f>VLOOKUP(B4369,[1]Planilha8!$X$4:$Z$6629,3,0)</f>
        <v>TRANSPLANTE</v>
      </c>
      <c r="F4369" s="12" t="str">
        <f>VLOOKUP(B4369,[1]Planilha8!$X$4:$AD$6629,7,0)</f>
        <v>BOM</v>
      </c>
      <c r="G4369" s="13">
        <v>44784</v>
      </c>
      <c r="H4369" s="69">
        <v>1906</v>
      </c>
      <c r="I4369" s="15" t="s">
        <v>22</v>
      </c>
      <c r="J4369" s="16" t="s">
        <v>1187</v>
      </c>
      <c r="K4369" s="17">
        <v>151</v>
      </c>
      <c r="L4369" s="18">
        <v>2022001201</v>
      </c>
      <c r="M4369" s="19">
        <v>44784</v>
      </c>
      <c r="N4369" s="70">
        <v>0</v>
      </c>
      <c r="O4369" s="71">
        <v>0</v>
      </c>
      <c r="P4369" s="72">
        <v>0</v>
      </c>
      <c r="Q4369" s="73">
        <v>0</v>
      </c>
      <c r="R4369" s="74">
        <v>0</v>
      </c>
      <c r="S4369" s="75">
        <v>1906</v>
      </c>
    </row>
    <row r="4370" spans="1:19" s="79" customFormat="1" ht="51" x14ac:dyDescent="0.25">
      <c r="A4370" s="10" t="s">
        <v>419</v>
      </c>
      <c r="B4370" s="68">
        <v>13161</v>
      </c>
      <c r="C4370" s="10">
        <f>VLOOKUP(B4370,[1]Planilha8!$X$4:$Y$6629,2,0)</f>
        <v>2941334</v>
      </c>
      <c r="D4370" s="12" t="s">
        <v>1188</v>
      </c>
      <c r="E4370" s="12" t="str">
        <f>VLOOKUP(B4370,[1]Planilha8!$X$4:$Z$6629,3,0)</f>
        <v>TRANSPLANTE</v>
      </c>
      <c r="F4370" s="12" t="str">
        <f>VLOOKUP(B4370,[1]Planilha8!$X$4:$AD$6629,7,0)</f>
        <v>BOM</v>
      </c>
      <c r="G4370" s="13">
        <v>44784</v>
      </c>
      <c r="H4370" s="69">
        <v>1906</v>
      </c>
      <c r="I4370" s="15" t="s">
        <v>22</v>
      </c>
      <c r="J4370" s="16" t="s">
        <v>1187</v>
      </c>
      <c r="K4370" s="17">
        <v>151</v>
      </c>
      <c r="L4370" s="18">
        <v>2022001201</v>
      </c>
      <c r="M4370" s="19">
        <v>44784</v>
      </c>
      <c r="N4370" s="70">
        <v>0</v>
      </c>
      <c r="O4370" s="71">
        <v>0</v>
      </c>
      <c r="P4370" s="72">
        <v>0</v>
      </c>
      <c r="Q4370" s="73">
        <v>0</v>
      </c>
      <c r="R4370" s="74">
        <v>0</v>
      </c>
      <c r="S4370" s="75">
        <v>1906</v>
      </c>
    </row>
    <row r="4371" spans="1:19" s="79" customFormat="1" ht="51" x14ac:dyDescent="0.25">
      <c r="A4371" s="10" t="s">
        <v>419</v>
      </c>
      <c r="B4371" s="68">
        <v>13162</v>
      </c>
      <c r="C4371" s="10">
        <f>VLOOKUP(B4371,[1]Planilha8!$X$4:$Y$6629,2,0)</f>
        <v>2941335</v>
      </c>
      <c r="D4371" s="12" t="s">
        <v>1188</v>
      </c>
      <c r="E4371" s="12" t="str">
        <f>VLOOKUP(B4371,[1]Planilha8!$X$4:$Z$6629,3,0)</f>
        <v>TRANSPLANTE</v>
      </c>
      <c r="F4371" s="12" t="str">
        <f>VLOOKUP(B4371,[1]Planilha8!$X$4:$AD$6629,7,0)</f>
        <v>BOM</v>
      </c>
      <c r="G4371" s="13">
        <v>44784</v>
      </c>
      <c r="H4371" s="69">
        <v>1906</v>
      </c>
      <c r="I4371" s="15" t="s">
        <v>22</v>
      </c>
      <c r="J4371" s="16" t="s">
        <v>1187</v>
      </c>
      <c r="K4371" s="17">
        <v>151</v>
      </c>
      <c r="L4371" s="18">
        <v>2022001201</v>
      </c>
      <c r="M4371" s="19">
        <v>44784</v>
      </c>
      <c r="N4371" s="70">
        <v>0</v>
      </c>
      <c r="O4371" s="71">
        <v>0</v>
      </c>
      <c r="P4371" s="72">
        <v>0</v>
      </c>
      <c r="Q4371" s="73">
        <v>0</v>
      </c>
      <c r="R4371" s="74">
        <v>0</v>
      </c>
      <c r="S4371" s="75">
        <v>1906</v>
      </c>
    </row>
    <row r="4372" spans="1:19" s="79" customFormat="1" ht="51" x14ac:dyDescent="0.25">
      <c r="A4372" s="10" t="s">
        <v>419</v>
      </c>
      <c r="B4372" s="68">
        <v>13163</v>
      </c>
      <c r="C4372" s="10">
        <f>VLOOKUP(B4372,[1]Planilha8!$X$4:$Y$6629,2,0)</f>
        <v>2941336</v>
      </c>
      <c r="D4372" s="12" t="s">
        <v>1188</v>
      </c>
      <c r="E4372" s="12" t="str">
        <f>VLOOKUP(B4372,[1]Planilha8!$X$4:$Z$6629,3,0)</f>
        <v>TRANSPLANTE</v>
      </c>
      <c r="F4372" s="12" t="str">
        <f>VLOOKUP(B4372,[1]Planilha8!$X$4:$AD$6629,7,0)</f>
        <v>BOM</v>
      </c>
      <c r="G4372" s="13">
        <v>44784</v>
      </c>
      <c r="H4372" s="69">
        <v>1906</v>
      </c>
      <c r="I4372" s="15" t="s">
        <v>22</v>
      </c>
      <c r="J4372" s="16" t="s">
        <v>1187</v>
      </c>
      <c r="K4372" s="17">
        <v>151</v>
      </c>
      <c r="L4372" s="18">
        <v>2022001201</v>
      </c>
      <c r="M4372" s="19">
        <v>44784</v>
      </c>
      <c r="N4372" s="70">
        <v>0</v>
      </c>
      <c r="O4372" s="71">
        <v>0</v>
      </c>
      <c r="P4372" s="72">
        <v>0</v>
      </c>
      <c r="Q4372" s="73">
        <v>0</v>
      </c>
      <c r="R4372" s="74">
        <v>0</v>
      </c>
      <c r="S4372" s="75">
        <v>1906</v>
      </c>
    </row>
    <row r="4373" spans="1:19" s="79" customFormat="1" ht="51" x14ac:dyDescent="0.25">
      <c r="A4373" s="10" t="s">
        <v>419</v>
      </c>
      <c r="B4373" s="68">
        <v>13164</v>
      </c>
      <c r="C4373" s="10">
        <f>VLOOKUP(B4373,[1]Planilha8!$X$4:$Y$6629,2,0)</f>
        <v>2941337</v>
      </c>
      <c r="D4373" s="12" t="s">
        <v>1188</v>
      </c>
      <c r="E4373" s="12" t="str">
        <f>VLOOKUP(B4373,[1]Planilha8!$X$4:$Z$6629,3,0)</f>
        <v>TRANSPLANTE</v>
      </c>
      <c r="F4373" s="12" t="str">
        <f>VLOOKUP(B4373,[1]Planilha8!$X$4:$AD$6629,7,0)</f>
        <v>BOM</v>
      </c>
      <c r="G4373" s="13">
        <v>44784</v>
      </c>
      <c r="H4373" s="69">
        <v>1906</v>
      </c>
      <c r="I4373" s="15" t="s">
        <v>22</v>
      </c>
      <c r="J4373" s="16" t="s">
        <v>1187</v>
      </c>
      <c r="K4373" s="17">
        <v>151</v>
      </c>
      <c r="L4373" s="18">
        <v>2022001201</v>
      </c>
      <c r="M4373" s="19">
        <v>44784</v>
      </c>
      <c r="N4373" s="70">
        <v>0</v>
      </c>
      <c r="O4373" s="71">
        <v>0</v>
      </c>
      <c r="P4373" s="72">
        <v>0</v>
      </c>
      <c r="Q4373" s="73">
        <v>0</v>
      </c>
      <c r="R4373" s="74">
        <v>0</v>
      </c>
      <c r="S4373" s="75">
        <v>1906</v>
      </c>
    </row>
    <row r="4374" spans="1:19" s="79" customFormat="1" ht="51" x14ac:dyDescent="0.25">
      <c r="A4374" s="10" t="s">
        <v>419</v>
      </c>
      <c r="B4374" s="68">
        <v>13165</v>
      </c>
      <c r="C4374" s="10">
        <f>VLOOKUP(B4374,[1]Planilha8!$X$4:$Y$6629,2,0)</f>
        <v>2941338</v>
      </c>
      <c r="D4374" s="12" t="s">
        <v>1188</v>
      </c>
      <c r="E4374" s="12" t="str">
        <f>VLOOKUP(B4374,[1]Planilha8!$X$4:$Z$6629,3,0)</f>
        <v>TRANSPLANTE</v>
      </c>
      <c r="F4374" s="12" t="str">
        <f>VLOOKUP(B4374,[1]Planilha8!$X$4:$AD$6629,7,0)</f>
        <v>BOM</v>
      </c>
      <c r="G4374" s="13">
        <v>44784</v>
      </c>
      <c r="H4374" s="69">
        <v>1906</v>
      </c>
      <c r="I4374" s="15" t="s">
        <v>22</v>
      </c>
      <c r="J4374" s="16" t="s">
        <v>1187</v>
      </c>
      <c r="K4374" s="17">
        <v>151</v>
      </c>
      <c r="L4374" s="18">
        <v>2022001201</v>
      </c>
      <c r="M4374" s="19">
        <v>44784</v>
      </c>
      <c r="N4374" s="70">
        <v>0</v>
      </c>
      <c r="O4374" s="71">
        <v>0</v>
      </c>
      <c r="P4374" s="72">
        <v>0</v>
      </c>
      <c r="Q4374" s="73">
        <v>0</v>
      </c>
      <c r="R4374" s="74">
        <v>0</v>
      </c>
      <c r="S4374" s="75">
        <v>1906</v>
      </c>
    </row>
    <row r="4375" spans="1:19" s="79" customFormat="1" ht="51" x14ac:dyDescent="0.25">
      <c r="A4375" s="10" t="s">
        <v>419</v>
      </c>
      <c r="B4375" s="68">
        <v>13166</v>
      </c>
      <c r="C4375" s="10">
        <f>VLOOKUP(B4375,[1]Planilha8!$X$4:$Y$6629,2,0)</f>
        <v>2941339</v>
      </c>
      <c r="D4375" s="12" t="s">
        <v>1188</v>
      </c>
      <c r="E4375" s="12" t="str">
        <f>VLOOKUP(B4375,[1]Planilha8!$X$4:$Z$6629,3,0)</f>
        <v>TRANSPLANTE</v>
      </c>
      <c r="F4375" s="12" t="str">
        <f>VLOOKUP(B4375,[1]Planilha8!$X$4:$AD$6629,7,0)</f>
        <v>BOM</v>
      </c>
      <c r="G4375" s="13">
        <v>44784</v>
      </c>
      <c r="H4375" s="69">
        <v>1906</v>
      </c>
      <c r="I4375" s="15" t="s">
        <v>22</v>
      </c>
      <c r="J4375" s="16" t="s">
        <v>1187</v>
      </c>
      <c r="K4375" s="17">
        <v>151</v>
      </c>
      <c r="L4375" s="18">
        <v>2022001201</v>
      </c>
      <c r="M4375" s="19">
        <v>44784</v>
      </c>
      <c r="N4375" s="70">
        <v>0</v>
      </c>
      <c r="O4375" s="71">
        <v>0</v>
      </c>
      <c r="P4375" s="72">
        <v>0</v>
      </c>
      <c r="Q4375" s="73">
        <v>0</v>
      </c>
      <c r="R4375" s="74">
        <v>0</v>
      </c>
      <c r="S4375" s="75">
        <v>1906</v>
      </c>
    </row>
    <row r="4376" spans="1:19" s="79" customFormat="1" ht="51" x14ac:dyDescent="0.25">
      <c r="A4376" s="10" t="s">
        <v>419</v>
      </c>
      <c r="B4376" s="68">
        <v>13167</v>
      </c>
      <c r="C4376" s="10">
        <f>VLOOKUP(B4376,[1]Planilha8!$X$4:$Y$6629,2,0)</f>
        <v>2941340</v>
      </c>
      <c r="D4376" s="12" t="s">
        <v>1188</v>
      </c>
      <c r="E4376" s="12" t="str">
        <f>VLOOKUP(B4376,[1]Planilha8!$X$4:$Z$6629,3,0)</f>
        <v>TRANSPLANTE</v>
      </c>
      <c r="F4376" s="12" t="str">
        <f>VLOOKUP(B4376,[1]Planilha8!$X$4:$AD$6629,7,0)</f>
        <v>BOM</v>
      </c>
      <c r="G4376" s="13">
        <v>44784</v>
      </c>
      <c r="H4376" s="69">
        <v>1906</v>
      </c>
      <c r="I4376" s="15" t="s">
        <v>22</v>
      </c>
      <c r="J4376" s="16" t="s">
        <v>1187</v>
      </c>
      <c r="K4376" s="17">
        <v>151</v>
      </c>
      <c r="L4376" s="18">
        <v>2022001201</v>
      </c>
      <c r="M4376" s="19">
        <v>44784</v>
      </c>
      <c r="N4376" s="70">
        <v>0</v>
      </c>
      <c r="O4376" s="71">
        <v>0</v>
      </c>
      <c r="P4376" s="72">
        <v>0</v>
      </c>
      <c r="Q4376" s="73">
        <v>0</v>
      </c>
      <c r="R4376" s="74">
        <v>0</v>
      </c>
      <c r="S4376" s="75">
        <v>1906</v>
      </c>
    </row>
    <row r="4377" spans="1:19" s="79" customFormat="1" ht="51" x14ac:dyDescent="0.25">
      <c r="A4377" s="10" t="s">
        <v>419</v>
      </c>
      <c r="B4377" s="68">
        <v>13168</v>
      </c>
      <c r="C4377" s="10">
        <f>VLOOKUP(B4377,[1]Planilha8!$X$4:$Y$6629,2,0)</f>
        <v>2941341</v>
      </c>
      <c r="D4377" s="12" t="s">
        <v>1188</v>
      </c>
      <c r="E4377" s="12" t="str">
        <f>VLOOKUP(B4377,[1]Planilha8!$X$4:$Z$6629,3,0)</f>
        <v>TRANSPLANTE</v>
      </c>
      <c r="F4377" s="12" t="str">
        <f>VLOOKUP(B4377,[1]Planilha8!$X$4:$AD$6629,7,0)</f>
        <v>BOM</v>
      </c>
      <c r="G4377" s="13">
        <v>44784</v>
      </c>
      <c r="H4377" s="69">
        <v>1906</v>
      </c>
      <c r="I4377" s="15" t="s">
        <v>22</v>
      </c>
      <c r="J4377" s="16" t="s">
        <v>1187</v>
      </c>
      <c r="K4377" s="17">
        <v>151</v>
      </c>
      <c r="L4377" s="18">
        <v>2022001201</v>
      </c>
      <c r="M4377" s="19">
        <v>44784</v>
      </c>
      <c r="N4377" s="70">
        <v>0</v>
      </c>
      <c r="O4377" s="71">
        <v>0</v>
      </c>
      <c r="P4377" s="72">
        <v>0</v>
      </c>
      <c r="Q4377" s="73">
        <v>0</v>
      </c>
      <c r="R4377" s="74">
        <v>0</v>
      </c>
      <c r="S4377" s="75">
        <v>1906</v>
      </c>
    </row>
    <row r="4378" spans="1:19" s="79" customFormat="1" ht="51" x14ac:dyDescent="0.25">
      <c r="A4378" s="10" t="s">
        <v>419</v>
      </c>
      <c r="B4378" s="68">
        <v>13169</v>
      </c>
      <c r="C4378" s="10">
        <f>VLOOKUP(B4378,[1]Planilha8!$X$4:$Y$6629,2,0)</f>
        <v>2941342</v>
      </c>
      <c r="D4378" s="12" t="s">
        <v>1188</v>
      </c>
      <c r="E4378" s="12" t="str">
        <f>VLOOKUP(B4378,[1]Planilha8!$X$4:$Z$6629,3,0)</f>
        <v>TRANSPLANTE</v>
      </c>
      <c r="F4378" s="12" t="str">
        <f>VLOOKUP(B4378,[1]Planilha8!$X$4:$AD$6629,7,0)</f>
        <v>BOM</v>
      </c>
      <c r="G4378" s="13">
        <v>44784</v>
      </c>
      <c r="H4378" s="69">
        <v>1906</v>
      </c>
      <c r="I4378" s="15" t="s">
        <v>22</v>
      </c>
      <c r="J4378" s="16" t="s">
        <v>1187</v>
      </c>
      <c r="K4378" s="17">
        <v>151</v>
      </c>
      <c r="L4378" s="18">
        <v>2022001201</v>
      </c>
      <c r="M4378" s="19">
        <v>44784</v>
      </c>
      <c r="N4378" s="70">
        <v>0</v>
      </c>
      <c r="O4378" s="71">
        <v>0</v>
      </c>
      <c r="P4378" s="72">
        <v>0</v>
      </c>
      <c r="Q4378" s="73">
        <v>0</v>
      </c>
      <c r="R4378" s="74">
        <v>0</v>
      </c>
      <c r="S4378" s="75">
        <v>1906</v>
      </c>
    </row>
    <row r="4379" spans="1:19" s="79" customFormat="1" ht="51" x14ac:dyDescent="0.25">
      <c r="A4379" s="10" t="s">
        <v>419</v>
      </c>
      <c r="B4379" s="68">
        <v>13170</v>
      </c>
      <c r="C4379" s="10">
        <f>VLOOKUP(B4379,[1]Planilha8!$X$4:$Y$6629,2,0)</f>
        <v>2941343</v>
      </c>
      <c r="D4379" s="12" t="s">
        <v>1188</v>
      </c>
      <c r="E4379" s="12" t="str">
        <f>VLOOKUP(B4379,[1]Planilha8!$X$4:$Z$6629,3,0)</f>
        <v>TRANSPLANTE</v>
      </c>
      <c r="F4379" s="12" t="str">
        <f>VLOOKUP(B4379,[1]Planilha8!$X$4:$AD$6629,7,0)</f>
        <v>BOM</v>
      </c>
      <c r="G4379" s="13">
        <v>44784</v>
      </c>
      <c r="H4379" s="69">
        <v>1906</v>
      </c>
      <c r="I4379" s="15" t="s">
        <v>22</v>
      </c>
      <c r="J4379" s="16" t="s">
        <v>1187</v>
      </c>
      <c r="K4379" s="17">
        <v>151</v>
      </c>
      <c r="L4379" s="18">
        <v>2022001201</v>
      </c>
      <c r="M4379" s="19">
        <v>44784</v>
      </c>
      <c r="N4379" s="70">
        <v>0</v>
      </c>
      <c r="O4379" s="71">
        <v>0</v>
      </c>
      <c r="P4379" s="72">
        <v>0</v>
      </c>
      <c r="Q4379" s="73">
        <v>0</v>
      </c>
      <c r="R4379" s="74">
        <v>0</v>
      </c>
      <c r="S4379" s="75">
        <v>1906</v>
      </c>
    </row>
    <row r="4380" spans="1:19" s="79" customFormat="1" ht="51" x14ac:dyDescent="0.25">
      <c r="A4380" s="10" t="s">
        <v>419</v>
      </c>
      <c r="B4380" s="68">
        <v>13171</v>
      </c>
      <c r="C4380" s="10">
        <f>VLOOKUP(B4380,[1]Planilha8!$X$4:$Y$6629,2,0)</f>
        <v>2941344</v>
      </c>
      <c r="D4380" s="12" t="s">
        <v>1188</v>
      </c>
      <c r="E4380" s="12" t="str">
        <f>VLOOKUP(B4380,[1]Planilha8!$X$4:$Z$6629,3,0)</f>
        <v>TRANSPLANTE</v>
      </c>
      <c r="F4380" s="12" t="str">
        <f>VLOOKUP(B4380,[1]Planilha8!$X$4:$AD$6629,7,0)</f>
        <v>BOM</v>
      </c>
      <c r="G4380" s="13">
        <v>44784</v>
      </c>
      <c r="H4380" s="69">
        <v>1906</v>
      </c>
      <c r="I4380" s="15" t="s">
        <v>22</v>
      </c>
      <c r="J4380" s="16" t="s">
        <v>1187</v>
      </c>
      <c r="K4380" s="17">
        <v>151</v>
      </c>
      <c r="L4380" s="18">
        <v>2022001201</v>
      </c>
      <c r="M4380" s="19">
        <v>44784</v>
      </c>
      <c r="N4380" s="70">
        <v>0</v>
      </c>
      <c r="O4380" s="71">
        <v>0</v>
      </c>
      <c r="P4380" s="72">
        <v>0</v>
      </c>
      <c r="Q4380" s="73">
        <v>0</v>
      </c>
      <c r="R4380" s="74">
        <v>0</v>
      </c>
      <c r="S4380" s="75">
        <v>1906</v>
      </c>
    </row>
    <row r="4381" spans="1:19" s="79" customFormat="1" ht="51" x14ac:dyDescent="0.25">
      <c r="A4381" s="10" t="s">
        <v>419</v>
      </c>
      <c r="B4381" s="68">
        <v>13172</v>
      </c>
      <c r="C4381" s="10">
        <f>VLOOKUP(B4381,[1]Planilha8!$X$4:$Y$6629,2,0)</f>
        <v>2941345</v>
      </c>
      <c r="D4381" s="12" t="s">
        <v>1188</v>
      </c>
      <c r="E4381" s="12" t="str">
        <f>VLOOKUP(B4381,[1]Planilha8!$X$4:$Z$6629,3,0)</f>
        <v>TRANSPLANTE</v>
      </c>
      <c r="F4381" s="12" t="str">
        <f>VLOOKUP(B4381,[1]Planilha8!$X$4:$AD$6629,7,0)</f>
        <v>BOM</v>
      </c>
      <c r="G4381" s="13">
        <v>44784</v>
      </c>
      <c r="H4381" s="69">
        <v>1906</v>
      </c>
      <c r="I4381" s="15" t="s">
        <v>22</v>
      </c>
      <c r="J4381" s="16" t="s">
        <v>1187</v>
      </c>
      <c r="K4381" s="17">
        <v>151</v>
      </c>
      <c r="L4381" s="18">
        <v>2022001201</v>
      </c>
      <c r="M4381" s="19">
        <v>44784</v>
      </c>
      <c r="N4381" s="70">
        <v>0</v>
      </c>
      <c r="O4381" s="71">
        <v>0</v>
      </c>
      <c r="P4381" s="72">
        <v>0</v>
      </c>
      <c r="Q4381" s="73">
        <v>0</v>
      </c>
      <c r="R4381" s="74">
        <v>0</v>
      </c>
      <c r="S4381" s="75">
        <v>1906</v>
      </c>
    </row>
    <row r="4382" spans="1:19" s="79" customFormat="1" ht="51" x14ac:dyDescent="0.25">
      <c r="A4382" s="10" t="s">
        <v>419</v>
      </c>
      <c r="B4382" s="68">
        <v>13173</v>
      </c>
      <c r="C4382" s="10">
        <f>VLOOKUP(B4382,[1]Planilha8!$X$4:$Y$6629,2,0)</f>
        <v>2941346</v>
      </c>
      <c r="D4382" s="12" t="s">
        <v>1188</v>
      </c>
      <c r="E4382" s="12" t="str">
        <f>VLOOKUP(B4382,[1]Planilha8!$X$4:$Z$6629,3,0)</f>
        <v>TRANSPLANTE</v>
      </c>
      <c r="F4382" s="12" t="str">
        <f>VLOOKUP(B4382,[1]Planilha8!$X$4:$AD$6629,7,0)</f>
        <v>BOM</v>
      </c>
      <c r="G4382" s="13">
        <v>44784</v>
      </c>
      <c r="H4382" s="69">
        <v>1906</v>
      </c>
      <c r="I4382" s="15" t="s">
        <v>22</v>
      </c>
      <c r="J4382" s="16" t="s">
        <v>1187</v>
      </c>
      <c r="K4382" s="17">
        <v>151</v>
      </c>
      <c r="L4382" s="18">
        <v>2022001201</v>
      </c>
      <c r="M4382" s="19">
        <v>44784</v>
      </c>
      <c r="N4382" s="70">
        <v>0</v>
      </c>
      <c r="O4382" s="71">
        <v>0</v>
      </c>
      <c r="P4382" s="72">
        <v>0</v>
      </c>
      <c r="Q4382" s="73">
        <v>0</v>
      </c>
      <c r="R4382" s="74">
        <v>0</v>
      </c>
      <c r="S4382" s="75">
        <v>1906</v>
      </c>
    </row>
    <row r="4383" spans="1:19" s="79" customFormat="1" ht="51" x14ac:dyDescent="0.25">
      <c r="A4383" s="10" t="s">
        <v>419</v>
      </c>
      <c r="B4383" s="68">
        <v>13174</v>
      </c>
      <c r="C4383" s="10">
        <f>VLOOKUP(B4383,[1]Planilha8!$X$4:$Y$6629,2,0)</f>
        <v>2941347</v>
      </c>
      <c r="D4383" s="12" t="s">
        <v>1188</v>
      </c>
      <c r="E4383" s="12" t="str">
        <f>VLOOKUP(B4383,[1]Planilha8!$X$4:$Z$6629,3,0)</f>
        <v>TRANSPLANTE</v>
      </c>
      <c r="F4383" s="12" t="str">
        <f>VLOOKUP(B4383,[1]Planilha8!$X$4:$AD$6629,7,0)</f>
        <v>BOM</v>
      </c>
      <c r="G4383" s="13">
        <v>44784</v>
      </c>
      <c r="H4383" s="69">
        <v>1906</v>
      </c>
      <c r="I4383" s="15" t="s">
        <v>22</v>
      </c>
      <c r="J4383" s="16" t="s">
        <v>1187</v>
      </c>
      <c r="K4383" s="17">
        <v>151</v>
      </c>
      <c r="L4383" s="18">
        <v>2022001201</v>
      </c>
      <c r="M4383" s="19">
        <v>44784</v>
      </c>
      <c r="N4383" s="70">
        <v>0</v>
      </c>
      <c r="O4383" s="71">
        <v>0</v>
      </c>
      <c r="P4383" s="72">
        <v>0</v>
      </c>
      <c r="Q4383" s="73">
        <v>0</v>
      </c>
      <c r="R4383" s="74">
        <v>0</v>
      </c>
      <c r="S4383" s="75">
        <v>1906</v>
      </c>
    </row>
    <row r="4384" spans="1:19" s="79" customFormat="1" ht="51" x14ac:dyDescent="0.25">
      <c r="A4384" s="10" t="s">
        <v>419</v>
      </c>
      <c r="B4384" s="68">
        <v>13175</v>
      </c>
      <c r="C4384" s="10">
        <f>VLOOKUP(B4384,[1]Planilha8!$X$4:$Y$6629,2,0)</f>
        <v>2941348</v>
      </c>
      <c r="D4384" s="12" t="s">
        <v>1188</v>
      </c>
      <c r="E4384" s="12" t="str">
        <f>VLOOKUP(B4384,[1]Planilha8!$X$4:$Z$6629,3,0)</f>
        <v>TRANSPLANTE</v>
      </c>
      <c r="F4384" s="12" t="str">
        <f>VLOOKUP(B4384,[1]Planilha8!$X$4:$AD$6629,7,0)</f>
        <v>BOM</v>
      </c>
      <c r="G4384" s="13">
        <v>44784</v>
      </c>
      <c r="H4384" s="69">
        <v>1906</v>
      </c>
      <c r="I4384" s="15" t="s">
        <v>22</v>
      </c>
      <c r="J4384" s="16" t="s">
        <v>1187</v>
      </c>
      <c r="K4384" s="17">
        <v>151</v>
      </c>
      <c r="L4384" s="18">
        <v>2022001201</v>
      </c>
      <c r="M4384" s="19">
        <v>44784</v>
      </c>
      <c r="N4384" s="70">
        <v>0</v>
      </c>
      <c r="O4384" s="71">
        <v>0</v>
      </c>
      <c r="P4384" s="72">
        <v>0</v>
      </c>
      <c r="Q4384" s="73">
        <v>0</v>
      </c>
      <c r="R4384" s="74">
        <v>0</v>
      </c>
      <c r="S4384" s="75">
        <v>1906</v>
      </c>
    </row>
    <row r="4385" spans="1:19" s="79" customFormat="1" ht="63.75" x14ac:dyDescent="0.25">
      <c r="A4385" s="10" t="s">
        <v>419</v>
      </c>
      <c r="B4385" s="68">
        <v>13143</v>
      </c>
      <c r="C4385" s="10" t="str">
        <f>VLOOKUP(B4385,[1]Planilha8!$X$4:$Y$6629,2,0)</f>
        <v>-</v>
      </c>
      <c r="D4385" s="12" t="s">
        <v>1189</v>
      </c>
      <c r="E4385" s="12" t="str">
        <f>VLOOKUP(B4385,[1]Planilha8!$X$4:$Z$6629,3,0)</f>
        <v>CENTRO CIRÚRGICO –  HEMODINÂMICA</v>
      </c>
      <c r="F4385" s="12" t="str">
        <f>VLOOKUP(B4385,[1]Planilha8!$X$4:$AD$6629,7,0)</f>
        <v>BOM</v>
      </c>
      <c r="G4385" s="13">
        <v>44764</v>
      </c>
      <c r="H4385" s="69">
        <v>58402.65</v>
      </c>
      <c r="I4385" s="15" t="s">
        <v>22</v>
      </c>
      <c r="J4385" s="16" t="s">
        <v>1190</v>
      </c>
      <c r="K4385" s="17">
        <v>52192</v>
      </c>
      <c r="L4385" s="18">
        <v>2022001384</v>
      </c>
      <c r="M4385" s="19">
        <v>44764</v>
      </c>
      <c r="N4385" s="70">
        <v>0</v>
      </c>
      <c r="O4385" s="71">
        <v>0</v>
      </c>
      <c r="P4385" s="72">
        <v>0</v>
      </c>
      <c r="Q4385" s="73">
        <v>0</v>
      </c>
      <c r="R4385" s="74">
        <v>0</v>
      </c>
      <c r="S4385" s="75">
        <v>58402.65</v>
      </c>
    </row>
    <row r="4386" spans="1:19" s="79" customFormat="1" ht="51" x14ac:dyDescent="0.25">
      <c r="A4386" s="10" t="s">
        <v>419</v>
      </c>
      <c r="B4386" s="68">
        <v>13177</v>
      </c>
      <c r="C4386" s="10" t="str">
        <f>VLOOKUP(B4386,[1]Planilha8!$X$4:$Y$6629,2,0)</f>
        <v>-</v>
      </c>
      <c r="D4386" s="12" t="s">
        <v>1191</v>
      </c>
      <c r="E4386" s="12" t="str">
        <f>VLOOKUP(B4386,[1]Planilha8!$X$4:$Z$6629,3,0)</f>
        <v>GERÊNCIA DE DESENVOLVIMENTO DE PESSOAS</v>
      </c>
      <c r="F4386" s="12" t="str">
        <f>VLOOKUP(B4386,[1]Planilha8!$X$4:$AD$6629,7,0)</f>
        <v>BOM</v>
      </c>
      <c r="G4386" s="13">
        <v>44791</v>
      </c>
      <c r="H4386" s="69">
        <v>1948.9</v>
      </c>
      <c r="I4386" s="15" t="s">
        <v>22</v>
      </c>
      <c r="J4386" s="16" t="s">
        <v>1043</v>
      </c>
      <c r="K4386" s="17">
        <v>194310</v>
      </c>
      <c r="L4386" s="18">
        <v>2022004236</v>
      </c>
      <c r="M4386" s="19">
        <v>44791</v>
      </c>
      <c r="N4386" s="70">
        <v>0</v>
      </c>
      <c r="O4386" s="71">
        <v>0</v>
      </c>
      <c r="P4386" s="72">
        <v>0</v>
      </c>
      <c r="Q4386" s="73">
        <v>0</v>
      </c>
      <c r="R4386" s="74">
        <v>0</v>
      </c>
      <c r="S4386" s="75">
        <v>1948.9</v>
      </c>
    </row>
    <row r="4387" spans="1:19" s="79" customFormat="1" ht="38.25" x14ac:dyDescent="0.25">
      <c r="A4387" s="10" t="s">
        <v>419</v>
      </c>
      <c r="B4387" s="68">
        <v>13180</v>
      </c>
      <c r="C4387" s="10">
        <f>VLOOKUP(B4387,[1]Planilha8!$X$4:$Y$6629,2,0)</f>
        <v>2961168</v>
      </c>
      <c r="D4387" s="12" t="s">
        <v>1183</v>
      </c>
      <c r="E4387" s="12" t="str">
        <f>VLOOKUP(B4387,[1]Planilha8!$X$4:$Z$6629,3,0)</f>
        <v>TRANSPLANTE</v>
      </c>
      <c r="F4387" s="12" t="str">
        <f>VLOOKUP(B4387,[1]Planilha8!$X$4:$AD$6629,7,0)</f>
        <v>BOM</v>
      </c>
      <c r="G4387" s="13">
        <v>44805</v>
      </c>
      <c r="H4387" s="69">
        <v>2085</v>
      </c>
      <c r="I4387" s="15" t="s">
        <v>22</v>
      </c>
      <c r="J4387" s="16" t="s">
        <v>1192</v>
      </c>
      <c r="K4387" s="17">
        <v>544</v>
      </c>
      <c r="L4387" s="18">
        <v>2022006400</v>
      </c>
      <c r="M4387" s="19">
        <v>44805</v>
      </c>
      <c r="N4387" s="70">
        <v>0</v>
      </c>
      <c r="O4387" s="71">
        <v>0</v>
      </c>
      <c r="P4387" s="72">
        <v>0</v>
      </c>
      <c r="Q4387" s="73">
        <v>0</v>
      </c>
      <c r="R4387" s="74">
        <v>0</v>
      </c>
      <c r="S4387" s="75">
        <v>2085</v>
      </c>
    </row>
    <row r="4388" spans="1:19" s="79" customFormat="1" ht="38.25" x14ac:dyDescent="0.25">
      <c r="A4388" s="10" t="s">
        <v>419</v>
      </c>
      <c r="B4388" s="68">
        <v>13181</v>
      </c>
      <c r="C4388" s="10">
        <f>VLOOKUP(B4388,[1]Planilha8!$X$4:$Y$6629,2,0)</f>
        <v>2961169</v>
      </c>
      <c r="D4388" s="12" t="s">
        <v>1183</v>
      </c>
      <c r="E4388" s="12" t="str">
        <f>VLOOKUP(B4388,[1]Planilha8!$X$4:$Z$6629,3,0)</f>
        <v>TRANSPLANTE</v>
      </c>
      <c r="F4388" s="12" t="str">
        <f>VLOOKUP(B4388,[1]Planilha8!$X$4:$AD$6629,7,0)</f>
        <v>BOM</v>
      </c>
      <c r="G4388" s="13">
        <v>44805</v>
      </c>
      <c r="H4388" s="69">
        <v>2085</v>
      </c>
      <c r="I4388" s="15" t="s">
        <v>22</v>
      </c>
      <c r="J4388" s="16" t="s">
        <v>1192</v>
      </c>
      <c r="K4388" s="17">
        <v>544</v>
      </c>
      <c r="L4388" s="18">
        <v>2022006400</v>
      </c>
      <c r="M4388" s="19">
        <v>44805</v>
      </c>
      <c r="N4388" s="70">
        <v>0</v>
      </c>
      <c r="O4388" s="71">
        <v>0</v>
      </c>
      <c r="P4388" s="72">
        <v>0</v>
      </c>
      <c r="Q4388" s="73">
        <v>0</v>
      </c>
      <c r="R4388" s="74">
        <v>0</v>
      </c>
      <c r="S4388" s="75">
        <v>2085</v>
      </c>
    </row>
    <row r="4389" spans="1:19" s="79" customFormat="1" ht="38.25" x14ac:dyDescent="0.25">
      <c r="A4389" s="10" t="s">
        <v>419</v>
      </c>
      <c r="B4389" s="68">
        <v>13182</v>
      </c>
      <c r="C4389" s="10">
        <f>VLOOKUP(B4389,[1]Planilha8!$X$4:$Y$6629,2,0)</f>
        <v>2961170</v>
      </c>
      <c r="D4389" s="12" t="s">
        <v>1183</v>
      </c>
      <c r="E4389" s="12" t="str">
        <f>VLOOKUP(B4389,[1]Planilha8!$X$4:$Z$6629,3,0)</f>
        <v>TRANSPLANTE</v>
      </c>
      <c r="F4389" s="12" t="str">
        <f>VLOOKUP(B4389,[1]Planilha8!$X$4:$AD$6629,7,0)</f>
        <v>BOM</v>
      </c>
      <c r="G4389" s="13">
        <v>44805</v>
      </c>
      <c r="H4389" s="69">
        <v>2085</v>
      </c>
      <c r="I4389" s="15" t="s">
        <v>22</v>
      </c>
      <c r="J4389" s="16" t="s">
        <v>1192</v>
      </c>
      <c r="K4389" s="17">
        <v>544</v>
      </c>
      <c r="L4389" s="18">
        <v>2022006400</v>
      </c>
      <c r="M4389" s="19">
        <v>44805</v>
      </c>
      <c r="N4389" s="70">
        <v>0</v>
      </c>
      <c r="O4389" s="71">
        <v>0</v>
      </c>
      <c r="P4389" s="72">
        <v>0</v>
      </c>
      <c r="Q4389" s="73">
        <v>0</v>
      </c>
      <c r="R4389" s="74">
        <v>0</v>
      </c>
      <c r="S4389" s="75">
        <v>2085</v>
      </c>
    </row>
    <row r="4390" spans="1:19" s="79" customFormat="1" ht="38.25" x14ac:dyDescent="0.25">
      <c r="A4390" s="10" t="s">
        <v>419</v>
      </c>
      <c r="B4390" s="68">
        <v>13183</v>
      </c>
      <c r="C4390" s="10">
        <f>VLOOKUP(B4390,[1]Planilha8!$X$4:$Y$6629,2,0)</f>
        <v>2961171</v>
      </c>
      <c r="D4390" s="12" t="s">
        <v>1183</v>
      </c>
      <c r="E4390" s="12" t="str">
        <f>VLOOKUP(B4390,[1]Planilha8!$X$4:$Z$6629,3,0)</f>
        <v>TRANSPLANTE</v>
      </c>
      <c r="F4390" s="12" t="str">
        <f>VLOOKUP(B4390,[1]Planilha8!$X$4:$AD$6629,7,0)</f>
        <v>BOM</v>
      </c>
      <c r="G4390" s="13">
        <v>44805</v>
      </c>
      <c r="H4390" s="69">
        <v>2085</v>
      </c>
      <c r="I4390" s="15" t="s">
        <v>22</v>
      </c>
      <c r="J4390" s="16" t="s">
        <v>1192</v>
      </c>
      <c r="K4390" s="17">
        <v>544</v>
      </c>
      <c r="L4390" s="18">
        <v>2022006400</v>
      </c>
      <c r="M4390" s="19">
        <v>44805</v>
      </c>
      <c r="N4390" s="70">
        <v>0</v>
      </c>
      <c r="O4390" s="71">
        <v>0</v>
      </c>
      <c r="P4390" s="72">
        <v>0</v>
      </c>
      <c r="Q4390" s="73">
        <v>0</v>
      </c>
      <c r="R4390" s="74">
        <v>0</v>
      </c>
      <c r="S4390" s="75">
        <v>2085</v>
      </c>
    </row>
    <row r="4391" spans="1:19" s="79" customFormat="1" ht="38.25" x14ac:dyDescent="0.25">
      <c r="A4391" s="10" t="s">
        <v>419</v>
      </c>
      <c r="B4391" s="68">
        <v>13184</v>
      </c>
      <c r="C4391" s="10">
        <f>VLOOKUP(B4391,[1]Planilha8!$X$4:$Y$6629,2,0)</f>
        <v>2961172</v>
      </c>
      <c r="D4391" s="12" t="s">
        <v>1183</v>
      </c>
      <c r="E4391" s="12" t="str">
        <f>VLOOKUP(B4391,[1]Planilha8!$X$4:$Z$6629,3,0)</f>
        <v>TRANSPLANTE</v>
      </c>
      <c r="F4391" s="12" t="str">
        <f>VLOOKUP(B4391,[1]Planilha8!$X$4:$AD$6629,7,0)</f>
        <v>BOM</v>
      </c>
      <c r="G4391" s="13">
        <v>44805</v>
      </c>
      <c r="H4391" s="69">
        <v>2085</v>
      </c>
      <c r="I4391" s="15" t="s">
        <v>22</v>
      </c>
      <c r="J4391" s="16" t="s">
        <v>1192</v>
      </c>
      <c r="K4391" s="17">
        <v>544</v>
      </c>
      <c r="L4391" s="18">
        <v>2022006400</v>
      </c>
      <c r="M4391" s="19">
        <v>44805</v>
      </c>
      <c r="N4391" s="70">
        <v>0</v>
      </c>
      <c r="O4391" s="71">
        <v>0</v>
      </c>
      <c r="P4391" s="72">
        <v>0</v>
      </c>
      <c r="Q4391" s="73">
        <v>0</v>
      </c>
      <c r="R4391" s="74">
        <v>0</v>
      </c>
      <c r="S4391" s="75">
        <v>2085</v>
      </c>
    </row>
    <row r="4392" spans="1:19" s="79" customFormat="1" ht="38.25" x14ac:dyDescent="0.25">
      <c r="A4392" s="10" t="s">
        <v>419</v>
      </c>
      <c r="B4392" s="68">
        <v>13185</v>
      </c>
      <c r="C4392" s="10">
        <f>VLOOKUP(B4392,[1]Planilha8!$X$4:$Y$6629,2,0)</f>
        <v>2961173</v>
      </c>
      <c r="D4392" s="12" t="s">
        <v>1183</v>
      </c>
      <c r="E4392" s="12" t="str">
        <f>VLOOKUP(B4392,[1]Planilha8!$X$4:$Z$6629,3,0)</f>
        <v>TRANSPLANTE</v>
      </c>
      <c r="F4392" s="12" t="str">
        <f>VLOOKUP(B4392,[1]Planilha8!$X$4:$AD$6629,7,0)</f>
        <v>BOM</v>
      </c>
      <c r="G4392" s="13">
        <v>44805</v>
      </c>
      <c r="H4392" s="69">
        <v>2085</v>
      </c>
      <c r="I4392" s="15" t="s">
        <v>22</v>
      </c>
      <c r="J4392" s="16" t="s">
        <v>1192</v>
      </c>
      <c r="K4392" s="17">
        <v>544</v>
      </c>
      <c r="L4392" s="18">
        <v>2022006400</v>
      </c>
      <c r="M4392" s="19">
        <v>44805</v>
      </c>
      <c r="N4392" s="70">
        <v>0</v>
      </c>
      <c r="O4392" s="71">
        <v>0</v>
      </c>
      <c r="P4392" s="72">
        <v>0</v>
      </c>
      <c r="Q4392" s="73">
        <v>0</v>
      </c>
      <c r="R4392" s="74">
        <v>0</v>
      </c>
      <c r="S4392" s="75">
        <v>2085</v>
      </c>
    </row>
    <row r="4393" spans="1:19" s="79" customFormat="1" ht="38.25" x14ac:dyDescent="0.25">
      <c r="A4393" s="10" t="s">
        <v>419</v>
      </c>
      <c r="B4393" s="68">
        <v>13186</v>
      </c>
      <c r="C4393" s="10">
        <f>VLOOKUP(B4393,[1]Planilha8!$X$4:$Y$6629,2,0)</f>
        <v>2961174</v>
      </c>
      <c r="D4393" s="12" t="s">
        <v>1183</v>
      </c>
      <c r="E4393" s="12" t="str">
        <f>VLOOKUP(B4393,[1]Planilha8!$X$4:$Z$6629,3,0)</f>
        <v>TRANSPLANTE</v>
      </c>
      <c r="F4393" s="12" t="str">
        <f>VLOOKUP(B4393,[1]Planilha8!$X$4:$AD$6629,7,0)</f>
        <v>BOM</v>
      </c>
      <c r="G4393" s="13">
        <v>44805</v>
      </c>
      <c r="H4393" s="69">
        <v>2085</v>
      </c>
      <c r="I4393" s="15" t="s">
        <v>22</v>
      </c>
      <c r="J4393" s="16" t="s">
        <v>1192</v>
      </c>
      <c r="K4393" s="17">
        <v>544</v>
      </c>
      <c r="L4393" s="18">
        <v>2022006400</v>
      </c>
      <c r="M4393" s="19">
        <v>44805</v>
      </c>
      <c r="N4393" s="70">
        <v>0</v>
      </c>
      <c r="O4393" s="71">
        <v>0</v>
      </c>
      <c r="P4393" s="72">
        <v>0</v>
      </c>
      <c r="Q4393" s="73">
        <v>0</v>
      </c>
      <c r="R4393" s="74">
        <v>0</v>
      </c>
      <c r="S4393" s="75">
        <v>2085</v>
      </c>
    </row>
    <row r="4394" spans="1:19" s="79" customFormat="1" ht="51" x14ac:dyDescent="0.25">
      <c r="A4394" s="10" t="s">
        <v>419</v>
      </c>
      <c r="B4394" s="68">
        <v>13208</v>
      </c>
      <c r="C4394" s="10">
        <f>VLOOKUP(B4394,[1]Planilha8!$X$4:$Y$6629,2,0)</f>
        <v>2961131</v>
      </c>
      <c r="D4394" s="12" t="s">
        <v>1193</v>
      </c>
      <c r="E4394" s="12" t="str">
        <f>VLOOKUP(B4394,[1]Planilha8!$X$4:$Z$6629,3,0)</f>
        <v>FISIOTERAPIA</v>
      </c>
      <c r="F4394" s="12" t="str">
        <f>VLOOKUP(B4394,[1]Planilha8!$X$4:$AD$6629,7,0)</f>
        <v>BOM</v>
      </c>
      <c r="G4394" s="13">
        <v>44818</v>
      </c>
      <c r="H4394" s="69">
        <v>400</v>
      </c>
      <c r="I4394" s="15" t="s">
        <v>22</v>
      </c>
      <c r="J4394" s="16" t="s">
        <v>1194</v>
      </c>
      <c r="K4394" s="17">
        <v>38188</v>
      </c>
      <c r="L4394" s="18">
        <v>2022001235</v>
      </c>
      <c r="M4394" s="19">
        <v>44818</v>
      </c>
      <c r="N4394" s="70">
        <v>0</v>
      </c>
      <c r="O4394" s="71">
        <v>0</v>
      </c>
      <c r="P4394" s="72">
        <v>0</v>
      </c>
      <c r="Q4394" s="73">
        <v>0</v>
      </c>
      <c r="R4394" s="74">
        <v>0</v>
      </c>
      <c r="S4394" s="75">
        <v>400</v>
      </c>
    </row>
    <row r="4395" spans="1:19" s="79" customFormat="1" ht="51" x14ac:dyDescent="0.25">
      <c r="A4395" s="10" t="s">
        <v>419</v>
      </c>
      <c r="B4395" s="68">
        <v>13209</v>
      </c>
      <c r="C4395" s="10">
        <f>VLOOKUP(B4395,[1]Planilha8!$X$4:$Y$6629,2,0)</f>
        <v>2961132</v>
      </c>
      <c r="D4395" s="12" t="s">
        <v>1193</v>
      </c>
      <c r="E4395" s="12" t="str">
        <f>VLOOKUP(B4395,[1]Planilha8!$X$4:$Z$6629,3,0)</f>
        <v>FISIOTERAPIA</v>
      </c>
      <c r="F4395" s="12" t="str">
        <f>VLOOKUP(B4395,[1]Planilha8!$X$4:$AD$6629,7,0)</f>
        <v>BOM</v>
      </c>
      <c r="G4395" s="13">
        <v>44818</v>
      </c>
      <c r="H4395" s="69">
        <v>400</v>
      </c>
      <c r="I4395" s="15" t="s">
        <v>22</v>
      </c>
      <c r="J4395" s="16" t="s">
        <v>1194</v>
      </c>
      <c r="K4395" s="17">
        <v>38188</v>
      </c>
      <c r="L4395" s="18">
        <v>2022001235</v>
      </c>
      <c r="M4395" s="19">
        <v>44818</v>
      </c>
      <c r="N4395" s="70">
        <v>0</v>
      </c>
      <c r="O4395" s="71">
        <v>0</v>
      </c>
      <c r="P4395" s="72">
        <v>0</v>
      </c>
      <c r="Q4395" s="73">
        <v>0</v>
      </c>
      <c r="R4395" s="74">
        <v>0</v>
      </c>
      <c r="S4395" s="75">
        <v>400</v>
      </c>
    </row>
    <row r="4396" spans="1:19" s="79" customFormat="1" ht="63.75" x14ac:dyDescent="0.25">
      <c r="A4396" s="10" t="s">
        <v>419</v>
      </c>
      <c r="B4396" s="68">
        <v>13210</v>
      </c>
      <c r="C4396" s="10">
        <f>VLOOKUP(B4396,[1]Planilha8!$X$4:$Y$6629,2,0)</f>
        <v>2961130</v>
      </c>
      <c r="D4396" s="12" t="s">
        <v>1195</v>
      </c>
      <c r="E4396" s="12" t="str">
        <f>VLOOKUP(B4396,[1]Planilha8!$X$4:$Z$6629,3,0)</f>
        <v>CENTRO CIRÚRGICO – SALA DE EQUIPAMENTOS</v>
      </c>
      <c r="F4396" s="12" t="str">
        <f>VLOOKUP(B4396,[1]Planilha8!$X$4:$AD$6629,7,0)</f>
        <v>BOM</v>
      </c>
      <c r="G4396" s="13">
        <v>44819</v>
      </c>
      <c r="H4396" s="69">
        <v>12514</v>
      </c>
      <c r="I4396" s="15" t="s">
        <v>22</v>
      </c>
      <c r="J4396" s="16" t="s">
        <v>1196</v>
      </c>
      <c r="K4396" s="17">
        <v>63363</v>
      </c>
      <c r="L4396" s="18">
        <v>2022005190</v>
      </c>
      <c r="M4396" s="19">
        <v>44819</v>
      </c>
      <c r="N4396" s="70">
        <v>0</v>
      </c>
      <c r="O4396" s="71">
        <v>0</v>
      </c>
      <c r="P4396" s="72">
        <v>0</v>
      </c>
      <c r="Q4396" s="73">
        <v>0</v>
      </c>
      <c r="R4396" s="74">
        <v>0</v>
      </c>
      <c r="S4396" s="75">
        <v>12514</v>
      </c>
    </row>
    <row r="4397" spans="1:19" s="79" customFormat="1" ht="38.25" x14ac:dyDescent="0.25">
      <c r="A4397" s="10" t="s">
        <v>419</v>
      </c>
      <c r="B4397" s="68">
        <v>13214</v>
      </c>
      <c r="C4397" s="10">
        <f>VLOOKUP(B4397,[1]Planilha8!$X$4:$Y$6629,2,0)</f>
        <v>2961205</v>
      </c>
      <c r="D4397" s="12" t="s">
        <v>1197</v>
      </c>
      <c r="E4397" s="12" t="str">
        <f>VLOOKUP(B4397,[1]Planilha8!$X$4:$Z$6629,3,0)</f>
        <v>TRANSPLANTE</v>
      </c>
      <c r="F4397" s="12" t="str">
        <f>VLOOKUP(B4397,[1]Planilha8!$X$4:$AD$6629,7,0)</f>
        <v>BOM</v>
      </c>
      <c r="G4397" s="13">
        <v>44798</v>
      </c>
      <c r="H4397" s="69">
        <v>1094.76</v>
      </c>
      <c r="I4397" s="15" t="s">
        <v>22</v>
      </c>
      <c r="J4397" s="16" t="s">
        <v>241</v>
      </c>
      <c r="K4397" s="17">
        <v>1720</v>
      </c>
      <c r="L4397" s="18">
        <v>2022004252</v>
      </c>
      <c r="M4397" s="19">
        <v>44798</v>
      </c>
      <c r="N4397" s="70">
        <v>0</v>
      </c>
      <c r="O4397" s="71">
        <v>0</v>
      </c>
      <c r="P4397" s="72">
        <v>0</v>
      </c>
      <c r="Q4397" s="73">
        <v>0</v>
      </c>
      <c r="R4397" s="74">
        <v>0</v>
      </c>
      <c r="S4397" s="75">
        <v>1094.76</v>
      </c>
    </row>
    <row r="4398" spans="1:19" s="79" customFormat="1" ht="51" x14ac:dyDescent="0.25">
      <c r="A4398" s="10" t="s">
        <v>419</v>
      </c>
      <c r="B4398" s="68"/>
      <c r="C4398" s="10">
        <f>VLOOKUP(B4398,[1]Planilha8!$X$4:$Y$6629,2,0)</f>
        <v>2040571</v>
      </c>
      <c r="D4398" s="12" t="s">
        <v>1171</v>
      </c>
      <c r="E4398" s="12" t="str">
        <f>VLOOKUP(B4398,[1]Planilha8!$X$4:$Z$6629,3,0)</f>
        <v>CHI – CENTRAL HUMANIZADA DE INTERNAÇÃO</v>
      </c>
      <c r="F4398" s="12" t="str">
        <f>VLOOKUP(B4398,[1]Planilha8!$X$4:$AD$6629,7,0)</f>
        <v>BOM</v>
      </c>
      <c r="G4398" s="13">
        <v>44592</v>
      </c>
      <c r="H4398" s="69">
        <v>735</v>
      </c>
      <c r="I4398" s="15" t="s">
        <v>22</v>
      </c>
      <c r="J4398" s="16" t="s">
        <v>1198</v>
      </c>
      <c r="K4398" s="17">
        <v>514592</v>
      </c>
      <c r="L4398" s="18"/>
      <c r="M4398" s="19">
        <v>44592</v>
      </c>
      <c r="N4398" s="70">
        <v>0</v>
      </c>
      <c r="O4398" s="71">
        <v>0</v>
      </c>
      <c r="P4398" s="72">
        <v>0</v>
      </c>
      <c r="Q4398" s="73">
        <v>0</v>
      </c>
      <c r="R4398" s="74">
        <v>0</v>
      </c>
      <c r="S4398" s="75">
        <v>735</v>
      </c>
    </row>
    <row r="4399" spans="1:19" s="79" customFormat="1" ht="51" x14ac:dyDescent="0.25">
      <c r="A4399" s="10" t="s">
        <v>419</v>
      </c>
      <c r="B4399" s="68">
        <v>13207</v>
      </c>
      <c r="C4399" s="10" t="str">
        <f>VLOOKUP(B4399,[1]Planilha8!$X$4:$Y$6629,2,0)</f>
        <v>-</v>
      </c>
      <c r="D4399" s="12" t="s">
        <v>1199</v>
      </c>
      <c r="E4399" s="12" t="str">
        <f>VLOOKUP(B4399,[1]Planilha8!$X$4:$Z$6629,3,0)</f>
        <v>AUDITÓRIO LUIZ RASSI – HGG</v>
      </c>
      <c r="F4399" s="12" t="str">
        <f>VLOOKUP(B4399,[1]Planilha8!$X$4:$AD$6629,7,0)</f>
        <v>BOM</v>
      </c>
      <c r="G4399" s="13">
        <v>44816</v>
      </c>
      <c r="H4399" s="69">
        <v>1199</v>
      </c>
      <c r="I4399" s="15" t="s">
        <v>22</v>
      </c>
      <c r="J4399" s="16" t="s">
        <v>255</v>
      </c>
      <c r="K4399" s="17">
        <v>1361</v>
      </c>
      <c r="L4399" s="18">
        <v>2022002143</v>
      </c>
      <c r="M4399" s="19">
        <v>44834</v>
      </c>
      <c r="N4399" s="70">
        <v>0</v>
      </c>
      <c r="O4399" s="71">
        <v>0</v>
      </c>
      <c r="P4399" s="72">
        <v>0</v>
      </c>
      <c r="Q4399" s="73">
        <v>0</v>
      </c>
      <c r="R4399" s="74">
        <v>0</v>
      </c>
      <c r="S4399" s="75">
        <f t="shared" ref="S4399:S4462" si="12">H4399</f>
        <v>1199</v>
      </c>
    </row>
    <row r="4400" spans="1:19" s="79" customFormat="1" ht="51" x14ac:dyDescent="0.25">
      <c r="A4400" s="10" t="s">
        <v>419</v>
      </c>
      <c r="B4400" s="68">
        <v>13211</v>
      </c>
      <c r="C4400" s="10" t="str">
        <f>VLOOKUP(B4400,[1]Planilha8!$X$4:$Y$6629,2,0)</f>
        <v>-</v>
      </c>
      <c r="D4400" s="12" t="s">
        <v>1200</v>
      </c>
      <c r="E4400" s="12" t="str">
        <f>VLOOKUP(B4400,[1]Planilha8!$X$4:$Z$6629,3,0)</f>
        <v>CENTRO CIRÚRGICO - SALAS DE CIRURGIA</v>
      </c>
      <c r="F4400" s="12" t="str">
        <f>VLOOKUP(B4400,[1]Planilha8!$X$4:$AD$6629,7,0)</f>
        <v>BOM</v>
      </c>
      <c r="G4400" s="13">
        <v>44820</v>
      </c>
      <c r="H4400" s="69">
        <v>1276800</v>
      </c>
      <c r="I4400" s="15" t="s">
        <v>22</v>
      </c>
      <c r="J4400" s="16" t="s">
        <v>1201</v>
      </c>
      <c r="K4400" s="17">
        <v>55775</v>
      </c>
      <c r="L4400" s="18">
        <v>2021002635</v>
      </c>
      <c r="M4400" s="19">
        <v>44834</v>
      </c>
      <c r="N4400" s="70">
        <v>0</v>
      </c>
      <c r="O4400" s="71">
        <v>0</v>
      </c>
      <c r="P4400" s="72">
        <v>0</v>
      </c>
      <c r="Q4400" s="73">
        <v>0</v>
      </c>
      <c r="R4400" s="74">
        <v>0</v>
      </c>
      <c r="S4400" s="75">
        <f t="shared" si="12"/>
        <v>1276800</v>
      </c>
    </row>
    <row r="4401" spans="1:19" s="79" customFormat="1" ht="38.25" x14ac:dyDescent="0.25">
      <c r="A4401" s="10" t="s">
        <v>419</v>
      </c>
      <c r="B4401" s="68">
        <v>13230</v>
      </c>
      <c r="C4401" s="10" t="str">
        <f>VLOOKUP(B4401,[1]Planilha8!$X$4:$Y$6629,2,0)</f>
        <v>-</v>
      </c>
      <c r="D4401" s="12" t="s">
        <v>1202</v>
      </c>
      <c r="E4401" s="12" t="str">
        <f>VLOOKUP(B4401,[1]Planilha8!$X$4:$Z$6629,3,0)</f>
        <v>TRANSPLANTE</v>
      </c>
      <c r="F4401" s="12" t="str">
        <f>VLOOKUP(B4401,[1]Planilha8!$X$4:$AD$6629,7,0)</f>
        <v>BOM</v>
      </c>
      <c r="G4401" s="13">
        <v>44855</v>
      </c>
      <c r="H4401" s="69">
        <v>4211.5555999999997</v>
      </c>
      <c r="I4401" s="15" t="s">
        <v>22</v>
      </c>
      <c r="J4401" s="16" t="s">
        <v>1203</v>
      </c>
      <c r="K4401" s="17">
        <v>1146</v>
      </c>
      <c r="L4401" s="18">
        <v>2022004997</v>
      </c>
      <c r="M4401" s="19">
        <v>44865</v>
      </c>
      <c r="N4401" s="70">
        <v>0</v>
      </c>
      <c r="O4401" s="71">
        <v>0</v>
      </c>
      <c r="P4401" s="72">
        <v>0</v>
      </c>
      <c r="Q4401" s="73">
        <v>0</v>
      </c>
      <c r="R4401" s="74">
        <v>0</v>
      </c>
      <c r="S4401" s="75">
        <f t="shared" si="12"/>
        <v>4211.5555999999997</v>
      </c>
    </row>
    <row r="4402" spans="1:19" s="79" customFormat="1" ht="38.25" x14ac:dyDescent="0.25">
      <c r="A4402" s="10" t="s">
        <v>419</v>
      </c>
      <c r="B4402" s="68">
        <v>13231</v>
      </c>
      <c r="C4402" s="10" t="str">
        <f>VLOOKUP(B4402,[1]Planilha8!$X$4:$Y$6629,2,0)</f>
        <v>-</v>
      </c>
      <c r="D4402" s="12" t="s">
        <v>1202</v>
      </c>
      <c r="E4402" s="12" t="str">
        <f>VLOOKUP(B4402,[1]Planilha8!$X$4:$Z$6629,3,0)</f>
        <v>TRANSPLANTE</v>
      </c>
      <c r="F4402" s="12" t="str">
        <f>VLOOKUP(B4402,[1]Planilha8!$X$4:$AD$6629,7,0)</f>
        <v>BOM</v>
      </c>
      <c r="G4402" s="13">
        <v>44855</v>
      </c>
      <c r="H4402" s="69">
        <v>4211.5555999999997</v>
      </c>
      <c r="I4402" s="15" t="s">
        <v>22</v>
      </c>
      <c r="J4402" s="16" t="s">
        <v>1203</v>
      </c>
      <c r="K4402" s="17">
        <v>1146</v>
      </c>
      <c r="L4402" s="18">
        <v>2022004997</v>
      </c>
      <c r="M4402" s="19">
        <v>44865</v>
      </c>
      <c r="N4402" s="70">
        <v>0</v>
      </c>
      <c r="O4402" s="71">
        <v>0</v>
      </c>
      <c r="P4402" s="72">
        <v>0</v>
      </c>
      <c r="Q4402" s="73">
        <v>0</v>
      </c>
      <c r="R4402" s="74">
        <v>0</v>
      </c>
      <c r="S4402" s="75">
        <f t="shared" si="12"/>
        <v>4211.5555999999997</v>
      </c>
    </row>
    <row r="4403" spans="1:19" s="79" customFormat="1" ht="38.25" x14ac:dyDescent="0.25">
      <c r="A4403" s="10" t="s">
        <v>419</v>
      </c>
      <c r="B4403" s="68">
        <v>13232</v>
      </c>
      <c r="C4403" s="10" t="str">
        <f>VLOOKUP(B4403,[1]Planilha8!$X$4:$Y$6629,2,0)</f>
        <v>-</v>
      </c>
      <c r="D4403" s="12" t="s">
        <v>1202</v>
      </c>
      <c r="E4403" s="12" t="str">
        <f>VLOOKUP(B4403,[1]Planilha8!$X$4:$Z$6629,3,0)</f>
        <v>GALPÃO ALMOXARIFADO</v>
      </c>
      <c r="F4403" s="12" t="str">
        <f>VLOOKUP(B4403,[1]Planilha8!$X$4:$AD$6629,7,0)</f>
        <v>BOM</v>
      </c>
      <c r="G4403" s="13">
        <v>44855</v>
      </c>
      <c r="H4403" s="69">
        <v>4211.5555999999997</v>
      </c>
      <c r="I4403" s="15" t="s">
        <v>22</v>
      </c>
      <c r="J4403" s="16" t="s">
        <v>1203</v>
      </c>
      <c r="K4403" s="17">
        <v>1146</v>
      </c>
      <c r="L4403" s="18">
        <v>2022004997</v>
      </c>
      <c r="M4403" s="19">
        <v>44865</v>
      </c>
      <c r="N4403" s="70">
        <v>0</v>
      </c>
      <c r="O4403" s="71">
        <v>0</v>
      </c>
      <c r="P4403" s="72">
        <v>0</v>
      </c>
      <c r="Q4403" s="73">
        <v>0</v>
      </c>
      <c r="R4403" s="74">
        <v>0</v>
      </c>
      <c r="S4403" s="75">
        <f t="shared" si="12"/>
        <v>4211.5555999999997</v>
      </c>
    </row>
    <row r="4404" spans="1:19" s="79" customFormat="1" ht="38.25" x14ac:dyDescent="0.25">
      <c r="A4404" s="10" t="s">
        <v>419</v>
      </c>
      <c r="B4404" s="68">
        <v>13233</v>
      </c>
      <c r="C4404" s="10" t="str">
        <f>VLOOKUP(B4404,[1]Planilha8!$X$4:$Y$6629,2,0)</f>
        <v>-</v>
      </c>
      <c r="D4404" s="12" t="s">
        <v>1202</v>
      </c>
      <c r="E4404" s="12" t="str">
        <f>VLOOKUP(B4404,[1]Planilha8!$X$4:$Z$6629,3,0)</f>
        <v>GALPÃO ALMOXARIFADO</v>
      </c>
      <c r="F4404" s="12" t="str">
        <f>VLOOKUP(B4404,[1]Planilha8!$X$4:$AD$6629,7,0)</f>
        <v>BOM</v>
      </c>
      <c r="G4404" s="13">
        <v>44855</v>
      </c>
      <c r="H4404" s="69">
        <v>4211.5555999999997</v>
      </c>
      <c r="I4404" s="15" t="s">
        <v>22</v>
      </c>
      <c r="J4404" s="16" t="s">
        <v>1203</v>
      </c>
      <c r="K4404" s="17">
        <v>1146</v>
      </c>
      <c r="L4404" s="18">
        <v>2022004997</v>
      </c>
      <c r="M4404" s="19">
        <v>44865</v>
      </c>
      <c r="N4404" s="70">
        <v>0</v>
      </c>
      <c r="O4404" s="71">
        <v>0</v>
      </c>
      <c r="P4404" s="72">
        <v>0</v>
      </c>
      <c r="Q4404" s="73">
        <v>0</v>
      </c>
      <c r="R4404" s="74">
        <v>0</v>
      </c>
      <c r="S4404" s="75">
        <f t="shared" si="12"/>
        <v>4211.5555999999997</v>
      </c>
    </row>
    <row r="4405" spans="1:19" s="79" customFormat="1" ht="38.25" x14ac:dyDescent="0.25">
      <c r="A4405" s="10" t="s">
        <v>419</v>
      </c>
      <c r="B4405" s="68">
        <v>13234</v>
      </c>
      <c r="C4405" s="10" t="str">
        <f>VLOOKUP(B4405,[1]Planilha8!$X$4:$Y$6629,2,0)</f>
        <v>-</v>
      </c>
      <c r="D4405" s="12" t="s">
        <v>1202</v>
      </c>
      <c r="E4405" s="12" t="str">
        <f>VLOOKUP(B4405,[1]Planilha8!$X$4:$Z$6629,3,0)</f>
        <v>TRANSPLANTE</v>
      </c>
      <c r="F4405" s="12" t="str">
        <f>VLOOKUP(B4405,[1]Planilha8!$X$4:$AD$6629,7,0)</f>
        <v>BOM</v>
      </c>
      <c r="G4405" s="13">
        <v>44855</v>
      </c>
      <c r="H4405" s="69">
        <v>4211.5555999999997</v>
      </c>
      <c r="I4405" s="15" t="s">
        <v>22</v>
      </c>
      <c r="J4405" s="16" t="s">
        <v>1203</v>
      </c>
      <c r="K4405" s="17">
        <v>1146</v>
      </c>
      <c r="L4405" s="18">
        <v>2022004997</v>
      </c>
      <c r="M4405" s="19">
        <v>44865</v>
      </c>
      <c r="N4405" s="70">
        <v>0</v>
      </c>
      <c r="O4405" s="71">
        <v>0</v>
      </c>
      <c r="P4405" s="72">
        <v>0</v>
      </c>
      <c r="Q4405" s="73">
        <v>0</v>
      </c>
      <c r="R4405" s="74">
        <v>0</v>
      </c>
      <c r="S4405" s="75">
        <f t="shared" si="12"/>
        <v>4211.5555999999997</v>
      </c>
    </row>
    <row r="4406" spans="1:19" s="79" customFormat="1" ht="38.25" x14ac:dyDescent="0.25">
      <c r="A4406" s="10" t="s">
        <v>419</v>
      </c>
      <c r="B4406" s="68">
        <v>13235</v>
      </c>
      <c r="C4406" s="10" t="str">
        <f>VLOOKUP(B4406,[1]Planilha8!$X$4:$Y$6629,2,0)</f>
        <v>-</v>
      </c>
      <c r="D4406" s="12" t="s">
        <v>1202</v>
      </c>
      <c r="E4406" s="12" t="str">
        <f>VLOOKUP(B4406,[1]Planilha8!$X$4:$Z$6629,3,0)</f>
        <v>TRANSPLANTE</v>
      </c>
      <c r="F4406" s="12" t="str">
        <f>VLOOKUP(B4406,[1]Planilha8!$X$4:$AD$6629,7,0)</f>
        <v>BOM</v>
      </c>
      <c r="G4406" s="13">
        <v>44855</v>
      </c>
      <c r="H4406" s="69">
        <v>4211.5555999999997</v>
      </c>
      <c r="I4406" s="15" t="s">
        <v>22</v>
      </c>
      <c r="J4406" s="16" t="s">
        <v>1203</v>
      </c>
      <c r="K4406" s="17">
        <v>1146</v>
      </c>
      <c r="L4406" s="18">
        <v>2022004997</v>
      </c>
      <c r="M4406" s="19">
        <v>44865</v>
      </c>
      <c r="N4406" s="70">
        <v>0</v>
      </c>
      <c r="O4406" s="71">
        <v>0</v>
      </c>
      <c r="P4406" s="72">
        <v>0</v>
      </c>
      <c r="Q4406" s="73">
        <v>0</v>
      </c>
      <c r="R4406" s="74">
        <v>0</v>
      </c>
      <c r="S4406" s="75">
        <f t="shared" si="12"/>
        <v>4211.5555999999997</v>
      </c>
    </row>
    <row r="4407" spans="1:19" s="79" customFormat="1" ht="38.25" x14ac:dyDescent="0.25">
      <c r="A4407" s="10" t="s">
        <v>419</v>
      </c>
      <c r="B4407" s="68">
        <v>13236</v>
      </c>
      <c r="C4407" s="10" t="str">
        <f>VLOOKUP(B4407,[1]Planilha8!$X$4:$Y$6629,2,0)</f>
        <v>-</v>
      </c>
      <c r="D4407" s="12" t="s">
        <v>1202</v>
      </c>
      <c r="E4407" s="12" t="str">
        <f>VLOOKUP(B4407,[1]Planilha8!$X$4:$Z$6629,3,0)</f>
        <v>GALPÃO ALMOXARIFADO</v>
      </c>
      <c r="F4407" s="12" t="str">
        <f>VLOOKUP(B4407,[1]Planilha8!$X$4:$AD$6629,7,0)</f>
        <v>BOM</v>
      </c>
      <c r="G4407" s="13">
        <v>44855</v>
      </c>
      <c r="H4407" s="69">
        <v>4211.5555999999997</v>
      </c>
      <c r="I4407" s="15" t="s">
        <v>22</v>
      </c>
      <c r="J4407" s="16" t="s">
        <v>1203</v>
      </c>
      <c r="K4407" s="17">
        <v>1146</v>
      </c>
      <c r="L4407" s="18">
        <v>2022004997</v>
      </c>
      <c r="M4407" s="19">
        <v>44865</v>
      </c>
      <c r="N4407" s="70">
        <v>0</v>
      </c>
      <c r="O4407" s="71">
        <v>0</v>
      </c>
      <c r="P4407" s="72">
        <v>0</v>
      </c>
      <c r="Q4407" s="73">
        <v>0</v>
      </c>
      <c r="R4407" s="74">
        <v>0</v>
      </c>
      <c r="S4407" s="75">
        <f t="shared" si="12"/>
        <v>4211.5555999999997</v>
      </c>
    </row>
    <row r="4408" spans="1:19" s="79" customFormat="1" ht="38.25" x14ac:dyDescent="0.25">
      <c r="A4408" s="10" t="s">
        <v>419</v>
      </c>
      <c r="B4408" s="68">
        <v>13237</v>
      </c>
      <c r="C4408" s="10" t="str">
        <f>VLOOKUP(B4408,[1]Planilha8!$X$4:$Y$6629,2,0)</f>
        <v>-</v>
      </c>
      <c r="D4408" s="12" t="s">
        <v>1202</v>
      </c>
      <c r="E4408" s="12" t="str">
        <f>VLOOKUP(B4408,[1]Planilha8!$X$4:$Z$6629,3,0)</f>
        <v>GALPÃO ALMOXARIFADO</v>
      </c>
      <c r="F4408" s="12" t="str">
        <f>VLOOKUP(B4408,[1]Planilha8!$X$4:$AD$6629,7,0)</f>
        <v>BOM</v>
      </c>
      <c r="G4408" s="13">
        <v>44855</v>
      </c>
      <c r="H4408" s="69">
        <v>4211.5555999999997</v>
      </c>
      <c r="I4408" s="15" t="s">
        <v>22</v>
      </c>
      <c r="J4408" s="16" t="s">
        <v>1203</v>
      </c>
      <c r="K4408" s="17">
        <v>1146</v>
      </c>
      <c r="L4408" s="18">
        <v>2022004997</v>
      </c>
      <c r="M4408" s="19">
        <v>44865</v>
      </c>
      <c r="N4408" s="70">
        <v>0</v>
      </c>
      <c r="O4408" s="71">
        <v>0</v>
      </c>
      <c r="P4408" s="72">
        <v>0</v>
      </c>
      <c r="Q4408" s="73">
        <v>0</v>
      </c>
      <c r="R4408" s="74">
        <v>0</v>
      </c>
      <c r="S4408" s="75">
        <f t="shared" si="12"/>
        <v>4211.5555999999997</v>
      </c>
    </row>
    <row r="4409" spans="1:19" s="79" customFormat="1" ht="38.25" x14ac:dyDescent="0.25">
      <c r="A4409" s="10" t="s">
        <v>419</v>
      </c>
      <c r="B4409" s="68">
        <v>13238</v>
      </c>
      <c r="C4409" s="10" t="str">
        <f>VLOOKUP(B4409,[1]Planilha8!$X$4:$Y$6629,2,0)</f>
        <v>-</v>
      </c>
      <c r="D4409" s="12" t="s">
        <v>1202</v>
      </c>
      <c r="E4409" s="12" t="str">
        <f>VLOOKUP(B4409,[1]Planilha8!$X$4:$Z$6629,3,0)</f>
        <v>GALPÃO ALMOXARIFADO</v>
      </c>
      <c r="F4409" s="12" t="str">
        <f>VLOOKUP(B4409,[1]Planilha8!$X$4:$AD$6629,7,0)</f>
        <v>BOM</v>
      </c>
      <c r="G4409" s="13">
        <v>44855</v>
      </c>
      <c r="H4409" s="69">
        <v>4211.5555999999997</v>
      </c>
      <c r="I4409" s="15" t="s">
        <v>22</v>
      </c>
      <c r="J4409" s="16" t="s">
        <v>1203</v>
      </c>
      <c r="K4409" s="17">
        <v>1146</v>
      </c>
      <c r="L4409" s="18">
        <v>2022004997</v>
      </c>
      <c r="M4409" s="19">
        <v>44865</v>
      </c>
      <c r="N4409" s="70">
        <v>0</v>
      </c>
      <c r="O4409" s="71">
        <v>0</v>
      </c>
      <c r="P4409" s="72">
        <v>0</v>
      </c>
      <c r="Q4409" s="73">
        <v>0</v>
      </c>
      <c r="R4409" s="74">
        <v>0</v>
      </c>
      <c r="S4409" s="75">
        <f t="shared" si="12"/>
        <v>4211.5555999999997</v>
      </c>
    </row>
    <row r="4410" spans="1:19" s="79" customFormat="1" ht="38.25" x14ac:dyDescent="0.25">
      <c r="A4410" s="10" t="s">
        <v>419</v>
      </c>
      <c r="B4410" s="68">
        <v>13239</v>
      </c>
      <c r="C4410" s="10" t="str">
        <f>VLOOKUP(B4410,[1]Planilha8!$X$4:$Y$6629,2,0)</f>
        <v>-</v>
      </c>
      <c r="D4410" s="12" t="s">
        <v>1202</v>
      </c>
      <c r="E4410" s="12" t="str">
        <f>VLOOKUP(B4410,[1]Planilha8!$X$4:$Z$6629,3,0)</f>
        <v>GALPÃO ALMOXARIFADO</v>
      </c>
      <c r="F4410" s="12" t="str">
        <f>VLOOKUP(B4410,[1]Planilha8!$X$4:$AD$6629,7,0)</f>
        <v>BOM</v>
      </c>
      <c r="G4410" s="13">
        <v>44855</v>
      </c>
      <c r="H4410" s="69">
        <v>4211.5555999999997</v>
      </c>
      <c r="I4410" s="15" t="s">
        <v>22</v>
      </c>
      <c r="J4410" s="16" t="s">
        <v>1203</v>
      </c>
      <c r="K4410" s="17">
        <v>1146</v>
      </c>
      <c r="L4410" s="18">
        <v>2022004997</v>
      </c>
      <c r="M4410" s="19">
        <v>44865</v>
      </c>
      <c r="N4410" s="70">
        <v>0</v>
      </c>
      <c r="O4410" s="71">
        <v>0</v>
      </c>
      <c r="P4410" s="72">
        <v>0</v>
      </c>
      <c r="Q4410" s="73">
        <v>0</v>
      </c>
      <c r="R4410" s="74">
        <v>0</v>
      </c>
      <c r="S4410" s="75">
        <f t="shared" si="12"/>
        <v>4211.5555999999997</v>
      </c>
    </row>
    <row r="4411" spans="1:19" s="79" customFormat="1" ht="38.25" x14ac:dyDescent="0.25">
      <c r="A4411" s="10" t="s">
        <v>419</v>
      </c>
      <c r="B4411" s="68">
        <v>13240</v>
      </c>
      <c r="C4411" s="10" t="str">
        <f>VLOOKUP(B4411,[1]Planilha8!$X$4:$Y$6629,2,0)</f>
        <v>-</v>
      </c>
      <c r="D4411" s="12" t="s">
        <v>1202</v>
      </c>
      <c r="E4411" s="12" t="str">
        <f>VLOOKUP(B4411,[1]Planilha8!$X$4:$Z$6629,3,0)</f>
        <v>GALPÃO ALMOXARIFADO</v>
      </c>
      <c r="F4411" s="12" t="str">
        <f>VLOOKUP(B4411,[1]Planilha8!$X$4:$AD$6629,7,0)</f>
        <v>BOM</v>
      </c>
      <c r="G4411" s="13">
        <v>44855</v>
      </c>
      <c r="H4411" s="69">
        <v>4211.5555999999997</v>
      </c>
      <c r="I4411" s="15" t="s">
        <v>22</v>
      </c>
      <c r="J4411" s="16" t="s">
        <v>1203</v>
      </c>
      <c r="K4411" s="17">
        <v>1146</v>
      </c>
      <c r="L4411" s="18">
        <v>2022004997</v>
      </c>
      <c r="M4411" s="19">
        <v>44865</v>
      </c>
      <c r="N4411" s="70">
        <v>0</v>
      </c>
      <c r="O4411" s="71">
        <v>0</v>
      </c>
      <c r="P4411" s="72">
        <v>0</v>
      </c>
      <c r="Q4411" s="73">
        <v>0</v>
      </c>
      <c r="R4411" s="74">
        <v>0</v>
      </c>
      <c r="S4411" s="75">
        <f t="shared" si="12"/>
        <v>4211.5555999999997</v>
      </c>
    </row>
    <row r="4412" spans="1:19" s="79" customFormat="1" ht="38.25" x14ac:dyDescent="0.25">
      <c r="A4412" s="10" t="s">
        <v>419</v>
      </c>
      <c r="B4412" s="68">
        <v>13241</v>
      </c>
      <c r="C4412" s="10" t="str">
        <f>VLOOKUP(B4412,[1]Planilha8!$X$4:$Y$6629,2,0)</f>
        <v>-</v>
      </c>
      <c r="D4412" s="12" t="s">
        <v>1202</v>
      </c>
      <c r="E4412" s="12" t="str">
        <f>VLOOKUP(B4412,[1]Planilha8!$X$4:$Z$6629,3,0)</f>
        <v>GALPÃO ALMOXARIFADO</v>
      </c>
      <c r="F4412" s="12" t="str">
        <f>VLOOKUP(B4412,[1]Planilha8!$X$4:$AD$6629,7,0)</f>
        <v>BOM</v>
      </c>
      <c r="G4412" s="13">
        <v>44855</v>
      </c>
      <c r="H4412" s="69">
        <v>4211.5555999999997</v>
      </c>
      <c r="I4412" s="15" t="s">
        <v>22</v>
      </c>
      <c r="J4412" s="16" t="s">
        <v>1203</v>
      </c>
      <c r="K4412" s="17">
        <v>1146</v>
      </c>
      <c r="L4412" s="18">
        <v>2022004997</v>
      </c>
      <c r="M4412" s="19">
        <v>44865</v>
      </c>
      <c r="N4412" s="70">
        <v>0</v>
      </c>
      <c r="O4412" s="71">
        <v>0</v>
      </c>
      <c r="P4412" s="72">
        <v>0</v>
      </c>
      <c r="Q4412" s="73">
        <v>0</v>
      </c>
      <c r="R4412" s="74">
        <v>0</v>
      </c>
      <c r="S4412" s="75">
        <f t="shared" si="12"/>
        <v>4211.5555999999997</v>
      </c>
    </row>
    <row r="4413" spans="1:19" s="79" customFormat="1" ht="38.25" x14ac:dyDescent="0.25">
      <c r="A4413" s="10" t="s">
        <v>419</v>
      </c>
      <c r="B4413" s="68">
        <v>13242</v>
      </c>
      <c r="C4413" s="10" t="str">
        <f>VLOOKUP(B4413,[1]Planilha8!$X$4:$Y$6629,2,0)</f>
        <v>-</v>
      </c>
      <c r="D4413" s="12" t="s">
        <v>1202</v>
      </c>
      <c r="E4413" s="12" t="str">
        <f>VLOOKUP(B4413,[1]Planilha8!$X$4:$Z$6629,3,0)</f>
        <v>GALPÃO ALMOXARIFADO</v>
      </c>
      <c r="F4413" s="12" t="str">
        <f>VLOOKUP(B4413,[1]Planilha8!$X$4:$AD$6629,7,0)</f>
        <v>BOM</v>
      </c>
      <c r="G4413" s="13">
        <v>44855</v>
      </c>
      <c r="H4413" s="69">
        <v>4211.5555999999997</v>
      </c>
      <c r="I4413" s="15" t="s">
        <v>22</v>
      </c>
      <c r="J4413" s="16" t="s">
        <v>1203</v>
      </c>
      <c r="K4413" s="17">
        <v>1146</v>
      </c>
      <c r="L4413" s="18">
        <v>2022004997</v>
      </c>
      <c r="M4413" s="19">
        <v>44865</v>
      </c>
      <c r="N4413" s="70">
        <v>0</v>
      </c>
      <c r="O4413" s="71">
        <v>0</v>
      </c>
      <c r="P4413" s="72">
        <v>0</v>
      </c>
      <c r="Q4413" s="73">
        <v>0</v>
      </c>
      <c r="R4413" s="74">
        <v>0</v>
      </c>
      <c r="S4413" s="75">
        <f t="shared" si="12"/>
        <v>4211.5555999999997</v>
      </c>
    </row>
    <row r="4414" spans="1:19" s="79" customFormat="1" ht="38.25" x14ac:dyDescent="0.25">
      <c r="A4414" s="10" t="s">
        <v>419</v>
      </c>
      <c r="B4414" s="68">
        <v>13243</v>
      </c>
      <c r="C4414" s="10" t="str">
        <f>VLOOKUP(B4414,[1]Planilha8!$X$4:$Y$6629,2,0)</f>
        <v>-</v>
      </c>
      <c r="D4414" s="12" t="s">
        <v>1202</v>
      </c>
      <c r="E4414" s="12" t="str">
        <f>VLOOKUP(B4414,[1]Planilha8!$X$4:$Z$6629,3,0)</f>
        <v>GALPÃO ALMOXARIFADO</v>
      </c>
      <c r="F4414" s="12" t="str">
        <f>VLOOKUP(B4414,[1]Planilha8!$X$4:$AD$6629,7,0)</f>
        <v>BOM</v>
      </c>
      <c r="G4414" s="13">
        <v>44855</v>
      </c>
      <c r="H4414" s="69">
        <v>4211.5555999999997</v>
      </c>
      <c r="I4414" s="15" t="s">
        <v>22</v>
      </c>
      <c r="J4414" s="16" t="s">
        <v>1203</v>
      </c>
      <c r="K4414" s="17">
        <v>1146</v>
      </c>
      <c r="L4414" s="18">
        <v>2022004997</v>
      </c>
      <c r="M4414" s="19">
        <v>44865</v>
      </c>
      <c r="N4414" s="70">
        <v>0</v>
      </c>
      <c r="O4414" s="71">
        <v>0</v>
      </c>
      <c r="P4414" s="72">
        <v>0</v>
      </c>
      <c r="Q4414" s="73">
        <v>0</v>
      </c>
      <c r="R4414" s="74">
        <v>0</v>
      </c>
      <c r="S4414" s="75">
        <f t="shared" si="12"/>
        <v>4211.5555999999997</v>
      </c>
    </row>
    <row r="4415" spans="1:19" s="79" customFormat="1" ht="38.25" x14ac:dyDescent="0.25">
      <c r="A4415" s="10" t="s">
        <v>419</v>
      </c>
      <c r="B4415" s="68">
        <v>13244</v>
      </c>
      <c r="C4415" s="10" t="str">
        <f>VLOOKUP(B4415,[1]Planilha8!$X$4:$Y$6629,2,0)</f>
        <v>-</v>
      </c>
      <c r="D4415" s="12" t="s">
        <v>1202</v>
      </c>
      <c r="E4415" s="12" t="str">
        <f>VLOOKUP(B4415,[1]Planilha8!$X$4:$Z$6629,3,0)</f>
        <v>GALPÃO ALMOXARIFADO</v>
      </c>
      <c r="F4415" s="12" t="str">
        <f>VLOOKUP(B4415,[1]Planilha8!$X$4:$AD$6629,7,0)</f>
        <v>BOM</v>
      </c>
      <c r="G4415" s="13">
        <v>44855</v>
      </c>
      <c r="H4415" s="69">
        <v>4211.5555999999997</v>
      </c>
      <c r="I4415" s="15" t="s">
        <v>22</v>
      </c>
      <c r="J4415" s="16" t="s">
        <v>1203</v>
      </c>
      <c r="K4415" s="17">
        <v>1146</v>
      </c>
      <c r="L4415" s="18">
        <v>2022004997</v>
      </c>
      <c r="M4415" s="19">
        <v>44865</v>
      </c>
      <c r="N4415" s="70">
        <v>0</v>
      </c>
      <c r="O4415" s="71">
        <v>0</v>
      </c>
      <c r="P4415" s="72">
        <v>0</v>
      </c>
      <c r="Q4415" s="73">
        <v>0</v>
      </c>
      <c r="R4415" s="74">
        <v>0</v>
      </c>
      <c r="S4415" s="75">
        <f t="shared" si="12"/>
        <v>4211.5555999999997</v>
      </c>
    </row>
    <row r="4416" spans="1:19" s="79" customFormat="1" ht="38.25" x14ac:dyDescent="0.25">
      <c r="A4416" s="10" t="s">
        <v>419</v>
      </c>
      <c r="B4416" s="68">
        <v>13245</v>
      </c>
      <c r="C4416" s="10" t="str">
        <f>VLOOKUP(B4416,[1]Planilha8!$X$4:$Y$6629,2,0)</f>
        <v>-</v>
      </c>
      <c r="D4416" s="12" t="s">
        <v>1202</v>
      </c>
      <c r="E4416" s="12" t="str">
        <f>VLOOKUP(B4416,[1]Planilha8!$X$4:$Z$6629,3,0)</f>
        <v>GALPÃO ALMOXARIFADO</v>
      </c>
      <c r="F4416" s="12" t="str">
        <f>VLOOKUP(B4416,[1]Planilha8!$X$4:$AD$6629,7,0)</f>
        <v>BOM</v>
      </c>
      <c r="G4416" s="13">
        <v>44855</v>
      </c>
      <c r="H4416" s="69">
        <v>4211.5555999999997</v>
      </c>
      <c r="I4416" s="15" t="s">
        <v>22</v>
      </c>
      <c r="J4416" s="16" t="s">
        <v>1203</v>
      </c>
      <c r="K4416" s="17">
        <v>1146</v>
      </c>
      <c r="L4416" s="18">
        <v>2022004997</v>
      </c>
      <c r="M4416" s="19">
        <v>44865</v>
      </c>
      <c r="N4416" s="70">
        <v>0</v>
      </c>
      <c r="O4416" s="71">
        <v>0</v>
      </c>
      <c r="P4416" s="72">
        <v>0</v>
      </c>
      <c r="Q4416" s="73">
        <v>0</v>
      </c>
      <c r="R4416" s="74">
        <v>0</v>
      </c>
      <c r="S4416" s="75">
        <f t="shared" si="12"/>
        <v>4211.5555999999997</v>
      </c>
    </row>
    <row r="4417" spans="1:19" s="79" customFormat="1" ht="38.25" x14ac:dyDescent="0.25">
      <c r="A4417" s="10" t="s">
        <v>419</v>
      </c>
      <c r="B4417" s="68">
        <v>13246</v>
      </c>
      <c r="C4417" s="10" t="str">
        <f>VLOOKUP(B4417,[1]Planilha8!$X$4:$Y$6629,2,0)</f>
        <v>-</v>
      </c>
      <c r="D4417" s="12" t="s">
        <v>1202</v>
      </c>
      <c r="E4417" s="12" t="str">
        <f>VLOOKUP(B4417,[1]Planilha8!$X$4:$Z$6629,3,0)</f>
        <v>GALPÃO ALMOXARIFADO</v>
      </c>
      <c r="F4417" s="12" t="str">
        <f>VLOOKUP(B4417,[1]Planilha8!$X$4:$AD$6629,7,0)</f>
        <v>BOM</v>
      </c>
      <c r="G4417" s="13">
        <v>44855</v>
      </c>
      <c r="H4417" s="69">
        <v>4211.5555999999997</v>
      </c>
      <c r="I4417" s="15" t="s">
        <v>22</v>
      </c>
      <c r="J4417" s="16" t="s">
        <v>1203</v>
      </c>
      <c r="K4417" s="17">
        <v>1146</v>
      </c>
      <c r="L4417" s="18">
        <v>2022004997</v>
      </c>
      <c r="M4417" s="19">
        <v>44865</v>
      </c>
      <c r="N4417" s="70">
        <v>0</v>
      </c>
      <c r="O4417" s="71">
        <v>0</v>
      </c>
      <c r="P4417" s="72">
        <v>0</v>
      </c>
      <c r="Q4417" s="73">
        <v>0</v>
      </c>
      <c r="R4417" s="74">
        <v>0</v>
      </c>
      <c r="S4417" s="75">
        <f t="shared" si="12"/>
        <v>4211.5555999999997</v>
      </c>
    </row>
    <row r="4418" spans="1:19" s="79" customFormat="1" ht="38.25" x14ac:dyDescent="0.25">
      <c r="A4418" s="10" t="s">
        <v>419</v>
      </c>
      <c r="B4418" s="68">
        <v>13247</v>
      </c>
      <c r="C4418" s="10" t="str">
        <f>VLOOKUP(B4418,[1]Planilha8!$X$4:$Y$6629,2,0)</f>
        <v>-</v>
      </c>
      <c r="D4418" s="12" t="s">
        <v>1202</v>
      </c>
      <c r="E4418" s="12" t="str">
        <f>VLOOKUP(B4418,[1]Planilha8!$X$4:$Z$6629,3,0)</f>
        <v>GALPÃO ALMOXARIFADO</v>
      </c>
      <c r="F4418" s="12" t="str">
        <f>VLOOKUP(B4418,[1]Planilha8!$X$4:$AD$6629,7,0)</f>
        <v>BOM</v>
      </c>
      <c r="G4418" s="13">
        <v>44855</v>
      </c>
      <c r="H4418" s="69">
        <v>4211.5555999999997</v>
      </c>
      <c r="I4418" s="15" t="s">
        <v>22</v>
      </c>
      <c r="J4418" s="16" t="s">
        <v>1203</v>
      </c>
      <c r="K4418" s="17">
        <v>1146</v>
      </c>
      <c r="L4418" s="18">
        <v>2022004997</v>
      </c>
      <c r="M4418" s="19">
        <v>44865</v>
      </c>
      <c r="N4418" s="70">
        <v>0</v>
      </c>
      <c r="O4418" s="71">
        <v>0</v>
      </c>
      <c r="P4418" s="72">
        <v>0</v>
      </c>
      <c r="Q4418" s="73">
        <v>0</v>
      </c>
      <c r="R4418" s="74">
        <v>0</v>
      </c>
      <c r="S4418" s="75">
        <f t="shared" si="12"/>
        <v>4211.5555999999997</v>
      </c>
    </row>
    <row r="4419" spans="1:19" s="79" customFormat="1" ht="38.25" x14ac:dyDescent="0.25">
      <c r="A4419" s="10" t="s">
        <v>419</v>
      </c>
      <c r="B4419" s="68">
        <v>13248</v>
      </c>
      <c r="C4419" s="10" t="str">
        <f>VLOOKUP(B4419,[1]Planilha8!$X$4:$Y$6629,2,0)</f>
        <v>-</v>
      </c>
      <c r="D4419" s="12" t="s">
        <v>1202</v>
      </c>
      <c r="E4419" s="12" t="str">
        <f>VLOOKUP(B4419,[1]Planilha8!$X$4:$Z$6629,3,0)</f>
        <v>GALPÃO ALMOXARIFADO</v>
      </c>
      <c r="F4419" s="12" t="str">
        <f>VLOOKUP(B4419,[1]Planilha8!$X$4:$AD$6629,7,0)</f>
        <v>BOM</v>
      </c>
      <c r="G4419" s="13">
        <v>44855</v>
      </c>
      <c r="H4419" s="69">
        <v>4211.5555999999997</v>
      </c>
      <c r="I4419" s="15" t="s">
        <v>22</v>
      </c>
      <c r="J4419" s="16" t="s">
        <v>1203</v>
      </c>
      <c r="K4419" s="17">
        <v>1146</v>
      </c>
      <c r="L4419" s="18">
        <v>2022004997</v>
      </c>
      <c r="M4419" s="19">
        <v>44865</v>
      </c>
      <c r="N4419" s="70">
        <v>0</v>
      </c>
      <c r="O4419" s="71">
        <v>0</v>
      </c>
      <c r="P4419" s="72">
        <v>0</v>
      </c>
      <c r="Q4419" s="73">
        <v>0</v>
      </c>
      <c r="R4419" s="74">
        <v>0</v>
      </c>
      <c r="S4419" s="75">
        <f t="shared" si="12"/>
        <v>4211.5555999999997</v>
      </c>
    </row>
    <row r="4420" spans="1:19" s="79" customFormat="1" ht="38.25" x14ac:dyDescent="0.25">
      <c r="A4420" s="10" t="s">
        <v>419</v>
      </c>
      <c r="B4420" s="68">
        <v>13249</v>
      </c>
      <c r="C4420" s="10" t="str">
        <f>VLOOKUP(B4420,[1]Planilha8!$X$4:$Y$6629,2,0)</f>
        <v>-</v>
      </c>
      <c r="D4420" s="12" t="s">
        <v>1202</v>
      </c>
      <c r="E4420" s="12" t="str">
        <f>VLOOKUP(B4420,[1]Planilha8!$X$4:$Z$6629,3,0)</f>
        <v>GALPÃO ALMOXARIFADO</v>
      </c>
      <c r="F4420" s="12" t="str">
        <f>VLOOKUP(B4420,[1]Planilha8!$X$4:$AD$6629,7,0)</f>
        <v>BOM</v>
      </c>
      <c r="G4420" s="13">
        <v>44855</v>
      </c>
      <c r="H4420" s="69">
        <v>4211.5555999999997</v>
      </c>
      <c r="I4420" s="15" t="s">
        <v>22</v>
      </c>
      <c r="J4420" s="16" t="s">
        <v>1203</v>
      </c>
      <c r="K4420" s="17">
        <v>1146</v>
      </c>
      <c r="L4420" s="18">
        <v>2022004997</v>
      </c>
      <c r="M4420" s="19">
        <v>44865</v>
      </c>
      <c r="N4420" s="70">
        <v>0</v>
      </c>
      <c r="O4420" s="71">
        <v>0</v>
      </c>
      <c r="P4420" s="72">
        <v>0</v>
      </c>
      <c r="Q4420" s="73">
        <v>0</v>
      </c>
      <c r="R4420" s="74">
        <v>0</v>
      </c>
      <c r="S4420" s="75">
        <f t="shared" si="12"/>
        <v>4211.5555999999997</v>
      </c>
    </row>
    <row r="4421" spans="1:19" s="79" customFormat="1" ht="38.25" x14ac:dyDescent="0.25">
      <c r="A4421" s="10" t="s">
        <v>419</v>
      </c>
      <c r="B4421" s="68">
        <v>13250</v>
      </c>
      <c r="C4421" s="10" t="str">
        <f>VLOOKUP(B4421,[1]Planilha8!$X$4:$Y$6629,2,0)</f>
        <v>-</v>
      </c>
      <c r="D4421" s="12" t="s">
        <v>1202</v>
      </c>
      <c r="E4421" s="12" t="str">
        <f>VLOOKUP(B4421,[1]Planilha8!$X$4:$Z$6629,3,0)</f>
        <v>GALPÃO ALMOXARIFADO</v>
      </c>
      <c r="F4421" s="12" t="str">
        <f>VLOOKUP(B4421,[1]Planilha8!$X$4:$AD$6629,7,0)</f>
        <v>BOM</v>
      </c>
      <c r="G4421" s="13">
        <v>44855</v>
      </c>
      <c r="H4421" s="69">
        <v>4211.5555999999997</v>
      </c>
      <c r="I4421" s="15" t="s">
        <v>22</v>
      </c>
      <c r="J4421" s="16" t="s">
        <v>1203</v>
      </c>
      <c r="K4421" s="17">
        <v>1146</v>
      </c>
      <c r="L4421" s="18">
        <v>2022004997</v>
      </c>
      <c r="M4421" s="19">
        <v>44865</v>
      </c>
      <c r="N4421" s="70">
        <v>0</v>
      </c>
      <c r="O4421" s="71">
        <v>0</v>
      </c>
      <c r="P4421" s="72">
        <v>0</v>
      </c>
      <c r="Q4421" s="73">
        <v>0</v>
      </c>
      <c r="R4421" s="74">
        <v>0</v>
      </c>
      <c r="S4421" s="75">
        <f t="shared" si="12"/>
        <v>4211.5555999999997</v>
      </c>
    </row>
    <row r="4422" spans="1:19" s="79" customFormat="1" ht="38.25" x14ac:dyDescent="0.25">
      <c r="A4422" s="10" t="s">
        <v>419</v>
      </c>
      <c r="B4422" s="68">
        <v>13251</v>
      </c>
      <c r="C4422" s="10" t="str">
        <f>VLOOKUP(B4422,[1]Planilha8!$X$4:$Y$6629,2,0)</f>
        <v>-</v>
      </c>
      <c r="D4422" s="12" t="s">
        <v>1202</v>
      </c>
      <c r="E4422" s="12" t="str">
        <f>VLOOKUP(B4422,[1]Planilha8!$X$4:$Z$6629,3,0)</f>
        <v>GALPÃO ALMOXARIFADO</v>
      </c>
      <c r="F4422" s="12" t="str">
        <f>VLOOKUP(B4422,[1]Planilha8!$X$4:$AD$6629,7,0)</f>
        <v>BOM</v>
      </c>
      <c r="G4422" s="13">
        <v>44855</v>
      </c>
      <c r="H4422" s="69">
        <v>4211.5555999999997</v>
      </c>
      <c r="I4422" s="15" t="s">
        <v>22</v>
      </c>
      <c r="J4422" s="16" t="s">
        <v>1203</v>
      </c>
      <c r="K4422" s="17">
        <v>1146</v>
      </c>
      <c r="L4422" s="18">
        <v>2022004997</v>
      </c>
      <c r="M4422" s="19">
        <v>44865</v>
      </c>
      <c r="N4422" s="70">
        <v>0</v>
      </c>
      <c r="O4422" s="71">
        <v>0</v>
      </c>
      <c r="P4422" s="72">
        <v>0</v>
      </c>
      <c r="Q4422" s="73">
        <v>0</v>
      </c>
      <c r="R4422" s="74">
        <v>0</v>
      </c>
      <c r="S4422" s="75">
        <f t="shared" si="12"/>
        <v>4211.5555999999997</v>
      </c>
    </row>
    <row r="4423" spans="1:19" s="79" customFormat="1" ht="38.25" x14ac:dyDescent="0.25">
      <c r="A4423" s="10" t="s">
        <v>419</v>
      </c>
      <c r="B4423" s="68">
        <v>13252</v>
      </c>
      <c r="C4423" s="10" t="str">
        <f>VLOOKUP(B4423,[1]Planilha8!$X$4:$Y$6629,2,0)</f>
        <v>-</v>
      </c>
      <c r="D4423" s="12" t="s">
        <v>1202</v>
      </c>
      <c r="E4423" s="12" t="str">
        <f>VLOOKUP(B4423,[1]Planilha8!$X$4:$Z$6629,3,0)</f>
        <v>GALPÃO ALMOXARIFADO</v>
      </c>
      <c r="F4423" s="12" t="str">
        <f>VLOOKUP(B4423,[1]Planilha8!$X$4:$AD$6629,7,0)</f>
        <v>BOM</v>
      </c>
      <c r="G4423" s="13">
        <v>44855</v>
      </c>
      <c r="H4423" s="69">
        <v>4211.5555999999997</v>
      </c>
      <c r="I4423" s="15" t="s">
        <v>22</v>
      </c>
      <c r="J4423" s="16" t="s">
        <v>1203</v>
      </c>
      <c r="K4423" s="17">
        <v>1146</v>
      </c>
      <c r="L4423" s="18">
        <v>2022004997</v>
      </c>
      <c r="M4423" s="19">
        <v>44865</v>
      </c>
      <c r="N4423" s="70">
        <v>0</v>
      </c>
      <c r="O4423" s="71">
        <v>0</v>
      </c>
      <c r="P4423" s="72">
        <v>0</v>
      </c>
      <c r="Q4423" s="73">
        <v>0</v>
      </c>
      <c r="R4423" s="74">
        <v>0</v>
      </c>
      <c r="S4423" s="75">
        <f t="shared" si="12"/>
        <v>4211.5555999999997</v>
      </c>
    </row>
    <row r="4424" spans="1:19" s="79" customFormat="1" ht="38.25" x14ac:dyDescent="0.25">
      <c r="A4424" s="10" t="s">
        <v>419</v>
      </c>
      <c r="B4424" s="68">
        <v>13253</v>
      </c>
      <c r="C4424" s="10" t="str">
        <f>VLOOKUP(B4424,[1]Planilha8!$X$4:$Y$6629,2,0)</f>
        <v>-</v>
      </c>
      <c r="D4424" s="12" t="s">
        <v>1202</v>
      </c>
      <c r="E4424" s="12" t="str">
        <f>VLOOKUP(B4424,[1]Planilha8!$X$4:$Z$6629,3,0)</f>
        <v>GALPÃO ALMOXARIFADO</v>
      </c>
      <c r="F4424" s="12" t="str">
        <f>VLOOKUP(B4424,[1]Planilha8!$X$4:$AD$6629,7,0)</f>
        <v>BOM</v>
      </c>
      <c r="G4424" s="13">
        <v>44855</v>
      </c>
      <c r="H4424" s="69">
        <v>4211.5555999999997</v>
      </c>
      <c r="I4424" s="15" t="s">
        <v>22</v>
      </c>
      <c r="J4424" s="16" t="s">
        <v>1203</v>
      </c>
      <c r="K4424" s="17">
        <v>1146</v>
      </c>
      <c r="L4424" s="18">
        <v>2022004997</v>
      </c>
      <c r="M4424" s="19">
        <v>44865</v>
      </c>
      <c r="N4424" s="70">
        <v>0</v>
      </c>
      <c r="O4424" s="71">
        <v>0</v>
      </c>
      <c r="P4424" s="72">
        <v>0</v>
      </c>
      <c r="Q4424" s="73">
        <v>0</v>
      </c>
      <c r="R4424" s="74">
        <v>0</v>
      </c>
      <c r="S4424" s="75">
        <f t="shared" si="12"/>
        <v>4211.5555999999997</v>
      </c>
    </row>
    <row r="4425" spans="1:19" s="79" customFormat="1" ht="38.25" x14ac:dyDescent="0.25">
      <c r="A4425" s="10" t="s">
        <v>419</v>
      </c>
      <c r="B4425" s="68">
        <v>13254</v>
      </c>
      <c r="C4425" s="10" t="str">
        <f>VLOOKUP(B4425,[1]Planilha8!$X$4:$Y$6629,2,0)</f>
        <v>-</v>
      </c>
      <c r="D4425" s="12" t="s">
        <v>1202</v>
      </c>
      <c r="E4425" s="12" t="str">
        <f>VLOOKUP(B4425,[1]Planilha8!$X$4:$Z$6629,3,0)</f>
        <v>GALPÃO ALMOXARIFADO</v>
      </c>
      <c r="F4425" s="12" t="str">
        <f>VLOOKUP(B4425,[1]Planilha8!$X$4:$AD$6629,7,0)</f>
        <v>BOM</v>
      </c>
      <c r="G4425" s="13">
        <v>44855</v>
      </c>
      <c r="H4425" s="69">
        <v>4211.5555999999997</v>
      </c>
      <c r="I4425" s="15" t="s">
        <v>22</v>
      </c>
      <c r="J4425" s="16" t="s">
        <v>1203</v>
      </c>
      <c r="K4425" s="17">
        <v>1146</v>
      </c>
      <c r="L4425" s="18">
        <v>2022004997</v>
      </c>
      <c r="M4425" s="19">
        <v>44865</v>
      </c>
      <c r="N4425" s="70">
        <v>0</v>
      </c>
      <c r="O4425" s="71">
        <v>0</v>
      </c>
      <c r="P4425" s="72">
        <v>0</v>
      </c>
      <c r="Q4425" s="73">
        <v>0</v>
      </c>
      <c r="R4425" s="74">
        <v>0</v>
      </c>
      <c r="S4425" s="75">
        <f t="shared" si="12"/>
        <v>4211.5555999999997</v>
      </c>
    </row>
    <row r="4426" spans="1:19" s="79" customFormat="1" ht="38.25" x14ac:dyDescent="0.25">
      <c r="A4426" s="10" t="s">
        <v>419</v>
      </c>
      <c r="B4426" s="68">
        <v>13255</v>
      </c>
      <c r="C4426" s="10" t="str">
        <f>VLOOKUP(B4426,[1]Planilha8!$X$4:$Y$6629,2,0)</f>
        <v>-</v>
      </c>
      <c r="D4426" s="12" t="s">
        <v>1202</v>
      </c>
      <c r="E4426" s="12" t="str">
        <f>VLOOKUP(B4426,[1]Planilha8!$X$4:$Z$6629,3,0)</f>
        <v>GALPÃO ALMOXARIFADO</v>
      </c>
      <c r="F4426" s="12" t="str">
        <f>VLOOKUP(B4426,[1]Planilha8!$X$4:$AD$6629,7,0)</f>
        <v>BOM</v>
      </c>
      <c r="G4426" s="13">
        <v>44855</v>
      </c>
      <c r="H4426" s="69">
        <v>4211.5555999999997</v>
      </c>
      <c r="I4426" s="15" t="s">
        <v>22</v>
      </c>
      <c r="J4426" s="16" t="s">
        <v>1203</v>
      </c>
      <c r="K4426" s="17">
        <v>1146</v>
      </c>
      <c r="L4426" s="18">
        <v>2022004997</v>
      </c>
      <c r="M4426" s="19">
        <v>44865</v>
      </c>
      <c r="N4426" s="70">
        <v>0</v>
      </c>
      <c r="O4426" s="71">
        <v>0</v>
      </c>
      <c r="P4426" s="72">
        <v>0</v>
      </c>
      <c r="Q4426" s="73">
        <v>0</v>
      </c>
      <c r="R4426" s="74">
        <v>0</v>
      </c>
      <c r="S4426" s="75">
        <f t="shared" si="12"/>
        <v>4211.5555999999997</v>
      </c>
    </row>
    <row r="4427" spans="1:19" s="79" customFormat="1" ht="38.25" x14ac:dyDescent="0.25">
      <c r="A4427" s="10" t="s">
        <v>419</v>
      </c>
      <c r="B4427" s="68">
        <v>13256</v>
      </c>
      <c r="C4427" s="10" t="str">
        <f>VLOOKUP(B4427,[1]Planilha8!$X$4:$Y$6629,2,0)</f>
        <v>-</v>
      </c>
      <c r="D4427" s="12" t="s">
        <v>1202</v>
      </c>
      <c r="E4427" s="12" t="str">
        <f>VLOOKUP(B4427,[1]Planilha8!$X$4:$Z$6629,3,0)</f>
        <v>GALPÃO ALMOXARIFADO</v>
      </c>
      <c r="F4427" s="12" t="str">
        <f>VLOOKUP(B4427,[1]Planilha8!$X$4:$AD$6629,7,0)</f>
        <v>BOM</v>
      </c>
      <c r="G4427" s="13">
        <v>44855</v>
      </c>
      <c r="H4427" s="69">
        <v>4211.5555999999997</v>
      </c>
      <c r="I4427" s="15" t="s">
        <v>22</v>
      </c>
      <c r="J4427" s="16" t="s">
        <v>1203</v>
      </c>
      <c r="K4427" s="17">
        <v>1146</v>
      </c>
      <c r="L4427" s="18">
        <v>2022004997</v>
      </c>
      <c r="M4427" s="19">
        <v>44865</v>
      </c>
      <c r="N4427" s="70">
        <v>0</v>
      </c>
      <c r="O4427" s="71">
        <v>0</v>
      </c>
      <c r="P4427" s="72">
        <v>0</v>
      </c>
      <c r="Q4427" s="73">
        <v>0</v>
      </c>
      <c r="R4427" s="74">
        <v>0</v>
      </c>
      <c r="S4427" s="75">
        <f t="shared" si="12"/>
        <v>4211.5555999999997</v>
      </c>
    </row>
    <row r="4428" spans="1:19" s="79" customFormat="1" ht="38.25" x14ac:dyDescent="0.25">
      <c r="A4428" s="10" t="s">
        <v>419</v>
      </c>
      <c r="B4428" s="68">
        <v>13257</v>
      </c>
      <c r="C4428" s="10" t="str">
        <f>VLOOKUP(B4428,[1]Planilha8!$X$4:$Y$6629,2,0)</f>
        <v>-</v>
      </c>
      <c r="D4428" s="12" t="s">
        <v>1202</v>
      </c>
      <c r="E4428" s="12" t="str">
        <f>VLOOKUP(B4428,[1]Planilha8!$X$4:$Z$6629,3,0)</f>
        <v>GALPÃO ALMOXARIFADO</v>
      </c>
      <c r="F4428" s="12" t="str">
        <f>VLOOKUP(B4428,[1]Planilha8!$X$4:$AD$6629,7,0)</f>
        <v>BOM</v>
      </c>
      <c r="G4428" s="13">
        <v>44855</v>
      </c>
      <c r="H4428" s="69">
        <v>4211.5555999999997</v>
      </c>
      <c r="I4428" s="15" t="s">
        <v>22</v>
      </c>
      <c r="J4428" s="16" t="s">
        <v>1203</v>
      </c>
      <c r="K4428" s="17">
        <v>1146</v>
      </c>
      <c r="L4428" s="18">
        <v>2022004997</v>
      </c>
      <c r="M4428" s="19">
        <v>44865</v>
      </c>
      <c r="N4428" s="70">
        <v>0</v>
      </c>
      <c r="O4428" s="71">
        <v>0</v>
      </c>
      <c r="P4428" s="72">
        <v>0</v>
      </c>
      <c r="Q4428" s="73">
        <v>0</v>
      </c>
      <c r="R4428" s="74">
        <v>0</v>
      </c>
      <c r="S4428" s="75">
        <f t="shared" si="12"/>
        <v>4211.5555999999997</v>
      </c>
    </row>
    <row r="4429" spans="1:19" s="79" customFormat="1" ht="38.25" x14ac:dyDescent="0.25">
      <c r="A4429" s="10" t="s">
        <v>419</v>
      </c>
      <c r="B4429" s="68">
        <v>13258</v>
      </c>
      <c r="C4429" s="10" t="str">
        <f>VLOOKUP(B4429,[1]Planilha8!$X$4:$Y$6629,2,0)</f>
        <v>-</v>
      </c>
      <c r="D4429" s="12" t="s">
        <v>1202</v>
      </c>
      <c r="E4429" s="12" t="str">
        <f>VLOOKUP(B4429,[1]Planilha8!$X$4:$Z$6629,3,0)</f>
        <v>GALPÃO ALMOXARIFADO</v>
      </c>
      <c r="F4429" s="12" t="str">
        <f>VLOOKUP(B4429,[1]Planilha8!$X$4:$AD$6629,7,0)</f>
        <v>BOM</v>
      </c>
      <c r="G4429" s="13">
        <v>44855</v>
      </c>
      <c r="H4429" s="69">
        <v>4211.5555999999997</v>
      </c>
      <c r="I4429" s="15" t="s">
        <v>22</v>
      </c>
      <c r="J4429" s="16" t="s">
        <v>1203</v>
      </c>
      <c r="K4429" s="17">
        <v>1146</v>
      </c>
      <c r="L4429" s="18">
        <v>2022004997</v>
      </c>
      <c r="M4429" s="19">
        <v>44865</v>
      </c>
      <c r="N4429" s="70">
        <v>0</v>
      </c>
      <c r="O4429" s="71">
        <v>0</v>
      </c>
      <c r="P4429" s="72">
        <v>0</v>
      </c>
      <c r="Q4429" s="73">
        <v>0</v>
      </c>
      <c r="R4429" s="74">
        <v>0</v>
      </c>
      <c r="S4429" s="75">
        <f t="shared" si="12"/>
        <v>4211.5555999999997</v>
      </c>
    </row>
    <row r="4430" spans="1:19" s="79" customFormat="1" ht="38.25" x14ac:dyDescent="0.25">
      <c r="A4430" s="10" t="s">
        <v>419</v>
      </c>
      <c r="B4430" s="68">
        <v>13259</v>
      </c>
      <c r="C4430" s="10" t="str">
        <f>VLOOKUP(B4430,[1]Planilha8!$X$4:$Y$6629,2,0)</f>
        <v>-</v>
      </c>
      <c r="D4430" s="12" t="s">
        <v>1202</v>
      </c>
      <c r="E4430" s="12" t="str">
        <f>VLOOKUP(B4430,[1]Planilha8!$X$4:$Z$6629,3,0)</f>
        <v>GALPÃO ALMOXARIFADO</v>
      </c>
      <c r="F4430" s="12" t="str">
        <f>VLOOKUP(B4430,[1]Planilha8!$X$4:$AD$6629,7,0)</f>
        <v>BOM</v>
      </c>
      <c r="G4430" s="13">
        <v>44855</v>
      </c>
      <c r="H4430" s="69">
        <v>4211.5555999999997</v>
      </c>
      <c r="I4430" s="15" t="s">
        <v>22</v>
      </c>
      <c r="J4430" s="16" t="s">
        <v>1203</v>
      </c>
      <c r="K4430" s="17">
        <v>1146</v>
      </c>
      <c r="L4430" s="18">
        <v>2022004997</v>
      </c>
      <c r="M4430" s="19">
        <v>44865</v>
      </c>
      <c r="N4430" s="70">
        <v>0</v>
      </c>
      <c r="O4430" s="71">
        <v>0</v>
      </c>
      <c r="P4430" s="72">
        <v>0</v>
      </c>
      <c r="Q4430" s="73">
        <v>0</v>
      </c>
      <c r="R4430" s="74">
        <v>0</v>
      </c>
      <c r="S4430" s="75">
        <f t="shared" si="12"/>
        <v>4211.5555999999997</v>
      </c>
    </row>
    <row r="4431" spans="1:19" s="79" customFormat="1" ht="38.25" x14ac:dyDescent="0.25">
      <c r="A4431" s="10" t="s">
        <v>419</v>
      </c>
      <c r="B4431" s="68">
        <v>13260</v>
      </c>
      <c r="C4431" s="10" t="str">
        <f>VLOOKUP(B4431,[1]Planilha8!$X$4:$Y$6629,2,0)</f>
        <v>-</v>
      </c>
      <c r="D4431" s="12" t="s">
        <v>1202</v>
      </c>
      <c r="E4431" s="12" t="str">
        <f>VLOOKUP(B4431,[1]Planilha8!$X$4:$Z$6629,3,0)</f>
        <v>GALPÃO ALMOXARIFADO</v>
      </c>
      <c r="F4431" s="12" t="str">
        <f>VLOOKUP(B4431,[1]Planilha8!$X$4:$AD$6629,7,0)</f>
        <v>BOM</v>
      </c>
      <c r="G4431" s="13">
        <v>44855</v>
      </c>
      <c r="H4431" s="69">
        <v>4211.5555999999997</v>
      </c>
      <c r="I4431" s="15" t="s">
        <v>22</v>
      </c>
      <c r="J4431" s="16" t="s">
        <v>1203</v>
      </c>
      <c r="K4431" s="17">
        <v>1146</v>
      </c>
      <c r="L4431" s="18">
        <v>2022004997</v>
      </c>
      <c r="M4431" s="19">
        <v>44865</v>
      </c>
      <c r="N4431" s="70">
        <v>0</v>
      </c>
      <c r="O4431" s="71">
        <v>0</v>
      </c>
      <c r="P4431" s="72">
        <v>0</v>
      </c>
      <c r="Q4431" s="73">
        <v>0</v>
      </c>
      <c r="R4431" s="74">
        <v>0</v>
      </c>
      <c r="S4431" s="75">
        <f t="shared" si="12"/>
        <v>4211.5555999999997</v>
      </c>
    </row>
    <row r="4432" spans="1:19" s="79" customFormat="1" ht="38.25" x14ac:dyDescent="0.25">
      <c r="A4432" s="10" t="s">
        <v>419</v>
      </c>
      <c r="B4432" s="68">
        <v>13261</v>
      </c>
      <c r="C4432" s="10" t="str">
        <f>VLOOKUP(B4432,[1]Planilha8!$X$4:$Y$6629,2,0)</f>
        <v>-</v>
      </c>
      <c r="D4432" s="12" t="s">
        <v>1202</v>
      </c>
      <c r="E4432" s="12" t="str">
        <f>VLOOKUP(B4432,[1]Planilha8!$X$4:$Z$6629,3,0)</f>
        <v>GALPÃO ALMOXARIFADO</v>
      </c>
      <c r="F4432" s="12" t="str">
        <f>VLOOKUP(B4432,[1]Planilha8!$X$4:$AD$6629,7,0)</f>
        <v>BOM</v>
      </c>
      <c r="G4432" s="13">
        <v>44855</v>
      </c>
      <c r="H4432" s="69">
        <v>4211.5555999999997</v>
      </c>
      <c r="I4432" s="15" t="s">
        <v>22</v>
      </c>
      <c r="J4432" s="16" t="s">
        <v>1203</v>
      </c>
      <c r="K4432" s="17">
        <v>1146</v>
      </c>
      <c r="L4432" s="18">
        <v>2022004997</v>
      </c>
      <c r="M4432" s="19">
        <v>44865</v>
      </c>
      <c r="N4432" s="70">
        <v>0</v>
      </c>
      <c r="O4432" s="71">
        <v>0</v>
      </c>
      <c r="P4432" s="72">
        <v>0</v>
      </c>
      <c r="Q4432" s="73">
        <v>0</v>
      </c>
      <c r="R4432" s="74">
        <v>0</v>
      </c>
      <c r="S4432" s="75">
        <f t="shared" si="12"/>
        <v>4211.5555999999997</v>
      </c>
    </row>
    <row r="4433" spans="1:19" s="79" customFormat="1" ht="38.25" x14ac:dyDescent="0.25">
      <c r="A4433" s="10" t="s">
        <v>419</v>
      </c>
      <c r="B4433" s="68">
        <v>13262</v>
      </c>
      <c r="C4433" s="10" t="str">
        <f>VLOOKUP(B4433,[1]Planilha8!$X$4:$Y$6629,2,0)</f>
        <v>-</v>
      </c>
      <c r="D4433" s="12" t="s">
        <v>1202</v>
      </c>
      <c r="E4433" s="12" t="str">
        <f>VLOOKUP(B4433,[1]Planilha8!$X$4:$Z$6629,3,0)</f>
        <v>GALPÃO ALMOXARIFADO</v>
      </c>
      <c r="F4433" s="12" t="str">
        <f>VLOOKUP(B4433,[1]Planilha8!$X$4:$AD$6629,7,0)</f>
        <v>BOM</v>
      </c>
      <c r="G4433" s="13">
        <v>44855</v>
      </c>
      <c r="H4433" s="69">
        <v>4211.5555999999997</v>
      </c>
      <c r="I4433" s="15" t="s">
        <v>22</v>
      </c>
      <c r="J4433" s="16" t="s">
        <v>1203</v>
      </c>
      <c r="K4433" s="17">
        <v>1146</v>
      </c>
      <c r="L4433" s="18">
        <v>2022004997</v>
      </c>
      <c r="M4433" s="19">
        <v>44865</v>
      </c>
      <c r="N4433" s="70">
        <v>0</v>
      </c>
      <c r="O4433" s="71">
        <v>0</v>
      </c>
      <c r="P4433" s="72">
        <v>0</v>
      </c>
      <c r="Q4433" s="73">
        <v>0</v>
      </c>
      <c r="R4433" s="74">
        <v>0</v>
      </c>
      <c r="S4433" s="75">
        <f t="shared" si="12"/>
        <v>4211.5555999999997</v>
      </c>
    </row>
    <row r="4434" spans="1:19" s="79" customFormat="1" ht="38.25" x14ac:dyDescent="0.25">
      <c r="A4434" s="10" t="s">
        <v>419</v>
      </c>
      <c r="B4434" s="68">
        <v>13263</v>
      </c>
      <c r="C4434" s="10" t="str">
        <f>VLOOKUP(B4434,[1]Planilha8!$X$4:$Y$6629,2,0)</f>
        <v>-</v>
      </c>
      <c r="D4434" s="12" t="s">
        <v>1202</v>
      </c>
      <c r="E4434" s="12" t="str">
        <f>VLOOKUP(B4434,[1]Planilha8!$X$4:$Z$6629,3,0)</f>
        <v>GALPÃO ALMOXARIFADO</v>
      </c>
      <c r="F4434" s="12" t="str">
        <f>VLOOKUP(B4434,[1]Planilha8!$X$4:$AD$6629,7,0)</f>
        <v>BOM</v>
      </c>
      <c r="G4434" s="13">
        <v>44855</v>
      </c>
      <c r="H4434" s="69">
        <v>4211.5555999999997</v>
      </c>
      <c r="I4434" s="15" t="s">
        <v>22</v>
      </c>
      <c r="J4434" s="16" t="s">
        <v>1203</v>
      </c>
      <c r="K4434" s="17">
        <v>1146</v>
      </c>
      <c r="L4434" s="18">
        <v>2022004997</v>
      </c>
      <c r="M4434" s="19">
        <v>44865</v>
      </c>
      <c r="N4434" s="70">
        <v>0</v>
      </c>
      <c r="O4434" s="71">
        <v>0</v>
      </c>
      <c r="P4434" s="72">
        <v>0</v>
      </c>
      <c r="Q4434" s="73">
        <v>0</v>
      </c>
      <c r="R4434" s="74">
        <v>0</v>
      </c>
      <c r="S4434" s="75">
        <f t="shared" si="12"/>
        <v>4211.5555999999997</v>
      </c>
    </row>
    <row r="4435" spans="1:19" s="79" customFormat="1" ht="38.25" x14ac:dyDescent="0.25">
      <c r="A4435" s="10" t="s">
        <v>419</v>
      </c>
      <c r="B4435" s="68">
        <v>13264</v>
      </c>
      <c r="C4435" s="10" t="str">
        <f>VLOOKUP(B4435,[1]Planilha8!$X$4:$Y$6629,2,0)</f>
        <v>-</v>
      </c>
      <c r="D4435" s="12" t="s">
        <v>1202</v>
      </c>
      <c r="E4435" s="12" t="str">
        <f>VLOOKUP(B4435,[1]Planilha8!$X$4:$Z$6629,3,0)</f>
        <v>GALPÃO ALMOXARIFADO</v>
      </c>
      <c r="F4435" s="12" t="str">
        <f>VLOOKUP(B4435,[1]Planilha8!$X$4:$AD$6629,7,0)</f>
        <v>BOM</v>
      </c>
      <c r="G4435" s="13">
        <v>44855</v>
      </c>
      <c r="H4435" s="69">
        <v>4211.5555999999997</v>
      </c>
      <c r="I4435" s="15" t="s">
        <v>22</v>
      </c>
      <c r="J4435" s="16" t="s">
        <v>1203</v>
      </c>
      <c r="K4435" s="17">
        <v>1146</v>
      </c>
      <c r="L4435" s="18">
        <v>2022004997</v>
      </c>
      <c r="M4435" s="19">
        <v>44865</v>
      </c>
      <c r="N4435" s="70">
        <v>0</v>
      </c>
      <c r="O4435" s="71">
        <v>0</v>
      </c>
      <c r="P4435" s="72">
        <v>0</v>
      </c>
      <c r="Q4435" s="73">
        <v>0</v>
      </c>
      <c r="R4435" s="74">
        <v>0</v>
      </c>
      <c r="S4435" s="75">
        <f t="shared" si="12"/>
        <v>4211.5555999999997</v>
      </c>
    </row>
    <row r="4436" spans="1:19" s="79" customFormat="1" ht="38.25" x14ac:dyDescent="0.25">
      <c r="A4436" s="10" t="s">
        <v>419</v>
      </c>
      <c r="B4436" s="68">
        <v>13265</v>
      </c>
      <c r="C4436" s="10" t="str">
        <f>VLOOKUP(B4436,[1]Planilha8!$X$4:$Y$6629,2,0)</f>
        <v>-</v>
      </c>
      <c r="D4436" s="12" t="s">
        <v>1202</v>
      </c>
      <c r="E4436" s="12" t="str">
        <f>VLOOKUP(B4436,[1]Planilha8!$X$4:$Z$6629,3,0)</f>
        <v>GALPÃO ALMOXARIFADO</v>
      </c>
      <c r="F4436" s="12" t="str">
        <f>VLOOKUP(B4436,[1]Planilha8!$X$4:$AD$6629,7,0)</f>
        <v>BOM</v>
      </c>
      <c r="G4436" s="13">
        <v>44855</v>
      </c>
      <c r="H4436" s="69">
        <v>4211.5555999999997</v>
      </c>
      <c r="I4436" s="15" t="s">
        <v>22</v>
      </c>
      <c r="J4436" s="16" t="s">
        <v>1203</v>
      </c>
      <c r="K4436" s="17">
        <v>1146</v>
      </c>
      <c r="L4436" s="18">
        <v>2022004997</v>
      </c>
      <c r="M4436" s="19">
        <v>44865</v>
      </c>
      <c r="N4436" s="70">
        <v>0</v>
      </c>
      <c r="O4436" s="71">
        <v>0</v>
      </c>
      <c r="P4436" s="72">
        <v>0</v>
      </c>
      <c r="Q4436" s="73">
        <v>0</v>
      </c>
      <c r="R4436" s="74">
        <v>0</v>
      </c>
      <c r="S4436" s="75">
        <f t="shared" si="12"/>
        <v>4211.5555999999997</v>
      </c>
    </row>
    <row r="4437" spans="1:19" s="79" customFormat="1" ht="38.25" x14ac:dyDescent="0.25">
      <c r="A4437" s="10" t="s">
        <v>419</v>
      </c>
      <c r="B4437" s="68">
        <v>13266</v>
      </c>
      <c r="C4437" s="10" t="str">
        <f>VLOOKUP(B4437,[1]Planilha8!$X$4:$Y$6629,2,0)</f>
        <v>-</v>
      </c>
      <c r="D4437" s="12" t="s">
        <v>1202</v>
      </c>
      <c r="E4437" s="12" t="str">
        <f>VLOOKUP(B4437,[1]Planilha8!$X$4:$Z$6629,3,0)</f>
        <v>GALPÃO ALMOXARIFADO</v>
      </c>
      <c r="F4437" s="12" t="str">
        <f>VLOOKUP(B4437,[1]Planilha8!$X$4:$AD$6629,7,0)</f>
        <v>BOM</v>
      </c>
      <c r="G4437" s="13">
        <v>44855</v>
      </c>
      <c r="H4437" s="69">
        <v>4211.5555999999997</v>
      </c>
      <c r="I4437" s="15" t="s">
        <v>22</v>
      </c>
      <c r="J4437" s="16" t="s">
        <v>1203</v>
      </c>
      <c r="K4437" s="17">
        <v>1146</v>
      </c>
      <c r="L4437" s="18">
        <v>2022004997</v>
      </c>
      <c r="M4437" s="19">
        <v>44865</v>
      </c>
      <c r="N4437" s="70">
        <v>0</v>
      </c>
      <c r="O4437" s="71">
        <v>0</v>
      </c>
      <c r="P4437" s="72">
        <v>0</v>
      </c>
      <c r="Q4437" s="73">
        <v>0</v>
      </c>
      <c r="R4437" s="74">
        <v>0</v>
      </c>
      <c r="S4437" s="75">
        <f t="shared" si="12"/>
        <v>4211.5555999999997</v>
      </c>
    </row>
    <row r="4438" spans="1:19" s="79" customFormat="1" ht="38.25" x14ac:dyDescent="0.25">
      <c r="A4438" s="10" t="s">
        <v>419</v>
      </c>
      <c r="B4438" s="68">
        <v>13267</v>
      </c>
      <c r="C4438" s="10" t="str">
        <f>VLOOKUP(B4438,[1]Planilha8!$X$4:$Y$6629,2,0)</f>
        <v>-</v>
      </c>
      <c r="D4438" s="12" t="s">
        <v>1202</v>
      </c>
      <c r="E4438" s="12" t="str">
        <f>VLOOKUP(B4438,[1]Planilha8!$X$4:$Z$6629,3,0)</f>
        <v>GALPÃO ALMOXARIFADO</v>
      </c>
      <c r="F4438" s="12" t="str">
        <f>VLOOKUP(B4438,[1]Planilha8!$X$4:$AD$6629,7,0)</f>
        <v>BOM</v>
      </c>
      <c r="G4438" s="13">
        <v>44855</v>
      </c>
      <c r="H4438" s="69">
        <v>4211.5555999999997</v>
      </c>
      <c r="I4438" s="15" t="s">
        <v>22</v>
      </c>
      <c r="J4438" s="16" t="s">
        <v>1203</v>
      </c>
      <c r="K4438" s="17">
        <v>1146</v>
      </c>
      <c r="L4438" s="18">
        <v>2022004997</v>
      </c>
      <c r="M4438" s="19">
        <v>44865</v>
      </c>
      <c r="N4438" s="70">
        <v>0</v>
      </c>
      <c r="O4438" s="71">
        <v>0</v>
      </c>
      <c r="P4438" s="72">
        <v>0</v>
      </c>
      <c r="Q4438" s="73">
        <v>0</v>
      </c>
      <c r="R4438" s="74">
        <v>0</v>
      </c>
      <c r="S4438" s="75">
        <f t="shared" si="12"/>
        <v>4211.5555999999997</v>
      </c>
    </row>
    <row r="4439" spans="1:19" s="79" customFormat="1" ht="38.25" x14ac:dyDescent="0.25">
      <c r="A4439" s="10" t="s">
        <v>419</v>
      </c>
      <c r="B4439" s="68">
        <v>13268</v>
      </c>
      <c r="C4439" s="10" t="str">
        <f>VLOOKUP(B4439,[1]Planilha8!$X$4:$Y$6629,2,0)</f>
        <v>-</v>
      </c>
      <c r="D4439" s="12" t="s">
        <v>1202</v>
      </c>
      <c r="E4439" s="12" t="str">
        <f>VLOOKUP(B4439,[1]Planilha8!$X$4:$Z$6629,3,0)</f>
        <v>GALPÃO ALMOXARIFADO</v>
      </c>
      <c r="F4439" s="12" t="str">
        <f>VLOOKUP(B4439,[1]Planilha8!$X$4:$AD$6629,7,0)</f>
        <v>BOM</v>
      </c>
      <c r="G4439" s="13">
        <v>44855</v>
      </c>
      <c r="H4439" s="69">
        <v>4211.5555999999997</v>
      </c>
      <c r="I4439" s="15" t="s">
        <v>22</v>
      </c>
      <c r="J4439" s="16" t="s">
        <v>1203</v>
      </c>
      <c r="K4439" s="17">
        <v>1146</v>
      </c>
      <c r="L4439" s="18">
        <v>2022004997</v>
      </c>
      <c r="M4439" s="19">
        <v>44865</v>
      </c>
      <c r="N4439" s="70">
        <v>0</v>
      </c>
      <c r="O4439" s="71">
        <v>0</v>
      </c>
      <c r="P4439" s="72">
        <v>0</v>
      </c>
      <c r="Q4439" s="73">
        <v>0</v>
      </c>
      <c r="R4439" s="74">
        <v>0</v>
      </c>
      <c r="S4439" s="75">
        <f t="shared" si="12"/>
        <v>4211.5555999999997</v>
      </c>
    </row>
    <row r="4440" spans="1:19" s="79" customFormat="1" ht="38.25" x14ac:dyDescent="0.25">
      <c r="A4440" s="10" t="s">
        <v>419</v>
      </c>
      <c r="B4440" s="68">
        <v>13269</v>
      </c>
      <c r="C4440" s="10" t="str">
        <f>VLOOKUP(B4440,[1]Planilha8!$X$4:$Y$6629,2,0)</f>
        <v>-</v>
      </c>
      <c r="D4440" s="12" t="s">
        <v>1202</v>
      </c>
      <c r="E4440" s="12" t="str">
        <f>VLOOKUP(B4440,[1]Planilha8!$X$4:$Z$6629,3,0)</f>
        <v>GALPÃO ALMOXARIFADO</v>
      </c>
      <c r="F4440" s="12" t="str">
        <f>VLOOKUP(B4440,[1]Planilha8!$X$4:$AD$6629,7,0)</f>
        <v>BOM</v>
      </c>
      <c r="G4440" s="13">
        <v>44855</v>
      </c>
      <c r="H4440" s="69">
        <v>4211.5555999999997</v>
      </c>
      <c r="I4440" s="15" t="s">
        <v>22</v>
      </c>
      <c r="J4440" s="16" t="s">
        <v>1203</v>
      </c>
      <c r="K4440" s="17">
        <v>1146</v>
      </c>
      <c r="L4440" s="18">
        <v>2022004997</v>
      </c>
      <c r="M4440" s="19">
        <v>44865</v>
      </c>
      <c r="N4440" s="70">
        <v>0</v>
      </c>
      <c r="O4440" s="71">
        <v>0</v>
      </c>
      <c r="P4440" s="72">
        <v>0</v>
      </c>
      <c r="Q4440" s="73">
        <v>0</v>
      </c>
      <c r="R4440" s="74">
        <v>0</v>
      </c>
      <c r="S4440" s="75">
        <f t="shared" si="12"/>
        <v>4211.5555999999997</v>
      </c>
    </row>
    <row r="4441" spans="1:19" s="79" customFormat="1" ht="38.25" x14ac:dyDescent="0.25">
      <c r="A4441" s="10" t="s">
        <v>419</v>
      </c>
      <c r="B4441" s="68">
        <v>13270</v>
      </c>
      <c r="C4441" s="10" t="str">
        <f>VLOOKUP(B4441,[1]Planilha8!$X$4:$Y$6629,2,0)</f>
        <v>-</v>
      </c>
      <c r="D4441" s="12" t="s">
        <v>1202</v>
      </c>
      <c r="E4441" s="12" t="str">
        <f>VLOOKUP(B4441,[1]Planilha8!$X$4:$Z$6629,3,0)</f>
        <v>GALPÃO ALMOXARIFADO</v>
      </c>
      <c r="F4441" s="12" t="str">
        <f>VLOOKUP(B4441,[1]Planilha8!$X$4:$AD$6629,7,0)</f>
        <v>BOM</v>
      </c>
      <c r="G4441" s="13">
        <v>44855</v>
      </c>
      <c r="H4441" s="69">
        <v>4211.5555999999997</v>
      </c>
      <c r="I4441" s="15" t="s">
        <v>22</v>
      </c>
      <c r="J4441" s="16" t="s">
        <v>1203</v>
      </c>
      <c r="K4441" s="17">
        <v>1146</v>
      </c>
      <c r="L4441" s="18">
        <v>2022004997</v>
      </c>
      <c r="M4441" s="19">
        <v>44865</v>
      </c>
      <c r="N4441" s="70">
        <v>0</v>
      </c>
      <c r="O4441" s="71">
        <v>0</v>
      </c>
      <c r="P4441" s="72">
        <v>0</v>
      </c>
      <c r="Q4441" s="73">
        <v>0</v>
      </c>
      <c r="R4441" s="74">
        <v>0</v>
      </c>
      <c r="S4441" s="75">
        <f t="shared" si="12"/>
        <v>4211.5555999999997</v>
      </c>
    </row>
    <row r="4442" spans="1:19" s="79" customFormat="1" ht="38.25" x14ac:dyDescent="0.25">
      <c r="A4442" s="10" t="s">
        <v>419</v>
      </c>
      <c r="B4442" s="68">
        <v>13271</v>
      </c>
      <c r="C4442" s="10" t="str">
        <f>VLOOKUP(B4442,[1]Planilha8!$X$4:$Y$6629,2,0)</f>
        <v>-</v>
      </c>
      <c r="D4442" s="12" t="s">
        <v>1202</v>
      </c>
      <c r="E4442" s="12" t="str">
        <f>VLOOKUP(B4442,[1]Planilha8!$X$4:$Z$6629,3,0)</f>
        <v>GALPÃO ALMOXARIFADO</v>
      </c>
      <c r="F4442" s="12" t="str">
        <f>VLOOKUP(B4442,[1]Planilha8!$X$4:$AD$6629,7,0)</f>
        <v>BOM</v>
      </c>
      <c r="G4442" s="13">
        <v>44855</v>
      </c>
      <c r="H4442" s="69">
        <v>4211.5555999999997</v>
      </c>
      <c r="I4442" s="15" t="s">
        <v>22</v>
      </c>
      <c r="J4442" s="16" t="s">
        <v>1203</v>
      </c>
      <c r="K4442" s="17">
        <v>1146</v>
      </c>
      <c r="L4442" s="18">
        <v>2022004997</v>
      </c>
      <c r="M4442" s="19">
        <v>44865</v>
      </c>
      <c r="N4442" s="70">
        <v>0</v>
      </c>
      <c r="O4442" s="71">
        <v>0</v>
      </c>
      <c r="P4442" s="72">
        <v>0</v>
      </c>
      <c r="Q4442" s="73">
        <v>0</v>
      </c>
      <c r="R4442" s="74">
        <v>0</v>
      </c>
      <c r="S4442" s="75">
        <f t="shared" si="12"/>
        <v>4211.5555999999997</v>
      </c>
    </row>
    <row r="4443" spans="1:19" s="79" customFormat="1" ht="38.25" x14ac:dyDescent="0.25">
      <c r="A4443" s="10" t="s">
        <v>419</v>
      </c>
      <c r="B4443" s="68">
        <v>13272</v>
      </c>
      <c r="C4443" s="10" t="str">
        <f>VLOOKUP(B4443,[1]Planilha8!$X$4:$Y$6629,2,0)</f>
        <v>-</v>
      </c>
      <c r="D4443" s="12" t="s">
        <v>1202</v>
      </c>
      <c r="E4443" s="12" t="str">
        <f>VLOOKUP(B4443,[1]Planilha8!$X$4:$Z$6629,3,0)</f>
        <v>GALPÃO ALMOXARIFADO</v>
      </c>
      <c r="F4443" s="12" t="str">
        <f>VLOOKUP(B4443,[1]Planilha8!$X$4:$AD$6629,7,0)</f>
        <v>BOM</v>
      </c>
      <c r="G4443" s="13">
        <v>44855</v>
      </c>
      <c r="H4443" s="69">
        <v>4211.5555999999997</v>
      </c>
      <c r="I4443" s="15" t="s">
        <v>22</v>
      </c>
      <c r="J4443" s="16" t="s">
        <v>1203</v>
      </c>
      <c r="K4443" s="17">
        <v>1146</v>
      </c>
      <c r="L4443" s="18">
        <v>2022004997</v>
      </c>
      <c r="M4443" s="19">
        <v>44865</v>
      </c>
      <c r="N4443" s="70">
        <v>0</v>
      </c>
      <c r="O4443" s="71">
        <v>0</v>
      </c>
      <c r="P4443" s="72">
        <v>0</v>
      </c>
      <c r="Q4443" s="73">
        <v>0</v>
      </c>
      <c r="R4443" s="74">
        <v>0</v>
      </c>
      <c r="S4443" s="75">
        <f t="shared" si="12"/>
        <v>4211.5555999999997</v>
      </c>
    </row>
    <row r="4444" spans="1:19" s="79" customFormat="1" ht="38.25" x14ac:dyDescent="0.25">
      <c r="A4444" s="10" t="s">
        <v>419</v>
      </c>
      <c r="B4444" s="68">
        <v>13273</v>
      </c>
      <c r="C4444" s="10" t="str">
        <f>VLOOKUP(B4444,[1]Planilha8!$X$4:$Y$6629,2,0)</f>
        <v>-</v>
      </c>
      <c r="D4444" s="12" t="s">
        <v>1202</v>
      </c>
      <c r="E4444" s="12" t="str">
        <f>VLOOKUP(B4444,[1]Planilha8!$X$4:$Z$6629,3,0)</f>
        <v>GALPÃO ALMOXARIFADO</v>
      </c>
      <c r="F4444" s="12" t="str">
        <f>VLOOKUP(B4444,[1]Planilha8!$X$4:$AD$6629,7,0)</f>
        <v>BOM</v>
      </c>
      <c r="G4444" s="13">
        <v>44855</v>
      </c>
      <c r="H4444" s="69">
        <v>4211.5555999999997</v>
      </c>
      <c r="I4444" s="15" t="s">
        <v>22</v>
      </c>
      <c r="J4444" s="16" t="s">
        <v>1203</v>
      </c>
      <c r="K4444" s="17">
        <v>1146</v>
      </c>
      <c r="L4444" s="18">
        <v>2022004997</v>
      </c>
      <c r="M4444" s="19">
        <v>44865</v>
      </c>
      <c r="N4444" s="70">
        <v>0</v>
      </c>
      <c r="O4444" s="71">
        <v>0</v>
      </c>
      <c r="P4444" s="72">
        <v>0</v>
      </c>
      <c r="Q4444" s="73">
        <v>0</v>
      </c>
      <c r="R4444" s="74">
        <v>0</v>
      </c>
      <c r="S4444" s="75">
        <f t="shared" si="12"/>
        <v>4211.5555999999997</v>
      </c>
    </row>
    <row r="4445" spans="1:19" s="79" customFormat="1" ht="38.25" x14ac:dyDescent="0.25">
      <c r="A4445" s="10" t="s">
        <v>419</v>
      </c>
      <c r="B4445" s="68">
        <v>13274</v>
      </c>
      <c r="C4445" s="10" t="str">
        <f>VLOOKUP(B4445,[1]Planilha8!$X$4:$Y$6629,2,0)</f>
        <v>-</v>
      </c>
      <c r="D4445" s="12" t="s">
        <v>1202</v>
      </c>
      <c r="E4445" s="12" t="str">
        <f>VLOOKUP(B4445,[1]Planilha8!$X$4:$Z$6629,3,0)</f>
        <v>GALPÃO ALMOXARIFADO</v>
      </c>
      <c r="F4445" s="12" t="str">
        <f>VLOOKUP(B4445,[1]Planilha8!$X$4:$AD$6629,7,0)</f>
        <v>BOM</v>
      </c>
      <c r="G4445" s="13">
        <v>44855</v>
      </c>
      <c r="H4445" s="69">
        <v>4211.5555999999997</v>
      </c>
      <c r="I4445" s="15" t="s">
        <v>22</v>
      </c>
      <c r="J4445" s="16" t="s">
        <v>1203</v>
      </c>
      <c r="K4445" s="17">
        <v>1146</v>
      </c>
      <c r="L4445" s="18">
        <v>2022004997</v>
      </c>
      <c r="M4445" s="19">
        <v>44865</v>
      </c>
      <c r="N4445" s="70">
        <v>0</v>
      </c>
      <c r="O4445" s="71">
        <v>0</v>
      </c>
      <c r="P4445" s="72">
        <v>0</v>
      </c>
      <c r="Q4445" s="73">
        <v>0</v>
      </c>
      <c r="R4445" s="74">
        <v>0</v>
      </c>
      <c r="S4445" s="75">
        <f t="shared" si="12"/>
        <v>4211.5555999999997</v>
      </c>
    </row>
    <row r="4446" spans="1:19" s="79" customFormat="1" ht="51" x14ac:dyDescent="0.25">
      <c r="A4446" s="10" t="s">
        <v>419</v>
      </c>
      <c r="B4446" s="68">
        <v>13178</v>
      </c>
      <c r="C4446" s="10" t="str">
        <f>VLOOKUP(B4446,[1]Planilha8!$X$4:$Y$6629,2,0)</f>
        <v>-</v>
      </c>
      <c r="D4446" s="12" t="s">
        <v>1204</v>
      </c>
      <c r="E4446" s="12" t="str">
        <f>VLOOKUP(B4446,[1]Planilha8!$X$4:$Z$6629,3,0)</f>
        <v>SUBESTAÇÃO ELETRICA</v>
      </c>
      <c r="F4446" s="12" t="str">
        <f>VLOOKUP(B4446,[1]Planilha8!$X$4:$AD$6629,7,0)</f>
        <v>BOM</v>
      </c>
      <c r="G4446" s="13">
        <v>44789</v>
      </c>
      <c r="H4446" s="69">
        <v>102884</v>
      </c>
      <c r="I4446" s="15" t="s">
        <v>22</v>
      </c>
      <c r="J4446" s="16" t="s">
        <v>1205</v>
      </c>
      <c r="K4446" s="17">
        <v>31359</v>
      </c>
      <c r="L4446" s="18">
        <v>202200400</v>
      </c>
      <c r="M4446" s="19">
        <v>44804</v>
      </c>
      <c r="N4446" s="70">
        <v>0</v>
      </c>
      <c r="O4446" s="71">
        <v>0</v>
      </c>
      <c r="P4446" s="72">
        <v>0</v>
      </c>
      <c r="Q4446" s="73">
        <v>0</v>
      </c>
      <c r="R4446" s="74">
        <v>0</v>
      </c>
      <c r="S4446" s="75">
        <f t="shared" si="12"/>
        <v>102884</v>
      </c>
    </row>
    <row r="4447" spans="1:19" s="79" customFormat="1" ht="51" x14ac:dyDescent="0.25">
      <c r="A4447" s="10" t="s">
        <v>419</v>
      </c>
      <c r="B4447" s="68">
        <v>13179</v>
      </c>
      <c r="C4447" s="10" t="str">
        <f>VLOOKUP(B4447,[1]Planilha8!$X$4:$Y$6629,2,0)</f>
        <v>-</v>
      </c>
      <c r="D4447" s="12" t="s">
        <v>1204</v>
      </c>
      <c r="E4447" s="12" t="str">
        <f>VLOOKUP(B4447,[1]Planilha8!$X$4:$Z$6629,3,0)</f>
        <v>SUBESTAÇÃO ELETRICA</v>
      </c>
      <c r="F4447" s="12" t="str">
        <f>VLOOKUP(B4447,[1]Planilha8!$X$4:$AD$6629,7,0)</f>
        <v>BOM</v>
      </c>
      <c r="G4447" s="13">
        <v>44789</v>
      </c>
      <c r="H4447" s="69">
        <v>102884</v>
      </c>
      <c r="I4447" s="15" t="s">
        <v>22</v>
      </c>
      <c r="J4447" s="16" t="s">
        <v>1205</v>
      </c>
      <c r="K4447" s="17">
        <v>31359</v>
      </c>
      <c r="L4447" s="18">
        <v>202200400</v>
      </c>
      <c r="M4447" s="19">
        <v>44804</v>
      </c>
      <c r="N4447" s="70">
        <v>0</v>
      </c>
      <c r="O4447" s="71">
        <v>0</v>
      </c>
      <c r="P4447" s="72">
        <v>0</v>
      </c>
      <c r="Q4447" s="73">
        <v>0</v>
      </c>
      <c r="R4447" s="74">
        <v>0</v>
      </c>
      <c r="S4447" s="75">
        <f t="shared" si="12"/>
        <v>102884</v>
      </c>
    </row>
    <row r="4448" spans="1:19" s="79" customFormat="1" ht="51" x14ac:dyDescent="0.25">
      <c r="A4448" s="10" t="s">
        <v>419</v>
      </c>
      <c r="B4448" s="68">
        <v>13294</v>
      </c>
      <c r="C4448" s="10" t="str">
        <f>VLOOKUP(B4448,[1]Planilha8!$X$4:$Y$6629,2,0)</f>
        <v>-</v>
      </c>
      <c r="D4448" s="12" t="s">
        <v>1206</v>
      </c>
      <c r="E4448" s="12" t="str">
        <f>VLOOKUP(B4448,[1]Planilha8!$X$4:$Z$6629,3,0)</f>
        <v>LABORATÓRIO REPOUSO</v>
      </c>
      <c r="F4448" s="12" t="str">
        <f>VLOOKUP(B4448,[1]Planilha8!$X$4:$AD$6629,7,0)</f>
        <v>BOM</v>
      </c>
      <c r="G4448" s="13">
        <v>44874</v>
      </c>
      <c r="H4448" s="69">
        <v>2031.07</v>
      </c>
      <c r="I4448" s="15" t="s">
        <v>22</v>
      </c>
      <c r="J4448" s="16" t="s">
        <v>1118</v>
      </c>
      <c r="K4448" s="17">
        <v>374222</v>
      </c>
      <c r="L4448" s="18">
        <v>2022007366</v>
      </c>
      <c r="M4448" s="19">
        <v>44895</v>
      </c>
      <c r="N4448" s="70">
        <v>0</v>
      </c>
      <c r="O4448" s="71">
        <v>0</v>
      </c>
      <c r="P4448" s="72">
        <v>0</v>
      </c>
      <c r="Q4448" s="73">
        <v>0</v>
      </c>
      <c r="R4448" s="74">
        <v>0</v>
      </c>
      <c r="S4448" s="75">
        <f t="shared" si="12"/>
        <v>2031.07</v>
      </c>
    </row>
    <row r="4449" spans="1:19" s="79" customFormat="1" ht="51" x14ac:dyDescent="0.25">
      <c r="A4449" s="10" t="s">
        <v>419</v>
      </c>
      <c r="B4449" s="68">
        <v>13295</v>
      </c>
      <c r="C4449" s="10" t="str">
        <f>VLOOKUP(B4449,[1]Planilha8!$X$4:$Y$6629,2,0)</f>
        <v>-</v>
      </c>
      <c r="D4449" s="12" t="s">
        <v>1206</v>
      </c>
      <c r="E4449" s="12" t="str">
        <f>VLOOKUP(B4449,[1]Planilha8!$X$4:$Z$6629,3,0)</f>
        <v>LABORATÓRIO TRIAGEM</v>
      </c>
      <c r="F4449" s="12" t="str">
        <f>VLOOKUP(B4449,[1]Planilha8!$X$4:$AD$6629,7,0)</f>
        <v>BOM</v>
      </c>
      <c r="G4449" s="13">
        <v>44874</v>
      </c>
      <c r="H4449" s="69">
        <v>2031.07</v>
      </c>
      <c r="I4449" s="15" t="s">
        <v>22</v>
      </c>
      <c r="J4449" s="16" t="s">
        <v>1118</v>
      </c>
      <c r="K4449" s="17">
        <v>374222</v>
      </c>
      <c r="L4449" s="18">
        <v>2022007366</v>
      </c>
      <c r="M4449" s="19">
        <v>44895</v>
      </c>
      <c r="N4449" s="70">
        <v>0</v>
      </c>
      <c r="O4449" s="71">
        <v>0</v>
      </c>
      <c r="P4449" s="72">
        <v>0</v>
      </c>
      <c r="Q4449" s="73">
        <v>0</v>
      </c>
      <c r="R4449" s="74">
        <v>0</v>
      </c>
      <c r="S4449" s="75">
        <f t="shared" si="12"/>
        <v>2031.07</v>
      </c>
    </row>
    <row r="4450" spans="1:19" s="79" customFormat="1" ht="51" x14ac:dyDescent="0.25">
      <c r="A4450" s="10" t="s">
        <v>419</v>
      </c>
      <c r="B4450" s="68">
        <v>13296</v>
      </c>
      <c r="C4450" s="10" t="str">
        <f>VLOOKUP(B4450,[1]Planilha8!$X$4:$Y$6629,2,0)</f>
        <v>-</v>
      </c>
      <c r="D4450" s="12" t="s">
        <v>1206</v>
      </c>
      <c r="E4450" s="12" t="str">
        <f>VLOOKUP(B4450,[1]Planilha8!$X$4:$Z$6629,3,0)</f>
        <v>LABORATÓRIO GERENCIA</v>
      </c>
      <c r="F4450" s="12" t="str">
        <f>VLOOKUP(B4450,[1]Planilha8!$X$4:$AD$6629,7,0)</f>
        <v>BOM</v>
      </c>
      <c r="G4450" s="13">
        <v>44874</v>
      </c>
      <c r="H4450" s="69">
        <v>2031.08</v>
      </c>
      <c r="I4450" s="15" t="s">
        <v>22</v>
      </c>
      <c r="J4450" s="16" t="s">
        <v>1118</v>
      </c>
      <c r="K4450" s="17">
        <v>374222</v>
      </c>
      <c r="L4450" s="18">
        <v>2022007366</v>
      </c>
      <c r="M4450" s="19">
        <v>44895</v>
      </c>
      <c r="N4450" s="70">
        <v>0</v>
      </c>
      <c r="O4450" s="71">
        <v>0</v>
      </c>
      <c r="P4450" s="72">
        <v>0</v>
      </c>
      <c r="Q4450" s="73">
        <v>0</v>
      </c>
      <c r="R4450" s="74">
        <v>0</v>
      </c>
      <c r="S4450" s="75">
        <f t="shared" si="12"/>
        <v>2031.08</v>
      </c>
    </row>
    <row r="4451" spans="1:19" s="79" customFormat="1" ht="51" x14ac:dyDescent="0.25">
      <c r="A4451" s="10" t="s">
        <v>419</v>
      </c>
      <c r="B4451" s="68">
        <v>13297</v>
      </c>
      <c r="C4451" s="10" t="str">
        <f>VLOOKUP(B4451,[1]Planilha8!$X$4:$Y$6629,2,0)</f>
        <v>-</v>
      </c>
      <c r="D4451" s="12" t="s">
        <v>1206</v>
      </c>
      <c r="E4451" s="12" t="str">
        <f>VLOOKUP(B4451,[1]Planilha8!$X$4:$Z$6629,3,0)</f>
        <v>LABORATÓRIO URINALISE</v>
      </c>
      <c r="F4451" s="12" t="str">
        <f>VLOOKUP(B4451,[1]Planilha8!$X$4:$AD$6629,7,0)</f>
        <v>BOM</v>
      </c>
      <c r="G4451" s="13">
        <v>44874</v>
      </c>
      <c r="H4451" s="69">
        <v>2031.08</v>
      </c>
      <c r="I4451" s="15" t="s">
        <v>22</v>
      </c>
      <c r="J4451" s="16" t="s">
        <v>1118</v>
      </c>
      <c r="K4451" s="17">
        <v>374222</v>
      </c>
      <c r="L4451" s="18">
        <v>2022007366</v>
      </c>
      <c r="M4451" s="19">
        <v>44895</v>
      </c>
      <c r="N4451" s="70">
        <v>0</v>
      </c>
      <c r="O4451" s="71">
        <v>0</v>
      </c>
      <c r="P4451" s="72">
        <v>0</v>
      </c>
      <c r="Q4451" s="73">
        <v>0</v>
      </c>
      <c r="R4451" s="74">
        <v>0</v>
      </c>
      <c r="S4451" s="75">
        <f t="shared" si="12"/>
        <v>2031.08</v>
      </c>
    </row>
    <row r="4452" spans="1:19" s="79" customFormat="1" ht="51" x14ac:dyDescent="0.25">
      <c r="A4452" s="10" t="s">
        <v>419</v>
      </c>
      <c r="B4452" s="68">
        <v>13298</v>
      </c>
      <c r="C4452" s="10" t="str">
        <f>VLOOKUP(B4452,[1]Planilha8!$X$4:$Y$6629,2,0)</f>
        <v>-</v>
      </c>
      <c r="D4452" s="12" t="s">
        <v>1207</v>
      </c>
      <c r="E4452" s="12" t="str">
        <f>VLOOKUP(B4452,[1]Planilha8!$X$4:$Z$6629,3,0)</f>
        <v>LABORATÓRIO RECEPÇÃO</v>
      </c>
      <c r="F4452" s="12" t="str">
        <f>VLOOKUP(B4452,[1]Planilha8!$X$4:$AD$6629,7,0)</f>
        <v>BOM</v>
      </c>
      <c r="G4452" s="13">
        <v>44874</v>
      </c>
      <c r="H4452" s="69">
        <v>2968.92</v>
      </c>
      <c r="I4452" s="15" t="s">
        <v>22</v>
      </c>
      <c r="J4452" s="16" t="s">
        <v>1118</v>
      </c>
      <c r="K4452" s="17">
        <v>374222</v>
      </c>
      <c r="L4452" s="18">
        <v>2022007366</v>
      </c>
      <c r="M4452" s="19">
        <v>44895</v>
      </c>
      <c r="N4452" s="70">
        <v>0</v>
      </c>
      <c r="O4452" s="71">
        <v>0</v>
      </c>
      <c r="P4452" s="72">
        <v>0</v>
      </c>
      <c r="Q4452" s="73">
        <v>0</v>
      </c>
      <c r="R4452" s="74">
        <v>0</v>
      </c>
      <c r="S4452" s="75">
        <f t="shared" si="12"/>
        <v>2968.92</v>
      </c>
    </row>
    <row r="4453" spans="1:19" s="79" customFormat="1" ht="51" x14ac:dyDescent="0.25">
      <c r="A4453" s="10" t="s">
        <v>419</v>
      </c>
      <c r="B4453" s="68">
        <v>13299</v>
      </c>
      <c r="C4453" s="10" t="str">
        <f>VLOOKUP(B4453,[1]Planilha8!$X$4:$Y$6629,2,0)</f>
        <v>-</v>
      </c>
      <c r="D4453" s="12" t="s">
        <v>1207</v>
      </c>
      <c r="E4453" s="12" t="str">
        <f>VLOOKUP(B4453,[1]Planilha8!$X$4:$Z$6629,3,0)</f>
        <v>LABORATÓRIO HEMATOLOGIA</v>
      </c>
      <c r="F4453" s="12" t="str">
        <f>VLOOKUP(B4453,[1]Planilha8!$X$4:$AD$6629,7,0)</f>
        <v>BOM</v>
      </c>
      <c r="G4453" s="13">
        <v>44874</v>
      </c>
      <c r="H4453" s="69">
        <v>2968.92</v>
      </c>
      <c r="I4453" s="15" t="s">
        <v>22</v>
      </c>
      <c r="J4453" s="16" t="s">
        <v>1118</v>
      </c>
      <c r="K4453" s="17">
        <v>374222</v>
      </c>
      <c r="L4453" s="18">
        <v>2022007366</v>
      </c>
      <c r="M4453" s="19">
        <v>44895</v>
      </c>
      <c r="N4453" s="70">
        <v>0</v>
      </c>
      <c r="O4453" s="71">
        <v>0</v>
      </c>
      <c r="P4453" s="72">
        <v>0</v>
      </c>
      <c r="Q4453" s="73">
        <v>0</v>
      </c>
      <c r="R4453" s="74">
        <v>0</v>
      </c>
      <c r="S4453" s="75">
        <f t="shared" si="12"/>
        <v>2968.92</v>
      </c>
    </row>
    <row r="4454" spans="1:19" s="79" customFormat="1" ht="51" x14ac:dyDescent="0.25">
      <c r="A4454" s="10" t="s">
        <v>419</v>
      </c>
      <c r="B4454" s="68">
        <v>13300</v>
      </c>
      <c r="C4454" s="10" t="str">
        <f>VLOOKUP(B4454,[1]Planilha8!$X$4:$Y$6629,2,0)</f>
        <v>-</v>
      </c>
      <c r="D4454" s="12" t="s">
        <v>1207</v>
      </c>
      <c r="E4454" s="12" t="str">
        <f>VLOOKUP(B4454,[1]Planilha8!$X$4:$Z$6629,3,0)</f>
        <v>LABORATÓRIO MICROBIOLOGIA</v>
      </c>
      <c r="F4454" s="12" t="str">
        <f>VLOOKUP(B4454,[1]Planilha8!$X$4:$AD$6629,7,0)</f>
        <v>BOM</v>
      </c>
      <c r="G4454" s="13">
        <v>44874</v>
      </c>
      <c r="H4454" s="69">
        <v>2968.93</v>
      </c>
      <c r="I4454" s="15" t="s">
        <v>22</v>
      </c>
      <c r="J4454" s="16" t="s">
        <v>1118</v>
      </c>
      <c r="K4454" s="17">
        <v>374222</v>
      </c>
      <c r="L4454" s="18">
        <v>2022007366</v>
      </c>
      <c r="M4454" s="19">
        <v>44895</v>
      </c>
      <c r="N4454" s="70">
        <v>0</v>
      </c>
      <c r="O4454" s="71">
        <v>0</v>
      </c>
      <c r="P4454" s="72">
        <v>0</v>
      </c>
      <c r="Q4454" s="73">
        <v>0</v>
      </c>
      <c r="R4454" s="74">
        <v>0</v>
      </c>
      <c r="S4454" s="75">
        <f t="shared" si="12"/>
        <v>2968.93</v>
      </c>
    </row>
    <row r="4455" spans="1:19" s="79" customFormat="1" ht="51" x14ac:dyDescent="0.25">
      <c r="A4455" s="10" t="s">
        <v>419</v>
      </c>
      <c r="B4455" s="68">
        <v>13301</v>
      </c>
      <c r="C4455" s="10" t="str">
        <f>VLOOKUP(B4455,[1]Planilha8!$X$4:$Y$6629,2,0)</f>
        <v>-</v>
      </c>
      <c r="D4455" s="12" t="s">
        <v>1207</v>
      </c>
      <c r="E4455" s="12" t="str">
        <f>VLOOKUP(B4455,[1]Planilha8!$X$4:$Z$6629,3,0)</f>
        <v>LABORATÓRIO BIOQUIMICA</v>
      </c>
      <c r="F4455" s="12" t="str">
        <f>VLOOKUP(B4455,[1]Planilha8!$X$4:$AD$6629,7,0)</f>
        <v>BOM</v>
      </c>
      <c r="G4455" s="13">
        <v>44874</v>
      </c>
      <c r="H4455" s="69">
        <v>2968.93</v>
      </c>
      <c r="I4455" s="15" t="s">
        <v>22</v>
      </c>
      <c r="J4455" s="16" t="s">
        <v>1118</v>
      </c>
      <c r="K4455" s="17">
        <v>374222</v>
      </c>
      <c r="L4455" s="18">
        <v>2022007366</v>
      </c>
      <c r="M4455" s="19">
        <v>44895</v>
      </c>
      <c r="N4455" s="70">
        <v>0</v>
      </c>
      <c r="O4455" s="71">
        <v>0</v>
      </c>
      <c r="P4455" s="72">
        <v>0</v>
      </c>
      <c r="Q4455" s="73">
        <v>0</v>
      </c>
      <c r="R4455" s="74">
        <v>0</v>
      </c>
      <c r="S4455" s="75">
        <f t="shared" si="12"/>
        <v>2968.93</v>
      </c>
    </row>
    <row r="4456" spans="1:19" s="79" customFormat="1" ht="51" x14ac:dyDescent="0.25">
      <c r="A4456" s="10" t="s">
        <v>419</v>
      </c>
      <c r="B4456" s="68">
        <v>13379</v>
      </c>
      <c r="C4456" s="10" t="str">
        <f>VLOOKUP(B4456,[1]Planilha8!$X$4:$Y$6629,2,0)</f>
        <v>-</v>
      </c>
      <c r="D4456" s="12" t="s">
        <v>1208</v>
      </c>
      <c r="E4456" s="12" t="str">
        <f>VLOOKUP(B4456,[1]Planilha8!$X$4:$Z$6629,3,0)</f>
        <v>ALMOXARIFADO</v>
      </c>
      <c r="F4456" s="12" t="str">
        <f>VLOOKUP(B4456,[1]Planilha8!$X$4:$AD$6629,7,0)</f>
        <v>BOM</v>
      </c>
      <c r="G4456" s="13">
        <v>44895</v>
      </c>
      <c r="H4456" s="69">
        <v>10400</v>
      </c>
      <c r="I4456" s="15" t="s">
        <v>22</v>
      </c>
      <c r="J4456" s="16" t="s">
        <v>1097</v>
      </c>
      <c r="K4456" s="17">
        <v>16931</v>
      </c>
      <c r="L4456" s="18">
        <v>2022005133</v>
      </c>
      <c r="M4456" s="19">
        <v>44895</v>
      </c>
      <c r="N4456" s="70">
        <v>0</v>
      </c>
      <c r="O4456" s="71">
        <v>0</v>
      </c>
      <c r="P4456" s="72">
        <v>0</v>
      </c>
      <c r="Q4456" s="73">
        <v>0</v>
      </c>
      <c r="R4456" s="74">
        <v>0</v>
      </c>
      <c r="S4456" s="75">
        <f t="shared" si="12"/>
        <v>10400</v>
      </c>
    </row>
    <row r="4457" spans="1:19" s="79" customFormat="1" ht="51" x14ac:dyDescent="0.25">
      <c r="A4457" s="10" t="s">
        <v>419</v>
      </c>
      <c r="B4457" s="68">
        <v>13380</v>
      </c>
      <c r="C4457" s="10" t="str">
        <f>VLOOKUP(B4457,[1]Planilha8!$X$4:$Y$6629,2,0)</f>
        <v>-</v>
      </c>
      <c r="D4457" s="12" t="s">
        <v>1208</v>
      </c>
      <c r="E4457" s="12" t="str">
        <f>VLOOKUP(B4457,[1]Planilha8!$X$4:$Z$6629,3,0)</f>
        <v>ALMOXARIFADO</v>
      </c>
      <c r="F4457" s="12" t="str">
        <f>VLOOKUP(B4457,[1]Planilha8!$X$4:$AD$6629,7,0)</f>
        <v>BOM</v>
      </c>
      <c r="G4457" s="13">
        <v>44895</v>
      </c>
      <c r="H4457" s="69">
        <v>10400</v>
      </c>
      <c r="I4457" s="15" t="s">
        <v>22</v>
      </c>
      <c r="J4457" s="16" t="s">
        <v>1097</v>
      </c>
      <c r="K4457" s="17">
        <v>16931</v>
      </c>
      <c r="L4457" s="18">
        <v>2022005133</v>
      </c>
      <c r="M4457" s="19">
        <v>44895</v>
      </c>
      <c r="N4457" s="70">
        <v>0</v>
      </c>
      <c r="O4457" s="71">
        <v>0</v>
      </c>
      <c r="P4457" s="72">
        <v>0</v>
      </c>
      <c r="Q4457" s="73">
        <v>0</v>
      </c>
      <c r="R4457" s="74">
        <v>0</v>
      </c>
      <c r="S4457" s="75">
        <f t="shared" si="12"/>
        <v>10400</v>
      </c>
    </row>
    <row r="4458" spans="1:19" s="79" customFormat="1" ht="63.75" x14ac:dyDescent="0.25">
      <c r="A4458" s="10" t="s">
        <v>419</v>
      </c>
      <c r="B4458" s="68">
        <v>13411</v>
      </c>
      <c r="C4458" s="10" t="str">
        <f>VLOOKUP(B4458,[1]Planilha8!$X$4:$Y$6629,2,0)</f>
        <v>-</v>
      </c>
      <c r="D4458" s="12" t="s">
        <v>1209</v>
      </c>
      <c r="E4458" s="12" t="str">
        <f>VLOOKUP(B4458,[1]Planilha8!$X$4:$Z$6629,3,0)</f>
        <v>SUBESTAÇÃO ELETRICA</v>
      </c>
      <c r="F4458" s="12" t="str">
        <f>VLOOKUP(B4458,[1]Planilha8!$X$4:$AD$6629,7,0)</f>
        <v>BOM</v>
      </c>
      <c r="G4458" s="13">
        <v>44861</v>
      </c>
      <c r="H4458" s="69">
        <v>268780</v>
      </c>
      <c r="I4458" s="15" t="s">
        <v>22</v>
      </c>
      <c r="J4458" s="16" t="s">
        <v>1205</v>
      </c>
      <c r="K4458" s="17">
        <v>3194350</v>
      </c>
      <c r="L4458" s="18">
        <v>2022000400</v>
      </c>
      <c r="M4458" s="19">
        <v>44865</v>
      </c>
      <c r="N4458" s="70">
        <v>0</v>
      </c>
      <c r="O4458" s="71">
        <v>0</v>
      </c>
      <c r="P4458" s="72">
        <v>0</v>
      </c>
      <c r="Q4458" s="73">
        <v>0</v>
      </c>
      <c r="R4458" s="74">
        <v>0</v>
      </c>
      <c r="S4458" s="75">
        <f t="shared" si="12"/>
        <v>268780</v>
      </c>
    </row>
    <row r="4459" spans="1:19" s="79" customFormat="1" ht="51" x14ac:dyDescent="0.25">
      <c r="A4459" s="10" t="s">
        <v>419</v>
      </c>
      <c r="B4459" s="68">
        <v>13395</v>
      </c>
      <c r="C4459" s="10" t="str">
        <f>VLOOKUP(B4459,[1]Planilha8!$X$4:$Y$6629,2,0)</f>
        <v>-</v>
      </c>
      <c r="D4459" s="12" t="s">
        <v>1210</v>
      </c>
      <c r="E4459" s="12" t="str">
        <f>VLOOKUP(B4459,[1]Planilha8!$X$4:$Z$6629,3,0)</f>
        <v>FISIOTERAPIA</v>
      </c>
      <c r="F4459" s="12" t="str">
        <f>VLOOKUP(B4459,[1]Planilha8!$X$4:$AD$6629,7,0)</f>
        <v>BOM</v>
      </c>
      <c r="G4459" s="13">
        <v>44901</v>
      </c>
      <c r="H4459" s="69">
        <v>449</v>
      </c>
      <c r="I4459" s="15" t="s">
        <v>22</v>
      </c>
      <c r="J4459" s="16" t="s">
        <v>1211</v>
      </c>
      <c r="K4459" s="17">
        <v>1729</v>
      </c>
      <c r="L4459" s="18">
        <v>2022004222</v>
      </c>
      <c r="M4459" s="19">
        <v>44926</v>
      </c>
      <c r="N4459" s="70">
        <v>0</v>
      </c>
      <c r="O4459" s="71">
        <v>0</v>
      </c>
      <c r="P4459" s="72">
        <v>0</v>
      </c>
      <c r="Q4459" s="73">
        <v>0</v>
      </c>
      <c r="R4459" s="74">
        <v>0</v>
      </c>
      <c r="S4459" s="75">
        <f t="shared" si="12"/>
        <v>449</v>
      </c>
    </row>
    <row r="4460" spans="1:19" s="79" customFormat="1" ht="51" x14ac:dyDescent="0.25">
      <c r="A4460" s="10" t="s">
        <v>419</v>
      </c>
      <c r="B4460" s="68">
        <v>13396</v>
      </c>
      <c r="C4460" s="10" t="str">
        <f>VLOOKUP(B4460,[1]Planilha8!$X$4:$Y$6629,2,0)</f>
        <v>-</v>
      </c>
      <c r="D4460" s="12" t="s">
        <v>1210</v>
      </c>
      <c r="E4460" s="12" t="str">
        <f>VLOOKUP(B4460,[1]Planilha8!$X$4:$Z$6629,3,0)</f>
        <v>FISIOTERAPIA</v>
      </c>
      <c r="F4460" s="12" t="str">
        <f>VLOOKUP(B4460,[1]Planilha8!$X$4:$AD$6629,7,0)</f>
        <v>BOM</v>
      </c>
      <c r="G4460" s="13">
        <v>44901</v>
      </c>
      <c r="H4460" s="69">
        <v>449</v>
      </c>
      <c r="I4460" s="15" t="s">
        <v>22</v>
      </c>
      <c r="J4460" s="16" t="s">
        <v>1211</v>
      </c>
      <c r="K4460" s="17">
        <v>1729</v>
      </c>
      <c r="L4460" s="18">
        <v>2022004222</v>
      </c>
      <c r="M4460" s="19">
        <v>44926</v>
      </c>
      <c r="N4460" s="70">
        <v>0</v>
      </c>
      <c r="O4460" s="71">
        <v>0</v>
      </c>
      <c r="P4460" s="72">
        <v>0</v>
      </c>
      <c r="Q4460" s="73">
        <v>0</v>
      </c>
      <c r="R4460" s="74">
        <v>0</v>
      </c>
      <c r="S4460" s="75">
        <f t="shared" si="12"/>
        <v>449</v>
      </c>
    </row>
    <row r="4461" spans="1:19" s="79" customFormat="1" ht="51" x14ac:dyDescent="0.25">
      <c r="A4461" s="10" t="s">
        <v>419</v>
      </c>
      <c r="B4461" s="68">
        <v>13397</v>
      </c>
      <c r="C4461" s="10" t="str">
        <f>VLOOKUP(B4461,[1]Planilha8!$X$4:$Y$6629,2,0)</f>
        <v>-</v>
      </c>
      <c r="D4461" s="12" t="s">
        <v>1210</v>
      </c>
      <c r="E4461" s="12" t="str">
        <f>VLOOKUP(B4461,[1]Planilha8!$X$4:$Z$6629,3,0)</f>
        <v>FISIOTERAPIA</v>
      </c>
      <c r="F4461" s="12" t="str">
        <f>VLOOKUP(B4461,[1]Planilha8!$X$4:$AD$6629,7,0)</f>
        <v>BOM</v>
      </c>
      <c r="G4461" s="13">
        <v>44901</v>
      </c>
      <c r="H4461" s="69">
        <v>449</v>
      </c>
      <c r="I4461" s="15" t="s">
        <v>22</v>
      </c>
      <c r="J4461" s="16" t="s">
        <v>1211</v>
      </c>
      <c r="K4461" s="17">
        <v>1729</v>
      </c>
      <c r="L4461" s="18">
        <v>2022004222</v>
      </c>
      <c r="M4461" s="19">
        <v>44926</v>
      </c>
      <c r="N4461" s="70">
        <v>0</v>
      </c>
      <c r="O4461" s="71">
        <v>0</v>
      </c>
      <c r="P4461" s="72">
        <v>0</v>
      </c>
      <c r="Q4461" s="73">
        <v>0</v>
      </c>
      <c r="R4461" s="74">
        <v>0</v>
      </c>
      <c r="S4461" s="75">
        <f t="shared" si="12"/>
        <v>449</v>
      </c>
    </row>
    <row r="4462" spans="1:19" s="79" customFormat="1" ht="51" x14ac:dyDescent="0.25">
      <c r="A4462" s="10" t="s">
        <v>419</v>
      </c>
      <c r="B4462" s="68">
        <v>13398</v>
      </c>
      <c r="C4462" s="10" t="str">
        <f>VLOOKUP(B4462,[1]Planilha8!$X$4:$Y$6629,2,0)</f>
        <v>-</v>
      </c>
      <c r="D4462" s="12" t="s">
        <v>1210</v>
      </c>
      <c r="E4462" s="12" t="str">
        <f>VLOOKUP(B4462,[1]Planilha8!$X$4:$Z$6629,3,0)</f>
        <v>FISIOTERAPIA</v>
      </c>
      <c r="F4462" s="12" t="str">
        <f>VLOOKUP(B4462,[1]Planilha8!$X$4:$AD$6629,7,0)</f>
        <v>BOM</v>
      </c>
      <c r="G4462" s="13">
        <v>44901</v>
      </c>
      <c r="H4462" s="69">
        <v>449</v>
      </c>
      <c r="I4462" s="15" t="s">
        <v>22</v>
      </c>
      <c r="J4462" s="16" t="s">
        <v>1211</v>
      </c>
      <c r="K4462" s="17">
        <v>1729</v>
      </c>
      <c r="L4462" s="18">
        <v>2022004222</v>
      </c>
      <c r="M4462" s="19">
        <v>44926</v>
      </c>
      <c r="N4462" s="70">
        <v>0</v>
      </c>
      <c r="O4462" s="71">
        <v>0</v>
      </c>
      <c r="P4462" s="72">
        <v>0</v>
      </c>
      <c r="Q4462" s="73">
        <v>0</v>
      </c>
      <c r="R4462" s="74">
        <v>0</v>
      </c>
      <c r="S4462" s="75">
        <f t="shared" si="12"/>
        <v>449</v>
      </c>
    </row>
    <row r="4463" spans="1:19" s="79" customFormat="1" ht="51" x14ac:dyDescent="0.25">
      <c r="A4463" s="10" t="s">
        <v>419</v>
      </c>
      <c r="B4463" s="68">
        <v>13399</v>
      </c>
      <c r="C4463" s="10" t="str">
        <f>VLOOKUP(B4463,[1]Planilha8!$X$4:$Y$6629,2,0)</f>
        <v>-</v>
      </c>
      <c r="D4463" s="12" t="s">
        <v>1210</v>
      </c>
      <c r="E4463" s="12" t="str">
        <f>VLOOKUP(B4463,[1]Planilha8!$X$4:$Z$6629,3,0)</f>
        <v>FISIOTERAPIA</v>
      </c>
      <c r="F4463" s="12" t="str">
        <f>VLOOKUP(B4463,[1]Planilha8!$X$4:$AD$6629,7,0)</f>
        <v>BOM</v>
      </c>
      <c r="G4463" s="13">
        <v>44901</v>
      </c>
      <c r="H4463" s="69">
        <v>449</v>
      </c>
      <c r="I4463" s="15" t="s">
        <v>22</v>
      </c>
      <c r="J4463" s="16" t="s">
        <v>1211</v>
      </c>
      <c r="K4463" s="17">
        <v>1729</v>
      </c>
      <c r="L4463" s="18">
        <v>2022004222</v>
      </c>
      <c r="M4463" s="19">
        <v>44926</v>
      </c>
      <c r="N4463" s="70">
        <v>0</v>
      </c>
      <c r="O4463" s="71">
        <v>0</v>
      </c>
      <c r="P4463" s="72">
        <v>0</v>
      </c>
      <c r="Q4463" s="73">
        <v>0</v>
      </c>
      <c r="R4463" s="74">
        <v>0</v>
      </c>
      <c r="S4463" s="75">
        <f t="shared" ref="S4463:S4526" si="13">H4463</f>
        <v>449</v>
      </c>
    </row>
    <row r="4464" spans="1:19" s="79" customFormat="1" ht="51" x14ac:dyDescent="0.25">
      <c r="A4464" s="10" t="s">
        <v>419</v>
      </c>
      <c r="B4464" s="68">
        <v>13400</v>
      </c>
      <c r="C4464" s="10" t="str">
        <f>VLOOKUP(B4464,[1]Planilha8!$X$4:$Y$6629,2,0)</f>
        <v>-</v>
      </c>
      <c r="D4464" s="12" t="s">
        <v>1210</v>
      </c>
      <c r="E4464" s="12" t="str">
        <f>VLOOKUP(B4464,[1]Planilha8!$X$4:$Z$6629,3,0)</f>
        <v>FISIOTERAPIA</v>
      </c>
      <c r="F4464" s="12" t="str">
        <f>VLOOKUP(B4464,[1]Planilha8!$X$4:$AD$6629,7,0)</f>
        <v>BOM</v>
      </c>
      <c r="G4464" s="13">
        <v>44901</v>
      </c>
      <c r="H4464" s="69">
        <v>449</v>
      </c>
      <c r="I4464" s="15" t="s">
        <v>22</v>
      </c>
      <c r="J4464" s="16" t="s">
        <v>1211</v>
      </c>
      <c r="K4464" s="17">
        <v>1729</v>
      </c>
      <c r="L4464" s="18">
        <v>2022004222</v>
      </c>
      <c r="M4464" s="19">
        <v>44926</v>
      </c>
      <c r="N4464" s="70">
        <v>0</v>
      </c>
      <c r="O4464" s="71">
        <v>0</v>
      </c>
      <c r="P4464" s="72">
        <v>0</v>
      </c>
      <c r="Q4464" s="73">
        <v>0</v>
      </c>
      <c r="R4464" s="74">
        <v>0</v>
      </c>
      <c r="S4464" s="75">
        <f t="shared" si="13"/>
        <v>449</v>
      </c>
    </row>
    <row r="4465" spans="1:19" s="79" customFormat="1" ht="51" x14ac:dyDescent="0.25">
      <c r="A4465" s="10" t="s">
        <v>419</v>
      </c>
      <c r="B4465" s="68">
        <v>13401</v>
      </c>
      <c r="C4465" s="10" t="str">
        <f>VLOOKUP(B4465,[1]Planilha8!$X$4:$Y$6629,2,0)</f>
        <v>-</v>
      </c>
      <c r="D4465" s="12" t="s">
        <v>1210</v>
      </c>
      <c r="E4465" s="12" t="str">
        <f>VLOOKUP(B4465,[1]Planilha8!$X$4:$Z$6629,3,0)</f>
        <v>FISIOTERAPIA</v>
      </c>
      <c r="F4465" s="12" t="str">
        <f>VLOOKUP(B4465,[1]Planilha8!$X$4:$AD$6629,7,0)</f>
        <v>BOM</v>
      </c>
      <c r="G4465" s="13">
        <v>44901</v>
      </c>
      <c r="H4465" s="69">
        <v>449</v>
      </c>
      <c r="I4465" s="15" t="s">
        <v>22</v>
      </c>
      <c r="J4465" s="16" t="s">
        <v>1211</v>
      </c>
      <c r="K4465" s="17">
        <v>1729</v>
      </c>
      <c r="L4465" s="18">
        <v>2022004222</v>
      </c>
      <c r="M4465" s="19">
        <v>44926</v>
      </c>
      <c r="N4465" s="70">
        <v>0</v>
      </c>
      <c r="O4465" s="71">
        <v>0</v>
      </c>
      <c r="P4465" s="72">
        <v>0</v>
      </c>
      <c r="Q4465" s="73">
        <v>0</v>
      </c>
      <c r="R4465" s="74">
        <v>0</v>
      </c>
      <c r="S4465" s="75">
        <f t="shared" si="13"/>
        <v>449</v>
      </c>
    </row>
    <row r="4466" spans="1:19" s="79" customFormat="1" ht="51" x14ac:dyDescent="0.25">
      <c r="A4466" s="10" t="s">
        <v>419</v>
      </c>
      <c r="B4466" s="68">
        <v>13402</v>
      </c>
      <c r="C4466" s="10" t="str">
        <f>VLOOKUP(B4466,[1]Planilha8!$X$4:$Y$6629,2,0)</f>
        <v>-</v>
      </c>
      <c r="D4466" s="12" t="s">
        <v>1210</v>
      </c>
      <c r="E4466" s="12" t="str">
        <f>VLOOKUP(B4466,[1]Planilha8!$X$4:$Z$6629,3,0)</f>
        <v>FISIOTERAPIA</v>
      </c>
      <c r="F4466" s="12" t="str">
        <f>VLOOKUP(B4466,[1]Planilha8!$X$4:$AD$6629,7,0)</f>
        <v>BOM</v>
      </c>
      <c r="G4466" s="13">
        <v>44901</v>
      </c>
      <c r="H4466" s="69">
        <v>449</v>
      </c>
      <c r="I4466" s="15" t="s">
        <v>22</v>
      </c>
      <c r="J4466" s="16" t="s">
        <v>1211</v>
      </c>
      <c r="K4466" s="17">
        <v>1729</v>
      </c>
      <c r="L4466" s="18">
        <v>2022004222</v>
      </c>
      <c r="M4466" s="19">
        <v>44926</v>
      </c>
      <c r="N4466" s="70">
        <v>0</v>
      </c>
      <c r="O4466" s="71">
        <v>0</v>
      </c>
      <c r="P4466" s="72">
        <v>0</v>
      </c>
      <c r="Q4466" s="73">
        <v>0</v>
      </c>
      <c r="R4466" s="74">
        <v>0</v>
      </c>
      <c r="S4466" s="75">
        <f t="shared" si="13"/>
        <v>449</v>
      </c>
    </row>
    <row r="4467" spans="1:19" s="79" customFormat="1" ht="51" x14ac:dyDescent="0.25">
      <c r="A4467" s="10" t="s">
        <v>419</v>
      </c>
      <c r="B4467" s="68">
        <v>13403</v>
      </c>
      <c r="C4467" s="10" t="str">
        <f>VLOOKUP(B4467,[1]Planilha8!$X$4:$Y$6629,2,0)</f>
        <v>-</v>
      </c>
      <c r="D4467" s="12" t="s">
        <v>1210</v>
      </c>
      <c r="E4467" s="12" t="str">
        <f>VLOOKUP(B4467,[1]Planilha8!$X$4:$Z$6629,3,0)</f>
        <v>FISIOTERAPIA</v>
      </c>
      <c r="F4467" s="12" t="str">
        <f>VLOOKUP(B4467,[1]Planilha8!$X$4:$AD$6629,7,0)</f>
        <v>BOM</v>
      </c>
      <c r="G4467" s="13">
        <v>44901</v>
      </c>
      <c r="H4467" s="69">
        <v>449</v>
      </c>
      <c r="I4467" s="15" t="s">
        <v>22</v>
      </c>
      <c r="J4467" s="16" t="s">
        <v>1211</v>
      </c>
      <c r="K4467" s="17">
        <v>1729</v>
      </c>
      <c r="L4467" s="18">
        <v>2022004222</v>
      </c>
      <c r="M4467" s="19">
        <v>44926</v>
      </c>
      <c r="N4467" s="70">
        <v>0</v>
      </c>
      <c r="O4467" s="71">
        <v>0</v>
      </c>
      <c r="P4467" s="72">
        <v>0</v>
      </c>
      <c r="Q4467" s="73">
        <v>0</v>
      </c>
      <c r="R4467" s="74">
        <v>0</v>
      </c>
      <c r="S4467" s="75">
        <f t="shared" si="13"/>
        <v>449</v>
      </c>
    </row>
    <row r="4468" spans="1:19" s="79" customFormat="1" ht="51" x14ac:dyDescent="0.25">
      <c r="A4468" s="10" t="s">
        <v>419</v>
      </c>
      <c r="B4468" s="68">
        <v>13404</v>
      </c>
      <c r="C4468" s="10" t="str">
        <f>VLOOKUP(B4468,[1]Planilha8!$X$4:$Y$6629,2,0)</f>
        <v>-</v>
      </c>
      <c r="D4468" s="12" t="s">
        <v>1210</v>
      </c>
      <c r="E4468" s="12" t="str">
        <f>VLOOKUP(B4468,[1]Planilha8!$X$4:$Z$6629,3,0)</f>
        <v>FISIOTERAPIA</v>
      </c>
      <c r="F4468" s="12" t="str">
        <f>VLOOKUP(B4468,[1]Planilha8!$X$4:$AD$6629,7,0)</f>
        <v>BOM</v>
      </c>
      <c r="G4468" s="13">
        <v>44901</v>
      </c>
      <c r="H4468" s="69">
        <v>449</v>
      </c>
      <c r="I4468" s="15" t="s">
        <v>22</v>
      </c>
      <c r="J4468" s="16" t="s">
        <v>1211</v>
      </c>
      <c r="K4468" s="17">
        <v>1729</v>
      </c>
      <c r="L4468" s="18">
        <v>2022004222</v>
      </c>
      <c r="M4468" s="19">
        <v>44926</v>
      </c>
      <c r="N4468" s="70">
        <v>0</v>
      </c>
      <c r="O4468" s="71">
        <v>0</v>
      </c>
      <c r="P4468" s="72">
        <v>0</v>
      </c>
      <c r="Q4468" s="73">
        <v>0</v>
      </c>
      <c r="R4468" s="74">
        <v>0</v>
      </c>
      <c r="S4468" s="75">
        <f t="shared" si="13"/>
        <v>449</v>
      </c>
    </row>
    <row r="4469" spans="1:19" s="79" customFormat="1" ht="51" x14ac:dyDescent="0.25">
      <c r="A4469" s="10" t="s">
        <v>419</v>
      </c>
      <c r="B4469" s="68">
        <v>13405</v>
      </c>
      <c r="C4469" s="10" t="str">
        <f>VLOOKUP(B4469,[1]Planilha8!$X$4:$Y$6629,2,0)</f>
        <v>-</v>
      </c>
      <c r="D4469" s="12" t="s">
        <v>1210</v>
      </c>
      <c r="E4469" s="12" t="str">
        <f>VLOOKUP(B4469,[1]Planilha8!$X$4:$Z$6629,3,0)</f>
        <v>FISIOTERAPIA</v>
      </c>
      <c r="F4469" s="12" t="str">
        <f>VLOOKUP(B4469,[1]Planilha8!$X$4:$AD$6629,7,0)</f>
        <v>BOM</v>
      </c>
      <c r="G4469" s="13">
        <v>44901</v>
      </c>
      <c r="H4469" s="69">
        <v>449</v>
      </c>
      <c r="I4469" s="15" t="s">
        <v>22</v>
      </c>
      <c r="J4469" s="16" t="s">
        <v>1211</v>
      </c>
      <c r="K4469" s="17">
        <v>1729</v>
      </c>
      <c r="L4469" s="18">
        <v>2022004222</v>
      </c>
      <c r="M4469" s="19">
        <v>44926</v>
      </c>
      <c r="N4469" s="70">
        <v>0</v>
      </c>
      <c r="O4469" s="71">
        <v>0</v>
      </c>
      <c r="P4469" s="72">
        <v>0</v>
      </c>
      <c r="Q4469" s="73">
        <v>0</v>
      </c>
      <c r="R4469" s="74">
        <v>0</v>
      </c>
      <c r="S4469" s="75">
        <f t="shared" si="13"/>
        <v>449</v>
      </c>
    </row>
    <row r="4470" spans="1:19" s="79" customFormat="1" ht="51" x14ac:dyDescent="0.25">
      <c r="A4470" s="10" t="s">
        <v>419</v>
      </c>
      <c r="B4470" s="68">
        <v>13406</v>
      </c>
      <c r="C4470" s="10" t="str">
        <f>VLOOKUP(B4470,[1]Planilha8!$X$4:$Y$6629,2,0)</f>
        <v>-</v>
      </c>
      <c r="D4470" s="12" t="s">
        <v>1210</v>
      </c>
      <c r="E4470" s="12" t="str">
        <f>VLOOKUP(B4470,[1]Planilha8!$X$4:$Z$6629,3,0)</f>
        <v>FISIOTERAPIA</v>
      </c>
      <c r="F4470" s="12" t="str">
        <f>VLOOKUP(B4470,[1]Planilha8!$X$4:$AD$6629,7,0)</f>
        <v>BOM</v>
      </c>
      <c r="G4470" s="13">
        <v>44901</v>
      </c>
      <c r="H4470" s="69">
        <v>449</v>
      </c>
      <c r="I4470" s="15" t="s">
        <v>22</v>
      </c>
      <c r="J4470" s="16" t="s">
        <v>1211</v>
      </c>
      <c r="K4470" s="17">
        <v>1729</v>
      </c>
      <c r="L4470" s="18">
        <v>2022004222</v>
      </c>
      <c r="M4470" s="19">
        <v>44926</v>
      </c>
      <c r="N4470" s="70">
        <v>0</v>
      </c>
      <c r="O4470" s="71">
        <v>0</v>
      </c>
      <c r="P4470" s="72">
        <v>0</v>
      </c>
      <c r="Q4470" s="73">
        <v>0</v>
      </c>
      <c r="R4470" s="74">
        <v>0</v>
      </c>
      <c r="S4470" s="75">
        <f t="shared" si="13"/>
        <v>449</v>
      </c>
    </row>
    <row r="4471" spans="1:19" s="79" customFormat="1" ht="51" x14ac:dyDescent="0.25">
      <c r="A4471" s="10" t="s">
        <v>419</v>
      </c>
      <c r="B4471" s="68">
        <v>13407</v>
      </c>
      <c r="C4471" s="10" t="str">
        <f>VLOOKUP(B4471,[1]Planilha8!$X$4:$Y$6629,2,0)</f>
        <v>-</v>
      </c>
      <c r="D4471" s="12" t="s">
        <v>1210</v>
      </c>
      <c r="E4471" s="12" t="str">
        <f>VLOOKUP(B4471,[1]Planilha8!$X$4:$Z$6629,3,0)</f>
        <v>FISIOTERAPIA</v>
      </c>
      <c r="F4471" s="12" t="str">
        <f>VLOOKUP(B4471,[1]Planilha8!$X$4:$AD$6629,7,0)</f>
        <v>BOM</v>
      </c>
      <c r="G4471" s="13">
        <v>44901</v>
      </c>
      <c r="H4471" s="69">
        <v>449</v>
      </c>
      <c r="I4471" s="15" t="s">
        <v>22</v>
      </c>
      <c r="J4471" s="16" t="s">
        <v>1211</v>
      </c>
      <c r="K4471" s="17">
        <v>1729</v>
      </c>
      <c r="L4471" s="18">
        <v>2022004222</v>
      </c>
      <c r="M4471" s="19">
        <v>44926</v>
      </c>
      <c r="N4471" s="70">
        <v>0</v>
      </c>
      <c r="O4471" s="71">
        <v>0</v>
      </c>
      <c r="P4471" s="72">
        <v>0</v>
      </c>
      <c r="Q4471" s="73">
        <v>0</v>
      </c>
      <c r="R4471" s="74">
        <v>0</v>
      </c>
      <c r="S4471" s="75">
        <f t="shared" si="13"/>
        <v>449</v>
      </c>
    </row>
    <row r="4472" spans="1:19" s="79" customFormat="1" ht="51" x14ac:dyDescent="0.25">
      <c r="A4472" s="10" t="s">
        <v>419</v>
      </c>
      <c r="B4472" s="68">
        <v>13408</v>
      </c>
      <c r="C4472" s="10" t="str">
        <f>VLOOKUP(B4472,[1]Planilha8!$X$4:$Y$6629,2,0)</f>
        <v>-</v>
      </c>
      <c r="D4472" s="12" t="s">
        <v>1210</v>
      </c>
      <c r="E4472" s="12" t="str">
        <f>VLOOKUP(B4472,[1]Planilha8!$X$4:$Z$6629,3,0)</f>
        <v>FISIOTERAPIA</v>
      </c>
      <c r="F4472" s="12" t="str">
        <f>VLOOKUP(B4472,[1]Planilha8!$X$4:$AD$6629,7,0)</f>
        <v>BOM</v>
      </c>
      <c r="G4472" s="13">
        <v>44901</v>
      </c>
      <c r="H4472" s="69">
        <v>449</v>
      </c>
      <c r="I4472" s="15" t="s">
        <v>22</v>
      </c>
      <c r="J4472" s="16" t="s">
        <v>1211</v>
      </c>
      <c r="K4472" s="17">
        <v>1729</v>
      </c>
      <c r="L4472" s="18">
        <v>2022004222</v>
      </c>
      <c r="M4472" s="19">
        <v>44926</v>
      </c>
      <c r="N4472" s="70">
        <v>0</v>
      </c>
      <c r="O4472" s="71">
        <v>0</v>
      </c>
      <c r="P4472" s="72">
        <v>0</v>
      </c>
      <c r="Q4472" s="73">
        <v>0</v>
      </c>
      <c r="R4472" s="74">
        <v>0</v>
      </c>
      <c r="S4472" s="75">
        <f t="shared" si="13"/>
        <v>449</v>
      </c>
    </row>
    <row r="4473" spans="1:19" s="79" customFormat="1" ht="51" x14ac:dyDescent="0.25">
      <c r="A4473" s="10" t="s">
        <v>419</v>
      </c>
      <c r="B4473" s="68">
        <v>13409</v>
      </c>
      <c r="C4473" s="10" t="str">
        <f>VLOOKUP(B4473,[1]Planilha8!$X$4:$Y$6629,2,0)</f>
        <v>-</v>
      </c>
      <c r="D4473" s="12" t="s">
        <v>1210</v>
      </c>
      <c r="E4473" s="12" t="str">
        <f>VLOOKUP(B4473,[1]Planilha8!$X$4:$Z$6629,3,0)</f>
        <v>FISIOTERAPIA</v>
      </c>
      <c r="F4473" s="12" t="str">
        <f>VLOOKUP(B4473,[1]Planilha8!$X$4:$AD$6629,7,0)</f>
        <v>BOM</v>
      </c>
      <c r="G4473" s="13">
        <v>44901</v>
      </c>
      <c r="H4473" s="69">
        <v>449</v>
      </c>
      <c r="I4473" s="15" t="s">
        <v>22</v>
      </c>
      <c r="J4473" s="16" t="s">
        <v>1211</v>
      </c>
      <c r="K4473" s="17">
        <v>1729</v>
      </c>
      <c r="L4473" s="18">
        <v>2022004222</v>
      </c>
      <c r="M4473" s="19">
        <v>44926</v>
      </c>
      <c r="N4473" s="70">
        <v>0</v>
      </c>
      <c r="O4473" s="71">
        <v>0</v>
      </c>
      <c r="P4473" s="72">
        <v>0</v>
      </c>
      <c r="Q4473" s="73">
        <v>0</v>
      </c>
      <c r="R4473" s="74">
        <v>0</v>
      </c>
      <c r="S4473" s="75">
        <f t="shared" si="13"/>
        <v>449</v>
      </c>
    </row>
    <row r="4474" spans="1:19" s="79" customFormat="1" ht="51" x14ac:dyDescent="0.25">
      <c r="A4474" s="10" t="s">
        <v>419</v>
      </c>
      <c r="B4474" s="68">
        <v>13410</v>
      </c>
      <c r="C4474" s="10" t="str">
        <f>VLOOKUP(B4474,[1]Planilha8!$X$4:$Y$6629,2,0)</f>
        <v>-</v>
      </c>
      <c r="D4474" s="12" t="s">
        <v>1210</v>
      </c>
      <c r="E4474" s="12" t="str">
        <f>VLOOKUP(B4474,[1]Planilha8!$X$4:$Z$6629,3,0)</f>
        <v>FISIOTERAPIA</v>
      </c>
      <c r="F4474" s="12" t="str">
        <f>VLOOKUP(B4474,[1]Planilha8!$X$4:$AD$6629,7,0)</f>
        <v>BOM</v>
      </c>
      <c r="G4474" s="13">
        <v>44901</v>
      </c>
      <c r="H4474" s="69">
        <v>449</v>
      </c>
      <c r="I4474" s="15" t="s">
        <v>22</v>
      </c>
      <c r="J4474" s="16" t="s">
        <v>1211</v>
      </c>
      <c r="K4474" s="17">
        <v>1729</v>
      </c>
      <c r="L4474" s="18">
        <v>2022004222</v>
      </c>
      <c r="M4474" s="19">
        <v>44926</v>
      </c>
      <c r="N4474" s="70">
        <v>0</v>
      </c>
      <c r="O4474" s="71">
        <v>0</v>
      </c>
      <c r="P4474" s="72">
        <v>0</v>
      </c>
      <c r="Q4474" s="73">
        <v>0</v>
      </c>
      <c r="R4474" s="74">
        <v>0</v>
      </c>
      <c r="S4474" s="75">
        <f t="shared" si="13"/>
        <v>449</v>
      </c>
    </row>
    <row r="4475" spans="1:19" s="79" customFormat="1" ht="51" x14ac:dyDescent="0.25">
      <c r="A4475" s="10" t="s">
        <v>419</v>
      </c>
      <c r="B4475" s="68">
        <v>13364</v>
      </c>
      <c r="C4475" s="10" t="str">
        <f>VLOOKUP(B4475,[1]Planilha8!$X$4:$Y$6629,2,0)</f>
        <v>-</v>
      </c>
      <c r="D4475" s="12" t="s">
        <v>1212</v>
      </c>
      <c r="E4475" s="12" t="str">
        <f>VLOOKUP(B4475,[1]Planilha8!$X$4:$Z$6629,3,0)</f>
        <v>APOIO AO DIAGNÓSTICO ECOCARDIOGRAMA</v>
      </c>
      <c r="F4475" s="12" t="str">
        <f>VLOOKUP(B4475,[1]Planilha8!$X$4:$AD$6629,7,0)</f>
        <v>BOM</v>
      </c>
      <c r="G4475" s="13">
        <v>44889</v>
      </c>
      <c r="H4475" s="69">
        <v>21990</v>
      </c>
      <c r="I4475" s="15" t="s">
        <v>22</v>
      </c>
      <c r="J4475" s="16" t="s">
        <v>1010</v>
      </c>
      <c r="K4475" s="17">
        <v>84767</v>
      </c>
      <c r="L4475" s="18">
        <v>2022006172</v>
      </c>
      <c r="M4475" s="19"/>
      <c r="N4475" s="70">
        <v>0</v>
      </c>
      <c r="O4475" s="71">
        <v>0</v>
      </c>
      <c r="P4475" s="72">
        <v>0</v>
      </c>
      <c r="Q4475" s="73">
        <v>0</v>
      </c>
      <c r="R4475" s="74">
        <v>0</v>
      </c>
      <c r="S4475" s="75">
        <f t="shared" si="13"/>
        <v>21990</v>
      </c>
    </row>
    <row r="4476" spans="1:19" s="79" customFormat="1" ht="76.5" x14ac:dyDescent="0.25">
      <c r="A4476" s="10" t="s">
        <v>419</v>
      </c>
      <c r="B4476" s="68">
        <v>13415</v>
      </c>
      <c r="C4476" s="10" t="str">
        <f>VLOOKUP(B4476,[1]Planilha8!$X$4:$Y$6629,2,0)</f>
        <v>-</v>
      </c>
      <c r="D4476" s="12" t="s">
        <v>1206</v>
      </c>
      <c r="E4476" s="12" t="str">
        <f>VLOOKUP(B4476,[1]Planilha8!$X$4:$Z$6629,3,0)</f>
        <v>LABORATÓRIO</v>
      </c>
      <c r="F4476" s="12" t="str">
        <f>VLOOKUP(B4476,[1]Planilha8!$X$4:$AD$6629,7,0)</f>
        <v>BOM</v>
      </c>
      <c r="G4476" s="13">
        <v>44915</v>
      </c>
      <c r="H4476" s="69">
        <v>2236.5100000000002</v>
      </c>
      <c r="I4476" s="15" t="s">
        <v>22</v>
      </c>
      <c r="J4476" s="16" t="s">
        <v>763</v>
      </c>
      <c r="K4476" s="17">
        <v>332088</v>
      </c>
      <c r="L4476" s="18">
        <v>2022008952</v>
      </c>
      <c r="M4476" s="19">
        <v>44926</v>
      </c>
      <c r="N4476" s="70">
        <v>0</v>
      </c>
      <c r="O4476" s="71">
        <v>0</v>
      </c>
      <c r="P4476" s="72">
        <v>0</v>
      </c>
      <c r="Q4476" s="73">
        <v>0</v>
      </c>
      <c r="R4476" s="74">
        <v>0</v>
      </c>
      <c r="S4476" s="75">
        <f t="shared" si="13"/>
        <v>2236.5100000000002</v>
      </c>
    </row>
    <row r="4477" spans="1:19" s="79" customFormat="1" ht="38.25" x14ac:dyDescent="0.25">
      <c r="A4477" s="10" t="s">
        <v>419</v>
      </c>
      <c r="B4477" s="68">
        <v>12759</v>
      </c>
      <c r="C4477" s="10">
        <v>2701892</v>
      </c>
      <c r="D4477" s="12" t="s">
        <v>1213</v>
      </c>
      <c r="E4477" s="12" t="s">
        <v>1214</v>
      </c>
      <c r="F4477" s="12" t="str">
        <f>VLOOKUP(B4477,[1]Planilha8!$X$4:$AD$6629,7,0)</f>
        <v>BOM</v>
      </c>
      <c r="G4477" s="13">
        <v>44616</v>
      </c>
      <c r="H4477" s="69">
        <v>0</v>
      </c>
      <c r="I4477" s="15" t="s">
        <v>22</v>
      </c>
      <c r="J4477" s="16" t="s">
        <v>1097</v>
      </c>
      <c r="K4477" s="17">
        <v>15261</v>
      </c>
      <c r="L4477" s="18">
        <v>2019002570</v>
      </c>
      <c r="M4477" s="19"/>
      <c r="N4477" s="70">
        <v>0</v>
      </c>
      <c r="O4477" s="71">
        <v>0</v>
      </c>
      <c r="P4477" s="72">
        <v>0</v>
      </c>
      <c r="Q4477" s="73">
        <v>0</v>
      </c>
      <c r="R4477" s="74">
        <v>0</v>
      </c>
      <c r="S4477" s="75">
        <f t="shared" si="13"/>
        <v>0</v>
      </c>
    </row>
    <row r="4478" spans="1:19" s="79" customFormat="1" ht="63.75" x14ac:dyDescent="0.25">
      <c r="A4478" s="10" t="s">
        <v>419</v>
      </c>
      <c r="B4478" s="68">
        <v>12604</v>
      </c>
      <c r="C4478" s="10">
        <v>2701921</v>
      </c>
      <c r="D4478" s="12" t="s">
        <v>1096</v>
      </c>
      <c r="E4478" s="12"/>
      <c r="F4478" s="12" t="s">
        <v>254</v>
      </c>
      <c r="G4478" s="13">
        <v>44424</v>
      </c>
      <c r="H4478" s="69">
        <v>12790.7</v>
      </c>
      <c r="I4478" s="15" t="s">
        <v>22</v>
      </c>
      <c r="J4478" s="16" t="s">
        <v>1097</v>
      </c>
      <c r="K4478" s="17">
        <v>14177</v>
      </c>
      <c r="L4478" s="18">
        <v>2019002570</v>
      </c>
      <c r="M4478" s="19"/>
      <c r="N4478" s="70"/>
      <c r="O4478" s="71"/>
      <c r="P4478" s="72"/>
      <c r="Q4478" s="73"/>
      <c r="R4478" s="74"/>
      <c r="S4478" s="75">
        <f t="shared" si="13"/>
        <v>12790.7</v>
      </c>
    </row>
    <row r="4479" spans="1:19" s="79" customFormat="1" ht="63.75" x14ac:dyDescent="0.25">
      <c r="A4479" s="10" t="s">
        <v>419</v>
      </c>
      <c r="B4479" s="68">
        <v>12605</v>
      </c>
      <c r="C4479" s="10">
        <v>2701922</v>
      </c>
      <c r="D4479" s="12" t="s">
        <v>1096</v>
      </c>
      <c r="E4479" s="12"/>
      <c r="F4479" s="12" t="s">
        <v>254</v>
      </c>
      <c r="G4479" s="13">
        <v>44424</v>
      </c>
      <c r="H4479" s="69">
        <v>12790.7</v>
      </c>
      <c r="I4479" s="15" t="s">
        <v>22</v>
      </c>
      <c r="J4479" s="16" t="s">
        <v>1097</v>
      </c>
      <c r="K4479" s="17">
        <v>14177</v>
      </c>
      <c r="L4479" s="18">
        <v>2019002570</v>
      </c>
      <c r="M4479" s="19"/>
      <c r="N4479" s="70"/>
      <c r="O4479" s="71"/>
      <c r="P4479" s="72"/>
      <c r="Q4479" s="73"/>
      <c r="R4479" s="74"/>
      <c r="S4479" s="75">
        <f t="shared" si="13"/>
        <v>12790.7</v>
      </c>
    </row>
    <row r="4480" spans="1:19" s="79" customFormat="1" ht="63.75" x14ac:dyDescent="0.25">
      <c r="A4480" s="10" t="s">
        <v>419</v>
      </c>
      <c r="B4480" s="68">
        <v>12606</v>
      </c>
      <c r="C4480" s="10">
        <v>2701923</v>
      </c>
      <c r="D4480" s="12" t="s">
        <v>1096</v>
      </c>
      <c r="E4480" s="12"/>
      <c r="F4480" s="12" t="s">
        <v>254</v>
      </c>
      <c r="G4480" s="13">
        <v>44424</v>
      </c>
      <c r="H4480" s="69">
        <v>12790.7</v>
      </c>
      <c r="I4480" s="15" t="s">
        <v>22</v>
      </c>
      <c r="J4480" s="16" t="s">
        <v>1097</v>
      </c>
      <c r="K4480" s="17">
        <v>14177</v>
      </c>
      <c r="L4480" s="18">
        <v>2019002570</v>
      </c>
      <c r="M4480" s="19"/>
      <c r="N4480" s="70"/>
      <c r="O4480" s="71"/>
      <c r="P4480" s="72"/>
      <c r="Q4480" s="73"/>
      <c r="R4480" s="74"/>
      <c r="S4480" s="75">
        <f t="shared" si="13"/>
        <v>12790.7</v>
      </c>
    </row>
    <row r="4481" spans="1:19" s="79" customFormat="1" ht="63.75" x14ac:dyDescent="0.25">
      <c r="A4481" s="10" t="s">
        <v>419</v>
      </c>
      <c r="B4481" s="68">
        <v>12607</v>
      </c>
      <c r="C4481" s="10">
        <v>2701924</v>
      </c>
      <c r="D4481" s="12" t="s">
        <v>1096</v>
      </c>
      <c r="E4481" s="12"/>
      <c r="F4481" s="12" t="s">
        <v>254</v>
      </c>
      <c r="G4481" s="13">
        <v>44424</v>
      </c>
      <c r="H4481" s="69">
        <v>12790.7</v>
      </c>
      <c r="I4481" s="15" t="s">
        <v>22</v>
      </c>
      <c r="J4481" s="16" t="s">
        <v>1097</v>
      </c>
      <c r="K4481" s="17">
        <v>14177</v>
      </c>
      <c r="L4481" s="18">
        <v>2019002570</v>
      </c>
      <c r="M4481" s="19"/>
      <c r="N4481" s="70"/>
      <c r="O4481" s="71"/>
      <c r="P4481" s="72"/>
      <c r="Q4481" s="73"/>
      <c r="R4481" s="74"/>
      <c r="S4481" s="75">
        <f t="shared" si="13"/>
        <v>12790.7</v>
      </c>
    </row>
    <row r="4482" spans="1:19" s="79" customFormat="1" ht="63.75" x14ac:dyDescent="0.25">
      <c r="A4482" s="10" t="s">
        <v>419</v>
      </c>
      <c r="B4482" s="68">
        <v>12608</v>
      </c>
      <c r="C4482" s="10">
        <v>2701925</v>
      </c>
      <c r="D4482" s="12" t="s">
        <v>1096</v>
      </c>
      <c r="E4482" s="12"/>
      <c r="F4482" s="12" t="s">
        <v>254</v>
      </c>
      <c r="G4482" s="13">
        <v>44424</v>
      </c>
      <c r="H4482" s="69">
        <v>12790.7</v>
      </c>
      <c r="I4482" s="15" t="s">
        <v>22</v>
      </c>
      <c r="J4482" s="16" t="s">
        <v>1097</v>
      </c>
      <c r="K4482" s="17">
        <v>14177</v>
      </c>
      <c r="L4482" s="18">
        <v>2019002570</v>
      </c>
      <c r="M4482" s="19"/>
      <c r="N4482" s="70"/>
      <c r="O4482" s="71"/>
      <c r="P4482" s="72"/>
      <c r="Q4482" s="73"/>
      <c r="R4482" s="74"/>
      <c r="S4482" s="75">
        <f t="shared" si="13"/>
        <v>12790.7</v>
      </c>
    </row>
    <row r="4483" spans="1:19" s="79" customFormat="1" ht="63.75" x14ac:dyDescent="0.25">
      <c r="A4483" s="10" t="s">
        <v>419</v>
      </c>
      <c r="B4483" s="68">
        <v>12609</v>
      </c>
      <c r="C4483" s="10">
        <v>2701926</v>
      </c>
      <c r="D4483" s="12" t="s">
        <v>1096</v>
      </c>
      <c r="E4483" s="12"/>
      <c r="F4483" s="12" t="s">
        <v>254</v>
      </c>
      <c r="G4483" s="13">
        <v>44424</v>
      </c>
      <c r="H4483" s="69">
        <v>12790.7</v>
      </c>
      <c r="I4483" s="15" t="s">
        <v>22</v>
      </c>
      <c r="J4483" s="16" t="s">
        <v>1097</v>
      </c>
      <c r="K4483" s="17">
        <v>14177</v>
      </c>
      <c r="L4483" s="18">
        <v>2019002570</v>
      </c>
      <c r="M4483" s="19"/>
      <c r="N4483" s="70"/>
      <c r="O4483" s="71"/>
      <c r="P4483" s="72"/>
      <c r="Q4483" s="73"/>
      <c r="R4483" s="74"/>
      <c r="S4483" s="75">
        <f t="shared" si="13"/>
        <v>12790.7</v>
      </c>
    </row>
    <row r="4484" spans="1:19" s="79" customFormat="1" ht="63.75" x14ac:dyDescent="0.25">
      <c r="A4484" s="10" t="s">
        <v>419</v>
      </c>
      <c r="B4484" s="68">
        <v>12610</v>
      </c>
      <c r="C4484" s="10">
        <v>2701927</v>
      </c>
      <c r="D4484" s="12" t="s">
        <v>1096</v>
      </c>
      <c r="E4484" s="12"/>
      <c r="F4484" s="12" t="s">
        <v>254</v>
      </c>
      <c r="G4484" s="13">
        <v>44424</v>
      </c>
      <c r="H4484" s="69">
        <v>12790.7</v>
      </c>
      <c r="I4484" s="15" t="s">
        <v>22</v>
      </c>
      <c r="J4484" s="16" t="s">
        <v>1097</v>
      </c>
      <c r="K4484" s="17">
        <v>14177</v>
      </c>
      <c r="L4484" s="18">
        <v>2019002570</v>
      </c>
      <c r="M4484" s="19"/>
      <c r="N4484" s="70"/>
      <c r="O4484" s="71"/>
      <c r="P4484" s="72"/>
      <c r="Q4484" s="73"/>
      <c r="R4484" s="74"/>
      <c r="S4484" s="75">
        <f t="shared" si="13"/>
        <v>12790.7</v>
      </c>
    </row>
    <row r="4485" spans="1:19" s="79" customFormat="1" ht="63.75" x14ac:dyDescent="0.25">
      <c r="A4485" s="10" t="s">
        <v>419</v>
      </c>
      <c r="B4485" s="68">
        <v>12611</v>
      </c>
      <c r="C4485" s="10">
        <v>2701928</v>
      </c>
      <c r="D4485" s="12" t="s">
        <v>1096</v>
      </c>
      <c r="E4485" s="12"/>
      <c r="F4485" s="12" t="s">
        <v>254</v>
      </c>
      <c r="G4485" s="13">
        <v>44424</v>
      </c>
      <c r="H4485" s="69">
        <v>12790.7</v>
      </c>
      <c r="I4485" s="15" t="s">
        <v>22</v>
      </c>
      <c r="J4485" s="16" t="s">
        <v>1097</v>
      </c>
      <c r="K4485" s="17">
        <v>14177</v>
      </c>
      <c r="L4485" s="18">
        <v>2019002570</v>
      </c>
      <c r="M4485" s="19"/>
      <c r="N4485" s="70"/>
      <c r="O4485" s="71"/>
      <c r="P4485" s="72"/>
      <c r="Q4485" s="73"/>
      <c r="R4485" s="74"/>
      <c r="S4485" s="75">
        <f t="shared" si="13"/>
        <v>12790.7</v>
      </c>
    </row>
    <row r="4486" spans="1:19" s="79" customFormat="1" ht="63.75" x14ac:dyDescent="0.25">
      <c r="A4486" s="10" t="s">
        <v>419</v>
      </c>
      <c r="B4486" s="68">
        <v>12612</v>
      </c>
      <c r="C4486" s="10">
        <v>2701929</v>
      </c>
      <c r="D4486" s="12" t="s">
        <v>1096</v>
      </c>
      <c r="E4486" s="12"/>
      <c r="F4486" s="12" t="s">
        <v>254</v>
      </c>
      <c r="G4486" s="13">
        <v>44424</v>
      </c>
      <c r="H4486" s="69">
        <v>12790.7</v>
      </c>
      <c r="I4486" s="15" t="s">
        <v>22</v>
      </c>
      <c r="J4486" s="16" t="s">
        <v>1097</v>
      </c>
      <c r="K4486" s="17">
        <v>14177</v>
      </c>
      <c r="L4486" s="18">
        <v>2019002570</v>
      </c>
      <c r="M4486" s="19"/>
      <c r="N4486" s="70"/>
      <c r="O4486" s="71"/>
      <c r="P4486" s="72"/>
      <c r="Q4486" s="73"/>
      <c r="R4486" s="74"/>
      <c r="S4486" s="75">
        <f t="shared" si="13"/>
        <v>12790.7</v>
      </c>
    </row>
    <row r="4487" spans="1:19" s="79" customFormat="1" ht="63.75" x14ac:dyDescent="0.25">
      <c r="A4487" s="10" t="s">
        <v>419</v>
      </c>
      <c r="B4487" s="68">
        <v>12613</v>
      </c>
      <c r="C4487" s="10">
        <v>2701930</v>
      </c>
      <c r="D4487" s="12" t="s">
        <v>1096</v>
      </c>
      <c r="E4487" s="12"/>
      <c r="F4487" s="12" t="s">
        <v>254</v>
      </c>
      <c r="G4487" s="13">
        <v>44424</v>
      </c>
      <c r="H4487" s="69">
        <v>12790.7</v>
      </c>
      <c r="I4487" s="15" t="s">
        <v>22</v>
      </c>
      <c r="J4487" s="16" t="s">
        <v>1097</v>
      </c>
      <c r="K4487" s="17">
        <v>14177</v>
      </c>
      <c r="L4487" s="18">
        <v>2019002570</v>
      </c>
      <c r="M4487" s="19"/>
      <c r="N4487" s="70"/>
      <c r="O4487" s="71"/>
      <c r="P4487" s="72"/>
      <c r="Q4487" s="73"/>
      <c r="R4487" s="74"/>
      <c r="S4487" s="75">
        <f t="shared" si="13"/>
        <v>12790.7</v>
      </c>
    </row>
    <row r="4488" spans="1:19" s="79" customFormat="1" ht="63.75" x14ac:dyDescent="0.25">
      <c r="A4488" s="10" t="s">
        <v>419</v>
      </c>
      <c r="B4488" s="68">
        <v>12614</v>
      </c>
      <c r="C4488" s="10">
        <v>2701931</v>
      </c>
      <c r="D4488" s="12" t="s">
        <v>1096</v>
      </c>
      <c r="E4488" s="12"/>
      <c r="F4488" s="12" t="s">
        <v>254</v>
      </c>
      <c r="G4488" s="13">
        <v>44424</v>
      </c>
      <c r="H4488" s="69">
        <v>12790.7</v>
      </c>
      <c r="I4488" s="15" t="s">
        <v>22</v>
      </c>
      <c r="J4488" s="16" t="s">
        <v>1097</v>
      </c>
      <c r="K4488" s="17">
        <v>14177</v>
      </c>
      <c r="L4488" s="18">
        <v>2019002570</v>
      </c>
      <c r="M4488" s="19"/>
      <c r="N4488" s="70"/>
      <c r="O4488" s="71"/>
      <c r="P4488" s="72"/>
      <c r="Q4488" s="73"/>
      <c r="R4488" s="74"/>
      <c r="S4488" s="75">
        <f t="shared" si="13"/>
        <v>12790.7</v>
      </c>
    </row>
    <row r="4489" spans="1:19" s="79" customFormat="1" ht="63.75" x14ac:dyDescent="0.25">
      <c r="A4489" s="10" t="s">
        <v>419</v>
      </c>
      <c r="B4489" s="68">
        <v>12615</v>
      </c>
      <c r="C4489" s="10">
        <v>2701932</v>
      </c>
      <c r="D4489" s="12" t="s">
        <v>1096</v>
      </c>
      <c r="E4489" s="12"/>
      <c r="F4489" s="12" t="s">
        <v>254</v>
      </c>
      <c r="G4489" s="13">
        <v>44424</v>
      </c>
      <c r="H4489" s="69">
        <v>12790.7</v>
      </c>
      <c r="I4489" s="15" t="s">
        <v>22</v>
      </c>
      <c r="J4489" s="16" t="s">
        <v>1097</v>
      </c>
      <c r="K4489" s="17">
        <v>14177</v>
      </c>
      <c r="L4489" s="18">
        <v>2019002570</v>
      </c>
      <c r="M4489" s="19"/>
      <c r="N4489" s="70"/>
      <c r="O4489" s="71"/>
      <c r="P4489" s="72"/>
      <c r="Q4489" s="73"/>
      <c r="R4489" s="74"/>
      <c r="S4489" s="75">
        <f t="shared" si="13"/>
        <v>12790.7</v>
      </c>
    </row>
    <row r="4490" spans="1:19" s="79" customFormat="1" ht="63.75" x14ac:dyDescent="0.25">
      <c r="A4490" s="10" t="s">
        <v>419</v>
      </c>
      <c r="B4490" s="68">
        <v>12616</v>
      </c>
      <c r="C4490" s="10">
        <v>2701933</v>
      </c>
      <c r="D4490" s="12" t="s">
        <v>1096</v>
      </c>
      <c r="E4490" s="12"/>
      <c r="F4490" s="12" t="s">
        <v>254</v>
      </c>
      <c r="G4490" s="13">
        <v>44424</v>
      </c>
      <c r="H4490" s="69">
        <v>12790.7</v>
      </c>
      <c r="I4490" s="15" t="s">
        <v>22</v>
      </c>
      <c r="J4490" s="16" t="s">
        <v>1097</v>
      </c>
      <c r="K4490" s="17">
        <v>14177</v>
      </c>
      <c r="L4490" s="18">
        <v>2019002570</v>
      </c>
      <c r="M4490" s="19"/>
      <c r="N4490" s="70"/>
      <c r="O4490" s="71"/>
      <c r="P4490" s="72"/>
      <c r="Q4490" s="73"/>
      <c r="R4490" s="74"/>
      <c r="S4490" s="75">
        <f t="shared" si="13"/>
        <v>12790.7</v>
      </c>
    </row>
    <row r="4491" spans="1:19" s="79" customFormat="1" ht="63.75" x14ac:dyDescent="0.25">
      <c r="A4491" s="10" t="s">
        <v>419</v>
      </c>
      <c r="B4491" s="68">
        <v>12617</v>
      </c>
      <c r="C4491" s="10">
        <v>2701934</v>
      </c>
      <c r="D4491" s="12" t="s">
        <v>1096</v>
      </c>
      <c r="E4491" s="12"/>
      <c r="F4491" s="12" t="s">
        <v>254</v>
      </c>
      <c r="G4491" s="13">
        <v>44424</v>
      </c>
      <c r="H4491" s="69">
        <v>12790.7</v>
      </c>
      <c r="I4491" s="15" t="s">
        <v>22</v>
      </c>
      <c r="J4491" s="16" t="s">
        <v>1097</v>
      </c>
      <c r="K4491" s="17">
        <v>14177</v>
      </c>
      <c r="L4491" s="18">
        <v>2019002570</v>
      </c>
      <c r="M4491" s="19"/>
      <c r="N4491" s="70"/>
      <c r="O4491" s="71"/>
      <c r="P4491" s="72"/>
      <c r="Q4491" s="73"/>
      <c r="R4491" s="74"/>
      <c r="S4491" s="75">
        <f t="shared" si="13"/>
        <v>12790.7</v>
      </c>
    </row>
    <row r="4492" spans="1:19" s="79" customFormat="1" ht="63.75" x14ac:dyDescent="0.25">
      <c r="A4492" s="10" t="s">
        <v>419</v>
      </c>
      <c r="B4492" s="68">
        <v>12618</v>
      </c>
      <c r="C4492" s="10">
        <v>2701935</v>
      </c>
      <c r="D4492" s="12" t="s">
        <v>1096</v>
      </c>
      <c r="E4492" s="12"/>
      <c r="F4492" s="12" t="s">
        <v>254</v>
      </c>
      <c r="G4492" s="13">
        <v>44424</v>
      </c>
      <c r="H4492" s="69">
        <v>12790.7</v>
      </c>
      <c r="I4492" s="15" t="s">
        <v>22</v>
      </c>
      <c r="J4492" s="16" t="s">
        <v>1097</v>
      </c>
      <c r="K4492" s="17">
        <v>14177</v>
      </c>
      <c r="L4492" s="18">
        <v>2019002570</v>
      </c>
      <c r="M4492" s="19"/>
      <c r="N4492" s="70"/>
      <c r="O4492" s="71"/>
      <c r="P4492" s="72"/>
      <c r="Q4492" s="73"/>
      <c r="R4492" s="74"/>
      <c r="S4492" s="75">
        <f t="shared" si="13"/>
        <v>12790.7</v>
      </c>
    </row>
    <row r="4493" spans="1:19" s="79" customFormat="1" ht="63.75" x14ac:dyDescent="0.25">
      <c r="A4493" s="10" t="s">
        <v>419</v>
      </c>
      <c r="B4493" s="68">
        <v>12619</v>
      </c>
      <c r="C4493" s="10">
        <v>2701936</v>
      </c>
      <c r="D4493" s="12" t="s">
        <v>1096</v>
      </c>
      <c r="E4493" s="12"/>
      <c r="F4493" s="12" t="s">
        <v>254</v>
      </c>
      <c r="G4493" s="13">
        <v>44424</v>
      </c>
      <c r="H4493" s="69">
        <v>12790.7</v>
      </c>
      <c r="I4493" s="15" t="s">
        <v>22</v>
      </c>
      <c r="J4493" s="16" t="s">
        <v>1097</v>
      </c>
      <c r="K4493" s="17">
        <v>14177</v>
      </c>
      <c r="L4493" s="18">
        <v>2019002570</v>
      </c>
      <c r="M4493" s="19"/>
      <c r="N4493" s="70"/>
      <c r="O4493" s="71"/>
      <c r="P4493" s="72"/>
      <c r="Q4493" s="73"/>
      <c r="R4493" s="74"/>
      <c r="S4493" s="75">
        <f t="shared" si="13"/>
        <v>12790.7</v>
      </c>
    </row>
    <row r="4494" spans="1:19" s="79" customFormat="1" ht="63.75" x14ac:dyDescent="0.25">
      <c r="A4494" s="10" t="s">
        <v>419</v>
      </c>
      <c r="B4494" s="68">
        <v>12620</v>
      </c>
      <c r="C4494" s="10">
        <v>2701937</v>
      </c>
      <c r="D4494" s="12" t="s">
        <v>1096</v>
      </c>
      <c r="E4494" s="12"/>
      <c r="F4494" s="12" t="s">
        <v>254</v>
      </c>
      <c r="G4494" s="13">
        <v>44424</v>
      </c>
      <c r="H4494" s="69">
        <v>12790.7</v>
      </c>
      <c r="I4494" s="15" t="s">
        <v>22</v>
      </c>
      <c r="J4494" s="16" t="s">
        <v>1097</v>
      </c>
      <c r="K4494" s="17">
        <v>14177</v>
      </c>
      <c r="L4494" s="18">
        <v>2019002570</v>
      </c>
      <c r="M4494" s="19"/>
      <c r="N4494" s="70"/>
      <c r="O4494" s="71"/>
      <c r="P4494" s="72"/>
      <c r="Q4494" s="73"/>
      <c r="R4494" s="74"/>
      <c r="S4494" s="75">
        <f t="shared" si="13"/>
        <v>12790.7</v>
      </c>
    </row>
    <row r="4495" spans="1:19" s="79" customFormat="1" ht="63.75" x14ac:dyDescent="0.25">
      <c r="A4495" s="10" t="s">
        <v>419</v>
      </c>
      <c r="B4495" s="68">
        <v>12621</v>
      </c>
      <c r="C4495" s="10">
        <v>2701938</v>
      </c>
      <c r="D4495" s="12" t="s">
        <v>1096</v>
      </c>
      <c r="E4495" s="12"/>
      <c r="F4495" s="12" t="s">
        <v>254</v>
      </c>
      <c r="G4495" s="13">
        <v>44424</v>
      </c>
      <c r="H4495" s="69">
        <v>12790.7</v>
      </c>
      <c r="I4495" s="15" t="s">
        <v>22</v>
      </c>
      <c r="J4495" s="16" t="s">
        <v>1097</v>
      </c>
      <c r="K4495" s="17">
        <v>14177</v>
      </c>
      <c r="L4495" s="18">
        <v>2019002570</v>
      </c>
      <c r="M4495" s="19"/>
      <c r="N4495" s="70"/>
      <c r="O4495" s="71"/>
      <c r="P4495" s="72"/>
      <c r="Q4495" s="73"/>
      <c r="R4495" s="74"/>
      <c r="S4495" s="75">
        <f t="shared" si="13"/>
        <v>12790.7</v>
      </c>
    </row>
    <row r="4496" spans="1:19" s="79" customFormat="1" ht="63.75" x14ac:dyDescent="0.25">
      <c r="A4496" s="10" t="s">
        <v>419</v>
      </c>
      <c r="B4496" s="68">
        <v>12622</v>
      </c>
      <c r="C4496" s="10">
        <v>2701939</v>
      </c>
      <c r="D4496" s="12" t="s">
        <v>1096</v>
      </c>
      <c r="E4496" s="12"/>
      <c r="F4496" s="12" t="s">
        <v>254</v>
      </c>
      <c r="G4496" s="13">
        <v>44424</v>
      </c>
      <c r="H4496" s="69">
        <v>12790.7</v>
      </c>
      <c r="I4496" s="15" t="s">
        <v>22</v>
      </c>
      <c r="J4496" s="16" t="s">
        <v>1097</v>
      </c>
      <c r="K4496" s="17">
        <v>14177</v>
      </c>
      <c r="L4496" s="18">
        <v>2019002570</v>
      </c>
      <c r="M4496" s="19"/>
      <c r="N4496" s="70"/>
      <c r="O4496" s="71"/>
      <c r="P4496" s="72"/>
      <c r="Q4496" s="73"/>
      <c r="R4496" s="74"/>
      <c r="S4496" s="75">
        <f t="shared" si="13"/>
        <v>12790.7</v>
      </c>
    </row>
    <row r="4497" spans="1:19" s="79" customFormat="1" ht="63.75" x14ac:dyDescent="0.25">
      <c r="A4497" s="10" t="s">
        <v>419</v>
      </c>
      <c r="B4497" s="68">
        <v>12623</v>
      </c>
      <c r="C4497" s="10">
        <v>2701940</v>
      </c>
      <c r="D4497" s="12" t="s">
        <v>1096</v>
      </c>
      <c r="E4497" s="12"/>
      <c r="F4497" s="12" t="s">
        <v>254</v>
      </c>
      <c r="G4497" s="13">
        <v>44424</v>
      </c>
      <c r="H4497" s="69">
        <v>12790.7</v>
      </c>
      <c r="I4497" s="15" t="s">
        <v>22</v>
      </c>
      <c r="J4497" s="16" t="s">
        <v>1097</v>
      </c>
      <c r="K4497" s="17">
        <v>14177</v>
      </c>
      <c r="L4497" s="18">
        <v>2019002570</v>
      </c>
      <c r="M4497" s="19"/>
      <c r="N4497" s="70"/>
      <c r="O4497" s="71"/>
      <c r="P4497" s="72"/>
      <c r="Q4497" s="73"/>
      <c r="R4497" s="74"/>
      <c r="S4497" s="75">
        <f t="shared" si="13"/>
        <v>12790.7</v>
      </c>
    </row>
    <row r="4498" spans="1:19" s="79" customFormat="1" ht="63.75" x14ac:dyDescent="0.25">
      <c r="A4498" s="10" t="s">
        <v>419</v>
      </c>
      <c r="B4498" s="68">
        <v>12624</v>
      </c>
      <c r="C4498" s="10">
        <v>2701941</v>
      </c>
      <c r="D4498" s="12" t="s">
        <v>1096</v>
      </c>
      <c r="E4498" s="12"/>
      <c r="F4498" s="12" t="s">
        <v>254</v>
      </c>
      <c r="G4498" s="13">
        <v>44424</v>
      </c>
      <c r="H4498" s="69">
        <v>12790.7</v>
      </c>
      <c r="I4498" s="15" t="s">
        <v>22</v>
      </c>
      <c r="J4498" s="16" t="s">
        <v>1097</v>
      </c>
      <c r="K4498" s="17">
        <v>14177</v>
      </c>
      <c r="L4498" s="18">
        <v>2019002570</v>
      </c>
      <c r="M4498" s="19"/>
      <c r="N4498" s="70"/>
      <c r="O4498" s="71"/>
      <c r="P4498" s="72"/>
      <c r="Q4498" s="73"/>
      <c r="R4498" s="74"/>
      <c r="S4498" s="75">
        <f t="shared" si="13"/>
        <v>12790.7</v>
      </c>
    </row>
    <row r="4499" spans="1:19" s="79" customFormat="1" ht="63.75" x14ac:dyDescent="0.25">
      <c r="A4499" s="10" t="s">
        <v>419</v>
      </c>
      <c r="B4499" s="68">
        <v>12583</v>
      </c>
      <c r="C4499" s="10">
        <v>2701962</v>
      </c>
      <c r="D4499" s="12" t="s">
        <v>1096</v>
      </c>
      <c r="E4499" s="12"/>
      <c r="F4499" s="12" t="s">
        <v>254</v>
      </c>
      <c r="G4499" s="13">
        <v>44426</v>
      </c>
      <c r="H4499" s="69">
        <v>12790.7</v>
      </c>
      <c r="I4499" s="15" t="s">
        <v>22</v>
      </c>
      <c r="J4499" s="16" t="s">
        <v>1097</v>
      </c>
      <c r="K4499" s="17">
        <v>14198</v>
      </c>
      <c r="L4499" s="18">
        <v>2019002570</v>
      </c>
      <c r="M4499" s="19"/>
      <c r="N4499" s="70"/>
      <c r="O4499" s="71"/>
      <c r="P4499" s="72"/>
      <c r="Q4499" s="73"/>
      <c r="R4499" s="74"/>
      <c r="S4499" s="75">
        <f t="shared" si="13"/>
        <v>12790.7</v>
      </c>
    </row>
    <row r="4500" spans="1:19" s="79" customFormat="1" ht="63.75" x14ac:dyDescent="0.25">
      <c r="A4500" s="10" t="s">
        <v>419</v>
      </c>
      <c r="B4500" s="68">
        <v>12584</v>
      </c>
      <c r="C4500" s="10">
        <v>2701942</v>
      </c>
      <c r="D4500" s="12" t="s">
        <v>1096</v>
      </c>
      <c r="E4500" s="12"/>
      <c r="F4500" s="12" t="s">
        <v>254</v>
      </c>
      <c r="G4500" s="13">
        <v>44426</v>
      </c>
      <c r="H4500" s="69">
        <v>12790.7</v>
      </c>
      <c r="I4500" s="15" t="s">
        <v>22</v>
      </c>
      <c r="J4500" s="16" t="s">
        <v>1097</v>
      </c>
      <c r="K4500" s="17">
        <v>14198</v>
      </c>
      <c r="L4500" s="18">
        <v>2019002570</v>
      </c>
      <c r="M4500" s="19"/>
      <c r="N4500" s="70"/>
      <c r="O4500" s="71"/>
      <c r="P4500" s="72"/>
      <c r="Q4500" s="73"/>
      <c r="R4500" s="74"/>
      <c r="S4500" s="75">
        <f t="shared" si="13"/>
        <v>12790.7</v>
      </c>
    </row>
    <row r="4501" spans="1:19" s="79" customFormat="1" ht="63.75" x14ac:dyDescent="0.25">
      <c r="A4501" s="10" t="s">
        <v>419</v>
      </c>
      <c r="B4501" s="68">
        <v>12585</v>
      </c>
      <c r="C4501" s="10">
        <v>2701943</v>
      </c>
      <c r="D4501" s="12" t="s">
        <v>1096</v>
      </c>
      <c r="E4501" s="12"/>
      <c r="F4501" s="12" t="s">
        <v>254</v>
      </c>
      <c r="G4501" s="13">
        <v>44426</v>
      </c>
      <c r="H4501" s="69">
        <v>12790.7</v>
      </c>
      <c r="I4501" s="15" t="s">
        <v>22</v>
      </c>
      <c r="J4501" s="16" t="s">
        <v>1097</v>
      </c>
      <c r="K4501" s="17">
        <v>14198</v>
      </c>
      <c r="L4501" s="18">
        <v>2019002570</v>
      </c>
      <c r="M4501" s="19"/>
      <c r="N4501" s="70"/>
      <c r="O4501" s="71"/>
      <c r="P4501" s="72"/>
      <c r="Q4501" s="73"/>
      <c r="R4501" s="74"/>
      <c r="S4501" s="75">
        <f t="shared" si="13"/>
        <v>12790.7</v>
      </c>
    </row>
    <row r="4502" spans="1:19" s="79" customFormat="1" ht="63.75" x14ac:dyDescent="0.25">
      <c r="A4502" s="10" t="s">
        <v>419</v>
      </c>
      <c r="B4502" s="68">
        <v>12586</v>
      </c>
      <c r="C4502" s="10">
        <v>2701944</v>
      </c>
      <c r="D4502" s="12" t="s">
        <v>1096</v>
      </c>
      <c r="E4502" s="12"/>
      <c r="F4502" s="12" t="s">
        <v>254</v>
      </c>
      <c r="G4502" s="13">
        <v>44426</v>
      </c>
      <c r="H4502" s="69">
        <v>12790.7</v>
      </c>
      <c r="I4502" s="15" t="s">
        <v>22</v>
      </c>
      <c r="J4502" s="16" t="s">
        <v>1097</v>
      </c>
      <c r="K4502" s="17">
        <v>14198</v>
      </c>
      <c r="L4502" s="18">
        <v>2019002570</v>
      </c>
      <c r="M4502" s="19"/>
      <c r="N4502" s="70"/>
      <c r="O4502" s="71"/>
      <c r="P4502" s="72"/>
      <c r="Q4502" s="73"/>
      <c r="R4502" s="74"/>
      <c r="S4502" s="75">
        <f t="shared" si="13"/>
        <v>12790.7</v>
      </c>
    </row>
    <row r="4503" spans="1:19" s="79" customFormat="1" ht="63.75" x14ac:dyDescent="0.25">
      <c r="A4503" s="10" t="s">
        <v>419</v>
      </c>
      <c r="B4503" s="68">
        <v>12587</v>
      </c>
      <c r="C4503" s="10">
        <v>2701945</v>
      </c>
      <c r="D4503" s="12" t="s">
        <v>1096</v>
      </c>
      <c r="E4503" s="12"/>
      <c r="F4503" s="12" t="s">
        <v>254</v>
      </c>
      <c r="G4503" s="13">
        <v>44426</v>
      </c>
      <c r="H4503" s="69">
        <v>12790.7</v>
      </c>
      <c r="I4503" s="15" t="s">
        <v>22</v>
      </c>
      <c r="J4503" s="16" t="s">
        <v>1097</v>
      </c>
      <c r="K4503" s="17">
        <v>14198</v>
      </c>
      <c r="L4503" s="18">
        <v>2019002570</v>
      </c>
      <c r="M4503" s="19"/>
      <c r="N4503" s="70"/>
      <c r="O4503" s="71"/>
      <c r="P4503" s="72"/>
      <c r="Q4503" s="73"/>
      <c r="R4503" s="74"/>
      <c r="S4503" s="75">
        <f t="shared" si="13"/>
        <v>12790.7</v>
      </c>
    </row>
    <row r="4504" spans="1:19" s="79" customFormat="1" ht="63.75" x14ac:dyDescent="0.25">
      <c r="A4504" s="10" t="s">
        <v>419</v>
      </c>
      <c r="B4504" s="68">
        <v>12588</v>
      </c>
      <c r="C4504" s="10">
        <v>2701946</v>
      </c>
      <c r="D4504" s="12" t="s">
        <v>1096</v>
      </c>
      <c r="E4504" s="12"/>
      <c r="F4504" s="12" t="s">
        <v>254</v>
      </c>
      <c r="G4504" s="13">
        <v>44426</v>
      </c>
      <c r="H4504" s="69">
        <v>12790.7</v>
      </c>
      <c r="I4504" s="15" t="s">
        <v>22</v>
      </c>
      <c r="J4504" s="16" t="s">
        <v>1097</v>
      </c>
      <c r="K4504" s="17">
        <v>14198</v>
      </c>
      <c r="L4504" s="18">
        <v>2019002570</v>
      </c>
      <c r="M4504" s="19"/>
      <c r="N4504" s="70"/>
      <c r="O4504" s="71"/>
      <c r="P4504" s="72"/>
      <c r="Q4504" s="73"/>
      <c r="R4504" s="74"/>
      <c r="S4504" s="75">
        <f t="shared" si="13"/>
        <v>12790.7</v>
      </c>
    </row>
    <row r="4505" spans="1:19" s="79" customFormat="1" ht="63.75" x14ac:dyDescent="0.25">
      <c r="A4505" s="10" t="s">
        <v>419</v>
      </c>
      <c r="B4505" s="68">
        <v>12589</v>
      </c>
      <c r="C4505" s="10">
        <v>2701947</v>
      </c>
      <c r="D4505" s="12" t="s">
        <v>1096</v>
      </c>
      <c r="E4505" s="12"/>
      <c r="F4505" s="12" t="s">
        <v>254</v>
      </c>
      <c r="G4505" s="13">
        <v>44426</v>
      </c>
      <c r="H4505" s="69">
        <v>12790.7</v>
      </c>
      <c r="I4505" s="15" t="s">
        <v>22</v>
      </c>
      <c r="J4505" s="16" t="s">
        <v>1097</v>
      </c>
      <c r="K4505" s="17">
        <v>14198</v>
      </c>
      <c r="L4505" s="18">
        <v>2019002570</v>
      </c>
      <c r="M4505" s="19"/>
      <c r="N4505" s="70"/>
      <c r="O4505" s="71"/>
      <c r="P4505" s="72"/>
      <c r="Q4505" s="73"/>
      <c r="R4505" s="74"/>
      <c r="S4505" s="75">
        <f t="shared" si="13"/>
        <v>12790.7</v>
      </c>
    </row>
    <row r="4506" spans="1:19" s="79" customFormat="1" ht="63.75" x14ac:dyDescent="0.25">
      <c r="A4506" s="10" t="s">
        <v>419</v>
      </c>
      <c r="B4506" s="68">
        <v>12590</v>
      </c>
      <c r="C4506" s="10">
        <v>2701948</v>
      </c>
      <c r="D4506" s="12" t="s">
        <v>1096</v>
      </c>
      <c r="E4506" s="12"/>
      <c r="F4506" s="12" t="s">
        <v>254</v>
      </c>
      <c r="G4506" s="13">
        <v>44426</v>
      </c>
      <c r="H4506" s="69">
        <v>12790.7</v>
      </c>
      <c r="I4506" s="15" t="s">
        <v>22</v>
      </c>
      <c r="J4506" s="16" t="s">
        <v>1097</v>
      </c>
      <c r="K4506" s="17">
        <v>14198</v>
      </c>
      <c r="L4506" s="18">
        <v>2019002570</v>
      </c>
      <c r="M4506" s="19"/>
      <c r="N4506" s="70"/>
      <c r="O4506" s="71"/>
      <c r="P4506" s="72"/>
      <c r="Q4506" s="73"/>
      <c r="R4506" s="74"/>
      <c r="S4506" s="75">
        <f t="shared" si="13"/>
        <v>12790.7</v>
      </c>
    </row>
    <row r="4507" spans="1:19" s="79" customFormat="1" ht="63.75" x14ac:dyDescent="0.25">
      <c r="A4507" s="10" t="s">
        <v>419</v>
      </c>
      <c r="B4507" s="68">
        <v>12591</v>
      </c>
      <c r="C4507" s="10">
        <v>2701949</v>
      </c>
      <c r="D4507" s="12" t="s">
        <v>1096</v>
      </c>
      <c r="E4507" s="12"/>
      <c r="F4507" s="12" t="s">
        <v>254</v>
      </c>
      <c r="G4507" s="13">
        <v>44426</v>
      </c>
      <c r="H4507" s="69">
        <v>12790.7</v>
      </c>
      <c r="I4507" s="15" t="s">
        <v>22</v>
      </c>
      <c r="J4507" s="16" t="s">
        <v>1097</v>
      </c>
      <c r="K4507" s="17">
        <v>14198</v>
      </c>
      <c r="L4507" s="18">
        <v>2019002570</v>
      </c>
      <c r="M4507" s="19"/>
      <c r="N4507" s="70"/>
      <c r="O4507" s="71"/>
      <c r="P4507" s="72"/>
      <c r="Q4507" s="73"/>
      <c r="R4507" s="74"/>
      <c r="S4507" s="75">
        <f t="shared" si="13"/>
        <v>12790.7</v>
      </c>
    </row>
    <row r="4508" spans="1:19" s="79" customFormat="1" ht="63.75" x14ac:dyDescent="0.25">
      <c r="A4508" s="10" t="s">
        <v>419</v>
      </c>
      <c r="B4508" s="68">
        <v>12592</v>
      </c>
      <c r="C4508" s="10">
        <v>2701950</v>
      </c>
      <c r="D4508" s="12" t="s">
        <v>1096</v>
      </c>
      <c r="E4508" s="12"/>
      <c r="F4508" s="12" t="s">
        <v>254</v>
      </c>
      <c r="G4508" s="13">
        <v>44426</v>
      </c>
      <c r="H4508" s="69">
        <v>12790.7</v>
      </c>
      <c r="I4508" s="15" t="s">
        <v>22</v>
      </c>
      <c r="J4508" s="16" t="s">
        <v>1097</v>
      </c>
      <c r="K4508" s="17">
        <v>14198</v>
      </c>
      <c r="L4508" s="18">
        <v>2019002570</v>
      </c>
      <c r="M4508" s="19"/>
      <c r="N4508" s="70"/>
      <c r="O4508" s="71"/>
      <c r="P4508" s="72"/>
      <c r="Q4508" s="73"/>
      <c r="R4508" s="74"/>
      <c r="S4508" s="75">
        <f t="shared" si="13"/>
        <v>12790.7</v>
      </c>
    </row>
    <row r="4509" spans="1:19" s="79" customFormat="1" ht="63.75" x14ac:dyDescent="0.25">
      <c r="A4509" s="10" t="s">
        <v>419</v>
      </c>
      <c r="B4509" s="68">
        <v>12593</v>
      </c>
      <c r="C4509" s="10">
        <v>2701951</v>
      </c>
      <c r="D4509" s="12" t="s">
        <v>1096</v>
      </c>
      <c r="E4509" s="12"/>
      <c r="F4509" s="12" t="s">
        <v>254</v>
      </c>
      <c r="G4509" s="13">
        <v>44426</v>
      </c>
      <c r="H4509" s="69">
        <v>12790.7</v>
      </c>
      <c r="I4509" s="15" t="s">
        <v>22</v>
      </c>
      <c r="J4509" s="16" t="s">
        <v>1097</v>
      </c>
      <c r="K4509" s="17">
        <v>14198</v>
      </c>
      <c r="L4509" s="18">
        <v>2019002570</v>
      </c>
      <c r="M4509" s="19"/>
      <c r="N4509" s="70"/>
      <c r="O4509" s="71"/>
      <c r="P4509" s="72"/>
      <c r="Q4509" s="73"/>
      <c r="R4509" s="74"/>
      <c r="S4509" s="75">
        <f t="shared" si="13"/>
        <v>12790.7</v>
      </c>
    </row>
    <row r="4510" spans="1:19" s="79" customFormat="1" ht="63.75" x14ac:dyDescent="0.25">
      <c r="A4510" s="10" t="s">
        <v>419</v>
      </c>
      <c r="B4510" s="68">
        <v>12594</v>
      </c>
      <c r="C4510" s="10">
        <v>2701952</v>
      </c>
      <c r="D4510" s="12" t="s">
        <v>1096</v>
      </c>
      <c r="E4510" s="12"/>
      <c r="F4510" s="12" t="s">
        <v>254</v>
      </c>
      <c r="G4510" s="13">
        <v>44426</v>
      </c>
      <c r="H4510" s="69">
        <v>12790.7</v>
      </c>
      <c r="I4510" s="15" t="s">
        <v>22</v>
      </c>
      <c r="J4510" s="16" t="s">
        <v>1097</v>
      </c>
      <c r="K4510" s="17">
        <v>14198</v>
      </c>
      <c r="L4510" s="18">
        <v>2019002570</v>
      </c>
      <c r="M4510" s="19"/>
      <c r="N4510" s="70"/>
      <c r="O4510" s="71"/>
      <c r="P4510" s="72"/>
      <c r="Q4510" s="73"/>
      <c r="R4510" s="74"/>
      <c r="S4510" s="75">
        <f t="shared" si="13"/>
        <v>12790.7</v>
      </c>
    </row>
    <row r="4511" spans="1:19" s="79" customFormat="1" ht="63.75" x14ac:dyDescent="0.25">
      <c r="A4511" s="10" t="s">
        <v>419</v>
      </c>
      <c r="B4511" s="68">
        <v>12595</v>
      </c>
      <c r="C4511" s="10">
        <v>2701953</v>
      </c>
      <c r="D4511" s="12" t="s">
        <v>1096</v>
      </c>
      <c r="E4511" s="12"/>
      <c r="F4511" s="12" t="s">
        <v>254</v>
      </c>
      <c r="G4511" s="13">
        <v>44426</v>
      </c>
      <c r="H4511" s="69">
        <v>12790.7</v>
      </c>
      <c r="I4511" s="15" t="s">
        <v>22</v>
      </c>
      <c r="J4511" s="16" t="s">
        <v>1097</v>
      </c>
      <c r="K4511" s="17">
        <v>14198</v>
      </c>
      <c r="L4511" s="18">
        <v>2019002570</v>
      </c>
      <c r="M4511" s="19"/>
      <c r="N4511" s="70"/>
      <c r="O4511" s="71"/>
      <c r="P4511" s="72"/>
      <c r="Q4511" s="73"/>
      <c r="R4511" s="74"/>
      <c r="S4511" s="75">
        <f t="shared" si="13"/>
        <v>12790.7</v>
      </c>
    </row>
    <row r="4512" spans="1:19" s="79" customFormat="1" ht="63.75" x14ac:dyDescent="0.25">
      <c r="A4512" s="10" t="s">
        <v>419</v>
      </c>
      <c r="B4512" s="68">
        <v>12596</v>
      </c>
      <c r="C4512" s="10">
        <v>2701954</v>
      </c>
      <c r="D4512" s="12" t="s">
        <v>1096</v>
      </c>
      <c r="E4512" s="12"/>
      <c r="F4512" s="12" t="s">
        <v>254</v>
      </c>
      <c r="G4512" s="13">
        <v>44426</v>
      </c>
      <c r="H4512" s="69">
        <v>12790.7</v>
      </c>
      <c r="I4512" s="15" t="s">
        <v>22</v>
      </c>
      <c r="J4512" s="16" t="s">
        <v>1097</v>
      </c>
      <c r="K4512" s="17">
        <v>14198</v>
      </c>
      <c r="L4512" s="18">
        <v>2019002570</v>
      </c>
      <c r="M4512" s="19"/>
      <c r="N4512" s="70"/>
      <c r="O4512" s="71"/>
      <c r="P4512" s="72"/>
      <c r="Q4512" s="73"/>
      <c r="R4512" s="74"/>
      <c r="S4512" s="75">
        <f t="shared" si="13"/>
        <v>12790.7</v>
      </c>
    </row>
    <row r="4513" spans="1:19" s="79" customFormat="1" ht="63.75" x14ac:dyDescent="0.25">
      <c r="A4513" s="10" t="s">
        <v>419</v>
      </c>
      <c r="B4513" s="68">
        <v>12597</v>
      </c>
      <c r="C4513" s="10">
        <v>2701955</v>
      </c>
      <c r="D4513" s="12" t="s">
        <v>1096</v>
      </c>
      <c r="E4513" s="12"/>
      <c r="F4513" s="12" t="s">
        <v>254</v>
      </c>
      <c r="G4513" s="13">
        <v>44426</v>
      </c>
      <c r="H4513" s="69">
        <v>12790.7</v>
      </c>
      <c r="I4513" s="15" t="s">
        <v>22</v>
      </c>
      <c r="J4513" s="16" t="s">
        <v>1097</v>
      </c>
      <c r="K4513" s="17">
        <v>14198</v>
      </c>
      <c r="L4513" s="18">
        <v>2019002570</v>
      </c>
      <c r="M4513" s="19"/>
      <c r="N4513" s="70"/>
      <c r="O4513" s="71"/>
      <c r="P4513" s="72"/>
      <c r="Q4513" s="73"/>
      <c r="R4513" s="74"/>
      <c r="S4513" s="75">
        <f t="shared" si="13"/>
        <v>12790.7</v>
      </c>
    </row>
    <row r="4514" spans="1:19" s="79" customFormat="1" ht="63.75" x14ac:dyDescent="0.25">
      <c r="A4514" s="10" t="s">
        <v>419</v>
      </c>
      <c r="B4514" s="68">
        <v>12598</v>
      </c>
      <c r="C4514" s="10">
        <v>2701956</v>
      </c>
      <c r="D4514" s="12" t="s">
        <v>1096</v>
      </c>
      <c r="E4514" s="12"/>
      <c r="F4514" s="12" t="s">
        <v>254</v>
      </c>
      <c r="G4514" s="13">
        <v>44426</v>
      </c>
      <c r="H4514" s="69">
        <v>12790.7</v>
      </c>
      <c r="I4514" s="15" t="s">
        <v>22</v>
      </c>
      <c r="J4514" s="16" t="s">
        <v>1097</v>
      </c>
      <c r="K4514" s="17">
        <v>14198</v>
      </c>
      <c r="L4514" s="18">
        <v>2019002570</v>
      </c>
      <c r="M4514" s="19"/>
      <c r="N4514" s="70"/>
      <c r="O4514" s="71"/>
      <c r="P4514" s="72"/>
      <c r="Q4514" s="73"/>
      <c r="R4514" s="74"/>
      <c r="S4514" s="75">
        <f t="shared" si="13"/>
        <v>12790.7</v>
      </c>
    </row>
    <row r="4515" spans="1:19" s="79" customFormat="1" ht="63.75" x14ac:dyDescent="0.25">
      <c r="A4515" s="10" t="s">
        <v>419</v>
      </c>
      <c r="B4515" s="68">
        <v>12599</v>
      </c>
      <c r="C4515" s="10">
        <v>2701957</v>
      </c>
      <c r="D4515" s="12" t="s">
        <v>1096</v>
      </c>
      <c r="E4515" s="12"/>
      <c r="F4515" s="12" t="s">
        <v>254</v>
      </c>
      <c r="G4515" s="13">
        <v>44426</v>
      </c>
      <c r="H4515" s="69">
        <v>12790.7</v>
      </c>
      <c r="I4515" s="15" t="s">
        <v>22</v>
      </c>
      <c r="J4515" s="16" t="s">
        <v>1097</v>
      </c>
      <c r="K4515" s="17">
        <v>14198</v>
      </c>
      <c r="L4515" s="18">
        <v>2019002570</v>
      </c>
      <c r="M4515" s="19"/>
      <c r="N4515" s="70"/>
      <c r="O4515" s="71"/>
      <c r="P4515" s="72"/>
      <c r="Q4515" s="73"/>
      <c r="R4515" s="74"/>
      <c r="S4515" s="75">
        <f t="shared" si="13"/>
        <v>12790.7</v>
      </c>
    </row>
    <row r="4516" spans="1:19" s="79" customFormat="1" ht="63.75" x14ac:dyDescent="0.25">
      <c r="A4516" s="10" t="s">
        <v>419</v>
      </c>
      <c r="B4516" s="68">
        <v>12600</v>
      </c>
      <c r="C4516" s="10">
        <v>2701958</v>
      </c>
      <c r="D4516" s="12" t="s">
        <v>1096</v>
      </c>
      <c r="E4516" s="12"/>
      <c r="F4516" s="12" t="s">
        <v>254</v>
      </c>
      <c r="G4516" s="13">
        <v>44426</v>
      </c>
      <c r="H4516" s="69">
        <v>12790.7</v>
      </c>
      <c r="I4516" s="15" t="s">
        <v>22</v>
      </c>
      <c r="J4516" s="16" t="s">
        <v>1097</v>
      </c>
      <c r="K4516" s="17">
        <v>14198</v>
      </c>
      <c r="L4516" s="18">
        <v>2019002570</v>
      </c>
      <c r="M4516" s="19"/>
      <c r="N4516" s="70"/>
      <c r="O4516" s="71"/>
      <c r="P4516" s="72"/>
      <c r="Q4516" s="73"/>
      <c r="R4516" s="74"/>
      <c r="S4516" s="75">
        <f t="shared" si="13"/>
        <v>12790.7</v>
      </c>
    </row>
    <row r="4517" spans="1:19" s="79" customFormat="1" ht="63.75" x14ac:dyDescent="0.25">
      <c r="A4517" s="10" t="s">
        <v>419</v>
      </c>
      <c r="B4517" s="68">
        <v>12601</v>
      </c>
      <c r="C4517" s="10">
        <v>2701959</v>
      </c>
      <c r="D4517" s="12" t="s">
        <v>1096</v>
      </c>
      <c r="E4517" s="12"/>
      <c r="F4517" s="12" t="s">
        <v>254</v>
      </c>
      <c r="G4517" s="13">
        <v>44426</v>
      </c>
      <c r="H4517" s="69">
        <v>12790.7</v>
      </c>
      <c r="I4517" s="15" t="s">
        <v>22</v>
      </c>
      <c r="J4517" s="16" t="s">
        <v>1097</v>
      </c>
      <c r="K4517" s="17">
        <v>14198</v>
      </c>
      <c r="L4517" s="18">
        <v>2019002570</v>
      </c>
      <c r="M4517" s="19"/>
      <c r="N4517" s="70"/>
      <c r="O4517" s="71"/>
      <c r="P4517" s="72"/>
      <c r="Q4517" s="73"/>
      <c r="R4517" s="74"/>
      <c r="S4517" s="75">
        <f t="shared" si="13"/>
        <v>12790.7</v>
      </c>
    </row>
    <row r="4518" spans="1:19" s="79" customFormat="1" ht="63.75" x14ac:dyDescent="0.25">
      <c r="A4518" s="10" t="s">
        <v>419</v>
      </c>
      <c r="B4518" s="68">
        <v>12602</v>
      </c>
      <c r="C4518" s="10">
        <v>2701960</v>
      </c>
      <c r="D4518" s="12" t="s">
        <v>1096</v>
      </c>
      <c r="E4518" s="12"/>
      <c r="F4518" s="12" t="s">
        <v>254</v>
      </c>
      <c r="G4518" s="13">
        <v>44426</v>
      </c>
      <c r="H4518" s="69">
        <v>12790.7</v>
      </c>
      <c r="I4518" s="15" t="s">
        <v>22</v>
      </c>
      <c r="J4518" s="16" t="s">
        <v>1097</v>
      </c>
      <c r="K4518" s="17">
        <v>14198</v>
      </c>
      <c r="L4518" s="18">
        <v>2019002570</v>
      </c>
      <c r="M4518" s="19"/>
      <c r="N4518" s="70"/>
      <c r="O4518" s="71"/>
      <c r="P4518" s="72"/>
      <c r="Q4518" s="73"/>
      <c r="R4518" s="74"/>
      <c r="S4518" s="75">
        <f t="shared" si="13"/>
        <v>12790.7</v>
      </c>
    </row>
    <row r="4519" spans="1:19" s="79" customFormat="1" ht="63.75" x14ac:dyDescent="0.25">
      <c r="A4519" s="10" t="s">
        <v>419</v>
      </c>
      <c r="B4519" s="68">
        <v>12603</v>
      </c>
      <c r="C4519" s="10">
        <v>2701962</v>
      </c>
      <c r="D4519" s="12" t="s">
        <v>1096</v>
      </c>
      <c r="E4519" s="12"/>
      <c r="F4519" s="12" t="s">
        <v>254</v>
      </c>
      <c r="G4519" s="13">
        <v>44426</v>
      </c>
      <c r="H4519" s="69">
        <v>12790.7</v>
      </c>
      <c r="I4519" s="15" t="s">
        <v>22</v>
      </c>
      <c r="J4519" s="16" t="s">
        <v>1097</v>
      </c>
      <c r="K4519" s="17">
        <v>14198</v>
      </c>
      <c r="L4519" s="18">
        <v>2019002570</v>
      </c>
      <c r="M4519" s="19"/>
      <c r="N4519" s="70"/>
      <c r="O4519" s="71"/>
      <c r="P4519" s="72"/>
      <c r="Q4519" s="73"/>
      <c r="R4519" s="74"/>
      <c r="S4519" s="75">
        <f t="shared" si="13"/>
        <v>12790.7</v>
      </c>
    </row>
    <row r="4520" spans="1:19" s="79" customFormat="1" ht="63.75" x14ac:dyDescent="0.25">
      <c r="A4520" s="10" t="s">
        <v>419</v>
      </c>
      <c r="B4520" s="68">
        <v>12625</v>
      </c>
      <c r="C4520" s="10">
        <v>2701963</v>
      </c>
      <c r="D4520" s="12" t="s">
        <v>1096</v>
      </c>
      <c r="E4520" s="12"/>
      <c r="F4520" s="12" t="s">
        <v>254</v>
      </c>
      <c r="G4520" s="13">
        <v>44427</v>
      </c>
      <c r="H4520" s="69">
        <v>12790.7</v>
      </c>
      <c r="I4520" s="15" t="s">
        <v>22</v>
      </c>
      <c r="J4520" s="16" t="s">
        <v>1097</v>
      </c>
      <c r="K4520" s="17">
        <v>14212</v>
      </c>
      <c r="L4520" s="18">
        <v>2019002570</v>
      </c>
      <c r="M4520" s="19"/>
      <c r="N4520" s="70"/>
      <c r="O4520" s="71"/>
      <c r="P4520" s="72"/>
      <c r="Q4520" s="73"/>
      <c r="R4520" s="74"/>
      <c r="S4520" s="75">
        <f t="shared" si="13"/>
        <v>12790.7</v>
      </c>
    </row>
    <row r="4521" spans="1:19" s="79" customFormat="1" ht="63.75" x14ac:dyDescent="0.25">
      <c r="A4521" s="10" t="s">
        <v>419</v>
      </c>
      <c r="B4521" s="68">
        <v>12626</v>
      </c>
      <c r="C4521" s="10">
        <v>2701964</v>
      </c>
      <c r="D4521" s="12" t="s">
        <v>1096</v>
      </c>
      <c r="E4521" s="12"/>
      <c r="F4521" s="12" t="s">
        <v>254</v>
      </c>
      <c r="G4521" s="13">
        <v>44427</v>
      </c>
      <c r="H4521" s="69">
        <v>12790.7</v>
      </c>
      <c r="I4521" s="15" t="s">
        <v>22</v>
      </c>
      <c r="J4521" s="16" t="s">
        <v>1097</v>
      </c>
      <c r="K4521" s="17">
        <v>14212</v>
      </c>
      <c r="L4521" s="18">
        <v>2019002570</v>
      </c>
      <c r="M4521" s="19"/>
      <c r="N4521" s="70"/>
      <c r="O4521" s="71"/>
      <c r="P4521" s="72"/>
      <c r="Q4521" s="73"/>
      <c r="R4521" s="74"/>
      <c r="S4521" s="75">
        <f t="shared" si="13"/>
        <v>12790.7</v>
      </c>
    </row>
    <row r="4522" spans="1:19" s="79" customFormat="1" ht="63.75" x14ac:dyDescent="0.25">
      <c r="A4522" s="10" t="s">
        <v>419</v>
      </c>
      <c r="B4522" s="68">
        <v>12627</v>
      </c>
      <c r="C4522" s="10">
        <v>2701965</v>
      </c>
      <c r="D4522" s="12" t="s">
        <v>1096</v>
      </c>
      <c r="E4522" s="12"/>
      <c r="F4522" s="12" t="s">
        <v>254</v>
      </c>
      <c r="G4522" s="13">
        <v>44427</v>
      </c>
      <c r="H4522" s="69">
        <v>12790.7</v>
      </c>
      <c r="I4522" s="15" t="s">
        <v>22</v>
      </c>
      <c r="J4522" s="16" t="s">
        <v>1097</v>
      </c>
      <c r="K4522" s="17">
        <v>14212</v>
      </c>
      <c r="L4522" s="18">
        <v>2019002570</v>
      </c>
      <c r="M4522" s="19"/>
      <c r="N4522" s="70"/>
      <c r="O4522" s="71"/>
      <c r="P4522" s="72"/>
      <c r="Q4522" s="73"/>
      <c r="R4522" s="74"/>
      <c r="S4522" s="75">
        <f t="shared" si="13"/>
        <v>12790.7</v>
      </c>
    </row>
    <row r="4523" spans="1:19" s="79" customFormat="1" ht="63.75" x14ac:dyDescent="0.25">
      <c r="A4523" s="10" t="s">
        <v>419</v>
      </c>
      <c r="B4523" s="68">
        <v>12628</v>
      </c>
      <c r="C4523" s="10">
        <v>2701966</v>
      </c>
      <c r="D4523" s="12" t="s">
        <v>1096</v>
      </c>
      <c r="E4523" s="12"/>
      <c r="F4523" s="12" t="s">
        <v>254</v>
      </c>
      <c r="G4523" s="13">
        <v>44427</v>
      </c>
      <c r="H4523" s="69">
        <v>12790.7</v>
      </c>
      <c r="I4523" s="15" t="s">
        <v>22</v>
      </c>
      <c r="J4523" s="16" t="s">
        <v>1097</v>
      </c>
      <c r="K4523" s="17">
        <v>14212</v>
      </c>
      <c r="L4523" s="18">
        <v>2019002570</v>
      </c>
      <c r="M4523" s="19"/>
      <c r="N4523" s="70"/>
      <c r="O4523" s="71"/>
      <c r="P4523" s="72"/>
      <c r="Q4523" s="73"/>
      <c r="R4523" s="74"/>
      <c r="S4523" s="75">
        <f t="shared" si="13"/>
        <v>12790.7</v>
      </c>
    </row>
    <row r="4524" spans="1:19" s="79" customFormat="1" ht="63.75" x14ac:dyDescent="0.25">
      <c r="A4524" s="10" t="s">
        <v>419</v>
      </c>
      <c r="B4524" s="68">
        <v>12629</v>
      </c>
      <c r="C4524" s="10">
        <v>2701967</v>
      </c>
      <c r="D4524" s="12" t="s">
        <v>1096</v>
      </c>
      <c r="E4524" s="12"/>
      <c r="F4524" s="12" t="s">
        <v>254</v>
      </c>
      <c r="G4524" s="13">
        <v>44427</v>
      </c>
      <c r="H4524" s="69">
        <v>12790.7</v>
      </c>
      <c r="I4524" s="15" t="s">
        <v>22</v>
      </c>
      <c r="J4524" s="16" t="s">
        <v>1097</v>
      </c>
      <c r="K4524" s="17">
        <v>14212</v>
      </c>
      <c r="L4524" s="18">
        <v>2019002570</v>
      </c>
      <c r="M4524" s="19"/>
      <c r="N4524" s="70"/>
      <c r="O4524" s="71"/>
      <c r="P4524" s="72"/>
      <c r="Q4524" s="73"/>
      <c r="R4524" s="74"/>
      <c r="S4524" s="75">
        <f t="shared" si="13"/>
        <v>12790.7</v>
      </c>
    </row>
    <row r="4525" spans="1:19" s="79" customFormat="1" ht="63.75" x14ac:dyDescent="0.25">
      <c r="A4525" s="10" t="s">
        <v>419</v>
      </c>
      <c r="B4525" s="68">
        <v>12630</v>
      </c>
      <c r="C4525" s="10">
        <v>2701968</v>
      </c>
      <c r="D4525" s="12" t="s">
        <v>1096</v>
      </c>
      <c r="E4525" s="12"/>
      <c r="F4525" s="12" t="s">
        <v>254</v>
      </c>
      <c r="G4525" s="13">
        <v>44427</v>
      </c>
      <c r="H4525" s="69">
        <v>12790.7</v>
      </c>
      <c r="I4525" s="15" t="s">
        <v>22</v>
      </c>
      <c r="J4525" s="16" t="s">
        <v>1097</v>
      </c>
      <c r="K4525" s="17">
        <v>14212</v>
      </c>
      <c r="L4525" s="18">
        <v>2019002570</v>
      </c>
      <c r="M4525" s="19"/>
      <c r="N4525" s="70"/>
      <c r="O4525" s="71"/>
      <c r="P4525" s="72"/>
      <c r="Q4525" s="73"/>
      <c r="R4525" s="74"/>
      <c r="S4525" s="75">
        <f t="shared" si="13"/>
        <v>12790.7</v>
      </c>
    </row>
    <row r="4526" spans="1:19" s="79" customFormat="1" ht="63.75" x14ac:dyDescent="0.25">
      <c r="A4526" s="10" t="s">
        <v>419</v>
      </c>
      <c r="B4526" s="68">
        <v>12631</v>
      </c>
      <c r="C4526" s="10">
        <v>2701969</v>
      </c>
      <c r="D4526" s="12" t="s">
        <v>1096</v>
      </c>
      <c r="E4526" s="12"/>
      <c r="F4526" s="12" t="s">
        <v>254</v>
      </c>
      <c r="G4526" s="13">
        <v>44427</v>
      </c>
      <c r="H4526" s="69">
        <v>12790.7</v>
      </c>
      <c r="I4526" s="15" t="s">
        <v>22</v>
      </c>
      <c r="J4526" s="16" t="s">
        <v>1097</v>
      </c>
      <c r="K4526" s="17">
        <v>14212</v>
      </c>
      <c r="L4526" s="18">
        <v>2019002570</v>
      </c>
      <c r="M4526" s="19"/>
      <c r="N4526" s="70"/>
      <c r="O4526" s="71"/>
      <c r="P4526" s="72"/>
      <c r="Q4526" s="73"/>
      <c r="R4526" s="74"/>
      <c r="S4526" s="75">
        <f t="shared" si="13"/>
        <v>12790.7</v>
      </c>
    </row>
    <row r="4527" spans="1:19" s="79" customFormat="1" ht="63.75" x14ac:dyDescent="0.25">
      <c r="A4527" s="10" t="s">
        <v>419</v>
      </c>
      <c r="B4527" s="68">
        <v>12632</v>
      </c>
      <c r="C4527" s="10">
        <v>2701970</v>
      </c>
      <c r="D4527" s="12" t="s">
        <v>1096</v>
      </c>
      <c r="E4527" s="12"/>
      <c r="F4527" s="12" t="s">
        <v>254</v>
      </c>
      <c r="G4527" s="13">
        <v>44427</v>
      </c>
      <c r="H4527" s="69">
        <v>12790.7</v>
      </c>
      <c r="I4527" s="15" t="s">
        <v>22</v>
      </c>
      <c r="J4527" s="16" t="s">
        <v>1097</v>
      </c>
      <c r="K4527" s="17">
        <v>14212</v>
      </c>
      <c r="L4527" s="18">
        <v>2019002570</v>
      </c>
      <c r="M4527" s="19"/>
      <c r="N4527" s="70"/>
      <c r="O4527" s="71"/>
      <c r="P4527" s="72"/>
      <c r="Q4527" s="73"/>
      <c r="R4527" s="74"/>
      <c r="S4527" s="75">
        <f t="shared" ref="S4527:S4590" si="14">H4527</f>
        <v>12790.7</v>
      </c>
    </row>
    <row r="4528" spans="1:19" s="79" customFormat="1" ht="63.75" x14ac:dyDescent="0.25">
      <c r="A4528" s="10" t="s">
        <v>419</v>
      </c>
      <c r="B4528" s="68">
        <v>12633</v>
      </c>
      <c r="C4528" s="10">
        <v>2701971</v>
      </c>
      <c r="D4528" s="12" t="s">
        <v>1096</v>
      </c>
      <c r="E4528" s="12"/>
      <c r="F4528" s="12" t="s">
        <v>254</v>
      </c>
      <c r="G4528" s="13">
        <v>44427</v>
      </c>
      <c r="H4528" s="69">
        <v>12790.7</v>
      </c>
      <c r="I4528" s="15" t="s">
        <v>22</v>
      </c>
      <c r="J4528" s="16" t="s">
        <v>1097</v>
      </c>
      <c r="K4528" s="17">
        <v>14212</v>
      </c>
      <c r="L4528" s="18">
        <v>2019002570</v>
      </c>
      <c r="M4528" s="19"/>
      <c r="N4528" s="70"/>
      <c r="O4528" s="71"/>
      <c r="P4528" s="72"/>
      <c r="Q4528" s="73"/>
      <c r="R4528" s="74"/>
      <c r="S4528" s="75">
        <f t="shared" si="14"/>
        <v>12790.7</v>
      </c>
    </row>
    <row r="4529" spans="1:1021" s="79" customFormat="1" ht="63.75" x14ac:dyDescent="0.25">
      <c r="A4529" s="10" t="s">
        <v>419</v>
      </c>
      <c r="B4529" s="68">
        <v>12634</v>
      </c>
      <c r="C4529" s="10">
        <v>2701972</v>
      </c>
      <c r="D4529" s="12" t="s">
        <v>1096</v>
      </c>
      <c r="E4529" s="12"/>
      <c r="F4529" s="12" t="s">
        <v>254</v>
      </c>
      <c r="G4529" s="13">
        <v>44427</v>
      </c>
      <c r="H4529" s="69">
        <v>12790.7</v>
      </c>
      <c r="I4529" s="15" t="s">
        <v>22</v>
      </c>
      <c r="J4529" s="16" t="s">
        <v>1097</v>
      </c>
      <c r="K4529" s="17">
        <v>14212</v>
      </c>
      <c r="L4529" s="18">
        <v>2019002570</v>
      </c>
      <c r="M4529" s="19"/>
      <c r="N4529" s="70"/>
      <c r="O4529" s="71"/>
      <c r="P4529" s="72"/>
      <c r="Q4529" s="73"/>
      <c r="R4529" s="74"/>
      <c r="S4529" s="75">
        <f t="shared" si="14"/>
        <v>12790.7</v>
      </c>
    </row>
    <row r="4530" spans="1:1021" s="79" customFormat="1" ht="63.75" x14ac:dyDescent="0.25">
      <c r="A4530" s="10" t="s">
        <v>419</v>
      </c>
      <c r="B4530" s="68">
        <v>12635</v>
      </c>
      <c r="C4530" s="10">
        <v>2701973</v>
      </c>
      <c r="D4530" s="12" t="s">
        <v>1096</v>
      </c>
      <c r="E4530" s="12"/>
      <c r="F4530" s="12" t="s">
        <v>254</v>
      </c>
      <c r="G4530" s="13">
        <v>44427</v>
      </c>
      <c r="H4530" s="69">
        <v>12790.7</v>
      </c>
      <c r="I4530" s="15" t="s">
        <v>22</v>
      </c>
      <c r="J4530" s="16" t="s">
        <v>1097</v>
      </c>
      <c r="K4530" s="17">
        <v>14212</v>
      </c>
      <c r="L4530" s="18">
        <v>2019002570</v>
      </c>
      <c r="M4530" s="19"/>
      <c r="N4530" s="70"/>
      <c r="O4530" s="71"/>
      <c r="P4530" s="72"/>
      <c r="Q4530" s="73"/>
      <c r="R4530" s="74"/>
      <c r="S4530" s="75">
        <f t="shared" si="14"/>
        <v>12790.7</v>
      </c>
    </row>
    <row r="4531" spans="1:1021" s="79" customFormat="1" ht="63.75" x14ac:dyDescent="0.25">
      <c r="A4531" s="10" t="s">
        <v>419</v>
      </c>
      <c r="B4531" s="68">
        <v>12636</v>
      </c>
      <c r="C4531" s="10">
        <v>2701974</v>
      </c>
      <c r="D4531" s="12" t="s">
        <v>1096</v>
      </c>
      <c r="E4531" s="12"/>
      <c r="F4531" s="12" t="s">
        <v>254</v>
      </c>
      <c r="G4531" s="13">
        <v>44427</v>
      </c>
      <c r="H4531" s="69">
        <v>12790.7</v>
      </c>
      <c r="I4531" s="15" t="s">
        <v>22</v>
      </c>
      <c r="J4531" s="16" t="s">
        <v>1097</v>
      </c>
      <c r="K4531" s="17">
        <v>14212</v>
      </c>
      <c r="L4531" s="18">
        <v>2019002570</v>
      </c>
      <c r="M4531" s="19"/>
      <c r="N4531" s="70"/>
      <c r="O4531" s="71"/>
      <c r="P4531" s="72"/>
      <c r="Q4531" s="73"/>
      <c r="R4531" s="74"/>
      <c r="S4531" s="75">
        <f t="shared" si="14"/>
        <v>12790.7</v>
      </c>
    </row>
    <row r="4532" spans="1:1021" s="79" customFormat="1" ht="63.75" x14ac:dyDescent="0.25">
      <c r="A4532" s="10" t="s">
        <v>419</v>
      </c>
      <c r="B4532" s="68">
        <v>12637</v>
      </c>
      <c r="C4532" s="10">
        <v>2701975</v>
      </c>
      <c r="D4532" s="12" t="s">
        <v>1096</v>
      </c>
      <c r="E4532" s="12"/>
      <c r="F4532" s="12" t="s">
        <v>254</v>
      </c>
      <c r="G4532" s="13">
        <v>44427</v>
      </c>
      <c r="H4532" s="69">
        <v>12790.7</v>
      </c>
      <c r="I4532" s="15" t="s">
        <v>22</v>
      </c>
      <c r="J4532" s="16" t="s">
        <v>1097</v>
      </c>
      <c r="K4532" s="17">
        <v>14212</v>
      </c>
      <c r="L4532" s="18">
        <v>2019002570</v>
      </c>
      <c r="M4532" s="19"/>
      <c r="N4532" s="70"/>
      <c r="O4532" s="71"/>
      <c r="P4532" s="72"/>
      <c r="Q4532" s="73"/>
      <c r="R4532" s="74"/>
      <c r="S4532" s="75">
        <f t="shared" si="14"/>
        <v>12790.7</v>
      </c>
    </row>
    <row r="4533" spans="1:1021" s="79" customFormat="1" ht="63.75" x14ac:dyDescent="0.25">
      <c r="A4533" s="10" t="s">
        <v>419</v>
      </c>
      <c r="B4533" s="68">
        <v>12638</v>
      </c>
      <c r="C4533" s="10">
        <v>2701976</v>
      </c>
      <c r="D4533" s="12" t="s">
        <v>1096</v>
      </c>
      <c r="E4533" s="12"/>
      <c r="F4533" s="12" t="s">
        <v>254</v>
      </c>
      <c r="G4533" s="13">
        <v>44427</v>
      </c>
      <c r="H4533" s="69">
        <v>12790.7</v>
      </c>
      <c r="I4533" s="15" t="s">
        <v>22</v>
      </c>
      <c r="J4533" s="16" t="s">
        <v>1097</v>
      </c>
      <c r="K4533" s="17">
        <v>14212</v>
      </c>
      <c r="L4533" s="18">
        <v>2019002570</v>
      </c>
      <c r="M4533" s="19"/>
      <c r="N4533" s="70"/>
      <c r="O4533" s="71"/>
      <c r="P4533" s="72"/>
      <c r="Q4533" s="73"/>
      <c r="R4533" s="74"/>
      <c r="S4533" s="75">
        <f t="shared" si="14"/>
        <v>12790.7</v>
      </c>
    </row>
    <row r="4534" spans="1:1021" s="79" customFormat="1" ht="63.75" x14ac:dyDescent="0.25">
      <c r="A4534" s="10" t="s">
        <v>419</v>
      </c>
      <c r="B4534" s="68">
        <v>12639</v>
      </c>
      <c r="C4534" s="10">
        <v>2701977</v>
      </c>
      <c r="D4534" s="12" t="s">
        <v>1096</v>
      </c>
      <c r="E4534" s="12"/>
      <c r="F4534" s="12" t="s">
        <v>254</v>
      </c>
      <c r="G4534" s="13">
        <v>44427</v>
      </c>
      <c r="H4534" s="69">
        <v>12790.7</v>
      </c>
      <c r="I4534" s="15" t="s">
        <v>22</v>
      </c>
      <c r="J4534" s="16" t="s">
        <v>1097</v>
      </c>
      <c r="K4534" s="17">
        <v>14212</v>
      </c>
      <c r="L4534" s="18">
        <v>2019002570</v>
      </c>
      <c r="M4534" s="19"/>
      <c r="N4534" s="70"/>
      <c r="O4534" s="71"/>
      <c r="P4534" s="72"/>
      <c r="Q4534" s="73"/>
      <c r="R4534" s="74"/>
      <c r="S4534" s="75">
        <f t="shared" si="14"/>
        <v>12790.7</v>
      </c>
    </row>
    <row r="4535" spans="1:1021" s="79" customFormat="1" ht="63.75" x14ac:dyDescent="0.25">
      <c r="A4535" s="10" t="s">
        <v>419</v>
      </c>
      <c r="B4535" s="68">
        <v>12640</v>
      </c>
      <c r="C4535" s="10">
        <v>2701978</v>
      </c>
      <c r="D4535" s="12" t="s">
        <v>1096</v>
      </c>
      <c r="E4535" s="12"/>
      <c r="F4535" s="12" t="s">
        <v>254</v>
      </c>
      <c r="G4535" s="13">
        <v>44427</v>
      </c>
      <c r="H4535" s="69">
        <v>12790.7</v>
      </c>
      <c r="I4535" s="15" t="s">
        <v>22</v>
      </c>
      <c r="J4535" s="16" t="s">
        <v>1097</v>
      </c>
      <c r="K4535" s="17">
        <v>14212</v>
      </c>
      <c r="L4535" s="18">
        <v>2019002570</v>
      </c>
      <c r="M4535" s="19"/>
      <c r="N4535" s="70"/>
      <c r="O4535" s="71"/>
      <c r="P4535" s="72"/>
      <c r="Q4535" s="73"/>
      <c r="R4535" s="74"/>
      <c r="S4535" s="75">
        <f t="shared" si="14"/>
        <v>12790.7</v>
      </c>
    </row>
    <row r="4536" spans="1:1021" s="79" customFormat="1" ht="63.75" x14ac:dyDescent="0.25">
      <c r="A4536" s="10" t="s">
        <v>419</v>
      </c>
      <c r="B4536" s="68">
        <v>12641</v>
      </c>
      <c r="C4536" s="10">
        <v>2701979</v>
      </c>
      <c r="D4536" s="12" t="s">
        <v>1096</v>
      </c>
      <c r="E4536" s="12"/>
      <c r="F4536" s="12" t="s">
        <v>254</v>
      </c>
      <c r="G4536" s="13">
        <v>44427</v>
      </c>
      <c r="H4536" s="69">
        <v>12790.7</v>
      </c>
      <c r="I4536" s="15" t="s">
        <v>22</v>
      </c>
      <c r="J4536" s="16" t="s">
        <v>1097</v>
      </c>
      <c r="K4536" s="17">
        <v>14212</v>
      </c>
      <c r="L4536" s="18">
        <v>2019002570</v>
      </c>
      <c r="M4536" s="19"/>
      <c r="N4536" s="70"/>
      <c r="O4536" s="71"/>
      <c r="P4536" s="72"/>
      <c r="Q4536" s="73"/>
      <c r="R4536" s="74"/>
      <c r="S4536" s="75">
        <f t="shared" si="14"/>
        <v>12790.7</v>
      </c>
    </row>
    <row r="4537" spans="1:1021" s="79" customFormat="1" ht="63.75" x14ac:dyDescent="0.25">
      <c r="A4537" s="10" t="s">
        <v>419</v>
      </c>
      <c r="B4537" s="68">
        <v>12642</v>
      </c>
      <c r="C4537" s="10">
        <v>2701980</v>
      </c>
      <c r="D4537" s="12" t="s">
        <v>1096</v>
      </c>
      <c r="E4537" s="12"/>
      <c r="F4537" s="12" t="s">
        <v>254</v>
      </c>
      <c r="G4537" s="13">
        <v>44427</v>
      </c>
      <c r="H4537" s="69">
        <v>12790.7</v>
      </c>
      <c r="I4537" s="15" t="s">
        <v>22</v>
      </c>
      <c r="J4537" s="16" t="s">
        <v>1097</v>
      </c>
      <c r="K4537" s="17">
        <v>14212</v>
      </c>
      <c r="L4537" s="18">
        <v>2019002570</v>
      </c>
      <c r="M4537" s="19"/>
      <c r="N4537" s="70"/>
      <c r="O4537" s="71"/>
      <c r="P4537" s="72"/>
      <c r="Q4537" s="73"/>
      <c r="R4537" s="74"/>
      <c r="S4537" s="75">
        <f t="shared" si="14"/>
        <v>12790.7</v>
      </c>
    </row>
    <row r="4538" spans="1:1021" s="79" customFormat="1" ht="63.75" x14ac:dyDescent="0.25">
      <c r="A4538" s="10" t="s">
        <v>419</v>
      </c>
      <c r="B4538" s="68">
        <v>12643</v>
      </c>
      <c r="C4538" s="10">
        <v>2701981</v>
      </c>
      <c r="D4538" s="12" t="s">
        <v>1096</v>
      </c>
      <c r="E4538" s="12"/>
      <c r="F4538" s="12" t="s">
        <v>254</v>
      </c>
      <c r="G4538" s="13">
        <v>44427</v>
      </c>
      <c r="H4538" s="69">
        <v>12790.7</v>
      </c>
      <c r="I4538" s="15" t="s">
        <v>22</v>
      </c>
      <c r="J4538" s="16" t="s">
        <v>1097</v>
      </c>
      <c r="K4538" s="17">
        <v>14212</v>
      </c>
      <c r="L4538" s="18">
        <v>2019002570</v>
      </c>
      <c r="M4538" s="19"/>
      <c r="N4538" s="70"/>
      <c r="O4538" s="71"/>
      <c r="P4538" s="72"/>
      <c r="Q4538" s="73"/>
      <c r="R4538" s="74"/>
      <c r="S4538" s="75">
        <f t="shared" si="14"/>
        <v>12790.7</v>
      </c>
    </row>
    <row r="4539" spans="1:1021" s="79" customFormat="1" ht="63.75" x14ac:dyDescent="0.25">
      <c r="A4539" s="10" t="s">
        <v>419</v>
      </c>
      <c r="B4539" s="68">
        <v>12644</v>
      </c>
      <c r="C4539" s="10">
        <v>2701982</v>
      </c>
      <c r="D4539" s="12" t="s">
        <v>1096</v>
      </c>
      <c r="E4539" s="12"/>
      <c r="F4539" s="12" t="s">
        <v>254</v>
      </c>
      <c r="G4539" s="13">
        <v>44427</v>
      </c>
      <c r="H4539" s="69">
        <v>12790.7</v>
      </c>
      <c r="I4539" s="15" t="s">
        <v>22</v>
      </c>
      <c r="J4539" s="16" t="s">
        <v>1097</v>
      </c>
      <c r="K4539" s="17">
        <v>14212</v>
      </c>
      <c r="L4539" s="18">
        <v>2019002570</v>
      </c>
      <c r="M4539" s="19"/>
      <c r="N4539" s="70"/>
      <c r="O4539" s="71"/>
      <c r="P4539" s="72"/>
      <c r="Q4539" s="73"/>
      <c r="R4539" s="74"/>
      <c r="S4539" s="75">
        <f t="shared" si="14"/>
        <v>12790.7</v>
      </c>
    </row>
    <row r="4540" spans="1:1021" s="79" customFormat="1" ht="63.75" x14ac:dyDescent="0.25">
      <c r="A4540" s="10" t="s">
        <v>419</v>
      </c>
      <c r="B4540" s="68">
        <v>12645</v>
      </c>
      <c r="C4540" s="10">
        <v>2701983</v>
      </c>
      <c r="D4540" s="12" t="s">
        <v>1096</v>
      </c>
      <c r="E4540" s="12"/>
      <c r="F4540" s="12" t="s">
        <v>254</v>
      </c>
      <c r="G4540" s="13">
        <v>44427</v>
      </c>
      <c r="H4540" s="69">
        <v>12790.7</v>
      </c>
      <c r="I4540" s="15" t="s">
        <v>22</v>
      </c>
      <c r="J4540" s="16" t="s">
        <v>1097</v>
      </c>
      <c r="K4540" s="17">
        <v>14212</v>
      </c>
      <c r="L4540" s="18">
        <v>2019002570</v>
      </c>
      <c r="M4540" s="19"/>
      <c r="N4540" s="70"/>
      <c r="O4540" s="71"/>
      <c r="P4540" s="72"/>
      <c r="Q4540" s="73"/>
      <c r="R4540" s="74"/>
      <c r="S4540" s="75">
        <f t="shared" si="14"/>
        <v>12790.7</v>
      </c>
    </row>
    <row r="4541" spans="1:1021" s="79" customFormat="1" ht="63.75" x14ac:dyDescent="0.25">
      <c r="A4541" s="10" t="s">
        <v>419</v>
      </c>
      <c r="B4541" s="68">
        <v>12646</v>
      </c>
      <c r="C4541" s="10">
        <v>2701984</v>
      </c>
      <c r="D4541" s="12" t="s">
        <v>1096</v>
      </c>
      <c r="E4541" s="12"/>
      <c r="F4541" s="12" t="s">
        <v>254</v>
      </c>
      <c r="G4541" s="13">
        <v>44427</v>
      </c>
      <c r="H4541" s="69">
        <v>12790.7</v>
      </c>
      <c r="I4541" s="15" t="s">
        <v>22</v>
      </c>
      <c r="J4541" s="16" t="s">
        <v>1097</v>
      </c>
      <c r="K4541" s="17">
        <v>14212</v>
      </c>
      <c r="L4541" s="18">
        <v>2019002570</v>
      </c>
      <c r="M4541" s="19"/>
      <c r="N4541" s="70"/>
      <c r="O4541" s="71"/>
      <c r="P4541" s="72"/>
      <c r="Q4541" s="73"/>
      <c r="R4541" s="74"/>
      <c r="S4541" s="75">
        <f t="shared" si="14"/>
        <v>12790.7</v>
      </c>
    </row>
    <row r="4542" spans="1:1021" s="79" customFormat="1" ht="63.75" x14ac:dyDescent="0.25">
      <c r="A4542" s="10" t="s">
        <v>419</v>
      </c>
      <c r="B4542" s="68">
        <v>12647</v>
      </c>
      <c r="C4542" s="10">
        <v>2701985</v>
      </c>
      <c r="D4542" s="12" t="s">
        <v>1096</v>
      </c>
      <c r="E4542" s="12"/>
      <c r="F4542" s="12" t="s">
        <v>254</v>
      </c>
      <c r="G4542" s="13">
        <v>44427</v>
      </c>
      <c r="H4542" s="69">
        <v>12790.7</v>
      </c>
      <c r="I4542" s="15" t="s">
        <v>22</v>
      </c>
      <c r="J4542" s="16" t="s">
        <v>1097</v>
      </c>
      <c r="K4542" s="17">
        <v>14212</v>
      </c>
      <c r="L4542" s="18">
        <v>2019002570</v>
      </c>
      <c r="M4542" s="19"/>
      <c r="N4542" s="70"/>
      <c r="O4542" s="71"/>
      <c r="P4542" s="72"/>
      <c r="Q4542" s="73"/>
      <c r="R4542" s="74"/>
      <c r="S4542" s="75">
        <f t="shared" si="14"/>
        <v>12790.7</v>
      </c>
    </row>
    <row r="4543" spans="1:1021" s="79" customFormat="1" ht="25.5" x14ac:dyDescent="0.25">
      <c r="A4543" s="10" t="s">
        <v>419</v>
      </c>
      <c r="B4543" s="68">
        <v>12803</v>
      </c>
      <c r="C4543" s="10">
        <v>2755325</v>
      </c>
      <c r="D4543" s="12" t="s">
        <v>1215</v>
      </c>
      <c r="E4543" s="12" t="s">
        <v>1216</v>
      </c>
      <c r="F4543" s="12" t="str">
        <f>VLOOKUP(B4543,[1]Planilha8!$X$4:$AD$6629,7,0)</f>
        <v>BOM</v>
      </c>
      <c r="G4543" s="13">
        <v>44586</v>
      </c>
      <c r="H4543" s="69">
        <v>74000</v>
      </c>
      <c r="I4543" s="15" t="s">
        <v>22</v>
      </c>
      <c r="J4543" s="16" t="s">
        <v>1217</v>
      </c>
      <c r="K4543" s="17">
        <v>76</v>
      </c>
      <c r="L4543" s="18">
        <v>2021002481</v>
      </c>
      <c r="M4543" s="19"/>
      <c r="N4543" s="70">
        <v>0</v>
      </c>
      <c r="O4543" s="71">
        <v>0</v>
      </c>
      <c r="P4543" s="72">
        <v>0</v>
      </c>
      <c r="Q4543" s="73">
        <v>0</v>
      </c>
      <c r="R4543" s="74">
        <v>0</v>
      </c>
      <c r="S4543" s="75">
        <f t="shared" si="14"/>
        <v>74000</v>
      </c>
    </row>
    <row r="4544" spans="1:1021" s="79" customFormat="1" ht="38.25" x14ac:dyDescent="0.25">
      <c r="A4544" s="10" t="s">
        <v>419</v>
      </c>
      <c r="B4544" s="68">
        <v>13381</v>
      </c>
      <c r="C4544" s="10">
        <v>3110414</v>
      </c>
      <c r="D4544" s="12" t="s">
        <v>1218</v>
      </c>
      <c r="E4544" s="12" t="s">
        <v>1219</v>
      </c>
      <c r="F4544" s="12" t="s">
        <v>254</v>
      </c>
      <c r="G4544" s="13">
        <v>44893</v>
      </c>
      <c r="H4544" s="69">
        <v>2317.6999999999998</v>
      </c>
      <c r="I4544" s="15" t="s">
        <v>22</v>
      </c>
      <c r="J4544" s="16" t="s">
        <v>1220</v>
      </c>
      <c r="K4544" s="17">
        <v>83</v>
      </c>
      <c r="L4544" s="18">
        <v>2022002238</v>
      </c>
      <c r="M4544" s="19"/>
      <c r="N4544" s="70">
        <v>0</v>
      </c>
      <c r="O4544" s="71">
        <v>0</v>
      </c>
      <c r="P4544" s="72">
        <v>0</v>
      </c>
      <c r="Q4544" s="73">
        <v>0</v>
      </c>
      <c r="R4544" s="74">
        <v>0</v>
      </c>
      <c r="S4544" s="75">
        <f t="shared" si="14"/>
        <v>2317.6999999999998</v>
      </c>
      <c r="AMG4544"/>
    </row>
    <row r="4545" spans="1:1021" s="79" customFormat="1" ht="51" x14ac:dyDescent="0.25">
      <c r="A4545" s="10" t="s">
        <v>419</v>
      </c>
      <c r="B4545" s="68">
        <v>13418</v>
      </c>
      <c r="C4545" s="10">
        <v>3110091</v>
      </c>
      <c r="D4545" s="12" t="s">
        <v>1221</v>
      </c>
      <c r="E4545" s="12" t="s">
        <v>1222</v>
      </c>
      <c r="F4545" s="12" t="s">
        <v>254</v>
      </c>
      <c r="G4545" s="13">
        <v>44904</v>
      </c>
      <c r="H4545" s="69">
        <v>4000</v>
      </c>
      <c r="I4545" s="15" t="s">
        <v>22</v>
      </c>
      <c r="J4545" s="16" t="s">
        <v>1223</v>
      </c>
      <c r="K4545" s="17">
        <v>652</v>
      </c>
      <c r="L4545" s="18">
        <v>2022007839</v>
      </c>
      <c r="M4545" s="19"/>
      <c r="N4545" s="70">
        <v>0</v>
      </c>
      <c r="O4545" s="71">
        <v>0</v>
      </c>
      <c r="P4545" s="72">
        <v>0</v>
      </c>
      <c r="Q4545" s="73">
        <v>0</v>
      </c>
      <c r="R4545" s="74">
        <v>0</v>
      </c>
      <c r="S4545" s="75">
        <f t="shared" si="14"/>
        <v>4000</v>
      </c>
    </row>
    <row r="4546" spans="1:1021" s="79" customFormat="1" ht="25.5" x14ac:dyDescent="0.25">
      <c r="A4546" s="10" t="s">
        <v>419</v>
      </c>
      <c r="B4546" s="68">
        <v>13419</v>
      </c>
      <c r="C4546" s="10">
        <v>3110125</v>
      </c>
      <c r="D4546" s="12" t="s">
        <v>1224</v>
      </c>
      <c r="E4546" s="12" t="s">
        <v>1225</v>
      </c>
      <c r="F4546" s="12" t="s">
        <v>254</v>
      </c>
      <c r="G4546" s="13">
        <v>44937</v>
      </c>
      <c r="H4546" s="69">
        <v>336</v>
      </c>
      <c r="I4546" s="15" t="s">
        <v>22</v>
      </c>
      <c r="J4546" s="16" t="s">
        <v>1144</v>
      </c>
      <c r="K4546" s="17">
        <v>470422</v>
      </c>
      <c r="L4546" s="18">
        <v>2022006752</v>
      </c>
      <c r="M4546" s="19"/>
      <c r="N4546" s="70">
        <v>0</v>
      </c>
      <c r="O4546" s="71">
        <v>0</v>
      </c>
      <c r="P4546" s="72">
        <v>0</v>
      </c>
      <c r="Q4546" s="73">
        <v>0</v>
      </c>
      <c r="R4546" s="74">
        <v>0</v>
      </c>
      <c r="S4546" s="75">
        <f t="shared" si="14"/>
        <v>336</v>
      </c>
      <c r="AMG4546"/>
    </row>
    <row r="4547" spans="1:1021" s="79" customFormat="1" ht="25.5" x14ac:dyDescent="0.25">
      <c r="A4547" s="10" t="s">
        <v>419</v>
      </c>
      <c r="B4547" s="68">
        <v>13420</v>
      </c>
      <c r="C4547" s="10">
        <v>3110126</v>
      </c>
      <c r="D4547" s="12" t="s">
        <v>1224</v>
      </c>
      <c r="E4547" s="12" t="s">
        <v>1225</v>
      </c>
      <c r="F4547" s="12" t="s">
        <v>254</v>
      </c>
      <c r="G4547" s="13">
        <v>44937</v>
      </c>
      <c r="H4547" s="69">
        <v>336</v>
      </c>
      <c r="I4547" s="15" t="s">
        <v>22</v>
      </c>
      <c r="J4547" s="16" t="s">
        <v>1144</v>
      </c>
      <c r="K4547" s="17">
        <v>470422</v>
      </c>
      <c r="L4547" s="18">
        <v>2022006752</v>
      </c>
      <c r="M4547" s="19"/>
      <c r="N4547" s="70">
        <v>0</v>
      </c>
      <c r="O4547" s="71">
        <v>0</v>
      </c>
      <c r="P4547" s="72">
        <v>0</v>
      </c>
      <c r="Q4547" s="73">
        <v>0</v>
      </c>
      <c r="R4547" s="74">
        <v>0</v>
      </c>
      <c r="S4547" s="75">
        <f t="shared" si="14"/>
        <v>336</v>
      </c>
      <c r="AMG4547"/>
    </row>
    <row r="4548" spans="1:1021" s="79" customFormat="1" ht="25.5" x14ac:dyDescent="0.25">
      <c r="A4548" s="10" t="s">
        <v>419</v>
      </c>
      <c r="B4548" s="68">
        <v>13423</v>
      </c>
      <c r="C4548" s="10" t="s">
        <v>237</v>
      </c>
      <c r="D4548" s="12" t="s">
        <v>1226</v>
      </c>
      <c r="E4548" s="12" t="s">
        <v>264</v>
      </c>
      <c r="F4548" s="12" t="s">
        <v>254</v>
      </c>
      <c r="G4548" s="13">
        <v>44833</v>
      </c>
      <c r="H4548" s="69">
        <v>20500</v>
      </c>
      <c r="I4548" s="15" t="s">
        <v>22</v>
      </c>
      <c r="J4548" s="16" t="s">
        <v>1227</v>
      </c>
      <c r="K4548" s="17">
        <v>41393</v>
      </c>
      <c r="L4548" s="18">
        <v>2022002060</v>
      </c>
      <c r="M4548" s="19"/>
      <c r="N4548" s="70">
        <v>0</v>
      </c>
      <c r="O4548" s="71">
        <v>0</v>
      </c>
      <c r="P4548" s="72">
        <v>0</v>
      </c>
      <c r="Q4548" s="73">
        <v>0</v>
      </c>
      <c r="R4548" s="74">
        <v>0</v>
      </c>
      <c r="S4548" s="75">
        <f t="shared" si="14"/>
        <v>20500</v>
      </c>
      <c r="AMG4548"/>
    </row>
    <row r="4549" spans="1:1021" s="79" customFormat="1" ht="25.5" x14ac:dyDescent="0.25">
      <c r="A4549" s="10" t="s">
        <v>419</v>
      </c>
      <c r="B4549" s="68">
        <v>13424</v>
      </c>
      <c r="C4549" s="10" t="s">
        <v>237</v>
      </c>
      <c r="D4549" s="12" t="s">
        <v>1226</v>
      </c>
      <c r="E4549" s="12" t="s">
        <v>264</v>
      </c>
      <c r="F4549" s="12" t="s">
        <v>254</v>
      </c>
      <c r="G4549" s="13">
        <v>44833</v>
      </c>
      <c r="H4549" s="69">
        <v>20500</v>
      </c>
      <c r="I4549" s="15" t="s">
        <v>22</v>
      </c>
      <c r="J4549" s="16" t="s">
        <v>1227</v>
      </c>
      <c r="K4549" s="17">
        <v>41393</v>
      </c>
      <c r="L4549" s="18">
        <v>2022002060</v>
      </c>
      <c r="M4549" s="19"/>
      <c r="N4549" s="70">
        <v>0</v>
      </c>
      <c r="O4549" s="71">
        <v>0</v>
      </c>
      <c r="P4549" s="72">
        <v>0</v>
      </c>
      <c r="Q4549" s="73">
        <v>0</v>
      </c>
      <c r="R4549" s="74">
        <v>0</v>
      </c>
      <c r="S4549" s="75">
        <f t="shared" si="14"/>
        <v>20500</v>
      </c>
      <c r="AMG4549"/>
    </row>
    <row r="4550" spans="1:1021" s="79" customFormat="1" ht="25.5" x14ac:dyDescent="0.25">
      <c r="A4550" s="10" t="s">
        <v>419</v>
      </c>
      <c r="B4550" s="68">
        <v>13425</v>
      </c>
      <c r="C4550" s="10" t="s">
        <v>237</v>
      </c>
      <c r="D4550" s="12" t="s">
        <v>1226</v>
      </c>
      <c r="E4550" s="12" t="s">
        <v>264</v>
      </c>
      <c r="F4550" s="12" t="s">
        <v>254</v>
      </c>
      <c r="G4550" s="13">
        <v>44833</v>
      </c>
      <c r="H4550" s="69">
        <v>20500</v>
      </c>
      <c r="I4550" s="15" t="s">
        <v>22</v>
      </c>
      <c r="J4550" s="16" t="s">
        <v>1227</v>
      </c>
      <c r="K4550" s="17">
        <v>41393</v>
      </c>
      <c r="L4550" s="18">
        <v>2022002060</v>
      </c>
      <c r="M4550" s="19"/>
      <c r="N4550" s="70">
        <v>0</v>
      </c>
      <c r="O4550" s="71">
        <v>0</v>
      </c>
      <c r="P4550" s="72">
        <v>0</v>
      </c>
      <c r="Q4550" s="73">
        <v>0</v>
      </c>
      <c r="R4550" s="74">
        <v>0</v>
      </c>
      <c r="S4550" s="75">
        <f t="shared" si="14"/>
        <v>20500</v>
      </c>
      <c r="AMG4550"/>
    </row>
    <row r="4551" spans="1:1021" s="79" customFormat="1" ht="25.5" x14ac:dyDescent="0.25">
      <c r="A4551" s="10" t="s">
        <v>419</v>
      </c>
      <c r="B4551" s="68">
        <v>13426</v>
      </c>
      <c r="C4551" s="10" t="s">
        <v>237</v>
      </c>
      <c r="D4551" s="12" t="s">
        <v>1226</v>
      </c>
      <c r="E4551" s="12" t="s">
        <v>264</v>
      </c>
      <c r="F4551" s="12" t="s">
        <v>254</v>
      </c>
      <c r="G4551" s="13">
        <v>44833</v>
      </c>
      <c r="H4551" s="69">
        <v>20500</v>
      </c>
      <c r="I4551" s="15" t="s">
        <v>22</v>
      </c>
      <c r="J4551" s="16" t="s">
        <v>1227</v>
      </c>
      <c r="K4551" s="17">
        <v>41393</v>
      </c>
      <c r="L4551" s="18">
        <v>2022002060</v>
      </c>
      <c r="M4551" s="19"/>
      <c r="N4551" s="70">
        <v>0</v>
      </c>
      <c r="O4551" s="71">
        <v>0</v>
      </c>
      <c r="P4551" s="72">
        <v>0</v>
      </c>
      <c r="Q4551" s="73">
        <v>0</v>
      </c>
      <c r="R4551" s="74">
        <v>0</v>
      </c>
      <c r="S4551" s="75">
        <f t="shared" si="14"/>
        <v>20500</v>
      </c>
      <c r="AMG4551"/>
    </row>
    <row r="4552" spans="1:1021" s="79" customFormat="1" ht="25.5" x14ac:dyDescent="0.25">
      <c r="A4552" s="10" t="s">
        <v>419</v>
      </c>
      <c r="B4552" s="68">
        <v>13427</v>
      </c>
      <c r="C4552" s="10" t="s">
        <v>237</v>
      </c>
      <c r="D4552" s="12" t="s">
        <v>1226</v>
      </c>
      <c r="E4552" s="12" t="s">
        <v>264</v>
      </c>
      <c r="F4552" s="12" t="s">
        <v>254</v>
      </c>
      <c r="G4552" s="13">
        <v>44833</v>
      </c>
      <c r="H4552" s="69">
        <v>20500</v>
      </c>
      <c r="I4552" s="15" t="s">
        <v>22</v>
      </c>
      <c r="J4552" s="16" t="s">
        <v>1227</v>
      </c>
      <c r="K4552" s="17">
        <v>41393</v>
      </c>
      <c r="L4552" s="18">
        <v>2022002060</v>
      </c>
      <c r="M4552" s="19"/>
      <c r="N4552" s="70">
        <v>0</v>
      </c>
      <c r="O4552" s="71">
        <v>0</v>
      </c>
      <c r="P4552" s="72">
        <v>0</v>
      </c>
      <c r="Q4552" s="73">
        <v>0</v>
      </c>
      <c r="R4552" s="74">
        <v>0</v>
      </c>
      <c r="S4552" s="75">
        <f t="shared" si="14"/>
        <v>20500</v>
      </c>
      <c r="AMG4552"/>
    </row>
    <row r="4553" spans="1:1021" s="79" customFormat="1" ht="25.5" x14ac:dyDescent="0.25">
      <c r="A4553" s="10" t="s">
        <v>419</v>
      </c>
      <c r="B4553" s="68">
        <v>13428</v>
      </c>
      <c r="C4553" s="10" t="s">
        <v>237</v>
      </c>
      <c r="D4553" s="12" t="s">
        <v>1226</v>
      </c>
      <c r="E4553" s="12" t="s">
        <v>264</v>
      </c>
      <c r="F4553" s="12" t="s">
        <v>254</v>
      </c>
      <c r="G4553" s="13">
        <v>44833</v>
      </c>
      <c r="H4553" s="69">
        <v>20500</v>
      </c>
      <c r="I4553" s="15" t="s">
        <v>22</v>
      </c>
      <c r="J4553" s="16" t="s">
        <v>1227</v>
      </c>
      <c r="K4553" s="17">
        <v>41393</v>
      </c>
      <c r="L4553" s="18">
        <v>2022002060</v>
      </c>
      <c r="M4553" s="19"/>
      <c r="N4553" s="70">
        <v>0</v>
      </c>
      <c r="O4553" s="71">
        <v>0</v>
      </c>
      <c r="P4553" s="72">
        <v>0</v>
      </c>
      <c r="Q4553" s="73">
        <v>0</v>
      </c>
      <c r="R4553" s="74">
        <v>0</v>
      </c>
      <c r="S4553" s="75">
        <f t="shared" si="14"/>
        <v>20500</v>
      </c>
      <c r="AMG4553"/>
    </row>
    <row r="4554" spans="1:1021" s="79" customFormat="1" ht="25.5" x14ac:dyDescent="0.25">
      <c r="A4554" s="10" t="s">
        <v>419</v>
      </c>
      <c r="B4554" s="68">
        <v>13429</v>
      </c>
      <c r="C4554" s="10" t="s">
        <v>237</v>
      </c>
      <c r="D4554" s="12" t="s">
        <v>1226</v>
      </c>
      <c r="E4554" s="12" t="s">
        <v>264</v>
      </c>
      <c r="F4554" s="12" t="s">
        <v>254</v>
      </c>
      <c r="G4554" s="13">
        <v>44833</v>
      </c>
      <c r="H4554" s="69">
        <v>20500</v>
      </c>
      <c r="I4554" s="15" t="s">
        <v>22</v>
      </c>
      <c r="J4554" s="16" t="s">
        <v>1227</v>
      </c>
      <c r="K4554" s="17">
        <v>41393</v>
      </c>
      <c r="L4554" s="18">
        <v>2022002060</v>
      </c>
      <c r="M4554" s="19"/>
      <c r="N4554" s="70">
        <v>0</v>
      </c>
      <c r="O4554" s="71">
        <v>0</v>
      </c>
      <c r="P4554" s="72">
        <v>0</v>
      </c>
      <c r="Q4554" s="73">
        <v>0</v>
      </c>
      <c r="R4554" s="74">
        <v>0</v>
      </c>
      <c r="S4554" s="75">
        <f t="shared" si="14"/>
        <v>20500</v>
      </c>
      <c r="AMG4554"/>
    </row>
    <row r="4555" spans="1:1021" s="79" customFormat="1" ht="25.5" x14ac:dyDescent="0.25">
      <c r="A4555" s="10" t="s">
        <v>419</v>
      </c>
      <c r="B4555" s="68">
        <v>13430</v>
      </c>
      <c r="C4555" s="10" t="s">
        <v>237</v>
      </c>
      <c r="D4555" s="12" t="s">
        <v>1228</v>
      </c>
      <c r="E4555" s="12" t="s">
        <v>264</v>
      </c>
      <c r="F4555" s="12" t="s">
        <v>254</v>
      </c>
      <c r="G4555" s="13">
        <v>44833</v>
      </c>
      <c r="H4555" s="69">
        <v>38000</v>
      </c>
      <c r="I4555" s="15" t="s">
        <v>22</v>
      </c>
      <c r="J4555" s="16" t="s">
        <v>1227</v>
      </c>
      <c r="K4555" s="17">
        <v>41393</v>
      </c>
      <c r="L4555" s="18">
        <v>2022002060</v>
      </c>
      <c r="M4555" s="19"/>
      <c r="N4555" s="70">
        <v>0</v>
      </c>
      <c r="O4555" s="71">
        <v>0</v>
      </c>
      <c r="P4555" s="72">
        <v>0</v>
      </c>
      <c r="Q4555" s="73">
        <v>0</v>
      </c>
      <c r="R4555" s="74">
        <v>0</v>
      </c>
      <c r="S4555" s="75">
        <f t="shared" si="14"/>
        <v>38000</v>
      </c>
      <c r="AMG4555"/>
    </row>
    <row r="4556" spans="1:1021" s="79" customFormat="1" ht="25.5" x14ac:dyDescent="0.25">
      <c r="A4556" s="10" t="s">
        <v>419</v>
      </c>
      <c r="B4556" s="68">
        <v>13431</v>
      </c>
      <c r="C4556" s="10" t="s">
        <v>237</v>
      </c>
      <c r="D4556" s="12" t="s">
        <v>1228</v>
      </c>
      <c r="E4556" s="12" t="s">
        <v>264</v>
      </c>
      <c r="F4556" s="12" t="s">
        <v>254</v>
      </c>
      <c r="G4556" s="13">
        <v>44833</v>
      </c>
      <c r="H4556" s="69">
        <v>38000</v>
      </c>
      <c r="I4556" s="15" t="s">
        <v>22</v>
      </c>
      <c r="J4556" s="16" t="s">
        <v>1227</v>
      </c>
      <c r="K4556" s="17">
        <v>41393</v>
      </c>
      <c r="L4556" s="18">
        <v>2022002060</v>
      </c>
      <c r="M4556" s="19"/>
      <c r="N4556" s="70">
        <v>0</v>
      </c>
      <c r="O4556" s="71">
        <v>0</v>
      </c>
      <c r="P4556" s="72">
        <v>0</v>
      </c>
      <c r="Q4556" s="73">
        <v>0</v>
      </c>
      <c r="R4556" s="74">
        <v>0</v>
      </c>
      <c r="S4556" s="75">
        <f t="shared" si="14"/>
        <v>38000</v>
      </c>
      <c r="AMG4556"/>
    </row>
    <row r="4557" spans="1:1021" s="79" customFormat="1" ht="38.25" x14ac:dyDescent="0.25">
      <c r="A4557" s="10" t="s">
        <v>419</v>
      </c>
      <c r="B4557" s="68">
        <v>13433</v>
      </c>
      <c r="C4557" s="10">
        <v>3105047</v>
      </c>
      <c r="D4557" s="12" t="s">
        <v>1229</v>
      </c>
      <c r="E4557" s="12" t="s">
        <v>257</v>
      </c>
      <c r="F4557" s="12" t="s">
        <v>254</v>
      </c>
      <c r="G4557" s="13">
        <v>44950</v>
      </c>
      <c r="H4557" s="69">
        <v>679</v>
      </c>
      <c r="I4557" s="15" t="s">
        <v>22</v>
      </c>
      <c r="J4557" s="16" t="s">
        <v>169</v>
      </c>
      <c r="K4557" s="17">
        <v>346843</v>
      </c>
      <c r="L4557" s="18">
        <v>2022002619</v>
      </c>
      <c r="M4557" s="19"/>
      <c r="N4557" s="70">
        <v>0</v>
      </c>
      <c r="O4557" s="71">
        <v>0</v>
      </c>
      <c r="P4557" s="72">
        <v>0</v>
      </c>
      <c r="Q4557" s="73">
        <v>0</v>
      </c>
      <c r="R4557" s="74">
        <v>0</v>
      </c>
      <c r="S4557" s="75">
        <f t="shared" si="14"/>
        <v>679</v>
      </c>
      <c r="AMG4557"/>
    </row>
    <row r="4558" spans="1:1021" s="79" customFormat="1" ht="38.25" x14ac:dyDescent="0.25">
      <c r="A4558" s="10" t="s">
        <v>419</v>
      </c>
      <c r="B4558" s="68">
        <v>13434</v>
      </c>
      <c r="C4558" s="10">
        <v>3105048</v>
      </c>
      <c r="D4558" s="12" t="s">
        <v>1229</v>
      </c>
      <c r="E4558" s="12" t="s">
        <v>1230</v>
      </c>
      <c r="F4558" s="12" t="s">
        <v>254</v>
      </c>
      <c r="G4558" s="13">
        <v>44950</v>
      </c>
      <c r="H4558" s="69">
        <v>679</v>
      </c>
      <c r="I4558" s="15" t="s">
        <v>22</v>
      </c>
      <c r="J4558" s="16" t="s">
        <v>169</v>
      </c>
      <c r="K4558" s="17">
        <v>346843</v>
      </c>
      <c r="L4558" s="18">
        <v>2022002619</v>
      </c>
      <c r="M4558" s="19"/>
      <c r="N4558" s="70">
        <v>0</v>
      </c>
      <c r="O4558" s="71">
        <v>0</v>
      </c>
      <c r="P4558" s="72">
        <v>0</v>
      </c>
      <c r="Q4558" s="73">
        <v>0</v>
      </c>
      <c r="R4558" s="74">
        <v>0</v>
      </c>
      <c r="S4558" s="75">
        <f t="shared" si="14"/>
        <v>679</v>
      </c>
      <c r="AMG4558"/>
    </row>
    <row r="4559" spans="1:1021" s="79" customFormat="1" ht="38.25" x14ac:dyDescent="0.25">
      <c r="A4559" s="10" t="s">
        <v>419</v>
      </c>
      <c r="B4559" s="68">
        <v>13435</v>
      </c>
      <c r="C4559" s="10">
        <v>3105049</v>
      </c>
      <c r="D4559" s="12" t="s">
        <v>1231</v>
      </c>
      <c r="E4559" s="12" t="s">
        <v>1232</v>
      </c>
      <c r="F4559" s="12" t="s">
        <v>254</v>
      </c>
      <c r="G4559" s="13">
        <v>44950</v>
      </c>
      <c r="H4559" s="69">
        <v>1600.01</v>
      </c>
      <c r="I4559" s="15" t="s">
        <v>22</v>
      </c>
      <c r="J4559" s="16" t="s">
        <v>169</v>
      </c>
      <c r="K4559" s="17">
        <v>346697</v>
      </c>
      <c r="L4559" s="18">
        <v>2022002619</v>
      </c>
      <c r="M4559" s="19"/>
      <c r="N4559" s="70">
        <v>0</v>
      </c>
      <c r="O4559" s="71">
        <v>0</v>
      </c>
      <c r="P4559" s="72">
        <v>0</v>
      </c>
      <c r="Q4559" s="73">
        <v>0</v>
      </c>
      <c r="R4559" s="74">
        <v>0</v>
      </c>
      <c r="S4559" s="75">
        <f t="shared" si="14"/>
        <v>1600.01</v>
      </c>
      <c r="AMG4559"/>
    </row>
    <row r="4560" spans="1:1021" s="79" customFormat="1" ht="38.25" x14ac:dyDescent="0.25">
      <c r="A4560" s="10" t="s">
        <v>419</v>
      </c>
      <c r="B4560" s="68">
        <v>13436</v>
      </c>
      <c r="C4560" s="10">
        <v>3105050</v>
      </c>
      <c r="D4560" s="12" t="s">
        <v>1231</v>
      </c>
      <c r="E4560" s="12" t="s">
        <v>257</v>
      </c>
      <c r="F4560" s="12" t="s">
        <v>254</v>
      </c>
      <c r="G4560" s="13">
        <v>44950</v>
      </c>
      <c r="H4560" s="69">
        <v>1600.01</v>
      </c>
      <c r="I4560" s="15" t="s">
        <v>22</v>
      </c>
      <c r="J4560" s="16" t="s">
        <v>169</v>
      </c>
      <c r="K4560" s="17">
        <v>346697</v>
      </c>
      <c r="L4560" s="18">
        <v>2022002619</v>
      </c>
      <c r="M4560" s="19"/>
      <c r="N4560" s="70">
        <v>0</v>
      </c>
      <c r="O4560" s="71">
        <v>0</v>
      </c>
      <c r="P4560" s="72">
        <v>0</v>
      </c>
      <c r="Q4560" s="73">
        <v>0</v>
      </c>
      <c r="R4560" s="74">
        <v>0</v>
      </c>
      <c r="S4560" s="75">
        <f t="shared" si="14"/>
        <v>1600.01</v>
      </c>
      <c r="AMG4560"/>
    </row>
    <row r="4561" spans="1:1021" s="79" customFormat="1" ht="38.25" x14ac:dyDescent="0.25">
      <c r="A4561" s="10" t="s">
        <v>419</v>
      </c>
      <c r="B4561" s="68">
        <v>13437</v>
      </c>
      <c r="C4561" s="10">
        <v>3105163</v>
      </c>
      <c r="D4561" s="12" t="s">
        <v>1233</v>
      </c>
      <c r="E4561" s="12" t="s">
        <v>264</v>
      </c>
      <c r="F4561" s="12" t="s">
        <v>254</v>
      </c>
      <c r="G4561" s="13">
        <v>44957</v>
      </c>
      <c r="H4561" s="69">
        <v>1233.95</v>
      </c>
      <c r="I4561" s="15" t="s">
        <v>22</v>
      </c>
      <c r="J4561" s="16" t="s">
        <v>1002</v>
      </c>
      <c r="K4561" s="17">
        <v>4596</v>
      </c>
      <c r="L4561" s="18">
        <v>2022008211</v>
      </c>
      <c r="M4561" s="19"/>
      <c r="N4561" s="70">
        <v>0</v>
      </c>
      <c r="O4561" s="71">
        <v>0</v>
      </c>
      <c r="P4561" s="72">
        <v>0</v>
      </c>
      <c r="Q4561" s="73">
        <v>0</v>
      </c>
      <c r="R4561" s="74">
        <v>0</v>
      </c>
      <c r="S4561" s="75">
        <f t="shared" si="14"/>
        <v>1233.95</v>
      </c>
      <c r="AMG4561"/>
    </row>
    <row r="4562" spans="1:1021" s="79" customFormat="1" ht="38.25" x14ac:dyDescent="0.25">
      <c r="A4562" s="10" t="s">
        <v>419</v>
      </c>
      <c r="B4562" s="68">
        <v>13438</v>
      </c>
      <c r="C4562" s="10">
        <v>3105164</v>
      </c>
      <c r="D4562" s="12" t="s">
        <v>1233</v>
      </c>
      <c r="E4562" s="12" t="s">
        <v>264</v>
      </c>
      <c r="F4562" s="12" t="s">
        <v>254</v>
      </c>
      <c r="G4562" s="13">
        <v>44957</v>
      </c>
      <c r="H4562" s="69">
        <v>1233.95</v>
      </c>
      <c r="I4562" s="15" t="s">
        <v>22</v>
      </c>
      <c r="J4562" s="16" t="s">
        <v>1002</v>
      </c>
      <c r="K4562" s="17">
        <v>4596</v>
      </c>
      <c r="L4562" s="18">
        <v>2022008211</v>
      </c>
      <c r="M4562" s="19"/>
      <c r="N4562" s="70">
        <v>0</v>
      </c>
      <c r="O4562" s="71">
        <v>0</v>
      </c>
      <c r="P4562" s="72">
        <v>0</v>
      </c>
      <c r="Q4562" s="73">
        <v>0</v>
      </c>
      <c r="R4562" s="74">
        <v>0</v>
      </c>
      <c r="S4562" s="75">
        <f t="shared" si="14"/>
        <v>1233.95</v>
      </c>
      <c r="AMG4562"/>
    </row>
    <row r="4563" spans="1:1021" s="79" customFormat="1" ht="51" x14ac:dyDescent="0.25">
      <c r="A4563" s="10" t="s">
        <v>419</v>
      </c>
      <c r="B4563" s="68">
        <v>13439</v>
      </c>
      <c r="C4563" s="10">
        <v>3105141</v>
      </c>
      <c r="D4563" s="12" t="s">
        <v>1234</v>
      </c>
      <c r="E4563" s="12" t="s">
        <v>1235</v>
      </c>
      <c r="F4563" s="12" t="s">
        <v>254</v>
      </c>
      <c r="G4563" s="13">
        <v>43200</v>
      </c>
      <c r="H4563" s="69">
        <v>12800</v>
      </c>
      <c r="I4563" s="15" t="s">
        <v>22</v>
      </c>
      <c r="J4563" s="16" t="s">
        <v>1236</v>
      </c>
      <c r="K4563" s="17">
        <v>3263</v>
      </c>
      <c r="L4563" s="18">
        <v>2017005110</v>
      </c>
      <c r="M4563" s="19"/>
      <c r="N4563" s="70">
        <v>0</v>
      </c>
      <c r="O4563" s="71">
        <v>0</v>
      </c>
      <c r="P4563" s="72">
        <v>0</v>
      </c>
      <c r="Q4563" s="73">
        <v>0</v>
      </c>
      <c r="R4563" s="74">
        <v>0</v>
      </c>
      <c r="S4563" s="75">
        <f t="shared" si="14"/>
        <v>12800</v>
      </c>
      <c r="AMG4563"/>
    </row>
    <row r="4564" spans="1:1021" s="79" customFormat="1" ht="63.75" x14ac:dyDescent="0.25">
      <c r="A4564" s="10" t="s">
        <v>419</v>
      </c>
      <c r="B4564" s="68">
        <v>12804</v>
      </c>
      <c r="C4564" s="10">
        <v>3115825</v>
      </c>
      <c r="D4564" s="80" t="s">
        <v>1237</v>
      </c>
      <c r="E4564" s="12" t="s">
        <v>1238</v>
      </c>
      <c r="F4564" s="12" t="s">
        <v>254</v>
      </c>
      <c r="G4564" s="13">
        <v>44671</v>
      </c>
      <c r="H4564" s="69">
        <v>2450000</v>
      </c>
      <c r="I4564" s="15" t="s">
        <v>22</v>
      </c>
      <c r="J4564" s="16" t="s">
        <v>1070</v>
      </c>
      <c r="K4564" s="17">
        <v>15089</v>
      </c>
      <c r="L4564" s="18">
        <v>2021000778</v>
      </c>
      <c r="M4564" s="19"/>
      <c r="N4564" s="70">
        <v>0</v>
      </c>
      <c r="O4564" s="71">
        <v>0</v>
      </c>
      <c r="P4564" s="72">
        <v>0</v>
      </c>
      <c r="Q4564" s="73">
        <v>0</v>
      </c>
      <c r="R4564" s="74">
        <v>0</v>
      </c>
      <c r="S4564" s="75">
        <f t="shared" si="14"/>
        <v>2450000</v>
      </c>
      <c r="AMG4564"/>
    </row>
    <row r="4565" spans="1:1021" s="79" customFormat="1" ht="38.25" x14ac:dyDescent="0.25">
      <c r="A4565" s="10" t="s">
        <v>419</v>
      </c>
      <c r="B4565" s="68">
        <v>13529</v>
      </c>
      <c r="C4565" s="10">
        <v>3167133</v>
      </c>
      <c r="D4565" s="12" t="s">
        <v>1239</v>
      </c>
      <c r="E4565" s="12" t="s">
        <v>1240</v>
      </c>
      <c r="F4565" s="12" t="s">
        <v>254</v>
      </c>
      <c r="G4565" s="13">
        <v>44959</v>
      </c>
      <c r="H4565" s="69">
        <v>102250</v>
      </c>
      <c r="I4565" s="15" t="s">
        <v>22</v>
      </c>
      <c r="J4565" s="16" t="s">
        <v>1241</v>
      </c>
      <c r="K4565" s="17">
        <v>2663</v>
      </c>
      <c r="L4565" s="18">
        <v>2022004241</v>
      </c>
      <c r="M4565" s="19"/>
      <c r="N4565" s="70">
        <v>0</v>
      </c>
      <c r="O4565" s="71">
        <v>0</v>
      </c>
      <c r="P4565" s="72">
        <v>0</v>
      </c>
      <c r="Q4565" s="73">
        <v>0</v>
      </c>
      <c r="R4565" s="74">
        <v>0</v>
      </c>
      <c r="S4565" s="75">
        <f t="shared" si="14"/>
        <v>102250</v>
      </c>
      <c r="AMG4565"/>
    </row>
    <row r="4566" spans="1:1021" s="79" customFormat="1" ht="51" x14ac:dyDescent="0.25">
      <c r="A4566" s="10" t="s">
        <v>419</v>
      </c>
      <c r="B4566" s="68">
        <v>13530</v>
      </c>
      <c r="C4566" s="10">
        <v>3167132</v>
      </c>
      <c r="D4566" s="12" t="s">
        <v>1239</v>
      </c>
      <c r="E4566" s="12" t="s">
        <v>1242</v>
      </c>
      <c r="F4566" s="12" t="s">
        <v>254</v>
      </c>
      <c r="G4566" s="13">
        <v>44959</v>
      </c>
      <c r="H4566" s="69">
        <v>102250</v>
      </c>
      <c r="I4566" s="15" t="s">
        <v>22</v>
      </c>
      <c r="J4566" s="16" t="s">
        <v>1241</v>
      </c>
      <c r="K4566" s="17">
        <v>2663</v>
      </c>
      <c r="L4566" s="18">
        <v>2022004241</v>
      </c>
      <c r="M4566" s="19"/>
      <c r="N4566" s="70">
        <v>0</v>
      </c>
      <c r="O4566" s="71">
        <v>0</v>
      </c>
      <c r="P4566" s="72">
        <v>0</v>
      </c>
      <c r="Q4566" s="73">
        <v>0</v>
      </c>
      <c r="R4566" s="74">
        <v>0</v>
      </c>
      <c r="S4566" s="75">
        <f t="shared" si="14"/>
        <v>102250</v>
      </c>
      <c r="AMG4566"/>
    </row>
    <row r="4567" spans="1:1021" s="79" customFormat="1" ht="51" x14ac:dyDescent="0.25">
      <c r="A4567" s="10" t="s">
        <v>419</v>
      </c>
      <c r="B4567" s="68">
        <v>13531</v>
      </c>
      <c r="C4567" s="10">
        <v>3167134</v>
      </c>
      <c r="D4567" s="12" t="s">
        <v>1239</v>
      </c>
      <c r="E4567" s="12" t="s">
        <v>1242</v>
      </c>
      <c r="F4567" s="12" t="s">
        <v>254</v>
      </c>
      <c r="G4567" s="13">
        <v>44959</v>
      </c>
      <c r="H4567" s="69">
        <v>102250</v>
      </c>
      <c r="I4567" s="15" t="s">
        <v>22</v>
      </c>
      <c r="J4567" s="16" t="s">
        <v>1241</v>
      </c>
      <c r="K4567" s="17">
        <v>2663</v>
      </c>
      <c r="L4567" s="18">
        <v>2022004241</v>
      </c>
      <c r="M4567" s="19"/>
      <c r="N4567" s="70">
        <v>0</v>
      </c>
      <c r="O4567" s="71">
        <v>0</v>
      </c>
      <c r="P4567" s="72">
        <v>0</v>
      </c>
      <c r="Q4567" s="73">
        <v>0</v>
      </c>
      <c r="R4567" s="74">
        <v>0</v>
      </c>
      <c r="S4567" s="75">
        <f t="shared" si="14"/>
        <v>102250</v>
      </c>
      <c r="AMG4567"/>
    </row>
    <row r="4568" spans="1:1021" s="79" customFormat="1" ht="51" x14ac:dyDescent="0.25">
      <c r="A4568" s="10" t="s">
        <v>419</v>
      </c>
      <c r="B4568" s="68">
        <v>13532</v>
      </c>
      <c r="C4568" s="10">
        <v>3167135</v>
      </c>
      <c r="D4568" s="12" t="s">
        <v>1239</v>
      </c>
      <c r="E4568" s="12" t="s">
        <v>1243</v>
      </c>
      <c r="F4568" s="12" t="s">
        <v>254</v>
      </c>
      <c r="G4568" s="13">
        <v>44959</v>
      </c>
      <c r="H4568" s="69">
        <v>102250</v>
      </c>
      <c r="I4568" s="15" t="s">
        <v>22</v>
      </c>
      <c r="J4568" s="16" t="s">
        <v>1241</v>
      </c>
      <c r="K4568" s="17">
        <v>2663</v>
      </c>
      <c r="L4568" s="18">
        <v>2022004241</v>
      </c>
      <c r="M4568" s="19"/>
      <c r="N4568" s="70">
        <v>0</v>
      </c>
      <c r="O4568" s="71">
        <v>0</v>
      </c>
      <c r="P4568" s="72">
        <v>0</v>
      </c>
      <c r="Q4568" s="73">
        <v>0</v>
      </c>
      <c r="R4568" s="74">
        <v>0</v>
      </c>
      <c r="S4568" s="75">
        <f t="shared" si="14"/>
        <v>102250</v>
      </c>
      <c r="AMG4568"/>
    </row>
    <row r="4569" spans="1:1021" s="79" customFormat="1" ht="51" x14ac:dyDescent="0.25">
      <c r="A4569" s="10" t="s">
        <v>419</v>
      </c>
      <c r="B4569" s="68">
        <v>13535</v>
      </c>
      <c r="C4569" s="10">
        <v>3167138</v>
      </c>
      <c r="D4569" s="12" t="s">
        <v>1244</v>
      </c>
      <c r="E4569" s="12" t="s">
        <v>1243</v>
      </c>
      <c r="F4569" s="12" t="s">
        <v>254</v>
      </c>
      <c r="G4569" s="13">
        <v>44959</v>
      </c>
      <c r="H4569" s="69">
        <v>55000</v>
      </c>
      <c r="I4569" s="15" t="s">
        <v>22</v>
      </c>
      <c r="J4569" s="16" t="s">
        <v>1241</v>
      </c>
      <c r="K4569" s="17">
        <v>2663</v>
      </c>
      <c r="L4569" s="18">
        <v>2022004241</v>
      </c>
      <c r="M4569" s="19"/>
      <c r="N4569" s="70">
        <v>0</v>
      </c>
      <c r="O4569" s="71">
        <v>0</v>
      </c>
      <c r="P4569" s="72">
        <v>0</v>
      </c>
      <c r="Q4569" s="73">
        <v>0</v>
      </c>
      <c r="R4569" s="74">
        <v>0</v>
      </c>
      <c r="S4569" s="75">
        <f t="shared" si="14"/>
        <v>55000</v>
      </c>
      <c r="AMG4569"/>
    </row>
    <row r="4570" spans="1:1021" s="79" customFormat="1" ht="38.25" x14ac:dyDescent="0.25">
      <c r="A4570" s="10" t="s">
        <v>419</v>
      </c>
      <c r="B4570" s="68">
        <v>13536</v>
      </c>
      <c r="C4570" s="10">
        <v>3167136</v>
      </c>
      <c r="D4570" s="12" t="s">
        <v>1244</v>
      </c>
      <c r="E4570" s="12" t="s">
        <v>1240</v>
      </c>
      <c r="F4570" s="12" t="s">
        <v>254</v>
      </c>
      <c r="G4570" s="13">
        <v>44959</v>
      </c>
      <c r="H4570" s="69">
        <v>55000</v>
      </c>
      <c r="I4570" s="15" t="s">
        <v>22</v>
      </c>
      <c r="J4570" s="16" t="s">
        <v>1241</v>
      </c>
      <c r="K4570" s="17">
        <v>2663</v>
      </c>
      <c r="L4570" s="18">
        <v>2022004241</v>
      </c>
      <c r="M4570" s="19"/>
      <c r="N4570" s="70">
        <v>0</v>
      </c>
      <c r="O4570" s="71">
        <v>0</v>
      </c>
      <c r="P4570" s="72">
        <v>0</v>
      </c>
      <c r="Q4570" s="73">
        <v>0</v>
      </c>
      <c r="R4570" s="74">
        <v>0</v>
      </c>
      <c r="S4570" s="75">
        <f t="shared" si="14"/>
        <v>55000</v>
      </c>
      <c r="AMG4570"/>
    </row>
    <row r="4571" spans="1:1021" s="79" customFormat="1" ht="51" x14ac:dyDescent="0.25">
      <c r="A4571" s="10" t="s">
        <v>419</v>
      </c>
      <c r="B4571" s="68">
        <v>13537</v>
      </c>
      <c r="C4571" s="10">
        <v>3167132</v>
      </c>
      <c r="D4571" s="12" t="s">
        <v>1244</v>
      </c>
      <c r="E4571" s="12" t="s">
        <v>1242</v>
      </c>
      <c r="F4571" s="12" t="s">
        <v>254</v>
      </c>
      <c r="G4571" s="13">
        <v>44959</v>
      </c>
      <c r="H4571" s="69">
        <v>55000</v>
      </c>
      <c r="I4571" s="15" t="s">
        <v>22</v>
      </c>
      <c r="J4571" s="16" t="s">
        <v>1241</v>
      </c>
      <c r="K4571" s="17">
        <v>2663</v>
      </c>
      <c r="L4571" s="18">
        <v>2022004241</v>
      </c>
      <c r="M4571" s="19"/>
      <c r="N4571" s="70">
        <v>0</v>
      </c>
      <c r="O4571" s="71">
        <v>0</v>
      </c>
      <c r="P4571" s="72">
        <v>0</v>
      </c>
      <c r="Q4571" s="73">
        <v>0</v>
      </c>
      <c r="R4571" s="74">
        <v>0</v>
      </c>
      <c r="S4571" s="75">
        <f t="shared" si="14"/>
        <v>55000</v>
      </c>
      <c r="AMG4571"/>
    </row>
    <row r="4572" spans="1:1021" s="79" customFormat="1" ht="25.5" x14ac:dyDescent="0.25">
      <c r="A4572" s="10" t="s">
        <v>419</v>
      </c>
      <c r="B4572" s="68">
        <v>13538</v>
      </c>
      <c r="C4572" s="10">
        <v>3167137</v>
      </c>
      <c r="D4572" s="12" t="s">
        <v>1244</v>
      </c>
      <c r="E4572" s="12" t="s">
        <v>264</v>
      </c>
      <c r="F4572" s="12" t="s">
        <v>254</v>
      </c>
      <c r="G4572" s="13">
        <v>44959</v>
      </c>
      <c r="H4572" s="69">
        <v>55000</v>
      </c>
      <c r="I4572" s="15" t="s">
        <v>22</v>
      </c>
      <c r="J4572" s="16" t="s">
        <v>1241</v>
      </c>
      <c r="K4572" s="17">
        <v>2663</v>
      </c>
      <c r="L4572" s="18">
        <v>2022004241</v>
      </c>
      <c r="M4572" s="19"/>
      <c r="N4572" s="70">
        <v>0</v>
      </c>
      <c r="O4572" s="71">
        <v>0</v>
      </c>
      <c r="P4572" s="72">
        <v>0</v>
      </c>
      <c r="Q4572" s="73">
        <v>0</v>
      </c>
      <c r="R4572" s="74">
        <v>0</v>
      </c>
      <c r="S4572" s="75">
        <f t="shared" si="14"/>
        <v>55000</v>
      </c>
      <c r="AMG4572"/>
    </row>
    <row r="4573" spans="1:1021" s="79" customFormat="1" ht="51" x14ac:dyDescent="0.25">
      <c r="A4573" s="10" t="s">
        <v>419</v>
      </c>
      <c r="B4573" s="68">
        <v>13533</v>
      </c>
      <c r="C4573" s="10">
        <v>3167132</v>
      </c>
      <c r="D4573" s="12" t="s">
        <v>1245</v>
      </c>
      <c r="E4573" s="12" t="s">
        <v>1242</v>
      </c>
      <c r="F4573" s="12" t="s">
        <v>254</v>
      </c>
      <c r="G4573" s="13">
        <v>44959</v>
      </c>
      <c r="H4573" s="69">
        <v>31250</v>
      </c>
      <c r="I4573" s="15" t="s">
        <v>22</v>
      </c>
      <c r="J4573" s="16" t="s">
        <v>1241</v>
      </c>
      <c r="K4573" s="17">
        <v>2663</v>
      </c>
      <c r="L4573" s="18">
        <v>2022004241</v>
      </c>
      <c r="M4573" s="19"/>
      <c r="N4573" s="70">
        <v>0</v>
      </c>
      <c r="O4573" s="71">
        <v>0</v>
      </c>
      <c r="P4573" s="72">
        <v>0</v>
      </c>
      <c r="Q4573" s="73">
        <v>0</v>
      </c>
      <c r="R4573" s="74">
        <v>0</v>
      </c>
      <c r="S4573" s="75">
        <f t="shared" si="14"/>
        <v>31250</v>
      </c>
      <c r="AMG4573"/>
    </row>
    <row r="4574" spans="1:1021" s="79" customFormat="1" ht="51" x14ac:dyDescent="0.25">
      <c r="A4574" s="10" t="s">
        <v>419</v>
      </c>
      <c r="B4574" s="68">
        <v>13534</v>
      </c>
      <c r="C4574" s="10">
        <v>3167132</v>
      </c>
      <c r="D4574" s="12" t="s">
        <v>1246</v>
      </c>
      <c r="E4574" s="12" t="s">
        <v>1242</v>
      </c>
      <c r="F4574" s="12" t="s">
        <v>254</v>
      </c>
      <c r="G4574" s="13">
        <v>44959</v>
      </c>
      <c r="H4574" s="69">
        <v>5125.28</v>
      </c>
      <c r="I4574" s="15" t="s">
        <v>22</v>
      </c>
      <c r="J4574" s="16" t="s">
        <v>1241</v>
      </c>
      <c r="K4574" s="17">
        <v>2663</v>
      </c>
      <c r="L4574" s="18">
        <v>2022004241</v>
      </c>
      <c r="M4574" s="19"/>
      <c r="N4574" s="70">
        <v>0</v>
      </c>
      <c r="O4574" s="71">
        <v>0</v>
      </c>
      <c r="P4574" s="72">
        <v>0</v>
      </c>
      <c r="Q4574" s="73">
        <v>0</v>
      </c>
      <c r="R4574" s="74">
        <v>0</v>
      </c>
      <c r="S4574" s="75">
        <f t="shared" si="14"/>
        <v>5125.28</v>
      </c>
      <c r="AMG4574"/>
    </row>
    <row r="4575" spans="1:1021" s="79" customFormat="1" ht="51" x14ac:dyDescent="0.25">
      <c r="A4575" s="10" t="s">
        <v>419</v>
      </c>
      <c r="B4575" s="68">
        <v>13513</v>
      </c>
      <c r="C4575" s="10">
        <v>3167147</v>
      </c>
      <c r="D4575" s="12" t="s">
        <v>1247</v>
      </c>
      <c r="E4575" s="12" t="s">
        <v>1242</v>
      </c>
      <c r="F4575" s="12" t="s">
        <v>254</v>
      </c>
      <c r="G4575" s="13">
        <v>44959</v>
      </c>
      <c r="H4575" s="69">
        <v>78500</v>
      </c>
      <c r="I4575" s="15" t="s">
        <v>22</v>
      </c>
      <c r="J4575" s="16" t="s">
        <v>1241</v>
      </c>
      <c r="K4575" s="17">
        <v>2663</v>
      </c>
      <c r="L4575" s="18">
        <v>2022004241</v>
      </c>
      <c r="M4575" s="19"/>
      <c r="N4575" s="70">
        <v>0</v>
      </c>
      <c r="O4575" s="71">
        <v>0</v>
      </c>
      <c r="P4575" s="72">
        <v>0</v>
      </c>
      <c r="Q4575" s="73">
        <v>0</v>
      </c>
      <c r="R4575" s="74">
        <v>0</v>
      </c>
      <c r="S4575" s="75">
        <f t="shared" si="14"/>
        <v>78500</v>
      </c>
      <c r="AMG4575"/>
    </row>
    <row r="4576" spans="1:1021" s="79" customFormat="1" ht="51" x14ac:dyDescent="0.25">
      <c r="A4576" s="10" t="s">
        <v>419</v>
      </c>
      <c r="B4576" s="68">
        <v>13512</v>
      </c>
      <c r="C4576" s="10">
        <v>3167143</v>
      </c>
      <c r="D4576" s="12" t="s">
        <v>1248</v>
      </c>
      <c r="E4576" s="12" t="s">
        <v>1243</v>
      </c>
      <c r="F4576" s="12" t="s">
        <v>254</v>
      </c>
      <c r="G4576" s="13">
        <v>44959</v>
      </c>
      <c r="H4576" s="69">
        <v>76500</v>
      </c>
      <c r="I4576" s="15" t="s">
        <v>22</v>
      </c>
      <c r="J4576" s="16" t="s">
        <v>1241</v>
      </c>
      <c r="K4576" s="17">
        <v>2376</v>
      </c>
      <c r="L4576" s="18">
        <v>2022004241</v>
      </c>
      <c r="M4576" s="19"/>
      <c r="N4576" s="70">
        <v>0</v>
      </c>
      <c r="O4576" s="71">
        <v>0</v>
      </c>
      <c r="P4576" s="72">
        <v>0</v>
      </c>
      <c r="Q4576" s="73">
        <v>0</v>
      </c>
      <c r="R4576" s="74">
        <v>0</v>
      </c>
      <c r="S4576" s="75">
        <f t="shared" si="14"/>
        <v>76500</v>
      </c>
      <c r="AMG4576"/>
    </row>
    <row r="4577" spans="1:1021" s="79" customFormat="1" ht="51" x14ac:dyDescent="0.25">
      <c r="A4577" s="10" t="s">
        <v>419</v>
      </c>
      <c r="B4577" s="68">
        <v>13510</v>
      </c>
      <c r="C4577" s="10">
        <v>3167144</v>
      </c>
      <c r="D4577" s="12" t="s">
        <v>1248</v>
      </c>
      <c r="E4577" s="12" t="s">
        <v>1243</v>
      </c>
      <c r="F4577" s="12" t="s">
        <v>254</v>
      </c>
      <c r="G4577" s="13">
        <v>44959</v>
      </c>
      <c r="H4577" s="69">
        <v>76500</v>
      </c>
      <c r="I4577" s="15" t="s">
        <v>22</v>
      </c>
      <c r="J4577" s="16" t="s">
        <v>1241</v>
      </c>
      <c r="K4577" s="17">
        <v>2376</v>
      </c>
      <c r="L4577" s="18">
        <v>2022004241</v>
      </c>
      <c r="M4577" s="19"/>
      <c r="N4577" s="70">
        <v>0</v>
      </c>
      <c r="O4577" s="71">
        <v>0</v>
      </c>
      <c r="P4577" s="72">
        <v>0</v>
      </c>
      <c r="Q4577" s="73">
        <v>0</v>
      </c>
      <c r="R4577" s="74">
        <v>0</v>
      </c>
      <c r="S4577" s="75">
        <f t="shared" si="14"/>
        <v>76500</v>
      </c>
      <c r="AMG4577"/>
    </row>
    <row r="4578" spans="1:1021" s="79" customFormat="1" ht="51" x14ac:dyDescent="0.25">
      <c r="A4578" s="10" t="s">
        <v>419</v>
      </c>
      <c r="B4578" s="68">
        <v>13511</v>
      </c>
      <c r="C4578" s="10">
        <v>3167145</v>
      </c>
      <c r="D4578" s="12" t="s">
        <v>1248</v>
      </c>
      <c r="E4578" s="12" t="s">
        <v>1243</v>
      </c>
      <c r="F4578" s="12" t="s">
        <v>254</v>
      </c>
      <c r="G4578" s="13">
        <v>44959</v>
      </c>
      <c r="H4578" s="69">
        <v>76500</v>
      </c>
      <c r="I4578" s="15" t="s">
        <v>22</v>
      </c>
      <c r="J4578" s="16" t="s">
        <v>1241</v>
      </c>
      <c r="K4578" s="17">
        <v>2376</v>
      </c>
      <c r="L4578" s="18">
        <v>2022004241</v>
      </c>
      <c r="M4578" s="19"/>
      <c r="N4578" s="70">
        <v>0</v>
      </c>
      <c r="O4578" s="71">
        <v>0</v>
      </c>
      <c r="P4578" s="72">
        <v>0</v>
      </c>
      <c r="Q4578" s="73">
        <v>0</v>
      </c>
      <c r="R4578" s="74">
        <v>0</v>
      </c>
      <c r="S4578" s="75">
        <f t="shared" si="14"/>
        <v>76500</v>
      </c>
      <c r="AMG4578"/>
    </row>
    <row r="4579" spans="1:1021" s="79" customFormat="1" ht="51" x14ac:dyDescent="0.25">
      <c r="A4579" s="10" t="s">
        <v>419</v>
      </c>
      <c r="B4579" s="68">
        <v>13509</v>
      </c>
      <c r="C4579" s="10">
        <v>3167146</v>
      </c>
      <c r="D4579" s="12" t="s">
        <v>1248</v>
      </c>
      <c r="E4579" s="12" t="s">
        <v>1243</v>
      </c>
      <c r="F4579" s="12" t="s">
        <v>254</v>
      </c>
      <c r="G4579" s="13">
        <v>44959</v>
      </c>
      <c r="H4579" s="69">
        <v>76500</v>
      </c>
      <c r="I4579" s="15" t="s">
        <v>22</v>
      </c>
      <c r="J4579" s="16" t="s">
        <v>1241</v>
      </c>
      <c r="K4579" s="17">
        <v>2376</v>
      </c>
      <c r="L4579" s="18">
        <v>2022004241</v>
      </c>
      <c r="M4579" s="19"/>
      <c r="N4579" s="70">
        <v>0</v>
      </c>
      <c r="O4579" s="71">
        <v>0</v>
      </c>
      <c r="P4579" s="72">
        <v>0</v>
      </c>
      <c r="Q4579" s="73">
        <v>0</v>
      </c>
      <c r="R4579" s="74">
        <v>0</v>
      </c>
      <c r="S4579" s="75">
        <f t="shared" si="14"/>
        <v>76500</v>
      </c>
      <c r="AMG4579"/>
    </row>
    <row r="4580" spans="1:1021" s="79" customFormat="1" ht="38.25" x14ac:dyDescent="0.25">
      <c r="A4580" s="10" t="s">
        <v>419</v>
      </c>
      <c r="B4580" s="68">
        <v>13119</v>
      </c>
      <c r="C4580" s="10">
        <v>3167149</v>
      </c>
      <c r="D4580" s="12" t="s">
        <v>1249</v>
      </c>
      <c r="E4580" s="12" t="s">
        <v>1240</v>
      </c>
      <c r="F4580" s="12" t="s">
        <v>254</v>
      </c>
      <c r="G4580" s="13">
        <v>44959</v>
      </c>
      <c r="H4580" s="69">
        <v>129000</v>
      </c>
      <c r="I4580" s="15" t="s">
        <v>22</v>
      </c>
      <c r="J4580" s="16" t="s">
        <v>1241</v>
      </c>
      <c r="K4580" s="17">
        <v>2376</v>
      </c>
      <c r="L4580" s="18">
        <v>2022004241</v>
      </c>
      <c r="M4580" s="19"/>
      <c r="N4580" s="70">
        <v>0</v>
      </c>
      <c r="O4580" s="71">
        <v>0</v>
      </c>
      <c r="P4580" s="72">
        <v>0</v>
      </c>
      <c r="Q4580" s="73">
        <v>0</v>
      </c>
      <c r="R4580" s="74">
        <v>0</v>
      </c>
      <c r="S4580" s="75">
        <f t="shared" si="14"/>
        <v>129000</v>
      </c>
      <c r="AMG4580"/>
    </row>
    <row r="4581" spans="1:1021" s="79" customFormat="1" ht="38.25" x14ac:dyDescent="0.25">
      <c r="A4581" s="10" t="s">
        <v>419</v>
      </c>
      <c r="B4581" s="68">
        <v>13120</v>
      </c>
      <c r="C4581" s="10">
        <v>3167150</v>
      </c>
      <c r="D4581" s="12" t="s">
        <v>1249</v>
      </c>
      <c r="E4581" s="12" t="s">
        <v>1240</v>
      </c>
      <c r="F4581" s="12" t="s">
        <v>254</v>
      </c>
      <c r="G4581" s="13">
        <v>44959</v>
      </c>
      <c r="H4581" s="69">
        <v>129000</v>
      </c>
      <c r="I4581" s="15" t="s">
        <v>22</v>
      </c>
      <c r="J4581" s="16" t="s">
        <v>1241</v>
      </c>
      <c r="K4581" s="17">
        <v>2376</v>
      </c>
      <c r="L4581" s="18">
        <v>2022004241</v>
      </c>
      <c r="M4581" s="19"/>
      <c r="N4581" s="70">
        <v>0</v>
      </c>
      <c r="O4581" s="71">
        <v>0</v>
      </c>
      <c r="P4581" s="72">
        <v>0</v>
      </c>
      <c r="Q4581" s="73">
        <v>0</v>
      </c>
      <c r="R4581" s="74">
        <v>0</v>
      </c>
      <c r="S4581" s="75">
        <f t="shared" si="14"/>
        <v>129000</v>
      </c>
      <c r="AMG4581"/>
    </row>
    <row r="4582" spans="1:1021" s="79" customFormat="1" ht="38.25" x14ac:dyDescent="0.25">
      <c r="A4582" s="10" t="s">
        <v>419</v>
      </c>
      <c r="B4582" s="68">
        <v>13507</v>
      </c>
      <c r="C4582" s="10">
        <v>3167139</v>
      </c>
      <c r="D4582" s="12" t="s">
        <v>1250</v>
      </c>
      <c r="E4582" s="12" t="s">
        <v>1240</v>
      </c>
      <c r="F4582" s="12" t="s">
        <v>254</v>
      </c>
      <c r="G4582" s="13">
        <v>44959</v>
      </c>
      <c r="H4582" s="69">
        <v>73000</v>
      </c>
      <c r="I4582" s="15" t="s">
        <v>22</v>
      </c>
      <c r="J4582" s="16" t="s">
        <v>1241</v>
      </c>
      <c r="K4582" s="17">
        <v>2376</v>
      </c>
      <c r="L4582" s="18">
        <v>2022004241</v>
      </c>
      <c r="M4582" s="19"/>
      <c r="N4582" s="70">
        <v>0</v>
      </c>
      <c r="O4582" s="71">
        <v>0</v>
      </c>
      <c r="P4582" s="72">
        <v>0</v>
      </c>
      <c r="Q4582" s="73">
        <v>0</v>
      </c>
      <c r="R4582" s="74">
        <v>0</v>
      </c>
      <c r="S4582" s="75">
        <f t="shared" si="14"/>
        <v>73000</v>
      </c>
      <c r="AMG4582"/>
    </row>
    <row r="4583" spans="1:1021" s="79" customFormat="1" ht="38.25" x14ac:dyDescent="0.25">
      <c r="A4583" s="10" t="s">
        <v>419</v>
      </c>
      <c r="B4583" s="68">
        <v>13506</v>
      </c>
      <c r="C4583" s="10">
        <v>3167140</v>
      </c>
      <c r="D4583" s="12" t="s">
        <v>1250</v>
      </c>
      <c r="E4583" s="12" t="s">
        <v>1240</v>
      </c>
      <c r="F4583" s="12" t="s">
        <v>254</v>
      </c>
      <c r="G4583" s="13">
        <v>44959</v>
      </c>
      <c r="H4583" s="69">
        <v>73000</v>
      </c>
      <c r="I4583" s="15" t="s">
        <v>22</v>
      </c>
      <c r="J4583" s="16" t="s">
        <v>1241</v>
      </c>
      <c r="K4583" s="17">
        <v>2376</v>
      </c>
      <c r="L4583" s="18">
        <v>2022004241</v>
      </c>
      <c r="M4583" s="19"/>
      <c r="N4583" s="70">
        <v>0</v>
      </c>
      <c r="O4583" s="71">
        <v>0</v>
      </c>
      <c r="P4583" s="72">
        <v>0</v>
      </c>
      <c r="Q4583" s="73">
        <v>0</v>
      </c>
      <c r="R4583" s="74">
        <v>0</v>
      </c>
      <c r="S4583" s="75">
        <f t="shared" si="14"/>
        <v>73000</v>
      </c>
      <c r="AMG4583"/>
    </row>
    <row r="4584" spans="1:1021" s="79" customFormat="1" ht="38.25" x14ac:dyDescent="0.25">
      <c r="A4584" s="10" t="s">
        <v>419</v>
      </c>
      <c r="B4584" s="68">
        <v>13505</v>
      </c>
      <c r="C4584" s="10">
        <v>3167141</v>
      </c>
      <c r="D4584" s="12" t="s">
        <v>1250</v>
      </c>
      <c r="E4584" s="12" t="s">
        <v>1240</v>
      </c>
      <c r="F4584" s="12" t="s">
        <v>254</v>
      </c>
      <c r="G4584" s="13">
        <v>44959</v>
      </c>
      <c r="H4584" s="69">
        <v>73000</v>
      </c>
      <c r="I4584" s="15" t="s">
        <v>22</v>
      </c>
      <c r="J4584" s="16" t="s">
        <v>1241</v>
      </c>
      <c r="K4584" s="17">
        <v>2376</v>
      </c>
      <c r="L4584" s="18">
        <v>2022004241</v>
      </c>
      <c r="M4584" s="19"/>
      <c r="N4584" s="70">
        <v>0</v>
      </c>
      <c r="O4584" s="71">
        <v>0</v>
      </c>
      <c r="P4584" s="72">
        <v>0</v>
      </c>
      <c r="Q4584" s="73">
        <v>0</v>
      </c>
      <c r="R4584" s="74">
        <v>0</v>
      </c>
      <c r="S4584" s="75">
        <f t="shared" si="14"/>
        <v>73000</v>
      </c>
      <c r="AMG4584"/>
    </row>
    <row r="4585" spans="1:1021" s="79" customFormat="1" ht="38.25" x14ac:dyDescent="0.25">
      <c r="A4585" s="10" t="s">
        <v>419</v>
      </c>
      <c r="B4585" s="68">
        <v>13508</v>
      </c>
      <c r="C4585" s="10">
        <v>3167142</v>
      </c>
      <c r="D4585" s="12" t="s">
        <v>1250</v>
      </c>
      <c r="E4585" s="12" t="s">
        <v>1240</v>
      </c>
      <c r="F4585" s="12" t="s">
        <v>254</v>
      </c>
      <c r="G4585" s="13">
        <v>44959</v>
      </c>
      <c r="H4585" s="69">
        <v>73000</v>
      </c>
      <c r="I4585" s="15" t="s">
        <v>22</v>
      </c>
      <c r="J4585" s="16" t="s">
        <v>1241</v>
      </c>
      <c r="K4585" s="17">
        <v>2376</v>
      </c>
      <c r="L4585" s="18">
        <v>2022004241</v>
      </c>
      <c r="M4585" s="19"/>
      <c r="N4585" s="70">
        <v>0</v>
      </c>
      <c r="O4585" s="71">
        <v>0</v>
      </c>
      <c r="P4585" s="72">
        <v>0</v>
      </c>
      <c r="Q4585" s="73">
        <v>0</v>
      </c>
      <c r="R4585" s="74">
        <v>0</v>
      </c>
      <c r="S4585" s="75">
        <f t="shared" si="14"/>
        <v>73000</v>
      </c>
      <c r="AMG4585"/>
    </row>
    <row r="4586" spans="1:1021" s="79" customFormat="1" ht="38.25" x14ac:dyDescent="0.25">
      <c r="A4586" s="10" t="s">
        <v>419</v>
      </c>
      <c r="B4586" s="68">
        <v>13540</v>
      </c>
      <c r="C4586" s="10" t="s">
        <v>237</v>
      </c>
      <c r="D4586" s="12" t="s">
        <v>1251</v>
      </c>
      <c r="E4586" s="12" t="s">
        <v>1240</v>
      </c>
      <c r="F4586" s="12" t="s">
        <v>254</v>
      </c>
      <c r="G4586" s="13">
        <v>44959</v>
      </c>
      <c r="H4586" s="69">
        <v>1600</v>
      </c>
      <c r="I4586" s="15" t="s">
        <v>22</v>
      </c>
      <c r="J4586" s="16" t="s">
        <v>1241</v>
      </c>
      <c r="K4586" s="17">
        <v>2376</v>
      </c>
      <c r="L4586" s="18">
        <v>2022004241</v>
      </c>
      <c r="M4586" s="19"/>
      <c r="N4586" s="70">
        <v>0</v>
      </c>
      <c r="O4586" s="71">
        <v>0</v>
      </c>
      <c r="P4586" s="72">
        <v>0</v>
      </c>
      <c r="Q4586" s="73">
        <v>0</v>
      </c>
      <c r="R4586" s="74">
        <v>0</v>
      </c>
      <c r="S4586" s="75">
        <f t="shared" si="14"/>
        <v>1600</v>
      </c>
      <c r="AMG4586"/>
    </row>
    <row r="4587" spans="1:1021" s="79" customFormat="1" ht="38.25" x14ac:dyDescent="0.25">
      <c r="A4587" s="10" t="s">
        <v>419</v>
      </c>
      <c r="B4587" s="68">
        <v>13528</v>
      </c>
      <c r="C4587" s="10">
        <v>3167132</v>
      </c>
      <c r="D4587" s="12" t="s">
        <v>1252</v>
      </c>
      <c r="E4587" s="12" t="s">
        <v>1240</v>
      </c>
      <c r="F4587" s="12" t="s">
        <v>254</v>
      </c>
      <c r="G4587" s="13">
        <v>44959</v>
      </c>
      <c r="H4587" s="69">
        <v>7075</v>
      </c>
      <c r="I4587" s="15" t="s">
        <v>22</v>
      </c>
      <c r="J4587" s="16" t="s">
        <v>1241</v>
      </c>
      <c r="K4587" s="17">
        <v>2376</v>
      </c>
      <c r="L4587" s="18">
        <v>2022004241</v>
      </c>
      <c r="M4587" s="19"/>
      <c r="N4587" s="70">
        <v>0</v>
      </c>
      <c r="O4587" s="71">
        <v>0</v>
      </c>
      <c r="P4587" s="72">
        <v>0</v>
      </c>
      <c r="Q4587" s="73">
        <v>0</v>
      </c>
      <c r="R4587" s="74">
        <v>0</v>
      </c>
      <c r="S4587" s="75">
        <f t="shared" si="14"/>
        <v>7075</v>
      </c>
      <c r="AMG4587"/>
    </row>
    <row r="4588" spans="1:1021" s="79" customFormat="1" ht="76.5" x14ac:dyDescent="0.25">
      <c r="A4588" s="10" t="s">
        <v>419</v>
      </c>
      <c r="B4588" s="68">
        <v>13546</v>
      </c>
      <c r="C4588" s="10">
        <v>3125914</v>
      </c>
      <c r="D4588" s="12" t="s">
        <v>1253</v>
      </c>
      <c r="E4588" s="12" t="s">
        <v>1254</v>
      </c>
      <c r="F4588" s="12" t="s">
        <v>254</v>
      </c>
      <c r="G4588" s="13">
        <v>45006</v>
      </c>
      <c r="H4588" s="69">
        <v>4490</v>
      </c>
      <c r="I4588" s="15" t="s">
        <v>22</v>
      </c>
      <c r="J4588" s="16" t="s">
        <v>763</v>
      </c>
      <c r="K4588" s="17">
        <v>373840</v>
      </c>
      <c r="L4588" s="18">
        <v>2023000524</v>
      </c>
      <c r="M4588" s="19"/>
      <c r="N4588" s="70">
        <v>0</v>
      </c>
      <c r="O4588" s="71">
        <v>0</v>
      </c>
      <c r="P4588" s="72">
        <v>0</v>
      </c>
      <c r="Q4588" s="73">
        <v>0</v>
      </c>
      <c r="R4588" s="74">
        <v>0</v>
      </c>
      <c r="S4588" s="75">
        <f t="shared" si="14"/>
        <v>4490</v>
      </c>
      <c r="AMG4588"/>
    </row>
    <row r="4589" spans="1:1021" s="79" customFormat="1" ht="51" x14ac:dyDescent="0.25">
      <c r="A4589" s="10" t="s">
        <v>419</v>
      </c>
      <c r="B4589" s="68">
        <v>13547</v>
      </c>
      <c r="C4589" s="10">
        <v>3125934</v>
      </c>
      <c r="D4589" s="12" t="s">
        <v>1255</v>
      </c>
      <c r="E4589" s="12" t="s">
        <v>1256</v>
      </c>
      <c r="F4589" s="12" t="s">
        <v>254</v>
      </c>
      <c r="G4589" s="13">
        <v>45014</v>
      </c>
      <c r="H4589" s="69">
        <v>4868</v>
      </c>
      <c r="I4589" s="15" t="s">
        <v>22</v>
      </c>
      <c r="J4589" s="16" t="s">
        <v>270</v>
      </c>
      <c r="K4589" s="17">
        <v>12851</v>
      </c>
      <c r="L4589" s="18">
        <v>2022008335</v>
      </c>
      <c r="M4589" s="19"/>
      <c r="N4589" s="70">
        <v>0</v>
      </c>
      <c r="O4589" s="71">
        <v>0</v>
      </c>
      <c r="P4589" s="72">
        <v>0</v>
      </c>
      <c r="Q4589" s="73">
        <v>0</v>
      </c>
      <c r="R4589" s="74">
        <v>0</v>
      </c>
      <c r="S4589" s="75">
        <f t="shared" si="14"/>
        <v>4868</v>
      </c>
      <c r="AMG4589"/>
    </row>
    <row r="4590" spans="1:1021" s="79" customFormat="1" ht="25.5" x14ac:dyDescent="0.25">
      <c r="A4590" s="10" t="s">
        <v>419</v>
      </c>
      <c r="B4590" s="68">
        <v>13548</v>
      </c>
      <c r="C4590" s="10">
        <v>3125926</v>
      </c>
      <c r="D4590" s="12" t="s">
        <v>1257</v>
      </c>
      <c r="E4590" s="12" t="s">
        <v>1258</v>
      </c>
      <c r="F4590" s="12" t="s">
        <v>254</v>
      </c>
      <c r="G4590" s="13">
        <v>45013</v>
      </c>
      <c r="H4590" s="69">
        <v>177.84</v>
      </c>
      <c r="I4590" s="15" t="s">
        <v>22</v>
      </c>
      <c r="J4590" s="16" t="s">
        <v>1259</v>
      </c>
      <c r="K4590" s="17">
        <v>74725</v>
      </c>
      <c r="L4590" s="18">
        <v>2023001006</v>
      </c>
      <c r="M4590" s="19"/>
      <c r="N4590" s="70">
        <v>0</v>
      </c>
      <c r="O4590" s="71">
        <v>0</v>
      </c>
      <c r="P4590" s="72">
        <v>0</v>
      </c>
      <c r="Q4590" s="73">
        <v>0</v>
      </c>
      <c r="R4590" s="74">
        <v>0</v>
      </c>
      <c r="S4590" s="75">
        <f t="shared" si="14"/>
        <v>177.84</v>
      </c>
      <c r="AMG4590"/>
    </row>
    <row r="4591" spans="1:1021" s="79" customFormat="1" ht="25.5" x14ac:dyDescent="0.25">
      <c r="A4591" s="10" t="s">
        <v>419</v>
      </c>
      <c r="B4591" s="68">
        <v>13549</v>
      </c>
      <c r="C4591" s="10">
        <v>3125925</v>
      </c>
      <c r="D4591" s="12" t="s">
        <v>1257</v>
      </c>
      <c r="E4591" s="12" t="s">
        <v>1260</v>
      </c>
      <c r="F4591" s="12" t="s">
        <v>254</v>
      </c>
      <c r="G4591" s="13">
        <v>45013</v>
      </c>
      <c r="H4591" s="69">
        <v>177.84</v>
      </c>
      <c r="I4591" s="15" t="s">
        <v>22</v>
      </c>
      <c r="J4591" s="16" t="s">
        <v>1259</v>
      </c>
      <c r="K4591" s="17">
        <v>74725</v>
      </c>
      <c r="L4591" s="18">
        <v>2023001006</v>
      </c>
      <c r="M4591" s="19"/>
      <c r="N4591" s="70">
        <v>0</v>
      </c>
      <c r="O4591" s="71">
        <v>0</v>
      </c>
      <c r="P4591" s="72">
        <v>0</v>
      </c>
      <c r="Q4591" s="73">
        <v>0</v>
      </c>
      <c r="R4591" s="74">
        <v>0</v>
      </c>
      <c r="S4591" s="75">
        <f t="shared" ref="S4591:S4654" si="15">H4591</f>
        <v>177.84</v>
      </c>
      <c r="AMG4591"/>
    </row>
    <row r="4592" spans="1:1021" s="79" customFormat="1" ht="38.25" x14ac:dyDescent="0.25">
      <c r="A4592" s="10" t="s">
        <v>419</v>
      </c>
      <c r="B4592" s="68">
        <v>13550</v>
      </c>
      <c r="C4592" s="10">
        <v>3133779</v>
      </c>
      <c r="D4592" s="12" t="s">
        <v>1261</v>
      </c>
      <c r="E4592" s="12" t="s">
        <v>257</v>
      </c>
      <c r="F4592" s="12" t="s">
        <v>254</v>
      </c>
      <c r="G4592" s="13">
        <v>45015</v>
      </c>
      <c r="H4592" s="69">
        <v>581.20000000000005</v>
      </c>
      <c r="I4592" s="15" t="s">
        <v>22</v>
      </c>
      <c r="J4592" s="16" t="s">
        <v>144</v>
      </c>
      <c r="K4592" s="17">
        <v>253453</v>
      </c>
      <c r="L4592" s="18">
        <v>2022008385</v>
      </c>
      <c r="M4592" s="19"/>
      <c r="N4592" s="70">
        <v>0</v>
      </c>
      <c r="O4592" s="71">
        <v>0</v>
      </c>
      <c r="P4592" s="72">
        <v>0</v>
      </c>
      <c r="Q4592" s="73">
        <v>0</v>
      </c>
      <c r="R4592" s="74">
        <v>0</v>
      </c>
      <c r="S4592" s="75">
        <f t="shared" si="15"/>
        <v>581.20000000000005</v>
      </c>
      <c r="AMG4592"/>
    </row>
    <row r="4593" spans="1:1021" s="79" customFormat="1" ht="38.25" x14ac:dyDescent="0.25">
      <c r="A4593" s="10" t="s">
        <v>419</v>
      </c>
      <c r="B4593" s="68">
        <v>13551</v>
      </c>
      <c r="C4593" s="10">
        <v>3133780</v>
      </c>
      <c r="D4593" s="12" t="s">
        <v>1261</v>
      </c>
      <c r="E4593" s="12" t="s">
        <v>257</v>
      </c>
      <c r="F4593" s="12" t="s">
        <v>254</v>
      </c>
      <c r="G4593" s="13">
        <v>45015</v>
      </c>
      <c r="H4593" s="69">
        <v>581.20000000000005</v>
      </c>
      <c r="I4593" s="15" t="s">
        <v>22</v>
      </c>
      <c r="J4593" s="16" t="s">
        <v>144</v>
      </c>
      <c r="K4593" s="17">
        <v>253453</v>
      </c>
      <c r="L4593" s="18">
        <v>2022008385</v>
      </c>
      <c r="M4593" s="19"/>
      <c r="N4593" s="70">
        <v>0</v>
      </c>
      <c r="O4593" s="71">
        <v>0</v>
      </c>
      <c r="P4593" s="72">
        <v>0</v>
      </c>
      <c r="Q4593" s="73">
        <v>0</v>
      </c>
      <c r="R4593" s="74">
        <v>0</v>
      </c>
      <c r="S4593" s="75">
        <f t="shared" si="15"/>
        <v>581.20000000000005</v>
      </c>
      <c r="AMG4593"/>
    </row>
    <row r="4594" spans="1:1021" s="79" customFormat="1" ht="38.25" x14ac:dyDescent="0.25">
      <c r="A4594" s="10" t="s">
        <v>419</v>
      </c>
      <c r="B4594" s="68">
        <v>13552</v>
      </c>
      <c r="C4594" s="10">
        <v>3133781</v>
      </c>
      <c r="D4594" s="12" t="s">
        <v>1261</v>
      </c>
      <c r="E4594" s="12" t="s">
        <v>257</v>
      </c>
      <c r="F4594" s="12" t="s">
        <v>254</v>
      </c>
      <c r="G4594" s="13">
        <v>45015</v>
      </c>
      <c r="H4594" s="69">
        <v>581.20000000000005</v>
      </c>
      <c r="I4594" s="15" t="s">
        <v>22</v>
      </c>
      <c r="J4594" s="16" t="s">
        <v>144</v>
      </c>
      <c r="K4594" s="17">
        <v>253453</v>
      </c>
      <c r="L4594" s="18">
        <v>2022008385</v>
      </c>
      <c r="M4594" s="19"/>
      <c r="N4594" s="70">
        <v>0</v>
      </c>
      <c r="O4594" s="71">
        <v>0</v>
      </c>
      <c r="P4594" s="72">
        <v>0</v>
      </c>
      <c r="Q4594" s="73">
        <v>0</v>
      </c>
      <c r="R4594" s="74">
        <v>0</v>
      </c>
      <c r="S4594" s="75">
        <f t="shared" si="15"/>
        <v>581.20000000000005</v>
      </c>
      <c r="AMG4594"/>
    </row>
    <row r="4595" spans="1:1021" s="79" customFormat="1" ht="38.25" x14ac:dyDescent="0.25">
      <c r="A4595" s="10" t="s">
        <v>419</v>
      </c>
      <c r="B4595" s="68">
        <v>13553</v>
      </c>
      <c r="C4595" s="10">
        <v>3133782</v>
      </c>
      <c r="D4595" s="12" t="s">
        <v>1261</v>
      </c>
      <c r="E4595" s="12" t="s">
        <v>257</v>
      </c>
      <c r="F4595" s="12" t="s">
        <v>254</v>
      </c>
      <c r="G4595" s="13">
        <v>45015</v>
      </c>
      <c r="H4595" s="69">
        <v>581.20000000000005</v>
      </c>
      <c r="I4595" s="15" t="s">
        <v>22</v>
      </c>
      <c r="J4595" s="16" t="s">
        <v>144</v>
      </c>
      <c r="K4595" s="17">
        <v>253453</v>
      </c>
      <c r="L4595" s="18">
        <v>2022008385</v>
      </c>
      <c r="M4595" s="19"/>
      <c r="N4595" s="70">
        <v>0</v>
      </c>
      <c r="O4595" s="71">
        <v>0</v>
      </c>
      <c r="P4595" s="72">
        <v>0</v>
      </c>
      <c r="Q4595" s="73">
        <v>0</v>
      </c>
      <c r="R4595" s="74">
        <v>0</v>
      </c>
      <c r="S4595" s="75">
        <f t="shared" si="15"/>
        <v>581.20000000000005</v>
      </c>
      <c r="AMG4595"/>
    </row>
    <row r="4596" spans="1:1021" s="79" customFormat="1" ht="38.25" x14ac:dyDescent="0.25">
      <c r="A4596" s="10" t="s">
        <v>419</v>
      </c>
      <c r="B4596" s="68">
        <v>13554</v>
      </c>
      <c r="C4596" s="10">
        <v>3133783</v>
      </c>
      <c r="D4596" s="12" t="s">
        <v>1261</v>
      </c>
      <c r="E4596" s="12" t="s">
        <v>257</v>
      </c>
      <c r="F4596" s="12" t="s">
        <v>254</v>
      </c>
      <c r="G4596" s="13">
        <v>45015</v>
      </c>
      <c r="H4596" s="69">
        <v>581.20000000000005</v>
      </c>
      <c r="I4596" s="15" t="s">
        <v>22</v>
      </c>
      <c r="J4596" s="16" t="s">
        <v>144</v>
      </c>
      <c r="K4596" s="17">
        <v>253453</v>
      </c>
      <c r="L4596" s="18">
        <v>2022008385</v>
      </c>
      <c r="M4596" s="19"/>
      <c r="N4596" s="70">
        <v>0</v>
      </c>
      <c r="O4596" s="71">
        <v>0</v>
      </c>
      <c r="P4596" s="72">
        <v>0</v>
      </c>
      <c r="Q4596" s="73">
        <v>0</v>
      </c>
      <c r="R4596" s="74">
        <v>0</v>
      </c>
      <c r="S4596" s="75">
        <f t="shared" si="15"/>
        <v>581.20000000000005</v>
      </c>
      <c r="AMG4596"/>
    </row>
    <row r="4597" spans="1:1021" s="79" customFormat="1" ht="38.25" x14ac:dyDescent="0.25">
      <c r="A4597" s="10" t="s">
        <v>419</v>
      </c>
      <c r="B4597" s="68">
        <v>13555</v>
      </c>
      <c r="C4597" s="10">
        <v>3133784</v>
      </c>
      <c r="D4597" s="12" t="s">
        <v>1261</v>
      </c>
      <c r="E4597" s="12" t="s">
        <v>257</v>
      </c>
      <c r="F4597" s="12" t="s">
        <v>254</v>
      </c>
      <c r="G4597" s="13">
        <v>45015</v>
      </c>
      <c r="H4597" s="69">
        <v>581.20000000000005</v>
      </c>
      <c r="I4597" s="15" t="s">
        <v>22</v>
      </c>
      <c r="J4597" s="16" t="s">
        <v>144</v>
      </c>
      <c r="K4597" s="17">
        <v>253453</v>
      </c>
      <c r="L4597" s="18">
        <v>2022008385</v>
      </c>
      <c r="M4597" s="19"/>
      <c r="N4597" s="70">
        <v>0</v>
      </c>
      <c r="O4597" s="71">
        <v>0</v>
      </c>
      <c r="P4597" s="72">
        <v>0</v>
      </c>
      <c r="Q4597" s="73">
        <v>0</v>
      </c>
      <c r="R4597" s="74">
        <v>0</v>
      </c>
      <c r="S4597" s="75">
        <f t="shared" si="15"/>
        <v>581.20000000000005</v>
      </c>
      <c r="AMG4597"/>
    </row>
    <row r="4598" spans="1:1021" s="79" customFormat="1" ht="38.25" x14ac:dyDescent="0.25">
      <c r="A4598" s="10" t="s">
        <v>419</v>
      </c>
      <c r="B4598" s="68">
        <v>13556</v>
      </c>
      <c r="C4598" s="10">
        <v>3133785</v>
      </c>
      <c r="D4598" s="12" t="s">
        <v>1261</v>
      </c>
      <c r="E4598" s="12" t="s">
        <v>257</v>
      </c>
      <c r="F4598" s="12" t="s">
        <v>254</v>
      </c>
      <c r="G4598" s="13">
        <v>45015</v>
      </c>
      <c r="H4598" s="69">
        <v>581.20000000000005</v>
      </c>
      <c r="I4598" s="15" t="s">
        <v>22</v>
      </c>
      <c r="J4598" s="16" t="s">
        <v>144</v>
      </c>
      <c r="K4598" s="17">
        <v>253453</v>
      </c>
      <c r="L4598" s="18">
        <v>2022008385</v>
      </c>
      <c r="M4598" s="19"/>
      <c r="N4598" s="70">
        <v>0</v>
      </c>
      <c r="O4598" s="71">
        <v>0</v>
      </c>
      <c r="P4598" s="72">
        <v>0</v>
      </c>
      <c r="Q4598" s="73">
        <v>0</v>
      </c>
      <c r="R4598" s="74">
        <v>0</v>
      </c>
      <c r="S4598" s="75">
        <f t="shared" si="15"/>
        <v>581.20000000000005</v>
      </c>
      <c r="AMG4598"/>
    </row>
    <row r="4599" spans="1:1021" s="79" customFormat="1" ht="38.25" x14ac:dyDescent="0.25">
      <c r="A4599" s="10" t="s">
        <v>419</v>
      </c>
      <c r="B4599" s="68">
        <v>13557</v>
      </c>
      <c r="C4599" s="10">
        <v>3133786</v>
      </c>
      <c r="D4599" s="12" t="s">
        <v>1261</v>
      </c>
      <c r="E4599" s="12" t="s">
        <v>257</v>
      </c>
      <c r="F4599" s="12" t="s">
        <v>254</v>
      </c>
      <c r="G4599" s="13">
        <v>45015</v>
      </c>
      <c r="H4599" s="69">
        <v>581.20000000000005</v>
      </c>
      <c r="I4599" s="15" t="s">
        <v>22</v>
      </c>
      <c r="J4599" s="16" t="s">
        <v>144</v>
      </c>
      <c r="K4599" s="17">
        <v>253453</v>
      </c>
      <c r="L4599" s="18">
        <v>2022008385</v>
      </c>
      <c r="M4599" s="19"/>
      <c r="N4599" s="70">
        <v>0</v>
      </c>
      <c r="O4599" s="71">
        <v>0</v>
      </c>
      <c r="P4599" s="72">
        <v>0</v>
      </c>
      <c r="Q4599" s="73">
        <v>0</v>
      </c>
      <c r="R4599" s="74">
        <v>0</v>
      </c>
      <c r="S4599" s="75">
        <f t="shared" si="15"/>
        <v>581.20000000000005</v>
      </c>
      <c r="AMG4599"/>
    </row>
    <row r="4600" spans="1:1021" s="79" customFormat="1" ht="38.25" x14ac:dyDescent="0.25">
      <c r="A4600" s="10" t="s">
        <v>419</v>
      </c>
      <c r="B4600" s="68">
        <v>13558</v>
      </c>
      <c r="C4600" s="10">
        <v>3133787</v>
      </c>
      <c r="D4600" s="12" t="s">
        <v>1261</v>
      </c>
      <c r="E4600" s="12" t="s">
        <v>257</v>
      </c>
      <c r="F4600" s="12" t="s">
        <v>254</v>
      </c>
      <c r="G4600" s="13">
        <v>45015</v>
      </c>
      <c r="H4600" s="69">
        <v>581.20000000000005</v>
      </c>
      <c r="I4600" s="15" t="s">
        <v>22</v>
      </c>
      <c r="J4600" s="16" t="s">
        <v>144</v>
      </c>
      <c r="K4600" s="17">
        <v>253453</v>
      </c>
      <c r="L4600" s="18">
        <v>2022008385</v>
      </c>
      <c r="M4600" s="19"/>
      <c r="N4600" s="70">
        <v>0</v>
      </c>
      <c r="O4600" s="71">
        <v>0</v>
      </c>
      <c r="P4600" s="72">
        <v>0</v>
      </c>
      <c r="Q4600" s="73">
        <v>0</v>
      </c>
      <c r="R4600" s="74">
        <v>0</v>
      </c>
      <c r="S4600" s="75">
        <f t="shared" si="15"/>
        <v>581.20000000000005</v>
      </c>
      <c r="AMG4600"/>
    </row>
    <row r="4601" spans="1:1021" s="79" customFormat="1" ht="38.25" x14ac:dyDescent="0.25">
      <c r="A4601" s="10" t="s">
        <v>419</v>
      </c>
      <c r="B4601" s="68">
        <v>13559</v>
      </c>
      <c r="C4601" s="10">
        <v>3133788</v>
      </c>
      <c r="D4601" s="12" t="s">
        <v>1261</v>
      </c>
      <c r="E4601" s="12" t="s">
        <v>257</v>
      </c>
      <c r="F4601" s="12" t="s">
        <v>254</v>
      </c>
      <c r="G4601" s="13">
        <v>45015</v>
      </c>
      <c r="H4601" s="69">
        <v>581.20000000000005</v>
      </c>
      <c r="I4601" s="15" t="s">
        <v>22</v>
      </c>
      <c r="J4601" s="16" t="s">
        <v>144</v>
      </c>
      <c r="K4601" s="17">
        <v>253453</v>
      </c>
      <c r="L4601" s="18">
        <v>2022008385</v>
      </c>
      <c r="M4601" s="19"/>
      <c r="N4601" s="70">
        <v>0</v>
      </c>
      <c r="O4601" s="71">
        <v>0</v>
      </c>
      <c r="P4601" s="72">
        <v>0</v>
      </c>
      <c r="Q4601" s="73">
        <v>0</v>
      </c>
      <c r="R4601" s="74">
        <v>0</v>
      </c>
      <c r="S4601" s="75">
        <f t="shared" si="15"/>
        <v>581.20000000000005</v>
      </c>
      <c r="AMG4601"/>
    </row>
    <row r="4602" spans="1:1021" s="79" customFormat="1" ht="38.25" x14ac:dyDescent="0.25">
      <c r="A4602" s="10" t="s">
        <v>419</v>
      </c>
      <c r="B4602" s="68">
        <v>13560</v>
      </c>
      <c r="C4602" s="10">
        <v>3133789</v>
      </c>
      <c r="D4602" s="12" t="s">
        <v>1261</v>
      </c>
      <c r="E4602" s="12" t="s">
        <v>257</v>
      </c>
      <c r="F4602" s="12" t="s">
        <v>254</v>
      </c>
      <c r="G4602" s="13">
        <v>45015</v>
      </c>
      <c r="H4602" s="69">
        <v>581.20000000000005</v>
      </c>
      <c r="I4602" s="15" t="s">
        <v>22</v>
      </c>
      <c r="J4602" s="16" t="s">
        <v>144</v>
      </c>
      <c r="K4602" s="17">
        <v>253453</v>
      </c>
      <c r="L4602" s="18">
        <v>2022008385</v>
      </c>
      <c r="M4602" s="19"/>
      <c r="N4602" s="70">
        <v>0</v>
      </c>
      <c r="O4602" s="71">
        <v>0</v>
      </c>
      <c r="P4602" s="72">
        <v>0</v>
      </c>
      <c r="Q4602" s="73">
        <v>0</v>
      </c>
      <c r="R4602" s="74">
        <v>0</v>
      </c>
      <c r="S4602" s="75">
        <f t="shared" si="15"/>
        <v>581.20000000000005</v>
      </c>
      <c r="AMG4602"/>
    </row>
    <row r="4603" spans="1:1021" s="79" customFormat="1" ht="38.25" x14ac:dyDescent="0.25">
      <c r="A4603" s="10" t="s">
        <v>419</v>
      </c>
      <c r="B4603" s="68">
        <v>13561</v>
      </c>
      <c r="C4603" s="10">
        <v>3133790</v>
      </c>
      <c r="D4603" s="12" t="s">
        <v>1261</v>
      </c>
      <c r="E4603" s="12" t="s">
        <v>257</v>
      </c>
      <c r="F4603" s="12" t="s">
        <v>254</v>
      </c>
      <c r="G4603" s="13">
        <v>45015</v>
      </c>
      <c r="H4603" s="69">
        <v>581.20000000000005</v>
      </c>
      <c r="I4603" s="15" t="s">
        <v>22</v>
      </c>
      <c r="J4603" s="16" t="s">
        <v>144</v>
      </c>
      <c r="K4603" s="17">
        <v>253453</v>
      </c>
      <c r="L4603" s="18">
        <v>2022008385</v>
      </c>
      <c r="M4603" s="19"/>
      <c r="N4603" s="70">
        <v>0</v>
      </c>
      <c r="O4603" s="71">
        <v>0</v>
      </c>
      <c r="P4603" s="72">
        <v>0</v>
      </c>
      <c r="Q4603" s="73">
        <v>0</v>
      </c>
      <c r="R4603" s="74">
        <v>0</v>
      </c>
      <c r="S4603" s="75">
        <f t="shared" si="15"/>
        <v>581.20000000000005</v>
      </c>
      <c r="AMG4603"/>
    </row>
    <row r="4604" spans="1:1021" s="79" customFormat="1" ht="38.25" x14ac:dyDescent="0.25">
      <c r="A4604" s="10" t="s">
        <v>419</v>
      </c>
      <c r="B4604" s="68">
        <v>13562</v>
      </c>
      <c r="C4604" s="10">
        <v>3133791</v>
      </c>
      <c r="D4604" s="12" t="s">
        <v>1261</v>
      </c>
      <c r="E4604" s="12" t="s">
        <v>257</v>
      </c>
      <c r="F4604" s="12" t="s">
        <v>254</v>
      </c>
      <c r="G4604" s="13">
        <v>45015</v>
      </c>
      <c r="H4604" s="69">
        <v>581.20000000000005</v>
      </c>
      <c r="I4604" s="15" t="s">
        <v>22</v>
      </c>
      <c r="J4604" s="16" t="s">
        <v>144</v>
      </c>
      <c r="K4604" s="17">
        <v>253453</v>
      </c>
      <c r="L4604" s="18">
        <v>2022008385</v>
      </c>
      <c r="M4604" s="19"/>
      <c r="N4604" s="70">
        <v>0</v>
      </c>
      <c r="O4604" s="71">
        <v>0</v>
      </c>
      <c r="P4604" s="72">
        <v>0</v>
      </c>
      <c r="Q4604" s="73">
        <v>0</v>
      </c>
      <c r="R4604" s="74">
        <v>0</v>
      </c>
      <c r="S4604" s="75">
        <f t="shared" si="15"/>
        <v>581.20000000000005</v>
      </c>
      <c r="AMG4604"/>
    </row>
    <row r="4605" spans="1:1021" s="79" customFormat="1" ht="38.25" x14ac:dyDescent="0.25">
      <c r="A4605" s="10" t="s">
        <v>419</v>
      </c>
      <c r="B4605" s="68">
        <v>13563</v>
      </c>
      <c r="C4605" s="10">
        <v>3133792</v>
      </c>
      <c r="D4605" s="12" t="s">
        <v>1261</v>
      </c>
      <c r="E4605" s="12" t="s">
        <v>257</v>
      </c>
      <c r="F4605" s="12" t="s">
        <v>254</v>
      </c>
      <c r="G4605" s="13">
        <v>45015</v>
      </c>
      <c r="H4605" s="69">
        <v>581.20000000000005</v>
      </c>
      <c r="I4605" s="15" t="s">
        <v>22</v>
      </c>
      <c r="J4605" s="16" t="s">
        <v>144</v>
      </c>
      <c r="K4605" s="17">
        <v>253453</v>
      </c>
      <c r="L4605" s="18">
        <v>2022008385</v>
      </c>
      <c r="M4605" s="19"/>
      <c r="N4605" s="70">
        <v>0</v>
      </c>
      <c r="O4605" s="71">
        <v>0</v>
      </c>
      <c r="P4605" s="72">
        <v>0</v>
      </c>
      <c r="Q4605" s="73">
        <v>0</v>
      </c>
      <c r="R4605" s="74">
        <v>0</v>
      </c>
      <c r="S4605" s="75">
        <f t="shared" si="15"/>
        <v>581.20000000000005</v>
      </c>
      <c r="AMG4605"/>
    </row>
    <row r="4606" spans="1:1021" s="79" customFormat="1" ht="51" x14ac:dyDescent="0.25">
      <c r="A4606" s="10" t="s">
        <v>419</v>
      </c>
      <c r="B4606" s="68">
        <v>13571</v>
      </c>
      <c r="C4606" s="10" t="s">
        <v>237</v>
      </c>
      <c r="D4606" s="12" t="s">
        <v>1262</v>
      </c>
      <c r="E4606" s="12" t="s">
        <v>1263</v>
      </c>
      <c r="F4606" s="12" t="s">
        <v>254</v>
      </c>
      <c r="G4606" s="13">
        <v>45026</v>
      </c>
      <c r="H4606" s="69">
        <v>6322.42</v>
      </c>
      <c r="I4606" s="15" t="s">
        <v>22</v>
      </c>
      <c r="J4606" s="16" t="s">
        <v>1116</v>
      </c>
      <c r="K4606" s="17">
        <v>41509</v>
      </c>
      <c r="L4606" s="18">
        <v>2023001475</v>
      </c>
      <c r="M4606" s="19"/>
      <c r="N4606" s="70">
        <v>0</v>
      </c>
      <c r="O4606" s="71">
        <v>0</v>
      </c>
      <c r="P4606" s="72">
        <v>0</v>
      </c>
      <c r="Q4606" s="73">
        <v>0</v>
      </c>
      <c r="R4606" s="74">
        <v>0</v>
      </c>
      <c r="S4606" s="75">
        <f t="shared" si="15"/>
        <v>6322.42</v>
      </c>
      <c r="AMG4606"/>
    </row>
    <row r="4607" spans="1:1021" s="79" customFormat="1" ht="51" x14ac:dyDescent="0.25">
      <c r="A4607" s="10" t="s">
        <v>419</v>
      </c>
      <c r="B4607" s="68">
        <v>13572</v>
      </c>
      <c r="C4607" s="10" t="s">
        <v>237</v>
      </c>
      <c r="D4607" s="12" t="s">
        <v>1262</v>
      </c>
      <c r="E4607" s="12" t="s">
        <v>1263</v>
      </c>
      <c r="F4607" s="12" t="s">
        <v>254</v>
      </c>
      <c r="G4607" s="13">
        <v>45026</v>
      </c>
      <c r="H4607" s="69">
        <v>6322.42</v>
      </c>
      <c r="I4607" s="15" t="s">
        <v>22</v>
      </c>
      <c r="J4607" s="16" t="s">
        <v>1116</v>
      </c>
      <c r="K4607" s="17">
        <v>41509</v>
      </c>
      <c r="L4607" s="18">
        <v>2023001475</v>
      </c>
      <c r="M4607" s="19"/>
      <c r="N4607" s="70">
        <v>0</v>
      </c>
      <c r="O4607" s="71">
        <v>0</v>
      </c>
      <c r="P4607" s="72">
        <v>0</v>
      </c>
      <c r="Q4607" s="73">
        <v>0</v>
      </c>
      <c r="R4607" s="74">
        <v>0</v>
      </c>
      <c r="S4607" s="75">
        <f t="shared" si="15"/>
        <v>6322.42</v>
      </c>
      <c r="AMG4607"/>
    </row>
    <row r="4608" spans="1:1021" s="79" customFormat="1" ht="51" x14ac:dyDescent="0.25">
      <c r="A4608" s="10" t="s">
        <v>419</v>
      </c>
      <c r="B4608" s="68">
        <v>13573</v>
      </c>
      <c r="C4608" s="10" t="s">
        <v>237</v>
      </c>
      <c r="D4608" s="12" t="s">
        <v>1262</v>
      </c>
      <c r="E4608" s="12" t="s">
        <v>1263</v>
      </c>
      <c r="F4608" s="12" t="s">
        <v>254</v>
      </c>
      <c r="G4608" s="13">
        <v>45026</v>
      </c>
      <c r="H4608" s="69">
        <v>6322.42</v>
      </c>
      <c r="I4608" s="15" t="s">
        <v>22</v>
      </c>
      <c r="J4608" s="16" t="s">
        <v>1116</v>
      </c>
      <c r="K4608" s="17">
        <v>41509</v>
      </c>
      <c r="L4608" s="18">
        <v>2023001475</v>
      </c>
      <c r="M4608" s="19"/>
      <c r="N4608" s="70">
        <v>0</v>
      </c>
      <c r="O4608" s="71">
        <v>0</v>
      </c>
      <c r="P4608" s="72">
        <v>0</v>
      </c>
      <c r="Q4608" s="73">
        <v>0</v>
      </c>
      <c r="R4608" s="74">
        <v>0</v>
      </c>
      <c r="S4608" s="75">
        <f t="shared" si="15"/>
        <v>6322.42</v>
      </c>
      <c r="AMG4608"/>
    </row>
    <row r="4609" spans="1:1021" s="79" customFormat="1" ht="63.75" x14ac:dyDescent="0.25">
      <c r="A4609" s="10" t="s">
        <v>419</v>
      </c>
      <c r="B4609" s="68">
        <v>13574</v>
      </c>
      <c r="C4609" s="10">
        <v>3133723</v>
      </c>
      <c r="D4609" s="12" t="s">
        <v>1264</v>
      </c>
      <c r="E4609" s="12" t="s">
        <v>264</v>
      </c>
      <c r="F4609" s="12" t="s">
        <v>254</v>
      </c>
      <c r="G4609" s="13">
        <v>45036</v>
      </c>
      <c r="H4609" s="69">
        <v>3700</v>
      </c>
      <c r="I4609" s="15" t="s">
        <v>22</v>
      </c>
      <c r="J4609" s="16" t="s">
        <v>239</v>
      </c>
      <c r="K4609" s="17">
        <v>5990</v>
      </c>
      <c r="L4609" s="18">
        <v>2023000870</v>
      </c>
      <c r="M4609" s="19"/>
      <c r="N4609" s="70">
        <v>0</v>
      </c>
      <c r="O4609" s="71">
        <v>0</v>
      </c>
      <c r="P4609" s="72">
        <v>0</v>
      </c>
      <c r="Q4609" s="73">
        <v>0</v>
      </c>
      <c r="R4609" s="74">
        <v>0</v>
      </c>
      <c r="S4609" s="75">
        <f t="shared" si="15"/>
        <v>3700</v>
      </c>
      <c r="AMG4609"/>
    </row>
    <row r="4610" spans="1:1021" s="79" customFormat="1" ht="63.75" x14ac:dyDescent="0.25">
      <c r="A4610" s="10" t="s">
        <v>419</v>
      </c>
      <c r="B4610" s="68">
        <v>13575</v>
      </c>
      <c r="C4610" s="10">
        <v>3133724</v>
      </c>
      <c r="D4610" s="12" t="s">
        <v>1264</v>
      </c>
      <c r="E4610" s="12" t="s">
        <v>264</v>
      </c>
      <c r="F4610" s="12" t="s">
        <v>254</v>
      </c>
      <c r="G4610" s="13">
        <v>45036</v>
      </c>
      <c r="H4610" s="69">
        <v>3700</v>
      </c>
      <c r="I4610" s="15" t="s">
        <v>22</v>
      </c>
      <c r="J4610" s="16" t="s">
        <v>239</v>
      </c>
      <c r="K4610" s="17">
        <v>5990</v>
      </c>
      <c r="L4610" s="18">
        <v>2023000870</v>
      </c>
      <c r="M4610" s="19"/>
      <c r="N4610" s="70">
        <v>0</v>
      </c>
      <c r="O4610" s="71">
        <v>0</v>
      </c>
      <c r="P4610" s="72">
        <v>0</v>
      </c>
      <c r="Q4610" s="73">
        <v>0</v>
      </c>
      <c r="R4610" s="74">
        <v>0</v>
      </c>
      <c r="S4610" s="75">
        <f t="shared" si="15"/>
        <v>3700</v>
      </c>
      <c r="AMG4610"/>
    </row>
    <row r="4611" spans="1:1021" s="79" customFormat="1" ht="63.75" x14ac:dyDescent="0.25">
      <c r="A4611" s="10" t="s">
        <v>419</v>
      </c>
      <c r="B4611" s="68">
        <v>13576</v>
      </c>
      <c r="C4611" s="10">
        <v>3133725</v>
      </c>
      <c r="D4611" s="12" t="s">
        <v>1264</v>
      </c>
      <c r="E4611" s="12" t="s">
        <v>1219</v>
      </c>
      <c r="F4611" s="12" t="s">
        <v>254</v>
      </c>
      <c r="G4611" s="13">
        <v>45036</v>
      </c>
      <c r="H4611" s="69">
        <v>3700</v>
      </c>
      <c r="I4611" s="15" t="s">
        <v>22</v>
      </c>
      <c r="J4611" s="16" t="s">
        <v>239</v>
      </c>
      <c r="K4611" s="17">
        <v>5990</v>
      </c>
      <c r="L4611" s="18">
        <v>2023000870</v>
      </c>
      <c r="M4611" s="19"/>
      <c r="N4611" s="70">
        <v>0</v>
      </c>
      <c r="O4611" s="71">
        <v>0</v>
      </c>
      <c r="P4611" s="72">
        <v>0</v>
      </c>
      <c r="Q4611" s="73">
        <v>0</v>
      </c>
      <c r="R4611" s="74">
        <v>0</v>
      </c>
      <c r="S4611" s="75">
        <f t="shared" si="15"/>
        <v>3700</v>
      </c>
      <c r="AMG4611"/>
    </row>
    <row r="4612" spans="1:1021" s="79" customFormat="1" ht="63.75" x14ac:dyDescent="0.25">
      <c r="A4612" s="10" t="s">
        <v>419</v>
      </c>
      <c r="B4612" s="68">
        <v>13577</v>
      </c>
      <c r="C4612" s="10">
        <v>3133726</v>
      </c>
      <c r="D4612" s="12" t="s">
        <v>1264</v>
      </c>
      <c r="E4612" s="12" t="s">
        <v>294</v>
      </c>
      <c r="F4612" s="12" t="s">
        <v>254</v>
      </c>
      <c r="G4612" s="13">
        <v>45036</v>
      </c>
      <c r="H4612" s="69">
        <v>3700</v>
      </c>
      <c r="I4612" s="15" t="s">
        <v>22</v>
      </c>
      <c r="J4612" s="16" t="s">
        <v>239</v>
      </c>
      <c r="K4612" s="17">
        <v>5990</v>
      </c>
      <c r="L4612" s="18">
        <v>2023000870</v>
      </c>
      <c r="M4612" s="19"/>
      <c r="N4612" s="70">
        <v>0</v>
      </c>
      <c r="O4612" s="71">
        <v>0</v>
      </c>
      <c r="P4612" s="72">
        <v>0</v>
      </c>
      <c r="Q4612" s="73">
        <v>0</v>
      </c>
      <c r="R4612" s="74">
        <v>0</v>
      </c>
      <c r="S4612" s="75">
        <f t="shared" si="15"/>
        <v>3700</v>
      </c>
      <c r="AMG4612"/>
    </row>
    <row r="4613" spans="1:1021" s="79" customFormat="1" ht="63.75" x14ac:dyDescent="0.25">
      <c r="A4613" s="10" t="s">
        <v>419</v>
      </c>
      <c r="B4613" s="68">
        <v>13578</v>
      </c>
      <c r="C4613" s="10">
        <v>3133727</v>
      </c>
      <c r="D4613" s="12" t="s">
        <v>1264</v>
      </c>
      <c r="E4613" s="12" t="s">
        <v>1265</v>
      </c>
      <c r="F4613" s="12" t="s">
        <v>254</v>
      </c>
      <c r="G4613" s="13">
        <v>45036</v>
      </c>
      <c r="H4613" s="69">
        <v>3700</v>
      </c>
      <c r="I4613" s="15" t="s">
        <v>22</v>
      </c>
      <c r="J4613" s="16" t="s">
        <v>239</v>
      </c>
      <c r="K4613" s="17">
        <v>5990</v>
      </c>
      <c r="L4613" s="18">
        <v>2023000870</v>
      </c>
      <c r="M4613" s="19"/>
      <c r="N4613" s="70">
        <v>0</v>
      </c>
      <c r="O4613" s="71">
        <v>0</v>
      </c>
      <c r="P4613" s="72">
        <v>0</v>
      </c>
      <c r="Q4613" s="73">
        <v>0</v>
      </c>
      <c r="R4613" s="74">
        <v>0</v>
      </c>
      <c r="S4613" s="75">
        <f t="shared" si="15"/>
        <v>3700</v>
      </c>
      <c r="AMG4613"/>
    </row>
    <row r="4614" spans="1:1021" s="79" customFormat="1" ht="51" x14ac:dyDescent="0.25">
      <c r="A4614" s="10" t="s">
        <v>419</v>
      </c>
      <c r="B4614" s="68">
        <v>13579</v>
      </c>
      <c r="C4614" s="10">
        <v>3171577</v>
      </c>
      <c r="D4614" s="12" t="s">
        <v>1266</v>
      </c>
      <c r="E4614" s="12" t="s">
        <v>1267</v>
      </c>
      <c r="F4614" s="12" t="s">
        <v>254</v>
      </c>
      <c r="G4614" s="13">
        <v>45020</v>
      </c>
      <c r="H4614" s="69">
        <v>826.17</v>
      </c>
      <c r="I4614" s="15" t="s">
        <v>22</v>
      </c>
      <c r="J4614" s="16" t="s">
        <v>1144</v>
      </c>
      <c r="K4614" s="17" t="s">
        <v>1268</v>
      </c>
      <c r="L4614" s="18">
        <v>2023003076</v>
      </c>
      <c r="M4614" s="19"/>
      <c r="N4614" s="70">
        <v>0</v>
      </c>
      <c r="O4614" s="71">
        <v>0</v>
      </c>
      <c r="P4614" s="72">
        <v>0</v>
      </c>
      <c r="Q4614" s="73">
        <v>0</v>
      </c>
      <c r="R4614" s="74">
        <v>0</v>
      </c>
      <c r="S4614" s="75">
        <f t="shared" si="15"/>
        <v>826.17</v>
      </c>
      <c r="AMG4614"/>
    </row>
    <row r="4615" spans="1:1021" s="79" customFormat="1" ht="51" x14ac:dyDescent="0.25">
      <c r="A4615" s="10" t="s">
        <v>419</v>
      </c>
      <c r="B4615" s="68">
        <v>13580</v>
      </c>
      <c r="C4615" s="10">
        <v>3171578</v>
      </c>
      <c r="D4615" s="12" t="s">
        <v>1266</v>
      </c>
      <c r="E4615" s="12" t="s">
        <v>1269</v>
      </c>
      <c r="F4615" s="12" t="s">
        <v>254</v>
      </c>
      <c r="G4615" s="13">
        <v>45020</v>
      </c>
      <c r="H4615" s="69">
        <v>826.17</v>
      </c>
      <c r="I4615" s="15" t="s">
        <v>22</v>
      </c>
      <c r="J4615" s="16" t="s">
        <v>1144</v>
      </c>
      <c r="K4615" s="17" t="s">
        <v>1268</v>
      </c>
      <c r="L4615" s="18">
        <v>2023003076</v>
      </c>
      <c r="M4615" s="19"/>
      <c r="N4615" s="70">
        <v>0</v>
      </c>
      <c r="O4615" s="71">
        <v>0</v>
      </c>
      <c r="P4615" s="72">
        <v>0</v>
      </c>
      <c r="Q4615" s="73">
        <v>0</v>
      </c>
      <c r="R4615" s="74">
        <v>0</v>
      </c>
      <c r="S4615" s="75">
        <f t="shared" si="15"/>
        <v>826.17</v>
      </c>
      <c r="AMG4615"/>
    </row>
    <row r="4616" spans="1:1021" s="79" customFormat="1" ht="38.25" x14ac:dyDescent="0.25">
      <c r="A4616" s="10" t="s">
        <v>419</v>
      </c>
      <c r="B4616" s="68">
        <v>13581</v>
      </c>
      <c r="C4616" s="10">
        <v>3158095</v>
      </c>
      <c r="D4616" s="12" t="s">
        <v>1270</v>
      </c>
      <c r="E4616" s="12" t="s">
        <v>1271</v>
      </c>
      <c r="F4616" s="12" t="s">
        <v>254</v>
      </c>
      <c r="G4616" s="13">
        <v>44774</v>
      </c>
      <c r="H4616" s="69">
        <v>3900</v>
      </c>
      <c r="I4616" s="15" t="s">
        <v>22</v>
      </c>
      <c r="J4616" s="16" t="s">
        <v>455</v>
      </c>
      <c r="K4616" s="17">
        <v>5668</v>
      </c>
      <c r="L4616" s="18">
        <v>2022004623</v>
      </c>
      <c r="M4616" s="19"/>
      <c r="N4616" s="70">
        <v>0</v>
      </c>
      <c r="O4616" s="71">
        <v>0</v>
      </c>
      <c r="P4616" s="72">
        <v>0</v>
      </c>
      <c r="Q4616" s="73">
        <v>0</v>
      </c>
      <c r="R4616" s="74">
        <v>0</v>
      </c>
      <c r="S4616" s="75">
        <f t="shared" si="15"/>
        <v>3900</v>
      </c>
      <c r="AMG4616"/>
    </row>
    <row r="4617" spans="1:1021" s="79" customFormat="1" ht="38.25" x14ac:dyDescent="0.25">
      <c r="A4617" s="10" t="s">
        <v>419</v>
      </c>
      <c r="B4617" s="68">
        <v>13582</v>
      </c>
      <c r="C4617" s="10" t="s">
        <v>237</v>
      </c>
      <c r="D4617" s="12" t="s">
        <v>933</v>
      </c>
      <c r="E4617" s="12" t="s">
        <v>257</v>
      </c>
      <c r="F4617" s="12" t="s">
        <v>254</v>
      </c>
      <c r="G4617" s="13">
        <v>44627</v>
      </c>
      <c r="H4617" s="69">
        <v>930</v>
      </c>
      <c r="I4617" s="15" t="s">
        <v>22</v>
      </c>
      <c r="J4617" s="16" t="s">
        <v>1272</v>
      </c>
      <c r="K4617" s="17">
        <v>2261</v>
      </c>
      <c r="L4617" s="18">
        <v>2021000197</v>
      </c>
      <c r="M4617" s="19"/>
      <c r="N4617" s="70">
        <v>0</v>
      </c>
      <c r="O4617" s="71">
        <v>0</v>
      </c>
      <c r="P4617" s="72">
        <v>0</v>
      </c>
      <c r="Q4617" s="73">
        <v>0</v>
      </c>
      <c r="R4617" s="74">
        <v>0</v>
      </c>
      <c r="S4617" s="75">
        <f t="shared" si="15"/>
        <v>930</v>
      </c>
    </row>
    <row r="4618" spans="1:1021" s="79" customFormat="1" ht="38.25" x14ac:dyDescent="0.25">
      <c r="A4618" s="10" t="s">
        <v>419</v>
      </c>
      <c r="B4618" s="68">
        <v>13583</v>
      </c>
      <c r="C4618" s="10" t="s">
        <v>237</v>
      </c>
      <c r="D4618" s="12" t="s">
        <v>933</v>
      </c>
      <c r="E4618" s="12" t="s">
        <v>257</v>
      </c>
      <c r="F4618" s="12" t="s">
        <v>254</v>
      </c>
      <c r="G4618" s="13">
        <v>44627</v>
      </c>
      <c r="H4618" s="69">
        <v>930</v>
      </c>
      <c r="I4618" s="15" t="s">
        <v>22</v>
      </c>
      <c r="J4618" s="16" t="s">
        <v>1272</v>
      </c>
      <c r="K4618" s="17">
        <v>2261</v>
      </c>
      <c r="L4618" s="18">
        <v>2021000197</v>
      </c>
      <c r="M4618" s="19"/>
      <c r="N4618" s="70">
        <v>0</v>
      </c>
      <c r="O4618" s="71">
        <v>0</v>
      </c>
      <c r="P4618" s="72">
        <v>0</v>
      </c>
      <c r="Q4618" s="73">
        <v>0</v>
      </c>
      <c r="R4618" s="74">
        <v>0</v>
      </c>
      <c r="S4618" s="75">
        <f t="shared" si="15"/>
        <v>930</v>
      </c>
    </row>
    <row r="4619" spans="1:1021" s="79" customFormat="1" ht="38.25" x14ac:dyDescent="0.25">
      <c r="A4619" s="10" t="s">
        <v>419</v>
      </c>
      <c r="B4619" s="68">
        <v>13584</v>
      </c>
      <c r="C4619" s="10" t="s">
        <v>237</v>
      </c>
      <c r="D4619" s="12" t="s">
        <v>933</v>
      </c>
      <c r="E4619" s="12" t="s">
        <v>257</v>
      </c>
      <c r="F4619" s="12" t="s">
        <v>254</v>
      </c>
      <c r="G4619" s="13">
        <v>44627</v>
      </c>
      <c r="H4619" s="69">
        <v>930</v>
      </c>
      <c r="I4619" s="15" t="s">
        <v>22</v>
      </c>
      <c r="J4619" s="16" t="s">
        <v>1272</v>
      </c>
      <c r="K4619" s="17">
        <v>2261</v>
      </c>
      <c r="L4619" s="18">
        <v>2021000197</v>
      </c>
      <c r="M4619" s="19"/>
      <c r="N4619" s="70">
        <v>0</v>
      </c>
      <c r="O4619" s="71">
        <v>0</v>
      </c>
      <c r="P4619" s="72">
        <v>0</v>
      </c>
      <c r="Q4619" s="73">
        <v>0</v>
      </c>
      <c r="R4619" s="74">
        <v>0</v>
      </c>
      <c r="S4619" s="75">
        <f t="shared" si="15"/>
        <v>930</v>
      </c>
    </row>
    <row r="4620" spans="1:1021" s="79" customFormat="1" ht="51" x14ac:dyDescent="0.25">
      <c r="A4620" s="10" t="s">
        <v>419</v>
      </c>
      <c r="B4620" s="68">
        <v>13543</v>
      </c>
      <c r="C4620" s="10">
        <v>3167148</v>
      </c>
      <c r="D4620" s="12" t="s">
        <v>1273</v>
      </c>
      <c r="E4620" s="12" t="s">
        <v>1242</v>
      </c>
      <c r="F4620" s="12" t="s">
        <v>254</v>
      </c>
      <c r="G4620" s="13">
        <v>45006</v>
      </c>
      <c r="H4620" s="69">
        <v>78500</v>
      </c>
      <c r="I4620" s="15" t="s">
        <v>22</v>
      </c>
      <c r="J4620" s="16" t="s">
        <v>1241</v>
      </c>
      <c r="K4620" s="17">
        <v>3259</v>
      </c>
      <c r="L4620" s="18">
        <v>2022004241</v>
      </c>
      <c r="M4620" s="19"/>
      <c r="N4620" s="70">
        <v>0</v>
      </c>
      <c r="O4620" s="71">
        <v>0</v>
      </c>
      <c r="P4620" s="72">
        <v>0</v>
      </c>
      <c r="Q4620" s="73">
        <v>0</v>
      </c>
      <c r="R4620" s="74">
        <v>0</v>
      </c>
      <c r="S4620" s="75">
        <f t="shared" si="15"/>
        <v>78500</v>
      </c>
      <c r="AMG4620"/>
    </row>
    <row r="4621" spans="1:1021" s="79" customFormat="1" ht="51" x14ac:dyDescent="0.25">
      <c r="A4621" s="10" t="s">
        <v>419</v>
      </c>
      <c r="B4621" s="68">
        <v>13544</v>
      </c>
      <c r="C4621" s="10">
        <v>3167152</v>
      </c>
      <c r="D4621" s="12" t="s">
        <v>1274</v>
      </c>
      <c r="E4621" s="12" t="s">
        <v>1242</v>
      </c>
      <c r="F4621" s="12" t="s">
        <v>254</v>
      </c>
      <c r="G4621" s="13">
        <v>45006</v>
      </c>
      <c r="H4621" s="69">
        <v>79500</v>
      </c>
      <c r="I4621" s="15" t="s">
        <v>22</v>
      </c>
      <c r="J4621" s="16" t="s">
        <v>1241</v>
      </c>
      <c r="K4621" s="17">
        <v>3259</v>
      </c>
      <c r="L4621" s="18">
        <v>2022004241</v>
      </c>
      <c r="M4621" s="19"/>
      <c r="N4621" s="70">
        <v>0</v>
      </c>
      <c r="O4621" s="71">
        <v>0</v>
      </c>
      <c r="P4621" s="72">
        <v>0</v>
      </c>
      <c r="Q4621" s="73">
        <v>0</v>
      </c>
      <c r="R4621" s="74">
        <v>0</v>
      </c>
      <c r="S4621" s="75">
        <f t="shared" si="15"/>
        <v>79500</v>
      </c>
      <c r="AMG4621"/>
    </row>
    <row r="4622" spans="1:1021" s="79" customFormat="1" ht="38.25" x14ac:dyDescent="0.25">
      <c r="A4622" s="10" t="s">
        <v>419</v>
      </c>
      <c r="B4622" s="68">
        <v>13545</v>
      </c>
      <c r="C4622" s="10">
        <v>3167151</v>
      </c>
      <c r="D4622" s="12" t="s">
        <v>1275</v>
      </c>
      <c r="E4622" s="12" t="s">
        <v>1240</v>
      </c>
      <c r="F4622" s="12" t="s">
        <v>254</v>
      </c>
      <c r="G4622" s="13">
        <v>45006</v>
      </c>
      <c r="H4622" s="69">
        <v>23700</v>
      </c>
      <c r="I4622" s="15" t="s">
        <v>22</v>
      </c>
      <c r="J4622" s="16" t="s">
        <v>1241</v>
      </c>
      <c r="K4622" s="17">
        <v>3259</v>
      </c>
      <c r="L4622" s="18">
        <v>2022004241</v>
      </c>
      <c r="M4622" s="19"/>
      <c r="N4622" s="70">
        <v>0</v>
      </c>
      <c r="O4622" s="71">
        <v>0</v>
      </c>
      <c r="P4622" s="72">
        <v>0</v>
      </c>
      <c r="Q4622" s="73">
        <v>0</v>
      </c>
      <c r="R4622" s="74">
        <v>0</v>
      </c>
      <c r="S4622" s="75">
        <f t="shared" si="15"/>
        <v>23700</v>
      </c>
      <c r="AMG4622"/>
    </row>
    <row r="4623" spans="1:1021" s="79" customFormat="1" ht="38.25" x14ac:dyDescent="0.25">
      <c r="A4623" s="10" t="s">
        <v>419</v>
      </c>
      <c r="B4623" s="68">
        <v>949</v>
      </c>
      <c r="C4623" s="10" t="s">
        <v>237</v>
      </c>
      <c r="D4623" s="12" t="s">
        <v>1276</v>
      </c>
      <c r="E4623" s="12" t="s">
        <v>1277</v>
      </c>
      <c r="F4623" s="12" t="s">
        <v>254</v>
      </c>
      <c r="G4623" s="13">
        <v>45112</v>
      </c>
      <c r="H4623" s="69">
        <v>8990</v>
      </c>
      <c r="I4623" s="15" t="s">
        <v>22</v>
      </c>
      <c r="J4623" s="16" t="s">
        <v>1278</v>
      </c>
      <c r="K4623" s="17">
        <v>949</v>
      </c>
      <c r="L4623" s="18">
        <v>2023002330</v>
      </c>
      <c r="M4623" s="19"/>
      <c r="N4623" s="70">
        <v>0</v>
      </c>
      <c r="O4623" s="71">
        <v>0</v>
      </c>
      <c r="P4623" s="72">
        <v>0</v>
      </c>
      <c r="Q4623" s="73">
        <v>0</v>
      </c>
      <c r="R4623" s="74">
        <v>0</v>
      </c>
      <c r="S4623" s="75">
        <f t="shared" si="15"/>
        <v>8990</v>
      </c>
      <c r="AMG4623"/>
    </row>
    <row r="4624" spans="1:1021" s="79" customFormat="1" ht="51" x14ac:dyDescent="0.25">
      <c r="A4624" s="10" t="s">
        <v>419</v>
      </c>
      <c r="B4624" s="68">
        <v>13714</v>
      </c>
      <c r="C4624" s="10" t="s">
        <v>237</v>
      </c>
      <c r="D4624" s="12" t="s">
        <v>1279</v>
      </c>
      <c r="E4624" s="12" t="s">
        <v>294</v>
      </c>
      <c r="F4624" s="12" t="s">
        <v>254</v>
      </c>
      <c r="G4624" s="13">
        <v>45118</v>
      </c>
      <c r="H4624" s="69">
        <v>12450</v>
      </c>
      <c r="I4624" s="15" t="s">
        <v>22</v>
      </c>
      <c r="J4624" s="16" t="s">
        <v>385</v>
      </c>
      <c r="K4624" s="17">
        <v>274742</v>
      </c>
      <c r="L4624" s="18">
        <v>2023000679</v>
      </c>
      <c r="M4624" s="19"/>
      <c r="N4624" s="70">
        <v>0</v>
      </c>
      <c r="O4624" s="71">
        <v>0</v>
      </c>
      <c r="P4624" s="72">
        <v>0</v>
      </c>
      <c r="Q4624" s="73">
        <v>0</v>
      </c>
      <c r="R4624" s="74">
        <v>0</v>
      </c>
      <c r="S4624" s="75">
        <f t="shared" si="15"/>
        <v>12450</v>
      </c>
      <c r="AMG4624"/>
    </row>
    <row r="4625" spans="1:1021" s="79" customFormat="1" ht="51" x14ac:dyDescent="0.25">
      <c r="A4625" s="10" t="s">
        <v>419</v>
      </c>
      <c r="B4625" s="68">
        <v>13715</v>
      </c>
      <c r="C4625" s="10" t="s">
        <v>237</v>
      </c>
      <c r="D4625" s="12" t="s">
        <v>1279</v>
      </c>
      <c r="E4625" s="12" t="s">
        <v>294</v>
      </c>
      <c r="F4625" s="12" t="s">
        <v>254</v>
      </c>
      <c r="G4625" s="13">
        <v>45118</v>
      </c>
      <c r="H4625" s="69">
        <v>12450</v>
      </c>
      <c r="I4625" s="15" t="s">
        <v>22</v>
      </c>
      <c r="J4625" s="16" t="s">
        <v>385</v>
      </c>
      <c r="K4625" s="17">
        <v>274742</v>
      </c>
      <c r="L4625" s="18">
        <v>2023000680</v>
      </c>
      <c r="M4625" s="19"/>
      <c r="N4625" s="70">
        <v>0</v>
      </c>
      <c r="O4625" s="71">
        <v>0</v>
      </c>
      <c r="P4625" s="72">
        <v>0</v>
      </c>
      <c r="Q4625" s="73">
        <v>0</v>
      </c>
      <c r="R4625" s="74">
        <v>0</v>
      </c>
      <c r="S4625" s="75">
        <f t="shared" si="15"/>
        <v>12450</v>
      </c>
      <c r="AMG4625"/>
    </row>
    <row r="4626" spans="1:1021" s="79" customFormat="1" ht="51" x14ac:dyDescent="0.25">
      <c r="A4626" s="10" t="s">
        <v>419</v>
      </c>
      <c r="B4626" s="68">
        <v>13716</v>
      </c>
      <c r="C4626" s="10" t="s">
        <v>237</v>
      </c>
      <c r="D4626" s="12" t="s">
        <v>1279</v>
      </c>
      <c r="E4626" s="12" t="s">
        <v>294</v>
      </c>
      <c r="F4626" s="12" t="s">
        <v>254</v>
      </c>
      <c r="G4626" s="13">
        <v>45118</v>
      </c>
      <c r="H4626" s="69">
        <v>12450</v>
      </c>
      <c r="I4626" s="15" t="s">
        <v>22</v>
      </c>
      <c r="J4626" s="16" t="s">
        <v>385</v>
      </c>
      <c r="K4626" s="17">
        <v>274742</v>
      </c>
      <c r="L4626" s="18">
        <v>2023000681</v>
      </c>
      <c r="M4626" s="19"/>
      <c r="N4626" s="70">
        <v>0</v>
      </c>
      <c r="O4626" s="71">
        <v>0</v>
      </c>
      <c r="P4626" s="72">
        <v>0</v>
      </c>
      <c r="Q4626" s="73">
        <v>0</v>
      </c>
      <c r="R4626" s="74">
        <v>0</v>
      </c>
      <c r="S4626" s="75">
        <f t="shared" si="15"/>
        <v>12450</v>
      </c>
      <c r="AMG4626"/>
    </row>
    <row r="4627" spans="1:1021" s="79" customFormat="1" ht="51" x14ac:dyDescent="0.25">
      <c r="A4627" s="10" t="s">
        <v>419</v>
      </c>
      <c r="B4627" s="68">
        <v>13717</v>
      </c>
      <c r="C4627" s="10" t="s">
        <v>237</v>
      </c>
      <c r="D4627" s="12" t="s">
        <v>1279</v>
      </c>
      <c r="E4627" s="12" t="s">
        <v>294</v>
      </c>
      <c r="F4627" s="12" t="s">
        <v>254</v>
      </c>
      <c r="G4627" s="13">
        <v>45118</v>
      </c>
      <c r="H4627" s="69">
        <v>12450</v>
      </c>
      <c r="I4627" s="15" t="s">
        <v>22</v>
      </c>
      <c r="J4627" s="16" t="s">
        <v>385</v>
      </c>
      <c r="K4627" s="17">
        <v>274742</v>
      </c>
      <c r="L4627" s="18">
        <v>2023000682</v>
      </c>
      <c r="M4627" s="19"/>
      <c r="N4627" s="70">
        <v>0</v>
      </c>
      <c r="O4627" s="71">
        <v>0</v>
      </c>
      <c r="P4627" s="72">
        <v>0</v>
      </c>
      <c r="Q4627" s="73">
        <v>0</v>
      </c>
      <c r="R4627" s="74">
        <v>0</v>
      </c>
      <c r="S4627" s="75">
        <f t="shared" si="15"/>
        <v>12450</v>
      </c>
      <c r="AMG4627"/>
    </row>
    <row r="4628" spans="1:1021" s="79" customFormat="1" ht="51" x14ac:dyDescent="0.25">
      <c r="A4628" s="10" t="s">
        <v>419</v>
      </c>
      <c r="B4628" s="68">
        <v>13718</v>
      </c>
      <c r="C4628" s="10" t="s">
        <v>237</v>
      </c>
      <c r="D4628" s="12" t="s">
        <v>1279</v>
      </c>
      <c r="E4628" s="12" t="s">
        <v>294</v>
      </c>
      <c r="F4628" s="12" t="s">
        <v>254</v>
      </c>
      <c r="G4628" s="13">
        <v>45118</v>
      </c>
      <c r="H4628" s="69">
        <v>12450</v>
      </c>
      <c r="I4628" s="15" t="s">
        <v>22</v>
      </c>
      <c r="J4628" s="16" t="s">
        <v>385</v>
      </c>
      <c r="K4628" s="17">
        <v>274742</v>
      </c>
      <c r="L4628" s="18">
        <v>2023000683</v>
      </c>
      <c r="M4628" s="19"/>
      <c r="N4628" s="70">
        <v>0</v>
      </c>
      <c r="O4628" s="71">
        <v>0</v>
      </c>
      <c r="P4628" s="72">
        <v>0</v>
      </c>
      <c r="Q4628" s="73">
        <v>0</v>
      </c>
      <c r="R4628" s="74">
        <v>0</v>
      </c>
      <c r="S4628" s="75">
        <f t="shared" si="15"/>
        <v>12450</v>
      </c>
      <c r="AMG4628"/>
    </row>
    <row r="4629" spans="1:1021" s="79" customFormat="1" ht="63.75" x14ac:dyDescent="0.25">
      <c r="A4629" s="10" t="s">
        <v>419</v>
      </c>
      <c r="B4629" s="68">
        <v>13719</v>
      </c>
      <c r="C4629" s="10" t="s">
        <v>237</v>
      </c>
      <c r="D4629" s="12" t="s">
        <v>1280</v>
      </c>
      <c r="E4629" s="12" t="s">
        <v>1281</v>
      </c>
      <c r="F4629" s="12" t="s">
        <v>254</v>
      </c>
      <c r="G4629" s="13">
        <v>45126</v>
      </c>
      <c r="H4629" s="69">
        <v>390</v>
      </c>
      <c r="I4629" s="15" t="s">
        <v>22</v>
      </c>
      <c r="J4629" s="16" t="s">
        <v>1282</v>
      </c>
      <c r="K4629" s="17">
        <v>8658</v>
      </c>
      <c r="L4629" s="18">
        <v>2023004238</v>
      </c>
      <c r="M4629" s="19"/>
      <c r="N4629" s="70">
        <v>0</v>
      </c>
      <c r="O4629" s="71">
        <v>0</v>
      </c>
      <c r="P4629" s="72">
        <v>0</v>
      </c>
      <c r="Q4629" s="73">
        <v>0</v>
      </c>
      <c r="R4629" s="74">
        <v>0</v>
      </c>
      <c r="S4629" s="75">
        <f t="shared" si="15"/>
        <v>390</v>
      </c>
      <c r="AMG4629"/>
    </row>
    <row r="4630" spans="1:1021" s="79" customFormat="1" ht="63.75" x14ac:dyDescent="0.25">
      <c r="A4630" s="10" t="s">
        <v>419</v>
      </c>
      <c r="B4630" s="68">
        <v>13720</v>
      </c>
      <c r="C4630" s="10">
        <v>3198427</v>
      </c>
      <c r="D4630" s="12" t="s">
        <v>1283</v>
      </c>
      <c r="E4630" s="12" t="s">
        <v>1284</v>
      </c>
      <c r="F4630" s="12" t="s">
        <v>254</v>
      </c>
      <c r="G4630" s="13">
        <v>45125</v>
      </c>
      <c r="H4630" s="69">
        <v>4317.01</v>
      </c>
      <c r="I4630" s="15" t="s">
        <v>22</v>
      </c>
      <c r="J4630" s="16" t="s">
        <v>1043</v>
      </c>
      <c r="K4630" s="17">
        <v>45071</v>
      </c>
      <c r="L4630" s="18">
        <v>2023005248</v>
      </c>
      <c r="M4630" s="19"/>
      <c r="N4630" s="70">
        <v>0</v>
      </c>
      <c r="O4630" s="71">
        <v>0</v>
      </c>
      <c r="P4630" s="72">
        <v>0</v>
      </c>
      <c r="Q4630" s="73">
        <v>0</v>
      </c>
      <c r="R4630" s="74">
        <v>0</v>
      </c>
      <c r="S4630" s="75">
        <f t="shared" si="15"/>
        <v>4317.01</v>
      </c>
      <c r="AMG4630"/>
    </row>
    <row r="4631" spans="1:1021" s="79" customFormat="1" ht="51" x14ac:dyDescent="0.25">
      <c r="A4631" s="10" t="s">
        <v>419</v>
      </c>
      <c r="B4631" s="68">
        <v>13721</v>
      </c>
      <c r="C4631" s="10" t="s">
        <v>237</v>
      </c>
      <c r="D4631" s="12" t="s">
        <v>1285</v>
      </c>
      <c r="E4631" s="12" t="s">
        <v>294</v>
      </c>
      <c r="F4631" s="12" t="s">
        <v>254</v>
      </c>
      <c r="G4631" s="13">
        <v>45131</v>
      </c>
      <c r="H4631" s="69">
        <v>4300</v>
      </c>
      <c r="I4631" s="15" t="s">
        <v>22</v>
      </c>
      <c r="J4631" s="16" t="s">
        <v>1286</v>
      </c>
      <c r="K4631" s="17">
        <v>16710</v>
      </c>
      <c r="L4631" s="18">
        <v>2023000679</v>
      </c>
      <c r="M4631" s="19"/>
      <c r="N4631" s="70">
        <v>0</v>
      </c>
      <c r="O4631" s="71">
        <v>0</v>
      </c>
      <c r="P4631" s="72">
        <v>0</v>
      </c>
      <c r="Q4631" s="73">
        <v>0</v>
      </c>
      <c r="R4631" s="74">
        <v>0</v>
      </c>
      <c r="S4631" s="75">
        <f t="shared" si="15"/>
        <v>4300</v>
      </c>
      <c r="AMG4631"/>
    </row>
    <row r="4632" spans="1:1021" s="79" customFormat="1" ht="51" x14ac:dyDescent="0.25">
      <c r="A4632" s="10" t="s">
        <v>419</v>
      </c>
      <c r="B4632" s="68">
        <v>13722</v>
      </c>
      <c r="C4632" s="10" t="s">
        <v>237</v>
      </c>
      <c r="D4632" s="12" t="s">
        <v>1285</v>
      </c>
      <c r="E4632" s="12" t="s">
        <v>294</v>
      </c>
      <c r="F4632" s="12" t="s">
        <v>254</v>
      </c>
      <c r="G4632" s="13">
        <v>45131</v>
      </c>
      <c r="H4632" s="69">
        <v>4300</v>
      </c>
      <c r="I4632" s="15" t="s">
        <v>22</v>
      </c>
      <c r="J4632" s="16" t="s">
        <v>1286</v>
      </c>
      <c r="K4632" s="17">
        <v>16710</v>
      </c>
      <c r="L4632" s="18">
        <v>2023000679</v>
      </c>
      <c r="M4632" s="19"/>
      <c r="N4632" s="70">
        <v>0</v>
      </c>
      <c r="O4632" s="71">
        <v>0</v>
      </c>
      <c r="P4632" s="72">
        <v>0</v>
      </c>
      <c r="Q4632" s="73">
        <v>0</v>
      </c>
      <c r="R4632" s="74">
        <v>0</v>
      </c>
      <c r="S4632" s="75">
        <f t="shared" si="15"/>
        <v>4300</v>
      </c>
      <c r="AMG4632"/>
    </row>
    <row r="4633" spans="1:1021" s="79" customFormat="1" ht="51" x14ac:dyDescent="0.25">
      <c r="A4633" s="10" t="s">
        <v>419</v>
      </c>
      <c r="B4633" s="68">
        <v>13723</v>
      </c>
      <c r="C4633" s="10" t="s">
        <v>237</v>
      </c>
      <c r="D4633" s="12" t="s">
        <v>1285</v>
      </c>
      <c r="E4633" s="12" t="s">
        <v>294</v>
      </c>
      <c r="F4633" s="12" t="s">
        <v>254</v>
      </c>
      <c r="G4633" s="13">
        <v>45131</v>
      </c>
      <c r="H4633" s="69">
        <v>4300</v>
      </c>
      <c r="I4633" s="15" t="s">
        <v>22</v>
      </c>
      <c r="J4633" s="16" t="s">
        <v>1286</v>
      </c>
      <c r="K4633" s="17">
        <v>16710</v>
      </c>
      <c r="L4633" s="18">
        <v>2023000679</v>
      </c>
      <c r="M4633" s="19"/>
      <c r="N4633" s="70">
        <v>0</v>
      </c>
      <c r="O4633" s="71">
        <v>0</v>
      </c>
      <c r="P4633" s="72">
        <v>0</v>
      </c>
      <c r="Q4633" s="73">
        <v>0</v>
      </c>
      <c r="R4633" s="74">
        <v>0</v>
      </c>
      <c r="S4633" s="75">
        <f t="shared" si="15"/>
        <v>4300</v>
      </c>
      <c r="AMG4633"/>
    </row>
    <row r="4634" spans="1:1021" s="79" customFormat="1" ht="51" x14ac:dyDescent="0.25">
      <c r="A4634" s="10" t="s">
        <v>419</v>
      </c>
      <c r="B4634" s="68">
        <v>13724</v>
      </c>
      <c r="C4634" s="10" t="s">
        <v>237</v>
      </c>
      <c r="D4634" s="12" t="s">
        <v>1285</v>
      </c>
      <c r="E4634" s="12" t="s">
        <v>294</v>
      </c>
      <c r="F4634" s="12" t="s">
        <v>254</v>
      </c>
      <c r="G4634" s="13">
        <v>45131</v>
      </c>
      <c r="H4634" s="69">
        <v>4300</v>
      </c>
      <c r="I4634" s="15" t="s">
        <v>22</v>
      </c>
      <c r="J4634" s="16" t="s">
        <v>1286</v>
      </c>
      <c r="K4634" s="17">
        <v>16710</v>
      </c>
      <c r="L4634" s="18">
        <v>2023000679</v>
      </c>
      <c r="M4634" s="19"/>
      <c r="N4634" s="70">
        <v>0</v>
      </c>
      <c r="O4634" s="71">
        <v>0</v>
      </c>
      <c r="P4634" s="72">
        <v>0</v>
      </c>
      <c r="Q4634" s="73">
        <v>0</v>
      </c>
      <c r="R4634" s="74">
        <v>0</v>
      </c>
      <c r="S4634" s="75">
        <f t="shared" si="15"/>
        <v>4300</v>
      </c>
      <c r="AMG4634"/>
    </row>
    <row r="4635" spans="1:1021" s="79" customFormat="1" ht="51" x14ac:dyDescent="0.25">
      <c r="A4635" s="10" t="s">
        <v>419</v>
      </c>
      <c r="B4635" s="68">
        <v>13725</v>
      </c>
      <c r="C4635" s="10" t="s">
        <v>237</v>
      </c>
      <c r="D4635" s="12" t="s">
        <v>1285</v>
      </c>
      <c r="E4635" s="12" t="s">
        <v>294</v>
      </c>
      <c r="F4635" s="12" t="s">
        <v>254</v>
      </c>
      <c r="G4635" s="13">
        <v>45131</v>
      </c>
      <c r="H4635" s="69">
        <v>4300</v>
      </c>
      <c r="I4635" s="15" t="s">
        <v>22</v>
      </c>
      <c r="J4635" s="16" t="s">
        <v>1286</v>
      </c>
      <c r="K4635" s="17">
        <v>16710</v>
      </c>
      <c r="L4635" s="18">
        <v>2023000679</v>
      </c>
      <c r="M4635" s="19"/>
      <c r="N4635" s="70">
        <v>0</v>
      </c>
      <c r="O4635" s="71">
        <v>0</v>
      </c>
      <c r="P4635" s="72">
        <v>0</v>
      </c>
      <c r="Q4635" s="73">
        <v>0</v>
      </c>
      <c r="R4635" s="74">
        <v>0</v>
      </c>
      <c r="S4635" s="75">
        <f t="shared" si="15"/>
        <v>4300</v>
      </c>
      <c r="AMG4635"/>
    </row>
    <row r="4636" spans="1:1021" s="79" customFormat="1" ht="51" x14ac:dyDescent="0.25">
      <c r="A4636" s="10" t="s">
        <v>419</v>
      </c>
      <c r="B4636" s="68">
        <v>13726</v>
      </c>
      <c r="C4636" s="10" t="s">
        <v>237</v>
      </c>
      <c r="D4636" s="12" t="s">
        <v>1285</v>
      </c>
      <c r="E4636" s="12" t="s">
        <v>294</v>
      </c>
      <c r="F4636" s="12" t="s">
        <v>254</v>
      </c>
      <c r="G4636" s="13">
        <v>45131</v>
      </c>
      <c r="H4636" s="69">
        <v>4300</v>
      </c>
      <c r="I4636" s="15" t="s">
        <v>22</v>
      </c>
      <c r="J4636" s="16" t="s">
        <v>1286</v>
      </c>
      <c r="K4636" s="17">
        <v>16710</v>
      </c>
      <c r="L4636" s="18">
        <v>2023000679</v>
      </c>
      <c r="M4636" s="19"/>
      <c r="N4636" s="70">
        <v>0</v>
      </c>
      <c r="O4636" s="71">
        <v>0</v>
      </c>
      <c r="P4636" s="72">
        <v>0</v>
      </c>
      <c r="Q4636" s="73">
        <v>0</v>
      </c>
      <c r="R4636" s="74">
        <v>0</v>
      </c>
      <c r="S4636" s="75">
        <f t="shared" si="15"/>
        <v>4300</v>
      </c>
      <c r="AMG4636"/>
    </row>
    <row r="4637" spans="1:1021" s="79" customFormat="1" ht="51" x14ac:dyDescent="0.25">
      <c r="A4637" s="10" t="s">
        <v>419</v>
      </c>
      <c r="B4637" s="68">
        <v>13727</v>
      </c>
      <c r="C4637" s="10" t="s">
        <v>237</v>
      </c>
      <c r="D4637" s="12" t="s">
        <v>1287</v>
      </c>
      <c r="E4637" s="12" t="s">
        <v>294</v>
      </c>
      <c r="F4637" s="12" t="s">
        <v>254</v>
      </c>
      <c r="G4637" s="13">
        <v>45131</v>
      </c>
      <c r="H4637" s="69">
        <v>4300</v>
      </c>
      <c r="I4637" s="15" t="s">
        <v>22</v>
      </c>
      <c r="J4637" s="16" t="s">
        <v>1286</v>
      </c>
      <c r="K4637" s="17">
        <v>16710</v>
      </c>
      <c r="L4637" s="18">
        <v>2023000679</v>
      </c>
      <c r="M4637" s="19"/>
      <c r="N4637" s="70">
        <v>0</v>
      </c>
      <c r="O4637" s="71">
        <v>0</v>
      </c>
      <c r="P4637" s="72">
        <v>0</v>
      </c>
      <c r="Q4637" s="73">
        <v>0</v>
      </c>
      <c r="R4637" s="74">
        <v>0</v>
      </c>
      <c r="S4637" s="75">
        <f t="shared" si="15"/>
        <v>4300</v>
      </c>
      <c r="AMG4637"/>
    </row>
    <row r="4638" spans="1:1021" s="79" customFormat="1" ht="51" x14ac:dyDescent="0.25">
      <c r="A4638" s="10" t="s">
        <v>419</v>
      </c>
      <c r="B4638" s="68">
        <v>13728</v>
      </c>
      <c r="C4638" s="10" t="s">
        <v>237</v>
      </c>
      <c r="D4638" s="12" t="s">
        <v>1287</v>
      </c>
      <c r="E4638" s="12" t="s">
        <v>294</v>
      </c>
      <c r="F4638" s="12" t="s">
        <v>254</v>
      </c>
      <c r="G4638" s="13">
        <v>45131</v>
      </c>
      <c r="H4638" s="69">
        <v>4300</v>
      </c>
      <c r="I4638" s="15" t="s">
        <v>22</v>
      </c>
      <c r="J4638" s="16" t="s">
        <v>1286</v>
      </c>
      <c r="K4638" s="17">
        <v>16710</v>
      </c>
      <c r="L4638" s="18">
        <v>2023000679</v>
      </c>
      <c r="M4638" s="19"/>
      <c r="N4638" s="70">
        <v>0</v>
      </c>
      <c r="O4638" s="71">
        <v>0</v>
      </c>
      <c r="P4638" s="72">
        <v>0</v>
      </c>
      <c r="Q4638" s="73">
        <v>0</v>
      </c>
      <c r="R4638" s="74">
        <v>0</v>
      </c>
      <c r="S4638" s="75">
        <f t="shared" si="15"/>
        <v>4300</v>
      </c>
      <c r="AMG4638"/>
    </row>
    <row r="4639" spans="1:1021" s="79" customFormat="1" ht="51" x14ac:dyDescent="0.25">
      <c r="A4639" s="10" t="s">
        <v>419</v>
      </c>
      <c r="B4639" s="68">
        <v>13729</v>
      </c>
      <c r="C4639" s="10" t="s">
        <v>237</v>
      </c>
      <c r="D4639" s="12" t="s">
        <v>1287</v>
      </c>
      <c r="E4639" s="12" t="s">
        <v>294</v>
      </c>
      <c r="F4639" s="12" t="s">
        <v>254</v>
      </c>
      <c r="G4639" s="13">
        <v>45131</v>
      </c>
      <c r="H4639" s="69">
        <v>4300</v>
      </c>
      <c r="I4639" s="15" t="s">
        <v>22</v>
      </c>
      <c r="J4639" s="16" t="s">
        <v>1286</v>
      </c>
      <c r="K4639" s="17">
        <v>16710</v>
      </c>
      <c r="L4639" s="18">
        <v>2023000679</v>
      </c>
      <c r="M4639" s="19"/>
      <c r="N4639" s="70">
        <v>0</v>
      </c>
      <c r="O4639" s="71">
        <v>0</v>
      </c>
      <c r="P4639" s="72">
        <v>0</v>
      </c>
      <c r="Q4639" s="73">
        <v>0</v>
      </c>
      <c r="R4639" s="74">
        <v>0</v>
      </c>
      <c r="S4639" s="75">
        <f t="shared" si="15"/>
        <v>4300</v>
      </c>
      <c r="AMG4639"/>
    </row>
    <row r="4640" spans="1:1021" s="79" customFormat="1" ht="38.25" x14ac:dyDescent="0.25">
      <c r="A4640" s="10" t="s">
        <v>419</v>
      </c>
      <c r="B4640" s="68">
        <v>13731</v>
      </c>
      <c r="C4640" s="10" t="s">
        <v>237</v>
      </c>
      <c r="D4640" s="12" t="s">
        <v>1288</v>
      </c>
      <c r="E4640" s="12" t="s">
        <v>1289</v>
      </c>
      <c r="F4640" s="12" t="s">
        <v>254</v>
      </c>
      <c r="G4640" s="13">
        <v>45139</v>
      </c>
      <c r="H4640" s="69">
        <v>1650</v>
      </c>
      <c r="I4640" s="15" t="s">
        <v>22</v>
      </c>
      <c r="J4640" s="16" t="s">
        <v>1290</v>
      </c>
      <c r="K4640" s="17">
        <v>24823</v>
      </c>
      <c r="L4640" s="18">
        <v>2023002447</v>
      </c>
      <c r="M4640" s="19"/>
      <c r="N4640" s="70">
        <v>0</v>
      </c>
      <c r="O4640" s="71">
        <v>0</v>
      </c>
      <c r="P4640" s="72">
        <v>0</v>
      </c>
      <c r="Q4640" s="73">
        <v>0</v>
      </c>
      <c r="R4640" s="74">
        <v>0</v>
      </c>
      <c r="S4640" s="75">
        <f t="shared" si="15"/>
        <v>1650</v>
      </c>
      <c r="AMG4640"/>
    </row>
    <row r="4641" spans="1:1021" s="79" customFormat="1" ht="38.25" x14ac:dyDescent="0.25">
      <c r="A4641" s="10" t="s">
        <v>419</v>
      </c>
      <c r="B4641" s="68">
        <v>13732</v>
      </c>
      <c r="C4641" s="10" t="s">
        <v>237</v>
      </c>
      <c r="D4641" s="12" t="s">
        <v>1288</v>
      </c>
      <c r="E4641" s="12" t="s">
        <v>1289</v>
      </c>
      <c r="F4641" s="12" t="s">
        <v>254</v>
      </c>
      <c r="G4641" s="13">
        <v>45139</v>
      </c>
      <c r="H4641" s="69">
        <v>1650</v>
      </c>
      <c r="I4641" s="15" t="s">
        <v>22</v>
      </c>
      <c r="J4641" s="16" t="s">
        <v>1290</v>
      </c>
      <c r="K4641" s="17">
        <v>24823</v>
      </c>
      <c r="L4641" s="18">
        <v>2023002447</v>
      </c>
      <c r="M4641" s="19"/>
      <c r="N4641" s="70">
        <v>0</v>
      </c>
      <c r="O4641" s="71">
        <v>0</v>
      </c>
      <c r="P4641" s="72">
        <v>0</v>
      </c>
      <c r="Q4641" s="73">
        <v>0</v>
      </c>
      <c r="R4641" s="74">
        <v>0</v>
      </c>
      <c r="S4641" s="75">
        <f t="shared" si="15"/>
        <v>1650</v>
      </c>
      <c r="AMG4641"/>
    </row>
    <row r="4642" spans="1:1021" s="79" customFormat="1" ht="51" x14ac:dyDescent="0.25">
      <c r="A4642" s="10" t="s">
        <v>419</v>
      </c>
      <c r="B4642" s="68">
        <v>13733</v>
      </c>
      <c r="C4642" s="10" t="s">
        <v>237</v>
      </c>
      <c r="D4642" s="12" t="s">
        <v>1291</v>
      </c>
      <c r="E4642" s="12" t="s">
        <v>1289</v>
      </c>
      <c r="F4642" s="12" t="s">
        <v>254</v>
      </c>
      <c r="G4642" s="13">
        <v>45139</v>
      </c>
      <c r="H4642" s="69">
        <v>616</v>
      </c>
      <c r="I4642" s="15" t="s">
        <v>22</v>
      </c>
      <c r="J4642" s="16" t="s">
        <v>1290</v>
      </c>
      <c r="K4642" s="17">
        <v>24823</v>
      </c>
      <c r="L4642" s="18">
        <v>2023002447</v>
      </c>
      <c r="M4642" s="19"/>
      <c r="N4642" s="70">
        <v>0</v>
      </c>
      <c r="O4642" s="71">
        <v>0</v>
      </c>
      <c r="P4642" s="72">
        <v>0</v>
      </c>
      <c r="Q4642" s="73">
        <v>0</v>
      </c>
      <c r="R4642" s="74">
        <v>0</v>
      </c>
      <c r="S4642" s="75">
        <f t="shared" si="15"/>
        <v>616</v>
      </c>
      <c r="AMG4642"/>
    </row>
    <row r="4643" spans="1:1021" s="79" customFormat="1" ht="51" x14ac:dyDescent="0.25">
      <c r="A4643" s="10" t="s">
        <v>419</v>
      </c>
      <c r="B4643" s="68">
        <v>13734</v>
      </c>
      <c r="C4643" s="10" t="s">
        <v>237</v>
      </c>
      <c r="D4643" s="12" t="s">
        <v>1291</v>
      </c>
      <c r="E4643" s="12" t="s">
        <v>1289</v>
      </c>
      <c r="F4643" s="12" t="s">
        <v>254</v>
      </c>
      <c r="G4643" s="13">
        <v>45139</v>
      </c>
      <c r="H4643" s="69">
        <v>616</v>
      </c>
      <c r="I4643" s="15" t="s">
        <v>22</v>
      </c>
      <c r="J4643" s="16" t="s">
        <v>1290</v>
      </c>
      <c r="K4643" s="17">
        <v>24823</v>
      </c>
      <c r="L4643" s="18">
        <v>2023002447</v>
      </c>
      <c r="M4643" s="19"/>
      <c r="N4643" s="70">
        <v>0</v>
      </c>
      <c r="O4643" s="71">
        <v>0</v>
      </c>
      <c r="P4643" s="72">
        <v>0</v>
      </c>
      <c r="Q4643" s="73">
        <v>0</v>
      </c>
      <c r="R4643" s="74">
        <v>0</v>
      </c>
      <c r="S4643" s="75">
        <f t="shared" si="15"/>
        <v>616</v>
      </c>
      <c r="AMG4643"/>
    </row>
    <row r="4644" spans="1:1021" s="79" customFormat="1" ht="51" x14ac:dyDescent="0.25">
      <c r="A4644" s="10" t="s">
        <v>419</v>
      </c>
      <c r="B4644" s="68">
        <v>13735</v>
      </c>
      <c r="C4644" s="10" t="s">
        <v>237</v>
      </c>
      <c r="D4644" s="12" t="s">
        <v>1291</v>
      </c>
      <c r="E4644" s="12" t="s">
        <v>1289</v>
      </c>
      <c r="F4644" s="12" t="s">
        <v>254</v>
      </c>
      <c r="G4644" s="13">
        <v>45139</v>
      </c>
      <c r="H4644" s="69">
        <v>616</v>
      </c>
      <c r="I4644" s="15" t="s">
        <v>22</v>
      </c>
      <c r="J4644" s="16" t="s">
        <v>1290</v>
      </c>
      <c r="K4644" s="17">
        <v>24823</v>
      </c>
      <c r="L4644" s="18">
        <v>2023002447</v>
      </c>
      <c r="M4644" s="19"/>
      <c r="N4644" s="70">
        <v>0</v>
      </c>
      <c r="O4644" s="71">
        <v>0</v>
      </c>
      <c r="P4644" s="72">
        <v>0</v>
      </c>
      <c r="Q4644" s="73">
        <v>0</v>
      </c>
      <c r="R4644" s="74">
        <v>0</v>
      </c>
      <c r="S4644" s="75">
        <f t="shared" si="15"/>
        <v>616</v>
      </c>
      <c r="AMG4644"/>
    </row>
    <row r="4645" spans="1:1021" s="79" customFormat="1" ht="51" x14ac:dyDescent="0.25">
      <c r="A4645" s="10" t="s">
        <v>419</v>
      </c>
      <c r="B4645" s="68">
        <v>13736</v>
      </c>
      <c r="C4645" s="10" t="s">
        <v>237</v>
      </c>
      <c r="D4645" s="12" t="s">
        <v>1291</v>
      </c>
      <c r="E4645" s="12" t="s">
        <v>1289</v>
      </c>
      <c r="F4645" s="12" t="s">
        <v>254</v>
      </c>
      <c r="G4645" s="13">
        <v>45139</v>
      </c>
      <c r="H4645" s="69">
        <v>616</v>
      </c>
      <c r="I4645" s="15" t="s">
        <v>22</v>
      </c>
      <c r="J4645" s="16" t="s">
        <v>1290</v>
      </c>
      <c r="K4645" s="17">
        <v>24823</v>
      </c>
      <c r="L4645" s="18">
        <v>2023002447</v>
      </c>
      <c r="M4645" s="19"/>
      <c r="N4645" s="70">
        <v>0</v>
      </c>
      <c r="O4645" s="71">
        <v>0</v>
      </c>
      <c r="P4645" s="72">
        <v>0</v>
      </c>
      <c r="Q4645" s="73">
        <v>0</v>
      </c>
      <c r="R4645" s="74">
        <v>0</v>
      </c>
      <c r="S4645" s="75">
        <f t="shared" si="15"/>
        <v>616</v>
      </c>
      <c r="AMG4645"/>
    </row>
    <row r="4646" spans="1:1021" s="79" customFormat="1" ht="51" x14ac:dyDescent="0.25">
      <c r="A4646" s="10" t="s">
        <v>419</v>
      </c>
      <c r="B4646" s="68">
        <v>13737</v>
      </c>
      <c r="C4646" s="10" t="s">
        <v>237</v>
      </c>
      <c r="D4646" s="12" t="s">
        <v>1291</v>
      </c>
      <c r="E4646" s="12" t="s">
        <v>1289</v>
      </c>
      <c r="F4646" s="12" t="s">
        <v>254</v>
      </c>
      <c r="G4646" s="13">
        <v>45139</v>
      </c>
      <c r="H4646" s="69">
        <v>616</v>
      </c>
      <c r="I4646" s="15" t="s">
        <v>22</v>
      </c>
      <c r="J4646" s="16" t="s">
        <v>1290</v>
      </c>
      <c r="K4646" s="17">
        <v>24823</v>
      </c>
      <c r="L4646" s="18">
        <v>2023002447</v>
      </c>
      <c r="M4646" s="19"/>
      <c r="N4646" s="70">
        <v>0</v>
      </c>
      <c r="O4646" s="71">
        <v>0</v>
      </c>
      <c r="P4646" s="72">
        <v>0</v>
      </c>
      <c r="Q4646" s="73">
        <v>0</v>
      </c>
      <c r="R4646" s="74">
        <v>0</v>
      </c>
      <c r="S4646" s="75">
        <f t="shared" si="15"/>
        <v>616</v>
      </c>
      <c r="AMG4646"/>
    </row>
    <row r="4647" spans="1:1021" s="79" customFormat="1" ht="51" x14ac:dyDescent="0.25">
      <c r="A4647" s="10" t="s">
        <v>419</v>
      </c>
      <c r="B4647" s="68">
        <v>13738</v>
      </c>
      <c r="C4647" s="10" t="s">
        <v>237</v>
      </c>
      <c r="D4647" s="12" t="s">
        <v>1291</v>
      </c>
      <c r="E4647" s="12" t="s">
        <v>1289</v>
      </c>
      <c r="F4647" s="12" t="s">
        <v>254</v>
      </c>
      <c r="G4647" s="13">
        <v>45139</v>
      </c>
      <c r="H4647" s="69">
        <v>616</v>
      </c>
      <c r="I4647" s="15" t="s">
        <v>22</v>
      </c>
      <c r="J4647" s="16" t="s">
        <v>1290</v>
      </c>
      <c r="K4647" s="17">
        <v>24823</v>
      </c>
      <c r="L4647" s="18">
        <v>2023002447</v>
      </c>
      <c r="M4647" s="19"/>
      <c r="N4647" s="70">
        <v>0</v>
      </c>
      <c r="O4647" s="71">
        <v>0</v>
      </c>
      <c r="P4647" s="72">
        <v>0</v>
      </c>
      <c r="Q4647" s="73">
        <v>0</v>
      </c>
      <c r="R4647" s="74">
        <v>0</v>
      </c>
      <c r="S4647" s="75">
        <f t="shared" si="15"/>
        <v>616</v>
      </c>
      <c r="AMG4647"/>
    </row>
    <row r="4648" spans="1:1021" s="79" customFormat="1" ht="38.25" x14ac:dyDescent="0.25">
      <c r="A4648" s="10" t="s">
        <v>419</v>
      </c>
      <c r="B4648" s="68">
        <v>13132</v>
      </c>
      <c r="C4648" s="10" t="s">
        <v>237</v>
      </c>
      <c r="D4648" s="12" t="s">
        <v>1292</v>
      </c>
      <c r="E4648" s="12" t="s">
        <v>1289</v>
      </c>
      <c r="F4648" s="12" t="s">
        <v>254</v>
      </c>
      <c r="G4648" s="13">
        <v>45135</v>
      </c>
      <c r="H4648" s="69">
        <v>129</v>
      </c>
      <c r="I4648" s="15" t="s">
        <v>22</v>
      </c>
      <c r="J4648" s="16" t="s">
        <v>1293</v>
      </c>
      <c r="K4648" s="17">
        <v>303558</v>
      </c>
      <c r="L4648" s="18">
        <v>2023002447</v>
      </c>
      <c r="M4648" s="19"/>
      <c r="N4648" s="70">
        <v>0</v>
      </c>
      <c r="O4648" s="71">
        <v>0</v>
      </c>
      <c r="P4648" s="72">
        <v>0</v>
      </c>
      <c r="Q4648" s="73">
        <v>0</v>
      </c>
      <c r="R4648" s="74">
        <v>0</v>
      </c>
      <c r="S4648" s="75">
        <f t="shared" si="15"/>
        <v>129</v>
      </c>
      <c r="AMG4648"/>
    </row>
    <row r="4649" spans="1:1021" s="79" customFormat="1" ht="38.25" x14ac:dyDescent="0.25">
      <c r="A4649" s="10" t="s">
        <v>419</v>
      </c>
      <c r="B4649" s="68">
        <v>13382</v>
      </c>
      <c r="C4649" s="10" t="s">
        <v>237</v>
      </c>
      <c r="D4649" s="12" t="s">
        <v>1292</v>
      </c>
      <c r="E4649" s="12" t="s">
        <v>1289</v>
      </c>
      <c r="F4649" s="12" t="s">
        <v>254</v>
      </c>
      <c r="G4649" s="13">
        <v>45135</v>
      </c>
      <c r="H4649" s="69">
        <v>129</v>
      </c>
      <c r="I4649" s="15" t="s">
        <v>22</v>
      </c>
      <c r="J4649" s="16" t="s">
        <v>1293</v>
      </c>
      <c r="K4649" s="17">
        <v>303558</v>
      </c>
      <c r="L4649" s="18">
        <v>2023002447</v>
      </c>
      <c r="M4649" s="19"/>
      <c r="N4649" s="70">
        <v>0</v>
      </c>
      <c r="O4649" s="71">
        <v>0</v>
      </c>
      <c r="P4649" s="72">
        <v>0</v>
      </c>
      <c r="Q4649" s="73">
        <v>0</v>
      </c>
      <c r="R4649" s="74">
        <v>0</v>
      </c>
      <c r="S4649" s="75">
        <f t="shared" si="15"/>
        <v>129</v>
      </c>
      <c r="AMG4649"/>
    </row>
    <row r="4650" spans="1:1021" s="79" customFormat="1" ht="38.25" x14ac:dyDescent="0.25">
      <c r="A4650" s="10" t="s">
        <v>419</v>
      </c>
      <c r="B4650" s="68">
        <v>13383</v>
      </c>
      <c r="C4650" s="10" t="s">
        <v>237</v>
      </c>
      <c r="D4650" s="12" t="s">
        <v>1292</v>
      </c>
      <c r="E4650" s="12" t="s">
        <v>1289</v>
      </c>
      <c r="F4650" s="12" t="s">
        <v>254</v>
      </c>
      <c r="G4650" s="13">
        <v>45135</v>
      </c>
      <c r="H4650" s="69">
        <v>129</v>
      </c>
      <c r="I4650" s="15" t="s">
        <v>22</v>
      </c>
      <c r="J4650" s="16" t="s">
        <v>1293</v>
      </c>
      <c r="K4650" s="17">
        <v>303558</v>
      </c>
      <c r="L4650" s="18">
        <v>2023002447</v>
      </c>
      <c r="M4650" s="19"/>
      <c r="N4650" s="70">
        <v>0</v>
      </c>
      <c r="O4650" s="71">
        <v>0</v>
      </c>
      <c r="P4650" s="72">
        <v>0</v>
      </c>
      <c r="Q4650" s="73">
        <v>0</v>
      </c>
      <c r="R4650" s="74">
        <v>0</v>
      </c>
      <c r="S4650" s="75">
        <f t="shared" si="15"/>
        <v>129</v>
      </c>
      <c r="AMG4650"/>
    </row>
    <row r="4651" spans="1:1021" s="79" customFormat="1" ht="38.25" x14ac:dyDescent="0.25">
      <c r="A4651" s="10" t="s">
        <v>419</v>
      </c>
      <c r="B4651" s="68">
        <v>13384</v>
      </c>
      <c r="C4651" s="10" t="s">
        <v>237</v>
      </c>
      <c r="D4651" s="12" t="s">
        <v>1292</v>
      </c>
      <c r="E4651" s="12" t="s">
        <v>1289</v>
      </c>
      <c r="F4651" s="12" t="s">
        <v>254</v>
      </c>
      <c r="G4651" s="13">
        <v>45135</v>
      </c>
      <c r="H4651" s="69">
        <v>129</v>
      </c>
      <c r="I4651" s="15" t="s">
        <v>22</v>
      </c>
      <c r="J4651" s="16" t="s">
        <v>1293</v>
      </c>
      <c r="K4651" s="17">
        <v>303558</v>
      </c>
      <c r="L4651" s="18">
        <v>2023002447</v>
      </c>
      <c r="M4651" s="19"/>
      <c r="N4651" s="70">
        <v>0</v>
      </c>
      <c r="O4651" s="71">
        <v>0</v>
      </c>
      <c r="P4651" s="72">
        <v>0</v>
      </c>
      <c r="Q4651" s="73">
        <v>0</v>
      </c>
      <c r="R4651" s="74">
        <v>0</v>
      </c>
      <c r="S4651" s="75">
        <f t="shared" si="15"/>
        <v>129</v>
      </c>
      <c r="AMG4651"/>
    </row>
    <row r="4652" spans="1:1021" s="79" customFormat="1" ht="38.25" x14ac:dyDescent="0.25">
      <c r="A4652" s="10" t="s">
        <v>419</v>
      </c>
      <c r="B4652" s="68">
        <v>13385</v>
      </c>
      <c r="C4652" s="10" t="s">
        <v>237</v>
      </c>
      <c r="D4652" s="12" t="s">
        <v>1292</v>
      </c>
      <c r="E4652" s="12" t="s">
        <v>1289</v>
      </c>
      <c r="F4652" s="12" t="s">
        <v>254</v>
      </c>
      <c r="G4652" s="13">
        <v>45135</v>
      </c>
      <c r="H4652" s="69">
        <v>129</v>
      </c>
      <c r="I4652" s="15" t="s">
        <v>22</v>
      </c>
      <c r="J4652" s="16" t="s">
        <v>1293</v>
      </c>
      <c r="K4652" s="17">
        <v>303558</v>
      </c>
      <c r="L4652" s="18">
        <v>2023002447</v>
      </c>
      <c r="M4652" s="19"/>
      <c r="N4652" s="70">
        <v>0</v>
      </c>
      <c r="O4652" s="71">
        <v>0</v>
      </c>
      <c r="P4652" s="72">
        <v>0</v>
      </c>
      <c r="Q4652" s="73">
        <v>0</v>
      </c>
      <c r="R4652" s="74">
        <v>0</v>
      </c>
      <c r="S4652" s="75">
        <f t="shared" si="15"/>
        <v>129</v>
      </c>
      <c r="AMG4652"/>
    </row>
    <row r="4653" spans="1:1021" s="79" customFormat="1" ht="38.25" x14ac:dyDescent="0.25">
      <c r="A4653" s="10" t="s">
        <v>419</v>
      </c>
      <c r="B4653" s="68">
        <v>13386</v>
      </c>
      <c r="C4653" s="10" t="s">
        <v>237</v>
      </c>
      <c r="D4653" s="12" t="s">
        <v>1292</v>
      </c>
      <c r="E4653" s="12" t="s">
        <v>1289</v>
      </c>
      <c r="F4653" s="12" t="s">
        <v>254</v>
      </c>
      <c r="G4653" s="13">
        <v>45135</v>
      </c>
      <c r="H4653" s="69">
        <v>129</v>
      </c>
      <c r="I4653" s="15" t="s">
        <v>22</v>
      </c>
      <c r="J4653" s="16" t="s">
        <v>1293</v>
      </c>
      <c r="K4653" s="17">
        <v>303558</v>
      </c>
      <c r="L4653" s="18">
        <v>2023002447</v>
      </c>
      <c r="M4653" s="19"/>
      <c r="N4653" s="70">
        <v>0</v>
      </c>
      <c r="O4653" s="71">
        <v>0</v>
      </c>
      <c r="P4653" s="72">
        <v>0</v>
      </c>
      <c r="Q4653" s="73">
        <v>0</v>
      </c>
      <c r="R4653" s="74">
        <v>0</v>
      </c>
      <c r="S4653" s="75">
        <f t="shared" si="15"/>
        <v>129</v>
      </c>
      <c r="AMG4653"/>
    </row>
    <row r="4654" spans="1:1021" s="79" customFormat="1" ht="38.25" x14ac:dyDescent="0.25">
      <c r="A4654" s="10" t="s">
        <v>419</v>
      </c>
      <c r="B4654" s="68">
        <v>13739</v>
      </c>
      <c r="C4654" s="10">
        <v>3215169</v>
      </c>
      <c r="D4654" s="12" t="s">
        <v>1294</v>
      </c>
      <c r="E4654" s="12" t="s">
        <v>264</v>
      </c>
      <c r="F4654" s="12" t="s">
        <v>254</v>
      </c>
      <c r="G4654" s="13">
        <v>45161</v>
      </c>
      <c r="H4654" s="69">
        <v>1470</v>
      </c>
      <c r="I4654" s="15" t="s">
        <v>22</v>
      </c>
      <c r="J4654" s="16" t="s">
        <v>1192</v>
      </c>
      <c r="K4654" s="17">
        <v>1297</v>
      </c>
      <c r="L4654" s="18">
        <v>2023003324</v>
      </c>
      <c r="M4654" s="19"/>
      <c r="N4654" s="70">
        <v>0</v>
      </c>
      <c r="O4654" s="71">
        <v>0</v>
      </c>
      <c r="P4654" s="72">
        <v>0</v>
      </c>
      <c r="Q4654" s="73">
        <v>0</v>
      </c>
      <c r="R4654" s="74">
        <v>0</v>
      </c>
      <c r="S4654" s="75">
        <f t="shared" si="15"/>
        <v>1470</v>
      </c>
      <c r="AMG4654"/>
    </row>
    <row r="4655" spans="1:1021" s="79" customFormat="1" ht="25.5" x14ac:dyDescent="0.25">
      <c r="A4655" s="10" t="s">
        <v>419</v>
      </c>
      <c r="B4655" s="68">
        <v>13116</v>
      </c>
      <c r="C4655" s="10">
        <v>3215277</v>
      </c>
      <c r="D4655" s="12" t="s">
        <v>1295</v>
      </c>
      <c r="E4655" s="12" t="s">
        <v>1281</v>
      </c>
      <c r="F4655" s="12" t="s">
        <v>254</v>
      </c>
      <c r="G4655" s="13">
        <v>45163</v>
      </c>
      <c r="H4655" s="69">
        <v>476.81</v>
      </c>
      <c r="I4655" s="15" t="s">
        <v>22</v>
      </c>
      <c r="J4655" s="16" t="s">
        <v>1296</v>
      </c>
      <c r="K4655" s="17">
        <v>361259</v>
      </c>
      <c r="L4655" s="18">
        <v>2023001415</v>
      </c>
      <c r="M4655" s="19"/>
      <c r="N4655" s="70">
        <v>0</v>
      </c>
      <c r="O4655" s="71">
        <v>0</v>
      </c>
      <c r="P4655" s="72">
        <v>0</v>
      </c>
      <c r="Q4655" s="73">
        <v>0</v>
      </c>
      <c r="R4655" s="74">
        <v>0</v>
      </c>
      <c r="S4655" s="75">
        <f t="shared" ref="S4655:S4718" si="16">H4655</f>
        <v>476.81</v>
      </c>
      <c r="AMG4655"/>
    </row>
    <row r="4656" spans="1:1021" s="79" customFormat="1" ht="25.5" x14ac:dyDescent="0.25">
      <c r="A4656" s="10" t="s">
        <v>419</v>
      </c>
      <c r="B4656" s="68">
        <v>13866</v>
      </c>
      <c r="C4656" s="10" t="s">
        <v>237</v>
      </c>
      <c r="D4656" s="12" t="s">
        <v>1297</v>
      </c>
      <c r="E4656" s="12" t="s">
        <v>1219</v>
      </c>
      <c r="F4656" s="12" t="s">
        <v>254</v>
      </c>
      <c r="G4656" s="13">
        <v>45197</v>
      </c>
      <c r="H4656" s="69">
        <v>2560</v>
      </c>
      <c r="I4656" s="15" t="s">
        <v>22</v>
      </c>
      <c r="J4656" s="16" t="s">
        <v>1298</v>
      </c>
      <c r="K4656" s="17">
        <v>25258</v>
      </c>
      <c r="L4656" s="18">
        <v>2023006655</v>
      </c>
      <c r="M4656" s="19"/>
      <c r="N4656" s="70">
        <v>0</v>
      </c>
      <c r="O4656" s="71">
        <v>0</v>
      </c>
      <c r="P4656" s="72">
        <v>0</v>
      </c>
      <c r="Q4656" s="73">
        <v>0</v>
      </c>
      <c r="R4656" s="74">
        <v>0</v>
      </c>
      <c r="S4656" s="75">
        <f t="shared" si="16"/>
        <v>2560</v>
      </c>
      <c r="AMG4656"/>
    </row>
    <row r="4657" spans="1:1021" s="79" customFormat="1" ht="25.5" x14ac:dyDescent="0.25">
      <c r="A4657" s="10" t="s">
        <v>419</v>
      </c>
      <c r="B4657" s="68">
        <v>13867</v>
      </c>
      <c r="C4657" s="10" t="s">
        <v>237</v>
      </c>
      <c r="D4657" s="12" t="s">
        <v>1297</v>
      </c>
      <c r="E4657" s="12" t="s">
        <v>1219</v>
      </c>
      <c r="F4657" s="12" t="s">
        <v>254</v>
      </c>
      <c r="G4657" s="13">
        <v>45197</v>
      </c>
      <c r="H4657" s="69">
        <v>2560</v>
      </c>
      <c r="I4657" s="15" t="s">
        <v>22</v>
      </c>
      <c r="J4657" s="16" t="s">
        <v>1298</v>
      </c>
      <c r="K4657" s="17">
        <v>25258</v>
      </c>
      <c r="L4657" s="18">
        <v>2023006655</v>
      </c>
      <c r="M4657" s="19"/>
      <c r="N4657" s="70">
        <v>0</v>
      </c>
      <c r="O4657" s="71">
        <v>0</v>
      </c>
      <c r="P4657" s="72">
        <v>0</v>
      </c>
      <c r="Q4657" s="73">
        <v>0</v>
      </c>
      <c r="R4657" s="74">
        <v>0</v>
      </c>
      <c r="S4657" s="75">
        <f t="shared" si="16"/>
        <v>2560</v>
      </c>
      <c r="AMG4657"/>
    </row>
    <row r="4658" spans="1:1021" s="79" customFormat="1" ht="25.5" x14ac:dyDescent="0.25">
      <c r="A4658" s="10" t="s">
        <v>419</v>
      </c>
      <c r="B4658" s="68">
        <v>13868</v>
      </c>
      <c r="C4658" s="10" t="s">
        <v>237</v>
      </c>
      <c r="D4658" s="12" t="s">
        <v>1297</v>
      </c>
      <c r="E4658" s="12" t="s">
        <v>1219</v>
      </c>
      <c r="F4658" s="12" t="s">
        <v>254</v>
      </c>
      <c r="G4658" s="13">
        <v>45197</v>
      </c>
      <c r="H4658" s="69">
        <v>2560</v>
      </c>
      <c r="I4658" s="15" t="s">
        <v>22</v>
      </c>
      <c r="J4658" s="16" t="s">
        <v>1298</v>
      </c>
      <c r="K4658" s="17">
        <v>25258</v>
      </c>
      <c r="L4658" s="18">
        <v>2023006655</v>
      </c>
      <c r="M4658" s="19"/>
      <c r="N4658" s="70">
        <v>0</v>
      </c>
      <c r="O4658" s="71">
        <v>0</v>
      </c>
      <c r="P4658" s="72">
        <v>0</v>
      </c>
      <c r="Q4658" s="73">
        <v>0</v>
      </c>
      <c r="R4658" s="74">
        <v>0</v>
      </c>
      <c r="S4658" s="75">
        <f t="shared" si="16"/>
        <v>2560</v>
      </c>
      <c r="AMG4658"/>
    </row>
    <row r="4659" spans="1:1021" s="79" customFormat="1" ht="51" x14ac:dyDescent="0.25">
      <c r="A4659" s="10" t="s">
        <v>419</v>
      </c>
      <c r="B4659" s="68">
        <v>13869</v>
      </c>
      <c r="C4659" s="10" t="s">
        <v>237</v>
      </c>
      <c r="D4659" s="12" t="s">
        <v>1299</v>
      </c>
      <c r="E4659" s="12" t="s">
        <v>1300</v>
      </c>
      <c r="F4659" s="12" t="s">
        <v>254</v>
      </c>
      <c r="G4659" s="13">
        <v>45194</v>
      </c>
      <c r="H4659" s="69">
        <v>1050</v>
      </c>
      <c r="I4659" s="15" t="s">
        <v>22</v>
      </c>
      <c r="J4659" s="16" t="s">
        <v>1301</v>
      </c>
      <c r="K4659" s="17">
        <v>68602</v>
      </c>
      <c r="L4659" s="18">
        <v>2023006230</v>
      </c>
      <c r="M4659" s="19"/>
      <c r="N4659" s="70">
        <v>0</v>
      </c>
      <c r="O4659" s="71">
        <v>0</v>
      </c>
      <c r="P4659" s="72">
        <v>0</v>
      </c>
      <c r="Q4659" s="73">
        <v>0</v>
      </c>
      <c r="R4659" s="74">
        <v>0</v>
      </c>
      <c r="S4659" s="75">
        <f t="shared" si="16"/>
        <v>1050</v>
      </c>
      <c r="AMG4659"/>
    </row>
    <row r="4660" spans="1:1021" s="79" customFormat="1" ht="51" x14ac:dyDescent="0.25">
      <c r="A4660" s="10" t="s">
        <v>419</v>
      </c>
      <c r="B4660" s="68">
        <v>13865</v>
      </c>
      <c r="C4660" s="10" t="s">
        <v>237</v>
      </c>
      <c r="D4660" s="12" t="s">
        <v>1302</v>
      </c>
      <c r="E4660" s="12" t="s">
        <v>1219</v>
      </c>
      <c r="F4660" s="12" t="s">
        <v>254</v>
      </c>
      <c r="G4660" s="13">
        <v>45197</v>
      </c>
      <c r="H4660" s="69">
        <v>1880</v>
      </c>
      <c r="I4660" s="15" t="s">
        <v>22</v>
      </c>
      <c r="J4660" s="16" t="s">
        <v>1282</v>
      </c>
      <c r="K4660" s="17">
        <v>8814</v>
      </c>
      <c r="L4660" s="18">
        <v>2023006513</v>
      </c>
      <c r="M4660" s="19"/>
      <c r="N4660" s="70">
        <v>0</v>
      </c>
      <c r="O4660" s="71">
        <v>0</v>
      </c>
      <c r="P4660" s="72">
        <v>0</v>
      </c>
      <c r="Q4660" s="73">
        <v>0</v>
      </c>
      <c r="R4660" s="74">
        <v>0</v>
      </c>
      <c r="S4660" s="75">
        <f t="shared" si="16"/>
        <v>1880</v>
      </c>
      <c r="AMG4660"/>
    </row>
    <row r="4661" spans="1:1021" s="79" customFormat="1" ht="51" x14ac:dyDescent="0.25">
      <c r="A4661" s="10" t="s">
        <v>419</v>
      </c>
      <c r="B4661" s="68">
        <v>13870</v>
      </c>
      <c r="C4661" s="10" t="s">
        <v>237</v>
      </c>
      <c r="D4661" s="12" t="s">
        <v>1303</v>
      </c>
      <c r="E4661" s="12" t="s">
        <v>294</v>
      </c>
      <c r="F4661" s="12" t="s">
        <v>254</v>
      </c>
      <c r="G4661" s="13">
        <v>45205</v>
      </c>
      <c r="H4661" s="69">
        <v>6390</v>
      </c>
      <c r="I4661" s="15" t="s">
        <v>22</v>
      </c>
      <c r="J4661" s="16" t="s">
        <v>1286</v>
      </c>
      <c r="K4661" s="17">
        <v>16861</v>
      </c>
      <c r="L4661" s="18">
        <v>2023000679</v>
      </c>
      <c r="M4661" s="19"/>
      <c r="N4661" s="70">
        <v>0</v>
      </c>
      <c r="O4661" s="71">
        <v>0</v>
      </c>
      <c r="P4661" s="72">
        <v>0</v>
      </c>
      <c r="Q4661" s="73">
        <v>0</v>
      </c>
      <c r="R4661" s="74">
        <v>0</v>
      </c>
      <c r="S4661" s="75">
        <f t="shared" si="16"/>
        <v>6390</v>
      </c>
      <c r="AMG4661"/>
    </row>
    <row r="4662" spans="1:1021" s="79" customFormat="1" ht="51" x14ac:dyDescent="0.25">
      <c r="A4662" s="10" t="s">
        <v>419</v>
      </c>
      <c r="B4662" s="68">
        <v>13871</v>
      </c>
      <c r="C4662" s="10" t="s">
        <v>237</v>
      </c>
      <c r="D4662" s="12" t="s">
        <v>1303</v>
      </c>
      <c r="E4662" s="12" t="s">
        <v>294</v>
      </c>
      <c r="F4662" s="12" t="s">
        <v>254</v>
      </c>
      <c r="G4662" s="13">
        <v>45205</v>
      </c>
      <c r="H4662" s="69">
        <v>6390</v>
      </c>
      <c r="I4662" s="15" t="s">
        <v>22</v>
      </c>
      <c r="J4662" s="16" t="s">
        <v>1286</v>
      </c>
      <c r="K4662" s="17">
        <v>16861</v>
      </c>
      <c r="L4662" s="18">
        <v>2023000679</v>
      </c>
      <c r="M4662" s="19"/>
      <c r="N4662" s="70">
        <v>0</v>
      </c>
      <c r="O4662" s="71">
        <v>0</v>
      </c>
      <c r="P4662" s="72">
        <v>0</v>
      </c>
      <c r="Q4662" s="73">
        <v>0</v>
      </c>
      <c r="R4662" s="74">
        <v>0</v>
      </c>
      <c r="S4662" s="75">
        <f t="shared" si="16"/>
        <v>6390</v>
      </c>
      <c r="AMG4662"/>
    </row>
    <row r="4663" spans="1:1021" s="79" customFormat="1" ht="51" x14ac:dyDescent="0.25">
      <c r="A4663" s="10" t="s">
        <v>419</v>
      </c>
      <c r="B4663" s="68">
        <v>13872</v>
      </c>
      <c r="C4663" s="10" t="s">
        <v>237</v>
      </c>
      <c r="D4663" s="12" t="s">
        <v>1303</v>
      </c>
      <c r="E4663" s="12" t="s">
        <v>294</v>
      </c>
      <c r="F4663" s="12" t="s">
        <v>254</v>
      </c>
      <c r="G4663" s="13">
        <v>45205</v>
      </c>
      <c r="H4663" s="69">
        <v>6390</v>
      </c>
      <c r="I4663" s="15" t="s">
        <v>22</v>
      </c>
      <c r="J4663" s="16" t="s">
        <v>1286</v>
      </c>
      <c r="K4663" s="17">
        <v>16861</v>
      </c>
      <c r="L4663" s="18">
        <v>2023000679</v>
      </c>
      <c r="M4663" s="19"/>
      <c r="N4663" s="70">
        <v>0</v>
      </c>
      <c r="O4663" s="71">
        <v>0</v>
      </c>
      <c r="P4663" s="72">
        <v>0</v>
      </c>
      <c r="Q4663" s="73">
        <v>0</v>
      </c>
      <c r="R4663" s="74">
        <v>0</v>
      </c>
      <c r="S4663" s="75">
        <f t="shared" si="16"/>
        <v>6390</v>
      </c>
      <c r="AMG4663"/>
    </row>
    <row r="4664" spans="1:1021" s="79" customFormat="1" ht="51" x14ac:dyDescent="0.25">
      <c r="A4664" s="10" t="s">
        <v>419</v>
      </c>
      <c r="B4664" s="68">
        <v>13873</v>
      </c>
      <c r="C4664" s="10" t="s">
        <v>237</v>
      </c>
      <c r="D4664" s="12" t="s">
        <v>1303</v>
      </c>
      <c r="E4664" s="12" t="s">
        <v>294</v>
      </c>
      <c r="F4664" s="12" t="s">
        <v>254</v>
      </c>
      <c r="G4664" s="13">
        <v>45205</v>
      </c>
      <c r="H4664" s="69">
        <v>6390</v>
      </c>
      <c r="I4664" s="15" t="s">
        <v>22</v>
      </c>
      <c r="J4664" s="16" t="s">
        <v>1286</v>
      </c>
      <c r="K4664" s="17">
        <v>16861</v>
      </c>
      <c r="L4664" s="18">
        <v>2023000679</v>
      </c>
      <c r="M4664" s="19"/>
      <c r="N4664" s="70">
        <v>0</v>
      </c>
      <c r="O4664" s="71">
        <v>0</v>
      </c>
      <c r="P4664" s="72">
        <v>0</v>
      </c>
      <c r="Q4664" s="73">
        <v>0</v>
      </c>
      <c r="R4664" s="74">
        <v>0</v>
      </c>
      <c r="S4664" s="75">
        <f t="shared" si="16"/>
        <v>6390</v>
      </c>
      <c r="AMG4664"/>
    </row>
    <row r="4665" spans="1:1021" s="79" customFormat="1" ht="51" x14ac:dyDescent="0.25">
      <c r="A4665" s="10" t="s">
        <v>419</v>
      </c>
      <c r="B4665" s="68">
        <v>13874</v>
      </c>
      <c r="C4665" s="10" t="s">
        <v>237</v>
      </c>
      <c r="D4665" s="12" t="s">
        <v>1303</v>
      </c>
      <c r="E4665" s="12" t="s">
        <v>294</v>
      </c>
      <c r="F4665" s="12" t="s">
        <v>254</v>
      </c>
      <c r="G4665" s="13">
        <v>45205</v>
      </c>
      <c r="H4665" s="69">
        <v>6390</v>
      </c>
      <c r="I4665" s="15" t="s">
        <v>22</v>
      </c>
      <c r="J4665" s="16" t="s">
        <v>1286</v>
      </c>
      <c r="K4665" s="17">
        <v>16861</v>
      </c>
      <c r="L4665" s="18">
        <v>2023000679</v>
      </c>
      <c r="M4665" s="19"/>
      <c r="N4665" s="70">
        <v>0</v>
      </c>
      <c r="O4665" s="71">
        <v>0</v>
      </c>
      <c r="P4665" s="72">
        <v>0</v>
      </c>
      <c r="Q4665" s="73">
        <v>0</v>
      </c>
      <c r="R4665" s="74">
        <v>0</v>
      </c>
      <c r="S4665" s="75">
        <f t="shared" si="16"/>
        <v>6390</v>
      </c>
      <c r="AMG4665"/>
    </row>
    <row r="4666" spans="1:1021" s="79" customFormat="1" ht="51" x14ac:dyDescent="0.25">
      <c r="A4666" s="10" t="s">
        <v>419</v>
      </c>
      <c r="B4666" s="68">
        <v>13875</v>
      </c>
      <c r="C4666" s="10" t="s">
        <v>237</v>
      </c>
      <c r="D4666" s="12" t="s">
        <v>1304</v>
      </c>
      <c r="E4666" s="12" t="s">
        <v>294</v>
      </c>
      <c r="F4666" s="12" t="s">
        <v>254</v>
      </c>
      <c r="G4666" s="13">
        <v>45203</v>
      </c>
      <c r="H4666" s="69">
        <v>2030</v>
      </c>
      <c r="I4666" s="15" t="s">
        <v>22</v>
      </c>
      <c r="J4666" s="16" t="s">
        <v>1305</v>
      </c>
      <c r="K4666" s="17">
        <v>5563</v>
      </c>
      <c r="L4666" s="18">
        <v>2023006298</v>
      </c>
      <c r="M4666" s="19"/>
      <c r="N4666" s="70">
        <v>0</v>
      </c>
      <c r="O4666" s="71">
        <v>0</v>
      </c>
      <c r="P4666" s="72">
        <v>0</v>
      </c>
      <c r="Q4666" s="73">
        <v>0</v>
      </c>
      <c r="R4666" s="74">
        <v>0</v>
      </c>
      <c r="S4666" s="75">
        <f t="shared" si="16"/>
        <v>2030</v>
      </c>
      <c r="AMG4666"/>
    </row>
    <row r="4667" spans="1:1021" s="79" customFormat="1" ht="76.5" x14ac:dyDescent="0.25">
      <c r="A4667" s="10" t="s">
        <v>419</v>
      </c>
      <c r="B4667" s="68">
        <v>13730</v>
      </c>
      <c r="C4667" s="10" t="s">
        <v>237</v>
      </c>
      <c r="D4667" s="12" t="s">
        <v>1306</v>
      </c>
      <c r="E4667" s="12" t="s">
        <v>1307</v>
      </c>
      <c r="F4667" s="12" t="s">
        <v>254</v>
      </c>
      <c r="G4667" s="13">
        <v>45142</v>
      </c>
      <c r="H4667" s="69">
        <v>300000</v>
      </c>
      <c r="I4667" s="15" t="s">
        <v>22</v>
      </c>
      <c r="J4667" s="16" t="s">
        <v>1308</v>
      </c>
      <c r="K4667" s="17">
        <v>60772</v>
      </c>
      <c r="L4667" s="18">
        <v>2023003179</v>
      </c>
      <c r="M4667" s="19"/>
      <c r="N4667" s="70">
        <v>0</v>
      </c>
      <c r="O4667" s="71">
        <v>0</v>
      </c>
      <c r="P4667" s="72">
        <v>0</v>
      </c>
      <c r="Q4667" s="73">
        <v>0</v>
      </c>
      <c r="R4667" s="74">
        <v>0</v>
      </c>
      <c r="S4667" s="75">
        <f t="shared" si="16"/>
        <v>300000</v>
      </c>
      <c r="AMG4667"/>
    </row>
    <row r="4668" spans="1:1021" s="79" customFormat="1" ht="25.5" x14ac:dyDescent="0.25">
      <c r="A4668" s="10" t="s">
        <v>419</v>
      </c>
      <c r="B4668" s="68">
        <v>13882</v>
      </c>
      <c r="C4668" s="10" t="s">
        <v>237</v>
      </c>
      <c r="D4668" s="12" t="s">
        <v>1309</v>
      </c>
      <c r="E4668" s="12" t="s">
        <v>257</v>
      </c>
      <c r="F4668" s="12" t="s">
        <v>254</v>
      </c>
      <c r="G4668" s="13">
        <v>45224</v>
      </c>
      <c r="H4668" s="69">
        <v>1995</v>
      </c>
      <c r="I4668" s="15" t="s">
        <v>22</v>
      </c>
      <c r="J4668" s="16" t="s">
        <v>1310</v>
      </c>
      <c r="K4668" s="17">
        <v>4586</v>
      </c>
      <c r="L4668" s="18">
        <v>2023006153</v>
      </c>
      <c r="M4668" s="19"/>
      <c r="N4668" s="70">
        <v>0</v>
      </c>
      <c r="O4668" s="71">
        <v>0</v>
      </c>
      <c r="P4668" s="72">
        <v>0</v>
      </c>
      <c r="Q4668" s="73">
        <v>0</v>
      </c>
      <c r="R4668" s="74">
        <v>0</v>
      </c>
      <c r="S4668" s="75">
        <f t="shared" si="16"/>
        <v>1995</v>
      </c>
      <c r="AMG4668"/>
    </row>
    <row r="4669" spans="1:1021" s="79" customFormat="1" ht="25.5" x14ac:dyDescent="0.25">
      <c r="A4669" s="10" t="s">
        <v>419</v>
      </c>
      <c r="B4669" s="68">
        <v>13883</v>
      </c>
      <c r="C4669" s="10" t="s">
        <v>237</v>
      </c>
      <c r="D4669" s="12" t="s">
        <v>1309</v>
      </c>
      <c r="E4669" s="12" t="s">
        <v>257</v>
      </c>
      <c r="F4669" s="12" t="s">
        <v>254</v>
      </c>
      <c r="G4669" s="13">
        <v>45224</v>
      </c>
      <c r="H4669" s="69">
        <v>1995</v>
      </c>
      <c r="I4669" s="15" t="s">
        <v>22</v>
      </c>
      <c r="J4669" s="16" t="s">
        <v>1310</v>
      </c>
      <c r="K4669" s="17">
        <v>4586</v>
      </c>
      <c r="L4669" s="18">
        <v>2023006153</v>
      </c>
      <c r="M4669" s="19"/>
      <c r="N4669" s="70">
        <v>0</v>
      </c>
      <c r="O4669" s="71">
        <v>0</v>
      </c>
      <c r="P4669" s="72">
        <v>0</v>
      </c>
      <c r="Q4669" s="73">
        <v>0</v>
      </c>
      <c r="R4669" s="74">
        <v>0</v>
      </c>
      <c r="S4669" s="75">
        <f t="shared" si="16"/>
        <v>1995</v>
      </c>
      <c r="AMG4669"/>
    </row>
    <row r="4670" spans="1:1021" s="79" customFormat="1" ht="25.5" x14ac:dyDescent="0.25">
      <c r="A4670" s="10" t="s">
        <v>419</v>
      </c>
      <c r="B4670" s="68">
        <v>13884</v>
      </c>
      <c r="C4670" s="10" t="s">
        <v>237</v>
      </c>
      <c r="D4670" s="12" t="s">
        <v>1309</v>
      </c>
      <c r="E4670" s="12" t="s">
        <v>257</v>
      </c>
      <c r="F4670" s="12" t="s">
        <v>254</v>
      </c>
      <c r="G4670" s="13">
        <v>45224</v>
      </c>
      <c r="H4670" s="69">
        <v>1995</v>
      </c>
      <c r="I4670" s="15" t="s">
        <v>22</v>
      </c>
      <c r="J4670" s="16" t="s">
        <v>1310</v>
      </c>
      <c r="K4670" s="17">
        <v>4586</v>
      </c>
      <c r="L4670" s="18">
        <v>2023006153</v>
      </c>
      <c r="M4670" s="19"/>
      <c r="N4670" s="70">
        <v>0</v>
      </c>
      <c r="O4670" s="71">
        <v>0</v>
      </c>
      <c r="P4670" s="72">
        <v>0</v>
      </c>
      <c r="Q4670" s="73">
        <v>0</v>
      </c>
      <c r="R4670" s="74">
        <v>0</v>
      </c>
      <c r="S4670" s="75">
        <f t="shared" si="16"/>
        <v>1995</v>
      </c>
      <c r="AMG4670"/>
    </row>
    <row r="4671" spans="1:1021" s="79" customFormat="1" ht="25.5" x14ac:dyDescent="0.25">
      <c r="A4671" s="10" t="s">
        <v>419</v>
      </c>
      <c r="B4671" s="68">
        <v>13885</v>
      </c>
      <c r="C4671" s="10" t="s">
        <v>237</v>
      </c>
      <c r="D4671" s="12" t="s">
        <v>1309</v>
      </c>
      <c r="E4671" s="12" t="s">
        <v>257</v>
      </c>
      <c r="F4671" s="12" t="s">
        <v>254</v>
      </c>
      <c r="G4671" s="13">
        <v>45224</v>
      </c>
      <c r="H4671" s="69">
        <v>1995</v>
      </c>
      <c r="I4671" s="15" t="s">
        <v>22</v>
      </c>
      <c r="J4671" s="16" t="s">
        <v>1310</v>
      </c>
      <c r="K4671" s="17">
        <v>4586</v>
      </c>
      <c r="L4671" s="18">
        <v>2023006153</v>
      </c>
      <c r="M4671" s="19"/>
      <c r="N4671" s="70">
        <v>0</v>
      </c>
      <c r="O4671" s="71">
        <v>0</v>
      </c>
      <c r="P4671" s="72">
        <v>0</v>
      </c>
      <c r="Q4671" s="73">
        <v>0</v>
      </c>
      <c r="R4671" s="74">
        <v>0</v>
      </c>
      <c r="S4671" s="75">
        <f t="shared" si="16"/>
        <v>1995</v>
      </c>
      <c r="AMG4671"/>
    </row>
    <row r="4672" spans="1:1021" s="79" customFormat="1" ht="25.5" x14ac:dyDescent="0.25">
      <c r="A4672" s="10" t="s">
        <v>419</v>
      </c>
      <c r="B4672" s="68">
        <v>13879</v>
      </c>
      <c r="C4672" s="10" t="s">
        <v>237</v>
      </c>
      <c r="D4672" s="12" t="s">
        <v>1311</v>
      </c>
      <c r="E4672" s="12" t="s">
        <v>257</v>
      </c>
      <c r="F4672" s="12" t="s">
        <v>254</v>
      </c>
      <c r="G4672" s="13">
        <v>45224</v>
      </c>
      <c r="H4672" s="69">
        <v>2699</v>
      </c>
      <c r="I4672" s="15" t="s">
        <v>22</v>
      </c>
      <c r="J4672" s="16" t="s">
        <v>1310</v>
      </c>
      <c r="K4672" s="17">
        <v>4586</v>
      </c>
      <c r="L4672" s="18">
        <v>2023006153</v>
      </c>
      <c r="M4672" s="19"/>
      <c r="N4672" s="70">
        <v>0</v>
      </c>
      <c r="O4672" s="71">
        <v>0</v>
      </c>
      <c r="P4672" s="72">
        <v>0</v>
      </c>
      <c r="Q4672" s="73">
        <v>0</v>
      </c>
      <c r="R4672" s="74">
        <v>0</v>
      </c>
      <c r="S4672" s="75">
        <f t="shared" si="16"/>
        <v>2699</v>
      </c>
      <c r="AMG4672"/>
    </row>
    <row r="4673" spans="1:1021" s="79" customFormat="1" ht="25.5" x14ac:dyDescent="0.25">
      <c r="A4673" s="10" t="s">
        <v>419</v>
      </c>
      <c r="B4673" s="68">
        <v>13880</v>
      </c>
      <c r="C4673" s="10" t="s">
        <v>237</v>
      </c>
      <c r="D4673" s="12" t="s">
        <v>1311</v>
      </c>
      <c r="E4673" s="12" t="s">
        <v>257</v>
      </c>
      <c r="F4673" s="12" t="s">
        <v>254</v>
      </c>
      <c r="G4673" s="13">
        <v>45224</v>
      </c>
      <c r="H4673" s="69">
        <v>2699</v>
      </c>
      <c r="I4673" s="15" t="s">
        <v>22</v>
      </c>
      <c r="J4673" s="16" t="s">
        <v>1310</v>
      </c>
      <c r="K4673" s="17">
        <v>4586</v>
      </c>
      <c r="L4673" s="18">
        <v>2023006153</v>
      </c>
      <c r="M4673" s="19"/>
      <c r="N4673" s="70">
        <v>0</v>
      </c>
      <c r="O4673" s="71">
        <v>0</v>
      </c>
      <c r="P4673" s="72">
        <v>0</v>
      </c>
      <c r="Q4673" s="73">
        <v>0</v>
      </c>
      <c r="R4673" s="74">
        <v>0</v>
      </c>
      <c r="S4673" s="75">
        <f t="shared" si="16"/>
        <v>2699</v>
      </c>
      <c r="AMG4673"/>
    </row>
    <row r="4674" spans="1:1021" s="79" customFormat="1" ht="25.5" x14ac:dyDescent="0.25">
      <c r="A4674" s="10" t="s">
        <v>419</v>
      </c>
      <c r="B4674" s="68">
        <v>13881</v>
      </c>
      <c r="C4674" s="10" t="s">
        <v>237</v>
      </c>
      <c r="D4674" s="12" t="s">
        <v>1311</v>
      </c>
      <c r="E4674" s="12" t="s">
        <v>257</v>
      </c>
      <c r="F4674" s="12" t="s">
        <v>254</v>
      </c>
      <c r="G4674" s="13">
        <v>45224</v>
      </c>
      <c r="H4674" s="69">
        <v>2699</v>
      </c>
      <c r="I4674" s="15" t="s">
        <v>22</v>
      </c>
      <c r="J4674" s="16" t="s">
        <v>1310</v>
      </c>
      <c r="K4674" s="17">
        <v>4586</v>
      </c>
      <c r="L4674" s="18">
        <v>2023006153</v>
      </c>
      <c r="M4674" s="19"/>
      <c r="N4674" s="70">
        <v>0</v>
      </c>
      <c r="O4674" s="71">
        <v>0</v>
      </c>
      <c r="P4674" s="72">
        <v>0</v>
      </c>
      <c r="Q4674" s="73">
        <v>0</v>
      </c>
      <c r="R4674" s="74">
        <v>0</v>
      </c>
      <c r="S4674" s="75">
        <f t="shared" si="16"/>
        <v>2699</v>
      </c>
      <c r="AMG4674"/>
    </row>
    <row r="4675" spans="1:1021" s="79" customFormat="1" ht="25.5" x14ac:dyDescent="0.25">
      <c r="A4675" s="10" t="s">
        <v>419</v>
      </c>
      <c r="B4675" s="68">
        <v>13877</v>
      </c>
      <c r="C4675" s="10" t="s">
        <v>237</v>
      </c>
      <c r="D4675" s="12" t="s">
        <v>1312</v>
      </c>
      <c r="E4675" s="12" t="s">
        <v>257</v>
      </c>
      <c r="F4675" s="12" t="s">
        <v>254</v>
      </c>
      <c r="G4675" s="13">
        <v>45224</v>
      </c>
      <c r="H4675" s="69">
        <v>3970</v>
      </c>
      <c r="I4675" s="15" t="s">
        <v>22</v>
      </c>
      <c r="J4675" s="16" t="s">
        <v>1310</v>
      </c>
      <c r="K4675" s="17">
        <v>4586</v>
      </c>
      <c r="L4675" s="18">
        <v>2023006153</v>
      </c>
      <c r="M4675" s="19"/>
      <c r="N4675" s="70">
        <v>0</v>
      </c>
      <c r="O4675" s="71">
        <v>0</v>
      </c>
      <c r="P4675" s="72">
        <v>0</v>
      </c>
      <c r="Q4675" s="73">
        <v>0</v>
      </c>
      <c r="R4675" s="74">
        <v>0</v>
      </c>
      <c r="S4675" s="75">
        <f t="shared" si="16"/>
        <v>3970</v>
      </c>
      <c r="AMG4675"/>
    </row>
    <row r="4676" spans="1:1021" s="79" customFormat="1" ht="25.5" x14ac:dyDescent="0.25">
      <c r="A4676" s="10" t="s">
        <v>419</v>
      </c>
      <c r="B4676" s="68">
        <v>13876</v>
      </c>
      <c r="C4676" s="10" t="s">
        <v>237</v>
      </c>
      <c r="D4676" s="12" t="s">
        <v>1312</v>
      </c>
      <c r="E4676" s="12" t="s">
        <v>257</v>
      </c>
      <c r="F4676" s="12" t="s">
        <v>254</v>
      </c>
      <c r="G4676" s="13">
        <v>45224</v>
      </c>
      <c r="H4676" s="69">
        <v>3970</v>
      </c>
      <c r="I4676" s="15" t="s">
        <v>22</v>
      </c>
      <c r="J4676" s="16" t="s">
        <v>1310</v>
      </c>
      <c r="K4676" s="17">
        <v>4586</v>
      </c>
      <c r="L4676" s="18">
        <v>2023006153</v>
      </c>
      <c r="M4676" s="19"/>
      <c r="N4676" s="70">
        <v>0</v>
      </c>
      <c r="O4676" s="71">
        <v>0</v>
      </c>
      <c r="P4676" s="72">
        <v>0</v>
      </c>
      <c r="Q4676" s="73">
        <v>0</v>
      </c>
      <c r="R4676" s="74">
        <v>0</v>
      </c>
      <c r="S4676" s="75">
        <f t="shared" si="16"/>
        <v>3970</v>
      </c>
      <c r="AMG4676"/>
    </row>
    <row r="4677" spans="1:1021" s="79" customFormat="1" ht="25.5" x14ac:dyDescent="0.25">
      <c r="A4677" s="10" t="s">
        <v>419</v>
      </c>
      <c r="B4677" s="68">
        <v>13878</v>
      </c>
      <c r="C4677" s="10" t="s">
        <v>237</v>
      </c>
      <c r="D4677" s="12" t="s">
        <v>1312</v>
      </c>
      <c r="E4677" s="12" t="s">
        <v>257</v>
      </c>
      <c r="F4677" s="12" t="s">
        <v>254</v>
      </c>
      <c r="G4677" s="13">
        <v>45224</v>
      </c>
      <c r="H4677" s="69">
        <v>3970</v>
      </c>
      <c r="I4677" s="15" t="s">
        <v>22</v>
      </c>
      <c r="J4677" s="16" t="s">
        <v>1310</v>
      </c>
      <c r="K4677" s="17">
        <v>4586</v>
      </c>
      <c r="L4677" s="18">
        <v>2023006153</v>
      </c>
      <c r="M4677" s="19"/>
      <c r="N4677" s="70">
        <v>0</v>
      </c>
      <c r="O4677" s="71">
        <v>0</v>
      </c>
      <c r="P4677" s="72">
        <v>0</v>
      </c>
      <c r="Q4677" s="73">
        <v>0</v>
      </c>
      <c r="R4677" s="74">
        <v>0</v>
      </c>
      <c r="S4677" s="75">
        <f t="shared" si="16"/>
        <v>3970</v>
      </c>
      <c r="AMG4677"/>
    </row>
    <row r="4678" spans="1:1021" s="79" customFormat="1" ht="63.75" x14ac:dyDescent="0.25">
      <c r="A4678" s="10" t="s">
        <v>419</v>
      </c>
      <c r="B4678" s="68">
        <v>13907</v>
      </c>
      <c r="C4678" s="10" t="s">
        <v>237</v>
      </c>
      <c r="D4678" s="12" t="s">
        <v>1313</v>
      </c>
      <c r="E4678" s="12" t="s">
        <v>290</v>
      </c>
      <c r="F4678" s="12" t="s">
        <v>254</v>
      </c>
      <c r="G4678" s="13">
        <v>45236</v>
      </c>
      <c r="H4678" s="69">
        <v>1990</v>
      </c>
      <c r="I4678" s="15" t="s">
        <v>22</v>
      </c>
      <c r="J4678" s="16" t="s">
        <v>1314</v>
      </c>
      <c r="K4678" s="17">
        <v>4649</v>
      </c>
      <c r="L4678" s="18">
        <v>2023003265</v>
      </c>
      <c r="M4678" s="19"/>
      <c r="N4678" s="70">
        <v>0</v>
      </c>
      <c r="O4678" s="71">
        <v>0</v>
      </c>
      <c r="P4678" s="72">
        <v>0</v>
      </c>
      <c r="Q4678" s="73">
        <v>0</v>
      </c>
      <c r="R4678" s="74">
        <v>0</v>
      </c>
      <c r="S4678" s="75">
        <f t="shared" si="16"/>
        <v>1990</v>
      </c>
      <c r="AMG4678"/>
    </row>
    <row r="4679" spans="1:1021" s="79" customFormat="1" ht="38.25" x14ac:dyDescent="0.25">
      <c r="A4679" s="10" t="s">
        <v>419</v>
      </c>
      <c r="B4679" s="68">
        <v>13894</v>
      </c>
      <c r="C4679" s="10" t="s">
        <v>237</v>
      </c>
      <c r="D4679" s="12" t="s">
        <v>1315</v>
      </c>
      <c r="E4679" s="12" t="s">
        <v>1316</v>
      </c>
      <c r="F4679" s="12" t="s">
        <v>254</v>
      </c>
      <c r="G4679" s="13">
        <v>45231</v>
      </c>
      <c r="H4679" s="69">
        <v>649</v>
      </c>
      <c r="I4679" s="15" t="s">
        <v>22</v>
      </c>
      <c r="J4679" s="16" t="s">
        <v>1310</v>
      </c>
      <c r="K4679" s="17">
        <v>4597</v>
      </c>
      <c r="L4679" s="18">
        <v>2023007328</v>
      </c>
      <c r="M4679" s="19"/>
      <c r="N4679" s="70">
        <v>0</v>
      </c>
      <c r="O4679" s="71">
        <v>0</v>
      </c>
      <c r="P4679" s="72">
        <v>0</v>
      </c>
      <c r="Q4679" s="73">
        <v>0</v>
      </c>
      <c r="R4679" s="74">
        <v>0</v>
      </c>
      <c r="S4679" s="75">
        <f t="shared" si="16"/>
        <v>649</v>
      </c>
      <c r="AMG4679"/>
    </row>
    <row r="4680" spans="1:1021" s="79" customFormat="1" ht="38.25" x14ac:dyDescent="0.25">
      <c r="A4680" s="10" t="s">
        <v>419</v>
      </c>
      <c r="B4680" s="68">
        <v>13895</v>
      </c>
      <c r="C4680" s="10" t="s">
        <v>237</v>
      </c>
      <c r="D4680" s="12" t="s">
        <v>1315</v>
      </c>
      <c r="E4680" s="12" t="s">
        <v>257</v>
      </c>
      <c r="F4680" s="12" t="s">
        <v>254</v>
      </c>
      <c r="G4680" s="13">
        <v>45231</v>
      </c>
      <c r="H4680" s="69">
        <v>649</v>
      </c>
      <c r="I4680" s="15" t="s">
        <v>22</v>
      </c>
      <c r="J4680" s="16" t="s">
        <v>1310</v>
      </c>
      <c r="K4680" s="17">
        <v>4597</v>
      </c>
      <c r="L4680" s="18">
        <v>2023007328</v>
      </c>
      <c r="M4680" s="19"/>
      <c r="N4680" s="70">
        <v>0</v>
      </c>
      <c r="O4680" s="71">
        <v>0</v>
      </c>
      <c r="P4680" s="72">
        <v>0</v>
      </c>
      <c r="Q4680" s="73">
        <v>0</v>
      </c>
      <c r="R4680" s="74">
        <v>0</v>
      </c>
      <c r="S4680" s="75">
        <f t="shared" si="16"/>
        <v>649</v>
      </c>
      <c r="AMG4680"/>
    </row>
    <row r="4681" spans="1:1021" s="79" customFormat="1" ht="38.25" x14ac:dyDescent="0.25">
      <c r="A4681" s="10" t="s">
        <v>419</v>
      </c>
      <c r="B4681" s="68">
        <v>13896</v>
      </c>
      <c r="C4681" s="10" t="s">
        <v>237</v>
      </c>
      <c r="D4681" s="12" t="s">
        <v>1315</v>
      </c>
      <c r="E4681" s="12" t="s">
        <v>1284</v>
      </c>
      <c r="F4681" s="12" t="s">
        <v>254</v>
      </c>
      <c r="G4681" s="13">
        <v>45231</v>
      </c>
      <c r="H4681" s="69">
        <v>649</v>
      </c>
      <c r="I4681" s="15" t="s">
        <v>22</v>
      </c>
      <c r="J4681" s="16" t="s">
        <v>1310</v>
      </c>
      <c r="K4681" s="17">
        <v>4597</v>
      </c>
      <c r="L4681" s="18">
        <v>2023007328</v>
      </c>
      <c r="M4681" s="19"/>
      <c r="N4681" s="70">
        <v>0</v>
      </c>
      <c r="O4681" s="71">
        <v>0</v>
      </c>
      <c r="P4681" s="72">
        <v>0</v>
      </c>
      <c r="Q4681" s="73">
        <v>0</v>
      </c>
      <c r="R4681" s="74">
        <v>0</v>
      </c>
      <c r="S4681" s="75">
        <f t="shared" si="16"/>
        <v>649</v>
      </c>
      <c r="AMG4681"/>
    </row>
    <row r="4682" spans="1:1021" s="79" customFormat="1" ht="38.25" x14ac:dyDescent="0.25">
      <c r="A4682" s="10" t="s">
        <v>419</v>
      </c>
      <c r="B4682" s="68">
        <v>13897</v>
      </c>
      <c r="C4682" s="10" t="s">
        <v>237</v>
      </c>
      <c r="D4682" s="12" t="s">
        <v>1315</v>
      </c>
      <c r="E4682" s="12" t="s">
        <v>1284</v>
      </c>
      <c r="F4682" s="12" t="s">
        <v>254</v>
      </c>
      <c r="G4682" s="13">
        <v>45231</v>
      </c>
      <c r="H4682" s="69">
        <v>649</v>
      </c>
      <c r="I4682" s="15" t="s">
        <v>22</v>
      </c>
      <c r="J4682" s="16" t="s">
        <v>1310</v>
      </c>
      <c r="K4682" s="17">
        <v>4597</v>
      </c>
      <c r="L4682" s="18">
        <v>2023007328</v>
      </c>
      <c r="M4682" s="19"/>
      <c r="N4682" s="70">
        <v>0</v>
      </c>
      <c r="O4682" s="71">
        <v>0</v>
      </c>
      <c r="P4682" s="72">
        <v>0</v>
      </c>
      <c r="Q4682" s="73">
        <v>0</v>
      </c>
      <c r="R4682" s="74">
        <v>0</v>
      </c>
      <c r="S4682" s="75">
        <f t="shared" si="16"/>
        <v>649</v>
      </c>
      <c r="AMG4682"/>
    </row>
    <row r="4683" spans="1:1021" s="79" customFormat="1" ht="38.25" x14ac:dyDescent="0.25">
      <c r="A4683" s="10" t="s">
        <v>419</v>
      </c>
      <c r="B4683" s="68">
        <v>13898</v>
      </c>
      <c r="C4683" s="10" t="s">
        <v>237</v>
      </c>
      <c r="D4683" s="12" t="s">
        <v>1315</v>
      </c>
      <c r="E4683" s="12" t="s">
        <v>1269</v>
      </c>
      <c r="F4683" s="12" t="s">
        <v>254</v>
      </c>
      <c r="G4683" s="13">
        <v>45231</v>
      </c>
      <c r="H4683" s="69">
        <v>649</v>
      </c>
      <c r="I4683" s="15" t="s">
        <v>22</v>
      </c>
      <c r="J4683" s="16" t="s">
        <v>1310</v>
      </c>
      <c r="K4683" s="17">
        <v>4597</v>
      </c>
      <c r="L4683" s="18">
        <v>2023007328</v>
      </c>
      <c r="M4683" s="19"/>
      <c r="N4683" s="70">
        <v>0</v>
      </c>
      <c r="O4683" s="71">
        <v>0</v>
      </c>
      <c r="P4683" s="72">
        <v>0</v>
      </c>
      <c r="Q4683" s="73">
        <v>0</v>
      </c>
      <c r="R4683" s="74">
        <v>0</v>
      </c>
      <c r="S4683" s="75">
        <f t="shared" si="16"/>
        <v>649</v>
      </c>
      <c r="AMG4683"/>
    </row>
    <row r="4684" spans="1:1021" s="79" customFormat="1" ht="38.25" x14ac:dyDescent="0.25">
      <c r="A4684" s="10" t="s">
        <v>419</v>
      </c>
      <c r="B4684" s="68">
        <v>13899</v>
      </c>
      <c r="C4684" s="10" t="s">
        <v>237</v>
      </c>
      <c r="D4684" s="12" t="s">
        <v>1315</v>
      </c>
      <c r="E4684" s="12" t="s">
        <v>1317</v>
      </c>
      <c r="F4684" s="12" t="s">
        <v>254</v>
      </c>
      <c r="G4684" s="13">
        <v>45231</v>
      </c>
      <c r="H4684" s="69">
        <v>649</v>
      </c>
      <c r="I4684" s="15" t="s">
        <v>22</v>
      </c>
      <c r="J4684" s="16" t="s">
        <v>1310</v>
      </c>
      <c r="K4684" s="17">
        <v>4597</v>
      </c>
      <c r="L4684" s="18">
        <v>2023007328</v>
      </c>
      <c r="M4684" s="19"/>
      <c r="N4684" s="70">
        <v>0</v>
      </c>
      <c r="O4684" s="71">
        <v>0</v>
      </c>
      <c r="P4684" s="72">
        <v>0</v>
      </c>
      <c r="Q4684" s="73">
        <v>0</v>
      </c>
      <c r="R4684" s="74">
        <v>0</v>
      </c>
      <c r="S4684" s="75">
        <f t="shared" si="16"/>
        <v>649</v>
      </c>
      <c r="AMG4684"/>
    </row>
    <row r="4685" spans="1:1021" s="79" customFormat="1" ht="38.25" x14ac:dyDescent="0.25">
      <c r="A4685" s="10" t="s">
        <v>419</v>
      </c>
      <c r="B4685" s="68">
        <v>13900</v>
      </c>
      <c r="C4685" s="10" t="s">
        <v>237</v>
      </c>
      <c r="D4685" s="12" t="s">
        <v>1315</v>
      </c>
      <c r="E4685" s="12" t="s">
        <v>1318</v>
      </c>
      <c r="F4685" s="12" t="s">
        <v>254</v>
      </c>
      <c r="G4685" s="13">
        <v>45231</v>
      </c>
      <c r="H4685" s="69">
        <v>649</v>
      </c>
      <c r="I4685" s="15" t="s">
        <v>22</v>
      </c>
      <c r="J4685" s="16" t="s">
        <v>1310</v>
      </c>
      <c r="K4685" s="17">
        <v>4597</v>
      </c>
      <c r="L4685" s="18">
        <v>2023007328</v>
      </c>
      <c r="M4685" s="19"/>
      <c r="N4685" s="70">
        <v>0</v>
      </c>
      <c r="O4685" s="71">
        <v>0</v>
      </c>
      <c r="P4685" s="72">
        <v>0</v>
      </c>
      <c r="Q4685" s="73">
        <v>0</v>
      </c>
      <c r="R4685" s="74">
        <v>0</v>
      </c>
      <c r="S4685" s="75">
        <f t="shared" si="16"/>
        <v>649</v>
      </c>
      <c r="AMG4685"/>
    </row>
    <row r="4686" spans="1:1021" s="79" customFormat="1" ht="38.25" x14ac:dyDescent="0.25">
      <c r="A4686" s="10" t="s">
        <v>419</v>
      </c>
      <c r="B4686" s="68">
        <v>13901</v>
      </c>
      <c r="C4686" s="10" t="s">
        <v>237</v>
      </c>
      <c r="D4686" s="12" t="s">
        <v>1315</v>
      </c>
      <c r="E4686" s="12" t="s">
        <v>1284</v>
      </c>
      <c r="F4686" s="12" t="s">
        <v>254</v>
      </c>
      <c r="G4686" s="13">
        <v>45231</v>
      </c>
      <c r="H4686" s="69">
        <v>649</v>
      </c>
      <c r="I4686" s="15" t="s">
        <v>22</v>
      </c>
      <c r="J4686" s="16" t="s">
        <v>1310</v>
      </c>
      <c r="K4686" s="17">
        <v>4597</v>
      </c>
      <c r="L4686" s="18">
        <v>2023007328</v>
      </c>
      <c r="M4686" s="19"/>
      <c r="N4686" s="70">
        <v>0</v>
      </c>
      <c r="O4686" s="71">
        <v>0</v>
      </c>
      <c r="P4686" s="72">
        <v>0</v>
      </c>
      <c r="Q4686" s="73">
        <v>0</v>
      </c>
      <c r="R4686" s="74">
        <v>0</v>
      </c>
      <c r="S4686" s="75">
        <f t="shared" si="16"/>
        <v>649</v>
      </c>
      <c r="AMG4686"/>
    </row>
    <row r="4687" spans="1:1021" s="79" customFormat="1" ht="38.25" x14ac:dyDescent="0.25">
      <c r="A4687" s="10" t="s">
        <v>419</v>
      </c>
      <c r="B4687" s="68">
        <v>13902</v>
      </c>
      <c r="C4687" s="10" t="s">
        <v>237</v>
      </c>
      <c r="D4687" s="12" t="s">
        <v>1315</v>
      </c>
      <c r="E4687" s="12" t="s">
        <v>1319</v>
      </c>
      <c r="F4687" s="12" t="s">
        <v>254</v>
      </c>
      <c r="G4687" s="13">
        <v>45231</v>
      </c>
      <c r="H4687" s="69">
        <v>649</v>
      </c>
      <c r="I4687" s="15" t="s">
        <v>22</v>
      </c>
      <c r="J4687" s="16" t="s">
        <v>1310</v>
      </c>
      <c r="K4687" s="17">
        <v>4597</v>
      </c>
      <c r="L4687" s="18">
        <v>2023007328</v>
      </c>
      <c r="M4687" s="19"/>
      <c r="N4687" s="70">
        <v>0</v>
      </c>
      <c r="O4687" s="71">
        <v>0</v>
      </c>
      <c r="P4687" s="72">
        <v>0</v>
      </c>
      <c r="Q4687" s="73">
        <v>0</v>
      </c>
      <c r="R4687" s="74">
        <v>0</v>
      </c>
      <c r="S4687" s="75">
        <f t="shared" si="16"/>
        <v>649</v>
      </c>
      <c r="AMG4687"/>
    </row>
    <row r="4688" spans="1:1021" s="79" customFormat="1" ht="38.25" x14ac:dyDescent="0.25">
      <c r="A4688" s="10" t="s">
        <v>419</v>
      </c>
      <c r="B4688" s="68">
        <v>13903</v>
      </c>
      <c r="C4688" s="10" t="s">
        <v>237</v>
      </c>
      <c r="D4688" s="12" t="s">
        <v>1315</v>
      </c>
      <c r="E4688" s="12" t="s">
        <v>1320</v>
      </c>
      <c r="F4688" s="12" t="s">
        <v>254</v>
      </c>
      <c r="G4688" s="13">
        <v>45231</v>
      </c>
      <c r="H4688" s="69">
        <v>649</v>
      </c>
      <c r="I4688" s="15" t="s">
        <v>22</v>
      </c>
      <c r="J4688" s="16" t="s">
        <v>1310</v>
      </c>
      <c r="K4688" s="17">
        <v>4597</v>
      </c>
      <c r="L4688" s="18">
        <v>2023007328</v>
      </c>
      <c r="M4688" s="19"/>
      <c r="N4688" s="70">
        <v>0</v>
      </c>
      <c r="O4688" s="71">
        <v>0</v>
      </c>
      <c r="P4688" s="72">
        <v>0</v>
      </c>
      <c r="Q4688" s="73">
        <v>0</v>
      </c>
      <c r="R4688" s="74">
        <v>0</v>
      </c>
      <c r="S4688" s="75">
        <f t="shared" si="16"/>
        <v>649</v>
      </c>
      <c r="AMG4688"/>
    </row>
    <row r="4689" spans="1:1021" s="79" customFormat="1" ht="38.25" x14ac:dyDescent="0.25">
      <c r="A4689" s="10" t="s">
        <v>419</v>
      </c>
      <c r="B4689" s="68">
        <v>13904</v>
      </c>
      <c r="C4689" s="10" t="s">
        <v>237</v>
      </c>
      <c r="D4689" s="12" t="s">
        <v>1315</v>
      </c>
      <c r="E4689" s="12" t="s">
        <v>1321</v>
      </c>
      <c r="F4689" s="12" t="s">
        <v>254</v>
      </c>
      <c r="G4689" s="13">
        <v>45231</v>
      </c>
      <c r="H4689" s="69">
        <v>649</v>
      </c>
      <c r="I4689" s="15" t="s">
        <v>22</v>
      </c>
      <c r="J4689" s="16" t="s">
        <v>1310</v>
      </c>
      <c r="K4689" s="17">
        <v>4597</v>
      </c>
      <c r="L4689" s="18">
        <v>2023007328</v>
      </c>
      <c r="M4689" s="19"/>
      <c r="N4689" s="70">
        <v>0</v>
      </c>
      <c r="O4689" s="71">
        <v>0</v>
      </c>
      <c r="P4689" s="72">
        <v>0</v>
      </c>
      <c r="Q4689" s="73">
        <v>0</v>
      </c>
      <c r="R4689" s="74">
        <v>0</v>
      </c>
      <c r="S4689" s="75">
        <f t="shared" si="16"/>
        <v>649</v>
      </c>
      <c r="AMG4689"/>
    </row>
    <row r="4690" spans="1:1021" s="79" customFormat="1" ht="38.25" x14ac:dyDescent="0.25">
      <c r="A4690" s="10" t="s">
        <v>419</v>
      </c>
      <c r="B4690" s="68">
        <v>13905</v>
      </c>
      <c r="C4690" s="10" t="s">
        <v>237</v>
      </c>
      <c r="D4690" s="12" t="s">
        <v>1315</v>
      </c>
      <c r="E4690" s="12" t="s">
        <v>1322</v>
      </c>
      <c r="F4690" s="12" t="s">
        <v>254</v>
      </c>
      <c r="G4690" s="13">
        <v>45231</v>
      </c>
      <c r="H4690" s="69">
        <v>649</v>
      </c>
      <c r="I4690" s="15" t="s">
        <v>22</v>
      </c>
      <c r="J4690" s="16" t="s">
        <v>1310</v>
      </c>
      <c r="K4690" s="17">
        <v>4597</v>
      </c>
      <c r="L4690" s="18">
        <v>2023007328</v>
      </c>
      <c r="M4690" s="19"/>
      <c r="N4690" s="70">
        <v>0</v>
      </c>
      <c r="O4690" s="71">
        <v>0</v>
      </c>
      <c r="P4690" s="72">
        <v>0</v>
      </c>
      <c r="Q4690" s="73">
        <v>0</v>
      </c>
      <c r="R4690" s="74">
        <v>0</v>
      </c>
      <c r="S4690" s="75">
        <f t="shared" si="16"/>
        <v>649</v>
      </c>
      <c r="AMG4690"/>
    </row>
    <row r="4691" spans="1:1021" s="79" customFormat="1" ht="38.25" x14ac:dyDescent="0.25">
      <c r="A4691" s="10" t="s">
        <v>419</v>
      </c>
      <c r="B4691" s="68">
        <v>13906</v>
      </c>
      <c r="C4691" s="10" t="s">
        <v>237</v>
      </c>
      <c r="D4691" s="12" t="s">
        <v>1315</v>
      </c>
      <c r="E4691" s="12" t="s">
        <v>1323</v>
      </c>
      <c r="F4691" s="12" t="s">
        <v>254</v>
      </c>
      <c r="G4691" s="13">
        <v>45231</v>
      </c>
      <c r="H4691" s="69">
        <v>649</v>
      </c>
      <c r="I4691" s="15" t="s">
        <v>22</v>
      </c>
      <c r="J4691" s="16" t="s">
        <v>1310</v>
      </c>
      <c r="K4691" s="17">
        <v>4597</v>
      </c>
      <c r="L4691" s="18">
        <v>2023007328</v>
      </c>
      <c r="M4691" s="19"/>
      <c r="N4691" s="70">
        <v>0</v>
      </c>
      <c r="O4691" s="71">
        <v>0</v>
      </c>
      <c r="P4691" s="72">
        <v>0</v>
      </c>
      <c r="Q4691" s="73">
        <v>0</v>
      </c>
      <c r="R4691" s="74">
        <v>0</v>
      </c>
      <c r="S4691" s="75">
        <f t="shared" si="16"/>
        <v>649</v>
      </c>
      <c r="AMG4691"/>
    </row>
    <row r="4692" spans="1:1021" s="79" customFormat="1" ht="38.25" x14ac:dyDescent="0.25">
      <c r="A4692" s="10" t="s">
        <v>419</v>
      </c>
      <c r="B4692" s="68">
        <v>13886</v>
      </c>
      <c r="C4692" s="10" t="s">
        <v>237</v>
      </c>
      <c r="D4692" s="12" t="s">
        <v>1324</v>
      </c>
      <c r="E4692" s="12" t="s">
        <v>1325</v>
      </c>
      <c r="F4692" s="12" t="s">
        <v>254</v>
      </c>
      <c r="G4692" s="13">
        <v>45231</v>
      </c>
      <c r="H4692" s="69">
        <v>399</v>
      </c>
      <c r="I4692" s="15" t="s">
        <v>22</v>
      </c>
      <c r="J4692" s="16" t="s">
        <v>1310</v>
      </c>
      <c r="K4692" s="17">
        <v>4597</v>
      </c>
      <c r="L4692" s="18">
        <v>2023007328</v>
      </c>
      <c r="M4692" s="19"/>
      <c r="N4692" s="70">
        <v>0</v>
      </c>
      <c r="O4692" s="71">
        <v>0</v>
      </c>
      <c r="P4692" s="72">
        <v>0</v>
      </c>
      <c r="Q4692" s="73">
        <v>0</v>
      </c>
      <c r="R4692" s="74">
        <v>0</v>
      </c>
      <c r="S4692" s="75">
        <f t="shared" si="16"/>
        <v>399</v>
      </c>
      <c r="AMG4692"/>
    </row>
    <row r="4693" spans="1:1021" s="79" customFormat="1" ht="51" x14ac:dyDescent="0.25">
      <c r="A4693" s="10" t="s">
        <v>419</v>
      </c>
      <c r="B4693" s="68">
        <v>13887</v>
      </c>
      <c r="C4693" s="10" t="s">
        <v>237</v>
      </c>
      <c r="D4693" s="12" t="s">
        <v>1324</v>
      </c>
      <c r="E4693" s="12" t="s">
        <v>1243</v>
      </c>
      <c r="F4693" s="12" t="s">
        <v>254</v>
      </c>
      <c r="G4693" s="13">
        <v>45231</v>
      </c>
      <c r="H4693" s="69">
        <v>399</v>
      </c>
      <c r="I4693" s="15" t="s">
        <v>22</v>
      </c>
      <c r="J4693" s="16" t="s">
        <v>1310</v>
      </c>
      <c r="K4693" s="17">
        <v>4597</v>
      </c>
      <c r="L4693" s="18">
        <v>2023007328</v>
      </c>
      <c r="M4693" s="19"/>
      <c r="N4693" s="70">
        <v>0</v>
      </c>
      <c r="O4693" s="71">
        <v>0</v>
      </c>
      <c r="P4693" s="72">
        <v>0</v>
      </c>
      <c r="Q4693" s="73">
        <v>0</v>
      </c>
      <c r="R4693" s="74">
        <v>0</v>
      </c>
      <c r="S4693" s="75">
        <f t="shared" si="16"/>
        <v>399</v>
      </c>
      <c r="AMG4693"/>
    </row>
    <row r="4694" spans="1:1021" s="79" customFormat="1" ht="51" x14ac:dyDescent="0.25">
      <c r="A4694" s="10" t="s">
        <v>419</v>
      </c>
      <c r="B4694" s="68">
        <v>13888</v>
      </c>
      <c r="C4694" s="10" t="s">
        <v>237</v>
      </c>
      <c r="D4694" s="12" t="s">
        <v>1324</v>
      </c>
      <c r="E4694" s="12" t="s">
        <v>1326</v>
      </c>
      <c r="F4694" s="12" t="s">
        <v>254</v>
      </c>
      <c r="G4694" s="13">
        <v>45231</v>
      </c>
      <c r="H4694" s="69">
        <v>399</v>
      </c>
      <c r="I4694" s="15" t="s">
        <v>22</v>
      </c>
      <c r="J4694" s="16" t="s">
        <v>1310</v>
      </c>
      <c r="K4694" s="17">
        <v>4597</v>
      </c>
      <c r="L4694" s="18">
        <v>2023007328</v>
      </c>
      <c r="M4694" s="19"/>
      <c r="N4694" s="70">
        <v>0</v>
      </c>
      <c r="O4694" s="71">
        <v>0</v>
      </c>
      <c r="P4694" s="72">
        <v>0</v>
      </c>
      <c r="Q4694" s="73">
        <v>0</v>
      </c>
      <c r="R4694" s="74">
        <v>0</v>
      </c>
      <c r="S4694" s="75">
        <f t="shared" si="16"/>
        <v>399</v>
      </c>
      <c r="AMG4694"/>
    </row>
    <row r="4695" spans="1:1021" s="79" customFormat="1" ht="51" x14ac:dyDescent="0.25">
      <c r="A4695" s="10" t="s">
        <v>419</v>
      </c>
      <c r="B4695" s="68">
        <v>13889</v>
      </c>
      <c r="C4695" s="10" t="s">
        <v>237</v>
      </c>
      <c r="D4695" s="12" t="s">
        <v>1324</v>
      </c>
      <c r="E4695" s="12" t="s">
        <v>1327</v>
      </c>
      <c r="F4695" s="12" t="s">
        <v>254</v>
      </c>
      <c r="G4695" s="13">
        <v>45231</v>
      </c>
      <c r="H4695" s="69">
        <v>399</v>
      </c>
      <c r="I4695" s="15" t="s">
        <v>22</v>
      </c>
      <c r="J4695" s="16" t="s">
        <v>1310</v>
      </c>
      <c r="K4695" s="17">
        <v>4597</v>
      </c>
      <c r="L4695" s="18">
        <v>2023007328</v>
      </c>
      <c r="M4695" s="19"/>
      <c r="N4695" s="70">
        <v>0</v>
      </c>
      <c r="O4695" s="71">
        <v>0</v>
      </c>
      <c r="P4695" s="72">
        <v>0</v>
      </c>
      <c r="Q4695" s="73">
        <v>0</v>
      </c>
      <c r="R4695" s="74">
        <v>0</v>
      </c>
      <c r="S4695" s="75">
        <f t="shared" si="16"/>
        <v>399</v>
      </c>
      <c r="AMG4695"/>
    </row>
    <row r="4696" spans="1:1021" s="79" customFormat="1" ht="51" x14ac:dyDescent="0.25">
      <c r="A4696" s="10" t="s">
        <v>419</v>
      </c>
      <c r="B4696" s="68">
        <v>13890</v>
      </c>
      <c r="C4696" s="10" t="s">
        <v>237</v>
      </c>
      <c r="D4696" s="12" t="s">
        <v>1324</v>
      </c>
      <c r="E4696" s="12" t="s">
        <v>1328</v>
      </c>
      <c r="F4696" s="12" t="s">
        <v>254</v>
      </c>
      <c r="G4696" s="13">
        <v>45231</v>
      </c>
      <c r="H4696" s="69">
        <v>399</v>
      </c>
      <c r="I4696" s="15" t="s">
        <v>22</v>
      </c>
      <c r="J4696" s="16" t="s">
        <v>1310</v>
      </c>
      <c r="K4696" s="17">
        <v>4597</v>
      </c>
      <c r="L4696" s="18">
        <v>2023007328</v>
      </c>
      <c r="M4696" s="19"/>
      <c r="N4696" s="70">
        <v>0</v>
      </c>
      <c r="O4696" s="71">
        <v>0</v>
      </c>
      <c r="P4696" s="72">
        <v>0</v>
      </c>
      <c r="Q4696" s="73">
        <v>0</v>
      </c>
      <c r="R4696" s="74">
        <v>0</v>
      </c>
      <c r="S4696" s="75">
        <f t="shared" si="16"/>
        <v>399</v>
      </c>
      <c r="AMG4696"/>
    </row>
    <row r="4697" spans="1:1021" s="79" customFormat="1" ht="38.25" x14ac:dyDescent="0.25">
      <c r="A4697" s="10" t="s">
        <v>419</v>
      </c>
      <c r="B4697" s="68">
        <v>13891</v>
      </c>
      <c r="C4697" s="10" t="s">
        <v>237</v>
      </c>
      <c r="D4697" s="12" t="s">
        <v>1324</v>
      </c>
      <c r="E4697" s="12" t="s">
        <v>1240</v>
      </c>
      <c r="F4697" s="12" t="s">
        <v>254</v>
      </c>
      <c r="G4697" s="13">
        <v>45231</v>
      </c>
      <c r="H4697" s="69">
        <v>399</v>
      </c>
      <c r="I4697" s="15" t="s">
        <v>22</v>
      </c>
      <c r="J4697" s="16" t="s">
        <v>1310</v>
      </c>
      <c r="K4697" s="17">
        <v>4597</v>
      </c>
      <c r="L4697" s="18">
        <v>2023007328</v>
      </c>
      <c r="M4697" s="19"/>
      <c r="N4697" s="70">
        <v>0</v>
      </c>
      <c r="O4697" s="71">
        <v>0</v>
      </c>
      <c r="P4697" s="72">
        <v>0</v>
      </c>
      <c r="Q4697" s="73">
        <v>0</v>
      </c>
      <c r="R4697" s="74">
        <v>0</v>
      </c>
      <c r="S4697" s="75">
        <f t="shared" si="16"/>
        <v>399</v>
      </c>
      <c r="AMG4697"/>
    </row>
    <row r="4698" spans="1:1021" s="79" customFormat="1" ht="38.25" x14ac:dyDescent="0.25">
      <c r="A4698" s="10" t="s">
        <v>419</v>
      </c>
      <c r="B4698" s="68">
        <v>13892</v>
      </c>
      <c r="C4698" s="10" t="s">
        <v>237</v>
      </c>
      <c r="D4698" s="12" t="s">
        <v>1324</v>
      </c>
      <c r="E4698" s="12" t="s">
        <v>257</v>
      </c>
      <c r="F4698" s="12" t="s">
        <v>254</v>
      </c>
      <c r="G4698" s="13">
        <v>45231</v>
      </c>
      <c r="H4698" s="69">
        <v>399</v>
      </c>
      <c r="I4698" s="15" t="s">
        <v>22</v>
      </c>
      <c r="J4698" s="16" t="s">
        <v>1310</v>
      </c>
      <c r="K4698" s="17">
        <v>4597</v>
      </c>
      <c r="L4698" s="18">
        <v>2023007328</v>
      </c>
      <c r="M4698" s="19"/>
      <c r="N4698" s="70">
        <v>0</v>
      </c>
      <c r="O4698" s="71">
        <v>0</v>
      </c>
      <c r="P4698" s="72">
        <v>0</v>
      </c>
      <c r="Q4698" s="73">
        <v>0</v>
      </c>
      <c r="R4698" s="74">
        <v>0</v>
      </c>
      <c r="S4698" s="75">
        <f t="shared" si="16"/>
        <v>399</v>
      </c>
      <c r="AMG4698"/>
    </row>
    <row r="4699" spans="1:1021" s="79" customFormat="1" ht="38.25" x14ac:dyDescent="0.25">
      <c r="A4699" s="10" t="s">
        <v>419</v>
      </c>
      <c r="B4699" s="68">
        <v>13893</v>
      </c>
      <c r="C4699" s="10" t="s">
        <v>237</v>
      </c>
      <c r="D4699" s="12" t="s">
        <v>1324</v>
      </c>
      <c r="E4699" s="12" t="s">
        <v>257</v>
      </c>
      <c r="F4699" s="12" t="s">
        <v>254</v>
      </c>
      <c r="G4699" s="13">
        <v>45231</v>
      </c>
      <c r="H4699" s="69">
        <v>399</v>
      </c>
      <c r="I4699" s="15" t="s">
        <v>22</v>
      </c>
      <c r="J4699" s="16" t="s">
        <v>1310</v>
      </c>
      <c r="K4699" s="17">
        <v>4597</v>
      </c>
      <c r="L4699" s="18">
        <v>2023007328</v>
      </c>
      <c r="M4699" s="19"/>
      <c r="N4699" s="70">
        <v>0</v>
      </c>
      <c r="O4699" s="71">
        <v>0</v>
      </c>
      <c r="P4699" s="72">
        <v>0</v>
      </c>
      <c r="Q4699" s="73">
        <v>0</v>
      </c>
      <c r="R4699" s="74">
        <v>0</v>
      </c>
      <c r="S4699" s="75">
        <f t="shared" si="16"/>
        <v>399</v>
      </c>
      <c r="AMG4699"/>
    </row>
    <row r="4700" spans="1:1021" s="79" customFormat="1" ht="51" x14ac:dyDescent="0.25">
      <c r="A4700" s="10" t="s">
        <v>419</v>
      </c>
      <c r="B4700" s="68">
        <v>13864</v>
      </c>
      <c r="C4700" s="10" t="s">
        <v>237</v>
      </c>
      <c r="D4700" s="12" t="s">
        <v>1329</v>
      </c>
      <c r="E4700" s="12" t="s">
        <v>1330</v>
      </c>
      <c r="F4700" s="12" t="s">
        <v>254</v>
      </c>
      <c r="G4700" s="13">
        <v>45230</v>
      </c>
      <c r="H4700" s="69">
        <v>4150</v>
      </c>
      <c r="I4700" s="15" t="s">
        <v>22</v>
      </c>
      <c r="J4700" s="16" t="s">
        <v>1331</v>
      </c>
      <c r="K4700" s="17">
        <v>631</v>
      </c>
      <c r="L4700" s="18">
        <v>2023006383</v>
      </c>
      <c r="M4700" s="19"/>
      <c r="N4700" s="70">
        <v>0</v>
      </c>
      <c r="O4700" s="71">
        <v>0</v>
      </c>
      <c r="P4700" s="72">
        <v>0</v>
      </c>
      <c r="Q4700" s="73">
        <v>0</v>
      </c>
      <c r="R4700" s="74">
        <v>0</v>
      </c>
      <c r="S4700" s="75">
        <f t="shared" si="16"/>
        <v>4150</v>
      </c>
      <c r="AMG4700"/>
    </row>
    <row r="4701" spans="1:1021" s="79" customFormat="1" ht="51" x14ac:dyDescent="0.25">
      <c r="A4701" s="10" t="s">
        <v>419</v>
      </c>
      <c r="B4701" s="68">
        <v>13908</v>
      </c>
      <c r="C4701" s="10" t="s">
        <v>237</v>
      </c>
      <c r="D4701" s="12" t="s">
        <v>1332</v>
      </c>
      <c r="E4701" s="12" t="s">
        <v>1333</v>
      </c>
      <c r="F4701" s="12" t="s">
        <v>254</v>
      </c>
      <c r="G4701" s="13">
        <v>45230</v>
      </c>
      <c r="H4701" s="69">
        <v>4150</v>
      </c>
      <c r="I4701" s="15" t="s">
        <v>22</v>
      </c>
      <c r="J4701" s="16" t="s">
        <v>1331</v>
      </c>
      <c r="K4701" s="17">
        <v>631</v>
      </c>
      <c r="L4701" s="18">
        <v>2023006383</v>
      </c>
      <c r="M4701" s="19"/>
      <c r="N4701" s="70">
        <v>0</v>
      </c>
      <c r="O4701" s="71">
        <v>0</v>
      </c>
      <c r="P4701" s="72">
        <v>0</v>
      </c>
      <c r="Q4701" s="73">
        <v>0</v>
      </c>
      <c r="R4701" s="74">
        <v>0</v>
      </c>
      <c r="S4701" s="75">
        <f t="shared" si="16"/>
        <v>4150</v>
      </c>
      <c r="AMG4701"/>
    </row>
    <row r="4702" spans="1:1021" s="79" customFormat="1" ht="51" x14ac:dyDescent="0.25">
      <c r="A4702" s="10" t="s">
        <v>419</v>
      </c>
      <c r="B4702" s="68">
        <v>13862</v>
      </c>
      <c r="C4702" s="10" t="s">
        <v>237</v>
      </c>
      <c r="D4702" s="12" t="s">
        <v>1332</v>
      </c>
      <c r="E4702" s="12" t="s">
        <v>1333</v>
      </c>
      <c r="F4702" s="12" t="s">
        <v>254</v>
      </c>
      <c r="G4702" s="13">
        <v>45230</v>
      </c>
      <c r="H4702" s="69">
        <v>4150</v>
      </c>
      <c r="I4702" s="15" t="s">
        <v>22</v>
      </c>
      <c r="J4702" s="16" t="s">
        <v>1331</v>
      </c>
      <c r="K4702" s="17">
        <v>631</v>
      </c>
      <c r="L4702" s="18">
        <v>2023006383</v>
      </c>
      <c r="M4702" s="19"/>
      <c r="N4702" s="70">
        <v>0</v>
      </c>
      <c r="O4702" s="71">
        <v>0</v>
      </c>
      <c r="P4702" s="72">
        <v>0</v>
      </c>
      <c r="Q4702" s="73">
        <v>0</v>
      </c>
      <c r="R4702" s="74">
        <v>0</v>
      </c>
      <c r="S4702" s="75">
        <f t="shared" si="16"/>
        <v>4150</v>
      </c>
      <c r="AMG4702"/>
    </row>
    <row r="4703" spans="1:1021" s="79" customFormat="1" ht="51" x14ac:dyDescent="0.25">
      <c r="A4703" s="10" t="s">
        <v>419</v>
      </c>
      <c r="B4703" s="68">
        <v>13909</v>
      </c>
      <c r="C4703" s="10" t="s">
        <v>237</v>
      </c>
      <c r="D4703" s="12" t="s">
        <v>1332</v>
      </c>
      <c r="E4703" s="12" t="s">
        <v>1334</v>
      </c>
      <c r="F4703" s="12" t="s">
        <v>254</v>
      </c>
      <c r="G4703" s="13">
        <v>45230</v>
      </c>
      <c r="H4703" s="69">
        <v>4150</v>
      </c>
      <c r="I4703" s="15" t="s">
        <v>22</v>
      </c>
      <c r="J4703" s="16" t="s">
        <v>1331</v>
      </c>
      <c r="K4703" s="17">
        <v>632</v>
      </c>
      <c r="L4703" s="18">
        <v>2023006383</v>
      </c>
      <c r="M4703" s="19"/>
      <c r="N4703" s="70">
        <v>0</v>
      </c>
      <c r="O4703" s="71">
        <v>0</v>
      </c>
      <c r="P4703" s="72">
        <v>0</v>
      </c>
      <c r="Q4703" s="73">
        <v>0</v>
      </c>
      <c r="R4703" s="74">
        <v>0</v>
      </c>
      <c r="S4703" s="75">
        <f t="shared" si="16"/>
        <v>4150</v>
      </c>
      <c r="AMG4703"/>
    </row>
    <row r="4704" spans="1:1021" s="79" customFormat="1" ht="51" x14ac:dyDescent="0.25">
      <c r="A4704" s="10" t="s">
        <v>419</v>
      </c>
      <c r="B4704" s="68">
        <v>13910</v>
      </c>
      <c r="C4704" s="10" t="s">
        <v>237</v>
      </c>
      <c r="D4704" s="12" t="s">
        <v>1332</v>
      </c>
      <c r="E4704" s="12" t="s">
        <v>272</v>
      </c>
      <c r="F4704" s="12" t="s">
        <v>254</v>
      </c>
      <c r="G4704" s="13">
        <v>45230</v>
      </c>
      <c r="H4704" s="69">
        <v>4150</v>
      </c>
      <c r="I4704" s="15" t="s">
        <v>22</v>
      </c>
      <c r="J4704" s="16" t="s">
        <v>1331</v>
      </c>
      <c r="K4704" s="17">
        <v>632</v>
      </c>
      <c r="L4704" s="18">
        <v>2023006383</v>
      </c>
      <c r="M4704" s="19"/>
      <c r="N4704" s="70">
        <v>0</v>
      </c>
      <c r="O4704" s="71">
        <v>0</v>
      </c>
      <c r="P4704" s="72">
        <v>0</v>
      </c>
      <c r="Q4704" s="73">
        <v>0</v>
      </c>
      <c r="R4704" s="74">
        <v>0</v>
      </c>
      <c r="S4704" s="75">
        <f t="shared" si="16"/>
        <v>4150</v>
      </c>
      <c r="AMG4704"/>
    </row>
    <row r="4705" spans="1:1021" s="79" customFormat="1" ht="51" x14ac:dyDescent="0.25">
      <c r="A4705" s="10" t="s">
        <v>419</v>
      </c>
      <c r="B4705" s="68">
        <v>13863</v>
      </c>
      <c r="C4705" s="10" t="s">
        <v>237</v>
      </c>
      <c r="D4705" s="12" t="s">
        <v>1332</v>
      </c>
      <c r="E4705" s="12" t="s">
        <v>272</v>
      </c>
      <c r="F4705" s="12" t="s">
        <v>254</v>
      </c>
      <c r="G4705" s="13">
        <v>45230</v>
      </c>
      <c r="H4705" s="69">
        <v>4150</v>
      </c>
      <c r="I4705" s="15" t="s">
        <v>22</v>
      </c>
      <c r="J4705" s="16" t="s">
        <v>1331</v>
      </c>
      <c r="K4705" s="17">
        <v>632</v>
      </c>
      <c r="L4705" s="18">
        <v>2023006383</v>
      </c>
      <c r="M4705" s="19"/>
      <c r="N4705" s="70">
        <v>0</v>
      </c>
      <c r="O4705" s="71">
        <v>0</v>
      </c>
      <c r="P4705" s="72">
        <v>0</v>
      </c>
      <c r="Q4705" s="73">
        <v>0</v>
      </c>
      <c r="R4705" s="74">
        <v>0</v>
      </c>
      <c r="S4705" s="75">
        <f t="shared" si="16"/>
        <v>4150</v>
      </c>
      <c r="AMG4705"/>
    </row>
    <row r="4706" spans="1:1021" s="79" customFormat="1" ht="38.25" x14ac:dyDescent="0.25">
      <c r="A4706" s="10" t="s">
        <v>419</v>
      </c>
      <c r="B4706" s="68">
        <v>13860</v>
      </c>
      <c r="C4706" s="10" t="s">
        <v>237</v>
      </c>
      <c r="D4706" s="12" t="s">
        <v>1335</v>
      </c>
      <c r="E4706" s="12" t="s">
        <v>1336</v>
      </c>
      <c r="F4706" s="12" t="s">
        <v>254</v>
      </c>
      <c r="G4706" s="13">
        <v>45230</v>
      </c>
      <c r="H4706" s="69">
        <v>2999</v>
      </c>
      <c r="I4706" s="15" t="s">
        <v>22</v>
      </c>
      <c r="J4706" s="16" t="s">
        <v>1331</v>
      </c>
      <c r="K4706" s="17">
        <v>632</v>
      </c>
      <c r="L4706" s="18">
        <v>2023006383</v>
      </c>
      <c r="M4706" s="19"/>
      <c r="N4706" s="70">
        <v>0</v>
      </c>
      <c r="O4706" s="71">
        <v>0</v>
      </c>
      <c r="P4706" s="72">
        <v>0</v>
      </c>
      <c r="Q4706" s="73">
        <v>0</v>
      </c>
      <c r="R4706" s="74">
        <v>0</v>
      </c>
      <c r="S4706" s="75">
        <f t="shared" si="16"/>
        <v>2999</v>
      </c>
      <c r="AMG4706"/>
    </row>
    <row r="4707" spans="1:1021" s="79" customFormat="1" ht="38.25" x14ac:dyDescent="0.25">
      <c r="A4707" s="10" t="s">
        <v>419</v>
      </c>
      <c r="B4707" s="68">
        <v>13861</v>
      </c>
      <c r="C4707" s="10" t="s">
        <v>237</v>
      </c>
      <c r="D4707" s="12" t="s">
        <v>1335</v>
      </c>
      <c r="E4707" s="12" t="s">
        <v>1336</v>
      </c>
      <c r="F4707" s="12" t="s">
        <v>254</v>
      </c>
      <c r="G4707" s="13">
        <v>45230</v>
      </c>
      <c r="H4707" s="69">
        <v>2999</v>
      </c>
      <c r="I4707" s="15" t="s">
        <v>22</v>
      </c>
      <c r="J4707" s="16" t="s">
        <v>1331</v>
      </c>
      <c r="K4707" s="17">
        <v>632</v>
      </c>
      <c r="L4707" s="18">
        <v>2023006383</v>
      </c>
      <c r="M4707" s="19"/>
      <c r="N4707" s="70">
        <v>0</v>
      </c>
      <c r="O4707" s="71">
        <v>0</v>
      </c>
      <c r="P4707" s="72">
        <v>0</v>
      </c>
      <c r="Q4707" s="73">
        <v>0</v>
      </c>
      <c r="R4707" s="74">
        <v>0</v>
      </c>
      <c r="S4707" s="75">
        <f t="shared" si="16"/>
        <v>2999</v>
      </c>
      <c r="AMG4707"/>
    </row>
    <row r="4708" spans="1:1021" s="79" customFormat="1" ht="25.5" x14ac:dyDescent="0.25">
      <c r="A4708" s="10" t="s">
        <v>419</v>
      </c>
      <c r="B4708" s="68">
        <v>13925</v>
      </c>
      <c r="C4708" s="10" t="s">
        <v>237</v>
      </c>
      <c r="D4708" s="12" t="s">
        <v>1337</v>
      </c>
      <c r="E4708" s="12" t="s">
        <v>1338</v>
      </c>
      <c r="F4708" s="12" t="s">
        <v>254</v>
      </c>
      <c r="G4708" s="13">
        <v>45237</v>
      </c>
      <c r="H4708" s="69">
        <v>898.5</v>
      </c>
      <c r="I4708" s="15" t="s">
        <v>22</v>
      </c>
      <c r="J4708" s="16" t="s">
        <v>1339</v>
      </c>
      <c r="K4708" s="17">
        <v>68290</v>
      </c>
      <c r="L4708" s="18">
        <v>2023005801</v>
      </c>
      <c r="M4708" s="19"/>
      <c r="N4708" s="70">
        <v>0</v>
      </c>
      <c r="O4708" s="71">
        <v>0</v>
      </c>
      <c r="P4708" s="72">
        <v>0</v>
      </c>
      <c r="Q4708" s="73">
        <v>0</v>
      </c>
      <c r="R4708" s="74">
        <v>0</v>
      </c>
      <c r="S4708" s="75">
        <f t="shared" si="16"/>
        <v>898.5</v>
      </c>
      <c r="AMG4708"/>
    </row>
    <row r="4709" spans="1:1021" s="79" customFormat="1" ht="38.25" x14ac:dyDescent="0.25">
      <c r="A4709" s="10" t="s">
        <v>419</v>
      </c>
      <c r="B4709" s="68">
        <v>13926</v>
      </c>
      <c r="C4709" s="10" t="s">
        <v>237</v>
      </c>
      <c r="D4709" s="12" t="s">
        <v>1340</v>
      </c>
      <c r="E4709" s="12" t="s">
        <v>266</v>
      </c>
      <c r="F4709" s="12" t="s">
        <v>254</v>
      </c>
      <c r="G4709" s="13">
        <v>45237</v>
      </c>
      <c r="H4709" s="69">
        <v>7114.06</v>
      </c>
      <c r="I4709" s="15" t="s">
        <v>22</v>
      </c>
      <c r="J4709" s="16" t="s">
        <v>1339</v>
      </c>
      <c r="K4709" s="17">
        <v>68290</v>
      </c>
      <c r="L4709" s="18">
        <v>2023005801</v>
      </c>
      <c r="M4709" s="19"/>
      <c r="N4709" s="70">
        <v>0</v>
      </c>
      <c r="O4709" s="71">
        <v>0</v>
      </c>
      <c r="P4709" s="72">
        <v>0</v>
      </c>
      <c r="Q4709" s="73">
        <v>0</v>
      </c>
      <c r="R4709" s="74">
        <v>0</v>
      </c>
      <c r="S4709" s="75">
        <f t="shared" si="16"/>
        <v>7114.06</v>
      </c>
      <c r="AMG4709"/>
    </row>
    <row r="4710" spans="1:1021" s="79" customFormat="1" ht="51" x14ac:dyDescent="0.25">
      <c r="A4710" s="10" t="s">
        <v>419</v>
      </c>
      <c r="B4710" s="68">
        <v>13927</v>
      </c>
      <c r="C4710" s="10" t="s">
        <v>237</v>
      </c>
      <c r="D4710" s="12" t="s">
        <v>1341</v>
      </c>
      <c r="E4710" s="12" t="s">
        <v>1342</v>
      </c>
      <c r="F4710" s="12" t="s">
        <v>254</v>
      </c>
      <c r="G4710" s="13">
        <v>45237</v>
      </c>
      <c r="H4710" s="69">
        <v>1149.6400000000001</v>
      </c>
      <c r="I4710" s="15" t="s">
        <v>22</v>
      </c>
      <c r="J4710" s="16" t="s">
        <v>1339</v>
      </c>
      <c r="K4710" s="17">
        <v>68290</v>
      </c>
      <c r="L4710" s="18">
        <v>2023005801</v>
      </c>
      <c r="M4710" s="19"/>
      <c r="N4710" s="70">
        <v>0</v>
      </c>
      <c r="O4710" s="71">
        <v>0</v>
      </c>
      <c r="P4710" s="72">
        <v>0</v>
      </c>
      <c r="Q4710" s="73">
        <v>0</v>
      </c>
      <c r="R4710" s="74">
        <v>0</v>
      </c>
      <c r="S4710" s="75">
        <f t="shared" si="16"/>
        <v>1149.6400000000001</v>
      </c>
      <c r="AMG4710"/>
    </row>
    <row r="4711" spans="1:1021" s="79" customFormat="1" ht="51" x14ac:dyDescent="0.25">
      <c r="A4711" s="10" t="s">
        <v>419</v>
      </c>
      <c r="B4711" s="68">
        <v>13928</v>
      </c>
      <c r="C4711" s="10" t="s">
        <v>237</v>
      </c>
      <c r="D4711" s="12" t="s">
        <v>1343</v>
      </c>
      <c r="E4711" s="12" t="s">
        <v>257</v>
      </c>
      <c r="F4711" s="12" t="s">
        <v>254</v>
      </c>
      <c r="G4711" s="13">
        <v>45258</v>
      </c>
      <c r="H4711" s="69">
        <v>2456</v>
      </c>
      <c r="I4711" s="15" t="s">
        <v>22</v>
      </c>
      <c r="J4711" s="16" t="s">
        <v>1344</v>
      </c>
      <c r="K4711" s="17">
        <v>521</v>
      </c>
      <c r="L4711" s="18">
        <v>2023006150</v>
      </c>
      <c r="M4711" s="19"/>
      <c r="N4711" s="70">
        <v>0</v>
      </c>
      <c r="O4711" s="71">
        <v>0</v>
      </c>
      <c r="P4711" s="72">
        <v>0</v>
      </c>
      <c r="Q4711" s="73">
        <v>0</v>
      </c>
      <c r="R4711" s="74">
        <v>0</v>
      </c>
      <c r="S4711" s="75">
        <f t="shared" si="16"/>
        <v>2456</v>
      </c>
      <c r="AMG4711"/>
    </row>
    <row r="4712" spans="1:1021" s="79" customFormat="1" ht="38.25" x14ac:dyDescent="0.25">
      <c r="A4712" s="10" t="s">
        <v>419</v>
      </c>
      <c r="B4712" s="68">
        <v>13943</v>
      </c>
      <c r="C4712" s="10" t="s">
        <v>237</v>
      </c>
      <c r="D4712" s="12" t="s">
        <v>1345</v>
      </c>
      <c r="E4712" s="12" t="s">
        <v>257</v>
      </c>
      <c r="F4712" s="12" t="s">
        <v>254</v>
      </c>
      <c r="G4712" s="13">
        <v>45253</v>
      </c>
      <c r="H4712" s="69">
        <v>14900</v>
      </c>
      <c r="I4712" s="15" t="s">
        <v>22</v>
      </c>
      <c r="J4712" s="16" t="s">
        <v>580</v>
      </c>
      <c r="K4712" s="17">
        <v>95283</v>
      </c>
      <c r="L4712" s="18">
        <v>2023005797</v>
      </c>
      <c r="M4712" s="19"/>
      <c r="N4712" s="70">
        <v>0</v>
      </c>
      <c r="O4712" s="71">
        <v>0</v>
      </c>
      <c r="P4712" s="72">
        <v>0</v>
      </c>
      <c r="Q4712" s="73">
        <v>0</v>
      </c>
      <c r="R4712" s="74">
        <v>0</v>
      </c>
      <c r="S4712" s="75">
        <f t="shared" si="16"/>
        <v>14900</v>
      </c>
      <c r="AMG4712"/>
    </row>
    <row r="4713" spans="1:1021" s="79" customFormat="1" ht="38.25" x14ac:dyDescent="0.25">
      <c r="A4713" s="10" t="s">
        <v>419</v>
      </c>
      <c r="B4713" s="68">
        <v>13944</v>
      </c>
      <c r="C4713" s="10" t="s">
        <v>237</v>
      </c>
      <c r="D4713" s="12" t="s">
        <v>1345</v>
      </c>
      <c r="E4713" s="12" t="s">
        <v>257</v>
      </c>
      <c r="F4713" s="12" t="s">
        <v>254</v>
      </c>
      <c r="G4713" s="13">
        <v>45253</v>
      </c>
      <c r="H4713" s="69">
        <v>14900</v>
      </c>
      <c r="I4713" s="15" t="s">
        <v>22</v>
      </c>
      <c r="J4713" s="16" t="s">
        <v>580</v>
      </c>
      <c r="K4713" s="17">
        <v>95283</v>
      </c>
      <c r="L4713" s="18">
        <v>2023005797</v>
      </c>
      <c r="M4713" s="19"/>
      <c r="N4713" s="70">
        <v>0</v>
      </c>
      <c r="O4713" s="71">
        <v>0</v>
      </c>
      <c r="P4713" s="72">
        <v>0</v>
      </c>
      <c r="Q4713" s="73">
        <v>0</v>
      </c>
      <c r="R4713" s="74">
        <v>0</v>
      </c>
      <c r="S4713" s="75">
        <f t="shared" si="16"/>
        <v>14900</v>
      </c>
      <c r="AMG4713"/>
    </row>
    <row r="4714" spans="1:1021" s="79" customFormat="1" ht="63.75" x14ac:dyDescent="0.25">
      <c r="A4714" s="10" t="s">
        <v>419</v>
      </c>
      <c r="B4714" s="68">
        <v>14026</v>
      </c>
      <c r="C4714" s="10" t="s">
        <v>237</v>
      </c>
      <c r="D4714" s="12" t="s">
        <v>1346</v>
      </c>
      <c r="E4714" s="12" t="s">
        <v>257</v>
      </c>
      <c r="F4714" s="12" t="s">
        <v>254</v>
      </c>
      <c r="G4714" s="13">
        <v>45261</v>
      </c>
      <c r="H4714" s="69">
        <v>4460</v>
      </c>
      <c r="I4714" s="15" t="s">
        <v>22</v>
      </c>
      <c r="J4714" s="16" t="s">
        <v>1347</v>
      </c>
      <c r="K4714" s="17">
        <v>144317</v>
      </c>
      <c r="L4714" s="18">
        <v>2023005797</v>
      </c>
      <c r="M4714" s="19"/>
      <c r="N4714" s="70">
        <v>0</v>
      </c>
      <c r="O4714" s="71">
        <v>0</v>
      </c>
      <c r="P4714" s="72">
        <v>0</v>
      </c>
      <c r="Q4714" s="73">
        <v>0</v>
      </c>
      <c r="R4714" s="74">
        <v>0</v>
      </c>
      <c r="S4714" s="75">
        <f t="shared" si="16"/>
        <v>4460</v>
      </c>
      <c r="AMG4714"/>
    </row>
    <row r="4715" spans="1:1021" s="79" customFormat="1" ht="63.75" x14ac:dyDescent="0.25">
      <c r="A4715" s="10" t="s">
        <v>419</v>
      </c>
      <c r="B4715" s="68">
        <v>14027</v>
      </c>
      <c r="C4715" s="10" t="s">
        <v>237</v>
      </c>
      <c r="D4715" s="12" t="s">
        <v>1346</v>
      </c>
      <c r="E4715" s="12" t="s">
        <v>257</v>
      </c>
      <c r="F4715" s="12" t="s">
        <v>254</v>
      </c>
      <c r="G4715" s="13">
        <v>45261</v>
      </c>
      <c r="H4715" s="69">
        <v>4460</v>
      </c>
      <c r="I4715" s="15" t="s">
        <v>22</v>
      </c>
      <c r="J4715" s="16" t="s">
        <v>1347</v>
      </c>
      <c r="K4715" s="17">
        <v>144317</v>
      </c>
      <c r="L4715" s="18">
        <v>2023005797</v>
      </c>
      <c r="M4715" s="19"/>
      <c r="N4715" s="70">
        <v>0</v>
      </c>
      <c r="O4715" s="71">
        <v>0</v>
      </c>
      <c r="P4715" s="72">
        <v>0</v>
      </c>
      <c r="Q4715" s="73">
        <v>0</v>
      </c>
      <c r="R4715" s="74">
        <v>0</v>
      </c>
      <c r="S4715" s="75">
        <f t="shared" si="16"/>
        <v>4460</v>
      </c>
      <c r="AMG4715"/>
    </row>
    <row r="4716" spans="1:1021" s="79" customFormat="1" ht="63.75" x14ac:dyDescent="0.25">
      <c r="A4716" s="10" t="s">
        <v>419</v>
      </c>
      <c r="B4716" s="68">
        <v>14028</v>
      </c>
      <c r="C4716" s="10" t="s">
        <v>237</v>
      </c>
      <c r="D4716" s="12" t="s">
        <v>1346</v>
      </c>
      <c r="E4716" s="12" t="s">
        <v>257</v>
      </c>
      <c r="F4716" s="12" t="s">
        <v>254</v>
      </c>
      <c r="G4716" s="13">
        <v>45261</v>
      </c>
      <c r="H4716" s="69">
        <v>4460</v>
      </c>
      <c r="I4716" s="15" t="s">
        <v>22</v>
      </c>
      <c r="J4716" s="16" t="s">
        <v>1347</v>
      </c>
      <c r="K4716" s="17">
        <v>144317</v>
      </c>
      <c r="L4716" s="18">
        <v>2023005797</v>
      </c>
      <c r="M4716" s="19"/>
      <c r="N4716" s="70">
        <v>0</v>
      </c>
      <c r="O4716" s="71">
        <v>0</v>
      </c>
      <c r="P4716" s="72">
        <v>0</v>
      </c>
      <c r="Q4716" s="73">
        <v>0</v>
      </c>
      <c r="R4716" s="74">
        <v>0</v>
      </c>
      <c r="S4716" s="75">
        <f t="shared" si="16"/>
        <v>4460</v>
      </c>
      <c r="AMG4716"/>
    </row>
    <row r="4717" spans="1:1021" s="79" customFormat="1" ht="63.75" x14ac:dyDescent="0.25">
      <c r="A4717" s="10" t="s">
        <v>419</v>
      </c>
      <c r="B4717" s="68">
        <v>14029</v>
      </c>
      <c r="C4717" s="10" t="s">
        <v>237</v>
      </c>
      <c r="D4717" s="12" t="s">
        <v>1346</v>
      </c>
      <c r="E4717" s="12" t="s">
        <v>257</v>
      </c>
      <c r="F4717" s="12" t="s">
        <v>254</v>
      </c>
      <c r="G4717" s="13">
        <v>45261</v>
      </c>
      <c r="H4717" s="69">
        <v>4460</v>
      </c>
      <c r="I4717" s="15" t="s">
        <v>22</v>
      </c>
      <c r="J4717" s="16" t="s">
        <v>1347</v>
      </c>
      <c r="K4717" s="17">
        <v>144317</v>
      </c>
      <c r="L4717" s="18">
        <v>2023005797</v>
      </c>
      <c r="M4717" s="19"/>
      <c r="N4717" s="70">
        <v>0</v>
      </c>
      <c r="O4717" s="71">
        <v>0</v>
      </c>
      <c r="P4717" s="72">
        <v>0</v>
      </c>
      <c r="Q4717" s="73">
        <v>0</v>
      </c>
      <c r="R4717" s="74">
        <v>0</v>
      </c>
      <c r="S4717" s="75">
        <f t="shared" si="16"/>
        <v>4460</v>
      </c>
      <c r="AMG4717"/>
    </row>
    <row r="4718" spans="1:1021" s="79" customFormat="1" ht="25.5" x14ac:dyDescent="0.25">
      <c r="A4718" s="10" t="s">
        <v>419</v>
      </c>
      <c r="B4718" s="68">
        <v>14033</v>
      </c>
      <c r="C4718" s="10" t="s">
        <v>237</v>
      </c>
      <c r="D4718" s="12" t="s">
        <v>1348</v>
      </c>
      <c r="E4718" s="12" t="s">
        <v>257</v>
      </c>
      <c r="F4718" s="12" t="s">
        <v>254</v>
      </c>
      <c r="G4718" s="13">
        <v>45259</v>
      </c>
      <c r="H4718" s="69">
        <v>590</v>
      </c>
      <c r="I4718" s="15" t="s">
        <v>22</v>
      </c>
      <c r="J4718" s="16" t="s">
        <v>275</v>
      </c>
      <c r="K4718" s="17">
        <v>44778</v>
      </c>
      <c r="L4718" s="18">
        <v>2023006150</v>
      </c>
      <c r="M4718" s="19"/>
      <c r="N4718" s="70">
        <v>0</v>
      </c>
      <c r="O4718" s="71">
        <v>0</v>
      </c>
      <c r="P4718" s="72">
        <v>0</v>
      </c>
      <c r="Q4718" s="73">
        <v>0</v>
      </c>
      <c r="R4718" s="74">
        <v>0</v>
      </c>
      <c r="S4718" s="75">
        <f t="shared" si="16"/>
        <v>590</v>
      </c>
      <c r="AMG4718"/>
    </row>
    <row r="4719" spans="1:1021" s="79" customFormat="1" ht="25.5" x14ac:dyDescent="0.25">
      <c r="A4719" s="10" t="s">
        <v>419</v>
      </c>
      <c r="B4719" s="68">
        <v>14034</v>
      </c>
      <c r="C4719" s="10" t="s">
        <v>237</v>
      </c>
      <c r="D4719" s="12" t="s">
        <v>1348</v>
      </c>
      <c r="E4719" s="12" t="s">
        <v>257</v>
      </c>
      <c r="F4719" s="12" t="s">
        <v>254</v>
      </c>
      <c r="G4719" s="13">
        <v>45259</v>
      </c>
      <c r="H4719" s="69">
        <v>590</v>
      </c>
      <c r="I4719" s="15" t="s">
        <v>22</v>
      </c>
      <c r="J4719" s="16" t="s">
        <v>275</v>
      </c>
      <c r="K4719" s="17">
        <v>44778</v>
      </c>
      <c r="L4719" s="18">
        <v>2023006150</v>
      </c>
      <c r="M4719" s="19"/>
      <c r="N4719" s="70">
        <v>0</v>
      </c>
      <c r="O4719" s="71">
        <v>0</v>
      </c>
      <c r="P4719" s="72">
        <v>0</v>
      </c>
      <c r="Q4719" s="73">
        <v>0</v>
      </c>
      <c r="R4719" s="74">
        <v>0</v>
      </c>
      <c r="S4719" s="75">
        <f t="shared" ref="S4719:S4782" si="17">H4719</f>
        <v>590</v>
      </c>
      <c r="AMG4719"/>
    </row>
    <row r="4720" spans="1:1021" s="79" customFormat="1" ht="25.5" x14ac:dyDescent="0.25">
      <c r="A4720" s="10" t="s">
        <v>419</v>
      </c>
      <c r="B4720" s="68">
        <v>14035</v>
      </c>
      <c r="C4720" s="10" t="s">
        <v>237</v>
      </c>
      <c r="D4720" s="12" t="s">
        <v>1348</v>
      </c>
      <c r="E4720" s="12" t="s">
        <v>257</v>
      </c>
      <c r="F4720" s="12" t="s">
        <v>254</v>
      </c>
      <c r="G4720" s="13">
        <v>45259</v>
      </c>
      <c r="H4720" s="69">
        <v>590</v>
      </c>
      <c r="I4720" s="15" t="s">
        <v>22</v>
      </c>
      <c r="J4720" s="16" t="s">
        <v>275</v>
      </c>
      <c r="K4720" s="17">
        <v>44778</v>
      </c>
      <c r="L4720" s="18">
        <v>2023006150</v>
      </c>
      <c r="M4720" s="19"/>
      <c r="N4720" s="70">
        <v>0</v>
      </c>
      <c r="O4720" s="71">
        <v>0</v>
      </c>
      <c r="P4720" s="72">
        <v>0</v>
      </c>
      <c r="Q4720" s="73">
        <v>0</v>
      </c>
      <c r="R4720" s="74">
        <v>0</v>
      </c>
      <c r="S4720" s="75">
        <f t="shared" si="17"/>
        <v>590</v>
      </c>
      <c r="AMG4720"/>
    </row>
    <row r="4721" spans="1:1021" s="79" customFormat="1" ht="38.25" x14ac:dyDescent="0.25">
      <c r="A4721" s="10" t="s">
        <v>419</v>
      </c>
      <c r="B4721" s="68">
        <v>14038</v>
      </c>
      <c r="C4721" s="10" t="s">
        <v>237</v>
      </c>
      <c r="D4721" s="12" t="s">
        <v>1349</v>
      </c>
      <c r="E4721" s="12" t="s">
        <v>257</v>
      </c>
      <c r="F4721" s="12" t="s">
        <v>254</v>
      </c>
      <c r="G4721" s="13">
        <v>45278</v>
      </c>
      <c r="H4721" s="69">
        <v>4500</v>
      </c>
      <c r="I4721" s="15" t="s">
        <v>22</v>
      </c>
      <c r="J4721" s="16" t="s">
        <v>1350</v>
      </c>
      <c r="K4721" s="17">
        <v>320</v>
      </c>
      <c r="L4721" s="18">
        <v>2023004912</v>
      </c>
      <c r="M4721" s="19"/>
      <c r="N4721" s="70">
        <v>0</v>
      </c>
      <c r="O4721" s="71">
        <v>0</v>
      </c>
      <c r="P4721" s="72">
        <v>0</v>
      </c>
      <c r="Q4721" s="73">
        <v>0</v>
      </c>
      <c r="R4721" s="74">
        <v>0</v>
      </c>
      <c r="S4721" s="75">
        <f t="shared" si="17"/>
        <v>4500</v>
      </c>
      <c r="AMG4721"/>
    </row>
    <row r="4722" spans="1:1021" s="79" customFormat="1" ht="38.25" x14ac:dyDescent="0.25">
      <c r="A4722" s="10" t="s">
        <v>419</v>
      </c>
      <c r="B4722" s="68">
        <v>13965</v>
      </c>
      <c r="C4722" s="10" t="s">
        <v>237</v>
      </c>
      <c r="D4722" s="12" t="s">
        <v>1231</v>
      </c>
      <c r="E4722" s="12" t="s">
        <v>257</v>
      </c>
      <c r="F4722" s="12" t="s">
        <v>254</v>
      </c>
      <c r="G4722" s="13">
        <v>45258</v>
      </c>
      <c r="H4722" s="69">
        <v>1440</v>
      </c>
      <c r="I4722" s="15" t="s">
        <v>22</v>
      </c>
      <c r="J4722" s="16" t="s">
        <v>1351</v>
      </c>
      <c r="K4722" s="17">
        <v>96241</v>
      </c>
      <c r="L4722" s="18">
        <v>2023006150</v>
      </c>
      <c r="M4722" s="19"/>
      <c r="N4722" s="70">
        <v>0</v>
      </c>
      <c r="O4722" s="71">
        <v>0</v>
      </c>
      <c r="P4722" s="72">
        <v>0</v>
      </c>
      <c r="Q4722" s="73">
        <v>0</v>
      </c>
      <c r="R4722" s="74">
        <v>0</v>
      </c>
      <c r="S4722" s="75">
        <f t="shared" si="17"/>
        <v>1440</v>
      </c>
      <c r="AMG4722"/>
    </row>
    <row r="4723" spans="1:1021" s="79" customFormat="1" ht="38.25" x14ac:dyDescent="0.25">
      <c r="A4723" s="10" t="s">
        <v>419</v>
      </c>
      <c r="B4723" s="68">
        <v>13966</v>
      </c>
      <c r="C4723" s="10" t="s">
        <v>237</v>
      </c>
      <c r="D4723" s="12" t="s">
        <v>1231</v>
      </c>
      <c r="E4723" s="12" t="s">
        <v>257</v>
      </c>
      <c r="F4723" s="12" t="s">
        <v>254</v>
      </c>
      <c r="G4723" s="13">
        <v>45258</v>
      </c>
      <c r="H4723" s="69">
        <v>1440</v>
      </c>
      <c r="I4723" s="15" t="s">
        <v>22</v>
      </c>
      <c r="J4723" s="16" t="s">
        <v>1351</v>
      </c>
      <c r="K4723" s="17">
        <v>96241</v>
      </c>
      <c r="L4723" s="18">
        <v>2023006150</v>
      </c>
      <c r="M4723" s="19"/>
      <c r="N4723" s="70">
        <v>0</v>
      </c>
      <c r="O4723" s="71">
        <v>0</v>
      </c>
      <c r="P4723" s="72">
        <v>0</v>
      </c>
      <c r="Q4723" s="73">
        <v>0</v>
      </c>
      <c r="R4723" s="74">
        <v>0</v>
      </c>
      <c r="S4723" s="75">
        <f t="shared" si="17"/>
        <v>1440</v>
      </c>
      <c r="AMG4723"/>
    </row>
    <row r="4724" spans="1:1021" s="79" customFormat="1" ht="38.25" x14ac:dyDescent="0.25">
      <c r="A4724" s="10" t="s">
        <v>419</v>
      </c>
      <c r="B4724" s="68">
        <v>13967</v>
      </c>
      <c r="C4724" s="10" t="s">
        <v>237</v>
      </c>
      <c r="D4724" s="12" t="s">
        <v>1231</v>
      </c>
      <c r="E4724" s="12" t="s">
        <v>257</v>
      </c>
      <c r="F4724" s="12" t="s">
        <v>254</v>
      </c>
      <c r="G4724" s="13">
        <v>45258</v>
      </c>
      <c r="H4724" s="69">
        <v>1440</v>
      </c>
      <c r="I4724" s="15" t="s">
        <v>22</v>
      </c>
      <c r="J4724" s="16" t="s">
        <v>1351</v>
      </c>
      <c r="K4724" s="17">
        <v>96241</v>
      </c>
      <c r="L4724" s="18">
        <v>2023006150</v>
      </c>
      <c r="M4724" s="19"/>
      <c r="N4724" s="70">
        <v>0</v>
      </c>
      <c r="O4724" s="71">
        <v>0</v>
      </c>
      <c r="P4724" s="72">
        <v>0</v>
      </c>
      <c r="Q4724" s="73">
        <v>0</v>
      </c>
      <c r="R4724" s="74">
        <v>0</v>
      </c>
      <c r="S4724" s="75">
        <f t="shared" si="17"/>
        <v>1440</v>
      </c>
      <c r="AMG4724"/>
    </row>
    <row r="4725" spans="1:1021" s="79" customFormat="1" ht="38.25" x14ac:dyDescent="0.25">
      <c r="A4725" s="10" t="s">
        <v>419</v>
      </c>
      <c r="B4725" s="68">
        <v>13968</v>
      </c>
      <c r="C4725" s="10" t="s">
        <v>237</v>
      </c>
      <c r="D4725" s="12" t="s">
        <v>1231</v>
      </c>
      <c r="E4725" s="12" t="s">
        <v>257</v>
      </c>
      <c r="F4725" s="12" t="s">
        <v>254</v>
      </c>
      <c r="G4725" s="13">
        <v>45258</v>
      </c>
      <c r="H4725" s="69">
        <v>1440</v>
      </c>
      <c r="I4725" s="15" t="s">
        <v>22</v>
      </c>
      <c r="J4725" s="16" t="s">
        <v>1351</v>
      </c>
      <c r="K4725" s="17">
        <v>96241</v>
      </c>
      <c r="L4725" s="18">
        <v>2023006150</v>
      </c>
      <c r="M4725" s="19"/>
      <c r="N4725" s="70">
        <v>0</v>
      </c>
      <c r="O4725" s="71">
        <v>0</v>
      </c>
      <c r="P4725" s="72">
        <v>0</v>
      </c>
      <c r="Q4725" s="73">
        <v>0</v>
      </c>
      <c r="R4725" s="74">
        <v>0</v>
      </c>
      <c r="S4725" s="75">
        <f t="shared" si="17"/>
        <v>1440</v>
      </c>
      <c r="AMG4725"/>
    </row>
    <row r="4726" spans="1:1021" s="79" customFormat="1" ht="38.25" x14ac:dyDescent="0.25">
      <c r="A4726" s="10" t="s">
        <v>419</v>
      </c>
      <c r="B4726" s="68">
        <v>13969</v>
      </c>
      <c r="C4726" s="10" t="s">
        <v>237</v>
      </c>
      <c r="D4726" s="12" t="s">
        <v>1231</v>
      </c>
      <c r="E4726" s="12" t="s">
        <v>257</v>
      </c>
      <c r="F4726" s="12" t="s">
        <v>254</v>
      </c>
      <c r="G4726" s="13">
        <v>45258</v>
      </c>
      <c r="H4726" s="69">
        <v>1440</v>
      </c>
      <c r="I4726" s="15" t="s">
        <v>22</v>
      </c>
      <c r="J4726" s="16" t="s">
        <v>1351</v>
      </c>
      <c r="K4726" s="17">
        <v>96241</v>
      </c>
      <c r="L4726" s="18">
        <v>2023006150</v>
      </c>
      <c r="M4726" s="19"/>
      <c r="N4726" s="70">
        <v>0</v>
      </c>
      <c r="O4726" s="71">
        <v>0</v>
      </c>
      <c r="P4726" s="72">
        <v>0</v>
      </c>
      <c r="Q4726" s="73">
        <v>0</v>
      </c>
      <c r="R4726" s="74">
        <v>0</v>
      </c>
      <c r="S4726" s="75">
        <f t="shared" si="17"/>
        <v>1440</v>
      </c>
      <c r="AMG4726"/>
    </row>
    <row r="4727" spans="1:1021" s="79" customFormat="1" ht="38.25" x14ac:dyDescent="0.25">
      <c r="A4727" s="10" t="s">
        <v>419</v>
      </c>
      <c r="B4727" s="68">
        <v>13946</v>
      </c>
      <c r="C4727" s="10" t="s">
        <v>237</v>
      </c>
      <c r="D4727" s="12" t="s">
        <v>1352</v>
      </c>
      <c r="E4727" s="12" t="s">
        <v>257</v>
      </c>
      <c r="F4727" s="12" t="s">
        <v>254</v>
      </c>
      <c r="G4727" s="13">
        <v>45258</v>
      </c>
      <c r="H4727" s="69">
        <v>709</v>
      </c>
      <c r="I4727" s="15" t="s">
        <v>22</v>
      </c>
      <c r="J4727" s="16" t="s">
        <v>144</v>
      </c>
      <c r="K4727" s="17">
        <v>40587</v>
      </c>
      <c r="L4727" s="18">
        <v>2023006150</v>
      </c>
      <c r="M4727" s="19"/>
      <c r="N4727" s="70">
        <v>0</v>
      </c>
      <c r="O4727" s="71">
        <v>0</v>
      </c>
      <c r="P4727" s="72">
        <v>0</v>
      </c>
      <c r="Q4727" s="73">
        <v>0</v>
      </c>
      <c r="R4727" s="74">
        <v>0</v>
      </c>
      <c r="S4727" s="75">
        <f t="shared" si="17"/>
        <v>709</v>
      </c>
      <c r="AMG4727"/>
    </row>
    <row r="4728" spans="1:1021" s="79" customFormat="1" ht="38.25" x14ac:dyDescent="0.25">
      <c r="A4728" s="10" t="s">
        <v>419</v>
      </c>
      <c r="B4728" s="68">
        <v>13947</v>
      </c>
      <c r="C4728" s="10" t="s">
        <v>237</v>
      </c>
      <c r="D4728" s="12" t="s">
        <v>1352</v>
      </c>
      <c r="E4728" s="12" t="s">
        <v>257</v>
      </c>
      <c r="F4728" s="12" t="s">
        <v>254</v>
      </c>
      <c r="G4728" s="13">
        <v>45258</v>
      </c>
      <c r="H4728" s="69">
        <v>709</v>
      </c>
      <c r="I4728" s="15" t="s">
        <v>22</v>
      </c>
      <c r="J4728" s="16" t="s">
        <v>144</v>
      </c>
      <c r="K4728" s="17">
        <v>40587</v>
      </c>
      <c r="L4728" s="18">
        <v>2023006150</v>
      </c>
      <c r="M4728" s="19"/>
      <c r="N4728" s="70">
        <v>0</v>
      </c>
      <c r="O4728" s="71">
        <v>0</v>
      </c>
      <c r="P4728" s="72">
        <v>0</v>
      </c>
      <c r="Q4728" s="73">
        <v>0</v>
      </c>
      <c r="R4728" s="74">
        <v>0</v>
      </c>
      <c r="S4728" s="75">
        <f t="shared" si="17"/>
        <v>709</v>
      </c>
      <c r="AMG4728"/>
    </row>
    <row r="4729" spans="1:1021" s="79" customFormat="1" ht="38.25" x14ac:dyDescent="0.25">
      <c r="A4729" s="10" t="s">
        <v>419</v>
      </c>
      <c r="B4729" s="68">
        <v>13948</v>
      </c>
      <c r="C4729" s="10" t="s">
        <v>237</v>
      </c>
      <c r="D4729" s="12" t="s">
        <v>1352</v>
      </c>
      <c r="E4729" s="12" t="s">
        <v>257</v>
      </c>
      <c r="F4729" s="12" t="s">
        <v>254</v>
      </c>
      <c r="G4729" s="13">
        <v>45258</v>
      </c>
      <c r="H4729" s="69">
        <v>709</v>
      </c>
      <c r="I4729" s="15" t="s">
        <v>22</v>
      </c>
      <c r="J4729" s="16" t="s">
        <v>144</v>
      </c>
      <c r="K4729" s="17">
        <v>40587</v>
      </c>
      <c r="L4729" s="18">
        <v>2023006150</v>
      </c>
      <c r="M4729" s="19"/>
      <c r="N4729" s="70">
        <v>0</v>
      </c>
      <c r="O4729" s="71">
        <v>0</v>
      </c>
      <c r="P4729" s="72">
        <v>0</v>
      </c>
      <c r="Q4729" s="73">
        <v>0</v>
      </c>
      <c r="R4729" s="74">
        <v>0</v>
      </c>
      <c r="S4729" s="75">
        <f t="shared" si="17"/>
        <v>709</v>
      </c>
      <c r="AMG4729"/>
    </row>
    <row r="4730" spans="1:1021" s="79" customFormat="1" ht="38.25" x14ac:dyDescent="0.25">
      <c r="A4730" s="10" t="s">
        <v>419</v>
      </c>
      <c r="B4730" s="68">
        <v>14040</v>
      </c>
      <c r="C4730" s="10">
        <v>3466611</v>
      </c>
      <c r="D4730" s="12" t="s">
        <v>1353</v>
      </c>
      <c r="E4730" s="12" t="s">
        <v>257</v>
      </c>
      <c r="F4730" s="12" t="s">
        <v>254</v>
      </c>
      <c r="G4730" s="13">
        <v>45282</v>
      </c>
      <c r="H4730" s="69">
        <v>1949</v>
      </c>
      <c r="I4730" s="15"/>
      <c r="J4730" s="16" t="s">
        <v>1354</v>
      </c>
      <c r="K4730" s="17">
        <v>14399</v>
      </c>
      <c r="L4730" s="18">
        <v>2023009318</v>
      </c>
      <c r="M4730" s="19"/>
      <c r="N4730" s="70">
        <v>0</v>
      </c>
      <c r="O4730" s="71">
        <v>0</v>
      </c>
      <c r="P4730" s="72">
        <v>0</v>
      </c>
      <c r="Q4730" s="73">
        <v>0</v>
      </c>
      <c r="R4730" s="74">
        <v>0</v>
      </c>
      <c r="S4730" s="75">
        <f t="shared" si="17"/>
        <v>1949</v>
      </c>
      <c r="AMG4730"/>
    </row>
    <row r="4731" spans="1:1021" s="79" customFormat="1" ht="38.25" x14ac:dyDescent="0.25">
      <c r="A4731" s="10" t="s">
        <v>419</v>
      </c>
      <c r="B4731" s="68">
        <v>14044</v>
      </c>
      <c r="C4731" s="10" t="s">
        <v>237</v>
      </c>
      <c r="D4731" s="12" t="s">
        <v>1355</v>
      </c>
      <c r="E4731" s="12" t="s">
        <v>1356</v>
      </c>
      <c r="F4731" s="12" t="s">
        <v>254</v>
      </c>
      <c r="G4731" s="13">
        <v>45282</v>
      </c>
      <c r="H4731" s="69">
        <v>944</v>
      </c>
      <c r="I4731" s="15"/>
      <c r="J4731" s="16" t="s">
        <v>1357</v>
      </c>
      <c r="K4731" s="17">
        <v>7568</v>
      </c>
      <c r="L4731" s="18">
        <v>2023005797</v>
      </c>
      <c r="M4731" s="19"/>
      <c r="N4731" s="70">
        <v>0</v>
      </c>
      <c r="O4731" s="71">
        <v>0</v>
      </c>
      <c r="P4731" s="72">
        <v>0</v>
      </c>
      <c r="Q4731" s="73">
        <v>0</v>
      </c>
      <c r="R4731" s="74">
        <v>0</v>
      </c>
      <c r="S4731" s="75">
        <f t="shared" si="17"/>
        <v>944</v>
      </c>
      <c r="AMG4731"/>
    </row>
    <row r="4732" spans="1:1021" s="79" customFormat="1" ht="38.25" x14ac:dyDescent="0.25">
      <c r="A4732" s="10" t="s">
        <v>419</v>
      </c>
      <c r="B4732" s="68">
        <v>14041</v>
      </c>
      <c r="C4732" s="10" t="s">
        <v>237</v>
      </c>
      <c r="D4732" s="12" t="s">
        <v>1358</v>
      </c>
      <c r="E4732" s="12" t="s">
        <v>1356</v>
      </c>
      <c r="F4732" s="12" t="s">
        <v>254</v>
      </c>
      <c r="G4732" s="13">
        <v>45282</v>
      </c>
      <c r="H4732" s="69">
        <v>942.99</v>
      </c>
      <c r="I4732" s="15"/>
      <c r="J4732" s="16" t="s">
        <v>1357</v>
      </c>
      <c r="K4732" s="17">
        <v>7568</v>
      </c>
      <c r="L4732" s="18">
        <v>2023005797</v>
      </c>
      <c r="M4732" s="19"/>
      <c r="N4732" s="70">
        <v>0</v>
      </c>
      <c r="O4732" s="71">
        <v>0</v>
      </c>
      <c r="P4732" s="72">
        <v>0</v>
      </c>
      <c r="Q4732" s="73">
        <v>0</v>
      </c>
      <c r="R4732" s="74">
        <v>0</v>
      </c>
      <c r="S4732" s="75">
        <f t="shared" si="17"/>
        <v>942.99</v>
      </c>
      <c r="AMG4732"/>
    </row>
    <row r="4733" spans="1:1021" s="79" customFormat="1" ht="38.25" x14ac:dyDescent="0.25">
      <c r="A4733" s="10" t="s">
        <v>419</v>
      </c>
      <c r="B4733" s="68">
        <v>14053</v>
      </c>
      <c r="C4733" s="10" t="s">
        <v>237</v>
      </c>
      <c r="D4733" s="12" t="s">
        <v>1292</v>
      </c>
      <c r="E4733" s="12" t="s">
        <v>1359</v>
      </c>
      <c r="F4733" s="12" t="s">
        <v>254</v>
      </c>
      <c r="G4733" s="13">
        <v>45299</v>
      </c>
      <c r="H4733" s="69">
        <v>118.41</v>
      </c>
      <c r="I4733" s="15"/>
      <c r="J4733" s="16" t="s">
        <v>1360</v>
      </c>
      <c r="K4733" s="17">
        <v>261198</v>
      </c>
      <c r="L4733" s="18">
        <v>2023009606</v>
      </c>
      <c r="M4733" s="19"/>
      <c r="N4733" s="70">
        <v>0</v>
      </c>
      <c r="O4733" s="71">
        <v>0</v>
      </c>
      <c r="P4733" s="72">
        <v>0</v>
      </c>
      <c r="Q4733" s="73">
        <v>0</v>
      </c>
      <c r="R4733" s="74">
        <v>0</v>
      </c>
      <c r="S4733" s="75">
        <f t="shared" si="17"/>
        <v>118.41</v>
      </c>
      <c r="AMG4733"/>
    </row>
    <row r="4734" spans="1:1021" s="79" customFormat="1" ht="38.25" x14ac:dyDescent="0.25">
      <c r="A4734" s="10" t="s">
        <v>419</v>
      </c>
      <c r="B4734" s="68">
        <v>14054</v>
      </c>
      <c r="C4734" s="10" t="s">
        <v>237</v>
      </c>
      <c r="D4734" s="12" t="s">
        <v>1292</v>
      </c>
      <c r="E4734" s="12" t="s">
        <v>1359</v>
      </c>
      <c r="F4734" s="12" t="s">
        <v>254</v>
      </c>
      <c r="G4734" s="13">
        <v>45299</v>
      </c>
      <c r="H4734" s="69">
        <v>118.41</v>
      </c>
      <c r="I4734" s="15"/>
      <c r="J4734" s="16" t="s">
        <v>1360</v>
      </c>
      <c r="K4734" s="17">
        <v>261198</v>
      </c>
      <c r="L4734" s="18">
        <v>2023009606</v>
      </c>
      <c r="M4734" s="19"/>
      <c r="N4734" s="70">
        <v>0</v>
      </c>
      <c r="O4734" s="71">
        <v>0</v>
      </c>
      <c r="P4734" s="72">
        <v>0</v>
      </c>
      <c r="Q4734" s="73">
        <v>0</v>
      </c>
      <c r="R4734" s="74">
        <v>0</v>
      </c>
      <c r="S4734" s="75">
        <f t="shared" si="17"/>
        <v>118.41</v>
      </c>
      <c r="AMG4734"/>
    </row>
    <row r="4735" spans="1:1021" s="79" customFormat="1" ht="38.25" x14ac:dyDescent="0.25">
      <c r="A4735" s="10" t="s">
        <v>419</v>
      </c>
      <c r="B4735" s="68">
        <v>14055</v>
      </c>
      <c r="C4735" s="10" t="s">
        <v>237</v>
      </c>
      <c r="D4735" s="12" t="s">
        <v>1292</v>
      </c>
      <c r="E4735" s="12" t="s">
        <v>1359</v>
      </c>
      <c r="F4735" s="12" t="s">
        <v>254</v>
      </c>
      <c r="G4735" s="13">
        <v>45299</v>
      </c>
      <c r="H4735" s="69">
        <v>118.41</v>
      </c>
      <c r="I4735" s="15"/>
      <c r="J4735" s="16" t="s">
        <v>1360</v>
      </c>
      <c r="K4735" s="17">
        <v>261198</v>
      </c>
      <c r="L4735" s="18">
        <v>2023009606</v>
      </c>
      <c r="M4735" s="19"/>
      <c r="N4735" s="70">
        <v>0</v>
      </c>
      <c r="O4735" s="71">
        <v>0</v>
      </c>
      <c r="P4735" s="72">
        <v>0</v>
      </c>
      <c r="Q4735" s="73">
        <v>0</v>
      </c>
      <c r="R4735" s="74">
        <v>0</v>
      </c>
      <c r="S4735" s="75">
        <f t="shared" si="17"/>
        <v>118.41</v>
      </c>
      <c r="AMG4735"/>
    </row>
    <row r="4736" spans="1:1021" s="79" customFormat="1" ht="38.25" x14ac:dyDescent="0.25">
      <c r="A4736" s="10" t="s">
        <v>419</v>
      </c>
      <c r="B4736" s="68">
        <v>14056</v>
      </c>
      <c r="C4736" s="10" t="s">
        <v>237</v>
      </c>
      <c r="D4736" s="12" t="s">
        <v>1292</v>
      </c>
      <c r="E4736" s="12" t="s">
        <v>1359</v>
      </c>
      <c r="F4736" s="12" t="s">
        <v>254</v>
      </c>
      <c r="G4736" s="13">
        <v>45299</v>
      </c>
      <c r="H4736" s="69">
        <v>118.41</v>
      </c>
      <c r="I4736" s="15"/>
      <c r="J4736" s="16" t="s">
        <v>1360</v>
      </c>
      <c r="K4736" s="17">
        <v>261198</v>
      </c>
      <c r="L4736" s="18">
        <v>2023009606</v>
      </c>
      <c r="M4736" s="19"/>
      <c r="N4736" s="70">
        <v>0</v>
      </c>
      <c r="O4736" s="71">
        <v>0</v>
      </c>
      <c r="P4736" s="72">
        <v>0</v>
      </c>
      <c r="Q4736" s="73">
        <v>0</v>
      </c>
      <c r="R4736" s="74">
        <v>0</v>
      </c>
      <c r="S4736" s="75">
        <f t="shared" si="17"/>
        <v>118.41</v>
      </c>
      <c r="AMG4736"/>
    </row>
    <row r="4737" spans="1:1021" s="79" customFormat="1" ht="38.25" x14ac:dyDescent="0.25">
      <c r="A4737" s="10" t="s">
        <v>419</v>
      </c>
      <c r="B4737" s="68">
        <v>14057</v>
      </c>
      <c r="C4737" s="10" t="s">
        <v>237</v>
      </c>
      <c r="D4737" s="12" t="s">
        <v>1292</v>
      </c>
      <c r="E4737" s="12" t="s">
        <v>1359</v>
      </c>
      <c r="F4737" s="12" t="s">
        <v>254</v>
      </c>
      <c r="G4737" s="13">
        <v>45299</v>
      </c>
      <c r="H4737" s="69">
        <v>118.41</v>
      </c>
      <c r="I4737" s="15"/>
      <c r="J4737" s="16" t="s">
        <v>1360</v>
      </c>
      <c r="K4737" s="17">
        <v>261198</v>
      </c>
      <c r="L4737" s="18">
        <v>2023009606</v>
      </c>
      <c r="M4737" s="19"/>
      <c r="N4737" s="70">
        <v>0</v>
      </c>
      <c r="O4737" s="71">
        <v>0</v>
      </c>
      <c r="P4737" s="72">
        <v>0</v>
      </c>
      <c r="Q4737" s="73">
        <v>0</v>
      </c>
      <c r="R4737" s="74">
        <v>0</v>
      </c>
      <c r="S4737" s="75">
        <f t="shared" si="17"/>
        <v>118.41</v>
      </c>
      <c r="AMG4737"/>
    </row>
    <row r="4738" spans="1:1021" s="79" customFormat="1" ht="38.25" x14ac:dyDescent="0.25">
      <c r="A4738" s="10" t="s">
        <v>419</v>
      </c>
      <c r="B4738" s="68">
        <v>14058</v>
      </c>
      <c r="C4738" s="10" t="s">
        <v>237</v>
      </c>
      <c r="D4738" s="12" t="s">
        <v>1292</v>
      </c>
      <c r="E4738" s="12" t="s">
        <v>1359</v>
      </c>
      <c r="F4738" s="12" t="s">
        <v>254</v>
      </c>
      <c r="G4738" s="13">
        <v>45299</v>
      </c>
      <c r="H4738" s="69">
        <v>118.41</v>
      </c>
      <c r="I4738" s="15"/>
      <c r="J4738" s="16" t="s">
        <v>1360</v>
      </c>
      <c r="K4738" s="17">
        <v>261198</v>
      </c>
      <c r="L4738" s="18">
        <v>2023009606</v>
      </c>
      <c r="M4738" s="19"/>
      <c r="N4738" s="70">
        <v>0</v>
      </c>
      <c r="O4738" s="71">
        <v>0</v>
      </c>
      <c r="P4738" s="72">
        <v>0</v>
      </c>
      <c r="Q4738" s="73">
        <v>0</v>
      </c>
      <c r="R4738" s="74">
        <v>0</v>
      </c>
      <c r="S4738" s="75">
        <f t="shared" si="17"/>
        <v>118.41</v>
      </c>
      <c r="AMG4738"/>
    </row>
    <row r="4739" spans="1:1021" s="79" customFormat="1" ht="38.25" x14ac:dyDescent="0.25">
      <c r="A4739" s="10" t="s">
        <v>419</v>
      </c>
      <c r="B4739" s="68">
        <v>14059</v>
      </c>
      <c r="C4739" s="10" t="s">
        <v>237</v>
      </c>
      <c r="D4739" s="12" t="s">
        <v>1292</v>
      </c>
      <c r="E4739" s="12" t="s">
        <v>1359</v>
      </c>
      <c r="F4739" s="12" t="s">
        <v>254</v>
      </c>
      <c r="G4739" s="13">
        <v>45299</v>
      </c>
      <c r="H4739" s="69">
        <v>118.41</v>
      </c>
      <c r="I4739" s="15"/>
      <c r="J4739" s="16" t="s">
        <v>1360</v>
      </c>
      <c r="K4739" s="17">
        <v>261198</v>
      </c>
      <c r="L4739" s="18">
        <v>2023009606</v>
      </c>
      <c r="M4739" s="19"/>
      <c r="N4739" s="70">
        <v>0</v>
      </c>
      <c r="O4739" s="71">
        <v>0</v>
      </c>
      <c r="P4739" s="72">
        <v>0</v>
      </c>
      <c r="Q4739" s="73">
        <v>0</v>
      </c>
      <c r="R4739" s="74">
        <v>0</v>
      </c>
      <c r="S4739" s="75">
        <f t="shared" si="17"/>
        <v>118.41</v>
      </c>
      <c r="AMG4739"/>
    </row>
    <row r="4740" spans="1:1021" s="79" customFormat="1" ht="38.25" x14ac:dyDescent="0.25">
      <c r="A4740" s="10" t="s">
        <v>419</v>
      </c>
      <c r="B4740" s="68">
        <v>14060</v>
      </c>
      <c r="C4740" s="10" t="s">
        <v>237</v>
      </c>
      <c r="D4740" s="12" t="s">
        <v>1292</v>
      </c>
      <c r="E4740" s="12" t="s">
        <v>1359</v>
      </c>
      <c r="F4740" s="12" t="s">
        <v>254</v>
      </c>
      <c r="G4740" s="13">
        <v>45299</v>
      </c>
      <c r="H4740" s="69">
        <v>118.41</v>
      </c>
      <c r="I4740" s="15"/>
      <c r="J4740" s="16" t="s">
        <v>1360</v>
      </c>
      <c r="K4740" s="17">
        <v>261198</v>
      </c>
      <c r="L4740" s="18">
        <v>2023009606</v>
      </c>
      <c r="M4740" s="19"/>
      <c r="N4740" s="70">
        <v>0</v>
      </c>
      <c r="O4740" s="71">
        <v>0</v>
      </c>
      <c r="P4740" s="72">
        <v>0</v>
      </c>
      <c r="Q4740" s="73">
        <v>0</v>
      </c>
      <c r="R4740" s="74">
        <v>0</v>
      </c>
      <c r="S4740" s="75">
        <f t="shared" si="17"/>
        <v>118.41</v>
      </c>
      <c r="AMG4740"/>
    </row>
    <row r="4741" spans="1:1021" s="79" customFormat="1" ht="38.25" x14ac:dyDescent="0.25">
      <c r="A4741" s="10" t="s">
        <v>419</v>
      </c>
      <c r="B4741" s="68">
        <v>14061</v>
      </c>
      <c r="C4741" s="10" t="s">
        <v>237</v>
      </c>
      <c r="D4741" s="12" t="s">
        <v>1292</v>
      </c>
      <c r="E4741" s="12" t="s">
        <v>1359</v>
      </c>
      <c r="F4741" s="12" t="s">
        <v>254</v>
      </c>
      <c r="G4741" s="13">
        <v>45299</v>
      </c>
      <c r="H4741" s="69">
        <v>118.41</v>
      </c>
      <c r="I4741" s="15"/>
      <c r="J4741" s="16" t="s">
        <v>1360</v>
      </c>
      <c r="K4741" s="17">
        <v>261198</v>
      </c>
      <c r="L4741" s="18">
        <v>2023009606</v>
      </c>
      <c r="M4741" s="19"/>
      <c r="N4741" s="70">
        <v>0</v>
      </c>
      <c r="O4741" s="71">
        <v>0</v>
      </c>
      <c r="P4741" s="72">
        <v>0</v>
      </c>
      <c r="Q4741" s="73">
        <v>0</v>
      </c>
      <c r="R4741" s="74">
        <v>0</v>
      </c>
      <c r="S4741" s="75">
        <f t="shared" si="17"/>
        <v>118.41</v>
      </c>
      <c r="AMG4741"/>
    </row>
    <row r="4742" spans="1:1021" s="79" customFormat="1" ht="38.25" x14ac:dyDescent="0.25">
      <c r="A4742" s="10" t="s">
        <v>419</v>
      </c>
      <c r="B4742" s="68">
        <v>14062</v>
      </c>
      <c r="C4742" s="10" t="s">
        <v>237</v>
      </c>
      <c r="D4742" s="12" t="s">
        <v>1292</v>
      </c>
      <c r="E4742" s="12" t="s">
        <v>1359</v>
      </c>
      <c r="F4742" s="12" t="s">
        <v>254</v>
      </c>
      <c r="G4742" s="13">
        <v>45299</v>
      </c>
      <c r="H4742" s="69">
        <v>118.41</v>
      </c>
      <c r="I4742" s="15"/>
      <c r="J4742" s="16" t="s">
        <v>1360</v>
      </c>
      <c r="K4742" s="17">
        <v>261198</v>
      </c>
      <c r="L4742" s="18">
        <v>2023009606</v>
      </c>
      <c r="M4742" s="19"/>
      <c r="N4742" s="70">
        <v>0</v>
      </c>
      <c r="O4742" s="71">
        <v>0</v>
      </c>
      <c r="P4742" s="72">
        <v>0</v>
      </c>
      <c r="Q4742" s="73">
        <v>0</v>
      </c>
      <c r="R4742" s="74">
        <v>0</v>
      </c>
      <c r="S4742" s="75">
        <f t="shared" si="17"/>
        <v>118.41</v>
      </c>
      <c r="AMG4742"/>
    </row>
    <row r="4743" spans="1:1021" s="79" customFormat="1" ht="38.25" x14ac:dyDescent="0.25">
      <c r="A4743" s="10" t="s">
        <v>419</v>
      </c>
      <c r="B4743" s="68">
        <v>14063</v>
      </c>
      <c r="C4743" s="10" t="s">
        <v>237</v>
      </c>
      <c r="D4743" s="12" t="s">
        <v>1292</v>
      </c>
      <c r="E4743" s="12" t="s">
        <v>1361</v>
      </c>
      <c r="F4743" s="12" t="s">
        <v>254</v>
      </c>
      <c r="G4743" s="13">
        <v>45299</v>
      </c>
      <c r="H4743" s="69">
        <v>118.41</v>
      </c>
      <c r="I4743" s="15"/>
      <c r="J4743" s="16" t="s">
        <v>1360</v>
      </c>
      <c r="K4743" s="17">
        <v>261198</v>
      </c>
      <c r="L4743" s="18">
        <v>2023009606</v>
      </c>
      <c r="M4743" s="19"/>
      <c r="N4743" s="70">
        <v>0</v>
      </c>
      <c r="O4743" s="71">
        <v>0</v>
      </c>
      <c r="P4743" s="72">
        <v>0</v>
      </c>
      <c r="Q4743" s="73">
        <v>0</v>
      </c>
      <c r="R4743" s="74">
        <v>0</v>
      </c>
      <c r="S4743" s="75">
        <f t="shared" si="17"/>
        <v>118.41</v>
      </c>
      <c r="AMG4743"/>
    </row>
    <row r="4744" spans="1:1021" s="79" customFormat="1" ht="38.25" x14ac:dyDescent="0.25">
      <c r="A4744" s="10" t="s">
        <v>419</v>
      </c>
      <c r="B4744" s="68">
        <v>14064</v>
      </c>
      <c r="C4744" s="10" t="s">
        <v>237</v>
      </c>
      <c r="D4744" s="12" t="s">
        <v>1292</v>
      </c>
      <c r="E4744" s="12" t="s">
        <v>1361</v>
      </c>
      <c r="F4744" s="12" t="s">
        <v>254</v>
      </c>
      <c r="G4744" s="13">
        <v>45299</v>
      </c>
      <c r="H4744" s="69">
        <v>118.41</v>
      </c>
      <c r="I4744" s="15"/>
      <c r="J4744" s="16" t="s">
        <v>1360</v>
      </c>
      <c r="K4744" s="17">
        <v>261198</v>
      </c>
      <c r="L4744" s="18">
        <v>2023009606</v>
      </c>
      <c r="M4744" s="19"/>
      <c r="N4744" s="70">
        <v>0</v>
      </c>
      <c r="O4744" s="71">
        <v>0</v>
      </c>
      <c r="P4744" s="72">
        <v>0</v>
      </c>
      <c r="Q4744" s="73">
        <v>0</v>
      </c>
      <c r="R4744" s="74">
        <v>0</v>
      </c>
      <c r="S4744" s="75">
        <f t="shared" si="17"/>
        <v>118.41</v>
      </c>
      <c r="AMG4744"/>
    </row>
    <row r="4745" spans="1:1021" s="79" customFormat="1" ht="38.25" x14ac:dyDescent="0.25">
      <c r="A4745" s="10" t="s">
        <v>419</v>
      </c>
      <c r="B4745" s="68">
        <v>14065</v>
      </c>
      <c r="C4745" s="10" t="s">
        <v>237</v>
      </c>
      <c r="D4745" s="12" t="s">
        <v>1292</v>
      </c>
      <c r="E4745" s="12" t="s">
        <v>1361</v>
      </c>
      <c r="F4745" s="12" t="s">
        <v>254</v>
      </c>
      <c r="G4745" s="13">
        <v>45299</v>
      </c>
      <c r="H4745" s="69">
        <v>118.41</v>
      </c>
      <c r="I4745" s="15"/>
      <c r="J4745" s="16" t="s">
        <v>1360</v>
      </c>
      <c r="K4745" s="17">
        <v>261198</v>
      </c>
      <c r="L4745" s="18">
        <v>2023009606</v>
      </c>
      <c r="M4745" s="19"/>
      <c r="N4745" s="70">
        <v>0</v>
      </c>
      <c r="O4745" s="71">
        <v>0</v>
      </c>
      <c r="P4745" s="72">
        <v>0</v>
      </c>
      <c r="Q4745" s="73">
        <v>0</v>
      </c>
      <c r="R4745" s="74">
        <v>0</v>
      </c>
      <c r="S4745" s="75">
        <f t="shared" si="17"/>
        <v>118.41</v>
      </c>
      <c r="AMG4745"/>
    </row>
    <row r="4746" spans="1:1021" s="79" customFormat="1" ht="38.25" x14ac:dyDescent="0.25">
      <c r="A4746" s="10" t="s">
        <v>419</v>
      </c>
      <c r="B4746" s="68">
        <v>14066</v>
      </c>
      <c r="C4746" s="10" t="s">
        <v>237</v>
      </c>
      <c r="D4746" s="12" t="s">
        <v>1292</v>
      </c>
      <c r="E4746" s="12" t="s">
        <v>1361</v>
      </c>
      <c r="F4746" s="12" t="s">
        <v>254</v>
      </c>
      <c r="G4746" s="13">
        <v>45299</v>
      </c>
      <c r="H4746" s="69">
        <v>118.41</v>
      </c>
      <c r="I4746" s="15"/>
      <c r="J4746" s="16" t="s">
        <v>1360</v>
      </c>
      <c r="K4746" s="17">
        <v>261198</v>
      </c>
      <c r="L4746" s="18">
        <v>2023009606</v>
      </c>
      <c r="M4746" s="19"/>
      <c r="N4746" s="70">
        <v>0</v>
      </c>
      <c r="O4746" s="71">
        <v>0</v>
      </c>
      <c r="P4746" s="72">
        <v>0</v>
      </c>
      <c r="Q4746" s="73">
        <v>0</v>
      </c>
      <c r="R4746" s="74">
        <v>0</v>
      </c>
      <c r="S4746" s="75">
        <f t="shared" si="17"/>
        <v>118.41</v>
      </c>
      <c r="AMG4746"/>
    </row>
    <row r="4747" spans="1:1021" s="79" customFormat="1" ht="38.25" x14ac:dyDescent="0.25">
      <c r="A4747" s="10" t="s">
        <v>419</v>
      </c>
      <c r="B4747" s="68">
        <v>14067</v>
      </c>
      <c r="C4747" s="10" t="s">
        <v>237</v>
      </c>
      <c r="D4747" s="12" t="s">
        <v>1292</v>
      </c>
      <c r="E4747" s="12" t="s">
        <v>1361</v>
      </c>
      <c r="F4747" s="12" t="s">
        <v>254</v>
      </c>
      <c r="G4747" s="13">
        <v>45299</v>
      </c>
      <c r="H4747" s="69">
        <v>118.41</v>
      </c>
      <c r="I4747" s="15"/>
      <c r="J4747" s="16" t="s">
        <v>1360</v>
      </c>
      <c r="K4747" s="17">
        <v>261198</v>
      </c>
      <c r="L4747" s="18">
        <v>2023009606</v>
      </c>
      <c r="M4747" s="19"/>
      <c r="N4747" s="70">
        <v>0</v>
      </c>
      <c r="O4747" s="71">
        <v>0</v>
      </c>
      <c r="P4747" s="72">
        <v>0</v>
      </c>
      <c r="Q4747" s="73">
        <v>0</v>
      </c>
      <c r="R4747" s="74">
        <v>0</v>
      </c>
      <c r="S4747" s="75">
        <f t="shared" si="17"/>
        <v>118.41</v>
      </c>
      <c r="AMG4747"/>
    </row>
    <row r="4748" spans="1:1021" s="79" customFormat="1" ht="38.25" x14ac:dyDescent="0.25">
      <c r="A4748" s="10" t="s">
        <v>419</v>
      </c>
      <c r="B4748" s="68">
        <v>14068</v>
      </c>
      <c r="C4748" s="10" t="s">
        <v>237</v>
      </c>
      <c r="D4748" s="12" t="s">
        <v>1292</v>
      </c>
      <c r="E4748" s="12" t="s">
        <v>1361</v>
      </c>
      <c r="F4748" s="12" t="s">
        <v>254</v>
      </c>
      <c r="G4748" s="13">
        <v>45299</v>
      </c>
      <c r="H4748" s="69">
        <v>118.41</v>
      </c>
      <c r="I4748" s="15"/>
      <c r="J4748" s="16" t="s">
        <v>1360</v>
      </c>
      <c r="K4748" s="17">
        <v>261198</v>
      </c>
      <c r="L4748" s="18">
        <v>2023009606</v>
      </c>
      <c r="M4748" s="19"/>
      <c r="N4748" s="70">
        <v>0</v>
      </c>
      <c r="O4748" s="71">
        <v>0</v>
      </c>
      <c r="P4748" s="72">
        <v>0</v>
      </c>
      <c r="Q4748" s="73">
        <v>0</v>
      </c>
      <c r="R4748" s="74">
        <v>0</v>
      </c>
      <c r="S4748" s="75">
        <f t="shared" si="17"/>
        <v>118.41</v>
      </c>
      <c r="AMG4748"/>
    </row>
    <row r="4749" spans="1:1021" s="79" customFormat="1" ht="38.25" x14ac:dyDescent="0.25">
      <c r="A4749" s="10" t="s">
        <v>419</v>
      </c>
      <c r="B4749" s="68">
        <v>14069</v>
      </c>
      <c r="C4749" s="10" t="s">
        <v>237</v>
      </c>
      <c r="D4749" s="12" t="s">
        <v>1292</v>
      </c>
      <c r="E4749" s="12" t="s">
        <v>1361</v>
      </c>
      <c r="F4749" s="12" t="s">
        <v>254</v>
      </c>
      <c r="G4749" s="13">
        <v>45299</v>
      </c>
      <c r="H4749" s="69">
        <v>118.41</v>
      </c>
      <c r="I4749" s="15"/>
      <c r="J4749" s="16" t="s">
        <v>1360</v>
      </c>
      <c r="K4749" s="17">
        <v>261198</v>
      </c>
      <c r="L4749" s="18">
        <v>2023009606</v>
      </c>
      <c r="M4749" s="19"/>
      <c r="N4749" s="70">
        <v>0</v>
      </c>
      <c r="O4749" s="71">
        <v>0</v>
      </c>
      <c r="P4749" s="72">
        <v>0</v>
      </c>
      <c r="Q4749" s="73">
        <v>0</v>
      </c>
      <c r="R4749" s="74">
        <v>0</v>
      </c>
      <c r="S4749" s="75">
        <f t="shared" si="17"/>
        <v>118.41</v>
      </c>
      <c r="AMG4749"/>
    </row>
    <row r="4750" spans="1:1021" s="79" customFormat="1" ht="38.25" x14ac:dyDescent="0.25">
      <c r="A4750" s="10" t="s">
        <v>419</v>
      </c>
      <c r="B4750" s="68">
        <v>14070</v>
      </c>
      <c r="C4750" s="10" t="s">
        <v>237</v>
      </c>
      <c r="D4750" s="12" t="s">
        <v>1292</v>
      </c>
      <c r="E4750" s="12" t="s">
        <v>1361</v>
      </c>
      <c r="F4750" s="12" t="s">
        <v>254</v>
      </c>
      <c r="G4750" s="13">
        <v>45299</v>
      </c>
      <c r="H4750" s="69">
        <v>118.41</v>
      </c>
      <c r="I4750" s="15"/>
      <c r="J4750" s="16" t="s">
        <v>1360</v>
      </c>
      <c r="K4750" s="17">
        <v>261198</v>
      </c>
      <c r="L4750" s="18">
        <v>2023009606</v>
      </c>
      <c r="M4750" s="19"/>
      <c r="N4750" s="70">
        <v>0</v>
      </c>
      <c r="O4750" s="71">
        <v>0</v>
      </c>
      <c r="P4750" s="72">
        <v>0</v>
      </c>
      <c r="Q4750" s="73">
        <v>0</v>
      </c>
      <c r="R4750" s="74">
        <v>0</v>
      </c>
      <c r="S4750" s="75">
        <f t="shared" si="17"/>
        <v>118.41</v>
      </c>
      <c r="AMG4750"/>
    </row>
    <row r="4751" spans="1:1021" s="79" customFormat="1" ht="38.25" x14ac:dyDescent="0.25">
      <c r="A4751" s="10" t="s">
        <v>419</v>
      </c>
      <c r="B4751" s="68">
        <v>14071</v>
      </c>
      <c r="C4751" s="10" t="s">
        <v>237</v>
      </c>
      <c r="D4751" s="12" t="s">
        <v>1292</v>
      </c>
      <c r="E4751" s="12" t="s">
        <v>1361</v>
      </c>
      <c r="F4751" s="12" t="s">
        <v>254</v>
      </c>
      <c r="G4751" s="13">
        <v>45299</v>
      </c>
      <c r="H4751" s="69">
        <v>118.41</v>
      </c>
      <c r="I4751" s="15"/>
      <c r="J4751" s="16" t="s">
        <v>1360</v>
      </c>
      <c r="K4751" s="17">
        <v>261198</v>
      </c>
      <c r="L4751" s="18">
        <v>2023009606</v>
      </c>
      <c r="M4751" s="19"/>
      <c r="N4751" s="70">
        <v>0</v>
      </c>
      <c r="O4751" s="71">
        <v>0</v>
      </c>
      <c r="P4751" s="72">
        <v>0</v>
      </c>
      <c r="Q4751" s="73">
        <v>0</v>
      </c>
      <c r="R4751" s="74">
        <v>0</v>
      </c>
      <c r="S4751" s="75">
        <f t="shared" si="17"/>
        <v>118.41</v>
      </c>
      <c r="AMG4751"/>
    </row>
    <row r="4752" spans="1:1021" s="79" customFormat="1" ht="38.25" x14ac:dyDescent="0.25">
      <c r="A4752" s="10" t="s">
        <v>419</v>
      </c>
      <c r="B4752" s="68">
        <v>14072</v>
      </c>
      <c r="C4752" s="10" t="s">
        <v>237</v>
      </c>
      <c r="D4752" s="12" t="s">
        <v>1292</v>
      </c>
      <c r="E4752" s="12" t="s">
        <v>1361</v>
      </c>
      <c r="F4752" s="12" t="s">
        <v>254</v>
      </c>
      <c r="G4752" s="13">
        <v>45299</v>
      </c>
      <c r="H4752" s="69">
        <v>118.41</v>
      </c>
      <c r="I4752" s="15"/>
      <c r="J4752" s="16" t="s">
        <v>1360</v>
      </c>
      <c r="K4752" s="17">
        <v>261198</v>
      </c>
      <c r="L4752" s="18">
        <v>2023009606</v>
      </c>
      <c r="M4752" s="19"/>
      <c r="N4752" s="70">
        <v>0</v>
      </c>
      <c r="O4752" s="71">
        <v>0</v>
      </c>
      <c r="P4752" s="72">
        <v>0</v>
      </c>
      <c r="Q4752" s="73">
        <v>0</v>
      </c>
      <c r="R4752" s="74">
        <v>0</v>
      </c>
      <c r="S4752" s="75">
        <f t="shared" si="17"/>
        <v>118.41</v>
      </c>
      <c r="AMG4752"/>
    </row>
    <row r="4753" spans="1:1021" s="79" customFormat="1" ht="38.25" x14ac:dyDescent="0.25">
      <c r="A4753" s="10" t="s">
        <v>419</v>
      </c>
      <c r="B4753" s="68">
        <v>14073</v>
      </c>
      <c r="C4753" s="10" t="s">
        <v>237</v>
      </c>
      <c r="D4753" s="12" t="s">
        <v>1292</v>
      </c>
      <c r="E4753" s="12" t="s">
        <v>1336</v>
      </c>
      <c r="F4753" s="12" t="s">
        <v>254</v>
      </c>
      <c r="G4753" s="13">
        <v>45299</v>
      </c>
      <c r="H4753" s="69">
        <v>118.41</v>
      </c>
      <c r="I4753" s="15"/>
      <c r="J4753" s="16" t="s">
        <v>1360</v>
      </c>
      <c r="K4753" s="17">
        <v>261198</v>
      </c>
      <c r="L4753" s="18">
        <v>2023009606</v>
      </c>
      <c r="M4753" s="19"/>
      <c r="N4753" s="70">
        <v>0</v>
      </c>
      <c r="O4753" s="71">
        <v>0</v>
      </c>
      <c r="P4753" s="72">
        <v>0</v>
      </c>
      <c r="Q4753" s="73">
        <v>0</v>
      </c>
      <c r="R4753" s="74">
        <v>0</v>
      </c>
      <c r="S4753" s="75">
        <f t="shared" si="17"/>
        <v>118.41</v>
      </c>
      <c r="AMG4753"/>
    </row>
    <row r="4754" spans="1:1021" s="79" customFormat="1" ht="38.25" x14ac:dyDescent="0.25">
      <c r="A4754" s="10" t="s">
        <v>419</v>
      </c>
      <c r="B4754" s="68">
        <v>14074</v>
      </c>
      <c r="C4754" s="10" t="s">
        <v>237</v>
      </c>
      <c r="D4754" s="12" t="s">
        <v>1292</v>
      </c>
      <c r="E4754" s="12" t="s">
        <v>1336</v>
      </c>
      <c r="F4754" s="12" t="s">
        <v>254</v>
      </c>
      <c r="G4754" s="13">
        <v>45299</v>
      </c>
      <c r="H4754" s="69">
        <v>118.41</v>
      </c>
      <c r="I4754" s="15"/>
      <c r="J4754" s="16" t="s">
        <v>1360</v>
      </c>
      <c r="K4754" s="17">
        <v>261198</v>
      </c>
      <c r="L4754" s="18">
        <v>2023009606</v>
      </c>
      <c r="M4754" s="19"/>
      <c r="N4754" s="70">
        <v>0</v>
      </c>
      <c r="O4754" s="71">
        <v>0</v>
      </c>
      <c r="P4754" s="72">
        <v>0</v>
      </c>
      <c r="Q4754" s="73">
        <v>0</v>
      </c>
      <c r="R4754" s="74">
        <v>0</v>
      </c>
      <c r="S4754" s="75">
        <f t="shared" si="17"/>
        <v>118.41</v>
      </c>
      <c r="AMG4754"/>
    </row>
    <row r="4755" spans="1:1021" s="79" customFormat="1" ht="38.25" x14ac:dyDescent="0.25">
      <c r="A4755" s="10" t="s">
        <v>419</v>
      </c>
      <c r="B4755" s="68">
        <v>14075</v>
      </c>
      <c r="C4755" s="10" t="s">
        <v>237</v>
      </c>
      <c r="D4755" s="12" t="s">
        <v>1292</v>
      </c>
      <c r="E4755" s="12" t="s">
        <v>1336</v>
      </c>
      <c r="F4755" s="12" t="s">
        <v>254</v>
      </c>
      <c r="G4755" s="13">
        <v>45299</v>
      </c>
      <c r="H4755" s="69">
        <v>118.41</v>
      </c>
      <c r="I4755" s="15"/>
      <c r="J4755" s="16" t="s">
        <v>1360</v>
      </c>
      <c r="K4755" s="17">
        <v>261198</v>
      </c>
      <c r="L4755" s="18">
        <v>2023009606</v>
      </c>
      <c r="M4755" s="19"/>
      <c r="N4755" s="70">
        <v>0</v>
      </c>
      <c r="O4755" s="71">
        <v>0</v>
      </c>
      <c r="P4755" s="72">
        <v>0</v>
      </c>
      <c r="Q4755" s="73">
        <v>0</v>
      </c>
      <c r="R4755" s="74">
        <v>0</v>
      </c>
      <c r="S4755" s="75">
        <f t="shared" si="17"/>
        <v>118.41</v>
      </c>
      <c r="AMG4755"/>
    </row>
    <row r="4756" spans="1:1021" s="79" customFormat="1" ht="38.25" x14ac:dyDescent="0.25">
      <c r="A4756" s="10" t="s">
        <v>419</v>
      </c>
      <c r="B4756" s="68">
        <v>14076</v>
      </c>
      <c r="C4756" s="10" t="s">
        <v>237</v>
      </c>
      <c r="D4756" s="12" t="s">
        <v>1292</v>
      </c>
      <c r="E4756" s="12" t="s">
        <v>1219</v>
      </c>
      <c r="F4756" s="12" t="s">
        <v>254</v>
      </c>
      <c r="G4756" s="13">
        <v>45299</v>
      </c>
      <c r="H4756" s="69">
        <v>118.41</v>
      </c>
      <c r="I4756" s="15"/>
      <c r="J4756" s="16" t="s">
        <v>1360</v>
      </c>
      <c r="K4756" s="17">
        <v>261198</v>
      </c>
      <c r="L4756" s="18">
        <v>2023009606</v>
      </c>
      <c r="M4756" s="19"/>
      <c r="N4756" s="70">
        <v>0</v>
      </c>
      <c r="O4756" s="71">
        <v>0</v>
      </c>
      <c r="P4756" s="72">
        <v>0</v>
      </c>
      <c r="Q4756" s="73">
        <v>0</v>
      </c>
      <c r="R4756" s="74">
        <v>0</v>
      </c>
      <c r="S4756" s="75">
        <f t="shared" si="17"/>
        <v>118.41</v>
      </c>
      <c r="AMG4756"/>
    </row>
    <row r="4757" spans="1:1021" s="79" customFormat="1" ht="38.25" x14ac:dyDescent="0.25">
      <c r="A4757" s="10" t="s">
        <v>419</v>
      </c>
      <c r="B4757" s="68">
        <v>14077</v>
      </c>
      <c r="C4757" s="10" t="s">
        <v>237</v>
      </c>
      <c r="D4757" s="12" t="s">
        <v>1292</v>
      </c>
      <c r="E4757" s="12" t="s">
        <v>1219</v>
      </c>
      <c r="F4757" s="12" t="s">
        <v>254</v>
      </c>
      <c r="G4757" s="13">
        <v>45299</v>
      </c>
      <c r="H4757" s="69">
        <v>118.41</v>
      </c>
      <c r="I4757" s="15"/>
      <c r="J4757" s="16" t="s">
        <v>1360</v>
      </c>
      <c r="K4757" s="17">
        <v>261198</v>
      </c>
      <c r="L4757" s="18">
        <v>2023009606</v>
      </c>
      <c r="M4757" s="19"/>
      <c r="N4757" s="70">
        <v>0</v>
      </c>
      <c r="O4757" s="71">
        <v>0</v>
      </c>
      <c r="P4757" s="72">
        <v>0</v>
      </c>
      <c r="Q4757" s="73">
        <v>0</v>
      </c>
      <c r="R4757" s="74">
        <v>0</v>
      </c>
      <c r="S4757" s="75">
        <f t="shared" si="17"/>
        <v>118.41</v>
      </c>
      <c r="AMG4757"/>
    </row>
    <row r="4758" spans="1:1021" s="79" customFormat="1" ht="38.25" x14ac:dyDescent="0.25">
      <c r="A4758" s="10" t="s">
        <v>419</v>
      </c>
      <c r="B4758" s="68">
        <v>14078</v>
      </c>
      <c r="C4758" s="10" t="s">
        <v>237</v>
      </c>
      <c r="D4758" s="12" t="s">
        <v>1292</v>
      </c>
      <c r="E4758" s="12" t="s">
        <v>1219</v>
      </c>
      <c r="F4758" s="12" t="s">
        <v>254</v>
      </c>
      <c r="G4758" s="13">
        <v>45299</v>
      </c>
      <c r="H4758" s="69">
        <v>118.41</v>
      </c>
      <c r="I4758" s="15"/>
      <c r="J4758" s="16" t="s">
        <v>1360</v>
      </c>
      <c r="K4758" s="17">
        <v>261198</v>
      </c>
      <c r="L4758" s="18">
        <v>2023009606</v>
      </c>
      <c r="M4758" s="19"/>
      <c r="N4758" s="70">
        <v>0</v>
      </c>
      <c r="O4758" s="71">
        <v>0</v>
      </c>
      <c r="P4758" s="72">
        <v>0</v>
      </c>
      <c r="Q4758" s="73">
        <v>0</v>
      </c>
      <c r="R4758" s="74">
        <v>0</v>
      </c>
      <c r="S4758" s="75">
        <f t="shared" si="17"/>
        <v>118.41</v>
      </c>
      <c r="AMG4758"/>
    </row>
    <row r="4759" spans="1:1021" s="79" customFormat="1" ht="38.25" x14ac:dyDescent="0.25">
      <c r="A4759" s="10" t="s">
        <v>419</v>
      </c>
      <c r="B4759" s="68">
        <v>14079</v>
      </c>
      <c r="C4759" s="10" t="s">
        <v>237</v>
      </c>
      <c r="D4759" s="12" t="s">
        <v>1292</v>
      </c>
      <c r="E4759" s="12" t="s">
        <v>1219</v>
      </c>
      <c r="F4759" s="12" t="s">
        <v>254</v>
      </c>
      <c r="G4759" s="13">
        <v>45299</v>
      </c>
      <c r="H4759" s="69">
        <v>118.41</v>
      </c>
      <c r="I4759" s="15"/>
      <c r="J4759" s="16" t="s">
        <v>1360</v>
      </c>
      <c r="K4759" s="17">
        <v>261198</v>
      </c>
      <c r="L4759" s="18">
        <v>2023009606</v>
      </c>
      <c r="M4759" s="19"/>
      <c r="N4759" s="70">
        <v>0</v>
      </c>
      <c r="O4759" s="71">
        <v>0</v>
      </c>
      <c r="P4759" s="72">
        <v>0</v>
      </c>
      <c r="Q4759" s="73">
        <v>0</v>
      </c>
      <c r="R4759" s="74">
        <v>0</v>
      </c>
      <c r="S4759" s="75">
        <f t="shared" si="17"/>
        <v>118.41</v>
      </c>
      <c r="AMG4759"/>
    </row>
    <row r="4760" spans="1:1021" s="79" customFormat="1" ht="38.25" x14ac:dyDescent="0.25">
      <c r="A4760" s="10" t="s">
        <v>419</v>
      </c>
      <c r="B4760" s="68">
        <v>14080</v>
      </c>
      <c r="C4760" s="10" t="s">
        <v>237</v>
      </c>
      <c r="D4760" s="12" t="s">
        <v>1292</v>
      </c>
      <c r="E4760" s="12" t="s">
        <v>1219</v>
      </c>
      <c r="F4760" s="12" t="s">
        <v>254</v>
      </c>
      <c r="G4760" s="13">
        <v>45299</v>
      </c>
      <c r="H4760" s="69">
        <v>118.41</v>
      </c>
      <c r="I4760" s="15"/>
      <c r="J4760" s="16" t="s">
        <v>1360</v>
      </c>
      <c r="K4760" s="17">
        <v>261198</v>
      </c>
      <c r="L4760" s="18">
        <v>2023009606</v>
      </c>
      <c r="M4760" s="19"/>
      <c r="N4760" s="70">
        <v>0</v>
      </c>
      <c r="O4760" s="71">
        <v>0</v>
      </c>
      <c r="P4760" s="72">
        <v>0</v>
      </c>
      <c r="Q4760" s="73">
        <v>0</v>
      </c>
      <c r="R4760" s="74">
        <v>0</v>
      </c>
      <c r="S4760" s="75">
        <f t="shared" si="17"/>
        <v>118.41</v>
      </c>
      <c r="AMG4760"/>
    </row>
    <row r="4761" spans="1:1021" s="79" customFormat="1" ht="38.25" x14ac:dyDescent="0.25">
      <c r="A4761" s="10" t="s">
        <v>419</v>
      </c>
      <c r="B4761" s="68">
        <v>14081</v>
      </c>
      <c r="C4761" s="10" t="s">
        <v>237</v>
      </c>
      <c r="D4761" s="12" t="s">
        <v>1362</v>
      </c>
      <c r="E4761" s="12" t="s">
        <v>257</v>
      </c>
      <c r="F4761" s="12" t="s">
        <v>254</v>
      </c>
      <c r="G4761" s="13">
        <v>45301</v>
      </c>
      <c r="H4761" s="69">
        <v>2960</v>
      </c>
      <c r="I4761" s="15"/>
      <c r="J4761" s="16" t="s">
        <v>1363</v>
      </c>
      <c r="K4761" s="17">
        <v>5893</v>
      </c>
      <c r="L4761" s="18">
        <v>2023008728</v>
      </c>
      <c r="M4761" s="19"/>
      <c r="N4761" s="70">
        <v>0</v>
      </c>
      <c r="O4761" s="71">
        <v>0</v>
      </c>
      <c r="P4761" s="72">
        <v>0</v>
      </c>
      <c r="Q4761" s="73">
        <v>0</v>
      </c>
      <c r="R4761" s="74">
        <v>0</v>
      </c>
      <c r="S4761" s="75">
        <f t="shared" si="17"/>
        <v>2960</v>
      </c>
      <c r="AMG4761"/>
    </row>
    <row r="4762" spans="1:1021" s="79" customFormat="1" ht="25.5" x14ac:dyDescent="0.25">
      <c r="A4762" s="10" t="s">
        <v>419</v>
      </c>
      <c r="B4762" s="68">
        <v>14046</v>
      </c>
      <c r="C4762" s="10">
        <v>3466615</v>
      </c>
      <c r="D4762" s="12" t="s">
        <v>1364</v>
      </c>
      <c r="E4762" s="12" t="s">
        <v>257</v>
      </c>
      <c r="F4762" s="12" t="s">
        <v>254</v>
      </c>
      <c r="G4762" s="13">
        <v>45293</v>
      </c>
      <c r="H4762" s="69">
        <v>2589</v>
      </c>
      <c r="I4762" s="15"/>
      <c r="J4762" s="16" t="s">
        <v>1365</v>
      </c>
      <c r="K4762" s="17">
        <v>133653</v>
      </c>
      <c r="L4762" s="18">
        <v>2023003926</v>
      </c>
      <c r="M4762" s="19"/>
      <c r="N4762" s="70">
        <v>0</v>
      </c>
      <c r="O4762" s="71">
        <v>0</v>
      </c>
      <c r="P4762" s="72">
        <v>0</v>
      </c>
      <c r="Q4762" s="73">
        <v>0</v>
      </c>
      <c r="R4762" s="74">
        <v>0</v>
      </c>
      <c r="S4762" s="75">
        <f t="shared" si="17"/>
        <v>2589</v>
      </c>
      <c r="AMG4762"/>
    </row>
    <row r="4763" spans="1:1021" s="79" customFormat="1" ht="25.5" x14ac:dyDescent="0.25">
      <c r="A4763" s="10" t="s">
        <v>419</v>
      </c>
      <c r="B4763" s="68">
        <v>14047</v>
      </c>
      <c r="C4763" s="10">
        <v>3466616</v>
      </c>
      <c r="D4763" s="12" t="s">
        <v>1364</v>
      </c>
      <c r="E4763" s="12" t="s">
        <v>257</v>
      </c>
      <c r="F4763" s="12" t="s">
        <v>254</v>
      </c>
      <c r="G4763" s="13">
        <v>45293</v>
      </c>
      <c r="H4763" s="69">
        <v>2589</v>
      </c>
      <c r="I4763" s="15"/>
      <c r="J4763" s="16" t="s">
        <v>1365</v>
      </c>
      <c r="K4763" s="17">
        <v>133653</v>
      </c>
      <c r="L4763" s="18">
        <v>2023003926</v>
      </c>
      <c r="M4763" s="19"/>
      <c r="N4763" s="70">
        <v>0</v>
      </c>
      <c r="O4763" s="71">
        <v>0</v>
      </c>
      <c r="P4763" s="72">
        <v>0</v>
      </c>
      <c r="Q4763" s="73">
        <v>0</v>
      </c>
      <c r="R4763" s="74">
        <v>0</v>
      </c>
      <c r="S4763" s="75">
        <f t="shared" si="17"/>
        <v>2589</v>
      </c>
      <c r="AMG4763"/>
    </row>
    <row r="4764" spans="1:1021" s="79" customFormat="1" ht="25.5" x14ac:dyDescent="0.25">
      <c r="A4764" s="10" t="s">
        <v>419</v>
      </c>
      <c r="B4764" s="68">
        <v>14048</v>
      </c>
      <c r="C4764" s="10">
        <v>3466617</v>
      </c>
      <c r="D4764" s="12" t="s">
        <v>1364</v>
      </c>
      <c r="E4764" s="12" t="s">
        <v>257</v>
      </c>
      <c r="F4764" s="12" t="s">
        <v>254</v>
      </c>
      <c r="G4764" s="13">
        <v>45293</v>
      </c>
      <c r="H4764" s="69">
        <v>2589</v>
      </c>
      <c r="I4764" s="15"/>
      <c r="J4764" s="16" t="s">
        <v>1365</v>
      </c>
      <c r="K4764" s="17">
        <v>133653</v>
      </c>
      <c r="L4764" s="18">
        <v>2023003926</v>
      </c>
      <c r="M4764" s="19"/>
      <c r="N4764" s="70">
        <v>0</v>
      </c>
      <c r="O4764" s="71">
        <v>0</v>
      </c>
      <c r="P4764" s="72">
        <v>0</v>
      </c>
      <c r="Q4764" s="73">
        <v>0</v>
      </c>
      <c r="R4764" s="74">
        <v>0</v>
      </c>
      <c r="S4764" s="75">
        <f t="shared" si="17"/>
        <v>2589</v>
      </c>
      <c r="AMG4764"/>
    </row>
    <row r="4765" spans="1:1021" s="79" customFormat="1" ht="25.5" x14ac:dyDescent="0.25">
      <c r="A4765" s="10" t="s">
        <v>419</v>
      </c>
      <c r="B4765" s="68">
        <v>14049</v>
      </c>
      <c r="C4765" s="10">
        <v>3466618</v>
      </c>
      <c r="D4765" s="12" t="s">
        <v>1366</v>
      </c>
      <c r="E4765" s="12" t="s">
        <v>257</v>
      </c>
      <c r="F4765" s="12" t="s">
        <v>254</v>
      </c>
      <c r="G4765" s="13">
        <v>45293</v>
      </c>
      <c r="H4765" s="69">
        <v>1330</v>
      </c>
      <c r="I4765" s="15"/>
      <c r="J4765" s="16" t="s">
        <v>1365</v>
      </c>
      <c r="K4765" s="17">
        <v>133653</v>
      </c>
      <c r="L4765" s="18">
        <v>2023003926</v>
      </c>
      <c r="M4765" s="19"/>
      <c r="N4765" s="70">
        <v>0</v>
      </c>
      <c r="O4765" s="71">
        <v>0</v>
      </c>
      <c r="P4765" s="72">
        <v>0</v>
      </c>
      <c r="Q4765" s="73">
        <v>0</v>
      </c>
      <c r="R4765" s="74">
        <v>0</v>
      </c>
      <c r="S4765" s="75">
        <f t="shared" si="17"/>
        <v>1330</v>
      </c>
      <c r="AMG4765"/>
    </row>
    <row r="4766" spans="1:1021" s="79" customFormat="1" ht="25.5" x14ac:dyDescent="0.25">
      <c r="A4766" s="10" t="s">
        <v>419</v>
      </c>
      <c r="B4766" s="68">
        <v>14050</v>
      </c>
      <c r="C4766" s="10">
        <v>3466614</v>
      </c>
      <c r="D4766" s="12" t="s">
        <v>1367</v>
      </c>
      <c r="E4766" s="12" t="s">
        <v>257</v>
      </c>
      <c r="F4766" s="12" t="s">
        <v>254</v>
      </c>
      <c r="G4766" s="13">
        <v>45293</v>
      </c>
      <c r="H4766" s="69">
        <v>899</v>
      </c>
      <c r="I4766" s="15"/>
      <c r="J4766" s="16" t="s">
        <v>1365</v>
      </c>
      <c r="K4766" s="17">
        <v>133653</v>
      </c>
      <c r="L4766" s="18">
        <v>2023003926</v>
      </c>
      <c r="M4766" s="19"/>
      <c r="N4766" s="70">
        <v>0</v>
      </c>
      <c r="O4766" s="71">
        <v>0</v>
      </c>
      <c r="P4766" s="72">
        <v>0</v>
      </c>
      <c r="Q4766" s="73">
        <v>0</v>
      </c>
      <c r="R4766" s="74">
        <v>0</v>
      </c>
      <c r="S4766" s="75">
        <f t="shared" si="17"/>
        <v>899</v>
      </c>
      <c r="AMG4766"/>
    </row>
    <row r="4767" spans="1:1021" s="79" customFormat="1" ht="38.25" x14ac:dyDescent="0.25">
      <c r="A4767" s="10" t="s">
        <v>419</v>
      </c>
      <c r="B4767" s="68">
        <v>14051</v>
      </c>
      <c r="C4767" s="10">
        <v>3466619</v>
      </c>
      <c r="D4767" s="12" t="s">
        <v>1368</v>
      </c>
      <c r="E4767" s="12" t="s">
        <v>257</v>
      </c>
      <c r="F4767" s="12" t="s">
        <v>254</v>
      </c>
      <c r="G4767" s="13">
        <v>45293</v>
      </c>
      <c r="H4767" s="69">
        <v>170</v>
      </c>
      <c r="I4767" s="15"/>
      <c r="J4767" s="16" t="s">
        <v>1365</v>
      </c>
      <c r="K4767" s="17">
        <v>133653</v>
      </c>
      <c r="L4767" s="18">
        <v>2023003926</v>
      </c>
      <c r="M4767" s="19"/>
      <c r="N4767" s="70">
        <v>0</v>
      </c>
      <c r="O4767" s="71">
        <v>0</v>
      </c>
      <c r="P4767" s="72">
        <v>0</v>
      </c>
      <c r="Q4767" s="73">
        <v>0</v>
      </c>
      <c r="R4767" s="74">
        <v>0</v>
      </c>
      <c r="S4767" s="75">
        <f t="shared" si="17"/>
        <v>170</v>
      </c>
      <c r="AMG4767"/>
    </row>
    <row r="4768" spans="1:1021" s="79" customFormat="1" ht="38.25" x14ac:dyDescent="0.25">
      <c r="A4768" s="10" t="s">
        <v>419</v>
      </c>
      <c r="B4768" s="68">
        <v>14052</v>
      </c>
      <c r="C4768" s="10">
        <v>3466620</v>
      </c>
      <c r="D4768" s="12" t="s">
        <v>1368</v>
      </c>
      <c r="E4768" s="12" t="s">
        <v>257</v>
      </c>
      <c r="F4768" s="12" t="s">
        <v>254</v>
      </c>
      <c r="G4768" s="13">
        <v>45293</v>
      </c>
      <c r="H4768" s="69">
        <v>170</v>
      </c>
      <c r="I4768" s="15"/>
      <c r="J4768" s="16" t="s">
        <v>1365</v>
      </c>
      <c r="K4768" s="17">
        <v>133653</v>
      </c>
      <c r="L4768" s="18">
        <v>2023003926</v>
      </c>
      <c r="M4768" s="19"/>
      <c r="N4768" s="70">
        <v>0</v>
      </c>
      <c r="O4768" s="71">
        <v>0</v>
      </c>
      <c r="P4768" s="72">
        <v>0</v>
      </c>
      <c r="Q4768" s="73">
        <v>0</v>
      </c>
      <c r="R4768" s="74">
        <v>0</v>
      </c>
      <c r="S4768" s="75">
        <f t="shared" si="17"/>
        <v>170</v>
      </c>
      <c r="AMG4768"/>
    </row>
    <row r="4769" spans="1:1021" s="79" customFormat="1" ht="25.5" x14ac:dyDescent="0.25">
      <c r="A4769" s="10" t="s">
        <v>419</v>
      </c>
      <c r="B4769" s="68">
        <v>14090</v>
      </c>
      <c r="C4769" s="10">
        <v>3466538</v>
      </c>
      <c r="D4769" s="12" t="s">
        <v>1369</v>
      </c>
      <c r="E4769" s="12" t="s">
        <v>1219</v>
      </c>
      <c r="F4769" s="12" t="s">
        <v>254</v>
      </c>
      <c r="G4769" s="13">
        <v>45306</v>
      </c>
      <c r="H4769" s="69">
        <v>1899.99</v>
      </c>
      <c r="I4769" s="15"/>
      <c r="J4769" s="16" t="s">
        <v>1370</v>
      </c>
      <c r="K4769" s="17">
        <v>4209</v>
      </c>
      <c r="L4769" s="18">
        <v>2023009400</v>
      </c>
      <c r="M4769" s="19"/>
      <c r="N4769" s="70">
        <v>0</v>
      </c>
      <c r="O4769" s="71">
        <v>0</v>
      </c>
      <c r="P4769" s="72">
        <v>0</v>
      </c>
      <c r="Q4769" s="73">
        <v>0</v>
      </c>
      <c r="R4769" s="74">
        <v>0</v>
      </c>
      <c r="S4769" s="75">
        <f t="shared" si="17"/>
        <v>1899.99</v>
      </c>
      <c r="AMG4769"/>
    </row>
    <row r="4770" spans="1:1021" s="79" customFormat="1" ht="25.5" x14ac:dyDescent="0.25">
      <c r="A4770" s="10" t="s">
        <v>419</v>
      </c>
      <c r="B4770" s="68">
        <v>14091</v>
      </c>
      <c r="C4770" s="10">
        <v>3466539</v>
      </c>
      <c r="D4770" s="12" t="s">
        <v>1369</v>
      </c>
      <c r="E4770" s="12" t="s">
        <v>1219</v>
      </c>
      <c r="F4770" s="12" t="s">
        <v>254</v>
      </c>
      <c r="G4770" s="13">
        <v>45306</v>
      </c>
      <c r="H4770" s="69">
        <v>1899.99</v>
      </c>
      <c r="I4770" s="15"/>
      <c r="J4770" s="16" t="s">
        <v>1370</v>
      </c>
      <c r="K4770" s="17">
        <v>4209</v>
      </c>
      <c r="L4770" s="18">
        <v>2023009400</v>
      </c>
      <c r="M4770" s="19"/>
      <c r="N4770" s="70">
        <v>0</v>
      </c>
      <c r="O4770" s="71">
        <v>0</v>
      </c>
      <c r="P4770" s="72">
        <v>0</v>
      </c>
      <c r="Q4770" s="73">
        <v>0</v>
      </c>
      <c r="R4770" s="74">
        <v>0</v>
      </c>
      <c r="S4770" s="75">
        <f t="shared" si="17"/>
        <v>1899.99</v>
      </c>
      <c r="AMG4770"/>
    </row>
    <row r="4771" spans="1:1021" s="79" customFormat="1" ht="25.5" x14ac:dyDescent="0.25">
      <c r="A4771" s="10" t="s">
        <v>419</v>
      </c>
      <c r="B4771" s="68">
        <v>14092</v>
      </c>
      <c r="C4771" s="10">
        <v>3466540</v>
      </c>
      <c r="D4771" s="12" t="s">
        <v>1369</v>
      </c>
      <c r="E4771" s="12" t="s">
        <v>1219</v>
      </c>
      <c r="F4771" s="12" t="s">
        <v>254</v>
      </c>
      <c r="G4771" s="13">
        <v>45306</v>
      </c>
      <c r="H4771" s="69">
        <v>1899.99</v>
      </c>
      <c r="I4771" s="15"/>
      <c r="J4771" s="16" t="s">
        <v>1370</v>
      </c>
      <c r="K4771" s="17">
        <v>4209</v>
      </c>
      <c r="L4771" s="18">
        <v>2023009400</v>
      </c>
      <c r="M4771" s="19"/>
      <c r="N4771" s="70">
        <v>0</v>
      </c>
      <c r="O4771" s="71">
        <v>0</v>
      </c>
      <c r="P4771" s="72">
        <v>0</v>
      </c>
      <c r="Q4771" s="73">
        <v>0</v>
      </c>
      <c r="R4771" s="74">
        <v>0</v>
      </c>
      <c r="S4771" s="75">
        <f t="shared" si="17"/>
        <v>1899.99</v>
      </c>
      <c r="AMG4771"/>
    </row>
    <row r="4772" spans="1:1021" s="79" customFormat="1" ht="51" x14ac:dyDescent="0.25">
      <c r="A4772" s="10" t="s">
        <v>419</v>
      </c>
      <c r="B4772" s="68">
        <v>14114</v>
      </c>
      <c r="C4772" s="10" t="s">
        <v>237</v>
      </c>
      <c r="D4772" s="12" t="s">
        <v>1371</v>
      </c>
      <c r="E4772" s="12" t="s">
        <v>257</v>
      </c>
      <c r="F4772" s="12" t="s">
        <v>254</v>
      </c>
      <c r="G4772" s="13">
        <v>45310</v>
      </c>
      <c r="H4772" s="69">
        <v>2195</v>
      </c>
      <c r="I4772" s="15"/>
      <c r="J4772" s="16" t="s">
        <v>1372</v>
      </c>
      <c r="K4772" s="17">
        <v>37661</v>
      </c>
      <c r="L4772" s="18">
        <v>2023010281</v>
      </c>
      <c r="M4772" s="19"/>
      <c r="N4772" s="70">
        <v>0</v>
      </c>
      <c r="O4772" s="71">
        <v>0</v>
      </c>
      <c r="P4772" s="72">
        <v>0</v>
      </c>
      <c r="Q4772" s="73">
        <v>0</v>
      </c>
      <c r="R4772" s="74">
        <v>0</v>
      </c>
      <c r="S4772" s="75">
        <f t="shared" si="17"/>
        <v>2195</v>
      </c>
      <c r="AMG4772"/>
    </row>
    <row r="4773" spans="1:1021" s="79" customFormat="1" ht="51" x14ac:dyDescent="0.25">
      <c r="A4773" s="10" t="s">
        <v>419</v>
      </c>
      <c r="B4773" s="68">
        <v>14115</v>
      </c>
      <c r="C4773" s="10" t="s">
        <v>237</v>
      </c>
      <c r="D4773" s="12" t="s">
        <v>1371</v>
      </c>
      <c r="E4773" s="12" t="s">
        <v>257</v>
      </c>
      <c r="F4773" s="12" t="s">
        <v>254</v>
      </c>
      <c r="G4773" s="13">
        <v>45310</v>
      </c>
      <c r="H4773" s="69">
        <v>2195</v>
      </c>
      <c r="I4773" s="15"/>
      <c r="J4773" s="16" t="s">
        <v>1372</v>
      </c>
      <c r="K4773" s="17">
        <v>37661</v>
      </c>
      <c r="L4773" s="18">
        <v>2023010281</v>
      </c>
      <c r="M4773" s="19"/>
      <c r="N4773" s="70">
        <v>0</v>
      </c>
      <c r="O4773" s="71">
        <v>0</v>
      </c>
      <c r="P4773" s="72">
        <v>0</v>
      </c>
      <c r="Q4773" s="73">
        <v>0</v>
      </c>
      <c r="R4773" s="74">
        <v>0</v>
      </c>
      <c r="S4773" s="75">
        <f t="shared" si="17"/>
        <v>2195</v>
      </c>
      <c r="AMG4773"/>
    </row>
    <row r="4774" spans="1:1021" s="79" customFormat="1" ht="51" x14ac:dyDescent="0.25">
      <c r="A4774" s="10" t="s">
        <v>419</v>
      </c>
      <c r="B4774" s="68">
        <v>14116</v>
      </c>
      <c r="C4774" s="10" t="s">
        <v>237</v>
      </c>
      <c r="D4774" s="12" t="s">
        <v>1371</v>
      </c>
      <c r="E4774" s="12" t="s">
        <v>257</v>
      </c>
      <c r="F4774" s="12" t="s">
        <v>254</v>
      </c>
      <c r="G4774" s="13">
        <v>45310</v>
      </c>
      <c r="H4774" s="69">
        <v>2195</v>
      </c>
      <c r="I4774" s="15"/>
      <c r="J4774" s="16" t="s">
        <v>1372</v>
      </c>
      <c r="K4774" s="17">
        <v>37661</v>
      </c>
      <c r="L4774" s="18">
        <v>2023010281</v>
      </c>
      <c r="M4774" s="19"/>
      <c r="N4774" s="70">
        <v>0</v>
      </c>
      <c r="O4774" s="71">
        <v>0</v>
      </c>
      <c r="P4774" s="72">
        <v>0</v>
      </c>
      <c r="Q4774" s="73">
        <v>0</v>
      </c>
      <c r="R4774" s="74">
        <v>0</v>
      </c>
      <c r="S4774" s="75">
        <f t="shared" si="17"/>
        <v>2195</v>
      </c>
      <c r="AMG4774"/>
    </row>
    <row r="4775" spans="1:1021" s="79" customFormat="1" ht="51" x14ac:dyDescent="0.25">
      <c r="A4775" s="10" t="s">
        <v>419</v>
      </c>
      <c r="B4775" s="68">
        <v>14117</v>
      </c>
      <c r="C4775" s="10" t="s">
        <v>237</v>
      </c>
      <c r="D4775" s="12" t="s">
        <v>1371</v>
      </c>
      <c r="E4775" s="12" t="s">
        <v>257</v>
      </c>
      <c r="F4775" s="12" t="s">
        <v>254</v>
      </c>
      <c r="G4775" s="13">
        <v>45310</v>
      </c>
      <c r="H4775" s="69">
        <v>2195</v>
      </c>
      <c r="I4775" s="15"/>
      <c r="J4775" s="16" t="s">
        <v>1372</v>
      </c>
      <c r="K4775" s="17">
        <v>37661</v>
      </c>
      <c r="L4775" s="18">
        <v>2023010281</v>
      </c>
      <c r="M4775" s="19"/>
      <c r="N4775" s="70">
        <v>0</v>
      </c>
      <c r="O4775" s="71">
        <v>0</v>
      </c>
      <c r="P4775" s="72">
        <v>0</v>
      </c>
      <c r="Q4775" s="73">
        <v>0</v>
      </c>
      <c r="R4775" s="74">
        <v>0</v>
      </c>
      <c r="S4775" s="75">
        <f t="shared" si="17"/>
        <v>2195</v>
      </c>
      <c r="AMG4775"/>
    </row>
    <row r="4776" spans="1:1021" s="79" customFormat="1" ht="38.25" x14ac:dyDescent="0.25">
      <c r="A4776" s="10" t="s">
        <v>419</v>
      </c>
      <c r="B4776" s="68">
        <v>14118</v>
      </c>
      <c r="C4776" s="10" t="s">
        <v>237</v>
      </c>
      <c r="D4776" s="12" t="s">
        <v>1373</v>
      </c>
      <c r="E4776" s="12" t="s">
        <v>257</v>
      </c>
      <c r="F4776" s="12" t="s">
        <v>254</v>
      </c>
      <c r="G4776" s="13">
        <v>45316</v>
      </c>
      <c r="H4776" s="69">
        <v>2243.14</v>
      </c>
      <c r="I4776" s="15"/>
      <c r="J4776" s="16" t="s">
        <v>1374</v>
      </c>
      <c r="K4776" s="17">
        <v>13473</v>
      </c>
      <c r="L4776" s="18">
        <v>2023003926</v>
      </c>
      <c r="M4776" s="19"/>
      <c r="N4776" s="70">
        <v>0</v>
      </c>
      <c r="O4776" s="71">
        <v>0</v>
      </c>
      <c r="P4776" s="72">
        <v>0</v>
      </c>
      <c r="Q4776" s="73">
        <v>0</v>
      </c>
      <c r="R4776" s="74">
        <v>0</v>
      </c>
      <c r="S4776" s="75">
        <f t="shared" si="17"/>
        <v>2243.14</v>
      </c>
      <c r="AMG4776"/>
    </row>
    <row r="4777" spans="1:1021" s="79" customFormat="1" ht="51" x14ac:dyDescent="0.25">
      <c r="A4777" s="10" t="s">
        <v>419</v>
      </c>
      <c r="B4777" s="68">
        <v>14112</v>
      </c>
      <c r="C4777" s="10" t="s">
        <v>237</v>
      </c>
      <c r="D4777" s="12" t="s">
        <v>1375</v>
      </c>
      <c r="E4777" s="12" t="s">
        <v>294</v>
      </c>
      <c r="F4777" s="12" t="s">
        <v>254</v>
      </c>
      <c r="G4777" s="13">
        <v>45280</v>
      </c>
      <c r="H4777" s="69">
        <v>43890</v>
      </c>
      <c r="I4777" s="15"/>
      <c r="J4777" s="16" t="s">
        <v>1376</v>
      </c>
      <c r="K4777" s="17">
        <v>397509</v>
      </c>
      <c r="L4777" s="18">
        <v>2022006311</v>
      </c>
      <c r="M4777" s="19"/>
      <c r="N4777" s="70">
        <v>0</v>
      </c>
      <c r="O4777" s="71">
        <v>0</v>
      </c>
      <c r="P4777" s="72">
        <v>0</v>
      </c>
      <c r="Q4777" s="73">
        <v>0</v>
      </c>
      <c r="R4777" s="74">
        <v>0</v>
      </c>
      <c r="S4777" s="75">
        <f t="shared" si="17"/>
        <v>43890</v>
      </c>
      <c r="AMG4777"/>
    </row>
    <row r="4778" spans="1:1021" s="79" customFormat="1" ht="51" x14ac:dyDescent="0.25">
      <c r="A4778" s="10" t="s">
        <v>419</v>
      </c>
      <c r="B4778" s="68">
        <v>14113</v>
      </c>
      <c r="C4778" s="10" t="s">
        <v>237</v>
      </c>
      <c r="D4778" s="12" t="s">
        <v>1377</v>
      </c>
      <c r="E4778" s="12" t="s">
        <v>294</v>
      </c>
      <c r="F4778" s="12" t="s">
        <v>254</v>
      </c>
      <c r="G4778" s="13">
        <v>45278</v>
      </c>
      <c r="H4778" s="69">
        <v>41580</v>
      </c>
      <c r="I4778" s="15"/>
      <c r="J4778" s="16" t="s">
        <v>1376</v>
      </c>
      <c r="K4778" s="17">
        <v>396948</v>
      </c>
      <c r="L4778" s="18">
        <v>2022006311</v>
      </c>
      <c r="M4778" s="19"/>
      <c r="N4778" s="70">
        <v>0</v>
      </c>
      <c r="O4778" s="71">
        <v>0</v>
      </c>
      <c r="P4778" s="72">
        <v>0</v>
      </c>
      <c r="Q4778" s="73">
        <v>0</v>
      </c>
      <c r="R4778" s="74">
        <v>0</v>
      </c>
      <c r="S4778" s="75">
        <f t="shared" si="17"/>
        <v>41580</v>
      </c>
      <c r="AMG4778"/>
    </row>
    <row r="4779" spans="1:1021" s="79" customFormat="1" ht="38.25" x14ac:dyDescent="0.25">
      <c r="A4779" s="10" t="s">
        <v>419</v>
      </c>
      <c r="B4779" s="68">
        <v>14125</v>
      </c>
      <c r="C4779" s="10" t="s">
        <v>237</v>
      </c>
      <c r="D4779" s="12" t="s">
        <v>1378</v>
      </c>
      <c r="E4779" s="12" t="s">
        <v>264</v>
      </c>
      <c r="F4779" s="12" t="s">
        <v>254</v>
      </c>
      <c r="G4779" s="13">
        <v>45322</v>
      </c>
      <c r="H4779" s="69">
        <v>1780</v>
      </c>
      <c r="I4779" s="15"/>
      <c r="J4779" s="16" t="s">
        <v>1379</v>
      </c>
      <c r="K4779" s="17">
        <v>7863</v>
      </c>
      <c r="L4779" s="18">
        <v>2023008132</v>
      </c>
      <c r="M4779" s="19"/>
      <c r="N4779" s="70">
        <v>0</v>
      </c>
      <c r="O4779" s="71">
        <v>0</v>
      </c>
      <c r="P4779" s="72">
        <v>0</v>
      </c>
      <c r="Q4779" s="73">
        <v>0</v>
      </c>
      <c r="R4779" s="74">
        <v>0</v>
      </c>
      <c r="S4779" s="75">
        <f t="shared" si="17"/>
        <v>1780</v>
      </c>
      <c r="AMG4779"/>
    </row>
    <row r="4780" spans="1:1021" s="79" customFormat="1" ht="38.25" x14ac:dyDescent="0.25">
      <c r="A4780" s="10" t="s">
        <v>419</v>
      </c>
      <c r="B4780" s="68">
        <v>14126</v>
      </c>
      <c r="C4780" s="10" t="s">
        <v>237</v>
      </c>
      <c r="D4780" s="12" t="s">
        <v>1378</v>
      </c>
      <c r="E4780" s="12" t="s">
        <v>264</v>
      </c>
      <c r="F4780" s="12" t="s">
        <v>254</v>
      </c>
      <c r="G4780" s="13">
        <v>45322</v>
      </c>
      <c r="H4780" s="69">
        <v>1780</v>
      </c>
      <c r="I4780" s="15"/>
      <c r="J4780" s="16" t="s">
        <v>1379</v>
      </c>
      <c r="K4780" s="17">
        <v>7863</v>
      </c>
      <c r="L4780" s="18">
        <v>2023008132</v>
      </c>
      <c r="M4780" s="19"/>
      <c r="N4780" s="70">
        <v>0</v>
      </c>
      <c r="O4780" s="71">
        <v>0</v>
      </c>
      <c r="P4780" s="72">
        <v>0</v>
      </c>
      <c r="Q4780" s="73">
        <v>0</v>
      </c>
      <c r="R4780" s="74">
        <v>0</v>
      </c>
      <c r="S4780" s="75">
        <f t="shared" si="17"/>
        <v>1780</v>
      </c>
      <c r="AMG4780"/>
    </row>
    <row r="4781" spans="1:1021" s="79" customFormat="1" ht="51" x14ac:dyDescent="0.25">
      <c r="A4781" s="10" t="s">
        <v>419</v>
      </c>
      <c r="B4781" s="68">
        <v>14124</v>
      </c>
      <c r="C4781" s="10" t="s">
        <v>237</v>
      </c>
      <c r="D4781" s="12" t="s">
        <v>1380</v>
      </c>
      <c r="E4781" s="12" t="s">
        <v>294</v>
      </c>
      <c r="F4781" s="12" t="s">
        <v>254</v>
      </c>
      <c r="G4781" s="13">
        <v>45315</v>
      </c>
      <c r="H4781" s="69">
        <v>6240</v>
      </c>
      <c r="I4781" s="15"/>
      <c r="J4781" s="16" t="s">
        <v>1381</v>
      </c>
      <c r="K4781" s="17">
        <v>9620</v>
      </c>
      <c r="L4781" s="18">
        <v>2023008028</v>
      </c>
      <c r="M4781" s="19"/>
      <c r="N4781" s="70">
        <v>0</v>
      </c>
      <c r="O4781" s="71">
        <v>0</v>
      </c>
      <c r="P4781" s="72">
        <v>0</v>
      </c>
      <c r="Q4781" s="73">
        <v>0</v>
      </c>
      <c r="R4781" s="74">
        <v>0</v>
      </c>
      <c r="S4781" s="75">
        <f t="shared" si="17"/>
        <v>6240</v>
      </c>
      <c r="AMG4781"/>
    </row>
    <row r="4782" spans="1:1021" s="79" customFormat="1" ht="25.5" x14ac:dyDescent="0.25">
      <c r="A4782" s="10" t="s">
        <v>419</v>
      </c>
      <c r="B4782" s="68">
        <v>14216</v>
      </c>
      <c r="C4782" s="10">
        <v>3495747</v>
      </c>
      <c r="D4782" s="12" t="s">
        <v>1382</v>
      </c>
      <c r="E4782" s="12" t="s">
        <v>1258</v>
      </c>
      <c r="F4782" s="12" t="s">
        <v>254</v>
      </c>
      <c r="G4782" s="13">
        <v>45344</v>
      </c>
      <c r="H4782" s="69">
        <v>990</v>
      </c>
      <c r="I4782" s="15"/>
      <c r="J4782" s="16" t="s">
        <v>1344</v>
      </c>
      <c r="K4782" s="17">
        <v>610</v>
      </c>
      <c r="L4782" s="18">
        <v>2023010222</v>
      </c>
      <c r="M4782" s="19"/>
      <c r="N4782" s="70">
        <v>0</v>
      </c>
      <c r="O4782" s="71">
        <v>0</v>
      </c>
      <c r="P4782" s="72">
        <v>0</v>
      </c>
      <c r="Q4782" s="73">
        <v>0</v>
      </c>
      <c r="R4782" s="74">
        <v>0</v>
      </c>
      <c r="S4782" s="75">
        <f t="shared" si="17"/>
        <v>990</v>
      </c>
      <c r="AMG4782"/>
    </row>
    <row r="4783" spans="1:1021" s="79" customFormat="1" ht="25.5" x14ac:dyDescent="0.25">
      <c r="A4783" s="10" t="s">
        <v>419</v>
      </c>
      <c r="B4783" s="68">
        <v>14217</v>
      </c>
      <c r="C4783" s="10">
        <v>3495748</v>
      </c>
      <c r="D4783" s="12" t="s">
        <v>1382</v>
      </c>
      <c r="E4783" s="12" t="s">
        <v>1258</v>
      </c>
      <c r="F4783" s="12" t="s">
        <v>254</v>
      </c>
      <c r="G4783" s="13">
        <v>45344</v>
      </c>
      <c r="H4783" s="69">
        <v>990</v>
      </c>
      <c r="I4783" s="15"/>
      <c r="J4783" s="16" t="s">
        <v>1344</v>
      </c>
      <c r="K4783" s="17">
        <v>610</v>
      </c>
      <c r="L4783" s="18">
        <v>2023010222</v>
      </c>
      <c r="M4783" s="19"/>
      <c r="N4783" s="70">
        <v>0</v>
      </c>
      <c r="O4783" s="71">
        <v>0</v>
      </c>
      <c r="P4783" s="72">
        <v>0</v>
      </c>
      <c r="Q4783" s="73">
        <v>0</v>
      </c>
      <c r="R4783" s="74">
        <v>0</v>
      </c>
      <c r="S4783" s="75">
        <f t="shared" ref="S4783:S4846" si="18">H4783</f>
        <v>990</v>
      </c>
      <c r="AMG4783"/>
    </row>
    <row r="4784" spans="1:1021" s="79" customFormat="1" ht="25.5" x14ac:dyDescent="0.25">
      <c r="A4784" s="10" t="s">
        <v>419</v>
      </c>
      <c r="B4784" s="68">
        <v>14218</v>
      </c>
      <c r="C4784" s="10">
        <v>3495749</v>
      </c>
      <c r="D4784" s="12" t="s">
        <v>1382</v>
      </c>
      <c r="E4784" s="12" t="s">
        <v>1258</v>
      </c>
      <c r="F4784" s="12" t="s">
        <v>254</v>
      </c>
      <c r="G4784" s="13">
        <v>45344</v>
      </c>
      <c r="H4784" s="69">
        <v>990</v>
      </c>
      <c r="I4784" s="15"/>
      <c r="J4784" s="16" t="s">
        <v>1344</v>
      </c>
      <c r="K4784" s="17">
        <v>610</v>
      </c>
      <c r="L4784" s="18">
        <v>2023010222</v>
      </c>
      <c r="M4784" s="19"/>
      <c r="N4784" s="70">
        <v>0</v>
      </c>
      <c r="O4784" s="71">
        <v>0</v>
      </c>
      <c r="P4784" s="72">
        <v>0</v>
      </c>
      <c r="Q4784" s="73">
        <v>0</v>
      </c>
      <c r="R4784" s="74">
        <v>0</v>
      </c>
      <c r="S4784" s="75">
        <f t="shared" si="18"/>
        <v>990</v>
      </c>
      <c r="AMG4784"/>
    </row>
    <row r="4785" spans="1:1021" s="79" customFormat="1" ht="25.5" x14ac:dyDescent="0.25">
      <c r="A4785" s="10" t="s">
        <v>419</v>
      </c>
      <c r="B4785" s="68">
        <v>14219</v>
      </c>
      <c r="C4785" s="10">
        <v>3495750</v>
      </c>
      <c r="D4785" s="12" t="s">
        <v>1382</v>
      </c>
      <c r="E4785" s="12" t="s">
        <v>1258</v>
      </c>
      <c r="F4785" s="12" t="s">
        <v>254</v>
      </c>
      <c r="G4785" s="13">
        <v>45344</v>
      </c>
      <c r="H4785" s="69">
        <v>990</v>
      </c>
      <c r="I4785" s="15"/>
      <c r="J4785" s="16" t="s">
        <v>1344</v>
      </c>
      <c r="K4785" s="17">
        <v>610</v>
      </c>
      <c r="L4785" s="18">
        <v>2023010222</v>
      </c>
      <c r="M4785" s="19"/>
      <c r="N4785" s="70">
        <v>0</v>
      </c>
      <c r="O4785" s="71">
        <v>0</v>
      </c>
      <c r="P4785" s="72">
        <v>0</v>
      </c>
      <c r="Q4785" s="73">
        <v>0</v>
      </c>
      <c r="R4785" s="74">
        <v>0</v>
      </c>
      <c r="S4785" s="75">
        <f t="shared" si="18"/>
        <v>990</v>
      </c>
      <c r="AMG4785"/>
    </row>
    <row r="4786" spans="1:1021" s="79" customFormat="1" ht="25.5" x14ac:dyDescent="0.25">
      <c r="A4786" s="10" t="s">
        <v>419</v>
      </c>
      <c r="B4786" s="68">
        <v>14220</v>
      </c>
      <c r="C4786" s="10">
        <v>3495751</v>
      </c>
      <c r="D4786" s="12" t="s">
        <v>1382</v>
      </c>
      <c r="E4786" s="12" t="s">
        <v>1258</v>
      </c>
      <c r="F4786" s="12" t="s">
        <v>254</v>
      </c>
      <c r="G4786" s="13">
        <v>45344</v>
      </c>
      <c r="H4786" s="69">
        <v>990</v>
      </c>
      <c r="I4786" s="15"/>
      <c r="J4786" s="16" t="s">
        <v>1344</v>
      </c>
      <c r="K4786" s="17">
        <v>610</v>
      </c>
      <c r="L4786" s="18">
        <v>2023010222</v>
      </c>
      <c r="M4786" s="19"/>
      <c r="N4786" s="70">
        <v>0</v>
      </c>
      <c r="O4786" s="71">
        <v>0</v>
      </c>
      <c r="P4786" s="72">
        <v>0</v>
      </c>
      <c r="Q4786" s="73">
        <v>0</v>
      </c>
      <c r="R4786" s="74">
        <v>0</v>
      </c>
      <c r="S4786" s="75">
        <f t="shared" si="18"/>
        <v>990</v>
      </c>
      <c r="AMG4786"/>
    </row>
    <row r="4787" spans="1:1021" s="79" customFormat="1" ht="25.5" x14ac:dyDescent="0.25">
      <c r="A4787" s="10" t="s">
        <v>419</v>
      </c>
      <c r="B4787" s="68">
        <v>14221</v>
      </c>
      <c r="C4787" s="10">
        <v>3495752</v>
      </c>
      <c r="D4787" s="12" t="s">
        <v>1382</v>
      </c>
      <c r="E4787" s="12" t="s">
        <v>1258</v>
      </c>
      <c r="F4787" s="12" t="s">
        <v>254</v>
      </c>
      <c r="G4787" s="13">
        <v>45344</v>
      </c>
      <c r="H4787" s="69">
        <v>990</v>
      </c>
      <c r="I4787" s="15"/>
      <c r="J4787" s="16" t="s">
        <v>1344</v>
      </c>
      <c r="K4787" s="17">
        <v>610</v>
      </c>
      <c r="L4787" s="18">
        <v>2023010222</v>
      </c>
      <c r="M4787" s="19"/>
      <c r="N4787" s="70">
        <v>0</v>
      </c>
      <c r="O4787" s="71">
        <v>0</v>
      </c>
      <c r="P4787" s="72">
        <v>0</v>
      </c>
      <c r="Q4787" s="73">
        <v>0</v>
      </c>
      <c r="R4787" s="74">
        <v>0</v>
      </c>
      <c r="S4787" s="75">
        <f t="shared" si="18"/>
        <v>990</v>
      </c>
      <c r="AMG4787"/>
    </row>
    <row r="4788" spans="1:1021" s="79" customFormat="1" ht="25.5" x14ac:dyDescent="0.25">
      <c r="A4788" s="10" t="s">
        <v>419</v>
      </c>
      <c r="B4788" s="68">
        <v>14222</v>
      </c>
      <c r="C4788" s="10">
        <v>3495753</v>
      </c>
      <c r="D4788" s="12" t="s">
        <v>1382</v>
      </c>
      <c r="E4788" s="12" t="s">
        <v>1258</v>
      </c>
      <c r="F4788" s="12" t="s">
        <v>254</v>
      </c>
      <c r="G4788" s="13">
        <v>45344</v>
      </c>
      <c r="H4788" s="69">
        <v>990</v>
      </c>
      <c r="I4788" s="15"/>
      <c r="J4788" s="16" t="s">
        <v>1344</v>
      </c>
      <c r="K4788" s="17">
        <v>610</v>
      </c>
      <c r="L4788" s="18">
        <v>2023010222</v>
      </c>
      <c r="M4788" s="19"/>
      <c r="N4788" s="70">
        <v>0</v>
      </c>
      <c r="O4788" s="71">
        <v>0</v>
      </c>
      <c r="P4788" s="72">
        <v>0</v>
      </c>
      <c r="Q4788" s="73">
        <v>0</v>
      </c>
      <c r="R4788" s="74">
        <v>0</v>
      </c>
      <c r="S4788" s="75">
        <f t="shared" si="18"/>
        <v>990</v>
      </c>
      <c r="AMG4788"/>
    </row>
    <row r="4789" spans="1:1021" s="79" customFormat="1" ht="25.5" x14ac:dyDescent="0.25">
      <c r="A4789" s="10" t="s">
        <v>419</v>
      </c>
      <c r="B4789" s="68">
        <v>14223</v>
      </c>
      <c r="C4789" s="10">
        <v>3495754</v>
      </c>
      <c r="D4789" s="12" t="s">
        <v>1382</v>
      </c>
      <c r="E4789" s="12" t="s">
        <v>1258</v>
      </c>
      <c r="F4789" s="12" t="s">
        <v>254</v>
      </c>
      <c r="G4789" s="13">
        <v>45344</v>
      </c>
      <c r="H4789" s="69">
        <v>990</v>
      </c>
      <c r="I4789" s="15"/>
      <c r="J4789" s="16" t="s">
        <v>1344</v>
      </c>
      <c r="K4789" s="17">
        <v>610</v>
      </c>
      <c r="L4789" s="18">
        <v>2023010222</v>
      </c>
      <c r="M4789" s="19"/>
      <c r="N4789" s="70">
        <v>0</v>
      </c>
      <c r="O4789" s="71">
        <v>0</v>
      </c>
      <c r="P4789" s="72">
        <v>0</v>
      </c>
      <c r="Q4789" s="73">
        <v>0</v>
      </c>
      <c r="R4789" s="74">
        <v>0</v>
      </c>
      <c r="S4789" s="75">
        <f t="shared" si="18"/>
        <v>990</v>
      </c>
      <c r="AMG4789"/>
    </row>
    <row r="4790" spans="1:1021" s="79" customFormat="1" ht="25.5" x14ac:dyDescent="0.25">
      <c r="A4790" s="10" t="s">
        <v>419</v>
      </c>
      <c r="B4790" s="68">
        <v>14224</v>
      </c>
      <c r="C4790" s="10">
        <v>3495755</v>
      </c>
      <c r="D4790" s="12" t="s">
        <v>1382</v>
      </c>
      <c r="E4790" s="12" t="s">
        <v>1258</v>
      </c>
      <c r="F4790" s="12" t="s">
        <v>254</v>
      </c>
      <c r="G4790" s="13">
        <v>45344</v>
      </c>
      <c r="H4790" s="69">
        <v>990</v>
      </c>
      <c r="I4790" s="15"/>
      <c r="J4790" s="16" t="s">
        <v>1344</v>
      </c>
      <c r="K4790" s="17">
        <v>610</v>
      </c>
      <c r="L4790" s="18">
        <v>2023010222</v>
      </c>
      <c r="M4790" s="19"/>
      <c r="N4790" s="70">
        <v>0</v>
      </c>
      <c r="O4790" s="71">
        <v>0</v>
      </c>
      <c r="P4790" s="72">
        <v>0</v>
      </c>
      <c r="Q4790" s="73">
        <v>0</v>
      </c>
      <c r="R4790" s="74">
        <v>0</v>
      </c>
      <c r="S4790" s="75">
        <f t="shared" si="18"/>
        <v>990</v>
      </c>
      <c r="AMG4790"/>
    </row>
    <row r="4791" spans="1:1021" s="79" customFormat="1" ht="25.5" x14ac:dyDescent="0.25">
      <c r="A4791" s="10" t="s">
        <v>419</v>
      </c>
      <c r="B4791" s="68">
        <v>14225</v>
      </c>
      <c r="C4791" s="10">
        <v>3495756</v>
      </c>
      <c r="D4791" s="12" t="s">
        <v>1382</v>
      </c>
      <c r="E4791" s="12" t="s">
        <v>1258</v>
      </c>
      <c r="F4791" s="12" t="s">
        <v>254</v>
      </c>
      <c r="G4791" s="13">
        <v>45344</v>
      </c>
      <c r="H4791" s="69">
        <v>990</v>
      </c>
      <c r="I4791" s="15"/>
      <c r="J4791" s="16" t="s">
        <v>1344</v>
      </c>
      <c r="K4791" s="17">
        <v>610</v>
      </c>
      <c r="L4791" s="18">
        <v>2023010222</v>
      </c>
      <c r="M4791" s="19"/>
      <c r="N4791" s="70">
        <v>0</v>
      </c>
      <c r="O4791" s="71">
        <v>0</v>
      </c>
      <c r="P4791" s="72">
        <v>0</v>
      </c>
      <c r="Q4791" s="73">
        <v>0</v>
      </c>
      <c r="R4791" s="74">
        <v>0</v>
      </c>
      <c r="S4791" s="75">
        <f t="shared" si="18"/>
        <v>990</v>
      </c>
      <c r="AMG4791"/>
    </row>
    <row r="4792" spans="1:1021" s="79" customFormat="1" ht="38.25" x14ac:dyDescent="0.25">
      <c r="A4792" s="10" t="s">
        <v>419</v>
      </c>
      <c r="B4792" s="68">
        <v>14226</v>
      </c>
      <c r="C4792" s="10">
        <v>3495777</v>
      </c>
      <c r="D4792" s="12" t="s">
        <v>1383</v>
      </c>
      <c r="E4792" s="12" t="s">
        <v>1384</v>
      </c>
      <c r="F4792" s="12" t="s">
        <v>254</v>
      </c>
      <c r="G4792" s="13">
        <v>45343</v>
      </c>
      <c r="H4792" s="69">
        <v>212</v>
      </c>
      <c r="I4792" s="15"/>
      <c r="J4792" s="16" t="s">
        <v>1385</v>
      </c>
      <c r="K4792" s="17">
        <v>968</v>
      </c>
      <c r="L4792" s="18">
        <v>2023006063</v>
      </c>
      <c r="M4792" s="19"/>
      <c r="N4792" s="70">
        <v>0</v>
      </c>
      <c r="O4792" s="71">
        <v>0</v>
      </c>
      <c r="P4792" s="72">
        <v>0</v>
      </c>
      <c r="Q4792" s="73">
        <v>0</v>
      </c>
      <c r="R4792" s="74">
        <v>0</v>
      </c>
      <c r="S4792" s="75">
        <f t="shared" si="18"/>
        <v>212</v>
      </c>
      <c r="AMG4792"/>
    </row>
    <row r="4793" spans="1:1021" s="79" customFormat="1" ht="38.25" x14ac:dyDescent="0.25">
      <c r="A4793" s="10" t="s">
        <v>419</v>
      </c>
      <c r="B4793" s="68">
        <v>14227</v>
      </c>
      <c r="C4793" s="10">
        <v>3495778</v>
      </c>
      <c r="D4793" s="12" t="s">
        <v>1383</v>
      </c>
      <c r="E4793" s="12" t="s">
        <v>1384</v>
      </c>
      <c r="F4793" s="12" t="s">
        <v>254</v>
      </c>
      <c r="G4793" s="13">
        <v>45343</v>
      </c>
      <c r="H4793" s="69">
        <v>212</v>
      </c>
      <c r="I4793" s="15"/>
      <c r="J4793" s="16" t="s">
        <v>1385</v>
      </c>
      <c r="K4793" s="17">
        <v>968</v>
      </c>
      <c r="L4793" s="18">
        <v>2023006063</v>
      </c>
      <c r="M4793" s="19"/>
      <c r="N4793" s="70">
        <v>0</v>
      </c>
      <c r="O4793" s="71">
        <v>0</v>
      </c>
      <c r="P4793" s="72">
        <v>0</v>
      </c>
      <c r="Q4793" s="73">
        <v>0</v>
      </c>
      <c r="R4793" s="74">
        <v>0</v>
      </c>
      <c r="S4793" s="75">
        <f t="shared" si="18"/>
        <v>212</v>
      </c>
      <c r="AMG4793"/>
    </row>
    <row r="4794" spans="1:1021" s="79" customFormat="1" ht="38.25" x14ac:dyDescent="0.25">
      <c r="A4794" s="10" t="s">
        <v>419</v>
      </c>
      <c r="B4794" s="68">
        <v>14228</v>
      </c>
      <c r="C4794" s="10">
        <v>3495779</v>
      </c>
      <c r="D4794" s="12" t="s">
        <v>1383</v>
      </c>
      <c r="E4794" s="12" t="s">
        <v>1384</v>
      </c>
      <c r="F4794" s="12" t="s">
        <v>254</v>
      </c>
      <c r="G4794" s="13">
        <v>45343</v>
      </c>
      <c r="H4794" s="69">
        <v>212</v>
      </c>
      <c r="I4794" s="15"/>
      <c r="J4794" s="16" t="s">
        <v>1385</v>
      </c>
      <c r="K4794" s="17">
        <v>968</v>
      </c>
      <c r="L4794" s="18">
        <v>2023006063</v>
      </c>
      <c r="M4794" s="19"/>
      <c r="N4794" s="70">
        <v>0</v>
      </c>
      <c r="O4794" s="71">
        <v>0</v>
      </c>
      <c r="P4794" s="72">
        <v>0</v>
      </c>
      <c r="Q4794" s="73">
        <v>0</v>
      </c>
      <c r="R4794" s="74">
        <v>0</v>
      </c>
      <c r="S4794" s="75">
        <f t="shared" si="18"/>
        <v>212</v>
      </c>
      <c r="AMG4794"/>
    </row>
    <row r="4795" spans="1:1021" s="79" customFormat="1" ht="38.25" x14ac:dyDescent="0.25">
      <c r="A4795" s="10" t="s">
        <v>419</v>
      </c>
      <c r="B4795" s="68">
        <v>14229</v>
      </c>
      <c r="C4795" s="10">
        <v>3495780</v>
      </c>
      <c r="D4795" s="12" t="s">
        <v>1383</v>
      </c>
      <c r="E4795" s="12" t="s">
        <v>1384</v>
      </c>
      <c r="F4795" s="12" t="s">
        <v>254</v>
      </c>
      <c r="G4795" s="13">
        <v>45343</v>
      </c>
      <c r="H4795" s="69">
        <v>212</v>
      </c>
      <c r="I4795" s="15"/>
      <c r="J4795" s="16" t="s">
        <v>1385</v>
      </c>
      <c r="K4795" s="17">
        <v>968</v>
      </c>
      <c r="L4795" s="18">
        <v>2023006063</v>
      </c>
      <c r="M4795" s="19"/>
      <c r="N4795" s="70">
        <v>0</v>
      </c>
      <c r="O4795" s="71">
        <v>0</v>
      </c>
      <c r="P4795" s="72">
        <v>0</v>
      </c>
      <c r="Q4795" s="73">
        <v>0</v>
      </c>
      <c r="R4795" s="74">
        <v>0</v>
      </c>
      <c r="S4795" s="75">
        <f t="shared" si="18"/>
        <v>212</v>
      </c>
      <c r="AMG4795"/>
    </row>
    <row r="4796" spans="1:1021" s="79" customFormat="1" ht="38.25" x14ac:dyDescent="0.25">
      <c r="A4796" s="10" t="s">
        <v>419</v>
      </c>
      <c r="B4796" s="68">
        <v>14230</v>
      </c>
      <c r="C4796" s="10">
        <v>3495781</v>
      </c>
      <c r="D4796" s="12" t="s">
        <v>1383</v>
      </c>
      <c r="E4796" s="12" t="s">
        <v>1384</v>
      </c>
      <c r="F4796" s="12" t="s">
        <v>254</v>
      </c>
      <c r="G4796" s="13">
        <v>45343</v>
      </c>
      <c r="H4796" s="69">
        <v>212</v>
      </c>
      <c r="I4796" s="15"/>
      <c r="J4796" s="16" t="s">
        <v>1385</v>
      </c>
      <c r="K4796" s="17">
        <v>968</v>
      </c>
      <c r="L4796" s="18">
        <v>2023006063</v>
      </c>
      <c r="M4796" s="19"/>
      <c r="N4796" s="70">
        <v>0</v>
      </c>
      <c r="O4796" s="71">
        <v>0</v>
      </c>
      <c r="P4796" s="72">
        <v>0</v>
      </c>
      <c r="Q4796" s="73">
        <v>0</v>
      </c>
      <c r="R4796" s="74">
        <v>0</v>
      </c>
      <c r="S4796" s="75">
        <f t="shared" si="18"/>
        <v>212</v>
      </c>
      <c r="AMG4796"/>
    </row>
    <row r="4797" spans="1:1021" s="79" customFormat="1" ht="38.25" x14ac:dyDescent="0.25">
      <c r="A4797" s="10" t="s">
        <v>419</v>
      </c>
      <c r="B4797" s="68">
        <v>14231</v>
      </c>
      <c r="C4797" s="10">
        <v>3495782</v>
      </c>
      <c r="D4797" s="12" t="s">
        <v>1383</v>
      </c>
      <c r="E4797" s="12" t="s">
        <v>1384</v>
      </c>
      <c r="F4797" s="12" t="s">
        <v>254</v>
      </c>
      <c r="G4797" s="13">
        <v>45343</v>
      </c>
      <c r="H4797" s="69">
        <v>212</v>
      </c>
      <c r="I4797" s="15"/>
      <c r="J4797" s="16" t="s">
        <v>1385</v>
      </c>
      <c r="K4797" s="17">
        <v>968</v>
      </c>
      <c r="L4797" s="18">
        <v>2023006063</v>
      </c>
      <c r="M4797" s="19"/>
      <c r="N4797" s="70">
        <v>0</v>
      </c>
      <c r="O4797" s="71">
        <v>0</v>
      </c>
      <c r="P4797" s="72">
        <v>0</v>
      </c>
      <c r="Q4797" s="73">
        <v>0</v>
      </c>
      <c r="R4797" s="74">
        <v>0</v>
      </c>
      <c r="S4797" s="75">
        <f t="shared" si="18"/>
        <v>212</v>
      </c>
      <c r="AMG4797"/>
    </row>
    <row r="4798" spans="1:1021" s="79" customFormat="1" ht="38.25" x14ac:dyDescent="0.25">
      <c r="A4798" s="10" t="s">
        <v>419</v>
      </c>
      <c r="B4798" s="68">
        <v>14232</v>
      </c>
      <c r="C4798" s="10">
        <v>3495783</v>
      </c>
      <c r="D4798" s="12" t="s">
        <v>1383</v>
      </c>
      <c r="E4798" s="12" t="s">
        <v>1384</v>
      </c>
      <c r="F4798" s="12" t="s">
        <v>254</v>
      </c>
      <c r="G4798" s="13">
        <v>45343</v>
      </c>
      <c r="H4798" s="69">
        <v>212</v>
      </c>
      <c r="I4798" s="15"/>
      <c r="J4798" s="16" t="s">
        <v>1385</v>
      </c>
      <c r="K4798" s="17">
        <v>968</v>
      </c>
      <c r="L4798" s="18">
        <v>2023006063</v>
      </c>
      <c r="M4798" s="19"/>
      <c r="N4798" s="70">
        <v>0</v>
      </c>
      <c r="O4798" s="71">
        <v>0</v>
      </c>
      <c r="P4798" s="72">
        <v>0</v>
      </c>
      <c r="Q4798" s="73">
        <v>0</v>
      </c>
      <c r="R4798" s="74">
        <v>0</v>
      </c>
      <c r="S4798" s="75">
        <f t="shared" si="18"/>
        <v>212</v>
      </c>
      <c r="AMG4798"/>
    </row>
    <row r="4799" spans="1:1021" s="79" customFormat="1" ht="38.25" x14ac:dyDescent="0.25">
      <c r="A4799" s="10" t="s">
        <v>419</v>
      </c>
      <c r="B4799" s="68">
        <v>14233</v>
      </c>
      <c r="C4799" s="10">
        <v>3495784</v>
      </c>
      <c r="D4799" s="12" t="s">
        <v>1383</v>
      </c>
      <c r="E4799" s="12" t="s">
        <v>1384</v>
      </c>
      <c r="F4799" s="12" t="s">
        <v>254</v>
      </c>
      <c r="G4799" s="13">
        <v>45343</v>
      </c>
      <c r="H4799" s="69">
        <v>212</v>
      </c>
      <c r="I4799" s="15"/>
      <c r="J4799" s="16" t="s">
        <v>1385</v>
      </c>
      <c r="K4799" s="17">
        <v>968</v>
      </c>
      <c r="L4799" s="18">
        <v>2023006063</v>
      </c>
      <c r="M4799" s="19"/>
      <c r="N4799" s="70">
        <v>0</v>
      </c>
      <c r="O4799" s="71">
        <v>0</v>
      </c>
      <c r="P4799" s="72">
        <v>0</v>
      </c>
      <c r="Q4799" s="73">
        <v>0</v>
      </c>
      <c r="R4799" s="74">
        <v>0</v>
      </c>
      <c r="S4799" s="75">
        <f t="shared" si="18"/>
        <v>212</v>
      </c>
      <c r="AMG4799"/>
    </row>
    <row r="4800" spans="1:1021" s="79" customFormat="1" ht="38.25" x14ac:dyDescent="0.25">
      <c r="A4800" s="10" t="s">
        <v>419</v>
      </c>
      <c r="B4800" s="68">
        <v>14234</v>
      </c>
      <c r="C4800" s="10">
        <v>3495785</v>
      </c>
      <c r="D4800" s="12" t="s">
        <v>1383</v>
      </c>
      <c r="E4800" s="12" t="s">
        <v>1384</v>
      </c>
      <c r="F4800" s="12" t="s">
        <v>254</v>
      </c>
      <c r="G4800" s="13">
        <v>45343</v>
      </c>
      <c r="H4800" s="69">
        <v>212</v>
      </c>
      <c r="I4800" s="15"/>
      <c r="J4800" s="16" t="s">
        <v>1385</v>
      </c>
      <c r="K4800" s="17">
        <v>968</v>
      </c>
      <c r="L4800" s="18">
        <v>2023006063</v>
      </c>
      <c r="M4800" s="19"/>
      <c r="N4800" s="70">
        <v>0</v>
      </c>
      <c r="O4800" s="71">
        <v>0</v>
      </c>
      <c r="P4800" s="72">
        <v>0</v>
      </c>
      <c r="Q4800" s="73">
        <v>0</v>
      </c>
      <c r="R4800" s="74">
        <v>0</v>
      </c>
      <c r="S4800" s="75">
        <f t="shared" si="18"/>
        <v>212</v>
      </c>
      <c r="AMG4800"/>
    </row>
    <row r="4801" spans="1:1021" s="79" customFormat="1" ht="38.25" x14ac:dyDescent="0.25">
      <c r="A4801" s="10" t="s">
        <v>419</v>
      </c>
      <c r="B4801" s="68">
        <v>14235</v>
      </c>
      <c r="C4801" s="10">
        <v>3495786</v>
      </c>
      <c r="D4801" s="12" t="s">
        <v>1383</v>
      </c>
      <c r="E4801" s="12" t="s">
        <v>1384</v>
      </c>
      <c r="F4801" s="12" t="s">
        <v>254</v>
      </c>
      <c r="G4801" s="13">
        <v>45343</v>
      </c>
      <c r="H4801" s="69">
        <v>212</v>
      </c>
      <c r="I4801" s="15"/>
      <c r="J4801" s="16" t="s">
        <v>1385</v>
      </c>
      <c r="K4801" s="17">
        <v>968</v>
      </c>
      <c r="L4801" s="18">
        <v>2023006063</v>
      </c>
      <c r="M4801" s="19"/>
      <c r="N4801" s="70">
        <v>0</v>
      </c>
      <c r="O4801" s="71">
        <v>0</v>
      </c>
      <c r="P4801" s="72">
        <v>0</v>
      </c>
      <c r="Q4801" s="73">
        <v>0</v>
      </c>
      <c r="R4801" s="74">
        <v>0</v>
      </c>
      <c r="S4801" s="75">
        <f t="shared" si="18"/>
        <v>212</v>
      </c>
      <c r="AMG4801"/>
    </row>
    <row r="4802" spans="1:1021" s="79" customFormat="1" ht="38.25" x14ac:dyDescent="0.25">
      <c r="A4802" s="10" t="s">
        <v>419</v>
      </c>
      <c r="B4802" s="68">
        <v>14236</v>
      </c>
      <c r="C4802" s="10">
        <v>3495787</v>
      </c>
      <c r="D4802" s="12" t="s">
        <v>1383</v>
      </c>
      <c r="E4802" s="12" t="s">
        <v>1384</v>
      </c>
      <c r="F4802" s="12" t="s">
        <v>254</v>
      </c>
      <c r="G4802" s="13">
        <v>45343</v>
      </c>
      <c r="H4802" s="69">
        <v>212</v>
      </c>
      <c r="I4802" s="15"/>
      <c r="J4802" s="16" t="s">
        <v>1385</v>
      </c>
      <c r="K4802" s="17">
        <v>968</v>
      </c>
      <c r="L4802" s="18">
        <v>2023006063</v>
      </c>
      <c r="M4802" s="19"/>
      <c r="N4802" s="70">
        <v>0</v>
      </c>
      <c r="O4802" s="71">
        <v>0</v>
      </c>
      <c r="P4802" s="72">
        <v>0</v>
      </c>
      <c r="Q4802" s="73">
        <v>0</v>
      </c>
      <c r="R4802" s="74">
        <v>0</v>
      </c>
      <c r="S4802" s="75">
        <f t="shared" si="18"/>
        <v>212</v>
      </c>
      <c r="AMG4802"/>
    </row>
    <row r="4803" spans="1:1021" s="79" customFormat="1" ht="38.25" x14ac:dyDescent="0.25">
      <c r="A4803" s="10" t="s">
        <v>419</v>
      </c>
      <c r="B4803" s="68">
        <v>14237</v>
      </c>
      <c r="C4803" s="10">
        <v>3495788</v>
      </c>
      <c r="D4803" s="12" t="s">
        <v>1383</v>
      </c>
      <c r="E4803" s="12" t="s">
        <v>1384</v>
      </c>
      <c r="F4803" s="12" t="s">
        <v>254</v>
      </c>
      <c r="G4803" s="13">
        <v>45343</v>
      </c>
      <c r="H4803" s="69">
        <v>212</v>
      </c>
      <c r="I4803" s="15"/>
      <c r="J4803" s="16" t="s">
        <v>1385</v>
      </c>
      <c r="K4803" s="17">
        <v>968</v>
      </c>
      <c r="L4803" s="18">
        <v>2023006063</v>
      </c>
      <c r="M4803" s="19"/>
      <c r="N4803" s="70">
        <v>0</v>
      </c>
      <c r="O4803" s="71">
        <v>0</v>
      </c>
      <c r="P4803" s="72">
        <v>0</v>
      </c>
      <c r="Q4803" s="73">
        <v>0</v>
      </c>
      <c r="R4803" s="74">
        <v>0</v>
      </c>
      <c r="S4803" s="75">
        <f t="shared" si="18"/>
        <v>212</v>
      </c>
      <c r="AMG4803"/>
    </row>
    <row r="4804" spans="1:1021" s="79" customFormat="1" ht="38.25" x14ac:dyDescent="0.25">
      <c r="A4804" s="10" t="s">
        <v>419</v>
      </c>
      <c r="B4804" s="68">
        <v>14238</v>
      </c>
      <c r="C4804" s="10">
        <v>3495789</v>
      </c>
      <c r="D4804" s="12" t="s">
        <v>1383</v>
      </c>
      <c r="E4804" s="12" t="s">
        <v>1384</v>
      </c>
      <c r="F4804" s="12" t="s">
        <v>254</v>
      </c>
      <c r="G4804" s="13">
        <v>45343</v>
      </c>
      <c r="H4804" s="69">
        <v>212</v>
      </c>
      <c r="I4804" s="15"/>
      <c r="J4804" s="16" t="s">
        <v>1385</v>
      </c>
      <c r="K4804" s="17">
        <v>968</v>
      </c>
      <c r="L4804" s="18">
        <v>2023006063</v>
      </c>
      <c r="M4804" s="19"/>
      <c r="N4804" s="70">
        <v>0</v>
      </c>
      <c r="O4804" s="71">
        <v>0</v>
      </c>
      <c r="P4804" s="72">
        <v>0</v>
      </c>
      <c r="Q4804" s="73">
        <v>0</v>
      </c>
      <c r="R4804" s="74">
        <v>0</v>
      </c>
      <c r="S4804" s="75">
        <f t="shared" si="18"/>
        <v>212</v>
      </c>
      <c r="AMG4804"/>
    </row>
    <row r="4805" spans="1:1021" s="79" customFormat="1" ht="51" x14ac:dyDescent="0.25">
      <c r="A4805" s="10" t="s">
        <v>419</v>
      </c>
      <c r="B4805" s="68">
        <v>14239</v>
      </c>
      <c r="C4805" s="10">
        <v>3495883</v>
      </c>
      <c r="D4805" s="12" t="s">
        <v>1386</v>
      </c>
      <c r="E4805" s="12" t="s">
        <v>257</v>
      </c>
      <c r="F4805" s="12" t="s">
        <v>254</v>
      </c>
      <c r="G4805" s="13">
        <v>45345</v>
      </c>
      <c r="H4805" s="69">
        <v>300</v>
      </c>
      <c r="I4805" s="15"/>
      <c r="J4805" s="16" t="s">
        <v>488</v>
      </c>
      <c r="K4805" s="17">
        <v>255355</v>
      </c>
      <c r="L4805" s="18">
        <v>2023010321</v>
      </c>
      <c r="M4805" s="19"/>
      <c r="N4805" s="70">
        <v>0</v>
      </c>
      <c r="O4805" s="71">
        <v>0</v>
      </c>
      <c r="P4805" s="72">
        <v>0</v>
      </c>
      <c r="Q4805" s="73">
        <v>0</v>
      </c>
      <c r="R4805" s="74">
        <v>0</v>
      </c>
      <c r="S4805" s="75">
        <f t="shared" si="18"/>
        <v>300</v>
      </c>
      <c r="AMG4805"/>
    </row>
    <row r="4806" spans="1:1021" s="79" customFormat="1" ht="51" x14ac:dyDescent="0.25">
      <c r="A4806" s="10" t="s">
        <v>419</v>
      </c>
      <c r="B4806" s="68">
        <v>14240</v>
      </c>
      <c r="C4806" s="10">
        <v>3495884</v>
      </c>
      <c r="D4806" s="12" t="s">
        <v>1386</v>
      </c>
      <c r="E4806" s="12" t="s">
        <v>257</v>
      </c>
      <c r="F4806" s="12" t="s">
        <v>254</v>
      </c>
      <c r="G4806" s="13">
        <v>45345</v>
      </c>
      <c r="H4806" s="69">
        <v>300</v>
      </c>
      <c r="I4806" s="15"/>
      <c r="J4806" s="16" t="s">
        <v>488</v>
      </c>
      <c r="K4806" s="17">
        <v>255355</v>
      </c>
      <c r="L4806" s="18">
        <v>2023010321</v>
      </c>
      <c r="M4806" s="19"/>
      <c r="N4806" s="70">
        <v>0</v>
      </c>
      <c r="O4806" s="71">
        <v>0</v>
      </c>
      <c r="P4806" s="72">
        <v>0</v>
      </c>
      <c r="Q4806" s="73">
        <v>0</v>
      </c>
      <c r="R4806" s="74">
        <v>0</v>
      </c>
      <c r="S4806" s="75">
        <f t="shared" si="18"/>
        <v>300</v>
      </c>
      <c r="AMG4806"/>
    </row>
    <row r="4807" spans="1:1021" s="79" customFormat="1" ht="63.75" x14ac:dyDescent="0.25">
      <c r="A4807" s="10" t="s">
        <v>419</v>
      </c>
      <c r="B4807" s="68">
        <v>14292</v>
      </c>
      <c r="C4807" s="10" t="s">
        <v>237</v>
      </c>
      <c r="D4807" s="12" t="s">
        <v>1387</v>
      </c>
      <c r="E4807" s="12" t="s">
        <v>264</v>
      </c>
      <c r="F4807" s="12" t="s">
        <v>254</v>
      </c>
      <c r="G4807" s="13">
        <v>45350</v>
      </c>
      <c r="H4807" s="69">
        <v>1899</v>
      </c>
      <c r="I4807" s="15"/>
      <c r="J4807" s="16" t="s">
        <v>1388</v>
      </c>
      <c r="K4807" s="17">
        <v>548</v>
      </c>
      <c r="L4807" s="18">
        <v>2023008132</v>
      </c>
      <c r="M4807" s="19"/>
      <c r="N4807" s="70">
        <v>0</v>
      </c>
      <c r="O4807" s="71">
        <v>0</v>
      </c>
      <c r="P4807" s="72">
        <v>0</v>
      </c>
      <c r="Q4807" s="73">
        <v>0</v>
      </c>
      <c r="R4807" s="74">
        <v>0</v>
      </c>
      <c r="S4807" s="75">
        <f t="shared" si="18"/>
        <v>1899</v>
      </c>
      <c r="AMG4807"/>
    </row>
    <row r="4808" spans="1:1021" s="79" customFormat="1" ht="63.75" x14ac:dyDescent="0.25">
      <c r="A4808" s="10" t="s">
        <v>419</v>
      </c>
      <c r="B4808" s="68">
        <v>14293</v>
      </c>
      <c r="C4808" s="10" t="s">
        <v>237</v>
      </c>
      <c r="D4808" s="12" t="s">
        <v>1387</v>
      </c>
      <c r="E4808" s="12" t="s">
        <v>264</v>
      </c>
      <c r="F4808" s="12" t="s">
        <v>254</v>
      </c>
      <c r="G4808" s="13">
        <v>45350</v>
      </c>
      <c r="H4808" s="69">
        <v>1899</v>
      </c>
      <c r="I4808" s="15"/>
      <c r="J4808" s="16" t="s">
        <v>1388</v>
      </c>
      <c r="K4808" s="17">
        <v>548</v>
      </c>
      <c r="L4808" s="18">
        <v>2023008132</v>
      </c>
      <c r="M4808" s="19"/>
      <c r="N4808" s="70">
        <v>0</v>
      </c>
      <c r="O4808" s="71">
        <v>0</v>
      </c>
      <c r="P4808" s="72">
        <v>0</v>
      </c>
      <c r="Q4808" s="73">
        <v>0</v>
      </c>
      <c r="R4808" s="74">
        <v>0</v>
      </c>
      <c r="S4808" s="75">
        <f t="shared" si="18"/>
        <v>1899</v>
      </c>
      <c r="AMG4808"/>
    </row>
    <row r="4809" spans="1:1021" s="79" customFormat="1" ht="63.75" x14ac:dyDescent="0.25">
      <c r="A4809" s="10" t="s">
        <v>419</v>
      </c>
      <c r="B4809" s="68">
        <v>14294</v>
      </c>
      <c r="C4809" s="10" t="s">
        <v>237</v>
      </c>
      <c r="D4809" s="12" t="s">
        <v>1387</v>
      </c>
      <c r="E4809" s="12" t="s">
        <v>264</v>
      </c>
      <c r="F4809" s="12" t="s">
        <v>254</v>
      </c>
      <c r="G4809" s="13">
        <v>45350</v>
      </c>
      <c r="H4809" s="69">
        <v>1899</v>
      </c>
      <c r="I4809" s="15"/>
      <c r="J4809" s="16" t="s">
        <v>1388</v>
      </c>
      <c r="K4809" s="17">
        <v>548</v>
      </c>
      <c r="L4809" s="18">
        <v>2023008132</v>
      </c>
      <c r="M4809" s="19"/>
      <c r="N4809" s="70">
        <v>0</v>
      </c>
      <c r="O4809" s="71">
        <v>0</v>
      </c>
      <c r="P4809" s="72">
        <v>0</v>
      </c>
      <c r="Q4809" s="73">
        <v>0</v>
      </c>
      <c r="R4809" s="74">
        <v>0</v>
      </c>
      <c r="S4809" s="75">
        <f t="shared" si="18"/>
        <v>1899</v>
      </c>
      <c r="AMG4809"/>
    </row>
    <row r="4810" spans="1:1021" s="79" customFormat="1" ht="38.25" x14ac:dyDescent="0.25">
      <c r="A4810" s="10" t="s">
        <v>419</v>
      </c>
      <c r="B4810" s="68">
        <v>14334</v>
      </c>
      <c r="C4810" s="10">
        <v>3518316</v>
      </c>
      <c r="D4810" s="12" t="s">
        <v>1389</v>
      </c>
      <c r="E4810" s="12" t="s">
        <v>286</v>
      </c>
      <c r="F4810" s="12" t="s">
        <v>254</v>
      </c>
      <c r="G4810" s="13">
        <v>45390</v>
      </c>
      <c r="H4810" s="69">
        <v>898.5</v>
      </c>
      <c r="I4810" s="15"/>
      <c r="J4810" s="16" t="s">
        <v>1339</v>
      </c>
      <c r="K4810" s="17">
        <v>80000</v>
      </c>
      <c r="L4810" s="18">
        <v>2024000906</v>
      </c>
      <c r="M4810" s="19"/>
      <c r="N4810" s="70">
        <v>0</v>
      </c>
      <c r="O4810" s="71">
        <v>0</v>
      </c>
      <c r="P4810" s="72">
        <v>0</v>
      </c>
      <c r="Q4810" s="73">
        <v>0</v>
      </c>
      <c r="R4810" s="74">
        <v>0</v>
      </c>
      <c r="S4810" s="75">
        <f t="shared" si="18"/>
        <v>898.5</v>
      </c>
      <c r="AMG4810"/>
    </row>
    <row r="4811" spans="1:1021" s="79" customFormat="1" ht="38.25" x14ac:dyDescent="0.25">
      <c r="A4811" s="10" t="s">
        <v>419</v>
      </c>
      <c r="B4811" s="68">
        <v>14306</v>
      </c>
      <c r="C4811" s="10">
        <v>3518231</v>
      </c>
      <c r="D4811" s="12" t="s">
        <v>1390</v>
      </c>
      <c r="E4811" s="12" t="s">
        <v>1391</v>
      </c>
      <c r="F4811" s="12" t="s">
        <v>254</v>
      </c>
      <c r="G4811" s="13">
        <v>45391</v>
      </c>
      <c r="H4811" s="69">
        <v>11288</v>
      </c>
      <c r="I4811" s="15"/>
      <c r="J4811" s="16" t="s">
        <v>239</v>
      </c>
      <c r="K4811" s="17">
        <v>6384</v>
      </c>
      <c r="L4811" s="18">
        <v>2023007264</v>
      </c>
      <c r="M4811" s="19"/>
      <c r="N4811" s="70">
        <v>0</v>
      </c>
      <c r="O4811" s="71">
        <v>0</v>
      </c>
      <c r="P4811" s="72">
        <v>0</v>
      </c>
      <c r="Q4811" s="73">
        <v>0</v>
      </c>
      <c r="R4811" s="74">
        <v>0</v>
      </c>
      <c r="S4811" s="75">
        <f t="shared" si="18"/>
        <v>11288</v>
      </c>
      <c r="AMG4811"/>
    </row>
    <row r="4812" spans="1:1021" s="79" customFormat="1" ht="38.25" x14ac:dyDescent="0.25">
      <c r="A4812" s="10" t="s">
        <v>419</v>
      </c>
      <c r="B4812" s="68">
        <v>14307</v>
      </c>
      <c r="C4812" s="10">
        <v>3518232</v>
      </c>
      <c r="D4812" s="12" t="s">
        <v>1390</v>
      </c>
      <c r="E4812" s="12" t="s">
        <v>1391</v>
      </c>
      <c r="F4812" s="12" t="s">
        <v>254</v>
      </c>
      <c r="G4812" s="13">
        <v>45391</v>
      </c>
      <c r="H4812" s="69">
        <v>11288</v>
      </c>
      <c r="I4812" s="15"/>
      <c r="J4812" s="16" t="s">
        <v>239</v>
      </c>
      <c r="K4812" s="17">
        <v>6384</v>
      </c>
      <c r="L4812" s="18">
        <v>2023007264</v>
      </c>
      <c r="M4812" s="19"/>
      <c r="N4812" s="70">
        <v>0</v>
      </c>
      <c r="O4812" s="71">
        <v>0</v>
      </c>
      <c r="P4812" s="72">
        <v>0</v>
      </c>
      <c r="Q4812" s="73">
        <v>0</v>
      </c>
      <c r="R4812" s="74">
        <v>0</v>
      </c>
      <c r="S4812" s="75">
        <f t="shared" si="18"/>
        <v>11288</v>
      </c>
      <c r="AMG4812"/>
    </row>
    <row r="4813" spans="1:1021" s="79" customFormat="1" ht="38.25" x14ac:dyDescent="0.25">
      <c r="A4813" s="10" t="s">
        <v>419</v>
      </c>
      <c r="B4813" s="68">
        <v>14308</v>
      </c>
      <c r="C4813" s="10">
        <v>3518233</v>
      </c>
      <c r="D4813" s="12" t="s">
        <v>1390</v>
      </c>
      <c r="E4813" s="12" t="s">
        <v>1391</v>
      </c>
      <c r="F4813" s="12" t="s">
        <v>254</v>
      </c>
      <c r="G4813" s="13">
        <v>45391</v>
      </c>
      <c r="H4813" s="69">
        <v>11288</v>
      </c>
      <c r="I4813" s="15"/>
      <c r="J4813" s="16" t="s">
        <v>239</v>
      </c>
      <c r="K4813" s="17">
        <v>6384</v>
      </c>
      <c r="L4813" s="18">
        <v>2023007264</v>
      </c>
      <c r="M4813" s="19"/>
      <c r="N4813" s="70">
        <v>0</v>
      </c>
      <c r="O4813" s="71">
        <v>0</v>
      </c>
      <c r="P4813" s="72">
        <v>0</v>
      </c>
      <c r="Q4813" s="73">
        <v>0</v>
      </c>
      <c r="R4813" s="74">
        <v>0</v>
      </c>
      <c r="S4813" s="75">
        <f t="shared" si="18"/>
        <v>11288</v>
      </c>
      <c r="AMG4813"/>
    </row>
    <row r="4814" spans="1:1021" s="79" customFormat="1" ht="76.5" x14ac:dyDescent="0.25">
      <c r="A4814" s="10" t="s">
        <v>419</v>
      </c>
      <c r="B4814" s="68">
        <v>14309</v>
      </c>
      <c r="C4814" s="10">
        <v>3518234</v>
      </c>
      <c r="D4814" s="12" t="s">
        <v>1392</v>
      </c>
      <c r="E4814" s="12" t="s">
        <v>1260</v>
      </c>
      <c r="F4814" s="12" t="s">
        <v>254</v>
      </c>
      <c r="G4814" s="13">
        <v>45391</v>
      </c>
      <c r="H4814" s="69">
        <v>3200</v>
      </c>
      <c r="I4814" s="15"/>
      <c r="J4814" s="16" t="s">
        <v>239</v>
      </c>
      <c r="K4814" s="17">
        <v>6384</v>
      </c>
      <c r="L4814" s="18">
        <v>2023007264</v>
      </c>
      <c r="M4814" s="19"/>
      <c r="N4814" s="70">
        <v>0</v>
      </c>
      <c r="O4814" s="71">
        <v>0</v>
      </c>
      <c r="P4814" s="72">
        <v>0</v>
      </c>
      <c r="Q4814" s="73">
        <v>0</v>
      </c>
      <c r="R4814" s="74">
        <v>0</v>
      </c>
      <c r="S4814" s="75">
        <f t="shared" si="18"/>
        <v>3200</v>
      </c>
      <c r="AMG4814"/>
    </row>
    <row r="4815" spans="1:1021" s="79" customFormat="1" ht="76.5" x14ac:dyDescent="0.25">
      <c r="A4815" s="10" t="s">
        <v>419</v>
      </c>
      <c r="B4815" s="68">
        <v>14310</v>
      </c>
      <c r="C4815" s="10">
        <v>3518235</v>
      </c>
      <c r="D4815" s="12" t="s">
        <v>1392</v>
      </c>
      <c r="E4815" s="12" t="s">
        <v>1260</v>
      </c>
      <c r="F4815" s="12" t="s">
        <v>254</v>
      </c>
      <c r="G4815" s="13">
        <v>45391</v>
      </c>
      <c r="H4815" s="69">
        <v>3200</v>
      </c>
      <c r="I4815" s="15"/>
      <c r="J4815" s="16" t="s">
        <v>239</v>
      </c>
      <c r="K4815" s="17">
        <v>6384</v>
      </c>
      <c r="L4815" s="18">
        <v>2023007264</v>
      </c>
      <c r="M4815" s="19"/>
      <c r="N4815" s="70">
        <v>0</v>
      </c>
      <c r="O4815" s="71">
        <v>0</v>
      </c>
      <c r="P4815" s="72">
        <v>0</v>
      </c>
      <c r="Q4815" s="73">
        <v>0</v>
      </c>
      <c r="R4815" s="74">
        <v>0</v>
      </c>
      <c r="S4815" s="75">
        <f t="shared" si="18"/>
        <v>3200</v>
      </c>
      <c r="AMG4815"/>
    </row>
    <row r="4816" spans="1:1021" s="79" customFormat="1" ht="76.5" x14ac:dyDescent="0.25">
      <c r="A4816" s="10" t="s">
        <v>419</v>
      </c>
      <c r="B4816" s="68">
        <v>14311</v>
      </c>
      <c r="C4816" s="10">
        <v>3518236</v>
      </c>
      <c r="D4816" s="12" t="s">
        <v>1392</v>
      </c>
      <c r="E4816" s="12" t="s">
        <v>1391</v>
      </c>
      <c r="F4816" s="12" t="s">
        <v>254</v>
      </c>
      <c r="G4816" s="13">
        <v>45391</v>
      </c>
      <c r="H4816" s="69">
        <v>3200</v>
      </c>
      <c r="I4816" s="15"/>
      <c r="J4816" s="16" t="s">
        <v>239</v>
      </c>
      <c r="K4816" s="17">
        <v>6384</v>
      </c>
      <c r="L4816" s="18">
        <v>2023007264</v>
      </c>
      <c r="M4816" s="19"/>
      <c r="N4816" s="70">
        <v>0</v>
      </c>
      <c r="O4816" s="71">
        <v>0</v>
      </c>
      <c r="P4816" s="72">
        <v>0</v>
      </c>
      <c r="Q4816" s="73">
        <v>0</v>
      </c>
      <c r="R4816" s="74">
        <v>0</v>
      </c>
      <c r="S4816" s="75">
        <f t="shared" si="18"/>
        <v>3200</v>
      </c>
      <c r="AMG4816"/>
    </row>
    <row r="4817" spans="1:1021" s="79" customFormat="1" ht="76.5" x14ac:dyDescent="0.25">
      <c r="A4817" s="10" t="s">
        <v>419</v>
      </c>
      <c r="B4817" s="68">
        <v>14312</v>
      </c>
      <c r="C4817" s="10">
        <v>3518237</v>
      </c>
      <c r="D4817" s="12" t="s">
        <v>1392</v>
      </c>
      <c r="E4817" s="12" t="s">
        <v>1391</v>
      </c>
      <c r="F4817" s="12" t="s">
        <v>254</v>
      </c>
      <c r="G4817" s="13">
        <v>45391</v>
      </c>
      <c r="H4817" s="69">
        <v>3200</v>
      </c>
      <c r="I4817" s="15"/>
      <c r="J4817" s="16" t="s">
        <v>239</v>
      </c>
      <c r="K4817" s="17">
        <v>6384</v>
      </c>
      <c r="L4817" s="18">
        <v>2023007264</v>
      </c>
      <c r="M4817" s="19"/>
      <c r="N4817" s="70">
        <v>0</v>
      </c>
      <c r="O4817" s="71">
        <v>0</v>
      </c>
      <c r="P4817" s="72">
        <v>0</v>
      </c>
      <c r="Q4817" s="73">
        <v>0</v>
      </c>
      <c r="R4817" s="74">
        <v>0</v>
      </c>
      <c r="S4817" s="75">
        <f t="shared" si="18"/>
        <v>3200</v>
      </c>
      <c r="AMG4817"/>
    </row>
    <row r="4818" spans="1:1021" s="79" customFormat="1" ht="76.5" x14ac:dyDescent="0.25">
      <c r="A4818" s="10" t="s">
        <v>419</v>
      </c>
      <c r="B4818" s="68">
        <v>14313</v>
      </c>
      <c r="C4818" s="10">
        <v>3518238</v>
      </c>
      <c r="D4818" s="12" t="s">
        <v>1392</v>
      </c>
      <c r="E4818" s="12" t="s">
        <v>1391</v>
      </c>
      <c r="F4818" s="12" t="s">
        <v>254</v>
      </c>
      <c r="G4818" s="13">
        <v>45391</v>
      </c>
      <c r="H4818" s="69">
        <v>3200</v>
      </c>
      <c r="I4818" s="15"/>
      <c r="J4818" s="16" t="s">
        <v>239</v>
      </c>
      <c r="K4818" s="17">
        <v>6384</v>
      </c>
      <c r="L4818" s="18">
        <v>2023007264</v>
      </c>
      <c r="M4818" s="19"/>
      <c r="N4818" s="70">
        <v>0</v>
      </c>
      <c r="O4818" s="71">
        <v>0</v>
      </c>
      <c r="P4818" s="72">
        <v>0</v>
      </c>
      <c r="Q4818" s="73">
        <v>0</v>
      </c>
      <c r="R4818" s="74">
        <v>0</v>
      </c>
      <c r="S4818" s="75">
        <f t="shared" si="18"/>
        <v>3200</v>
      </c>
      <c r="AMG4818"/>
    </row>
    <row r="4819" spans="1:1021" s="79" customFormat="1" ht="76.5" x14ac:dyDescent="0.25">
      <c r="A4819" s="10" t="s">
        <v>419</v>
      </c>
      <c r="B4819" s="68">
        <v>14314</v>
      </c>
      <c r="C4819" s="10">
        <v>3518239</v>
      </c>
      <c r="D4819" s="12" t="s">
        <v>1392</v>
      </c>
      <c r="E4819" s="12" t="s">
        <v>1391</v>
      </c>
      <c r="F4819" s="12" t="s">
        <v>254</v>
      </c>
      <c r="G4819" s="13">
        <v>45391</v>
      </c>
      <c r="H4819" s="69">
        <v>3200</v>
      </c>
      <c r="I4819" s="15"/>
      <c r="J4819" s="16" t="s">
        <v>239</v>
      </c>
      <c r="K4819" s="17">
        <v>6384</v>
      </c>
      <c r="L4819" s="18">
        <v>2023007264</v>
      </c>
      <c r="M4819" s="19"/>
      <c r="N4819" s="70">
        <v>0</v>
      </c>
      <c r="O4819" s="71">
        <v>0</v>
      </c>
      <c r="P4819" s="72">
        <v>0</v>
      </c>
      <c r="Q4819" s="73">
        <v>0</v>
      </c>
      <c r="R4819" s="74">
        <v>0</v>
      </c>
      <c r="S4819" s="75">
        <f t="shared" si="18"/>
        <v>3200</v>
      </c>
      <c r="AMG4819"/>
    </row>
    <row r="4820" spans="1:1021" s="79" customFormat="1" ht="76.5" x14ac:dyDescent="0.25">
      <c r="A4820" s="10" t="s">
        <v>419</v>
      </c>
      <c r="B4820" s="68">
        <v>14315</v>
      </c>
      <c r="C4820" s="10">
        <v>3518240</v>
      </c>
      <c r="D4820" s="12" t="s">
        <v>1392</v>
      </c>
      <c r="E4820" s="12" t="s">
        <v>1391</v>
      </c>
      <c r="F4820" s="12" t="s">
        <v>254</v>
      </c>
      <c r="G4820" s="13">
        <v>45391</v>
      </c>
      <c r="H4820" s="69">
        <v>3200</v>
      </c>
      <c r="I4820" s="15"/>
      <c r="J4820" s="16" t="s">
        <v>239</v>
      </c>
      <c r="K4820" s="17">
        <v>6384</v>
      </c>
      <c r="L4820" s="18">
        <v>2023007264</v>
      </c>
      <c r="M4820" s="19"/>
      <c r="N4820" s="70">
        <v>0</v>
      </c>
      <c r="O4820" s="71">
        <v>0</v>
      </c>
      <c r="P4820" s="72">
        <v>0</v>
      </c>
      <c r="Q4820" s="73">
        <v>0</v>
      </c>
      <c r="R4820" s="74">
        <v>0</v>
      </c>
      <c r="S4820" s="75">
        <f t="shared" si="18"/>
        <v>3200</v>
      </c>
      <c r="AMG4820"/>
    </row>
    <row r="4821" spans="1:1021" s="79" customFormat="1" ht="76.5" x14ac:dyDescent="0.25">
      <c r="A4821" s="10" t="s">
        <v>419</v>
      </c>
      <c r="B4821" s="68">
        <v>14316</v>
      </c>
      <c r="C4821" s="10">
        <v>3518241</v>
      </c>
      <c r="D4821" s="12" t="s">
        <v>1392</v>
      </c>
      <c r="E4821" s="12" t="s">
        <v>1391</v>
      </c>
      <c r="F4821" s="12" t="s">
        <v>254</v>
      </c>
      <c r="G4821" s="13">
        <v>45391</v>
      </c>
      <c r="H4821" s="69">
        <v>3200</v>
      </c>
      <c r="I4821" s="15"/>
      <c r="J4821" s="16" t="s">
        <v>239</v>
      </c>
      <c r="K4821" s="17">
        <v>6384</v>
      </c>
      <c r="L4821" s="18">
        <v>2023007264</v>
      </c>
      <c r="M4821" s="19"/>
      <c r="N4821" s="70">
        <v>0</v>
      </c>
      <c r="O4821" s="71">
        <v>0</v>
      </c>
      <c r="P4821" s="72">
        <v>0</v>
      </c>
      <c r="Q4821" s="73">
        <v>0</v>
      </c>
      <c r="R4821" s="74">
        <v>0</v>
      </c>
      <c r="S4821" s="75">
        <f t="shared" si="18"/>
        <v>3200</v>
      </c>
      <c r="AMG4821"/>
    </row>
    <row r="4822" spans="1:1021" s="79" customFormat="1" ht="76.5" x14ac:dyDescent="0.25">
      <c r="A4822" s="10" t="s">
        <v>419</v>
      </c>
      <c r="B4822" s="68">
        <v>14317</v>
      </c>
      <c r="C4822" s="10">
        <v>3518243</v>
      </c>
      <c r="D4822" s="12" t="s">
        <v>1392</v>
      </c>
      <c r="E4822" s="12" t="s">
        <v>1391</v>
      </c>
      <c r="F4822" s="12" t="s">
        <v>254</v>
      </c>
      <c r="G4822" s="13">
        <v>45391</v>
      </c>
      <c r="H4822" s="69">
        <v>3200</v>
      </c>
      <c r="I4822" s="15"/>
      <c r="J4822" s="16" t="s">
        <v>239</v>
      </c>
      <c r="K4822" s="17">
        <v>6384</v>
      </c>
      <c r="L4822" s="18">
        <v>2023007264</v>
      </c>
      <c r="M4822" s="19"/>
      <c r="N4822" s="70">
        <v>0</v>
      </c>
      <c r="O4822" s="71">
        <v>0</v>
      </c>
      <c r="P4822" s="72">
        <v>0</v>
      </c>
      <c r="Q4822" s="73">
        <v>0</v>
      </c>
      <c r="R4822" s="74">
        <v>0</v>
      </c>
      <c r="S4822" s="75">
        <f t="shared" si="18"/>
        <v>3200</v>
      </c>
      <c r="AMG4822"/>
    </row>
    <row r="4823" spans="1:1021" s="79" customFormat="1" ht="76.5" x14ac:dyDescent="0.25">
      <c r="A4823" s="10" t="s">
        <v>419</v>
      </c>
      <c r="B4823" s="68">
        <v>14318</v>
      </c>
      <c r="C4823" s="10">
        <v>3518242</v>
      </c>
      <c r="D4823" s="12" t="s">
        <v>1392</v>
      </c>
      <c r="E4823" s="12" t="s">
        <v>1391</v>
      </c>
      <c r="F4823" s="12" t="s">
        <v>254</v>
      </c>
      <c r="G4823" s="13">
        <v>45391</v>
      </c>
      <c r="H4823" s="69">
        <v>3200</v>
      </c>
      <c r="I4823" s="15"/>
      <c r="J4823" s="16" t="s">
        <v>239</v>
      </c>
      <c r="K4823" s="17">
        <v>6384</v>
      </c>
      <c r="L4823" s="18">
        <v>2023007264</v>
      </c>
      <c r="M4823" s="19"/>
      <c r="N4823" s="70">
        <v>0</v>
      </c>
      <c r="O4823" s="71">
        <v>0</v>
      </c>
      <c r="P4823" s="72">
        <v>0</v>
      </c>
      <c r="Q4823" s="73">
        <v>0</v>
      </c>
      <c r="R4823" s="74">
        <v>0</v>
      </c>
      <c r="S4823" s="75">
        <f t="shared" si="18"/>
        <v>3200</v>
      </c>
      <c r="AMG4823"/>
    </row>
    <row r="4824" spans="1:1021" s="79" customFormat="1" ht="51" x14ac:dyDescent="0.25">
      <c r="A4824" s="10" t="s">
        <v>419</v>
      </c>
      <c r="B4824" s="68">
        <v>14319</v>
      </c>
      <c r="C4824" s="10" t="s">
        <v>237</v>
      </c>
      <c r="D4824" s="12" t="s">
        <v>1393</v>
      </c>
      <c r="E4824" s="12" t="s">
        <v>1394</v>
      </c>
      <c r="F4824" s="12" t="s">
        <v>254</v>
      </c>
      <c r="G4824" s="13">
        <v>45351</v>
      </c>
      <c r="H4824" s="69">
        <v>54109.38</v>
      </c>
      <c r="I4824" s="15"/>
      <c r="J4824" s="16" t="s">
        <v>1395</v>
      </c>
      <c r="K4824" s="17">
        <v>864127</v>
      </c>
      <c r="L4824" s="18">
        <v>2023008018</v>
      </c>
      <c r="M4824" s="19"/>
      <c r="N4824" s="70">
        <v>0</v>
      </c>
      <c r="O4824" s="71">
        <v>0</v>
      </c>
      <c r="P4824" s="72">
        <v>0</v>
      </c>
      <c r="Q4824" s="73">
        <v>0</v>
      </c>
      <c r="R4824" s="74">
        <v>0</v>
      </c>
      <c r="S4824" s="75">
        <f t="shared" si="18"/>
        <v>54109.38</v>
      </c>
      <c r="AMG4824"/>
    </row>
    <row r="4825" spans="1:1021" s="79" customFormat="1" ht="51" x14ac:dyDescent="0.25">
      <c r="A4825" s="10" t="s">
        <v>419</v>
      </c>
      <c r="B4825" s="68">
        <v>14320</v>
      </c>
      <c r="C4825" s="10" t="s">
        <v>237</v>
      </c>
      <c r="D4825" s="12" t="s">
        <v>1393</v>
      </c>
      <c r="E4825" s="12" t="s">
        <v>1394</v>
      </c>
      <c r="F4825" s="12" t="s">
        <v>254</v>
      </c>
      <c r="G4825" s="13">
        <v>45351</v>
      </c>
      <c r="H4825" s="69">
        <v>54109.38</v>
      </c>
      <c r="I4825" s="15"/>
      <c r="J4825" s="16" t="s">
        <v>1395</v>
      </c>
      <c r="K4825" s="17">
        <v>864127</v>
      </c>
      <c r="L4825" s="18">
        <v>2023008018</v>
      </c>
      <c r="M4825" s="19"/>
      <c r="N4825" s="70">
        <v>0</v>
      </c>
      <c r="O4825" s="71">
        <v>0</v>
      </c>
      <c r="P4825" s="72">
        <v>0</v>
      </c>
      <c r="Q4825" s="73">
        <v>0</v>
      </c>
      <c r="R4825" s="74">
        <v>0</v>
      </c>
      <c r="S4825" s="75">
        <f t="shared" si="18"/>
        <v>54109.38</v>
      </c>
      <c r="AMG4825"/>
    </row>
    <row r="4826" spans="1:1021" s="79" customFormat="1" ht="51" x14ac:dyDescent="0.25">
      <c r="A4826" s="10" t="s">
        <v>419</v>
      </c>
      <c r="B4826" s="68">
        <v>14321</v>
      </c>
      <c r="C4826" s="10" t="s">
        <v>237</v>
      </c>
      <c r="D4826" s="12" t="s">
        <v>1393</v>
      </c>
      <c r="E4826" s="12" t="s">
        <v>1394</v>
      </c>
      <c r="F4826" s="12" t="s">
        <v>254</v>
      </c>
      <c r="G4826" s="13">
        <v>45351</v>
      </c>
      <c r="H4826" s="69">
        <v>54109.38</v>
      </c>
      <c r="I4826" s="15"/>
      <c r="J4826" s="16" t="s">
        <v>1395</v>
      </c>
      <c r="K4826" s="17">
        <v>864127</v>
      </c>
      <c r="L4826" s="18">
        <v>2023008018</v>
      </c>
      <c r="M4826" s="19"/>
      <c r="N4826" s="70">
        <v>0</v>
      </c>
      <c r="O4826" s="71">
        <v>0</v>
      </c>
      <c r="P4826" s="72">
        <v>0</v>
      </c>
      <c r="Q4826" s="73">
        <v>0</v>
      </c>
      <c r="R4826" s="74">
        <v>0</v>
      </c>
      <c r="S4826" s="75">
        <f t="shared" si="18"/>
        <v>54109.38</v>
      </c>
      <c r="AMG4826"/>
    </row>
    <row r="4827" spans="1:1021" s="79" customFormat="1" ht="51" x14ac:dyDescent="0.25">
      <c r="A4827" s="10" t="s">
        <v>419</v>
      </c>
      <c r="B4827" s="68">
        <v>14322</v>
      </c>
      <c r="C4827" s="10" t="s">
        <v>237</v>
      </c>
      <c r="D4827" s="12" t="s">
        <v>1393</v>
      </c>
      <c r="E4827" s="12" t="s">
        <v>1394</v>
      </c>
      <c r="F4827" s="12" t="s">
        <v>254</v>
      </c>
      <c r="G4827" s="13">
        <v>45351</v>
      </c>
      <c r="H4827" s="69">
        <v>54109.38</v>
      </c>
      <c r="I4827" s="15"/>
      <c r="J4827" s="16" t="s">
        <v>1395</v>
      </c>
      <c r="K4827" s="17">
        <v>864127</v>
      </c>
      <c r="L4827" s="18">
        <v>2023008018</v>
      </c>
      <c r="M4827" s="19"/>
      <c r="N4827" s="70">
        <v>0</v>
      </c>
      <c r="O4827" s="71">
        <v>0</v>
      </c>
      <c r="P4827" s="72">
        <v>0</v>
      </c>
      <c r="Q4827" s="73">
        <v>0</v>
      </c>
      <c r="R4827" s="74">
        <v>0</v>
      </c>
      <c r="S4827" s="75">
        <f t="shared" si="18"/>
        <v>54109.38</v>
      </c>
      <c r="AMG4827"/>
    </row>
    <row r="4828" spans="1:1021" s="79" customFormat="1" ht="51" x14ac:dyDescent="0.25">
      <c r="A4828" s="10" t="s">
        <v>419</v>
      </c>
      <c r="B4828" s="68">
        <v>14323</v>
      </c>
      <c r="C4828" s="10" t="s">
        <v>237</v>
      </c>
      <c r="D4828" s="12" t="s">
        <v>1393</v>
      </c>
      <c r="E4828" s="12" t="s">
        <v>1394</v>
      </c>
      <c r="F4828" s="12" t="s">
        <v>254</v>
      </c>
      <c r="G4828" s="13">
        <v>45351</v>
      </c>
      <c r="H4828" s="69">
        <v>54109.38</v>
      </c>
      <c r="I4828" s="15"/>
      <c r="J4828" s="16" t="s">
        <v>1395</v>
      </c>
      <c r="K4828" s="17">
        <v>864127</v>
      </c>
      <c r="L4828" s="18">
        <v>2023008018</v>
      </c>
      <c r="M4828" s="19"/>
      <c r="N4828" s="70">
        <v>0</v>
      </c>
      <c r="O4828" s="71">
        <v>0</v>
      </c>
      <c r="P4828" s="72">
        <v>0</v>
      </c>
      <c r="Q4828" s="73">
        <v>0</v>
      </c>
      <c r="R4828" s="74">
        <v>0</v>
      </c>
      <c r="S4828" s="75">
        <f t="shared" si="18"/>
        <v>54109.38</v>
      </c>
      <c r="AMG4828"/>
    </row>
    <row r="4829" spans="1:1021" s="79" customFormat="1" ht="51" x14ac:dyDescent="0.25">
      <c r="A4829" s="10" t="s">
        <v>419</v>
      </c>
      <c r="B4829" s="68">
        <v>14324</v>
      </c>
      <c r="C4829" s="10" t="s">
        <v>237</v>
      </c>
      <c r="D4829" s="12" t="s">
        <v>1393</v>
      </c>
      <c r="E4829" s="12" t="s">
        <v>1394</v>
      </c>
      <c r="F4829" s="12" t="s">
        <v>254</v>
      </c>
      <c r="G4829" s="13">
        <v>45351</v>
      </c>
      <c r="H4829" s="69">
        <v>54109.38</v>
      </c>
      <c r="I4829" s="15"/>
      <c r="J4829" s="16" t="s">
        <v>1395</v>
      </c>
      <c r="K4829" s="17">
        <v>864127</v>
      </c>
      <c r="L4829" s="18">
        <v>2023008018</v>
      </c>
      <c r="M4829" s="19"/>
      <c r="N4829" s="70">
        <v>0</v>
      </c>
      <c r="O4829" s="71">
        <v>0</v>
      </c>
      <c r="P4829" s="72">
        <v>0</v>
      </c>
      <c r="Q4829" s="73">
        <v>0</v>
      </c>
      <c r="R4829" s="74">
        <v>0</v>
      </c>
      <c r="S4829" s="75">
        <f t="shared" si="18"/>
        <v>54109.38</v>
      </c>
      <c r="AMG4829"/>
    </row>
    <row r="4830" spans="1:1021" s="79" customFormat="1" ht="51" x14ac:dyDescent="0.25">
      <c r="A4830" s="10" t="s">
        <v>419</v>
      </c>
      <c r="B4830" s="68">
        <v>14325</v>
      </c>
      <c r="C4830" s="10" t="s">
        <v>237</v>
      </c>
      <c r="D4830" s="12" t="s">
        <v>1393</v>
      </c>
      <c r="E4830" s="12" t="s">
        <v>1394</v>
      </c>
      <c r="F4830" s="12" t="s">
        <v>254</v>
      </c>
      <c r="G4830" s="13">
        <v>45351</v>
      </c>
      <c r="H4830" s="69">
        <v>54109.38</v>
      </c>
      <c r="I4830" s="15"/>
      <c r="J4830" s="16" t="s">
        <v>1395</v>
      </c>
      <c r="K4830" s="17">
        <v>864127</v>
      </c>
      <c r="L4830" s="18">
        <v>2023008018</v>
      </c>
      <c r="M4830" s="19"/>
      <c r="N4830" s="70">
        <v>0</v>
      </c>
      <c r="O4830" s="71">
        <v>0</v>
      </c>
      <c r="P4830" s="72">
        <v>0</v>
      </c>
      <c r="Q4830" s="73">
        <v>0</v>
      </c>
      <c r="R4830" s="74">
        <v>0</v>
      </c>
      <c r="S4830" s="75">
        <f t="shared" si="18"/>
        <v>54109.38</v>
      </c>
      <c r="AMG4830"/>
    </row>
    <row r="4831" spans="1:1021" s="79" customFormat="1" ht="51" x14ac:dyDescent="0.25">
      <c r="A4831" s="10" t="s">
        <v>419</v>
      </c>
      <c r="B4831" s="68">
        <v>14326</v>
      </c>
      <c r="C4831" s="10" t="s">
        <v>237</v>
      </c>
      <c r="D4831" s="12" t="s">
        <v>1393</v>
      </c>
      <c r="E4831" s="12" t="s">
        <v>1394</v>
      </c>
      <c r="F4831" s="12" t="s">
        <v>254</v>
      </c>
      <c r="G4831" s="13">
        <v>45351</v>
      </c>
      <c r="H4831" s="69">
        <v>54109.38</v>
      </c>
      <c r="I4831" s="15"/>
      <c r="J4831" s="16" t="s">
        <v>1395</v>
      </c>
      <c r="K4831" s="17">
        <v>864127</v>
      </c>
      <c r="L4831" s="18">
        <v>2023008018</v>
      </c>
      <c r="M4831" s="19"/>
      <c r="N4831" s="70">
        <v>0</v>
      </c>
      <c r="O4831" s="71">
        <v>0</v>
      </c>
      <c r="P4831" s="72">
        <v>0</v>
      </c>
      <c r="Q4831" s="73">
        <v>0</v>
      </c>
      <c r="R4831" s="74">
        <v>0</v>
      </c>
      <c r="S4831" s="75">
        <f t="shared" si="18"/>
        <v>54109.38</v>
      </c>
      <c r="AMG4831"/>
    </row>
    <row r="4832" spans="1:1021" s="79" customFormat="1" ht="51" x14ac:dyDescent="0.25">
      <c r="A4832" s="10" t="s">
        <v>419</v>
      </c>
      <c r="B4832" s="68">
        <v>14327</v>
      </c>
      <c r="C4832" s="10" t="s">
        <v>237</v>
      </c>
      <c r="D4832" s="12" t="s">
        <v>1393</v>
      </c>
      <c r="E4832" s="12" t="s">
        <v>1394</v>
      </c>
      <c r="F4832" s="12" t="s">
        <v>254</v>
      </c>
      <c r="G4832" s="13">
        <v>45351</v>
      </c>
      <c r="H4832" s="69">
        <v>54109.38</v>
      </c>
      <c r="I4832" s="15"/>
      <c r="J4832" s="16" t="s">
        <v>1395</v>
      </c>
      <c r="K4832" s="17">
        <v>864127</v>
      </c>
      <c r="L4832" s="18">
        <v>2023008018</v>
      </c>
      <c r="M4832" s="19"/>
      <c r="N4832" s="70">
        <v>0</v>
      </c>
      <c r="O4832" s="71">
        <v>0</v>
      </c>
      <c r="P4832" s="72">
        <v>0</v>
      </c>
      <c r="Q4832" s="73">
        <v>0</v>
      </c>
      <c r="R4832" s="74">
        <v>0</v>
      </c>
      <c r="S4832" s="75">
        <f t="shared" si="18"/>
        <v>54109.38</v>
      </c>
      <c r="AMG4832"/>
    </row>
    <row r="4833" spans="1:1021" s="79" customFormat="1" ht="51" x14ac:dyDescent="0.25">
      <c r="A4833" s="10" t="s">
        <v>419</v>
      </c>
      <c r="B4833" s="68">
        <v>14328</v>
      </c>
      <c r="C4833" s="10" t="s">
        <v>237</v>
      </c>
      <c r="D4833" s="12" t="s">
        <v>1393</v>
      </c>
      <c r="E4833" s="12" t="s">
        <v>1394</v>
      </c>
      <c r="F4833" s="12" t="s">
        <v>254</v>
      </c>
      <c r="G4833" s="13">
        <v>45351</v>
      </c>
      <c r="H4833" s="69">
        <v>54109.38</v>
      </c>
      <c r="I4833" s="15"/>
      <c r="J4833" s="16" t="s">
        <v>1395</v>
      </c>
      <c r="K4833" s="17">
        <v>864127</v>
      </c>
      <c r="L4833" s="18">
        <v>2023008018</v>
      </c>
      <c r="M4833" s="19"/>
      <c r="N4833" s="70">
        <v>0</v>
      </c>
      <c r="O4833" s="71">
        <v>0</v>
      </c>
      <c r="P4833" s="72">
        <v>0</v>
      </c>
      <c r="Q4833" s="73">
        <v>0</v>
      </c>
      <c r="R4833" s="74">
        <v>0</v>
      </c>
      <c r="S4833" s="75">
        <f t="shared" si="18"/>
        <v>54109.38</v>
      </c>
      <c r="AMG4833"/>
    </row>
    <row r="4834" spans="1:1021" s="79" customFormat="1" ht="51" x14ac:dyDescent="0.25">
      <c r="A4834" s="10" t="s">
        <v>419</v>
      </c>
      <c r="B4834" s="68">
        <v>14329</v>
      </c>
      <c r="C4834" s="10" t="s">
        <v>237</v>
      </c>
      <c r="D4834" s="12" t="s">
        <v>1393</v>
      </c>
      <c r="E4834" s="12" t="s">
        <v>1394</v>
      </c>
      <c r="F4834" s="12" t="s">
        <v>254</v>
      </c>
      <c r="G4834" s="13">
        <v>45351</v>
      </c>
      <c r="H4834" s="69">
        <v>54109.38</v>
      </c>
      <c r="I4834" s="15"/>
      <c r="J4834" s="16" t="s">
        <v>1395</v>
      </c>
      <c r="K4834" s="17">
        <v>864127</v>
      </c>
      <c r="L4834" s="18">
        <v>2023008018</v>
      </c>
      <c r="M4834" s="19"/>
      <c r="N4834" s="70">
        <v>0</v>
      </c>
      <c r="O4834" s="71">
        <v>0</v>
      </c>
      <c r="P4834" s="72">
        <v>0</v>
      </c>
      <c r="Q4834" s="73">
        <v>0</v>
      </c>
      <c r="R4834" s="74">
        <v>0</v>
      </c>
      <c r="S4834" s="75">
        <f t="shared" si="18"/>
        <v>54109.38</v>
      </c>
      <c r="AMG4834"/>
    </row>
    <row r="4835" spans="1:1021" s="79" customFormat="1" ht="51" x14ac:dyDescent="0.25">
      <c r="A4835" s="10" t="s">
        <v>419</v>
      </c>
      <c r="B4835" s="68">
        <v>14330</v>
      </c>
      <c r="C4835" s="10" t="s">
        <v>237</v>
      </c>
      <c r="D4835" s="12" t="s">
        <v>1393</v>
      </c>
      <c r="E4835" s="12" t="s">
        <v>1394</v>
      </c>
      <c r="F4835" s="12" t="s">
        <v>254</v>
      </c>
      <c r="G4835" s="13">
        <v>45351</v>
      </c>
      <c r="H4835" s="69">
        <v>54109.38</v>
      </c>
      <c r="I4835" s="15"/>
      <c r="J4835" s="16" t="s">
        <v>1395</v>
      </c>
      <c r="K4835" s="17">
        <v>864127</v>
      </c>
      <c r="L4835" s="18">
        <v>2023008018</v>
      </c>
      <c r="M4835" s="19"/>
      <c r="N4835" s="70">
        <v>0</v>
      </c>
      <c r="O4835" s="71">
        <v>0</v>
      </c>
      <c r="P4835" s="72">
        <v>0</v>
      </c>
      <c r="Q4835" s="73">
        <v>0</v>
      </c>
      <c r="R4835" s="74">
        <v>0</v>
      </c>
      <c r="S4835" s="75">
        <f t="shared" si="18"/>
        <v>54109.38</v>
      </c>
      <c r="AMG4835"/>
    </row>
    <row r="4836" spans="1:1021" s="79" customFormat="1" ht="51" x14ac:dyDescent="0.25">
      <c r="A4836" s="10" t="s">
        <v>419</v>
      </c>
      <c r="B4836" s="68">
        <v>14331</v>
      </c>
      <c r="C4836" s="10" t="s">
        <v>237</v>
      </c>
      <c r="D4836" s="12" t="s">
        <v>1393</v>
      </c>
      <c r="E4836" s="12" t="s">
        <v>1394</v>
      </c>
      <c r="F4836" s="12" t="s">
        <v>254</v>
      </c>
      <c r="G4836" s="13">
        <v>45351</v>
      </c>
      <c r="H4836" s="69">
        <v>54109.38</v>
      </c>
      <c r="I4836" s="15"/>
      <c r="J4836" s="16" t="s">
        <v>1395</v>
      </c>
      <c r="K4836" s="17">
        <v>864127</v>
      </c>
      <c r="L4836" s="18">
        <v>2023008018</v>
      </c>
      <c r="M4836" s="19"/>
      <c r="N4836" s="70">
        <v>0</v>
      </c>
      <c r="O4836" s="71">
        <v>0</v>
      </c>
      <c r="P4836" s="72">
        <v>0</v>
      </c>
      <c r="Q4836" s="73">
        <v>0</v>
      </c>
      <c r="R4836" s="74">
        <v>0</v>
      </c>
      <c r="S4836" s="75">
        <f t="shared" si="18"/>
        <v>54109.38</v>
      </c>
      <c r="AMG4836"/>
    </row>
    <row r="4837" spans="1:1021" s="79" customFormat="1" ht="51" x14ac:dyDescent="0.25">
      <c r="A4837" s="10" t="s">
        <v>419</v>
      </c>
      <c r="B4837" s="68">
        <v>14332</v>
      </c>
      <c r="C4837" s="10" t="s">
        <v>237</v>
      </c>
      <c r="D4837" s="12" t="s">
        <v>1393</v>
      </c>
      <c r="E4837" s="12" t="s">
        <v>1394</v>
      </c>
      <c r="F4837" s="12" t="s">
        <v>254</v>
      </c>
      <c r="G4837" s="13">
        <v>45351</v>
      </c>
      <c r="H4837" s="69">
        <v>54109.38</v>
      </c>
      <c r="I4837" s="15"/>
      <c r="J4837" s="16" t="s">
        <v>1395</v>
      </c>
      <c r="K4837" s="17">
        <v>864127</v>
      </c>
      <c r="L4837" s="18">
        <v>2023008018</v>
      </c>
      <c r="M4837" s="19"/>
      <c r="N4837" s="70">
        <v>0</v>
      </c>
      <c r="O4837" s="71">
        <v>0</v>
      </c>
      <c r="P4837" s="72">
        <v>0</v>
      </c>
      <c r="Q4837" s="73">
        <v>0</v>
      </c>
      <c r="R4837" s="74">
        <v>0</v>
      </c>
      <c r="S4837" s="75">
        <f t="shared" si="18"/>
        <v>54109.38</v>
      </c>
      <c r="AMG4837"/>
    </row>
    <row r="4838" spans="1:1021" s="79" customFormat="1" ht="51" x14ac:dyDescent="0.25">
      <c r="A4838" s="10" t="s">
        <v>419</v>
      </c>
      <c r="B4838" s="68">
        <v>14333</v>
      </c>
      <c r="C4838" s="10" t="s">
        <v>237</v>
      </c>
      <c r="D4838" s="12" t="s">
        <v>1393</v>
      </c>
      <c r="E4838" s="12" t="s">
        <v>1394</v>
      </c>
      <c r="F4838" s="12" t="s">
        <v>254</v>
      </c>
      <c r="G4838" s="13">
        <v>45351</v>
      </c>
      <c r="H4838" s="69">
        <v>54109.38</v>
      </c>
      <c r="I4838" s="15"/>
      <c r="J4838" s="16" t="s">
        <v>1395</v>
      </c>
      <c r="K4838" s="17">
        <v>864127</v>
      </c>
      <c r="L4838" s="18">
        <v>2023008018</v>
      </c>
      <c r="M4838" s="19"/>
      <c r="N4838" s="70">
        <v>0</v>
      </c>
      <c r="O4838" s="71">
        <v>0</v>
      </c>
      <c r="P4838" s="72">
        <v>0</v>
      </c>
      <c r="Q4838" s="73">
        <v>0</v>
      </c>
      <c r="R4838" s="74">
        <v>0</v>
      </c>
      <c r="S4838" s="75">
        <f t="shared" si="18"/>
        <v>54109.38</v>
      </c>
      <c r="AMG4838"/>
    </row>
    <row r="4839" spans="1:1021" s="79" customFormat="1" ht="63.75" x14ac:dyDescent="0.25">
      <c r="A4839" s="10" t="s">
        <v>419</v>
      </c>
      <c r="B4839" s="68">
        <v>14296</v>
      </c>
      <c r="C4839" s="10">
        <v>3518564</v>
      </c>
      <c r="D4839" s="12" t="s">
        <v>1396</v>
      </c>
      <c r="E4839" s="12" t="s">
        <v>1397</v>
      </c>
      <c r="F4839" s="12" t="s">
        <v>254</v>
      </c>
      <c r="G4839" s="13">
        <v>45404</v>
      </c>
      <c r="H4839" s="69">
        <v>2303.6799999999998</v>
      </c>
      <c r="I4839" s="15"/>
      <c r="J4839" s="16" t="s">
        <v>1043</v>
      </c>
      <c r="K4839" s="17">
        <v>673369</v>
      </c>
      <c r="L4839" s="18">
        <v>2024000564</v>
      </c>
      <c r="M4839" s="19"/>
      <c r="N4839" s="70">
        <v>0</v>
      </c>
      <c r="O4839" s="71">
        <v>0</v>
      </c>
      <c r="P4839" s="72">
        <v>0</v>
      </c>
      <c r="Q4839" s="73">
        <v>0</v>
      </c>
      <c r="R4839" s="74">
        <v>0</v>
      </c>
      <c r="S4839" s="75">
        <f t="shared" si="18"/>
        <v>2303.6799999999998</v>
      </c>
      <c r="AMG4839"/>
    </row>
    <row r="4840" spans="1:1021" s="79" customFormat="1" ht="63.75" x14ac:dyDescent="0.25">
      <c r="A4840" s="10" t="s">
        <v>419</v>
      </c>
      <c r="B4840" s="68">
        <v>14297</v>
      </c>
      <c r="C4840" s="10">
        <v>3518565</v>
      </c>
      <c r="D4840" s="12" t="s">
        <v>1396</v>
      </c>
      <c r="E4840" s="12" t="s">
        <v>1398</v>
      </c>
      <c r="F4840" s="12" t="s">
        <v>254</v>
      </c>
      <c r="G4840" s="13">
        <v>45404</v>
      </c>
      <c r="H4840" s="69">
        <v>2303.6799999999998</v>
      </c>
      <c r="I4840" s="15"/>
      <c r="J4840" s="16" t="s">
        <v>1043</v>
      </c>
      <c r="K4840" s="17">
        <v>673369</v>
      </c>
      <c r="L4840" s="18">
        <v>2024000564</v>
      </c>
      <c r="M4840" s="19"/>
      <c r="N4840" s="70">
        <v>0</v>
      </c>
      <c r="O4840" s="71">
        <v>0</v>
      </c>
      <c r="P4840" s="72">
        <v>0</v>
      </c>
      <c r="Q4840" s="73">
        <v>0</v>
      </c>
      <c r="R4840" s="74">
        <v>0</v>
      </c>
      <c r="S4840" s="75">
        <f t="shared" si="18"/>
        <v>2303.6799999999998</v>
      </c>
      <c r="AMG4840"/>
    </row>
    <row r="4841" spans="1:1021" s="79" customFormat="1" ht="63.75" x14ac:dyDescent="0.25">
      <c r="A4841" s="10" t="s">
        <v>419</v>
      </c>
      <c r="B4841" s="68">
        <v>14298</v>
      </c>
      <c r="C4841" s="10">
        <v>3518566</v>
      </c>
      <c r="D4841" s="12" t="s">
        <v>1396</v>
      </c>
      <c r="E4841" s="12" t="s">
        <v>1399</v>
      </c>
      <c r="F4841" s="12" t="s">
        <v>254</v>
      </c>
      <c r="G4841" s="13">
        <v>45404</v>
      </c>
      <c r="H4841" s="69">
        <v>2303.6799999999998</v>
      </c>
      <c r="I4841" s="15"/>
      <c r="J4841" s="16" t="s">
        <v>1043</v>
      </c>
      <c r="K4841" s="17">
        <v>673369</v>
      </c>
      <c r="L4841" s="18">
        <v>2024000564</v>
      </c>
      <c r="M4841" s="19"/>
      <c r="N4841" s="70">
        <v>0</v>
      </c>
      <c r="O4841" s="71">
        <v>0</v>
      </c>
      <c r="P4841" s="72">
        <v>0</v>
      </c>
      <c r="Q4841" s="73">
        <v>0</v>
      </c>
      <c r="R4841" s="74">
        <v>0</v>
      </c>
      <c r="S4841" s="75">
        <f t="shared" si="18"/>
        <v>2303.6799999999998</v>
      </c>
      <c r="AMG4841"/>
    </row>
    <row r="4842" spans="1:1021" s="79" customFormat="1" ht="63.75" x14ac:dyDescent="0.25">
      <c r="A4842" s="10" t="s">
        <v>419</v>
      </c>
      <c r="B4842" s="68">
        <v>14299</v>
      </c>
      <c r="C4842" s="10">
        <v>3518567</v>
      </c>
      <c r="D4842" s="12" t="s">
        <v>1396</v>
      </c>
      <c r="E4842" s="12" t="s">
        <v>1399</v>
      </c>
      <c r="F4842" s="12" t="s">
        <v>254</v>
      </c>
      <c r="G4842" s="13">
        <v>45404</v>
      </c>
      <c r="H4842" s="69">
        <v>2303.6799999999998</v>
      </c>
      <c r="I4842" s="15"/>
      <c r="J4842" s="16" t="s">
        <v>1043</v>
      </c>
      <c r="K4842" s="17">
        <v>673369</v>
      </c>
      <c r="L4842" s="18">
        <v>2024000564</v>
      </c>
      <c r="M4842" s="19"/>
      <c r="N4842" s="70">
        <v>0</v>
      </c>
      <c r="O4842" s="71">
        <v>0</v>
      </c>
      <c r="P4842" s="72">
        <v>0</v>
      </c>
      <c r="Q4842" s="73">
        <v>0</v>
      </c>
      <c r="R4842" s="74">
        <v>0</v>
      </c>
      <c r="S4842" s="75">
        <f t="shared" si="18"/>
        <v>2303.6799999999998</v>
      </c>
      <c r="AMG4842"/>
    </row>
    <row r="4843" spans="1:1021" s="79" customFormat="1" ht="76.5" x14ac:dyDescent="0.25">
      <c r="A4843" s="10" t="s">
        <v>419</v>
      </c>
      <c r="B4843" s="68">
        <v>14300</v>
      </c>
      <c r="C4843" s="10">
        <v>3518568</v>
      </c>
      <c r="D4843" s="12" t="s">
        <v>1396</v>
      </c>
      <c r="E4843" s="12" t="s">
        <v>1400</v>
      </c>
      <c r="F4843" s="12" t="s">
        <v>254</v>
      </c>
      <c r="G4843" s="13">
        <v>45404</v>
      </c>
      <c r="H4843" s="69">
        <v>2303.6799999999998</v>
      </c>
      <c r="I4843" s="15"/>
      <c r="J4843" s="16" t="s">
        <v>1043</v>
      </c>
      <c r="K4843" s="17">
        <v>673369</v>
      </c>
      <c r="L4843" s="18">
        <v>2024000564</v>
      </c>
      <c r="M4843" s="19"/>
      <c r="N4843" s="70">
        <v>0</v>
      </c>
      <c r="O4843" s="71">
        <v>0</v>
      </c>
      <c r="P4843" s="72">
        <v>0</v>
      </c>
      <c r="Q4843" s="73">
        <v>0</v>
      </c>
      <c r="R4843" s="74">
        <v>0</v>
      </c>
      <c r="S4843" s="75">
        <f t="shared" si="18"/>
        <v>2303.6799999999998</v>
      </c>
      <c r="AMG4843"/>
    </row>
    <row r="4844" spans="1:1021" s="79" customFormat="1" ht="76.5" x14ac:dyDescent="0.25">
      <c r="A4844" s="10" t="s">
        <v>419</v>
      </c>
      <c r="B4844" s="68">
        <v>14301</v>
      </c>
      <c r="C4844" s="10">
        <v>3518569</v>
      </c>
      <c r="D4844" s="12" t="s">
        <v>1396</v>
      </c>
      <c r="E4844" s="12" t="s">
        <v>1400</v>
      </c>
      <c r="F4844" s="12" t="s">
        <v>254</v>
      </c>
      <c r="G4844" s="13">
        <v>45404</v>
      </c>
      <c r="H4844" s="69">
        <v>2303.6799999999998</v>
      </c>
      <c r="I4844" s="15"/>
      <c r="J4844" s="16" t="s">
        <v>1043</v>
      </c>
      <c r="K4844" s="17">
        <v>673369</v>
      </c>
      <c r="L4844" s="18">
        <v>2024000564</v>
      </c>
      <c r="M4844" s="19"/>
      <c r="N4844" s="70">
        <v>0</v>
      </c>
      <c r="O4844" s="71">
        <v>0</v>
      </c>
      <c r="P4844" s="72">
        <v>0</v>
      </c>
      <c r="Q4844" s="73">
        <v>0</v>
      </c>
      <c r="R4844" s="74">
        <v>0</v>
      </c>
      <c r="S4844" s="75">
        <f t="shared" si="18"/>
        <v>2303.6799999999998</v>
      </c>
      <c r="AMG4844"/>
    </row>
    <row r="4845" spans="1:1021" s="79" customFormat="1" ht="63.75" x14ac:dyDescent="0.25">
      <c r="A4845" s="10" t="s">
        <v>419</v>
      </c>
      <c r="B4845" s="68">
        <v>14302</v>
      </c>
      <c r="C4845" s="10">
        <v>3518570</v>
      </c>
      <c r="D4845" s="12" t="s">
        <v>1401</v>
      </c>
      <c r="E4845" s="12" t="s">
        <v>1397</v>
      </c>
      <c r="F4845" s="12" t="s">
        <v>254</v>
      </c>
      <c r="G4845" s="13">
        <v>45404</v>
      </c>
      <c r="H4845" s="69">
        <v>3139.99</v>
      </c>
      <c r="I4845" s="15"/>
      <c r="J4845" s="16" t="s">
        <v>1043</v>
      </c>
      <c r="K4845" s="17">
        <v>673369</v>
      </c>
      <c r="L4845" s="18">
        <v>2024000564</v>
      </c>
      <c r="M4845" s="19"/>
      <c r="N4845" s="70">
        <v>0</v>
      </c>
      <c r="O4845" s="71">
        <v>0</v>
      </c>
      <c r="P4845" s="72">
        <v>0</v>
      </c>
      <c r="Q4845" s="73">
        <v>0</v>
      </c>
      <c r="R4845" s="74">
        <v>0</v>
      </c>
      <c r="S4845" s="75">
        <f t="shared" si="18"/>
        <v>3139.99</v>
      </c>
      <c r="AMG4845"/>
    </row>
    <row r="4846" spans="1:1021" s="79" customFormat="1" ht="63.75" x14ac:dyDescent="0.25">
      <c r="A4846" s="10" t="s">
        <v>419</v>
      </c>
      <c r="B4846" s="68">
        <v>14303</v>
      </c>
      <c r="C4846" s="10">
        <v>3518571</v>
      </c>
      <c r="D4846" s="12" t="s">
        <v>1401</v>
      </c>
      <c r="E4846" s="12" t="s">
        <v>1402</v>
      </c>
      <c r="F4846" s="12" t="s">
        <v>254</v>
      </c>
      <c r="G4846" s="13">
        <v>45404</v>
      </c>
      <c r="H4846" s="69">
        <v>3139.99</v>
      </c>
      <c r="I4846" s="15"/>
      <c r="J4846" s="16" t="s">
        <v>1043</v>
      </c>
      <c r="K4846" s="17">
        <v>673369</v>
      </c>
      <c r="L4846" s="18">
        <v>2024000564</v>
      </c>
      <c r="M4846" s="19"/>
      <c r="N4846" s="70">
        <v>0</v>
      </c>
      <c r="O4846" s="71">
        <v>0</v>
      </c>
      <c r="P4846" s="72">
        <v>0</v>
      </c>
      <c r="Q4846" s="73">
        <v>0</v>
      </c>
      <c r="R4846" s="74">
        <v>0</v>
      </c>
      <c r="S4846" s="75">
        <f t="shared" si="18"/>
        <v>3139.99</v>
      </c>
      <c r="AMG4846"/>
    </row>
    <row r="4847" spans="1:1021" s="79" customFormat="1" ht="63.75" x14ac:dyDescent="0.25">
      <c r="A4847" s="10" t="s">
        <v>419</v>
      </c>
      <c r="B4847" s="68">
        <v>14304</v>
      </c>
      <c r="C4847" s="10">
        <v>3518572</v>
      </c>
      <c r="D4847" s="12" t="s">
        <v>1401</v>
      </c>
      <c r="E4847" s="12" t="s">
        <v>1403</v>
      </c>
      <c r="F4847" s="12" t="s">
        <v>254</v>
      </c>
      <c r="G4847" s="13">
        <v>45404</v>
      </c>
      <c r="H4847" s="69">
        <v>3139.99</v>
      </c>
      <c r="I4847" s="15"/>
      <c r="J4847" s="16" t="s">
        <v>1043</v>
      </c>
      <c r="K4847" s="17">
        <v>673369</v>
      </c>
      <c r="L4847" s="18">
        <v>2024000564</v>
      </c>
      <c r="M4847" s="19"/>
      <c r="N4847" s="70">
        <v>0</v>
      </c>
      <c r="O4847" s="71">
        <v>0</v>
      </c>
      <c r="P4847" s="72">
        <v>0</v>
      </c>
      <c r="Q4847" s="73">
        <v>0</v>
      </c>
      <c r="R4847" s="74">
        <v>0</v>
      </c>
      <c r="S4847" s="75">
        <f t="shared" ref="S4847:S4910" si="19">H4847</f>
        <v>3139.99</v>
      </c>
      <c r="AMG4847"/>
    </row>
    <row r="4848" spans="1:1021" s="79" customFormat="1" ht="63.75" x14ac:dyDescent="0.25">
      <c r="A4848" s="10" t="s">
        <v>419</v>
      </c>
      <c r="B4848" s="68">
        <v>14305</v>
      </c>
      <c r="C4848" s="10">
        <v>3518573</v>
      </c>
      <c r="D4848" s="12" t="s">
        <v>1401</v>
      </c>
      <c r="E4848" s="12" t="s">
        <v>1404</v>
      </c>
      <c r="F4848" s="12" t="s">
        <v>254</v>
      </c>
      <c r="G4848" s="13">
        <v>45404</v>
      </c>
      <c r="H4848" s="69">
        <v>3139.99</v>
      </c>
      <c r="I4848" s="15"/>
      <c r="J4848" s="16" t="s">
        <v>1043</v>
      </c>
      <c r="K4848" s="17">
        <v>673369</v>
      </c>
      <c r="L4848" s="18">
        <v>2024000564</v>
      </c>
      <c r="M4848" s="19"/>
      <c r="N4848" s="70">
        <v>0</v>
      </c>
      <c r="O4848" s="71">
        <v>0</v>
      </c>
      <c r="P4848" s="72">
        <v>0</v>
      </c>
      <c r="Q4848" s="73">
        <v>0</v>
      </c>
      <c r="R4848" s="74">
        <v>0</v>
      </c>
      <c r="S4848" s="75">
        <f t="shared" si="19"/>
        <v>3139.99</v>
      </c>
      <c r="AMG4848"/>
    </row>
    <row r="4849" spans="1:1021" s="79" customFormat="1" ht="51" x14ac:dyDescent="0.25">
      <c r="A4849" s="10" t="s">
        <v>419</v>
      </c>
      <c r="B4849" s="68">
        <v>13636</v>
      </c>
      <c r="C4849" s="10">
        <v>3526199</v>
      </c>
      <c r="D4849" s="12" t="s">
        <v>1405</v>
      </c>
      <c r="E4849" s="12" t="s">
        <v>294</v>
      </c>
      <c r="F4849" s="12" t="s">
        <v>254</v>
      </c>
      <c r="G4849" s="13">
        <v>44853</v>
      </c>
      <c r="H4849" s="69">
        <v>1281.55</v>
      </c>
      <c r="I4849" s="15"/>
      <c r="J4849" s="16" t="s">
        <v>295</v>
      </c>
      <c r="K4849" s="17" t="s">
        <v>296</v>
      </c>
      <c r="L4849" s="18">
        <v>2022008258</v>
      </c>
      <c r="M4849" s="19"/>
      <c r="N4849" s="70">
        <v>0</v>
      </c>
      <c r="O4849" s="71">
        <v>0</v>
      </c>
      <c r="P4849" s="72">
        <v>0</v>
      </c>
      <c r="Q4849" s="73">
        <v>0</v>
      </c>
      <c r="R4849" s="74">
        <v>0</v>
      </c>
      <c r="S4849" s="75">
        <f t="shared" si="19"/>
        <v>1281.55</v>
      </c>
      <c r="AMG4849"/>
    </row>
    <row r="4850" spans="1:1021" s="79" customFormat="1" ht="51" x14ac:dyDescent="0.25">
      <c r="A4850" s="10" t="s">
        <v>419</v>
      </c>
      <c r="B4850" s="68">
        <v>13637</v>
      </c>
      <c r="C4850" s="10" t="s">
        <v>237</v>
      </c>
      <c r="D4850" s="12" t="s">
        <v>1406</v>
      </c>
      <c r="E4850" s="12" t="s">
        <v>294</v>
      </c>
      <c r="F4850" s="12" t="s">
        <v>254</v>
      </c>
      <c r="G4850" s="13">
        <v>44853</v>
      </c>
      <c r="H4850" s="69">
        <v>105000</v>
      </c>
      <c r="I4850" s="15"/>
      <c r="J4850" s="16" t="s">
        <v>295</v>
      </c>
      <c r="K4850" s="17" t="s">
        <v>296</v>
      </c>
      <c r="L4850" s="18">
        <v>2022008258</v>
      </c>
      <c r="M4850" s="19"/>
      <c r="N4850" s="70">
        <v>0</v>
      </c>
      <c r="O4850" s="71">
        <v>0</v>
      </c>
      <c r="P4850" s="72">
        <v>0</v>
      </c>
      <c r="Q4850" s="73">
        <v>0</v>
      </c>
      <c r="R4850" s="74">
        <v>0</v>
      </c>
      <c r="S4850" s="75">
        <f t="shared" si="19"/>
        <v>105000</v>
      </c>
      <c r="AMG4850"/>
    </row>
    <row r="4851" spans="1:1021" s="79" customFormat="1" ht="51" x14ac:dyDescent="0.25">
      <c r="A4851" s="10" t="s">
        <v>419</v>
      </c>
      <c r="B4851" s="68">
        <v>13638</v>
      </c>
      <c r="C4851" s="10" t="s">
        <v>237</v>
      </c>
      <c r="D4851" s="12" t="s">
        <v>1406</v>
      </c>
      <c r="E4851" s="12" t="s">
        <v>294</v>
      </c>
      <c r="F4851" s="12" t="s">
        <v>254</v>
      </c>
      <c r="G4851" s="13">
        <v>44853</v>
      </c>
      <c r="H4851" s="69">
        <v>105000</v>
      </c>
      <c r="I4851" s="15"/>
      <c r="J4851" s="16" t="s">
        <v>295</v>
      </c>
      <c r="K4851" s="17" t="s">
        <v>296</v>
      </c>
      <c r="L4851" s="18">
        <v>2022008258</v>
      </c>
      <c r="M4851" s="19"/>
      <c r="N4851" s="70">
        <v>0</v>
      </c>
      <c r="O4851" s="71">
        <v>0</v>
      </c>
      <c r="P4851" s="72">
        <v>0</v>
      </c>
      <c r="Q4851" s="73">
        <v>0</v>
      </c>
      <c r="R4851" s="74">
        <v>0</v>
      </c>
      <c r="S4851" s="75">
        <f t="shared" si="19"/>
        <v>105000</v>
      </c>
      <c r="AMG4851"/>
    </row>
    <row r="4852" spans="1:1021" s="79" customFormat="1" ht="51" x14ac:dyDescent="0.25">
      <c r="A4852" s="10" t="s">
        <v>419</v>
      </c>
      <c r="B4852" s="68">
        <v>13639</v>
      </c>
      <c r="C4852" s="10" t="s">
        <v>237</v>
      </c>
      <c r="D4852" s="12" t="s">
        <v>1406</v>
      </c>
      <c r="E4852" s="12" t="s">
        <v>294</v>
      </c>
      <c r="F4852" s="12" t="s">
        <v>254</v>
      </c>
      <c r="G4852" s="13">
        <v>44853</v>
      </c>
      <c r="H4852" s="69">
        <v>105000</v>
      </c>
      <c r="I4852" s="15"/>
      <c r="J4852" s="16" t="s">
        <v>295</v>
      </c>
      <c r="K4852" s="17" t="s">
        <v>296</v>
      </c>
      <c r="L4852" s="18">
        <v>2022008258</v>
      </c>
      <c r="M4852" s="19"/>
      <c r="N4852" s="70">
        <v>0</v>
      </c>
      <c r="O4852" s="71">
        <v>0</v>
      </c>
      <c r="P4852" s="72">
        <v>0</v>
      </c>
      <c r="Q4852" s="73">
        <v>0</v>
      </c>
      <c r="R4852" s="74">
        <v>0</v>
      </c>
      <c r="S4852" s="75">
        <f t="shared" si="19"/>
        <v>105000</v>
      </c>
      <c r="AMG4852"/>
    </row>
    <row r="4853" spans="1:1021" s="79" customFormat="1" ht="51" x14ac:dyDescent="0.25">
      <c r="A4853" s="10" t="s">
        <v>419</v>
      </c>
      <c r="B4853" s="68">
        <v>13648</v>
      </c>
      <c r="C4853" s="10" t="s">
        <v>237</v>
      </c>
      <c r="D4853" s="12" t="s">
        <v>1407</v>
      </c>
      <c r="E4853" s="12" t="s">
        <v>294</v>
      </c>
      <c r="F4853" s="12" t="s">
        <v>254</v>
      </c>
      <c r="G4853" s="13">
        <v>44853</v>
      </c>
      <c r="H4853" s="69">
        <v>10260</v>
      </c>
      <c r="I4853" s="15"/>
      <c r="J4853" s="16" t="s">
        <v>295</v>
      </c>
      <c r="K4853" s="17" t="s">
        <v>296</v>
      </c>
      <c r="L4853" s="18">
        <v>2022008258</v>
      </c>
      <c r="M4853" s="19"/>
      <c r="N4853" s="70">
        <v>0</v>
      </c>
      <c r="O4853" s="71">
        <v>0</v>
      </c>
      <c r="P4853" s="72">
        <v>0</v>
      </c>
      <c r="Q4853" s="73">
        <v>0</v>
      </c>
      <c r="R4853" s="74">
        <v>0</v>
      </c>
      <c r="S4853" s="75">
        <f t="shared" si="19"/>
        <v>10260</v>
      </c>
      <c r="AMG4853"/>
    </row>
    <row r="4854" spans="1:1021" s="79" customFormat="1" ht="51" x14ac:dyDescent="0.25">
      <c r="A4854" s="10" t="s">
        <v>419</v>
      </c>
      <c r="B4854" s="68">
        <v>13649</v>
      </c>
      <c r="C4854" s="10" t="s">
        <v>237</v>
      </c>
      <c r="D4854" s="12" t="s">
        <v>1407</v>
      </c>
      <c r="E4854" s="12" t="s">
        <v>294</v>
      </c>
      <c r="F4854" s="12" t="s">
        <v>254</v>
      </c>
      <c r="G4854" s="13">
        <v>44853</v>
      </c>
      <c r="H4854" s="69">
        <v>10260</v>
      </c>
      <c r="I4854" s="15"/>
      <c r="J4854" s="16" t="s">
        <v>295</v>
      </c>
      <c r="K4854" s="17" t="s">
        <v>296</v>
      </c>
      <c r="L4854" s="18">
        <v>2022008258</v>
      </c>
      <c r="M4854" s="19"/>
      <c r="N4854" s="70">
        <v>0</v>
      </c>
      <c r="O4854" s="71">
        <v>0</v>
      </c>
      <c r="P4854" s="72">
        <v>0</v>
      </c>
      <c r="Q4854" s="73">
        <v>0</v>
      </c>
      <c r="R4854" s="74">
        <v>0</v>
      </c>
      <c r="S4854" s="75">
        <f t="shared" si="19"/>
        <v>10260</v>
      </c>
      <c r="AMG4854"/>
    </row>
    <row r="4855" spans="1:1021" s="79" customFormat="1" ht="51" x14ac:dyDescent="0.25">
      <c r="A4855" s="10" t="s">
        <v>419</v>
      </c>
      <c r="B4855" s="68">
        <v>13660</v>
      </c>
      <c r="C4855" s="10" t="s">
        <v>237</v>
      </c>
      <c r="D4855" s="12" t="s">
        <v>1408</v>
      </c>
      <c r="E4855" s="12" t="s">
        <v>294</v>
      </c>
      <c r="F4855" s="12" t="s">
        <v>254</v>
      </c>
      <c r="G4855" s="13">
        <v>44853</v>
      </c>
      <c r="H4855" s="69">
        <v>3589.61</v>
      </c>
      <c r="I4855" s="15"/>
      <c r="J4855" s="16" t="s">
        <v>295</v>
      </c>
      <c r="K4855" s="17" t="s">
        <v>296</v>
      </c>
      <c r="L4855" s="18">
        <v>2022008258</v>
      </c>
      <c r="M4855" s="19"/>
      <c r="N4855" s="70">
        <v>0</v>
      </c>
      <c r="O4855" s="71">
        <v>0</v>
      </c>
      <c r="P4855" s="72">
        <v>0</v>
      </c>
      <c r="Q4855" s="73">
        <v>0</v>
      </c>
      <c r="R4855" s="74">
        <v>0</v>
      </c>
      <c r="S4855" s="75">
        <f t="shared" si="19"/>
        <v>3589.61</v>
      </c>
      <c r="AMG4855"/>
    </row>
    <row r="4856" spans="1:1021" s="79" customFormat="1" ht="51" x14ac:dyDescent="0.25">
      <c r="A4856" s="10" t="s">
        <v>419</v>
      </c>
      <c r="B4856" s="68">
        <v>13661</v>
      </c>
      <c r="C4856" s="10" t="s">
        <v>237</v>
      </c>
      <c r="D4856" s="12" t="s">
        <v>1408</v>
      </c>
      <c r="E4856" s="12" t="s">
        <v>294</v>
      </c>
      <c r="F4856" s="12" t="s">
        <v>254</v>
      </c>
      <c r="G4856" s="13">
        <v>44853</v>
      </c>
      <c r="H4856" s="69">
        <v>3589.61</v>
      </c>
      <c r="I4856" s="15"/>
      <c r="J4856" s="16" t="s">
        <v>295</v>
      </c>
      <c r="K4856" s="17" t="s">
        <v>296</v>
      </c>
      <c r="L4856" s="18">
        <v>2022008258</v>
      </c>
      <c r="M4856" s="19"/>
      <c r="N4856" s="70">
        <v>0</v>
      </c>
      <c r="O4856" s="71">
        <v>0</v>
      </c>
      <c r="P4856" s="72">
        <v>0</v>
      </c>
      <c r="Q4856" s="73">
        <v>0</v>
      </c>
      <c r="R4856" s="74">
        <v>0</v>
      </c>
      <c r="S4856" s="75">
        <f t="shared" si="19"/>
        <v>3589.61</v>
      </c>
      <c r="AMG4856"/>
    </row>
    <row r="4857" spans="1:1021" s="79" customFormat="1" ht="51" x14ac:dyDescent="0.25">
      <c r="A4857" s="10" t="s">
        <v>419</v>
      </c>
      <c r="B4857" s="68">
        <v>13662</v>
      </c>
      <c r="C4857" s="10" t="s">
        <v>237</v>
      </c>
      <c r="D4857" s="12" t="s">
        <v>1408</v>
      </c>
      <c r="E4857" s="12" t="s">
        <v>294</v>
      </c>
      <c r="F4857" s="12" t="s">
        <v>254</v>
      </c>
      <c r="G4857" s="13">
        <v>44853</v>
      </c>
      <c r="H4857" s="69">
        <v>3589.61</v>
      </c>
      <c r="I4857" s="15"/>
      <c r="J4857" s="16" t="s">
        <v>295</v>
      </c>
      <c r="K4857" s="17" t="s">
        <v>296</v>
      </c>
      <c r="L4857" s="18">
        <v>2022008258</v>
      </c>
      <c r="M4857" s="19"/>
      <c r="N4857" s="70">
        <v>0</v>
      </c>
      <c r="O4857" s="71">
        <v>0</v>
      </c>
      <c r="P4857" s="72">
        <v>0</v>
      </c>
      <c r="Q4857" s="73">
        <v>0</v>
      </c>
      <c r="R4857" s="74">
        <v>0</v>
      </c>
      <c r="S4857" s="75">
        <f t="shared" si="19"/>
        <v>3589.61</v>
      </c>
      <c r="AMG4857"/>
    </row>
    <row r="4858" spans="1:1021" s="79" customFormat="1" ht="51" x14ac:dyDescent="0.25">
      <c r="A4858" s="10" t="s">
        <v>419</v>
      </c>
      <c r="B4858" s="68">
        <v>13663</v>
      </c>
      <c r="C4858" s="10" t="s">
        <v>237</v>
      </c>
      <c r="D4858" s="12" t="s">
        <v>1409</v>
      </c>
      <c r="E4858" s="12" t="s">
        <v>294</v>
      </c>
      <c r="F4858" s="12" t="s">
        <v>254</v>
      </c>
      <c r="G4858" s="13">
        <v>44853</v>
      </c>
      <c r="H4858" s="69">
        <v>4500</v>
      </c>
      <c r="I4858" s="15"/>
      <c r="J4858" s="16" t="s">
        <v>295</v>
      </c>
      <c r="K4858" s="17" t="s">
        <v>296</v>
      </c>
      <c r="L4858" s="18">
        <v>2022008258</v>
      </c>
      <c r="M4858" s="19"/>
      <c r="N4858" s="70">
        <v>0</v>
      </c>
      <c r="O4858" s="71">
        <v>0</v>
      </c>
      <c r="P4858" s="72">
        <v>0</v>
      </c>
      <c r="Q4858" s="73">
        <v>0</v>
      </c>
      <c r="R4858" s="74">
        <v>0</v>
      </c>
      <c r="S4858" s="75">
        <f t="shared" si="19"/>
        <v>4500</v>
      </c>
      <c r="AMG4858"/>
    </row>
    <row r="4859" spans="1:1021" s="79" customFormat="1" ht="51" x14ac:dyDescent="0.25">
      <c r="A4859" s="10" t="s">
        <v>419</v>
      </c>
      <c r="B4859" s="68">
        <v>13664</v>
      </c>
      <c r="C4859" s="10" t="s">
        <v>237</v>
      </c>
      <c r="D4859" s="12" t="s">
        <v>1410</v>
      </c>
      <c r="E4859" s="12" t="s">
        <v>294</v>
      </c>
      <c r="F4859" s="12" t="s">
        <v>254</v>
      </c>
      <c r="G4859" s="13">
        <v>44853</v>
      </c>
      <c r="H4859" s="69">
        <v>17580.5</v>
      </c>
      <c r="I4859" s="15"/>
      <c r="J4859" s="16" t="s">
        <v>295</v>
      </c>
      <c r="K4859" s="17" t="s">
        <v>296</v>
      </c>
      <c r="L4859" s="18">
        <v>2022008258</v>
      </c>
      <c r="M4859" s="19"/>
      <c r="N4859" s="70">
        <v>0</v>
      </c>
      <c r="O4859" s="71">
        <v>0</v>
      </c>
      <c r="P4859" s="72">
        <v>0</v>
      </c>
      <c r="Q4859" s="73">
        <v>0</v>
      </c>
      <c r="R4859" s="74">
        <v>0</v>
      </c>
      <c r="S4859" s="75">
        <f t="shared" si="19"/>
        <v>17580.5</v>
      </c>
      <c r="AMG4859"/>
    </row>
    <row r="4860" spans="1:1021" s="79" customFormat="1" ht="51" x14ac:dyDescent="0.25">
      <c r="A4860" s="10" t="s">
        <v>419</v>
      </c>
      <c r="B4860" s="68">
        <v>13665</v>
      </c>
      <c r="C4860" s="10" t="s">
        <v>237</v>
      </c>
      <c r="D4860" s="12" t="s">
        <v>1411</v>
      </c>
      <c r="E4860" s="12" t="s">
        <v>294</v>
      </c>
      <c r="F4860" s="12" t="s">
        <v>254</v>
      </c>
      <c r="G4860" s="13">
        <v>44853</v>
      </c>
      <c r="H4860" s="69">
        <v>117000</v>
      </c>
      <c r="I4860" s="15"/>
      <c r="J4860" s="16" t="s">
        <v>295</v>
      </c>
      <c r="K4860" s="17" t="s">
        <v>296</v>
      </c>
      <c r="L4860" s="18">
        <v>2022008258</v>
      </c>
      <c r="M4860" s="19"/>
      <c r="N4860" s="70">
        <v>0</v>
      </c>
      <c r="O4860" s="71">
        <v>0</v>
      </c>
      <c r="P4860" s="72">
        <v>0</v>
      </c>
      <c r="Q4860" s="73">
        <v>0</v>
      </c>
      <c r="R4860" s="74">
        <v>0</v>
      </c>
      <c r="S4860" s="75">
        <f t="shared" si="19"/>
        <v>117000</v>
      </c>
      <c r="AMG4860"/>
    </row>
    <row r="4861" spans="1:1021" s="79" customFormat="1" ht="51" x14ac:dyDescent="0.25">
      <c r="A4861" s="10" t="s">
        <v>419</v>
      </c>
      <c r="B4861" s="68">
        <v>13668</v>
      </c>
      <c r="C4861" s="10">
        <v>3526217</v>
      </c>
      <c r="D4861" s="12" t="s">
        <v>1412</v>
      </c>
      <c r="E4861" s="12" t="s">
        <v>294</v>
      </c>
      <c r="F4861" s="12" t="s">
        <v>254</v>
      </c>
      <c r="G4861" s="13">
        <v>44853</v>
      </c>
      <c r="H4861" s="69">
        <v>127.27</v>
      </c>
      <c r="I4861" s="15"/>
      <c r="J4861" s="16" t="s">
        <v>295</v>
      </c>
      <c r="K4861" s="17" t="s">
        <v>296</v>
      </c>
      <c r="L4861" s="18">
        <v>2022008258</v>
      </c>
      <c r="M4861" s="19"/>
      <c r="N4861" s="70">
        <v>0</v>
      </c>
      <c r="O4861" s="71">
        <v>0</v>
      </c>
      <c r="P4861" s="72">
        <v>0</v>
      </c>
      <c r="Q4861" s="73">
        <v>0</v>
      </c>
      <c r="R4861" s="74">
        <v>0</v>
      </c>
      <c r="S4861" s="75">
        <f t="shared" si="19"/>
        <v>127.27</v>
      </c>
      <c r="AMG4861"/>
    </row>
    <row r="4862" spans="1:1021" s="79" customFormat="1" ht="38.25" x14ac:dyDescent="0.25">
      <c r="A4862" s="10" t="s">
        <v>419</v>
      </c>
      <c r="B4862" s="68">
        <v>13707</v>
      </c>
      <c r="C4862" s="10">
        <v>3526255</v>
      </c>
      <c r="D4862" s="27" t="s">
        <v>1413</v>
      </c>
      <c r="E4862" s="12" t="s">
        <v>1414</v>
      </c>
      <c r="F4862" s="12" t="s">
        <v>254</v>
      </c>
      <c r="G4862" s="13">
        <v>44853</v>
      </c>
      <c r="H4862" s="69">
        <v>98.1</v>
      </c>
      <c r="I4862" s="15"/>
      <c r="J4862" s="16" t="s">
        <v>295</v>
      </c>
      <c r="K4862" s="17" t="s">
        <v>296</v>
      </c>
      <c r="L4862" s="18">
        <v>2022008258</v>
      </c>
      <c r="M4862" s="19"/>
      <c r="N4862" s="70">
        <v>0</v>
      </c>
      <c r="O4862" s="71">
        <v>0</v>
      </c>
      <c r="P4862" s="72">
        <v>0</v>
      </c>
      <c r="Q4862" s="73">
        <v>0</v>
      </c>
      <c r="R4862" s="74">
        <v>0</v>
      </c>
      <c r="S4862" s="75">
        <f t="shared" si="19"/>
        <v>98.1</v>
      </c>
      <c r="AMG4862"/>
    </row>
    <row r="4863" spans="1:1021" s="79" customFormat="1" ht="38.25" x14ac:dyDescent="0.25">
      <c r="A4863" s="10" t="s">
        <v>419</v>
      </c>
      <c r="B4863" s="68">
        <v>13712</v>
      </c>
      <c r="C4863" s="10">
        <v>3526259</v>
      </c>
      <c r="D4863" s="12" t="s">
        <v>1415</v>
      </c>
      <c r="E4863" s="12" t="s">
        <v>1414</v>
      </c>
      <c r="F4863" s="12" t="s">
        <v>254</v>
      </c>
      <c r="G4863" s="13">
        <v>44853</v>
      </c>
      <c r="H4863" s="69">
        <v>989</v>
      </c>
      <c r="I4863" s="15"/>
      <c r="J4863" s="16" t="s">
        <v>295</v>
      </c>
      <c r="K4863" s="17" t="s">
        <v>296</v>
      </c>
      <c r="L4863" s="18">
        <v>2022008258</v>
      </c>
      <c r="M4863" s="19"/>
      <c r="N4863" s="70">
        <v>0</v>
      </c>
      <c r="O4863" s="71">
        <v>0</v>
      </c>
      <c r="P4863" s="72">
        <v>0</v>
      </c>
      <c r="Q4863" s="73">
        <v>0</v>
      </c>
      <c r="R4863" s="74">
        <v>0</v>
      </c>
      <c r="S4863" s="75">
        <f t="shared" si="19"/>
        <v>989</v>
      </c>
      <c r="AMG4863"/>
    </row>
    <row r="4864" spans="1:1021" s="79" customFormat="1" ht="38.25" x14ac:dyDescent="0.25">
      <c r="A4864" s="10" t="s">
        <v>419</v>
      </c>
      <c r="B4864" s="68">
        <v>14369</v>
      </c>
      <c r="C4864" s="10" t="s">
        <v>237</v>
      </c>
      <c r="D4864" s="12" t="s">
        <v>1292</v>
      </c>
      <c r="E4864" s="12" t="s">
        <v>257</v>
      </c>
      <c r="F4864" s="12" t="s">
        <v>254</v>
      </c>
      <c r="G4864" s="13">
        <v>45421</v>
      </c>
      <c r="H4864" s="69">
        <v>99.15</v>
      </c>
      <c r="I4864" s="15"/>
      <c r="J4864" s="16" t="s">
        <v>1360</v>
      </c>
      <c r="K4864" s="17">
        <v>277497</v>
      </c>
      <c r="L4864" s="18">
        <v>2024001975</v>
      </c>
      <c r="M4864" s="19"/>
      <c r="N4864" s="70">
        <v>0</v>
      </c>
      <c r="O4864" s="71">
        <v>0</v>
      </c>
      <c r="P4864" s="72">
        <v>0</v>
      </c>
      <c r="Q4864" s="73">
        <v>0</v>
      </c>
      <c r="R4864" s="74">
        <v>0</v>
      </c>
      <c r="S4864" s="75">
        <f t="shared" si="19"/>
        <v>99.15</v>
      </c>
      <c r="AMG4864"/>
    </row>
    <row r="4865" spans="1:1021" s="79" customFormat="1" ht="38.25" x14ac:dyDescent="0.25">
      <c r="A4865" s="10" t="s">
        <v>419</v>
      </c>
      <c r="B4865" s="68">
        <v>14370</v>
      </c>
      <c r="C4865" s="10" t="s">
        <v>237</v>
      </c>
      <c r="D4865" s="12" t="s">
        <v>1292</v>
      </c>
      <c r="E4865" s="12" t="s">
        <v>257</v>
      </c>
      <c r="F4865" s="12" t="s">
        <v>254</v>
      </c>
      <c r="G4865" s="13">
        <v>45421</v>
      </c>
      <c r="H4865" s="69">
        <v>99.15</v>
      </c>
      <c r="I4865" s="15"/>
      <c r="J4865" s="16" t="s">
        <v>1360</v>
      </c>
      <c r="K4865" s="17">
        <v>277497</v>
      </c>
      <c r="L4865" s="18">
        <v>2024001975</v>
      </c>
      <c r="M4865" s="19"/>
      <c r="N4865" s="70">
        <v>0</v>
      </c>
      <c r="O4865" s="71">
        <v>0</v>
      </c>
      <c r="P4865" s="72">
        <v>0</v>
      </c>
      <c r="Q4865" s="73">
        <v>0</v>
      </c>
      <c r="R4865" s="74">
        <v>0</v>
      </c>
      <c r="S4865" s="75">
        <f t="shared" si="19"/>
        <v>99.15</v>
      </c>
      <c r="AMG4865"/>
    </row>
    <row r="4866" spans="1:1021" s="79" customFormat="1" ht="38.25" x14ac:dyDescent="0.25">
      <c r="A4866" s="10" t="s">
        <v>419</v>
      </c>
      <c r="B4866" s="68">
        <v>14371</v>
      </c>
      <c r="C4866" s="10" t="s">
        <v>237</v>
      </c>
      <c r="D4866" s="12" t="s">
        <v>1292</v>
      </c>
      <c r="E4866" s="12" t="s">
        <v>257</v>
      </c>
      <c r="F4866" s="12" t="s">
        <v>254</v>
      </c>
      <c r="G4866" s="13">
        <v>45421</v>
      </c>
      <c r="H4866" s="69">
        <v>99.15</v>
      </c>
      <c r="I4866" s="15"/>
      <c r="J4866" s="16" t="s">
        <v>1360</v>
      </c>
      <c r="K4866" s="17">
        <v>277497</v>
      </c>
      <c r="L4866" s="18">
        <v>2024001975</v>
      </c>
      <c r="M4866" s="19"/>
      <c r="N4866" s="70">
        <v>0</v>
      </c>
      <c r="O4866" s="71">
        <v>0</v>
      </c>
      <c r="P4866" s="72">
        <v>0</v>
      </c>
      <c r="Q4866" s="73">
        <v>0</v>
      </c>
      <c r="R4866" s="74">
        <v>0</v>
      </c>
      <c r="S4866" s="75">
        <f t="shared" si="19"/>
        <v>99.15</v>
      </c>
      <c r="AMG4866"/>
    </row>
    <row r="4867" spans="1:1021" s="79" customFormat="1" ht="38.25" x14ac:dyDescent="0.25">
      <c r="A4867" s="10" t="s">
        <v>419</v>
      </c>
      <c r="B4867" s="68">
        <v>14372</v>
      </c>
      <c r="C4867" s="10" t="s">
        <v>237</v>
      </c>
      <c r="D4867" s="12" t="s">
        <v>1292</v>
      </c>
      <c r="E4867" s="12" t="s">
        <v>257</v>
      </c>
      <c r="F4867" s="12" t="s">
        <v>254</v>
      </c>
      <c r="G4867" s="13">
        <v>45421</v>
      </c>
      <c r="H4867" s="69">
        <v>99.15</v>
      </c>
      <c r="I4867" s="15"/>
      <c r="J4867" s="16" t="s">
        <v>1360</v>
      </c>
      <c r="K4867" s="17">
        <v>277497</v>
      </c>
      <c r="L4867" s="18">
        <v>2024001975</v>
      </c>
      <c r="M4867" s="19"/>
      <c r="N4867" s="70">
        <v>0</v>
      </c>
      <c r="O4867" s="71">
        <v>0</v>
      </c>
      <c r="P4867" s="72">
        <v>0</v>
      </c>
      <c r="Q4867" s="73">
        <v>0</v>
      </c>
      <c r="R4867" s="74">
        <v>0</v>
      </c>
      <c r="S4867" s="75">
        <f t="shared" si="19"/>
        <v>99.15</v>
      </c>
      <c r="AMG4867"/>
    </row>
    <row r="4868" spans="1:1021" s="79" customFormat="1" ht="38.25" x14ac:dyDescent="0.25">
      <c r="A4868" s="10" t="s">
        <v>419</v>
      </c>
      <c r="B4868" s="68">
        <v>14373</v>
      </c>
      <c r="C4868" s="10" t="s">
        <v>237</v>
      </c>
      <c r="D4868" s="12" t="s">
        <v>1292</v>
      </c>
      <c r="E4868" s="12" t="s">
        <v>257</v>
      </c>
      <c r="F4868" s="12" t="s">
        <v>254</v>
      </c>
      <c r="G4868" s="13">
        <v>45421</v>
      </c>
      <c r="H4868" s="69">
        <v>99.15</v>
      </c>
      <c r="I4868" s="15"/>
      <c r="J4868" s="16" t="s">
        <v>1360</v>
      </c>
      <c r="K4868" s="17">
        <v>277497</v>
      </c>
      <c r="L4868" s="18">
        <v>2024001975</v>
      </c>
      <c r="M4868" s="19"/>
      <c r="N4868" s="70">
        <v>0</v>
      </c>
      <c r="O4868" s="71">
        <v>0</v>
      </c>
      <c r="P4868" s="72">
        <v>0</v>
      </c>
      <c r="Q4868" s="73">
        <v>0</v>
      </c>
      <c r="R4868" s="74">
        <v>0</v>
      </c>
      <c r="S4868" s="75">
        <f t="shared" si="19"/>
        <v>99.15</v>
      </c>
      <c r="AMG4868"/>
    </row>
    <row r="4869" spans="1:1021" s="79" customFormat="1" ht="38.25" x14ac:dyDescent="0.25">
      <c r="A4869" s="10" t="s">
        <v>419</v>
      </c>
      <c r="B4869" s="68">
        <v>14374</v>
      </c>
      <c r="C4869" s="10" t="s">
        <v>237</v>
      </c>
      <c r="D4869" s="12" t="s">
        <v>1292</v>
      </c>
      <c r="E4869" s="12" t="s">
        <v>257</v>
      </c>
      <c r="F4869" s="12" t="s">
        <v>254</v>
      </c>
      <c r="G4869" s="13">
        <v>45421</v>
      </c>
      <c r="H4869" s="69">
        <v>99.15</v>
      </c>
      <c r="I4869" s="15"/>
      <c r="J4869" s="16" t="s">
        <v>1360</v>
      </c>
      <c r="K4869" s="17">
        <v>277497</v>
      </c>
      <c r="L4869" s="18">
        <v>2024001975</v>
      </c>
      <c r="M4869" s="19"/>
      <c r="N4869" s="70">
        <v>0</v>
      </c>
      <c r="O4869" s="71">
        <v>0</v>
      </c>
      <c r="P4869" s="72">
        <v>0</v>
      </c>
      <c r="Q4869" s="73">
        <v>0</v>
      </c>
      <c r="R4869" s="74">
        <v>0</v>
      </c>
      <c r="S4869" s="75">
        <f t="shared" si="19"/>
        <v>99.15</v>
      </c>
      <c r="AMG4869"/>
    </row>
    <row r="4870" spans="1:1021" s="79" customFormat="1" ht="38.25" x14ac:dyDescent="0.25">
      <c r="A4870" s="10" t="s">
        <v>419</v>
      </c>
      <c r="B4870" s="68">
        <v>14375</v>
      </c>
      <c r="C4870" s="10" t="s">
        <v>237</v>
      </c>
      <c r="D4870" s="12" t="s">
        <v>1292</v>
      </c>
      <c r="E4870" s="12" t="s">
        <v>257</v>
      </c>
      <c r="F4870" s="12" t="s">
        <v>254</v>
      </c>
      <c r="G4870" s="13">
        <v>45421</v>
      </c>
      <c r="H4870" s="69">
        <v>99.15</v>
      </c>
      <c r="I4870" s="15"/>
      <c r="J4870" s="16" t="s">
        <v>1360</v>
      </c>
      <c r="K4870" s="17">
        <v>277497</v>
      </c>
      <c r="L4870" s="18">
        <v>2024001975</v>
      </c>
      <c r="M4870" s="19"/>
      <c r="N4870" s="70">
        <v>0</v>
      </c>
      <c r="O4870" s="71">
        <v>0</v>
      </c>
      <c r="P4870" s="72">
        <v>0</v>
      </c>
      <c r="Q4870" s="73">
        <v>0</v>
      </c>
      <c r="R4870" s="74">
        <v>0</v>
      </c>
      <c r="S4870" s="75">
        <f t="shared" si="19"/>
        <v>99.15</v>
      </c>
      <c r="AMG4870"/>
    </row>
    <row r="4871" spans="1:1021" s="79" customFormat="1" ht="38.25" x14ac:dyDescent="0.25">
      <c r="A4871" s="10" t="s">
        <v>419</v>
      </c>
      <c r="B4871" s="68">
        <v>14376</v>
      </c>
      <c r="C4871" s="10" t="s">
        <v>237</v>
      </c>
      <c r="D4871" s="12" t="s">
        <v>1292</v>
      </c>
      <c r="E4871" s="12" t="s">
        <v>257</v>
      </c>
      <c r="F4871" s="12" t="s">
        <v>254</v>
      </c>
      <c r="G4871" s="13">
        <v>45421</v>
      </c>
      <c r="H4871" s="69">
        <v>99.15</v>
      </c>
      <c r="I4871" s="15"/>
      <c r="J4871" s="16" t="s">
        <v>1360</v>
      </c>
      <c r="K4871" s="17">
        <v>277497</v>
      </c>
      <c r="L4871" s="18">
        <v>2024001975</v>
      </c>
      <c r="M4871" s="19"/>
      <c r="N4871" s="70">
        <v>0</v>
      </c>
      <c r="O4871" s="71">
        <v>0</v>
      </c>
      <c r="P4871" s="72">
        <v>0</v>
      </c>
      <c r="Q4871" s="73">
        <v>0</v>
      </c>
      <c r="R4871" s="74">
        <v>0</v>
      </c>
      <c r="S4871" s="75">
        <f t="shared" si="19"/>
        <v>99.15</v>
      </c>
      <c r="AMG4871"/>
    </row>
    <row r="4872" spans="1:1021" s="79" customFormat="1" ht="38.25" x14ac:dyDescent="0.25">
      <c r="A4872" s="10" t="s">
        <v>419</v>
      </c>
      <c r="B4872" s="68">
        <v>14377</v>
      </c>
      <c r="C4872" s="10" t="s">
        <v>237</v>
      </c>
      <c r="D4872" s="12" t="s">
        <v>1292</v>
      </c>
      <c r="E4872" s="12" t="s">
        <v>257</v>
      </c>
      <c r="F4872" s="12" t="s">
        <v>254</v>
      </c>
      <c r="G4872" s="13">
        <v>45421</v>
      </c>
      <c r="H4872" s="69">
        <v>99.15</v>
      </c>
      <c r="I4872" s="15"/>
      <c r="J4872" s="16" t="s">
        <v>1360</v>
      </c>
      <c r="K4872" s="17">
        <v>277497</v>
      </c>
      <c r="L4872" s="18">
        <v>2024001975</v>
      </c>
      <c r="M4872" s="19"/>
      <c r="N4872" s="70">
        <v>0</v>
      </c>
      <c r="O4872" s="71">
        <v>0</v>
      </c>
      <c r="P4872" s="72">
        <v>0</v>
      </c>
      <c r="Q4872" s="73">
        <v>0</v>
      </c>
      <c r="R4872" s="74">
        <v>0</v>
      </c>
      <c r="S4872" s="75">
        <f t="shared" si="19"/>
        <v>99.15</v>
      </c>
      <c r="AMG4872"/>
    </row>
    <row r="4873" spans="1:1021" s="79" customFormat="1" ht="38.25" x14ac:dyDescent="0.25">
      <c r="A4873" s="10" t="s">
        <v>419</v>
      </c>
      <c r="B4873" s="68">
        <v>14378</v>
      </c>
      <c r="C4873" s="10" t="s">
        <v>237</v>
      </c>
      <c r="D4873" s="12" t="s">
        <v>1292</v>
      </c>
      <c r="E4873" s="12" t="s">
        <v>257</v>
      </c>
      <c r="F4873" s="12" t="s">
        <v>254</v>
      </c>
      <c r="G4873" s="13">
        <v>45421</v>
      </c>
      <c r="H4873" s="69">
        <v>99.15</v>
      </c>
      <c r="I4873" s="15"/>
      <c r="J4873" s="16" t="s">
        <v>1360</v>
      </c>
      <c r="K4873" s="17">
        <v>277497</v>
      </c>
      <c r="L4873" s="18">
        <v>2024001975</v>
      </c>
      <c r="M4873" s="19"/>
      <c r="N4873" s="70">
        <v>0</v>
      </c>
      <c r="O4873" s="71">
        <v>0</v>
      </c>
      <c r="P4873" s="72">
        <v>0</v>
      </c>
      <c r="Q4873" s="73">
        <v>0</v>
      </c>
      <c r="R4873" s="74">
        <v>0</v>
      </c>
      <c r="S4873" s="75">
        <f t="shared" si="19"/>
        <v>99.15</v>
      </c>
      <c r="AMG4873"/>
    </row>
    <row r="4874" spans="1:1021" s="79" customFormat="1" ht="38.25" x14ac:dyDescent="0.25">
      <c r="A4874" s="10" t="s">
        <v>419</v>
      </c>
      <c r="B4874" s="68">
        <v>14379</v>
      </c>
      <c r="C4874" s="10" t="s">
        <v>237</v>
      </c>
      <c r="D4874" s="12" t="s">
        <v>1292</v>
      </c>
      <c r="E4874" s="12" t="s">
        <v>257</v>
      </c>
      <c r="F4874" s="12" t="s">
        <v>254</v>
      </c>
      <c r="G4874" s="13">
        <v>45421</v>
      </c>
      <c r="H4874" s="69">
        <v>99.15</v>
      </c>
      <c r="I4874" s="15"/>
      <c r="J4874" s="16" t="s">
        <v>1360</v>
      </c>
      <c r="K4874" s="17">
        <v>277497</v>
      </c>
      <c r="L4874" s="18">
        <v>2024001975</v>
      </c>
      <c r="M4874" s="19"/>
      <c r="N4874" s="70">
        <v>0</v>
      </c>
      <c r="O4874" s="71">
        <v>0</v>
      </c>
      <c r="P4874" s="72">
        <v>0</v>
      </c>
      <c r="Q4874" s="73">
        <v>0</v>
      </c>
      <c r="R4874" s="74">
        <v>0</v>
      </c>
      <c r="S4874" s="75">
        <f t="shared" si="19"/>
        <v>99.15</v>
      </c>
      <c r="AMG4874"/>
    </row>
    <row r="4875" spans="1:1021" s="79" customFormat="1" ht="38.25" x14ac:dyDescent="0.25">
      <c r="A4875" s="10" t="s">
        <v>419</v>
      </c>
      <c r="B4875" s="68">
        <v>14380</v>
      </c>
      <c r="C4875" s="10" t="s">
        <v>237</v>
      </c>
      <c r="D4875" s="12" t="s">
        <v>1292</v>
      </c>
      <c r="E4875" s="12" t="s">
        <v>257</v>
      </c>
      <c r="F4875" s="12" t="s">
        <v>254</v>
      </c>
      <c r="G4875" s="13">
        <v>45421</v>
      </c>
      <c r="H4875" s="69">
        <v>99.15</v>
      </c>
      <c r="I4875" s="15"/>
      <c r="J4875" s="16" t="s">
        <v>1360</v>
      </c>
      <c r="K4875" s="17">
        <v>277497</v>
      </c>
      <c r="L4875" s="18">
        <v>2024001975</v>
      </c>
      <c r="M4875" s="19"/>
      <c r="N4875" s="70">
        <v>0</v>
      </c>
      <c r="O4875" s="71">
        <v>0</v>
      </c>
      <c r="P4875" s="72">
        <v>0</v>
      </c>
      <c r="Q4875" s="73">
        <v>0</v>
      </c>
      <c r="R4875" s="74">
        <v>0</v>
      </c>
      <c r="S4875" s="75">
        <f t="shared" si="19"/>
        <v>99.15</v>
      </c>
      <c r="AMG4875"/>
    </row>
    <row r="4876" spans="1:1021" s="79" customFormat="1" ht="38.25" x14ac:dyDescent="0.25">
      <c r="A4876" s="10" t="s">
        <v>419</v>
      </c>
      <c r="B4876" s="68">
        <v>14381</v>
      </c>
      <c r="C4876" s="10" t="s">
        <v>237</v>
      </c>
      <c r="D4876" s="12" t="s">
        <v>1292</v>
      </c>
      <c r="E4876" s="12" t="s">
        <v>257</v>
      </c>
      <c r="F4876" s="12" t="s">
        <v>254</v>
      </c>
      <c r="G4876" s="13">
        <v>45421</v>
      </c>
      <c r="H4876" s="69">
        <v>99.15</v>
      </c>
      <c r="I4876" s="15"/>
      <c r="J4876" s="16" t="s">
        <v>1360</v>
      </c>
      <c r="K4876" s="17">
        <v>277497</v>
      </c>
      <c r="L4876" s="18">
        <v>2024001975</v>
      </c>
      <c r="M4876" s="19"/>
      <c r="N4876" s="70">
        <v>0</v>
      </c>
      <c r="O4876" s="71">
        <v>0</v>
      </c>
      <c r="P4876" s="72">
        <v>0</v>
      </c>
      <c r="Q4876" s="73">
        <v>0</v>
      </c>
      <c r="R4876" s="74">
        <v>0</v>
      </c>
      <c r="S4876" s="75">
        <f t="shared" si="19"/>
        <v>99.15</v>
      </c>
      <c r="AMG4876"/>
    </row>
    <row r="4877" spans="1:1021" s="79" customFormat="1" ht="38.25" x14ac:dyDescent="0.25">
      <c r="A4877" s="10" t="s">
        <v>419</v>
      </c>
      <c r="B4877" s="68">
        <v>14382</v>
      </c>
      <c r="C4877" s="10" t="s">
        <v>237</v>
      </c>
      <c r="D4877" s="12" t="s">
        <v>1292</v>
      </c>
      <c r="E4877" s="12" t="s">
        <v>257</v>
      </c>
      <c r="F4877" s="12" t="s">
        <v>254</v>
      </c>
      <c r="G4877" s="13">
        <v>45421</v>
      </c>
      <c r="H4877" s="69">
        <v>99.15</v>
      </c>
      <c r="I4877" s="15"/>
      <c r="J4877" s="16" t="s">
        <v>1360</v>
      </c>
      <c r="K4877" s="17">
        <v>277497</v>
      </c>
      <c r="L4877" s="18">
        <v>2024001975</v>
      </c>
      <c r="M4877" s="19"/>
      <c r="N4877" s="70">
        <v>0</v>
      </c>
      <c r="O4877" s="71">
        <v>0</v>
      </c>
      <c r="P4877" s="72">
        <v>0</v>
      </c>
      <c r="Q4877" s="73">
        <v>0</v>
      </c>
      <c r="R4877" s="74">
        <v>0</v>
      </c>
      <c r="S4877" s="75">
        <f t="shared" si="19"/>
        <v>99.15</v>
      </c>
      <c r="AMG4877"/>
    </row>
    <row r="4878" spans="1:1021" s="79" customFormat="1" ht="38.25" x14ac:dyDescent="0.25">
      <c r="A4878" s="10" t="s">
        <v>419</v>
      </c>
      <c r="B4878" s="68">
        <v>14383</v>
      </c>
      <c r="C4878" s="10" t="s">
        <v>237</v>
      </c>
      <c r="D4878" s="12" t="s">
        <v>1292</v>
      </c>
      <c r="E4878" s="12" t="s">
        <v>257</v>
      </c>
      <c r="F4878" s="12" t="s">
        <v>254</v>
      </c>
      <c r="G4878" s="13">
        <v>45421</v>
      </c>
      <c r="H4878" s="69">
        <v>99.15</v>
      </c>
      <c r="I4878" s="15"/>
      <c r="J4878" s="16" t="s">
        <v>1360</v>
      </c>
      <c r="K4878" s="17">
        <v>277497</v>
      </c>
      <c r="L4878" s="18">
        <v>2024001975</v>
      </c>
      <c r="M4878" s="19"/>
      <c r="N4878" s="70">
        <v>0</v>
      </c>
      <c r="O4878" s="71">
        <v>0</v>
      </c>
      <c r="P4878" s="72">
        <v>0</v>
      </c>
      <c r="Q4878" s="73">
        <v>0</v>
      </c>
      <c r="R4878" s="74">
        <v>0</v>
      </c>
      <c r="S4878" s="75">
        <f t="shared" si="19"/>
        <v>99.15</v>
      </c>
      <c r="AMG4878"/>
    </row>
    <row r="4879" spans="1:1021" s="79" customFormat="1" ht="38.25" x14ac:dyDescent="0.25">
      <c r="A4879" s="10" t="s">
        <v>419</v>
      </c>
      <c r="B4879" s="68">
        <v>14384</v>
      </c>
      <c r="C4879" s="10" t="s">
        <v>237</v>
      </c>
      <c r="D4879" s="12" t="s">
        <v>1292</v>
      </c>
      <c r="E4879" s="12" t="s">
        <v>257</v>
      </c>
      <c r="F4879" s="12" t="s">
        <v>254</v>
      </c>
      <c r="G4879" s="13">
        <v>45421</v>
      </c>
      <c r="H4879" s="69">
        <v>99.15</v>
      </c>
      <c r="I4879" s="15"/>
      <c r="J4879" s="16" t="s">
        <v>1360</v>
      </c>
      <c r="K4879" s="17">
        <v>277497</v>
      </c>
      <c r="L4879" s="18">
        <v>2024001975</v>
      </c>
      <c r="M4879" s="19"/>
      <c r="N4879" s="70">
        <v>0</v>
      </c>
      <c r="O4879" s="71">
        <v>0</v>
      </c>
      <c r="P4879" s="72">
        <v>0</v>
      </c>
      <c r="Q4879" s="73">
        <v>0</v>
      </c>
      <c r="R4879" s="74">
        <v>0</v>
      </c>
      <c r="S4879" s="75">
        <f t="shared" si="19"/>
        <v>99.15</v>
      </c>
      <c r="AMG4879"/>
    </row>
    <row r="4880" spans="1:1021" s="79" customFormat="1" ht="38.25" x14ac:dyDescent="0.25">
      <c r="A4880" s="10" t="s">
        <v>419</v>
      </c>
      <c r="B4880" s="68">
        <v>14385</v>
      </c>
      <c r="C4880" s="10" t="s">
        <v>237</v>
      </c>
      <c r="D4880" s="12" t="s">
        <v>1292</v>
      </c>
      <c r="E4880" s="12" t="s">
        <v>257</v>
      </c>
      <c r="F4880" s="12" t="s">
        <v>254</v>
      </c>
      <c r="G4880" s="13">
        <v>45421</v>
      </c>
      <c r="H4880" s="69">
        <v>99.15</v>
      </c>
      <c r="I4880" s="15"/>
      <c r="J4880" s="16" t="s">
        <v>1360</v>
      </c>
      <c r="K4880" s="17">
        <v>277497</v>
      </c>
      <c r="L4880" s="18">
        <v>2024001975</v>
      </c>
      <c r="M4880" s="19"/>
      <c r="N4880" s="70">
        <v>0</v>
      </c>
      <c r="O4880" s="71">
        <v>0</v>
      </c>
      <c r="P4880" s="72">
        <v>0</v>
      </c>
      <c r="Q4880" s="73">
        <v>0</v>
      </c>
      <c r="R4880" s="74">
        <v>0</v>
      </c>
      <c r="S4880" s="75">
        <f t="shared" si="19"/>
        <v>99.15</v>
      </c>
      <c r="AMG4880"/>
    </row>
    <row r="4881" spans="1:1021" s="79" customFormat="1" ht="38.25" x14ac:dyDescent="0.25">
      <c r="A4881" s="10" t="s">
        <v>419</v>
      </c>
      <c r="B4881" s="68">
        <v>14386</v>
      </c>
      <c r="C4881" s="10" t="s">
        <v>237</v>
      </c>
      <c r="D4881" s="12" t="s">
        <v>1292</v>
      </c>
      <c r="E4881" s="12" t="s">
        <v>257</v>
      </c>
      <c r="F4881" s="12" t="s">
        <v>254</v>
      </c>
      <c r="G4881" s="13">
        <v>45421</v>
      </c>
      <c r="H4881" s="69">
        <v>99.15</v>
      </c>
      <c r="I4881" s="15"/>
      <c r="J4881" s="16" t="s">
        <v>1360</v>
      </c>
      <c r="K4881" s="17">
        <v>277497</v>
      </c>
      <c r="L4881" s="18">
        <v>2024001975</v>
      </c>
      <c r="M4881" s="19"/>
      <c r="N4881" s="70">
        <v>0</v>
      </c>
      <c r="O4881" s="71">
        <v>0</v>
      </c>
      <c r="P4881" s="72">
        <v>0</v>
      </c>
      <c r="Q4881" s="73">
        <v>0</v>
      </c>
      <c r="R4881" s="74">
        <v>0</v>
      </c>
      <c r="S4881" s="75">
        <f t="shared" si="19"/>
        <v>99.15</v>
      </c>
      <c r="AMG4881"/>
    </row>
    <row r="4882" spans="1:1021" s="79" customFormat="1" ht="38.25" x14ac:dyDescent="0.25">
      <c r="A4882" s="10" t="s">
        <v>419</v>
      </c>
      <c r="B4882" s="68">
        <v>14387</v>
      </c>
      <c r="C4882" s="10" t="s">
        <v>237</v>
      </c>
      <c r="D4882" s="12" t="s">
        <v>1292</v>
      </c>
      <c r="E4882" s="12" t="s">
        <v>257</v>
      </c>
      <c r="F4882" s="12" t="s">
        <v>254</v>
      </c>
      <c r="G4882" s="13">
        <v>45421</v>
      </c>
      <c r="H4882" s="69">
        <v>99.15</v>
      </c>
      <c r="I4882" s="15"/>
      <c r="J4882" s="16" t="s">
        <v>1360</v>
      </c>
      <c r="K4882" s="17">
        <v>277497</v>
      </c>
      <c r="L4882" s="18">
        <v>2024001975</v>
      </c>
      <c r="M4882" s="19"/>
      <c r="N4882" s="70">
        <v>0</v>
      </c>
      <c r="O4882" s="71">
        <v>0</v>
      </c>
      <c r="P4882" s="72">
        <v>0</v>
      </c>
      <c r="Q4882" s="73">
        <v>0</v>
      </c>
      <c r="R4882" s="74">
        <v>0</v>
      </c>
      <c r="S4882" s="75">
        <f t="shared" si="19"/>
        <v>99.15</v>
      </c>
      <c r="AMG4882"/>
    </row>
    <row r="4883" spans="1:1021" s="79" customFormat="1" ht="38.25" x14ac:dyDescent="0.25">
      <c r="A4883" s="10" t="s">
        <v>419</v>
      </c>
      <c r="B4883" s="68">
        <v>14388</v>
      </c>
      <c r="C4883" s="10" t="s">
        <v>237</v>
      </c>
      <c r="D4883" s="12" t="s">
        <v>1292</v>
      </c>
      <c r="E4883" s="12" t="s">
        <v>257</v>
      </c>
      <c r="F4883" s="12" t="s">
        <v>254</v>
      </c>
      <c r="G4883" s="13">
        <v>45421</v>
      </c>
      <c r="H4883" s="69">
        <v>99.15</v>
      </c>
      <c r="I4883" s="15"/>
      <c r="J4883" s="16" t="s">
        <v>1360</v>
      </c>
      <c r="K4883" s="17">
        <v>277497</v>
      </c>
      <c r="L4883" s="18">
        <v>2024001975</v>
      </c>
      <c r="M4883" s="19"/>
      <c r="N4883" s="70">
        <v>0</v>
      </c>
      <c r="O4883" s="71">
        <v>0</v>
      </c>
      <c r="P4883" s="72">
        <v>0</v>
      </c>
      <c r="Q4883" s="73">
        <v>0</v>
      </c>
      <c r="R4883" s="74">
        <v>0</v>
      </c>
      <c r="S4883" s="75">
        <f t="shared" si="19"/>
        <v>99.15</v>
      </c>
      <c r="AMG4883"/>
    </row>
    <row r="4884" spans="1:1021" s="79" customFormat="1" ht="63.75" x14ac:dyDescent="0.25">
      <c r="A4884" s="10" t="s">
        <v>419</v>
      </c>
      <c r="B4884" s="68">
        <v>14417</v>
      </c>
      <c r="C4884" s="10" t="s">
        <v>237</v>
      </c>
      <c r="D4884" s="12" t="s">
        <v>1416</v>
      </c>
      <c r="E4884" s="12" t="s">
        <v>1417</v>
      </c>
      <c r="F4884" s="12" t="s">
        <v>254</v>
      </c>
      <c r="G4884" s="13">
        <v>45419</v>
      </c>
      <c r="H4884" s="69">
        <v>238560</v>
      </c>
      <c r="I4884" s="15"/>
      <c r="J4884" s="16" t="s">
        <v>1418</v>
      </c>
      <c r="K4884" s="17">
        <v>35527</v>
      </c>
      <c r="L4884" s="18">
        <v>2022003318</v>
      </c>
      <c r="M4884" s="19"/>
      <c r="N4884" s="70">
        <v>0</v>
      </c>
      <c r="O4884" s="71">
        <v>0</v>
      </c>
      <c r="P4884" s="72">
        <v>0</v>
      </c>
      <c r="Q4884" s="73">
        <v>0</v>
      </c>
      <c r="R4884" s="74">
        <v>0</v>
      </c>
      <c r="S4884" s="75">
        <f t="shared" si="19"/>
        <v>238560</v>
      </c>
      <c r="AMG4884"/>
    </row>
    <row r="4885" spans="1:1021" s="79" customFormat="1" ht="63.75" x14ac:dyDescent="0.25">
      <c r="A4885" s="10" t="s">
        <v>419</v>
      </c>
      <c r="B4885" s="68">
        <v>14418</v>
      </c>
      <c r="C4885" s="10" t="s">
        <v>237</v>
      </c>
      <c r="D4885" s="12" t="s">
        <v>1419</v>
      </c>
      <c r="E4885" s="12" t="s">
        <v>1417</v>
      </c>
      <c r="F4885" s="12" t="s">
        <v>254</v>
      </c>
      <c r="G4885" s="13">
        <v>45419</v>
      </c>
      <c r="H4885" s="69">
        <v>199000</v>
      </c>
      <c r="I4885" s="15"/>
      <c r="J4885" s="16" t="s">
        <v>1418</v>
      </c>
      <c r="K4885" s="17">
        <v>35527</v>
      </c>
      <c r="L4885" s="18">
        <v>2022003318</v>
      </c>
      <c r="M4885" s="19"/>
      <c r="N4885" s="70">
        <v>0</v>
      </c>
      <c r="O4885" s="71">
        <v>0</v>
      </c>
      <c r="P4885" s="72">
        <v>0</v>
      </c>
      <c r="Q4885" s="73">
        <v>0</v>
      </c>
      <c r="R4885" s="74">
        <v>0</v>
      </c>
      <c r="S4885" s="75">
        <f t="shared" si="19"/>
        <v>199000</v>
      </c>
      <c r="AMG4885"/>
    </row>
    <row r="4886" spans="1:1021" s="79" customFormat="1" ht="63.75" x14ac:dyDescent="0.25">
      <c r="A4886" s="10" t="s">
        <v>419</v>
      </c>
      <c r="B4886" s="68">
        <v>14419</v>
      </c>
      <c r="C4886" s="10" t="s">
        <v>237</v>
      </c>
      <c r="D4886" s="12" t="s">
        <v>1419</v>
      </c>
      <c r="E4886" s="12" t="s">
        <v>1417</v>
      </c>
      <c r="F4886" s="12" t="s">
        <v>254</v>
      </c>
      <c r="G4886" s="13">
        <v>45419</v>
      </c>
      <c r="H4886" s="69">
        <v>199000</v>
      </c>
      <c r="I4886" s="15"/>
      <c r="J4886" s="16" t="s">
        <v>1418</v>
      </c>
      <c r="K4886" s="17">
        <v>35527</v>
      </c>
      <c r="L4886" s="18">
        <v>2022003318</v>
      </c>
      <c r="M4886" s="19"/>
      <c r="N4886" s="70">
        <v>0</v>
      </c>
      <c r="O4886" s="71">
        <v>0</v>
      </c>
      <c r="P4886" s="72">
        <v>0</v>
      </c>
      <c r="Q4886" s="73">
        <v>0</v>
      </c>
      <c r="R4886" s="74">
        <v>0</v>
      </c>
      <c r="S4886" s="75">
        <f t="shared" si="19"/>
        <v>199000</v>
      </c>
      <c r="AMG4886"/>
    </row>
    <row r="4887" spans="1:1021" s="79" customFormat="1" ht="38.25" x14ac:dyDescent="0.25">
      <c r="A4887" s="10" t="s">
        <v>419</v>
      </c>
      <c r="B4887" s="68">
        <v>14420</v>
      </c>
      <c r="C4887" s="10" t="s">
        <v>237</v>
      </c>
      <c r="D4887" s="12" t="s">
        <v>1420</v>
      </c>
      <c r="E4887" s="12" t="s">
        <v>1417</v>
      </c>
      <c r="F4887" s="12" t="s">
        <v>254</v>
      </c>
      <c r="G4887" s="13">
        <v>45419</v>
      </c>
      <c r="H4887" s="69">
        <v>69595</v>
      </c>
      <c r="I4887" s="15"/>
      <c r="J4887" s="16" t="s">
        <v>1418</v>
      </c>
      <c r="K4887" s="17">
        <v>35527</v>
      </c>
      <c r="L4887" s="18">
        <v>2022003318</v>
      </c>
      <c r="M4887" s="19"/>
      <c r="N4887" s="70">
        <v>0</v>
      </c>
      <c r="O4887" s="71">
        <v>0</v>
      </c>
      <c r="P4887" s="72">
        <v>0</v>
      </c>
      <c r="Q4887" s="73">
        <v>0</v>
      </c>
      <c r="R4887" s="74">
        <v>0</v>
      </c>
      <c r="S4887" s="75">
        <f t="shared" si="19"/>
        <v>69595</v>
      </c>
      <c r="AMG4887"/>
    </row>
    <row r="4888" spans="1:1021" s="79" customFormat="1" ht="38.25" x14ac:dyDescent="0.25">
      <c r="A4888" s="10" t="s">
        <v>419</v>
      </c>
      <c r="B4888" s="68">
        <v>14421</v>
      </c>
      <c r="C4888" s="10" t="s">
        <v>237</v>
      </c>
      <c r="D4888" s="12" t="s">
        <v>1420</v>
      </c>
      <c r="E4888" s="12" t="s">
        <v>1417</v>
      </c>
      <c r="F4888" s="12" t="s">
        <v>254</v>
      </c>
      <c r="G4888" s="13">
        <v>45419</v>
      </c>
      <c r="H4888" s="69">
        <v>69595</v>
      </c>
      <c r="I4888" s="15"/>
      <c r="J4888" s="16" t="s">
        <v>1418</v>
      </c>
      <c r="K4888" s="17">
        <v>35527</v>
      </c>
      <c r="L4888" s="18">
        <v>2022003318</v>
      </c>
      <c r="M4888" s="19"/>
      <c r="N4888" s="70">
        <v>0</v>
      </c>
      <c r="O4888" s="71">
        <v>0</v>
      </c>
      <c r="P4888" s="72">
        <v>0</v>
      </c>
      <c r="Q4888" s="73">
        <v>0</v>
      </c>
      <c r="R4888" s="74">
        <v>0</v>
      </c>
      <c r="S4888" s="75">
        <f t="shared" si="19"/>
        <v>69595</v>
      </c>
      <c r="AMG4888"/>
    </row>
    <row r="4889" spans="1:1021" s="79" customFormat="1" ht="38.25" x14ac:dyDescent="0.25">
      <c r="A4889" s="10" t="s">
        <v>419</v>
      </c>
      <c r="B4889" s="68">
        <v>14422</v>
      </c>
      <c r="C4889" s="10" t="s">
        <v>237</v>
      </c>
      <c r="D4889" s="12" t="s">
        <v>1420</v>
      </c>
      <c r="E4889" s="12" t="s">
        <v>1417</v>
      </c>
      <c r="F4889" s="12" t="s">
        <v>254</v>
      </c>
      <c r="G4889" s="13">
        <v>45419</v>
      </c>
      <c r="H4889" s="69">
        <v>69595</v>
      </c>
      <c r="I4889" s="15"/>
      <c r="J4889" s="16" t="s">
        <v>1418</v>
      </c>
      <c r="K4889" s="17">
        <v>35527</v>
      </c>
      <c r="L4889" s="18">
        <v>2022003318</v>
      </c>
      <c r="M4889" s="19"/>
      <c r="N4889" s="70">
        <v>0</v>
      </c>
      <c r="O4889" s="71">
        <v>0</v>
      </c>
      <c r="P4889" s="72">
        <v>0</v>
      </c>
      <c r="Q4889" s="73">
        <v>0</v>
      </c>
      <c r="R4889" s="74">
        <v>0</v>
      </c>
      <c r="S4889" s="75">
        <f t="shared" si="19"/>
        <v>69595</v>
      </c>
      <c r="AMG4889"/>
    </row>
    <row r="4890" spans="1:1021" s="79" customFormat="1" ht="38.25" x14ac:dyDescent="0.25">
      <c r="A4890" s="10" t="s">
        <v>419</v>
      </c>
      <c r="B4890" s="68">
        <v>14423</v>
      </c>
      <c r="C4890" s="10" t="s">
        <v>237</v>
      </c>
      <c r="D4890" s="12" t="s">
        <v>1420</v>
      </c>
      <c r="E4890" s="12" t="s">
        <v>1417</v>
      </c>
      <c r="F4890" s="12" t="s">
        <v>254</v>
      </c>
      <c r="G4890" s="13">
        <v>45419</v>
      </c>
      <c r="H4890" s="69">
        <v>69595</v>
      </c>
      <c r="I4890" s="15"/>
      <c r="J4890" s="16" t="s">
        <v>1418</v>
      </c>
      <c r="K4890" s="17">
        <v>35527</v>
      </c>
      <c r="L4890" s="18">
        <v>2022003318</v>
      </c>
      <c r="M4890" s="19"/>
      <c r="N4890" s="70">
        <v>0</v>
      </c>
      <c r="O4890" s="71">
        <v>0</v>
      </c>
      <c r="P4890" s="72">
        <v>0</v>
      </c>
      <c r="Q4890" s="73">
        <v>0</v>
      </c>
      <c r="R4890" s="74">
        <v>0</v>
      </c>
      <c r="S4890" s="75">
        <f t="shared" si="19"/>
        <v>69595</v>
      </c>
      <c r="AMG4890"/>
    </row>
    <row r="4891" spans="1:1021" s="79" customFormat="1" ht="38.25" x14ac:dyDescent="0.25">
      <c r="A4891" s="10" t="s">
        <v>419</v>
      </c>
      <c r="B4891" s="68">
        <v>14424</v>
      </c>
      <c r="C4891" s="10">
        <v>3526056</v>
      </c>
      <c r="D4891" s="12" t="s">
        <v>1421</v>
      </c>
      <c r="E4891" s="12" t="s">
        <v>1422</v>
      </c>
      <c r="F4891" s="12" t="s">
        <v>254</v>
      </c>
      <c r="G4891" s="13">
        <v>45412</v>
      </c>
      <c r="H4891" s="69">
        <v>10900</v>
      </c>
      <c r="I4891" s="15"/>
      <c r="J4891" s="16" t="s">
        <v>1331</v>
      </c>
      <c r="K4891" s="17">
        <v>785</v>
      </c>
      <c r="L4891" s="18">
        <v>2023007408</v>
      </c>
      <c r="M4891" s="19"/>
      <c r="N4891" s="70">
        <v>0</v>
      </c>
      <c r="O4891" s="71">
        <v>0</v>
      </c>
      <c r="P4891" s="72">
        <v>0</v>
      </c>
      <c r="Q4891" s="73">
        <v>0</v>
      </c>
      <c r="R4891" s="74">
        <v>0</v>
      </c>
      <c r="S4891" s="75">
        <f t="shared" si="19"/>
        <v>10900</v>
      </c>
      <c r="AMG4891"/>
    </row>
    <row r="4892" spans="1:1021" s="79" customFormat="1" ht="38.25" x14ac:dyDescent="0.25">
      <c r="A4892" s="10" t="s">
        <v>419</v>
      </c>
      <c r="B4892" s="68">
        <v>14425</v>
      </c>
      <c r="C4892" s="10">
        <v>3526091</v>
      </c>
      <c r="D4892" s="12" t="s">
        <v>1423</v>
      </c>
      <c r="E4892" s="12" t="s">
        <v>1424</v>
      </c>
      <c r="F4892" s="12" t="s">
        <v>254</v>
      </c>
      <c r="G4892" s="13">
        <v>45435</v>
      </c>
      <c r="H4892" s="69">
        <v>919.11</v>
      </c>
      <c r="I4892" s="15"/>
      <c r="J4892" s="16" t="s">
        <v>1425</v>
      </c>
      <c r="K4892" s="17">
        <v>1458</v>
      </c>
      <c r="L4892" s="18">
        <v>2024002568</v>
      </c>
      <c r="M4892" s="19"/>
      <c r="N4892" s="70">
        <v>0</v>
      </c>
      <c r="O4892" s="71">
        <v>0</v>
      </c>
      <c r="P4892" s="72">
        <v>0</v>
      </c>
      <c r="Q4892" s="73">
        <v>0</v>
      </c>
      <c r="R4892" s="74">
        <v>0</v>
      </c>
      <c r="S4892" s="75">
        <f t="shared" si="19"/>
        <v>919.11</v>
      </c>
      <c r="AMG4892"/>
    </row>
    <row r="4893" spans="1:1021" s="79" customFormat="1" ht="51" x14ac:dyDescent="0.25">
      <c r="A4893" s="10" t="s">
        <v>419</v>
      </c>
      <c r="B4893" s="68">
        <v>14434</v>
      </c>
      <c r="C4893" s="10" t="s">
        <v>237</v>
      </c>
      <c r="D4893" s="12" t="s">
        <v>1426</v>
      </c>
      <c r="E4893" s="12" t="s">
        <v>257</v>
      </c>
      <c r="F4893" s="12" t="s">
        <v>254</v>
      </c>
      <c r="G4893" s="13">
        <v>45432</v>
      </c>
      <c r="H4893" s="69">
        <v>1649</v>
      </c>
      <c r="I4893" s="15"/>
      <c r="J4893" s="16" t="s">
        <v>1427</v>
      </c>
      <c r="K4893" s="17">
        <v>3495</v>
      </c>
      <c r="L4893" s="18">
        <v>2024000778</v>
      </c>
      <c r="M4893" s="19"/>
      <c r="N4893" s="70">
        <v>0</v>
      </c>
      <c r="O4893" s="71">
        <v>0</v>
      </c>
      <c r="P4893" s="72">
        <v>0</v>
      </c>
      <c r="Q4893" s="73">
        <v>0</v>
      </c>
      <c r="R4893" s="74">
        <v>0</v>
      </c>
      <c r="S4893" s="75">
        <f t="shared" si="19"/>
        <v>1649</v>
      </c>
      <c r="AMG4893"/>
    </row>
    <row r="4894" spans="1:1021" s="79" customFormat="1" ht="51" x14ac:dyDescent="0.25">
      <c r="A4894" s="10" t="s">
        <v>419</v>
      </c>
      <c r="B4894" s="68">
        <v>14435</v>
      </c>
      <c r="C4894" s="10" t="s">
        <v>237</v>
      </c>
      <c r="D4894" s="12" t="s">
        <v>1426</v>
      </c>
      <c r="E4894" s="12" t="s">
        <v>257</v>
      </c>
      <c r="F4894" s="12" t="s">
        <v>254</v>
      </c>
      <c r="G4894" s="13">
        <v>45432</v>
      </c>
      <c r="H4894" s="69">
        <v>1649</v>
      </c>
      <c r="I4894" s="15"/>
      <c r="J4894" s="16" t="s">
        <v>1427</v>
      </c>
      <c r="K4894" s="17">
        <v>3495</v>
      </c>
      <c r="L4894" s="18">
        <v>2024000778</v>
      </c>
      <c r="M4894" s="19"/>
      <c r="N4894" s="70">
        <v>0</v>
      </c>
      <c r="O4894" s="71">
        <v>0</v>
      </c>
      <c r="P4894" s="72">
        <v>0</v>
      </c>
      <c r="Q4894" s="73">
        <v>0</v>
      </c>
      <c r="R4894" s="74">
        <v>0</v>
      </c>
      <c r="S4894" s="75">
        <f t="shared" si="19"/>
        <v>1649</v>
      </c>
      <c r="AMG4894"/>
    </row>
    <row r="4895" spans="1:1021" s="79" customFormat="1" ht="51" x14ac:dyDescent="0.25">
      <c r="A4895" s="10" t="s">
        <v>419</v>
      </c>
      <c r="B4895" s="68">
        <v>14439</v>
      </c>
      <c r="C4895" s="10" t="s">
        <v>237</v>
      </c>
      <c r="D4895" s="12" t="s">
        <v>1428</v>
      </c>
      <c r="E4895" s="12" t="s">
        <v>257</v>
      </c>
      <c r="F4895" s="12" t="s">
        <v>254</v>
      </c>
      <c r="G4895" s="13">
        <v>45439</v>
      </c>
      <c r="H4895" s="69">
        <v>9764.7950000000001</v>
      </c>
      <c r="I4895" s="15"/>
      <c r="J4895" s="16" t="s">
        <v>1429</v>
      </c>
      <c r="K4895" s="17">
        <v>126539</v>
      </c>
      <c r="L4895" s="18">
        <v>2024002619</v>
      </c>
      <c r="M4895" s="19"/>
      <c r="N4895" s="70">
        <v>0</v>
      </c>
      <c r="O4895" s="71">
        <v>0</v>
      </c>
      <c r="P4895" s="72">
        <v>0</v>
      </c>
      <c r="Q4895" s="73">
        <v>0</v>
      </c>
      <c r="R4895" s="74">
        <v>0</v>
      </c>
      <c r="S4895" s="75">
        <f t="shared" si="19"/>
        <v>9764.7950000000001</v>
      </c>
      <c r="AMG4895"/>
    </row>
    <row r="4896" spans="1:1021" s="79" customFormat="1" ht="51" x14ac:dyDescent="0.25">
      <c r="A4896" s="10" t="s">
        <v>419</v>
      </c>
      <c r="B4896" s="68">
        <v>14440</v>
      </c>
      <c r="C4896" s="10" t="s">
        <v>237</v>
      </c>
      <c r="D4896" s="12" t="s">
        <v>1428</v>
      </c>
      <c r="E4896" s="12" t="s">
        <v>257</v>
      </c>
      <c r="F4896" s="12" t="s">
        <v>254</v>
      </c>
      <c r="G4896" s="13">
        <v>45439</v>
      </c>
      <c r="H4896" s="69">
        <v>9764.7950000000001</v>
      </c>
      <c r="I4896" s="15"/>
      <c r="J4896" s="16" t="s">
        <v>1429</v>
      </c>
      <c r="K4896" s="17">
        <v>126539</v>
      </c>
      <c r="L4896" s="18">
        <v>2024002619</v>
      </c>
      <c r="M4896" s="19"/>
      <c r="N4896" s="70">
        <v>0</v>
      </c>
      <c r="O4896" s="71">
        <v>0</v>
      </c>
      <c r="P4896" s="72">
        <v>0</v>
      </c>
      <c r="Q4896" s="73">
        <v>0</v>
      </c>
      <c r="R4896" s="74">
        <v>0</v>
      </c>
      <c r="S4896" s="75">
        <f t="shared" si="19"/>
        <v>9764.7950000000001</v>
      </c>
      <c r="AMG4896"/>
    </row>
    <row r="4897" spans="1:1021" s="79" customFormat="1" ht="51" x14ac:dyDescent="0.25">
      <c r="A4897" s="10" t="s">
        <v>419</v>
      </c>
      <c r="B4897" s="68">
        <v>14437</v>
      </c>
      <c r="C4897" s="10" t="s">
        <v>237</v>
      </c>
      <c r="D4897" s="12" t="s">
        <v>1430</v>
      </c>
      <c r="E4897" s="12" t="s">
        <v>257</v>
      </c>
      <c r="F4897" s="12" t="s">
        <v>254</v>
      </c>
      <c r="G4897" s="13">
        <v>45443</v>
      </c>
      <c r="H4897" s="69">
        <v>27000</v>
      </c>
      <c r="I4897" s="15"/>
      <c r="J4897" s="16" t="s">
        <v>1061</v>
      </c>
      <c r="K4897" s="17">
        <v>39715</v>
      </c>
      <c r="L4897" s="18">
        <v>2023009673</v>
      </c>
      <c r="M4897" s="19"/>
      <c r="N4897" s="70">
        <v>0</v>
      </c>
      <c r="O4897" s="71">
        <v>0</v>
      </c>
      <c r="P4897" s="72">
        <v>0</v>
      </c>
      <c r="Q4897" s="73">
        <v>0</v>
      </c>
      <c r="R4897" s="74">
        <v>0</v>
      </c>
      <c r="S4897" s="75">
        <f t="shared" si="19"/>
        <v>27000</v>
      </c>
      <c r="AMG4897"/>
    </row>
    <row r="4898" spans="1:1021" s="79" customFormat="1" ht="63.75" x14ac:dyDescent="0.25">
      <c r="A4898" s="10" t="s">
        <v>419</v>
      </c>
      <c r="B4898" s="68">
        <v>14438</v>
      </c>
      <c r="C4898" s="10" t="s">
        <v>237</v>
      </c>
      <c r="D4898" s="12" t="s">
        <v>1431</v>
      </c>
      <c r="E4898" s="12" t="s">
        <v>257</v>
      </c>
      <c r="F4898" s="12" t="s">
        <v>254</v>
      </c>
      <c r="G4898" s="13">
        <v>45443</v>
      </c>
      <c r="H4898" s="69">
        <v>28600</v>
      </c>
      <c r="I4898" s="15"/>
      <c r="J4898" s="16" t="s">
        <v>1061</v>
      </c>
      <c r="K4898" s="17">
        <v>39715</v>
      </c>
      <c r="L4898" s="18">
        <v>2023009673</v>
      </c>
      <c r="M4898" s="19"/>
      <c r="N4898" s="70">
        <v>0</v>
      </c>
      <c r="O4898" s="71">
        <v>0</v>
      </c>
      <c r="P4898" s="72">
        <v>0</v>
      </c>
      <c r="Q4898" s="73">
        <v>0</v>
      </c>
      <c r="R4898" s="74">
        <v>0</v>
      </c>
      <c r="S4898" s="75">
        <f t="shared" si="19"/>
        <v>28600</v>
      </c>
      <c r="AMG4898"/>
    </row>
    <row r="4899" spans="1:1021" s="79" customFormat="1" ht="89.25" x14ac:dyDescent="0.25">
      <c r="A4899" s="10" t="s">
        <v>419</v>
      </c>
      <c r="B4899" s="68">
        <v>14441</v>
      </c>
      <c r="C4899" s="10" t="s">
        <v>237</v>
      </c>
      <c r="D4899" s="12" t="s">
        <v>1432</v>
      </c>
      <c r="E4899" s="12" t="s">
        <v>257</v>
      </c>
      <c r="F4899" s="12" t="s">
        <v>254</v>
      </c>
      <c r="G4899" s="13">
        <v>45443</v>
      </c>
      <c r="H4899" s="69">
        <v>37690</v>
      </c>
      <c r="I4899" s="15"/>
      <c r="J4899" s="16" t="s">
        <v>1061</v>
      </c>
      <c r="K4899" s="17">
        <v>39715</v>
      </c>
      <c r="L4899" s="18">
        <v>2023009673</v>
      </c>
      <c r="M4899" s="19"/>
      <c r="N4899" s="70">
        <v>0</v>
      </c>
      <c r="O4899" s="71">
        <v>0</v>
      </c>
      <c r="P4899" s="72">
        <v>0</v>
      </c>
      <c r="Q4899" s="73">
        <v>0</v>
      </c>
      <c r="R4899" s="74">
        <v>0</v>
      </c>
      <c r="S4899" s="75">
        <f t="shared" si="19"/>
        <v>37690</v>
      </c>
      <c r="AMG4899"/>
    </row>
    <row r="4900" spans="1:1021" s="79" customFormat="1" ht="89.25" x14ac:dyDescent="0.25">
      <c r="A4900" s="10" t="s">
        <v>419</v>
      </c>
      <c r="B4900" s="68">
        <v>14442</v>
      </c>
      <c r="C4900" s="10" t="s">
        <v>237</v>
      </c>
      <c r="D4900" s="12" t="s">
        <v>1432</v>
      </c>
      <c r="E4900" s="12" t="s">
        <v>257</v>
      </c>
      <c r="F4900" s="12" t="s">
        <v>254</v>
      </c>
      <c r="G4900" s="13">
        <v>45443</v>
      </c>
      <c r="H4900" s="69">
        <v>37690</v>
      </c>
      <c r="I4900" s="15"/>
      <c r="J4900" s="16" t="s">
        <v>1061</v>
      </c>
      <c r="K4900" s="17">
        <v>39715</v>
      </c>
      <c r="L4900" s="18">
        <v>2023009673</v>
      </c>
      <c r="M4900" s="19"/>
      <c r="N4900" s="70">
        <v>0</v>
      </c>
      <c r="O4900" s="71">
        <v>0</v>
      </c>
      <c r="P4900" s="72">
        <v>0</v>
      </c>
      <c r="Q4900" s="73">
        <v>0</v>
      </c>
      <c r="R4900" s="74">
        <v>0</v>
      </c>
      <c r="S4900" s="75">
        <f t="shared" si="19"/>
        <v>37690</v>
      </c>
      <c r="AMG4900"/>
    </row>
    <row r="4901" spans="1:1021" s="79" customFormat="1" ht="51" x14ac:dyDescent="0.25">
      <c r="A4901" s="10" t="s">
        <v>419</v>
      </c>
      <c r="B4901" s="68">
        <v>14335</v>
      </c>
      <c r="C4901" s="10" t="s">
        <v>237</v>
      </c>
      <c r="D4901" s="12" t="s">
        <v>1433</v>
      </c>
      <c r="E4901" s="12" t="s">
        <v>257</v>
      </c>
      <c r="F4901" s="12" t="s">
        <v>254</v>
      </c>
      <c r="G4901" s="13">
        <v>45434</v>
      </c>
      <c r="H4901" s="69">
        <v>1488</v>
      </c>
      <c r="I4901" s="15"/>
      <c r="J4901" s="16" t="s">
        <v>1434</v>
      </c>
      <c r="K4901" s="17">
        <v>10308</v>
      </c>
      <c r="L4901" s="18">
        <v>2024000437</v>
      </c>
      <c r="M4901" s="19"/>
      <c r="N4901" s="70">
        <v>0</v>
      </c>
      <c r="O4901" s="71">
        <v>0</v>
      </c>
      <c r="P4901" s="72">
        <v>0</v>
      </c>
      <c r="Q4901" s="73">
        <v>0</v>
      </c>
      <c r="R4901" s="74">
        <v>0</v>
      </c>
      <c r="S4901" s="75">
        <f t="shared" si="19"/>
        <v>1488</v>
      </c>
      <c r="AMG4901"/>
    </row>
    <row r="4902" spans="1:1021" s="79" customFormat="1" ht="25.5" x14ac:dyDescent="0.25">
      <c r="A4902" s="10" t="s">
        <v>419</v>
      </c>
      <c r="B4902" s="68">
        <v>14443</v>
      </c>
      <c r="C4902" s="10" t="s">
        <v>237</v>
      </c>
      <c r="D4902" s="12" t="s">
        <v>1435</v>
      </c>
      <c r="E4902" s="12" t="s">
        <v>1436</v>
      </c>
      <c r="F4902" s="12" t="s">
        <v>254</v>
      </c>
      <c r="G4902" s="13">
        <v>45420</v>
      </c>
      <c r="H4902" s="69">
        <v>87484.55</v>
      </c>
      <c r="I4902" s="15"/>
      <c r="J4902" s="16" t="s">
        <v>1180</v>
      </c>
      <c r="K4902" s="17">
        <v>55203</v>
      </c>
      <c r="L4902" s="18">
        <v>2023009430</v>
      </c>
      <c r="M4902" s="19"/>
      <c r="N4902" s="70">
        <v>0</v>
      </c>
      <c r="O4902" s="71">
        <v>0</v>
      </c>
      <c r="P4902" s="72">
        <v>0</v>
      </c>
      <c r="Q4902" s="73">
        <v>0</v>
      </c>
      <c r="R4902" s="74">
        <v>0</v>
      </c>
      <c r="S4902" s="75">
        <f t="shared" si="19"/>
        <v>87484.55</v>
      </c>
      <c r="AMG4902"/>
    </row>
    <row r="4903" spans="1:1021" s="79" customFormat="1" ht="38.25" x14ac:dyDescent="0.25">
      <c r="A4903" s="10" t="s">
        <v>419</v>
      </c>
      <c r="B4903" s="68">
        <v>14482</v>
      </c>
      <c r="C4903" s="10">
        <v>3594733</v>
      </c>
      <c r="D4903" s="12" t="s">
        <v>1437</v>
      </c>
      <c r="E4903" s="12" t="s">
        <v>264</v>
      </c>
      <c r="F4903" s="12" t="s">
        <v>254</v>
      </c>
      <c r="G4903" s="13">
        <v>45450</v>
      </c>
      <c r="H4903" s="69">
        <v>35900</v>
      </c>
      <c r="I4903" s="15"/>
      <c r="J4903" s="16" t="s">
        <v>1438</v>
      </c>
      <c r="K4903" s="17">
        <v>23875</v>
      </c>
      <c r="L4903" s="18">
        <v>2023008581</v>
      </c>
      <c r="M4903" s="19"/>
      <c r="N4903" s="70">
        <v>0</v>
      </c>
      <c r="O4903" s="71">
        <v>0</v>
      </c>
      <c r="P4903" s="72">
        <v>0</v>
      </c>
      <c r="Q4903" s="73">
        <v>0</v>
      </c>
      <c r="R4903" s="74">
        <v>0</v>
      </c>
      <c r="S4903" s="75">
        <f t="shared" si="19"/>
        <v>35900</v>
      </c>
      <c r="AMG4903"/>
    </row>
    <row r="4904" spans="1:1021" s="79" customFormat="1" ht="25.5" x14ac:dyDescent="0.25">
      <c r="A4904" s="10" t="s">
        <v>419</v>
      </c>
      <c r="B4904" s="68">
        <v>14494</v>
      </c>
      <c r="C4904" s="10">
        <v>3588225</v>
      </c>
      <c r="D4904" s="12" t="s">
        <v>1439</v>
      </c>
      <c r="E4904" s="12" t="s">
        <v>1440</v>
      </c>
      <c r="F4904" s="12" t="s">
        <v>254</v>
      </c>
      <c r="G4904" s="13">
        <v>45443</v>
      </c>
      <c r="H4904" s="69">
        <v>1089</v>
      </c>
      <c r="I4904" s="15"/>
      <c r="J4904" s="16" t="s">
        <v>1331</v>
      </c>
      <c r="K4904" s="17">
        <v>864</v>
      </c>
      <c r="L4904" s="18">
        <v>2024002619</v>
      </c>
      <c r="M4904" s="19"/>
      <c r="N4904" s="70">
        <v>0</v>
      </c>
      <c r="O4904" s="71">
        <v>0</v>
      </c>
      <c r="P4904" s="72">
        <v>0</v>
      </c>
      <c r="Q4904" s="73">
        <v>0</v>
      </c>
      <c r="R4904" s="74">
        <v>0</v>
      </c>
      <c r="S4904" s="75">
        <f t="shared" si="19"/>
        <v>1089</v>
      </c>
      <c r="AMG4904"/>
    </row>
    <row r="4905" spans="1:1021" s="79" customFormat="1" ht="25.5" x14ac:dyDescent="0.25">
      <c r="A4905" s="10" t="s">
        <v>419</v>
      </c>
      <c r="B4905" s="68">
        <v>14495</v>
      </c>
      <c r="C4905" s="10">
        <v>3588226</v>
      </c>
      <c r="D4905" s="12" t="s">
        <v>1439</v>
      </c>
      <c r="E4905" s="12" t="s">
        <v>1440</v>
      </c>
      <c r="F4905" s="12" t="s">
        <v>254</v>
      </c>
      <c r="G4905" s="13">
        <v>45443</v>
      </c>
      <c r="H4905" s="69">
        <v>1089</v>
      </c>
      <c r="I4905" s="15"/>
      <c r="J4905" s="16" t="s">
        <v>1331</v>
      </c>
      <c r="K4905" s="17">
        <v>864</v>
      </c>
      <c r="L4905" s="18">
        <v>2024002619</v>
      </c>
      <c r="M4905" s="19"/>
      <c r="N4905" s="70">
        <v>0</v>
      </c>
      <c r="O4905" s="71">
        <v>0</v>
      </c>
      <c r="P4905" s="72">
        <v>0</v>
      </c>
      <c r="Q4905" s="73">
        <v>0</v>
      </c>
      <c r="R4905" s="74">
        <v>0</v>
      </c>
      <c r="S4905" s="75">
        <f t="shared" si="19"/>
        <v>1089</v>
      </c>
      <c r="AMG4905"/>
    </row>
    <row r="4906" spans="1:1021" s="79" customFormat="1" ht="38.25" x14ac:dyDescent="0.25">
      <c r="A4906" s="10" t="s">
        <v>419</v>
      </c>
      <c r="B4906" s="68">
        <v>14496</v>
      </c>
      <c r="C4906" s="10">
        <v>3584169</v>
      </c>
      <c r="D4906" s="12" t="s">
        <v>1441</v>
      </c>
      <c r="E4906" s="12" t="s">
        <v>1440</v>
      </c>
      <c r="F4906" s="12" t="s">
        <v>254</v>
      </c>
      <c r="G4906" s="13">
        <v>45443</v>
      </c>
      <c r="H4906" s="69">
        <v>740</v>
      </c>
      <c r="I4906" s="15"/>
      <c r="J4906" s="16" t="s">
        <v>1331</v>
      </c>
      <c r="K4906" s="17">
        <v>813</v>
      </c>
      <c r="L4906" s="18">
        <v>2024002619</v>
      </c>
      <c r="M4906" s="19"/>
      <c r="N4906" s="70">
        <v>0</v>
      </c>
      <c r="O4906" s="71">
        <v>0</v>
      </c>
      <c r="P4906" s="72">
        <v>0</v>
      </c>
      <c r="Q4906" s="73">
        <v>0</v>
      </c>
      <c r="R4906" s="74">
        <v>0</v>
      </c>
      <c r="S4906" s="75">
        <f t="shared" si="19"/>
        <v>740</v>
      </c>
      <c r="AMG4906"/>
    </row>
    <row r="4907" spans="1:1021" s="79" customFormat="1" ht="25.5" x14ac:dyDescent="0.25">
      <c r="A4907" s="10" t="s">
        <v>419</v>
      </c>
      <c r="B4907" s="68">
        <v>14499</v>
      </c>
      <c r="C4907" s="10">
        <v>3584136</v>
      </c>
      <c r="D4907" s="12" t="s">
        <v>1382</v>
      </c>
      <c r="E4907" s="12" t="s">
        <v>257</v>
      </c>
      <c r="F4907" s="12" t="s">
        <v>254</v>
      </c>
      <c r="G4907" s="13">
        <v>45497</v>
      </c>
      <c r="H4907" s="69">
        <v>960</v>
      </c>
      <c r="I4907" s="15"/>
      <c r="J4907" s="16" t="s">
        <v>1442</v>
      </c>
      <c r="K4907" s="17">
        <v>10061</v>
      </c>
      <c r="L4907" s="18">
        <v>2024004159</v>
      </c>
      <c r="M4907" s="19"/>
      <c r="N4907" s="70">
        <v>0</v>
      </c>
      <c r="O4907" s="71">
        <v>0</v>
      </c>
      <c r="P4907" s="72">
        <v>0</v>
      </c>
      <c r="Q4907" s="73">
        <v>0</v>
      </c>
      <c r="R4907" s="74">
        <v>0</v>
      </c>
      <c r="S4907" s="75">
        <f t="shared" si="19"/>
        <v>960</v>
      </c>
      <c r="AMG4907"/>
    </row>
    <row r="4908" spans="1:1021" s="79" customFormat="1" ht="25.5" x14ac:dyDescent="0.25">
      <c r="A4908" s="10" t="s">
        <v>419</v>
      </c>
      <c r="B4908" s="68">
        <v>14500</v>
      </c>
      <c r="C4908" s="10">
        <v>3584137</v>
      </c>
      <c r="D4908" s="12" t="s">
        <v>1382</v>
      </c>
      <c r="E4908" s="12" t="s">
        <v>257</v>
      </c>
      <c r="F4908" s="12" t="s">
        <v>254</v>
      </c>
      <c r="G4908" s="13">
        <v>45497</v>
      </c>
      <c r="H4908" s="69">
        <v>960</v>
      </c>
      <c r="I4908" s="15"/>
      <c r="J4908" s="16" t="s">
        <v>1442</v>
      </c>
      <c r="K4908" s="17">
        <v>10061</v>
      </c>
      <c r="L4908" s="18">
        <v>2024004159</v>
      </c>
      <c r="M4908" s="19"/>
      <c r="N4908" s="70">
        <v>0</v>
      </c>
      <c r="O4908" s="71">
        <v>0</v>
      </c>
      <c r="P4908" s="72">
        <v>0</v>
      </c>
      <c r="Q4908" s="73">
        <v>0</v>
      </c>
      <c r="R4908" s="74">
        <v>0</v>
      </c>
      <c r="S4908" s="75">
        <f t="shared" si="19"/>
        <v>960</v>
      </c>
      <c r="AMG4908"/>
    </row>
    <row r="4909" spans="1:1021" s="79" customFormat="1" ht="25.5" x14ac:dyDescent="0.25">
      <c r="A4909" s="10" t="s">
        <v>419</v>
      </c>
      <c r="B4909" s="68">
        <v>14501</v>
      </c>
      <c r="C4909" s="10">
        <v>3584138</v>
      </c>
      <c r="D4909" s="12" t="s">
        <v>1382</v>
      </c>
      <c r="E4909" s="12" t="s">
        <v>257</v>
      </c>
      <c r="F4909" s="12" t="s">
        <v>254</v>
      </c>
      <c r="G4909" s="13">
        <v>45497</v>
      </c>
      <c r="H4909" s="69">
        <v>960</v>
      </c>
      <c r="I4909" s="15"/>
      <c r="J4909" s="16" t="s">
        <v>1442</v>
      </c>
      <c r="K4909" s="17">
        <v>10061</v>
      </c>
      <c r="L4909" s="18">
        <v>2024004159</v>
      </c>
      <c r="M4909" s="19"/>
      <c r="N4909" s="70">
        <v>0</v>
      </c>
      <c r="O4909" s="71">
        <v>0</v>
      </c>
      <c r="P4909" s="72">
        <v>0</v>
      </c>
      <c r="Q4909" s="73">
        <v>0</v>
      </c>
      <c r="R4909" s="74">
        <v>0</v>
      </c>
      <c r="S4909" s="75">
        <f t="shared" si="19"/>
        <v>960</v>
      </c>
      <c r="AMG4909"/>
    </row>
    <row r="4910" spans="1:1021" s="79" customFormat="1" ht="25.5" x14ac:dyDescent="0.25">
      <c r="A4910" s="10" t="s">
        <v>419</v>
      </c>
      <c r="B4910" s="68">
        <v>14502</v>
      </c>
      <c r="C4910" s="10">
        <v>3584139</v>
      </c>
      <c r="D4910" s="12" t="s">
        <v>1382</v>
      </c>
      <c r="E4910" s="12" t="s">
        <v>257</v>
      </c>
      <c r="F4910" s="12" t="s">
        <v>254</v>
      </c>
      <c r="G4910" s="13">
        <v>45497</v>
      </c>
      <c r="H4910" s="69">
        <v>960</v>
      </c>
      <c r="I4910" s="15"/>
      <c r="J4910" s="16" t="s">
        <v>1442</v>
      </c>
      <c r="K4910" s="17">
        <v>10061</v>
      </c>
      <c r="L4910" s="18">
        <v>2024004159</v>
      </c>
      <c r="M4910" s="19"/>
      <c r="N4910" s="70">
        <v>0</v>
      </c>
      <c r="O4910" s="71">
        <v>0</v>
      </c>
      <c r="P4910" s="72">
        <v>0</v>
      </c>
      <c r="Q4910" s="73">
        <v>0</v>
      </c>
      <c r="R4910" s="74">
        <v>0</v>
      </c>
      <c r="S4910" s="75">
        <f t="shared" si="19"/>
        <v>960</v>
      </c>
      <c r="AMG4910"/>
    </row>
    <row r="4911" spans="1:1021" s="79" customFormat="1" ht="25.5" x14ac:dyDescent="0.25">
      <c r="A4911" s="10" t="s">
        <v>419</v>
      </c>
      <c r="B4911" s="68">
        <v>14503</v>
      </c>
      <c r="C4911" s="10">
        <v>3584140</v>
      </c>
      <c r="D4911" s="12" t="s">
        <v>1382</v>
      </c>
      <c r="E4911" s="12" t="s">
        <v>257</v>
      </c>
      <c r="F4911" s="12" t="s">
        <v>254</v>
      </c>
      <c r="G4911" s="13">
        <v>45497</v>
      </c>
      <c r="H4911" s="69">
        <v>960</v>
      </c>
      <c r="I4911" s="15"/>
      <c r="J4911" s="16" t="s">
        <v>1442</v>
      </c>
      <c r="K4911" s="17">
        <v>10061</v>
      </c>
      <c r="L4911" s="18">
        <v>2024004159</v>
      </c>
      <c r="M4911" s="19"/>
      <c r="N4911" s="70">
        <v>0</v>
      </c>
      <c r="O4911" s="71">
        <v>0</v>
      </c>
      <c r="P4911" s="72">
        <v>0</v>
      </c>
      <c r="Q4911" s="73">
        <v>0</v>
      </c>
      <c r="R4911" s="74">
        <v>0</v>
      </c>
      <c r="S4911" s="75">
        <f t="shared" ref="S4911:S5095" si="20">H4911</f>
        <v>960</v>
      </c>
      <c r="AMG4911"/>
    </row>
    <row r="4912" spans="1:1021" s="79" customFormat="1" ht="25.5" x14ac:dyDescent="0.25">
      <c r="A4912" s="10" t="s">
        <v>419</v>
      </c>
      <c r="B4912" s="68">
        <v>14504</v>
      </c>
      <c r="C4912" s="10">
        <v>3584141</v>
      </c>
      <c r="D4912" s="12" t="s">
        <v>1382</v>
      </c>
      <c r="E4912" s="12" t="s">
        <v>257</v>
      </c>
      <c r="F4912" s="12" t="s">
        <v>254</v>
      </c>
      <c r="G4912" s="13">
        <v>45497</v>
      </c>
      <c r="H4912" s="69">
        <v>960</v>
      </c>
      <c r="I4912" s="15"/>
      <c r="J4912" s="16" t="s">
        <v>1442</v>
      </c>
      <c r="K4912" s="17">
        <v>10061</v>
      </c>
      <c r="L4912" s="18">
        <v>2024004159</v>
      </c>
      <c r="M4912" s="19"/>
      <c r="N4912" s="70">
        <v>0</v>
      </c>
      <c r="O4912" s="71">
        <v>0</v>
      </c>
      <c r="P4912" s="72">
        <v>0</v>
      </c>
      <c r="Q4912" s="73">
        <v>0</v>
      </c>
      <c r="R4912" s="74">
        <v>0</v>
      </c>
      <c r="S4912" s="75">
        <f t="shared" si="20"/>
        <v>960</v>
      </c>
      <c r="AMG4912"/>
    </row>
    <row r="4913" spans="1:1021" s="79" customFormat="1" ht="25.5" x14ac:dyDescent="0.25">
      <c r="A4913" s="10" t="s">
        <v>419</v>
      </c>
      <c r="B4913" s="68">
        <v>14505</v>
      </c>
      <c r="C4913" s="10">
        <v>3584142</v>
      </c>
      <c r="D4913" s="12" t="s">
        <v>1382</v>
      </c>
      <c r="E4913" s="12" t="s">
        <v>257</v>
      </c>
      <c r="F4913" s="12" t="s">
        <v>254</v>
      </c>
      <c r="G4913" s="13">
        <v>45497</v>
      </c>
      <c r="H4913" s="69">
        <v>960</v>
      </c>
      <c r="I4913" s="15"/>
      <c r="J4913" s="16" t="s">
        <v>1442</v>
      </c>
      <c r="K4913" s="17">
        <v>10061</v>
      </c>
      <c r="L4913" s="18">
        <v>2024004159</v>
      </c>
      <c r="M4913" s="19"/>
      <c r="N4913" s="70">
        <v>0</v>
      </c>
      <c r="O4913" s="71">
        <v>0</v>
      </c>
      <c r="P4913" s="72">
        <v>0</v>
      </c>
      <c r="Q4913" s="73">
        <v>0</v>
      </c>
      <c r="R4913" s="74">
        <v>0</v>
      </c>
      <c r="S4913" s="75">
        <f t="shared" si="20"/>
        <v>960</v>
      </c>
      <c r="AMG4913"/>
    </row>
    <row r="4914" spans="1:1021" s="79" customFormat="1" ht="38.25" x14ac:dyDescent="0.25">
      <c r="A4914" s="10" t="s">
        <v>419</v>
      </c>
      <c r="B4914" s="68">
        <v>14506</v>
      </c>
      <c r="C4914" s="10">
        <v>3584449</v>
      </c>
      <c r="D4914" s="12" t="s">
        <v>1382</v>
      </c>
      <c r="E4914" s="12" t="s">
        <v>1443</v>
      </c>
      <c r="F4914" s="12" t="s">
        <v>254</v>
      </c>
      <c r="G4914" s="13">
        <v>45502</v>
      </c>
      <c r="H4914" s="69">
        <v>960</v>
      </c>
      <c r="I4914" s="15"/>
      <c r="J4914" s="16" t="s">
        <v>1192</v>
      </c>
      <c r="K4914" s="17">
        <v>2387</v>
      </c>
      <c r="L4914" s="18">
        <v>2023010483</v>
      </c>
      <c r="M4914" s="19"/>
      <c r="N4914" s="70">
        <v>0</v>
      </c>
      <c r="O4914" s="71">
        <v>0</v>
      </c>
      <c r="P4914" s="72">
        <v>0</v>
      </c>
      <c r="Q4914" s="73">
        <v>0</v>
      </c>
      <c r="R4914" s="74">
        <v>0</v>
      </c>
      <c r="S4914" s="75">
        <f t="shared" si="20"/>
        <v>960</v>
      </c>
      <c r="AMG4914"/>
    </row>
    <row r="4915" spans="1:1021" s="79" customFormat="1" ht="25.5" x14ac:dyDescent="0.25">
      <c r="A4915" s="10" t="s">
        <v>419</v>
      </c>
      <c r="B4915" s="68">
        <v>14507</v>
      </c>
      <c r="C4915" s="10">
        <v>3584450</v>
      </c>
      <c r="D4915" s="12" t="s">
        <v>1382</v>
      </c>
      <c r="E4915" s="12" t="s">
        <v>1225</v>
      </c>
      <c r="F4915" s="12" t="s">
        <v>254</v>
      </c>
      <c r="G4915" s="13">
        <v>45502</v>
      </c>
      <c r="H4915" s="69">
        <v>960</v>
      </c>
      <c r="I4915" s="15"/>
      <c r="J4915" s="16" t="s">
        <v>1192</v>
      </c>
      <c r="K4915" s="17">
        <v>2387</v>
      </c>
      <c r="L4915" s="18">
        <v>2023010483</v>
      </c>
      <c r="M4915" s="19"/>
      <c r="N4915" s="70">
        <v>0</v>
      </c>
      <c r="O4915" s="71">
        <v>0</v>
      </c>
      <c r="P4915" s="72">
        <v>0</v>
      </c>
      <c r="Q4915" s="73">
        <v>0</v>
      </c>
      <c r="R4915" s="74">
        <v>0</v>
      </c>
      <c r="S4915" s="75">
        <f t="shared" si="20"/>
        <v>960</v>
      </c>
      <c r="AMG4915"/>
    </row>
    <row r="4916" spans="1:1021" s="79" customFormat="1" ht="63.75" x14ac:dyDescent="0.25">
      <c r="A4916" s="10" t="s">
        <v>419</v>
      </c>
      <c r="B4916" s="68">
        <v>14508</v>
      </c>
      <c r="C4916" s="10" t="s">
        <v>237</v>
      </c>
      <c r="D4916" s="12" t="s">
        <v>1346</v>
      </c>
      <c r="E4916" s="12" t="s">
        <v>257</v>
      </c>
      <c r="F4916" s="12" t="s">
        <v>254</v>
      </c>
      <c r="G4916" s="13">
        <v>45506</v>
      </c>
      <c r="H4916" s="69">
        <v>4290</v>
      </c>
      <c r="I4916" s="15"/>
      <c r="J4916" s="16" t="s">
        <v>730</v>
      </c>
      <c r="K4916" s="17">
        <v>150370</v>
      </c>
      <c r="L4916" s="18">
        <v>2024001655</v>
      </c>
      <c r="M4916" s="19"/>
      <c r="N4916" s="70">
        <v>0</v>
      </c>
      <c r="O4916" s="71">
        <v>0</v>
      </c>
      <c r="P4916" s="72">
        <v>0</v>
      </c>
      <c r="Q4916" s="73">
        <v>0</v>
      </c>
      <c r="R4916" s="74">
        <v>0</v>
      </c>
      <c r="S4916" s="75">
        <f t="shared" si="20"/>
        <v>4290</v>
      </c>
      <c r="AMG4916"/>
    </row>
    <row r="4917" spans="1:1021" s="79" customFormat="1" ht="63.75" x14ac:dyDescent="0.25">
      <c r="A4917" s="10" t="s">
        <v>419</v>
      </c>
      <c r="B4917" s="68">
        <v>14509</v>
      </c>
      <c r="C4917" s="10" t="s">
        <v>237</v>
      </c>
      <c r="D4917" s="12" t="s">
        <v>1346</v>
      </c>
      <c r="E4917" s="12" t="s">
        <v>257</v>
      </c>
      <c r="F4917" s="12" t="s">
        <v>254</v>
      </c>
      <c r="G4917" s="13">
        <v>45506</v>
      </c>
      <c r="H4917" s="69">
        <v>4290</v>
      </c>
      <c r="I4917" s="15"/>
      <c r="J4917" s="16" t="s">
        <v>730</v>
      </c>
      <c r="K4917" s="17">
        <v>150370</v>
      </c>
      <c r="L4917" s="18">
        <v>2024001655</v>
      </c>
      <c r="M4917" s="19"/>
      <c r="N4917" s="70">
        <v>0</v>
      </c>
      <c r="O4917" s="71">
        <v>0</v>
      </c>
      <c r="P4917" s="72">
        <v>0</v>
      </c>
      <c r="Q4917" s="73">
        <v>0</v>
      </c>
      <c r="R4917" s="74">
        <v>0</v>
      </c>
      <c r="S4917" s="75">
        <f t="shared" si="20"/>
        <v>4290</v>
      </c>
      <c r="AMG4917"/>
    </row>
    <row r="4918" spans="1:1021" s="79" customFormat="1" ht="63.75" x14ac:dyDescent="0.25">
      <c r="A4918" s="10" t="s">
        <v>419</v>
      </c>
      <c r="B4918" s="68">
        <v>14510</v>
      </c>
      <c r="C4918" s="10" t="s">
        <v>237</v>
      </c>
      <c r="D4918" s="12" t="s">
        <v>1346</v>
      </c>
      <c r="E4918" s="12" t="s">
        <v>257</v>
      </c>
      <c r="F4918" s="12" t="s">
        <v>254</v>
      </c>
      <c r="G4918" s="13">
        <v>45506</v>
      </c>
      <c r="H4918" s="69">
        <v>4290</v>
      </c>
      <c r="I4918" s="15"/>
      <c r="J4918" s="16" t="s">
        <v>730</v>
      </c>
      <c r="K4918" s="17">
        <v>150370</v>
      </c>
      <c r="L4918" s="18">
        <v>2024001655</v>
      </c>
      <c r="M4918" s="19"/>
      <c r="N4918" s="70">
        <v>0</v>
      </c>
      <c r="O4918" s="71">
        <v>0</v>
      </c>
      <c r="P4918" s="72">
        <v>0</v>
      </c>
      <c r="Q4918" s="73">
        <v>0</v>
      </c>
      <c r="R4918" s="74">
        <v>0</v>
      </c>
      <c r="S4918" s="75">
        <f t="shared" si="20"/>
        <v>4290</v>
      </c>
      <c r="AMG4918"/>
    </row>
    <row r="4919" spans="1:1021" s="79" customFormat="1" ht="63.75" x14ac:dyDescent="0.25">
      <c r="A4919" s="10" t="s">
        <v>419</v>
      </c>
      <c r="B4919" s="68">
        <v>14511</v>
      </c>
      <c r="C4919" s="10" t="s">
        <v>237</v>
      </c>
      <c r="D4919" s="12" t="s">
        <v>1346</v>
      </c>
      <c r="E4919" s="12" t="s">
        <v>257</v>
      </c>
      <c r="F4919" s="12" t="s">
        <v>254</v>
      </c>
      <c r="G4919" s="13">
        <v>45506</v>
      </c>
      <c r="H4919" s="69">
        <v>4290</v>
      </c>
      <c r="I4919" s="15"/>
      <c r="J4919" s="16" t="s">
        <v>730</v>
      </c>
      <c r="K4919" s="17">
        <v>150370</v>
      </c>
      <c r="L4919" s="18">
        <v>2024001655</v>
      </c>
      <c r="M4919" s="19"/>
      <c r="N4919" s="70">
        <v>0</v>
      </c>
      <c r="O4919" s="71">
        <v>0</v>
      </c>
      <c r="P4919" s="72">
        <v>0</v>
      </c>
      <c r="Q4919" s="73">
        <v>0</v>
      </c>
      <c r="R4919" s="74">
        <v>0</v>
      </c>
      <c r="S4919" s="75">
        <f t="shared" si="20"/>
        <v>4290</v>
      </c>
      <c r="AMG4919"/>
    </row>
    <row r="4920" spans="1:1021" s="79" customFormat="1" ht="63.75" x14ac:dyDescent="0.25">
      <c r="A4920" s="10" t="s">
        <v>419</v>
      </c>
      <c r="B4920" s="68">
        <v>14512</v>
      </c>
      <c r="C4920" s="10" t="s">
        <v>237</v>
      </c>
      <c r="D4920" s="12" t="s">
        <v>1346</v>
      </c>
      <c r="E4920" s="12" t="s">
        <v>257</v>
      </c>
      <c r="F4920" s="12" t="s">
        <v>254</v>
      </c>
      <c r="G4920" s="13">
        <v>45506</v>
      </c>
      <c r="H4920" s="69">
        <v>4290</v>
      </c>
      <c r="I4920" s="15"/>
      <c r="J4920" s="16" t="s">
        <v>730</v>
      </c>
      <c r="K4920" s="17">
        <v>150370</v>
      </c>
      <c r="L4920" s="18">
        <v>2024001655</v>
      </c>
      <c r="M4920" s="19"/>
      <c r="N4920" s="70">
        <v>0</v>
      </c>
      <c r="O4920" s="71">
        <v>0</v>
      </c>
      <c r="P4920" s="72">
        <v>0</v>
      </c>
      <c r="Q4920" s="73">
        <v>0</v>
      </c>
      <c r="R4920" s="74">
        <v>0</v>
      </c>
      <c r="S4920" s="75">
        <f t="shared" si="20"/>
        <v>4290</v>
      </c>
      <c r="AMG4920"/>
    </row>
    <row r="4921" spans="1:1021" s="79" customFormat="1" ht="63.75" x14ac:dyDescent="0.25">
      <c r="A4921" s="10" t="s">
        <v>419</v>
      </c>
      <c r="B4921" s="68">
        <v>14513</v>
      </c>
      <c r="C4921" s="10" t="s">
        <v>237</v>
      </c>
      <c r="D4921" s="12" t="s">
        <v>1346</v>
      </c>
      <c r="E4921" s="12" t="s">
        <v>257</v>
      </c>
      <c r="F4921" s="12" t="s">
        <v>254</v>
      </c>
      <c r="G4921" s="13">
        <v>45506</v>
      </c>
      <c r="H4921" s="69">
        <v>4290</v>
      </c>
      <c r="I4921" s="15"/>
      <c r="J4921" s="16" t="s">
        <v>730</v>
      </c>
      <c r="K4921" s="17">
        <v>150370</v>
      </c>
      <c r="L4921" s="18">
        <v>2024001655</v>
      </c>
      <c r="M4921" s="19"/>
      <c r="N4921" s="70">
        <v>0</v>
      </c>
      <c r="O4921" s="71">
        <v>0</v>
      </c>
      <c r="P4921" s="72">
        <v>0</v>
      </c>
      <c r="Q4921" s="73">
        <v>0</v>
      </c>
      <c r="R4921" s="74">
        <v>0</v>
      </c>
      <c r="S4921" s="75">
        <f t="shared" si="20"/>
        <v>4290</v>
      </c>
      <c r="AMG4921"/>
    </row>
    <row r="4922" spans="1:1021" s="79" customFormat="1" ht="63.75" x14ac:dyDescent="0.25">
      <c r="A4922" s="10" t="s">
        <v>419</v>
      </c>
      <c r="B4922" s="68">
        <v>14514</v>
      </c>
      <c r="C4922" s="10" t="s">
        <v>237</v>
      </c>
      <c r="D4922" s="12" t="s">
        <v>1346</v>
      </c>
      <c r="E4922" s="12" t="s">
        <v>257</v>
      </c>
      <c r="F4922" s="12" t="s">
        <v>254</v>
      </c>
      <c r="G4922" s="13">
        <v>45506</v>
      </c>
      <c r="H4922" s="69">
        <v>4290</v>
      </c>
      <c r="I4922" s="15"/>
      <c r="J4922" s="16" t="s">
        <v>730</v>
      </c>
      <c r="K4922" s="17">
        <v>150370</v>
      </c>
      <c r="L4922" s="18">
        <v>2024001655</v>
      </c>
      <c r="M4922" s="19"/>
      <c r="N4922" s="70">
        <v>0</v>
      </c>
      <c r="O4922" s="71">
        <v>0</v>
      </c>
      <c r="P4922" s="72">
        <v>0</v>
      </c>
      <c r="Q4922" s="73">
        <v>0</v>
      </c>
      <c r="R4922" s="74">
        <v>0</v>
      </c>
      <c r="S4922" s="75">
        <f t="shared" si="20"/>
        <v>4290</v>
      </c>
      <c r="AMG4922"/>
    </row>
    <row r="4923" spans="1:1021" s="79" customFormat="1" ht="63.75" x14ac:dyDescent="0.25">
      <c r="A4923" s="10" t="s">
        <v>419</v>
      </c>
      <c r="B4923" s="68">
        <v>14515</v>
      </c>
      <c r="C4923" s="10" t="s">
        <v>237</v>
      </c>
      <c r="D4923" s="12" t="s">
        <v>1346</v>
      </c>
      <c r="E4923" s="12" t="s">
        <v>257</v>
      </c>
      <c r="F4923" s="12" t="s">
        <v>254</v>
      </c>
      <c r="G4923" s="13">
        <v>45506</v>
      </c>
      <c r="H4923" s="69">
        <v>4290</v>
      </c>
      <c r="I4923" s="15"/>
      <c r="J4923" s="16" t="s">
        <v>730</v>
      </c>
      <c r="K4923" s="17">
        <v>150370</v>
      </c>
      <c r="L4923" s="18">
        <v>2024001655</v>
      </c>
      <c r="M4923" s="19"/>
      <c r="N4923" s="70">
        <v>0</v>
      </c>
      <c r="O4923" s="71">
        <v>0</v>
      </c>
      <c r="P4923" s="72">
        <v>0</v>
      </c>
      <c r="Q4923" s="73">
        <v>0</v>
      </c>
      <c r="R4923" s="74">
        <v>0</v>
      </c>
      <c r="S4923" s="75">
        <f t="shared" si="20"/>
        <v>4290</v>
      </c>
      <c r="AMG4923"/>
    </row>
    <row r="4924" spans="1:1021" s="79" customFormat="1" ht="63.75" x14ac:dyDescent="0.25">
      <c r="A4924" s="10" t="s">
        <v>419</v>
      </c>
      <c r="B4924" s="68">
        <v>14516</v>
      </c>
      <c r="C4924" s="10" t="s">
        <v>237</v>
      </c>
      <c r="D4924" s="12" t="s">
        <v>1346</v>
      </c>
      <c r="E4924" s="12" t="s">
        <v>257</v>
      </c>
      <c r="F4924" s="12" t="s">
        <v>254</v>
      </c>
      <c r="G4924" s="13">
        <v>45506</v>
      </c>
      <c r="H4924" s="69">
        <v>4290</v>
      </c>
      <c r="I4924" s="15"/>
      <c r="J4924" s="16" t="s">
        <v>730</v>
      </c>
      <c r="K4924" s="17">
        <v>150370</v>
      </c>
      <c r="L4924" s="18">
        <v>2024001655</v>
      </c>
      <c r="M4924" s="19"/>
      <c r="N4924" s="70">
        <v>0</v>
      </c>
      <c r="O4924" s="71">
        <v>0</v>
      </c>
      <c r="P4924" s="72">
        <v>0</v>
      </c>
      <c r="Q4924" s="73">
        <v>0</v>
      </c>
      <c r="R4924" s="74">
        <v>0</v>
      </c>
      <c r="S4924" s="75">
        <f t="shared" si="20"/>
        <v>4290</v>
      </c>
      <c r="AMG4924"/>
    </row>
    <row r="4925" spans="1:1021" s="79" customFormat="1" ht="63.75" x14ac:dyDescent="0.25">
      <c r="A4925" s="10" t="s">
        <v>419</v>
      </c>
      <c r="B4925" s="68">
        <v>14517</v>
      </c>
      <c r="C4925" s="10" t="s">
        <v>237</v>
      </c>
      <c r="D4925" s="12" t="s">
        <v>1346</v>
      </c>
      <c r="E4925" s="12" t="s">
        <v>257</v>
      </c>
      <c r="F4925" s="12" t="s">
        <v>254</v>
      </c>
      <c r="G4925" s="13">
        <v>45506</v>
      </c>
      <c r="H4925" s="69">
        <v>4290</v>
      </c>
      <c r="I4925" s="15"/>
      <c r="J4925" s="16" t="s">
        <v>730</v>
      </c>
      <c r="K4925" s="17">
        <v>150370</v>
      </c>
      <c r="L4925" s="18">
        <v>2024001655</v>
      </c>
      <c r="M4925" s="19"/>
      <c r="N4925" s="70">
        <v>0</v>
      </c>
      <c r="O4925" s="71">
        <v>0</v>
      </c>
      <c r="P4925" s="72">
        <v>0</v>
      </c>
      <c r="Q4925" s="73">
        <v>0</v>
      </c>
      <c r="R4925" s="74">
        <v>0</v>
      </c>
      <c r="S4925" s="75">
        <f t="shared" si="20"/>
        <v>4290</v>
      </c>
      <c r="AMG4925"/>
    </row>
    <row r="4926" spans="1:1021" s="79" customFormat="1" ht="63.75" x14ac:dyDescent="0.25">
      <c r="A4926" s="10" t="s">
        <v>419</v>
      </c>
      <c r="B4926" s="68">
        <v>14518</v>
      </c>
      <c r="C4926" s="10" t="s">
        <v>237</v>
      </c>
      <c r="D4926" s="12" t="s">
        <v>1346</v>
      </c>
      <c r="E4926" s="12" t="s">
        <v>257</v>
      </c>
      <c r="F4926" s="12" t="s">
        <v>254</v>
      </c>
      <c r="G4926" s="13">
        <v>45506</v>
      </c>
      <c r="H4926" s="69">
        <v>4290</v>
      </c>
      <c r="I4926" s="15"/>
      <c r="J4926" s="16" t="s">
        <v>730</v>
      </c>
      <c r="K4926" s="17">
        <v>150370</v>
      </c>
      <c r="L4926" s="18">
        <v>2024001655</v>
      </c>
      <c r="M4926" s="19"/>
      <c r="N4926" s="70">
        <v>0</v>
      </c>
      <c r="O4926" s="71">
        <v>0</v>
      </c>
      <c r="P4926" s="72">
        <v>0</v>
      </c>
      <c r="Q4926" s="73">
        <v>0</v>
      </c>
      <c r="R4926" s="74">
        <v>0</v>
      </c>
      <c r="S4926" s="75">
        <f t="shared" si="20"/>
        <v>4290</v>
      </c>
      <c r="AMG4926"/>
    </row>
    <row r="4927" spans="1:1021" s="79" customFormat="1" ht="63.75" x14ac:dyDescent="0.25">
      <c r="A4927" s="10" t="s">
        <v>419</v>
      </c>
      <c r="B4927" s="68">
        <v>14519</v>
      </c>
      <c r="C4927" s="10" t="s">
        <v>237</v>
      </c>
      <c r="D4927" s="12" t="s">
        <v>1346</v>
      </c>
      <c r="E4927" s="12" t="s">
        <v>257</v>
      </c>
      <c r="F4927" s="12" t="s">
        <v>254</v>
      </c>
      <c r="G4927" s="13">
        <v>45506</v>
      </c>
      <c r="H4927" s="69">
        <v>4290</v>
      </c>
      <c r="I4927" s="15"/>
      <c r="J4927" s="16" t="s">
        <v>730</v>
      </c>
      <c r="K4927" s="17">
        <v>150370</v>
      </c>
      <c r="L4927" s="18">
        <v>2024001655</v>
      </c>
      <c r="M4927" s="19"/>
      <c r="N4927" s="70">
        <v>0</v>
      </c>
      <c r="O4927" s="71">
        <v>0</v>
      </c>
      <c r="P4927" s="72">
        <v>0</v>
      </c>
      <c r="Q4927" s="73">
        <v>0</v>
      </c>
      <c r="R4927" s="74">
        <v>0</v>
      </c>
      <c r="S4927" s="75">
        <f t="shared" si="20"/>
        <v>4290</v>
      </c>
      <c r="AMG4927"/>
    </row>
    <row r="4928" spans="1:1021" s="79" customFormat="1" ht="63.75" x14ac:dyDescent="0.25">
      <c r="A4928" s="10" t="s">
        <v>419</v>
      </c>
      <c r="B4928" s="68">
        <v>14520</v>
      </c>
      <c r="C4928" s="10" t="s">
        <v>237</v>
      </c>
      <c r="D4928" s="12" t="s">
        <v>1346</v>
      </c>
      <c r="E4928" s="12" t="s">
        <v>257</v>
      </c>
      <c r="F4928" s="12" t="s">
        <v>254</v>
      </c>
      <c r="G4928" s="13">
        <v>45506</v>
      </c>
      <c r="H4928" s="69">
        <v>4290</v>
      </c>
      <c r="I4928" s="15"/>
      <c r="J4928" s="16" t="s">
        <v>730</v>
      </c>
      <c r="K4928" s="17">
        <v>150370</v>
      </c>
      <c r="L4928" s="18">
        <v>2024001655</v>
      </c>
      <c r="M4928" s="19"/>
      <c r="N4928" s="70">
        <v>0</v>
      </c>
      <c r="O4928" s="71">
        <v>0</v>
      </c>
      <c r="P4928" s="72">
        <v>0</v>
      </c>
      <c r="Q4928" s="73">
        <v>0</v>
      </c>
      <c r="R4928" s="74">
        <v>0</v>
      </c>
      <c r="S4928" s="75">
        <f t="shared" si="20"/>
        <v>4290</v>
      </c>
      <c r="AMG4928"/>
    </row>
    <row r="4929" spans="1:1021" s="79" customFormat="1" ht="63.75" x14ac:dyDescent="0.25">
      <c r="A4929" s="10" t="s">
        <v>419</v>
      </c>
      <c r="B4929" s="68">
        <v>14521</v>
      </c>
      <c r="C4929" s="10" t="s">
        <v>237</v>
      </c>
      <c r="D4929" s="12" t="s">
        <v>1346</v>
      </c>
      <c r="E4929" s="12" t="s">
        <v>257</v>
      </c>
      <c r="F4929" s="12" t="s">
        <v>254</v>
      </c>
      <c r="G4929" s="13">
        <v>45506</v>
      </c>
      <c r="H4929" s="69">
        <v>4290</v>
      </c>
      <c r="I4929" s="15"/>
      <c r="J4929" s="16" t="s">
        <v>730</v>
      </c>
      <c r="K4929" s="17">
        <v>150370</v>
      </c>
      <c r="L4929" s="18">
        <v>2024001655</v>
      </c>
      <c r="M4929" s="19"/>
      <c r="N4929" s="70">
        <v>0</v>
      </c>
      <c r="O4929" s="71">
        <v>0</v>
      </c>
      <c r="P4929" s="72">
        <v>0</v>
      </c>
      <c r="Q4929" s="73">
        <v>0</v>
      </c>
      <c r="R4929" s="74">
        <v>0</v>
      </c>
      <c r="S4929" s="75">
        <f t="shared" si="20"/>
        <v>4290</v>
      </c>
      <c r="AMG4929"/>
    </row>
    <row r="4930" spans="1:1021" s="79" customFormat="1" ht="38.25" x14ac:dyDescent="0.25">
      <c r="A4930" s="10" t="s">
        <v>419</v>
      </c>
      <c r="B4930" s="68">
        <v>14522</v>
      </c>
      <c r="C4930" s="10">
        <v>3594982</v>
      </c>
      <c r="D4930" s="12" t="s">
        <v>1444</v>
      </c>
      <c r="E4930" s="12" t="s">
        <v>1445</v>
      </c>
      <c r="F4930" s="12" t="s">
        <v>254</v>
      </c>
      <c r="G4930" s="13">
        <v>45512</v>
      </c>
      <c r="H4930" s="69">
        <v>41200</v>
      </c>
      <c r="I4930" s="15"/>
      <c r="J4930" s="16" t="s">
        <v>1446</v>
      </c>
      <c r="K4930" s="17">
        <v>563</v>
      </c>
      <c r="L4930" s="18">
        <v>2024003035</v>
      </c>
      <c r="M4930" s="19"/>
      <c r="N4930" s="70">
        <v>0</v>
      </c>
      <c r="O4930" s="71">
        <v>0</v>
      </c>
      <c r="P4930" s="72">
        <v>0</v>
      </c>
      <c r="Q4930" s="73">
        <v>0</v>
      </c>
      <c r="R4930" s="74">
        <v>0</v>
      </c>
      <c r="S4930" s="75">
        <f t="shared" si="20"/>
        <v>41200</v>
      </c>
      <c r="AMG4930"/>
    </row>
    <row r="4931" spans="1:1021" s="79" customFormat="1" ht="51" x14ac:dyDescent="0.25">
      <c r="A4931" s="10" t="s">
        <v>419</v>
      </c>
      <c r="B4931" s="68">
        <v>14523</v>
      </c>
      <c r="C4931" s="10" t="s">
        <v>237</v>
      </c>
      <c r="D4931" s="12" t="s">
        <v>1447</v>
      </c>
      <c r="E4931" s="12" t="s">
        <v>257</v>
      </c>
      <c r="F4931" s="12" t="s">
        <v>254</v>
      </c>
      <c r="G4931" s="13">
        <v>45454</v>
      </c>
      <c r="H4931" s="69">
        <v>16650</v>
      </c>
      <c r="I4931" s="15"/>
      <c r="J4931" s="16" t="s">
        <v>1097</v>
      </c>
      <c r="K4931" s="17">
        <v>20512</v>
      </c>
      <c r="L4931" s="18">
        <v>2023010723</v>
      </c>
      <c r="M4931" s="19"/>
      <c r="N4931" s="70">
        <v>0</v>
      </c>
      <c r="O4931" s="71">
        <v>0</v>
      </c>
      <c r="P4931" s="72">
        <v>0</v>
      </c>
      <c r="Q4931" s="73">
        <v>0</v>
      </c>
      <c r="R4931" s="74">
        <v>0</v>
      </c>
      <c r="S4931" s="75">
        <f t="shared" si="20"/>
        <v>16650</v>
      </c>
      <c r="AMG4931"/>
    </row>
    <row r="4932" spans="1:1021" s="79" customFormat="1" ht="51" x14ac:dyDescent="0.25">
      <c r="A4932" s="10" t="s">
        <v>419</v>
      </c>
      <c r="B4932" s="68">
        <v>14524</v>
      </c>
      <c r="C4932" s="10" t="s">
        <v>237</v>
      </c>
      <c r="D4932" s="12" t="s">
        <v>1447</v>
      </c>
      <c r="E4932" s="12" t="s">
        <v>257</v>
      </c>
      <c r="F4932" s="12" t="s">
        <v>254</v>
      </c>
      <c r="G4932" s="13">
        <v>45454</v>
      </c>
      <c r="H4932" s="69">
        <v>16650</v>
      </c>
      <c r="I4932" s="15"/>
      <c r="J4932" s="16" t="s">
        <v>1097</v>
      </c>
      <c r="K4932" s="17">
        <v>20512</v>
      </c>
      <c r="L4932" s="18">
        <v>2023010723</v>
      </c>
      <c r="M4932" s="19"/>
      <c r="N4932" s="70">
        <v>0</v>
      </c>
      <c r="O4932" s="71">
        <v>0</v>
      </c>
      <c r="P4932" s="72">
        <v>0</v>
      </c>
      <c r="Q4932" s="73">
        <v>0</v>
      </c>
      <c r="R4932" s="74">
        <v>0</v>
      </c>
      <c r="S4932" s="75">
        <f t="shared" si="20"/>
        <v>16650</v>
      </c>
      <c r="AMG4932"/>
    </row>
    <row r="4933" spans="1:1021" s="79" customFormat="1" ht="25.5" x14ac:dyDescent="0.25">
      <c r="A4933" s="10" t="s">
        <v>419</v>
      </c>
      <c r="B4933" s="68">
        <v>14618</v>
      </c>
      <c r="C4933" s="10" t="s">
        <v>237</v>
      </c>
      <c r="D4933" s="12" t="s">
        <v>1435</v>
      </c>
      <c r="E4933" s="12" t="s">
        <v>257</v>
      </c>
      <c r="F4933" s="12" t="s">
        <v>254</v>
      </c>
      <c r="G4933" s="13">
        <v>45520</v>
      </c>
      <c r="H4933" s="69">
        <v>87484.55</v>
      </c>
      <c r="I4933" s="15"/>
      <c r="J4933" s="16" t="s">
        <v>1180</v>
      </c>
      <c r="K4933" s="17">
        <v>57083</v>
      </c>
      <c r="L4933" s="18">
        <v>2024001581</v>
      </c>
      <c r="M4933" s="19"/>
      <c r="N4933" s="70">
        <v>0</v>
      </c>
      <c r="O4933" s="71">
        <v>0</v>
      </c>
      <c r="P4933" s="72">
        <v>0</v>
      </c>
      <c r="Q4933" s="73">
        <v>0</v>
      </c>
      <c r="R4933" s="74">
        <v>0</v>
      </c>
      <c r="S4933" s="75">
        <f t="shared" si="20"/>
        <v>87484.55</v>
      </c>
      <c r="AMG4933"/>
    </row>
    <row r="4934" spans="1:1021" s="79" customFormat="1" ht="38.25" x14ac:dyDescent="0.25">
      <c r="A4934" s="10" t="s">
        <v>419</v>
      </c>
      <c r="B4934" s="68">
        <v>14619</v>
      </c>
      <c r="C4934" s="10">
        <v>35594946</v>
      </c>
      <c r="D4934" s="12" t="s">
        <v>1448</v>
      </c>
      <c r="E4934" s="12" t="s">
        <v>266</v>
      </c>
      <c r="F4934" s="12" t="s">
        <v>254</v>
      </c>
      <c r="G4934" s="13">
        <v>45530</v>
      </c>
      <c r="H4934" s="69">
        <v>1340</v>
      </c>
      <c r="I4934" s="15"/>
      <c r="J4934" s="16" t="s">
        <v>1449</v>
      </c>
      <c r="K4934" s="17">
        <v>10404</v>
      </c>
      <c r="L4934" s="18">
        <v>2024006811</v>
      </c>
      <c r="M4934" s="19"/>
      <c r="N4934" s="70">
        <v>0</v>
      </c>
      <c r="O4934" s="71">
        <v>0</v>
      </c>
      <c r="P4934" s="72">
        <v>0</v>
      </c>
      <c r="Q4934" s="73">
        <v>0</v>
      </c>
      <c r="R4934" s="74">
        <v>0</v>
      </c>
      <c r="S4934" s="75">
        <f t="shared" si="20"/>
        <v>1340</v>
      </c>
      <c r="AMG4934"/>
    </row>
    <row r="4935" spans="1:1021" s="79" customFormat="1" ht="38.25" x14ac:dyDescent="0.25">
      <c r="A4935" s="10" t="s">
        <v>419</v>
      </c>
      <c r="B4935" s="68">
        <v>14620</v>
      </c>
      <c r="C4935" s="10">
        <v>3594947</v>
      </c>
      <c r="D4935" s="12" t="s">
        <v>1448</v>
      </c>
      <c r="E4935" s="12" t="s">
        <v>266</v>
      </c>
      <c r="F4935" s="12" t="s">
        <v>254</v>
      </c>
      <c r="G4935" s="13">
        <v>45530</v>
      </c>
      <c r="H4935" s="69">
        <v>1340</v>
      </c>
      <c r="I4935" s="15"/>
      <c r="J4935" s="16" t="s">
        <v>1449</v>
      </c>
      <c r="K4935" s="17">
        <v>10404</v>
      </c>
      <c r="L4935" s="18">
        <v>2024006811</v>
      </c>
      <c r="M4935" s="19"/>
      <c r="N4935" s="70">
        <v>0</v>
      </c>
      <c r="O4935" s="71">
        <v>0</v>
      </c>
      <c r="P4935" s="72">
        <v>0</v>
      </c>
      <c r="Q4935" s="73">
        <v>0</v>
      </c>
      <c r="R4935" s="74">
        <v>0</v>
      </c>
      <c r="S4935" s="75">
        <f t="shared" ref="S4935:S5055" si="21">H4935</f>
        <v>1340</v>
      </c>
      <c r="AMG4935"/>
    </row>
    <row r="4936" spans="1:1021" s="79" customFormat="1" ht="38.25" x14ac:dyDescent="0.25">
      <c r="A4936" s="10" t="s">
        <v>419</v>
      </c>
      <c r="B4936" s="68">
        <v>14621</v>
      </c>
      <c r="C4936" s="10">
        <v>3594948</v>
      </c>
      <c r="D4936" s="12" t="s">
        <v>1448</v>
      </c>
      <c r="E4936" s="12" t="s">
        <v>257</v>
      </c>
      <c r="F4936" s="12" t="s">
        <v>254</v>
      </c>
      <c r="G4936" s="13">
        <v>45530</v>
      </c>
      <c r="H4936" s="69">
        <v>1340</v>
      </c>
      <c r="I4936" s="15"/>
      <c r="J4936" s="16" t="s">
        <v>1449</v>
      </c>
      <c r="K4936" s="17">
        <v>10404</v>
      </c>
      <c r="L4936" s="18">
        <v>2024006811</v>
      </c>
      <c r="M4936" s="19"/>
      <c r="N4936" s="70">
        <v>0</v>
      </c>
      <c r="O4936" s="71">
        <v>0</v>
      </c>
      <c r="P4936" s="72">
        <v>0</v>
      </c>
      <c r="Q4936" s="73">
        <v>0</v>
      </c>
      <c r="R4936" s="74">
        <v>0</v>
      </c>
      <c r="S4936" s="75">
        <f t="shared" si="21"/>
        <v>1340</v>
      </c>
      <c r="AMG4936"/>
    </row>
    <row r="4937" spans="1:1021" s="79" customFormat="1" ht="102" x14ac:dyDescent="0.25">
      <c r="A4937" s="10" t="s">
        <v>419</v>
      </c>
      <c r="B4937" s="68">
        <v>14525</v>
      </c>
      <c r="C4937" s="10" t="s">
        <v>237</v>
      </c>
      <c r="D4937" s="12" t="s">
        <v>1450</v>
      </c>
      <c r="E4937" s="12" t="s">
        <v>1414</v>
      </c>
      <c r="F4937" s="12" t="s">
        <v>254</v>
      </c>
      <c r="G4937" s="13">
        <v>45520</v>
      </c>
      <c r="H4937" s="69">
        <v>12790.7</v>
      </c>
      <c r="I4937" s="15"/>
      <c r="J4937" s="16" t="s">
        <v>1097</v>
      </c>
      <c r="K4937" s="17">
        <v>21076</v>
      </c>
      <c r="L4937" s="18">
        <v>2022001727</v>
      </c>
      <c r="M4937" s="19"/>
      <c r="N4937" s="70">
        <v>0</v>
      </c>
      <c r="O4937" s="71">
        <v>0</v>
      </c>
      <c r="P4937" s="72">
        <v>0</v>
      </c>
      <c r="Q4937" s="73">
        <v>0</v>
      </c>
      <c r="R4937" s="74">
        <v>0</v>
      </c>
      <c r="S4937" s="75">
        <f t="shared" si="21"/>
        <v>12790.7</v>
      </c>
      <c r="AMG4937"/>
    </row>
    <row r="4938" spans="1:1021" s="79" customFormat="1" ht="102" x14ac:dyDescent="0.25">
      <c r="A4938" s="10" t="s">
        <v>419</v>
      </c>
      <c r="B4938" s="68">
        <v>14526</v>
      </c>
      <c r="C4938" s="10" t="s">
        <v>237</v>
      </c>
      <c r="D4938" s="12" t="s">
        <v>1450</v>
      </c>
      <c r="E4938" s="12" t="s">
        <v>1414</v>
      </c>
      <c r="F4938" s="12" t="s">
        <v>254</v>
      </c>
      <c r="G4938" s="13">
        <v>45520</v>
      </c>
      <c r="H4938" s="69">
        <v>12790.7</v>
      </c>
      <c r="I4938" s="15"/>
      <c r="J4938" s="16" t="s">
        <v>1097</v>
      </c>
      <c r="K4938" s="17">
        <v>21076</v>
      </c>
      <c r="L4938" s="18">
        <v>2022001727</v>
      </c>
      <c r="M4938" s="19"/>
      <c r="N4938" s="70">
        <v>0</v>
      </c>
      <c r="O4938" s="71">
        <v>0</v>
      </c>
      <c r="P4938" s="72">
        <v>0</v>
      </c>
      <c r="Q4938" s="73">
        <v>0</v>
      </c>
      <c r="R4938" s="74">
        <v>0</v>
      </c>
      <c r="S4938" s="75">
        <f t="shared" si="21"/>
        <v>12790.7</v>
      </c>
      <c r="AMG4938"/>
    </row>
    <row r="4939" spans="1:1021" s="79" customFormat="1" ht="102" x14ac:dyDescent="0.25">
      <c r="A4939" s="10" t="s">
        <v>419</v>
      </c>
      <c r="B4939" s="68">
        <v>14527</v>
      </c>
      <c r="C4939" s="10" t="s">
        <v>237</v>
      </c>
      <c r="D4939" s="12" t="s">
        <v>1450</v>
      </c>
      <c r="E4939" s="12" t="s">
        <v>1414</v>
      </c>
      <c r="F4939" s="12" t="s">
        <v>254</v>
      </c>
      <c r="G4939" s="13">
        <v>45520</v>
      </c>
      <c r="H4939" s="69">
        <v>12790.7</v>
      </c>
      <c r="I4939" s="15"/>
      <c r="J4939" s="16" t="s">
        <v>1097</v>
      </c>
      <c r="K4939" s="17">
        <v>21076</v>
      </c>
      <c r="L4939" s="18">
        <v>2022001727</v>
      </c>
      <c r="M4939" s="19"/>
      <c r="N4939" s="70">
        <v>0</v>
      </c>
      <c r="O4939" s="71">
        <v>0</v>
      </c>
      <c r="P4939" s="72">
        <v>0</v>
      </c>
      <c r="Q4939" s="73">
        <v>0</v>
      </c>
      <c r="R4939" s="74">
        <v>0</v>
      </c>
      <c r="S4939" s="75">
        <f t="shared" si="21"/>
        <v>12790.7</v>
      </c>
      <c r="AMG4939"/>
    </row>
    <row r="4940" spans="1:1021" s="79" customFormat="1" ht="102" x14ac:dyDescent="0.25">
      <c r="A4940" s="10" t="s">
        <v>419</v>
      </c>
      <c r="B4940" s="68">
        <v>14528</v>
      </c>
      <c r="C4940" s="10" t="s">
        <v>237</v>
      </c>
      <c r="D4940" s="12" t="s">
        <v>1450</v>
      </c>
      <c r="E4940" s="12" t="s">
        <v>1414</v>
      </c>
      <c r="F4940" s="12" t="s">
        <v>254</v>
      </c>
      <c r="G4940" s="13">
        <v>45520</v>
      </c>
      <c r="H4940" s="69">
        <v>12790.7</v>
      </c>
      <c r="I4940" s="15"/>
      <c r="J4940" s="16" t="s">
        <v>1097</v>
      </c>
      <c r="K4940" s="17">
        <v>21076</v>
      </c>
      <c r="L4940" s="18">
        <v>2022001727</v>
      </c>
      <c r="M4940" s="19"/>
      <c r="N4940" s="70">
        <v>0</v>
      </c>
      <c r="O4940" s="71">
        <v>0</v>
      </c>
      <c r="P4940" s="72">
        <v>0</v>
      </c>
      <c r="Q4940" s="73">
        <v>0</v>
      </c>
      <c r="R4940" s="74">
        <v>0</v>
      </c>
      <c r="S4940" s="75">
        <f t="shared" si="21"/>
        <v>12790.7</v>
      </c>
      <c r="AMG4940"/>
    </row>
    <row r="4941" spans="1:1021" s="79" customFormat="1" ht="102" x14ac:dyDescent="0.25">
      <c r="A4941" s="10" t="s">
        <v>419</v>
      </c>
      <c r="B4941" s="68">
        <v>14529</v>
      </c>
      <c r="C4941" s="10" t="s">
        <v>237</v>
      </c>
      <c r="D4941" s="12" t="s">
        <v>1450</v>
      </c>
      <c r="E4941" s="12" t="s">
        <v>1414</v>
      </c>
      <c r="F4941" s="12" t="s">
        <v>254</v>
      </c>
      <c r="G4941" s="13">
        <v>45520</v>
      </c>
      <c r="H4941" s="69">
        <v>12790.7</v>
      </c>
      <c r="I4941" s="15"/>
      <c r="J4941" s="16" t="s">
        <v>1097</v>
      </c>
      <c r="K4941" s="17">
        <v>21076</v>
      </c>
      <c r="L4941" s="18">
        <v>2022001727</v>
      </c>
      <c r="M4941" s="19"/>
      <c r="N4941" s="70">
        <v>0</v>
      </c>
      <c r="O4941" s="71">
        <v>0</v>
      </c>
      <c r="P4941" s="72">
        <v>0</v>
      </c>
      <c r="Q4941" s="73">
        <v>0</v>
      </c>
      <c r="R4941" s="74">
        <v>0</v>
      </c>
      <c r="S4941" s="75">
        <f t="shared" si="21"/>
        <v>12790.7</v>
      </c>
      <c r="AMG4941"/>
    </row>
    <row r="4942" spans="1:1021" s="79" customFormat="1" ht="102" x14ac:dyDescent="0.25">
      <c r="A4942" s="10" t="s">
        <v>419</v>
      </c>
      <c r="B4942" s="68">
        <v>14530</v>
      </c>
      <c r="C4942" s="10" t="s">
        <v>237</v>
      </c>
      <c r="D4942" s="12" t="s">
        <v>1450</v>
      </c>
      <c r="E4942" s="12" t="s">
        <v>1414</v>
      </c>
      <c r="F4942" s="12" t="s">
        <v>254</v>
      </c>
      <c r="G4942" s="13">
        <v>45520</v>
      </c>
      <c r="H4942" s="69">
        <v>12790.7</v>
      </c>
      <c r="I4942" s="15"/>
      <c r="J4942" s="16" t="s">
        <v>1097</v>
      </c>
      <c r="K4942" s="17">
        <v>21076</v>
      </c>
      <c r="L4942" s="18">
        <v>2022001727</v>
      </c>
      <c r="M4942" s="19"/>
      <c r="N4942" s="70">
        <v>0</v>
      </c>
      <c r="O4942" s="71">
        <v>0</v>
      </c>
      <c r="P4942" s="72">
        <v>0</v>
      </c>
      <c r="Q4942" s="73">
        <v>0</v>
      </c>
      <c r="R4942" s="74">
        <v>0</v>
      </c>
      <c r="S4942" s="75">
        <f t="shared" si="21"/>
        <v>12790.7</v>
      </c>
      <c r="AMG4942"/>
    </row>
    <row r="4943" spans="1:1021" s="79" customFormat="1" ht="102" x14ac:dyDescent="0.25">
      <c r="A4943" s="10" t="s">
        <v>419</v>
      </c>
      <c r="B4943" s="68">
        <v>14531</v>
      </c>
      <c r="C4943" s="10" t="s">
        <v>237</v>
      </c>
      <c r="D4943" s="12" t="s">
        <v>1450</v>
      </c>
      <c r="E4943" s="12" t="s">
        <v>1414</v>
      </c>
      <c r="F4943" s="12" t="s">
        <v>254</v>
      </c>
      <c r="G4943" s="13">
        <v>45520</v>
      </c>
      <c r="H4943" s="69">
        <v>12790.7</v>
      </c>
      <c r="I4943" s="15"/>
      <c r="J4943" s="16" t="s">
        <v>1097</v>
      </c>
      <c r="K4943" s="17">
        <v>21076</v>
      </c>
      <c r="L4943" s="18">
        <v>2022001727</v>
      </c>
      <c r="M4943" s="19"/>
      <c r="N4943" s="70">
        <v>0</v>
      </c>
      <c r="O4943" s="71">
        <v>0</v>
      </c>
      <c r="P4943" s="72">
        <v>0</v>
      </c>
      <c r="Q4943" s="73">
        <v>0</v>
      </c>
      <c r="R4943" s="74">
        <v>0</v>
      </c>
      <c r="S4943" s="75">
        <f t="shared" si="21"/>
        <v>12790.7</v>
      </c>
      <c r="AMG4943"/>
    </row>
    <row r="4944" spans="1:1021" s="79" customFormat="1" ht="102" x14ac:dyDescent="0.25">
      <c r="A4944" s="10" t="s">
        <v>419</v>
      </c>
      <c r="B4944" s="68">
        <v>14532</v>
      </c>
      <c r="C4944" s="10" t="s">
        <v>237</v>
      </c>
      <c r="D4944" s="12" t="s">
        <v>1450</v>
      </c>
      <c r="E4944" s="12" t="s">
        <v>1414</v>
      </c>
      <c r="F4944" s="12" t="s">
        <v>254</v>
      </c>
      <c r="G4944" s="13">
        <v>45520</v>
      </c>
      <c r="H4944" s="69">
        <v>12790.7</v>
      </c>
      <c r="I4944" s="15"/>
      <c r="J4944" s="16" t="s">
        <v>1097</v>
      </c>
      <c r="K4944" s="17">
        <v>21076</v>
      </c>
      <c r="L4944" s="18">
        <v>2022001727</v>
      </c>
      <c r="M4944" s="19"/>
      <c r="N4944" s="70">
        <v>0</v>
      </c>
      <c r="O4944" s="71">
        <v>0</v>
      </c>
      <c r="P4944" s="72">
        <v>0</v>
      </c>
      <c r="Q4944" s="73">
        <v>0</v>
      </c>
      <c r="R4944" s="74">
        <v>0</v>
      </c>
      <c r="S4944" s="75">
        <f t="shared" si="21"/>
        <v>12790.7</v>
      </c>
      <c r="AMG4944"/>
    </row>
    <row r="4945" spans="1:1021" s="79" customFormat="1" ht="102" x14ac:dyDescent="0.25">
      <c r="A4945" s="10" t="s">
        <v>419</v>
      </c>
      <c r="B4945" s="68">
        <v>14533</v>
      </c>
      <c r="C4945" s="10" t="s">
        <v>237</v>
      </c>
      <c r="D4945" s="12" t="s">
        <v>1450</v>
      </c>
      <c r="E4945" s="12" t="s">
        <v>1414</v>
      </c>
      <c r="F4945" s="12" t="s">
        <v>254</v>
      </c>
      <c r="G4945" s="13">
        <v>45520</v>
      </c>
      <c r="H4945" s="69">
        <v>12790.7</v>
      </c>
      <c r="I4945" s="15"/>
      <c r="J4945" s="16" t="s">
        <v>1097</v>
      </c>
      <c r="K4945" s="17">
        <v>21076</v>
      </c>
      <c r="L4945" s="18">
        <v>2022001727</v>
      </c>
      <c r="M4945" s="19"/>
      <c r="N4945" s="70">
        <v>0</v>
      </c>
      <c r="O4945" s="71">
        <v>0</v>
      </c>
      <c r="P4945" s="72">
        <v>0</v>
      </c>
      <c r="Q4945" s="73">
        <v>0</v>
      </c>
      <c r="R4945" s="74">
        <v>0</v>
      </c>
      <c r="S4945" s="75">
        <f t="shared" si="21"/>
        <v>12790.7</v>
      </c>
      <c r="AMG4945"/>
    </row>
    <row r="4946" spans="1:1021" s="79" customFormat="1" ht="102" x14ac:dyDescent="0.25">
      <c r="A4946" s="10" t="s">
        <v>419</v>
      </c>
      <c r="B4946" s="68">
        <v>14534</v>
      </c>
      <c r="C4946" s="10" t="s">
        <v>237</v>
      </c>
      <c r="D4946" s="12" t="s">
        <v>1450</v>
      </c>
      <c r="E4946" s="12" t="s">
        <v>1414</v>
      </c>
      <c r="F4946" s="12" t="s">
        <v>254</v>
      </c>
      <c r="G4946" s="13">
        <v>45520</v>
      </c>
      <c r="H4946" s="69">
        <v>12790.7</v>
      </c>
      <c r="I4946" s="15"/>
      <c r="J4946" s="16" t="s">
        <v>1097</v>
      </c>
      <c r="K4946" s="17">
        <v>21076</v>
      </c>
      <c r="L4946" s="18">
        <v>2022001727</v>
      </c>
      <c r="M4946" s="19"/>
      <c r="N4946" s="70">
        <v>0</v>
      </c>
      <c r="O4946" s="71">
        <v>0</v>
      </c>
      <c r="P4946" s="72">
        <v>0</v>
      </c>
      <c r="Q4946" s="73">
        <v>0</v>
      </c>
      <c r="R4946" s="74">
        <v>0</v>
      </c>
      <c r="S4946" s="75">
        <f t="shared" si="21"/>
        <v>12790.7</v>
      </c>
      <c r="AMG4946"/>
    </row>
    <row r="4947" spans="1:1021" s="79" customFormat="1" ht="102" x14ac:dyDescent="0.25">
      <c r="A4947" s="10" t="s">
        <v>419</v>
      </c>
      <c r="B4947" s="68">
        <v>14535</v>
      </c>
      <c r="C4947" s="10" t="s">
        <v>237</v>
      </c>
      <c r="D4947" s="12" t="s">
        <v>1450</v>
      </c>
      <c r="E4947" s="12" t="s">
        <v>1414</v>
      </c>
      <c r="F4947" s="12" t="s">
        <v>254</v>
      </c>
      <c r="G4947" s="13">
        <v>45520</v>
      </c>
      <c r="H4947" s="69">
        <v>12790.7</v>
      </c>
      <c r="I4947" s="15"/>
      <c r="J4947" s="16" t="s">
        <v>1097</v>
      </c>
      <c r="K4947" s="17">
        <v>21076</v>
      </c>
      <c r="L4947" s="18">
        <v>2022001727</v>
      </c>
      <c r="M4947" s="19"/>
      <c r="N4947" s="70">
        <v>0</v>
      </c>
      <c r="O4947" s="71">
        <v>0</v>
      </c>
      <c r="P4947" s="72">
        <v>0</v>
      </c>
      <c r="Q4947" s="73">
        <v>0</v>
      </c>
      <c r="R4947" s="74">
        <v>0</v>
      </c>
      <c r="S4947" s="75">
        <f t="shared" si="21"/>
        <v>12790.7</v>
      </c>
      <c r="AMG4947"/>
    </row>
    <row r="4948" spans="1:1021" s="79" customFormat="1" ht="102" x14ac:dyDescent="0.25">
      <c r="A4948" s="10" t="s">
        <v>419</v>
      </c>
      <c r="B4948" s="68">
        <v>14536</v>
      </c>
      <c r="C4948" s="10" t="s">
        <v>237</v>
      </c>
      <c r="D4948" s="12" t="s">
        <v>1450</v>
      </c>
      <c r="E4948" s="12" t="s">
        <v>1414</v>
      </c>
      <c r="F4948" s="12" t="s">
        <v>254</v>
      </c>
      <c r="G4948" s="13">
        <v>45520</v>
      </c>
      <c r="H4948" s="69">
        <v>12790.7</v>
      </c>
      <c r="I4948" s="15"/>
      <c r="J4948" s="16" t="s">
        <v>1097</v>
      </c>
      <c r="K4948" s="17">
        <v>21076</v>
      </c>
      <c r="L4948" s="18">
        <v>2022001727</v>
      </c>
      <c r="M4948" s="19"/>
      <c r="N4948" s="70">
        <v>0</v>
      </c>
      <c r="O4948" s="71">
        <v>0</v>
      </c>
      <c r="P4948" s="72">
        <v>0</v>
      </c>
      <c r="Q4948" s="73">
        <v>0</v>
      </c>
      <c r="R4948" s="74">
        <v>0</v>
      </c>
      <c r="S4948" s="75">
        <f t="shared" si="21"/>
        <v>12790.7</v>
      </c>
      <c r="AMG4948"/>
    </row>
    <row r="4949" spans="1:1021" s="79" customFormat="1" ht="102" x14ac:dyDescent="0.25">
      <c r="A4949" s="10" t="s">
        <v>419</v>
      </c>
      <c r="B4949" s="68">
        <v>14537</v>
      </c>
      <c r="C4949" s="10" t="s">
        <v>237</v>
      </c>
      <c r="D4949" s="12" t="s">
        <v>1450</v>
      </c>
      <c r="E4949" s="12" t="s">
        <v>1414</v>
      </c>
      <c r="F4949" s="12" t="s">
        <v>254</v>
      </c>
      <c r="G4949" s="13">
        <v>45520</v>
      </c>
      <c r="H4949" s="69">
        <v>12790.7</v>
      </c>
      <c r="I4949" s="15"/>
      <c r="J4949" s="16" t="s">
        <v>1097</v>
      </c>
      <c r="K4949" s="17">
        <v>21076</v>
      </c>
      <c r="L4949" s="18">
        <v>2022001727</v>
      </c>
      <c r="M4949" s="19"/>
      <c r="N4949" s="70">
        <v>0</v>
      </c>
      <c r="O4949" s="71">
        <v>0</v>
      </c>
      <c r="P4949" s="72">
        <v>0</v>
      </c>
      <c r="Q4949" s="73">
        <v>0</v>
      </c>
      <c r="R4949" s="74">
        <v>0</v>
      </c>
      <c r="S4949" s="75">
        <f t="shared" si="21"/>
        <v>12790.7</v>
      </c>
      <c r="AMG4949"/>
    </row>
    <row r="4950" spans="1:1021" s="79" customFormat="1" ht="102" x14ac:dyDescent="0.25">
      <c r="A4950" s="10" t="s">
        <v>419</v>
      </c>
      <c r="B4950" s="68">
        <v>14538</v>
      </c>
      <c r="C4950" s="10" t="s">
        <v>237</v>
      </c>
      <c r="D4950" s="12" t="s">
        <v>1450</v>
      </c>
      <c r="E4950" s="12" t="s">
        <v>1414</v>
      </c>
      <c r="F4950" s="12" t="s">
        <v>254</v>
      </c>
      <c r="G4950" s="13">
        <v>45520</v>
      </c>
      <c r="H4950" s="69">
        <v>12790.7</v>
      </c>
      <c r="I4950" s="15"/>
      <c r="J4950" s="16" t="s">
        <v>1097</v>
      </c>
      <c r="K4950" s="17">
        <v>21076</v>
      </c>
      <c r="L4950" s="18">
        <v>2022001727</v>
      </c>
      <c r="M4950" s="19"/>
      <c r="N4950" s="70">
        <v>0</v>
      </c>
      <c r="O4950" s="71">
        <v>0</v>
      </c>
      <c r="P4950" s="72">
        <v>0</v>
      </c>
      <c r="Q4950" s="73">
        <v>0</v>
      </c>
      <c r="R4950" s="74">
        <v>0</v>
      </c>
      <c r="S4950" s="75">
        <f t="shared" si="21"/>
        <v>12790.7</v>
      </c>
      <c r="AMG4950"/>
    </row>
    <row r="4951" spans="1:1021" s="79" customFormat="1" ht="102" x14ac:dyDescent="0.25">
      <c r="A4951" s="10" t="s">
        <v>419</v>
      </c>
      <c r="B4951" s="68">
        <v>14539</v>
      </c>
      <c r="C4951" s="10" t="s">
        <v>237</v>
      </c>
      <c r="D4951" s="12" t="s">
        <v>1450</v>
      </c>
      <c r="E4951" s="12" t="s">
        <v>1414</v>
      </c>
      <c r="F4951" s="12" t="s">
        <v>254</v>
      </c>
      <c r="G4951" s="13">
        <v>45520</v>
      </c>
      <c r="H4951" s="69">
        <v>12790.7</v>
      </c>
      <c r="I4951" s="15"/>
      <c r="J4951" s="16" t="s">
        <v>1097</v>
      </c>
      <c r="K4951" s="17">
        <v>21076</v>
      </c>
      <c r="L4951" s="18">
        <v>2022001727</v>
      </c>
      <c r="M4951" s="19"/>
      <c r="N4951" s="70">
        <v>0</v>
      </c>
      <c r="O4951" s="71">
        <v>0</v>
      </c>
      <c r="P4951" s="72">
        <v>0</v>
      </c>
      <c r="Q4951" s="73">
        <v>0</v>
      </c>
      <c r="R4951" s="74">
        <v>0</v>
      </c>
      <c r="S4951" s="75">
        <f t="shared" si="21"/>
        <v>12790.7</v>
      </c>
      <c r="AMG4951"/>
    </row>
    <row r="4952" spans="1:1021" s="79" customFormat="1" ht="102" x14ac:dyDescent="0.25">
      <c r="A4952" s="10" t="s">
        <v>419</v>
      </c>
      <c r="B4952" s="68">
        <v>14540</v>
      </c>
      <c r="C4952" s="10" t="s">
        <v>237</v>
      </c>
      <c r="D4952" s="12" t="s">
        <v>1450</v>
      </c>
      <c r="E4952" s="12" t="s">
        <v>1414</v>
      </c>
      <c r="F4952" s="12" t="s">
        <v>254</v>
      </c>
      <c r="G4952" s="13">
        <v>45520</v>
      </c>
      <c r="H4952" s="69">
        <v>12790.7</v>
      </c>
      <c r="I4952" s="15"/>
      <c r="J4952" s="16" t="s">
        <v>1097</v>
      </c>
      <c r="K4952" s="17">
        <v>21076</v>
      </c>
      <c r="L4952" s="18">
        <v>2022001727</v>
      </c>
      <c r="M4952" s="19"/>
      <c r="N4952" s="70">
        <v>0</v>
      </c>
      <c r="O4952" s="71">
        <v>0</v>
      </c>
      <c r="P4952" s="72">
        <v>0</v>
      </c>
      <c r="Q4952" s="73">
        <v>0</v>
      </c>
      <c r="R4952" s="74">
        <v>0</v>
      </c>
      <c r="S4952" s="75">
        <f t="shared" si="21"/>
        <v>12790.7</v>
      </c>
      <c r="AMG4952"/>
    </row>
    <row r="4953" spans="1:1021" s="79" customFormat="1" ht="102" x14ac:dyDescent="0.25">
      <c r="A4953" s="10" t="s">
        <v>419</v>
      </c>
      <c r="B4953" s="68">
        <v>14541</v>
      </c>
      <c r="C4953" s="10" t="s">
        <v>237</v>
      </c>
      <c r="D4953" s="12" t="s">
        <v>1450</v>
      </c>
      <c r="E4953" s="12" t="s">
        <v>1414</v>
      </c>
      <c r="F4953" s="12" t="s">
        <v>254</v>
      </c>
      <c r="G4953" s="13">
        <v>45520</v>
      </c>
      <c r="H4953" s="69">
        <v>12790.7</v>
      </c>
      <c r="I4953" s="15"/>
      <c r="J4953" s="16" t="s">
        <v>1097</v>
      </c>
      <c r="K4953" s="17">
        <v>21076</v>
      </c>
      <c r="L4953" s="18">
        <v>2022001727</v>
      </c>
      <c r="M4953" s="19"/>
      <c r="N4953" s="70">
        <v>0</v>
      </c>
      <c r="O4953" s="71">
        <v>0</v>
      </c>
      <c r="P4953" s="72">
        <v>0</v>
      </c>
      <c r="Q4953" s="73">
        <v>0</v>
      </c>
      <c r="R4953" s="74">
        <v>0</v>
      </c>
      <c r="S4953" s="75">
        <f t="shared" si="21"/>
        <v>12790.7</v>
      </c>
      <c r="AMG4953"/>
    </row>
    <row r="4954" spans="1:1021" s="79" customFormat="1" ht="102" x14ac:dyDescent="0.25">
      <c r="A4954" s="10" t="s">
        <v>419</v>
      </c>
      <c r="B4954" s="68">
        <v>14542</v>
      </c>
      <c r="C4954" s="10" t="s">
        <v>237</v>
      </c>
      <c r="D4954" s="12" t="s">
        <v>1450</v>
      </c>
      <c r="E4954" s="12" t="s">
        <v>1414</v>
      </c>
      <c r="F4954" s="12" t="s">
        <v>254</v>
      </c>
      <c r="G4954" s="13">
        <v>45520</v>
      </c>
      <c r="H4954" s="69">
        <v>12790.7</v>
      </c>
      <c r="I4954" s="15"/>
      <c r="J4954" s="16" t="s">
        <v>1097</v>
      </c>
      <c r="K4954" s="17">
        <v>21076</v>
      </c>
      <c r="L4954" s="18">
        <v>2022001727</v>
      </c>
      <c r="M4954" s="19"/>
      <c r="N4954" s="70">
        <v>0</v>
      </c>
      <c r="O4954" s="71">
        <v>0</v>
      </c>
      <c r="P4954" s="72">
        <v>0</v>
      </c>
      <c r="Q4954" s="73">
        <v>0</v>
      </c>
      <c r="R4954" s="74">
        <v>0</v>
      </c>
      <c r="S4954" s="75">
        <f t="shared" si="21"/>
        <v>12790.7</v>
      </c>
      <c r="AMG4954"/>
    </row>
    <row r="4955" spans="1:1021" s="79" customFormat="1" ht="102" x14ac:dyDescent="0.25">
      <c r="A4955" s="10" t="s">
        <v>419</v>
      </c>
      <c r="B4955" s="68">
        <v>14543</v>
      </c>
      <c r="C4955" s="10" t="s">
        <v>237</v>
      </c>
      <c r="D4955" s="12" t="s">
        <v>1450</v>
      </c>
      <c r="E4955" s="12" t="s">
        <v>1414</v>
      </c>
      <c r="F4955" s="12" t="s">
        <v>254</v>
      </c>
      <c r="G4955" s="13">
        <v>45520</v>
      </c>
      <c r="H4955" s="69">
        <v>12790.7</v>
      </c>
      <c r="I4955" s="15"/>
      <c r="J4955" s="16" t="s">
        <v>1097</v>
      </c>
      <c r="K4955" s="17">
        <v>21076</v>
      </c>
      <c r="L4955" s="18">
        <v>2022001727</v>
      </c>
      <c r="M4955" s="19"/>
      <c r="N4955" s="70">
        <v>0</v>
      </c>
      <c r="O4955" s="71">
        <v>0</v>
      </c>
      <c r="P4955" s="72">
        <v>0</v>
      </c>
      <c r="Q4955" s="73">
        <v>0</v>
      </c>
      <c r="R4955" s="74">
        <v>0</v>
      </c>
      <c r="S4955" s="75">
        <f t="shared" si="21"/>
        <v>12790.7</v>
      </c>
      <c r="AMG4955"/>
    </row>
    <row r="4956" spans="1:1021" s="79" customFormat="1" ht="102" x14ac:dyDescent="0.25">
      <c r="A4956" s="10" t="s">
        <v>419</v>
      </c>
      <c r="B4956" s="68">
        <v>14544</v>
      </c>
      <c r="C4956" s="10" t="s">
        <v>237</v>
      </c>
      <c r="D4956" s="12" t="s">
        <v>1450</v>
      </c>
      <c r="E4956" s="12" t="s">
        <v>1414</v>
      </c>
      <c r="F4956" s="12" t="s">
        <v>254</v>
      </c>
      <c r="G4956" s="13">
        <v>45520</v>
      </c>
      <c r="H4956" s="69">
        <v>12790.7</v>
      </c>
      <c r="I4956" s="15"/>
      <c r="J4956" s="16" t="s">
        <v>1097</v>
      </c>
      <c r="K4956" s="17">
        <v>21076</v>
      </c>
      <c r="L4956" s="18">
        <v>2022001727</v>
      </c>
      <c r="M4956" s="19"/>
      <c r="N4956" s="70">
        <v>0</v>
      </c>
      <c r="O4956" s="71">
        <v>0</v>
      </c>
      <c r="P4956" s="72">
        <v>0</v>
      </c>
      <c r="Q4956" s="73">
        <v>0</v>
      </c>
      <c r="R4956" s="74">
        <v>0</v>
      </c>
      <c r="S4956" s="75">
        <f t="shared" si="21"/>
        <v>12790.7</v>
      </c>
      <c r="AMG4956"/>
    </row>
    <row r="4957" spans="1:1021" s="79" customFormat="1" ht="102" x14ac:dyDescent="0.25">
      <c r="A4957" s="10" t="s">
        <v>419</v>
      </c>
      <c r="B4957" s="68">
        <v>14545</v>
      </c>
      <c r="C4957" s="10" t="s">
        <v>237</v>
      </c>
      <c r="D4957" s="12" t="s">
        <v>1450</v>
      </c>
      <c r="E4957" s="12" t="s">
        <v>1414</v>
      </c>
      <c r="F4957" s="12" t="s">
        <v>254</v>
      </c>
      <c r="G4957" s="13">
        <v>45520</v>
      </c>
      <c r="H4957" s="69">
        <v>12790.7</v>
      </c>
      <c r="I4957" s="15"/>
      <c r="J4957" s="16" t="s">
        <v>1097</v>
      </c>
      <c r="K4957" s="17">
        <v>21076</v>
      </c>
      <c r="L4957" s="18">
        <v>2022001727</v>
      </c>
      <c r="M4957" s="19"/>
      <c r="N4957" s="70">
        <v>0</v>
      </c>
      <c r="O4957" s="71">
        <v>0</v>
      </c>
      <c r="P4957" s="72">
        <v>0</v>
      </c>
      <c r="Q4957" s="73">
        <v>0</v>
      </c>
      <c r="R4957" s="74">
        <v>0</v>
      </c>
      <c r="S4957" s="75">
        <f t="shared" si="21"/>
        <v>12790.7</v>
      </c>
      <c r="AMG4957"/>
    </row>
    <row r="4958" spans="1:1021" s="79" customFormat="1" ht="102" x14ac:dyDescent="0.25">
      <c r="A4958" s="10" t="s">
        <v>419</v>
      </c>
      <c r="B4958" s="68">
        <v>14546</v>
      </c>
      <c r="C4958" s="10" t="s">
        <v>237</v>
      </c>
      <c r="D4958" s="12" t="s">
        <v>1450</v>
      </c>
      <c r="E4958" s="12" t="s">
        <v>1414</v>
      </c>
      <c r="F4958" s="12" t="s">
        <v>254</v>
      </c>
      <c r="G4958" s="13">
        <v>45520</v>
      </c>
      <c r="H4958" s="69">
        <v>12790.7</v>
      </c>
      <c r="I4958" s="15"/>
      <c r="J4958" s="16" t="s">
        <v>1097</v>
      </c>
      <c r="K4958" s="17">
        <v>21076</v>
      </c>
      <c r="L4958" s="18">
        <v>2022001727</v>
      </c>
      <c r="M4958" s="19"/>
      <c r="N4958" s="70">
        <v>0</v>
      </c>
      <c r="O4958" s="71">
        <v>0</v>
      </c>
      <c r="P4958" s="72">
        <v>0</v>
      </c>
      <c r="Q4958" s="73">
        <v>0</v>
      </c>
      <c r="R4958" s="74">
        <v>0</v>
      </c>
      <c r="S4958" s="75">
        <f t="shared" si="21"/>
        <v>12790.7</v>
      </c>
      <c r="AMG4958"/>
    </row>
    <row r="4959" spans="1:1021" s="79" customFormat="1" ht="102" x14ac:dyDescent="0.25">
      <c r="A4959" s="10" t="s">
        <v>419</v>
      </c>
      <c r="B4959" s="68">
        <v>14547</v>
      </c>
      <c r="C4959" s="10" t="s">
        <v>237</v>
      </c>
      <c r="D4959" s="12" t="s">
        <v>1450</v>
      </c>
      <c r="E4959" s="12" t="s">
        <v>1414</v>
      </c>
      <c r="F4959" s="12" t="s">
        <v>254</v>
      </c>
      <c r="G4959" s="13">
        <v>45520</v>
      </c>
      <c r="H4959" s="69">
        <v>12790.7</v>
      </c>
      <c r="I4959" s="15"/>
      <c r="J4959" s="16" t="s">
        <v>1097</v>
      </c>
      <c r="K4959" s="17">
        <v>21076</v>
      </c>
      <c r="L4959" s="18">
        <v>2022001727</v>
      </c>
      <c r="M4959" s="19"/>
      <c r="N4959" s="70">
        <v>0</v>
      </c>
      <c r="O4959" s="71">
        <v>0</v>
      </c>
      <c r="P4959" s="72">
        <v>0</v>
      </c>
      <c r="Q4959" s="73">
        <v>0</v>
      </c>
      <c r="R4959" s="74">
        <v>0</v>
      </c>
      <c r="S4959" s="75">
        <f t="shared" si="21"/>
        <v>12790.7</v>
      </c>
      <c r="AMG4959"/>
    </row>
    <row r="4960" spans="1:1021" s="79" customFormat="1" ht="102" x14ac:dyDescent="0.25">
      <c r="A4960" s="10" t="s">
        <v>419</v>
      </c>
      <c r="B4960" s="68">
        <v>14548</v>
      </c>
      <c r="C4960" s="10" t="s">
        <v>237</v>
      </c>
      <c r="D4960" s="12" t="s">
        <v>1450</v>
      </c>
      <c r="E4960" s="12" t="s">
        <v>1414</v>
      </c>
      <c r="F4960" s="12" t="s">
        <v>254</v>
      </c>
      <c r="G4960" s="13">
        <v>45520</v>
      </c>
      <c r="H4960" s="69">
        <v>12790.7</v>
      </c>
      <c r="I4960" s="15"/>
      <c r="J4960" s="16" t="s">
        <v>1097</v>
      </c>
      <c r="K4960" s="17">
        <v>21076</v>
      </c>
      <c r="L4960" s="18">
        <v>2022001727</v>
      </c>
      <c r="M4960" s="19"/>
      <c r="N4960" s="70">
        <v>0</v>
      </c>
      <c r="O4960" s="71">
        <v>0</v>
      </c>
      <c r="P4960" s="72">
        <v>0</v>
      </c>
      <c r="Q4960" s="73">
        <v>0</v>
      </c>
      <c r="R4960" s="74">
        <v>0</v>
      </c>
      <c r="S4960" s="75">
        <f t="shared" si="21"/>
        <v>12790.7</v>
      </c>
      <c r="AMG4960"/>
    </row>
    <row r="4961" spans="1:1021" s="79" customFormat="1" ht="102" x14ac:dyDescent="0.25">
      <c r="A4961" s="10" t="s">
        <v>419</v>
      </c>
      <c r="B4961" s="68">
        <v>14549</v>
      </c>
      <c r="C4961" s="10" t="s">
        <v>237</v>
      </c>
      <c r="D4961" s="12" t="s">
        <v>1450</v>
      </c>
      <c r="E4961" s="12" t="s">
        <v>1414</v>
      </c>
      <c r="F4961" s="12" t="s">
        <v>254</v>
      </c>
      <c r="G4961" s="13">
        <v>45520</v>
      </c>
      <c r="H4961" s="69">
        <v>12790.7</v>
      </c>
      <c r="I4961" s="15"/>
      <c r="J4961" s="16" t="s">
        <v>1097</v>
      </c>
      <c r="K4961" s="17">
        <v>21076</v>
      </c>
      <c r="L4961" s="18">
        <v>2022001727</v>
      </c>
      <c r="M4961" s="19"/>
      <c r="N4961" s="70">
        <v>0</v>
      </c>
      <c r="O4961" s="71">
        <v>0</v>
      </c>
      <c r="P4961" s="72">
        <v>0</v>
      </c>
      <c r="Q4961" s="73">
        <v>0</v>
      </c>
      <c r="R4961" s="74">
        <v>0</v>
      </c>
      <c r="S4961" s="75">
        <f t="shared" si="21"/>
        <v>12790.7</v>
      </c>
      <c r="AMG4961"/>
    </row>
    <row r="4962" spans="1:1021" s="79" customFormat="1" ht="102" x14ac:dyDescent="0.25">
      <c r="A4962" s="10" t="s">
        <v>419</v>
      </c>
      <c r="B4962" s="68">
        <v>14550</v>
      </c>
      <c r="C4962" s="10" t="s">
        <v>237</v>
      </c>
      <c r="D4962" s="12" t="s">
        <v>1450</v>
      </c>
      <c r="E4962" s="12" t="s">
        <v>1414</v>
      </c>
      <c r="F4962" s="12" t="s">
        <v>254</v>
      </c>
      <c r="G4962" s="13">
        <v>45520</v>
      </c>
      <c r="H4962" s="69">
        <v>12790.7</v>
      </c>
      <c r="I4962" s="15"/>
      <c r="J4962" s="16" t="s">
        <v>1097</v>
      </c>
      <c r="K4962" s="17">
        <v>21076</v>
      </c>
      <c r="L4962" s="18">
        <v>2022001727</v>
      </c>
      <c r="M4962" s="19"/>
      <c r="N4962" s="70">
        <v>0</v>
      </c>
      <c r="O4962" s="71">
        <v>0</v>
      </c>
      <c r="P4962" s="72">
        <v>0</v>
      </c>
      <c r="Q4962" s="73">
        <v>0</v>
      </c>
      <c r="R4962" s="74">
        <v>0</v>
      </c>
      <c r="S4962" s="75">
        <f t="shared" si="21"/>
        <v>12790.7</v>
      </c>
      <c r="AMG4962"/>
    </row>
    <row r="4963" spans="1:1021" s="79" customFormat="1" ht="102" x14ac:dyDescent="0.25">
      <c r="A4963" s="10" t="s">
        <v>419</v>
      </c>
      <c r="B4963" s="68">
        <v>14551</v>
      </c>
      <c r="C4963" s="10" t="s">
        <v>237</v>
      </c>
      <c r="D4963" s="12" t="s">
        <v>1450</v>
      </c>
      <c r="E4963" s="12" t="s">
        <v>1414</v>
      </c>
      <c r="F4963" s="12" t="s">
        <v>254</v>
      </c>
      <c r="G4963" s="13">
        <v>45520</v>
      </c>
      <c r="H4963" s="69">
        <v>12790.7</v>
      </c>
      <c r="I4963" s="15"/>
      <c r="J4963" s="16" t="s">
        <v>1097</v>
      </c>
      <c r="K4963" s="17">
        <v>21076</v>
      </c>
      <c r="L4963" s="18">
        <v>2022001727</v>
      </c>
      <c r="M4963" s="19"/>
      <c r="N4963" s="70">
        <v>0</v>
      </c>
      <c r="O4963" s="71">
        <v>0</v>
      </c>
      <c r="P4963" s="72">
        <v>0</v>
      </c>
      <c r="Q4963" s="73">
        <v>0</v>
      </c>
      <c r="R4963" s="74">
        <v>0</v>
      </c>
      <c r="S4963" s="75">
        <f t="shared" si="21"/>
        <v>12790.7</v>
      </c>
      <c r="AMG4963"/>
    </row>
    <row r="4964" spans="1:1021" s="79" customFormat="1" ht="102" x14ac:dyDescent="0.25">
      <c r="A4964" s="10" t="s">
        <v>419</v>
      </c>
      <c r="B4964" s="68">
        <v>14552</v>
      </c>
      <c r="C4964" s="10" t="s">
        <v>237</v>
      </c>
      <c r="D4964" s="12" t="s">
        <v>1450</v>
      </c>
      <c r="E4964" s="12" t="s">
        <v>1414</v>
      </c>
      <c r="F4964" s="12" t="s">
        <v>254</v>
      </c>
      <c r="G4964" s="13">
        <v>45520</v>
      </c>
      <c r="H4964" s="69">
        <v>12790.7</v>
      </c>
      <c r="I4964" s="15"/>
      <c r="J4964" s="16" t="s">
        <v>1097</v>
      </c>
      <c r="K4964" s="17">
        <v>21076</v>
      </c>
      <c r="L4964" s="18">
        <v>2022001727</v>
      </c>
      <c r="M4964" s="19"/>
      <c r="N4964" s="70">
        <v>0</v>
      </c>
      <c r="O4964" s="71">
        <v>0</v>
      </c>
      <c r="P4964" s="72">
        <v>0</v>
      </c>
      <c r="Q4964" s="73">
        <v>0</v>
      </c>
      <c r="R4964" s="74">
        <v>0</v>
      </c>
      <c r="S4964" s="75">
        <f t="shared" si="21"/>
        <v>12790.7</v>
      </c>
      <c r="AMG4964"/>
    </row>
    <row r="4965" spans="1:1021" s="79" customFormat="1" ht="102" x14ac:dyDescent="0.25">
      <c r="A4965" s="10" t="s">
        <v>419</v>
      </c>
      <c r="B4965" s="68">
        <v>14553</v>
      </c>
      <c r="C4965" s="10" t="s">
        <v>237</v>
      </c>
      <c r="D4965" s="12" t="s">
        <v>1450</v>
      </c>
      <c r="E4965" s="12" t="s">
        <v>1414</v>
      </c>
      <c r="F4965" s="12" t="s">
        <v>254</v>
      </c>
      <c r="G4965" s="13">
        <v>45520</v>
      </c>
      <c r="H4965" s="69">
        <v>12790.7</v>
      </c>
      <c r="I4965" s="15"/>
      <c r="J4965" s="16" t="s">
        <v>1097</v>
      </c>
      <c r="K4965" s="17">
        <v>21076</v>
      </c>
      <c r="L4965" s="18">
        <v>2022001727</v>
      </c>
      <c r="M4965" s="19"/>
      <c r="N4965" s="70">
        <v>0</v>
      </c>
      <c r="O4965" s="71">
        <v>0</v>
      </c>
      <c r="P4965" s="72">
        <v>0</v>
      </c>
      <c r="Q4965" s="73">
        <v>0</v>
      </c>
      <c r="R4965" s="74">
        <v>0</v>
      </c>
      <c r="S4965" s="75">
        <f t="shared" si="21"/>
        <v>12790.7</v>
      </c>
      <c r="AMG4965"/>
    </row>
    <row r="4966" spans="1:1021" s="79" customFormat="1" ht="102" x14ac:dyDescent="0.25">
      <c r="A4966" s="10" t="s">
        <v>419</v>
      </c>
      <c r="B4966" s="68">
        <v>14554</v>
      </c>
      <c r="C4966" s="10" t="s">
        <v>237</v>
      </c>
      <c r="D4966" s="12" t="s">
        <v>1450</v>
      </c>
      <c r="E4966" s="12" t="s">
        <v>1414</v>
      </c>
      <c r="F4966" s="12" t="s">
        <v>254</v>
      </c>
      <c r="G4966" s="13">
        <v>45520</v>
      </c>
      <c r="H4966" s="69">
        <v>12790.7</v>
      </c>
      <c r="I4966" s="15"/>
      <c r="J4966" s="16" t="s">
        <v>1097</v>
      </c>
      <c r="K4966" s="17">
        <v>21076</v>
      </c>
      <c r="L4966" s="18">
        <v>2022001727</v>
      </c>
      <c r="M4966" s="19"/>
      <c r="N4966" s="70">
        <v>0</v>
      </c>
      <c r="O4966" s="71">
        <v>0</v>
      </c>
      <c r="P4966" s="72">
        <v>0</v>
      </c>
      <c r="Q4966" s="73">
        <v>0</v>
      </c>
      <c r="R4966" s="74">
        <v>0</v>
      </c>
      <c r="S4966" s="75">
        <f t="shared" si="21"/>
        <v>12790.7</v>
      </c>
      <c r="AMG4966"/>
    </row>
    <row r="4967" spans="1:1021" s="79" customFormat="1" ht="102" x14ac:dyDescent="0.25">
      <c r="A4967" s="10" t="s">
        <v>419</v>
      </c>
      <c r="B4967" s="68">
        <v>14555</v>
      </c>
      <c r="C4967" s="10" t="s">
        <v>237</v>
      </c>
      <c r="D4967" s="12" t="s">
        <v>1450</v>
      </c>
      <c r="E4967" s="12" t="s">
        <v>1414</v>
      </c>
      <c r="F4967" s="12" t="s">
        <v>254</v>
      </c>
      <c r="G4967" s="13">
        <v>45520</v>
      </c>
      <c r="H4967" s="69">
        <v>12790.7</v>
      </c>
      <c r="I4967" s="15"/>
      <c r="J4967" s="16" t="s">
        <v>1097</v>
      </c>
      <c r="K4967" s="17">
        <v>21076</v>
      </c>
      <c r="L4967" s="18">
        <v>2022001727</v>
      </c>
      <c r="M4967" s="19"/>
      <c r="N4967" s="70">
        <v>0</v>
      </c>
      <c r="O4967" s="71">
        <v>0</v>
      </c>
      <c r="P4967" s="72">
        <v>0</v>
      </c>
      <c r="Q4967" s="73">
        <v>0</v>
      </c>
      <c r="R4967" s="74">
        <v>0</v>
      </c>
      <c r="S4967" s="75">
        <f t="shared" si="21"/>
        <v>12790.7</v>
      </c>
      <c r="AMG4967"/>
    </row>
    <row r="4968" spans="1:1021" s="79" customFormat="1" ht="102" x14ac:dyDescent="0.25">
      <c r="A4968" s="10" t="s">
        <v>419</v>
      </c>
      <c r="B4968" s="68">
        <v>14556</v>
      </c>
      <c r="C4968" s="10" t="s">
        <v>237</v>
      </c>
      <c r="D4968" s="12" t="s">
        <v>1450</v>
      </c>
      <c r="E4968" s="12" t="s">
        <v>1414</v>
      </c>
      <c r="F4968" s="12" t="s">
        <v>254</v>
      </c>
      <c r="G4968" s="13">
        <v>45520</v>
      </c>
      <c r="H4968" s="69">
        <v>12790.7</v>
      </c>
      <c r="I4968" s="15"/>
      <c r="J4968" s="16" t="s">
        <v>1097</v>
      </c>
      <c r="K4968" s="17">
        <v>21076</v>
      </c>
      <c r="L4968" s="18">
        <v>2022001727</v>
      </c>
      <c r="M4968" s="19"/>
      <c r="N4968" s="70">
        <v>0</v>
      </c>
      <c r="O4968" s="71">
        <v>0</v>
      </c>
      <c r="P4968" s="72">
        <v>0</v>
      </c>
      <c r="Q4968" s="73">
        <v>0</v>
      </c>
      <c r="R4968" s="74">
        <v>0</v>
      </c>
      <c r="S4968" s="75">
        <f t="shared" si="21"/>
        <v>12790.7</v>
      </c>
      <c r="AMG4968"/>
    </row>
    <row r="4969" spans="1:1021" s="79" customFormat="1" ht="102" x14ac:dyDescent="0.25">
      <c r="A4969" s="10" t="s">
        <v>419</v>
      </c>
      <c r="B4969" s="68">
        <v>14557</v>
      </c>
      <c r="C4969" s="10" t="s">
        <v>237</v>
      </c>
      <c r="D4969" s="12" t="s">
        <v>1450</v>
      </c>
      <c r="E4969" s="12" t="s">
        <v>1414</v>
      </c>
      <c r="F4969" s="12" t="s">
        <v>254</v>
      </c>
      <c r="G4969" s="13">
        <v>45520</v>
      </c>
      <c r="H4969" s="69">
        <v>12790.7</v>
      </c>
      <c r="I4969" s="15"/>
      <c r="J4969" s="16" t="s">
        <v>1097</v>
      </c>
      <c r="K4969" s="17">
        <v>21076</v>
      </c>
      <c r="L4969" s="18">
        <v>2022001727</v>
      </c>
      <c r="M4969" s="19"/>
      <c r="N4969" s="70">
        <v>0</v>
      </c>
      <c r="O4969" s="71">
        <v>0</v>
      </c>
      <c r="P4969" s="72">
        <v>0</v>
      </c>
      <c r="Q4969" s="73">
        <v>0</v>
      </c>
      <c r="R4969" s="74">
        <v>0</v>
      </c>
      <c r="S4969" s="75">
        <f t="shared" si="21"/>
        <v>12790.7</v>
      </c>
      <c r="AMG4969"/>
    </row>
    <row r="4970" spans="1:1021" s="79" customFormat="1" ht="102" x14ac:dyDescent="0.25">
      <c r="A4970" s="10" t="s">
        <v>419</v>
      </c>
      <c r="B4970" s="68">
        <v>14558</v>
      </c>
      <c r="C4970" s="10" t="s">
        <v>237</v>
      </c>
      <c r="D4970" s="12" t="s">
        <v>1450</v>
      </c>
      <c r="E4970" s="12" t="s">
        <v>1414</v>
      </c>
      <c r="F4970" s="12" t="s">
        <v>254</v>
      </c>
      <c r="G4970" s="13">
        <v>45520</v>
      </c>
      <c r="H4970" s="69">
        <v>12790.7</v>
      </c>
      <c r="I4970" s="15"/>
      <c r="J4970" s="16" t="s">
        <v>1097</v>
      </c>
      <c r="K4970" s="17">
        <v>21076</v>
      </c>
      <c r="L4970" s="18">
        <v>2022001727</v>
      </c>
      <c r="M4970" s="19"/>
      <c r="N4970" s="70">
        <v>0</v>
      </c>
      <c r="O4970" s="71">
        <v>0</v>
      </c>
      <c r="P4970" s="72">
        <v>0</v>
      </c>
      <c r="Q4970" s="73">
        <v>0</v>
      </c>
      <c r="R4970" s="74">
        <v>0</v>
      </c>
      <c r="S4970" s="75">
        <f t="shared" si="21"/>
        <v>12790.7</v>
      </c>
      <c r="AMG4970"/>
    </row>
    <row r="4971" spans="1:1021" s="79" customFormat="1" ht="102" x14ac:dyDescent="0.25">
      <c r="A4971" s="10" t="s">
        <v>419</v>
      </c>
      <c r="B4971" s="68">
        <v>14559</v>
      </c>
      <c r="C4971" s="10" t="s">
        <v>237</v>
      </c>
      <c r="D4971" s="12" t="s">
        <v>1450</v>
      </c>
      <c r="E4971" s="12" t="s">
        <v>1414</v>
      </c>
      <c r="F4971" s="12" t="s">
        <v>254</v>
      </c>
      <c r="G4971" s="13">
        <v>45520</v>
      </c>
      <c r="H4971" s="69">
        <v>12790.7</v>
      </c>
      <c r="I4971" s="15"/>
      <c r="J4971" s="16" t="s">
        <v>1097</v>
      </c>
      <c r="K4971" s="17">
        <v>21076</v>
      </c>
      <c r="L4971" s="18">
        <v>2022001727</v>
      </c>
      <c r="M4971" s="19"/>
      <c r="N4971" s="70">
        <v>0</v>
      </c>
      <c r="O4971" s="71">
        <v>0</v>
      </c>
      <c r="P4971" s="72">
        <v>0</v>
      </c>
      <c r="Q4971" s="73">
        <v>0</v>
      </c>
      <c r="R4971" s="74">
        <v>0</v>
      </c>
      <c r="S4971" s="75">
        <f t="shared" si="21"/>
        <v>12790.7</v>
      </c>
      <c r="AMG4971"/>
    </row>
    <row r="4972" spans="1:1021" s="79" customFormat="1" ht="102" x14ac:dyDescent="0.25">
      <c r="A4972" s="10" t="s">
        <v>419</v>
      </c>
      <c r="B4972" s="68">
        <v>14560</v>
      </c>
      <c r="C4972" s="10" t="s">
        <v>237</v>
      </c>
      <c r="D4972" s="12" t="s">
        <v>1450</v>
      </c>
      <c r="E4972" s="12" t="s">
        <v>1414</v>
      </c>
      <c r="F4972" s="12" t="s">
        <v>254</v>
      </c>
      <c r="G4972" s="13">
        <v>45520</v>
      </c>
      <c r="H4972" s="69">
        <v>12790.7</v>
      </c>
      <c r="I4972" s="15"/>
      <c r="J4972" s="16" t="s">
        <v>1097</v>
      </c>
      <c r="K4972" s="17">
        <v>21076</v>
      </c>
      <c r="L4972" s="18">
        <v>2022001727</v>
      </c>
      <c r="M4972" s="19"/>
      <c r="N4972" s="70">
        <v>0</v>
      </c>
      <c r="O4972" s="71">
        <v>0</v>
      </c>
      <c r="P4972" s="72">
        <v>0</v>
      </c>
      <c r="Q4972" s="73">
        <v>0</v>
      </c>
      <c r="R4972" s="74">
        <v>0</v>
      </c>
      <c r="S4972" s="75">
        <f t="shared" si="21"/>
        <v>12790.7</v>
      </c>
      <c r="AMG4972"/>
    </row>
    <row r="4973" spans="1:1021" s="79" customFormat="1" ht="102" x14ac:dyDescent="0.25">
      <c r="A4973" s="10" t="s">
        <v>419</v>
      </c>
      <c r="B4973" s="68">
        <v>14561</v>
      </c>
      <c r="C4973" s="10" t="s">
        <v>237</v>
      </c>
      <c r="D4973" s="12" t="s">
        <v>1450</v>
      </c>
      <c r="E4973" s="12" t="s">
        <v>1414</v>
      </c>
      <c r="F4973" s="12" t="s">
        <v>254</v>
      </c>
      <c r="G4973" s="13">
        <v>45520</v>
      </c>
      <c r="H4973" s="69">
        <v>12790.7</v>
      </c>
      <c r="I4973" s="15"/>
      <c r="J4973" s="16" t="s">
        <v>1097</v>
      </c>
      <c r="K4973" s="17">
        <v>21076</v>
      </c>
      <c r="L4973" s="18">
        <v>2022001727</v>
      </c>
      <c r="M4973" s="19"/>
      <c r="N4973" s="70">
        <v>0</v>
      </c>
      <c r="O4973" s="71">
        <v>0</v>
      </c>
      <c r="P4973" s="72">
        <v>0</v>
      </c>
      <c r="Q4973" s="73">
        <v>0</v>
      </c>
      <c r="R4973" s="74">
        <v>0</v>
      </c>
      <c r="S4973" s="75">
        <f t="shared" si="21"/>
        <v>12790.7</v>
      </c>
      <c r="AMG4973"/>
    </row>
    <row r="4974" spans="1:1021" s="79" customFormat="1" ht="102" x14ac:dyDescent="0.25">
      <c r="A4974" s="10" t="s">
        <v>419</v>
      </c>
      <c r="B4974" s="68">
        <v>14562</v>
      </c>
      <c r="C4974" s="10" t="s">
        <v>237</v>
      </c>
      <c r="D4974" s="12" t="s">
        <v>1450</v>
      </c>
      <c r="E4974" s="12" t="s">
        <v>1414</v>
      </c>
      <c r="F4974" s="12" t="s">
        <v>254</v>
      </c>
      <c r="G4974" s="13">
        <v>45520</v>
      </c>
      <c r="H4974" s="69">
        <v>12790.7</v>
      </c>
      <c r="I4974" s="15"/>
      <c r="J4974" s="16" t="s">
        <v>1097</v>
      </c>
      <c r="K4974" s="17">
        <v>21076</v>
      </c>
      <c r="L4974" s="18">
        <v>2022001727</v>
      </c>
      <c r="M4974" s="19"/>
      <c r="N4974" s="70">
        <v>0</v>
      </c>
      <c r="O4974" s="71">
        <v>0</v>
      </c>
      <c r="P4974" s="72">
        <v>0</v>
      </c>
      <c r="Q4974" s="73">
        <v>0</v>
      </c>
      <c r="R4974" s="74">
        <v>0</v>
      </c>
      <c r="S4974" s="75">
        <f t="shared" si="21"/>
        <v>12790.7</v>
      </c>
      <c r="AMG4974"/>
    </row>
    <row r="4975" spans="1:1021" s="79" customFormat="1" ht="102" x14ac:dyDescent="0.25">
      <c r="A4975" s="10" t="s">
        <v>419</v>
      </c>
      <c r="B4975" s="68">
        <v>14563</v>
      </c>
      <c r="C4975" s="10" t="s">
        <v>237</v>
      </c>
      <c r="D4975" s="12" t="s">
        <v>1450</v>
      </c>
      <c r="E4975" s="12" t="s">
        <v>1414</v>
      </c>
      <c r="F4975" s="12" t="s">
        <v>254</v>
      </c>
      <c r="G4975" s="13">
        <v>45520</v>
      </c>
      <c r="H4975" s="69">
        <v>12790.7</v>
      </c>
      <c r="I4975" s="15"/>
      <c r="J4975" s="16" t="s">
        <v>1097</v>
      </c>
      <c r="K4975" s="17">
        <v>21076</v>
      </c>
      <c r="L4975" s="18">
        <v>2022001727</v>
      </c>
      <c r="M4975" s="19"/>
      <c r="N4975" s="70">
        <v>0</v>
      </c>
      <c r="O4975" s="71">
        <v>0</v>
      </c>
      <c r="P4975" s="72">
        <v>0</v>
      </c>
      <c r="Q4975" s="73">
        <v>0</v>
      </c>
      <c r="R4975" s="74">
        <v>0</v>
      </c>
      <c r="S4975" s="75">
        <f t="shared" si="21"/>
        <v>12790.7</v>
      </c>
      <c r="AMG4975"/>
    </row>
    <row r="4976" spans="1:1021" s="79" customFormat="1" ht="102" x14ac:dyDescent="0.25">
      <c r="A4976" s="10" t="s">
        <v>419</v>
      </c>
      <c r="B4976" s="68">
        <v>14564</v>
      </c>
      <c r="C4976" s="10" t="s">
        <v>237</v>
      </c>
      <c r="D4976" s="12" t="s">
        <v>1450</v>
      </c>
      <c r="E4976" s="12" t="s">
        <v>1414</v>
      </c>
      <c r="F4976" s="12" t="s">
        <v>254</v>
      </c>
      <c r="G4976" s="13">
        <v>45520</v>
      </c>
      <c r="H4976" s="69">
        <v>12790.7</v>
      </c>
      <c r="I4976" s="15"/>
      <c r="J4976" s="16" t="s">
        <v>1097</v>
      </c>
      <c r="K4976" s="17">
        <v>21076</v>
      </c>
      <c r="L4976" s="18">
        <v>2022001727</v>
      </c>
      <c r="M4976" s="19"/>
      <c r="N4976" s="70">
        <v>0</v>
      </c>
      <c r="O4976" s="71">
        <v>0</v>
      </c>
      <c r="P4976" s="72">
        <v>0</v>
      </c>
      <c r="Q4976" s="73">
        <v>0</v>
      </c>
      <c r="R4976" s="74">
        <v>0</v>
      </c>
      <c r="S4976" s="75">
        <f t="shared" si="21"/>
        <v>12790.7</v>
      </c>
      <c r="AMG4976"/>
    </row>
    <row r="4977" spans="1:1021" s="79" customFormat="1" ht="102" x14ac:dyDescent="0.25">
      <c r="A4977" s="10" t="s">
        <v>419</v>
      </c>
      <c r="B4977" s="68">
        <v>14565</v>
      </c>
      <c r="C4977" s="10" t="s">
        <v>237</v>
      </c>
      <c r="D4977" s="12" t="s">
        <v>1450</v>
      </c>
      <c r="E4977" s="12" t="s">
        <v>1414</v>
      </c>
      <c r="F4977" s="12" t="s">
        <v>254</v>
      </c>
      <c r="G4977" s="13">
        <v>45520</v>
      </c>
      <c r="H4977" s="69">
        <v>12790.7</v>
      </c>
      <c r="I4977" s="15"/>
      <c r="J4977" s="16" t="s">
        <v>1097</v>
      </c>
      <c r="K4977" s="17">
        <v>21076</v>
      </c>
      <c r="L4977" s="18">
        <v>2022001727</v>
      </c>
      <c r="M4977" s="19"/>
      <c r="N4977" s="70">
        <v>0</v>
      </c>
      <c r="O4977" s="71">
        <v>0</v>
      </c>
      <c r="P4977" s="72">
        <v>0</v>
      </c>
      <c r="Q4977" s="73">
        <v>0</v>
      </c>
      <c r="R4977" s="74">
        <v>0</v>
      </c>
      <c r="S4977" s="75">
        <f t="shared" si="21"/>
        <v>12790.7</v>
      </c>
      <c r="AMG4977"/>
    </row>
    <row r="4978" spans="1:1021" s="79" customFormat="1" ht="102" x14ac:dyDescent="0.25">
      <c r="A4978" s="10" t="s">
        <v>419</v>
      </c>
      <c r="B4978" s="68">
        <v>14566</v>
      </c>
      <c r="C4978" s="10" t="s">
        <v>237</v>
      </c>
      <c r="D4978" s="12" t="s">
        <v>1450</v>
      </c>
      <c r="E4978" s="12" t="s">
        <v>1414</v>
      </c>
      <c r="F4978" s="12" t="s">
        <v>254</v>
      </c>
      <c r="G4978" s="13">
        <v>45520</v>
      </c>
      <c r="H4978" s="69">
        <v>12790.7</v>
      </c>
      <c r="I4978" s="15"/>
      <c r="J4978" s="16" t="s">
        <v>1097</v>
      </c>
      <c r="K4978" s="17">
        <v>21076</v>
      </c>
      <c r="L4978" s="18">
        <v>2022001727</v>
      </c>
      <c r="M4978" s="19"/>
      <c r="N4978" s="70">
        <v>0</v>
      </c>
      <c r="O4978" s="71">
        <v>0</v>
      </c>
      <c r="P4978" s="72">
        <v>0</v>
      </c>
      <c r="Q4978" s="73">
        <v>0</v>
      </c>
      <c r="R4978" s="74">
        <v>0</v>
      </c>
      <c r="S4978" s="75">
        <f t="shared" si="21"/>
        <v>12790.7</v>
      </c>
      <c r="AMG4978"/>
    </row>
    <row r="4979" spans="1:1021" s="79" customFormat="1" ht="102" x14ac:dyDescent="0.25">
      <c r="A4979" s="10" t="s">
        <v>419</v>
      </c>
      <c r="B4979" s="68">
        <v>14567</v>
      </c>
      <c r="C4979" s="10" t="s">
        <v>237</v>
      </c>
      <c r="D4979" s="12" t="s">
        <v>1450</v>
      </c>
      <c r="E4979" s="12" t="s">
        <v>1414</v>
      </c>
      <c r="F4979" s="12" t="s">
        <v>254</v>
      </c>
      <c r="G4979" s="13">
        <v>45520</v>
      </c>
      <c r="H4979" s="69">
        <v>12790.7</v>
      </c>
      <c r="I4979" s="15"/>
      <c r="J4979" s="16" t="s">
        <v>1097</v>
      </c>
      <c r="K4979" s="17">
        <v>21076</v>
      </c>
      <c r="L4979" s="18">
        <v>2022001727</v>
      </c>
      <c r="M4979" s="19"/>
      <c r="N4979" s="70">
        <v>0</v>
      </c>
      <c r="O4979" s="71">
        <v>0</v>
      </c>
      <c r="P4979" s="72">
        <v>0</v>
      </c>
      <c r="Q4979" s="73">
        <v>0</v>
      </c>
      <c r="R4979" s="74">
        <v>0</v>
      </c>
      <c r="S4979" s="75">
        <f t="shared" si="21"/>
        <v>12790.7</v>
      </c>
      <c r="AMG4979"/>
    </row>
    <row r="4980" spans="1:1021" s="79" customFormat="1" ht="102" x14ac:dyDescent="0.25">
      <c r="A4980" s="10" t="s">
        <v>419</v>
      </c>
      <c r="B4980" s="68">
        <v>14568</v>
      </c>
      <c r="C4980" s="10" t="s">
        <v>237</v>
      </c>
      <c r="D4980" s="12" t="s">
        <v>1450</v>
      </c>
      <c r="E4980" s="12" t="s">
        <v>1414</v>
      </c>
      <c r="F4980" s="12" t="s">
        <v>254</v>
      </c>
      <c r="G4980" s="13">
        <v>45520</v>
      </c>
      <c r="H4980" s="69">
        <v>12790.7</v>
      </c>
      <c r="I4980" s="15"/>
      <c r="J4980" s="16" t="s">
        <v>1097</v>
      </c>
      <c r="K4980" s="17">
        <v>21076</v>
      </c>
      <c r="L4980" s="18">
        <v>2022001727</v>
      </c>
      <c r="M4980" s="19"/>
      <c r="N4980" s="70">
        <v>0</v>
      </c>
      <c r="O4980" s="71">
        <v>0</v>
      </c>
      <c r="P4980" s="72">
        <v>0</v>
      </c>
      <c r="Q4980" s="73">
        <v>0</v>
      </c>
      <c r="R4980" s="74">
        <v>0</v>
      </c>
      <c r="S4980" s="75">
        <f t="shared" si="21"/>
        <v>12790.7</v>
      </c>
      <c r="AMG4980"/>
    </row>
    <row r="4981" spans="1:1021" s="79" customFormat="1" ht="102" x14ac:dyDescent="0.25">
      <c r="A4981" s="10" t="s">
        <v>419</v>
      </c>
      <c r="B4981" s="68">
        <v>14569</v>
      </c>
      <c r="C4981" s="10" t="s">
        <v>237</v>
      </c>
      <c r="D4981" s="12" t="s">
        <v>1450</v>
      </c>
      <c r="E4981" s="12" t="s">
        <v>1414</v>
      </c>
      <c r="F4981" s="12" t="s">
        <v>254</v>
      </c>
      <c r="G4981" s="13">
        <v>45520</v>
      </c>
      <c r="H4981" s="69">
        <v>12790.7</v>
      </c>
      <c r="I4981" s="15"/>
      <c r="J4981" s="16" t="s">
        <v>1097</v>
      </c>
      <c r="K4981" s="17">
        <v>21076</v>
      </c>
      <c r="L4981" s="18">
        <v>2022001727</v>
      </c>
      <c r="M4981" s="19"/>
      <c r="N4981" s="70">
        <v>0</v>
      </c>
      <c r="O4981" s="71">
        <v>0</v>
      </c>
      <c r="P4981" s="72">
        <v>0</v>
      </c>
      <c r="Q4981" s="73">
        <v>0</v>
      </c>
      <c r="R4981" s="74">
        <v>0</v>
      </c>
      <c r="S4981" s="75">
        <f t="shared" si="21"/>
        <v>12790.7</v>
      </c>
      <c r="AMG4981"/>
    </row>
    <row r="4982" spans="1:1021" s="79" customFormat="1" ht="102" x14ac:dyDescent="0.25">
      <c r="A4982" s="10" t="s">
        <v>419</v>
      </c>
      <c r="B4982" s="68">
        <v>14570</v>
      </c>
      <c r="C4982" s="10" t="s">
        <v>237</v>
      </c>
      <c r="D4982" s="12" t="s">
        <v>1450</v>
      </c>
      <c r="E4982" s="12" t="s">
        <v>1414</v>
      </c>
      <c r="F4982" s="12" t="s">
        <v>254</v>
      </c>
      <c r="G4982" s="13">
        <v>45520</v>
      </c>
      <c r="H4982" s="69">
        <v>12790.7</v>
      </c>
      <c r="I4982" s="15"/>
      <c r="J4982" s="16" t="s">
        <v>1097</v>
      </c>
      <c r="K4982" s="17">
        <v>21076</v>
      </c>
      <c r="L4982" s="18">
        <v>2022001727</v>
      </c>
      <c r="M4982" s="19"/>
      <c r="N4982" s="70">
        <v>0</v>
      </c>
      <c r="O4982" s="71">
        <v>0</v>
      </c>
      <c r="P4982" s="72">
        <v>0</v>
      </c>
      <c r="Q4982" s="73">
        <v>0</v>
      </c>
      <c r="R4982" s="74">
        <v>0</v>
      </c>
      <c r="S4982" s="75">
        <f t="shared" si="21"/>
        <v>12790.7</v>
      </c>
      <c r="AMG4982"/>
    </row>
    <row r="4983" spans="1:1021" s="79" customFormat="1" ht="102" x14ac:dyDescent="0.25">
      <c r="A4983" s="10" t="s">
        <v>419</v>
      </c>
      <c r="B4983" s="68">
        <v>14571</v>
      </c>
      <c r="C4983" s="10" t="s">
        <v>237</v>
      </c>
      <c r="D4983" s="12" t="s">
        <v>1450</v>
      </c>
      <c r="E4983" s="12" t="s">
        <v>1414</v>
      </c>
      <c r="F4983" s="12" t="s">
        <v>254</v>
      </c>
      <c r="G4983" s="13">
        <v>45520</v>
      </c>
      <c r="H4983" s="69">
        <v>12790.7</v>
      </c>
      <c r="I4983" s="15"/>
      <c r="J4983" s="16" t="s">
        <v>1097</v>
      </c>
      <c r="K4983" s="17">
        <v>21076</v>
      </c>
      <c r="L4983" s="18">
        <v>2022001727</v>
      </c>
      <c r="M4983" s="19"/>
      <c r="N4983" s="70">
        <v>0</v>
      </c>
      <c r="O4983" s="71">
        <v>0</v>
      </c>
      <c r="P4983" s="72">
        <v>0</v>
      </c>
      <c r="Q4983" s="73">
        <v>0</v>
      </c>
      <c r="R4983" s="74">
        <v>0</v>
      </c>
      <c r="S4983" s="75">
        <f t="shared" si="21"/>
        <v>12790.7</v>
      </c>
      <c r="AMG4983"/>
    </row>
    <row r="4984" spans="1:1021" s="79" customFormat="1" ht="102" x14ac:dyDescent="0.25">
      <c r="A4984" s="10" t="s">
        <v>419</v>
      </c>
      <c r="B4984" s="68">
        <v>14572</v>
      </c>
      <c r="C4984" s="10" t="s">
        <v>237</v>
      </c>
      <c r="D4984" s="12" t="s">
        <v>1450</v>
      </c>
      <c r="E4984" s="12" t="s">
        <v>1414</v>
      </c>
      <c r="F4984" s="12" t="s">
        <v>254</v>
      </c>
      <c r="G4984" s="13">
        <v>45520</v>
      </c>
      <c r="H4984" s="69">
        <v>12790.7</v>
      </c>
      <c r="I4984" s="15"/>
      <c r="J4984" s="16" t="s">
        <v>1097</v>
      </c>
      <c r="K4984" s="17">
        <v>21076</v>
      </c>
      <c r="L4984" s="18">
        <v>2022001727</v>
      </c>
      <c r="M4984" s="19"/>
      <c r="N4984" s="70">
        <v>0</v>
      </c>
      <c r="O4984" s="71">
        <v>0</v>
      </c>
      <c r="P4984" s="72">
        <v>0</v>
      </c>
      <c r="Q4984" s="73">
        <v>0</v>
      </c>
      <c r="R4984" s="74">
        <v>0</v>
      </c>
      <c r="S4984" s="75">
        <f t="shared" si="21"/>
        <v>12790.7</v>
      </c>
      <c r="AMG4984"/>
    </row>
    <row r="4985" spans="1:1021" s="79" customFormat="1" ht="102" x14ac:dyDescent="0.25">
      <c r="A4985" s="10" t="s">
        <v>419</v>
      </c>
      <c r="B4985" s="68">
        <v>14573</v>
      </c>
      <c r="C4985" s="10" t="s">
        <v>237</v>
      </c>
      <c r="D4985" s="12" t="s">
        <v>1450</v>
      </c>
      <c r="E4985" s="12" t="s">
        <v>1414</v>
      </c>
      <c r="F4985" s="12" t="s">
        <v>254</v>
      </c>
      <c r="G4985" s="13">
        <v>45520</v>
      </c>
      <c r="H4985" s="69">
        <v>12790.7</v>
      </c>
      <c r="I4985" s="15"/>
      <c r="J4985" s="16" t="s">
        <v>1097</v>
      </c>
      <c r="K4985" s="17">
        <v>21076</v>
      </c>
      <c r="L4985" s="18">
        <v>2022001727</v>
      </c>
      <c r="M4985" s="19"/>
      <c r="N4985" s="70">
        <v>0</v>
      </c>
      <c r="O4985" s="71">
        <v>0</v>
      </c>
      <c r="P4985" s="72">
        <v>0</v>
      </c>
      <c r="Q4985" s="73">
        <v>0</v>
      </c>
      <c r="R4985" s="74">
        <v>0</v>
      </c>
      <c r="S4985" s="75">
        <f t="shared" si="21"/>
        <v>12790.7</v>
      </c>
      <c r="AMG4985"/>
    </row>
    <row r="4986" spans="1:1021" s="79" customFormat="1" ht="102" x14ac:dyDescent="0.25">
      <c r="A4986" s="10" t="s">
        <v>419</v>
      </c>
      <c r="B4986" s="68">
        <v>14574</v>
      </c>
      <c r="C4986" s="10" t="s">
        <v>237</v>
      </c>
      <c r="D4986" s="12" t="s">
        <v>1450</v>
      </c>
      <c r="E4986" s="12" t="s">
        <v>1414</v>
      </c>
      <c r="F4986" s="12" t="s">
        <v>254</v>
      </c>
      <c r="G4986" s="13">
        <v>45520</v>
      </c>
      <c r="H4986" s="69">
        <v>12790.7</v>
      </c>
      <c r="I4986" s="15"/>
      <c r="J4986" s="16" t="s">
        <v>1097</v>
      </c>
      <c r="K4986" s="17">
        <v>21076</v>
      </c>
      <c r="L4986" s="18">
        <v>2022001727</v>
      </c>
      <c r="M4986" s="19"/>
      <c r="N4986" s="70">
        <v>0</v>
      </c>
      <c r="O4986" s="71">
        <v>0</v>
      </c>
      <c r="P4986" s="72">
        <v>0</v>
      </c>
      <c r="Q4986" s="73">
        <v>0</v>
      </c>
      <c r="R4986" s="74">
        <v>0</v>
      </c>
      <c r="S4986" s="75">
        <f t="shared" si="21"/>
        <v>12790.7</v>
      </c>
      <c r="AMG4986"/>
    </row>
    <row r="4987" spans="1:1021" s="79" customFormat="1" ht="102" x14ac:dyDescent="0.25">
      <c r="A4987" s="10" t="s">
        <v>419</v>
      </c>
      <c r="B4987" s="68">
        <v>14575</v>
      </c>
      <c r="C4987" s="10" t="s">
        <v>237</v>
      </c>
      <c r="D4987" s="12" t="s">
        <v>1450</v>
      </c>
      <c r="E4987" s="12" t="s">
        <v>1414</v>
      </c>
      <c r="F4987" s="12" t="s">
        <v>254</v>
      </c>
      <c r="G4987" s="13">
        <v>45520</v>
      </c>
      <c r="H4987" s="69">
        <v>12790.7</v>
      </c>
      <c r="I4987" s="15"/>
      <c r="J4987" s="16" t="s">
        <v>1097</v>
      </c>
      <c r="K4987" s="17">
        <v>21077</v>
      </c>
      <c r="L4987" s="18">
        <v>2022001727</v>
      </c>
      <c r="M4987" s="19"/>
      <c r="N4987" s="70">
        <v>0</v>
      </c>
      <c r="O4987" s="71">
        <v>0</v>
      </c>
      <c r="P4987" s="72">
        <v>0</v>
      </c>
      <c r="Q4987" s="73">
        <v>0</v>
      </c>
      <c r="R4987" s="74">
        <v>0</v>
      </c>
      <c r="S4987" s="75">
        <f t="shared" si="21"/>
        <v>12790.7</v>
      </c>
      <c r="AMG4987"/>
    </row>
    <row r="4988" spans="1:1021" s="79" customFormat="1" ht="102" x14ac:dyDescent="0.25">
      <c r="A4988" s="10" t="s">
        <v>419</v>
      </c>
      <c r="B4988" s="68">
        <v>14576</v>
      </c>
      <c r="C4988" s="10" t="s">
        <v>237</v>
      </c>
      <c r="D4988" s="12" t="s">
        <v>1450</v>
      </c>
      <c r="E4988" s="12" t="s">
        <v>1414</v>
      </c>
      <c r="F4988" s="12" t="s">
        <v>254</v>
      </c>
      <c r="G4988" s="13">
        <v>45520</v>
      </c>
      <c r="H4988" s="69">
        <v>12790.7</v>
      </c>
      <c r="I4988" s="15"/>
      <c r="J4988" s="16" t="s">
        <v>1097</v>
      </c>
      <c r="K4988" s="17">
        <v>21077</v>
      </c>
      <c r="L4988" s="18">
        <v>2022001727</v>
      </c>
      <c r="M4988" s="19"/>
      <c r="N4988" s="70">
        <v>0</v>
      </c>
      <c r="O4988" s="71">
        <v>0</v>
      </c>
      <c r="P4988" s="72">
        <v>0</v>
      </c>
      <c r="Q4988" s="73">
        <v>0</v>
      </c>
      <c r="R4988" s="74">
        <v>0</v>
      </c>
      <c r="S4988" s="75">
        <f t="shared" si="21"/>
        <v>12790.7</v>
      </c>
      <c r="AMG4988"/>
    </row>
    <row r="4989" spans="1:1021" s="79" customFormat="1" ht="102" x14ac:dyDescent="0.25">
      <c r="A4989" s="10" t="s">
        <v>419</v>
      </c>
      <c r="B4989" s="68">
        <v>14577</v>
      </c>
      <c r="C4989" s="10" t="s">
        <v>237</v>
      </c>
      <c r="D4989" s="12" t="s">
        <v>1450</v>
      </c>
      <c r="E4989" s="12" t="s">
        <v>1414</v>
      </c>
      <c r="F4989" s="12" t="s">
        <v>254</v>
      </c>
      <c r="G4989" s="13">
        <v>45520</v>
      </c>
      <c r="H4989" s="69">
        <v>12790.7</v>
      </c>
      <c r="I4989" s="15"/>
      <c r="J4989" s="16" t="s">
        <v>1097</v>
      </c>
      <c r="K4989" s="17">
        <v>21077</v>
      </c>
      <c r="L4989" s="18">
        <v>2022001727</v>
      </c>
      <c r="M4989" s="19"/>
      <c r="N4989" s="70">
        <v>0</v>
      </c>
      <c r="O4989" s="71">
        <v>0</v>
      </c>
      <c r="P4989" s="72">
        <v>0</v>
      </c>
      <c r="Q4989" s="73">
        <v>0</v>
      </c>
      <c r="R4989" s="74">
        <v>0</v>
      </c>
      <c r="S4989" s="75">
        <f t="shared" si="21"/>
        <v>12790.7</v>
      </c>
      <c r="AMG4989"/>
    </row>
    <row r="4990" spans="1:1021" s="79" customFormat="1" ht="102" x14ac:dyDescent="0.25">
      <c r="A4990" s="10" t="s">
        <v>419</v>
      </c>
      <c r="B4990" s="68">
        <v>14578</v>
      </c>
      <c r="C4990" s="10" t="s">
        <v>237</v>
      </c>
      <c r="D4990" s="12" t="s">
        <v>1450</v>
      </c>
      <c r="E4990" s="12" t="s">
        <v>1414</v>
      </c>
      <c r="F4990" s="12" t="s">
        <v>254</v>
      </c>
      <c r="G4990" s="13">
        <v>45520</v>
      </c>
      <c r="H4990" s="69">
        <v>12790.7</v>
      </c>
      <c r="I4990" s="15"/>
      <c r="J4990" s="16" t="s">
        <v>1097</v>
      </c>
      <c r="K4990" s="17">
        <v>21077</v>
      </c>
      <c r="L4990" s="18">
        <v>2022001727</v>
      </c>
      <c r="M4990" s="19"/>
      <c r="N4990" s="70">
        <v>0</v>
      </c>
      <c r="O4990" s="71">
        <v>0</v>
      </c>
      <c r="P4990" s="72">
        <v>0</v>
      </c>
      <c r="Q4990" s="73">
        <v>0</v>
      </c>
      <c r="R4990" s="74">
        <v>0</v>
      </c>
      <c r="S4990" s="75">
        <f t="shared" si="21"/>
        <v>12790.7</v>
      </c>
      <c r="AMG4990"/>
    </row>
    <row r="4991" spans="1:1021" s="79" customFormat="1" ht="102" x14ac:dyDescent="0.25">
      <c r="A4991" s="10" t="s">
        <v>419</v>
      </c>
      <c r="B4991" s="68">
        <v>14579</v>
      </c>
      <c r="C4991" s="10" t="s">
        <v>237</v>
      </c>
      <c r="D4991" s="12" t="s">
        <v>1450</v>
      </c>
      <c r="E4991" s="12" t="s">
        <v>1414</v>
      </c>
      <c r="F4991" s="12" t="s">
        <v>254</v>
      </c>
      <c r="G4991" s="13">
        <v>45520</v>
      </c>
      <c r="H4991" s="69">
        <v>12790.7</v>
      </c>
      <c r="I4991" s="15"/>
      <c r="J4991" s="16" t="s">
        <v>1097</v>
      </c>
      <c r="K4991" s="17">
        <v>21077</v>
      </c>
      <c r="L4991" s="18">
        <v>2022001727</v>
      </c>
      <c r="M4991" s="19"/>
      <c r="N4991" s="70">
        <v>0</v>
      </c>
      <c r="O4991" s="71">
        <v>0</v>
      </c>
      <c r="P4991" s="72">
        <v>0</v>
      </c>
      <c r="Q4991" s="73">
        <v>0</v>
      </c>
      <c r="R4991" s="74">
        <v>0</v>
      </c>
      <c r="S4991" s="75">
        <f t="shared" si="21"/>
        <v>12790.7</v>
      </c>
      <c r="AMG4991"/>
    </row>
    <row r="4992" spans="1:1021" s="79" customFormat="1" ht="102" x14ac:dyDescent="0.25">
      <c r="A4992" s="10" t="s">
        <v>419</v>
      </c>
      <c r="B4992" s="68">
        <v>14580</v>
      </c>
      <c r="C4992" s="10" t="s">
        <v>237</v>
      </c>
      <c r="D4992" s="12" t="s">
        <v>1450</v>
      </c>
      <c r="E4992" s="12" t="s">
        <v>1414</v>
      </c>
      <c r="F4992" s="12" t="s">
        <v>254</v>
      </c>
      <c r="G4992" s="13">
        <v>45520</v>
      </c>
      <c r="H4992" s="69">
        <v>12790.7</v>
      </c>
      <c r="I4992" s="15"/>
      <c r="J4992" s="16" t="s">
        <v>1097</v>
      </c>
      <c r="K4992" s="17">
        <v>21077</v>
      </c>
      <c r="L4992" s="18">
        <v>2022001727</v>
      </c>
      <c r="M4992" s="19"/>
      <c r="N4992" s="70">
        <v>0</v>
      </c>
      <c r="O4992" s="71">
        <v>0</v>
      </c>
      <c r="P4992" s="72">
        <v>0</v>
      </c>
      <c r="Q4992" s="73">
        <v>0</v>
      </c>
      <c r="R4992" s="74">
        <v>0</v>
      </c>
      <c r="S4992" s="75">
        <f t="shared" si="21"/>
        <v>12790.7</v>
      </c>
      <c r="AMG4992"/>
    </row>
    <row r="4993" spans="1:1021" s="79" customFormat="1" ht="102" x14ac:dyDescent="0.25">
      <c r="A4993" s="10" t="s">
        <v>419</v>
      </c>
      <c r="B4993" s="68">
        <v>14581</v>
      </c>
      <c r="C4993" s="10" t="s">
        <v>237</v>
      </c>
      <c r="D4993" s="12" t="s">
        <v>1450</v>
      </c>
      <c r="E4993" s="12" t="s">
        <v>1414</v>
      </c>
      <c r="F4993" s="12" t="s">
        <v>254</v>
      </c>
      <c r="G4993" s="13">
        <v>45520</v>
      </c>
      <c r="H4993" s="69">
        <v>12790.7</v>
      </c>
      <c r="I4993" s="15"/>
      <c r="J4993" s="16" t="s">
        <v>1097</v>
      </c>
      <c r="K4993" s="17">
        <v>21077</v>
      </c>
      <c r="L4993" s="18">
        <v>2022001727</v>
      </c>
      <c r="M4993" s="19"/>
      <c r="N4993" s="70">
        <v>0</v>
      </c>
      <c r="O4993" s="71">
        <v>0</v>
      </c>
      <c r="P4993" s="72">
        <v>0</v>
      </c>
      <c r="Q4993" s="73">
        <v>0</v>
      </c>
      <c r="R4993" s="74">
        <v>0</v>
      </c>
      <c r="S4993" s="75">
        <f t="shared" si="21"/>
        <v>12790.7</v>
      </c>
      <c r="AMG4993"/>
    </row>
    <row r="4994" spans="1:1021" s="79" customFormat="1" ht="102" x14ac:dyDescent="0.25">
      <c r="A4994" s="10" t="s">
        <v>419</v>
      </c>
      <c r="B4994" s="68">
        <v>14582</v>
      </c>
      <c r="C4994" s="10" t="s">
        <v>237</v>
      </c>
      <c r="D4994" s="12" t="s">
        <v>1450</v>
      </c>
      <c r="E4994" s="12" t="s">
        <v>1414</v>
      </c>
      <c r="F4994" s="12" t="s">
        <v>254</v>
      </c>
      <c r="G4994" s="13">
        <v>45520</v>
      </c>
      <c r="H4994" s="69">
        <v>12790.7</v>
      </c>
      <c r="I4994" s="15"/>
      <c r="J4994" s="16" t="s">
        <v>1097</v>
      </c>
      <c r="K4994" s="17">
        <v>21077</v>
      </c>
      <c r="L4994" s="18">
        <v>2022001727</v>
      </c>
      <c r="M4994" s="19"/>
      <c r="N4994" s="70">
        <v>0</v>
      </c>
      <c r="O4994" s="71">
        <v>0</v>
      </c>
      <c r="P4994" s="72">
        <v>0</v>
      </c>
      <c r="Q4994" s="73">
        <v>0</v>
      </c>
      <c r="R4994" s="74">
        <v>0</v>
      </c>
      <c r="S4994" s="75">
        <f t="shared" si="21"/>
        <v>12790.7</v>
      </c>
      <c r="AMG4994"/>
    </row>
    <row r="4995" spans="1:1021" s="79" customFormat="1" ht="102" x14ac:dyDescent="0.25">
      <c r="A4995" s="10" t="s">
        <v>419</v>
      </c>
      <c r="B4995" s="68">
        <v>14583</v>
      </c>
      <c r="C4995" s="10" t="s">
        <v>237</v>
      </c>
      <c r="D4995" s="12" t="s">
        <v>1450</v>
      </c>
      <c r="E4995" s="12" t="s">
        <v>1414</v>
      </c>
      <c r="F4995" s="12" t="s">
        <v>254</v>
      </c>
      <c r="G4995" s="13">
        <v>45520</v>
      </c>
      <c r="H4995" s="69">
        <v>12790.7</v>
      </c>
      <c r="I4995" s="15"/>
      <c r="J4995" s="16" t="s">
        <v>1097</v>
      </c>
      <c r="K4995" s="17">
        <v>21077</v>
      </c>
      <c r="L4995" s="18">
        <v>2022001727</v>
      </c>
      <c r="M4995" s="19"/>
      <c r="N4995" s="70">
        <v>0</v>
      </c>
      <c r="O4995" s="71">
        <v>0</v>
      </c>
      <c r="P4995" s="72">
        <v>0</v>
      </c>
      <c r="Q4995" s="73">
        <v>0</v>
      </c>
      <c r="R4995" s="74">
        <v>0</v>
      </c>
      <c r="S4995" s="75">
        <f t="shared" si="21"/>
        <v>12790.7</v>
      </c>
      <c r="AMG4995"/>
    </row>
    <row r="4996" spans="1:1021" s="79" customFormat="1" ht="102" x14ac:dyDescent="0.25">
      <c r="A4996" s="10" t="s">
        <v>419</v>
      </c>
      <c r="B4996" s="68">
        <v>14584</v>
      </c>
      <c r="C4996" s="10" t="s">
        <v>237</v>
      </c>
      <c r="D4996" s="12" t="s">
        <v>1450</v>
      </c>
      <c r="E4996" s="12" t="s">
        <v>1414</v>
      </c>
      <c r="F4996" s="12" t="s">
        <v>254</v>
      </c>
      <c r="G4996" s="13">
        <v>45520</v>
      </c>
      <c r="H4996" s="69">
        <v>12790.7</v>
      </c>
      <c r="I4996" s="15"/>
      <c r="J4996" s="16" t="s">
        <v>1097</v>
      </c>
      <c r="K4996" s="17">
        <v>21077</v>
      </c>
      <c r="L4996" s="18">
        <v>2022001727</v>
      </c>
      <c r="M4996" s="19"/>
      <c r="N4996" s="70">
        <v>0</v>
      </c>
      <c r="O4996" s="71">
        <v>0</v>
      </c>
      <c r="P4996" s="72">
        <v>0</v>
      </c>
      <c r="Q4996" s="73">
        <v>0</v>
      </c>
      <c r="R4996" s="74">
        <v>0</v>
      </c>
      <c r="S4996" s="75">
        <f t="shared" si="21"/>
        <v>12790.7</v>
      </c>
      <c r="AMG4996"/>
    </row>
    <row r="4997" spans="1:1021" s="79" customFormat="1" ht="102" x14ac:dyDescent="0.25">
      <c r="A4997" s="10" t="s">
        <v>419</v>
      </c>
      <c r="B4997" s="68">
        <v>14585</v>
      </c>
      <c r="C4997" s="10" t="s">
        <v>237</v>
      </c>
      <c r="D4997" s="12" t="s">
        <v>1450</v>
      </c>
      <c r="E4997" s="12" t="s">
        <v>1414</v>
      </c>
      <c r="F4997" s="12" t="s">
        <v>254</v>
      </c>
      <c r="G4997" s="13">
        <v>45520</v>
      </c>
      <c r="H4997" s="69">
        <v>12790.7</v>
      </c>
      <c r="I4997" s="15"/>
      <c r="J4997" s="16" t="s">
        <v>1097</v>
      </c>
      <c r="K4997" s="17">
        <v>21077</v>
      </c>
      <c r="L4997" s="18">
        <v>2022001727</v>
      </c>
      <c r="M4997" s="19"/>
      <c r="N4997" s="70">
        <v>0</v>
      </c>
      <c r="O4997" s="71">
        <v>0</v>
      </c>
      <c r="P4997" s="72">
        <v>0</v>
      </c>
      <c r="Q4997" s="73">
        <v>0</v>
      </c>
      <c r="R4997" s="74">
        <v>0</v>
      </c>
      <c r="S4997" s="75">
        <f t="shared" si="21"/>
        <v>12790.7</v>
      </c>
      <c r="AMG4997"/>
    </row>
    <row r="4998" spans="1:1021" s="79" customFormat="1" ht="102" x14ac:dyDescent="0.25">
      <c r="A4998" s="10" t="s">
        <v>419</v>
      </c>
      <c r="B4998" s="68">
        <v>14586</v>
      </c>
      <c r="C4998" s="10" t="s">
        <v>237</v>
      </c>
      <c r="D4998" s="12" t="s">
        <v>1450</v>
      </c>
      <c r="E4998" s="12" t="s">
        <v>1414</v>
      </c>
      <c r="F4998" s="12" t="s">
        <v>254</v>
      </c>
      <c r="G4998" s="13">
        <v>45520</v>
      </c>
      <c r="H4998" s="69">
        <v>12790.7</v>
      </c>
      <c r="I4998" s="15"/>
      <c r="J4998" s="16" t="s">
        <v>1097</v>
      </c>
      <c r="K4998" s="17">
        <v>21077</v>
      </c>
      <c r="L4998" s="18">
        <v>2022001727</v>
      </c>
      <c r="M4998" s="19"/>
      <c r="N4998" s="70">
        <v>0</v>
      </c>
      <c r="O4998" s="71">
        <v>0</v>
      </c>
      <c r="P4998" s="72">
        <v>0</v>
      </c>
      <c r="Q4998" s="73">
        <v>0</v>
      </c>
      <c r="R4998" s="74">
        <v>0</v>
      </c>
      <c r="S4998" s="75">
        <f t="shared" si="21"/>
        <v>12790.7</v>
      </c>
      <c r="AMG4998"/>
    </row>
    <row r="4999" spans="1:1021" s="79" customFormat="1" ht="102" x14ac:dyDescent="0.25">
      <c r="A4999" s="10" t="s">
        <v>419</v>
      </c>
      <c r="B4999" s="68">
        <v>14587</v>
      </c>
      <c r="C4999" s="10" t="s">
        <v>237</v>
      </c>
      <c r="D4999" s="12" t="s">
        <v>1450</v>
      </c>
      <c r="E4999" s="12" t="s">
        <v>1414</v>
      </c>
      <c r="F4999" s="12" t="s">
        <v>254</v>
      </c>
      <c r="G4999" s="13">
        <v>45520</v>
      </c>
      <c r="H4999" s="69">
        <v>12790.7</v>
      </c>
      <c r="I4999" s="15"/>
      <c r="J4999" s="16" t="s">
        <v>1097</v>
      </c>
      <c r="K4999" s="17">
        <v>21077</v>
      </c>
      <c r="L4999" s="18">
        <v>2022001727</v>
      </c>
      <c r="M4999" s="19"/>
      <c r="N4999" s="70">
        <v>0</v>
      </c>
      <c r="O4999" s="71">
        <v>0</v>
      </c>
      <c r="P4999" s="72">
        <v>0</v>
      </c>
      <c r="Q4999" s="73">
        <v>0</v>
      </c>
      <c r="R4999" s="74">
        <v>0</v>
      </c>
      <c r="S4999" s="75">
        <f t="shared" si="21"/>
        <v>12790.7</v>
      </c>
      <c r="AMG4999"/>
    </row>
    <row r="5000" spans="1:1021" s="79" customFormat="1" ht="102" x14ac:dyDescent="0.25">
      <c r="A5000" s="10" t="s">
        <v>419</v>
      </c>
      <c r="B5000" s="68">
        <v>14588</v>
      </c>
      <c r="C5000" s="10" t="s">
        <v>237</v>
      </c>
      <c r="D5000" s="12" t="s">
        <v>1450</v>
      </c>
      <c r="E5000" s="12" t="s">
        <v>1414</v>
      </c>
      <c r="F5000" s="12" t="s">
        <v>254</v>
      </c>
      <c r="G5000" s="13">
        <v>45520</v>
      </c>
      <c r="H5000" s="69">
        <v>12790.7</v>
      </c>
      <c r="I5000" s="15"/>
      <c r="J5000" s="16" t="s">
        <v>1097</v>
      </c>
      <c r="K5000" s="17">
        <v>21077</v>
      </c>
      <c r="L5000" s="18">
        <v>2022001727</v>
      </c>
      <c r="M5000" s="19"/>
      <c r="N5000" s="70">
        <v>0</v>
      </c>
      <c r="O5000" s="71">
        <v>0</v>
      </c>
      <c r="P5000" s="72">
        <v>0</v>
      </c>
      <c r="Q5000" s="73">
        <v>0</v>
      </c>
      <c r="R5000" s="74">
        <v>0</v>
      </c>
      <c r="S5000" s="75">
        <f t="shared" si="21"/>
        <v>12790.7</v>
      </c>
      <c r="AMG5000"/>
    </row>
    <row r="5001" spans="1:1021" s="79" customFormat="1" ht="102" x14ac:dyDescent="0.25">
      <c r="A5001" s="10" t="s">
        <v>419</v>
      </c>
      <c r="B5001" s="68">
        <v>14589</v>
      </c>
      <c r="C5001" s="10" t="s">
        <v>237</v>
      </c>
      <c r="D5001" s="12" t="s">
        <v>1450</v>
      </c>
      <c r="E5001" s="12" t="s">
        <v>1414</v>
      </c>
      <c r="F5001" s="12" t="s">
        <v>254</v>
      </c>
      <c r="G5001" s="13">
        <v>45520</v>
      </c>
      <c r="H5001" s="69">
        <v>12790.7</v>
      </c>
      <c r="I5001" s="15"/>
      <c r="J5001" s="16" t="s">
        <v>1097</v>
      </c>
      <c r="K5001" s="17">
        <v>21077</v>
      </c>
      <c r="L5001" s="18">
        <v>2022001727</v>
      </c>
      <c r="M5001" s="19"/>
      <c r="N5001" s="70">
        <v>0</v>
      </c>
      <c r="O5001" s="71">
        <v>0</v>
      </c>
      <c r="P5001" s="72">
        <v>0</v>
      </c>
      <c r="Q5001" s="73">
        <v>0</v>
      </c>
      <c r="R5001" s="74">
        <v>0</v>
      </c>
      <c r="S5001" s="75">
        <f t="shared" si="21"/>
        <v>12790.7</v>
      </c>
      <c r="AMG5001"/>
    </row>
    <row r="5002" spans="1:1021" s="79" customFormat="1" ht="102" x14ac:dyDescent="0.25">
      <c r="A5002" s="10" t="s">
        <v>419</v>
      </c>
      <c r="B5002" s="68">
        <v>14590</v>
      </c>
      <c r="C5002" s="10" t="s">
        <v>237</v>
      </c>
      <c r="D5002" s="12" t="s">
        <v>1450</v>
      </c>
      <c r="E5002" s="12" t="s">
        <v>1414</v>
      </c>
      <c r="F5002" s="12" t="s">
        <v>254</v>
      </c>
      <c r="G5002" s="13">
        <v>45520</v>
      </c>
      <c r="H5002" s="69">
        <v>12790.7</v>
      </c>
      <c r="I5002" s="15"/>
      <c r="J5002" s="16" t="s">
        <v>1097</v>
      </c>
      <c r="K5002" s="17">
        <v>21077</v>
      </c>
      <c r="L5002" s="18">
        <v>2022001727</v>
      </c>
      <c r="M5002" s="19"/>
      <c r="N5002" s="70">
        <v>0</v>
      </c>
      <c r="O5002" s="71">
        <v>0</v>
      </c>
      <c r="P5002" s="72">
        <v>0</v>
      </c>
      <c r="Q5002" s="73">
        <v>0</v>
      </c>
      <c r="R5002" s="74">
        <v>0</v>
      </c>
      <c r="S5002" s="75">
        <f t="shared" si="21"/>
        <v>12790.7</v>
      </c>
      <c r="AMG5002"/>
    </row>
    <row r="5003" spans="1:1021" s="79" customFormat="1" ht="102" x14ac:dyDescent="0.25">
      <c r="A5003" s="10" t="s">
        <v>419</v>
      </c>
      <c r="B5003" s="68">
        <v>14591</v>
      </c>
      <c r="C5003" s="10" t="s">
        <v>237</v>
      </c>
      <c r="D5003" s="12" t="s">
        <v>1450</v>
      </c>
      <c r="E5003" s="12" t="s">
        <v>1414</v>
      </c>
      <c r="F5003" s="12" t="s">
        <v>254</v>
      </c>
      <c r="G5003" s="13">
        <v>45520</v>
      </c>
      <c r="H5003" s="69">
        <v>12790.7</v>
      </c>
      <c r="I5003" s="15"/>
      <c r="J5003" s="16" t="s">
        <v>1097</v>
      </c>
      <c r="K5003" s="17">
        <v>21077</v>
      </c>
      <c r="L5003" s="18">
        <v>2022001727</v>
      </c>
      <c r="M5003" s="19"/>
      <c r="N5003" s="70">
        <v>0</v>
      </c>
      <c r="O5003" s="71">
        <v>0</v>
      </c>
      <c r="P5003" s="72">
        <v>0</v>
      </c>
      <c r="Q5003" s="73">
        <v>0</v>
      </c>
      <c r="R5003" s="74">
        <v>0</v>
      </c>
      <c r="S5003" s="75">
        <f t="shared" si="21"/>
        <v>12790.7</v>
      </c>
      <c r="AMG5003"/>
    </row>
    <row r="5004" spans="1:1021" s="79" customFormat="1" ht="102" x14ac:dyDescent="0.25">
      <c r="A5004" s="10" t="s">
        <v>419</v>
      </c>
      <c r="B5004" s="68">
        <v>14592</v>
      </c>
      <c r="C5004" s="10" t="s">
        <v>237</v>
      </c>
      <c r="D5004" s="12" t="s">
        <v>1450</v>
      </c>
      <c r="E5004" s="12" t="s">
        <v>1414</v>
      </c>
      <c r="F5004" s="12" t="s">
        <v>254</v>
      </c>
      <c r="G5004" s="13">
        <v>45520</v>
      </c>
      <c r="H5004" s="69">
        <v>12790.7</v>
      </c>
      <c r="I5004" s="15"/>
      <c r="J5004" s="16" t="s">
        <v>1097</v>
      </c>
      <c r="K5004" s="17">
        <v>21077</v>
      </c>
      <c r="L5004" s="18">
        <v>2022001727</v>
      </c>
      <c r="M5004" s="19"/>
      <c r="N5004" s="70">
        <v>0</v>
      </c>
      <c r="O5004" s="71">
        <v>0</v>
      </c>
      <c r="P5004" s="72">
        <v>0</v>
      </c>
      <c r="Q5004" s="73">
        <v>0</v>
      </c>
      <c r="R5004" s="74">
        <v>0</v>
      </c>
      <c r="S5004" s="75">
        <f t="shared" si="21"/>
        <v>12790.7</v>
      </c>
      <c r="AMG5004"/>
    </row>
    <row r="5005" spans="1:1021" s="79" customFormat="1" ht="102" x14ac:dyDescent="0.25">
      <c r="A5005" s="10" t="s">
        <v>419</v>
      </c>
      <c r="B5005" s="68">
        <v>14593</v>
      </c>
      <c r="C5005" s="10" t="s">
        <v>237</v>
      </c>
      <c r="D5005" s="12" t="s">
        <v>1450</v>
      </c>
      <c r="E5005" s="12" t="s">
        <v>1414</v>
      </c>
      <c r="F5005" s="12" t="s">
        <v>254</v>
      </c>
      <c r="G5005" s="13">
        <v>45520</v>
      </c>
      <c r="H5005" s="69">
        <v>12790.7</v>
      </c>
      <c r="I5005" s="15"/>
      <c r="J5005" s="16" t="s">
        <v>1097</v>
      </c>
      <c r="K5005" s="17">
        <v>21077</v>
      </c>
      <c r="L5005" s="18">
        <v>2022001727</v>
      </c>
      <c r="M5005" s="19"/>
      <c r="N5005" s="70">
        <v>0</v>
      </c>
      <c r="O5005" s="71">
        <v>0</v>
      </c>
      <c r="P5005" s="72">
        <v>0</v>
      </c>
      <c r="Q5005" s="73">
        <v>0</v>
      </c>
      <c r="R5005" s="74">
        <v>0</v>
      </c>
      <c r="S5005" s="75">
        <f t="shared" si="21"/>
        <v>12790.7</v>
      </c>
      <c r="AMG5005"/>
    </row>
    <row r="5006" spans="1:1021" s="79" customFormat="1" ht="102" x14ac:dyDescent="0.25">
      <c r="A5006" s="10" t="s">
        <v>419</v>
      </c>
      <c r="B5006" s="68">
        <v>14594</v>
      </c>
      <c r="C5006" s="10" t="s">
        <v>237</v>
      </c>
      <c r="D5006" s="12" t="s">
        <v>1450</v>
      </c>
      <c r="E5006" s="12" t="s">
        <v>1414</v>
      </c>
      <c r="F5006" s="12" t="s">
        <v>254</v>
      </c>
      <c r="G5006" s="13">
        <v>45520</v>
      </c>
      <c r="H5006" s="69">
        <v>12790.7</v>
      </c>
      <c r="I5006" s="15"/>
      <c r="J5006" s="16" t="s">
        <v>1097</v>
      </c>
      <c r="K5006" s="17">
        <v>21077</v>
      </c>
      <c r="L5006" s="18">
        <v>2022001727</v>
      </c>
      <c r="M5006" s="19"/>
      <c r="N5006" s="70">
        <v>0</v>
      </c>
      <c r="O5006" s="71">
        <v>0</v>
      </c>
      <c r="P5006" s="72">
        <v>0</v>
      </c>
      <c r="Q5006" s="73">
        <v>0</v>
      </c>
      <c r="R5006" s="74">
        <v>0</v>
      </c>
      <c r="S5006" s="75">
        <f t="shared" si="21"/>
        <v>12790.7</v>
      </c>
      <c r="AMG5006"/>
    </row>
    <row r="5007" spans="1:1021" s="79" customFormat="1" ht="102" x14ac:dyDescent="0.25">
      <c r="A5007" s="10" t="s">
        <v>419</v>
      </c>
      <c r="B5007" s="68">
        <v>14595</v>
      </c>
      <c r="C5007" s="10" t="s">
        <v>237</v>
      </c>
      <c r="D5007" s="12" t="s">
        <v>1450</v>
      </c>
      <c r="E5007" s="12" t="s">
        <v>1414</v>
      </c>
      <c r="F5007" s="12" t="s">
        <v>254</v>
      </c>
      <c r="G5007" s="13">
        <v>45520</v>
      </c>
      <c r="H5007" s="69">
        <v>12790.7</v>
      </c>
      <c r="I5007" s="15"/>
      <c r="J5007" s="16" t="s">
        <v>1097</v>
      </c>
      <c r="K5007" s="17">
        <v>21077</v>
      </c>
      <c r="L5007" s="18">
        <v>2022001727</v>
      </c>
      <c r="M5007" s="19"/>
      <c r="N5007" s="70">
        <v>0</v>
      </c>
      <c r="O5007" s="71">
        <v>0</v>
      </c>
      <c r="P5007" s="72">
        <v>0</v>
      </c>
      <c r="Q5007" s="73">
        <v>0</v>
      </c>
      <c r="R5007" s="74">
        <v>0</v>
      </c>
      <c r="S5007" s="75">
        <f t="shared" si="21"/>
        <v>12790.7</v>
      </c>
      <c r="AMG5007"/>
    </row>
    <row r="5008" spans="1:1021" s="79" customFormat="1" ht="102" x14ac:dyDescent="0.25">
      <c r="A5008" s="10" t="s">
        <v>419</v>
      </c>
      <c r="B5008" s="68">
        <v>14596</v>
      </c>
      <c r="C5008" s="10" t="s">
        <v>237</v>
      </c>
      <c r="D5008" s="12" t="s">
        <v>1450</v>
      </c>
      <c r="E5008" s="12" t="s">
        <v>1414</v>
      </c>
      <c r="F5008" s="12" t="s">
        <v>254</v>
      </c>
      <c r="G5008" s="13">
        <v>45520</v>
      </c>
      <c r="H5008" s="69">
        <v>12790.7</v>
      </c>
      <c r="I5008" s="15"/>
      <c r="J5008" s="16" t="s">
        <v>1097</v>
      </c>
      <c r="K5008" s="17">
        <v>21077</v>
      </c>
      <c r="L5008" s="18">
        <v>2022001727</v>
      </c>
      <c r="M5008" s="19"/>
      <c r="N5008" s="70">
        <v>0</v>
      </c>
      <c r="O5008" s="71">
        <v>0</v>
      </c>
      <c r="P5008" s="72">
        <v>0</v>
      </c>
      <c r="Q5008" s="73">
        <v>0</v>
      </c>
      <c r="R5008" s="74">
        <v>0</v>
      </c>
      <c r="S5008" s="75">
        <f t="shared" si="21"/>
        <v>12790.7</v>
      </c>
      <c r="AMG5008"/>
    </row>
    <row r="5009" spans="1:1021" s="79" customFormat="1" ht="102" x14ac:dyDescent="0.25">
      <c r="A5009" s="10" t="s">
        <v>419</v>
      </c>
      <c r="B5009" s="68">
        <v>14597</v>
      </c>
      <c r="C5009" s="10" t="s">
        <v>237</v>
      </c>
      <c r="D5009" s="12" t="s">
        <v>1450</v>
      </c>
      <c r="E5009" s="12" t="s">
        <v>1414</v>
      </c>
      <c r="F5009" s="12" t="s">
        <v>254</v>
      </c>
      <c r="G5009" s="13">
        <v>45520</v>
      </c>
      <c r="H5009" s="69">
        <v>12790.7</v>
      </c>
      <c r="I5009" s="15"/>
      <c r="J5009" s="16" t="s">
        <v>1097</v>
      </c>
      <c r="K5009" s="17">
        <v>21077</v>
      </c>
      <c r="L5009" s="18">
        <v>2022001727</v>
      </c>
      <c r="M5009" s="19"/>
      <c r="N5009" s="70">
        <v>0</v>
      </c>
      <c r="O5009" s="71">
        <v>0</v>
      </c>
      <c r="P5009" s="72">
        <v>0</v>
      </c>
      <c r="Q5009" s="73">
        <v>0</v>
      </c>
      <c r="R5009" s="74">
        <v>0</v>
      </c>
      <c r="S5009" s="75">
        <f t="shared" si="21"/>
        <v>12790.7</v>
      </c>
      <c r="AMG5009"/>
    </row>
    <row r="5010" spans="1:1021" s="79" customFormat="1" ht="102" x14ac:dyDescent="0.25">
      <c r="A5010" s="10" t="s">
        <v>419</v>
      </c>
      <c r="B5010" s="68">
        <v>14598</v>
      </c>
      <c r="C5010" s="10" t="s">
        <v>237</v>
      </c>
      <c r="D5010" s="12" t="s">
        <v>1450</v>
      </c>
      <c r="E5010" s="12" t="s">
        <v>1414</v>
      </c>
      <c r="F5010" s="12" t="s">
        <v>254</v>
      </c>
      <c r="G5010" s="13">
        <v>45520</v>
      </c>
      <c r="H5010" s="69">
        <v>12790.7</v>
      </c>
      <c r="I5010" s="15"/>
      <c r="J5010" s="16" t="s">
        <v>1097</v>
      </c>
      <c r="K5010" s="17">
        <v>21077</v>
      </c>
      <c r="L5010" s="18">
        <v>2022001727</v>
      </c>
      <c r="M5010" s="19"/>
      <c r="N5010" s="70">
        <v>0</v>
      </c>
      <c r="O5010" s="71">
        <v>0</v>
      </c>
      <c r="P5010" s="72">
        <v>0</v>
      </c>
      <c r="Q5010" s="73">
        <v>0</v>
      </c>
      <c r="R5010" s="74">
        <v>0</v>
      </c>
      <c r="S5010" s="75">
        <f t="shared" si="21"/>
        <v>12790.7</v>
      </c>
      <c r="AMG5010"/>
    </row>
    <row r="5011" spans="1:1021" s="79" customFormat="1" ht="102" x14ac:dyDescent="0.25">
      <c r="A5011" s="10" t="s">
        <v>419</v>
      </c>
      <c r="B5011" s="68">
        <v>14599</v>
      </c>
      <c r="C5011" s="10" t="s">
        <v>237</v>
      </c>
      <c r="D5011" s="12" t="s">
        <v>1450</v>
      </c>
      <c r="E5011" s="12" t="s">
        <v>1414</v>
      </c>
      <c r="F5011" s="12" t="s">
        <v>254</v>
      </c>
      <c r="G5011" s="13">
        <v>45520</v>
      </c>
      <c r="H5011" s="69">
        <v>12790.7</v>
      </c>
      <c r="I5011" s="15"/>
      <c r="J5011" s="16" t="s">
        <v>1097</v>
      </c>
      <c r="K5011" s="17">
        <v>21077</v>
      </c>
      <c r="L5011" s="18">
        <v>2022001727</v>
      </c>
      <c r="M5011" s="19"/>
      <c r="N5011" s="70">
        <v>0</v>
      </c>
      <c r="O5011" s="71">
        <v>0</v>
      </c>
      <c r="P5011" s="72">
        <v>0</v>
      </c>
      <c r="Q5011" s="73">
        <v>0</v>
      </c>
      <c r="R5011" s="74">
        <v>0</v>
      </c>
      <c r="S5011" s="75">
        <f t="shared" si="21"/>
        <v>12790.7</v>
      </c>
      <c r="AMG5011"/>
    </row>
    <row r="5012" spans="1:1021" s="79" customFormat="1" ht="102" x14ac:dyDescent="0.25">
      <c r="A5012" s="10" t="s">
        <v>419</v>
      </c>
      <c r="B5012" s="68">
        <v>14600</v>
      </c>
      <c r="C5012" s="10" t="s">
        <v>237</v>
      </c>
      <c r="D5012" s="12" t="s">
        <v>1450</v>
      </c>
      <c r="E5012" s="12" t="s">
        <v>1414</v>
      </c>
      <c r="F5012" s="12" t="s">
        <v>254</v>
      </c>
      <c r="G5012" s="13">
        <v>45520</v>
      </c>
      <c r="H5012" s="69">
        <v>12790.7</v>
      </c>
      <c r="I5012" s="15"/>
      <c r="J5012" s="16" t="s">
        <v>1097</v>
      </c>
      <c r="K5012" s="17">
        <v>21077</v>
      </c>
      <c r="L5012" s="18">
        <v>2022001727</v>
      </c>
      <c r="M5012" s="19"/>
      <c r="N5012" s="70">
        <v>0</v>
      </c>
      <c r="O5012" s="71">
        <v>0</v>
      </c>
      <c r="P5012" s="72">
        <v>0</v>
      </c>
      <c r="Q5012" s="73">
        <v>0</v>
      </c>
      <c r="R5012" s="74">
        <v>0</v>
      </c>
      <c r="S5012" s="75">
        <f t="shared" si="21"/>
        <v>12790.7</v>
      </c>
      <c r="AMG5012"/>
    </row>
    <row r="5013" spans="1:1021" s="79" customFormat="1" ht="102" x14ac:dyDescent="0.25">
      <c r="A5013" s="10" t="s">
        <v>419</v>
      </c>
      <c r="B5013" s="68">
        <v>14601</v>
      </c>
      <c r="C5013" s="10" t="s">
        <v>237</v>
      </c>
      <c r="D5013" s="12" t="s">
        <v>1450</v>
      </c>
      <c r="E5013" s="12" t="s">
        <v>1414</v>
      </c>
      <c r="F5013" s="12" t="s">
        <v>254</v>
      </c>
      <c r="G5013" s="13">
        <v>45520</v>
      </c>
      <c r="H5013" s="69">
        <v>12790.7</v>
      </c>
      <c r="I5013" s="15"/>
      <c r="J5013" s="16" t="s">
        <v>1097</v>
      </c>
      <c r="K5013" s="17">
        <v>21077</v>
      </c>
      <c r="L5013" s="18">
        <v>2022001727</v>
      </c>
      <c r="M5013" s="19"/>
      <c r="N5013" s="70">
        <v>0</v>
      </c>
      <c r="O5013" s="71">
        <v>0</v>
      </c>
      <c r="P5013" s="72">
        <v>0</v>
      </c>
      <c r="Q5013" s="73">
        <v>0</v>
      </c>
      <c r="R5013" s="74">
        <v>0</v>
      </c>
      <c r="S5013" s="75">
        <f t="shared" si="21"/>
        <v>12790.7</v>
      </c>
      <c r="AMG5013"/>
    </row>
    <row r="5014" spans="1:1021" s="79" customFormat="1" ht="102" x14ac:dyDescent="0.25">
      <c r="A5014" s="10" t="s">
        <v>419</v>
      </c>
      <c r="B5014" s="68">
        <v>14602</v>
      </c>
      <c r="C5014" s="10" t="s">
        <v>237</v>
      </c>
      <c r="D5014" s="12" t="s">
        <v>1450</v>
      </c>
      <c r="E5014" s="12" t="s">
        <v>1414</v>
      </c>
      <c r="F5014" s="12" t="s">
        <v>254</v>
      </c>
      <c r="G5014" s="13">
        <v>45520</v>
      </c>
      <c r="H5014" s="69">
        <v>12790.7</v>
      </c>
      <c r="I5014" s="15"/>
      <c r="J5014" s="16" t="s">
        <v>1097</v>
      </c>
      <c r="K5014" s="17">
        <v>21077</v>
      </c>
      <c r="L5014" s="18">
        <v>2022001727</v>
      </c>
      <c r="M5014" s="19"/>
      <c r="N5014" s="70">
        <v>0</v>
      </c>
      <c r="O5014" s="71">
        <v>0</v>
      </c>
      <c r="P5014" s="72">
        <v>0</v>
      </c>
      <c r="Q5014" s="73">
        <v>0</v>
      </c>
      <c r="R5014" s="74">
        <v>0</v>
      </c>
      <c r="S5014" s="75">
        <f t="shared" si="21"/>
        <v>12790.7</v>
      </c>
      <c r="AMG5014"/>
    </row>
    <row r="5015" spans="1:1021" s="79" customFormat="1" ht="102" x14ac:dyDescent="0.25">
      <c r="A5015" s="10" t="s">
        <v>419</v>
      </c>
      <c r="B5015" s="68">
        <v>14603</v>
      </c>
      <c r="C5015" s="10" t="s">
        <v>237</v>
      </c>
      <c r="D5015" s="12" t="s">
        <v>1450</v>
      </c>
      <c r="E5015" s="12" t="s">
        <v>1414</v>
      </c>
      <c r="F5015" s="12" t="s">
        <v>254</v>
      </c>
      <c r="G5015" s="13">
        <v>45520</v>
      </c>
      <c r="H5015" s="69">
        <v>12790.7</v>
      </c>
      <c r="I5015" s="15"/>
      <c r="J5015" s="16" t="s">
        <v>1097</v>
      </c>
      <c r="K5015" s="17">
        <v>21077</v>
      </c>
      <c r="L5015" s="18">
        <v>2022001727</v>
      </c>
      <c r="M5015" s="19"/>
      <c r="N5015" s="70">
        <v>0</v>
      </c>
      <c r="O5015" s="71">
        <v>0</v>
      </c>
      <c r="P5015" s="72">
        <v>0</v>
      </c>
      <c r="Q5015" s="73">
        <v>0</v>
      </c>
      <c r="R5015" s="74">
        <v>0</v>
      </c>
      <c r="S5015" s="75">
        <f t="shared" si="21"/>
        <v>12790.7</v>
      </c>
      <c r="AMG5015"/>
    </row>
    <row r="5016" spans="1:1021" s="79" customFormat="1" ht="102" x14ac:dyDescent="0.25">
      <c r="A5016" s="10" t="s">
        <v>419</v>
      </c>
      <c r="B5016" s="68">
        <v>14604</v>
      </c>
      <c r="C5016" s="10" t="s">
        <v>237</v>
      </c>
      <c r="D5016" s="12" t="s">
        <v>1450</v>
      </c>
      <c r="E5016" s="12" t="s">
        <v>1414</v>
      </c>
      <c r="F5016" s="12" t="s">
        <v>254</v>
      </c>
      <c r="G5016" s="13">
        <v>45520</v>
      </c>
      <c r="H5016" s="69">
        <v>12790.7</v>
      </c>
      <c r="I5016" s="15"/>
      <c r="J5016" s="16" t="s">
        <v>1097</v>
      </c>
      <c r="K5016" s="17">
        <v>21077</v>
      </c>
      <c r="L5016" s="18">
        <v>2022001727</v>
      </c>
      <c r="M5016" s="19"/>
      <c r="N5016" s="70">
        <v>0</v>
      </c>
      <c r="O5016" s="71">
        <v>0</v>
      </c>
      <c r="P5016" s="72">
        <v>0</v>
      </c>
      <c r="Q5016" s="73">
        <v>0</v>
      </c>
      <c r="R5016" s="74">
        <v>0</v>
      </c>
      <c r="S5016" s="75">
        <f t="shared" si="21"/>
        <v>12790.7</v>
      </c>
      <c r="AMG5016"/>
    </row>
    <row r="5017" spans="1:1021" s="79" customFormat="1" ht="102" x14ac:dyDescent="0.25">
      <c r="A5017" s="10" t="s">
        <v>419</v>
      </c>
      <c r="B5017" s="68">
        <v>14605</v>
      </c>
      <c r="C5017" s="10" t="s">
        <v>237</v>
      </c>
      <c r="D5017" s="12" t="s">
        <v>1450</v>
      </c>
      <c r="E5017" s="12" t="s">
        <v>1414</v>
      </c>
      <c r="F5017" s="12" t="s">
        <v>254</v>
      </c>
      <c r="G5017" s="13">
        <v>45520</v>
      </c>
      <c r="H5017" s="69">
        <v>12790.7</v>
      </c>
      <c r="I5017" s="15"/>
      <c r="J5017" s="16" t="s">
        <v>1097</v>
      </c>
      <c r="K5017" s="17">
        <v>21077</v>
      </c>
      <c r="L5017" s="18">
        <v>2022001727</v>
      </c>
      <c r="M5017" s="19"/>
      <c r="N5017" s="70">
        <v>0</v>
      </c>
      <c r="O5017" s="71">
        <v>0</v>
      </c>
      <c r="P5017" s="72">
        <v>0</v>
      </c>
      <c r="Q5017" s="73">
        <v>0</v>
      </c>
      <c r="R5017" s="74">
        <v>0</v>
      </c>
      <c r="S5017" s="75">
        <f t="shared" si="21"/>
        <v>12790.7</v>
      </c>
      <c r="AMG5017"/>
    </row>
    <row r="5018" spans="1:1021" s="79" customFormat="1" ht="102" x14ac:dyDescent="0.25">
      <c r="A5018" s="10" t="s">
        <v>419</v>
      </c>
      <c r="B5018" s="68">
        <v>14606</v>
      </c>
      <c r="C5018" s="10" t="s">
        <v>237</v>
      </c>
      <c r="D5018" s="12" t="s">
        <v>1450</v>
      </c>
      <c r="E5018" s="12" t="s">
        <v>1414</v>
      </c>
      <c r="F5018" s="12" t="s">
        <v>254</v>
      </c>
      <c r="G5018" s="13">
        <v>45520</v>
      </c>
      <c r="H5018" s="69">
        <v>12790.7</v>
      </c>
      <c r="I5018" s="15"/>
      <c r="J5018" s="16" t="s">
        <v>1097</v>
      </c>
      <c r="K5018" s="17">
        <v>21077</v>
      </c>
      <c r="L5018" s="18">
        <v>2022001727</v>
      </c>
      <c r="M5018" s="19"/>
      <c r="N5018" s="70">
        <v>0</v>
      </c>
      <c r="O5018" s="71">
        <v>0</v>
      </c>
      <c r="P5018" s="72">
        <v>0</v>
      </c>
      <c r="Q5018" s="73">
        <v>0</v>
      </c>
      <c r="R5018" s="74">
        <v>0</v>
      </c>
      <c r="S5018" s="75">
        <f t="shared" si="21"/>
        <v>12790.7</v>
      </c>
      <c r="AMG5018"/>
    </row>
    <row r="5019" spans="1:1021" s="79" customFormat="1" ht="102" x14ac:dyDescent="0.25">
      <c r="A5019" s="10" t="s">
        <v>419</v>
      </c>
      <c r="B5019" s="68">
        <v>14607</v>
      </c>
      <c r="C5019" s="10" t="s">
        <v>237</v>
      </c>
      <c r="D5019" s="12" t="s">
        <v>1450</v>
      </c>
      <c r="E5019" s="12" t="s">
        <v>1414</v>
      </c>
      <c r="F5019" s="12" t="s">
        <v>254</v>
      </c>
      <c r="G5019" s="13">
        <v>45520</v>
      </c>
      <c r="H5019" s="69">
        <v>12790.7</v>
      </c>
      <c r="I5019" s="15"/>
      <c r="J5019" s="16" t="s">
        <v>1097</v>
      </c>
      <c r="K5019" s="17">
        <v>21077</v>
      </c>
      <c r="L5019" s="18">
        <v>2022001727</v>
      </c>
      <c r="M5019" s="19"/>
      <c r="N5019" s="70">
        <v>0</v>
      </c>
      <c r="O5019" s="71">
        <v>0</v>
      </c>
      <c r="P5019" s="72">
        <v>0</v>
      </c>
      <c r="Q5019" s="73">
        <v>0</v>
      </c>
      <c r="R5019" s="74">
        <v>0</v>
      </c>
      <c r="S5019" s="75">
        <f t="shared" si="21"/>
        <v>12790.7</v>
      </c>
      <c r="AMG5019"/>
    </row>
    <row r="5020" spans="1:1021" s="79" customFormat="1" ht="102" x14ac:dyDescent="0.25">
      <c r="A5020" s="10" t="s">
        <v>419</v>
      </c>
      <c r="B5020" s="68">
        <v>14608</v>
      </c>
      <c r="C5020" s="10" t="s">
        <v>237</v>
      </c>
      <c r="D5020" s="12" t="s">
        <v>1450</v>
      </c>
      <c r="E5020" s="12" t="s">
        <v>1414</v>
      </c>
      <c r="F5020" s="12" t="s">
        <v>254</v>
      </c>
      <c r="G5020" s="13">
        <v>45520</v>
      </c>
      <c r="H5020" s="69">
        <v>12790.7</v>
      </c>
      <c r="I5020" s="15"/>
      <c r="J5020" s="16" t="s">
        <v>1097</v>
      </c>
      <c r="K5020" s="17">
        <v>21077</v>
      </c>
      <c r="L5020" s="18">
        <v>2022001727</v>
      </c>
      <c r="M5020" s="19"/>
      <c r="N5020" s="70">
        <v>0</v>
      </c>
      <c r="O5020" s="71">
        <v>0</v>
      </c>
      <c r="P5020" s="72">
        <v>0</v>
      </c>
      <c r="Q5020" s="73">
        <v>0</v>
      </c>
      <c r="R5020" s="74">
        <v>0</v>
      </c>
      <c r="S5020" s="75">
        <f t="shared" si="21"/>
        <v>12790.7</v>
      </c>
      <c r="AMG5020"/>
    </row>
    <row r="5021" spans="1:1021" s="79" customFormat="1" ht="102" x14ac:dyDescent="0.25">
      <c r="A5021" s="10" t="s">
        <v>419</v>
      </c>
      <c r="B5021" s="68">
        <v>14609</v>
      </c>
      <c r="C5021" s="10" t="s">
        <v>237</v>
      </c>
      <c r="D5021" s="12" t="s">
        <v>1450</v>
      </c>
      <c r="E5021" s="12" t="s">
        <v>1414</v>
      </c>
      <c r="F5021" s="12" t="s">
        <v>254</v>
      </c>
      <c r="G5021" s="13">
        <v>45520</v>
      </c>
      <c r="H5021" s="69">
        <v>12790.7</v>
      </c>
      <c r="I5021" s="15"/>
      <c r="J5021" s="16" t="s">
        <v>1097</v>
      </c>
      <c r="K5021" s="17">
        <v>21077</v>
      </c>
      <c r="L5021" s="18">
        <v>2022001727</v>
      </c>
      <c r="M5021" s="19"/>
      <c r="N5021" s="70">
        <v>0</v>
      </c>
      <c r="O5021" s="71">
        <v>0</v>
      </c>
      <c r="P5021" s="72">
        <v>0</v>
      </c>
      <c r="Q5021" s="73">
        <v>0</v>
      </c>
      <c r="R5021" s="74">
        <v>0</v>
      </c>
      <c r="S5021" s="75">
        <f t="shared" si="21"/>
        <v>12790.7</v>
      </c>
      <c r="AMG5021"/>
    </row>
    <row r="5022" spans="1:1021" s="79" customFormat="1" ht="102" x14ac:dyDescent="0.25">
      <c r="A5022" s="10" t="s">
        <v>419</v>
      </c>
      <c r="B5022" s="68">
        <v>14610</v>
      </c>
      <c r="C5022" s="10" t="s">
        <v>237</v>
      </c>
      <c r="D5022" s="12" t="s">
        <v>1450</v>
      </c>
      <c r="E5022" s="12" t="s">
        <v>1414</v>
      </c>
      <c r="F5022" s="12" t="s">
        <v>254</v>
      </c>
      <c r="G5022" s="13">
        <v>45520</v>
      </c>
      <c r="H5022" s="69">
        <v>12790.7</v>
      </c>
      <c r="I5022" s="15"/>
      <c r="J5022" s="16" t="s">
        <v>1097</v>
      </c>
      <c r="K5022" s="17">
        <v>21077</v>
      </c>
      <c r="L5022" s="18">
        <v>2022001727</v>
      </c>
      <c r="M5022" s="19"/>
      <c r="N5022" s="70">
        <v>0</v>
      </c>
      <c r="O5022" s="71">
        <v>0</v>
      </c>
      <c r="P5022" s="72">
        <v>0</v>
      </c>
      <c r="Q5022" s="73">
        <v>0</v>
      </c>
      <c r="R5022" s="74">
        <v>0</v>
      </c>
      <c r="S5022" s="75">
        <f t="shared" si="21"/>
        <v>12790.7</v>
      </c>
      <c r="AMG5022"/>
    </row>
    <row r="5023" spans="1:1021" s="79" customFormat="1" ht="102" x14ac:dyDescent="0.25">
      <c r="A5023" s="10" t="s">
        <v>419</v>
      </c>
      <c r="B5023" s="68">
        <v>14611</v>
      </c>
      <c r="C5023" s="10" t="s">
        <v>237</v>
      </c>
      <c r="D5023" s="12" t="s">
        <v>1450</v>
      </c>
      <c r="E5023" s="12" t="s">
        <v>1414</v>
      </c>
      <c r="F5023" s="12" t="s">
        <v>254</v>
      </c>
      <c r="G5023" s="13">
        <v>45520</v>
      </c>
      <c r="H5023" s="69">
        <v>12790.7</v>
      </c>
      <c r="I5023" s="15"/>
      <c r="J5023" s="16" t="s">
        <v>1097</v>
      </c>
      <c r="K5023" s="17">
        <v>21077</v>
      </c>
      <c r="L5023" s="18">
        <v>2022001727</v>
      </c>
      <c r="M5023" s="19"/>
      <c r="N5023" s="70">
        <v>0</v>
      </c>
      <c r="O5023" s="71">
        <v>0</v>
      </c>
      <c r="P5023" s="72">
        <v>0</v>
      </c>
      <c r="Q5023" s="73">
        <v>0</v>
      </c>
      <c r="R5023" s="74">
        <v>0</v>
      </c>
      <c r="S5023" s="75">
        <f t="shared" si="21"/>
        <v>12790.7</v>
      </c>
      <c r="AMG5023"/>
    </row>
    <row r="5024" spans="1:1021" s="79" customFormat="1" ht="102" x14ac:dyDescent="0.25">
      <c r="A5024" s="10" t="s">
        <v>419</v>
      </c>
      <c r="B5024" s="68">
        <v>14612</v>
      </c>
      <c r="C5024" s="10" t="s">
        <v>237</v>
      </c>
      <c r="D5024" s="12" t="s">
        <v>1450</v>
      </c>
      <c r="E5024" s="12" t="s">
        <v>1414</v>
      </c>
      <c r="F5024" s="12" t="s">
        <v>254</v>
      </c>
      <c r="G5024" s="13">
        <v>45520</v>
      </c>
      <c r="H5024" s="69">
        <v>12790.7</v>
      </c>
      <c r="I5024" s="15"/>
      <c r="J5024" s="16" t="s">
        <v>1097</v>
      </c>
      <c r="K5024" s="17">
        <v>21077</v>
      </c>
      <c r="L5024" s="18">
        <v>2022001727</v>
      </c>
      <c r="M5024" s="19"/>
      <c r="N5024" s="70">
        <v>0</v>
      </c>
      <c r="O5024" s="71">
        <v>0</v>
      </c>
      <c r="P5024" s="72">
        <v>0</v>
      </c>
      <c r="Q5024" s="73">
        <v>0</v>
      </c>
      <c r="R5024" s="74">
        <v>0</v>
      </c>
      <c r="S5024" s="75">
        <f t="shared" si="21"/>
        <v>12790.7</v>
      </c>
      <c r="AMG5024"/>
    </row>
    <row r="5025" spans="1:1021" s="79" customFormat="1" ht="102" x14ac:dyDescent="0.25">
      <c r="A5025" s="10" t="s">
        <v>419</v>
      </c>
      <c r="B5025" s="68">
        <v>14613</v>
      </c>
      <c r="C5025" s="10" t="s">
        <v>237</v>
      </c>
      <c r="D5025" s="12" t="s">
        <v>1450</v>
      </c>
      <c r="E5025" s="12" t="s">
        <v>1414</v>
      </c>
      <c r="F5025" s="12" t="s">
        <v>254</v>
      </c>
      <c r="G5025" s="13">
        <v>45520</v>
      </c>
      <c r="H5025" s="69">
        <v>12790.7</v>
      </c>
      <c r="I5025" s="15"/>
      <c r="J5025" s="16" t="s">
        <v>1097</v>
      </c>
      <c r="K5025" s="17">
        <v>21077</v>
      </c>
      <c r="L5025" s="18">
        <v>2022001727</v>
      </c>
      <c r="M5025" s="19"/>
      <c r="N5025" s="70">
        <v>0</v>
      </c>
      <c r="O5025" s="71">
        <v>0</v>
      </c>
      <c r="P5025" s="72">
        <v>0</v>
      </c>
      <c r="Q5025" s="73">
        <v>0</v>
      </c>
      <c r="R5025" s="74">
        <v>0</v>
      </c>
      <c r="S5025" s="75">
        <f t="shared" si="21"/>
        <v>12790.7</v>
      </c>
      <c r="AMG5025"/>
    </row>
    <row r="5026" spans="1:1021" s="79" customFormat="1" ht="102" x14ac:dyDescent="0.25">
      <c r="A5026" s="10" t="s">
        <v>419</v>
      </c>
      <c r="B5026" s="68">
        <v>14614</v>
      </c>
      <c r="C5026" s="10" t="s">
        <v>237</v>
      </c>
      <c r="D5026" s="12" t="s">
        <v>1450</v>
      </c>
      <c r="E5026" s="12" t="s">
        <v>1414</v>
      </c>
      <c r="F5026" s="12" t="s">
        <v>254</v>
      </c>
      <c r="G5026" s="13">
        <v>45520</v>
      </c>
      <c r="H5026" s="69">
        <v>12790.7</v>
      </c>
      <c r="I5026" s="15"/>
      <c r="J5026" s="16" t="s">
        <v>1097</v>
      </c>
      <c r="K5026" s="17">
        <v>21077</v>
      </c>
      <c r="L5026" s="18">
        <v>2022001727</v>
      </c>
      <c r="M5026" s="19"/>
      <c r="N5026" s="70">
        <v>0</v>
      </c>
      <c r="O5026" s="71">
        <v>0</v>
      </c>
      <c r="P5026" s="72">
        <v>0</v>
      </c>
      <c r="Q5026" s="73">
        <v>0</v>
      </c>
      <c r="R5026" s="74">
        <v>0</v>
      </c>
      <c r="S5026" s="75">
        <f t="shared" si="21"/>
        <v>12790.7</v>
      </c>
      <c r="AMG5026"/>
    </row>
    <row r="5027" spans="1:1021" s="79" customFormat="1" ht="102" x14ac:dyDescent="0.25">
      <c r="A5027" s="10" t="s">
        <v>419</v>
      </c>
      <c r="B5027" s="68">
        <v>14615</v>
      </c>
      <c r="C5027" s="10" t="s">
        <v>237</v>
      </c>
      <c r="D5027" s="12" t="s">
        <v>1450</v>
      </c>
      <c r="E5027" s="12" t="s">
        <v>1414</v>
      </c>
      <c r="F5027" s="12" t="s">
        <v>254</v>
      </c>
      <c r="G5027" s="13">
        <v>45520</v>
      </c>
      <c r="H5027" s="69">
        <v>12790.7</v>
      </c>
      <c r="I5027" s="15"/>
      <c r="J5027" s="16" t="s">
        <v>1097</v>
      </c>
      <c r="K5027" s="17">
        <v>21077</v>
      </c>
      <c r="L5027" s="18">
        <v>2022001727</v>
      </c>
      <c r="M5027" s="19"/>
      <c r="N5027" s="70">
        <v>0</v>
      </c>
      <c r="O5027" s="71">
        <v>0</v>
      </c>
      <c r="P5027" s="72">
        <v>0</v>
      </c>
      <c r="Q5027" s="73">
        <v>0</v>
      </c>
      <c r="R5027" s="74">
        <v>0</v>
      </c>
      <c r="S5027" s="75">
        <f t="shared" si="21"/>
        <v>12790.7</v>
      </c>
      <c r="AMG5027"/>
    </row>
    <row r="5028" spans="1:1021" s="79" customFormat="1" ht="102" x14ac:dyDescent="0.25">
      <c r="A5028" s="10" t="s">
        <v>419</v>
      </c>
      <c r="B5028" s="68">
        <v>14616</v>
      </c>
      <c r="C5028" s="10" t="s">
        <v>237</v>
      </c>
      <c r="D5028" s="12" t="s">
        <v>1450</v>
      </c>
      <c r="E5028" s="12" t="s">
        <v>1414</v>
      </c>
      <c r="F5028" s="12" t="s">
        <v>254</v>
      </c>
      <c r="G5028" s="13">
        <v>45520</v>
      </c>
      <c r="H5028" s="69">
        <v>12790.7</v>
      </c>
      <c r="I5028" s="15"/>
      <c r="J5028" s="16" t="s">
        <v>1097</v>
      </c>
      <c r="K5028" s="17">
        <v>21077</v>
      </c>
      <c r="L5028" s="18">
        <v>2022001727</v>
      </c>
      <c r="M5028" s="19"/>
      <c r="N5028" s="70">
        <v>0</v>
      </c>
      <c r="O5028" s="71">
        <v>0</v>
      </c>
      <c r="P5028" s="72">
        <v>0</v>
      </c>
      <c r="Q5028" s="73">
        <v>0</v>
      </c>
      <c r="R5028" s="74">
        <v>0</v>
      </c>
      <c r="S5028" s="75">
        <f t="shared" si="21"/>
        <v>12790.7</v>
      </c>
      <c r="AMG5028"/>
    </row>
    <row r="5029" spans="1:1021" s="79" customFormat="1" ht="102" x14ac:dyDescent="0.25">
      <c r="A5029" s="10" t="s">
        <v>419</v>
      </c>
      <c r="B5029" s="68">
        <v>14617</v>
      </c>
      <c r="C5029" s="10" t="s">
        <v>237</v>
      </c>
      <c r="D5029" s="12" t="s">
        <v>1450</v>
      </c>
      <c r="E5029" s="12" t="s">
        <v>1414</v>
      </c>
      <c r="F5029" s="12" t="s">
        <v>254</v>
      </c>
      <c r="G5029" s="13">
        <v>45520</v>
      </c>
      <c r="H5029" s="69">
        <v>12790.7</v>
      </c>
      <c r="I5029" s="15"/>
      <c r="J5029" s="16" t="s">
        <v>1097</v>
      </c>
      <c r="K5029" s="17">
        <v>21077</v>
      </c>
      <c r="L5029" s="18">
        <v>2022001727</v>
      </c>
      <c r="M5029" s="19"/>
      <c r="N5029" s="70">
        <v>0</v>
      </c>
      <c r="O5029" s="71">
        <v>0</v>
      </c>
      <c r="P5029" s="72">
        <v>0</v>
      </c>
      <c r="Q5029" s="73">
        <v>0</v>
      </c>
      <c r="R5029" s="74">
        <v>0</v>
      </c>
      <c r="S5029" s="75">
        <f t="shared" si="21"/>
        <v>12790.7</v>
      </c>
      <c r="AMG5029"/>
    </row>
    <row r="5030" spans="1:1021" s="79" customFormat="1" ht="51" x14ac:dyDescent="0.25">
      <c r="A5030" s="10" t="s">
        <v>419</v>
      </c>
      <c r="B5030" s="68">
        <v>14654</v>
      </c>
      <c r="C5030" s="10" t="s">
        <v>237</v>
      </c>
      <c r="D5030" s="12" t="s">
        <v>1451</v>
      </c>
      <c r="E5030" s="12" t="s">
        <v>1452</v>
      </c>
      <c r="F5030" s="12" t="s">
        <v>254</v>
      </c>
      <c r="G5030" s="13">
        <v>45546</v>
      </c>
      <c r="H5030" s="69">
        <v>9274.99</v>
      </c>
      <c r="I5030" s="15"/>
      <c r="J5030" s="16" t="s">
        <v>1357</v>
      </c>
      <c r="K5030" s="17">
        <v>7939</v>
      </c>
      <c r="L5030" s="18">
        <v>2023005797</v>
      </c>
      <c r="M5030" s="19"/>
      <c r="N5030" s="70">
        <v>0</v>
      </c>
      <c r="O5030" s="71">
        <v>0</v>
      </c>
      <c r="P5030" s="72">
        <v>0</v>
      </c>
      <c r="Q5030" s="73">
        <v>0</v>
      </c>
      <c r="R5030" s="74">
        <v>0</v>
      </c>
      <c r="S5030" s="75">
        <f t="shared" si="21"/>
        <v>9274.99</v>
      </c>
      <c r="AMG5030"/>
    </row>
    <row r="5031" spans="1:1021" s="79" customFormat="1" ht="38.25" x14ac:dyDescent="0.25">
      <c r="A5031" s="10" t="s">
        <v>419</v>
      </c>
      <c r="B5031" s="68">
        <v>14655</v>
      </c>
      <c r="C5031" s="10" t="s">
        <v>237</v>
      </c>
      <c r="D5031" s="12" t="s">
        <v>1453</v>
      </c>
      <c r="E5031" s="12" t="s">
        <v>1452</v>
      </c>
      <c r="F5031" s="12" t="s">
        <v>254</v>
      </c>
      <c r="G5031" s="13">
        <v>45546</v>
      </c>
      <c r="H5031" s="69">
        <v>890</v>
      </c>
      <c r="I5031" s="15"/>
      <c r="J5031" s="16" t="s">
        <v>1357</v>
      </c>
      <c r="K5031" s="17">
        <v>7939</v>
      </c>
      <c r="L5031" s="18">
        <v>2023005797</v>
      </c>
      <c r="M5031" s="19"/>
      <c r="N5031" s="70">
        <v>0</v>
      </c>
      <c r="O5031" s="71">
        <v>0</v>
      </c>
      <c r="P5031" s="72">
        <v>0</v>
      </c>
      <c r="Q5031" s="73">
        <v>0</v>
      </c>
      <c r="R5031" s="74">
        <v>0</v>
      </c>
      <c r="S5031" s="75">
        <f t="shared" si="21"/>
        <v>890</v>
      </c>
      <c r="AMG5031"/>
    </row>
    <row r="5032" spans="1:1021" s="79" customFormat="1" ht="51" x14ac:dyDescent="0.25">
      <c r="A5032" s="10" t="s">
        <v>419</v>
      </c>
      <c r="B5032" s="68">
        <v>14657</v>
      </c>
      <c r="C5032" s="10" t="s">
        <v>237</v>
      </c>
      <c r="D5032" s="12" t="s">
        <v>1451</v>
      </c>
      <c r="E5032" s="12" t="s">
        <v>1452</v>
      </c>
      <c r="F5032" s="12" t="s">
        <v>254</v>
      </c>
      <c r="G5032" s="13">
        <v>45558</v>
      </c>
      <c r="H5032" s="69">
        <v>9274.99</v>
      </c>
      <c r="I5032" s="15"/>
      <c r="J5032" s="16" t="s">
        <v>1357</v>
      </c>
      <c r="K5032" s="17">
        <v>7939</v>
      </c>
      <c r="L5032" s="18">
        <v>2023005797</v>
      </c>
      <c r="M5032" s="19"/>
      <c r="N5032" s="70">
        <v>0</v>
      </c>
      <c r="O5032" s="71">
        <v>0</v>
      </c>
      <c r="P5032" s="72">
        <v>0</v>
      </c>
      <c r="Q5032" s="73">
        <v>0</v>
      </c>
      <c r="R5032" s="74">
        <v>0</v>
      </c>
      <c r="S5032" s="75">
        <f t="shared" si="21"/>
        <v>9274.99</v>
      </c>
      <c r="AMG5032"/>
    </row>
    <row r="5033" spans="1:1021" s="79" customFormat="1" ht="38.25" x14ac:dyDescent="0.25">
      <c r="A5033" s="10" t="s">
        <v>419</v>
      </c>
      <c r="B5033" s="68">
        <v>14658</v>
      </c>
      <c r="C5033" s="10" t="s">
        <v>237</v>
      </c>
      <c r="D5033" s="12" t="s">
        <v>1453</v>
      </c>
      <c r="E5033" s="12" t="s">
        <v>1452</v>
      </c>
      <c r="F5033" s="12" t="s">
        <v>254</v>
      </c>
      <c r="G5033" s="13">
        <v>45558</v>
      </c>
      <c r="H5033" s="69">
        <v>890</v>
      </c>
      <c r="I5033" s="15"/>
      <c r="J5033" s="16" t="s">
        <v>1357</v>
      </c>
      <c r="K5033" s="17">
        <v>7939</v>
      </c>
      <c r="L5033" s="18">
        <v>2023005797</v>
      </c>
      <c r="M5033" s="19"/>
      <c r="N5033" s="70">
        <v>0</v>
      </c>
      <c r="O5033" s="71">
        <v>0</v>
      </c>
      <c r="P5033" s="72">
        <v>0</v>
      </c>
      <c r="Q5033" s="73">
        <v>0</v>
      </c>
      <c r="R5033" s="74">
        <v>0</v>
      </c>
      <c r="S5033" s="75">
        <f t="shared" si="21"/>
        <v>890</v>
      </c>
      <c r="AMG5033"/>
    </row>
    <row r="5034" spans="1:1021" s="79" customFormat="1" ht="25.5" x14ac:dyDescent="0.25">
      <c r="A5034" s="10" t="s">
        <v>419</v>
      </c>
      <c r="B5034" s="68">
        <v>14659</v>
      </c>
      <c r="C5034" s="10" t="s">
        <v>237</v>
      </c>
      <c r="D5034" s="12" t="s">
        <v>1454</v>
      </c>
      <c r="E5034" s="12" t="s">
        <v>257</v>
      </c>
      <c r="F5034" s="12" t="s">
        <v>254</v>
      </c>
      <c r="G5034" s="13">
        <v>45554</v>
      </c>
      <c r="H5034" s="69">
        <v>1670</v>
      </c>
      <c r="I5034" s="15"/>
      <c r="J5034" s="16" t="s">
        <v>1425</v>
      </c>
      <c r="K5034" s="17">
        <v>2217</v>
      </c>
      <c r="L5034" s="18">
        <v>2024006641</v>
      </c>
      <c r="M5034" s="19"/>
      <c r="N5034" s="70">
        <v>0</v>
      </c>
      <c r="O5034" s="71">
        <v>0</v>
      </c>
      <c r="P5034" s="72">
        <v>0</v>
      </c>
      <c r="Q5034" s="73">
        <v>0</v>
      </c>
      <c r="R5034" s="74">
        <v>0</v>
      </c>
      <c r="S5034" s="75">
        <f t="shared" si="21"/>
        <v>1670</v>
      </c>
      <c r="AMG5034"/>
    </row>
    <row r="5035" spans="1:1021" s="79" customFormat="1" ht="25.5" x14ac:dyDescent="0.25">
      <c r="A5035" s="10" t="s">
        <v>419</v>
      </c>
      <c r="B5035" s="68">
        <v>14660</v>
      </c>
      <c r="C5035" s="10" t="s">
        <v>237</v>
      </c>
      <c r="D5035" s="12" t="s">
        <v>1454</v>
      </c>
      <c r="E5035" s="12" t="s">
        <v>257</v>
      </c>
      <c r="F5035" s="12" t="s">
        <v>254</v>
      </c>
      <c r="G5035" s="13">
        <v>45554</v>
      </c>
      <c r="H5035" s="69">
        <v>1670</v>
      </c>
      <c r="I5035" s="15"/>
      <c r="J5035" s="16" t="s">
        <v>1425</v>
      </c>
      <c r="K5035" s="17">
        <v>2217</v>
      </c>
      <c r="L5035" s="18">
        <v>2024006641</v>
      </c>
      <c r="M5035" s="19"/>
      <c r="N5035" s="70">
        <v>0</v>
      </c>
      <c r="O5035" s="71">
        <v>0</v>
      </c>
      <c r="P5035" s="72">
        <v>0</v>
      </c>
      <c r="Q5035" s="73">
        <v>0</v>
      </c>
      <c r="R5035" s="74">
        <v>0</v>
      </c>
      <c r="S5035" s="75">
        <f t="shared" si="21"/>
        <v>1670</v>
      </c>
      <c r="AMG5035"/>
    </row>
    <row r="5036" spans="1:1021" s="79" customFormat="1" ht="25.5" x14ac:dyDescent="0.25">
      <c r="A5036" s="10" t="s">
        <v>419</v>
      </c>
      <c r="B5036" s="68">
        <v>14661</v>
      </c>
      <c r="C5036" s="10" t="s">
        <v>237</v>
      </c>
      <c r="D5036" s="12" t="s">
        <v>1454</v>
      </c>
      <c r="E5036" s="12" t="s">
        <v>257</v>
      </c>
      <c r="F5036" s="12" t="s">
        <v>254</v>
      </c>
      <c r="G5036" s="13">
        <v>45554</v>
      </c>
      <c r="H5036" s="69">
        <v>1670</v>
      </c>
      <c r="I5036" s="15"/>
      <c r="J5036" s="16" t="s">
        <v>1425</v>
      </c>
      <c r="K5036" s="17">
        <v>2217</v>
      </c>
      <c r="L5036" s="18">
        <v>2024006641</v>
      </c>
      <c r="M5036" s="19"/>
      <c r="N5036" s="70">
        <v>0</v>
      </c>
      <c r="O5036" s="71">
        <v>0</v>
      </c>
      <c r="P5036" s="72">
        <v>0</v>
      </c>
      <c r="Q5036" s="73">
        <v>0</v>
      </c>
      <c r="R5036" s="74">
        <v>0</v>
      </c>
      <c r="S5036" s="75">
        <f t="shared" si="21"/>
        <v>1670</v>
      </c>
      <c r="AMG5036"/>
    </row>
    <row r="5037" spans="1:1021" s="79" customFormat="1" ht="25.5" x14ac:dyDescent="0.25">
      <c r="A5037" s="10" t="s">
        <v>419</v>
      </c>
      <c r="B5037" s="68">
        <v>14676</v>
      </c>
      <c r="C5037" s="10" t="s">
        <v>237</v>
      </c>
      <c r="D5037" s="12" t="s">
        <v>1455</v>
      </c>
      <c r="E5037" s="12" t="s">
        <v>257</v>
      </c>
      <c r="F5037" s="12" t="s">
        <v>254</v>
      </c>
      <c r="G5037" s="13">
        <v>45558</v>
      </c>
      <c r="H5037" s="69">
        <v>3398.1</v>
      </c>
      <c r="I5037" s="15"/>
      <c r="J5037" s="16" t="s">
        <v>1456</v>
      </c>
      <c r="K5037" s="17">
        <v>22</v>
      </c>
      <c r="L5037" s="18">
        <v>2024006656</v>
      </c>
      <c r="M5037" s="19"/>
      <c r="N5037" s="70">
        <v>0</v>
      </c>
      <c r="O5037" s="71">
        <v>0</v>
      </c>
      <c r="P5037" s="72">
        <v>0</v>
      </c>
      <c r="Q5037" s="73">
        <v>0</v>
      </c>
      <c r="R5037" s="74">
        <v>0</v>
      </c>
      <c r="S5037" s="75">
        <f t="shared" si="21"/>
        <v>3398.1</v>
      </c>
      <c r="AMG5037"/>
    </row>
    <row r="5038" spans="1:1021" s="79" customFormat="1" ht="25.5" x14ac:dyDescent="0.25">
      <c r="A5038" s="10" t="s">
        <v>419</v>
      </c>
      <c r="B5038" s="68">
        <v>14677</v>
      </c>
      <c r="C5038" s="10" t="s">
        <v>237</v>
      </c>
      <c r="D5038" s="12" t="s">
        <v>1455</v>
      </c>
      <c r="E5038" s="12" t="s">
        <v>257</v>
      </c>
      <c r="F5038" s="12" t="s">
        <v>254</v>
      </c>
      <c r="G5038" s="13">
        <v>45558</v>
      </c>
      <c r="H5038" s="69">
        <v>3398.1</v>
      </c>
      <c r="I5038" s="15"/>
      <c r="J5038" s="16" t="s">
        <v>1456</v>
      </c>
      <c r="K5038" s="17">
        <v>22</v>
      </c>
      <c r="L5038" s="18">
        <v>2024006656</v>
      </c>
      <c r="M5038" s="19"/>
      <c r="N5038" s="70">
        <v>0</v>
      </c>
      <c r="O5038" s="71">
        <v>0</v>
      </c>
      <c r="P5038" s="72">
        <v>0</v>
      </c>
      <c r="Q5038" s="73">
        <v>0</v>
      </c>
      <c r="R5038" s="74">
        <v>0</v>
      </c>
      <c r="S5038" s="75">
        <f t="shared" si="21"/>
        <v>3398.1</v>
      </c>
      <c r="AMG5038"/>
    </row>
    <row r="5039" spans="1:1021" s="79" customFormat="1" ht="25.5" x14ac:dyDescent="0.25">
      <c r="A5039" s="10" t="s">
        <v>419</v>
      </c>
      <c r="B5039" s="68">
        <v>14678</v>
      </c>
      <c r="C5039" s="10" t="s">
        <v>237</v>
      </c>
      <c r="D5039" s="12" t="s">
        <v>1309</v>
      </c>
      <c r="E5039" s="12" t="s">
        <v>1219</v>
      </c>
      <c r="F5039" s="12" t="s">
        <v>254</v>
      </c>
      <c r="G5039" s="13">
        <v>45558</v>
      </c>
      <c r="H5039" s="69">
        <v>2100</v>
      </c>
      <c r="I5039" s="15"/>
      <c r="J5039" s="16" t="s">
        <v>1456</v>
      </c>
      <c r="K5039" s="17">
        <v>21</v>
      </c>
      <c r="L5039" s="18">
        <v>2024003729</v>
      </c>
      <c r="M5039" s="19"/>
      <c r="N5039" s="70">
        <v>0</v>
      </c>
      <c r="O5039" s="71">
        <v>0</v>
      </c>
      <c r="P5039" s="72">
        <v>0</v>
      </c>
      <c r="Q5039" s="73">
        <v>0</v>
      </c>
      <c r="R5039" s="74">
        <v>0</v>
      </c>
      <c r="S5039" s="75">
        <f t="shared" si="21"/>
        <v>2100</v>
      </c>
      <c r="AMG5039"/>
    </row>
    <row r="5040" spans="1:1021" s="79" customFormat="1" ht="25.5" x14ac:dyDescent="0.25">
      <c r="A5040" s="10" t="s">
        <v>419</v>
      </c>
      <c r="B5040" s="68">
        <v>14679</v>
      </c>
      <c r="C5040" s="10" t="s">
        <v>237</v>
      </c>
      <c r="D5040" s="12" t="s">
        <v>1309</v>
      </c>
      <c r="E5040" s="12" t="s">
        <v>1219</v>
      </c>
      <c r="F5040" s="12" t="s">
        <v>254</v>
      </c>
      <c r="G5040" s="13">
        <v>45558</v>
      </c>
      <c r="H5040" s="69">
        <v>2100</v>
      </c>
      <c r="I5040" s="15"/>
      <c r="J5040" s="16" t="s">
        <v>1456</v>
      </c>
      <c r="K5040" s="17">
        <v>21</v>
      </c>
      <c r="L5040" s="18">
        <v>2024003729</v>
      </c>
      <c r="M5040" s="19"/>
      <c r="N5040" s="70">
        <v>0</v>
      </c>
      <c r="O5040" s="71">
        <v>0</v>
      </c>
      <c r="P5040" s="72">
        <v>0</v>
      </c>
      <c r="Q5040" s="73">
        <v>0</v>
      </c>
      <c r="R5040" s="74">
        <v>0</v>
      </c>
      <c r="S5040" s="75">
        <f t="shared" si="21"/>
        <v>2100</v>
      </c>
      <c r="AMG5040"/>
    </row>
    <row r="5041" spans="1:1021" s="79" customFormat="1" ht="25.5" x14ac:dyDescent="0.25">
      <c r="A5041" s="10" t="s">
        <v>419</v>
      </c>
      <c r="B5041" s="68">
        <v>14680</v>
      </c>
      <c r="C5041" s="10" t="s">
        <v>237</v>
      </c>
      <c r="D5041" s="12" t="s">
        <v>1309</v>
      </c>
      <c r="E5041" s="12" t="s">
        <v>1219</v>
      </c>
      <c r="F5041" s="12" t="s">
        <v>254</v>
      </c>
      <c r="G5041" s="13">
        <v>45558</v>
      </c>
      <c r="H5041" s="69">
        <v>2100</v>
      </c>
      <c r="I5041" s="15"/>
      <c r="J5041" s="16" t="s">
        <v>1456</v>
      </c>
      <c r="K5041" s="17">
        <v>21</v>
      </c>
      <c r="L5041" s="18">
        <v>2024003729</v>
      </c>
      <c r="M5041" s="19"/>
      <c r="N5041" s="70">
        <v>0</v>
      </c>
      <c r="O5041" s="71">
        <v>0</v>
      </c>
      <c r="P5041" s="72">
        <v>0</v>
      </c>
      <c r="Q5041" s="73">
        <v>0</v>
      </c>
      <c r="R5041" s="74">
        <v>0</v>
      </c>
      <c r="S5041" s="75">
        <f t="shared" si="21"/>
        <v>2100</v>
      </c>
      <c r="AMG5041"/>
    </row>
    <row r="5042" spans="1:1021" s="79" customFormat="1" ht="25.5" x14ac:dyDescent="0.25">
      <c r="A5042" s="10" t="s">
        <v>419</v>
      </c>
      <c r="B5042" s="68">
        <v>14681</v>
      </c>
      <c r="C5042" s="10" t="s">
        <v>237</v>
      </c>
      <c r="D5042" s="12" t="s">
        <v>1309</v>
      </c>
      <c r="E5042" s="12" t="s">
        <v>1219</v>
      </c>
      <c r="F5042" s="12" t="s">
        <v>254</v>
      </c>
      <c r="G5042" s="13">
        <v>45558</v>
      </c>
      <c r="H5042" s="69">
        <v>2100</v>
      </c>
      <c r="I5042" s="15"/>
      <c r="J5042" s="16" t="s">
        <v>1456</v>
      </c>
      <c r="K5042" s="17">
        <v>21</v>
      </c>
      <c r="L5042" s="18">
        <v>2024003729</v>
      </c>
      <c r="M5042" s="19"/>
      <c r="N5042" s="70">
        <v>0</v>
      </c>
      <c r="O5042" s="71">
        <v>0</v>
      </c>
      <c r="P5042" s="72">
        <v>0</v>
      </c>
      <c r="Q5042" s="73">
        <v>0</v>
      </c>
      <c r="R5042" s="74">
        <v>0</v>
      </c>
      <c r="S5042" s="75">
        <f t="shared" si="21"/>
        <v>2100</v>
      </c>
      <c r="AMG5042"/>
    </row>
    <row r="5043" spans="1:1021" s="79" customFormat="1" ht="25.5" x14ac:dyDescent="0.25">
      <c r="A5043" s="10" t="s">
        <v>419</v>
      </c>
      <c r="B5043" s="68">
        <v>14682</v>
      </c>
      <c r="C5043" s="10" t="s">
        <v>237</v>
      </c>
      <c r="D5043" s="12" t="s">
        <v>1309</v>
      </c>
      <c r="E5043" s="12" t="s">
        <v>1219</v>
      </c>
      <c r="F5043" s="12" t="s">
        <v>254</v>
      </c>
      <c r="G5043" s="13">
        <v>45558</v>
      </c>
      <c r="H5043" s="69">
        <v>2100</v>
      </c>
      <c r="I5043" s="15"/>
      <c r="J5043" s="16" t="s">
        <v>1456</v>
      </c>
      <c r="K5043" s="17">
        <v>21</v>
      </c>
      <c r="L5043" s="18">
        <v>2024003729</v>
      </c>
      <c r="M5043" s="19"/>
      <c r="N5043" s="70">
        <v>0</v>
      </c>
      <c r="O5043" s="71">
        <v>0</v>
      </c>
      <c r="P5043" s="72">
        <v>0</v>
      </c>
      <c r="Q5043" s="73">
        <v>0</v>
      </c>
      <c r="R5043" s="74">
        <v>0</v>
      </c>
      <c r="S5043" s="75">
        <f t="shared" si="21"/>
        <v>2100</v>
      </c>
      <c r="AMG5043"/>
    </row>
    <row r="5044" spans="1:1021" s="79" customFormat="1" ht="25.5" x14ac:dyDescent="0.25">
      <c r="A5044" s="10" t="s">
        <v>419</v>
      </c>
      <c r="B5044" s="68">
        <v>14683</v>
      </c>
      <c r="C5044" s="10" t="s">
        <v>237</v>
      </c>
      <c r="D5044" s="12" t="s">
        <v>1309</v>
      </c>
      <c r="E5044" s="12" t="s">
        <v>1219</v>
      </c>
      <c r="F5044" s="12" t="s">
        <v>254</v>
      </c>
      <c r="G5044" s="13">
        <v>45558</v>
      </c>
      <c r="H5044" s="69">
        <v>2100</v>
      </c>
      <c r="I5044" s="15"/>
      <c r="J5044" s="16" t="s">
        <v>1456</v>
      </c>
      <c r="K5044" s="17">
        <v>21</v>
      </c>
      <c r="L5044" s="18">
        <v>2024003729</v>
      </c>
      <c r="M5044" s="19"/>
      <c r="N5044" s="70">
        <v>0</v>
      </c>
      <c r="O5044" s="71">
        <v>0</v>
      </c>
      <c r="P5044" s="72">
        <v>0</v>
      </c>
      <c r="Q5044" s="73">
        <v>0</v>
      </c>
      <c r="R5044" s="74">
        <v>0</v>
      </c>
      <c r="S5044" s="75">
        <f t="shared" si="21"/>
        <v>2100</v>
      </c>
      <c r="AMG5044"/>
    </row>
    <row r="5045" spans="1:1021" s="79" customFormat="1" ht="25.5" x14ac:dyDescent="0.25">
      <c r="A5045" s="10" t="s">
        <v>419</v>
      </c>
      <c r="B5045" s="68">
        <v>14684</v>
      </c>
      <c r="C5045" s="10" t="s">
        <v>237</v>
      </c>
      <c r="D5045" s="12" t="s">
        <v>1309</v>
      </c>
      <c r="E5045" s="12" t="s">
        <v>1219</v>
      </c>
      <c r="F5045" s="12" t="s">
        <v>254</v>
      </c>
      <c r="G5045" s="13">
        <v>45558</v>
      </c>
      <c r="H5045" s="69">
        <v>2100</v>
      </c>
      <c r="I5045" s="15"/>
      <c r="J5045" s="16" t="s">
        <v>1456</v>
      </c>
      <c r="K5045" s="17">
        <v>21</v>
      </c>
      <c r="L5045" s="18">
        <v>2024003729</v>
      </c>
      <c r="M5045" s="19"/>
      <c r="N5045" s="70">
        <v>0</v>
      </c>
      <c r="O5045" s="71">
        <v>0</v>
      </c>
      <c r="P5045" s="72">
        <v>0</v>
      </c>
      <c r="Q5045" s="73">
        <v>0</v>
      </c>
      <c r="R5045" s="74">
        <v>0</v>
      </c>
      <c r="S5045" s="75">
        <f t="shared" si="21"/>
        <v>2100</v>
      </c>
      <c r="AMG5045"/>
    </row>
    <row r="5046" spans="1:1021" s="79" customFormat="1" ht="25.5" x14ac:dyDescent="0.25">
      <c r="A5046" s="10" t="s">
        <v>419</v>
      </c>
      <c r="B5046" s="68">
        <v>14685</v>
      </c>
      <c r="C5046" s="10" t="s">
        <v>237</v>
      </c>
      <c r="D5046" s="12" t="s">
        <v>1309</v>
      </c>
      <c r="E5046" s="12" t="s">
        <v>1219</v>
      </c>
      <c r="F5046" s="12" t="s">
        <v>254</v>
      </c>
      <c r="G5046" s="13">
        <v>45558</v>
      </c>
      <c r="H5046" s="69">
        <v>2100</v>
      </c>
      <c r="I5046" s="15"/>
      <c r="J5046" s="16" t="s">
        <v>1456</v>
      </c>
      <c r="K5046" s="17">
        <v>21</v>
      </c>
      <c r="L5046" s="18">
        <v>2024003729</v>
      </c>
      <c r="M5046" s="19"/>
      <c r="N5046" s="70">
        <v>0</v>
      </c>
      <c r="O5046" s="71">
        <v>0</v>
      </c>
      <c r="P5046" s="72">
        <v>0</v>
      </c>
      <c r="Q5046" s="73">
        <v>0</v>
      </c>
      <c r="R5046" s="74">
        <v>0</v>
      </c>
      <c r="S5046" s="75">
        <f t="shared" si="21"/>
        <v>2100</v>
      </c>
      <c r="AMG5046"/>
    </row>
    <row r="5047" spans="1:1021" s="79" customFormat="1" ht="38.25" x14ac:dyDescent="0.25">
      <c r="A5047" s="10" t="s">
        <v>419</v>
      </c>
      <c r="B5047" s="10">
        <v>14389</v>
      </c>
      <c r="C5047" s="10">
        <v>3525966</v>
      </c>
      <c r="D5047" s="12" t="s">
        <v>1457</v>
      </c>
      <c r="E5047" s="12" t="s">
        <v>286</v>
      </c>
      <c r="F5047" s="12" t="s">
        <v>254</v>
      </c>
      <c r="G5047" s="13">
        <v>45404</v>
      </c>
      <c r="H5047" s="14">
        <v>2070</v>
      </c>
      <c r="I5047" s="15"/>
      <c r="J5047" s="16" t="s">
        <v>1078</v>
      </c>
      <c r="K5047" s="17">
        <v>307</v>
      </c>
      <c r="L5047" s="18">
        <v>2024000746</v>
      </c>
      <c r="M5047" s="19"/>
      <c r="N5047" s="70">
        <v>0</v>
      </c>
      <c r="O5047" s="71">
        <v>0</v>
      </c>
      <c r="P5047" s="72">
        <v>0</v>
      </c>
      <c r="Q5047" s="73">
        <v>0</v>
      </c>
      <c r="R5047" s="74">
        <v>0</v>
      </c>
      <c r="S5047" s="75">
        <f t="shared" si="21"/>
        <v>2070</v>
      </c>
      <c r="AMG5047"/>
    </row>
    <row r="5048" spans="1:1021" s="79" customFormat="1" ht="38.25" x14ac:dyDescent="0.25">
      <c r="A5048" s="10" t="s">
        <v>419</v>
      </c>
      <c r="B5048" s="10">
        <v>14390</v>
      </c>
      <c r="C5048" s="10">
        <v>3525967</v>
      </c>
      <c r="D5048" s="12" t="s">
        <v>1457</v>
      </c>
      <c r="E5048" s="12" t="s">
        <v>1397</v>
      </c>
      <c r="F5048" s="12" t="s">
        <v>254</v>
      </c>
      <c r="G5048" s="13">
        <v>45404</v>
      </c>
      <c r="H5048" s="14">
        <v>2070</v>
      </c>
      <c r="I5048" s="15"/>
      <c r="J5048" s="16" t="s">
        <v>1078</v>
      </c>
      <c r="K5048" s="17">
        <v>307</v>
      </c>
      <c r="L5048" s="18">
        <v>2024000746</v>
      </c>
      <c r="M5048" s="19"/>
      <c r="N5048" s="70">
        <v>0</v>
      </c>
      <c r="O5048" s="71">
        <v>0</v>
      </c>
      <c r="P5048" s="72">
        <v>0</v>
      </c>
      <c r="Q5048" s="73">
        <v>0</v>
      </c>
      <c r="R5048" s="74">
        <v>0</v>
      </c>
      <c r="S5048" s="75">
        <f t="shared" si="21"/>
        <v>2070</v>
      </c>
      <c r="AMG5048"/>
    </row>
    <row r="5049" spans="1:1021" s="79" customFormat="1" ht="38.25" x14ac:dyDescent="0.25">
      <c r="A5049" s="10" t="s">
        <v>419</v>
      </c>
      <c r="B5049" s="10">
        <v>14391</v>
      </c>
      <c r="C5049" s="10">
        <v>3525968</v>
      </c>
      <c r="D5049" s="12" t="s">
        <v>1457</v>
      </c>
      <c r="E5049" s="12" t="s">
        <v>1398</v>
      </c>
      <c r="F5049" s="12" t="s">
        <v>254</v>
      </c>
      <c r="G5049" s="13">
        <v>45404</v>
      </c>
      <c r="H5049" s="14">
        <v>2070</v>
      </c>
      <c r="I5049" s="15"/>
      <c r="J5049" s="16" t="s">
        <v>1078</v>
      </c>
      <c r="K5049" s="17">
        <v>307</v>
      </c>
      <c r="L5049" s="18">
        <v>2024000746</v>
      </c>
      <c r="M5049" s="19"/>
      <c r="N5049" s="70">
        <v>0</v>
      </c>
      <c r="O5049" s="71">
        <v>0</v>
      </c>
      <c r="P5049" s="72">
        <v>0</v>
      </c>
      <c r="Q5049" s="73">
        <v>0</v>
      </c>
      <c r="R5049" s="74">
        <v>0</v>
      </c>
      <c r="S5049" s="75">
        <f t="shared" si="21"/>
        <v>2070</v>
      </c>
      <c r="AMG5049"/>
    </row>
    <row r="5050" spans="1:1021" s="79" customFormat="1" ht="38.25" x14ac:dyDescent="0.25">
      <c r="A5050" s="10" t="s">
        <v>419</v>
      </c>
      <c r="B5050" s="10">
        <v>14392</v>
      </c>
      <c r="C5050" s="10">
        <v>3525964</v>
      </c>
      <c r="D5050" s="12" t="s">
        <v>1457</v>
      </c>
      <c r="E5050" s="12" t="s">
        <v>1458</v>
      </c>
      <c r="F5050" s="12" t="s">
        <v>254</v>
      </c>
      <c r="G5050" s="13">
        <v>45404</v>
      </c>
      <c r="H5050" s="14">
        <v>2070</v>
      </c>
      <c r="I5050" s="15"/>
      <c r="J5050" s="16" t="s">
        <v>1078</v>
      </c>
      <c r="K5050" s="17">
        <v>307</v>
      </c>
      <c r="L5050" s="18">
        <v>2024000746</v>
      </c>
      <c r="M5050" s="19"/>
      <c r="N5050" s="70">
        <v>0</v>
      </c>
      <c r="O5050" s="71">
        <v>0</v>
      </c>
      <c r="P5050" s="72">
        <v>0</v>
      </c>
      <c r="Q5050" s="73">
        <v>0</v>
      </c>
      <c r="R5050" s="74">
        <v>0</v>
      </c>
      <c r="S5050" s="75">
        <f t="shared" si="21"/>
        <v>2070</v>
      </c>
      <c r="AMG5050"/>
    </row>
    <row r="5051" spans="1:1021" s="79" customFormat="1" ht="38.25" x14ac:dyDescent="0.25">
      <c r="A5051" s="10" t="s">
        <v>419</v>
      </c>
      <c r="B5051" s="10">
        <v>14393</v>
      </c>
      <c r="C5051" s="10">
        <v>3525965</v>
      </c>
      <c r="D5051" s="12" t="s">
        <v>1457</v>
      </c>
      <c r="E5051" s="12" t="s">
        <v>1458</v>
      </c>
      <c r="F5051" s="12" t="s">
        <v>254</v>
      </c>
      <c r="G5051" s="13">
        <v>45404</v>
      </c>
      <c r="H5051" s="14">
        <v>2070</v>
      </c>
      <c r="I5051" s="15"/>
      <c r="J5051" s="16" t="s">
        <v>1078</v>
      </c>
      <c r="K5051" s="17">
        <v>307</v>
      </c>
      <c r="L5051" s="18">
        <v>2024000746</v>
      </c>
      <c r="M5051" s="19"/>
      <c r="N5051" s="70">
        <v>0</v>
      </c>
      <c r="O5051" s="71">
        <v>0</v>
      </c>
      <c r="P5051" s="72">
        <v>0</v>
      </c>
      <c r="Q5051" s="73">
        <v>0</v>
      </c>
      <c r="R5051" s="74">
        <v>0</v>
      </c>
      <c r="S5051" s="75">
        <f t="shared" si="21"/>
        <v>2070</v>
      </c>
      <c r="AMG5051"/>
    </row>
    <row r="5052" spans="1:1021" s="79" customFormat="1" ht="38.25" x14ac:dyDescent="0.25">
      <c r="A5052" s="10" t="s">
        <v>419</v>
      </c>
      <c r="B5052" s="10">
        <v>14394</v>
      </c>
      <c r="C5052" s="10">
        <v>3525969</v>
      </c>
      <c r="D5052" s="12" t="s">
        <v>1457</v>
      </c>
      <c r="E5052" s="12" t="s">
        <v>1300</v>
      </c>
      <c r="F5052" s="12" t="s">
        <v>254</v>
      </c>
      <c r="G5052" s="13">
        <v>45404</v>
      </c>
      <c r="H5052" s="14">
        <v>2070</v>
      </c>
      <c r="I5052" s="15"/>
      <c r="J5052" s="16" t="s">
        <v>1078</v>
      </c>
      <c r="K5052" s="17">
        <v>307</v>
      </c>
      <c r="L5052" s="18">
        <v>2024000746</v>
      </c>
      <c r="M5052" s="19"/>
      <c r="N5052" s="70">
        <v>0</v>
      </c>
      <c r="O5052" s="71">
        <v>0</v>
      </c>
      <c r="P5052" s="72">
        <v>0</v>
      </c>
      <c r="Q5052" s="73">
        <v>0</v>
      </c>
      <c r="R5052" s="74">
        <v>0</v>
      </c>
      <c r="S5052" s="75">
        <f t="shared" si="21"/>
        <v>2070</v>
      </c>
      <c r="AMG5052"/>
    </row>
    <row r="5053" spans="1:1021" s="79" customFormat="1" ht="38.25" x14ac:dyDescent="0.25">
      <c r="A5053" s="10" t="s">
        <v>419</v>
      </c>
      <c r="B5053" s="10">
        <v>14395</v>
      </c>
      <c r="C5053" s="10">
        <v>3525970</v>
      </c>
      <c r="D5053" s="12" t="s">
        <v>1457</v>
      </c>
      <c r="E5053" s="12" t="s">
        <v>1300</v>
      </c>
      <c r="F5053" s="12" t="s">
        <v>254</v>
      </c>
      <c r="G5053" s="13">
        <v>45404</v>
      </c>
      <c r="H5053" s="14">
        <v>2070</v>
      </c>
      <c r="I5053" s="15"/>
      <c r="J5053" s="16" t="s">
        <v>1078</v>
      </c>
      <c r="K5053" s="17">
        <v>307</v>
      </c>
      <c r="L5053" s="18">
        <v>2024000746</v>
      </c>
      <c r="M5053" s="19"/>
      <c r="N5053" s="70">
        <v>0</v>
      </c>
      <c r="O5053" s="71">
        <v>0</v>
      </c>
      <c r="P5053" s="72">
        <v>0</v>
      </c>
      <c r="Q5053" s="73">
        <v>0</v>
      </c>
      <c r="R5053" s="74">
        <v>0</v>
      </c>
      <c r="S5053" s="75">
        <f t="shared" si="21"/>
        <v>2070</v>
      </c>
      <c r="AMG5053"/>
    </row>
    <row r="5054" spans="1:1021" s="79" customFormat="1" ht="38.25" x14ac:dyDescent="0.25">
      <c r="A5054" s="10" t="s">
        <v>419</v>
      </c>
      <c r="B5054" s="81">
        <v>14497</v>
      </c>
      <c r="C5054" s="10">
        <v>3584151</v>
      </c>
      <c r="D5054" s="27" t="s">
        <v>1459</v>
      </c>
      <c r="E5054" s="12" t="s">
        <v>1443</v>
      </c>
      <c r="F5054" s="12" t="s">
        <v>254</v>
      </c>
      <c r="G5054" s="82">
        <v>45495</v>
      </c>
      <c r="H5054" s="83">
        <v>999.9</v>
      </c>
      <c r="I5054" s="15"/>
      <c r="J5054" s="84" t="s">
        <v>1460</v>
      </c>
      <c r="K5054" s="85">
        <v>216183</v>
      </c>
      <c r="L5054" s="86">
        <v>2024004090</v>
      </c>
      <c r="M5054" s="59"/>
      <c r="N5054" s="60">
        <v>0</v>
      </c>
      <c r="O5054" s="87">
        <v>0</v>
      </c>
      <c r="P5054" s="88">
        <v>0</v>
      </c>
      <c r="Q5054" s="63">
        <v>0</v>
      </c>
      <c r="R5054" s="64">
        <v>0</v>
      </c>
      <c r="S5054" s="25">
        <f t="shared" si="21"/>
        <v>999.9</v>
      </c>
      <c r="AMG5054"/>
    </row>
    <row r="5055" spans="1:1021" s="79" customFormat="1" ht="38.25" x14ac:dyDescent="0.25">
      <c r="A5055" s="10" t="s">
        <v>419</v>
      </c>
      <c r="B5055" s="81">
        <v>14498</v>
      </c>
      <c r="C5055" s="10">
        <v>3584152</v>
      </c>
      <c r="D5055" s="27" t="s">
        <v>1459</v>
      </c>
      <c r="E5055" s="12" t="s">
        <v>1443</v>
      </c>
      <c r="F5055" s="12" t="s">
        <v>254</v>
      </c>
      <c r="G5055" s="82">
        <v>45495</v>
      </c>
      <c r="H5055" s="83">
        <v>999.9</v>
      </c>
      <c r="I5055" s="15"/>
      <c r="J5055" s="84" t="s">
        <v>1460</v>
      </c>
      <c r="K5055" s="85">
        <v>216183</v>
      </c>
      <c r="L5055" s="86">
        <v>2024004090</v>
      </c>
      <c r="M5055" s="59"/>
      <c r="N5055" s="60">
        <v>0</v>
      </c>
      <c r="O5055" s="87">
        <v>0</v>
      </c>
      <c r="P5055" s="88">
        <v>0</v>
      </c>
      <c r="Q5055" s="63">
        <v>0</v>
      </c>
      <c r="R5055" s="64">
        <v>0</v>
      </c>
      <c r="S5055" s="25">
        <f t="shared" si="21"/>
        <v>999.9</v>
      </c>
      <c r="AMG5055"/>
    </row>
    <row r="5056" spans="1:1021" s="79" customFormat="1" ht="63.75" x14ac:dyDescent="0.25">
      <c r="A5056" s="10" t="s">
        <v>419</v>
      </c>
      <c r="B5056" s="68">
        <v>14774</v>
      </c>
      <c r="C5056" s="10" t="s">
        <v>237</v>
      </c>
      <c r="D5056" s="12" t="s">
        <v>2197</v>
      </c>
      <c r="E5056" s="12" t="s">
        <v>257</v>
      </c>
      <c r="F5056" s="12" t="s">
        <v>254</v>
      </c>
      <c r="G5056" s="13">
        <v>45561</v>
      </c>
      <c r="H5056" s="69">
        <v>47000</v>
      </c>
      <c r="I5056" s="15"/>
      <c r="J5056" s="16" t="s">
        <v>2234</v>
      </c>
      <c r="K5056" s="17">
        <v>34626</v>
      </c>
      <c r="L5056" s="18">
        <v>2024006722</v>
      </c>
      <c r="M5056" s="19"/>
      <c r="N5056" s="70">
        <v>0</v>
      </c>
      <c r="O5056" s="71">
        <v>0</v>
      </c>
      <c r="P5056" s="72">
        <v>0</v>
      </c>
      <c r="Q5056" s="73">
        <v>0</v>
      </c>
      <c r="R5056" s="74">
        <v>0</v>
      </c>
      <c r="S5056" s="75">
        <f t="shared" si="20"/>
        <v>47000</v>
      </c>
      <c r="AMG5056"/>
    </row>
    <row r="5057" spans="1:1021" s="79" customFormat="1" ht="63.75" x14ac:dyDescent="0.25">
      <c r="A5057" s="10" t="s">
        <v>419</v>
      </c>
      <c r="B5057" s="68">
        <v>14775</v>
      </c>
      <c r="C5057" s="10" t="s">
        <v>237</v>
      </c>
      <c r="D5057" s="12" t="s">
        <v>2197</v>
      </c>
      <c r="E5057" s="12" t="s">
        <v>257</v>
      </c>
      <c r="F5057" s="12" t="s">
        <v>254</v>
      </c>
      <c r="G5057" s="13">
        <v>45561</v>
      </c>
      <c r="H5057" s="69">
        <v>47000</v>
      </c>
      <c r="I5057" s="15"/>
      <c r="J5057" s="16" t="s">
        <v>2234</v>
      </c>
      <c r="K5057" s="17">
        <v>34626</v>
      </c>
      <c r="L5057" s="18">
        <v>2024006722</v>
      </c>
      <c r="M5057" s="19"/>
      <c r="N5057" s="70">
        <v>0</v>
      </c>
      <c r="O5057" s="71">
        <v>0</v>
      </c>
      <c r="P5057" s="72">
        <v>0</v>
      </c>
      <c r="Q5057" s="73">
        <v>0</v>
      </c>
      <c r="R5057" s="74">
        <v>0</v>
      </c>
      <c r="S5057" s="75">
        <f t="shared" si="20"/>
        <v>47000</v>
      </c>
      <c r="AMG5057"/>
    </row>
    <row r="5058" spans="1:1021" s="79" customFormat="1" ht="63.75" x14ac:dyDescent="0.25">
      <c r="A5058" s="10" t="s">
        <v>419</v>
      </c>
      <c r="B5058" s="68">
        <v>14771</v>
      </c>
      <c r="C5058" s="10" t="s">
        <v>237</v>
      </c>
      <c r="D5058" s="12" t="s">
        <v>2198</v>
      </c>
      <c r="E5058" s="12" t="s">
        <v>257</v>
      </c>
      <c r="F5058" s="12" t="s">
        <v>254</v>
      </c>
      <c r="G5058" s="13">
        <v>45561</v>
      </c>
      <c r="H5058" s="69">
        <v>9480</v>
      </c>
      <c r="I5058" s="15"/>
      <c r="J5058" s="16" t="s">
        <v>2235</v>
      </c>
      <c r="K5058" s="17">
        <v>20627</v>
      </c>
      <c r="L5058" s="18">
        <v>2024006722</v>
      </c>
      <c r="M5058" s="19"/>
      <c r="N5058" s="70">
        <v>0</v>
      </c>
      <c r="O5058" s="71">
        <v>0</v>
      </c>
      <c r="P5058" s="72">
        <v>0</v>
      </c>
      <c r="Q5058" s="73">
        <v>0</v>
      </c>
      <c r="R5058" s="74">
        <v>0</v>
      </c>
      <c r="S5058" s="75">
        <f t="shared" si="20"/>
        <v>9480</v>
      </c>
      <c r="AMG5058"/>
    </row>
    <row r="5059" spans="1:1021" s="79" customFormat="1" ht="63.75" x14ac:dyDescent="0.25">
      <c r="A5059" s="10" t="s">
        <v>419</v>
      </c>
      <c r="B5059" s="68">
        <v>14772</v>
      </c>
      <c r="C5059" s="10" t="s">
        <v>237</v>
      </c>
      <c r="D5059" s="12" t="s">
        <v>2198</v>
      </c>
      <c r="E5059" s="12" t="s">
        <v>257</v>
      </c>
      <c r="F5059" s="12" t="s">
        <v>254</v>
      </c>
      <c r="G5059" s="13">
        <v>45561</v>
      </c>
      <c r="H5059" s="69">
        <v>9480</v>
      </c>
      <c r="I5059" s="15"/>
      <c r="J5059" s="16" t="s">
        <v>2235</v>
      </c>
      <c r="K5059" s="17">
        <v>20627</v>
      </c>
      <c r="L5059" s="18">
        <v>2024006722</v>
      </c>
      <c r="M5059" s="19"/>
      <c r="N5059" s="70">
        <v>0</v>
      </c>
      <c r="O5059" s="71">
        <v>0</v>
      </c>
      <c r="P5059" s="72">
        <v>0</v>
      </c>
      <c r="Q5059" s="73">
        <v>0</v>
      </c>
      <c r="R5059" s="74">
        <v>0</v>
      </c>
      <c r="S5059" s="75">
        <f t="shared" si="20"/>
        <v>9480</v>
      </c>
      <c r="AMG5059"/>
    </row>
    <row r="5060" spans="1:1021" s="79" customFormat="1" ht="63.75" x14ac:dyDescent="0.25">
      <c r="A5060" s="10" t="s">
        <v>419</v>
      </c>
      <c r="B5060" s="68">
        <v>14773</v>
      </c>
      <c r="C5060" s="10" t="s">
        <v>237</v>
      </c>
      <c r="D5060" s="12" t="s">
        <v>2198</v>
      </c>
      <c r="E5060" s="12" t="s">
        <v>257</v>
      </c>
      <c r="F5060" s="12" t="s">
        <v>254</v>
      </c>
      <c r="G5060" s="13">
        <v>45561</v>
      </c>
      <c r="H5060" s="69">
        <v>9480</v>
      </c>
      <c r="I5060" s="15"/>
      <c r="J5060" s="16" t="s">
        <v>2235</v>
      </c>
      <c r="K5060" s="17">
        <v>20627</v>
      </c>
      <c r="L5060" s="18">
        <v>2024006722</v>
      </c>
      <c r="M5060" s="19"/>
      <c r="N5060" s="70">
        <v>0</v>
      </c>
      <c r="O5060" s="71">
        <v>0</v>
      </c>
      <c r="P5060" s="72">
        <v>0</v>
      </c>
      <c r="Q5060" s="73">
        <v>0</v>
      </c>
      <c r="R5060" s="74">
        <v>0</v>
      </c>
      <c r="S5060" s="75">
        <f t="shared" si="20"/>
        <v>9480</v>
      </c>
      <c r="AMG5060"/>
    </row>
    <row r="5061" spans="1:1021" s="79" customFormat="1" ht="38.25" x14ac:dyDescent="0.25">
      <c r="A5061" s="10" t="s">
        <v>419</v>
      </c>
      <c r="B5061" s="68">
        <v>14689</v>
      </c>
      <c r="C5061" s="10" t="s">
        <v>237</v>
      </c>
      <c r="D5061" s="12" t="s">
        <v>2199</v>
      </c>
      <c r="E5061" s="12" t="s">
        <v>1267</v>
      </c>
      <c r="F5061" s="12" t="s">
        <v>254</v>
      </c>
      <c r="G5061" s="13">
        <v>45560</v>
      </c>
      <c r="H5061" s="69">
        <v>960</v>
      </c>
      <c r="I5061" s="15"/>
      <c r="J5061" s="16" t="s">
        <v>1442</v>
      </c>
      <c r="K5061" s="17">
        <v>10102</v>
      </c>
      <c r="L5061" s="18">
        <v>2024007188</v>
      </c>
      <c r="M5061" s="19"/>
      <c r="N5061" s="70">
        <v>0</v>
      </c>
      <c r="O5061" s="71">
        <v>0</v>
      </c>
      <c r="P5061" s="72">
        <v>0</v>
      </c>
      <c r="Q5061" s="73">
        <v>0</v>
      </c>
      <c r="R5061" s="74">
        <v>0</v>
      </c>
      <c r="S5061" s="75">
        <f t="shared" si="20"/>
        <v>960</v>
      </c>
      <c r="AMG5061"/>
    </row>
    <row r="5062" spans="1:1021" s="79" customFormat="1" ht="38.25" x14ac:dyDescent="0.25">
      <c r="A5062" s="10" t="s">
        <v>419</v>
      </c>
      <c r="B5062" s="68">
        <v>14690</v>
      </c>
      <c r="C5062" s="10" t="s">
        <v>237</v>
      </c>
      <c r="D5062" s="12" t="s">
        <v>2199</v>
      </c>
      <c r="E5062" s="12" t="s">
        <v>2221</v>
      </c>
      <c r="F5062" s="12" t="s">
        <v>254</v>
      </c>
      <c r="G5062" s="13">
        <v>45560</v>
      </c>
      <c r="H5062" s="69">
        <v>960</v>
      </c>
      <c r="I5062" s="15"/>
      <c r="J5062" s="16" t="s">
        <v>1442</v>
      </c>
      <c r="K5062" s="17">
        <v>10102</v>
      </c>
      <c r="L5062" s="18">
        <v>2024007188</v>
      </c>
      <c r="M5062" s="19"/>
      <c r="N5062" s="70">
        <v>0</v>
      </c>
      <c r="O5062" s="71">
        <v>0</v>
      </c>
      <c r="P5062" s="72">
        <v>0</v>
      </c>
      <c r="Q5062" s="73">
        <v>0</v>
      </c>
      <c r="R5062" s="74">
        <v>0</v>
      </c>
      <c r="S5062" s="75">
        <f t="shared" si="20"/>
        <v>960</v>
      </c>
      <c r="AMG5062"/>
    </row>
    <row r="5063" spans="1:1021" s="79" customFormat="1" ht="38.25" x14ac:dyDescent="0.25">
      <c r="A5063" s="10" t="s">
        <v>419</v>
      </c>
      <c r="B5063" s="68">
        <v>15031</v>
      </c>
      <c r="C5063" s="10" t="s">
        <v>237</v>
      </c>
      <c r="D5063" s="12" t="s">
        <v>2200</v>
      </c>
      <c r="E5063" s="12" t="s">
        <v>257</v>
      </c>
      <c r="F5063" s="12" t="s">
        <v>254</v>
      </c>
      <c r="G5063" s="13">
        <v>45565</v>
      </c>
      <c r="H5063" s="69">
        <v>9540</v>
      </c>
      <c r="I5063" s="15"/>
      <c r="J5063" s="16" t="s">
        <v>2236</v>
      </c>
      <c r="K5063" s="17">
        <v>53257</v>
      </c>
      <c r="L5063" s="18">
        <v>2024004291</v>
      </c>
      <c r="M5063" s="19"/>
      <c r="N5063" s="70">
        <v>0</v>
      </c>
      <c r="O5063" s="71">
        <v>0</v>
      </c>
      <c r="P5063" s="72">
        <v>0</v>
      </c>
      <c r="Q5063" s="73">
        <v>0</v>
      </c>
      <c r="R5063" s="74">
        <v>0</v>
      </c>
      <c r="S5063" s="75">
        <f t="shared" si="20"/>
        <v>9540</v>
      </c>
      <c r="AMG5063"/>
    </row>
    <row r="5064" spans="1:1021" s="79" customFormat="1" ht="38.25" x14ac:dyDescent="0.25">
      <c r="A5064" s="10" t="s">
        <v>419</v>
      </c>
      <c r="B5064" s="68">
        <v>15032</v>
      </c>
      <c r="C5064" s="10" t="s">
        <v>237</v>
      </c>
      <c r="D5064" s="12" t="s">
        <v>2201</v>
      </c>
      <c r="E5064" s="12" t="s">
        <v>2222</v>
      </c>
      <c r="F5064" s="12" t="s">
        <v>254</v>
      </c>
      <c r="G5064" s="13">
        <v>45565</v>
      </c>
      <c r="H5064" s="69">
        <v>2045</v>
      </c>
      <c r="I5064" s="15"/>
      <c r="J5064" s="16" t="s">
        <v>2237</v>
      </c>
      <c r="K5064" s="17">
        <v>5873</v>
      </c>
      <c r="L5064" s="18">
        <v>2024006656</v>
      </c>
      <c r="M5064" s="19"/>
      <c r="N5064" s="70">
        <v>0</v>
      </c>
      <c r="O5064" s="71">
        <v>0</v>
      </c>
      <c r="P5064" s="72">
        <v>0</v>
      </c>
      <c r="Q5064" s="73">
        <v>0</v>
      </c>
      <c r="R5064" s="74">
        <v>0</v>
      </c>
      <c r="S5064" s="75">
        <f t="shared" si="20"/>
        <v>2045</v>
      </c>
      <c r="AMG5064"/>
    </row>
    <row r="5065" spans="1:1021" s="79" customFormat="1" ht="38.25" x14ac:dyDescent="0.25">
      <c r="A5065" s="10" t="s">
        <v>419</v>
      </c>
      <c r="B5065" s="68">
        <v>15033</v>
      </c>
      <c r="C5065" s="10" t="s">
        <v>237</v>
      </c>
      <c r="D5065" s="12" t="s">
        <v>2201</v>
      </c>
      <c r="E5065" s="12" t="s">
        <v>2222</v>
      </c>
      <c r="F5065" s="12" t="s">
        <v>254</v>
      </c>
      <c r="G5065" s="13">
        <v>45565</v>
      </c>
      <c r="H5065" s="69">
        <v>2045</v>
      </c>
      <c r="I5065" s="15"/>
      <c r="J5065" s="16" t="s">
        <v>2237</v>
      </c>
      <c r="K5065" s="17">
        <v>5873</v>
      </c>
      <c r="L5065" s="18">
        <v>2024006656</v>
      </c>
      <c r="M5065" s="19"/>
      <c r="N5065" s="70">
        <v>0</v>
      </c>
      <c r="O5065" s="71">
        <v>0</v>
      </c>
      <c r="P5065" s="72">
        <v>0</v>
      </c>
      <c r="Q5065" s="73">
        <v>0</v>
      </c>
      <c r="R5065" s="74">
        <v>0</v>
      </c>
      <c r="S5065" s="75">
        <f t="shared" si="20"/>
        <v>2045</v>
      </c>
      <c r="AMG5065"/>
    </row>
    <row r="5066" spans="1:1021" s="79" customFormat="1" ht="38.25" x14ac:dyDescent="0.25">
      <c r="A5066" s="10" t="s">
        <v>419</v>
      </c>
      <c r="B5066" s="68">
        <v>15034</v>
      </c>
      <c r="C5066" s="10" t="s">
        <v>237</v>
      </c>
      <c r="D5066" s="12" t="s">
        <v>2201</v>
      </c>
      <c r="E5066" s="12" t="s">
        <v>2222</v>
      </c>
      <c r="F5066" s="12" t="s">
        <v>254</v>
      </c>
      <c r="G5066" s="13">
        <v>45565</v>
      </c>
      <c r="H5066" s="69">
        <v>2045</v>
      </c>
      <c r="I5066" s="15"/>
      <c r="J5066" s="16" t="s">
        <v>2237</v>
      </c>
      <c r="K5066" s="17">
        <v>5873</v>
      </c>
      <c r="L5066" s="18">
        <v>2024006656</v>
      </c>
      <c r="M5066" s="19"/>
      <c r="N5066" s="70">
        <v>0</v>
      </c>
      <c r="O5066" s="71">
        <v>0</v>
      </c>
      <c r="P5066" s="72">
        <v>0</v>
      </c>
      <c r="Q5066" s="73">
        <v>0</v>
      </c>
      <c r="R5066" s="74">
        <v>0</v>
      </c>
      <c r="S5066" s="75">
        <f t="shared" si="20"/>
        <v>2045</v>
      </c>
      <c r="AMG5066"/>
    </row>
    <row r="5067" spans="1:1021" s="79" customFormat="1" ht="38.25" x14ac:dyDescent="0.25">
      <c r="A5067" s="10" t="s">
        <v>419</v>
      </c>
      <c r="B5067" s="68">
        <v>15035</v>
      </c>
      <c r="C5067" s="10" t="s">
        <v>237</v>
      </c>
      <c r="D5067" s="12" t="s">
        <v>2201</v>
      </c>
      <c r="E5067" s="12" t="s">
        <v>2222</v>
      </c>
      <c r="F5067" s="12" t="s">
        <v>254</v>
      </c>
      <c r="G5067" s="13">
        <v>45565</v>
      </c>
      <c r="H5067" s="69">
        <v>2045</v>
      </c>
      <c r="I5067" s="15"/>
      <c r="J5067" s="16" t="s">
        <v>2237</v>
      </c>
      <c r="K5067" s="17">
        <v>5873</v>
      </c>
      <c r="L5067" s="18">
        <v>2024006656</v>
      </c>
      <c r="M5067" s="19"/>
      <c r="N5067" s="70">
        <v>0</v>
      </c>
      <c r="O5067" s="71">
        <v>0</v>
      </c>
      <c r="P5067" s="72">
        <v>0</v>
      </c>
      <c r="Q5067" s="73">
        <v>0</v>
      </c>
      <c r="R5067" s="74">
        <v>0</v>
      </c>
      <c r="S5067" s="75">
        <f t="shared" si="20"/>
        <v>2045</v>
      </c>
      <c r="AMG5067"/>
    </row>
    <row r="5068" spans="1:1021" s="79" customFormat="1" ht="38.25" x14ac:dyDescent="0.25">
      <c r="A5068" s="10" t="s">
        <v>419</v>
      </c>
      <c r="B5068" s="68">
        <v>15036</v>
      </c>
      <c r="C5068" s="10" t="s">
        <v>237</v>
      </c>
      <c r="D5068" s="12" t="s">
        <v>2201</v>
      </c>
      <c r="E5068" s="12" t="s">
        <v>2222</v>
      </c>
      <c r="F5068" s="12" t="s">
        <v>254</v>
      </c>
      <c r="G5068" s="13">
        <v>45565</v>
      </c>
      <c r="H5068" s="69">
        <v>2045</v>
      </c>
      <c r="I5068" s="15"/>
      <c r="J5068" s="16" t="s">
        <v>2237</v>
      </c>
      <c r="K5068" s="17">
        <v>5873</v>
      </c>
      <c r="L5068" s="18">
        <v>2024006656</v>
      </c>
      <c r="M5068" s="19"/>
      <c r="N5068" s="70">
        <v>0</v>
      </c>
      <c r="O5068" s="71">
        <v>0</v>
      </c>
      <c r="P5068" s="72">
        <v>0</v>
      </c>
      <c r="Q5068" s="73">
        <v>0</v>
      </c>
      <c r="R5068" s="74">
        <v>0</v>
      </c>
      <c r="S5068" s="75">
        <f t="shared" si="20"/>
        <v>2045</v>
      </c>
      <c r="AMG5068"/>
    </row>
    <row r="5069" spans="1:1021" s="79" customFormat="1" ht="38.25" x14ac:dyDescent="0.25">
      <c r="A5069" s="10" t="s">
        <v>419</v>
      </c>
      <c r="B5069" s="68">
        <v>15037</v>
      </c>
      <c r="C5069" s="10" t="s">
        <v>237</v>
      </c>
      <c r="D5069" s="12" t="s">
        <v>2201</v>
      </c>
      <c r="E5069" s="12" t="s">
        <v>2222</v>
      </c>
      <c r="F5069" s="12" t="s">
        <v>254</v>
      </c>
      <c r="G5069" s="13">
        <v>45565</v>
      </c>
      <c r="H5069" s="69">
        <v>2045</v>
      </c>
      <c r="I5069" s="15"/>
      <c r="J5069" s="16" t="s">
        <v>2237</v>
      </c>
      <c r="K5069" s="17">
        <v>5873</v>
      </c>
      <c r="L5069" s="18">
        <v>2024006656</v>
      </c>
      <c r="M5069" s="19"/>
      <c r="N5069" s="70">
        <v>0</v>
      </c>
      <c r="O5069" s="71">
        <v>0</v>
      </c>
      <c r="P5069" s="72">
        <v>0</v>
      </c>
      <c r="Q5069" s="73">
        <v>0</v>
      </c>
      <c r="R5069" s="74">
        <v>0</v>
      </c>
      <c r="S5069" s="75">
        <f t="shared" si="20"/>
        <v>2045</v>
      </c>
      <c r="AMG5069"/>
    </row>
    <row r="5070" spans="1:1021" s="79" customFormat="1" ht="38.25" x14ac:dyDescent="0.25">
      <c r="A5070" s="10" t="s">
        <v>419</v>
      </c>
      <c r="B5070" s="68">
        <v>15038</v>
      </c>
      <c r="C5070" s="10" t="s">
        <v>237</v>
      </c>
      <c r="D5070" s="12" t="s">
        <v>2201</v>
      </c>
      <c r="E5070" s="12" t="s">
        <v>2222</v>
      </c>
      <c r="F5070" s="12" t="s">
        <v>254</v>
      </c>
      <c r="G5070" s="13">
        <v>45565</v>
      </c>
      <c r="H5070" s="69">
        <v>2045</v>
      </c>
      <c r="I5070" s="15"/>
      <c r="J5070" s="16" t="s">
        <v>2237</v>
      </c>
      <c r="K5070" s="17">
        <v>5873</v>
      </c>
      <c r="L5070" s="18">
        <v>2024006656</v>
      </c>
      <c r="M5070" s="19"/>
      <c r="N5070" s="70">
        <v>0</v>
      </c>
      <c r="O5070" s="71">
        <v>0</v>
      </c>
      <c r="P5070" s="72">
        <v>0</v>
      </c>
      <c r="Q5070" s="73">
        <v>0</v>
      </c>
      <c r="R5070" s="74">
        <v>0</v>
      </c>
      <c r="S5070" s="75">
        <f t="shared" si="20"/>
        <v>2045</v>
      </c>
      <c r="AMG5070"/>
    </row>
    <row r="5071" spans="1:1021" s="79" customFormat="1" ht="38.25" x14ac:dyDescent="0.25">
      <c r="A5071" s="10" t="s">
        <v>419</v>
      </c>
      <c r="B5071" s="68">
        <v>15039</v>
      </c>
      <c r="C5071" s="10" t="s">
        <v>237</v>
      </c>
      <c r="D5071" s="12" t="s">
        <v>2201</v>
      </c>
      <c r="E5071" s="12" t="s">
        <v>2222</v>
      </c>
      <c r="F5071" s="12" t="s">
        <v>254</v>
      </c>
      <c r="G5071" s="13">
        <v>45565</v>
      </c>
      <c r="H5071" s="69">
        <v>2045</v>
      </c>
      <c r="I5071" s="15"/>
      <c r="J5071" s="16" t="s">
        <v>2237</v>
      </c>
      <c r="K5071" s="17">
        <v>5873</v>
      </c>
      <c r="L5071" s="18">
        <v>2024006656</v>
      </c>
      <c r="M5071" s="19"/>
      <c r="N5071" s="70">
        <v>0</v>
      </c>
      <c r="O5071" s="71">
        <v>0</v>
      </c>
      <c r="P5071" s="72">
        <v>0</v>
      </c>
      <c r="Q5071" s="73">
        <v>0</v>
      </c>
      <c r="R5071" s="74">
        <v>0</v>
      </c>
      <c r="S5071" s="75">
        <f t="shared" si="20"/>
        <v>2045</v>
      </c>
      <c r="AMG5071"/>
    </row>
    <row r="5072" spans="1:1021" s="79" customFormat="1" ht="38.25" x14ac:dyDescent="0.25">
      <c r="A5072" s="10" t="s">
        <v>419</v>
      </c>
      <c r="B5072" s="68">
        <v>15040</v>
      </c>
      <c r="C5072" s="10" t="s">
        <v>237</v>
      </c>
      <c r="D5072" s="12" t="s">
        <v>2201</v>
      </c>
      <c r="E5072" s="12" t="s">
        <v>2222</v>
      </c>
      <c r="F5072" s="12" t="s">
        <v>254</v>
      </c>
      <c r="G5072" s="13">
        <v>45565</v>
      </c>
      <c r="H5072" s="69">
        <v>2045</v>
      </c>
      <c r="I5072" s="15"/>
      <c r="J5072" s="16" t="s">
        <v>2237</v>
      </c>
      <c r="K5072" s="17">
        <v>5873</v>
      </c>
      <c r="L5072" s="18">
        <v>2024006656</v>
      </c>
      <c r="M5072" s="19"/>
      <c r="N5072" s="70">
        <v>0</v>
      </c>
      <c r="O5072" s="71">
        <v>0</v>
      </c>
      <c r="P5072" s="72">
        <v>0</v>
      </c>
      <c r="Q5072" s="73">
        <v>0</v>
      </c>
      <c r="R5072" s="74">
        <v>0</v>
      </c>
      <c r="S5072" s="75">
        <f t="shared" si="20"/>
        <v>2045</v>
      </c>
      <c r="AMG5072"/>
    </row>
    <row r="5073" spans="1:1021" s="79" customFormat="1" ht="38.25" x14ac:dyDescent="0.25">
      <c r="A5073" s="10" t="s">
        <v>419</v>
      </c>
      <c r="B5073" s="68">
        <v>15041</v>
      </c>
      <c r="C5073" s="10" t="s">
        <v>237</v>
      </c>
      <c r="D5073" s="12" t="s">
        <v>2201</v>
      </c>
      <c r="E5073" s="12" t="s">
        <v>2222</v>
      </c>
      <c r="F5073" s="12" t="s">
        <v>254</v>
      </c>
      <c r="G5073" s="13">
        <v>45565</v>
      </c>
      <c r="H5073" s="69">
        <v>2045</v>
      </c>
      <c r="I5073" s="15"/>
      <c r="J5073" s="16" t="s">
        <v>2237</v>
      </c>
      <c r="K5073" s="17">
        <v>5873</v>
      </c>
      <c r="L5073" s="18">
        <v>2024006656</v>
      </c>
      <c r="M5073" s="19"/>
      <c r="N5073" s="70">
        <v>0</v>
      </c>
      <c r="O5073" s="71">
        <v>0</v>
      </c>
      <c r="P5073" s="72">
        <v>0</v>
      </c>
      <c r="Q5073" s="73">
        <v>0</v>
      </c>
      <c r="R5073" s="74">
        <v>0</v>
      </c>
      <c r="S5073" s="75">
        <f t="shared" si="20"/>
        <v>2045</v>
      </c>
      <c r="AMG5073"/>
    </row>
    <row r="5074" spans="1:1021" s="79" customFormat="1" ht="38.25" x14ac:dyDescent="0.25">
      <c r="A5074" s="10" t="s">
        <v>419</v>
      </c>
      <c r="B5074" s="68">
        <v>15042</v>
      </c>
      <c r="C5074" s="10" t="s">
        <v>237</v>
      </c>
      <c r="D5074" s="12" t="s">
        <v>2201</v>
      </c>
      <c r="E5074" s="12" t="s">
        <v>2222</v>
      </c>
      <c r="F5074" s="12" t="s">
        <v>254</v>
      </c>
      <c r="G5074" s="13">
        <v>45565</v>
      </c>
      <c r="H5074" s="69">
        <v>2045</v>
      </c>
      <c r="I5074" s="15"/>
      <c r="J5074" s="16" t="s">
        <v>2237</v>
      </c>
      <c r="K5074" s="17">
        <v>5873</v>
      </c>
      <c r="L5074" s="18">
        <v>2024006656</v>
      </c>
      <c r="M5074" s="19"/>
      <c r="N5074" s="70">
        <v>0</v>
      </c>
      <c r="O5074" s="71">
        <v>0</v>
      </c>
      <c r="P5074" s="72">
        <v>0</v>
      </c>
      <c r="Q5074" s="73">
        <v>0</v>
      </c>
      <c r="R5074" s="74">
        <v>0</v>
      </c>
      <c r="S5074" s="75">
        <f t="shared" si="20"/>
        <v>2045</v>
      </c>
      <c r="AMG5074"/>
    </row>
    <row r="5075" spans="1:1021" s="79" customFormat="1" ht="38.25" x14ac:dyDescent="0.25">
      <c r="A5075" s="10" t="s">
        <v>419</v>
      </c>
      <c r="B5075" s="68">
        <v>15043</v>
      </c>
      <c r="C5075" s="10" t="s">
        <v>237</v>
      </c>
      <c r="D5075" s="12" t="s">
        <v>2201</v>
      </c>
      <c r="E5075" s="12" t="s">
        <v>2222</v>
      </c>
      <c r="F5075" s="12" t="s">
        <v>254</v>
      </c>
      <c r="G5075" s="13">
        <v>45565</v>
      </c>
      <c r="H5075" s="69">
        <v>2045</v>
      </c>
      <c r="I5075" s="15"/>
      <c r="J5075" s="16" t="s">
        <v>2237</v>
      </c>
      <c r="K5075" s="17">
        <v>5873</v>
      </c>
      <c r="L5075" s="18">
        <v>2024006656</v>
      </c>
      <c r="M5075" s="19"/>
      <c r="N5075" s="70">
        <v>0</v>
      </c>
      <c r="O5075" s="71">
        <v>0</v>
      </c>
      <c r="P5075" s="72">
        <v>0</v>
      </c>
      <c r="Q5075" s="73">
        <v>0</v>
      </c>
      <c r="R5075" s="74">
        <v>0</v>
      </c>
      <c r="S5075" s="75">
        <f t="shared" si="20"/>
        <v>2045</v>
      </c>
      <c r="AMG5075"/>
    </row>
    <row r="5076" spans="1:1021" s="79" customFormat="1" ht="38.25" x14ac:dyDescent="0.25">
      <c r="A5076" s="10" t="s">
        <v>419</v>
      </c>
      <c r="B5076" s="68">
        <v>15044</v>
      </c>
      <c r="C5076" s="10" t="s">
        <v>237</v>
      </c>
      <c r="D5076" s="12" t="s">
        <v>2201</v>
      </c>
      <c r="E5076" s="12" t="s">
        <v>2222</v>
      </c>
      <c r="F5076" s="12" t="s">
        <v>254</v>
      </c>
      <c r="G5076" s="13">
        <v>45565</v>
      </c>
      <c r="H5076" s="69">
        <v>2045</v>
      </c>
      <c r="I5076" s="15"/>
      <c r="J5076" s="16" t="s">
        <v>2237</v>
      </c>
      <c r="K5076" s="17">
        <v>5873</v>
      </c>
      <c r="L5076" s="18">
        <v>2024006656</v>
      </c>
      <c r="M5076" s="19"/>
      <c r="N5076" s="70">
        <v>0</v>
      </c>
      <c r="O5076" s="71">
        <v>0</v>
      </c>
      <c r="P5076" s="72">
        <v>0</v>
      </c>
      <c r="Q5076" s="73">
        <v>0</v>
      </c>
      <c r="R5076" s="74">
        <v>0</v>
      </c>
      <c r="S5076" s="75">
        <f t="shared" si="20"/>
        <v>2045</v>
      </c>
      <c r="AMG5076"/>
    </row>
    <row r="5077" spans="1:1021" s="79" customFormat="1" ht="38.25" x14ac:dyDescent="0.25">
      <c r="A5077" s="10" t="s">
        <v>419</v>
      </c>
      <c r="B5077" s="68">
        <v>15045</v>
      </c>
      <c r="C5077" s="10" t="s">
        <v>237</v>
      </c>
      <c r="D5077" s="12" t="s">
        <v>2201</v>
      </c>
      <c r="E5077" s="12" t="s">
        <v>2222</v>
      </c>
      <c r="F5077" s="12" t="s">
        <v>254</v>
      </c>
      <c r="G5077" s="13">
        <v>45565</v>
      </c>
      <c r="H5077" s="69">
        <v>2045</v>
      </c>
      <c r="I5077" s="15"/>
      <c r="J5077" s="16" t="s">
        <v>2237</v>
      </c>
      <c r="K5077" s="17">
        <v>5873</v>
      </c>
      <c r="L5077" s="18">
        <v>2024006656</v>
      </c>
      <c r="M5077" s="19"/>
      <c r="N5077" s="70">
        <v>0</v>
      </c>
      <c r="O5077" s="71">
        <v>0</v>
      </c>
      <c r="P5077" s="72">
        <v>0</v>
      </c>
      <c r="Q5077" s="73">
        <v>0</v>
      </c>
      <c r="R5077" s="74">
        <v>0</v>
      </c>
      <c r="S5077" s="75">
        <f t="shared" si="20"/>
        <v>2045</v>
      </c>
      <c r="AMG5077"/>
    </row>
    <row r="5078" spans="1:1021" s="79" customFormat="1" ht="38.25" x14ac:dyDescent="0.25">
      <c r="A5078" s="10" t="s">
        <v>419</v>
      </c>
      <c r="B5078" s="68">
        <v>15046</v>
      </c>
      <c r="C5078" s="10" t="s">
        <v>237</v>
      </c>
      <c r="D5078" s="12" t="s">
        <v>2201</v>
      </c>
      <c r="E5078" s="12" t="s">
        <v>2222</v>
      </c>
      <c r="F5078" s="12" t="s">
        <v>254</v>
      </c>
      <c r="G5078" s="13">
        <v>45565</v>
      </c>
      <c r="H5078" s="69">
        <v>2045</v>
      </c>
      <c r="I5078" s="15"/>
      <c r="J5078" s="16" t="s">
        <v>2237</v>
      </c>
      <c r="K5078" s="17">
        <v>5873</v>
      </c>
      <c r="L5078" s="18">
        <v>2024006656</v>
      </c>
      <c r="M5078" s="19"/>
      <c r="N5078" s="70">
        <v>0</v>
      </c>
      <c r="O5078" s="71">
        <v>0</v>
      </c>
      <c r="P5078" s="72">
        <v>0</v>
      </c>
      <c r="Q5078" s="73">
        <v>0</v>
      </c>
      <c r="R5078" s="74">
        <v>0</v>
      </c>
      <c r="S5078" s="75">
        <f t="shared" si="20"/>
        <v>2045</v>
      </c>
      <c r="AMG5078"/>
    </row>
    <row r="5079" spans="1:1021" s="79" customFormat="1" ht="38.25" x14ac:dyDescent="0.25">
      <c r="A5079" s="10" t="s">
        <v>419</v>
      </c>
      <c r="B5079" s="68">
        <v>15047</v>
      </c>
      <c r="C5079" s="10" t="s">
        <v>237</v>
      </c>
      <c r="D5079" s="12" t="s">
        <v>2201</v>
      </c>
      <c r="E5079" s="12" t="s">
        <v>2222</v>
      </c>
      <c r="F5079" s="12" t="s">
        <v>254</v>
      </c>
      <c r="G5079" s="13">
        <v>45565</v>
      </c>
      <c r="H5079" s="69">
        <v>2045</v>
      </c>
      <c r="I5079" s="15"/>
      <c r="J5079" s="16" t="s">
        <v>2237</v>
      </c>
      <c r="K5079" s="17">
        <v>5873</v>
      </c>
      <c r="L5079" s="18">
        <v>2024006656</v>
      </c>
      <c r="M5079" s="19"/>
      <c r="N5079" s="70">
        <v>0</v>
      </c>
      <c r="O5079" s="71">
        <v>0</v>
      </c>
      <c r="P5079" s="72">
        <v>0</v>
      </c>
      <c r="Q5079" s="73">
        <v>0</v>
      </c>
      <c r="R5079" s="74">
        <v>0</v>
      </c>
      <c r="S5079" s="75">
        <f t="shared" si="20"/>
        <v>2045</v>
      </c>
      <c r="AMG5079"/>
    </row>
    <row r="5080" spans="1:1021" s="79" customFormat="1" ht="38.25" x14ac:dyDescent="0.25">
      <c r="A5080" s="10" t="s">
        <v>419</v>
      </c>
      <c r="B5080" s="68">
        <v>15048</v>
      </c>
      <c r="C5080" s="10" t="s">
        <v>237</v>
      </c>
      <c r="D5080" s="12" t="s">
        <v>2201</v>
      </c>
      <c r="E5080" s="12" t="s">
        <v>2222</v>
      </c>
      <c r="F5080" s="12" t="s">
        <v>254</v>
      </c>
      <c r="G5080" s="13">
        <v>45565</v>
      </c>
      <c r="H5080" s="69">
        <v>2045</v>
      </c>
      <c r="I5080" s="15"/>
      <c r="J5080" s="16" t="s">
        <v>2237</v>
      </c>
      <c r="K5080" s="17">
        <v>5873</v>
      </c>
      <c r="L5080" s="18">
        <v>2024006656</v>
      </c>
      <c r="M5080" s="19"/>
      <c r="N5080" s="70">
        <v>0</v>
      </c>
      <c r="O5080" s="71">
        <v>0</v>
      </c>
      <c r="P5080" s="72">
        <v>0</v>
      </c>
      <c r="Q5080" s="73">
        <v>0</v>
      </c>
      <c r="R5080" s="74">
        <v>0</v>
      </c>
      <c r="S5080" s="75">
        <f t="shared" si="20"/>
        <v>2045</v>
      </c>
      <c r="AMG5080"/>
    </row>
    <row r="5081" spans="1:1021" s="79" customFormat="1" ht="38.25" x14ac:dyDescent="0.25">
      <c r="A5081" s="10" t="s">
        <v>419</v>
      </c>
      <c r="B5081" s="68">
        <v>15049</v>
      </c>
      <c r="C5081" s="10" t="s">
        <v>237</v>
      </c>
      <c r="D5081" s="12" t="s">
        <v>2201</v>
      </c>
      <c r="E5081" s="12" t="s">
        <v>2222</v>
      </c>
      <c r="F5081" s="12" t="s">
        <v>254</v>
      </c>
      <c r="G5081" s="13">
        <v>45565</v>
      </c>
      <c r="H5081" s="69">
        <v>2045</v>
      </c>
      <c r="I5081" s="15"/>
      <c r="J5081" s="16" t="s">
        <v>2237</v>
      </c>
      <c r="K5081" s="17">
        <v>5873</v>
      </c>
      <c r="L5081" s="18">
        <v>2024006656</v>
      </c>
      <c r="M5081" s="19"/>
      <c r="N5081" s="70">
        <v>0</v>
      </c>
      <c r="O5081" s="71">
        <v>0</v>
      </c>
      <c r="P5081" s="72">
        <v>0</v>
      </c>
      <c r="Q5081" s="73">
        <v>0</v>
      </c>
      <c r="R5081" s="74">
        <v>0</v>
      </c>
      <c r="S5081" s="75">
        <f t="shared" si="20"/>
        <v>2045</v>
      </c>
      <c r="AMG5081"/>
    </row>
    <row r="5082" spans="1:1021" s="79" customFormat="1" ht="38.25" x14ac:dyDescent="0.25">
      <c r="A5082" s="10" t="s">
        <v>419</v>
      </c>
      <c r="B5082" s="68">
        <v>15050</v>
      </c>
      <c r="C5082" s="10" t="s">
        <v>237</v>
      </c>
      <c r="D5082" s="12" t="s">
        <v>2201</v>
      </c>
      <c r="E5082" s="12" t="s">
        <v>257</v>
      </c>
      <c r="F5082" s="12" t="s">
        <v>254</v>
      </c>
      <c r="G5082" s="13">
        <v>45565</v>
      </c>
      <c r="H5082" s="69">
        <v>2045</v>
      </c>
      <c r="I5082" s="15"/>
      <c r="J5082" s="16" t="s">
        <v>2237</v>
      </c>
      <c r="K5082" s="17">
        <v>5873</v>
      </c>
      <c r="L5082" s="18">
        <v>2024006656</v>
      </c>
      <c r="M5082" s="19"/>
      <c r="N5082" s="70">
        <v>0</v>
      </c>
      <c r="O5082" s="71">
        <v>0</v>
      </c>
      <c r="P5082" s="72">
        <v>0</v>
      </c>
      <c r="Q5082" s="73">
        <v>0</v>
      </c>
      <c r="R5082" s="74">
        <v>0</v>
      </c>
      <c r="S5082" s="75">
        <f t="shared" si="20"/>
        <v>2045</v>
      </c>
      <c r="AMG5082"/>
    </row>
    <row r="5083" spans="1:1021" s="79" customFormat="1" ht="38.25" x14ac:dyDescent="0.25">
      <c r="A5083" s="10" t="s">
        <v>419</v>
      </c>
      <c r="B5083" s="68">
        <v>15051</v>
      </c>
      <c r="C5083" s="10" t="s">
        <v>237</v>
      </c>
      <c r="D5083" s="12" t="s">
        <v>2201</v>
      </c>
      <c r="E5083" s="12" t="s">
        <v>2223</v>
      </c>
      <c r="F5083" s="12" t="s">
        <v>254</v>
      </c>
      <c r="G5083" s="13">
        <v>45565</v>
      </c>
      <c r="H5083" s="69">
        <v>2045</v>
      </c>
      <c r="I5083" s="15"/>
      <c r="J5083" s="16" t="s">
        <v>2237</v>
      </c>
      <c r="K5083" s="17">
        <v>5873</v>
      </c>
      <c r="L5083" s="18">
        <v>2024006656</v>
      </c>
      <c r="M5083" s="19"/>
      <c r="N5083" s="70">
        <v>0</v>
      </c>
      <c r="O5083" s="71">
        <v>0</v>
      </c>
      <c r="P5083" s="72">
        <v>0</v>
      </c>
      <c r="Q5083" s="73">
        <v>0</v>
      </c>
      <c r="R5083" s="74">
        <v>0</v>
      </c>
      <c r="S5083" s="75">
        <f t="shared" si="20"/>
        <v>2045</v>
      </c>
      <c r="AMG5083"/>
    </row>
    <row r="5084" spans="1:1021" s="79" customFormat="1" ht="38.25" x14ac:dyDescent="0.25">
      <c r="A5084" s="10" t="s">
        <v>419</v>
      </c>
      <c r="B5084" s="68">
        <v>15052</v>
      </c>
      <c r="C5084" s="10" t="s">
        <v>237</v>
      </c>
      <c r="D5084" s="12" t="s">
        <v>2201</v>
      </c>
      <c r="E5084" s="12" t="s">
        <v>2223</v>
      </c>
      <c r="F5084" s="12" t="s">
        <v>254</v>
      </c>
      <c r="G5084" s="13">
        <v>45565</v>
      </c>
      <c r="H5084" s="69">
        <v>2045</v>
      </c>
      <c r="I5084" s="15"/>
      <c r="J5084" s="16" t="s">
        <v>2237</v>
      </c>
      <c r="K5084" s="17">
        <v>5873</v>
      </c>
      <c r="L5084" s="18">
        <v>2024006656</v>
      </c>
      <c r="M5084" s="19"/>
      <c r="N5084" s="70">
        <v>0</v>
      </c>
      <c r="O5084" s="71">
        <v>0</v>
      </c>
      <c r="P5084" s="72">
        <v>0</v>
      </c>
      <c r="Q5084" s="73">
        <v>0</v>
      </c>
      <c r="R5084" s="74">
        <v>0</v>
      </c>
      <c r="S5084" s="75">
        <f t="shared" si="20"/>
        <v>2045</v>
      </c>
      <c r="AMG5084"/>
    </row>
    <row r="5085" spans="1:1021" s="79" customFormat="1" ht="38.25" x14ac:dyDescent="0.25">
      <c r="A5085" s="10" t="s">
        <v>419</v>
      </c>
      <c r="B5085" s="68">
        <v>15053</v>
      </c>
      <c r="C5085" s="10" t="s">
        <v>237</v>
      </c>
      <c r="D5085" s="12" t="s">
        <v>2201</v>
      </c>
      <c r="E5085" s="12" t="s">
        <v>2222</v>
      </c>
      <c r="F5085" s="12" t="s">
        <v>254</v>
      </c>
      <c r="G5085" s="13">
        <v>45565</v>
      </c>
      <c r="H5085" s="69">
        <v>2045</v>
      </c>
      <c r="I5085" s="15"/>
      <c r="J5085" s="16" t="s">
        <v>2237</v>
      </c>
      <c r="K5085" s="17">
        <v>5873</v>
      </c>
      <c r="L5085" s="18">
        <v>2024006656</v>
      </c>
      <c r="M5085" s="19"/>
      <c r="N5085" s="70">
        <v>0</v>
      </c>
      <c r="O5085" s="71">
        <v>0</v>
      </c>
      <c r="P5085" s="72">
        <v>0</v>
      </c>
      <c r="Q5085" s="73">
        <v>0</v>
      </c>
      <c r="R5085" s="74">
        <v>0</v>
      </c>
      <c r="S5085" s="75">
        <f t="shared" si="20"/>
        <v>2045</v>
      </c>
      <c r="AMG5085"/>
    </row>
    <row r="5086" spans="1:1021" s="79" customFormat="1" ht="38.25" x14ac:dyDescent="0.25">
      <c r="A5086" s="10" t="s">
        <v>419</v>
      </c>
      <c r="B5086" s="68">
        <v>15054</v>
      </c>
      <c r="C5086" s="10" t="s">
        <v>237</v>
      </c>
      <c r="D5086" s="12" t="s">
        <v>2201</v>
      </c>
      <c r="E5086" s="12" t="s">
        <v>257</v>
      </c>
      <c r="F5086" s="12" t="s">
        <v>254</v>
      </c>
      <c r="G5086" s="13">
        <v>45565</v>
      </c>
      <c r="H5086" s="69">
        <v>2045</v>
      </c>
      <c r="I5086" s="15"/>
      <c r="J5086" s="16" t="s">
        <v>2237</v>
      </c>
      <c r="K5086" s="17">
        <v>5873</v>
      </c>
      <c r="L5086" s="18">
        <v>2024006656</v>
      </c>
      <c r="M5086" s="19"/>
      <c r="N5086" s="70">
        <v>0</v>
      </c>
      <c r="O5086" s="71">
        <v>0</v>
      </c>
      <c r="P5086" s="72">
        <v>0</v>
      </c>
      <c r="Q5086" s="73">
        <v>0</v>
      </c>
      <c r="R5086" s="74">
        <v>0</v>
      </c>
      <c r="S5086" s="75">
        <f t="shared" si="20"/>
        <v>2045</v>
      </c>
      <c r="AMG5086"/>
    </row>
    <row r="5087" spans="1:1021" s="79" customFormat="1" ht="38.25" x14ac:dyDescent="0.25">
      <c r="A5087" s="10" t="s">
        <v>419</v>
      </c>
      <c r="B5087" s="68">
        <v>15055</v>
      </c>
      <c r="C5087" s="10" t="s">
        <v>237</v>
      </c>
      <c r="D5087" s="12" t="s">
        <v>2201</v>
      </c>
      <c r="E5087" s="12" t="s">
        <v>2222</v>
      </c>
      <c r="F5087" s="12" t="s">
        <v>254</v>
      </c>
      <c r="G5087" s="13">
        <v>45565</v>
      </c>
      <c r="H5087" s="69">
        <v>2045</v>
      </c>
      <c r="I5087" s="15"/>
      <c r="J5087" s="16" t="s">
        <v>2237</v>
      </c>
      <c r="K5087" s="17">
        <v>5873</v>
      </c>
      <c r="L5087" s="18">
        <v>2024006656</v>
      </c>
      <c r="M5087" s="19"/>
      <c r="N5087" s="70">
        <v>0</v>
      </c>
      <c r="O5087" s="71">
        <v>0</v>
      </c>
      <c r="P5087" s="72">
        <v>0</v>
      </c>
      <c r="Q5087" s="73">
        <v>0</v>
      </c>
      <c r="R5087" s="74">
        <v>0</v>
      </c>
      <c r="S5087" s="75">
        <f t="shared" si="20"/>
        <v>2045</v>
      </c>
      <c r="AMG5087"/>
    </row>
    <row r="5088" spans="1:1021" s="79" customFormat="1" ht="38.25" x14ac:dyDescent="0.25">
      <c r="A5088" s="10" t="s">
        <v>419</v>
      </c>
      <c r="B5088" s="68">
        <v>15056</v>
      </c>
      <c r="C5088" s="10" t="s">
        <v>237</v>
      </c>
      <c r="D5088" s="12" t="s">
        <v>2201</v>
      </c>
      <c r="E5088" s="12" t="s">
        <v>257</v>
      </c>
      <c r="F5088" s="12" t="s">
        <v>254</v>
      </c>
      <c r="G5088" s="13">
        <v>45565</v>
      </c>
      <c r="H5088" s="69">
        <v>2045</v>
      </c>
      <c r="I5088" s="15"/>
      <c r="J5088" s="16" t="s">
        <v>2237</v>
      </c>
      <c r="K5088" s="17">
        <v>5873</v>
      </c>
      <c r="L5088" s="18">
        <v>2024006656</v>
      </c>
      <c r="M5088" s="19"/>
      <c r="N5088" s="70">
        <v>0</v>
      </c>
      <c r="O5088" s="71">
        <v>0</v>
      </c>
      <c r="P5088" s="72">
        <v>0</v>
      </c>
      <c r="Q5088" s="73">
        <v>0</v>
      </c>
      <c r="R5088" s="74">
        <v>0</v>
      </c>
      <c r="S5088" s="75">
        <f t="shared" si="20"/>
        <v>2045</v>
      </c>
      <c r="AMG5088"/>
    </row>
    <row r="5089" spans="1:1021" s="79" customFormat="1" ht="38.25" x14ac:dyDescent="0.25">
      <c r="A5089" s="10" t="s">
        <v>419</v>
      </c>
      <c r="B5089" s="68">
        <v>15057</v>
      </c>
      <c r="C5089" s="10" t="s">
        <v>237</v>
      </c>
      <c r="D5089" s="12" t="s">
        <v>2201</v>
      </c>
      <c r="E5089" s="12" t="s">
        <v>257</v>
      </c>
      <c r="F5089" s="12" t="s">
        <v>254</v>
      </c>
      <c r="G5089" s="13">
        <v>45565</v>
      </c>
      <c r="H5089" s="69">
        <v>2045</v>
      </c>
      <c r="I5089" s="15"/>
      <c r="J5089" s="16" t="s">
        <v>2237</v>
      </c>
      <c r="K5089" s="17">
        <v>5873</v>
      </c>
      <c r="L5089" s="18">
        <v>2024006656</v>
      </c>
      <c r="M5089" s="19"/>
      <c r="N5089" s="70">
        <v>0</v>
      </c>
      <c r="O5089" s="71">
        <v>0</v>
      </c>
      <c r="P5089" s="72">
        <v>0</v>
      </c>
      <c r="Q5089" s="73">
        <v>0</v>
      </c>
      <c r="R5089" s="74">
        <v>0</v>
      </c>
      <c r="S5089" s="75">
        <f t="shared" si="20"/>
        <v>2045</v>
      </c>
      <c r="AMG5089"/>
    </row>
    <row r="5090" spans="1:1021" s="79" customFormat="1" ht="38.25" x14ac:dyDescent="0.25">
      <c r="A5090" s="10" t="s">
        <v>419</v>
      </c>
      <c r="B5090" s="68">
        <v>15058</v>
      </c>
      <c r="C5090" s="10" t="s">
        <v>237</v>
      </c>
      <c r="D5090" s="12" t="s">
        <v>2201</v>
      </c>
      <c r="E5090" s="12" t="s">
        <v>257</v>
      </c>
      <c r="F5090" s="12" t="s">
        <v>254</v>
      </c>
      <c r="G5090" s="13">
        <v>45565</v>
      </c>
      <c r="H5090" s="69">
        <v>2045</v>
      </c>
      <c r="I5090" s="15"/>
      <c r="J5090" s="16" t="s">
        <v>2237</v>
      </c>
      <c r="K5090" s="17">
        <v>5873</v>
      </c>
      <c r="L5090" s="18">
        <v>2024006656</v>
      </c>
      <c r="M5090" s="19"/>
      <c r="N5090" s="70">
        <v>0</v>
      </c>
      <c r="O5090" s="71">
        <v>0</v>
      </c>
      <c r="P5090" s="72">
        <v>0</v>
      </c>
      <c r="Q5090" s="73">
        <v>0</v>
      </c>
      <c r="R5090" s="74">
        <v>0</v>
      </c>
      <c r="S5090" s="75">
        <f t="shared" si="20"/>
        <v>2045</v>
      </c>
      <c r="AMG5090"/>
    </row>
    <row r="5091" spans="1:1021" s="79" customFormat="1" ht="38.25" x14ac:dyDescent="0.25">
      <c r="A5091" s="10" t="s">
        <v>419</v>
      </c>
      <c r="B5091" s="68">
        <v>15059</v>
      </c>
      <c r="C5091" s="10" t="s">
        <v>237</v>
      </c>
      <c r="D5091" s="12" t="s">
        <v>2201</v>
      </c>
      <c r="E5091" s="12" t="s">
        <v>257</v>
      </c>
      <c r="F5091" s="12" t="s">
        <v>254</v>
      </c>
      <c r="G5091" s="13">
        <v>45565</v>
      </c>
      <c r="H5091" s="69">
        <v>2045</v>
      </c>
      <c r="I5091" s="15"/>
      <c r="J5091" s="16" t="s">
        <v>2237</v>
      </c>
      <c r="K5091" s="17">
        <v>5873</v>
      </c>
      <c r="L5091" s="18">
        <v>2024006656</v>
      </c>
      <c r="M5091" s="19"/>
      <c r="N5091" s="70">
        <v>0</v>
      </c>
      <c r="O5091" s="71">
        <v>0</v>
      </c>
      <c r="P5091" s="72">
        <v>0</v>
      </c>
      <c r="Q5091" s="73">
        <v>0</v>
      </c>
      <c r="R5091" s="74">
        <v>0</v>
      </c>
      <c r="S5091" s="75">
        <f t="shared" si="20"/>
        <v>2045</v>
      </c>
      <c r="AMG5091"/>
    </row>
    <row r="5092" spans="1:1021" s="79" customFormat="1" ht="38.25" x14ac:dyDescent="0.25">
      <c r="A5092" s="10" t="s">
        <v>419</v>
      </c>
      <c r="B5092" s="68">
        <v>15060</v>
      </c>
      <c r="C5092" s="10" t="s">
        <v>237</v>
      </c>
      <c r="D5092" s="12" t="s">
        <v>2201</v>
      </c>
      <c r="E5092" s="12" t="s">
        <v>257</v>
      </c>
      <c r="F5092" s="12" t="s">
        <v>254</v>
      </c>
      <c r="G5092" s="13">
        <v>45565</v>
      </c>
      <c r="H5092" s="69">
        <v>2045</v>
      </c>
      <c r="I5092" s="15"/>
      <c r="J5092" s="16" t="s">
        <v>2237</v>
      </c>
      <c r="K5092" s="17">
        <v>5873</v>
      </c>
      <c r="L5092" s="18">
        <v>2024006656</v>
      </c>
      <c r="M5092" s="19"/>
      <c r="N5092" s="70">
        <v>0</v>
      </c>
      <c r="O5092" s="71">
        <v>0</v>
      </c>
      <c r="P5092" s="72">
        <v>0</v>
      </c>
      <c r="Q5092" s="73">
        <v>0</v>
      </c>
      <c r="R5092" s="74">
        <v>0</v>
      </c>
      <c r="S5092" s="75">
        <f t="shared" si="20"/>
        <v>2045</v>
      </c>
      <c r="AMG5092"/>
    </row>
    <row r="5093" spans="1:1021" s="79" customFormat="1" ht="38.25" x14ac:dyDescent="0.25">
      <c r="A5093" s="10" t="s">
        <v>419</v>
      </c>
      <c r="B5093" s="68">
        <v>15061</v>
      </c>
      <c r="C5093" s="10" t="s">
        <v>237</v>
      </c>
      <c r="D5093" s="12" t="s">
        <v>2201</v>
      </c>
      <c r="E5093" s="12" t="s">
        <v>257</v>
      </c>
      <c r="F5093" s="12" t="s">
        <v>254</v>
      </c>
      <c r="G5093" s="13">
        <v>45565</v>
      </c>
      <c r="H5093" s="69">
        <v>2045</v>
      </c>
      <c r="I5093" s="15"/>
      <c r="J5093" s="16" t="s">
        <v>2237</v>
      </c>
      <c r="K5093" s="17">
        <v>5873</v>
      </c>
      <c r="L5093" s="18">
        <v>2024006656</v>
      </c>
      <c r="M5093" s="19"/>
      <c r="N5093" s="70">
        <v>0</v>
      </c>
      <c r="O5093" s="71">
        <v>0</v>
      </c>
      <c r="P5093" s="72">
        <v>0</v>
      </c>
      <c r="Q5093" s="73">
        <v>0</v>
      </c>
      <c r="R5093" s="74">
        <v>0</v>
      </c>
      <c r="S5093" s="75">
        <f t="shared" si="20"/>
        <v>2045</v>
      </c>
      <c r="AMG5093"/>
    </row>
    <row r="5094" spans="1:1021" s="79" customFormat="1" ht="38.25" x14ac:dyDescent="0.25">
      <c r="A5094" s="10" t="s">
        <v>419</v>
      </c>
      <c r="B5094" s="68">
        <v>15062</v>
      </c>
      <c r="C5094" s="10" t="s">
        <v>237</v>
      </c>
      <c r="D5094" s="12" t="s">
        <v>2202</v>
      </c>
      <c r="E5094" s="12" t="s">
        <v>257</v>
      </c>
      <c r="F5094" s="12" t="s">
        <v>254</v>
      </c>
      <c r="G5094" s="13">
        <v>45558</v>
      </c>
      <c r="H5094" s="69">
        <v>20500</v>
      </c>
      <c r="I5094" s="15"/>
      <c r="J5094" s="16" t="s">
        <v>2238</v>
      </c>
      <c r="K5094" s="17">
        <v>2897</v>
      </c>
      <c r="L5094" s="18">
        <v>2023009735</v>
      </c>
      <c r="M5094" s="19"/>
      <c r="N5094" s="70">
        <v>0</v>
      </c>
      <c r="O5094" s="71">
        <v>0</v>
      </c>
      <c r="P5094" s="72">
        <v>0</v>
      </c>
      <c r="Q5094" s="73">
        <v>0</v>
      </c>
      <c r="R5094" s="74">
        <v>0</v>
      </c>
      <c r="S5094" s="75">
        <f t="shared" si="20"/>
        <v>20500</v>
      </c>
      <c r="AMG5094"/>
    </row>
    <row r="5095" spans="1:1021" s="79" customFormat="1" ht="38.25" x14ac:dyDescent="0.25">
      <c r="A5095" s="10" t="s">
        <v>419</v>
      </c>
      <c r="B5095" s="68">
        <v>15063</v>
      </c>
      <c r="C5095" s="10" t="s">
        <v>237</v>
      </c>
      <c r="D5095" s="12" t="s">
        <v>2202</v>
      </c>
      <c r="E5095" s="12" t="s">
        <v>257</v>
      </c>
      <c r="F5095" s="12" t="s">
        <v>254</v>
      </c>
      <c r="G5095" s="13">
        <v>45558</v>
      </c>
      <c r="H5095" s="69">
        <v>20500</v>
      </c>
      <c r="I5095" s="15"/>
      <c r="J5095" s="16" t="s">
        <v>2238</v>
      </c>
      <c r="K5095" s="17">
        <v>2897</v>
      </c>
      <c r="L5095" s="18">
        <v>2023009735</v>
      </c>
      <c r="M5095" s="19"/>
      <c r="N5095" s="70">
        <v>0</v>
      </c>
      <c r="O5095" s="71">
        <v>0</v>
      </c>
      <c r="P5095" s="72">
        <v>0</v>
      </c>
      <c r="Q5095" s="73">
        <v>0</v>
      </c>
      <c r="R5095" s="74">
        <v>0</v>
      </c>
      <c r="S5095" s="75">
        <f t="shared" si="20"/>
        <v>20500</v>
      </c>
      <c r="AMG5095"/>
    </row>
    <row r="5096" spans="1:1021" s="79" customFormat="1" ht="38.25" x14ac:dyDescent="0.25">
      <c r="A5096" s="10" t="s">
        <v>419</v>
      </c>
      <c r="B5096" s="68">
        <v>15064</v>
      </c>
      <c r="C5096" s="10" t="s">
        <v>237</v>
      </c>
      <c r="D5096" s="12" t="s">
        <v>2203</v>
      </c>
      <c r="E5096" s="12" t="s">
        <v>2193</v>
      </c>
      <c r="F5096" s="12" t="s">
        <v>254</v>
      </c>
      <c r="G5096" s="13">
        <v>45565</v>
      </c>
      <c r="H5096" s="69">
        <v>1340</v>
      </c>
      <c r="I5096" s="15"/>
      <c r="J5096" s="16" t="s">
        <v>2239</v>
      </c>
      <c r="K5096" s="17">
        <v>5473</v>
      </c>
      <c r="L5096" s="18">
        <v>2024006641</v>
      </c>
      <c r="M5096" s="19"/>
      <c r="N5096" s="70">
        <v>0</v>
      </c>
      <c r="O5096" s="71">
        <v>0</v>
      </c>
      <c r="P5096" s="72">
        <v>0</v>
      </c>
      <c r="Q5096" s="73">
        <v>0</v>
      </c>
      <c r="R5096" s="74">
        <v>0</v>
      </c>
      <c r="S5096" s="75">
        <f t="shared" ref="S5096:S5159" si="22">H5096</f>
        <v>1340</v>
      </c>
      <c r="AMG5096"/>
    </row>
    <row r="5097" spans="1:1021" s="79" customFormat="1" ht="38.25" x14ac:dyDescent="0.25">
      <c r="A5097" s="10" t="s">
        <v>419</v>
      </c>
      <c r="B5097" s="68">
        <v>15065</v>
      </c>
      <c r="C5097" s="10" t="s">
        <v>237</v>
      </c>
      <c r="D5097" s="12" t="s">
        <v>2203</v>
      </c>
      <c r="E5097" s="12" t="s">
        <v>2223</v>
      </c>
      <c r="F5097" s="12" t="s">
        <v>254</v>
      </c>
      <c r="G5097" s="13">
        <v>45565</v>
      </c>
      <c r="H5097" s="69">
        <v>1340</v>
      </c>
      <c r="I5097" s="15"/>
      <c r="J5097" s="16" t="s">
        <v>2239</v>
      </c>
      <c r="K5097" s="17">
        <v>5473</v>
      </c>
      <c r="L5097" s="18">
        <v>2024006641</v>
      </c>
      <c r="M5097" s="19"/>
      <c r="N5097" s="70">
        <v>0</v>
      </c>
      <c r="O5097" s="71">
        <v>0</v>
      </c>
      <c r="P5097" s="72">
        <v>0</v>
      </c>
      <c r="Q5097" s="73">
        <v>0</v>
      </c>
      <c r="R5097" s="74">
        <v>0</v>
      </c>
      <c r="S5097" s="75">
        <f t="shared" si="22"/>
        <v>1340</v>
      </c>
      <c r="AMG5097"/>
    </row>
    <row r="5098" spans="1:1021" s="79" customFormat="1" ht="38.25" x14ac:dyDescent="0.25">
      <c r="A5098" s="10" t="s">
        <v>419</v>
      </c>
      <c r="B5098" s="68">
        <v>15066</v>
      </c>
      <c r="C5098" s="10" t="s">
        <v>237</v>
      </c>
      <c r="D5098" s="12" t="s">
        <v>2203</v>
      </c>
      <c r="E5098" s="12" t="s">
        <v>2223</v>
      </c>
      <c r="F5098" s="12" t="s">
        <v>254</v>
      </c>
      <c r="G5098" s="13">
        <v>45565</v>
      </c>
      <c r="H5098" s="69">
        <v>1340</v>
      </c>
      <c r="I5098" s="15"/>
      <c r="J5098" s="16" t="s">
        <v>2239</v>
      </c>
      <c r="K5098" s="17">
        <v>5473</v>
      </c>
      <c r="L5098" s="18">
        <v>2024006641</v>
      </c>
      <c r="M5098" s="19"/>
      <c r="N5098" s="70">
        <v>0</v>
      </c>
      <c r="O5098" s="71">
        <v>0</v>
      </c>
      <c r="P5098" s="72">
        <v>0</v>
      </c>
      <c r="Q5098" s="73">
        <v>0</v>
      </c>
      <c r="R5098" s="74">
        <v>0</v>
      </c>
      <c r="S5098" s="75">
        <f t="shared" si="22"/>
        <v>1340</v>
      </c>
      <c r="AMG5098"/>
    </row>
    <row r="5099" spans="1:1021" s="79" customFormat="1" ht="38.25" x14ac:dyDescent="0.25">
      <c r="A5099" s="10" t="s">
        <v>419</v>
      </c>
      <c r="B5099" s="68">
        <v>15067</v>
      </c>
      <c r="C5099" s="10" t="s">
        <v>237</v>
      </c>
      <c r="D5099" s="12" t="s">
        <v>2203</v>
      </c>
      <c r="E5099" s="12" t="s">
        <v>2222</v>
      </c>
      <c r="F5099" s="12" t="s">
        <v>254</v>
      </c>
      <c r="G5099" s="13">
        <v>45565</v>
      </c>
      <c r="H5099" s="69">
        <v>1340</v>
      </c>
      <c r="I5099" s="15"/>
      <c r="J5099" s="16" t="s">
        <v>2239</v>
      </c>
      <c r="K5099" s="17">
        <v>5473</v>
      </c>
      <c r="L5099" s="18">
        <v>2024006641</v>
      </c>
      <c r="M5099" s="19"/>
      <c r="N5099" s="70">
        <v>0</v>
      </c>
      <c r="O5099" s="71">
        <v>0</v>
      </c>
      <c r="P5099" s="72">
        <v>0</v>
      </c>
      <c r="Q5099" s="73">
        <v>0</v>
      </c>
      <c r="R5099" s="74">
        <v>0</v>
      </c>
      <c r="S5099" s="75">
        <f t="shared" si="22"/>
        <v>1340</v>
      </c>
      <c r="AMG5099"/>
    </row>
    <row r="5100" spans="1:1021" s="79" customFormat="1" ht="38.25" x14ac:dyDescent="0.25">
      <c r="A5100" s="10" t="s">
        <v>419</v>
      </c>
      <c r="B5100" s="68">
        <v>15068</v>
      </c>
      <c r="C5100" s="10" t="s">
        <v>237</v>
      </c>
      <c r="D5100" s="12" t="s">
        <v>2203</v>
      </c>
      <c r="E5100" s="12" t="s">
        <v>257</v>
      </c>
      <c r="F5100" s="12" t="s">
        <v>254</v>
      </c>
      <c r="G5100" s="13">
        <v>45565</v>
      </c>
      <c r="H5100" s="69">
        <v>1340</v>
      </c>
      <c r="I5100" s="15"/>
      <c r="J5100" s="16" t="s">
        <v>2239</v>
      </c>
      <c r="K5100" s="17">
        <v>5473</v>
      </c>
      <c r="L5100" s="18">
        <v>2024006641</v>
      </c>
      <c r="M5100" s="19"/>
      <c r="N5100" s="70">
        <v>0</v>
      </c>
      <c r="O5100" s="71">
        <v>0</v>
      </c>
      <c r="P5100" s="72">
        <v>0</v>
      </c>
      <c r="Q5100" s="73">
        <v>0</v>
      </c>
      <c r="R5100" s="74">
        <v>0</v>
      </c>
      <c r="S5100" s="75">
        <f t="shared" si="22"/>
        <v>1340</v>
      </c>
      <c r="AMG5100"/>
    </row>
    <row r="5101" spans="1:1021" s="79" customFormat="1" ht="38.25" x14ac:dyDescent="0.25">
      <c r="A5101" s="10" t="s">
        <v>419</v>
      </c>
      <c r="B5101" s="68">
        <v>15069</v>
      </c>
      <c r="C5101" s="10" t="s">
        <v>237</v>
      </c>
      <c r="D5101" s="12" t="s">
        <v>2203</v>
      </c>
      <c r="E5101" s="12" t="s">
        <v>257</v>
      </c>
      <c r="F5101" s="12" t="s">
        <v>254</v>
      </c>
      <c r="G5101" s="13">
        <v>45565</v>
      </c>
      <c r="H5101" s="69">
        <v>1340</v>
      </c>
      <c r="I5101" s="15"/>
      <c r="J5101" s="16" t="s">
        <v>2239</v>
      </c>
      <c r="K5101" s="17">
        <v>5473</v>
      </c>
      <c r="L5101" s="18">
        <v>2024006641</v>
      </c>
      <c r="M5101" s="19"/>
      <c r="N5101" s="70">
        <v>0</v>
      </c>
      <c r="O5101" s="71">
        <v>0</v>
      </c>
      <c r="P5101" s="72">
        <v>0</v>
      </c>
      <c r="Q5101" s="73">
        <v>0</v>
      </c>
      <c r="R5101" s="74">
        <v>0</v>
      </c>
      <c r="S5101" s="75">
        <f t="shared" si="22"/>
        <v>1340</v>
      </c>
      <c r="AMG5101"/>
    </row>
    <row r="5102" spans="1:1021" s="79" customFormat="1" ht="38.25" x14ac:dyDescent="0.25">
      <c r="A5102" s="10" t="s">
        <v>419</v>
      </c>
      <c r="B5102" s="68">
        <v>15070</v>
      </c>
      <c r="C5102" s="10" t="s">
        <v>237</v>
      </c>
      <c r="D5102" s="12" t="s">
        <v>2203</v>
      </c>
      <c r="E5102" s="12" t="s">
        <v>257</v>
      </c>
      <c r="F5102" s="12" t="s">
        <v>254</v>
      </c>
      <c r="G5102" s="13">
        <v>45565</v>
      </c>
      <c r="H5102" s="69">
        <v>1340</v>
      </c>
      <c r="I5102" s="15"/>
      <c r="J5102" s="16" t="s">
        <v>2239</v>
      </c>
      <c r="K5102" s="17">
        <v>5473</v>
      </c>
      <c r="L5102" s="18">
        <v>2024006641</v>
      </c>
      <c r="M5102" s="19"/>
      <c r="N5102" s="70">
        <v>0</v>
      </c>
      <c r="O5102" s="71">
        <v>0</v>
      </c>
      <c r="P5102" s="72">
        <v>0</v>
      </c>
      <c r="Q5102" s="73">
        <v>0</v>
      </c>
      <c r="R5102" s="74">
        <v>0</v>
      </c>
      <c r="S5102" s="75">
        <f t="shared" si="22"/>
        <v>1340</v>
      </c>
      <c r="AMG5102"/>
    </row>
    <row r="5103" spans="1:1021" s="79" customFormat="1" ht="38.25" x14ac:dyDescent="0.25">
      <c r="A5103" s="10" t="s">
        <v>419</v>
      </c>
      <c r="B5103" s="68">
        <v>15071</v>
      </c>
      <c r="C5103" s="10" t="s">
        <v>237</v>
      </c>
      <c r="D5103" s="12" t="s">
        <v>2203</v>
      </c>
      <c r="E5103" s="12" t="s">
        <v>257</v>
      </c>
      <c r="F5103" s="12" t="s">
        <v>254</v>
      </c>
      <c r="G5103" s="13">
        <v>45565</v>
      </c>
      <c r="H5103" s="69">
        <v>1340</v>
      </c>
      <c r="I5103" s="15"/>
      <c r="J5103" s="16" t="s">
        <v>2239</v>
      </c>
      <c r="K5103" s="17">
        <v>5473</v>
      </c>
      <c r="L5103" s="18">
        <v>2024006641</v>
      </c>
      <c r="M5103" s="19"/>
      <c r="N5103" s="70">
        <v>0</v>
      </c>
      <c r="O5103" s="71">
        <v>0</v>
      </c>
      <c r="P5103" s="72">
        <v>0</v>
      </c>
      <c r="Q5103" s="73">
        <v>0</v>
      </c>
      <c r="R5103" s="74">
        <v>0</v>
      </c>
      <c r="S5103" s="75">
        <f t="shared" si="22"/>
        <v>1340</v>
      </c>
      <c r="AMG5103"/>
    </row>
    <row r="5104" spans="1:1021" s="79" customFormat="1" ht="38.25" x14ac:dyDescent="0.25">
      <c r="A5104" s="10" t="s">
        <v>419</v>
      </c>
      <c r="B5104" s="68">
        <v>15072</v>
      </c>
      <c r="C5104" s="10" t="s">
        <v>237</v>
      </c>
      <c r="D5104" s="12" t="s">
        <v>2203</v>
      </c>
      <c r="E5104" s="12" t="s">
        <v>257</v>
      </c>
      <c r="F5104" s="12" t="s">
        <v>254</v>
      </c>
      <c r="G5104" s="13">
        <v>45565</v>
      </c>
      <c r="H5104" s="69">
        <v>1340</v>
      </c>
      <c r="I5104" s="15"/>
      <c r="J5104" s="16" t="s">
        <v>2239</v>
      </c>
      <c r="K5104" s="17">
        <v>5473</v>
      </c>
      <c r="L5104" s="18">
        <v>2024006641</v>
      </c>
      <c r="M5104" s="19"/>
      <c r="N5104" s="70">
        <v>0</v>
      </c>
      <c r="O5104" s="71">
        <v>0</v>
      </c>
      <c r="P5104" s="72">
        <v>0</v>
      </c>
      <c r="Q5104" s="73">
        <v>0</v>
      </c>
      <c r="R5104" s="74">
        <v>0</v>
      </c>
      <c r="S5104" s="75">
        <f t="shared" si="22"/>
        <v>1340</v>
      </c>
      <c r="AMG5104"/>
    </row>
    <row r="5105" spans="1:1021" s="79" customFormat="1" ht="38.25" x14ac:dyDescent="0.25">
      <c r="A5105" s="10" t="s">
        <v>419</v>
      </c>
      <c r="B5105" s="68">
        <v>15073</v>
      </c>
      <c r="C5105" s="10" t="s">
        <v>237</v>
      </c>
      <c r="D5105" s="12" t="s">
        <v>2203</v>
      </c>
      <c r="E5105" s="12" t="s">
        <v>257</v>
      </c>
      <c r="F5105" s="12" t="s">
        <v>254</v>
      </c>
      <c r="G5105" s="13">
        <v>45565</v>
      </c>
      <c r="H5105" s="69">
        <v>1340</v>
      </c>
      <c r="I5105" s="15"/>
      <c r="J5105" s="16" t="s">
        <v>2239</v>
      </c>
      <c r="K5105" s="17">
        <v>5473</v>
      </c>
      <c r="L5105" s="18">
        <v>2024006641</v>
      </c>
      <c r="M5105" s="19"/>
      <c r="N5105" s="70">
        <v>0</v>
      </c>
      <c r="O5105" s="71">
        <v>0</v>
      </c>
      <c r="P5105" s="72">
        <v>0</v>
      </c>
      <c r="Q5105" s="73">
        <v>0</v>
      </c>
      <c r="R5105" s="74">
        <v>0</v>
      </c>
      <c r="S5105" s="75">
        <f t="shared" si="22"/>
        <v>1340</v>
      </c>
      <c r="AMG5105"/>
    </row>
    <row r="5106" spans="1:1021" s="79" customFormat="1" ht="38.25" x14ac:dyDescent="0.25">
      <c r="A5106" s="10" t="s">
        <v>419</v>
      </c>
      <c r="B5106" s="68">
        <v>15074</v>
      </c>
      <c r="C5106" s="10" t="s">
        <v>237</v>
      </c>
      <c r="D5106" s="12" t="s">
        <v>2203</v>
      </c>
      <c r="E5106" s="12" t="s">
        <v>257</v>
      </c>
      <c r="F5106" s="12" t="s">
        <v>254</v>
      </c>
      <c r="G5106" s="13">
        <v>45565</v>
      </c>
      <c r="H5106" s="69">
        <v>1340</v>
      </c>
      <c r="I5106" s="15"/>
      <c r="J5106" s="16" t="s">
        <v>2239</v>
      </c>
      <c r="K5106" s="17">
        <v>5473</v>
      </c>
      <c r="L5106" s="18">
        <v>2024006641</v>
      </c>
      <c r="M5106" s="19"/>
      <c r="N5106" s="70">
        <v>0</v>
      </c>
      <c r="O5106" s="71">
        <v>0</v>
      </c>
      <c r="P5106" s="72">
        <v>0</v>
      </c>
      <c r="Q5106" s="73">
        <v>0</v>
      </c>
      <c r="R5106" s="74">
        <v>0</v>
      </c>
      <c r="S5106" s="75">
        <f t="shared" si="22"/>
        <v>1340</v>
      </c>
      <c r="AMG5106"/>
    </row>
    <row r="5107" spans="1:1021" s="79" customFormat="1" ht="38.25" x14ac:dyDescent="0.25">
      <c r="A5107" s="10" t="s">
        <v>419</v>
      </c>
      <c r="B5107" s="68">
        <v>15075</v>
      </c>
      <c r="C5107" s="10" t="s">
        <v>237</v>
      </c>
      <c r="D5107" s="12" t="s">
        <v>2203</v>
      </c>
      <c r="E5107" s="12" t="s">
        <v>257</v>
      </c>
      <c r="F5107" s="12" t="s">
        <v>254</v>
      </c>
      <c r="G5107" s="13">
        <v>45565</v>
      </c>
      <c r="H5107" s="69">
        <v>1340</v>
      </c>
      <c r="I5107" s="15"/>
      <c r="J5107" s="16" t="s">
        <v>2239</v>
      </c>
      <c r="K5107" s="17">
        <v>5473</v>
      </c>
      <c r="L5107" s="18">
        <v>2024006641</v>
      </c>
      <c r="M5107" s="19"/>
      <c r="N5107" s="70">
        <v>0</v>
      </c>
      <c r="O5107" s="71">
        <v>0</v>
      </c>
      <c r="P5107" s="72">
        <v>0</v>
      </c>
      <c r="Q5107" s="73">
        <v>0</v>
      </c>
      <c r="R5107" s="74">
        <v>0</v>
      </c>
      <c r="S5107" s="75">
        <f t="shared" si="22"/>
        <v>1340</v>
      </c>
      <c r="AMG5107"/>
    </row>
    <row r="5108" spans="1:1021" s="79" customFormat="1" ht="63.75" x14ac:dyDescent="0.25">
      <c r="A5108" s="10" t="s">
        <v>419</v>
      </c>
      <c r="B5108" s="68">
        <v>15076</v>
      </c>
      <c r="C5108" s="10" t="s">
        <v>237</v>
      </c>
      <c r="D5108" s="12" t="s">
        <v>1346</v>
      </c>
      <c r="E5108" s="12" t="s">
        <v>2224</v>
      </c>
      <c r="F5108" s="12" t="s">
        <v>254</v>
      </c>
      <c r="G5108" s="13">
        <v>45569</v>
      </c>
      <c r="H5108" s="69">
        <v>3900</v>
      </c>
      <c r="I5108" s="15"/>
      <c r="J5108" s="16" t="s">
        <v>1347</v>
      </c>
      <c r="K5108" s="17">
        <v>152023</v>
      </c>
      <c r="L5108" s="18">
        <v>2024006713</v>
      </c>
      <c r="M5108" s="19"/>
      <c r="N5108" s="70">
        <v>0</v>
      </c>
      <c r="O5108" s="71">
        <v>0</v>
      </c>
      <c r="P5108" s="72">
        <v>0</v>
      </c>
      <c r="Q5108" s="73">
        <v>0</v>
      </c>
      <c r="R5108" s="74">
        <v>0</v>
      </c>
      <c r="S5108" s="75">
        <f t="shared" si="22"/>
        <v>3900</v>
      </c>
      <c r="AMG5108"/>
    </row>
    <row r="5109" spans="1:1021" s="79" customFormat="1" ht="63.75" x14ac:dyDescent="0.25">
      <c r="A5109" s="10" t="s">
        <v>419</v>
      </c>
      <c r="B5109" s="68">
        <v>15077</v>
      </c>
      <c r="C5109" s="10" t="s">
        <v>237</v>
      </c>
      <c r="D5109" s="12" t="s">
        <v>1346</v>
      </c>
      <c r="E5109" s="12" t="s">
        <v>2224</v>
      </c>
      <c r="F5109" s="12" t="s">
        <v>254</v>
      </c>
      <c r="G5109" s="13">
        <v>45569</v>
      </c>
      <c r="H5109" s="69">
        <v>3900</v>
      </c>
      <c r="I5109" s="15"/>
      <c r="J5109" s="16" t="s">
        <v>1347</v>
      </c>
      <c r="K5109" s="17">
        <v>152023</v>
      </c>
      <c r="L5109" s="18">
        <v>2024006713</v>
      </c>
      <c r="M5109" s="19"/>
      <c r="N5109" s="70">
        <v>0</v>
      </c>
      <c r="O5109" s="71">
        <v>0</v>
      </c>
      <c r="P5109" s="72">
        <v>0</v>
      </c>
      <c r="Q5109" s="73">
        <v>0</v>
      </c>
      <c r="R5109" s="74">
        <v>0</v>
      </c>
      <c r="S5109" s="75">
        <f t="shared" si="22"/>
        <v>3900</v>
      </c>
      <c r="AMG5109"/>
    </row>
    <row r="5110" spans="1:1021" s="79" customFormat="1" ht="63.75" x14ac:dyDescent="0.25">
      <c r="A5110" s="10" t="s">
        <v>419</v>
      </c>
      <c r="B5110" s="68">
        <v>15078</v>
      </c>
      <c r="C5110" s="10" t="s">
        <v>237</v>
      </c>
      <c r="D5110" s="12" t="s">
        <v>1346</v>
      </c>
      <c r="E5110" s="12" t="s">
        <v>2225</v>
      </c>
      <c r="F5110" s="12" t="s">
        <v>254</v>
      </c>
      <c r="G5110" s="13">
        <v>45569</v>
      </c>
      <c r="H5110" s="69">
        <v>3900</v>
      </c>
      <c r="I5110" s="15"/>
      <c r="J5110" s="16" t="s">
        <v>1347</v>
      </c>
      <c r="K5110" s="17">
        <v>152023</v>
      </c>
      <c r="L5110" s="18">
        <v>2024006713</v>
      </c>
      <c r="M5110" s="19"/>
      <c r="N5110" s="70">
        <v>0</v>
      </c>
      <c r="O5110" s="71">
        <v>0</v>
      </c>
      <c r="P5110" s="72">
        <v>0</v>
      </c>
      <c r="Q5110" s="73">
        <v>0</v>
      </c>
      <c r="R5110" s="74">
        <v>0</v>
      </c>
      <c r="S5110" s="75">
        <f t="shared" si="22"/>
        <v>3900</v>
      </c>
      <c r="AMG5110"/>
    </row>
    <row r="5111" spans="1:1021" s="79" customFormat="1" ht="63.75" x14ac:dyDescent="0.25">
      <c r="A5111" s="10" t="s">
        <v>419</v>
      </c>
      <c r="B5111" s="68">
        <v>15079</v>
      </c>
      <c r="C5111" s="10" t="s">
        <v>237</v>
      </c>
      <c r="D5111" s="12" t="s">
        <v>1346</v>
      </c>
      <c r="E5111" s="12" t="s">
        <v>2225</v>
      </c>
      <c r="F5111" s="12" t="s">
        <v>254</v>
      </c>
      <c r="G5111" s="13">
        <v>45569</v>
      </c>
      <c r="H5111" s="69">
        <v>3900</v>
      </c>
      <c r="I5111" s="15"/>
      <c r="J5111" s="16" t="s">
        <v>1347</v>
      </c>
      <c r="K5111" s="17">
        <v>152023</v>
      </c>
      <c r="L5111" s="18">
        <v>2024006713</v>
      </c>
      <c r="M5111" s="19"/>
      <c r="N5111" s="70">
        <v>0</v>
      </c>
      <c r="O5111" s="71">
        <v>0</v>
      </c>
      <c r="P5111" s="72">
        <v>0</v>
      </c>
      <c r="Q5111" s="73">
        <v>0</v>
      </c>
      <c r="R5111" s="74">
        <v>0</v>
      </c>
      <c r="S5111" s="75">
        <f t="shared" si="22"/>
        <v>3900</v>
      </c>
      <c r="AMG5111"/>
    </row>
    <row r="5112" spans="1:1021" s="79" customFormat="1" ht="63.75" x14ac:dyDescent="0.25">
      <c r="A5112" s="10" t="s">
        <v>419</v>
      </c>
      <c r="B5112" s="68">
        <v>15080</v>
      </c>
      <c r="C5112" s="10" t="s">
        <v>237</v>
      </c>
      <c r="D5112" s="12" t="s">
        <v>1346</v>
      </c>
      <c r="E5112" s="12" t="s">
        <v>257</v>
      </c>
      <c r="F5112" s="12" t="s">
        <v>254</v>
      </c>
      <c r="G5112" s="13">
        <v>45569</v>
      </c>
      <c r="H5112" s="69">
        <v>3900</v>
      </c>
      <c r="I5112" s="15"/>
      <c r="J5112" s="16" t="s">
        <v>1347</v>
      </c>
      <c r="K5112" s="17">
        <v>152023</v>
      </c>
      <c r="L5112" s="18">
        <v>2024006713</v>
      </c>
      <c r="M5112" s="19"/>
      <c r="N5112" s="70">
        <v>0</v>
      </c>
      <c r="O5112" s="71">
        <v>0</v>
      </c>
      <c r="P5112" s="72">
        <v>0</v>
      </c>
      <c r="Q5112" s="73">
        <v>0</v>
      </c>
      <c r="R5112" s="74">
        <v>0</v>
      </c>
      <c r="S5112" s="75">
        <f t="shared" si="22"/>
        <v>3900</v>
      </c>
      <c r="AMG5112"/>
    </row>
    <row r="5113" spans="1:1021" s="79" customFormat="1" ht="63.75" x14ac:dyDescent="0.25">
      <c r="A5113" s="10" t="s">
        <v>419</v>
      </c>
      <c r="B5113" s="68">
        <v>15081</v>
      </c>
      <c r="C5113" s="10" t="s">
        <v>237</v>
      </c>
      <c r="D5113" s="12" t="s">
        <v>1346</v>
      </c>
      <c r="E5113" s="12" t="s">
        <v>257</v>
      </c>
      <c r="F5113" s="12" t="s">
        <v>254</v>
      </c>
      <c r="G5113" s="13">
        <v>45569</v>
      </c>
      <c r="H5113" s="69">
        <v>3900</v>
      </c>
      <c r="I5113" s="15"/>
      <c r="J5113" s="16" t="s">
        <v>1347</v>
      </c>
      <c r="K5113" s="17">
        <v>152023</v>
      </c>
      <c r="L5113" s="18">
        <v>2024006713</v>
      </c>
      <c r="M5113" s="19"/>
      <c r="N5113" s="70">
        <v>0</v>
      </c>
      <c r="O5113" s="71">
        <v>0</v>
      </c>
      <c r="P5113" s="72">
        <v>0</v>
      </c>
      <c r="Q5113" s="73">
        <v>0</v>
      </c>
      <c r="R5113" s="74">
        <v>0</v>
      </c>
      <c r="S5113" s="75">
        <f t="shared" si="22"/>
        <v>3900</v>
      </c>
      <c r="AMG5113"/>
    </row>
    <row r="5114" spans="1:1021" s="79" customFormat="1" ht="38.25" x14ac:dyDescent="0.25">
      <c r="A5114" s="10" t="s">
        <v>419</v>
      </c>
      <c r="B5114" s="68">
        <v>15083</v>
      </c>
      <c r="C5114" s="10" t="s">
        <v>237</v>
      </c>
      <c r="D5114" s="12" t="s">
        <v>2204</v>
      </c>
      <c r="E5114" s="12" t="s">
        <v>257</v>
      </c>
      <c r="F5114" s="12" t="s">
        <v>254</v>
      </c>
      <c r="G5114" s="13">
        <v>45562</v>
      </c>
      <c r="H5114" s="69">
        <v>1250</v>
      </c>
      <c r="I5114" s="15"/>
      <c r="J5114" s="16" t="s">
        <v>2240</v>
      </c>
      <c r="K5114" s="17">
        <v>2893</v>
      </c>
      <c r="L5114" s="18">
        <v>2024006981</v>
      </c>
      <c r="M5114" s="19"/>
      <c r="N5114" s="70">
        <v>0</v>
      </c>
      <c r="O5114" s="71">
        <v>0</v>
      </c>
      <c r="P5114" s="72">
        <v>0</v>
      </c>
      <c r="Q5114" s="73">
        <v>0</v>
      </c>
      <c r="R5114" s="74">
        <v>0</v>
      </c>
      <c r="S5114" s="75">
        <f t="shared" si="22"/>
        <v>1250</v>
      </c>
      <c r="AMG5114"/>
    </row>
    <row r="5115" spans="1:1021" s="79" customFormat="1" ht="38.25" x14ac:dyDescent="0.25">
      <c r="A5115" s="10" t="s">
        <v>419</v>
      </c>
      <c r="B5115" s="68">
        <v>15084</v>
      </c>
      <c r="C5115" s="10" t="s">
        <v>237</v>
      </c>
      <c r="D5115" s="12" t="s">
        <v>2205</v>
      </c>
      <c r="E5115" s="12" t="s">
        <v>2223</v>
      </c>
      <c r="F5115" s="12" t="s">
        <v>254</v>
      </c>
      <c r="G5115" s="13">
        <v>45580</v>
      </c>
      <c r="H5115" s="69">
        <v>1519</v>
      </c>
      <c r="I5115" s="15"/>
      <c r="J5115" s="16" t="s">
        <v>2241</v>
      </c>
      <c r="K5115" s="17">
        <v>714</v>
      </c>
      <c r="L5115" s="18">
        <v>2024006713</v>
      </c>
      <c r="M5115" s="19"/>
      <c r="N5115" s="70">
        <v>0</v>
      </c>
      <c r="O5115" s="71">
        <v>0</v>
      </c>
      <c r="P5115" s="72">
        <v>0</v>
      </c>
      <c r="Q5115" s="73">
        <v>0</v>
      </c>
      <c r="R5115" s="74">
        <v>0</v>
      </c>
      <c r="S5115" s="75">
        <f t="shared" si="22"/>
        <v>1519</v>
      </c>
      <c r="AMG5115"/>
    </row>
    <row r="5116" spans="1:1021" s="79" customFormat="1" ht="38.25" x14ac:dyDescent="0.25">
      <c r="A5116" s="10" t="s">
        <v>419</v>
      </c>
      <c r="B5116" s="68">
        <v>15085</v>
      </c>
      <c r="C5116" s="10" t="s">
        <v>237</v>
      </c>
      <c r="D5116" s="12" t="s">
        <v>2205</v>
      </c>
      <c r="E5116" s="12" t="s">
        <v>2222</v>
      </c>
      <c r="F5116" s="12" t="s">
        <v>254</v>
      </c>
      <c r="G5116" s="13">
        <v>45580</v>
      </c>
      <c r="H5116" s="69">
        <v>1519</v>
      </c>
      <c r="I5116" s="15"/>
      <c r="J5116" s="16" t="s">
        <v>2241</v>
      </c>
      <c r="K5116" s="17">
        <v>714</v>
      </c>
      <c r="L5116" s="18">
        <v>2024006713</v>
      </c>
      <c r="M5116" s="19"/>
      <c r="N5116" s="70">
        <v>0</v>
      </c>
      <c r="O5116" s="71">
        <v>0</v>
      </c>
      <c r="P5116" s="72">
        <v>0</v>
      </c>
      <c r="Q5116" s="73">
        <v>0</v>
      </c>
      <c r="R5116" s="74">
        <v>0</v>
      </c>
      <c r="S5116" s="75">
        <f t="shared" si="22"/>
        <v>1519</v>
      </c>
      <c r="AMG5116"/>
    </row>
    <row r="5117" spans="1:1021" s="79" customFormat="1" ht="38.25" x14ac:dyDescent="0.25">
      <c r="A5117" s="10" t="s">
        <v>419</v>
      </c>
      <c r="B5117" s="68">
        <v>15086</v>
      </c>
      <c r="C5117" s="10" t="s">
        <v>237</v>
      </c>
      <c r="D5117" s="12" t="s">
        <v>2205</v>
      </c>
      <c r="E5117" s="12" t="s">
        <v>257</v>
      </c>
      <c r="F5117" s="12" t="s">
        <v>254</v>
      </c>
      <c r="G5117" s="13">
        <v>45580</v>
      </c>
      <c r="H5117" s="69">
        <v>1519</v>
      </c>
      <c r="I5117" s="15"/>
      <c r="J5117" s="16" t="s">
        <v>2241</v>
      </c>
      <c r="K5117" s="17">
        <v>714</v>
      </c>
      <c r="L5117" s="18">
        <v>2024006713</v>
      </c>
      <c r="M5117" s="19"/>
      <c r="N5117" s="70">
        <v>0</v>
      </c>
      <c r="O5117" s="71">
        <v>0</v>
      </c>
      <c r="P5117" s="72">
        <v>0</v>
      </c>
      <c r="Q5117" s="73">
        <v>0</v>
      </c>
      <c r="R5117" s="74">
        <v>0</v>
      </c>
      <c r="S5117" s="75">
        <f t="shared" si="22"/>
        <v>1519</v>
      </c>
      <c r="AMG5117"/>
    </row>
    <row r="5118" spans="1:1021" s="79" customFormat="1" ht="38.25" x14ac:dyDescent="0.25">
      <c r="A5118" s="10" t="s">
        <v>419</v>
      </c>
      <c r="B5118" s="68">
        <v>15087</v>
      </c>
      <c r="C5118" s="10" t="s">
        <v>237</v>
      </c>
      <c r="D5118" s="12" t="s">
        <v>2205</v>
      </c>
      <c r="E5118" s="12" t="s">
        <v>257</v>
      </c>
      <c r="F5118" s="12" t="s">
        <v>254</v>
      </c>
      <c r="G5118" s="13">
        <v>45580</v>
      </c>
      <c r="H5118" s="69">
        <v>1519</v>
      </c>
      <c r="I5118" s="15"/>
      <c r="J5118" s="16" t="s">
        <v>2241</v>
      </c>
      <c r="K5118" s="17">
        <v>714</v>
      </c>
      <c r="L5118" s="18">
        <v>2024006713</v>
      </c>
      <c r="M5118" s="19"/>
      <c r="N5118" s="70">
        <v>0</v>
      </c>
      <c r="O5118" s="71">
        <v>0</v>
      </c>
      <c r="P5118" s="72">
        <v>0</v>
      </c>
      <c r="Q5118" s="73">
        <v>0</v>
      </c>
      <c r="R5118" s="74">
        <v>0</v>
      </c>
      <c r="S5118" s="75">
        <f t="shared" si="22"/>
        <v>1519</v>
      </c>
      <c r="AMG5118"/>
    </row>
    <row r="5119" spans="1:1021" s="79" customFormat="1" ht="38.25" x14ac:dyDescent="0.25">
      <c r="A5119" s="10" t="s">
        <v>419</v>
      </c>
      <c r="B5119" s="68">
        <v>15088</v>
      </c>
      <c r="C5119" s="10" t="s">
        <v>237</v>
      </c>
      <c r="D5119" s="12" t="s">
        <v>2205</v>
      </c>
      <c r="E5119" s="12" t="s">
        <v>257</v>
      </c>
      <c r="F5119" s="12" t="s">
        <v>254</v>
      </c>
      <c r="G5119" s="13">
        <v>45580</v>
      </c>
      <c r="H5119" s="69">
        <v>1519</v>
      </c>
      <c r="I5119" s="15"/>
      <c r="J5119" s="16" t="s">
        <v>2241</v>
      </c>
      <c r="K5119" s="17">
        <v>714</v>
      </c>
      <c r="L5119" s="18">
        <v>2024006713</v>
      </c>
      <c r="M5119" s="19"/>
      <c r="N5119" s="70">
        <v>0</v>
      </c>
      <c r="O5119" s="71">
        <v>0</v>
      </c>
      <c r="P5119" s="72">
        <v>0</v>
      </c>
      <c r="Q5119" s="73">
        <v>0</v>
      </c>
      <c r="R5119" s="74">
        <v>0</v>
      </c>
      <c r="S5119" s="75">
        <f t="shared" si="22"/>
        <v>1519</v>
      </c>
      <c r="AMG5119"/>
    </row>
    <row r="5120" spans="1:1021" s="79" customFormat="1" ht="38.25" x14ac:dyDescent="0.25">
      <c r="A5120" s="10" t="s">
        <v>419</v>
      </c>
      <c r="B5120" s="68">
        <v>15089</v>
      </c>
      <c r="C5120" s="10" t="s">
        <v>237</v>
      </c>
      <c r="D5120" s="12" t="s">
        <v>2205</v>
      </c>
      <c r="E5120" s="12" t="s">
        <v>257</v>
      </c>
      <c r="F5120" s="12" t="s">
        <v>254</v>
      </c>
      <c r="G5120" s="13">
        <v>45580</v>
      </c>
      <c r="H5120" s="69">
        <v>1519</v>
      </c>
      <c r="I5120" s="15"/>
      <c r="J5120" s="16" t="s">
        <v>2241</v>
      </c>
      <c r="K5120" s="17">
        <v>714</v>
      </c>
      <c r="L5120" s="18">
        <v>2024006713</v>
      </c>
      <c r="M5120" s="19"/>
      <c r="N5120" s="70">
        <v>0</v>
      </c>
      <c r="O5120" s="71">
        <v>0</v>
      </c>
      <c r="P5120" s="72">
        <v>0</v>
      </c>
      <c r="Q5120" s="73">
        <v>0</v>
      </c>
      <c r="R5120" s="74">
        <v>0</v>
      </c>
      <c r="S5120" s="75">
        <f t="shared" si="22"/>
        <v>1519</v>
      </c>
      <c r="AMG5120"/>
    </row>
    <row r="5121" spans="1:1021" s="79" customFormat="1" ht="38.25" x14ac:dyDescent="0.25">
      <c r="A5121" s="10" t="s">
        <v>419</v>
      </c>
      <c r="B5121" s="68">
        <v>15090</v>
      </c>
      <c r="C5121" s="10" t="s">
        <v>237</v>
      </c>
      <c r="D5121" s="12" t="s">
        <v>2205</v>
      </c>
      <c r="E5121" s="12" t="s">
        <v>2226</v>
      </c>
      <c r="F5121" s="12" t="s">
        <v>254</v>
      </c>
      <c r="G5121" s="13">
        <v>45580</v>
      </c>
      <c r="H5121" s="69">
        <v>1519</v>
      </c>
      <c r="I5121" s="15"/>
      <c r="J5121" s="16" t="s">
        <v>2241</v>
      </c>
      <c r="K5121" s="17">
        <v>714</v>
      </c>
      <c r="L5121" s="18">
        <v>2024006713</v>
      </c>
      <c r="M5121" s="19"/>
      <c r="N5121" s="70">
        <v>0</v>
      </c>
      <c r="O5121" s="71">
        <v>0</v>
      </c>
      <c r="P5121" s="72">
        <v>0</v>
      </c>
      <c r="Q5121" s="73">
        <v>0</v>
      </c>
      <c r="R5121" s="74">
        <v>0</v>
      </c>
      <c r="S5121" s="75">
        <f t="shared" si="22"/>
        <v>1519</v>
      </c>
      <c r="AMG5121"/>
    </row>
    <row r="5122" spans="1:1021" s="79" customFormat="1" ht="51" x14ac:dyDescent="0.25">
      <c r="A5122" s="10" t="s">
        <v>419</v>
      </c>
      <c r="B5122" s="68">
        <v>15091</v>
      </c>
      <c r="C5122" s="10" t="s">
        <v>237</v>
      </c>
      <c r="D5122" s="12" t="s">
        <v>2205</v>
      </c>
      <c r="E5122" s="12" t="s">
        <v>2227</v>
      </c>
      <c r="F5122" s="12" t="s">
        <v>254</v>
      </c>
      <c r="G5122" s="13">
        <v>45580</v>
      </c>
      <c r="H5122" s="69">
        <v>1519</v>
      </c>
      <c r="I5122" s="15"/>
      <c r="J5122" s="16" t="s">
        <v>2241</v>
      </c>
      <c r="K5122" s="17">
        <v>714</v>
      </c>
      <c r="L5122" s="18">
        <v>2024006713</v>
      </c>
      <c r="M5122" s="19"/>
      <c r="N5122" s="70">
        <v>0</v>
      </c>
      <c r="O5122" s="71">
        <v>0</v>
      </c>
      <c r="P5122" s="72">
        <v>0</v>
      </c>
      <c r="Q5122" s="73">
        <v>0</v>
      </c>
      <c r="R5122" s="74">
        <v>0</v>
      </c>
      <c r="S5122" s="75">
        <f t="shared" si="22"/>
        <v>1519</v>
      </c>
      <c r="AMG5122"/>
    </row>
    <row r="5123" spans="1:1021" s="79" customFormat="1" ht="38.25" x14ac:dyDescent="0.25">
      <c r="A5123" s="10" t="s">
        <v>419</v>
      </c>
      <c r="B5123" s="68">
        <v>15134</v>
      </c>
      <c r="C5123" s="10" t="s">
        <v>237</v>
      </c>
      <c r="D5123" s="12" t="s">
        <v>2206</v>
      </c>
      <c r="E5123" s="12" t="s">
        <v>257</v>
      </c>
      <c r="F5123" s="12" t="s">
        <v>254</v>
      </c>
      <c r="G5123" s="13">
        <v>45579</v>
      </c>
      <c r="H5123" s="69">
        <v>8020</v>
      </c>
      <c r="I5123" s="15"/>
      <c r="J5123" s="16" t="s">
        <v>1347</v>
      </c>
      <c r="K5123" s="17">
        <v>152239</v>
      </c>
      <c r="L5123" s="18">
        <v>2024004343</v>
      </c>
      <c r="M5123" s="19"/>
      <c r="N5123" s="70">
        <v>0</v>
      </c>
      <c r="O5123" s="71">
        <v>0</v>
      </c>
      <c r="P5123" s="72">
        <v>0</v>
      </c>
      <c r="Q5123" s="73">
        <v>0</v>
      </c>
      <c r="R5123" s="74">
        <v>0</v>
      </c>
      <c r="S5123" s="75">
        <f t="shared" si="22"/>
        <v>8020</v>
      </c>
      <c r="AMG5123"/>
    </row>
    <row r="5124" spans="1:1021" s="79" customFormat="1" ht="38.25" x14ac:dyDescent="0.25">
      <c r="A5124" s="10" t="s">
        <v>419</v>
      </c>
      <c r="B5124" s="68">
        <v>15135</v>
      </c>
      <c r="C5124" s="10" t="s">
        <v>237</v>
      </c>
      <c r="D5124" s="12" t="s">
        <v>2206</v>
      </c>
      <c r="E5124" s="12" t="s">
        <v>257</v>
      </c>
      <c r="F5124" s="12" t="s">
        <v>254</v>
      </c>
      <c r="G5124" s="13">
        <v>45579</v>
      </c>
      <c r="H5124" s="69">
        <v>8020</v>
      </c>
      <c r="I5124" s="15"/>
      <c r="J5124" s="16" t="s">
        <v>1347</v>
      </c>
      <c r="K5124" s="17">
        <v>152239</v>
      </c>
      <c r="L5124" s="18">
        <v>2024004343</v>
      </c>
      <c r="M5124" s="19"/>
      <c r="N5124" s="70">
        <v>0</v>
      </c>
      <c r="O5124" s="71">
        <v>0</v>
      </c>
      <c r="P5124" s="72">
        <v>0</v>
      </c>
      <c r="Q5124" s="73">
        <v>0</v>
      </c>
      <c r="R5124" s="74">
        <v>0</v>
      </c>
      <c r="S5124" s="75">
        <f t="shared" si="22"/>
        <v>8020</v>
      </c>
      <c r="AMG5124"/>
    </row>
    <row r="5125" spans="1:1021" s="79" customFormat="1" ht="38.25" x14ac:dyDescent="0.25">
      <c r="A5125" s="10" t="s">
        <v>419</v>
      </c>
      <c r="B5125" s="68">
        <v>15136</v>
      </c>
      <c r="C5125" s="10" t="s">
        <v>237</v>
      </c>
      <c r="D5125" s="12" t="s">
        <v>2206</v>
      </c>
      <c r="E5125" s="12" t="s">
        <v>257</v>
      </c>
      <c r="F5125" s="12" t="s">
        <v>254</v>
      </c>
      <c r="G5125" s="13">
        <v>45579</v>
      </c>
      <c r="H5125" s="69">
        <v>8020</v>
      </c>
      <c r="I5125" s="15"/>
      <c r="J5125" s="16" t="s">
        <v>1347</v>
      </c>
      <c r="K5125" s="17">
        <v>152239</v>
      </c>
      <c r="L5125" s="18">
        <v>2024004343</v>
      </c>
      <c r="M5125" s="19"/>
      <c r="N5125" s="70">
        <v>0</v>
      </c>
      <c r="O5125" s="71">
        <v>0</v>
      </c>
      <c r="P5125" s="72">
        <v>0</v>
      </c>
      <c r="Q5125" s="73">
        <v>0</v>
      </c>
      <c r="R5125" s="74">
        <v>0</v>
      </c>
      <c r="S5125" s="75">
        <f t="shared" si="22"/>
        <v>8020</v>
      </c>
      <c r="AMG5125"/>
    </row>
    <row r="5126" spans="1:1021" s="79" customFormat="1" ht="38.25" x14ac:dyDescent="0.25">
      <c r="A5126" s="10" t="s">
        <v>419</v>
      </c>
      <c r="B5126" s="68">
        <v>15137</v>
      </c>
      <c r="C5126" s="10" t="s">
        <v>237</v>
      </c>
      <c r="D5126" s="12" t="s">
        <v>2206</v>
      </c>
      <c r="E5126" s="12" t="s">
        <v>257</v>
      </c>
      <c r="F5126" s="12" t="s">
        <v>254</v>
      </c>
      <c r="G5126" s="13">
        <v>45579</v>
      </c>
      <c r="H5126" s="69">
        <v>8020</v>
      </c>
      <c r="I5126" s="15"/>
      <c r="J5126" s="16" t="s">
        <v>1347</v>
      </c>
      <c r="K5126" s="17">
        <v>152239</v>
      </c>
      <c r="L5126" s="18">
        <v>2024004343</v>
      </c>
      <c r="M5126" s="19"/>
      <c r="N5126" s="70">
        <v>0</v>
      </c>
      <c r="O5126" s="71">
        <v>0</v>
      </c>
      <c r="P5126" s="72">
        <v>0</v>
      </c>
      <c r="Q5126" s="73">
        <v>0</v>
      </c>
      <c r="R5126" s="74">
        <v>0</v>
      </c>
      <c r="S5126" s="75">
        <f t="shared" si="22"/>
        <v>8020</v>
      </c>
      <c r="AMG5126"/>
    </row>
    <row r="5127" spans="1:1021" s="79" customFormat="1" ht="38.25" x14ac:dyDescent="0.25">
      <c r="A5127" s="10" t="s">
        <v>419</v>
      </c>
      <c r="B5127" s="68">
        <v>15138</v>
      </c>
      <c r="C5127" s="10" t="s">
        <v>237</v>
      </c>
      <c r="D5127" s="12" t="s">
        <v>2206</v>
      </c>
      <c r="E5127" s="12" t="s">
        <v>257</v>
      </c>
      <c r="F5127" s="12" t="s">
        <v>254</v>
      </c>
      <c r="G5127" s="13">
        <v>45579</v>
      </c>
      <c r="H5127" s="69">
        <v>8020</v>
      </c>
      <c r="I5127" s="15"/>
      <c r="J5127" s="16" t="s">
        <v>1347</v>
      </c>
      <c r="K5127" s="17">
        <v>152239</v>
      </c>
      <c r="L5127" s="18">
        <v>2024004343</v>
      </c>
      <c r="M5127" s="19"/>
      <c r="N5127" s="70">
        <v>0</v>
      </c>
      <c r="O5127" s="71">
        <v>0</v>
      </c>
      <c r="P5127" s="72">
        <v>0</v>
      </c>
      <c r="Q5127" s="73">
        <v>0</v>
      </c>
      <c r="R5127" s="74">
        <v>0</v>
      </c>
      <c r="S5127" s="75">
        <f t="shared" si="22"/>
        <v>8020</v>
      </c>
      <c r="AMG5127"/>
    </row>
    <row r="5128" spans="1:1021" s="79" customFormat="1" ht="38.25" x14ac:dyDescent="0.25">
      <c r="A5128" s="10" t="s">
        <v>419</v>
      </c>
      <c r="B5128" s="68">
        <v>15139</v>
      </c>
      <c r="C5128" s="10" t="s">
        <v>237</v>
      </c>
      <c r="D5128" s="12" t="s">
        <v>2206</v>
      </c>
      <c r="E5128" s="12" t="s">
        <v>257</v>
      </c>
      <c r="F5128" s="12" t="s">
        <v>254</v>
      </c>
      <c r="G5128" s="13">
        <v>45579</v>
      </c>
      <c r="H5128" s="69">
        <v>8020</v>
      </c>
      <c r="I5128" s="15"/>
      <c r="J5128" s="16" t="s">
        <v>1347</v>
      </c>
      <c r="K5128" s="17">
        <v>152239</v>
      </c>
      <c r="L5128" s="18">
        <v>2024004343</v>
      </c>
      <c r="M5128" s="19"/>
      <c r="N5128" s="70">
        <v>0</v>
      </c>
      <c r="O5128" s="71">
        <v>0</v>
      </c>
      <c r="P5128" s="72">
        <v>0</v>
      </c>
      <c r="Q5128" s="73">
        <v>0</v>
      </c>
      <c r="R5128" s="74">
        <v>0</v>
      </c>
      <c r="S5128" s="75">
        <f t="shared" si="22"/>
        <v>8020</v>
      </c>
      <c r="AMG5128"/>
    </row>
    <row r="5129" spans="1:1021" s="79" customFormat="1" ht="38.25" x14ac:dyDescent="0.25">
      <c r="A5129" s="10" t="s">
        <v>419</v>
      </c>
      <c r="B5129" s="68">
        <v>15140</v>
      </c>
      <c r="C5129" s="10" t="s">
        <v>237</v>
      </c>
      <c r="D5129" s="12" t="s">
        <v>2206</v>
      </c>
      <c r="E5129" s="12" t="s">
        <v>257</v>
      </c>
      <c r="F5129" s="12" t="s">
        <v>254</v>
      </c>
      <c r="G5129" s="13">
        <v>45579</v>
      </c>
      <c r="H5129" s="69">
        <v>8020</v>
      </c>
      <c r="I5129" s="15"/>
      <c r="J5129" s="16" t="s">
        <v>1347</v>
      </c>
      <c r="K5129" s="17">
        <v>152239</v>
      </c>
      <c r="L5129" s="18">
        <v>2024004343</v>
      </c>
      <c r="M5129" s="19"/>
      <c r="N5129" s="70">
        <v>0</v>
      </c>
      <c r="O5129" s="71">
        <v>0</v>
      </c>
      <c r="P5129" s="72">
        <v>0</v>
      </c>
      <c r="Q5129" s="73">
        <v>0</v>
      </c>
      <c r="R5129" s="74">
        <v>0</v>
      </c>
      <c r="S5129" s="75">
        <f t="shared" si="22"/>
        <v>8020</v>
      </c>
      <c r="AMG5129"/>
    </row>
    <row r="5130" spans="1:1021" s="79" customFormat="1" ht="51" x14ac:dyDescent="0.25">
      <c r="A5130" s="10" t="s">
        <v>419</v>
      </c>
      <c r="B5130" s="68">
        <v>15142</v>
      </c>
      <c r="C5130" s="10" t="s">
        <v>237</v>
      </c>
      <c r="D5130" s="12" t="s">
        <v>2207</v>
      </c>
      <c r="E5130" s="12" t="s">
        <v>257</v>
      </c>
      <c r="F5130" s="12" t="s">
        <v>254</v>
      </c>
      <c r="G5130" s="13">
        <v>45582</v>
      </c>
      <c r="H5130" s="69">
        <v>3957.64</v>
      </c>
      <c r="I5130" s="15"/>
      <c r="J5130" s="16" t="s">
        <v>1043</v>
      </c>
      <c r="K5130" s="17">
        <v>737478</v>
      </c>
      <c r="L5130" s="18">
        <v>2024004438</v>
      </c>
      <c r="M5130" s="19"/>
      <c r="N5130" s="70">
        <v>0</v>
      </c>
      <c r="O5130" s="71">
        <v>0</v>
      </c>
      <c r="P5130" s="72">
        <v>0</v>
      </c>
      <c r="Q5130" s="73">
        <v>0</v>
      </c>
      <c r="R5130" s="74">
        <v>0</v>
      </c>
      <c r="S5130" s="75">
        <f t="shared" si="22"/>
        <v>3957.64</v>
      </c>
      <c r="AMG5130"/>
    </row>
    <row r="5131" spans="1:1021" s="79" customFormat="1" ht="51" x14ac:dyDescent="0.25">
      <c r="A5131" s="10" t="s">
        <v>419</v>
      </c>
      <c r="B5131" s="68">
        <v>15143</v>
      </c>
      <c r="C5131" s="10" t="s">
        <v>237</v>
      </c>
      <c r="D5131" s="12" t="s">
        <v>2207</v>
      </c>
      <c r="E5131" s="12" t="s">
        <v>2228</v>
      </c>
      <c r="F5131" s="12" t="s">
        <v>254</v>
      </c>
      <c r="G5131" s="13">
        <v>45582</v>
      </c>
      <c r="H5131" s="69">
        <v>3957.64</v>
      </c>
      <c r="I5131" s="15"/>
      <c r="J5131" s="16" t="s">
        <v>1043</v>
      </c>
      <c r="K5131" s="17">
        <v>737478</v>
      </c>
      <c r="L5131" s="18">
        <v>2024004438</v>
      </c>
      <c r="M5131" s="19"/>
      <c r="N5131" s="70">
        <v>0</v>
      </c>
      <c r="O5131" s="71">
        <v>0</v>
      </c>
      <c r="P5131" s="72">
        <v>0</v>
      </c>
      <c r="Q5131" s="73">
        <v>0</v>
      </c>
      <c r="R5131" s="74">
        <v>0</v>
      </c>
      <c r="S5131" s="75">
        <f t="shared" si="22"/>
        <v>3957.64</v>
      </c>
      <c r="AMG5131"/>
    </row>
    <row r="5132" spans="1:1021" s="79" customFormat="1" ht="51" x14ac:dyDescent="0.25">
      <c r="A5132" s="10" t="s">
        <v>419</v>
      </c>
      <c r="B5132" s="68">
        <v>15144</v>
      </c>
      <c r="C5132" s="10" t="s">
        <v>237</v>
      </c>
      <c r="D5132" s="12" t="s">
        <v>2208</v>
      </c>
      <c r="E5132" s="12" t="s">
        <v>2229</v>
      </c>
      <c r="F5132" s="12" t="s">
        <v>254</v>
      </c>
      <c r="G5132" s="13">
        <v>45582</v>
      </c>
      <c r="H5132" s="69">
        <v>2743.72</v>
      </c>
      <c r="I5132" s="15"/>
      <c r="J5132" s="16" t="s">
        <v>1043</v>
      </c>
      <c r="K5132" s="17">
        <v>737478</v>
      </c>
      <c r="L5132" s="18">
        <v>2024004438</v>
      </c>
      <c r="M5132" s="19"/>
      <c r="N5132" s="70">
        <v>0</v>
      </c>
      <c r="O5132" s="71">
        <v>0</v>
      </c>
      <c r="P5132" s="72">
        <v>0</v>
      </c>
      <c r="Q5132" s="73">
        <v>0</v>
      </c>
      <c r="R5132" s="74">
        <v>0</v>
      </c>
      <c r="S5132" s="75">
        <f t="shared" si="22"/>
        <v>2743.72</v>
      </c>
      <c r="AMG5132"/>
    </row>
    <row r="5133" spans="1:1021" s="79" customFormat="1" ht="51" x14ac:dyDescent="0.25">
      <c r="A5133" s="10" t="s">
        <v>419</v>
      </c>
      <c r="B5133" s="68">
        <v>15145</v>
      </c>
      <c r="C5133" s="10" t="s">
        <v>237</v>
      </c>
      <c r="D5133" s="12" t="s">
        <v>2208</v>
      </c>
      <c r="E5133" s="12" t="s">
        <v>2230</v>
      </c>
      <c r="F5133" s="12" t="s">
        <v>254</v>
      </c>
      <c r="G5133" s="13">
        <v>45582</v>
      </c>
      <c r="H5133" s="69">
        <v>2743.72</v>
      </c>
      <c r="I5133" s="15"/>
      <c r="J5133" s="16" t="s">
        <v>1043</v>
      </c>
      <c r="K5133" s="17">
        <v>737478</v>
      </c>
      <c r="L5133" s="18">
        <v>2024004438</v>
      </c>
      <c r="M5133" s="19"/>
      <c r="N5133" s="70">
        <v>0</v>
      </c>
      <c r="O5133" s="71">
        <v>0</v>
      </c>
      <c r="P5133" s="72">
        <v>0</v>
      </c>
      <c r="Q5133" s="73">
        <v>0</v>
      </c>
      <c r="R5133" s="74">
        <v>0</v>
      </c>
      <c r="S5133" s="75">
        <f t="shared" si="22"/>
        <v>2743.72</v>
      </c>
      <c r="AMG5133"/>
    </row>
    <row r="5134" spans="1:1021" s="79" customFormat="1" ht="51" x14ac:dyDescent="0.25">
      <c r="A5134" s="10" t="s">
        <v>419</v>
      </c>
      <c r="B5134" s="68">
        <v>15146</v>
      </c>
      <c r="C5134" s="10" t="s">
        <v>237</v>
      </c>
      <c r="D5134" s="12" t="s">
        <v>2208</v>
      </c>
      <c r="E5134" s="12" t="s">
        <v>2230</v>
      </c>
      <c r="F5134" s="12" t="s">
        <v>254</v>
      </c>
      <c r="G5134" s="13">
        <v>45582</v>
      </c>
      <c r="H5134" s="69">
        <v>2743.72</v>
      </c>
      <c r="I5134" s="15"/>
      <c r="J5134" s="16" t="s">
        <v>1043</v>
      </c>
      <c r="K5134" s="17">
        <v>737478</v>
      </c>
      <c r="L5134" s="18">
        <v>2024004438</v>
      </c>
      <c r="M5134" s="19"/>
      <c r="N5134" s="70">
        <v>0</v>
      </c>
      <c r="O5134" s="71">
        <v>0</v>
      </c>
      <c r="P5134" s="72">
        <v>0</v>
      </c>
      <c r="Q5134" s="73">
        <v>0</v>
      </c>
      <c r="R5134" s="74">
        <v>0</v>
      </c>
      <c r="S5134" s="75">
        <f t="shared" si="22"/>
        <v>2743.72</v>
      </c>
      <c r="AMG5134"/>
    </row>
    <row r="5135" spans="1:1021" s="79" customFormat="1" ht="51" x14ac:dyDescent="0.25">
      <c r="A5135" s="10" t="s">
        <v>419</v>
      </c>
      <c r="B5135" s="68">
        <v>15147</v>
      </c>
      <c r="C5135" s="10" t="s">
        <v>237</v>
      </c>
      <c r="D5135" s="12" t="s">
        <v>2208</v>
      </c>
      <c r="E5135" s="12" t="s">
        <v>2230</v>
      </c>
      <c r="F5135" s="12" t="s">
        <v>254</v>
      </c>
      <c r="G5135" s="13">
        <v>45582</v>
      </c>
      <c r="H5135" s="69">
        <v>2743.72</v>
      </c>
      <c r="I5135" s="15"/>
      <c r="J5135" s="16" t="s">
        <v>1043</v>
      </c>
      <c r="K5135" s="17">
        <v>737478</v>
      </c>
      <c r="L5135" s="18">
        <v>2024004438</v>
      </c>
      <c r="M5135" s="19"/>
      <c r="N5135" s="70">
        <v>0</v>
      </c>
      <c r="O5135" s="71">
        <v>0</v>
      </c>
      <c r="P5135" s="72">
        <v>0</v>
      </c>
      <c r="Q5135" s="73">
        <v>0</v>
      </c>
      <c r="R5135" s="74">
        <v>0</v>
      </c>
      <c r="S5135" s="75">
        <f t="shared" si="22"/>
        <v>2743.72</v>
      </c>
      <c r="AMG5135"/>
    </row>
    <row r="5136" spans="1:1021" s="79" customFormat="1" ht="51" x14ac:dyDescent="0.25">
      <c r="A5136" s="10" t="s">
        <v>419</v>
      </c>
      <c r="B5136" s="68">
        <v>15148</v>
      </c>
      <c r="C5136" s="10" t="s">
        <v>237</v>
      </c>
      <c r="D5136" s="12" t="s">
        <v>2208</v>
      </c>
      <c r="E5136" s="12" t="s">
        <v>2230</v>
      </c>
      <c r="F5136" s="12" t="s">
        <v>254</v>
      </c>
      <c r="G5136" s="13">
        <v>45582</v>
      </c>
      <c r="H5136" s="69">
        <v>2743.72</v>
      </c>
      <c r="I5136" s="15"/>
      <c r="J5136" s="16" t="s">
        <v>1043</v>
      </c>
      <c r="K5136" s="17">
        <v>737478</v>
      </c>
      <c r="L5136" s="18">
        <v>2024004438</v>
      </c>
      <c r="M5136" s="19"/>
      <c r="N5136" s="70">
        <v>0</v>
      </c>
      <c r="O5136" s="71">
        <v>0</v>
      </c>
      <c r="P5136" s="72">
        <v>0</v>
      </c>
      <c r="Q5136" s="73">
        <v>0</v>
      </c>
      <c r="R5136" s="74">
        <v>0</v>
      </c>
      <c r="S5136" s="75">
        <f t="shared" si="22"/>
        <v>2743.72</v>
      </c>
      <c r="AMG5136"/>
    </row>
    <row r="5137" spans="1:1021" s="79" customFormat="1" ht="76.5" x14ac:dyDescent="0.25">
      <c r="A5137" s="10" t="s">
        <v>419</v>
      </c>
      <c r="B5137" s="68">
        <v>15149</v>
      </c>
      <c r="C5137" s="10" t="s">
        <v>237</v>
      </c>
      <c r="D5137" s="12" t="s">
        <v>2209</v>
      </c>
      <c r="E5137" s="12" t="s">
        <v>257</v>
      </c>
      <c r="F5137" s="12" t="s">
        <v>254</v>
      </c>
      <c r="G5137" s="13">
        <v>45588</v>
      </c>
      <c r="H5137" s="69">
        <v>2400</v>
      </c>
      <c r="I5137" s="15"/>
      <c r="J5137" s="16" t="s">
        <v>2242</v>
      </c>
      <c r="K5137" s="17">
        <v>164</v>
      </c>
      <c r="L5137" s="18">
        <v>2024006713</v>
      </c>
      <c r="M5137" s="19"/>
      <c r="N5137" s="70">
        <v>0</v>
      </c>
      <c r="O5137" s="71">
        <v>0</v>
      </c>
      <c r="P5137" s="72">
        <v>0</v>
      </c>
      <c r="Q5137" s="73">
        <v>0</v>
      </c>
      <c r="R5137" s="74">
        <v>0</v>
      </c>
      <c r="S5137" s="75">
        <f t="shared" si="22"/>
        <v>2400</v>
      </c>
      <c r="AMG5137"/>
    </row>
    <row r="5138" spans="1:1021" s="79" customFormat="1" ht="76.5" x14ac:dyDescent="0.25">
      <c r="A5138" s="10" t="s">
        <v>419</v>
      </c>
      <c r="B5138" s="68">
        <v>15150</v>
      </c>
      <c r="C5138" s="10" t="s">
        <v>237</v>
      </c>
      <c r="D5138" s="12" t="s">
        <v>2209</v>
      </c>
      <c r="E5138" s="12" t="s">
        <v>257</v>
      </c>
      <c r="F5138" s="12" t="s">
        <v>254</v>
      </c>
      <c r="G5138" s="13">
        <v>45588</v>
      </c>
      <c r="H5138" s="69">
        <v>2400</v>
      </c>
      <c r="I5138" s="15"/>
      <c r="J5138" s="16" t="s">
        <v>2242</v>
      </c>
      <c r="K5138" s="17">
        <v>164</v>
      </c>
      <c r="L5138" s="18">
        <v>2024006713</v>
      </c>
      <c r="M5138" s="19"/>
      <c r="N5138" s="70">
        <v>0</v>
      </c>
      <c r="O5138" s="71">
        <v>0</v>
      </c>
      <c r="P5138" s="72">
        <v>0</v>
      </c>
      <c r="Q5138" s="73">
        <v>0</v>
      </c>
      <c r="R5138" s="74">
        <v>0</v>
      </c>
      <c r="S5138" s="75">
        <f t="shared" si="22"/>
        <v>2400</v>
      </c>
      <c r="AMG5138"/>
    </row>
    <row r="5139" spans="1:1021" s="79" customFormat="1" ht="76.5" x14ac:dyDescent="0.25">
      <c r="A5139" s="10" t="s">
        <v>419</v>
      </c>
      <c r="B5139" s="68">
        <v>15151</v>
      </c>
      <c r="C5139" s="10" t="s">
        <v>237</v>
      </c>
      <c r="D5139" s="12" t="s">
        <v>2209</v>
      </c>
      <c r="E5139" s="12" t="s">
        <v>257</v>
      </c>
      <c r="F5139" s="12" t="s">
        <v>254</v>
      </c>
      <c r="G5139" s="13">
        <v>45588</v>
      </c>
      <c r="H5139" s="69">
        <v>2400</v>
      </c>
      <c r="I5139" s="15"/>
      <c r="J5139" s="16" t="s">
        <v>2242</v>
      </c>
      <c r="K5139" s="17">
        <v>164</v>
      </c>
      <c r="L5139" s="18">
        <v>2024006713</v>
      </c>
      <c r="M5139" s="19"/>
      <c r="N5139" s="70">
        <v>0</v>
      </c>
      <c r="O5139" s="71">
        <v>0</v>
      </c>
      <c r="P5139" s="72">
        <v>0</v>
      </c>
      <c r="Q5139" s="73">
        <v>0</v>
      </c>
      <c r="R5139" s="74">
        <v>0</v>
      </c>
      <c r="S5139" s="75">
        <f t="shared" si="22"/>
        <v>2400</v>
      </c>
      <c r="AMG5139"/>
    </row>
    <row r="5140" spans="1:1021" s="79" customFormat="1" ht="76.5" x14ac:dyDescent="0.25">
      <c r="A5140" s="10" t="s">
        <v>419</v>
      </c>
      <c r="B5140" s="68">
        <v>15152</v>
      </c>
      <c r="C5140" s="10" t="s">
        <v>237</v>
      </c>
      <c r="D5140" s="12" t="s">
        <v>2209</v>
      </c>
      <c r="E5140" s="12" t="s">
        <v>257</v>
      </c>
      <c r="F5140" s="12" t="s">
        <v>254</v>
      </c>
      <c r="G5140" s="13">
        <v>45588</v>
      </c>
      <c r="H5140" s="69">
        <v>2400</v>
      </c>
      <c r="I5140" s="15"/>
      <c r="J5140" s="16" t="s">
        <v>2242</v>
      </c>
      <c r="K5140" s="17">
        <v>164</v>
      </c>
      <c r="L5140" s="18">
        <v>2024006713</v>
      </c>
      <c r="M5140" s="19"/>
      <c r="N5140" s="70">
        <v>0</v>
      </c>
      <c r="O5140" s="71">
        <v>0</v>
      </c>
      <c r="P5140" s="72">
        <v>0</v>
      </c>
      <c r="Q5140" s="73">
        <v>0</v>
      </c>
      <c r="R5140" s="74">
        <v>0</v>
      </c>
      <c r="S5140" s="75">
        <f t="shared" si="22"/>
        <v>2400</v>
      </c>
      <c r="AMG5140"/>
    </row>
    <row r="5141" spans="1:1021" s="79" customFormat="1" ht="51" x14ac:dyDescent="0.25">
      <c r="A5141" s="10" t="s">
        <v>419</v>
      </c>
      <c r="B5141" s="68">
        <v>15153</v>
      </c>
      <c r="C5141" s="10" t="s">
        <v>237</v>
      </c>
      <c r="D5141" s="12" t="s">
        <v>2210</v>
      </c>
      <c r="E5141" s="12" t="s">
        <v>2222</v>
      </c>
      <c r="F5141" s="12" t="s">
        <v>254</v>
      </c>
      <c r="G5141" s="13">
        <v>45588</v>
      </c>
      <c r="H5141" s="69">
        <v>3669.85</v>
      </c>
      <c r="I5141" s="15"/>
      <c r="J5141" s="16" t="s">
        <v>1425</v>
      </c>
      <c r="K5141" s="17">
        <v>2408</v>
      </c>
      <c r="L5141" s="18">
        <v>2024008354</v>
      </c>
      <c r="M5141" s="19"/>
      <c r="N5141" s="70">
        <v>0</v>
      </c>
      <c r="O5141" s="71">
        <v>0</v>
      </c>
      <c r="P5141" s="72">
        <v>0</v>
      </c>
      <c r="Q5141" s="73">
        <v>0</v>
      </c>
      <c r="R5141" s="74">
        <v>0</v>
      </c>
      <c r="S5141" s="75">
        <f t="shared" si="22"/>
        <v>3669.85</v>
      </c>
      <c r="AMG5141"/>
    </row>
    <row r="5142" spans="1:1021" s="79" customFormat="1" ht="51" x14ac:dyDescent="0.25">
      <c r="A5142" s="10" t="s">
        <v>419</v>
      </c>
      <c r="B5142" s="68">
        <v>15154</v>
      </c>
      <c r="C5142" s="10" t="s">
        <v>237</v>
      </c>
      <c r="D5142" s="12" t="s">
        <v>2210</v>
      </c>
      <c r="E5142" s="12" t="s">
        <v>2223</v>
      </c>
      <c r="F5142" s="12" t="s">
        <v>254</v>
      </c>
      <c r="G5142" s="13">
        <v>45588</v>
      </c>
      <c r="H5142" s="69">
        <v>3669.85</v>
      </c>
      <c r="I5142" s="15"/>
      <c r="J5142" s="16" t="s">
        <v>1425</v>
      </c>
      <c r="K5142" s="17">
        <v>2408</v>
      </c>
      <c r="L5142" s="18">
        <v>2024008354</v>
      </c>
      <c r="M5142" s="19"/>
      <c r="N5142" s="70">
        <v>0</v>
      </c>
      <c r="O5142" s="71">
        <v>0</v>
      </c>
      <c r="P5142" s="72">
        <v>0</v>
      </c>
      <c r="Q5142" s="73">
        <v>0</v>
      </c>
      <c r="R5142" s="74">
        <v>0</v>
      </c>
      <c r="S5142" s="75">
        <f t="shared" si="22"/>
        <v>3669.85</v>
      </c>
      <c r="AMG5142"/>
    </row>
    <row r="5143" spans="1:1021" s="79" customFormat="1" ht="51" x14ac:dyDescent="0.25">
      <c r="A5143" s="10" t="s">
        <v>419</v>
      </c>
      <c r="B5143" s="68">
        <v>15155</v>
      </c>
      <c r="C5143" s="10" t="s">
        <v>237</v>
      </c>
      <c r="D5143" s="12" t="s">
        <v>2211</v>
      </c>
      <c r="E5143" s="12" t="s">
        <v>2223</v>
      </c>
      <c r="F5143" s="12" t="s">
        <v>254</v>
      </c>
      <c r="G5143" s="13">
        <v>45588</v>
      </c>
      <c r="H5143" s="69">
        <v>1793.51</v>
      </c>
      <c r="I5143" s="15"/>
      <c r="J5143" s="16" t="s">
        <v>1425</v>
      </c>
      <c r="K5143" s="17">
        <v>2408</v>
      </c>
      <c r="L5143" s="18">
        <v>2024008354</v>
      </c>
      <c r="M5143" s="19"/>
      <c r="N5143" s="70">
        <v>0</v>
      </c>
      <c r="O5143" s="71">
        <v>0</v>
      </c>
      <c r="P5143" s="72">
        <v>0</v>
      </c>
      <c r="Q5143" s="73">
        <v>0</v>
      </c>
      <c r="R5143" s="74">
        <v>0</v>
      </c>
      <c r="S5143" s="75">
        <f t="shared" si="22"/>
        <v>1793.51</v>
      </c>
      <c r="AMG5143"/>
    </row>
    <row r="5144" spans="1:1021" s="79" customFormat="1" ht="51" x14ac:dyDescent="0.25">
      <c r="A5144" s="10" t="s">
        <v>419</v>
      </c>
      <c r="B5144" s="68">
        <v>15156</v>
      </c>
      <c r="C5144" s="10" t="s">
        <v>237</v>
      </c>
      <c r="D5144" s="12" t="s">
        <v>2211</v>
      </c>
      <c r="E5144" s="12" t="s">
        <v>2222</v>
      </c>
      <c r="F5144" s="12" t="s">
        <v>254</v>
      </c>
      <c r="G5144" s="13">
        <v>45588</v>
      </c>
      <c r="H5144" s="69">
        <v>1793.51</v>
      </c>
      <c r="I5144" s="15"/>
      <c r="J5144" s="16" t="s">
        <v>1425</v>
      </c>
      <c r="K5144" s="17">
        <v>2408</v>
      </c>
      <c r="L5144" s="18">
        <v>2024008354</v>
      </c>
      <c r="M5144" s="19"/>
      <c r="N5144" s="70">
        <v>0</v>
      </c>
      <c r="O5144" s="71">
        <v>0</v>
      </c>
      <c r="P5144" s="72">
        <v>0</v>
      </c>
      <c r="Q5144" s="73">
        <v>0</v>
      </c>
      <c r="R5144" s="74">
        <v>0</v>
      </c>
      <c r="S5144" s="75">
        <f t="shared" si="22"/>
        <v>1793.51</v>
      </c>
      <c r="AMG5144"/>
    </row>
    <row r="5145" spans="1:1021" s="79" customFormat="1" ht="51" x14ac:dyDescent="0.25">
      <c r="A5145" s="10" t="s">
        <v>419</v>
      </c>
      <c r="B5145" s="68">
        <v>15157</v>
      </c>
      <c r="C5145" s="10" t="s">
        <v>237</v>
      </c>
      <c r="D5145" s="12" t="s">
        <v>2211</v>
      </c>
      <c r="E5145" s="12" t="s">
        <v>257</v>
      </c>
      <c r="F5145" s="12" t="s">
        <v>254</v>
      </c>
      <c r="G5145" s="13">
        <v>45588</v>
      </c>
      <c r="H5145" s="69">
        <v>1793.51</v>
      </c>
      <c r="I5145" s="15"/>
      <c r="J5145" s="16" t="s">
        <v>1425</v>
      </c>
      <c r="K5145" s="17">
        <v>2408</v>
      </c>
      <c r="L5145" s="18">
        <v>2024008354</v>
      </c>
      <c r="M5145" s="19"/>
      <c r="N5145" s="70">
        <v>0</v>
      </c>
      <c r="O5145" s="71">
        <v>0</v>
      </c>
      <c r="P5145" s="72">
        <v>0</v>
      </c>
      <c r="Q5145" s="73">
        <v>0</v>
      </c>
      <c r="R5145" s="74">
        <v>0</v>
      </c>
      <c r="S5145" s="75">
        <f t="shared" si="22"/>
        <v>1793.51</v>
      </c>
      <c r="AMG5145"/>
    </row>
    <row r="5146" spans="1:1021" s="79" customFormat="1" ht="51" x14ac:dyDescent="0.25">
      <c r="A5146" s="10" t="s">
        <v>419</v>
      </c>
      <c r="B5146" s="68">
        <v>15158</v>
      </c>
      <c r="C5146" s="10" t="s">
        <v>237</v>
      </c>
      <c r="D5146" s="12" t="s">
        <v>2211</v>
      </c>
      <c r="E5146" s="12" t="s">
        <v>257</v>
      </c>
      <c r="F5146" s="12" t="s">
        <v>254</v>
      </c>
      <c r="G5146" s="13">
        <v>45588</v>
      </c>
      <c r="H5146" s="69">
        <v>1793.51</v>
      </c>
      <c r="I5146" s="15"/>
      <c r="J5146" s="16" t="s">
        <v>1425</v>
      </c>
      <c r="K5146" s="17">
        <v>2408</v>
      </c>
      <c r="L5146" s="18">
        <v>2024008354</v>
      </c>
      <c r="M5146" s="19"/>
      <c r="N5146" s="70">
        <v>0</v>
      </c>
      <c r="O5146" s="71">
        <v>0</v>
      </c>
      <c r="P5146" s="72">
        <v>0</v>
      </c>
      <c r="Q5146" s="73">
        <v>0</v>
      </c>
      <c r="R5146" s="74">
        <v>0</v>
      </c>
      <c r="S5146" s="75">
        <f t="shared" si="22"/>
        <v>1793.51</v>
      </c>
      <c r="AMG5146"/>
    </row>
    <row r="5147" spans="1:1021" s="79" customFormat="1" ht="63.75" x14ac:dyDescent="0.25">
      <c r="A5147" s="10" t="s">
        <v>419</v>
      </c>
      <c r="B5147" s="68">
        <v>15159</v>
      </c>
      <c r="C5147" s="10" t="s">
        <v>237</v>
      </c>
      <c r="D5147" s="12" t="s">
        <v>2212</v>
      </c>
      <c r="E5147" s="12" t="s">
        <v>257</v>
      </c>
      <c r="F5147" s="12" t="s">
        <v>254</v>
      </c>
      <c r="G5147" s="13">
        <v>45583</v>
      </c>
      <c r="H5147" s="69">
        <v>5099.4799999999996</v>
      </c>
      <c r="I5147" s="15"/>
      <c r="J5147" s="16" t="s">
        <v>2243</v>
      </c>
      <c r="K5147" s="17">
        <v>283</v>
      </c>
      <c r="L5147" s="18">
        <v>2024007463</v>
      </c>
      <c r="M5147" s="19"/>
      <c r="N5147" s="70">
        <v>0</v>
      </c>
      <c r="O5147" s="71">
        <v>0</v>
      </c>
      <c r="P5147" s="72">
        <v>0</v>
      </c>
      <c r="Q5147" s="73">
        <v>0</v>
      </c>
      <c r="R5147" s="74">
        <v>0</v>
      </c>
      <c r="S5147" s="75">
        <f t="shared" si="22"/>
        <v>5099.4799999999996</v>
      </c>
      <c r="AMG5147"/>
    </row>
    <row r="5148" spans="1:1021" s="79" customFormat="1" ht="63.75" x14ac:dyDescent="0.25">
      <c r="A5148" s="10" t="s">
        <v>419</v>
      </c>
      <c r="B5148" s="68">
        <v>15160</v>
      </c>
      <c r="C5148" s="10" t="s">
        <v>237</v>
      </c>
      <c r="D5148" s="12" t="s">
        <v>2212</v>
      </c>
      <c r="E5148" s="12" t="s">
        <v>257</v>
      </c>
      <c r="F5148" s="12" t="s">
        <v>254</v>
      </c>
      <c r="G5148" s="13">
        <v>45583</v>
      </c>
      <c r="H5148" s="69">
        <v>5099.4799999999996</v>
      </c>
      <c r="I5148" s="15"/>
      <c r="J5148" s="16" t="s">
        <v>2243</v>
      </c>
      <c r="K5148" s="17">
        <v>283</v>
      </c>
      <c r="L5148" s="18">
        <v>2024007463</v>
      </c>
      <c r="M5148" s="19"/>
      <c r="N5148" s="70">
        <v>0</v>
      </c>
      <c r="O5148" s="71">
        <v>0</v>
      </c>
      <c r="P5148" s="72">
        <v>0</v>
      </c>
      <c r="Q5148" s="73">
        <v>0</v>
      </c>
      <c r="R5148" s="74">
        <v>0</v>
      </c>
      <c r="S5148" s="75">
        <f t="shared" si="22"/>
        <v>5099.4799999999996</v>
      </c>
      <c r="AMG5148"/>
    </row>
    <row r="5149" spans="1:1021" s="79" customFormat="1" ht="51" x14ac:dyDescent="0.25">
      <c r="A5149" s="10" t="s">
        <v>419</v>
      </c>
      <c r="B5149" s="68">
        <v>15161</v>
      </c>
      <c r="C5149" s="10" t="s">
        <v>237</v>
      </c>
      <c r="D5149" s="12" t="s">
        <v>2213</v>
      </c>
      <c r="E5149" s="12" t="s">
        <v>2231</v>
      </c>
      <c r="F5149" s="12" t="s">
        <v>254</v>
      </c>
      <c r="G5149" s="13">
        <v>45575</v>
      </c>
      <c r="H5149" s="69">
        <v>26128.65</v>
      </c>
      <c r="I5149" s="15"/>
      <c r="J5149" s="16" t="s">
        <v>2244</v>
      </c>
      <c r="K5149" s="17">
        <v>147</v>
      </c>
      <c r="L5149" s="18">
        <v>2024006925</v>
      </c>
      <c r="M5149" s="19"/>
      <c r="N5149" s="70">
        <v>0</v>
      </c>
      <c r="O5149" s="71">
        <v>0</v>
      </c>
      <c r="P5149" s="72">
        <v>0</v>
      </c>
      <c r="Q5149" s="73">
        <v>0</v>
      </c>
      <c r="R5149" s="74">
        <v>0</v>
      </c>
      <c r="S5149" s="75">
        <f t="shared" si="22"/>
        <v>26128.65</v>
      </c>
      <c r="AMG5149"/>
    </row>
    <row r="5150" spans="1:1021" s="79" customFormat="1" ht="51" x14ac:dyDescent="0.25">
      <c r="A5150" s="10" t="s">
        <v>419</v>
      </c>
      <c r="B5150" s="68">
        <v>15162</v>
      </c>
      <c r="C5150" s="10" t="s">
        <v>237</v>
      </c>
      <c r="D5150" s="12" t="s">
        <v>2213</v>
      </c>
      <c r="E5150" s="12" t="s">
        <v>1333</v>
      </c>
      <c r="F5150" s="12" t="s">
        <v>254</v>
      </c>
      <c r="G5150" s="13">
        <v>45575</v>
      </c>
      <c r="H5150" s="69">
        <v>26128.65</v>
      </c>
      <c r="I5150" s="15"/>
      <c r="J5150" s="16" t="s">
        <v>2244</v>
      </c>
      <c r="K5150" s="17">
        <v>147</v>
      </c>
      <c r="L5150" s="18">
        <v>2024006925</v>
      </c>
      <c r="M5150" s="19"/>
      <c r="N5150" s="70">
        <v>0</v>
      </c>
      <c r="O5150" s="71">
        <v>0</v>
      </c>
      <c r="P5150" s="72">
        <v>0</v>
      </c>
      <c r="Q5150" s="73">
        <v>0</v>
      </c>
      <c r="R5150" s="74">
        <v>0</v>
      </c>
      <c r="S5150" s="75">
        <f t="shared" si="22"/>
        <v>26128.65</v>
      </c>
      <c r="AMG5150"/>
    </row>
    <row r="5151" spans="1:1021" s="79" customFormat="1" ht="25.5" x14ac:dyDescent="0.25">
      <c r="A5151" s="10" t="s">
        <v>419</v>
      </c>
      <c r="B5151" s="68">
        <v>15163</v>
      </c>
      <c r="C5151" s="10" t="s">
        <v>237</v>
      </c>
      <c r="D5151" s="12" t="s">
        <v>2214</v>
      </c>
      <c r="E5151" s="12" t="s">
        <v>2231</v>
      </c>
      <c r="F5151" s="12" t="s">
        <v>254</v>
      </c>
      <c r="G5151" s="13">
        <v>45575</v>
      </c>
      <c r="H5151" s="69">
        <v>15348.2</v>
      </c>
      <c r="I5151" s="15"/>
      <c r="J5151" s="16" t="s">
        <v>2244</v>
      </c>
      <c r="K5151" s="17">
        <v>147</v>
      </c>
      <c r="L5151" s="18">
        <v>2024006925</v>
      </c>
      <c r="M5151" s="19"/>
      <c r="N5151" s="70">
        <v>0</v>
      </c>
      <c r="O5151" s="71">
        <v>0</v>
      </c>
      <c r="P5151" s="72">
        <v>0</v>
      </c>
      <c r="Q5151" s="73">
        <v>0</v>
      </c>
      <c r="R5151" s="74">
        <v>0</v>
      </c>
      <c r="S5151" s="75">
        <f t="shared" si="22"/>
        <v>15348.2</v>
      </c>
      <c r="AMG5151"/>
    </row>
    <row r="5152" spans="1:1021" s="79" customFormat="1" ht="51" x14ac:dyDescent="0.25">
      <c r="A5152" s="10" t="s">
        <v>419</v>
      </c>
      <c r="B5152" s="68">
        <v>15164</v>
      </c>
      <c r="C5152" s="10" t="s">
        <v>237</v>
      </c>
      <c r="D5152" s="12" t="s">
        <v>2214</v>
      </c>
      <c r="E5152" s="12" t="s">
        <v>2232</v>
      </c>
      <c r="F5152" s="12" t="s">
        <v>254</v>
      </c>
      <c r="G5152" s="13">
        <v>45575</v>
      </c>
      <c r="H5152" s="69">
        <v>15348.2</v>
      </c>
      <c r="I5152" s="15"/>
      <c r="J5152" s="16" t="s">
        <v>2244</v>
      </c>
      <c r="K5152" s="17">
        <v>147</v>
      </c>
      <c r="L5152" s="18">
        <v>2024006925</v>
      </c>
      <c r="M5152" s="19"/>
      <c r="N5152" s="70">
        <v>0</v>
      </c>
      <c r="O5152" s="71">
        <v>0</v>
      </c>
      <c r="P5152" s="72">
        <v>0</v>
      </c>
      <c r="Q5152" s="73">
        <v>0</v>
      </c>
      <c r="R5152" s="74">
        <v>0</v>
      </c>
      <c r="S5152" s="75">
        <f t="shared" si="22"/>
        <v>15348.2</v>
      </c>
      <c r="AMG5152"/>
    </row>
    <row r="5153" spans="1:1021" s="79" customFormat="1" ht="76.5" x14ac:dyDescent="0.25">
      <c r="A5153" s="10" t="s">
        <v>419</v>
      </c>
      <c r="B5153" s="68">
        <v>15082</v>
      </c>
      <c r="C5153" s="10" t="s">
        <v>237</v>
      </c>
      <c r="D5153" s="12" t="s">
        <v>2215</v>
      </c>
      <c r="E5153" s="12" t="s">
        <v>2233</v>
      </c>
      <c r="F5153" s="12" t="s">
        <v>254</v>
      </c>
      <c r="G5153" s="13">
        <v>45537</v>
      </c>
      <c r="H5153" s="69">
        <v>150000</v>
      </c>
      <c r="I5153" s="15"/>
      <c r="J5153" s="16" t="s">
        <v>2245</v>
      </c>
      <c r="K5153" s="17">
        <v>15737</v>
      </c>
      <c r="L5153" s="18">
        <v>2024003127</v>
      </c>
      <c r="M5153" s="19"/>
      <c r="N5153" s="70">
        <v>0</v>
      </c>
      <c r="O5153" s="71">
        <v>0</v>
      </c>
      <c r="P5153" s="72">
        <v>0</v>
      </c>
      <c r="Q5153" s="73">
        <v>0</v>
      </c>
      <c r="R5153" s="74">
        <v>0</v>
      </c>
      <c r="S5153" s="75">
        <f t="shared" si="22"/>
        <v>150000</v>
      </c>
      <c r="AMG5153"/>
    </row>
    <row r="5154" spans="1:1021" s="79" customFormat="1" ht="76.5" x14ac:dyDescent="0.25">
      <c r="A5154" s="10" t="s">
        <v>419</v>
      </c>
      <c r="B5154" s="68">
        <v>15200</v>
      </c>
      <c r="C5154" s="10" t="s">
        <v>237</v>
      </c>
      <c r="D5154" s="12" t="s">
        <v>2216</v>
      </c>
      <c r="E5154" s="12" t="s">
        <v>257</v>
      </c>
      <c r="F5154" s="12" t="s">
        <v>254</v>
      </c>
      <c r="G5154" s="13">
        <v>45597</v>
      </c>
      <c r="H5154" s="69">
        <v>2850</v>
      </c>
      <c r="I5154" s="15"/>
      <c r="J5154" s="16" t="s">
        <v>455</v>
      </c>
      <c r="K5154" s="17">
        <v>6619</v>
      </c>
      <c r="L5154" s="18">
        <v>2024007752</v>
      </c>
      <c r="M5154" s="19"/>
      <c r="N5154" s="70">
        <v>0</v>
      </c>
      <c r="O5154" s="71">
        <v>0</v>
      </c>
      <c r="P5154" s="72">
        <v>0</v>
      </c>
      <c r="Q5154" s="73">
        <v>0</v>
      </c>
      <c r="R5154" s="74">
        <v>0</v>
      </c>
      <c r="S5154" s="75">
        <f t="shared" si="22"/>
        <v>2850</v>
      </c>
      <c r="AMG5154"/>
    </row>
    <row r="5155" spans="1:1021" s="79" customFormat="1" ht="76.5" x14ac:dyDescent="0.25">
      <c r="A5155" s="10" t="s">
        <v>419</v>
      </c>
      <c r="B5155" s="68">
        <v>15201</v>
      </c>
      <c r="C5155" s="10" t="s">
        <v>237</v>
      </c>
      <c r="D5155" s="12" t="s">
        <v>2216</v>
      </c>
      <c r="E5155" s="12" t="s">
        <v>257</v>
      </c>
      <c r="F5155" s="12" t="s">
        <v>254</v>
      </c>
      <c r="G5155" s="13">
        <v>45597</v>
      </c>
      <c r="H5155" s="69">
        <v>2850</v>
      </c>
      <c r="I5155" s="15"/>
      <c r="J5155" s="16" t="s">
        <v>455</v>
      </c>
      <c r="K5155" s="17">
        <v>6619</v>
      </c>
      <c r="L5155" s="18">
        <v>2024007752</v>
      </c>
      <c r="M5155" s="19"/>
      <c r="N5155" s="70">
        <v>0</v>
      </c>
      <c r="O5155" s="71">
        <v>0</v>
      </c>
      <c r="P5155" s="72">
        <v>0</v>
      </c>
      <c r="Q5155" s="73">
        <v>0</v>
      </c>
      <c r="R5155" s="74">
        <v>0</v>
      </c>
      <c r="S5155" s="75">
        <f t="shared" si="22"/>
        <v>2850</v>
      </c>
      <c r="AMG5155"/>
    </row>
    <row r="5156" spans="1:1021" s="79" customFormat="1" ht="76.5" x14ac:dyDescent="0.25">
      <c r="A5156" s="10" t="s">
        <v>419</v>
      </c>
      <c r="B5156" s="68">
        <v>15202</v>
      </c>
      <c r="C5156" s="10" t="s">
        <v>237</v>
      </c>
      <c r="D5156" s="12" t="s">
        <v>2216</v>
      </c>
      <c r="E5156" s="12" t="s">
        <v>257</v>
      </c>
      <c r="F5156" s="12" t="s">
        <v>254</v>
      </c>
      <c r="G5156" s="13">
        <v>45597</v>
      </c>
      <c r="H5156" s="69">
        <v>2850</v>
      </c>
      <c r="I5156" s="15"/>
      <c r="J5156" s="16" t="s">
        <v>455</v>
      </c>
      <c r="K5156" s="17">
        <v>6619</v>
      </c>
      <c r="L5156" s="18">
        <v>2024007752</v>
      </c>
      <c r="M5156" s="19"/>
      <c r="N5156" s="70">
        <v>0</v>
      </c>
      <c r="O5156" s="71">
        <v>0</v>
      </c>
      <c r="P5156" s="72">
        <v>0</v>
      </c>
      <c r="Q5156" s="73">
        <v>0</v>
      </c>
      <c r="R5156" s="74">
        <v>0</v>
      </c>
      <c r="S5156" s="75">
        <f t="shared" si="22"/>
        <v>2850</v>
      </c>
      <c r="AMG5156"/>
    </row>
    <row r="5157" spans="1:1021" s="79" customFormat="1" ht="76.5" x14ac:dyDescent="0.25">
      <c r="A5157" s="10" t="s">
        <v>419</v>
      </c>
      <c r="B5157" s="68">
        <v>15203</v>
      </c>
      <c r="C5157" s="10" t="s">
        <v>237</v>
      </c>
      <c r="D5157" s="12" t="s">
        <v>2216</v>
      </c>
      <c r="E5157" s="12" t="s">
        <v>257</v>
      </c>
      <c r="F5157" s="12" t="s">
        <v>254</v>
      </c>
      <c r="G5157" s="13">
        <v>45597</v>
      </c>
      <c r="H5157" s="69">
        <v>2850</v>
      </c>
      <c r="I5157" s="15"/>
      <c r="J5157" s="16" t="s">
        <v>455</v>
      </c>
      <c r="K5157" s="17">
        <v>6619</v>
      </c>
      <c r="L5157" s="18">
        <v>2024007752</v>
      </c>
      <c r="M5157" s="19"/>
      <c r="N5157" s="70">
        <v>0</v>
      </c>
      <c r="O5157" s="71">
        <v>0</v>
      </c>
      <c r="P5157" s="72">
        <v>0</v>
      </c>
      <c r="Q5157" s="73">
        <v>0</v>
      </c>
      <c r="R5157" s="74">
        <v>0</v>
      </c>
      <c r="S5157" s="75">
        <f t="shared" si="22"/>
        <v>2850</v>
      </c>
      <c r="AMG5157"/>
    </row>
    <row r="5158" spans="1:1021" s="79" customFormat="1" ht="25.5" x14ac:dyDescent="0.25">
      <c r="A5158" s="10" t="s">
        <v>419</v>
      </c>
      <c r="B5158" s="68">
        <v>15205</v>
      </c>
      <c r="C5158" s="10" t="s">
        <v>237</v>
      </c>
      <c r="D5158" s="12" t="s">
        <v>2217</v>
      </c>
      <c r="E5158" s="12" t="s">
        <v>257</v>
      </c>
      <c r="F5158" s="12" t="s">
        <v>254</v>
      </c>
      <c r="G5158" s="13">
        <v>45631</v>
      </c>
      <c r="H5158" s="69">
        <v>1995</v>
      </c>
      <c r="I5158" s="15"/>
      <c r="J5158" s="16" t="s">
        <v>2246</v>
      </c>
      <c r="K5158" s="17">
        <v>564512</v>
      </c>
      <c r="L5158" s="18">
        <v>2024008440</v>
      </c>
      <c r="M5158" s="19"/>
      <c r="N5158" s="70">
        <v>0</v>
      </c>
      <c r="O5158" s="71">
        <v>0</v>
      </c>
      <c r="P5158" s="72">
        <v>0</v>
      </c>
      <c r="Q5158" s="73">
        <v>0</v>
      </c>
      <c r="R5158" s="74">
        <v>0</v>
      </c>
      <c r="S5158" s="75">
        <f t="shared" si="22"/>
        <v>1995</v>
      </c>
      <c r="AMG5158"/>
    </row>
    <row r="5159" spans="1:1021" s="79" customFormat="1" ht="25.5" x14ac:dyDescent="0.25">
      <c r="A5159" s="10" t="s">
        <v>419</v>
      </c>
      <c r="B5159" s="68">
        <v>15206</v>
      </c>
      <c r="C5159" s="10" t="s">
        <v>237</v>
      </c>
      <c r="D5159" s="12" t="s">
        <v>2217</v>
      </c>
      <c r="E5159" s="12" t="s">
        <v>257</v>
      </c>
      <c r="F5159" s="12" t="s">
        <v>254</v>
      </c>
      <c r="G5159" s="13">
        <v>45631</v>
      </c>
      <c r="H5159" s="69">
        <v>1995</v>
      </c>
      <c r="I5159" s="15"/>
      <c r="J5159" s="16" t="s">
        <v>2246</v>
      </c>
      <c r="K5159" s="17">
        <v>564512</v>
      </c>
      <c r="L5159" s="18">
        <v>2024008440</v>
      </c>
      <c r="M5159" s="19"/>
      <c r="N5159" s="70">
        <v>0</v>
      </c>
      <c r="O5159" s="71">
        <v>0</v>
      </c>
      <c r="P5159" s="72">
        <v>0</v>
      </c>
      <c r="Q5159" s="73">
        <v>0</v>
      </c>
      <c r="R5159" s="74">
        <v>0</v>
      </c>
      <c r="S5159" s="75">
        <f t="shared" si="22"/>
        <v>1995</v>
      </c>
      <c r="AMG5159"/>
    </row>
    <row r="5160" spans="1:1021" s="79" customFormat="1" ht="25.5" x14ac:dyDescent="0.25">
      <c r="A5160" s="10" t="s">
        <v>419</v>
      </c>
      <c r="B5160" s="68">
        <v>15207</v>
      </c>
      <c r="C5160" s="10" t="s">
        <v>237</v>
      </c>
      <c r="D5160" s="12" t="s">
        <v>2217</v>
      </c>
      <c r="E5160" s="12" t="s">
        <v>257</v>
      </c>
      <c r="F5160" s="12" t="s">
        <v>254</v>
      </c>
      <c r="G5160" s="13">
        <v>45631</v>
      </c>
      <c r="H5160" s="69">
        <v>1995</v>
      </c>
      <c r="I5160" s="15"/>
      <c r="J5160" s="16" t="s">
        <v>2246</v>
      </c>
      <c r="K5160" s="17">
        <v>564512</v>
      </c>
      <c r="L5160" s="18">
        <v>2024008440</v>
      </c>
      <c r="M5160" s="19"/>
      <c r="N5160" s="70">
        <v>0</v>
      </c>
      <c r="O5160" s="71">
        <v>0</v>
      </c>
      <c r="P5160" s="72">
        <v>0</v>
      </c>
      <c r="Q5160" s="73">
        <v>0</v>
      </c>
      <c r="R5160" s="74">
        <v>0</v>
      </c>
      <c r="S5160" s="75">
        <f t="shared" ref="S5160:S5176" si="23">H5160</f>
        <v>1995</v>
      </c>
      <c r="AMG5160"/>
    </row>
    <row r="5161" spans="1:1021" s="79" customFormat="1" ht="25.5" x14ac:dyDescent="0.25">
      <c r="A5161" s="10" t="s">
        <v>419</v>
      </c>
      <c r="B5161" s="68">
        <v>15208</v>
      </c>
      <c r="C5161" s="10" t="s">
        <v>237</v>
      </c>
      <c r="D5161" s="12" t="s">
        <v>2217</v>
      </c>
      <c r="E5161" s="12" t="s">
        <v>257</v>
      </c>
      <c r="F5161" s="12" t="s">
        <v>254</v>
      </c>
      <c r="G5161" s="13">
        <v>45631</v>
      </c>
      <c r="H5161" s="69">
        <v>1995</v>
      </c>
      <c r="I5161" s="15"/>
      <c r="J5161" s="16" t="s">
        <v>2246</v>
      </c>
      <c r="K5161" s="17">
        <v>564512</v>
      </c>
      <c r="L5161" s="18">
        <v>2024008440</v>
      </c>
      <c r="M5161" s="19"/>
      <c r="N5161" s="70">
        <v>0</v>
      </c>
      <c r="O5161" s="71">
        <v>0</v>
      </c>
      <c r="P5161" s="72">
        <v>0</v>
      </c>
      <c r="Q5161" s="73">
        <v>0</v>
      </c>
      <c r="R5161" s="74">
        <v>0</v>
      </c>
      <c r="S5161" s="75">
        <f t="shared" si="23"/>
        <v>1995</v>
      </c>
      <c r="AMG5161"/>
    </row>
    <row r="5162" spans="1:1021" s="79" customFormat="1" ht="25.5" x14ac:dyDescent="0.25">
      <c r="A5162" s="10" t="s">
        <v>419</v>
      </c>
      <c r="B5162" s="68">
        <v>15209</v>
      </c>
      <c r="C5162" s="10" t="s">
        <v>237</v>
      </c>
      <c r="D5162" s="12" t="s">
        <v>2217</v>
      </c>
      <c r="E5162" s="12" t="s">
        <v>257</v>
      </c>
      <c r="F5162" s="12" t="s">
        <v>254</v>
      </c>
      <c r="G5162" s="13">
        <v>45631</v>
      </c>
      <c r="H5162" s="69">
        <v>1995</v>
      </c>
      <c r="I5162" s="15"/>
      <c r="J5162" s="16" t="s">
        <v>2246</v>
      </c>
      <c r="K5162" s="17">
        <v>564512</v>
      </c>
      <c r="L5162" s="18">
        <v>2024008440</v>
      </c>
      <c r="M5162" s="19"/>
      <c r="N5162" s="70">
        <v>0</v>
      </c>
      <c r="O5162" s="71">
        <v>0</v>
      </c>
      <c r="P5162" s="72">
        <v>0</v>
      </c>
      <c r="Q5162" s="73">
        <v>0</v>
      </c>
      <c r="R5162" s="74">
        <v>0</v>
      </c>
      <c r="S5162" s="75">
        <f t="shared" si="23"/>
        <v>1995</v>
      </c>
      <c r="AMG5162"/>
    </row>
    <row r="5163" spans="1:1021" s="79" customFormat="1" ht="25.5" x14ac:dyDescent="0.25">
      <c r="A5163" s="10" t="s">
        <v>419</v>
      </c>
      <c r="B5163" s="68">
        <v>15210</v>
      </c>
      <c r="C5163" s="10" t="s">
        <v>237</v>
      </c>
      <c r="D5163" s="12" t="s">
        <v>2217</v>
      </c>
      <c r="E5163" s="12" t="s">
        <v>257</v>
      </c>
      <c r="F5163" s="12" t="s">
        <v>254</v>
      </c>
      <c r="G5163" s="13">
        <v>45631</v>
      </c>
      <c r="H5163" s="69">
        <v>1995</v>
      </c>
      <c r="I5163" s="15"/>
      <c r="J5163" s="16" t="s">
        <v>2246</v>
      </c>
      <c r="K5163" s="17">
        <v>564512</v>
      </c>
      <c r="L5163" s="18">
        <v>2024008440</v>
      </c>
      <c r="M5163" s="19"/>
      <c r="N5163" s="70">
        <v>0</v>
      </c>
      <c r="O5163" s="71">
        <v>0</v>
      </c>
      <c r="P5163" s="72">
        <v>0</v>
      </c>
      <c r="Q5163" s="73">
        <v>0</v>
      </c>
      <c r="R5163" s="74">
        <v>0</v>
      </c>
      <c r="S5163" s="75">
        <f t="shared" si="23"/>
        <v>1995</v>
      </c>
      <c r="AMG5163"/>
    </row>
    <row r="5164" spans="1:1021" s="79" customFormat="1" ht="25.5" x14ac:dyDescent="0.25">
      <c r="A5164" s="10" t="s">
        <v>419</v>
      </c>
      <c r="B5164" s="68">
        <v>15211</v>
      </c>
      <c r="C5164" s="10" t="s">
        <v>237</v>
      </c>
      <c r="D5164" s="12" t="s">
        <v>2217</v>
      </c>
      <c r="E5164" s="12" t="s">
        <v>257</v>
      </c>
      <c r="F5164" s="12" t="s">
        <v>254</v>
      </c>
      <c r="G5164" s="13">
        <v>45631</v>
      </c>
      <c r="H5164" s="69">
        <v>1995</v>
      </c>
      <c r="I5164" s="15"/>
      <c r="J5164" s="16" t="s">
        <v>2246</v>
      </c>
      <c r="K5164" s="17">
        <v>564512</v>
      </c>
      <c r="L5164" s="18">
        <v>2024008440</v>
      </c>
      <c r="M5164" s="19"/>
      <c r="N5164" s="70">
        <v>0</v>
      </c>
      <c r="O5164" s="71">
        <v>0</v>
      </c>
      <c r="P5164" s="72">
        <v>0</v>
      </c>
      <c r="Q5164" s="73">
        <v>0</v>
      </c>
      <c r="R5164" s="74">
        <v>0</v>
      </c>
      <c r="S5164" s="75">
        <f t="shared" si="23"/>
        <v>1995</v>
      </c>
      <c r="AMG5164"/>
    </row>
    <row r="5165" spans="1:1021" s="79" customFormat="1" ht="25.5" x14ac:dyDescent="0.25">
      <c r="A5165" s="10" t="s">
        <v>419</v>
      </c>
      <c r="B5165" s="68">
        <v>15212</v>
      </c>
      <c r="C5165" s="10" t="s">
        <v>237</v>
      </c>
      <c r="D5165" s="12" t="s">
        <v>2217</v>
      </c>
      <c r="E5165" s="12" t="s">
        <v>257</v>
      </c>
      <c r="F5165" s="12" t="s">
        <v>254</v>
      </c>
      <c r="G5165" s="13">
        <v>45631</v>
      </c>
      <c r="H5165" s="69">
        <v>1995</v>
      </c>
      <c r="I5165" s="15"/>
      <c r="J5165" s="16" t="s">
        <v>2246</v>
      </c>
      <c r="K5165" s="17">
        <v>564512</v>
      </c>
      <c r="L5165" s="18">
        <v>2024008440</v>
      </c>
      <c r="M5165" s="19"/>
      <c r="N5165" s="70">
        <v>0</v>
      </c>
      <c r="O5165" s="71">
        <v>0</v>
      </c>
      <c r="P5165" s="72">
        <v>0</v>
      </c>
      <c r="Q5165" s="73">
        <v>0</v>
      </c>
      <c r="R5165" s="74">
        <v>0</v>
      </c>
      <c r="S5165" s="75">
        <f t="shared" si="23"/>
        <v>1995</v>
      </c>
      <c r="AMG5165"/>
    </row>
    <row r="5166" spans="1:1021" s="79" customFormat="1" ht="25.5" x14ac:dyDescent="0.25">
      <c r="A5166" s="10" t="s">
        <v>419</v>
      </c>
      <c r="B5166" s="68">
        <v>15213</v>
      </c>
      <c r="C5166" s="10" t="s">
        <v>237</v>
      </c>
      <c r="D5166" s="12" t="s">
        <v>2217</v>
      </c>
      <c r="E5166" s="12" t="s">
        <v>257</v>
      </c>
      <c r="F5166" s="12" t="s">
        <v>254</v>
      </c>
      <c r="G5166" s="13">
        <v>45631</v>
      </c>
      <c r="H5166" s="69">
        <v>1995</v>
      </c>
      <c r="I5166" s="15"/>
      <c r="J5166" s="16" t="s">
        <v>2246</v>
      </c>
      <c r="K5166" s="17">
        <v>564512</v>
      </c>
      <c r="L5166" s="18">
        <v>2024008440</v>
      </c>
      <c r="M5166" s="19"/>
      <c r="N5166" s="70">
        <v>0</v>
      </c>
      <c r="O5166" s="71">
        <v>0</v>
      </c>
      <c r="P5166" s="72">
        <v>0</v>
      </c>
      <c r="Q5166" s="73">
        <v>0</v>
      </c>
      <c r="R5166" s="74">
        <v>0</v>
      </c>
      <c r="S5166" s="75">
        <f t="shared" si="23"/>
        <v>1995</v>
      </c>
      <c r="AMG5166"/>
    </row>
    <row r="5167" spans="1:1021" s="79" customFormat="1" ht="25.5" x14ac:dyDescent="0.25">
      <c r="A5167" s="10" t="s">
        <v>419</v>
      </c>
      <c r="B5167" s="68">
        <v>15214</v>
      </c>
      <c r="C5167" s="10" t="s">
        <v>237</v>
      </c>
      <c r="D5167" s="12" t="s">
        <v>2217</v>
      </c>
      <c r="E5167" s="12" t="s">
        <v>257</v>
      </c>
      <c r="F5167" s="12" t="s">
        <v>254</v>
      </c>
      <c r="G5167" s="13">
        <v>45631</v>
      </c>
      <c r="H5167" s="69">
        <v>1995</v>
      </c>
      <c r="I5167" s="15"/>
      <c r="J5167" s="16" t="s">
        <v>2246</v>
      </c>
      <c r="K5167" s="17">
        <v>564512</v>
      </c>
      <c r="L5167" s="18">
        <v>2024008440</v>
      </c>
      <c r="M5167" s="19"/>
      <c r="N5167" s="70">
        <v>0</v>
      </c>
      <c r="O5167" s="71">
        <v>0</v>
      </c>
      <c r="P5167" s="72">
        <v>0</v>
      </c>
      <c r="Q5167" s="73">
        <v>0</v>
      </c>
      <c r="R5167" s="74">
        <v>0</v>
      </c>
      <c r="S5167" s="75">
        <f t="shared" si="23"/>
        <v>1995</v>
      </c>
      <c r="AMG5167"/>
    </row>
    <row r="5168" spans="1:1021" s="79" customFormat="1" ht="25.5" x14ac:dyDescent="0.25">
      <c r="A5168" s="10" t="s">
        <v>419</v>
      </c>
      <c r="B5168" s="10">
        <v>15215</v>
      </c>
      <c r="C5168" s="10" t="s">
        <v>237</v>
      </c>
      <c r="D5168" s="12" t="s">
        <v>2217</v>
      </c>
      <c r="E5168" s="12" t="s">
        <v>257</v>
      </c>
      <c r="F5168" s="12" t="s">
        <v>254</v>
      </c>
      <c r="G5168" s="13">
        <v>45631</v>
      </c>
      <c r="H5168" s="14">
        <v>1995</v>
      </c>
      <c r="I5168" s="15"/>
      <c r="J5168" s="16" t="s">
        <v>2246</v>
      </c>
      <c r="K5168" s="17">
        <v>564512</v>
      </c>
      <c r="L5168" s="18">
        <v>2024008440</v>
      </c>
      <c r="M5168" s="19"/>
      <c r="N5168" s="70">
        <v>0</v>
      </c>
      <c r="O5168" s="71">
        <v>0</v>
      </c>
      <c r="P5168" s="72">
        <v>0</v>
      </c>
      <c r="Q5168" s="73">
        <v>0</v>
      </c>
      <c r="R5168" s="74">
        <v>0</v>
      </c>
      <c r="S5168" s="75">
        <f t="shared" si="23"/>
        <v>1995</v>
      </c>
      <c r="AMG5168"/>
    </row>
    <row r="5169" spans="1:1024" s="79" customFormat="1" ht="25.5" x14ac:dyDescent="0.25">
      <c r="A5169" s="10" t="s">
        <v>419</v>
      </c>
      <c r="B5169" s="10">
        <v>15216</v>
      </c>
      <c r="C5169" s="10" t="s">
        <v>237</v>
      </c>
      <c r="D5169" s="12" t="s">
        <v>2217</v>
      </c>
      <c r="E5169" s="12" t="s">
        <v>257</v>
      </c>
      <c r="F5169" s="12" t="s">
        <v>254</v>
      </c>
      <c r="G5169" s="13">
        <v>45631</v>
      </c>
      <c r="H5169" s="14">
        <v>1995</v>
      </c>
      <c r="I5169" s="15"/>
      <c r="J5169" s="16" t="s">
        <v>2246</v>
      </c>
      <c r="K5169" s="17">
        <v>564512</v>
      </c>
      <c r="L5169" s="18">
        <v>2024008440</v>
      </c>
      <c r="M5169" s="19"/>
      <c r="N5169" s="70">
        <v>0</v>
      </c>
      <c r="O5169" s="71">
        <v>0</v>
      </c>
      <c r="P5169" s="72">
        <v>0</v>
      </c>
      <c r="Q5169" s="73">
        <v>0</v>
      </c>
      <c r="R5169" s="74">
        <v>0</v>
      </c>
      <c r="S5169" s="75">
        <f t="shared" si="23"/>
        <v>1995</v>
      </c>
      <c r="AMG5169"/>
    </row>
    <row r="5170" spans="1:1024" s="79" customFormat="1" ht="25.5" x14ac:dyDescent="0.25">
      <c r="A5170" s="10" t="s">
        <v>419</v>
      </c>
      <c r="B5170" s="10">
        <v>15217</v>
      </c>
      <c r="C5170" s="10" t="s">
        <v>237</v>
      </c>
      <c r="D5170" s="12" t="s">
        <v>2217</v>
      </c>
      <c r="E5170" s="12" t="s">
        <v>257</v>
      </c>
      <c r="F5170" s="12" t="s">
        <v>254</v>
      </c>
      <c r="G5170" s="13">
        <v>45631</v>
      </c>
      <c r="H5170" s="14">
        <v>1995</v>
      </c>
      <c r="I5170" s="15"/>
      <c r="J5170" s="16" t="s">
        <v>2246</v>
      </c>
      <c r="K5170" s="17">
        <v>564512</v>
      </c>
      <c r="L5170" s="18">
        <v>2024008440</v>
      </c>
      <c r="M5170" s="19"/>
      <c r="N5170" s="70">
        <v>0</v>
      </c>
      <c r="O5170" s="71">
        <v>0</v>
      </c>
      <c r="P5170" s="72">
        <v>0</v>
      </c>
      <c r="Q5170" s="73">
        <v>0</v>
      </c>
      <c r="R5170" s="74">
        <v>0</v>
      </c>
      <c r="S5170" s="75">
        <f t="shared" si="23"/>
        <v>1995</v>
      </c>
      <c r="AMG5170"/>
    </row>
    <row r="5171" spans="1:1024" s="79" customFormat="1" ht="25.5" x14ac:dyDescent="0.25">
      <c r="A5171" s="10" t="s">
        <v>419</v>
      </c>
      <c r="B5171" s="10">
        <v>15218</v>
      </c>
      <c r="C5171" s="10" t="s">
        <v>237</v>
      </c>
      <c r="D5171" s="12" t="s">
        <v>2217</v>
      </c>
      <c r="E5171" s="12" t="s">
        <v>257</v>
      </c>
      <c r="F5171" s="12" t="s">
        <v>254</v>
      </c>
      <c r="G5171" s="13">
        <v>45631</v>
      </c>
      <c r="H5171" s="14">
        <v>1995</v>
      </c>
      <c r="I5171" s="15"/>
      <c r="J5171" s="16" t="s">
        <v>2246</v>
      </c>
      <c r="K5171" s="17">
        <v>564512</v>
      </c>
      <c r="L5171" s="18">
        <v>2024008440</v>
      </c>
      <c r="M5171" s="19"/>
      <c r="N5171" s="70">
        <v>0</v>
      </c>
      <c r="O5171" s="71">
        <v>0</v>
      </c>
      <c r="P5171" s="72">
        <v>0</v>
      </c>
      <c r="Q5171" s="73">
        <v>0</v>
      </c>
      <c r="R5171" s="74">
        <v>0</v>
      </c>
      <c r="S5171" s="75">
        <f t="shared" si="23"/>
        <v>1995</v>
      </c>
      <c r="AMG5171"/>
    </row>
    <row r="5172" spans="1:1024" s="79" customFormat="1" ht="63.75" x14ac:dyDescent="0.25">
      <c r="A5172" s="10" t="s">
        <v>419</v>
      </c>
      <c r="B5172" s="10">
        <v>15441</v>
      </c>
      <c r="C5172" s="10" t="s">
        <v>237</v>
      </c>
      <c r="D5172" s="12" t="s">
        <v>2218</v>
      </c>
      <c r="E5172" s="12" t="s">
        <v>257</v>
      </c>
      <c r="F5172" s="12" t="s">
        <v>254</v>
      </c>
      <c r="G5172" s="13">
        <v>45590</v>
      </c>
      <c r="H5172" s="14">
        <v>29150</v>
      </c>
      <c r="I5172" s="15"/>
      <c r="J5172" s="16" t="s">
        <v>2247</v>
      </c>
      <c r="K5172" s="17">
        <v>8768</v>
      </c>
      <c r="L5172" s="18">
        <v>2024000915</v>
      </c>
      <c r="M5172" s="19"/>
      <c r="N5172" s="70">
        <v>0</v>
      </c>
      <c r="O5172" s="71">
        <v>0</v>
      </c>
      <c r="P5172" s="72">
        <v>0</v>
      </c>
      <c r="Q5172" s="73">
        <v>0</v>
      </c>
      <c r="R5172" s="74">
        <v>0</v>
      </c>
      <c r="S5172" s="75">
        <f t="shared" si="23"/>
        <v>29150</v>
      </c>
      <c r="AMG5172"/>
    </row>
    <row r="5173" spans="1:1024" s="79" customFormat="1" ht="63.75" x14ac:dyDescent="0.25">
      <c r="A5173" s="10" t="s">
        <v>419</v>
      </c>
      <c r="B5173" s="10">
        <v>15442</v>
      </c>
      <c r="C5173" s="10" t="s">
        <v>237</v>
      </c>
      <c r="D5173" s="12" t="s">
        <v>2219</v>
      </c>
      <c r="E5173" s="12" t="s">
        <v>257</v>
      </c>
      <c r="F5173" s="12" t="s">
        <v>254</v>
      </c>
      <c r="G5173" s="13">
        <v>45590</v>
      </c>
      <c r="H5173" s="14">
        <v>74692</v>
      </c>
      <c r="I5173" s="15"/>
      <c r="J5173" s="16" t="s">
        <v>2247</v>
      </c>
      <c r="K5173" s="17">
        <v>8768</v>
      </c>
      <c r="L5173" s="18">
        <v>2024000915</v>
      </c>
      <c r="M5173" s="19"/>
      <c r="N5173" s="70">
        <v>0</v>
      </c>
      <c r="O5173" s="71">
        <v>0</v>
      </c>
      <c r="P5173" s="72">
        <v>0</v>
      </c>
      <c r="Q5173" s="73">
        <v>0</v>
      </c>
      <c r="R5173" s="74">
        <v>0</v>
      </c>
      <c r="S5173" s="75">
        <f t="shared" si="23"/>
        <v>74692</v>
      </c>
      <c r="AMG5173"/>
    </row>
    <row r="5174" spans="1:1024" s="79" customFormat="1" ht="51" x14ac:dyDescent="0.25">
      <c r="A5174" s="10" t="s">
        <v>419</v>
      </c>
      <c r="B5174" s="10">
        <v>15443</v>
      </c>
      <c r="C5174" s="10" t="s">
        <v>237</v>
      </c>
      <c r="D5174" s="12" t="s">
        <v>2220</v>
      </c>
      <c r="E5174" s="12" t="s">
        <v>257</v>
      </c>
      <c r="F5174" s="12" t="s">
        <v>254</v>
      </c>
      <c r="G5174" s="13">
        <v>45638</v>
      </c>
      <c r="H5174" s="14">
        <v>1500</v>
      </c>
      <c r="I5174" s="15"/>
      <c r="J5174" s="16" t="s">
        <v>1301</v>
      </c>
      <c r="K5174" s="17">
        <v>76604</v>
      </c>
      <c r="L5174" s="18">
        <v>2024007215</v>
      </c>
      <c r="M5174" s="19"/>
      <c r="N5174" s="70">
        <v>0</v>
      </c>
      <c r="O5174" s="71">
        <v>0</v>
      </c>
      <c r="P5174" s="72">
        <v>0</v>
      </c>
      <c r="Q5174" s="73">
        <v>0</v>
      </c>
      <c r="R5174" s="74">
        <v>0</v>
      </c>
      <c r="S5174" s="75">
        <f t="shared" si="23"/>
        <v>1500</v>
      </c>
      <c r="AMG5174"/>
    </row>
    <row r="5175" spans="1:1024" s="79" customFormat="1" ht="51" x14ac:dyDescent="0.25">
      <c r="A5175" s="10" t="s">
        <v>419</v>
      </c>
      <c r="B5175" s="81">
        <v>15444</v>
      </c>
      <c r="C5175" s="10" t="s">
        <v>237</v>
      </c>
      <c r="D5175" s="27" t="s">
        <v>2220</v>
      </c>
      <c r="E5175" s="12" t="s">
        <v>257</v>
      </c>
      <c r="F5175" s="12" t="s">
        <v>254</v>
      </c>
      <c r="G5175" s="82">
        <v>45638</v>
      </c>
      <c r="H5175" s="83">
        <v>1500</v>
      </c>
      <c r="I5175" s="15"/>
      <c r="J5175" s="84" t="s">
        <v>1301</v>
      </c>
      <c r="K5175" s="85">
        <v>76604</v>
      </c>
      <c r="L5175" s="86">
        <v>2024007215</v>
      </c>
      <c r="M5175" s="59"/>
      <c r="N5175" s="60">
        <v>0</v>
      </c>
      <c r="O5175" s="87">
        <v>0</v>
      </c>
      <c r="P5175" s="88">
        <v>0</v>
      </c>
      <c r="Q5175" s="63">
        <v>0</v>
      </c>
      <c r="R5175" s="64">
        <v>0</v>
      </c>
      <c r="S5175" s="25">
        <f t="shared" si="23"/>
        <v>1500</v>
      </c>
      <c r="AMG5175"/>
    </row>
    <row r="5176" spans="1:1024" s="79" customFormat="1" ht="51" x14ac:dyDescent="0.25">
      <c r="A5176" s="10" t="s">
        <v>419</v>
      </c>
      <c r="B5176" s="81">
        <v>15445</v>
      </c>
      <c r="C5176" s="10" t="s">
        <v>237</v>
      </c>
      <c r="D5176" s="27" t="s">
        <v>2220</v>
      </c>
      <c r="E5176" s="12" t="s">
        <v>257</v>
      </c>
      <c r="F5176" s="12" t="s">
        <v>254</v>
      </c>
      <c r="G5176" s="82">
        <v>45638</v>
      </c>
      <c r="H5176" s="83">
        <v>1500</v>
      </c>
      <c r="I5176" s="15"/>
      <c r="J5176" s="84" t="s">
        <v>1301</v>
      </c>
      <c r="K5176" s="85">
        <v>76604</v>
      </c>
      <c r="L5176" s="86">
        <v>2024007215</v>
      </c>
      <c r="M5176" s="59"/>
      <c r="N5176" s="60">
        <v>0</v>
      </c>
      <c r="O5176" s="87">
        <v>0</v>
      </c>
      <c r="P5176" s="88">
        <v>0</v>
      </c>
      <c r="Q5176" s="63">
        <v>0</v>
      </c>
      <c r="R5176" s="64">
        <v>0</v>
      </c>
      <c r="S5176" s="25">
        <f t="shared" si="23"/>
        <v>1500</v>
      </c>
      <c r="AMG5176"/>
    </row>
    <row r="5177" spans="1:1024" s="2" customFormat="1" ht="30.95" customHeight="1" x14ac:dyDescent="0.25">
      <c r="A5177" s="28"/>
      <c r="B5177" s="28"/>
      <c r="C5177" s="28"/>
      <c r="D5177" s="29" t="s">
        <v>1461</v>
      </c>
      <c r="E5177" s="30"/>
      <c r="F5177" s="30"/>
      <c r="G5177" s="30"/>
      <c r="H5177" s="31"/>
      <c r="I5177" s="30"/>
      <c r="J5177" s="30"/>
      <c r="K5177" s="30"/>
      <c r="L5177" s="30"/>
      <c r="M5177" s="30"/>
      <c r="N5177" s="30"/>
      <c r="O5177" s="30"/>
      <c r="P5177" s="30"/>
      <c r="Q5177" s="30"/>
      <c r="R5177" s="32"/>
      <c r="S5177" s="33">
        <f>SUM(S1676:AMG5176)</f>
        <v>30270476.57134017</v>
      </c>
      <c r="ALF5177" s="26"/>
      <c r="ALG5177" s="26"/>
      <c r="ALH5177" s="26"/>
      <c r="ALI5177" s="26"/>
      <c r="ALJ5177" s="26"/>
      <c r="ALK5177" s="26"/>
      <c r="ALL5177" s="26"/>
      <c r="ALM5177" s="26"/>
      <c r="ALN5177" s="26"/>
      <c r="ALO5177" s="26"/>
      <c r="ALP5177" s="26"/>
      <c r="ALQ5177" s="26"/>
      <c r="ALR5177" s="26"/>
      <c r="ALS5177" s="26"/>
      <c r="ALT5177" s="26"/>
      <c r="ALU5177" s="26"/>
      <c r="ALV5177" s="26"/>
      <c r="ALW5177" s="26"/>
      <c r="ALX5177" s="26"/>
      <c r="ALY5177" s="26"/>
      <c r="ALZ5177" s="26"/>
      <c r="AMA5177" s="26"/>
      <c r="AMB5177" s="26"/>
      <c r="AMC5177" s="26"/>
      <c r="AMD5177" s="26"/>
      <c r="AME5177" s="26"/>
      <c r="AMF5177" s="26"/>
      <c r="AMG5177"/>
      <c r="AMH5177"/>
      <c r="AMI5177"/>
      <c r="AMJ5177"/>
    </row>
    <row r="5178" spans="1:1024" s="2" customFormat="1" ht="63.75" x14ac:dyDescent="0.25">
      <c r="A5178" s="10" t="s">
        <v>1462</v>
      </c>
      <c r="B5178" s="10" t="s">
        <v>1463</v>
      </c>
      <c r="C5178" s="10" t="s">
        <v>237</v>
      </c>
      <c r="D5178" s="12" t="s">
        <v>1464</v>
      </c>
      <c r="E5178" s="12" t="s">
        <v>1214</v>
      </c>
      <c r="F5178" s="12" t="e">
        <f>VLOOKUP(B5178,[1]Planilha8!$X$4:$AD$6629,7,0)</f>
        <v>#N/A</v>
      </c>
      <c r="G5178" s="13">
        <v>41046</v>
      </c>
      <c r="H5178" s="69">
        <v>65</v>
      </c>
      <c r="I5178" s="15" t="s">
        <v>22</v>
      </c>
      <c r="J5178" s="16" t="s">
        <v>1465</v>
      </c>
      <c r="K5178" s="17">
        <v>167</v>
      </c>
      <c r="L5178" s="18">
        <v>2012000777</v>
      </c>
      <c r="M5178" s="19">
        <v>43465</v>
      </c>
      <c r="N5178" s="20">
        <v>60.016666666666602</v>
      </c>
      <c r="O5178" s="21">
        <v>1</v>
      </c>
      <c r="P5178" s="22">
        <v>8.3333333333333301E-2</v>
      </c>
      <c r="Q5178" s="23">
        <v>0</v>
      </c>
      <c r="R5178" s="24">
        <v>60.016666666666602</v>
      </c>
      <c r="S5178" s="89">
        <v>4.98333333333336</v>
      </c>
      <c r="ALF5178" s="26"/>
      <c r="ALG5178" s="26"/>
      <c r="ALH5178" s="26"/>
      <c r="ALI5178" s="26"/>
      <c r="ALJ5178" s="26"/>
      <c r="ALK5178" s="26"/>
      <c r="ALL5178" s="26"/>
      <c r="ALM5178" s="26"/>
      <c r="ALN5178" s="26"/>
      <c r="ALO5178" s="26"/>
      <c r="ALP5178" s="26"/>
      <c r="ALQ5178" s="26"/>
      <c r="ALR5178" s="26"/>
      <c r="ALS5178" s="26"/>
      <c r="ALT5178" s="26"/>
      <c r="ALU5178" s="26"/>
      <c r="ALV5178" s="26"/>
      <c r="ALW5178" s="26"/>
      <c r="ALX5178" s="26"/>
      <c r="ALY5178" s="26"/>
      <c r="ALZ5178" s="26"/>
      <c r="AMA5178" s="26"/>
      <c r="AMB5178" s="26"/>
      <c r="AMC5178" s="26"/>
      <c r="AMD5178" s="26"/>
      <c r="AME5178" s="26"/>
      <c r="AMF5178" s="26"/>
      <c r="AMG5178"/>
      <c r="AMH5178"/>
      <c r="AMI5178"/>
      <c r="AMJ5178"/>
    </row>
    <row r="5179" spans="1:1024" s="2" customFormat="1" ht="63.75" x14ac:dyDescent="0.25">
      <c r="A5179" s="10" t="s">
        <v>1462</v>
      </c>
      <c r="B5179" s="10" t="s">
        <v>1466</v>
      </c>
      <c r="C5179" s="10" t="s">
        <v>237</v>
      </c>
      <c r="D5179" s="12" t="s">
        <v>1464</v>
      </c>
      <c r="E5179" s="12" t="s">
        <v>1214</v>
      </c>
      <c r="F5179" s="12" t="e">
        <f>VLOOKUP(B5179,[1]Planilha8!$X$4:$AD$6629,7,0)</f>
        <v>#N/A</v>
      </c>
      <c r="G5179" s="13">
        <v>41046</v>
      </c>
      <c r="H5179" s="69">
        <v>65</v>
      </c>
      <c r="I5179" s="15" t="s">
        <v>22</v>
      </c>
      <c r="J5179" s="56" t="s">
        <v>1465</v>
      </c>
      <c r="K5179" s="57">
        <v>167</v>
      </c>
      <c r="L5179" s="58">
        <v>2012000777</v>
      </c>
      <c r="M5179" s="59">
        <v>43465</v>
      </c>
      <c r="N5179" s="60">
        <v>60.016666666666602</v>
      </c>
      <c r="O5179" s="61">
        <v>1</v>
      </c>
      <c r="P5179" s="62">
        <v>8.3333333333333301E-2</v>
      </c>
      <c r="Q5179" s="63">
        <v>0</v>
      </c>
      <c r="R5179" s="64">
        <v>60.016666666666602</v>
      </c>
      <c r="S5179" s="25">
        <v>4.98333333333336</v>
      </c>
      <c r="ALF5179" s="26"/>
      <c r="ALG5179" s="26"/>
      <c r="ALH5179" s="26"/>
      <c r="ALI5179" s="26"/>
      <c r="ALJ5179" s="26"/>
      <c r="ALK5179" s="26"/>
      <c r="ALL5179" s="26"/>
      <c r="ALM5179" s="26"/>
      <c r="ALN5179" s="26"/>
      <c r="ALO5179" s="26"/>
      <c r="ALP5179" s="26"/>
      <c r="ALQ5179" s="26"/>
      <c r="ALR5179" s="26"/>
      <c r="ALS5179" s="26"/>
      <c r="ALT5179" s="26"/>
      <c r="ALU5179" s="26"/>
      <c r="ALV5179" s="26"/>
      <c r="ALW5179" s="26"/>
      <c r="ALX5179" s="26"/>
      <c r="ALY5179" s="26"/>
      <c r="ALZ5179" s="26"/>
      <c r="AMA5179" s="26"/>
      <c r="AMB5179" s="26"/>
      <c r="AMC5179" s="26"/>
      <c r="AMD5179" s="26"/>
      <c r="AME5179" s="26"/>
      <c r="AMF5179" s="26"/>
      <c r="AMG5179"/>
      <c r="AMH5179"/>
      <c r="AMI5179"/>
      <c r="AMJ5179"/>
    </row>
    <row r="5180" spans="1:1024" s="2" customFormat="1" ht="51" x14ac:dyDescent="0.25">
      <c r="A5180" s="10" t="s">
        <v>1462</v>
      </c>
      <c r="B5180" s="10">
        <v>5122</v>
      </c>
      <c r="C5180" s="10">
        <f>VLOOKUP(B5180,[1]Planilha8!$X$4:$Y$6629,2,0)</f>
        <v>2038506</v>
      </c>
      <c r="D5180" s="12" t="s">
        <v>1467</v>
      </c>
      <c r="E5180" s="12" t="str">
        <f>VLOOKUP(B5180,[1]Planilha8!$X$4:$Z$6629,3,0)</f>
        <v>MANUTENCAO PREDIAL</v>
      </c>
      <c r="F5180" s="12" t="str">
        <f>VLOOKUP(B5180,[1]Planilha8!$X$4:$AD$6629,7,0)</f>
        <v>REGULAR</v>
      </c>
      <c r="G5180" s="13">
        <v>41094</v>
      </c>
      <c r="H5180" s="14">
        <v>329</v>
      </c>
      <c r="I5180" s="15" t="s">
        <v>22</v>
      </c>
      <c r="J5180" s="56" t="s">
        <v>1468</v>
      </c>
      <c r="K5180" s="57">
        <v>50976</v>
      </c>
      <c r="L5180" s="58">
        <v>2012001173</v>
      </c>
      <c r="M5180" s="59">
        <v>43465</v>
      </c>
      <c r="N5180" s="60">
        <v>189.24881410256401</v>
      </c>
      <c r="O5180" s="61">
        <v>0.2</v>
      </c>
      <c r="P5180" s="62">
        <v>1.6666666666666701E-2</v>
      </c>
      <c r="Q5180" s="63">
        <v>5.4833333333333298</v>
      </c>
      <c r="R5180" s="64">
        <v>194.73214743589699</v>
      </c>
      <c r="S5180" s="25">
        <v>134.26785256410301</v>
      </c>
      <c r="ALF5180" s="26"/>
      <c r="ALG5180" s="26"/>
      <c r="ALH5180" s="26"/>
      <c r="ALI5180" s="26"/>
      <c r="ALJ5180" s="26"/>
      <c r="ALK5180" s="26"/>
      <c r="ALL5180" s="26"/>
      <c r="ALM5180" s="26"/>
      <c r="ALN5180" s="26"/>
      <c r="ALO5180" s="26"/>
      <c r="ALP5180" s="26"/>
      <c r="ALQ5180" s="26"/>
      <c r="ALR5180" s="26"/>
      <c r="ALS5180" s="26"/>
      <c r="ALT5180" s="26"/>
      <c r="ALU5180" s="26"/>
      <c r="ALV5180" s="26"/>
      <c r="ALW5180" s="26"/>
      <c r="ALX5180" s="26"/>
      <c r="ALY5180" s="26"/>
      <c r="ALZ5180" s="26"/>
      <c r="AMA5180" s="26"/>
      <c r="AMB5180" s="26"/>
      <c r="AMC5180" s="26"/>
      <c r="AMD5180" s="26"/>
      <c r="AME5180" s="26"/>
      <c r="AMF5180" s="26"/>
      <c r="AMG5180"/>
      <c r="AMH5180"/>
      <c r="AMI5180"/>
      <c r="AMJ5180"/>
    </row>
    <row r="5181" spans="1:1024" s="2" customFormat="1" ht="51" x14ac:dyDescent="0.25">
      <c r="A5181" s="10" t="s">
        <v>1462</v>
      </c>
      <c r="B5181" s="10">
        <v>5122</v>
      </c>
      <c r="C5181" s="10">
        <f>VLOOKUP(B5181,[1]Planilha8!$X$4:$Y$6629,2,0)</f>
        <v>2038506</v>
      </c>
      <c r="D5181" s="12" t="s">
        <v>1467</v>
      </c>
      <c r="E5181" s="12" t="str">
        <f>VLOOKUP(B5181,[1]Planilha8!$X$4:$Z$6629,3,0)</f>
        <v>MANUTENCAO PREDIAL</v>
      </c>
      <c r="F5181" s="12" t="str">
        <f>VLOOKUP(B5181,[1]Planilha8!$X$4:$AD$6629,7,0)</f>
        <v>REGULAR</v>
      </c>
      <c r="G5181" s="13">
        <v>41094</v>
      </c>
      <c r="H5181" s="14">
        <v>329</v>
      </c>
      <c r="I5181" s="15" t="s">
        <v>22</v>
      </c>
      <c r="J5181" s="56" t="s">
        <v>1468</v>
      </c>
      <c r="K5181" s="57">
        <v>51763</v>
      </c>
      <c r="L5181" s="58">
        <v>2012001173</v>
      </c>
      <c r="M5181" s="59">
        <v>43465</v>
      </c>
      <c r="N5181" s="60">
        <v>189.24881410256401</v>
      </c>
      <c r="O5181" s="61">
        <v>0.2</v>
      </c>
      <c r="P5181" s="62">
        <v>1.6666666666666701E-2</v>
      </c>
      <c r="Q5181" s="63">
        <v>5.4833333333333298</v>
      </c>
      <c r="R5181" s="64">
        <v>194.73214743589699</v>
      </c>
      <c r="S5181" s="25">
        <v>134.26785256410301</v>
      </c>
      <c r="ALF5181" s="26"/>
      <c r="ALG5181" s="26"/>
      <c r="ALH5181" s="26"/>
      <c r="ALI5181" s="26"/>
      <c r="ALJ5181" s="26"/>
      <c r="ALK5181" s="26"/>
      <c r="ALL5181" s="26"/>
      <c r="ALM5181" s="26"/>
      <c r="ALN5181" s="26"/>
      <c r="ALO5181" s="26"/>
      <c r="ALP5181" s="26"/>
      <c r="ALQ5181" s="26"/>
      <c r="ALR5181" s="26"/>
      <c r="ALS5181" s="26"/>
      <c r="ALT5181" s="26"/>
      <c r="ALU5181" s="26"/>
      <c r="ALV5181" s="26"/>
      <c r="ALW5181" s="26"/>
      <c r="ALX5181" s="26"/>
      <c r="ALY5181" s="26"/>
      <c r="ALZ5181" s="26"/>
      <c r="AMA5181" s="26"/>
      <c r="AMB5181" s="26"/>
      <c r="AMC5181" s="26"/>
      <c r="AMD5181" s="26"/>
      <c r="AME5181" s="26"/>
      <c r="AMF5181" s="26"/>
      <c r="AMG5181"/>
      <c r="AMH5181"/>
      <c r="AMI5181"/>
      <c r="AMJ5181"/>
    </row>
    <row r="5182" spans="1:1024" s="2" customFormat="1" ht="51" x14ac:dyDescent="0.25">
      <c r="A5182" s="10" t="s">
        <v>1462</v>
      </c>
      <c r="B5182" s="10">
        <v>5122</v>
      </c>
      <c r="C5182" s="10">
        <f>VLOOKUP(B5182,[1]Planilha8!$X$4:$Y$6629,2,0)</f>
        <v>2038506</v>
      </c>
      <c r="D5182" s="12" t="s">
        <v>1467</v>
      </c>
      <c r="E5182" s="12" t="str">
        <f>VLOOKUP(B5182,[1]Planilha8!$X$4:$Z$6629,3,0)</f>
        <v>MANUTENCAO PREDIAL</v>
      </c>
      <c r="F5182" s="12" t="str">
        <f>VLOOKUP(B5182,[1]Planilha8!$X$4:$AD$6629,7,0)</f>
        <v>REGULAR</v>
      </c>
      <c r="G5182" s="13">
        <v>41094</v>
      </c>
      <c r="H5182" s="14">
        <v>329</v>
      </c>
      <c r="I5182" s="15" t="s">
        <v>22</v>
      </c>
      <c r="J5182" s="56" t="s">
        <v>1468</v>
      </c>
      <c r="K5182" s="57">
        <v>51763</v>
      </c>
      <c r="L5182" s="58">
        <v>2012001173</v>
      </c>
      <c r="M5182" s="59">
        <v>43465</v>
      </c>
      <c r="N5182" s="60">
        <v>189.24881410256401</v>
      </c>
      <c r="O5182" s="61">
        <v>0.2</v>
      </c>
      <c r="P5182" s="62">
        <v>1.6666666666666701E-2</v>
      </c>
      <c r="Q5182" s="63">
        <v>5.4833333333333298</v>
      </c>
      <c r="R5182" s="64">
        <v>194.73214743589699</v>
      </c>
      <c r="S5182" s="25">
        <v>134.26785256410301</v>
      </c>
      <c r="ALF5182" s="26"/>
      <c r="ALG5182" s="26"/>
      <c r="ALH5182" s="26"/>
      <c r="ALI5182" s="26"/>
      <c r="ALJ5182" s="26"/>
      <c r="ALK5182" s="26"/>
      <c r="ALL5182" s="26"/>
      <c r="ALM5182" s="26"/>
      <c r="ALN5182" s="26"/>
      <c r="ALO5182" s="26"/>
      <c r="ALP5182" s="26"/>
      <c r="ALQ5182" s="26"/>
      <c r="ALR5182" s="26"/>
      <c r="ALS5182" s="26"/>
      <c r="ALT5182" s="26"/>
      <c r="ALU5182" s="26"/>
      <c r="ALV5182" s="26"/>
      <c r="ALW5182" s="26"/>
      <c r="ALX5182" s="26"/>
      <c r="ALY5182" s="26"/>
      <c r="ALZ5182" s="26"/>
      <c r="AMA5182" s="26"/>
      <c r="AMB5182" s="26"/>
      <c r="AMC5182" s="26"/>
      <c r="AMD5182" s="26"/>
      <c r="AME5182" s="26"/>
      <c r="AMF5182" s="26"/>
      <c r="AMG5182"/>
      <c r="AMH5182"/>
      <c r="AMI5182"/>
      <c r="AMJ5182"/>
    </row>
    <row r="5183" spans="1:1024" s="26" customFormat="1" ht="38.25" x14ac:dyDescent="0.2">
      <c r="A5183" s="10" t="s">
        <v>1462</v>
      </c>
      <c r="B5183" s="10">
        <v>2312</v>
      </c>
      <c r="C5183" s="10">
        <f>VLOOKUP(B5183,[1]Planilha8!$X$4:$Y$6629,2,0)</f>
        <v>2038516</v>
      </c>
      <c r="D5183" s="12" t="s">
        <v>1469</v>
      </c>
      <c r="E5183" s="12" t="str">
        <f>VLOOKUP(B5183,[1]Planilha8!$X$4:$Z$6629,3,0)</f>
        <v>GALPÃO ALMOXARIFADO</v>
      </c>
      <c r="F5183" s="12" t="str">
        <f>VLOOKUP(B5183,[1]Planilha8!$X$4:$AD$6629,7,0)</f>
        <v>REGULAR</v>
      </c>
      <c r="G5183" s="13">
        <v>41101</v>
      </c>
      <c r="H5183" s="14">
        <v>358</v>
      </c>
      <c r="I5183" s="15" t="s">
        <v>22</v>
      </c>
      <c r="J5183" s="56" t="s">
        <v>30</v>
      </c>
      <c r="K5183" s="57">
        <v>71</v>
      </c>
      <c r="L5183" s="58">
        <v>2012001509</v>
      </c>
      <c r="M5183" s="59">
        <v>43465</v>
      </c>
      <c r="N5183" s="60">
        <v>333.40152421653897</v>
      </c>
      <c r="O5183" s="61">
        <v>1</v>
      </c>
      <c r="P5183" s="62">
        <v>8.3333333333333301E-2</v>
      </c>
      <c r="Q5183" s="63">
        <v>0</v>
      </c>
      <c r="R5183" s="64">
        <v>333.40152421653897</v>
      </c>
      <c r="S5183" s="25">
        <v>24.598475783461399</v>
      </c>
    </row>
    <row r="5184" spans="1:1024" s="2" customFormat="1" ht="63.75" x14ac:dyDescent="0.25">
      <c r="A5184" s="10" t="s">
        <v>1462</v>
      </c>
      <c r="B5184" s="10">
        <v>5139</v>
      </c>
      <c r="C5184" s="10">
        <f>VLOOKUP(B5184,[1]Planilha8!$X$4:$Y$6629,2,0)</f>
        <v>2038519</v>
      </c>
      <c r="D5184" s="12" t="s">
        <v>1470</v>
      </c>
      <c r="E5184" s="12" t="str">
        <f>VLOOKUP(B5184,[1]Planilha8!$X$4:$Z$6629,3,0)</f>
        <v>AUDITÓRIO 2</v>
      </c>
      <c r="F5184" s="12" t="str">
        <f>VLOOKUP(B5184,[1]Planilha8!$X$4:$AD$6629,7,0)</f>
        <v>REGULAR</v>
      </c>
      <c r="G5184" s="13">
        <v>41101</v>
      </c>
      <c r="H5184" s="14">
        <v>1550</v>
      </c>
      <c r="I5184" s="15" t="s">
        <v>22</v>
      </c>
      <c r="J5184" s="56" t="s">
        <v>30</v>
      </c>
      <c r="K5184" s="57">
        <v>71</v>
      </c>
      <c r="L5184" s="58">
        <v>2012001509</v>
      </c>
      <c r="M5184" s="59">
        <v>43465</v>
      </c>
      <c r="N5184" s="60">
        <v>1297.53988603995</v>
      </c>
      <c r="O5184" s="61">
        <v>0.17</v>
      </c>
      <c r="P5184" s="62">
        <v>1.4166666666666701E-2</v>
      </c>
      <c r="Q5184" s="63">
        <v>21.9583333333333</v>
      </c>
      <c r="R5184" s="64">
        <v>1319.4982193732801</v>
      </c>
      <c r="S5184" s="25">
        <v>230.50178062671901</v>
      </c>
      <c r="ALF5184" s="26"/>
      <c r="ALG5184" s="26"/>
      <c r="ALH5184" s="26"/>
      <c r="ALI5184" s="26"/>
      <c r="ALJ5184" s="26"/>
      <c r="ALK5184" s="26"/>
      <c r="ALL5184" s="26"/>
      <c r="ALM5184" s="26"/>
      <c r="ALN5184" s="26"/>
      <c r="ALO5184" s="26"/>
      <c r="ALP5184" s="26"/>
      <c r="ALQ5184" s="26"/>
      <c r="ALR5184" s="26"/>
      <c r="ALS5184" s="26"/>
      <c r="ALT5184" s="26"/>
      <c r="ALU5184" s="26"/>
      <c r="ALV5184" s="26"/>
      <c r="ALW5184" s="26"/>
      <c r="ALX5184" s="26"/>
      <c r="ALY5184" s="26"/>
      <c r="ALZ5184" s="26"/>
      <c r="AMA5184" s="26"/>
      <c r="AMB5184" s="26"/>
      <c r="AMC5184" s="26"/>
      <c r="AMD5184" s="26"/>
      <c r="AME5184" s="26"/>
      <c r="AMF5184" s="26"/>
      <c r="AMG5184"/>
      <c r="AMH5184"/>
      <c r="AMI5184"/>
      <c r="AMJ5184"/>
    </row>
    <row r="5185" spans="1:1024" s="2" customFormat="1" ht="63.75" x14ac:dyDescent="0.25">
      <c r="A5185" s="10" t="s">
        <v>1462</v>
      </c>
      <c r="B5185" s="10">
        <v>5140</v>
      </c>
      <c r="C5185" s="10">
        <f>VLOOKUP(B5185,[1]Planilha8!$X$4:$Y$6629,2,0)</f>
        <v>2038520</v>
      </c>
      <c r="D5185" s="12" t="s">
        <v>1470</v>
      </c>
      <c r="E5185" s="12" t="str">
        <f>VLOOKUP(B5185,[1]Planilha8!$X$4:$Z$6629,3,0)</f>
        <v>AUDITÓRIO 2</v>
      </c>
      <c r="F5185" s="12" t="str">
        <f>VLOOKUP(B5185,[1]Planilha8!$X$4:$AD$6629,7,0)</f>
        <v>REGULAR</v>
      </c>
      <c r="G5185" s="13">
        <v>41101</v>
      </c>
      <c r="H5185" s="14">
        <v>1550</v>
      </c>
      <c r="I5185" s="15" t="s">
        <v>22</v>
      </c>
      <c r="J5185" s="56" t="s">
        <v>30</v>
      </c>
      <c r="K5185" s="57">
        <v>71</v>
      </c>
      <c r="L5185" s="58">
        <v>2012001509</v>
      </c>
      <c r="M5185" s="59">
        <v>43465</v>
      </c>
      <c r="N5185" s="60">
        <v>1297.53988603995</v>
      </c>
      <c r="O5185" s="61">
        <v>0.17</v>
      </c>
      <c r="P5185" s="62">
        <v>1.4166666666666701E-2</v>
      </c>
      <c r="Q5185" s="63">
        <v>21.9583333333333</v>
      </c>
      <c r="R5185" s="64">
        <v>1319.4982193732801</v>
      </c>
      <c r="S5185" s="25">
        <v>230.50178062671901</v>
      </c>
      <c r="ALF5185" s="26"/>
      <c r="ALG5185" s="26"/>
      <c r="ALH5185" s="26"/>
      <c r="ALI5185" s="26"/>
      <c r="ALJ5185" s="26"/>
      <c r="ALK5185" s="26"/>
      <c r="ALL5185" s="26"/>
      <c r="ALM5185" s="26"/>
      <c r="ALN5185" s="26"/>
      <c r="ALO5185" s="26"/>
      <c r="ALP5185" s="26"/>
      <c r="ALQ5185" s="26"/>
      <c r="ALR5185" s="26"/>
      <c r="ALS5185" s="26"/>
      <c r="ALT5185" s="26"/>
      <c r="ALU5185" s="26"/>
      <c r="ALV5185" s="26"/>
      <c r="ALW5185" s="26"/>
      <c r="ALX5185" s="26"/>
      <c r="ALY5185" s="26"/>
      <c r="ALZ5185" s="26"/>
      <c r="AMA5185" s="26"/>
      <c r="AMB5185" s="26"/>
      <c r="AMC5185" s="26"/>
      <c r="AMD5185" s="26"/>
      <c r="AME5185" s="26"/>
      <c r="AMF5185" s="26"/>
      <c r="AMG5185"/>
      <c r="AMH5185"/>
      <c r="AMI5185"/>
      <c r="AMJ5185"/>
    </row>
    <row r="5186" spans="1:1024" s="2" customFormat="1" ht="38.25" x14ac:dyDescent="0.25">
      <c r="A5186" s="10" t="s">
        <v>1462</v>
      </c>
      <c r="B5186" s="10">
        <v>5141</v>
      </c>
      <c r="C5186" s="10">
        <f>VLOOKUP(B5186,[1]Planilha8!$X$4:$Y$6629,2,0)</f>
        <v>2038521</v>
      </c>
      <c r="D5186" s="12" t="s">
        <v>1471</v>
      </c>
      <c r="E5186" s="12" t="str">
        <f>VLOOKUP(B5186,[1]Planilha8!$X$4:$Z$6629,3,0)</f>
        <v>GALPÃO ALMOXARIFADO</v>
      </c>
      <c r="F5186" s="12" t="str">
        <f>VLOOKUP(B5186,[1]Planilha8!$X$4:$AD$6629,7,0)</f>
        <v>REGULAR</v>
      </c>
      <c r="G5186" s="13">
        <v>41101</v>
      </c>
      <c r="H5186" s="14">
        <v>389</v>
      </c>
      <c r="I5186" s="15" t="s">
        <v>22</v>
      </c>
      <c r="J5186" s="56" t="s">
        <v>30</v>
      </c>
      <c r="K5186" s="57">
        <v>71</v>
      </c>
      <c r="L5186" s="58">
        <v>2012001509</v>
      </c>
      <c r="M5186" s="59">
        <v>43465</v>
      </c>
      <c r="N5186" s="60">
        <v>336.338155270671</v>
      </c>
      <c r="O5186" s="61">
        <v>0.2</v>
      </c>
      <c r="P5186" s="62">
        <v>1.6666666666666701E-2</v>
      </c>
      <c r="Q5186" s="63">
        <v>6.4833333333333298</v>
      </c>
      <c r="R5186" s="64">
        <v>342.82148860400503</v>
      </c>
      <c r="S5186" s="25">
        <v>46.1785113959954</v>
      </c>
      <c r="ALF5186" s="26"/>
      <c r="ALG5186" s="26"/>
      <c r="ALH5186" s="26"/>
      <c r="ALI5186" s="26"/>
      <c r="ALJ5186" s="26"/>
      <c r="ALK5186" s="26"/>
      <c r="ALL5186" s="26"/>
      <c r="ALM5186" s="26"/>
      <c r="ALN5186" s="26"/>
      <c r="ALO5186" s="26"/>
      <c r="ALP5186" s="26"/>
      <c r="ALQ5186" s="26"/>
      <c r="ALR5186" s="26"/>
      <c r="ALS5186" s="26"/>
      <c r="ALT5186" s="26"/>
      <c r="ALU5186" s="26"/>
      <c r="ALV5186" s="26"/>
      <c r="ALW5186" s="26"/>
      <c r="ALX5186" s="26"/>
      <c r="ALY5186" s="26"/>
      <c r="ALZ5186" s="26"/>
      <c r="AMA5186" s="26"/>
      <c r="AMB5186" s="26"/>
      <c r="AMC5186" s="26"/>
      <c r="AMD5186" s="26"/>
      <c r="AME5186" s="26"/>
      <c r="AMF5186" s="26"/>
      <c r="AMG5186"/>
      <c r="AMH5186"/>
      <c r="AMI5186"/>
      <c r="AMJ5186"/>
    </row>
    <row r="5187" spans="1:1024" s="2" customFormat="1" ht="38.25" x14ac:dyDescent="0.25">
      <c r="A5187" s="10" t="s">
        <v>1462</v>
      </c>
      <c r="B5187" s="10">
        <v>5207</v>
      </c>
      <c r="C5187" s="10">
        <f>VLOOKUP(B5187,[1]Planilha8!$X$4:$Y$6629,2,0)</f>
        <v>2038511</v>
      </c>
      <c r="D5187" s="12" t="s">
        <v>1472</v>
      </c>
      <c r="E5187" s="12" t="str">
        <f>VLOOKUP(B5187,[1]Planilha8!$X$4:$Z$6629,3,0)</f>
        <v>GERÊNCIA DE HOTELARIA</v>
      </c>
      <c r="F5187" s="12" t="str">
        <f>VLOOKUP(B5187,[1]Planilha8!$X$4:$AD$6629,7,0)</f>
        <v>REGULAR</v>
      </c>
      <c r="G5187" s="13">
        <v>41101</v>
      </c>
      <c r="H5187" s="14">
        <v>44.57</v>
      </c>
      <c r="I5187" s="15" t="s">
        <v>22</v>
      </c>
      <c r="J5187" s="56" t="s">
        <v>1473</v>
      </c>
      <c r="K5187" s="57">
        <v>2475</v>
      </c>
      <c r="L5187" s="65">
        <v>2012001115</v>
      </c>
      <c r="M5187" s="59">
        <v>43465</v>
      </c>
      <c r="N5187" s="60">
        <v>39.778725000000001</v>
      </c>
      <c r="O5187" s="61">
        <v>0.33</v>
      </c>
      <c r="P5187" s="62">
        <v>2.75E-2</v>
      </c>
      <c r="Q5187" s="63">
        <v>1.2256750000000001</v>
      </c>
      <c r="R5187" s="64">
        <v>41.004399999999997</v>
      </c>
      <c r="S5187" s="25">
        <v>3.5655999999999799</v>
      </c>
      <c r="ALF5187" s="26"/>
      <c r="ALG5187" s="26"/>
      <c r="ALH5187" s="26"/>
      <c r="ALI5187" s="26"/>
      <c r="ALJ5187" s="26"/>
      <c r="ALK5187" s="26"/>
      <c r="ALL5187" s="26"/>
      <c r="ALM5187" s="26"/>
      <c r="ALN5187" s="26"/>
      <c r="ALO5187" s="26"/>
      <c r="ALP5187" s="26"/>
      <c r="ALQ5187" s="26"/>
      <c r="ALR5187" s="26"/>
      <c r="ALS5187" s="26"/>
      <c r="ALT5187" s="26"/>
      <c r="ALU5187" s="26"/>
      <c r="ALV5187" s="26"/>
      <c r="ALW5187" s="26"/>
      <c r="ALX5187" s="26"/>
      <c r="ALY5187" s="26"/>
      <c r="ALZ5187" s="26"/>
      <c r="AMA5187" s="26"/>
      <c r="AMB5187" s="26"/>
      <c r="AMC5187" s="26"/>
      <c r="AMD5187" s="26"/>
      <c r="AME5187" s="26"/>
      <c r="AMF5187" s="26"/>
      <c r="AMG5187"/>
      <c r="AMH5187"/>
      <c r="AMI5187"/>
      <c r="AMJ5187"/>
    </row>
    <row r="5188" spans="1:1024" s="2" customFormat="1" ht="38.25" x14ac:dyDescent="0.25">
      <c r="A5188" s="10" t="s">
        <v>1462</v>
      </c>
      <c r="B5188" s="10">
        <v>5208</v>
      </c>
      <c r="C5188" s="10">
        <f>VLOOKUP(B5188,[1]Planilha8!$X$4:$Y$6629,2,0)</f>
        <v>2038512</v>
      </c>
      <c r="D5188" s="12" t="s">
        <v>1474</v>
      </c>
      <c r="E5188" s="12" t="str">
        <f>VLOOKUP(B5188,[1]Planilha8!$X$4:$Z$6629,3,0)</f>
        <v>GERÊNCIA DE HOTELARIA</v>
      </c>
      <c r="F5188" s="12" t="str">
        <f>VLOOKUP(B5188,[1]Planilha8!$X$4:$AD$6629,7,0)</f>
        <v>REGULAR</v>
      </c>
      <c r="G5188" s="13">
        <v>41101</v>
      </c>
      <c r="H5188" s="14">
        <v>23.62</v>
      </c>
      <c r="I5188" s="15" t="s">
        <v>22</v>
      </c>
      <c r="J5188" s="56" t="s">
        <v>1473</v>
      </c>
      <c r="K5188" s="57">
        <v>2475</v>
      </c>
      <c r="L5188" s="65">
        <v>2012001115</v>
      </c>
      <c r="M5188" s="59">
        <v>43465</v>
      </c>
      <c r="N5188" s="60">
        <v>21.080850000000002</v>
      </c>
      <c r="O5188" s="61">
        <v>0.33</v>
      </c>
      <c r="P5188" s="62">
        <v>2.75E-2</v>
      </c>
      <c r="Q5188" s="63">
        <v>0.64954999999999996</v>
      </c>
      <c r="R5188" s="64">
        <v>21.730399999999999</v>
      </c>
      <c r="S5188" s="25">
        <v>1.88959999999999</v>
      </c>
      <c r="ALF5188" s="26"/>
      <c r="ALG5188" s="26"/>
      <c r="ALH5188" s="26"/>
      <c r="ALI5188" s="26"/>
      <c r="ALJ5188" s="26"/>
      <c r="ALK5188" s="26"/>
      <c r="ALL5188" s="26"/>
      <c r="ALM5188" s="26"/>
      <c r="ALN5188" s="26"/>
      <c r="ALO5188" s="26"/>
      <c r="ALP5188" s="26"/>
      <c r="ALQ5188" s="26"/>
      <c r="ALR5188" s="26"/>
      <c r="ALS5188" s="26"/>
      <c r="ALT5188" s="26"/>
      <c r="ALU5188" s="26"/>
      <c r="ALV5188" s="26"/>
      <c r="ALW5188" s="26"/>
      <c r="ALX5188" s="26"/>
      <c r="ALY5188" s="26"/>
      <c r="ALZ5188" s="26"/>
      <c r="AMA5188" s="26"/>
      <c r="AMB5188" s="26"/>
      <c r="AMC5188" s="26"/>
      <c r="AMD5188" s="26"/>
      <c r="AME5188" s="26"/>
      <c r="AMF5188" s="26"/>
      <c r="AMG5188"/>
      <c r="AMH5188"/>
      <c r="AMI5188"/>
      <c r="AMJ5188"/>
    </row>
    <row r="5189" spans="1:1024" s="2" customFormat="1" ht="38.25" x14ac:dyDescent="0.25">
      <c r="A5189" s="10" t="s">
        <v>1462</v>
      </c>
      <c r="B5189" s="10">
        <v>5209</v>
      </c>
      <c r="C5189" s="10">
        <f>VLOOKUP(B5189,[1]Planilha8!$X$4:$Y$6629,2,0)</f>
        <v>2038513</v>
      </c>
      <c r="D5189" s="12" t="s">
        <v>1474</v>
      </c>
      <c r="E5189" s="12" t="str">
        <f>VLOOKUP(B5189,[1]Planilha8!$X$4:$Z$6629,3,0)</f>
        <v>GERÊNCIA DE HOTELARIA</v>
      </c>
      <c r="F5189" s="12" t="str">
        <f>VLOOKUP(B5189,[1]Planilha8!$X$4:$AD$6629,7,0)</f>
        <v>REGULAR</v>
      </c>
      <c r="G5189" s="13">
        <v>41101</v>
      </c>
      <c r="H5189" s="14">
        <v>23.62</v>
      </c>
      <c r="I5189" s="15" t="s">
        <v>22</v>
      </c>
      <c r="J5189" s="56" t="s">
        <v>1473</v>
      </c>
      <c r="K5189" s="57">
        <v>2475</v>
      </c>
      <c r="L5189" s="65">
        <v>2012001115</v>
      </c>
      <c r="M5189" s="59">
        <v>43465</v>
      </c>
      <c r="N5189" s="60">
        <v>21.080850000000002</v>
      </c>
      <c r="O5189" s="61">
        <v>0.33</v>
      </c>
      <c r="P5189" s="62">
        <v>2.75E-2</v>
      </c>
      <c r="Q5189" s="63">
        <v>0.64954999999999996</v>
      </c>
      <c r="R5189" s="64">
        <v>21.730399999999999</v>
      </c>
      <c r="S5189" s="25">
        <v>1.88959999999999</v>
      </c>
      <c r="ALF5189" s="26"/>
      <c r="ALG5189" s="26"/>
      <c r="ALH5189" s="26"/>
      <c r="ALI5189" s="26"/>
      <c r="ALJ5189" s="26"/>
      <c r="ALK5189" s="26"/>
      <c r="ALL5189" s="26"/>
      <c r="ALM5189" s="26"/>
      <c r="ALN5189" s="26"/>
      <c r="ALO5189" s="26"/>
      <c r="ALP5189" s="26"/>
      <c r="ALQ5189" s="26"/>
      <c r="ALR5189" s="26"/>
      <c r="ALS5189" s="26"/>
      <c r="ALT5189" s="26"/>
      <c r="ALU5189" s="26"/>
      <c r="ALV5189" s="26"/>
      <c r="ALW5189" s="26"/>
      <c r="ALX5189" s="26"/>
      <c r="ALY5189" s="26"/>
      <c r="ALZ5189" s="26"/>
      <c r="AMA5189" s="26"/>
      <c r="AMB5189" s="26"/>
      <c r="AMC5189" s="26"/>
      <c r="AMD5189" s="26"/>
      <c r="AME5189" s="26"/>
      <c r="AMF5189" s="26"/>
      <c r="AMG5189"/>
      <c r="AMH5189"/>
      <c r="AMI5189"/>
      <c r="AMJ5189"/>
    </row>
    <row r="5190" spans="1:1024" s="2" customFormat="1" ht="38.25" x14ac:dyDescent="0.25">
      <c r="A5190" s="10" t="s">
        <v>1462</v>
      </c>
      <c r="B5190" s="10">
        <v>5210</v>
      </c>
      <c r="C5190" s="10">
        <f>VLOOKUP(B5190,[1]Planilha8!$X$4:$Y$6629,2,0)</f>
        <v>2038514</v>
      </c>
      <c r="D5190" s="12" t="s">
        <v>1474</v>
      </c>
      <c r="E5190" s="12" t="str">
        <f>VLOOKUP(B5190,[1]Planilha8!$X$4:$Z$6629,3,0)</f>
        <v>GERÊNCIA DE HOTELARIA</v>
      </c>
      <c r="F5190" s="12" t="str">
        <f>VLOOKUP(B5190,[1]Planilha8!$X$4:$AD$6629,7,0)</f>
        <v>REGULAR</v>
      </c>
      <c r="G5190" s="13">
        <v>41101</v>
      </c>
      <c r="H5190" s="14">
        <v>23.62</v>
      </c>
      <c r="I5190" s="15" t="s">
        <v>22</v>
      </c>
      <c r="J5190" s="56" t="s">
        <v>1473</v>
      </c>
      <c r="K5190" s="57">
        <v>2475</v>
      </c>
      <c r="L5190" s="65">
        <v>2012001115</v>
      </c>
      <c r="M5190" s="59">
        <v>43465</v>
      </c>
      <c r="N5190" s="60">
        <v>21.080850000000002</v>
      </c>
      <c r="O5190" s="61">
        <v>0.33</v>
      </c>
      <c r="P5190" s="62">
        <v>2.75E-2</v>
      </c>
      <c r="Q5190" s="63">
        <v>0.64954999999999996</v>
      </c>
      <c r="R5190" s="64">
        <v>21.730399999999999</v>
      </c>
      <c r="S5190" s="25">
        <v>1.88959999999999</v>
      </c>
      <c r="ALF5190" s="26"/>
      <c r="ALG5190" s="26"/>
      <c r="ALH5190" s="26"/>
      <c r="ALI5190" s="26"/>
      <c r="ALJ5190" s="26"/>
      <c r="ALK5190" s="26"/>
      <c r="ALL5190" s="26"/>
      <c r="ALM5190" s="26"/>
      <c r="ALN5190" s="26"/>
      <c r="ALO5190" s="26"/>
      <c r="ALP5190" s="26"/>
      <c r="ALQ5190" s="26"/>
      <c r="ALR5190" s="26"/>
      <c r="ALS5190" s="26"/>
      <c r="ALT5190" s="26"/>
      <c r="ALU5190" s="26"/>
      <c r="ALV5190" s="26"/>
      <c r="ALW5190" s="26"/>
      <c r="ALX5190" s="26"/>
      <c r="ALY5190" s="26"/>
      <c r="ALZ5190" s="26"/>
      <c r="AMA5190" s="26"/>
      <c r="AMB5190" s="26"/>
      <c r="AMC5190" s="26"/>
      <c r="AMD5190" s="26"/>
      <c r="AME5190" s="26"/>
      <c r="AMF5190" s="26"/>
      <c r="AMG5190"/>
      <c r="AMH5190"/>
      <c r="AMI5190"/>
      <c r="AMJ5190"/>
    </row>
    <row r="5191" spans="1:1024" s="2" customFormat="1" ht="38.25" x14ac:dyDescent="0.25">
      <c r="A5191" s="10" t="s">
        <v>1462</v>
      </c>
      <c r="B5191" s="10">
        <v>5211</v>
      </c>
      <c r="C5191" s="10">
        <f>VLOOKUP(B5191,[1]Planilha8!$X$4:$Y$6629,2,0)</f>
        <v>2038515</v>
      </c>
      <c r="D5191" s="12" t="s">
        <v>1474</v>
      </c>
      <c r="E5191" s="12" t="str">
        <f>VLOOKUP(B5191,[1]Planilha8!$X$4:$Z$6629,3,0)</f>
        <v>ALMOXARIFADO – HGG</v>
      </c>
      <c r="F5191" s="12" t="str">
        <f>VLOOKUP(B5191,[1]Planilha8!$X$4:$AD$6629,7,0)</f>
        <v>REGULAR</v>
      </c>
      <c r="G5191" s="13">
        <v>41101</v>
      </c>
      <c r="H5191" s="14">
        <v>23.62</v>
      </c>
      <c r="I5191" s="15" t="s">
        <v>22</v>
      </c>
      <c r="J5191" s="56" t="s">
        <v>1473</v>
      </c>
      <c r="K5191" s="57">
        <v>2475</v>
      </c>
      <c r="L5191" s="65">
        <v>2012001115</v>
      </c>
      <c r="M5191" s="59">
        <v>43465</v>
      </c>
      <c r="N5191" s="60">
        <v>21.080850000000002</v>
      </c>
      <c r="O5191" s="61">
        <v>0.33</v>
      </c>
      <c r="P5191" s="62">
        <v>2.75E-2</v>
      </c>
      <c r="Q5191" s="63">
        <v>0.64954999999999996</v>
      </c>
      <c r="R5191" s="64">
        <v>21.730399999999999</v>
      </c>
      <c r="S5191" s="25">
        <v>1.88959999999999</v>
      </c>
      <c r="ALF5191" s="26"/>
      <c r="ALG5191" s="26"/>
      <c r="ALH5191" s="26"/>
      <c r="ALI5191" s="26"/>
      <c r="ALJ5191" s="26"/>
      <c r="ALK5191" s="26"/>
      <c r="ALL5191" s="26"/>
      <c r="ALM5191" s="26"/>
      <c r="ALN5191" s="26"/>
      <c r="ALO5191" s="26"/>
      <c r="ALP5191" s="26"/>
      <c r="ALQ5191" s="26"/>
      <c r="ALR5191" s="26"/>
      <c r="ALS5191" s="26"/>
      <c r="ALT5191" s="26"/>
      <c r="ALU5191" s="26"/>
      <c r="ALV5191" s="26"/>
      <c r="ALW5191" s="26"/>
      <c r="ALX5191" s="26"/>
      <c r="ALY5191" s="26"/>
      <c r="ALZ5191" s="26"/>
      <c r="AMA5191" s="26"/>
      <c r="AMB5191" s="26"/>
      <c r="AMC5191" s="26"/>
      <c r="AMD5191" s="26"/>
      <c r="AME5191" s="26"/>
      <c r="AMF5191" s="26"/>
      <c r="AMG5191"/>
      <c r="AMH5191"/>
      <c r="AMI5191"/>
      <c r="AMJ5191"/>
    </row>
    <row r="5192" spans="1:1024" s="2" customFormat="1" ht="51" x14ac:dyDescent="0.25">
      <c r="A5192" s="10" t="s">
        <v>1462</v>
      </c>
      <c r="B5192" s="10">
        <v>5142</v>
      </c>
      <c r="C5192" s="10">
        <f>VLOOKUP(B5192,[1]Planilha8!$X$4:$Y$6629,2,0)</f>
        <v>2038522</v>
      </c>
      <c r="D5192" s="12" t="s">
        <v>1475</v>
      </c>
      <c r="E5192" s="12" t="str">
        <f>VLOOKUP(B5192,[1]Planilha8!$X$4:$Z$6629,3,0)</f>
        <v>AMBULATÓRIO</v>
      </c>
      <c r="F5192" s="12" t="str">
        <f>VLOOKUP(B5192,[1]Planilha8!$X$4:$AD$6629,7,0)</f>
        <v>REGULAR</v>
      </c>
      <c r="G5192" s="13">
        <v>41102</v>
      </c>
      <c r="H5192" s="14">
        <v>79</v>
      </c>
      <c r="I5192" s="15" t="s">
        <v>22</v>
      </c>
      <c r="J5192" s="56" t="s">
        <v>30</v>
      </c>
      <c r="K5192" s="57">
        <v>71</v>
      </c>
      <c r="L5192" s="65">
        <v>2012001509</v>
      </c>
      <c r="M5192" s="59">
        <v>43465</v>
      </c>
      <c r="N5192" s="60">
        <v>70.507499999999993</v>
      </c>
      <c r="O5192" s="61">
        <v>0.33</v>
      </c>
      <c r="P5192" s="62">
        <v>2.75E-2</v>
      </c>
      <c r="Q5192" s="63">
        <v>2.1724999999999999</v>
      </c>
      <c r="R5192" s="64">
        <v>72.680000000000007</v>
      </c>
      <c r="S5192" s="25">
        <v>6.3199999999999799</v>
      </c>
      <c r="ALF5192" s="26"/>
      <c r="ALG5192" s="26"/>
      <c r="ALH5192" s="26"/>
      <c r="ALI5192" s="26"/>
      <c r="ALJ5192" s="26"/>
      <c r="ALK5192" s="26"/>
      <c r="ALL5192" s="26"/>
      <c r="ALM5192" s="26"/>
      <c r="ALN5192" s="26"/>
      <c r="ALO5192" s="26"/>
      <c r="ALP5192" s="26"/>
      <c r="ALQ5192" s="26"/>
      <c r="ALR5192" s="26"/>
      <c r="ALS5192" s="26"/>
      <c r="ALT5192" s="26"/>
      <c r="ALU5192" s="26"/>
      <c r="ALV5192" s="26"/>
      <c r="ALW5192" s="26"/>
      <c r="ALX5192" s="26"/>
      <c r="ALY5192" s="26"/>
      <c r="ALZ5192" s="26"/>
      <c r="AMA5192" s="26"/>
      <c r="AMB5192" s="26"/>
      <c r="AMC5192" s="26"/>
      <c r="AMD5192" s="26"/>
      <c r="AME5192" s="26"/>
      <c r="AMF5192" s="26"/>
      <c r="AMG5192"/>
      <c r="AMH5192"/>
      <c r="AMI5192"/>
      <c r="AMJ5192"/>
    </row>
    <row r="5193" spans="1:1024" s="2" customFormat="1" ht="51" x14ac:dyDescent="0.25">
      <c r="A5193" s="10" t="s">
        <v>1462</v>
      </c>
      <c r="B5193" s="10">
        <v>5143</v>
      </c>
      <c r="C5193" s="10">
        <f>VLOOKUP(B5193,[1]Planilha8!$X$4:$Y$6629,2,0)</f>
        <v>2038523</v>
      </c>
      <c r="D5193" s="12" t="s">
        <v>1475</v>
      </c>
      <c r="E5193" s="12" t="str">
        <f>VLOOKUP(B5193,[1]Planilha8!$X$4:$Z$6629,3,0)</f>
        <v>AMBULATÓRIO</v>
      </c>
      <c r="F5193" s="12" t="str">
        <f>VLOOKUP(B5193,[1]Planilha8!$X$4:$AD$6629,7,0)</f>
        <v>REGULAR</v>
      </c>
      <c r="G5193" s="13">
        <v>41102</v>
      </c>
      <c r="H5193" s="14">
        <v>79</v>
      </c>
      <c r="I5193" s="15" t="s">
        <v>22</v>
      </c>
      <c r="J5193" s="56" t="s">
        <v>30</v>
      </c>
      <c r="K5193" s="57">
        <v>71</v>
      </c>
      <c r="L5193" s="65">
        <v>2012001509</v>
      </c>
      <c r="M5193" s="59">
        <v>43465</v>
      </c>
      <c r="N5193" s="60">
        <v>70.507499999999993</v>
      </c>
      <c r="O5193" s="61">
        <v>0.33</v>
      </c>
      <c r="P5193" s="62">
        <v>2.75E-2</v>
      </c>
      <c r="Q5193" s="63">
        <v>2.1724999999999999</v>
      </c>
      <c r="R5193" s="64">
        <v>72.680000000000007</v>
      </c>
      <c r="S5193" s="25">
        <v>6.3199999999999799</v>
      </c>
      <c r="ALF5193" s="26"/>
      <c r="ALG5193" s="26"/>
      <c r="ALH5193" s="26"/>
      <c r="ALI5193" s="26"/>
      <c r="ALJ5193" s="26"/>
      <c r="ALK5193" s="26"/>
      <c r="ALL5193" s="26"/>
      <c r="ALM5193" s="26"/>
      <c r="ALN5193" s="26"/>
      <c r="ALO5193" s="26"/>
      <c r="ALP5193" s="26"/>
      <c r="ALQ5193" s="26"/>
      <c r="ALR5193" s="26"/>
      <c r="ALS5193" s="26"/>
      <c r="ALT5193" s="26"/>
      <c r="ALU5193" s="26"/>
      <c r="ALV5193" s="26"/>
      <c r="ALW5193" s="26"/>
      <c r="ALX5193" s="26"/>
      <c r="ALY5193" s="26"/>
      <c r="ALZ5193" s="26"/>
      <c r="AMA5193" s="26"/>
      <c r="AMB5193" s="26"/>
      <c r="AMC5193" s="26"/>
      <c r="AMD5193" s="26"/>
      <c r="AME5193" s="26"/>
      <c r="AMF5193" s="26"/>
      <c r="AMG5193"/>
      <c r="AMH5193"/>
      <c r="AMI5193"/>
      <c r="AMJ5193"/>
    </row>
    <row r="5194" spans="1:1024" s="2" customFormat="1" ht="51" x14ac:dyDescent="0.25">
      <c r="A5194" s="10" t="s">
        <v>1462</v>
      </c>
      <c r="B5194" s="10">
        <v>5144</v>
      </c>
      <c r="C5194" s="10">
        <f>VLOOKUP(B5194,[1]Planilha8!$X$4:$Y$6629,2,0)</f>
        <v>2038524</v>
      </c>
      <c r="D5194" s="12" t="s">
        <v>1476</v>
      </c>
      <c r="E5194" s="12" t="str">
        <f>VLOOKUP(B5194,[1]Planilha8!$X$4:$Z$6629,3,0)</f>
        <v>GALPÃO ALMOXARIFADO</v>
      </c>
      <c r="F5194" s="12" t="str">
        <f>VLOOKUP(B5194,[1]Planilha8!$X$4:$AD$6629,7,0)</f>
        <v>REGULAR</v>
      </c>
      <c r="G5194" s="13">
        <v>41102</v>
      </c>
      <c r="H5194" s="14">
        <v>110</v>
      </c>
      <c r="I5194" s="15" t="s">
        <v>22</v>
      </c>
      <c r="J5194" s="56" t="s">
        <v>30</v>
      </c>
      <c r="K5194" s="57">
        <v>71</v>
      </c>
      <c r="L5194" s="65">
        <v>2012001509</v>
      </c>
      <c r="M5194" s="59">
        <v>43465</v>
      </c>
      <c r="N5194" s="60">
        <v>98.175000000000097</v>
      </c>
      <c r="O5194" s="61">
        <v>0.33</v>
      </c>
      <c r="P5194" s="62">
        <v>2.75E-2</v>
      </c>
      <c r="Q5194" s="63">
        <v>3.0249999999999999</v>
      </c>
      <c r="R5194" s="64">
        <v>101.2</v>
      </c>
      <c r="S5194" s="25">
        <v>8.7999999999998799</v>
      </c>
      <c r="ALF5194" s="26"/>
      <c r="ALG5194" s="26"/>
      <c r="ALH5194" s="26"/>
      <c r="ALI5194" s="26"/>
      <c r="ALJ5194" s="26"/>
      <c r="ALK5194" s="26"/>
      <c r="ALL5194" s="26"/>
      <c r="ALM5194" s="26"/>
      <c r="ALN5194" s="26"/>
      <c r="ALO5194" s="26"/>
      <c r="ALP5194" s="26"/>
      <c r="ALQ5194" s="26"/>
      <c r="ALR5194" s="26"/>
      <c r="ALS5194" s="26"/>
      <c r="ALT5194" s="26"/>
      <c r="ALU5194" s="26"/>
      <c r="ALV5194" s="26"/>
      <c r="ALW5194" s="26"/>
      <c r="ALX5194" s="26"/>
      <c r="ALY5194" s="26"/>
      <c r="ALZ5194" s="26"/>
      <c r="AMA5194" s="26"/>
      <c r="AMB5194" s="26"/>
      <c r="AMC5194" s="26"/>
      <c r="AMD5194" s="26"/>
      <c r="AME5194" s="26"/>
      <c r="AMF5194" s="26"/>
      <c r="AMG5194"/>
      <c r="AMH5194"/>
      <c r="AMI5194"/>
      <c r="AMJ5194"/>
    </row>
    <row r="5195" spans="1:1024" s="2" customFormat="1" ht="51" x14ac:dyDescent="0.25">
      <c r="A5195" s="10" t="s">
        <v>1462</v>
      </c>
      <c r="B5195" s="10">
        <v>5146</v>
      </c>
      <c r="C5195" s="10">
        <f>VLOOKUP(B5195,[1]Planilha8!$X$4:$Y$6629,2,0)</f>
        <v>2038526</v>
      </c>
      <c r="D5195" s="12" t="s">
        <v>1477</v>
      </c>
      <c r="E5195" s="12" t="str">
        <f>VLOOKUP(B5195,[1]Planilha8!$X$4:$Z$6629,3,0)</f>
        <v>GALPÃO ALMOXARIFADO</v>
      </c>
      <c r="F5195" s="12" t="str">
        <f>VLOOKUP(B5195,[1]Planilha8!$X$4:$AD$6629,7,0)</f>
        <v>REGULAR</v>
      </c>
      <c r="G5195" s="13">
        <v>41102</v>
      </c>
      <c r="H5195" s="14">
        <v>70</v>
      </c>
      <c r="I5195" s="15" t="s">
        <v>22</v>
      </c>
      <c r="J5195" s="56" t="s">
        <v>30</v>
      </c>
      <c r="K5195" s="57">
        <v>71</v>
      </c>
      <c r="L5195" s="65">
        <v>2012001509</v>
      </c>
      <c r="M5195" s="59">
        <v>43465</v>
      </c>
      <c r="N5195" s="60">
        <v>52.2083333333333</v>
      </c>
      <c r="O5195" s="61">
        <v>0.17</v>
      </c>
      <c r="P5195" s="62">
        <v>1.4166666666666701E-2</v>
      </c>
      <c r="Q5195" s="63">
        <v>0.99166666666666703</v>
      </c>
      <c r="R5195" s="64">
        <v>53.2</v>
      </c>
      <c r="S5195" s="25">
        <v>16.8</v>
      </c>
      <c r="ALF5195" s="26"/>
      <c r="ALG5195" s="26"/>
      <c r="ALH5195" s="26"/>
      <c r="ALI5195" s="26"/>
      <c r="ALJ5195" s="26"/>
      <c r="ALK5195" s="26"/>
      <c r="ALL5195" s="26"/>
      <c r="ALM5195" s="26"/>
      <c r="ALN5195" s="26"/>
      <c r="ALO5195" s="26"/>
      <c r="ALP5195" s="26"/>
      <c r="ALQ5195" s="26"/>
      <c r="ALR5195" s="26"/>
      <c r="ALS5195" s="26"/>
      <c r="ALT5195" s="26"/>
      <c r="ALU5195" s="26"/>
      <c r="ALV5195" s="26"/>
      <c r="ALW5195" s="26"/>
      <c r="ALX5195" s="26"/>
      <c r="ALY5195" s="26"/>
      <c r="ALZ5195" s="26"/>
      <c r="AMA5195" s="26"/>
      <c r="AMB5195" s="26"/>
      <c r="AMC5195" s="26"/>
      <c r="AMD5195" s="26"/>
      <c r="AME5195" s="26"/>
      <c r="AMF5195" s="26"/>
      <c r="AMG5195"/>
      <c r="AMH5195"/>
      <c r="AMI5195"/>
      <c r="AMJ5195"/>
    </row>
    <row r="5196" spans="1:1024" s="2" customFormat="1" ht="51" x14ac:dyDescent="0.25">
      <c r="A5196" s="10" t="s">
        <v>1462</v>
      </c>
      <c r="B5196" s="10">
        <v>5147</v>
      </c>
      <c r="C5196" s="10">
        <f>VLOOKUP(B5196,[1]Planilha8!$X$4:$Y$6629,2,0)</f>
        <v>2038527</v>
      </c>
      <c r="D5196" s="12" t="s">
        <v>1477</v>
      </c>
      <c r="E5196" s="12" t="str">
        <f>VLOOKUP(B5196,[1]Planilha8!$X$4:$Z$6629,3,0)</f>
        <v>GALPÃO ALMOXARIFADO</v>
      </c>
      <c r="F5196" s="12" t="str">
        <f>VLOOKUP(B5196,[1]Planilha8!$X$4:$AD$6629,7,0)</f>
        <v>REGULAR</v>
      </c>
      <c r="G5196" s="13">
        <v>41102</v>
      </c>
      <c r="H5196" s="14">
        <v>70</v>
      </c>
      <c r="I5196" s="15" t="s">
        <v>22</v>
      </c>
      <c r="J5196" s="56" t="s">
        <v>30</v>
      </c>
      <c r="K5196" s="57">
        <v>71</v>
      </c>
      <c r="L5196" s="65">
        <v>2012001509</v>
      </c>
      <c r="M5196" s="59">
        <v>43465</v>
      </c>
      <c r="N5196" s="60">
        <v>52.2083333333333</v>
      </c>
      <c r="O5196" s="61">
        <v>0.17</v>
      </c>
      <c r="P5196" s="62">
        <v>1.4166666666666701E-2</v>
      </c>
      <c r="Q5196" s="63">
        <v>0.99166666666666703</v>
      </c>
      <c r="R5196" s="64">
        <v>53.2</v>
      </c>
      <c r="S5196" s="25">
        <v>16.8</v>
      </c>
      <c r="ALF5196" s="26"/>
      <c r="ALG5196" s="26"/>
      <c r="ALH5196" s="26"/>
      <c r="ALI5196" s="26"/>
      <c r="ALJ5196" s="26"/>
      <c r="ALK5196" s="26"/>
      <c r="ALL5196" s="26"/>
      <c r="ALM5196" s="26"/>
      <c r="ALN5196" s="26"/>
      <c r="ALO5196" s="26"/>
      <c r="ALP5196" s="26"/>
      <c r="ALQ5196" s="26"/>
      <c r="ALR5196" s="26"/>
      <c r="ALS5196" s="26"/>
      <c r="ALT5196" s="26"/>
      <c r="ALU5196" s="26"/>
      <c r="ALV5196" s="26"/>
      <c r="ALW5196" s="26"/>
      <c r="ALX5196" s="26"/>
      <c r="ALY5196" s="26"/>
      <c r="ALZ5196" s="26"/>
      <c r="AMA5196" s="26"/>
      <c r="AMB5196" s="26"/>
      <c r="AMC5196" s="26"/>
      <c r="AMD5196" s="26"/>
      <c r="AME5196" s="26"/>
      <c r="AMF5196" s="26"/>
      <c r="AMG5196"/>
      <c r="AMH5196"/>
      <c r="AMI5196"/>
      <c r="AMJ5196"/>
    </row>
    <row r="5197" spans="1:1024" s="26" customFormat="1" ht="38.25" x14ac:dyDescent="0.2">
      <c r="A5197" s="10" t="s">
        <v>1462</v>
      </c>
      <c r="B5197" s="10">
        <v>5215</v>
      </c>
      <c r="C5197" s="10">
        <f>VLOOKUP(B5197,[1]Planilha8!$X$4:$Y$6629,2,0)</f>
        <v>2038536</v>
      </c>
      <c r="D5197" s="12" t="s">
        <v>1478</v>
      </c>
      <c r="E5197" s="12" t="str">
        <f>VLOOKUP(B5197,[1]Planilha8!$X$4:$Z$6629,3,0)</f>
        <v>ALMOXARIFADO</v>
      </c>
      <c r="F5197" s="12" t="str">
        <f>VLOOKUP(B5197,[1]Planilha8!$X$4:$AD$6629,7,0)</f>
        <v>REGULAR</v>
      </c>
      <c r="G5197" s="13">
        <v>41115</v>
      </c>
      <c r="H5197" s="14">
        <v>135</v>
      </c>
      <c r="I5197" s="15" t="s">
        <v>22</v>
      </c>
      <c r="J5197" s="56" t="s">
        <v>1479</v>
      </c>
      <c r="K5197" s="57">
        <v>69</v>
      </c>
      <c r="L5197" s="58">
        <v>2012001626</v>
      </c>
      <c r="M5197" s="59">
        <v>43465</v>
      </c>
      <c r="N5197" s="60">
        <v>124.65</v>
      </c>
      <c r="O5197" s="61">
        <v>1</v>
      </c>
      <c r="P5197" s="62">
        <v>8.3333333333333301E-2</v>
      </c>
      <c r="Q5197" s="63">
        <v>0</v>
      </c>
      <c r="R5197" s="64">
        <v>124.65</v>
      </c>
      <c r="S5197" s="25">
        <v>10.35</v>
      </c>
    </row>
    <row r="5198" spans="1:1024" s="26" customFormat="1" ht="38.25" x14ac:dyDescent="0.2">
      <c r="A5198" s="10" t="s">
        <v>1462</v>
      </c>
      <c r="B5198" s="10">
        <v>5216</v>
      </c>
      <c r="C5198" s="10">
        <f>VLOOKUP(B5198,[1]Planilha8!$X$4:$Y$6629,2,0)</f>
        <v>2038537</v>
      </c>
      <c r="D5198" s="12" t="s">
        <v>1478</v>
      </c>
      <c r="E5198" s="12" t="str">
        <f>VLOOKUP(B5198,[1]Planilha8!$X$4:$Z$6629,3,0)</f>
        <v>ALMOXARIFADO</v>
      </c>
      <c r="F5198" s="12" t="str">
        <f>VLOOKUP(B5198,[1]Planilha8!$X$4:$AD$6629,7,0)</f>
        <v>REGULAR</v>
      </c>
      <c r="G5198" s="13">
        <v>41115</v>
      </c>
      <c r="H5198" s="14">
        <v>135</v>
      </c>
      <c r="I5198" s="15" t="s">
        <v>22</v>
      </c>
      <c r="J5198" s="56" t="s">
        <v>1479</v>
      </c>
      <c r="K5198" s="57">
        <v>69</v>
      </c>
      <c r="L5198" s="58">
        <v>2012001626</v>
      </c>
      <c r="M5198" s="59">
        <v>43465</v>
      </c>
      <c r="N5198" s="60">
        <v>124.65</v>
      </c>
      <c r="O5198" s="61">
        <v>1</v>
      </c>
      <c r="P5198" s="62">
        <v>8.3333333333333301E-2</v>
      </c>
      <c r="Q5198" s="63">
        <v>0</v>
      </c>
      <c r="R5198" s="64">
        <v>124.65</v>
      </c>
      <c r="S5198" s="25">
        <v>10.35</v>
      </c>
    </row>
    <row r="5199" spans="1:1024" s="26" customFormat="1" ht="38.25" x14ac:dyDescent="0.2">
      <c r="A5199" s="10" t="s">
        <v>1462</v>
      </c>
      <c r="B5199" s="10">
        <v>5217</v>
      </c>
      <c r="C5199" s="10">
        <f>VLOOKUP(B5199,[1]Planilha8!$X$4:$Y$6629,2,0)</f>
        <v>2038538</v>
      </c>
      <c r="D5199" s="12" t="s">
        <v>1478</v>
      </c>
      <c r="E5199" s="12" t="str">
        <f>VLOOKUP(B5199,[1]Planilha8!$X$4:$Z$6629,3,0)</f>
        <v>ALMOXARIFADO</v>
      </c>
      <c r="F5199" s="12" t="str">
        <f>VLOOKUP(B5199,[1]Planilha8!$X$4:$AD$6629,7,0)</f>
        <v>REGULAR</v>
      </c>
      <c r="G5199" s="13">
        <v>41115</v>
      </c>
      <c r="H5199" s="14">
        <v>135</v>
      </c>
      <c r="I5199" s="15" t="s">
        <v>22</v>
      </c>
      <c r="J5199" s="56" t="s">
        <v>1479</v>
      </c>
      <c r="K5199" s="57">
        <v>69</v>
      </c>
      <c r="L5199" s="58">
        <v>2012001626</v>
      </c>
      <c r="M5199" s="59">
        <v>43465</v>
      </c>
      <c r="N5199" s="60">
        <v>124.65</v>
      </c>
      <c r="O5199" s="61">
        <v>1</v>
      </c>
      <c r="P5199" s="62">
        <v>8.3333333333333301E-2</v>
      </c>
      <c r="Q5199" s="63">
        <v>0</v>
      </c>
      <c r="R5199" s="64">
        <v>124.65</v>
      </c>
      <c r="S5199" s="25">
        <v>10.35</v>
      </c>
    </row>
    <row r="5200" spans="1:1024" s="26" customFormat="1" ht="38.25" x14ac:dyDescent="0.2">
      <c r="A5200" s="10" t="s">
        <v>1462</v>
      </c>
      <c r="B5200" s="10">
        <v>5218</v>
      </c>
      <c r="C5200" s="10">
        <f>VLOOKUP(B5200,[1]Planilha8!$X$4:$Y$6629,2,0)</f>
        <v>2038539</v>
      </c>
      <c r="D5200" s="12" t="s">
        <v>1478</v>
      </c>
      <c r="E5200" s="12" t="str">
        <f>VLOOKUP(B5200,[1]Planilha8!$X$4:$Z$6629,3,0)</f>
        <v>ALMOXARIFADO</v>
      </c>
      <c r="F5200" s="12" t="str">
        <f>VLOOKUP(B5200,[1]Planilha8!$X$4:$AD$6629,7,0)</f>
        <v>REGULAR</v>
      </c>
      <c r="G5200" s="13">
        <v>41115</v>
      </c>
      <c r="H5200" s="14">
        <v>135</v>
      </c>
      <c r="I5200" s="15" t="s">
        <v>22</v>
      </c>
      <c r="J5200" s="56" t="s">
        <v>1479</v>
      </c>
      <c r="K5200" s="57">
        <v>69</v>
      </c>
      <c r="L5200" s="58">
        <v>2012001626</v>
      </c>
      <c r="M5200" s="59">
        <v>43465</v>
      </c>
      <c r="N5200" s="60">
        <v>124.65</v>
      </c>
      <c r="O5200" s="61">
        <v>1</v>
      </c>
      <c r="P5200" s="62">
        <v>8.3333333333333301E-2</v>
      </c>
      <c r="Q5200" s="63">
        <v>0</v>
      </c>
      <c r="R5200" s="64">
        <v>124.65</v>
      </c>
      <c r="S5200" s="25">
        <v>10.35</v>
      </c>
    </row>
    <row r="5201" spans="1:1024" s="26" customFormat="1" ht="38.25" x14ac:dyDescent="0.2">
      <c r="A5201" s="10" t="s">
        <v>1462</v>
      </c>
      <c r="B5201" s="10">
        <v>5219</v>
      </c>
      <c r="C5201" s="10">
        <f>VLOOKUP(B5201,[1]Planilha8!$X$4:$Y$6629,2,0)</f>
        <v>2038540</v>
      </c>
      <c r="D5201" s="12" t="s">
        <v>1478</v>
      </c>
      <c r="E5201" s="12" t="str">
        <f>VLOOKUP(B5201,[1]Planilha8!$X$4:$Z$6629,3,0)</f>
        <v>ALMOXARIFADO</v>
      </c>
      <c r="F5201" s="12" t="str">
        <f>VLOOKUP(B5201,[1]Planilha8!$X$4:$AD$6629,7,0)</f>
        <v>REGULAR</v>
      </c>
      <c r="G5201" s="13">
        <v>41115</v>
      </c>
      <c r="H5201" s="14">
        <v>135</v>
      </c>
      <c r="I5201" s="15" t="s">
        <v>22</v>
      </c>
      <c r="J5201" s="56" t="s">
        <v>1479</v>
      </c>
      <c r="K5201" s="57">
        <v>69</v>
      </c>
      <c r="L5201" s="58">
        <v>2012001626</v>
      </c>
      <c r="M5201" s="59">
        <v>43465</v>
      </c>
      <c r="N5201" s="60">
        <v>124.65</v>
      </c>
      <c r="O5201" s="61">
        <v>1</v>
      </c>
      <c r="P5201" s="62">
        <v>8.3333333333333301E-2</v>
      </c>
      <c r="Q5201" s="63">
        <v>0</v>
      </c>
      <c r="R5201" s="64">
        <v>124.65</v>
      </c>
      <c r="S5201" s="25">
        <v>10.35</v>
      </c>
    </row>
    <row r="5202" spans="1:1024" s="26" customFormat="1" ht="38.25" x14ac:dyDescent="0.2">
      <c r="A5202" s="10" t="s">
        <v>1462</v>
      </c>
      <c r="B5202" s="10">
        <v>5220</v>
      </c>
      <c r="C5202" s="10">
        <f>VLOOKUP(B5202,[1]Planilha8!$X$4:$Y$6629,2,0)</f>
        <v>2038541</v>
      </c>
      <c r="D5202" s="12" t="s">
        <v>1478</v>
      </c>
      <c r="E5202" s="12" t="str">
        <f>VLOOKUP(B5202,[1]Planilha8!$X$4:$Z$6629,3,0)</f>
        <v>CCIH</v>
      </c>
      <c r="F5202" s="12" t="str">
        <f>VLOOKUP(B5202,[1]Planilha8!$X$4:$AD$6629,7,0)</f>
        <v>REGULAR</v>
      </c>
      <c r="G5202" s="13">
        <v>41115</v>
      </c>
      <c r="H5202" s="14">
        <v>135</v>
      </c>
      <c r="I5202" s="15" t="s">
        <v>22</v>
      </c>
      <c r="J5202" s="56" t="s">
        <v>1479</v>
      </c>
      <c r="K5202" s="57">
        <v>69</v>
      </c>
      <c r="L5202" s="58">
        <v>2012001626</v>
      </c>
      <c r="M5202" s="59">
        <v>43465</v>
      </c>
      <c r="N5202" s="60">
        <v>124.65</v>
      </c>
      <c r="O5202" s="61">
        <v>1</v>
      </c>
      <c r="P5202" s="62">
        <v>8.3333333333333301E-2</v>
      </c>
      <c r="Q5202" s="63">
        <v>0</v>
      </c>
      <c r="R5202" s="64">
        <v>124.65</v>
      </c>
      <c r="S5202" s="25">
        <v>10.35</v>
      </c>
    </row>
    <row r="5203" spans="1:1024" s="26" customFormat="1" ht="38.25" x14ac:dyDescent="0.2">
      <c r="A5203" s="10" t="s">
        <v>1462</v>
      </c>
      <c r="B5203" s="10">
        <v>5221</v>
      </c>
      <c r="C5203" s="10">
        <f>VLOOKUP(B5203,[1]Planilha8!$X$4:$Y$6629,2,0)</f>
        <v>2038542</v>
      </c>
      <c r="D5203" s="12" t="s">
        <v>1478</v>
      </c>
      <c r="E5203" s="12" t="str">
        <f>VLOOKUP(B5203,[1]Planilha8!$X$4:$Z$6629,3,0)</f>
        <v>CCIH</v>
      </c>
      <c r="F5203" s="12" t="str">
        <f>VLOOKUP(B5203,[1]Planilha8!$X$4:$AD$6629,7,0)</f>
        <v>REGULAR</v>
      </c>
      <c r="G5203" s="13">
        <v>41115</v>
      </c>
      <c r="H5203" s="14">
        <v>135</v>
      </c>
      <c r="I5203" s="15" t="s">
        <v>22</v>
      </c>
      <c r="J5203" s="56" t="s">
        <v>1479</v>
      </c>
      <c r="K5203" s="57">
        <v>69</v>
      </c>
      <c r="L5203" s="58">
        <v>2012001626</v>
      </c>
      <c r="M5203" s="59">
        <v>43465</v>
      </c>
      <c r="N5203" s="60">
        <v>124.65</v>
      </c>
      <c r="O5203" s="61">
        <v>1</v>
      </c>
      <c r="P5203" s="62">
        <v>8.3333333333333301E-2</v>
      </c>
      <c r="Q5203" s="63">
        <v>0</v>
      </c>
      <c r="R5203" s="64">
        <v>124.65</v>
      </c>
      <c r="S5203" s="25">
        <v>10.35</v>
      </c>
    </row>
    <row r="5204" spans="1:1024" s="2" customFormat="1" ht="38.25" x14ac:dyDescent="0.25">
      <c r="A5204" s="10" t="s">
        <v>1462</v>
      </c>
      <c r="B5204" s="10">
        <v>5237</v>
      </c>
      <c r="C5204" s="10" t="e">
        <f>VLOOKUP(B5204,[1]Planilha8!$X$4:$Y$6629,2,0)</f>
        <v>#N/A</v>
      </c>
      <c r="D5204" s="12" t="s">
        <v>1480</v>
      </c>
      <c r="E5204" s="12" t="e">
        <f>VLOOKUP(B5204,[1]Planilha8!$X$4:$Z$6629,3,0)</f>
        <v>#N/A</v>
      </c>
      <c r="F5204" s="12" t="e">
        <f>VLOOKUP(B5204,[1]Planilha8!$X$4:$AD$6629,7,0)</f>
        <v>#N/A</v>
      </c>
      <c r="G5204" s="13">
        <v>41115</v>
      </c>
      <c r="H5204" s="14">
        <v>219</v>
      </c>
      <c r="I5204" s="15" t="s">
        <v>22</v>
      </c>
      <c r="J5204" s="56" t="s">
        <v>1481</v>
      </c>
      <c r="K5204" s="57">
        <v>2674</v>
      </c>
      <c r="L5204" s="58">
        <v>2012001148</v>
      </c>
      <c r="M5204" s="59">
        <v>43465</v>
      </c>
      <c r="N5204" s="60">
        <v>202.86044871795701</v>
      </c>
      <c r="O5204" s="61">
        <v>1</v>
      </c>
      <c r="P5204" s="62">
        <v>8.3333333333333301E-2</v>
      </c>
      <c r="Q5204" s="63">
        <v>0</v>
      </c>
      <c r="R5204" s="64">
        <v>202.86044871795701</v>
      </c>
      <c r="S5204" s="25">
        <v>16.1395512820426</v>
      </c>
      <c r="ALF5204" s="26"/>
      <c r="ALG5204" s="26"/>
      <c r="ALH5204" s="26"/>
      <c r="ALI5204" s="26"/>
      <c r="ALJ5204" s="26"/>
      <c r="ALK5204" s="26"/>
      <c r="ALL5204" s="26"/>
      <c r="ALM5204" s="26"/>
      <c r="ALN5204" s="26"/>
      <c r="ALO5204" s="26"/>
      <c r="ALP5204" s="26"/>
      <c r="ALQ5204" s="26"/>
      <c r="ALR5204" s="26"/>
      <c r="ALS5204" s="26"/>
      <c r="ALT5204" s="26"/>
      <c r="ALU5204" s="26"/>
      <c r="ALV5204" s="26"/>
      <c r="ALW5204" s="26"/>
      <c r="ALX5204" s="26"/>
      <c r="ALY5204" s="26"/>
      <c r="ALZ5204" s="26"/>
      <c r="AMA5204" s="26"/>
      <c r="AMB5204" s="26"/>
      <c r="AMC5204" s="26"/>
      <c r="AMD5204" s="26"/>
      <c r="AME5204" s="26"/>
      <c r="AMF5204" s="26"/>
      <c r="AMG5204"/>
      <c r="AMH5204"/>
      <c r="AMI5204"/>
      <c r="AMJ5204"/>
    </row>
    <row r="5205" spans="1:1024" s="2" customFormat="1" ht="38.25" x14ac:dyDescent="0.25">
      <c r="A5205" s="10" t="s">
        <v>1462</v>
      </c>
      <c r="B5205" s="10">
        <v>5238</v>
      </c>
      <c r="C5205" s="10" t="e">
        <f>VLOOKUP(B5205,[1]Planilha8!$X$4:$Y$6629,2,0)</f>
        <v>#N/A</v>
      </c>
      <c r="D5205" s="12" t="s">
        <v>1480</v>
      </c>
      <c r="E5205" s="12" t="e">
        <f>VLOOKUP(B5205,[1]Planilha8!$X$4:$Z$6629,3,0)</f>
        <v>#N/A</v>
      </c>
      <c r="F5205" s="12" t="e">
        <f>VLOOKUP(B5205,[1]Planilha8!$X$4:$AD$6629,7,0)</f>
        <v>#N/A</v>
      </c>
      <c r="G5205" s="13">
        <v>41115</v>
      </c>
      <c r="H5205" s="14">
        <v>219</v>
      </c>
      <c r="I5205" s="15" t="s">
        <v>22</v>
      </c>
      <c r="J5205" s="56" t="s">
        <v>1481</v>
      </c>
      <c r="K5205" s="57">
        <v>2674</v>
      </c>
      <c r="L5205" s="58">
        <v>2012001148</v>
      </c>
      <c r="M5205" s="59">
        <v>43465</v>
      </c>
      <c r="N5205" s="60">
        <v>202.86044871795701</v>
      </c>
      <c r="O5205" s="61">
        <v>1</v>
      </c>
      <c r="P5205" s="62">
        <v>8.3333333333333301E-2</v>
      </c>
      <c r="Q5205" s="63">
        <v>0</v>
      </c>
      <c r="R5205" s="64">
        <v>202.86044871795701</v>
      </c>
      <c r="S5205" s="25">
        <v>16.1395512820426</v>
      </c>
      <c r="ALF5205" s="26"/>
      <c r="ALG5205" s="26"/>
      <c r="ALH5205" s="26"/>
      <c r="ALI5205" s="26"/>
      <c r="ALJ5205" s="26"/>
      <c r="ALK5205" s="26"/>
      <c r="ALL5205" s="26"/>
      <c r="ALM5205" s="26"/>
      <c r="ALN5205" s="26"/>
      <c r="ALO5205" s="26"/>
      <c r="ALP5205" s="26"/>
      <c r="ALQ5205" s="26"/>
      <c r="ALR5205" s="26"/>
      <c r="ALS5205" s="26"/>
      <c r="ALT5205" s="26"/>
      <c r="ALU5205" s="26"/>
      <c r="ALV5205" s="26"/>
      <c r="ALW5205" s="26"/>
      <c r="ALX5205" s="26"/>
      <c r="ALY5205" s="26"/>
      <c r="ALZ5205" s="26"/>
      <c r="AMA5205" s="26"/>
      <c r="AMB5205" s="26"/>
      <c r="AMC5205" s="26"/>
      <c r="AMD5205" s="26"/>
      <c r="AME5205" s="26"/>
      <c r="AMF5205" s="26"/>
      <c r="AMG5205"/>
      <c r="AMH5205"/>
      <c r="AMI5205"/>
      <c r="AMJ5205"/>
    </row>
    <row r="5206" spans="1:1024" s="2" customFormat="1" ht="38.25" x14ac:dyDescent="0.25">
      <c r="A5206" s="10" t="s">
        <v>1462</v>
      </c>
      <c r="B5206" s="10">
        <v>5239</v>
      </c>
      <c r="C5206" s="10">
        <f>VLOOKUP(B5206,[1]Planilha8!$X$4:$Y$6629,2,0)</f>
        <v>2038455</v>
      </c>
      <c r="D5206" s="12" t="s">
        <v>1480</v>
      </c>
      <c r="E5206" s="12" t="str">
        <f>VLOOKUP(B5206,[1]Planilha8!$X$4:$Z$6629,3,0)</f>
        <v>UNIDADE DE TERAPIA INTENSIVA</v>
      </c>
      <c r="F5206" s="12" t="str">
        <f>VLOOKUP(B5206,[1]Planilha8!$X$4:$AD$6629,7,0)</f>
        <v>REGULAR</v>
      </c>
      <c r="G5206" s="13">
        <v>41115</v>
      </c>
      <c r="H5206" s="14">
        <v>219</v>
      </c>
      <c r="I5206" s="15" t="s">
        <v>22</v>
      </c>
      <c r="J5206" s="56" t="s">
        <v>1481</v>
      </c>
      <c r="K5206" s="57">
        <v>2674</v>
      </c>
      <c r="L5206" s="58">
        <v>2012001148</v>
      </c>
      <c r="M5206" s="59">
        <v>43465</v>
      </c>
      <c r="N5206" s="60">
        <v>202.86044871795701</v>
      </c>
      <c r="O5206" s="61">
        <v>1</v>
      </c>
      <c r="P5206" s="62">
        <v>8.3333333333333301E-2</v>
      </c>
      <c r="Q5206" s="63">
        <v>0</v>
      </c>
      <c r="R5206" s="64">
        <v>202.86044871795701</v>
      </c>
      <c r="S5206" s="25">
        <v>16.1395512820426</v>
      </c>
      <c r="ALF5206" s="26"/>
      <c r="ALG5206" s="26"/>
      <c r="ALH5206" s="26"/>
      <c r="ALI5206" s="26"/>
      <c r="ALJ5206" s="26"/>
      <c r="ALK5206" s="26"/>
      <c r="ALL5206" s="26"/>
      <c r="ALM5206" s="26"/>
      <c r="ALN5206" s="26"/>
      <c r="ALO5206" s="26"/>
      <c r="ALP5206" s="26"/>
      <c r="ALQ5206" s="26"/>
      <c r="ALR5206" s="26"/>
      <c r="ALS5206" s="26"/>
      <c r="ALT5206" s="26"/>
      <c r="ALU5206" s="26"/>
      <c r="ALV5206" s="26"/>
      <c r="ALW5206" s="26"/>
      <c r="ALX5206" s="26"/>
      <c r="ALY5206" s="26"/>
      <c r="ALZ5206" s="26"/>
      <c r="AMA5206" s="26"/>
      <c r="AMB5206" s="26"/>
      <c r="AMC5206" s="26"/>
      <c r="AMD5206" s="26"/>
      <c r="AME5206" s="26"/>
      <c r="AMF5206" s="26"/>
      <c r="AMG5206"/>
      <c r="AMH5206"/>
      <c r="AMI5206"/>
      <c r="AMJ5206"/>
    </row>
    <row r="5207" spans="1:1024" s="2" customFormat="1" ht="38.25" x14ac:dyDescent="0.25">
      <c r="A5207" s="10" t="s">
        <v>1462</v>
      </c>
      <c r="B5207" s="10">
        <v>5240</v>
      </c>
      <c r="C5207" s="10">
        <f>VLOOKUP(B5207,[1]Planilha8!$X$4:$Y$6629,2,0)</f>
        <v>2038546</v>
      </c>
      <c r="D5207" s="12" t="s">
        <v>1480</v>
      </c>
      <c r="E5207" s="12" t="str">
        <f>VLOOKUP(B5207,[1]Planilha8!$X$4:$Z$6629,3,0)</f>
        <v>CLÍNICA CIRÚRGICA</v>
      </c>
      <c r="F5207" s="12" t="str">
        <f>VLOOKUP(B5207,[1]Planilha8!$X$4:$AD$6629,7,0)</f>
        <v>REGULAR</v>
      </c>
      <c r="G5207" s="13">
        <v>41115</v>
      </c>
      <c r="H5207" s="14">
        <v>219</v>
      </c>
      <c r="I5207" s="15" t="s">
        <v>22</v>
      </c>
      <c r="J5207" s="56" t="s">
        <v>1481</v>
      </c>
      <c r="K5207" s="57">
        <v>2674</v>
      </c>
      <c r="L5207" s="58">
        <v>2012001148</v>
      </c>
      <c r="M5207" s="59">
        <v>43465</v>
      </c>
      <c r="N5207" s="60">
        <v>202.86044871795701</v>
      </c>
      <c r="O5207" s="61">
        <v>1</v>
      </c>
      <c r="P5207" s="62">
        <v>8.3333333333333301E-2</v>
      </c>
      <c r="Q5207" s="63">
        <v>0</v>
      </c>
      <c r="R5207" s="64">
        <v>202.86044871795701</v>
      </c>
      <c r="S5207" s="25">
        <v>16.1395512820426</v>
      </c>
      <c r="ALF5207" s="26"/>
      <c r="ALG5207" s="26"/>
      <c r="ALH5207" s="26"/>
      <c r="ALI5207" s="26"/>
      <c r="ALJ5207" s="26"/>
      <c r="ALK5207" s="26"/>
      <c r="ALL5207" s="26"/>
      <c r="ALM5207" s="26"/>
      <c r="ALN5207" s="26"/>
      <c r="ALO5207" s="26"/>
      <c r="ALP5207" s="26"/>
      <c r="ALQ5207" s="26"/>
      <c r="ALR5207" s="26"/>
      <c r="ALS5207" s="26"/>
      <c r="ALT5207" s="26"/>
      <c r="ALU5207" s="26"/>
      <c r="ALV5207" s="26"/>
      <c r="ALW5207" s="26"/>
      <c r="ALX5207" s="26"/>
      <c r="ALY5207" s="26"/>
      <c r="ALZ5207" s="26"/>
      <c r="AMA5207" s="26"/>
      <c r="AMB5207" s="26"/>
      <c r="AMC5207" s="26"/>
      <c r="AMD5207" s="26"/>
      <c r="AME5207" s="26"/>
      <c r="AMF5207" s="26"/>
      <c r="AMG5207"/>
      <c r="AMH5207"/>
      <c r="AMI5207"/>
      <c r="AMJ5207"/>
    </row>
    <row r="5208" spans="1:1024" s="2" customFormat="1" ht="38.25" x14ac:dyDescent="0.25">
      <c r="A5208" s="10" t="s">
        <v>1462</v>
      </c>
      <c r="B5208" s="10">
        <v>5241</v>
      </c>
      <c r="C5208" s="10" t="e">
        <f>VLOOKUP(B5208,[1]Planilha8!$X$4:$Y$6629,2,0)</f>
        <v>#N/A</v>
      </c>
      <c r="D5208" s="12" t="s">
        <v>1480</v>
      </c>
      <c r="E5208" s="12" t="e">
        <f>VLOOKUP(B5208,[1]Planilha8!$X$4:$Z$6629,3,0)</f>
        <v>#N/A</v>
      </c>
      <c r="F5208" s="12" t="e">
        <f>VLOOKUP(B5208,[1]Planilha8!$X$4:$AD$6629,7,0)</f>
        <v>#N/A</v>
      </c>
      <c r="G5208" s="13">
        <v>41115</v>
      </c>
      <c r="H5208" s="14">
        <v>219</v>
      </c>
      <c r="I5208" s="15" t="s">
        <v>22</v>
      </c>
      <c r="J5208" s="56" t="s">
        <v>1481</v>
      </c>
      <c r="K5208" s="57">
        <v>2674</v>
      </c>
      <c r="L5208" s="58">
        <v>2012001148</v>
      </c>
      <c r="M5208" s="59">
        <v>43465</v>
      </c>
      <c r="N5208" s="60">
        <v>202.86044871795701</v>
      </c>
      <c r="O5208" s="61">
        <v>1</v>
      </c>
      <c r="P5208" s="62">
        <v>8.3333333333333301E-2</v>
      </c>
      <c r="Q5208" s="63">
        <v>0</v>
      </c>
      <c r="R5208" s="64">
        <v>202.86044871795701</v>
      </c>
      <c r="S5208" s="25">
        <v>16.1395512820426</v>
      </c>
      <c r="ALF5208" s="26"/>
      <c r="ALG5208" s="26"/>
      <c r="ALH5208" s="26"/>
      <c r="ALI5208" s="26"/>
      <c r="ALJ5208" s="26"/>
      <c r="ALK5208" s="26"/>
      <c r="ALL5208" s="26"/>
      <c r="ALM5208" s="26"/>
      <c r="ALN5208" s="26"/>
      <c r="ALO5208" s="26"/>
      <c r="ALP5208" s="26"/>
      <c r="ALQ5208" s="26"/>
      <c r="ALR5208" s="26"/>
      <c r="ALS5208" s="26"/>
      <c r="ALT5208" s="26"/>
      <c r="ALU5208" s="26"/>
      <c r="ALV5208" s="26"/>
      <c r="ALW5208" s="26"/>
      <c r="ALX5208" s="26"/>
      <c r="ALY5208" s="26"/>
      <c r="ALZ5208" s="26"/>
      <c r="AMA5208" s="26"/>
      <c r="AMB5208" s="26"/>
      <c r="AMC5208" s="26"/>
      <c r="AMD5208" s="26"/>
      <c r="AME5208" s="26"/>
      <c r="AMF5208" s="26"/>
      <c r="AMG5208"/>
      <c r="AMH5208"/>
      <c r="AMI5208"/>
      <c r="AMJ5208"/>
    </row>
    <row r="5209" spans="1:1024" s="2" customFormat="1" ht="38.25" x14ac:dyDescent="0.25">
      <c r="A5209" s="10" t="s">
        <v>1462</v>
      </c>
      <c r="B5209" s="10">
        <v>5242</v>
      </c>
      <c r="C5209" s="10" t="e">
        <f>VLOOKUP(B5209,[1]Planilha8!$X$4:$Y$6629,2,0)</f>
        <v>#N/A</v>
      </c>
      <c r="D5209" s="12" t="s">
        <v>1480</v>
      </c>
      <c r="E5209" s="12" t="e">
        <f>VLOOKUP(B5209,[1]Planilha8!$X$4:$Z$6629,3,0)</f>
        <v>#N/A</v>
      </c>
      <c r="F5209" s="12" t="e">
        <f>VLOOKUP(B5209,[1]Planilha8!$X$4:$AD$6629,7,0)</f>
        <v>#N/A</v>
      </c>
      <c r="G5209" s="13">
        <v>41115</v>
      </c>
      <c r="H5209" s="14">
        <v>219</v>
      </c>
      <c r="I5209" s="15" t="s">
        <v>22</v>
      </c>
      <c r="J5209" s="56" t="s">
        <v>1481</v>
      </c>
      <c r="K5209" s="57">
        <v>2674</v>
      </c>
      <c r="L5209" s="58">
        <v>2012001148</v>
      </c>
      <c r="M5209" s="59">
        <v>43465</v>
      </c>
      <c r="N5209" s="60">
        <v>202.86044871795701</v>
      </c>
      <c r="O5209" s="61">
        <v>1</v>
      </c>
      <c r="P5209" s="62">
        <v>8.3333333333333301E-2</v>
      </c>
      <c r="Q5209" s="63">
        <v>0</v>
      </c>
      <c r="R5209" s="64">
        <v>202.86044871795701</v>
      </c>
      <c r="S5209" s="25">
        <v>16.1395512820426</v>
      </c>
      <c r="ALF5209" s="26"/>
      <c r="ALG5209" s="26"/>
      <c r="ALH5209" s="26"/>
      <c r="ALI5209" s="26"/>
      <c r="ALJ5209" s="26"/>
      <c r="ALK5209" s="26"/>
      <c r="ALL5209" s="26"/>
      <c r="ALM5209" s="26"/>
      <c r="ALN5209" s="26"/>
      <c r="ALO5209" s="26"/>
      <c r="ALP5209" s="26"/>
      <c r="ALQ5209" s="26"/>
      <c r="ALR5209" s="26"/>
      <c r="ALS5209" s="26"/>
      <c r="ALT5209" s="26"/>
      <c r="ALU5209" s="26"/>
      <c r="ALV5209" s="26"/>
      <c r="ALW5209" s="26"/>
      <c r="ALX5209" s="26"/>
      <c r="ALY5209" s="26"/>
      <c r="ALZ5209" s="26"/>
      <c r="AMA5209" s="26"/>
      <c r="AMB5209" s="26"/>
      <c r="AMC5209" s="26"/>
      <c r="AMD5209" s="26"/>
      <c r="AME5209" s="26"/>
      <c r="AMF5209" s="26"/>
      <c r="AMG5209"/>
      <c r="AMH5209"/>
      <c r="AMI5209"/>
      <c r="AMJ5209"/>
    </row>
    <row r="5210" spans="1:1024" s="2" customFormat="1" ht="38.25" x14ac:dyDescent="0.25">
      <c r="A5210" s="10" t="s">
        <v>1462</v>
      </c>
      <c r="B5210" s="10">
        <v>5243</v>
      </c>
      <c r="C5210" s="10">
        <f>VLOOKUP(B5210,[1]Planilha8!$X$4:$Y$6629,2,0)</f>
        <v>2038549</v>
      </c>
      <c r="D5210" s="12" t="s">
        <v>1480</v>
      </c>
      <c r="E5210" s="12" t="str">
        <f>VLOOKUP(B5210,[1]Planilha8!$X$4:$Z$6629,3,0)</f>
        <v>DIÁLISE</v>
      </c>
      <c r="F5210" s="12" t="str">
        <f>VLOOKUP(B5210,[1]Planilha8!$X$4:$AD$6629,7,0)</f>
        <v>REGULAR</v>
      </c>
      <c r="G5210" s="13">
        <v>41115</v>
      </c>
      <c r="H5210" s="14">
        <v>219</v>
      </c>
      <c r="I5210" s="15" t="s">
        <v>22</v>
      </c>
      <c r="J5210" s="56" t="s">
        <v>1481</v>
      </c>
      <c r="K5210" s="57">
        <v>2674</v>
      </c>
      <c r="L5210" s="58">
        <v>2012001148</v>
      </c>
      <c r="M5210" s="59">
        <v>43465</v>
      </c>
      <c r="N5210" s="60">
        <v>202.86044871795701</v>
      </c>
      <c r="O5210" s="61">
        <v>1</v>
      </c>
      <c r="P5210" s="62">
        <v>8.3333333333333301E-2</v>
      </c>
      <c r="Q5210" s="63">
        <v>0</v>
      </c>
      <c r="R5210" s="64">
        <v>202.86044871795701</v>
      </c>
      <c r="S5210" s="25">
        <v>16.1395512820426</v>
      </c>
      <c r="ALF5210" s="26"/>
      <c r="ALG5210" s="26"/>
      <c r="ALH5210" s="26"/>
      <c r="ALI5210" s="26"/>
      <c r="ALJ5210" s="26"/>
      <c r="ALK5210" s="26"/>
      <c r="ALL5210" s="26"/>
      <c r="ALM5210" s="26"/>
      <c r="ALN5210" s="26"/>
      <c r="ALO5210" s="26"/>
      <c r="ALP5210" s="26"/>
      <c r="ALQ5210" s="26"/>
      <c r="ALR5210" s="26"/>
      <c r="ALS5210" s="26"/>
      <c r="ALT5210" s="26"/>
      <c r="ALU5210" s="26"/>
      <c r="ALV5210" s="26"/>
      <c r="ALW5210" s="26"/>
      <c r="ALX5210" s="26"/>
      <c r="ALY5210" s="26"/>
      <c r="ALZ5210" s="26"/>
      <c r="AMA5210" s="26"/>
      <c r="AMB5210" s="26"/>
      <c r="AMC5210" s="26"/>
      <c r="AMD5210" s="26"/>
      <c r="AME5210" s="26"/>
      <c r="AMF5210" s="26"/>
      <c r="AMG5210"/>
      <c r="AMH5210"/>
      <c r="AMI5210"/>
      <c r="AMJ5210"/>
    </row>
    <row r="5211" spans="1:1024" s="2" customFormat="1" ht="51" x14ac:dyDescent="0.25">
      <c r="A5211" s="10" t="s">
        <v>1462</v>
      </c>
      <c r="B5211" s="10">
        <v>5244</v>
      </c>
      <c r="C5211" s="10">
        <f>VLOOKUP(B5211,[1]Planilha8!$X$4:$Y$6629,2,0)</f>
        <v>2038550</v>
      </c>
      <c r="D5211" s="12" t="s">
        <v>1480</v>
      </c>
      <c r="E5211" s="12" t="str">
        <f>VLOOKUP(B5211,[1]Planilha8!$X$4:$Z$6629,3,0)</f>
        <v>CENTRAL DE MATERIAL E ESTERILIZAÇÃO</v>
      </c>
      <c r="F5211" s="12" t="str">
        <f>VLOOKUP(B5211,[1]Planilha8!$X$4:$AD$6629,7,0)</f>
        <v>REGULAR</v>
      </c>
      <c r="G5211" s="13">
        <v>41115</v>
      </c>
      <c r="H5211" s="14">
        <v>219</v>
      </c>
      <c r="I5211" s="15" t="s">
        <v>22</v>
      </c>
      <c r="J5211" s="56" t="s">
        <v>1481</v>
      </c>
      <c r="K5211" s="57">
        <v>2674</v>
      </c>
      <c r="L5211" s="58">
        <v>2012001148</v>
      </c>
      <c r="M5211" s="59">
        <v>43465</v>
      </c>
      <c r="N5211" s="60">
        <v>202.86044871795701</v>
      </c>
      <c r="O5211" s="61">
        <v>1</v>
      </c>
      <c r="P5211" s="62">
        <v>8.3333333333333301E-2</v>
      </c>
      <c r="Q5211" s="63">
        <v>0</v>
      </c>
      <c r="R5211" s="64">
        <v>202.86044871795701</v>
      </c>
      <c r="S5211" s="25">
        <v>16.1395512820426</v>
      </c>
      <c r="ALF5211" s="26"/>
      <c r="ALG5211" s="26"/>
      <c r="ALH5211" s="26"/>
      <c r="ALI5211" s="26"/>
      <c r="ALJ5211" s="26"/>
      <c r="ALK5211" s="26"/>
      <c r="ALL5211" s="26"/>
      <c r="ALM5211" s="26"/>
      <c r="ALN5211" s="26"/>
      <c r="ALO5211" s="26"/>
      <c r="ALP5211" s="26"/>
      <c r="ALQ5211" s="26"/>
      <c r="ALR5211" s="26"/>
      <c r="ALS5211" s="26"/>
      <c r="ALT5211" s="26"/>
      <c r="ALU5211" s="26"/>
      <c r="ALV5211" s="26"/>
      <c r="ALW5211" s="26"/>
      <c r="ALX5211" s="26"/>
      <c r="ALY5211" s="26"/>
      <c r="ALZ5211" s="26"/>
      <c r="AMA5211" s="26"/>
      <c r="AMB5211" s="26"/>
      <c r="AMC5211" s="26"/>
      <c r="AMD5211" s="26"/>
      <c r="AME5211" s="26"/>
      <c r="AMF5211" s="26"/>
      <c r="AMG5211"/>
      <c r="AMH5211"/>
      <c r="AMI5211"/>
      <c r="AMJ5211"/>
    </row>
    <row r="5212" spans="1:1024" s="2" customFormat="1" ht="38.25" x14ac:dyDescent="0.25">
      <c r="A5212" s="10" t="s">
        <v>1462</v>
      </c>
      <c r="B5212" s="10">
        <v>5245</v>
      </c>
      <c r="C5212" s="10" t="e">
        <f>VLOOKUP(B5212,[1]Planilha8!$X$4:$Y$6629,2,0)</f>
        <v>#N/A</v>
      </c>
      <c r="D5212" s="12" t="s">
        <v>1480</v>
      </c>
      <c r="E5212" s="12" t="e">
        <f>VLOOKUP(B5212,[1]Planilha8!$X$4:$Z$6629,3,0)</f>
        <v>#N/A</v>
      </c>
      <c r="F5212" s="12" t="e">
        <f>VLOOKUP(B5212,[1]Planilha8!$X$4:$AD$6629,7,0)</f>
        <v>#N/A</v>
      </c>
      <c r="G5212" s="13">
        <v>41115</v>
      </c>
      <c r="H5212" s="14">
        <v>219</v>
      </c>
      <c r="I5212" s="15" t="s">
        <v>22</v>
      </c>
      <c r="J5212" s="56" t="s">
        <v>1481</v>
      </c>
      <c r="K5212" s="57">
        <v>2674</v>
      </c>
      <c r="L5212" s="58">
        <v>2012001148</v>
      </c>
      <c r="M5212" s="59">
        <v>43465</v>
      </c>
      <c r="N5212" s="60">
        <v>202.86044871795701</v>
      </c>
      <c r="O5212" s="61">
        <v>1</v>
      </c>
      <c r="P5212" s="62">
        <v>8.3333333333333301E-2</v>
      </c>
      <c r="Q5212" s="63">
        <v>0</v>
      </c>
      <c r="R5212" s="64">
        <v>202.86044871795701</v>
      </c>
      <c r="S5212" s="25">
        <v>16.1395512820426</v>
      </c>
      <c r="ALF5212" s="26"/>
      <c r="ALG5212" s="26"/>
      <c r="ALH5212" s="26"/>
      <c r="ALI5212" s="26"/>
      <c r="ALJ5212" s="26"/>
      <c r="ALK5212" s="26"/>
      <c r="ALL5212" s="26"/>
      <c r="ALM5212" s="26"/>
      <c r="ALN5212" s="26"/>
      <c r="ALO5212" s="26"/>
      <c r="ALP5212" s="26"/>
      <c r="ALQ5212" s="26"/>
      <c r="ALR5212" s="26"/>
      <c r="ALS5212" s="26"/>
      <c r="ALT5212" s="26"/>
      <c r="ALU5212" s="26"/>
      <c r="ALV5212" s="26"/>
      <c r="ALW5212" s="26"/>
      <c r="ALX5212" s="26"/>
      <c r="ALY5212" s="26"/>
      <c r="ALZ5212" s="26"/>
      <c r="AMA5212" s="26"/>
      <c r="AMB5212" s="26"/>
      <c r="AMC5212" s="26"/>
      <c r="AMD5212" s="26"/>
      <c r="AME5212" s="26"/>
      <c r="AMF5212" s="26"/>
      <c r="AMG5212"/>
      <c r="AMH5212"/>
      <c r="AMI5212"/>
      <c r="AMJ5212"/>
    </row>
    <row r="5213" spans="1:1024" s="2" customFormat="1" ht="38.25" x14ac:dyDescent="0.25">
      <c r="A5213" s="10" t="s">
        <v>1462</v>
      </c>
      <c r="B5213" s="10">
        <v>5247</v>
      </c>
      <c r="C5213" s="10" t="e">
        <f>VLOOKUP(B5213,[1]Planilha8!$X$4:$Y$6629,2,0)</f>
        <v>#N/A</v>
      </c>
      <c r="D5213" s="12" t="s">
        <v>1480</v>
      </c>
      <c r="E5213" s="12" t="e">
        <f>VLOOKUP(B5213,[1]Planilha8!$X$4:$Z$6629,3,0)</f>
        <v>#N/A</v>
      </c>
      <c r="F5213" s="12" t="e">
        <f>VLOOKUP(B5213,[1]Planilha8!$X$4:$AD$6629,7,0)</f>
        <v>#N/A</v>
      </c>
      <c r="G5213" s="13">
        <v>41115</v>
      </c>
      <c r="H5213" s="14">
        <v>219</v>
      </c>
      <c r="I5213" s="15" t="s">
        <v>22</v>
      </c>
      <c r="J5213" s="56" t="s">
        <v>1481</v>
      </c>
      <c r="K5213" s="57">
        <v>2674</v>
      </c>
      <c r="L5213" s="58">
        <v>2012001148</v>
      </c>
      <c r="M5213" s="59">
        <v>43465</v>
      </c>
      <c r="N5213" s="60">
        <v>202.86044871795701</v>
      </c>
      <c r="O5213" s="61">
        <v>1</v>
      </c>
      <c r="P5213" s="62">
        <v>8.3333333333333301E-2</v>
      </c>
      <c r="Q5213" s="63">
        <v>0</v>
      </c>
      <c r="R5213" s="64">
        <v>202.86044871795701</v>
      </c>
      <c r="S5213" s="25">
        <v>16.1395512820426</v>
      </c>
      <c r="ALF5213" s="26"/>
      <c r="ALG5213" s="26"/>
      <c r="ALH5213" s="26"/>
      <c r="ALI5213" s="26"/>
      <c r="ALJ5213" s="26"/>
      <c r="ALK5213" s="26"/>
      <c r="ALL5213" s="26"/>
      <c r="ALM5213" s="26"/>
      <c r="ALN5213" s="26"/>
      <c r="ALO5213" s="26"/>
      <c r="ALP5213" s="26"/>
      <c r="ALQ5213" s="26"/>
      <c r="ALR5213" s="26"/>
      <c r="ALS5213" s="26"/>
      <c r="ALT5213" s="26"/>
      <c r="ALU5213" s="26"/>
      <c r="ALV5213" s="26"/>
      <c r="ALW5213" s="26"/>
      <c r="ALX5213" s="26"/>
      <c r="ALY5213" s="26"/>
      <c r="ALZ5213" s="26"/>
      <c r="AMA5213" s="26"/>
      <c r="AMB5213" s="26"/>
      <c r="AMC5213" s="26"/>
      <c r="AMD5213" s="26"/>
      <c r="AME5213" s="26"/>
      <c r="AMF5213" s="26"/>
      <c r="AMG5213"/>
      <c r="AMH5213"/>
      <c r="AMI5213"/>
      <c r="AMJ5213"/>
    </row>
    <row r="5214" spans="1:1024" s="2" customFormat="1" ht="38.25" x14ac:dyDescent="0.25">
      <c r="A5214" s="10" t="s">
        <v>1462</v>
      </c>
      <c r="B5214" s="10">
        <v>5248</v>
      </c>
      <c r="C5214" s="10" t="e">
        <f>VLOOKUP(B5214,[1]Planilha8!$X$4:$Y$6629,2,0)</f>
        <v>#N/A</v>
      </c>
      <c r="D5214" s="12" t="s">
        <v>1480</v>
      </c>
      <c r="E5214" s="12" t="e">
        <f>VLOOKUP(B5214,[1]Planilha8!$X$4:$Z$6629,3,0)</f>
        <v>#N/A</v>
      </c>
      <c r="F5214" s="12" t="e">
        <f>VLOOKUP(B5214,[1]Planilha8!$X$4:$AD$6629,7,0)</f>
        <v>#N/A</v>
      </c>
      <c r="G5214" s="13">
        <v>41115</v>
      </c>
      <c r="H5214" s="14">
        <v>219</v>
      </c>
      <c r="I5214" s="15" t="s">
        <v>22</v>
      </c>
      <c r="J5214" s="56" t="s">
        <v>1481</v>
      </c>
      <c r="K5214" s="57">
        <v>2674</v>
      </c>
      <c r="L5214" s="58">
        <v>2012001148</v>
      </c>
      <c r="M5214" s="59">
        <v>43465</v>
      </c>
      <c r="N5214" s="60">
        <v>202.86044871795701</v>
      </c>
      <c r="O5214" s="61">
        <v>1</v>
      </c>
      <c r="P5214" s="62">
        <v>8.3333333333333301E-2</v>
      </c>
      <c r="Q5214" s="63">
        <v>0</v>
      </c>
      <c r="R5214" s="64">
        <v>202.86044871795701</v>
      </c>
      <c r="S5214" s="25">
        <v>16.1395512820426</v>
      </c>
      <c r="ALF5214" s="26"/>
      <c r="ALG5214" s="26"/>
      <c r="ALH5214" s="26"/>
      <c r="ALI5214" s="26"/>
      <c r="ALJ5214" s="26"/>
      <c r="ALK5214" s="26"/>
      <c r="ALL5214" s="26"/>
      <c r="ALM5214" s="26"/>
      <c r="ALN5214" s="26"/>
      <c r="ALO5214" s="26"/>
      <c r="ALP5214" s="26"/>
      <c r="ALQ5214" s="26"/>
      <c r="ALR5214" s="26"/>
      <c r="ALS5214" s="26"/>
      <c r="ALT5214" s="26"/>
      <c r="ALU5214" s="26"/>
      <c r="ALV5214" s="26"/>
      <c r="ALW5214" s="26"/>
      <c r="ALX5214" s="26"/>
      <c r="ALY5214" s="26"/>
      <c r="ALZ5214" s="26"/>
      <c r="AMA5214" s="26"/>
      <c r="AMB5214" s="26"/>
      <c r="AMC5214" s="26"/>
      <c r="AMD5214" s="26"/>
      <c r="AME5214" s="26"/>
      <c r="AMF5214" s="26"/>
      <c r="AMG5214"/>
      <c r="AMH5214"/>
      <c r="AMI5214"/>
      <c r="AMJ5214"/>
    </row>
    <row r="5215" spans="1:1024" s="2" customFormat="1" ht="38.25" x14ac:dyDescent="0.25">
      <c r="A5215" s="10" t="s">
        <v>1462</v>
      </c>
      <c r="B5215" s="10">
        <v>5249</v>
      </c>
      <c r="C5215" s="10" t="e">
        <f>VLOOKUP(B5215,[1]Planilha8!$X$4:$Y$6629,2,0)</f>
        <v>#N/A</v>
      </c>
      <c r="D5215" s="12" t="s">
        <v>1480</v>
      </c>
      <c r="E5215" s="12" t="e">
        <f>VLOOKUP(B5215,[1]Planilha8!$X$4:$Z$6629,3,0)</f>
        <v>#N/A</v>
      </c>
      <c r="F5215" s="12" t="e">
        <f>VLOOKUP(B5215,[1]Planilha8!$X$4:$AD$6629,7,0)</f>
        <v>#N/A</v>
      </c>
      <c r="G5215" s="13">
        <v>41115</v>
      </c>
      <c r="H5215" s="14">
        <v>219</v>
      </c>
      <c r="I5215" s="15" t="s">
        <v>22</v>
      </c>
      <c r="J5215" s="56" t="s">
        <v>1481</v>
      </c>
      <c r="K5215" s="57">
        <v>2674</v>
      </c>
      <c r="L5215" s="58">
        <v>2012001148</v>
      </c>
      <c r="M5215" s="59">
        <v>43465</v>
      </c>
      <c r="N5215" s="60">
        <v>202.86044871795701</v>
      </c>
      <c r="O5215" s="61">
        <v>1</v>
      </c>
      <c r="P5215" s="62">
        <v>8.3333333333333301E-2</v>
      </c>
      <c r="Q5215" s="63">
        <v>0</v>
      </c>
      <c r="R5215" s="64">
        <v>202.86044871795701</v>
      </c>
      <c r="S5215" s="25">
        <v>16.1395512820426</v>
      </c>
      <c r="ALF5215" s="26"/>
      <c r="ALG5215" s="26"/>
      <c r="ALH5215" s="26"/>
      <c r="ALI5215" s="26"/>
      <c r="ALJ5215" s="26"/>
      <c r="ALK5215" s="26"/>
      <c r="ALL5215" s="26"/>
      <c r="ALM5215" s="26"/>
      <c r="ALN5215" s="26"/>
      <c r="ALO5215" s="26"/>
      <c r="ALP5215" s="26"/>
      <c r="ALQ5215" s="26"/>
      <c r="ALR5215" s="26"/>
      <c r="ALS5215" s="26"/>
      <c r="ALT5215" s="26"/>
      <c r="ALU5215" s="26"/>
      <c r="ALV5215" s="26"/>
      <c r="ALW5215" s="26"/>
      <c r="ALX5215" s="26"/>
      <c r="ALY5215" s="26"/>
      <c r="ALZ5215" s="26"/>
      <c r="AMA5215" s="26"/>
      <c r="AMB5215" s="26"/>
      <c r="AMC5215" s="26"/>
      <c r="AMD5215" s="26"/>
      <c r="AME5215" s="26"/>
      <c r="AMF5215" s="26"/>
      <c r="AMG5215"/>
      <c r="AMH5215"/>
      <c r="AMI5215"/>
      <c r="AMJ5215"/>
    </row>
    <row r="5216" spans="1:1024" s="2" customFormat="1" ht="38.25" x14ac:dyDescent="0.25">
      <c r="A5216" s="10" t="s">
        <v>1462</v>
      </c>
      <c r="B5216" s="10">
        <v>5251</v>
      </c>
      <c r="C5216" s="10">
        <f>VLOOKUP(B5216,[1]Planilha8!$X$4:$Y$6629,2,0)</f>
        <v>2038555</v>
      </c>
      <c r="D5216" s="12" t="s">
        <v>1480</v>
      </c>
      <c r="E5216" s="12" t="str">
        <f>VLOOKUP(B5216,[1]Planilha8!$X$4:$Z$6629,3,0)</f>
        <v>HEMODIALISE / DIÁLISE</v>
      </c>
      <c r="F5216" s="12" t="str">
        <f>VLOOKUP(B5216,[1]Planilha8!$X$4:$AD$6629,7,0)</f>
        <v>REGULAR</v>
      </c>
      <c r="G5216" s="13">
        <v>41115</v>
      </c>
      <c r="H5216" s="14">
        <v>219</v>
      </c>
      <c r="I5216" s="15" t="s">
        <v>22</v>
      </c>
      <c r="J5216" s="56" t="s">
        <v>1481</v>
      </c>
      <c r="K5216" s="57">
        <v>2674</v>
      </c>
      <c r="L5216" s="58">
        <v>2012001148</v>
      </c>
      <c r="M5216" s="59">
        <v>43465</v>
      </c>
      <c r="N5216" s="60">
        <v>202.86044871795701</v>
      </c>
      <c r="O5216" s="61">
        <v>1</v>
      </c>
      <c r="P5216" s="62">
        <v>8.3333333333333301E-2</v>
      </c>
      <c r="Q5216" s="63">
        <v>0</v>
      </c>
      <c r="R5216" s="64">
        <v>202.86044871795701</v>
      </c>
      <c r="S5216" s="25">
        <v>16.1395512820426</v>
      </c>
      <c r="ALF5216" s="26"/>
      <c r="ALG5216" s="26"/>
      <c r="ALH5216" s="26"/>
      <c r="ALI5216" s="26"/>
      <c r="ALJ5216" s="26"/>
      <c r="ALK5216" s="26"/>
      <c r="ALL5216" s="26"/>
      <c r="ALM5216" s="26"/>
      <c r="ALN5216" s="26"/>
      <c r="ALO5216" s="26"/>
      <c r="ALP5216" s="26"/>
      <c r="ALQ5216" s="26"/>
      <c r="ALR5216" s="26"/>
      <c r="ALS5216" s="26"/>
      <c r="ALT5216" s="26"/>
      <c r="ALU5216" s="26"/>
      <c r="ALV5216" s="26"/>
      <c r="ALW5216" s="26"/>
      <c r="ALX5216" s="26"/>
      <c r="ALY5216" s="26"/>
      <c r="ALZ5216" s="26"/>
      <c r="AMA5216" s="26"/>
      <c r="AMB5216" s="26"/>
      <c r="AMC5216" s="26"/>
      <c r="AMD5216" s="26"/>
      <c r="AME5216" s="26"/>
      <c r="AMF5216" s="26"/>
      <c r="AMG5216"/>
      <c r="AMH5216"/>
      <c r="AMI5216"/>
      <c r="AMJ5216"/>
    </row>
    <row r="5217" spans="1:1024" s="2" customFormat="1" ht="38.25" x14ac:dyDescent="0.25">
      <c r="A5217" s="10" t="s">
        <v>1462</v>
      </c>
      <c r="B5217" s="10">
        <v>5252</v>
      </c>
      <c r="C5217" s="10" t="e">
        <f>VLOOKUP(B5217,[1]Planilha8!$X$4:$Y$6629,2,0)</f>
        <v>#N/A</v>
      </c>
      <c r="D5217" s="12" t="s">
        <v>1480</v>
      </c>
      <c r="E5217" s="12" t="e">
        <f>VLOOKUP(B5217,[1]Planilha8!$X$4:$Z$6629,3,0)</f>
        <v>#N/A</v>
      </c>
      <c r="F5217" s="12" t="e">
        <f>VLOOKUP(B5217,[1]Planilha8!$X$4:$AD$6629,7,0)</f>
        <v>#N/A</v>
      </c>
      <c r="G5217" s="13">
        <v>41115</v>
      </c>
      <c r="H5217" s="14">
        <v>219</v>
      </c>
      <c r="I5217" s="15" t="s">
        <v>22</v>
      </c>
      <c r="J5217" s="56" t="s">
        <v>1481</v>
      </c>
      <c r="K5217" s="57">
        <v>2674</v>
      </c>
      <c r="L5217" s="58">
        <v>2012001148</v>
      </c>
      <c r="M5217" s="59">
        <v>43465</v>
      </c>
      <c r="N5217" s="60">
        <v>202.86044871795701</v>
      </c>
      <c r="O5217" s="61">
        <v>1</v>
      </c>
      <c r="P5217" s="62">
        <v>8.3333333333333301E-2</v>
      </c>
      <c r="Q5217" s="63">
        <v>0</v>
      </c>
      <c r="R5217" s="64">
        <v>202.86044871795701</v>
      </c>
      <c r="S5217" s="25">
        <v>16.1395512820426</v>
      </c>
      <c r="ALF5217" s="26"/>
      <c r="ALG5217" s="26"/>
      <c r="ALH5217" s="26"/>
      <c r="ALI5217" s="26"/>
      <c r="ALJ5217" s="26"/>
      <c r="ALK5217" s="26"/>
      <c r="ALL5217" s="26"/>
      <c r="ALM5217" s="26"/>
      <c r="ALN5217" s="26"/>
      <c r="ALO5217" s="26"/>
      <c r="ALP5217" s="26"/>
      <c r="ALQ5217" s="26"/>
      <c r="ALR5217" s="26"/>
      <c r="ALS5217" s="26"/>
      <c r="ALT5217" s="26"/>
      <c r="ALU5217" s="26"/>
      <c r="ALV5217" s="26"/>
      <c r="ALW5217" s="26"/>
      <c r="ALX5217" s="26"/>
      <c r="ALY5217" s="26"/>
      <c r="ALZ5217" s="26"/>
      <c r="AMA5217" s="26"/>
      <c r="AMB5217" s="26"/>
      <c r="AMC5217" s="26"/>
      <c r="AMD5217" s="26"/>
      <c r="AME5217" s="26"/>
      <c r="AMF5217" s="26"/>
      <c r="AMG5217"/>
      <c r="AMH5217"/>
      <c r="AMI5217"/>
      <c r="AMJ5217"/>
    </row>
    <row r="5218" spans="1:1024" s="2" customFormat="1" ht="38.25" x14ac:dyDescent="0.25">
      <c r="A5218" s="10" t="s">
        <v>1462</v>
      </c>
      <c r="B5218" s="10">
        <v>5253</v>
      </c>
      <c r="C5218" s="10" t="e">
        <f>VLOOKUP(B5218,[1]Planilha8!$X$4:$Y$6629,2,0)</f>
        <v>#N/A</v>
      </c>
      <c r="D5218" s="12" t="s">
        <v>1480</v>
      </c>
      <c r="E5218" s="12" t="e">
        <f>VLOOKUP(B5218,[1]Planilha8!$X$4:$Z$6629,3,0)</f>
        <v>#N/A</v>
      </c>
      <c r="F5218" s="12" t="e">
        <f>VLOOKUP(B5218,[1]Planilha8!$X$4:$AD$6629,7,0)</f>
        <v>#N/A</v>
      </c>
      <c r="G5218" s="13">
        <v>41115</v>
      </c>
      <c r="H5218" s="14">
        <v>219</v>
      </c>
      <c r="I5218" s="15" t="s">
        <v>22</v>
      </c>
      <c r="J5218" s="56" t="s">
        <v>1481</v>
      </c>
      <c r="K5218" s="57">
        <v>2674</v>
      </c>
      <c r="L5218" s="58">
        <v>2012001148</v>
      </c>
      <c r="M5218" s="59">
        <v>43465</v>
      </c>
      <c r="N5218" s="60">
        <v>202.86044871795701</v>
      </c>
      <c r="O5218" s="61">
        <v>1</v>
      </c>
      <c r="P5218" s="62">
        <v>8.3333333333333301E-2</v>
      </c>
      <c r="Q5218" s="63">
        <v>0</v>
      </c>
      <c r="R5218" s="64">
        <v>202.86044871795701</v>
      </c>
      <c r="S5218" s="25">
        <v>16.1395512820426</v>
      </c>
      <c r="ALF5218" s="26"/>
      <c r="ALG5218" s="26"/>
      <c r="ALH5218" s="26"/>
      <c r="ALI5218" s="26"/>
      <c r="ALJ5218" s="26"/>
      <c r="ALK5218" s="26"/>
      <c r="ALL5218" s="26"/>
      <c r="ALM5218" s="26"/>
      <c r="ALN5218" s="26"/>
      <c r="ALO5218" s="26"/>
      <c r="ALP5218" s="26"/>
      <c r="ALQ5218" s="26"/>
      <c r="ALR5218" s="26"/>
      <c r="ALS5218" s="26"/>
      <c r="ALT5218" s="26"/>
      <c r="ALU5218" s="26"/>
      <c r="ALV5218" s="26"/>
      <c r="ALW5218" s="26"/>
      <c r="ALX5218" s="26"/>
      <c r="ALY5218" s="26"/>
      <c r="ALZ5218" s="26"/>
      <c r="AMA5218" s="26"/>
      <c r="AMB5218" s="26"/>
      <c r="AMC5218" s="26"/>
      <c r="AMD5218" s="26"/>
      <c r="AME5218" s="26"/>
      <c r="AMF5218" s="26"/>
      <c r="AMG5218"/>
      <c r="AMH5218"/>
      <c r="AMI5218"/>
      <c r="AMJ5218"/>
    </row>
    <row r="5219" spans="1:1024" s="2" customFormat="1" ht="38.25" x14ac:dyDescent="0.25">
      <c r="A5219" s="10" t="s">
        <v>1462</v>
      </c>
      <c r="B5219" s="10">
        <v>5254</v>
      </c>
      <c r="C5219" s="10" t="e">
        <f>VLOOKUP(B5219,[1]Planilha8!$X$4:$Y$6629,2,0)</f>
        <v>#N/A</v>
      </c>
      <c r="D5219" s="12" t="s">
        <v>1480</v>
      </c>
      <c r="E5219" s="12" t="e">
        <f>VLOOKUP(B5219,[1]Planilha8!$X$4:$Z$6629,3,0)</f>
        <v>#N/A</v>
      </c>
      <c r="F5219" s="12" t="e">
        <f>VLOOKUP(B5219,[1]Planilha8!$X$4:$AD$6629,7,0)</f>
        <v>#N/A</v>
      </c>
      <c r="G5219" s="13">
        <v>41115</v>
      </c>
      <c r="H5219" s="14">
        <v>219</v>
      </c>
      <c r="I5219" s="15" t="s">
        <v>22</v>
      </c>
      <c r="J5219" s="56" t="s">
        <v>1481</v>
      </c>
      <c r="K5219" s="57">
        <v>2674</v>
      </c>
      <c r="L5219" s="58">
        <v>2012001148</v>
      </c>
      <c r="M5219" s="59">
        <v>43465</v>
      </c>
      <c r="N5219" s="60">
        <v>202.86044871795701</v>
      </c>
      <c r="O5219" s="61">
        <v>1</v>
      </c>
      <c r="P5219" s="62">
        <v>8.3333333333333301E-2</v>
      </c>
      <c r="Q5219" s="63">
        <v>0</v>
      </c>
      <c r="R5219" s="64">
        <v>202.86044871795701</v>
      </c>
      <c r="S5219" s="25">
        <v>16.1395512820426</v>
      </c>
      <c r="ALF5219" s="26"/>
      <c r="ALG5219" s="26"/>
      <c r="ALH5219" s="26"/>
      <c r="ALI5219" s="26"/>
      <c r="ALJ5219" s="26"/>
      <c r="ALK5219" s="26"/>
      <c r="ALL5219" s="26"/>
      <c r="ALM5219" s="26"/>
      <c r="ALN5219" s="26"/>
      <c r="ALO5219" s="26"/>
      <c r="ALP5219" s="26"/>
      <c r="ALQ5219" s="26"/>
      <c r="ALR5219" s="26"/>
      <c r="ALS5219" s="26"/>
      <c r="ALT5219" s="26"/>
      <c r="ALU5219" s="26"/>
      <c r="ALV5219" s="26"/>
      <c r="ALW5219" s="26"/>
      <c r="ALX5219" s="26"/>
      <c r="ALY5219" s="26"/>
      <c r="ALZ5219" s="26"/>
      <c r="AMA5219" s="26"/>
      <c r="AMB5219" s="26"/>
      <c r="AMC5219" s="26"/>
      <c r="AMD5219" s="26"/>
      <c r="AME5219" s="26"/>
      <c r="AMF5219" s="26"/>
      <c r="AMG5219"/>
      <c r="AMH5219"/>
      <c r="AMI5219"/>
      <c r="AMJ5219"/>
    </row>
    <row r="5220" spans="1:1024" s="2" customFormat="1" ht="38.25" x14ac:dyDescent="0.25">
      <c r="A5220" s="10" t="s">
        <v>1462</v>
      </c>
      <c r="B5220" s="10">
        <v>5255</v>
      </c>
      <c r="C5220" s="10" t="e">
        <f>VLOOKUP(B5220,[1]Planilha8!$X$4:$Y$6629,2,0)</f>
        <v>#N/A</v>
      </c>
      <c r="D5220" s="12" t="s">
        <v>1480</v>
      </c>
      <c r="E5220" s="12" t="e">
        <f>VLOOKUP(B5220,[1]Planilha8!$X$4:$Z$6629,3,0)</f>
        <v>#N/A</v>
      </c>
      <c r="F5220" s="12" t="e">
        <f>VLOOKUP(B5220,[1]Planilha8!$X$4:$AD$6629,7,0)</f>
        <v>#N/A</v>
      </c>
      <c r="G5220" s="13">
        <v>41115</v>
      </c>
      <c r="H5220" s="14">
        <v>219</v>
      </c>
      <c r="I5220" s="15" t="s">
        <v>22</v>
      </c>
      <c r="J5220" s="56" t="s">
        <v>1481</v>
      </c>
      <c r="K5220" s="57">
        <v>2674</v>
      </c>
      <c r="L5220" s="58">
        <v>2012001148</v>
      </c>
      <c r="M5220" s="59">
        <v>43465</v>
      </c>
      <c r="N5220" s="60">
        <v>202.86044871795701</v>
      </c>
      <c r="O5220" s="61">
        <v>1</v>
      </c>
      <c r="P5220" s="62">
        <v>8.3333333333333301E-2</v>
      </c>
      <c r="Q5220" s="63">
        <v>0</v>
      </c>
      <c r="R5220" s="64">
        <v>202.86044871795701</v>
      </c>
      <c r="S5220" s="25">
        <v>16.1395512820426</v>
      </c>
      <c r="ALF5220" s="26"/>
      <c r="ALG5220" s="26"/>
      <c r="ALH5220" s="26"/>
      <c r="ALI5220" s="26"/>
      <c r="ALJ5220" s="26"/>
      <c r="ALK5220" s="26"/>
      <c r="ALL5220" s="26"/>
      <c r="ALM5220" s="26"/>
      <c r="ALN5220" s="26"/>
      <c r="ALO5220" s="26"/>
      <c r="ALP5220" s="26"/>
      <c r="ALQ5220" s="26"/>
      <c r="ALR5220" s="26"/>
      <c r="ALS5220" s="26"/>
      <c r="ALT5220" s="26"/>
      <c r="ALU5220" s="26"/>
      <c r="ALV5220" s="26"/>
      <c r="ALW5220" s="26"/>
      <c r="ALX5220" s="26"/>
      <c r="ALY5220" s="26"/>
      <c r="ALZ5220" s="26"/>
      <c r="AMA5220" s="26"/>
      <c r="AMB5220" s="26"/>
      <c r="AMC5220" s="26"/>
      <c r="AMD5220" s="26"/>
      <c r="AME5220" s="26"/>
      <c r="AMF5220" s="26"/>
      <c r="AMG5220"/>
      <c r="AMH5220"/>
      <c r="AMI5220"/>
      <c r="AMJ5220"/>
    </row>
    <row r="5221" spans="1:1024" s="2" customFormat="1" ht="38.25" x14ac:dyDescent="0.25">
      <c r="A5221" s="10" t="s">
        <v>1462</v>
      </c>
      <c r="B5221" s="10">
        <v>5256</v>
      </c>
      <c r="C5221" s="10" t="e">
        <f>VLOOKUP(B5221,[1]Planilha8!$X$4:$Y$6629,2,0)</f>
        <v>#N/A</v>
      </c>
      <c r="D5221" s="12" t="s">
        <v>1480</v>
      </c>
      <c r="E5221" s="12" t="e">
        <f>VLOOKUP(B5221,[1]Planilha8!$X$4:$Z$6629,3,0)</f>
        <v>#N/A</v>
      </c>
      <c r="F5221" s="12" t="e">
        <f>VLOOKUP(B5221,[1]Planilha8!$X$4:$AD$6629,7,0)</f>
        <v>#N/A</v>
      </c>
      <c r="G5221" s="13">
        <v>41115</v>
      </c>
      <c r="H5221" s="14">
        <v>219</v>
      </c>
      <c r="I5221" s="15" t="s">
        <v>22</v>
      </c>
      <c r="J5221" s="56" t="s">
        <v>1481</v>
      </c>
      <c r="K5221" s="57">
        <v>2674</v>
      </c>
      <c r="L5221" s="58">
        <v>2012001148</v>
      </c>
      <c r="M5221" s="59">
        <v>43465</v>
      </c>
      <c r="N5221" s="60">
        <v>202.86044871795701</v>
      </c>
      <c r="O5221" s="61">
        <v>1</v>
      </c>
      <c r="P5221" s="62">
        <v>8.3333333333333301E-2</v>
      </c>
      <c r="Q5221" s="63">
        <v>0</v>
      </c>
      <c r="R5221" s="64">
        <v>202.86044871795701</v>
      </c>
      <c r="S5221" s="25">
        <v>16.1395512820426</v>
      </c>
      <c r="ALF5221" s="26"/>
      <c r="ALG5221" s="26"/>
      <c r="ALH5221" s="26"/>
      <c r="ALI5221" s="26"/>
      <c r="ALJ5221" s="26"/>
      <c r="ALK5221" s="26"/>
      <c r="ALL5221" s="26"/>
      <c r="ALM5221" s="26"/>
      <c r="ALN5221" s="26"/>
      <c r="ALO5221" s="26"/>
      <c r="ALP5221" s="26"/>
      <c r="ALQ5221" s="26"/>
      <c r="ALR5221" s="26"/>
      <c r="ALS5221" s="26"/>
      <c r="ALT5221" s="26"/>
      <c r="ALU5221" s="26"/>
      <c r="ALV5221" s="26"/>
      <c r="ALW5221" s="26"/>
      <c r="ALX5221" s="26"/>
      <c r="ALY5221" s="26"/>
      <c r="ALZ5221" s="26"/>
      <c r="AMA5221" s="26"/>
      <c r="AMB5221" s="26"/>
      <c r="AMC5221" s="26"/>
      <c r="AMD5221" s="26"/>
      <c r="AME5221" s="26"/>
      <c r="AMF5221" s="26"/>
      <c r="AMG5221"/>
      <c r="AMH5221"/>
      <c r="AMI5221"/>
      <c r="AMJ5221"/>
    </row>
    <row r="5222" spans="1:1024" s="2" customFormat="1" ht="51" x14ac:dyDescent="0.25">
      <c r="A5222" s="10" t="s">
        <v>1462</v>
      </c>
      <c r="B5222" s="10">
        <v>5257</v>
      </c>
      <c r="C5222" s="10">
        <f>VLOOKUP(B5222,[1]Planilha8!$X$4:$Y$6629,2,0)</f>
        <v>2038561</v>
      </c>
      <c r="D5222" s="12" t="s">
        <v>1482</v>
      </c>
      <c r="E5222" s="12" t="str">
        <f>VLOOKUP(B5222,[1]Planilha8!$X$4:$Z$6629,3,0)</f>
        <v>CENTRAL DE MATERIAL E ESTERILIZAÇÃO</v>
      </c>
      <c r="F5222" s="12" t="str">
        <f>VLOOKUP(B5222,[1]Planilha8!$X$4:$AD$6629,7,0)</f>
        <v>REGULAR</v>
      </c>
      <c r="G5222" s="13">
        <v>41115</v>
      </c>
      <c r="H5222" s="14">
        <v>165</v>
      </c>
      <c r="I5222" s="15" t="s">
        <v>22</v>
      </c>
      <c r="J5222" s="56" t="s">
        <v>1481</v>
      </c>
      <c r="K5222" s="57">
        <v>2674</v>
      </c>
      <c r="L5222" s="58">
        <v>2012001148</v>
      </c>
      <c r="M5222" s="59">
        <v>43465</v>
      </c>
      <c r="N5222" s="60">
        <v>152.84006410257101</v>
      </c>
      <c r="O5222" s="61">
        <v>1</v>
      </c>
      <c r="P5222" s="62">
        <v>8.3333333333333301E-2</v>
      </c>
      <c r="Q5222" s="63">
        <v>0</v>
      </c>
      <c r="R5222" s="64">
        <v>152.84006410257101</v>
      </c>
      <c r="S5222" s="25">
        <v>12.1599358974295</v>
      </c>
      <c r="ALF5222" s="26"/>
      <c r="ALG5222" s="26"/>
      <c r="ALH5222" s="26"/>
      <c r="ALI5222" s="26"/>
      <c r="ALJ5222" s="26"/>
      <c r="ALK5222" s="26"/>
      <c r="ALL5222" s="26"/>
      <c r="ALM5222" s="26"/>
      <c r="ALN5222" s="26"/>
      <c r="ALO5222" s="26"/>
      <c r="ALP5222" s="26"/>
      <c r="ALQ5222" s="26"/>
      <c r="ALR5222" s="26"/>
      <c r="ALS5222" s="26"/>
      <c r="ALT5222" s="26"/>
      <c r="ALU5222" s="26"/>
      <c r="ALV5222" s="26"/>
      <c r="ALW5222" s="26"/>
      <c r="ALX5222" s="26"/>
      <c r="ALY5222" s="26"/>
      <c r="ALZ5222" s="26"/>
      <c r="AMA5222" s="26"/>
      <c r="AMB5222" s="26"/>
      <c r="AMC5222" s="26"/>
      <c r="AMD5222" s="26"/>
      <c r="AME5222" s="26"/>
      <c r="AMF5222" s="26"/>
      <c r="AMG5222"/>
      <c r="AMH5222"/>
      <c r="AMI5222"/>
      <c r="AMJ5222"/>
    </row>
    <row r="5223" spans="1:1024" s="2" customFormat="1" ht="51" x14ac:dyDescent="0.25">
      <c r="A5223" s="10" t="s">
        <v>1462</v>
      </c>
      <c r="B5223" s="10">
        <v>5258</v>
      </c>
      <c r="C5223" s="10">
        <f>VLOOKUP(B5223,[1]Planilha8!$X$4:$Y$6629,2,0)</f>
        <v>2038562</v>
      </c>
      <c r="D5223" s="12" t="s">
        <v>1482</v>
      </c>
      <c r="E5223" s="12" t="str">
        <f>VLOOKUP(B5223,[1]Planilha8!$X$4:$Z$6629,3,0)</f>
        <v>CENTRAL DE MATERIAL E ESTERILIZAÇÃO</v>
      </c>
      <c r="F5223" s="12" t="str">
        <f>VLOOKUP(B5223,[1]Planilha8!$X$4:$AD$6629,7,0)</f>
        <v>REGULAR</v>
      </c>
      <c r="G5223" s="13">
        <v>41115</v>
      </c>
      <c r="H5223" s="14">
        <v>165</v>
      </c>
      <c r="I5223" s="15" t="s">
        <v>22</v>
      </c>
      <c r="J5223" s="56" t="s">
        <v>1481</v>
      </c>
      <c r="K5223" s="57">
        <v>2674</v>
      </c>
      <c r="L5223" s="58">
        <v>2012001148</v>
      </c>
      <c r="M5223" s="59">
        <v>43465</v>
      </c>
      <c r="N5223" s="60">
        <v>152.84006410257101</v>
      </c>
      <c r="O5223" s="61">
        <v>1</v>
      </c>
      <c r="P5223" s="62">
        <v>8.3333333333333301E-2</v>
      </c>
      <c r="Q5223" s="63">
        <v>0</v>
      </c>
      <c r="R5223" s="64">
        <v>152.84006410257101</v>
      </c>
      <c r="S5223" s="25">
        <v>12.1599358974295</v>
      </c>
      <c r="ALF5223" s="26"/>
      <c r="ALG5223" s="26"/>
      <c r="ALH5223" s="26"/>
      <c r="ALI5223" s="26"/>
      <c r="ALJ5223" s="26"/>
      <c r="ALK5223" s="26"/>
      <c r="ALL5223" s="26"/>
      <c r="ALM5223" s="26"/>
      <c r="ALN5223" s="26"/>
      <c r="ALO5223" s="26"/>
      <c r="ALP5223" s="26"/>
      <c r="ALQ5223" s="26"/>
      <c r="ALR5223" s="26"/>
      <c r="ALS5223" s="26"/>
      <c r="ALT5223" s="26"/>
      <c r="ALU5223" s="26"/>
      <c r="ALV5223" s="26"/>
      <c r="ALW5223" s="26"/>
      <c r="ALX5223" s="26"/>
      <c r="ALY5223" s="26"/>
      <c r="ALZ5223" s="26"/>
      <c r="AMA5223" s="26"/>
      <c r="AMB5223" s="26"/>
      <c r="AMC5223" s="26"/>
      <c r="AMD5223" s="26"/>
      <c r="AME5223" s="26"/>
      <c r="AMF5223" s="26"/>
      <c r="AMG5223"/>
      <c r="AMH5223"/>
      <c r="AMI5223"/>
      <c r="AMJ5223"/>
    </row>
    <row r="5224" spans="1:1024" s="2" customFormat="1" ht="51" x14ac:dyDescent="0.25">
      <c r="A5224" s="10" t="s">
        <v>1462</v>
      </c>
      <c r="B5224" s="10">
        <v>5259</v>
      </c>
      <c r="C5224" s="10">
        <f>VLOOKUP(B5224,[1]Planilha8!$X$4:$Y$6629,2,0)</f>
        <v>2038563</v>
      </c>
      <c r="D5224" s="12" t="s">
        <v>1482</v>
      </c>
      <c r="E5224" s="12" t="str">
        <f>VLOOKUP(B5224,[1]Planilha8!$X$4:$Z$6629,3,0)</f>
        <v>CENTRAL DE MATERIAL E ESTERILIZAÇÃO</v>
      </c>
      <c r="F5224" s="12" t="str">
        <f>VLOOKUP(B5224,[1]Planilha8!$X$4:$AD$6629,7,0)</f>
        <v>REGULAR</v>
      </c>
      <c r="G5224" s="13">
        <v>41115</v>
      </c>
      <c r="H5224" s="14">
        <v>165</v>
      </c>
      <c r="I5224" s="15" t="s">
        <v>22</v>
      </c>
      <c r="J5224" s="56" t="s">
        <v>1481</v>
      </c>
      <c r="K5224" s="57">
        <v>2674</v>
      </c>
      <c r="L5224" s="58">
        <v>2012001148</v>
      </c>
      <c r="M5224" s="59">
        <v>43465</v>
      </c>
      <c r="N5224" s="60">
        <v>152.84006410257101</v>
      </c>
      <c r="O5224" s="61">
        <v>1</v>
      </c>
      <c r="P5224" s="62">
        <v>8.3333333333333301E-2</v>
      </c>
      <c r="Q5224" s="63">
        <v>0</v>
      </c>
      <c r="R5224" s="64">
        <v>152.84006410257101</v>
      </c>
      <c r="S5224" s="25">
        <v>12.1599358974295</v>
      </c>
      <c r="ALF5224" s="26"/>
      <c r="ALG5224" s="26"/>
      <c r="ALH5224" s="26"/>
      <c r="ALI5224" s="26"/>
      <c r="ALJ5224" s="26"/>
      <c r="ALK5224" s="26"/>
      <c r="ALL5224" s="26"/>
      <c r="ALM5224" s="26"/>
      <c r="ALN5224" s="26"/>
      <c r="ALO5224" s="26"/>
      <c r="ALP5224" s="26"/>
      <c r="ALQ5224" s="26"/>
      <c r="ALR5224" s="26"/>
      <c r="ALS5224" s="26"/>
      <c r="ALT5224" s="26"/>
      <c r="ALU5224" s="26"/>
      <c r="ALV5224" s="26"/>
      <c r="ALW5224" s="26"/>
      <c r="ALX5224" s="26"/>
      <c r="ALY5224" s="26"/>
      <c r="ALZ5224" s="26"/>
      <c r="AMA5224" s="26"/>
      <c r="AMB5224" s="26"/>
      <c r="AMC5224" s="26"/>
      <c r="AMD5224" s="26"/>
      <c r="AME5224" s="26"/>
      <c r="AMF5224" s="26"/>
      <c r="AMG5224"/>
      <c r="AMH5224"/>
      <c r="AMI5224"/>
      <c r="AMJ5224"/>
    </row>
    <row r="5225" spans="1:1024" s="2" customFormat="1" ht="38.25" x14ac:dyDescent="0.25">
      <c r="A5225" s="10" t="s">
        <v>1462</v>
      </c>
      <c r="B5225" s="10">
        <v>5260</v>
      </c>
      <c r="C5225" s="10">
        <f>VLOOKUP(B5225,[1]Planilha8!$X$4:$Y$6629,2,0)</f>
        <v>2038564</v>
      </c>
      <c r="D5225" s="12" t="s">
        <v>1482</v>
      </c>
      <c r="E5225" s="12" t="str">
        <f>VLOOKUP(B5225,[1]Planilha8!$X$4:$Z$6629,3,0)</f>
        <v>CLÍNICA CIRÚRGICA</v>
      </c>
      <c r="F5225" s="12" t="str">
        <f>VLOOKUP(B5225,[1]Planilha8!$X$4:$AD$6629,7,0)</f>
        <v>REGULAR</v>
      </c>
      <c r="G5225" s="13">
        <v>41115</v>
      </c>
      <c r="H5225" s="14">
        <v>165</v>
      </c>
      <c r="I5225" s="15" t="s">
        <v>22</v>
      </c>
      <c r="J5225" s="56" t="s">
        <v>1481</v>
      </c>
      <c r="K5225" s="57">
        <v>2674</v>
      </c>
      <c r="L5225" s="58">
        <v>2012001148</v>
      </c>
      <c r="M5225" s="59">
        <v>43465</v>
      </c>
      <c r="N5225" s="60">
        <v>152.84006410257101</v>
      </c>
      <c r="O5225" s="61">
        <v>1</v>
      </c>
      <c r="P5225" s="62">
        <v>8.3333333333333301E-2</v>
      </c>
      <c r="Q5225" s="63">
        <v>0</v>
      </c>
      <c r="R5225" s="64">
        <v>152.84006410257101</v>
      </c>
      <c r="S5225" s="25">
        <v>12.1599358974295</v>
      </c>
      <c r="ALF5225" s="26"/>
      <c r="ALG5225" s="26"/>
      <c r="ALH5225" s="26"/>
      <c r="ALI5225" s="26"/>
      <c r="ALJ5225" s="26"/>
      <c r="ALK5225" s="26"/>
      <c r="ALL5225" s="26"/>
      <c r="ALM5225" s="26"/>
      <c r="ALN5225" s="26"/>
      <c r="ALO5225" s="26"/>
      <c r="ALP5225" s="26"/>
      <c r="ALQ5225" s="26"/>
      <c r="ALR5225" s="26"/>
      <c r="ALS5225" s="26"/>
      <c r="ALT5225" s="26"/>
      <c r="ALU5225" s="26"/>
      <c r="ALV5225" s="26"/>
      <c r="ALW5225" s="26"/>
      <c r="ALX5225" s="26"/>
      <c r="ALY5225" s="26"/>
      <c r="ALZ5225" s="26"/>
      <c r="AMA5225" s="26"/>
      <c r="AMB5225" s="26"/>
      <c r="AMC5225" s="26"/>
      <c r="AMD5225" s="26"/>
      <c r="AME5225" s="26"/>
      <c r="AMF5225" s="26"/>
      <c r="AMG5225"/>
      <c r="AMH5225"/>
      <c r="AMI5225"/>
      <c r="AMJ5225"/>
    </row>
    <row r="5226" spans="1:1024" s="2" customFormat="1" ht="38.25" x14ac:dyDescent="0.25">
      <c r="A5226" s="10" t="s">
        <v>1462</v>
      </c>
      <c r="B5226" s="10">
        <v>5261</v>
      </c>
      <c r="C5226" s="10">
        <f>VLOOKUP(B5226,[1]Planilha8!$X$4:$Y$6629,2,0)</f>
        <v>2038565</v>
      </c>
      <c r="D5226" s="12" t="s">
        <v>1482</v>
      </c>
      <c r="E5226" s="12" t="str">
        <f>VLOOKUP(B5226,[1]Planilha8!$X$4:$Z$6629,3,0)</f>
        <v>CLÍNICA MÉDICA</v>
      </c>
      <c r="F5226" s="12" t="str">
        <f>VLOOKUP(B5226,[1]Planilha8!$X$4:$AD$6629,7,0)</f>
        <v>REGULAR</v>
      </c>
      <c r="G5226" s="13">
        <v>41115</v>
      </c>
      <c r="H5226" s="14">
        <v>165</v>
      </c>
      <c r="I5226" s="15" t="s">
        <v>22</v>
      </c>
      <c r="J5226" s="56" t="s">
        <v>1481</v>
      </c>
      <c r="K5226" s="57">
        <v>2674</v>
      </c>
      <c r="L5226" s="58">
        <v>2012001148</v>
      </c>
      <c r="M5226" s="59">
        <v>43465</v>
      </c>
      <c r="N5226" s="60">
        <v>152.84006410257101</v>
      </c>
      <c r="O5226" s="61">
        <v>1</v>
      </c>
      <c r="P5226" s="62">
        <v>8.3333333333333301E-2</v>
      </c>
      <c r="Q5226" s="63">
        <v>0</v>
      </c>
      <c r="R5226" s="64">
        <v>152.84006410257101</v>
      </c>
      <c r="S5226" s="25">
        <v>12.1599358974295</v>
      </c>
      <c r="ALF5226" s="26"/>
      <c r="ALG5226" s="26"/>
      <c r="ALH5226" s="26"/>
      <c r="ALI5226" s="26"/>
      <c r="ALJ5226" s="26"/>
      <c r="ALK5226" s="26"/>
      <c r="ALL5226" s="26"/>
      <c r="ALM5226" s="26"/>
      <c r="ALN5226" s="26"/>
      <c r="ALO5226" s="26"/>
      <c r="ALP5226" s="26"/>
      <c r="ALQ5226" s="26"/>
      <c r="ALR5226" s="26"/>
      <c r="ALS5226" s="26"/>
      <c r="ALT5226" s="26"/>
      <c r="ALU5226" s="26"/>
      <c r="ALV5226" s="26"/>
      <c r="ALW5226" s="26"/>
      <c r="ALX5226" s="26"/>
      <c r="ALY5226" s="26"/>
      <c r="ALZ5226" s="26"/>
      <c r="AMA5226" s="26"/>
      <c r="AMB5226" s="26"/>
      <c r="AMC5226" s="26"/>
      <c r="AMD5226" s="26"/>
      <c r="AME5226" s="26"/>
      <c r="AMF5226" s="26"/>
      <c r="AMG5226"/>
      <c r="AMH5226"/>
      <c r="AMI5226"/>
      <c r="AMJ5226"/>
    </row>
    <row r="5227" spans="1:1024" s="2" customFormat="1" ht="38.25" x14ac:dyDescent="0.25">
      <c r="A5227" s="10" t="s">
        <v>1462</v>
      </c>
      <c r="B5227" s="10">
        <v>5262</v>
      </c>
      <c r="C5227" s="10">
        <f>VLOOKUP(B5227,[1]Planilha8!$X$4:$Y$6629,2,0)</f>
        <v>2038566</v>
      </c>
      <c r="D5227" s="12" t="s">
        <v>1482</v>
      </c>
      <c r="E5227" s="12" t="str">
        <f>VLOOKUP(B5227,[1]Planilha8!$X$4:$Z$6629,3,0)</f>
        <v>CLÍNICA MÉDICA</v>
      </c>
      <c r="F5227" s="12" t="str">
        <f>VLOOKUP(B5227,[1]Planilha8!$X$4:$AD$6629,7,0)</f>
        <v>REGULAR</v>
      </c>
      <c r="G5227" s="13">
        <v>41115</v>
      </c>
      <c r="H5227" s="14">
        <v>165</v>
      </c>
      <c r="I5227" s="15" t="s">
        <v>22</v>
      </c>
      <c r="J5227" s="56" t="s">
        <v>1481</v>
      </c>
      <c r="K5227" s="57">
        <v>2674</v>
      </c>
      <c r="L5227" s="58">
        <v>2012001148</v>
      </c>
      <c r="M5227" s="59">
        <v>43465</v>
      </c>
      <c r="N5227" s="60">
        <v>152.84006410257101</v>
      </c>
      <c r="O5227" s="61">
        <v>1</v>
      </c>
      <c r="P5227" s="62">
        <v>8.3333333333333301E-2</v>
      </c>
      <c r="Q5227" s="63">
        <v>0</v>
      </c>
      <c r="R5227" s="64">
        <v>152.84006410257101</v>
      </c>
      <c r="S5227" s="25">
        <v>12.1599358974295</v>
      </c>
      <c r="ALF5227" s="26"/>
      <c r="ALG5227" s="26"/>
      <c r="ALH5227" s="26"/>
      <c r="ALI5227" s="26"/>
      <c r="ALJ5227" s="26"/>
      <c r="ALK5227" s="26"/>
      <c r="ALL5227" s="26"/>
      <c r="ALM5227" s="26"/>
      <c r="ALN5227" s="26"/>
      <c r="ALO5227" s="26"/>
      <c r="ALP5227" s="26"/>
      <c r="ALQ5227" s="26"/>
      <c r="ALR5227" s="26"/>
      <c r="ALS5227" s="26"/>
      <c r="ALT5227" s="26"/>
      <c r="ALU5227" s="26"/>
      <c r="ALV5227" s="26"/>
      <c r="ALW5227" s="26"/>
      <c r="ALX5227" s="26"/>
      <c r="ALY5227" s="26"/>
      <c r="ALZ5227" s="26"/>
      <c r="AMA5227" s="26"/>
      <c r="AMB5227" s="26"/>
      <c r="AMC5227" s="26"/>
      <c r="AMD5227" s="26"/>
      <c r="AME5227" s="26"/>
      <c r="AMF5227" s="26"/>
      <c r="AMG5227"/>
      <c r="AMH5227"/>
      <c r="AMI5227"/>
      <c r="AMJ5227"/>
    </row>
    <row r="5228" spans="1:1024" s="2" customFormat="1" ht="63.75" x14ac:dyDescent="0.25">
      <c r="A5228" s="10" t="s">
        <v>1462</v>
      </c>
      <c r="B5228" s="10">
        <v>5222</v>
      </c>
      <c r="C5228" s="10">
        <f>VLOOKUP(B5228,[1]Planilha8!$X$4:$Y$6629,2,0)</f>
        <v>2038567</v>
      </c>
      <c r="D5228" s="12" t="s">
        <v>1483</v>
      </c>
      <c r="E5228" s="12" t="str">
        <f>VLOOKUP(B5228,[1]Planilha8!$X$4:$Z$6629,3,0)</f>
        <v>ROUPARIA</v>
      </c>
      <c r="F5228" s="12" t="str">
        <f>VLOOKUP(B5228,[1]Planilha8!$X$4:$AD$6629,7,0)</f>
        <v>BOM</v>
      </c>
      <c r="G5228" s="13">
        <v>41117</v>
      </c>
      <c r="H5228" s="14">
        <v>345.25200000000001</v>
      </c>
      <c r="I5228" s="15" t="s">
        <v>22</v>
      </c>
      <c r="J5228" s="56" t="s">
        <v>1484</v>
      </c>
      <c r="K5228" s="57">
        <v>2680</v>
      </c>
      <c r="L5228" s="58">
        <v>2012001116</v>
      </c>
      <c r="M5228" s="59">
        <v>43465</v>
      </c>
      <c r="N5228" s="60">
        <v>168.70011098290601</v>
      </c>
      <c r="O5228" s="61">
        <v>0.11</v>
      </c>
      <c r="P5228" s="62">
        <v>9.1666666666666702E-3</v>
      </c>
      <c r="Q5228" s="63">
        <v>3.1648100000000001</v>
      </c>
      <c r="R5228" s="64">
        <v>171.864920982906</v>
      </c>
      <c r="S5228" s="25">
        <v>173.38707901709401</v>
      </c>
      <c r="ALF5228" s="26"/>
      <c r="ALG5228" s="26"/>
      <c r="ALH5228" s="26"/>
      <c r="ALI5228" s="26"/>
      <c r="ALJ5228" s="26"/>
      <c r="ALK5228" s="26"/>
      <c r="ALL5228" s="26"/>
      <c r="ALM5228" s="26"/>
      <c r="ALN5228" s="26"/>
      <c r="ALO5228" s="26"/>
      <c r="ALP5228" s="26"/>
      <c r="ALQ5228" s="26"/>
      <c r="ALR5228" s="26"/>
      <c r="ALS5228" s="26"/>
      <c r="ALT5228" s="26"/>
      <c r="ALU5228" s="26"/>
      <c r="ALV5228" s="26"/>
      <c r="ALW5228" s="26"/>
      <c r="ALX5228" s="26"/>
      <c r="ALY5228" s="26"/>
      <c r="ALZ5228" s="26"/>
      <c r="AMA5228" s="26"/>
      <c r="AMB5228" s="26"/>
      <c r="AMC5228" s="26"/>
      <c r="AMD5228" s="26"/>
      <c r="AME5228" s="26"/>
      <c r="AMF5228" s="26"/>
      <c r="AMG5228"/>
      <c r="AMH5228"/>
      <c r="AMI5228"/>
      <c r="AMJ5228"/>
    </row>
    <row r="5229" spans="1:1024" s="2" customFormat="1" ht="63.75" x14ac:dyDescent="0.25">
      <c r="A5229" s="10" t="s">
        <v>1462</v>
      </c>
      <c r="B5229" s="10">
        <v>5223</v>
      </c>
      <c r="C5229" s="10">
        <f>VLOOKUP(B5229,[1]Planilha8!$X$4:$Y$6629,2,0)</f>
        <v>2038568</v>
      </c>
      <c r="D5229" s="12" t="s">
        <v>1483</v>
      </c>
      <c r="E5229" s="12" t="str">
        <f>VLOOKUP(B5229,[1]Planilha8!$X$4:$Z$6629,3,0)</f>
        <v>ROUPARIA</v>
      </c>
      <c r="F5229" s="12" t="str">
        <f>VLOOKUP(B5229,[1]Planilha8!$X$4:$AD$6629,7,0)</f>
        <v>BOM</v>
      </c>
      <c r="G5229" s="13">
        <v>41117</v>
      </c>
      <c r="H5229" s="14">
        <v>345.25200000000001</v>
      </c>
      <c r="I5229" s="15" t="s">
        <v>22</v>
      </c>
      <c r="J5229" s="56" t="s">
        <v>1484</v>
      </c>
      <c r="K5229" s="57">
        <v>2680</v>
      </c>
      <c r="L5229" s="58">
        <v>2012001116</v>
      </c>
      <c r="M5229" s="59">
        <v>43465</v>
      </c>
      <c r="N5229" s="60">
        <v>168.70011098290601</v>
      </c>
      <c r="O5229" s="61">
        <v>0.11</v>
      </c>
      <c r="P5229" s="62">
        <v>9.1666666666666702E-3</v>
      </c>
      <c r="Q5229" s="63">
        <v>3.1648100000000001</v>
      </c>
      <c r="R5229" s="64">
        <v>171.864920982906</v>
      </c>
      <c r="S5229" s="25">
        <v>173.38707901709401</v>
      </c>
      <c r="ALF5229" s="26"/>
      <c r="ALG5229" s="26"/>
      <c r="ALH5229" s="26"/>
      <c r="ALI5229" s="26"/>
      <c r="ALJ5229" s="26"/>
      <c r="ALK5229" s="26"/>
      <c r="ALL5229" s="26"/>
      <c r="ALM5229" s="26"/>
      <c r="ALN5229" s="26"/>
      <c r="ALO5229" s="26"/>
      <c r="ALP5229" s="26"/>
      <c r="ALQ5229" s="26"/>
      <c r="ALR5229" s="26"/>
      <c r="ALS5229" s="26"/>
      <c r="ALT5229" s="26"/>
      <c r="ALU5229" s="26"/>
      <c r="ALV5229" s="26"/>
      <c r="ALW5229" s="26"/>
      <c r="ALX5229" s="26"/>
      <c r="ALY5229" s="26"/>
      <c r="ALZ5229" s="26"/>
      <c r="AMA5229" s="26"/>
      <c r="AMB5229" s="26"/>
      <c r="AMC5229" s="26"/>
      <c r="AMD5229" s="26"/>
      <c r="AME5229" s="26"/>
      <c r="AMF5229" s="26"/>
      <c r="AMG5229"/>
      <c r="AMH5229"/>
      <c r="AMI5229"/>
      <c r="AMJ5229"/>
    </row>
    <row r="5230" spans="1:1024" s="2" customFormat="1" ht="63.75" x14ac:dyDescent="0.25">
      <c r="A5230" s="10" t="s">
        <v>1462</v>
      </c>
      <c r="B5230" s="10">
        <v>5224</v>
      </c>
      <c r="C5230" s="10">
        <f>VLOOKUP(B5230,[1]Planilha8!$X$4:$Y$6629,2,0)</f>
        <v>2038569</v>
      </c>
      <c r="D5230" s="12" t="s">
        <v>1483</v>
      </c>
      <c r="E5230" s="12" t="str">
        <f>VLOOKUP(B5230,[1]Planilha8!$X$4:$Z$6629,3,0)</f>
        <v>ROUPARIA</v>
      </c>
      <c r="F5230" s="12" t="str">
        <f>VLOOKUP(B5230,[1]Planilha8!$X$4:$AD$6629,7,0)</f>
        <v>BOM</v>
      </c>
      <c r="G5230" s="13">
        <v>41117</v>
      </c>
      <c r="H5230" s="14">
        <v>345.25200000000001</v>
      </c>
      <c r="I5230" s="15" t="s">
        <v>22</v>
      </c>
      <c r="J5230" s="56" t="s">
        <v>1484</v>
      </c>
      <c r="K5230" s="57">
        <v>2680</v>
      </c>
      <c r="L5230" s="58">
        <v>2012001116</v>
      </c>
      <c r="M5230" s="59">
        <v>43465</v>
      </c>
      <c r="N5230" s="60">
        <v>168.70011098290601</v>
      </c>
      <c r="O5230" s="61">
        <v>0.11</v>
      </c>
      <c r="P5230" s="62">
        <v>9.1666666666666702E-3</v>
      </c>
      <c r="Q5230" s="63">
        <v>3.1648100000000001</v>
      </c>
      <c r="R5230" s="64">
        <v>171.864920982906</v>
      </c>
      <c r="S5230" s="25">
        <v>173.38707901709401</v>
      </c>
      <c r="ALF5230" s="26"/>
      <c r="ALG5230" s="26"/>
      <c r="ALH5230" s="26"/>
      <c r="ALI5230" s="26"/>
      <c r="ALJ5230" s="26"/>
      <c r="ALK5230" s="26"/>
      <c r="ALL5230" s="26"/>
      <c r="ALM5230" s="26"/>
      <c r="ALN5230" s="26"/>
      <c r="ALO5230" s="26"/>
      <c r="ALP5230" s="26"/>
      <c r="ALQ5230" s="26"/>
      <c r="ALR5230" s="26"/>
      <c r="ALS5230" s="26"/>
      <c r="ALT5230" s="26"/>
      <c r="ALU5230" s="26"/>
      <c r="ALV5230" s="26"/>
      <c r="ALW5230" s="26"/>
      <c r="ALX5230" s="26"/>
      <c r="ALY5230" s="26"/>
      <c r="ALZ5230" s="26"/>
      <c r="AMA5230" s="26"/>
      <c r="AMB5230" s="26"/>
      <c r="AMC5230" s="26"/>
      <c r="AMD5230" s="26"/>
      <c r="AME5230" s="26"/>
      <c r="AMF5230" s="26"/>
      <c r="AMG5230"/>
      <c r="AMH5230"/>
      <c r="AMI5230"/>
      <c r="AMJ5230"/>
    </row>
    <row r="5231" spans="1:1024" s="2" customFormat="1" ht="63.75" x14ac:dyDescent="0.25">
      <c r="A5231" s="10" t="s">
        <v>1462</v>
      </c>
      <c r="B5231" s="10">
        <v>5225</v>
      </c>
      <c r="C5231" s="10">
        <f>VLOOKUP(B5231,[1]Planilha8!$X$4:$Y$6629,2,0)</f>
        <v>2038570</v>
      </c>
      <c r="D5231" s="12" t="s">
        <v>1483</v>
      </c>
      <c r="E5231" s="12" t="str">
        <f>VLOOKUP(B5231,[1]Planilha8!$X$4:$Z$6629,3,0)</f>
        <v>ROUPARIA</v>
      </c>
      <c r="F5231" s="12" t="str">
        <f>VLOOKUP(B5231,[1]Planilha8!$X$4:$AD$6629,7,0)</f>
        <v>BOM</v>
      </c>
      <c r="G5231" s="13">
        <v>41117</v>
      </c>
      <c r="H5231" s="14">
        <v>345.25200000000001</v>
      </c>
      <c r="I5231" s="15" t="s">
        <v>22</v>
      </c>
      <c r="J5231" s="56" t="s">
        <v>1484</v>
      </c>
      <c r="K5231" s="57">
        <v>2680</v>
      </c>
      <c r="L5231" s="58">
        <v>2012001116</v>
      </c>
      <c r="M5231" s="59">
        <v>43465</v>
      </c>
      <c r="N5231" s="60">
        <v>168.70011098290601</v>
      </c>
      <c r="O5231" s="61">
        <v>0.11</v>
      </c>
      <c r="P5231" s="62">
        <v>9.1666666666666702E-3</v>
      </c>
      <c r="Q5231" s="63">
        <v>3.1648100000000001</v>
      </c>
      <c r="R5231" s="64">
        <v>171.864920982906</v>
      </c>
      <c r="S5231" s="25">
        <v>173.38707901709401</v>
      </c>
      <c r="ALF5231" s="26"/>
      <c r="ALG5231" s="26"/>
      <c r="ALH5231" s="26"/>
      <c r="ALI5231" s="26"/>
      <c r="ALJ5231" s="26"/>
      <c r="ALK5231" s="26"/>
      <c r="ALL5231" s="26"/>
      <c r="ALM5231" s="26"/>
      <c r="ALN5231" s="26"/>
      <c r="ALO5231" s="26"/>
      <c r="ALP5231" s="26"/>
      <c r="ALQ5231" s="26"/>
      <c r="ALR5231" s="26"/>
      <c r="ALS5231" s="26"/>
      <c r="ALT5231" s="26"/>
      <c r="ALU5231" s="26"/>
      <c r="ALV5231" s="26"/>
      <c r="ALW5231" s="26"/>
      <c r="ALX5231" s="26"/>
      <c r="ALY5231" s="26"/>
      <c r="ALZ5231" s="26"/>
      <c r="AMA5231" s="26"/>
      <c r="AMB5231" s="26"/>
      <c r="AMC5231" s="26"/>
      <c r="AMD5231" s="26"/>
      <c r="AME5231" s="26"/>
      <c r="AMF5231" s="26"/>
      <c r="AMG5231"/>
      <c r="AMH5231"/>
      <c r="AMI5231"/>
      <c r="AMJ5231"/>
    </row>
    <row r="5232" spans="1:1024" s="2" customFormat="1" ht="63.75" x14ac:dyDescent="0.25">
      <c r="A5232" s="10" t="s">
        <v>1462</v>
      </c>
      <c r="B5232" s="10">
        <v>5226</v>
      </c>
      <c r="C5232" s="10">
        <f>VLOOKUP(B5232,[1]Planilha8!$X$4:$Y$6629,2,0)</f>
        <v>2038571</v>
      </c>
      <c r="D5232" s="12" t="s">
        <v>1483</v>
      </c>
      <c r="E5232" s="12" t="str">
        <f>VLOOKUP(B5232,[1]Planilha8!$X$4:$Z$6629,3,0)</f>
        <v>ROUPARIA</v>
      </c>
      <c r="F5232" s="12" t="str">
        <f>VLOOKUP(B5232,[1]Planilha8!$X$4:$AD$6629,7,0)</f>
        <v>BOM</v>
      </c>
      <c r="G5232" s="13">
        <v>41117</v>
      </c>
      <c r="H5232" s="14">
        <v>345.25200000000001</v>
      </c>
      <c r="I5232" s="15" t="s">
        <v>22</v>
      </c>
      <c r="J5232" s="56" t="s">
        <v>1484</v>
      </c>
      <c r="K5232" s="57">
        <v>2680</v>
      </c>
      <c r="L5232" s="58">
        <v>2012001116</v>
      </c>
      <c r="M5232" s="59">
        <v>43465</v>
      </c>
      <c r="N5232" s="60">
        <v>168.70011098290601</v>
      </c>
      <c r="O5232" s="61">
        <v>0.11</v>
      </c>
      <c r="P5232" s="62">
        <v>9.1666666666666702E-3</v>
      </c>
      <c r="Q5232" s="63">
        <v>3.1648100000000001</v>
      </c>
      <c r="R5232" s="64">
        <v>171.864920982906</v>
      </c>
      <c r="S5232" s="25">
        <v>173.38707901709401</v>
      </c>
      <c r="ALF5232" s="26"/>
      <c r="ALG5232" s="26"/>
      <c r="ALH5232" s="26"/>
      <c r="ALI5232" s="26"/>
      <c r="ALJ5232" s="26"/>
      <c r="ALK5232" s="26"/>
      <c r="ALL5232" s="26"/>
      <c r="ALM5232" s="26"/>
      <c r="ALN5232" s="26"/>
      <c r="ALO5232" s="26"/>
      <c r="ALP5232" s="26"/>
      <c r="ALQ5232" s="26"/>
      <c r="ALR5232" s="26"/>
      <c r="ALS5232" s="26"/>
      <c r="ALT5232" s="26"/>
      <c r="ALU5232" s="26"/>
      <c r="ALV5232" s="26"/>
      <c r="ALW5232" s="26"/>
      <c r="ALX5232" s="26"/>
      <c r="ALY5232" s="26"/>
      <c r="ALZ5232" s="26"/>
      <c r="AMA5232" s="26"/>
      <c r="AMB5232" s="26"/>
      <c r="AMC5232" s="26"/>
      <c r="AMD5232" s="26"/>
      <c r="AME5232" s="26"/>
      <c r="AMF5232" s="26"/>
      <c r="AMG5232"/>
      <c r="AMH5232"/>
      <c r="AMI5232"/>
      <c r="AMJ5232"/>
    </row>
    <row r="5233" spans="1:1024" s="2" customFormat="1" ht="63.75" x14ac:dyDescent="0.25">
      <c r="A5233" s="10" t="s">
        <v>1462</v>
      </c>
      <c r="B5233" s="10">
        <v>5227</v>
      </c>
      <c r="C5233" s="10">
        <f>VLOOKUP(B5233,[1]Planilha8!$X$4:$Y$6629,2,0)</f>
        <v>2038572</v>
      </c>
      <c r="D5233" s="12" t="s">
        <v>1483</v>
      </c>
      <c r="E5233" s="12" t="str">
        <f>VLOOKUP(B5233,[1]Planilha8!$X$4:$Z$6629,3,0)</f>
        <v>ROUPARIA</v>
      </c>
      <c r="F5233" s="12" t="str">
        <f>VLOOKUP(B5233,[1]Planilha8!$X$4:$AD$6629,7,0)</f>
        <v>BOM</v>
      </c>
      <c r="G5233" s="13">
        <v>41117</v>
      </c>
      <c r="H5233" s="14">
        <v>345.25200000000001</v>
      </c>
      <c r="I5233" s="15" t="s">
        <v>22</v>
      </c>
      <c r="J5233" s="56" t="s">
        <v>1484</v>
      </c>
      <c r="K5233" s="57">
        <v>2680</v>
      </c>
      <c r="L5233" s="58">
        <v>2012001116</v>
      </c>
      <c r="M5233" s="59">
        <v>43465</v>
      </c>
      <c r="N5233" s="60">
        <v>168.70011098290601</v>
      </c>
      <c r="O5233" s="61">
        <v>0.11</v>
      </c>
      <c r="P5233" s="62">
        <v>9.1666666666666702E-3</v>
      </c>
      <c r="Q5233" s="63">
        <v>3.1648100000000001</v>
      </c>
      <c r="R5233" s="64">
        <v>171.864920982906</v>
      </c>
      <c r="S5233" s="25">
        <v>173.38707901709401</v>
      </c>
      <c r="ALF5233" s="26"/>
      <c r="ALG5233" s="26"/>
      <c r="ALH5233" s="26"/>
      <c r="ALI5233" s="26"/>
      <c r="ALJ5233" s="26"/>
      <c r="ALK5233" s="26"/>
      <c r="ALL5233" s="26"/>
      <c r="ALM5233" s="26"/>
      <c r="ALN5233" s="26"/>
      <c r="ALO5233" s="26"/>
      <c r="ALP5233" s="26"/>
      <c r="ALQ5233" s="26"/>
      <c r="ALR5233" s="26"/>
      <c r="ALS5233" s="26"/>
      <c r="ALT5233" s="26"/>
      <c r="ALU5233" s="26"/>
      <c r="ALV5233" s="26"/>
      <c r="ALW5233" s="26"/>
      <c r="ALX5233" s="26"/>
      <c r="ALY5233" s="26"/>
      <c r="ALZ5233" s="26"/>
      <c r="AMA5233" s="26"/>
      <c r="AMB5233" s="26"/>
      <c r="AMC5233" s="26"/>
      <c r="AMD5233" s="26"/>
      <c r="AME5233" s="26"/>
      <c r="AMF5233" s="26"/>
      <c r="AMG5233"/>
      <c r="AMH5233"/>
      <c r="AMI5233"/>
      <c r="AMJ5233"/>
    </row>
    <row r="5234" spans="1:1024" s="2" customFormat="1" ht="63.75" x14ac:dyDescent="0.25">
      <c r="A5234" s="10" t="s">
        <v>1462</v>
      </c>
      <c r="B5234" s="10">
        <v>5228</v>
      </c>
      <c r="C5234" s="10">
        <f>VLOOKUP(B5234,[1]Planilha8!$X$4:$Y$6629,2,0)</f>
        <v>2038573</v>
      </c>
      <c r="D5234" s="12" t="s">
        <v>1483</v>
      </c>
      <c r="E5234" s="12" t="str">
        <f>VLOOKUP(B5234,[1]Planilha8!$X$4:$Z$6629,3,0)</f>
        <v>ROUPARIA</v>
      </c>
      <c r="F5234" s="12" t="str">
        <f>VLOOKUP(B5234,[1]Planilha8!$X$4:$AD$6629,7,0)</f>
        <v>BOM</v>
      </c>
      <c r="G5234" s="13">
        <v>41117</v>
      </c>
      <c r="H5234" s="14">
        <v>345.25200000000001</v>
      </c>
      <c r="I5234" s="15" t="s">
        <v>22</v>
      </c>
      <c r="J5234" s="56" t="s">
        <v>1484</v>
      </c>
      <c r="K5234" s="57">
        <v>2680</v>
      </c>
      <c r="L5234" s="58">
        <v>2012001116</v>
      </c>
      <c r="M5234" s="59">
        <v>43465</v>
      </c>
      <c r="N5234" s="60">
        <v>168.70011098290601</v>
      </c>
      <c r="O5234" s="61">
        <v>0.11</v>
      </c>
      <c r="P5234" s="62">
        <v>9.1666666666666702E-3</v>
      </c>
      <c r="Q5234" s="63">
        <v>3.1648100000000001</v>
      </c>
      <c r="R5234" s="64">
        <v>171.864920982906</v>
      </c>
      <c r="S5234" s="25">
        <v>173.38707901709401</v>
      </c>
      <c r="ALF5234" s="26"/>
      <c r="ALG5234" s="26"/>
      <c r="ALH5234" s="26"/>
      <c r="ALI5234" s="26"/>
      <c r="ALJ5234" s="26"/>
      <c r="ALK5234" s="26"/>
      <c r="ALL5234" s="26"/>
      <c r="ALM5234" s="26"/>
      <c r="ALN5234" s="26"/>
      <c r="ALO5234" s="26"/>
      <c r="ALP5234" s="26"/>
      <c r="ALQ5234" s="26"/>
      <c r="ALR5234" s="26"/>
      <c r="ALS5234" s="26"/>
      <c r="ALT5234" s="26"/>
      <c r="ALU5234" s="26"/>
      <c r="ALV5234" s="26"/>
      <c r="ALW5234" s="26"/>
      <c r="ALX5234" s="26"/>
      <c r="ALY5234" s="26"/>
      <c r="ALZ5234" s="26"/>
      <c r="AMA5234" s="26"/>
      <c r="AMB5234" s="26"/>
      <c r="AMC5234" s="26"/>
      <c r="AMD5234" s="26"/>
      <c r="AME5234" s="26"/>
      <c r="AMF5234" s="26"/>
      <c r="AMG5234"/>
      <c r="AMH5234"/>
      <c r="AMI5234"/>
      <c r="AMJ5234"/>
    </row>
    <row r="5235" spans="1:1024" s="2" customFormat="1" ht="63.75" x14ac:dyDescent="0.25">
      <c r="A5235" s="10" t="s">
        <v>1462</v>
      </c>
      <c r="B5235" s="10">
        <v>5229</v>
      </c>
      <c r="C5235" s="10">
        <f>VLOOKUP(B5235,[1]Planilha8!$X$4:$Y$6629,2,0)</f>
        <v>2038574</v>
      </c>
      <c r="D5235" s="12" t="s">
        <v>1483</v>
      </c>
      <c r="E5235" s="12" t="str">
        <f>VLOOKUP(B5235,[1]Planilha8!$X$4:$Z$6629,3,0)</f>
        <v>ROUPARIA</v>
      </c>
      <c r="F5235" s="12" t="str">
        <f>VLOOKUP(B5235,[1]Planilha8!$X$4:$AD$6629,7,0)</f>
        <v>BOM</v>
      </c>
      <c r="G5235" s="13">
        <v>41117</v>
      </c>
      <c r="H5235" s="14">
        <v>345.25200000000001</v>
      </c>
      <c r="I5235" s="15" t="s">
        <v>22</v>
      </c>
      <c r="J5235" s="56" t="s">
        <v>1484</v>
      </c>
      <c r="K5235" s="57">
        <v>2680</v>
      </c>
      <c r="L5235" s="58">
        <v>2012001116</v>
      </c>
      <c r="M5235" s="59">
        <v>43465</v>
      </c>
      <c r="N5235" s="60">
        <v>168.70011098290601</v>
      </c>
      <c r="O5235" s="61">
        <v>0.11</v>
      </c>
      <c r="P5235" s="62">
        <v>9.1666666666666702E-3</v>
      </c>
      <c r="Q5235" s="63">
        <v>3.1648100000000001</v>
      </c>
      <c r="R5235" s="64">
        <v>171.864920982906</v>
      </c>
      <c r="S5235" s="25">
        <v>173.38707901709401</v>
      </c>
      <c r="ALF5235" s="26"/>
      <c r="ALG5235" s="26"/>
      <c r="ALH5235" s="26"/>
      <c r="ALI5235" s="26"/>
      <c r="ALJ5235" s="26"/>
      <c r="ALK5235" s="26"/>
      <c r="ALL5235" s="26"/>
      <c r="ALM5235" s="26"/>
      <c r="ALN5235" s="26"/>
      <c r="ALO5235" s="26"/>
      <c r="ALP5235" s="26"/>
      <c r="ALQ5235" s="26"/>
      <c r="ALR5235" s="26"/>
      <c r="ALS5235" s="26"/>
      <c r="ALT5235" s="26"/>
      <c r="ALU5235" s="26"/>
      <c r="ALV5235" s="26"/>
      <c r="ALW5235" s="26"/>
      <c r="ALX5235" s="26"/>
      <c r="ALY5235" s="26"/>
      <c r="ALZ5235" s="26"/>
      <c r="AMA5235" s="26"/>
      <c r="AMB5235" s="26"/>
      <c r="AMC5235" s="26"/>
      <c r="AMD5235" s="26"/>
      <c r="AME5235" s="26"/>
      <c r="AMF5235" s="26"/>
      <c r="AMG5235"/>
      <c r="AMH5235"/>
      <c r="AMI5235"/>
      <c r="AMJ5235"/>
    </row>
    <row r="5236" spans="1:1024" s="2" customFormat="1" ht="63.75" x14ac:dyDescent="0.25">
      <c r="A5236" s="10" t="s">
        <v>1462</v>
      </c>
      <c r="B5236" s="10">
        <v>5230</v>
      </c>
      <c r="C5236" s="10">
        <f>VLOOKUP(B5236,[1]Planilha8!$X$4:$Y$6629,2,0)</f>
        <v>2038575</v>
      </c>
      <c r="D5236" s="12" t="s">
        <v>1483</v>
      </c>
      <c r="E5236" s="12" t="str">
        <f>VLOOKUP(B5236,[1]Planilha8!$X$4:$Z$6629,3,0)</f>
        <v>ROUPARIA</v>
      </c>
      <c r="F5236" s="12" t="str">
        <f>VLOOKUP(B5236,[1]Planilha8!$X$4:$AD$6629,7,0)</f>
        <v>BOM</v>
      </c>
      <c r="G5236" s="13">
        <v>41117</v>
      </c>
      <c r="H5236" s="14">
        <v>345.25200000000001</v>
      </c>
      <c r="I5236" s="15" t="s">
        <v>22</v>
      </c>
      <c r="J5236" s="56" t="s">
        <v>1484</v>
      </c>
      <c r="K5236" s="57">
        <v>2680</v>
      </c>
      <c r="L5236" s="58">
        <v>2012001116</v>
      </c>
      <c r="M5236" s="59">
        <v>43465</v>
      </c>
      <c r="N5236" s="60">
        <v>168.70011098290601</v>
      </c>
      <c r="O5236" s="61">
        <v>0.11</v>
      </c>
      <c r="P5236" s="62">
        <v>9.1666666666666702E-3</v>
      </c>
      <c r="Q5236" s="63">
        <v>3.1648100000000001</v>
      </c>
      <c r="R5236" s="64">
        <v>171.864920982906</v>
      </c>
      <c r="S5236" s="25">
        <v>173.38707901709401</v>
      </c>
      <c r="ALF5236" s="26"/>
      <c r="ALG5236" s="26"/>
      <c r="ALH5236" s="26"/>
      <c r="ALI5236" s="26"/>
      <c r="ALJ5236" s="26"/>
      <c r="ALK5236" s="26"/>
      <c r="ALL5236" s="26"/>
      <c r="ALM5236" s="26"/>
      <c r="ALN5236" s="26"/>
      <c r="ALO5236" s="26"/>
      <c r="ALP5236" s="26"/>
      <c r="ALQ5236" s="26"/>
      <c r="ALR5236" s="26"/>
      <c r="ALS5236" s="26"/>
      <c r="ALT5236" s="26"/>
      <c r="ALU5236" s="26"/>
      <c r="ALV5236" s="26"/>
      <c r="ALW5236" s="26"/>
      <c r="ALX5236" s="26"/>
      <c r="ALY5236" s="26"/>
      <c r="ALZ5236" s="26"/>
      <c r="AMA5236" s="26"/>
      <c r="AMB5236" s="26"/>
      <c r="AMC5236" s="26"/>
      <c r="AMD5236" s="26"/>
      <c r="AME5236" s="26"/>
      <c r="AMF5236" s="26"/>
      <c r="AMG5236"/>
      <c r="AMH5236"/>
      <c r="AMI5236"/>
      <c r="AMJ5236"/>
    </row>
    <row r="5237" spans="1:1024" s="2" customFormat="1" ht="63.75" x14ac:dyDescent="0.25">
      <c r="A5237" s="10" t="s">
        <v>1462</v>
      </c>
      <c r="B5237" s="10">
        <v>5231</v>
      </c>
      <c r="C5237" s="10">
        <f>VLOOKUP(B5237,[1]Planilha8!$X$4:$Y$6629,2,0)</f>
        <v>2038576</v>
      </c>
      <c r="D5237" s="12" t="s">
        <v>1483</v>
      </c>
      <c r="E5237" s="12" t="str">
        <f>VLOOKUP(B5237,[1]Planilha8!$X$4:$Z$6629,3,0)</f>
        <v>ROUPARIA</v>
      </c>
      <c r="F5237" s="12" t="str">
        <f>VLOOKUP(B5237,[1]Planilha8!$X$4:$AD$6629,7,0)</f>
        <v>BOM</v>
      </c>
      <c r="G5237" s="13">
        <v>41117</v>
      </c>
      <c r="H5237" s="14">
        <v>345.25200000000001</v>
      </c>
      <c r="I5237" s="15" t="s">
        <v>22</v>
      </c>
      <c r="J5237" s="56" t="s">
        <v>1484</v>
      </c>
      <c r="K5237" s="57">
        <v>2680</v>
      </c>
      <c r="L5237" s="58">
        <v>2012001116</v>
      </c>
      <c r="M5237" s="59">
        <v>43465</v>
      </c>
      <c r="N5237" s="60">
        <v>168.70011098290601</v>
      </c>
      <c r="O5237" s="61">
        <v>0.11</v>
      </c>
      <c r="P5237" s="62">
        <v>9.1666666666666702E-3</v>
      </c>
      <c r="Q5237" s="63">
        <v>3.1648100000000001</v>
      </c>
      <c r="R5237" s="64">
        <v>171.864920982906</v>
      </c>
      <c r="S5237" s="25">
        <v>173.38707901709401</v>
      </c>
      <c r="ALF5237" s="26"/>
      <c r="ALG5237" s="26"/>
      <c r="ALH5237" s="26"/>
      <c r="ALI5237" s="26"/>
      <c r="ALJ5237" s="26"/>
      <c r="ALK5237" s="26"/>
      <c r="ALL5237" s="26"/>
      <c r="ALM5237" s="26"/>
      <c r="ALN5237" s="26"/>
      <c r="ALO5237" s="26"/>
      <c r="ALP5237" s="26"/>
      <c r="ALQ5237" s="26"/>
      <c r="ALR5237" s="26"/>
      <c r="ALS5237" s="26"/>
      <c r="ALT5237" s="26"/>
      <c r="ALU5237" s="26"/>
      <c r="ALV5237" s="26"/>
      <c r="ALW5237" s="26"/>
      <c r="ALX5237" s="26"/>
      <c r="ALY5237" s="26"/>
      <c r="ALZ5237" s="26"/>
      <c r="AMA5237" s="26"/>
      <c r="AMB5237" s="26"/>
      <c r="AMC5237" s="26"/>
      <c r="AMD5237" s="26"/>
      <c r="AME5237" s="26"/>
      <c r="AMF5237" s="26"/>
      <c r="AMG5237"/>
      <c r="AMH5237"/>
      <c r="AMI5237"/>
      <c r="AMJ5237"/>
    </row>
    <row r="5238" spans="1:1024" s="2" customFormat="1" ht="63.75" x14ac:dyDescent="0.25">
      <c r="A5238" s="10" t="s">
        <v>1462</v>
      </c>
      <c r="B5238" s="10">
        <v>5232</v>
      </c>
      <c r="C5238" s="10">
        <f>VLOOKUP(B5238,[1]Planilha8!$X$4:$Y$6629,2,0)</f>
        <v>2038577</v>
      </c>
      <c r="D5238" s="12" t="s">
        <v>1483</v>
      </c>
      <c r="E5238" s="12" t="str">
        <f>VLOOKUP(B5238,[1]Planilha8!$X$4:$Z$6629,3,0)</f>
        <v>ROUPARIA</v>
      </c>
      <c r="F5238" s="12" t="str">
        <f>VLOOKUP(B5238,[1]Planilha8!$X$4:$AD$6629,7,0)</f>
        <v>BOM</v>
      </c>
      <c r="G5238" s="13">
        <v>41117</v>
      </c>
      <c r="H5238" s="14">
        <v>345.25200000000001</v>
      </c>
      <c r="I5238" s="15" t="s">
        <v>22</v>
      </c>
      <c r="J5238" s="56" t="s">
        <v>1484</v>
      </c>
      <c r="K5238" s="57">
        <v>2680</v>
      </c>
      <c r="L5238" s="58">
        <v>2012001116</v>
      </c>
      <c r="M5238" s="59">
        <v>43465</v>
      </c>
      <c r="N5238" s="60">
        <v>168.70011098290601</v>
      </c>
      <c r="O5238" s="61">
        <v>0.11</v>
      </c>
      <c r="P5238" s="62">
        <v>9.1666666666666702E-3</v>
      </c>
      <c r="Q5238" s="63">
        <v>3.1648100000000001</v>
      </c>
      <c r="R5238" s="64">
        <v>171.864920982906</v>
      </c>
      <c r="S5238" s="25">
        <v>173.38707901709401</v>
      </c>
      <c r="ALF5238" s="26"/>
      <c r="ALG5238" s="26"/>
      <c r="ALH5238" s="26"/>
      <c r="ALI5238" s="26"/>
      <c r="ALJ5238" s="26"/>
      <c r="ALK5238" s="26"/>
      <c r="ALL5238" s="26"/>
      <c r="ALM5238" s="26"/>
      <c r="ALN5238" s="26"/>
      <c r="ALO5238" s="26"/>
      <c r="ALP5238" s="26"/>
      <c r="ALQ5238" s="26"/>
      <c r="ALR5238" s="26"/>
      <c r="ALS5238" s="26"/>
      <c r="ALT5238" s="26"/>
      <c r="ALU5238" s="26"/>
      <c r="ALV5238" s="26"/>
      <c r="ALW5238" s="26"/>
      <c r="ALX5238" s="26"/>
      <c r="ALY5238" s="26"/>
      <c r="ALZ5238" s="26"/>
      <c r="AMA5238" s="26"/>
      <c r="AMB5238" s="26"/>
      <c r="AMC5238" s="26"/>
      <c r="AMD5238" s="26"/>
      <c r="AME5238" s="26"/>
      <c r="AMF5238" s="26"/>
      <c r="AMG5238"/>
      <c r="AMH5238"/>
      <c r="AMI5238"/>
      <c r="AMJ5238"/>
    </row>
    <row r="5239" spans="1:1024" s="2" customFormat="1" ht="63.75" x14ac:dyDescent="0.25">
      <c r="A5239" s="10" t="s">
        <v>1462</v>
      </c>
      <c r="B5239" s="10">
        <v>5233</v>
      </c>
      <c r="C5239" s="10">
        <f>VLOOKUP(B5239,[1]Planilha8!$X$4:$Y$6629,2,0)</f>
        <v>2038578</v>
      </c>
      <c r="D5239" s="12" t="s">
        <v>1483</v>
      </c>
      <c r="E5239" s="12" t="str">
        <f>VLOOKUP(B5239,[1]Planilha8!$X$4:$Z$6629,3,0)</f>
        <v>ROUPARIA</v>
      </c>
      <c r="F5239" s="12" t="str">
        <f>VLOOKUP(B5239,[1]Planilha8!$X$4:$AD$6629,7,0)</f>
        <v>BOM</v>
      </c>
      <c r="G5239" s="13">
        <v>41117</v>
      </c>
      <c r="H5239" s="14">
        <v>345.25200000000001</v>
      </c>
      <c r="I5239" s="15" t="s">
        <v>22</v>
      </c>
      <c r="J5239" s="56" t="s">
        <v>1484</v>
      </c>
      <c r="K5239" s="57">
        <v>2680</v>
      </c>
      <c r="L5239" s="58">
        <v>2012001116</v>
      </c>
      <c r="M5239" s="59">
        <v>43465</v>
      </c>
      <c r="N5239" s="60">
        <v>168.70011098290601</v>
      </c>
      <c r="O5239" s="61">
        <v>0.11</v>
      </c>
      <c r="P5239" s="62">
        <v>9.1666666666666702E-3</v>
      </c>
      <c r="Q5239" s="63">
        <v>3.1648100000000001</v>
      </c>
      <c r="R5239" s="64">
        <v>171.864920982906</v>
      </c>
      <c r="S5239" s="25">
        <v>173.38707901709401</v>
      </c>
      <c r="ALF5239" s="26"/>
      <c r="ALG5239" s="26"/>
      <c r="ALH5239" s="26"/>
      <c r="ALI5239" s="26"/>
      <c r="ALJ5239" s="26"/>
      <c r="ALK5239" s="26"/>
      <c r="ALL5239" s="26"/>
      <c r="ALM5239" s="26"/>
      <c r="ALN5239" s="26"/>
      <c r="ALO5239" s="26"/>
      <c r="ALP5239" s="26"/>
      <c r="ALQ5239" s="26"/>
      <c r="ALR5239" s="26"/>
      <c r="ALS5239" s="26"/>
      <c r="ALT5239" s="26"/>
      <c r="ALU5239" s="26"/>
      <c r="ALV5239" s="26"/>
      <c r="ALW5239" s="26"/>
      <c r="ALX5239" s="26"/>
      <c r="ALY5239" s="26"/>
      <c r="ALZ5239" s="26"/>
      <c r="AMA5239" s="26"/>
      <c r="AMB5239" s="26"/>
      <c r="AMC5239" s="26"/>
      <c r="AMD5239" s="26"/>
      <c r="AME5239" s="26"/>
      <c r="AMF5239" s="26"/>
      <c r="AMG5239"/>
      <c r="AMH5239"/>
      <c r="AMI5239"/>
      <c r="AMJ5239"/>
    </row>
    <row r="5240" spans="1:1024" s="2" customFormat="1" ht="63.75" x14ac:dyDescent="0.25">
      <c r="A5240" s="10" t="s">
        <v>1462</v>
      </c>
      <c r="B5240" s="10">
        <v>5234</v>
      </c>
      <c r="C5240" s="10">
        <f>VLOOKUP(B5240,[1]Planilha8!$X$4:$Y$6629,2,0)</f>
        <v>2038579</v>
      </c>
      <c r="D5240" s="12" t="s">
        <v>1483</v>
      </c>
      <c r="E5240" s="12" t="str">
        <f>VLOOKUP(B5240,[1]Planilha8!$X$4:$Z$6629,3,0)</f>
        <v>ROUPARIA</v>
      </c>
      <c r="F5240" s="12" t="str">
        <f>VLOOKUP(B5240,[1]Planilha8!$X$4:$AD$6629,7,0)</f>
        <v>BOM</v>
      </c>
      <c r="G5240" s="13">
        <v>41117</v>
      </c>
      <c r="H5240" s="14">
        <v>345.25200000000001</v>
      </c>
      <c r="I5240" s="15" t="s">
        <v>22</v>
      </c>
      <c r="J5240" s="56" t="s">
        <v>1484</v>
      </c>
      <c r="K5240" s="57">
        <v>2680</v>
      </c>
      <c r="L5240" s="58">
        <v>2012001116</v>
      </c>
      <c r="M5240" s="59">
        <v>43465</v>
      </c>
      <c r="N5240" s="60">
        <v>168.70011098290601</v>
      </c>
      <c r="O5240" s="61">
        <v>0.11</v>
      </c>
      <c r="P5240" s="62">
        <v>9.1666666666666702E-3</v>
      </c>
      <c r="Q5240" s="63">
        <v>3.1648100000000001</v>
      </c>
      <c r="R5240" s="64">
        <v>171.864920982906</v>
      </c>
      <c r="S5240" s="25">
        <v>173.38707901709401</v>
      </c>
      <c r="ALF5240" s="26"/>
      <c r="ALG5240" s="26"/>
      <c r="ALH5240" s="26"/>
      <c r="ALI5240" s="26"/>
      <c r="ALJ5240" s="26"/>
      <c r="ALK5240" s="26"/>
      <c r="ALL5240" s="26"/>
      <c r="ALM5240" s="26"/>
      <c r="ALN5240" s="26"/>
      <c r="ALO5240" s="26"/>
      <c r="ALP5240" s="26"/>
      <c r="ALQ5240" s="26"/>
      <c r="ALR5240" s="26"/>
      <c r="ALS5240" s="26"/>
      <c r="ALT5240" s="26"/>
      <c r="ALU5240" s="26"/>
      <c r="ALV5240" s="26"/>
      <c r="ALW5240" s="26"/>
      <c r="ALX5240" s="26"/>
      <c r="ALY5240" s="26"/>
      <c r="ALZ5240" s="26"/>
      <c r="AMA5240" s="26"/>
      <c r="AMB5240" s="26"/>
      <c r="AMC5240" s="26"/>
      <c r="AMD5240" s="26"/>
      <c r="AME5240" s="26"/>
      <c r="AMF5240" s="26"/>
      <c r="AMG5240"/>
      <c r="AMH5240"/>
      <c r="AMI5240"/>
      <c r="AMJ5240"/>
    </row>
    <row r="5241" spans="1:1024" s="2" customFormat="1" ht="63.75" x14ac:dyDescent="0.25">
      <c r="A5241" s="10" t="s">
        <v>1462</v>
      </c>
      <c r="B5241" s="10">
        <v>5235</v>
      </c>
      <c r="C5241" s="10">
        <f>VLOOKUP(B5241,[1]Planilha8!$X$4:$Y$6629,2,0)</f>
        <v>2038580</v>
      </c>
      <c r="D5241" s="12" t="s">
        <v>1483</v>
      </c>
      <c r="E5241" s="12" t="str">
        <f>VLOOKUP(B5241,[1]Planilha8!$X$4:$Z$6629,3,0)</f>
        <v>ROUPARIA</v>
      </c>
      <c r="F5241" s="12" t="str">
        <f>VLOOKUP(B5241,[1]Planilha8!$X$4:$AD$6629,7,0)</f>
        <v>BOM</v>
      </c>
      <c r="G5241" s="13">
        <v>41117</v>
      </c>
      <c r="H5241" s="14">
        <v>345.25200000000001</v>
      </c>
      <c r="I5241" s="15" t="s">
        <v>22</v>
      </c>
      <c r="J5241" s="56" t="s">
        <v>1484</v>
      </c>
      <c r="K5241" s="57">
        <v>2680</v>
      </c>
      <c r="L5241" s="58">
        <v>2012001116</v>
      </c>
      <c r="M5241" s="59">
        <v>43465</v>
      </c>
      <c r="N5241" s="60">
        <v>168.70011098290601</v>
      </c>
      <c r="O5241" s="61">
        <v>0.11</v>
      </c>
      <c r="P5241" s="62">
        <v>9.1666666666666702E-3</v>
      </c>
      <c r="Q5241" s="63">
        <v>3.1648100000000001</v>
      </c>
      <c r="R5241" s="64">
        <v>171.864920982906</v>
      </c>
      <c r="S5241" s="25">
        <v>173.38707901709401</v>
      </c>
      <c r="ALF5241" s="26"/>
      <c r="ALG5241" s="26"/>
      <c r="ALH5241" s="26"/>
      <c r="ALI5241" s="26"/>
      <c r="ALJ5241" s="26"/>
      <c r="ALK5241" s="26"/>
      <c r="ALL5241" s="26"/>
      <c r="ALM5241" s="26"/>
      <c r="ALN5241" s="26"/>
      <c r="ALO5241" s="26"/>
      <c r="ALP5241" s="26"/>
      <c r="ALQ5241" s="26"/>
      <c r="ALR5241" s="26"/>
      <c r="ALS5241" s="26"/>
      <c r="ALT5241" s="26"/>
      <c r="ALU5241" s="26"/>
      <c r="ALV5241" s="26"/>
      <c r="ALW5241" s="26"/>
      <c r="ALX5241" s="26"/>
      <c r="ALY5241" s="26"/>
      <c r="ALZ5241" s="26"/>
      <c r="AMA5241" s="26"/>
      <c r="AMB5241" s="26"/>
      <c r="AMC5241" s="26"/>
      <c r="AMD5241" s="26"/>
      <c r="AME5241" s="26"/>
      <c r="AMF5241" s="26"/>
      <c r="AMG5241"/>
      <c r="AMH5241"/>
      <c r="AMI5241"/>
      <c r="AMJ5241"/>
    </row>
    <row r="5242" spans="1:1024" s="2" customFormat="1" ht="63.75" x14ac:dyDescent="0.25">
      <c r="A5242" s="10" t="s">
        <v>1462</v>
      </c>
      <c r="B5242" s="10">
        <v>5236</v>
      </c>
      <c r="C5242" s="10">
        <f>VLOOKUP(B5242,[1]Planilha8!$X$4:$Y$6629,2,0)</f>
        <v>2038581</v>
      </c>
      <c r="D5242" s="12" t="s">
        <v>1483</v>
      </c>
      <c r="E5242" s="12" t="str">
        <f>VLOOKUP(B5242,[1]Planilha8!$X$4:$Z$6629,3,0)</f>
        <v>ROUPARIA</v>
      </c>
      <c r="F5242" s="12" t="str">
        <f>VLOOKUP(B5242,[1]Planilha8!$X$4:$AD$6629,7,0)</f>
        <v>BOM</v>
      </c>
      <c r="G5242" s="13">
        <v>41117</v>
      </c>
      <c r="H5242" s="14">
        <v>345.25200000000001</v>
      </c>
      <c r="I5242" s="15" t="s">
        <v>22</v>
      </c>
      <c r="J5242" s="56" t="s">
        <v>1484</v>
      </c>
      <c r="K5242" s="57">
        <v>2680</v>
      </c>
      <c r="L5242" s="58">
        <v>2012001116</v>
      </c>
      <c r="M5242" s="59">
        <v>43465</v>
      </c>
      <c r="N5242" s="60">
        <v>168.70011098290601</v>
      </c>
      <c r="O5242" s="61">
        <v>0.11</v>
      </c>
      <c r="P5242" s="62">
        <v>9.1666666666666702E-3</v>
      </c>
      <c r="Q5242" s="63">
        <v>3.1648100000000001</v>
      </c>
      <c r="R5242" s="64">
        <v>171.864920982906</v>
      </c>
      <c r="S5242" s="25">
        <v>173.38707901709401</v>
      </c>
      <c r="ALF5242" s="26"/>
      <c r="ALG5242" s="26"/>
      <c r="ALH5242" s="26"/>
      <c r="ALI5242" s="26"/>
      <c r="ALJ5242" s="26"/>
      <c r="ALK5242" s="26"/>
      <c r="ALL5242" s="26"/>
      <c r="ALM5242" s="26"/>
      <c r="ALN5242" s="26"/>
      <c r="ALO5242" s="26"/>
      <c r="ALP5242" s="26"/>
      <c r="ALQ5242" s="26"/>
      <c r="ALR5242" s="26"/>
      <c r="ALS5242" s="26"/>
      <c r="ALT5242" s="26"/>
      <c r="ALU5242" s="26"/>
      <c r="ALV5242" s="26"/>
      <c r="ALW5242" s="26"/>
      <c r="ALX5242" s="26"/>
      <c r="ALY5242" s="26"/>
      <c r="ALZ5242" s="26"/>
      <c r="AMA5242" s="26"/>
      <c r="AMB5242" s="26"/>
      <c r="AMC5242" s="26"/>
      <c r="AMD5242" s="26"/>
      <c r="AME5242" s="26"/>
      <c r="AMF5242" s="26"/>
      <c r="AMG5242"/>
      <c r="AMH5242"/>
      <c r="AMI5242"/>
      <c r="AMJ5242"/>
    </row>
    <row r="5243" spans="1:1024" s="2" customFormat="1" ht="127.5" x14ac:dyDescent="0.25">
      <c r="A5243" s="10" t="s">
        <v>1462</v>
      </c>
      <c r="B5243" s="10">
        <v>5267</v>
      </c>
      <c r="C5243" s="10">
        <f>VLOOKUP(B5243,[1]Planilha8!$X$4:$Y$6629,2,0)</f>
        <v>2038582</v>
      </c>
      <c r="D5243" s="12" t="s">
        <v>1485</v>
      </c>
      <c r="E5243" s="12" t="str">
        <f>VLOOKUP(B5243,[1]Planilha8!$X$4:$Z$6629,3,0)</f>
        <v>LAVANDERIA - AREA SUJA</v>
      </c>
      <c r="F5243" s="12" t="str">
        <f>VLOOKUP(B5243,[1]Planilha8!$X$4:$AD$6629,7,0)</f>
        <v>BOM</v>
      </c>
      <c r="G5243" s="13">
        <v>41117</v>
      </c>
      <c r="H5243" s="14">
        <v>486</v>
      </c>
      <c r="I5243" s="15" t="s">
        <v>22</v>
      </c>
      <c r="J5243" s="56" t="s">
        <v>1486</v>
      </c>
      <c r="K5243" s="57">
        <v>3990</v>
      </c>
      <c r="L5243" s="58">
        <v>2012001115</v>
      </c>
      <c r="M5243" s="59">
        <v>43465</v>
      </c>
      <c r="N5243" s="60">
        <v>299.84365384615398</v>
      </c>
      <c r="O5243" s="61">
        <v>0.25</v>
      </c>
      <c r="P5243" s="62">
        <v>2.0833333333333301E-2</v>
      </c>
      <c r="Q5243" s="63">
        <v>10.125</v>
      </c>
      <c r="R5243" s="64">
        <v>309.96865384615398</v>
      </c>
      <c r="S5243" s="25">
        <v>176.03134615384599</v>
      </c>
      <c r="ALF5243" s="26"/>
      <c r="ALG5243" s="26"/>
      <c r="ALH5243" s="26"/>
      <c r="ALI5243" s="26"/>
      <c r="ALJ5243" s="26"/>
      <c r="ALK5243" s="26"/>
      <c r="ALL5243" s="26"/>
      <c r="ALM5243" s="26"/>
      <c r="ALN5243" s="26"/>
      <c r="ALO5243" s="26"/>
      <c r="ALP5243" s="26"/>
      <c r="ALQ5243" s="26"/>
      <c r="ALR5243" s="26"/>
      <c r="ALS5243" s="26"/>
      <c r="ALT5243" s="26"/>
      <c r="ALU5243" s="26"/>
      <c r="ALV5243" s="26"/>
      <c r="ALW5243" s="26"/>
      <c r="ALX5243" s="26"/>
      <c r="ALY5243" s="26"/>
      <c r="ALZ5243" s="26"/>
      <c r="AMA5243" s="26"/>
      <c r="AMB5243" s="26"/>
      <c r="AMC5243" s="26"/>
      <c r="AMD5243" s="26"/>
      <c r="AME5243" s="26"/>
      <c r="AMF5243" s="26"/>
      <c r="AMG5243"/>
      <c r="AMH5243"/>
      <c r="AMI5243"/>
      <c r="AMJ5243"/>
    </row>
    <row r="5244" spans="1:1024" s="2" customFormat="1" ht="127.5" x14ac:dyDescent="0.25">
      <c r="A5244" s="10" t="s">
        <v>1462</v>
      </c>
      <c r="B5244" s="10">
        <v>5268</v>
      </c>
      <c r="C5244" s="10">
        <f>VLOOKUP(B5244,[1]Planilha8!$X$4:$Y$6629,2,0)</f>
        <v>2038583</v>
      </c>
      <c r="D5244" s="12" t="s">
        <v>1487</v>
      </c>
      <c r="E5244" s="12" t="str">
        <f>VLOOKUP(B5244,[1]Planilha8!$X$4:$Z$6629,3,0)</f>
        <v>LAVANDERIA - AREA SUJA</v>
      </c>
      <c r="F5244" s="12" t="str">
        <f>VLOOKUP(B5244,[1]Planilha8!$X$4:$AD$6629,7,0)</f>
        <v>BOM</v>
      </c>
      <c r="G5244" s="13">
        <v>41117</v>
      </c>
      <c r="H5244" s="14">
        <v>284</v>
      </c>
      <c r="I5244" s="15" t="s">
        <v>22</v>
      </c>
      <c r="J5244" s="56" t="s">
        <v>1486</v>
      </c>
      <c r="K5244" s="57">
        <v>3990</v>
      </c>
      <c r="L5244" s="58">
        <v>2012001115</v>
      </c>
      <c r="M5244" s="59">
        <v>43465</v>
      </c>
      <c r="N5244" s="60">
        <v>175.217279202279</v>
      </c>
      <c r="O5244" s="61">
        <v>0.25</v>
      </c>
      <c r="P5244" s="62">
        <v>2.0833333333333301E-2</v>
      </c>
      <c r="Q5244" s="63">
        <v>5.9166666666666696</v>
      </c>
      <c r="R5244" s="64">
        <v>181.133945868946</v>
      </c>
      <c r="S5244" s="25">
        <v>102.866054131054</v>
      </c>
      <c r="ALF5244" s="26"/>
      <c r="ALG5244" s="26"/>
      <c r="ALH5244" s="26"/>
      <c r="ALI5244" s="26"/>
      <c r="ALJ5244" s="26"/>
      <c r="ALK5244" s="26"/>
      <c r="ALL5244" s="26"/>
      <c r="ALM5244" s="26"/>
      <c r="ALN5244" s="26"/>
      <c r="ALO5244" s="26"/>
      <c r="ALP5244" s="26"/>
      <c r="ALQ5244" s="26"/>
      <c r="ALR5244" s="26"/>
      <c r="ALS5244" s="26"/>
      <c r="ALT5244" s="26"/>
      <c r="ALU5244" s="26"/>
      <c r="ALV5244" s="26"/>
      <c r="ALW5244" s="26"/>
      <c r="ALX5244" s="26"/>
      <c r="ALY5244" s="26"/>
      <c r="ALZ5244" s="26"/>
      <c r="AMA5244" s="26"/>
      <c r="AMB5244" s="26"/>
      <c r="AMC5244" s="26"/>
      <c r="AMD5244" s="26"/>
      <c r="AME5244" s="26"/>
      <c r="AMF5244" s="26"/>
      <c r="AMG5244"/>
      <c r="AMH5244"/>
      <c r="AMI5244"/>
      <c r="AMJ5244"/>
    </row>
    <row r="5245" spans="1:1024" s="2" customFormat="1" ht="51" x14ac:dyDescent="0.25">
      <c r="A5245" s="10" t="s">
        <v>1462</v>
      </c>
      <c r="B5245" s="10">
        <v>5270</v>
      </c>
      <c r="C5245" s="10">
        <f>VLOOKUP(B5245,[1]Planilha8!$X$4:$Y$6629,2,0)</f>
        <v>2038608</v>
      </c>
      <c r="D5245" s="12" t="s">
        <v>1488</v>
      </c>
      <c r="E5245" s="12" t="str">
        <f>VLOOKUP(B5245,[1]Planilha8!$X$4:$Z$6629,3,0)</f>
        <v>ADMINISTRAÇÃO - SEDE - ASCONI</v>
      </c>
      <c r="F5245" s="12" t="str">
        <f>VLOOKUP(B5245,[1]Planilha8!$X$4:$AD$6629,7,0)</f>
        <v>BOM</v>
      </c>
      <c r="G5245" s="13">
        <v>41123</v>
      </c>
      <c r="H5245" s="14">
        <v>889.2</v>
      </c>
      <c r="I5245" s="15" t="s">
        <v>22</v>
      </c>
      <c r="J5245" s="56" t="s">
        <v>1489</v>
      </c>
      <c r="K5245" s="57">
        <v>11296</v>
      </c>
      <c r="L5245" s="58">
        <v>2012000858</v>
      </c>
      <c r="M5245" s="59">
        <v>43465</v>
      </c>
      <c r="N5245" s="60">
        <v>449.93266666666699</v>
      </c>
      <c r="O5245" s="61">
        <v>0.13</v>
      </c>
      <c r="P5245" s="62">
        <v>1.0833333333333301E-2</v>
      </c>
      <c r="Q5245" s="63">
        <v>9.6329999999999991</v>
      </c>
      <c r="R5245" s="64">
        <v>459.56566666666703</v>
      </c>
      <c r="S5245" s="25">
        <v>429.63433333333398</v>
      </c>
      <c r="ALF5245" s="26"/>
      <c r="ALG5245" s="26"/>
      <c r="ALH5245" s="26"/>
      <c r="ALI5245" s="26"/>
      <c r="ALJ5245" s="26"/>
      <c r="ALK5245" s="26"/>
      <c r="ALL5245" s="26"/>
      <c r="ALM5245" s="26"/>
      <c r="ALN5245" s="26"/>
      <c r="ALO5245" s="26"/>
      <c r="ALP5245" s="26"/>
      <c r="ALQ5245" s="26"/>
      <c r="ALR5245" s="26"/>
      <c r="ALS5245" s="26"/>
      <c r="ALT5245" s="26"/>
      <c r="ALU5245" s="26"/>
      <c r="ALV5245" s="26"/>
      <c r="ALW5245" s="26"/>
      <c r="ALX5245" s="26"/>
      <c r="ALY5245" s="26"/>
      <c r="ALZ5245" s="26"/>
      <c r="AMA5245" s="26"/>
      <c r="AMB5245" s="26"/>
      <c r="AMC5245" s="26"/>
      <c r="AMD5245" s="26"/>
      <c r="AME5245" s="26"/>
      <c r="AMF5245" s="26"/>
      <c r="AMG5245"/>
      <c r="AMH5245"/>
      <c r="AMI5245"/>
      <c r="AMJ5245"/>
    </row>
    <row r="5246" spans="1:1024" s="2" customFormat="1" ht="51" x14ac:dyDescent="0.25">
      <c r="A5246" s="10" t="s">
        <v>1462</v>
      </c>
      <c r="B5246" s="10">
        <v>5271</v>
      </c>
      <c r="C5246" s="10">
        <f>VLOOKUP(B5246,[1]Planilha8!$X$4:$Y$6629,2,0)</f>
        <v>2038609</v>
      </c>
      <c r="D5246" s="12" t="s">
        <v>1488</v>
      </c>
      <c r="E5246" s="12" t="str">
        <f>VLOOKUP(B5246,[1]Planilha8!$X$4:$Z$6629,3,0)</f>
        <v>ADMINISTRAÇÃO - SEDE - GECOM / GECOL</v>
      </c>
      <c r="F5246" s="12" t="str">
        <f>VLOOKUP(B5246,[1]Planilha8!$X$4:$AD$6629,7,0)</f>
        <v>BOM</v>
      </c>
      <c r="G5246" s="13">
        <v>41123</v>
      </c>
      <c r="H5246" s="14">
        <v>889.2</v>
      </c>
      <c r="I5246" s="15" t="s">
        <v>22</v>
      </c>
      <c r="J5246" s="56" t="s">
        <v>1489</v>
      </c>
      <c r="K5246" s="57">
        <v>11296</v>
      </c>
      <c r="L5246" s="58">
        <v>2012000858</v>
      </c>
      <c r="M5246" s="59">
        <v>43465</v>
      </c>
      <c r="N5246" s="60">
        <v>449.93266666666699</v>
      </c>
      <c r="O5246" s="61">
        <v>0.13</v>
      </c>
      <c r="P5246" s="62">
        <v>1.0833333333333301E-2</v>
      </c>
      <c r="Q5246" s="63">
        <v>9.6329999999999991</v>
      </c>
      <c r="R5246" s="64">
        <v>459.56566666666703</v>
      </c>
      <c r="S5246" s="25">
        <v>429.63433333333398</v>
      </c>
      <c r="ALF5246" s="26"/>
      <c r="ALG5246" s="26"/>
      <c r="ALH5246" s="26"/>
      <c r="ALI5246" s="26"/>
      <c r="ALJ5246" s="26"/>
      <c r="ALK5246" s="26"/>
      <c r="ALL5246" s="26"/>
      <c r="ALM5246" s="26"/>
      <c r="ALN5246" s="26"/>
      <c r="ALO5246" s="26"/>
      <c r="ALP5246" s="26"/>
      <c r="ALQ5246" s="26"/>
      <c r="ALR5246" s="26"/>
      <c r="ALS5246" s="26"/>
      <c r="ALT5246" s="26"/>
      <c r="ALU5246" s="26"/>
      <c r="ALV5246" s="26"/>
      <c r="ALW5246" s="26"/>
      <c r="ALX5246" s="26"/>
      <c r="ALY5246" s="26"/>
      <c r="ALZ5246" s="26"/>
      <c r="AMA5246" s="26"/>
      <c r="AMB5246" s="26"/>
      <c r="AMC5246" s="26"/>
      <c r="AMD5246" s="26"/>
      <c r="AME5246" s="26"/>
      <c r="AMF5246" s="26"/>
      <c r="AMG5246"/>
      <c r="AMH5246"/>
      <c r="AMI5246"/>
      <c r="AMJ5246"/>
    </row>
    <row r="5247" spans="1:1024" s="2" customFormat="1" ht="51" x14ac:dyDescent="0.25">
      <c r="A5247" s="10" t="s">
        <v>1462</v>
      </c>
      <c r="B5247" s="10">
        <v>5272</v>
      </c>
      <c r="C5247" s="10">
        <f>VLOOKUP(B5247,[1]Planilha8!$X$4:$Y$6629,2,0)</f>
        <v>2038610</v>
      </c>
      <c r="D5247" s="12" t="s">
        <v>1488</v>
      </c>
      <c r="E5247" s="12" t="str">
        <f>VLOOKUP(B5247,[1]Planilha8!$X$4:$Z$6629,3,0)</f>
        <v>ADMINISTRAÇÃO - SEDE - GECOM / GECOL</v>
      </c>
      <c r="F5247" s="12" t="str">
        <f>VLOOKUP(B5247,[1]Planilha8!$X$4:$AD$6629,7,0)</f>
        <v>BOM</v>
      </c>
      <c r="G5247" s="13">
        <v>41123</v>
      </c>
      <c r="H5247" s="14">
        <v>889.2</v>
      </c>
      <c r="I5247" s="15" t="s">
        <v>22</v>
      </c>
      <c r="J5247" s="56" t="s">
        <v>1489</v>
      </c>
      <c r="K5247" s="57">
        <v>11296</v>
      </c>
      <c r="L5247" s="58">
        <v>2012000858</v>
      </c>
      <c r="M5247" s="59">
        <v>43465</v>
      </c>
      <c r="N5247" s="60">
        <v>449.93266666666699</v>
      </c>
      <c r="O5247" s="61">
        <v>0.13</v>
      </c>
      <c r="P5247" s="62">
        <v>1.0833333333333301E-2</v>
      </c>
      <c r="Q5247" s="63">
        <v>9.6329999999999991</v>
      </c>
      <c r="R5247" s="64">
        <v>459.56566666666703</v>
      </c>
      <c r="S5247" s="25">
        <v>429.63433333333398</v>
      </c>
      <c r="ALF5247" s="26"/>
      <c r="ALG5247" s="26"/>
      <c r="ALH5247" s="26"/>
      <c r="ALI5247" s="26"/>
      <c r="ALJ5247" s="26"/>
      <c r="ALK5247" s="26"/>
      <c r="ALL5247" s="26"/>
      <c r="ALM5247" s="26"/>
      <c r="ALN5247" s="26"/>
      <c r="ALO5247" s="26"/>
      <c r="ALP5247" s="26"/>
      <c r="ALQ5247" s="26"/>
      <c r="ALR5247" s="26"/>
      <c r="ALS5247" s="26"/>
      <c r="ALT5247" s="26"/>
      <c r="ALU5247" s="26"/>
      <c r="ALV5247" s="26"/>
      <c r="ALW5247" s="26"/>
      <c r="ALX5247" s="26"/>
      <c r="ALY5247" s="26"/>
      <c r="ALZ5247" s="26"/>
      <c r="AMA5247" s="26"/>
      <c r="AMB5247" s="26"/>
      <c r="AMC5247" s="26"/>
      <c r="AMD5247" s="26"/>
      <c r="AME5247" s="26"/>
      <c r="AMF5247" s="26"/>
      <c r="AMG5247"/>
      <c r="AMH5247"/>
      <c r="AMI5247"/>
      <c r="AMJ5247"/>
    </row>
    <row r="5248" spans="1:1024" s="2" customFormat="1" ht="51" x14ac:dyDescent="0.25">
      <c r="A5248" s="10" t="s">
        <v>1462</v>
      </c>
      <c r="B5248" s="10">
        <v>5273</v>
      </c>
      <c r="C5248" s="10">
        <f>VLOOKUP(B5248,[1]Planilha8!$X$4:$Y$6629,2,0)</f>
        <v>2038611</v>
      </c>
      <c r="D5248" s="12" t="s">
        <v>1488</v>
      </c>
      <c r="E5248" s="12" t="str">
        <f>VLOOKUP(B5248,[1]Planilha8!$X$4:$Z$6629,3,0)</f>
        <v>ADMINISTRAÇÃO - SEDE - GECOM</v>
      </c>
      <c r="F5248" s="12" t="str">
        <f>VLOOKUP(B5248,[1]Planilha8!$X$4:$AD$6629,7,0)</f>
        <v>BOM</v>
      </c>
      <c r="G5248" s="13">
        <v>41123</v>
      </c>
      <c r="H5248" s="14">
        <v>889.2</v>
      </c>
      <c r="I5248" s="15" t="s">
        <v>22</v>
      </c>
      <c r="J5248" s="56" t="s">
        <v>1489</v>
      </c>
      <c r="K5248" s="57">
        <v>11296</v>
      </c>
      <c r="L5248" s="58">
        <v>2012000858</v>
      </c>
      <c r="M5248" s="59">
        <v>43465</v>
      </c>
      <c r="N5248" s="60">
        <v>449.93266666666699</v>
      </c>
      <c r="O5248" s="61">
        <v>0.13</v>
      </c>
      <c r="P5248" s="62">
        <v>1.0833333333333301E-2</v>
      </c>
      <c r="Q5248" s="63">
        <v>9.6329999999999991</v>
      </c>
      <c r="R5248" s="64">
        <v>459.56566666666703</v>
      </c>
      <c r="S5248" s="25">
        <v>429.63433333333398</v>
      </c>
      <c r="ALF5248" s="26"/>
      <c r="ALG5248" s="26"/>
      <c r="ALH5248" s="26"/>
      <c r="ALI5248" s="26"/>
      <c r="ALJ5248" s="26"/>
      <c r="ALK5248" s="26"/>
      <c r="ALL5248" s="26"/>
      <c r="ALM5248" s="26"/>
      <c r="ALN5248" s="26"/>
      <c r="ALO5248" s="26"/>
      <c r="ALP5248" s="26"/>
      <c r="ALQ5248" s="26"/>
      <c r="ALR5248" s="26"/>
      <c r="ALS5248" s="26"/>
      <c r="ALT5248" s="26"/>
      <c r="ALU5248" s="26"/>
      <c r="ALV5248" s="26"/>
      <c r="ALW5248" s="26"/>
      <c r="ALX5248" s="26"/>
      <c r="ALY5248" s="26"/>
      <c r="ALZ5248" s="26"/>
      <c r="AMA5248" s="26"/>
      <c r="AMB5248" s="26"/>
      <c r="AMC5248" s="26"/>
      <c r="AMD5248" s="26"/>
      <c r="AME5248" s="26"/>
      <c r="AMF5248" s="26"/>
      <c r="AMG5248"/>
      <c r="AMH5248"/>
      <c r="AMI5248"/>
      <c r="AMJ5248"/>
    </row>
    <row r="5249" spans="1:1024" s="2" customFormat="1" ht="51" x14ac:dyDescent="0.25">
      <c r="A5249" s="10" t="s">
        <v>1462</v>
      </c>
      <c r="B5249" s="10">
        <v>5274</v>
      </c>
      <c r="C5249" s="10">
        <f>VLOOKUP(B5249,[1]Planilha8!$X$4:$Y$6629,2,0)</f>
        <v>2038612</v>
      </c>
      <c r="D5249" s="12" t="s">
        <v>1490</v>
      </c>
      <c r="E5249" s="12" t="str">
        <f>VLOOKUP(B5249,[1]Planilha8!$X$4:$Z$6629,3,0)</f>
        <v>ADMINISTRAÇÃO - SEDE - GECONT</v>
      </c>
      <c r="F5249" s="12" t="str">
        <f>VLOOKUP(B5249,[1]Planilha8!$X$4:$AD$6629,7,0)</f>
        <v>BOM</v>
      </c>
      <c r="G5249" s="13">
        <v>41123</v>
      </c>
      <c r="H5249" s="14">
        <v>706.8</v>
      </c>
      <c r="I5249" s="15" t="s">
        <v>22</v>
      </c>
      <c r="J5249" s="56" t="s">
        <v>1489</v>
      </c>
      <c r="K5249" s="57">
        <v>11296</v>
      </c>
      <c r="L5249" s="58">
        <v>2012000858</v>
      </c>
      <c r="M5249" s="59">
        <v>43465</v>
      </c>
      <c r="N5249" s="60">
        <v>344.68078632478603</v>
      </c>
      <c r="O5249" s="61">
        <v>0.11</v>
      </c>
      <c r="P5249" s="62">
        <v>9.1666666666666702E-3</v>
      </c>
      <c r="Q5249" s="63">
        <v>6.4790000000000001</v>
      </c>
      <c r="R5249" s="64">
        <v>351.15978632478601</v>
      </c>
      <c r="S5249" s="25">
        <v>355.640213675214</v>
      </c>
      <c r="ALF5249" s="26"/>
      <c r="ALG5249" s="26"/>
      <c r="ALH5249" s="26"/>
      <c r="ALI5249" s="26"/>
      <c r="ALJ5249" s="26"/>
      <c r="ALK5249" s="26"/>
      <c r="ALL5249" s="26"/>
      <c r="ALM5249" s="26"/>
      <c r="ALN5249" s="26"/>
      <c r="ALO5249" s="26"/>
      <c r="ALP5249" s="26"/>
      <c r="ALQ5249" s="26"/>
      <c r="ALR5249" s="26"/>
      <c r="ALS5249" s="26"/>
      <c r="ALT5249" s="26"/>
      <c r="ALU5249" s="26"/>
      <c r="ALV5249" s="26"/>
      <c r="ALW5249" s="26"/>
      <c r="ALX5249" s="26"/>
      <c r="ALY5249" s="26"/>
      <c r="ALZ5249" s="26"/>
      <c r="AMA5249" s="26"/>
      <c r="AMB5249" s="26"/>
      <c r="AMC5249" s="26"/>
      <c r="AMD5249" s="26"/>
      <c r="AME5249" s="26"/>
      <c r="AMF5249" s="26"/>
      <c r="AMG5249"/>
      <c r="AMH5249"/>
      <c r="AMI5249"/>
      <c r="AMJ5249"/>
    </row>
    <row r="5250" spans="1:1024" s="2" customFormat="1" ht="51" x14ac:dyDescent="0.25">
      <c r="A5250" s="10" t="s">
        <v>1462</v>
      </c>
      <c r="B5250" s="10">
        <v>5275</v>
      </c>
      <c r="C5250" s="10">
        <f>VLOOKUP(B5250,[1]Planilha8!$X$4:$Y$6629,2,0)</f>
        <v>2038613</v>
      </c>
      <c r="D5250" s="12" t="s">
        <v>1490</v>
      </c>
      <c r="E5250" s="12" t="str">
        <f>VLOOKUP(B5250,[1]Planilha8!$X$4:$Z$6629,3,0)</f>
        <v>ADMINISTRAÇÃO - SEDE - GECONT</v>
      </c>
      <c r="F5250" s="12" t="str">
        <f>VLOOKUP(B5250,[1]Planilha8!$X$4:$AD$6629,7,0)</f>
        <v>BOM</v>
      </c>
      <c r="G5250" s="13">
        <v>41123</v>
      </c>
      <c r="H5250" s="14">
        <v>706.8</v>
      </c>
      <c r="I5250" s="15" t="s">
        <v>22</v>
      </c>
      <c r="J5250" s="56" t="s">
        <v>1489</v>
      </c>
      <c r="K5250" s="57">
        <v>11296</v>
      </c>
      <c r="L5250" s="58">
        <v>2012000858</v>
      </c>
      <c r="M5250" s="59">
        <v>43465</v>
      </c>
      <c r="N5250" s="60">
        <v>344.68078632478603</v>
      </c>
      <c r="O5250" s="61">
        <v>0.11</v>
      </c>
      <c r="P5250" s="62">
        <v>9.1666666666666702E-3</v>
      </c>
      <c r="Q5250" s="63">
        <v>6.4790000000000001</v>
      </c>
      <c r="R5250" s="64">
        <v>351.15978632478601</v>
      </c>
      <c r="S5250" s="25">
        <v>355.640213675214</v>
      </c>
      <c r="ALF5250" s="26"/>
      <c r="ALG5250" s="26"/>
      <c r="ALH5250" s="26"/>
      <c r="ALI5250" s="26"/>
      <c r="ALJ5250" s="26"/>
      <c r="ALK5250" s="26"/>
      <c r="ALL5250" s="26"/>
      <c r="ALM5250" s="26"/>
      <c r="ALN5250" s="26"/>
      <c r="ALO5250" s="26"/>
      <c r="ALP5250" s="26"/>
      <c r="ALQ5250" s="26"/>
      <c r="ALR5250" s="26"/>
      <c r="ALS5250" s="26"/>
      <c r="ALT5250" s="26"/>
      <c r="ALU5250" s="26"/>
      <c r="ALV5250" s="26"/>
      <c r="ALW5250" s="26"/>
      <c r="ALX5250" s="26"/>
      <c r="ALY5250" s="26"/>
      <c r="ALZ5250" s="26"/>
      <c r="AMA5250" s="26"/>
      <c r="AMB5250" s="26"/>
      <c r="AMC5250" s="26"/>
      <c r="AMD5250" s="26"/>
      <c r="AME5250" s="26"/>
      <c r="AMF5250" s="26"/>
      <c r="AMG5250"/>
      <c r="AMH5250"/>
      <c r="AMI5250"/>
      <c r="AMJ5250"/>
    </row>
    <row r="5251" spans="1:1024" s="2" customFormat="1" ht="51" x14ac:dyDescent="0.25">
      <c r="A5251" s="10" t="s">
        <v>1462</v>
      </c>
      <c r="B5251" s="10">
        <v>5276</v>
      </c>
      <c r="C5251" s="10">
        <f>VLOOKUP(B5251,[1]Planilha8!$X$4:$Y$6629,2,0)</f>
        <v>2038614</v>
      </c>
      <c r="D5251" s="12" t="s">
        <v>1490</v>
      </c>
      <c r="E5251" s="12" t="str">
        <f>VLOOKUP(B5251,[1]Planilha8!$X$4:$Z$6629,3,0)</f>
        <v>ADMINISTRAÇÃO - SEDE - GEFIN</v>
      </c>
      <c r="F5251" s="12" t="str">
        <f>VLOOKUP(B5251,[1]Planilha8!$X$4:$AD$6629,7,0)</f>
        <v>BOM</v>
      </c>
      <c r="G5251" s="13">
        <v>41123</v>
      </c>
      <c r="H5251" s="14">
        <v>706.8</v>
      </c>
      <c r="I5251" s="15" t="s">
        <v>22</v>
      </c>
      <c r="J5251" s="56" t="s">
        <v>1489</v>
      </c>
      <c r="K5251" s="57">
        <v>11296</v>
      </c>
      <c r="L5251" s="58">
        <v>2012000858</v>
      </c>
      <c r="M5251" s="59">
        <v>43465</v>
      </c>
      <c r="N5251" s="60">
        <v>344.68078632478603</v>
      </c>
      <c r="O5251" s="61">
        <v>0.11</v>
      </c>
      <c r="P5251" s="62">
        <v>9.1666666666666702E-3</v>
      </c>
      <c r="Q5251" s="63">
        <v>6.4790000000000001</v>
      </c>
      <c r="R5251" s="64">
        <v>351.15978632478601</v>
      </c>
      <c r="S5251" s="25">
        <v>355.640213675214</v>
      </c>
      <c r="ALF5251" s="26"/>
      <c r="ALG5251" s="26"/>
      <c r="ALH5251" s="26"/>
      <c r="ALI5251" s="26"/>
      <c r="ALJ5251" s="26"/>
      <c r="ALK5251" s="26"/>
      <c r="ALL5251" s="26"/>
      <c r="ALM5251" s="26"/>
      <c r="ALN5251" s="26"/>
      <c r="ALO5251" s="26"/>
      <c r="ALP5251" s="26"/>
      <c r="ALQ5251" s="26"/>
      <c r="ALR5251" s="26"/>
      <c r="ALS5251" s="26"/>
      <c r="ALT5251" s="26"/>
      <c r="ALU5251" s="26"/>
      <c r="ALV5251" s="26"/>
      <c r="ALW5251" s="26"/>
      <c r="ALX5251" s="26"/>
      <c r="ALY5251" s="26"/>
      <c r="ALZ5251" s="26"/>
      <c r="AMA5251" s="26"/>
      <c r="AMB5251" s="26"/>
      <c r="AMC5251" s="26"/>
      <c r="AMD5251" s="26"/>
      <c r="AME5251" s="26"/>
      <c r="AMF5251" s="26"/>
      <c r="AMG5251"/>
      <c r="AMH5251"/>
      <c r="AMI5251"/>
      <c r="AMJ5251"/>
    </row>
    <row r="5252" spans="1:1024" s="2" customFormat="1" ht="51" x14ac:dyDescent="0.25">
      <c r="A5252" s="10" t="s">
        <v>1462</v>
      </c>
      <c r="B5252" s="10">
        <v>5277</v>
      </c>
      <c r="C5252" s="10">
        <f>VLOOKUP(B5252,[1]Planilha8!$X$4:$Y$6629,2,0)</f>
        <v>2038615</v>
      </c>
      <c r="D5252" s="12" t="s">
        <v>1490</v>
      </c>
      <c r="E5252" s="12" t="str">
        <f>VLOOKUP(B5252,[1]Planilha8!$X$4:$Z$6629,3,0)</f>
        <v>ADMINISTRAÇÃO - SEDE - GECONT</v>
      </c>
      <c r="F5252" s="12" t="str">
        <f>VLOOKUP(B5252,[1]Planilha8!$X$4:$AD$6629,7,0)</f>
        <v>BOM</v>
      </c>
      <c r="G5252" s="13">
        <v>41123</v>
      </c>
      <c r="H5252" s="14">
        <v>706.8</v>
      </c>
      <c r="I5252" s="15" t="s">
        <v>22</v>
      </c>
      <c r="J5252" s="56" t="s">
        <v>1489</v>
      </c>
      <c r="K5252" s="57">
        <v>11296</v>
      </c>
      <c r="L5252" s="58">
        <v>2012000858</v>
      </c>
      <c r="M5252" s="59">
        <v>43465</v>
      </c>
      <c r="N5252" s="60">
        <v>344.68078632478603</v>
      </c>
      <c r="O5252" s="61">
        <v>0.11</v>
      </c>
      <c r="P5252" s="62">
        <v>9.1666666666666702E-3</v>
      </c>
      <c r="Q5252" s="63">
        <v>6.4790000000000001</v>
      </c>
      <c r="R5252" s="64">
        <v>351.15978632478601</v>
      </c>
      <c r="S5252" s="25">
        <v>355.640213675214</v>
      </c>
      <c r="ALF5252" s="26"/>
      <c r="ALG5252" s="26"/>
      <c r="ALH5252" s="26"/>
      <c r="ALI5252" s="26"/>
      <c r="ALJ5252" s="26"/>
      <c r="ALK5252" s="26"/>
      <c r="ALL5252" s="26"/>
      <c r="ALM5252" s="26"/>
      <c r="ALN5252" s="26"/>
      <c r="ALO5252" s="26"/>
      <c r="ALP5252" s="26"/>
      <c r="ALQ5252" s="26"/>
      <c r="ALR5252" s="26"/>
      <c r="ALS5252" s="26"/>
      <c r="ALT5252" s="26"/>
      <c r="ALU5252" s="26"/>
      <c r="ALV5252" s="26"/>
      <c r="ALW5252" s="26"/>
      <c r="ALX5252" s="26"/>
      <c r="ALY5252" s="26"/>
      <c r="ALZ5252" s="26"/>
      <c r="AMA5252" s="26"/>
      <c r="AMB5252" s="26"/>
      <c r="AMC5252" s="26"/>
      <c r="AMD5252" s="26"/>
      <c r="AME5252" s="26"/>
      <c r="AMF5252" s="26"/>
      <c r="AMG5252"/>
      <c r="AMH5252"/>
      <c r="AMI5252"/>
      <c r="AMJ5252"/>
    </row>
    <row r="5253" spans="1:1024" s="2" customFormat="1" ht="63.75" x14ac:dyDescent="0.25">
      <c r="A5253" s="10" t="s">
        <v>1462</v>
      </c>
      <c r="B5253" s="10">
        <v>5278</v>
      </c>
      <c r="C5253" s="10">
        <f>VLOOKUP(B5253,[1]Planilha8!$X$4:$Y$6629,2,0)</f>
        <v>2038616</v>
      </c>
      <c r="D5253" s="12" t="s">
        <v>1491</v>
      </c>
      <c r="E5253" s="12" t="str">
        <f>VLOOKUP(B5253,[1]Planilha8!$X$4:$Z$6629,3,0)</f>
        <v>ADMINISTRAÇÃO - SEDE - GECONT</v>
      </c>
      <c r="F5253" s="12" t="str">
        <f>VLOOKUP(B5253,[1]Planilha8!$X$4:$AD$6629,7,0)</f>
        <v>BOM</v>
      </c>
      <c r="G5253" s="13">
        <v>41123</v>
      </c>
      <c r="H5253" s="14">
        <v>1026</v>
      </c>
      <c r="I5253" s="15" t="s">
        <v>22</v>
      </c>
      <c r="J5253" s="56" t="s">
        <v>1489</v>
      </c>
      <c r="K5253" s="57">
        <v>11296</v>
      </c>
      <c r="L5253" s="58">
        <v>2012000858</v>
      </c>
      <c r="M5253" s="59">
        <v>43465</v>
      </c>
      <c r="N5253" s="60">
        <v>500.34307692307698</v>
      </c>
      <c r="O5253" s="61">
        <v>0.11</v>
      </c>
      <c r="P5253" s="62">
        <v>9.1666666666666702E-3</v>
      </c>
      <c r="Q5253" s="63">
        <v>9.4049999999999994</v>
      </c>
      <c r="R5253" s="64">
        <v>509.74807692307701</v>
      </c>
      <c r="S5253" s="25">
        <v>516.25192307692305</v>
      </c>
      <c r="ALF5253" s="26"/>
      <c r="ALG5253" s="26"/>
      <c r="ALH5253" s="26"/>
      <c r="ALI5253" s="26"/>
      <c r="ALJ5253" s="26"/>
      <c r="ALK5253" s="26"/>
      <c r="ALL5253" s="26"/>
      <c r="ALM5253" s="26"/>
      <c r="ALN5253" s="26"/>
      <c r="ALO5253" s="26"/>
      <c r="ALP5253" s="26"/>
      <c r="ALQ5253" s="26"/>
      <c r="ALR5253" s="26"/>
      <c r="ALS5253" s="26"/>
      <c r="ALT5253" s="26"/>
      <c r="ALU5253" s="26"/>
      <c r="ALV5253" s="26"/>
      <c r="ALW5253" s="26"/>
      <c r="ALX5253" s="26"/>
      <c r="ALY5253" s="26"/>
      <c r="ALZ5253" s="26"/>
      <c r="AMA5253" s="26"/>
      <c r="AMB5253" s="26"/>
      <c r="AMC5253" s="26"/>
      <c r="AMD5253" s="26"/>
      <c r="AME5253" s="26"/>
      <c r="AMF5253" s="26"/>
      <c r="AMG5253"/>
      <c r="AMH5253"/>
      <c r="AMI5253"/>
      <c r="AMJ5253"/>
    </row>
    <row r="5254" spans="1:1024" s="2" customFormat="1" ht="63.75" x14ac:dyDescent="0.25">
      <c r="A5254" s="10" t="s">
        <v>1462</v>
      </c>
      <c r="B5254" s="10">
        <v>5279</v>
      </c>
      <c r="C5254" s="10">
        <f>VLOOKUP(B5254,[1]Planilha8!$X$4:$Y$6629,2,0)</f>
        <v>2038617</v>
      </c>
      <c r="D5254" s="12" t="s">
        <v>1491</v>
      </c>
      <c r="E5254" s="12" t="str">
        <f>VLOOKUP(B5254,[1]Planilha8!$X$4:$Z$6629,3,0)</f>
        <v>ADMINISTRAÇÃO - SEDE - GEFIN</v>
      </c>
      <c r="F5254" s="12" t="str">
        <f>VLOOKUP(B5254,[1]Planilha8!$X$4:$AD$6629,7,0)</f>
        <v>BOM</v>
      </c>
      <c r="G5254" s="13">
        <v>41123</v>
      </c>
      <c r="H5254" s="14">
        <v>1026</v>
      </c>
      <c r="I5254" s="15" t="s">
        <v>22</v>
      </c>
      <c r="J5254" s="56" t="s">
        <v>1489</v>
      </c>
      <c r="K5254" s="57">
        <v>11296</v>
      </c>
      <c r="L5254" s="58">
        <v>2012000858</v>
      </c>
      <c r="M5254" s="59">
        <v>43465</v>
      </c>
      <c r="N5254" s="60">
        <v>500.34307692307698</v>
      </c>
      <c r="O5254" s="61">
        <v>0.11</v>
      </c>
      <c r="P5254" s="62">
        <v>9.1666666666666702E-3</v>
      </c>
      <c r="Q5254" s="63">
        <v>9.4049999999999994</v>
      </c>
      <c r="R5254" s="64">
        <v>509.74807692307701</v>
      </c>
      <c r="S5254" s="25">
        <v>516.25192307692305</v>
      </c>
      <c r="ALF5254" s="26"/>
      <c r="ALG5254" s="26"/>
      <c r="ALH5254" s="26"/>
      <c r="ALI5254" s="26"/>
      <c r="ALJ5254" s="26"/>
      <c r="ALK5254" s="26"/>
      <c r="ALL5254" s="26"/>
      <c r="ALM5254" s="26"/>
      <c r="ALN5254" s="26"/>
      <c r="ALO5254" s="26"/>
      <c r="ALP5254" s="26"/>
      <c r="ALQ5254" s="26"/>
      <c r="ALR5254" s="26"/>
      <c r="ALS5254" s="26"/>
      <c r="ALT5254" s="26"/>
      <c r="ALU5254" s="26"/>
      <c r="ALV5254" s="26"/>
      <c r="ALW5254" s="26"/>
      <c r="ALX5254" s="26"/>
      <c r="ALY5254" s="26"/>
      <c r="ALZ5254" s="26"/>
      <c r="AMA5254" s="26"/>
      <c r="AMB5254" s="26"/>
      <c r="AMC5254" s="26"/>
      <c r="AMD5254" s="26"/>
      <c r="AME5254" s="26"/>
      <c r="AMF5254" s="26"/>
      <c r="AMG5254"/>
      <c r="AMH5254"/>
      <c r="AMI5254"/>
      <c r="AMJ5254"/>
    </row>
    <row r="5255" spans="1:1024" s="2" customFormat="1" ht="63.75" x14ac:dyDescent="0.25">
      <c r="A5255" s="10" t="s">
        <v>1462</v>
      </c>
      <c r="B5255" s="10">
        <v>5280</v>
      </c>
      <c r="C5255" s="10">
        <f>VLOOKUP(B5255,[1]Planilha8!$X$4:$Y$6629,2,0)</f>
        <v>2038618</v>
      </c>
      <c r="D5255" s="12" t="s">
        <v>1491</v>
      </c>
      <c r="E5255" s="12" t="str">
        <f>VLOOKUP(B5255,[1]Planilha8!$X$4:$Z$6629,3,0)</f>
        <v>ADMINISTRAÇÃO - SEDE - GEFIN</v>
      </c>
      <c r="F5255" s="12" t="str">
        <f>VLOOKUP(B5255,[1]Planilha8!$X$4:$AD$6629,7,0)</f>
        <v>BOM</v>
      </c>
      <c r="G5255" s="13">
        <v>41123</v>
      </c>
      <c r="H5255" s="14">
        <v>1026</v>
      </c>
      <c r="I5255" s="15" t="s">
        <v>22</v>
      </c>
      <c r="J5255" s="56" t="s">
        <v>1489</v>
      </c>
      <c r="K5255" s="57">
        <v>11296</v>
      </c>
      <c r="L5255" s="58">
        <v>2012000858</v>
      </c>
      <c r="M5255" s="59">
        <v>43465</v>
      </c>
      <c r="N5255" s="60">
        <v>500.34307692307698</v>
      </c>
      <c r="O5255" s="61">
        <v>0.11</v>
      </c>
      <c r="P5255" s="62">
        <v>9.1666666666666702E-3</v>
      </c>
      <c r="Q5255" s="63">
        <v>9.4049999999999994</v>
      </c>
      <c r="R5255" s="64">
        <v>509.74807692307701</v>
      </c>
      <c r="S5255" s="25">
        <v>516.25192307692305</v>
      </c>
      <c r="ALF5255" s="26"/>
      <c r="ALG5255" s="26"/>
      <c r="ALH5255" s="26"/>
      <c r="ALI5255" s="26"/>
      <c r="ALJ5255" s="26"/>
      <c r="ALK5255" s="26"/>
      <c r="ALL5255" s="26"/>
      <c r="ALM5255" s="26"/>
      <c r="ALN5255" s="26"/>
      <c r="ALO5255" s="26"/>
      <c r="ALP5255" s="26"/>
      <c r="ALQ5255" s="26"/>
      <c r="ALR5255" s="26"/>
      <c r="ALS5255" s="26"/>
      <c r="ALT5255" s="26"/>
      <c r="ALU5255" s="26"/>
      <c r="ALV5255" s="26"/>
      <c r="ALW5255" s="26"/>
      <c r="ALX5255" s="26"/>
      <c r="ALY5255" s="26"/>
      <c r="ALZ5255" s="26"/>
      <c r="AMA5255" s="26"/>
      <c r="AMB5255" s="26"/>
      <c r="AMC5255" s="26"/>
      <c r="AMD5255" s="26"/>
      <c r="AME5255" s="26"/>
      <c r="AMF5255" s="26"/>
      <c r="AMG5255"/>
      <c r="AMH5255"/>
      <c r="AMI5255"/>
      <c r="AMJ5255"/>
    </row>
    <row r="5256" spans="1:1024" s="2" customFormat="1" ht="63.75" x14ac:dyDescent="0.25">
      <c r="A5256" s="10" t="s">
        <v>1462</v>
      </c>
      <c r="B5256" s="10">
        <v>5281</v>
      </c>
      <c r="C5256" s="10">
        <f>VLOOKUP(B5256,[1]Planilha8!$X$4:$Y$6629,2,0)</f>
        <v>2038619</v>
      </c>
      <c r="D5256" s="12" t="s">
        <v>1491</v>
      </c>
      <c r="E5256" s="12" t="str">
        <f>VLOOKUP(B5256,[1]Planilha8!$X$4:$Z$6629,3,0)</f>
        <v>ADMINISTRAÇÃO - SEDE - GEFIN</v>
      </c>
      <c r="F5256" s="12" t="str">
        <f>VLOOKUP(B5256,[1]Planilha8!$X$4:$AD$6629,7,0)</f>
        <v>BOM</v>
      </c>
      <c r="G5256" s="13">
        <v>41123</v>
      </c>
      <c r="H5256" s="14">
        <v>1026</v>
      </c>
      <c r="I5256" s="15" t="s">
        <v>22</v>
      </c>
      <c r="J5256" s="56" t="s">
        <v>1489</v>
      </c>
      <c r="K5256" s="57">
        <v>11296</v>
      </c>
      <c r="L5256" s="58">
        <v>2012000858</v>
      </c>
      <c r="M5256" s="59">
        <v>43465</v>
      </c>
      <c r="N5256" s="60">
        <v>500.34307692307698</v>
      </c>
      <c r="O5256" s="61">
        <v>0.11</v>
      </c>
      <c r="P5256" s="62">
        <v>9.1666666666666702E-3</v>
      </c>
      <c r="Q5256" s="63">
        <v>9.4049999999999994</v>
      </c>
      <c r="R5256" s="64">
        <v>509.74807692307701</v>
      </c>
      <c r="S5256" s="25">
        <v>516.25192307692305</v>
      </c>
      <c r="ALF5256" s="26"/>
      <c r="ALG5256" s="26"/>
      <c r="ALH5256" s="26"/>
      <c r="ALI5256" s="26"/>
      <c r="ALJ5256" s="26"/>
      <c r="ALK5256" s="26"/>
      <c r="ALL5256" s="26"/>
      <c r="ALM5256" s="26"/>
      <c r="ALN5256" s="26"/>
      <c r="ALO5256" s="26"/>
      <c r="ALP5256" s="26"/>
      <c r="ALQ5256" s="26"/>
      <c r="ALR5256" s="26"/>
      <c r="ALS5256" s="26"/>
      <c r="ALT5256" s="26"/>
      <c r="ALU5256" s="26"/>
      <c r="ALV5256" s="26"/>
      <c r="ALW5256" s="26"/>
      <c r="ALX5256" s="26"/>
      <c r="ALY5256" s="26"/>
      <c r="ALZ5256" s="26"/>
      <c r="AMA5256" s="26"/>
      <c r="AMB5256" s="26"/>
      <c r="AMC5256" s="26"/>
      <c r="AMD5256" s="26"/>
      <c r="AME5256" s="26"/>
      <c r="AMF5256" s="26"/>
      <c r="AMG5256"/>
      <c r="AMH5256"/>
      <c r="AMI5256"/>
      <c r="AMJ5256"/>
    </row>
    <row r="5257" spans="1:1024" s="2" customFormat="1" ht="63.75" x14ac:dyDescent="0.25">
      <c r="A5257" s="10" t="s">
        <v>1462</v>
      </c>
      <c r="B5257" s="10">
        <v>5282</v>
      </c>
      <c r="C5257" s="10">
        <f>VLOOKUP(B5257,[1]Planilha8!$X$4:$Y$6629,2,0)</f>
        <v>2038620</v>
      </c>
      <c r="D5257" s="12" t="s">
        <v>1492</v>
      </c>
      <c r="E5257" s="12" t="str">
        <f>VLOOKUP(B5257,[1]Planilha8!$X$4:$Z$6629,3,0)</f>
        <v>ADMINISTRAÇÃO - SEDE - SALA DE REUNIÕES PISO SUPERIOR</v>
      </c>
      <c r="F5257" s="12" t="str">
        <f>VLOOKUP(B5257,[1]Planilha8!$X$4:$AD$6629,7,0)</f>
        <v>BOM</v>
      </c>
      <c r="G5257" s="13">
        <v>41123</v>
      </c>
      <c r="H5257" s="14">
        <v>581.70000000000005</v>
      </c>
      <c r="I5257" s="15" t="s">
        <v>22</v>
      </c>
      <c r="J5257" s="56" t="s">
        <v>1489</v>
      </c>
      <c r="K5257" s="57">
        <v>11296</v>
      </c>
      <c r="L5257" s="58">
        <v>2012000858</v>
      </c>
      <c r="M5257" s="59">
        <v>43465</v>
      </c>
      <c r="N5257" s="60">
        <v>283.67404273504297</v>
      </c>
      <c r="O5257" s="61">
        <v>0.11</v>
      </c>
      <c r="P5257" s="62">
        <v>9.1666666666666702E-3</v>
      </c>
      <c r="Q5257" s="63">
        <v>5.3322500000000002</v>
      </c>
      <c r="R5257" s="64">
        <v>289.00629273504302</v>
      </c>
      <c r="S5257" s="25">
        <v>292.69370726495703</v>
      </c>
      <c r="ALF5257" s="26"/>
      <c r="ALG5257" s="26"/>
      <c r="ALH5257" s="26"/>
      <c r="ALI5257" s="26"/>
      <c r="ALJ5257" s="26"/>
      <c r="ALK5257" s="26"/>
      <c r="ALL5257" s="26"/>
      <c r="ALM5257" s="26"/>
      <c r="ALN5257" s="26"/>
      <c r="ALO5257" s="26"/>
      <c r="ALP5257" s="26"/>
      <c r="ALQ5257" s="26"/>
      <c r="ALR5257" s="26"/>
      <c r="ALS5257" s="26"/>
      <c r="ALT5257" s="26"/>
      <c r="ALU5257" s="26"/>
      <c r="ALV5257" s="26"/>
      <c r="ALW5257" s="26"/>
      <c r="ALX5257" s="26"/>
      <c r="ALY5257" s="26"/>
      <c r="ALZ5257" s="26"/>
      <c r="AMA5257" s="26"/>
      <c r="AMB5257" s="26"/>
      <c r="AMC5257" s="26"/>
      <c r="AMD5257" s="26"/>
      <c r="AME5257" s="26"/>
      <c r="AMF5257" s="26"/>
      <c r="AMG5257"/>
      <c r="AMH5257"/>
      <c r="AMI5257"/>
      <c r="AMJ5257"/>
    </row>
    <row r="5258" spans="1:1024" s="2" customFormat="1" ht="63.75" x14ac:dyDescent="0.25">
      <c r="A5258" s="10" t="s">
        <v>1462</v>
      </c>
      <c r="B5258" s="10">
        <v>6348</v>
      </c>
      <c r="C5258" s="10">
        <f>VLOOKUP(B5258,[1]Planilha8!$X$4:$Y$6629,2,0)</f>
        <v>2038621</v>
      </c>
      <c r="D5258" s="12" t="s">
        <v>1491</v>
      </c>
      <c r="E5258" s="12" t="str">
        <f>VLOOKUP(B5258,[1]Planilha8!$X$4:$Z$6629,3,0)</f>
        <v>ADMINISTRAÇÃO - SEDE - GEP</v>
      </c>
      <c r="F5258" s="12" t="str">
        <f>VLOOKUP(B5258,[1]Planilha8!$X$4:$AD$6629,7,0)</f>
        <v>BOM</v>
      </c>
      <c r="G5258" s="13">
        <v>41123</v>
      </c>
      <c r="H5258" s="14">
        <v>1026</v>
      </c>
      <c r="I5258" s="15" t="s">
        <v>22</v>
      </c>
      <c r="J5258" s="56" t="s">
        <v>1489</v>
      </c>
      <c r="K5258" s="57">
        <v>11296</v>
      </c>
      <c r="L5258" s="58">
        <v>2012000858</v>
      </c>
      <c r="M5258" s="59">
        <v>43465</v>
      </c>
      <c r="N5258" s="60">
        <v>500.34307692307698</v>
      </c>
      <c r="O5258" s="61">
        <v>0.11</v>
      </c>
      <c r="P5258" s="62">
        <v>9.1666666666666702E-3</v>
      </c>
      <c r="Q5258" s="63">
        <v>9.4049999999999994</v>
      </c>
      <c r="R5258" s="64">
        <v>509.74807692307701</v>
      </c>
      <c r="S5258" s="25">
        <v>516.25192307692305</v>
      </c>
      <c r="ALF5258" s="26"/>
      <c r="ALG5258" s="26"/>
      <c r="ALH5258" s="26"/>
      <c r="ALI5258" s="26"/>
      <c r="ALJ5258" s="26"/>
      <c r="ALK5258" s="26"/>
      <c r="ALL5258" s="26"/>
      <c r="ALM5258" s="26"/>
      <c r="ALN5258" s="26"/>
      <c r="ALO5258" s="26"/>
      <c r="ALP5258" s="26"/>
      <c r="ALQ5258" s="26"/>
      <c r="ALR5258" s="26"/>
      <c r="ALS5258" s="26"/>
      <c r="ALT5258" s="26"/>
      <c r="ALU5258" s="26"/>
      <c r="ALV5258" s="26"/>
      <c r="ALW5258" s="26"/>
      <c r="ALX5258" s="26"/>
      <c r="ALY5258" s="26"/>
      <c r="ALZ5258" s="26"/>
      <c r="AMA5258" s="26"/>
      <c r="AMB5258" s="26"/>
      <c r="AMC5258" s="26"/>
      <c r="AMD5258" s="26"/>
      <c r="AME5258" s="26"/>
      <c r="AMF5258" s="26"/>
      <c r="AMG5258"/>
      <c r="AMH5258"/>
      <c r="AMI5258"/>
      <c r="AMJ5258"/>
    </row>
    <row r="5259" spans="1:1024" s="2" customFormat="1" ht="38.25" x14ac:dyDescent="0.25">
      <c r="A5259" s="10" t="s">
        <v>1462</v>
      </c>
      <c r="B5259" s="10">
        <v>5373</v>
      </c>
      <c r="C5259" s="10">
        <f>VLOOKUP(B5259,[1]Planilha8!$X$4:$Y$6629,2,0)</f>
        <v>2038765</v>
      </c>
      <c r="D5259" s="12" t="s">
        <v>1493</v>
      </c>
      <c r="E5259" s="12" t="str">
        <f>VLOOKUP(B5259,[1]Planilha8!$X$4:$Z$6629,3,0)</f>
        <v>GALPÃO ALMOXARIFADO</v>
      </c>
      <c r="F5259" s="12" t="str">
        <f>VLOOKUP(B5259,[1]Planilha8!$X$4:$AD$6629,7,0)</f>
        <v>SUCATA</v>
      </c>
      <c r="G5259" s="13">
        <v>41142</v>
      </c>
      <c r="H5259" s="14">
        <v>512</v>
      </c>
      <c r="I5259" s="15" t="s">
        <v>22</v>
      </c>
      <c r="J5259" s="56" t="s">
        <v>1481</v>
      </c>
      <c r="K5259" s="57">
        <v>2803</v>
      </c>
      <c r="L5259" s="58">
        <v>2012001148</v>
      </c>
      <c r="M5259" s="59">
        <v>43465</v>
      </c>
      <c r="N5259" s="60">
        <v>486.516695156715</v>
      </c>
      <c r="O5259" s="61">
        <v>1</v>
      </c>
      <c r="P5259" s="62">
        <v>8.3333333333333301E-2</v>
      </c>
      <c r="Q5259" s="63">
        <v>0</v>
      </c>
      <c r="R5259" s="64">
        <v>486.516695156715</v>
      </c>
      <c r="S5259" s="25">
        <v>25.483304843284898</v>
      </c>
      <c r="ALF5259" s="26"/>
      <c r="ALG5259" s="26"/>
      <c r="ALH5259" s="26"/>
      <c r="ALI5259" s="26"/>
      <c r="ALJ5259" s="26"/>
      <c r="ALK5259" s="26"/>
      <c r="ALL5259" s="26"/>
      <c r="ALM5259" s="26"/>
      <c r="ALN5259" s="26"/>
      <c r="ALO5259" s="26"/>
      <c r="ALP5259" s="26"/>
      <c r="ALQ5259" s="26"/>
      <c r="ALR5259" s="26"/>
      <c r="ALS5259" s="26"/>
      <c r="ALT5259" s="26"/>
      <c r="ALU5259" s="26"/>
      <c r="ALV5259" s="26"/>
      <c r="ALW5259" s="26"/>
      <c r="ALX5259" s="26"/>
      <c r="ALY5259" s="26"/>
      <c r="ALZ5259" s="26"/>
      <c r="AMA5259" s="26"/>
      <c r="AMB5259" s="26"/>
      <c r="AMC5259" s="26"/>
      <c r="AMD5259" s="26"/>
      <c r="AME5259" s="26"/>
      <c r="AMF5259" s="26"/>
      <c r="AMG5259"/>
      <c r="AMH5259"/>
      <c r="AMI5259"/>
      <c r="AMJ5259"/>
    </row>
    <row r="5260" spans="1:1024" s="2" customFormat="1" ht="38.25" x14ac:dyDescent="0.25">
      <c r="A5260" s="10" t="s">
        <v>1462</v>
      </c>
      <c r="B5260" s="10">
        <v>5374</v>
      </c>
      <c r="C5260" s="10">
        <f>VLOOKUP(B5260,[1]Planilha8!$X$4:$Y$6629,2,0)</f>
        <v>2038766</v>
      </c>
      <c r="D5260" s="12" t="s">
        <v>1493</v>
      </c>
      <c r="E5260" s="12" t="str">
        <f>VLOOKUP(B5260,[1]Planilha8!$X$4:$Z$6629,3,0)</f>
        <v>GALPÃO ALMOXARIFADO</v>
      </c>
      <c r="F5260" s="12" t="str">
        <f>VLOOKUP(B5260,[1]Planilha8!$X$4:$AD$6629,7,0)</f>
        <v>SUCATA</v>
      </c>
      <c r="G5260" s="13">
        <v>41142</v>
      </c>
      <c r="H5260" s="14">
        <v>512</v>
      </c>
      <c r="I5260" s="15" t="s">
        <v>22</v>
      </c>
      <c r="J5260" s="56" t="s">
        <v>1481</v>
      </c>
      <c r="K5260" s="57">
        <v>2803</v>
      </c>
      <c r="L5260" s="58">
        <v>2012001148</v>
      </c>
      <c r="M5260" s="59">
        <v>43465</v>
      </c>
      <c r="N5260" s="60">
        <v>486.516695156715</v>
      </c>
      <c r="O5260" s="61">
        <v>1</v>
      </c>
      <c r="P5260" s="62">
        <v>8.3333333333333301E-2</v>
      </c>
      <c r="Q5260" s="63">
        <v>0</v>
      </c>
      <c r="R5260" s="64">
        <v>486.516695156715</v>
      </c>
      <c r="S5260" s="25">
        <v>25.483304843284898</v>
      </c>
      <c r="ALF5260" s="26"/>
      <c r="ALG5260" s="26"/>
      <c r="ALH5260" s="26"/>
      <c r="ALI5260" s="26"/>
      <c r="ALJ5260" s="26"/>
      <c r="ALK5260" s="26"/>
      <c r="ALL5260" s="26"/>
      <c r="ALM5260" s="26"/>
      <c r="ALN5260" s="26"/>
      <c r="ALO5260" s="26"/>
      <c r="ALP5260" s="26"/>
      <c r="ALQ5260" s="26"/>
      <c r="ALR5260" s="26"/>
      <c r="ALS5260" s="26"/>
      <c r="ALT5260" s="26"/>
      <c r="ALU5260" s="26"/>
      <c r="ALV5260" s="26"/>
      <c r="ALW5260" s="26"/>
      <c r="ALX5260" s="26"/>
      <c r="ALY5260" s="26"/>
      <c r="ALZ5260" s="26"/>
      <c r="AMA5260" s="26"/>
      <c r="AMB5260" s="26"/>
      <c r="AMC5260" s="26"/>
      <c r="AMD5260" s="26"/>
      <c r="AME5260" s="26"/>
      <c r="AMF5260" s="26"/>
      <c r="AMG5260"/>
      <c r="AMH5260"/>
      <c r="AMI5260"/>
      <c r="AMJ5260"/>
    </row>
    <row r="5261" spans="1:1024" s="2" customFormat="1" ht="38.25" x14ac:dyDescent="0.25">
      <c r="A5261" s="10" t="s">
        <v>1462</v>
      </c>
      <c r="B5261" s="10">
        <v>5375</v>
      </c>
      <c r="C5261" s="10">
        <f>VLOOKUP(B5261,[1]Planilha8!$X$4:$Y$6629,2,0)</f>
        <v>2038767</v>
      </c>
      <c r="D5261" s="12" t="s">
        <v>1493</v>
      </c>
      <c r="E5261" s="12" t="str">
        <f>VLOOKUP(B5261,[1]Planilha8!$X$4:$Z$6629,3,0)</f>
        <v>GALPÃO ALMOXARIFADO</v>
      </c>
      <c r="F5261" s="12" t="str">
        <f>VLOOKUP(B5261,[1]Planilha8!$X$4:$AD$6629,7,0)</f>
        <v>SUCATA</v>
      </c>
      <c r="G5261" s="13">
        <v>41142</v>
      </c>
      <c r="H5261" s="14">
        <v>512</v>
      </c>
      <c r="I5261" s="15" t="s">
        <v>22</v>
      </c>
      <c r="J5261" s="56" t="s">
        <v>1481</v>
      </c>
      <c r="K5261" s="57">
        <v>2803</v>
      </c>
      <c r="L5261" s="58">
        <v>2012001148</v>
      </c>
      <c r="M5261" s="59">
        <v>43465</v>
      </c>
      <c r="N5261" s="60">
        <v>438.30336182338198</v>
      </c>
      <c r="O5261" s="61">
        <v>0.17</v>
      </c>
      <c r="P5261" s="62">
        <v>1.4166666666666701E-2</v>
      </c>
      <c r="Q5261" s="63">
        <v>7.2533333333333303</v>
      </c>
      <c r="R5261" s="64">
        <v>445.55669515671502</v>
      </c>
      <c r="S5261" s="25">
        <v>66.443304843285006</v>
      </c>
      <c r="ALF5261" s="26"/>
      <c r="ALG5261" s="26"/>
      <c r="ALH5261" s="26"/>
      <c r="ALI5261" s="26"/>
      <c r="ALJ5261" s="26"/>
      <c r="ALK5261" s="26"/>
      <c r="ALL5261" s="26"/>
      <c r="ALM5261" s="26"/>
      <c r="ALN5261" s="26"/>
      <c r="ALO5261" s="26"/>
      <c r="ALP5261" s="26"/>
      <c r="ALQ5261" s="26"/>
      <c r="ALR5261" s="26"/>
      <c r="ALS5261" s="26"/>
      <c r="ALT5261" s="26"/>
      <c r="ALU5261" s="26"/>
      <c r="ALV5261" s="26"/>
      <c r="ALW5261" s="26"/>
      <c r="ALX5261" s="26"/>
      <c r="ALY5261" s="26"/>
      <c r="ALZ5261" s="26"/>
      <c r="AMA5261" s="26"/>
      <c r="AMB5261" s="26"/>
      <c r="AMC5261" s="26"/>
      <c r="AMD5261" s="26"/>
      <c r="AME5261" s="26"/>
      <c r="AMF5261" s="26"/>
      <c r="AMG5261"/>
      <c r="AMH5261"/>
      <c r="AMI5261"/>
      <c r="AMJ5261"/>
    </row>
    <row r="5262" spans="1:1024" s="2" customFormat="1" ht="38.25" x14ac:dyDescent="0.25">
      <c r="A5262" s="10" t="s">
        <v>1462</v>
      </c>
      <c r="B5262" s="10">
        <v>5376</v>
      </c>
      <c r="C5262" s="10">
        <f>VLOOKUP(B5262,[1]Planilha8!$X$4:$Y$6629,2,0)</f>
        <v>2038768</v>
      </c>
      <c r="D5262" s="12" t="s">
        <v>1494</v>
      </c>
      <c r="E5262" s="12" t="str">
        <f>VLOOKUP(B5262,[1]Planilha8!$X$4:$Z$6629,3,0)</f>
        <v>LAVANDERIA - AREA SUJA</v>
      </c>
      <c r="F5262" s="12" t="str">
        <f>VLOOKUP(B5262,[1]Planilha8!$X$4:$AD$6629,7,0)</f>
        <v>REGULAR</v>
      </c>
      <c r="G5262" s="13">
        <v>41142</v>
      </c>
      <c r="H5262" s="14">
        <v>470</v>
      </c>
      <c r="I5262" s="15" t="s">
        <v>22</v>
      </c>
      <c r="J5262" s="56" t="s">
        <v>1481</v>
      </c>
      <c r="K5262" s="57">
        <v>2803</v>
      </c>
      <c r="L5262" s="58">
        <v>2012001148</v>
      </c>
      <c r="M5262" s="59">
        <v>43465</v>
      </c>
      <c r="N5262" s="60">
        <v>446.60712250713999</v>
      </c>
      <c r="O5262" s="61">
        <v>1</v>
      </c>
      <c r="P5262" s="62">
        <v>8.3333333333333301E-2</v>
      </c>
      <c r="Q5262" s="63">
        <v>0</v>
      </c>
      <c r="R5262" s="64">
        <v>446.60712250713999</v>
      </c>
      <c r="S5262" s="25">
        <v>23.392877492859899</v>
      </c>
      <c r="ALF5262" s="26"/>
      <c r="ALG5262" s="26"/>
      <c r="ALH5262" s="26"/>
      <c r="ALI5262" s="26"/>
      <c r="ALJ5262" s="26"/>
      <c r="ALK5262" s="26"/>
      <c r="ALL5262" s="26"/>
      <c r="ALM5262" s="26"/>
      <c r="ALN5262" s="26"/>
      <c r="ALO5262" s="26"/>
      <c r="ALP5262" s="26"/>
      <c r="ALQ5262" s="26"/>
      <c r="ALR5262" s="26"/>
      <c r="ALS5262" s="26"/>
      <c r="ALT5262" s="26"/>
      <c r="ALU5262" s="26"/>
      <c r="ALV5262" s="26"/>
      <c r="ALW5262" s="26"/>
      <c r="ALX5262" s="26"/>
      <c r="ALY5262" s="26"/>
      <c r="ALZ5262" s="26"/>
      <c r="AMA5262" s="26"/>
      <c r="AMB5262" s="26"/>
      <c r="AMC5262" s="26"/>
      <c r="AMD5262" s="26"/>
      <c r="AME5262" s="26"/>
      <c r="AMF5262" s="26"/>
      <c r="AMG5262"/>
      <c r="AMH5262"/>
      <c r="AMI5262"/>
      <c r="AMJ5262"/>
    </row>
    <row r="5263" spans="1:1024" s="2" customFormat="1" ht="38.25" x14ac:dyDescent="0.25">
      <c r="A5263" s="10" t="s">
        <v>1462</v>
      </c>
      <c r="B5263" s="10">
        <v>5377</v>
      </c>
      <c r="C5263" s="10">
        <f>VLOOKUP(B5263,[1]Planilha8!$X$4:$Y$6629,2,0)</f>
        <v>2038769</v>
      </c>
      <c r="D5263" s="12" t="s">
        <v>1494</v>
      </c>
      <c r="E5263" s="12" t="str">
        <f>VLOOKUP(B5263,[1]Planilha8!$X$4:$Z$6629,3,0)</f>
        <v>LAVANDERIA - AREA SUJA</v>
      </c>
      <c r="F5263" s="12" t="str">
        <f>VLOOKUP(B5263,[1]Planilha8!$X$4:$AD$6629,7,0)</f>
        <v>REGULAR</v>
      </c>
      <c r="G5263" s="13">
        <v>41142</v>
      </c>
      <c r="H5263" s="14">
        <v>470</v>
      </c>
      <c r="I5263" s="15" t="s">
        <v>22</v>
      </c>
      <c r="J5263" s="56" t="s">
        <v>1481</v>
      </c>
      <c r="K5263" s="57">
        <v>2803</v>
      </c>
      <c r="L5263" s="58">
        <v>2012001148</v>
      </c>
      <c r="M5263" s="59">
        <v>43465</v>
      </c>
      <c r="N5263" s="60">
        <v>446.60712250713999</v>
      </c>
      <c r="O5263" s="61">
        <v>1</v>
      </c>
      <c r="P5263" s="62">
        <v>8.3333333333333301E-2</v>
      </c>
      <c r="Q5263" s="63">
        <v>0</v>
      </c>
      <c r="R5263" s="64">
        <v>446.60712250713999</v>
      </c>
      <c r="S5263" s="25">
        <v>23.392877492859899</v>
      </c>
      <c r="ALF5263" s="26"/>
      <c r="ALG5263" s="26"/>
      <c r="ALH5263" s="26"/>
      <c r="ALI5263" s="26"/>
      <c r="ALJ5263" s="26"/>
      <c r="ALK5263" s="26"/>
      <c r="ALL5263" s="26"/>
      <c r="ALM5263" s="26"/>
      <c r="ALN5263" s="26"/>
      <c r="ALO5263" s="26"/>
      <c r="ALP5263" s="26"/>
      <c r="ALQ5263" s="26"/>
      <c r="ALR5263" s="26"/>
      <c r="ALS5263" s="26"/>
      <c r="ALT5263" s="26"/>
      <c r="ALU5263" s="26"/>
      <c r="ALV5263" s="26"/>
      <c r="ALW5263" s="26"/>
      <c r="ALX5263" s="26"/>
      <c r="ALY5263" s="26"/>
      <c r="ALZ5263" s="26"/>
      <c r="AMA5263" s="26"/>
      <c r="AMB5263" s="26"/>
      <c r="AMC5263" s="26"/>
      <c r="AMD5263" s="26"/>
      <c r="AME5263" s="26"/>
      <c r="AMF5263" s="26"/>
      <c r="AMG5263"/>
      <c r="AMH5263"/>
      <c r="AMI5263"/>
      <c r="AMJ5263"/>
    </row>
    <row r="5264" spans="1:1024" s="2" customFormat="1" ht="25.5" x14ac:dyDescent="0.25">
      <c r="A5264" s="10" t="s">
        <v>1462</v>
      </c>
      <c r="B5264" s="10">
        <v>5381</v>
      </c>
      <c r="C5264" s="10">
        <f>VLOOKUP(B5264,[1]Planilha8!$X$4:$Y$6629,2,0)</f>
        <v>2038770</v>
      </c>
      <c r="D5264" s="12" t="s">
        <v>1495</v>
      </c>
      <c r="E5264" s="12" t="str">
        <f>VLOOKUP(B5264,[1]Planilha8!$X$4:$Z$6629,3,0)</f>
        <v>FARMÁCIA</v>
      </c>
      <c r="F5264" s="12" t="str">
        <f>VLOOKUP(B5264,[1]Planilha8!$X$4:$AD$6629,7,0)</f>
        <v>REGULAR</v>
      </c>
      <c r="G5264" s="13">
        <v>41142</v>
      </c>
      <c r="H5264" s="14">
        <v>91</v>
      </c>
      <c r="I5264" s="15" t="s">
        <v>22</v>
      </c>
      <c r="J5264" s="56" t="s">
        <v>1496</v>
      </c>
      <c r="K5264" s="57">
        <v>211</v>
      </c>
      <c r="L5264" s="65">
        <v>2012001047</v>
      </c>
      <c r="M5264" s="59">
        <v>43465</v>
      </c>
      <c r="N5264" s="60">
        <v>87.814999999999998</v>
      </c>
      <c r="O5264" s="61">
        <v>0.5</v>
      </c>
      <c r="P5264" s="62">
        <v>4.1666666666666699E-2</v>
      </c>
      <c r="Q5264" s="63">
        <v>0</v>
      </c>
      <c r="R5264" s="64">
        <v>87.814999999999998</v>
      </c>
      <c r="S5264" s="25">
        <v>3.1850000000000001</v>
      </c>
      <c r="ALF5264" s="26"/>
      <c r="ALG5264" s="26"/>
      <c r="ALH5264" s="26"/>
      <c r="ALI5264" s="26"/>
      <c r="ALJ5264" s="26"/>
      <c r="ALK5264" s="26"/>
      <c r="ALL5264" s="26"/>
      <c r="ALM5264" s="26"/>
      <c r="ALN5264" s="26"/>
      <c r="ALO5264" s="26"/>
      <c r="ALP5264" s="26"/>
      <c r="ALQ5264" s="26"/>
      <c r="ALR5264" s="26"/>
      <c r="ALS5264" s="26"/>
      <c r="ALT5264" s="26"/>
      <c r="ALU5264" s="26"/>
      <c r="ALV5264" s="26"/>
      <c r="ALW5264" s="26"/>
      <c r="ALX5264" s="26"/>
      <c r="ALY5264" s="26"/>
      <c r="ALZ5264" s="26"/>
      <c r="AMA5264" s="26"/>
      <c r="AMB5264" s="26"/>
      <c r="AMC5264" s="26"/>
      <c r="AMD5264" s="26"/>
      <c r="AME5264" s="26"/>
      <c r="AMF5264" s="26"/>
      <c r="AMG5264"/>
      <c r="AMH5264"/>
      <c r="AMI5264"/>
      <c r="AMJ5264"/>
    </row>
    <row r="5265" spans="1:1024" s="2" customFormat="1" ht="25.5" x14ac:dyDescent="0.25">
      <c r="A5265" s="10" t="s">
        <v>1462</v>
      </c>
      <c r="B5265" s="10">
        <v>5382</v>
      </c>
      <c r="C5265" s="10">
        <f>VLOOKUP(B5265,[1]Planilha8!$X$4:$Y$6629,2,0)</f>
        <v>2038771</v>
      </c>
      <c r="D5265" s="12" t="s">
        <v>1495</v>
      </c>
      <c r="E5265" s="12" t="str">
        <f>VLOOKUP(B5265,[1]Planilha8!$X$4:$Z$6629,3,0)</f>
        <v>FARMÁCIA</v>
      </c>
      <c r="F5265" s="12" t="str">
        <f>VLOOKUP(B5265,[1]Planilha8!$X$4:$AD$6629,7,0)</f>
        <v>REGULAR</v>
      </c>
      <c r="G5265" s="13">
        <v>41142</v>
      </c>
      <c r="H5265" s="14">
        <v>91</v>
      </c>
      <c r="I5265" s="15" t="s">
        <v>22</v>
      </c>
      <c r="J5265" s="56" t="s">
        <v>1496</v>
      </c>
      <c r="K5265" s="57">
        <v>211</v>
      </c>
      <c r="L5265" s="65">
        <v>2012001047</v>
      </c>
      <c r="M5265" s="59">
        <v>43465</v>
      </c>
      <c r="N5265" s="60">
        <v>87.814999999999998</v>
      </c>
      <c r="O5265" s="61">
        <v>0.5</v>
      </c>
      <c r="P5265" s="62">
        <v>4.1666666666666699E-2</v>
      </c>
      <c r="Q5265" s="63">
        <v>0</v>
      </c>
      <c r="R5265" s="64">
        <v>87.814999999999998</v>
      </c>
      <c r="S5265" s="25">
        <v>3.1850000000000001</v>
      </c>
      <c r="ALF5265" s="26"/>
      <c r="ALG5265" s="26"/>
      <c r="ALH5265" s="26"/>
      <c r="ALI5265" s="26"/>
      <c r="ALJ5265" s="26"/>
      <c r="ALK5265" s="26"/>
      <c r="ALL5265" s="26"/>
      <c r="ALM5265" s="26"/>
      <c r="ALN5265" s="26"/>
      <c r="ALO5265" s="26"/>
      <c r="ALP5265" s="26"/>
      <c r="ALQ5265" s="26"/>
      <c r="ALR5265" s="26"/>
      <c r="ALS5265" s="26"/>
      <c r="ALT5265" s="26"/>
      <c r="ALU5265" s="26"/>
      <c r="ALV5265" s="26"/>
      <c r="ALW5265" s="26"/>
      <c r="ALX5265" s="26"/>
      <c r="ALY5265" s="26"/>
      <c r="ALZ5265" s="26"/>
      <c r="AMA5265" s="26"/>
      <c r="AMB5265" s="26"/>
      <c r="AMC5265" s="26"/>
      <c r="AMD5265" s="26"/>
      <c r="AME5265" s="26"/>
      <c r="AMF5265" s="26"/>
      <c r="AMG5265"/>
      <c r="AMH5265"/>
      <c r="AMI5265"/>
      <c r="AMJ5265"/>
    </row>
    <row r="5266" spans="1:1024" s="2" customFormat="1" ht="25.5" x14ac:dyDescent="0.25">
      <c r="A5266" s="10" t="s">
        <v>1462</v>
      </c>
      <c r="B5266" s="10">
        <v>5383</v>
      </c>
      <c r="C5266" s="10">
        <f>VLOOKUP(B5266,[1]Planilha8!$X$4:$Y$6629,2,0)</f>
        <v>2038772</v>
      </c>
      <c r="D5266" s="12" t="s">
        <v>1495</v>
      </c>
      <c r="E5266" s="12" t="str">
        <f>VLOOKUP(B5266,[1]Planilha8!$X$4:$Z$6629,3,0)</f>
        <v>FARMÁCIA</v>
      </c>
      <c r="F5266" s="12" t="str">
        <f>VLOOKUP(B5266,[1]Planilha8!$X$4:$AD$6629,7,0)</f>
        <v>REGULAR</v>
      </c>
      <c r="G5266" s="13">
        <v>41142</v>
      </c>
      <c r="H5266" s="14">
        <v>91</v>
      </c>
      <c r="I5266" s="15" t="s">
        <v>22</v>
      </c>
      <c r="J5266" s="56" t="s">
        <v>1496</v>
      </c>
      <c r="K5266" s="57">
        <v>211</v>
      </c>
      <c r="L5266" s="65">
        <v>2012001047</v>
      </c>
      <c r="M5266" s="59">
        <v>43465</v>
      </c>
      <c r="N5266" s="60">
        <v>87.814999999999998</v>
      </c>
      <c r="O5266" s="61">
        <v>0.5</v>
      </c>
      <c r="P5266" s="62">
        <v>4.1666666666666699E-2</v>
      </c>
      <c r="Q5266" s="63">
        <v>0</v>
      </c>
      <c r="R5266" s="64">
        <v>87.814999999999998</v>
      </c>
      <c r="S5266" s="25">
        <v>3.1850000000000001</v>
      </c>
      <c r="ALF5266" s="26"/>
      <c r="ALG5266" s="26"/>
      <c r="ALH5266" s="26"/>
      <c r="ALI5266" s="26"/>
      <c r="ALJ5266" s="26"/>
      <c r="ALK5266" s="26"/>
      <c r="ALL5266" s="26"/>
      <c r="ALM5266" s="26"/>
      <c r="ALN5266" s="26"/>
      <c r="ALO5266" s="26"/>
      <c r="ALP5266" s="26"/>
      <c r="ALQ5266" s="26"/>
      <c r="ALR5266" s="26"/>
      <c r="ALS5266" s="26"/>
      <c r="ALT5266" s="26"/>
      <c r="ALU5266" s="26"/>
      <c r="ALV5266" s="26"/>
      <c r="ALW5266" s="26"/>
      <c r="ALX5266" s="26"/>
      <c r="ALY5266" s="26"/>
      <c r="ALZ5266" s="26"/>
      <c r="AMA5266" s="26"/>
      <c r="AMB5266" s="26"/>
      <c r="AMC5266" s="26"/>
      <c r="AMD5266" s="26"/>
      <c r="AME5266" s="26"/>
      <c r="AMF5266" s="26"/>
      <c r="AMG5266"/>
      <c r="AMH5266"/>
      <c r="AMI5266"/>
      <c r="AMJ5266"/>
    </row>
    <row r="5267" spans="1:1024" s="2" customFormat="1" ht="25.5" x14ac:dyDescent="0.25">
      <c r="A5267" s="10" t="s">
        <v>1462</v>
      </c>
      <c r="B5267" s="10">
        <v>5384</v>
      </c>
      <c r="C5267" s="10">
        <f>VLOOKUP(B5267,[1]Planilha8!$X$4:$Y$6629,2,0)</f>
        <v>2038773</v>
      </c>
      <c r="D5267" s="12" t="s">
        <v>1495</v>
      </c>
      <c r="E5267" s="12" t="str">
        <f>VLOOKUP(B5267,[1]Planilha8!$X$4:$Z$6629,3,0)</f>
        <v>FARMÁCIA</v>
      </c>
      <c r="F5267" s="12" t="str">
        <f>VLOOKUP(B5267,[1]Planilha8!$X$4:$AD$6629,7,0)</f>
        <v>REGULAR</v>
      </c>
      <c r="G5267" s="13">
        <v>41142</v>
      </c>
      <c r="H5267" s="14">
        <v>91</v>
      </c>
      <c r="I5267" s="15" t="s">
        <v>22</v>
      </c>
      <c r="J5267" s="56" t="s">
        <v>1496</v>
      </c>
      <c r="K5267" s="57">
        <v>211</v>
      </c>
      <c r="L5267" s="65">
        <v>2012001047</v>
      </c>
      <c r="M5267" s="59">
        <v>43465</v>
      </c>
      <c r="N5267" s="60">
        <v>87.814999999999998</v>
      </c>
      <c r="O5267" s="61">
        <v>0.5</v>
      </c>
      <c r="P5267" s="62">
        <v>4.1666666666666699E-2</v>
      </c>
      <c r="Q5267" s="63">
        <v>0</v>
      </c>
      <c r="R5267" s="64">
        <v>87.814999999999998</v>
      </c>
      <c r="S5267" s="25">
        <v>3.1850000000000001</v>
      </c>
      <c r="ALF5267" s="26"/>
      <c r="ALG5267" s="26"/>
      <c r="ALH5267" s="26"/>
      <c r="ALI5267" s="26"/>
      <c r="ALJ5267" s="26"/>
      <c r="ALK5267" s="26"/>
      <c r="ALL5267" s="26"/>
      <c r="ALM5267" s="26"/>
      <c r="ALN5267" s="26"/>
      <c r="ALO5267" s="26"/>
      <c r="ALP5267" s="26"/>
      <c r="ALQ5267" s="26"/>
      <c r="ALR5267" s="26"/>
      <c r="ALS5267" s="26"/>
      <c r="ALT5267" s="26"/>
      <c r="ALU5267" s="26"/>
      <c r="ALV5267" s="26"/>
      <c r="ALW5267" s="26"/>
      <c r="ALX5267" s="26"/>
      <c r="ALY5267" s="26"/>
      <c r="ALZ5267" s="26"/>
      <c r="AMA5267" s="26"/>
      <c r="AMB5267" s="26"/>
      <c r="AMC5267" s="26"/>
      <c r="AMD5267" s="26"/>
      <c r="AME5267" s="26"/>
      <c r="AMF5267" s="26"/>
      <c r="AMG5267"/>
      <c r="AMH5267"/>
      <c r="AMI5267"/>
      <c r="AMJ5267"/>
    </row>
    <row r="5268" spans="1:1024" s="2" customFormat="1" ht="25.5" x14ac:dyDescent="0.25">
      <c r="A5268" s="10" t="s">
        <v>1462</v>
      </c>
      <c r="B5268" s="10">
        <v>5385</v>
      </c>
      <c r="C5268" s="10">
        <f>VLOOKUP(B5268,[1]Planilha8!$X$4:$Y$6629,2,0)</f>
        <v>2038774</v>
      </c>
      <c r="D5268" s="12" t="s">
        <v>1495</v>
      </c>
      <c r="E5268" s="12" t="str">
        <f>VLOOKUP(B5268,[1]Planilha8!$X$4:$Z$6629,3,0)</f>
        <v>FARMÁCIA</v>
      </c>
      <c r="F5268" s="12" t="str">
        <f>VLOOKUP(B5268,[1]Planilha8!$X$4:$AD$6629,7,0)</f>
        <v>REGULAR</v>
      </c>
      <c r="G5268" s="13">
        <v>41142</v>
      </c>
      <c r="H5268" s="14">
        <v>91</v>
      </c>
      <c r="I5268" s="15" t="s">
        <v>22</v>
      </c>
      <c r="J5268" s="56" t="s">
        <v>1496</v>
      </c>
      <c r="K5268" s="57">
        <v>211</v>
      </c>
      <c r="L5268" s="65">
        <v>2012001047</v>
      </c>
      <c r="M5268" s="59">
        <v>43465</v>
      </c>
      <c r="N5268" s="60">
        <v>87.814999999999998</v>
      </c>
      <c r="O5268" s="61">
        <v>0.5</v>
      </c>
      <c r="P5268" s="62">
        <v>4.1666666666666699E-2</v>
      </c>
      <c r="Q5268" s="63">
        <v>0</v>
      </c>
      <c r="R5268" s="64">
        <v>87.814999999999998</v>
      </c>
      <c r="S5268" s="25">
        <v>3.1850000000000001</v>
      </c>
      <c r="ALF5268" s="26"/>
      <c r="ALG5268" s="26"/>
      <c r="ALH5268" s="26"/>
      <c r="ALI5268" s="26"/>
      <c r="ALJ5268" s="26"/>
      <c r="ALK5268" s="26"/>
      <c r="ALL5268" s="26"/>
      <c r="ALM5268" s="26"/>
      <c r="ALN5268" s="26"/>
      <c r="ALO5268" s="26"/>
      <c r="ALP5268" s="26"/>
      <c r="ALQ5268" s="26"/>
      <c r="ALR5268" s="26"/>
      <c r="ALS5268" s="26"/>
      <c r="ALT5268" s="26"/>
      <c r="ALU5268" s="26"/>
      <c r="ALV5268" s="26"/>
      <c r="ALW5268" s="26"/>
      <c r="ALX5268" s="26"/>
      <c r="ALY5268" s="26"/>
      <c r="ALZ5268" s="26"/>
      <c r="AMA5268" s="26"/>
      <c r="AMB5268" s="26"/>
      <c r="AMC5268" s="26"/>
      <c r="AMD5268" s="26"/>
      <c r="AME5268" s="26"/>
      <c r="AMF5268" s="26"/>
      <c r="AMG5268"/>
      <c r="AMH5268"/>
      <c r="AMI5268"/>
      <c r="AMJ5268"/>
    </row>
    <row r="5269" spans="1:1024" s="2" customFormat="1" ht="25.5" x14ac:dyDescent="0.25">
      <c r="A5269" s="10" t="s">
        <v>1462</v>
      </c>
      <c r="B5269" s="10">
        <v>5386</v>
      </c>
      <c r="C5269" s="10">
        <f>VLOOKUP(B5269,[1]Planilha8!$X$4:$Y$6629,2,0)</f>
        <v>2038775</v>
      </c>
      <c r="D5269" s="12" t="s">
        <v>1495</v>
      </c>
      <c r="E5269" s="12" t="str">
        <f>VLOOKUP(B5269,[1]Planilha8!$X$4:$Z$6629,3,0)</f>
        <v>FARMÁCIA</v>
      </c>
      <c r="F5269" s="12" t="str">
        <f>VLOOKUP(B5269,[1]Planilha8!$X$4:$AD$6629,7,0)</f>
        <v>REGULAR</v>
      </c>
      <c r="G5269" s="13">
        <v>41142</v>
      </c>
      <c r="H5269" s="14">
        <v>91</v>
      </c>
      <c r="I5269" s="15" t="s">
        <v>22</v>
      </c>
      <c r="J5269" s="56" t="s">
        <v>1496</v>
      </c>
      <c r="K5269" s="57">
        <v>211</v>
      </c>
      <c r="L5269" s="65">
        <v>2012001047</v>
      </c>
      <c r="M5269" s="59">
        <v>43465</v>
      </c>
      <c r="N5269" s="60">
        <v>87.814999999999998</v>
      </c>
      <c r="O5269" s="61">
        <v>0.5</v>
      </c>
      <c r="P5269" s="62">
        <v>4.1666666666666699E-2</v>
      </c>
      <c r="Q5269" s="63">
        <v>0</v>
      </c>
      <c r="R5269" s="64">
        <v>87.814999999999998</v>
      </c>
      <c r="S5269" s="25">
        <v>3.1850000000000001</v>
      </c>
      <c r="ALF5269" s="26"/>
      <c r="ALG5269" s="26"/>
      <c r="ALH5269" s="26"/>
      <c r="ALI5269" s="26"/>
      <c r="ALJ5269" s="26"/>
      <c r="ALK5269" s="26"/>
      <c r="ALL5269" s="26"/>
      <c r="ALM5269" s="26"/>
      <c r="ALN5269" s="26"/>
      <c r="ALO5269" s="26"/>
      <c r="ALP5269" s="26"/>
      <c r="ALQ5269" s="26"/>
      <c r="ALR5269" s="26"/>
      <c r="ALS5269" s="26"/>
      <c r="ALT5269" s="26"/>
      <c r="ALU5269" s="26"/>
      <c r="ALV5269" s="26"/>
      <c r="ALW5269" s="26"/>
      <c r="ALX5269" s="26"/>
      <c r="ALY5269" s="26"/>
      <c r="ALZ5269" s="26"/>
      <c r="AMA5269" s="26"/>
      <c r="AMB5269" s="26"/>
      <c r="AMC5269" s="26"/>
      <c r="AMD5269" s="26"/>
      <c r="AME5269" s="26"/>
      <c r="AMF5269" s="26"/>
      <c r="AMG5269"/>
      <c r="AMH5269"/>
      <c r="AMI5269"/>
      <c r="AMJ5269"/>
    </row>
    <row r="5270" spans="1:1024" s="2" customFormat="1" ht="25.5" x14ac:dyDescent="0.25">
      <c r="A5270" s="10" t="s">
        <v>1462</v>
      </c>
      <c r="B5270" s="10">
        <v>5387</v>
      </c>
      <c r="C5270" s="10">
        <f>VLOOKUP(B5270,[1]Planilha8!$X$4:$Y$6629,2,0)</f>
        <v>2038776</v>
      </c>
      <c r="D5270" s="12" t="s">
        <v>1495</v>
      </c>
      <c r="E5270" s="12" t="str">
        <f>VLOOKUP(B5270,[1]Planilha8!$X$4:$Z$6629,3,0)</f>
        <v>FARMÁCIA</v>
      </c>
      <c r="F5270" s="12" t="str">
        <f>VLOOKUP(B5270,[1]Planilha8!$X$4:$AD$6629,7,0)</f>
        <v>REGULAR</v>
      </c>
      <c r="G5270" s="13">
        <v>41142</v>
      </c>
      <c r="H5270" s="14">
        <v>91</v>
      </c>
      <c r="I5270" s="15" t="s">
        <v>22</v>
      </c>
      <c r="J5270" s="56" t="s">
        <v>1496</v>
      </c>
      <c r="K5270" s="57">
        <v>211</v>
      </c>
      <c r="L5270" s="65">
        <v>2012001047</v>
      </c>
      <c r="M5270" s="59">
        <v>43465</v>
      </c>
      <c r="N5270" s="60">
        <v>87.814999999999998</v>
      </c>
      <c r="O5270" s="61">
        <v>0.5</v>
      </c>
      <c r="P5270" s="62">
        <v>4.1666666666666699E-2</v>
      </c>
      <c r="Q5270" s="63">
        <v>0</v>
      </c>
      <c r="R5270" s="64">
        <v>87.814999999999998</v>
      </c>
      <c r="S5270" s="25">
        <v>3.1850000000000001</v>
      </c>
      <c r="ALF5270" s="26"/>
      <c r="ALG5270" s="26"/>
      <c r="ALH5270" s="26"/>
      <c r="ALI5270" s="26"/>
      <c r="ALJ5270" s="26"/>
      <c r="ALK5270" s="26"/>
      <c r="ALL5270" s="26"/>
      <c r="ALM5270" s="26"/>
      <c r="ALN5270" s="26"/>
      <c r="ALO5270" s="26"/>
      <c r="ALP5270" s="26"/>
      <c r="ALQ5270" s="26"/>
      <c r="ALR5270" s="26"/>
      <c r="ALS5270" s="26"/>
      <c r="ALT5270" s="26"/>
      <c r="ALU5270" s="26"/>
      <c r="ALV5270" s="26"/>
      <c r="ALW5270" s="26"/>
      <c r="ALX5270" s="26"/>
      <c r="ALY5270" s="26"/>
      <c r="ALZ5270" s="26"/>
      <c r="AMA5270" s="26"/>
      <c r="AMB5270" s="26"/>
      <c r="AMC5270" s="26"/>
      <c r="AMD5270" s="26"/>
      <c r="AME5270" s="26"/>
      <c r="AMF5270" s="26"/>
      <c r="AMG5270"/>
      <c r="AMH5270"/>
      <c r="AMI5270"/>
      <c r="AMJ5270"/>
    </row>
    <row r="5271" spans="1:1024" s="2" customFormat="1" ht="25.5" x14ac:dyDescent="0.25">
      <c r="A5271" s="10" t="s">
        <v>1462</v>
      </c>
      <c r="B5271" s="10">
        <v>5388</v>
      </c>
      <c r="C5271" s="10">
        <f>VLOOKUP(B5271,[1]Planilha8!$X$4:$Y$6629,2,0)</f>
        <v>2038777</v>
      </c>
      <c r="D5271" s="12" t="s">
        <v>1495</v>
      </c>
      <c r="E5271" s="12" t="str">
        <f>VLOOKUP(B5271,[1]Planilha8!$X$4:$Z$6629,3,0)</f>
        <v>FARMÁCIA</v>
      </c>
      <c r="F5271" s="12" t="str">
        <f>VLOOKUP(B5271,[1]Planilha8!$X$4:$AD$6629,7,0)</f>
        <v>REGULAR</v>
      </c>
      <c r="G5271" s="13">
        <v>41142</v>
      </c>
      <c r="H5271" s="14">
        <v>91</v>
      </c>
      <c r="I5271" s="15" t="s">
        <v>22</v>
      </c>
      <c r="J5271" s="56" t="s">
        <v>1496</v>
      </c>
      <c r="K5271" s="57">
        <v>211</v>
      </c>
      <c r="L5271" s="65">
        <v>2012001047</v>
      </c>
      <c r="M5271" s="59">
        <v>43465</v>
      </c>
      <c r="N5271" s="60">
        <v>87.814999999999998</v>
      </c>
      <c r="O5271" s="61">
        <v>0.5</v>
      </c>
      <c r="P5271" s="62">
        <v>4.1666666666666699E-2</v>
      </c>
      <c r="Q5271" s="63">
        <v>0</v>
      </c>
      <c r="R5271" s="64">
        <v>87.814999999999998</v>
      </c>
      <c r="S5271" s="25">
        <v>3.1850000000000001</v>
      </c>
      <c r="ALF5271" s="26"/>
      <c r="ALG5271" s="26"/>
      <c r="ALH5271" s="26"/>
      <c r="ALI5271" s="26"/>
      <c r="ALJ5271" s="26"/>
      <c r="ALK5271" s="26"/>
      <c r="ALL5271" s="26"/>
      <c r="ALM5271" s="26"/>
      <c r="ALN5271" s="26"/>
      <c r="ALO5271" s="26"/>
      <c r="ALP5271" s="26"/>
      <c r="ALQ5271" s="26"/>
      <c r="ALR5271" s="26"/>
      <c r="ALS5271" s="26"/>
      <c r="ALT5271" s="26"/>
      <c r="ALU5271" s="26"/>
      <c r="ALV5271" s="26"/>
      <c r="ALW5271" s="26"/>
      <c r="ALX5271" s="26"/>
      <c r="ALY5271" s="26"/>
      <c r="ALZ5271" s="26"/>
      <c r="AMA5271" s="26"/>
      <c r="AMB5271" s="26"/>
      <c r="AMC5271" s="26"/>
      <c r="AMD5271" s="26"/>
      <c r="AME5271" s="26"/>
      <c r="AMF5271" s="26"/>
      <c r="AMG5271"/>
      <c r="AMH5271"/>
      <c r="AMI5271"/>
      <c r="AMJ5271"/>
    </row>
    <row r="5272" spans="1:1024" s="2" customFormat="1" ht="25.5" x14ac:dyDescent="0.25">
      <c r="A5272" s="10" t="s">
        <v>1462</v>
      </c>
      <c r="B5272" s="10">
        <v>5389</v>
      </c>
      <c r="C5272" s="10">
        <f>VLOOKUP(B5272,[1]Planilha8!$X$4:$Y$6629,2,0)</f>
        <v>2038778</v>
      </c>
      <c r="D5272" s="12" t="s">
        <v>1495</v>
      </c>
      <c r="E5272" s="12" t="str">
        <f>VLOOKUP(B5272,[1]Planilha8!$X$4:$Z$6629,3,0)</f>
        <v>FARMÁCIA</v>
      </c>
      <c r="F5272" s="12" t="str">
        <f>VLOOKUP(B5272,[1]Planilha8!$X$4:$AD$6629,7,0)</f>
        <v>REGULAR</v>
      </c>
      <c r="G5272" s="13">
        <v>41142</v>
      </c>
      <c r="H5272" s="14">
        <v>91</v>
      </c>
      <c r="I5272" s="15" t="s">
        <v>22</v>
      </c>
      <c r="J5272" s="56" t="s">
        <v>1496</v>
      </c>
      <c r="K5272" s="57">
        <v>211</v>
      </c>
      <c r="L5272" s="65">
        <v>2012001047</v>
      </c>
      <c r="M5272" s="59">
        <v>43465</v>
      </c>
      <c r="N5272" s="60">
        <v>87.814999999999998</v>
      </c>
      <c r="O5272" s="61">
        <v>0.5</v>
      </c>
      <c r="P5272" s="62">
        <v>4.1666666666666699E-2</v>
      </c>
      <c r="Q5272" s="63">
        <v>0</v>
      </c>
      <c r="R5272" s="64">
        <v>87.814999999999998</v>
      </c>
      <c r="S5272" s="25">
        <v>3.1850000000000001</v>
      </c>
      <c r="ALF5272" s="26"/>
      <c r="ALG5272" s="26"/>
      <c r="ALH5272" s="26"/>
      <c r="ALI5272" s="26"/>
      <c r="ALJ5272" s="26"/>
      <c r="ALK5272" s="26"/>
      <c r="ALL5272" s="26"/>
      <c r="ALM5272" s="26"/>
      <c r="ALN5272" s="26"/>
      <c r="ALO5272" s="26"/>
      <c r="ALP5272" s="26"/>
      <c r="ALQ5272" s="26"/>
      <c r="ALR5272" s="26"/>
      <c r="ALS5272" s="26"/>
      <c r="ALT5272" s="26"/>
      <c r="ALU5272" s="26"/>
      <c r="ALV5272" s="26"/>
      <c r="ALW5272" s="26"/>
      <c r="ALX5272" s="26"/>
      <c r="ALY5272" s="26"/>
      <c r="ALZ5272" s="26"/>
      <c r="AMA5272" s="26"/>
      <c r="AMB5272" s="26"/>
      <c r="AMC5272" s="26"/>
      <c r="AMD5272" s="26"/>
      <c r="AME5272" s="26"/>
      <c r="AMF5272" s="26"/>
      <c r="AMG5272"/>
      <c r="AMH5272"/>
      <c r="AMI5272"/>
      <c r="AMJ5272"/>
    </row>
    <row r="5273" spans="1:1024" s="2" customFormat="1" ht="25.5" x14ac:dyDescent="0.25">
      <c r="A5273" s="10" t="s">
        <v>1462</v>
      </c>
      <c r="B5273" s="10">
        <v>5390</v>
      </c>
      <c r="C5273" s="10">
        <f>VLOOKUP(B5273,[1]Planilha8!$X$4:$Y$6629,2,0)</f>
        <v>2038779</v>
      </c>
      <c r="D5273" s="12" t="s">
        <v>1495</v>
      </c>
      <c r="E5273" s="12" t="str">
        <f>VLOOKUP(B5273,[1]Planilha8!$X$4:$Z$6629,3,0)</f>
        <v>FARMÁCIA</v>
      </c>
      <c r="F5273" s="12" t="str">
        <f>VLOOKUP(B5273,[1]Planilha8!$X$4:$AD$6629,7,0)</f>
        <v>REGULAR</v>
      </c>
      <c r="G5273" s="13">
        <v>41142</v>
      </c>
      <c r="H5273" s="14">
        <v>91</v>
      </c>
      <c r="I5273" s="15" t="s">
        <v>22</v>
      </c>
      <c r="J5273" s="56" t="s">
        <v>1496</v>
      </c>
      <c r="K5273" s="57">
        <v>211</v>
      </c>
      <c r="L5273" s="65">
        <v>2012001047</v>
      </c>
      <c r="M5273" s="59">
        <v>43465</v>
      </c>
      <c r="N5273" s="60">
        <v>87.814999999999998</v>
      </c>
      <c r="O5273" s="61">
        <v>0.5</v>
      </c>
      <c r="P5273" s="62">
        <v>4.1666666666666699E-2</v>
      </c>
      <c r="Q5273" s="63">
        <v>0</v>
      </c>
      <c r="R5273" s="64">
        <v>87.814999999999998</v>
      </c>
      <c r="S5273" s="25">
        <v>3.1850000000000001</v>
      </c>
      <c r="ALF5273" s="26"/>
      <c r="ALG5273" s="26"/>
      <c r="ALH5273" s="26"/>
      <c r="ALI5273" s="26"/>
      <c r="ALJ5273" s="26"/>
      <c r="ALK5273" s="26"/>
      <c r="ALL5273" s="26"/>
      <c r="ALM5273" s="26"/>
      <c r="ALN5273" s="26"/>
      <c r="ALO5273" s="26"/>
      <c r="ALP5273" s="26"/>
      <c r="ALQ5273" s="26"/>
      <c r="ALR5273" s="26"/>
      <c r="ALS5273" s="26"/>
      <c r="ALT5273" s="26"/>
      <c r="ALU5273" s="26"/>
      <c r="ALV5273" s="26"/>
      <c r="ALW5273" s="26"/>
      <c r="ALX5273" s="26"/>
      <c r="ALY5273" s="26"/>
      <c r="ALZ5273" s="26"/>
      <c r="AMA5273" s="26"/>
      <c r="AMB5273" s="26"/>
      <c r="AMC5273" s="26"/>
      <c r="AMD5273" s="26"/>
      <c r="AME5273" s="26"/>
      <c r="AMF5273" s="26"/>
      <c r="AMG5273"/>
      <c r="AMH5273"/>
      <c r="AMI5273"/>
      <c r="AMJ5273"/>
    </row>
    <row r="5274" spans="1:1024" s="2" customFormat="1" ht="25.5" x14ac:dyDescent="0.25">
      <c r="A5274" s="10" t="s">
        <v>1462</v>
      </c>
      <c r="B5274" s="10">
        <v>5391</v>
      </c>
      <c r="C5274" s="10">
        <f>VLOOKUP(B5274,[1]Planilha8!$X$4:$Y$6629,2,0)</f>
        <v>2038780</v>
      </c>
      <c r="D5274" s="12" t="s">
        <v>1495</v>
      </c>
      <c r="E5274" s="12" t="str">
        <f>VLOOKUP(B5274,[1]Planilha8!$X$4:$Z$6629,3,0)</f>
        <v>FARMÁCIA</v>
      </c>
      <c r="F5274" s="12" t="str">
        <f>VLOOKUP(B5274,[1]Planilha8!$X$4:$AD$6629,7,0)</f>
        <v>REGULAR</v>
      </c>
      <c r="G5274" s="13">
        <v>41142</v>
      </c>
      <c r="H5274" s="14">
        <v>91</v>
      </c>
      <c r="I5274" s="15" t="s">
        <v>22</v>
      </c>
      <c r="J5274" s="56" t="s">
        <v>1496</v>
      </c>
      <c r="K5274" s="57">
        <v>211</v>
      </c>
      <c r="L5274" s="65">
        <v>2012001047</v>
      </c>
      <c r="M5274" s="59">
        <v>43465</v>
      </c>
      <c r="N5274" s="60">
        <v>87.814999999999998</v>
      </c>
      <c r="O5274" s="61">
        <v>0.5</v>
      </c>
      <c r="P5274" s="62">
        <v>4.1666666666666699E-2</v>
      </c>
      <c r="Q5274" s="63">
        <v>0</v>
      </c>
      <c r="R5274" s="64">
        <v>87.814999999999998</v>
      </c>
      <c r="S5274" s="25">
        <v>3.1850000000000001</v>
      </c>
      <c r="ALF5274" s="26"/>
      <c r="ALG5274" s="26"/>
      <c r="ALH5274" s="26"/>
      <c r="ALI5274" s="26"/>
      <c r="ALJ5274" s="26"/>
      <c r="ALK5274" s="26"/>
      <c r="ALL5274" s="26"/>
      <c r="ALM5274" s="26"/>
      <c r="ALN5274" s="26"/>
      <c r="ALO5274" s="26"/>
      <c r="ALP5274" s="26"/>
      <c r="ALQ5274" s="26"/>
      <c r="ALR5274" s="26"/>
      <c r="ALS5274" s="26"/>
      <c r="ALT5274" s="26"/>
      <c r="ALU5274" s="26"/>
      <c r="ALV5274" s="26"/>
      <c r="ALW5274" s="26"/>
      <c r="ALX5274" s="26"/>
      <c r="ALY5274" s="26"/>
      <c r="ALZ5274" s="26"/>
      <c r="AMA5274" s="26"/>
      <c r="AMB5274" s="26"/>
      <c r="AMC5274" s="26"/>
      <c r="AMD5274" s="26"/>
      <c r="AME5274" s="26"/>
      <c r="AMF5274" s="26"/>
      <c r="AMG5274"/>
      <c r="AMH5274"/>
      <c r="AMI5274"/>
      <c r="AMJ5274"/>
    </row>
    <row r="5275" spans="1:1024" s="2" customFormat="1" ht="25.5" x14ac:dyDescent="0.25">
      <c r="A5275" s="10" t="s">
        <v>1462</v>
      </c>
      <c r="B5275" s="10">
        <v>5392</v>
      </c>
      <c r="C5275" s="10">
        <f>VLOOKUP(B5275,[1]Planilha8!$X$4:$Y$6629,2,0)</f>
        <v>2038781</v>
      </c>
      <c r="D5275" s="12" t="s">
        <v>1495</v>
      </c>
      <c r="E5275" s="12" t="str">
        <f>VLOOKUP(B5275,[1]Planilha8!$X$4:$Z$6629,3,0)</f>
        <v>FARMÁCIA</v>
      </c>
      <c r="F5275" s="12" t="str">
        <f>VLOOKUP(B5275,[1]Planilha8!$X$4:$AD$6629,7,0)</f>
        <v>REGULAR</v>
      </c>
      <c r="G5275" s="13">
        <v>41142</v>
      </c>
      <c r="H5275" s="14">
        <v>91</v>
      </c>
      <c r="I5275" s="15" t="s">
        <v>22</v>
      </c>
      <c r="J5275" s="56" t="s">
        <v>1496</v>
      </c>
      <c r="K5275" s="57">
        <v>211</v>
      </c>
      <c r="L5275" s="65">
        <v>2012001047</v>
      </c>
      <c r="M5275" s="59">
        <v>43465</v>
      </c>
      <c r="N5275" s="60">
        <v>87.814999999999998</v>
      </c>
      <c r="O5275" s="61">
        <v>0.5</v>
      </c>
      <c r="P5275" s="62">
        <v>4.1666666666666699E-2</v>
      </c>
      <c r="Q5275" s="63">
        <v>0</v>
      </c>
      <c r="R5275" s="64">
        <v>87.814999999999998</v>
      </c>
      <c r="S5275" s="25">
        <v>3.1850000000000001</v>
      </c>
      <c r="ALF5275" s="26"/>
      <c r="ALG5275" s="26"/>
      <c r="ALH5275" s="26"/>
      <c r="ALI5275" s="26"/>
      <c r="ALJ5275" s="26"/>
      <c r="ALK5275" s="26"/>
      <c r="ALL5275" s="26"/>
      <c r="ALM5275" s="26"/>
      <c r="ALN5275" s="26"/>
      <c r="ALO5275" s="26"/>
      <c r="ALP5275" s="26"/>
      <c r="ALQ5275" s="26"/>
      <c r="ALR5275" s="26"/>
      <c r="ALS5275" s="26"/>
      <c r="ALT5275" s="26"/>
      <c r="ALU5275" s="26"/>
      <c r="ALV5275" s="26"/>
      <c r="ALW5275" s="26"/>
      <c r="ALX5275" s="26"/>
      <c r="ALY5275" s="26"/>
      <c r="ALZ5275" s="26"/>
      <c r="AMA5275" s="26"/>
      <c r="AMB5275" s="26"/>
      <c r="AMC5275" s="26"/>
      <c r="AMD5275" s="26"/>
      <c r="AME5275" s="26"/>
      <c r="AMF5275" s="26"/>
      <c r="AMG5275"/>
      <c r="AMH5275"/>
      <c r="AMI5275"/>
      <c r="AMJ5275"/>
    </row>
    <row r="5276" spans="1:1024" s="2" customFormat="1" ht="25.5" x14ac:dyDescent="0.25">
      <c r="A5276" s="10" t="s">
        <v>1462</v>
      </c>
      <c r="B5276" s="10">
        <v>5393</v>
      </c>
      <c r="C5276" s="10">
        <f>VLOOKUP(B5276,[1]Planilha8!$X$4:$Y$6629,2,0)</f>
        <v>2038782</v>
      </c>
      <c r="D5276" s="12" t="s">
        <v>1495</v>
      </c>
      <c r="E5276" s="12" t="str">
        <f>VLOOKUP(B5276,[1]Planilha8!$X$4:$Z$6629,3,0)</f>
        <v>FARMÁCIA</v>
      </c>
      <c r="F5276" s="12" t="str">
        <f>VLOOKUP(B5276,[1]Planilha8!$X$4:$AD$6629,7,0)</f>
        <v>REGULAR</v>
      </c>
      <c r="G5276" s="13">
        <v>41142</v>
      </c>
      <c r="H5276" s="14">
        <v>91</v>
      </c>
      <c r="I5276" s="15" t="s">
        <v>22</v>
      </c>
      <c r="J5276" s="56" t="s">
        <v>1496</v>
      </c>
      <c r="K5276" s="57">
        <v>211</v>
      </c>
      <c r="L5276" s="65">
        <v>2012001047</v>
      </c>
      <c r="M5276" s="59">
        <v>43465</v>
      </c>
      <c r="N5276" s="60">
        <v>87.814999999999998</v>
      </c>
      <c r="O5276" s="61">
        <v>0.5</v>
      </c>
      <c r="P5276" s="62">
        <v>4.1666666666666699E-2</v>
      </c>
      <c r="Q5276" s="63">
        <v>0</v>
      </c>
      <c r="R5276" s="64">
        <v>87.814999999999998</v>
      </c>
      <c r="S5276" s="25">
        <v>3.1850000000000001</v>
      </c>
      <c r="ALF5276" s="26"/>
      <c r="ALG5276" s="26"/>
      <c r="ALH5276" s="26"/>
      <c r="ALI5276" s="26"/>
      <c r="ALJ5276" s="26"/>
      <c r="ALK5276" s="26"/>
      <c r="ALL5276" s="26"/>
      <c r="ALM5276" s="26"/>
      <c r="ALN5276" s="26"/>
      <c r="ALO5276" s="26"/>
      <c r="ALP5276" s="26"/>
      <c r="ALQ5276" s="26"/>
      <c r="ALR5276" s="26"/>
      <c r="ALS5276" s="26"/>
      <c r="ALT5276" s="26"/>
      <c r="ALU5276" s="26"/>
      <c r="ALV5276" s="26"/>
      <c r="ALW5276" s="26"/>
      <c r="ALX5276" s="26"/>
      <c r="ALY5276" s="26"/>
      <c r="ALZ5276" s="26"/>
      <c r="AMA5276" s="26"/>
      <c r="AMB5276" s="26"/>
      <c r="AMC5276" s="26"/>
      <c r="AMD5276" s="26"/>
      <c r="AME5276" s="26"/>
      <c r="AMF5276" s="26"/>
      <c r="AMG5276"/>
      <c r="AMH5276"/>
      <c r="AMI5276"/>
      <c r="AMJ5276"/>
    </row>
    <row r="5277" spans="1:1024" s="2" customFormat="1" ht="25.5" x14ac:dyDescent="0.25">
      <c r="A5277" s="10" t="s">
        <v>1462</v>
      </c>
      <c r="B5277" s="10">
        <v>5394</v>
      </c>
      <c r="C5277" s="10">
        <f>VLOOKUP(B5277,[1]Planilha8!$X$4:$Y$6629,2,0)</f>
        <v>2038783</v>
      </c>
      <c r="D5277" s="12" t="s">
        <v>1495</v>
      </c>
      <c r="E5277" s="12" t="str">
        <f>VLOOKUP(B5277,[1]Planilha8!$X$4:$Z$6629,3,0)</f>
        <v>FARMÁCIA</v>
      </c>
      <c r="F5277" s="12" t="str">
        <f>VLOOKUP(B5277,[1]Planilha8!$X$4:$AD$6629,7,0)</f>
        <v>REGULAR</v>
      </c>
      <c r="G5277" s="13">
        <v>41142</v>
      </c>
      <c r="H5277" s="14">
        <v>91</v>
      </c>
      <c r="I5277" s="15" t="s">
        <v>22</v>
      </c>
      <c r="J5277" s="56" t="s">
        <v>1496</v>
      </c>
      <c r="K5277" s="57">
        <v>211</v>
      </c>
      <c r="L5277" s="65">
        <v>2012001047</v>
      </c>
      <c r="M5277" s="59">
        <v>43465</v>
      </c>
      <c r="N5277" s="60">
        <v>87.814999999999998</v>
      </c>
      <c r="O5277" s="61">
        <v>0.5</v>
      </c>
      <c r="P5277" s="62">
        <v>4.1666666666666699E-2</v>
      </c>
      <c r="Q5277" s="63">
        <v>0</v>
      </c>
      <c r="R5277" s="64">
        <v>87.814999999999998</v>
      </c>
      <c r="S5277" s="25">
        <v>3.1850000000000001</v>
      </c>
      <c r="ALF5277" s="26"/>
      <c r="ALG5277" s="26"/>
      <c r="ALH5277" s="26"/>
      <c r="ALI5277" s="26"/>
      <c r="ALJ5277" s="26"/>
      <c r="ALK5277" s="26"/>
      <c r="ALL5277" s="26"/>
      <c r="ALM5277" s="26"/>
      <c r="ALN5277" s="26"/>
      <c r="ALO5277" s="26"/>
      <c r="ALP5277" s="26"/>
      <c r="ALQ5277" s="26"/>
      <c r="ALR5277" s="26"/>
      <c r="ALS5277" s="26"/>
      <c r="ALT5277" s="26"/>
      <c r="ALU5277" s="26"/>
      <c r="ALV5277" s="26"/>
      <c r="ALW5277" s="26"/>
      <c r="ALX5277" s="26"/>
      <c r="ALY5277" s="26"/>
      <c r="ALZ5277" s="26"/>
      <c r="AMA5277" s="26"/>
      <c r="AMB5277" s="26"/>
      <c r="AMC5277" s="26"/>
      <c r="AMD5277" s="26"/>
      <c r="AME5277" s="26"/>
      <c r="AMF5277" s="26"/>
      <c r="AMG5277"/>
      <c r="AMH5277"/>
      <c r="AMI5277"/>
      <c r="AMJ5277"/>
    </row>
    <row r="5278" spans="1:1024" s="2" customFormat="1" ht="25.5" x14ac:dyDescent="0.25">
      <c r="A5278" s="10" t="s">
        <v>1462</v>
      </c>
      <c r="B5278" s="10">
        <v>5395</v>
      </c>
      <c r="C5278" s="10">
        <f>VLOOKUP(B5278,[1]Planilha8!$X$4:$Y$6629,2,0)</f>
        <v>2038784</v>
      </c>
      <c r="D5278" s="12" t="s">
        <v>1495</v>
      </c>
      <c r="E5278" s="12" t="str">
        <f>VLOOKUP(B5278,[1]Planilha8!$X$4:$Z$6629,3,0)</f>
        <v>FARMÁCIA</v>
      </c>
      <c r="F5278" s="12" t="str">
        <f>VLOOKUP(B5278,[1]Planilha8!$X$4:$AD$6629,7,0)</f>
        <v>REGULAR</v>
      </c>
      <c r="G5278" s="13">
        <v>41142</v>
      </c>
      <c r="H5278" s="14">
        <v>91</v>
      </c>
      <c r="I5278" s="15" t="s">
        <v>22</v>
      </c>
      <c r="J5278" s="56" t="s">
        <v>1496</v>
      </c>
      <c r="K5278" s="57">
        <v>211</v>
      </c>
      <c r="L5278" s="65">
        <v>2012001047</v>
      </c>
      <c r="M5278" s="59">
        <v>43465</v>
      </c>
      <c r="N5278" s="60">
        <v>87.814999999999998</v>
      </c>
      <c r="O5278" s="61">
        <v>0.5</v>
      </c>
      <c r="P5278" s="62">
        <v>4.1666666666666699E-2</v>
      </c>
      <c r="Q5278" s="63">
        <v>0</v>
      </c>
      <c r="R5278" s="64">
        <v>87.814999999999998</v>
      </c>
      <c r="S5278" s="25">
        <v>3.1850000000000001</v>
      </c>
      <c r="ALF5278" s="26"/>
      <c r="ALG5278" s="26"/>
      <c r="ALH5278" s="26"/>
      <c r="ALI5278" s="26"/>
      <c r="ALJ5278" s="26"/>
      <c r="ALK5278" s="26"/>
      <c r="ALL5278" s="26"/>
      <c r="ALM5278" s="26"/>
      <c r="ALN5278" s="26"/>
      <c r="ALO5278" s="26"/>
      <c r="ALP5278" s="26"/>
      <c r="ALQ5278" s="26"/>
      <c r="ALR5278" s="26"/>
      <c r="ALS5278" s="26"/>
      <c r="ALT5278" s="26"/>
      <c r="ALU5278" s="26"/>
      <c r="ALV5278" s="26"/>
      <c r="ALW5278" s="26"/>
      <c r="ALX5278" s="26"/>
      <c r="ALY5278" s="26"/>
      <c r="ALZ5278" s="26"/>
      <c r="AMA5278" s="26"/>
      <c r="AMB5278" s="26"/>
      <c r="AMC5278" s="26"/>
      <c r="AMD5278" s="26"/>
      <c r="AME5278" s="26"/>
      <c r="AMF5278" s="26"/>
      <c r="AMG5278"/>
      <c r="AMH5278"/>
      <c r="AMI5278"/>
      <c r="AMJ5278"/>
    </row>
    <row r="5279" spans="1:1024" s="2" customFormat="1" ht="25.5" x14ac:dyDescent="0.25">
      <c r="A5279" s="10" t="s">
        <v>1462</v>
      </c>
      <c r="B5279" s="10">
        <v>5396</v>
      </c>
      <c r="C5279" s="10">
        <f>VLOOKUP(B5279,[1]Planilha8!$X$4:$Y$6629,2,0)</f>
        <v>2038785</v>
      </c>
      <c r="D5279" s="12" t="s">
        <v>1495</v>
      </c>
      <c r="E5279" s="12" t="str">
        <f>VLOOKUP(B5279,[1]Planilha8!$X$4:$Z$6629,3,0)</f>
        <v>FARMÁCIA</v>
      </c>
      <c r="F5279" s="12" t="str">
        <f>VLOOKUP(B5279,[1]Planilha8!$X$4:$AD$6629,7,0)</f>
        <v>REGULAR</v>
      </c>
      <c r="G5279" s="13">
        <v>41142</v>
      </c>
      <c r="H5279" s="14">
        <v>91</v>
      </c>
      <c r="I5279" s="15" t="s">
        <v>22</v>
      </c>
      <c r="J5279" s="56" t="s">
        <v>1496</v>
      </c>
      <c r="K5279" s="57">
        <v>211</v>
      </c>
      <c r="L5279" s="65">
        <v>2012001047</v>
      </c>
      <c r="M5279" s="59">
        <v>43465</v>
      </c>
      <c r="N5279" s="60">
        <v>87.814999999999998</v>
      </c>
      <c r="O5279" s="61">
        <v>0.5</v>
      </c>
      <c r="P5279" s="62">
        <v>4.1666666666666699E-2</v>
      </c>
      <c r="Q5279" s="63">
        <v>0</v>
      </c>
      <c r="R5279" s="64">
        <v>87.814999999999998</v>
      </c>
      <c r="S5279" s="25">
        <v>3.1850000000000001</v>
      </c>
      <c r="ALF5279" s="26"/>
      <c r="ALG5279" s="26"/>
      <c r="ALH5279" s="26"/>
      <c r="ALI5279" s="26"/>
      <c r="ALJ5279" s="26"/>
      <c r="ALK5279" s="26"/>
      <c r="ALL5279" s="26"/>
      <c r="ALM5279" s="26"/>
      <c r="ALN5279" s="26"/>
      <c r="ALO5279" s="26"/>
      <c r="ALP5279" s="26"/>
      <c r="ALQ5279" s="26"/>
      <c r="ALR5279" s="26"/>
      <c r="ALS5279" s="26"/>
      <c r="ALT5279" s="26"/>
      <c r="ALU5279" s="26"/>
      <c r="ALV5279" s="26"/>
      <c r="ALW5279" s="26"/>
      <c r="ALX5279" s="26"/>
      <c r="ALY5279" s="26"/>
      <c r="ALZ5279" s="26"/>
      <c r="AMA5279" s="26"/>
      <c r="AMB5279" s="26"/>
      <c r="AMC5279" s="26"/>
      <c r="AMD5279" s="26"/>
      <c r="AME5279" s="26"/>
      <c r="AMF5279" s="26"/>
      <c r="AMG5279"/>
      <c r="AMH5279"/>
      <c r="AMI5279"/>
      <c r="AMJ5279"/>
    </row>
    <row r="5280" spans="1:1024" s="2" customFormat="1" ht="25.5" x14ac:dyDescent="0.25">
      <c r="A5280" s="10" t="s">
        <v>1462</v>
      </c>
      <c r="B5280" s="10">
        <v>5397</v>
      </c>
      <c r="C5280" s="10">
        <f>VLOOKUP(B5280,[1]Planilha8!$X$4:$Y$6629,2,0)</f>
        <v>2038786</v>
      </c>
      <c r="D5280" s="12" t="s">
        <v>1495</v>
      </c>
      <c r="E5280" s="12" t="str">
        <f>VLOOKUP(B5280,[1]Planilha8!$X$4:$Z$6629,3,0)</f>
        <v>FARMÁCIA</v>
      </c>
      <c r="F5280" s="12" t="str">
        <f>VLOOKUP(B5280,[1]Planilha8!$X$4:$AD$6629,7,0)</f>
        <v>REGULAR</v>
      </c>
      <c r="G5280" s="13">
        <v>41142</v>
      </c>
      <c r="H5280" s="14">
        <v>91</v>
      </c>
      <c r="I5280" s="15" t="s">
        <v>22</v>
      </c>
      <c r="J5280" s="56" t="s">
        <v>1496</v>
      </c>
      <c r="K5280" s="57">
        <v>211</v>
      </c>
      <c r="L5280" s="65">
        <v>2012001047</v>
      </c>
      <c r="M5280" s="59">
        <v>43465</v>
      </c>
      <c r="N5280" s="60">
        <v>87.814999999999998</v>
      </c>
      <c r="O5280" s="61">
        <v>0.5</v>
      </c>
      <c r="P5280" s="62">
        <v>4.1666666666666699E-2</v>
      </c>
      <c r="Q5280" s="63">
        <v>0</v>
      </c>
      <c r="R5280" s="64">
        <v>87.814999999999998</v>
      </c>
      <c r="S5280" s="25">
        <v>3.1850000000000001</v>
      </c>
      <c r="ALF5280" s="26"/>
      <c r="ALG5280" s="26"/>
      <c r="ALH5280" s="26"/>
      <c r="ALI5280" s="26"/>
      <c r="ALJ5280" s="26"/>
      <c r="ALK5280" s="26"/>
      <c r="ALL5280" s="26"/>
      <c r="ALM5280" s="26"/>
      <c r="ALN5280" s="26"/>
      <c r="ALO5280" s="26"/>
      <c r="ALP5280" s="26"/>
      <c r="ALQ5280" s="26"/>
      <c r="ALR5280" s="26"/>
      <c r="ALS5280" s="26"/>
      <c r="ALT5280" s="26"/>
      <c r="ALU5280" s="26"/>
      <c r="ALV5280" s="26"/>
      <c r="ALW5280" s="26"/>
      <c r="ALX5280" s="26"/>
      <c r="ALY5280" s="26"/>
      <c r="ALZ5280" s="26"/>
      <c r="AMA5280" s="26"/>
      <c r="AMB5280" s="26"/>
      <c r="AMC5280" s="26"/>
      <c r="AMD5280" s="26"/>
      <c r="AME5280" s="26"/>
      <c r="AMF5280" s="26"/>
      <c r="AMG5280"/>
      <c r="AMH5280"/>
      <c r="AMI5280"/>
      <c r="AMJ5280"/>
    </row>
    <row r="5281" spans="1:1024" s="2" customFormat="1" ht="25.5" x14ac:dyDescent="0.25">
      <c r="A5281" s="10" t="s">
        <v>1462</v>
      </c>
      <c r="B5281" s="10">
        <v>5398</v>
      </c>
      <c r="C5281" s="10">
        <f>VLOOKUP(B5281,[1]Planilha8!$X$4:$Y$6629,2,0)</f>
        <v>2038787</v>
      </c>
      <c r="D5281" s="12" t="s">
        <v>1495</v>
      </c>
      <c r="E5281" s="12" t="str">
        <f>VLOOKUP(B5281,[1]Planilha8!$X$4:$Z$6629,3,0)</f>
        <v>FARMÁCIA</v>
      </c>
      <c r="F5281" s="12" t="str">
        <f>VLOOKUP(B5281,[1]Planilha8!$X$4:$AD$6629,7,0)</f>
        <v>REGULAR</v>
      </c>
      <c r="G5281" s="13">
        <v>41142</v>
      </c>
      <c r="H5281" s="14">
        <v>91</v>
      </c>
      <c r="I5281" s="15" t="s">
        <v>22</v>
      </c>
      <c r="J5281" s="56" t="s">
        <v>1496</v>
      </c>
      <c r="K5281" s="57">
        <v>211</v>
      </c>
      <c r="L5281" s="65">
        <v>2012001047</v>
      </c>
      <c r="M5281" s="59">
        <v>43465</v>
      </c>
      <c r="N5281" s="60">
        <v>87.814999999999998</v>
      </c>
      <c r="O5281" s="61">
        <v>0.5</v>
      </c>
      <c r="P5281" s="62">
        <v>4.1666666666666699E-2</v>
      </c>
      <c r="Q5281" s="63">
        <v>0</v>
      </c>
      <c r="R5281" s="64">
        <v>87.814999999999998</v>
      </c>
      <c r="S5281" s="25">
        <v>3.1850000000000001</v>
      </c>
      <c r="ALF5281" s="26"/>
      <c r="ALG5281" s="26"/>
      <c r="ALH5281" s="26"/>
      <c r="ALI5281" s="26"/>
      <c r="ALJ5281" s="26"/>
      <c r="ALK5281" s="26"/>
      <c r="ALL5281" s="26"/>
      <c r="ALM5281" s="26"/>
      <c r="ALN5281" s="26"/>
      <c r="ALO5281" s="26"/>
      <c r="ALP5281" s="26"/>
      <c r="ALQ5281" s="26"/>
      <c r="ALR5281" s="26"/>
      <c r="ALS5281" s="26"/>
      <c r="ALT5281" s="26"/>
      <c r="ALU5281" s="26"/>
      <c r="ALV5281" s="26"/>
      <c r="ALW5281" s="26"/>
      <c r="ALX5281" s="26"/>
      <c r="ALY5281" s="26"/>
      <c r="ALZ5281" s="26"/>
      <c r="AMA5281" s="26"/>
      <c r="AMB5281" s="26"/>
      <c r="AMC5281" s="26"/>
      <c r="AMD5281" s="26"/>
      <c r="AME5281" s="26"/>
      <c r="AMF5281" s="26"/>
      <c r="AMG5281"/>
      <c r="AMH5281"/>
      <c r="AMI5281"/>
      <c r="AMJ5281"/>
    </row>
    <row r="5282" spans="1:1024" s="2" customFormat="1" ht="25.5" x14ac:dyDescent="0.25">
      <c r="A5282" s="10" t="s">
        <v>1462</v>
      </c>
      <c r="B5282" s="10">
        <v>5399</v>
      </c>
      <c r="C5282" s="10">
        <f>VLOOKUP(B5282,[1]Planilha8!$X$4:$Y$6629,2,0)</f>
        <v>2038788</v>
      </c>
      <c r="D5282" s="12" t="s">
        <v>1495</v>
      </c>
      <c r="E5282" s="12" t="str">
        <f>VLOOKUP(B5282,[1]Planilha8!$X$4:$Z$6629,3,0)</f>
        <v>FARMÁCIA</v>
      </c>
      <c r="F5282" s="12" t="str">
        <f>VLOOKUP(B5282,[1]Planilha8!$X$4:$AD$6629,7,0)</f>
        <v>REGULAR</v>
      </c>
      <c r="G5282" s="13">
        <v>41142</v>
      </c>
      <c r="H5282" s="14">
        <v>91</v>
      </c>
      <c r="I5282" s="15" t="s">
        <v>22</v>
      </c>
      <c r="J5282" s="56" t="s">
        <v>1496</v>
      </c>
      <c r="K5282" s="57">
        <v>211</v>
      </c>
      <c r="L5282" s="65">
        <v>2012001047</v>
      </c>
      <c r="M5282" s="59">
        <v>43465</v>
      </c>
      <c r="N5282" s="60">
        <v>87.814999999999998</v>
      </c>
      <c r="O5282" s="61">
        <v>0.5</v>
      </c>
      <c r="P5282" s="62">
        <v>4.1666666666666699E-2</v>
      </c>
      <c r="Q5282" s="63">
        <v>0</v>
      </c>
      <c r="R5282" s="64">
        <v>87.814999999999998</v>
      </c>
      <c r="S5282" s="25">
        <v>3.1850000000000001</v>
      </c>
      <c r="ALF5282" s="26"/>
      <c r="ALG5282" s="26"/>
      <c r="ALH5282" s="26"/>
      <c r="ALI5282" s="26"/>
      <c r="ALJ5282" s="26"/>
      <c r="ALK5282" s="26"/>
      <c r="ALL5282" s="26"/>
      <c r="ALM5282" s="26"/>
      <c r="ALN5282" s="26"/>
      <c r="ALO5282" s="26"/>
      <c r="ALP5282" s="26"/>
      <c r="ALQ5282" s="26"/>
      <c r="ALR5282" s="26"/>
      <c r="ALS5282" s="26"/>
      <c r="ALT5282" s="26"/>
      <c r="ALU5282" s="26"/>
      <c r="ALV5282" s="26"/>
      <c r="ALW5282" s="26"/>
      <c r="ALX5282" s="26"/>
      <c r="ALY5282" s="26"/>
      <c r="ALZ5282" s="26"/>
      <c r="AMA5282" s="26"/>
      <c r="AMB5282" s="26"/>
      <c r="AMC5282" s="26"/>
      <c r="AMD5282" s="26"/>
      <c r="AME5282" s="26"/>
      <c r="AMF5282" s="26"/>
      <c r="AMG5282"/>
      <c r="AMH5282"/>
      <c r="AMI5282"/>
      <c r="AMJ5282"/>
    </row>
    <row r="5283" spans="1:1024" s="2" customFormat="1" ht="25.5" x14ac:dyDescent="0.25">
      <c r="A5283" s="10" t="s">
        <v>1462</v>
      </c>
      <c r="B5283" s="10">
        <v>5400</v>
      </c>
      <c r="C5283" s="10">
        <f>VLOOKUP(B5283,[1]Planilha8!$X$4:$Y$6629,2,0)</f>
        <v>2038789</v>
      </c>
      <c r="D5283" s="12" t="s">
        <v>1495</v>
      </c>
      <c r="E5283" s="12" t="str">
        <f>VLOOKUP(B5283,[1]Planilha8!$X$4:$Z$6629,3,0)</f>
        <v>FARMÁCIA</v>
      </c>
      <c r="F5283" s="12" t="str">
        <f>VLOOKUP(B5283,[1]Planilha8!$X$4:$AD$6629,7,0)</f>
        <v>REGULAR</v>
      </c>
      <c r="G5283" s="13">
        <v>41142</v>
      </c>
      <c r="H5283" s="14">
        <v>91</v>
      </c>
      <c r="I5283" s="15" t="s">
        <v>22</v>
      </c>
      <c r="J5283" s="56" t="s">
        <v>1496</v>
      </c>
      <c r="K5283" s="57">
        <v>211</v>
      </c>
      <c r="L5283" s="65">
        <v>2012001047</v>
      </c>
      <c r="M5283" s="59">
        <v>43465</v>
      </c>
      <c r="N5283" s="60">
        <v>87.814999999999998</v>
      </c>
      <c r="O5283" s="61">
        <v>0.5</v>
      </c>
      <c r="P5283" s="62">
        <v>4.1666666666666699E-2</v>
      </c>
      <c r="Q5283" s="63">
        <v>0</v>
      </c>
      <c r="R5283" s="64">
        <v>87.814999999999998</v>
      </c>
      <c r="S5283" s="25">
        <v>3.1850000000000001</v>
      </c>
      <c r="ALF5283" s="26"/>
      <c r="ALG5283" s="26"/>
      <c r="ALH5283" s="26"/>
      <c r="ALI5283" s="26"/>
      <c r="ALJ5283" s="26"/>
      <c r="ALK5283" s="26"/>
      <c r="ALL5283" s="26"/>
      <c r="ALM5283" s="26"/>
      <c r="ALN5283" s="26"/>
      <c r="ALO5283" s="26"/>
      <c r="ALP5283" s="26"/>
      <c r="ALQ5283" s="26"/>
      <c r="ALR5283" s="26"/>
      <c r="ALS5283" s="26"/>
      <c r="ALT5283" s="26"/>
      <c r="ALU5283" s="26"/>
      <c r="ALV5283" s="26"/>
      <c r="ALW5283" s="26"/>
      <c r="ALX5283" s="26"/>
      <c r="ALY5283" s="26"/>
      <c r="ALZ5283" s="26"/>
      <c r="AMA5283" s="26"/>
      <c r="AMB5283" s="26"/>
      <c r="AMC5283" s="26"/>
      <c r="AMD5283" s="26"/>
      <c r="AME5283" s="26"/>
      <c r="AMF5283" s="26"/>
      <c r="AMG5283"/>
      <c r="AMH5283"/>
      <c r="AMI5283"/>
      <c r="AMJ5283"/>
    </row>
    <row r="5284" spans="1:1024" s="2" customFormat="1" ht="25.5" x14ac:dyDescent="0.25">
      <c r="A5284" s="10" t="s">
        <v>1462</v>
      </c>
      <c r="B5284" s="10">
        <v>5401</v>
      </c>
      <c r="C5284" s="10">
        <f>VLOOKUP(B5284,[1]Planilha8!$X$4:$Y$6629,2,0)</f>
        <v>2038790</v>
      </c>
      <c r="D5284" s="12" t="s">
        <v>1495</v>
      </c>
      <c r="E5284" s="12" t="str">
        <f>VLOOKUP(B5284,[1]Planilha8!$X$4:$Z$6629,3,0)</f>
        <v>FARMÁCIA</v>
      </c>
      <c r="F5284" s="12" t="str">
        <f>VLOOKUP(B5284,[1]Planilha8!$X$4:$AD$6629,7,0)</f>
        <v>REGULAR</v>
      </c>
      <c r="G5284" s="13">
        <v>41142</v>
      </c>
      <c r="H5284" s="14">
        <v>91</v>
      </c>
      <c r="I5284" s="15" t="s">
        <v>22</v>
      </c>
      <c r="J5284" s="56" t="s">
        <v>1496</v>
      </c>
      <c r="K5284" s="57">
        <v>211</v>
      </c>
      <c r="L5284" s="65">
        <v>2012001047</v>
      </c>
      <c r="M5284" s="59">
        <v>43465</v>
      </c>
      <c r="N5284" s="60">
        <v>87.814999999999998</v>
      </c>
      <c r="O5284" s="61">
        <v>0.5</v>
      </c>
      <c r="P5284" s="62">
        <v>4.1666666666666699E-2</v>
      </c>
      <c r="Q5284" s="63">
        <v>0</v>
      </c>
      <c r="R5284" s="64">
        <v>87.814999999999998</v>
      </c>
      <c r="S5284" s="25">
        <v>3.1850000000000001</v>
      </c>
      <c r="ALF5284" s="26"/>
      <c r="ALG5284" s="26"/>
      <c r="ALH5284" s="26"/>
      <c r="ALI5284" s="26"/>
      <c r="ALJ5284" s="26"/>
      <c r="ALK5284" s="26"/>
      <c r="ALL5284" s="26"/>
      <c r="ALM5284" s="26"/>
      <c r="ALN5284" s="26"/>
      <c r="ALO5284" s="26"/>
      <c r="ALP5284" s="26"/>
      <c r="ALQ5284" s="26"/>
      <c r="ALR5284" s="26"/>
      <c r="ALS5284" s="26"/>
      <c r="ALT5284" s="26"/>
      <c r="ALU5284" s="26"/>
      <c r="ALV5284" s="26"/>
      <c r="ALW5284" s="26"/>
      <c r="ALX5284" s="26"/>
      <c r="ALY5284" s="26"/>
      <c r="ALZ5284" s="26"/>
      <c r="AMA5284" s="26"/>
      <c r="AMB5284" s="26"/>
      <c r="AMC5284" s="26"/>
      <c r="AMD5284" s="26"/>
      <c r="AME5284" s="26"/>
      <c r="AMF5284" s="26"/>
      <c r="AMG5284"/>
      <c r="AMH5284"/>
      <c r="AMI5284"/>
      <c r="AMJ5284"/>
    </row>
    <row r="5285" spans="1:1024" s="2" customFormat="1" ht="25.5" x14ac:dyDescent="0.25">
      <c r="A5285" s="10" t="s">
        <v>1462</v>
      </c>
      <c r="B5285" s="10">
        <v>5402</v>
      </c>
      <c r="C5285" s="10">
        <f>VLOOKUP(B5285,[1]Planilha8!$X$4:$Y$6629,2,0)</f>
        <v>2038791</v>
      </c>
      <c r="D5285" s="12" t="s">
        <v>1495</v>
      </c>
      <c r="E5285" s="12" t="str">
        <f>VLOOKUP(B5285,[1]Planilha8!$X$4:$Z$6629,3,0)</f>
        <v>FARMÁCIA</v>
      </c>
      <c r="F5285" s="12" t="str">
        <f>VLOOKUP(B5285,[1]Planilha8!$X$4:$AD$6629,7,0)</f>
        <v>REGULAR</v>
      </c>
      <c r="G5285" s="13">
        <v>41142</v>
      </c>
      <c r="H5285" s="14">
        <v>91</v>
      </c>
      <c r="I5285" s="15" t="s">
        <v>22</v>
      </c>
      <c r="J5285" s="56" t="s">
        <v>1496</v>
      </c>
      <c r="K5285" s="57">
        <v>211</v>
      </c>
      <c r="L5285" s="65">
        <v>2012001047</v>
      </c>
      <c r="M5285" s="59">
        <v>43465</v>
      </c>
      <c r="N5285" s="60">
        <v>87.814999999999998</v>
      </c>
      <c r="O5285" s="61">
        <v>0.5</v>
      </c>
      <c r="P5285" s="62">
        <v>4.1666666666666699E-2</v>
      </c>
      <c r="Q5285" s="63">
        <v>0</v>
      </c>
      <c r="R5285" s="64">
        <v>87.814999999999998</v>
      </c>
      <c r="S5285" s="25">
        <v>3.1850000000000001</v>
      </c>
      <c r="ALF5285" s="26"/>
      <c r="ALG5285" s="26"/>
      <c r="ALH5285" s="26"/>
      <c r="ALI5285" s="26"/>
      <c r="ALJ5285" s="26"/>
      <c r="ALK5285" s="26"/>
      <c r="ALL5285" s="26"/>
      <c r="ALM5285" s="26"/>
      <c r="ALN5285" s="26"/>
      <c r="ALO5285" s="26"/>
      <c r="ALP5285" s="26"/>
      <c r="ALQ5285" s="26"/>
      <c r="ALR5285" s="26"/>
      <c r="ALS5285" s="26"/>
      <c r="ALT5285" s="26"/>
      <c r="ALU5285" s="26"/>
      <c r="ALV5285" s="26"/>
      <c r="ALW5285" s="26"/>
      <c r="ALX5285" s="26"/>
      <c r="ALY5285" s="26"/>
      <c r="ALZ5285" s="26"/>
      <c r="AMA5285" s="26"/>
      <c r="AMB5285" s="26"/>
      <c r="AMC5285" s="26"/>
      <c r="AMD5285" s="26"/>
      <c r="AME5285" s="26"/>
      <c r="AMF5285" s="26"/>
      <c r="AMG5285"/>
      <c r="AMH5285"/>
      <c r="AMI5285"/>
      <c r="AMJ5285"/>
    </row>
    <row r="5286" spans="1:1024" s="2" customFormat="1" ht="25.5" x14ac:dyDescent="0.25">
      <c r="A5286" s="10" t="s">
        <v>1462</v>
      </c>
      <c r="B5286" s="10">
        <v>5403</v>
      </c>
      <c r="C5286" s="10">
        <f>VLOOKUP(B5286,[1]Planilha8!$X$4:$Y$6629,2,0)</f>
        <v>2038792</v>
      </c>
      <c r="D5286" s="12" t="s">
        <v>1495</v>
      </c>
      <c r="E5286" s="12" t="str">
        <f>VLOOKUP(B5286,[1]Planilha8!$X$4:$Z$6629,3,0)</f>
        <v>FARMÁCIA</v>
      </c>
      <c r="F5286" s="12" t="str">
        <f>VLOOKUP(B5286,[1]Planilha8!$X$4:$AD$6629,7,0)</f>
        <v>REGULAR</v>
      </c>
      <c r="G5286" s="13">
        <v>41142</v>
      </c>
      <c r="H5286" s="14">
        <v>91</v>
      </c>
      <c r="I5286" s="15" t="s">
        <v>22</v>
      </c>
      <c r="J5286" s="56" t="s">
        <v>1496</v>
      </c>
      <c r="K5286" s="57">
        <v>211</v>
      </c>
      <c r="L5286" s="65">
        <v>2012001047</v>
      </c>
      <c r="M5286" s="59">
        <v>43465</v>
      </c>
      <c r="N5286" s="60">
        <v>87.814999999999998</v>
      </c>
      <c r="O5286" s="61">
        <v>0.5</v>
      </c>
      <c r="P5286" s="62">
        <v>4.1666666666666699E-2</v>
      </c>
      <c r="Q5286" s="63">
        <v>0</v>
      </c>
      <c r="R5286" s="64">
        <v>87.814999999999998</v>
      </c>
      <c r="S5286" s="25">
        <v>3.1850000000000001</v>
      </c>
      <c r="ALF5286" s="26"/>
      <c r="ALG5286" s="26"/>
      <c r="ALH5286" s="26"/>
      <c r="ALI5286" s="26"/>
      <c r="ALJ5286" s="26"/>
      <c r="ALK5286" s="26"/>
      <c r="ALL5286" s="26"/>
      <c r="ALM5286" s="26"/>
      <c r="ALN5286" s="26"/>
      <c r="ALO5286" s="26"/>
      <c r="ALP5286" s="26"/>
      <c r="ALQ5286" s="26"/>
      <c r="ALR5286" s="26"/>
      <c r="ALS5286" s="26"/>
      <c r="ALT5286" s="26"/>
      <c r="ALU5286" s="26"/>
      <c r="ALV5286" s="26"/>
      <c r="ALW5286" s="26"/>
      <c r="ALX5286" s="26"/>
      <c r="ALY5286" s="26"/>
      <c r="ALZ5286" s="26"/>
      <c r="AMA5286" s="26"/>
      <c r="AMB5286" s="26"/>
      <c r="AMC5286" s="26"/>
      <c r="AMD5286" s="26"/>
      <c r="AME5286" s="26"/>
      <c r="AMF5286" s="26"/>
      <c r="AMG5286"/>
      <c r="AMH5286"/>
      <c r="AMI5286"/>
      <c r="AMJ5286"/>
    </row>
    <row r="5287" spans="1:1024" s="2" customFormat="1" ht="25.5" x14ac:dyDescent="0.25">
      <c r="A5287" s="10" t="s">
        <v>1462</v>
      </c>
      <c r="B5287" s="10">
        <v>5404</v>
      </c>
      <c r="C5287" s="10">
        <f>VLOOKUP(B5287,[1]Planilha8!$X$4:$Y$6629,2,0)</f>
        <v>2038793</v>
      </c>
      <c r="D5287" s="12" t="s">
        <v>1495</v>
      </c>
      <c r="E5287" s="12" t="str">
        <f>VLOOKUP(B5287,[1]Planilha8!$X$4:$Z$6629,3,0)</f>
        <v>FARMÁCIA</v>
      </c>
      <c r="F5287" s="12" t="str">
        <f>VLOOKUP(B5287,[1]Planilha8!$X$4:$AD$6629,7,0)</f>
        <v>REGULAR</v>
      </c>
      <c r="G5287" s="13">
        <v>41142</v>
      </c>
      <c r="H5287" s="14">
        <v>91</v>
      </c>
      <c r="I5287" s="15" t="s">
        <v>22</v>
      </c>
      <c r="J5287" s="56" t="s">
        <v>1496</v>
      </c>
      <c r="K5287" s="57">
        <v>211</v>
      </c>
      <c r="L5287" s="65">
        <v>2012001047</v>
      </c>
      <c r="M5287" s="59">
        <v>43465</v>
      </c>
      <c r="N5287" s="60">
        <v>87.814999999999998</v>
      </c>
      <c r="O5287" s="61">
        <v>0.5</v>
      </c>
      <c r="P5287" s="62">
        <v>4.1666666666666699E-2</v>
      </c>
      <c r="Q5287" s="63">
        <v>0</v>
      </c>
      <c r="R5287" s="64">
        <v>87.814999999999998</v>
      </c>
      <c r="S5287" s="25">
        <v>3.1850000000000001</v>
      </c>
      <c r="ALF5287" s="26"/>
      <c r="ALG5287" s="26"/>
      <c r="ALH5287" s="26"/>
      <c r="ALI5287" s="26"/>
      <c r="ALJ5287" s="26"/>
      <c r="ALK5287" s="26"/>
      <c r="ALL5287" s="26"/>
      <c r="ALM5287" s="26"/>
      <c r="ALN5287" s="26"/>
      <c r="ALO5287" s="26"/>
      <c r="ALP5287" s="26"/>
      <c r="ALQ5287" s="26"/>
      <c r="ALR5287" s="26"/>
      <c r="ALS5287" s="26"/>
      <c r="ALT5287" s="26"/>
      <c r="ALU5287" s="26"/>
      <c r="ALV5287" s="26"/>
      <c r="ALW5287" s="26"/>
      <c r="ALX5287" s="26"/>
      <c r="ALY5287" s="26"/>
      <c r="ALZ5287" s="26"/>
      <c r="AMA5287" s="26"/>
      <c r="AMB5287" s="26"/>
      <c r="AMC5287" s="26"/>
      <c r="AMD5287" s="26"/>
      <c r="AME5287" s="26"/>
      <c r="AMF5287" s="26"/>
      <c r="AMG5287"/>
      <c r="AMH5287"/>
      <c r="AMI5287"/>
      <c r="AMJ5287"/>
    </row>
    <row r="5288" spans="1:1024" s="2" customFormat="1" ht="25.5" x14ac:dyDescent="0.25">
      <c r="A5288" s="10" t="s">
        <v>1462</v>
      </c>
      <c r="B5288" s="10">
        <v>5405</v>
      </c>
      <c r="C5288" s="10">
        <f>VLOOKUP(B5288,[1]Planilha8!$X$4:$Y$6629,2,0)</f>
        <v>2038794</v>
      </c>
      <c r="D5288" s="12" t="s">
        <v>1495</v>
      </c>
      <c r="E5288" s="12" t="str">
        <f>VLOOKUP(B5288,[1]Planilha8!$X$4:$Z$6629,3,0)</f>
        <v>FARMÁCIA</v>
      </c>
      <c r="F5288" s="12" t="str">
        <f>VLOOKUP(B5288,[1]Planilha8!$X$4:$AD$6629,7,0)</f>
        <v>REGULAR</v>
      </c>
      <c r="G5288" s="13">
        <v>41142</v>
      </c>
      <c r="H5288" s="14">
        <v>91</v>
      </c>
      <c r="I5288" s="15" t="s">
        <v>22</v>
      </c>
      <c r="J5288" s="56" t="s">
        <v>1496</v>
      </c>
      <c r="K5288" s="57">
        <v>211</v>
      </c>
      <c r="L5288" s="65">
        <v>2012001047</v>
      </c>
      <c r="M5288" s="59">
        <v>43465</v>
      </c>
      <c r="N5288" s="60">
        <v>87.814999999999998</v>
      </c>
      <c r="O5288" s="61">
        <v>0.5</v>
      </c>
      <c r="P5288" s="62">
        <v>4.1666666666666699E-2</v>
      </c>
      <c r="Q5288" s="63">
        <v>0</v>
      </c>
      <c r="R5288" s="64">
        <v>87.814999999999998</v>
      </c>
      <c r="S5288" s="25">
        <v>3.1850000000000001</v>
      </c>
      <c r="ALF5288" s="26"/>
      <c r="ALG5288" s="26"/>
      <c r="ALH5288" s="26"/>
      <c r="ALI5288" s="26"/>
      <c r="ALJ5288" s="26"/>
      <c r="ALK5288" s="26"/>
      <c r="ALL5288" s="26"/>
      <c r="ALM5288" s="26"/>
      <c r="ALN5288" s="26"/>
      <c r="ALO5288" s="26"/>
      <c r="ALP5288" s="26"/>
      <c r="ALQ5288" s="26"/>
      <c r="ALR5288" s="26"/>
      <c r="ALS5288" s="26"/>
      <c r="ALT5288" s="26"/>
      <c r="ALU5288" s="26"/>
      <c r="ALV5288" s="26"/>
      <c r="ALW5288" s="26"/>
      <c r="ALX5288" s="26"/>
      <c r="ALY5288" s="26"/>
      <c r="ALZ5288" s="26"/>
      <c r="AMA5288" s="26"/>
      <c r="AMB5288" s="26"/>
      <c r="AMC5288" s="26"/>
      <c r="AMD5288" s="26"/>
      <c r="AME5288" s="26"/>
      <c r="AMF5288" s="26"/>
      <c r="AMG5288"/>
      <c r="AMH5288"/>
      <c r="AMI5288"/>
      <c r="AMJ5288"/>
    </row>
    <row r="5289" spans="1:1024" s="2" customFormat="1" ht="25.5" x14ac:dyDescent="0.25">
      <c r="A5289" s="10" t="s">
        <v>1462</v>
      </c>
      <c r="B5289" s="10">
        <v>5406</v>
      </c>
      <c r="C5289" s="10">
        <f>VLOOKUP(B5289,[1]Planilha8!$X$4:$Y$6629,2,0)</f>
        <v>2038795</v>
      </c>
      <c r="D5289" s="12" t="s">
        <v>1495</v>
      </c>
      <c r="E5289" s="12" t="str">
        <f>VLOOKUP(B5289,[1]Planilha8!$X$4:$Z$6629,3,0)</f>
        <v>ALMOXARIFADO – HGG</v>
      </c>
      <c r="F5289" s="12" t="str">
        <f>VLOOKUP(B5289,[1]Planilha8!$X$4:$AD$6629,7,0)</f>
        <v>REGULAR</v>
      </c>
      <c r="G5289" s="13">
        <v>41142</v>
      </c>
      <c r="H5289" s="14">
        <v>91</v>
      </c>
      <c r="I5289" s="15" t="s">
        <v>22</v>
      </c>
      <c r="J5289" s="56" t="s">
        <v>1496</v>
      </c>
      <c r="K5289" s="57">
        <v>211</v>
      </c>
      <c r="L5289" s="65">
        <v>2012001047</v>
      </c>
      <c r="M5289" s="59">
        <v>43465</v>
      </c>
      <c r="N5289" s="60">
        <v>87.814999999999998</v>
      </c>
      <c r="O5289" s="61">
        <v>0.5</v>
      </c>
      <c r="P5289" s="62">
        <v>4.1666666666666699E-2</v>
      </c>
      <c r="Q5289" s="63">
        <v>0</v>
      </c>
      <c r="R5289" s="64">
        <v>87.814999999999998</v>
      </c>
      <c r="S5289" s="25">
        <v>3.1850000000000001</v>
      </c>
      <c r="ALF5289" s="26"/>
      <c r="ALG5289" s="26"/>
      <c r="ALH5289" s="26"/>
      <c r="ALI5289" s="26"/>
      <c r="ALJ5289" s="26"/>
      <c r="ALK5289" s="26"/>
      <c r="ALL5289" s="26"/>
      <c r="ALM5289" s="26"/>
      <c r="ALN5289" s="26"/>
      <c r="ALO5289" s="26"/>
      <c r="ALP5289" s="26"/>
      <c r="ALQ5289" s="26"/>
      <c r="ALR5289" s="26"/>
      <c r="ALS5289" s="26"/>
      <c r="ALT5289" s="26"/>
      <c r="ALU5289" s="26"/>
      <c r="ALV5289" s="26"/>
      <c r="ALW5289" s="26"/>
      <c r="ALX5289" s="26"/>
      <c r="ALY5289" s="26"/>
      <c r="ALZ5289" s="26"/>
      <c r="AMA5289" s="26"/>
      <c r="AMB5289" s="26"/>
      <c r="AMC5289" s="26"/>
      <c r="AMD5289" s="26"/>
      <c r="AME5289" s="26"/>
      <c r="AMF5289" s="26"/>
      <c r="AMG5289"/>
      <c r="AMH5289"/>
      <c r="AMI5289"/>
      <c r="AMJ5289"/>
    </row>
    <row r="5290" spans="1:1024" s="2" customFormat="1" ht="25.5" x14ac:dyDescent="0.25">
      <c r="A5290" s="10" t="s">
        <v>1462</v>
      </c>
      <c r="B5290" s="10">
        <v>5407</v>
      </c>
      <c r="C5290" s="10">
        <f>VLOOKUP(B5290,[1]Planilha8!$X$4:$Y$6629,2,0)</f>
        <v>2038796</v>
      </c>
      <c r="D5290" s="12" t="s">
        <v>1495</v>
      </c>
      <c r="E5290" s="12" t="str">
        <f>VLOOKUP(B5290,[1]Planilha8!$X$4:$Z$6629,3,0)</f>
        <v>ALMOXARIFADO – HGG</v>
      </c>
      <c r="F5290" s="12" t="str">
        <f>VLOOKUP(B5290,[1]Planilha8!$X$4:$AD$6629,7,0)</f>
        <v>REGULAR</v>
      </c>
      <c r="G5290" s="13">
        <v>41142</v>
      </c>
      <c r="H5290" s="14">
        <v>91</v>
      </c>
      <c r="I5290" s="15" t="s">
        <v>22</v>
      </c>
      <c r="J5290" s="56" t="s">
        <v>1496</v>
      </c>
      <c r="K5290" s="57">
        <v>211</v>
      </c>
      <c r="L5290" s="65">
        <v>2012001047</v>
      </c>
      <c r="M5290" s="59">
        <v>43465</v>
      </c>
      <c r="N5290" s="60">
        <v>87.814999999999998</v>
      </c>
      <c r="O5290" s="61">
        <v>0.5</v>
      </c>
      <c r="P5290" s="62">
        <v>4.1666666666666699E-2</v>
      </c>
      <c r="Q5290" s="63">
        <v>0</v>
      </c>
      <c r="R5290" s="64">
        <v>87.814999999999998</v>
      </c>
      <c r="S5290" s="25">
        <v>3.1850000000000001</v>
      </c>
      <c r="ALF5290" s="26"/>
      <c r="ALG5290" s="26"/>
      <c r="ALH5290" s="26"/>
      <c r="ALI5290" s="26"/>
      <c r="ALJ5290" s="26"/>
      <c r="ALK5290" s="26"/>
      <c r="ALL5290" s="26"/>
      <c r="ALM5290" s="26"/>
      <c r="ALN5290" s="26"/>
      <c r="ALO5290" s="26"/>
      <c r="ALP5290" s="26"/>
      <c r="ALQ5290" s="26"/>
      <c r="ALR5290" s="26"/>
      <c r="ALS5290" s="26"/>
      <c r="ALT5290" s="26"/>
      <c r="ALU5290" s="26"/>
      <c r="ALV5290" s="26"/>
      <c r="ALW5290" s="26"/>
      <c r="ALX5290" s="26"/>
      <c r="ALY5290" s="26"/>
      <c r="ALZ5290" s="26"/>
      <c r="AMA5290" s="26"/>
      <c r="AMB5290" s="26"/>
      <c r="AMC5290" s="26"/>
      <c r="AMD5290" s="26"/>
      <c r="AME5290" s="26"/>
      <c r="AMF5290" s="26"/>
      <c r="AMG5290"/>
      <c r="AMH5290"/>
      <c r="AMI5290"/>
      <c r="AMJ5290"/>
    </row>
    <row r="5291" spans="1:1024" s="2" customFormat="1" ht="25.5" x14ac:dyDescent="0.25">
      <c r="A5291" s="10" t="s">
        <v>1462</v>
      </c>
      <c r="B5291" s="10">
        <v>5408</v>
      </c>
      <c r="C5291" s="10">
        <f>VLOOKUP(B5291,[1]Planilha8!$X$4:$Y$6629,2,0)</f>
        <v>2038797</v>
      </c>
      <c r="D5291" s="12" t="s">
        <v>1495</v>
      </c>
      <c r="E5291" s="12" t="str">
        <f>VLOOKUP(B5291,[1]Planilha8!$X$4:$Z$6629,3,0)</f>
        <v>ALMOXARIFADO – HGG</v>
      </c>
      <c r="F5291" s="12" t="str">
        <f>VLOOKUP(B5291,[1]Planilha8!$X$4:$AD$6629,7,0)</f>
        <v>REGULAR</v>
      </c>
      <c r="G5291" s="13">
        <v>41142</v>
      </c>
      <c r="H5291" s="14">
        <v>91</v>
      </c>
      <c r="I5291" s="15" t="s">
        <v>22</v>
      </c>
      <c r="J5291" s="56" t="s">
        <v>1496</v>
      </c>
      <c r="K5291" s="57">
        <v>211</v>
      </c>
      <c r="L5291" s="65">
        <v>2012001047</v>
      </c>
      <c r="M5291" s="59">
        <v>43465</v>
      </c>
      <c r="N5291" s="60">
        <v>87.814999999999998</v>
      </c>
      <c r="O5291" s="61">
        <v>0.5</v>
      </c>
      <c r="P5291" s="62">
        <v>4.1666666666666699E-2</v>
      </c>
      <c r="Q5291" s="63">
        <v>0</v>
      </c>
      <c r="R5291" s="64">
        <v>87.814999999999998</v>
      </c>
      <c r="S5291" s="25">
        <v>3.1850000000000001</v>
      </c>
      <c r="ALF5291" s="26"/>
      <c r="ALG5291" s="26"/>
      <c r="ALH5291" s="26"/>
      <c r="ALI5291" s="26"/>
      <c r="ALJ5291" s="26"/>
      <c r="ALK5291" s="26"/>
      <c r="ALL5291" s="26"/>
      <c r="ALM5291" s="26"/>
      <c r="ALN5291" s="26"/>
      <c r="ALO5291" s="26"/>
      <c r="ALP5291" s="26"/>
      <c r="ALQ5291" s="26"/>
      <c r="ALR5291" s="26"/>
      <c r="ALS5291" s="26"/>
      <c r="ALT5291" s="26"/>
      <c r="ALU5291" s="26"/>
      <c r="ALV5291" s="26"/>
      <c r="ALW5291" s="26"/>
      <c r="ALX5291" s="26"/>
      <c r="ALY5291" s="26"/>
      <c r="ALZ5291" s="26"/>
      <c r="AMA5291" s="26"/>
      <c r="AMB5291" s="26"/>
      <c r="AMC5291" s="26"/>
      <c r="AMD5291" s="26"/>
      <c r="AME5291" s="26"/>
      <c r="AMF5291" s="26"/>
      <c r="AMG5291"/>
      <c r="AMH5291"/>
      <c r="AMI5291"/>
      <c r="AMJ5291"/>
    </row>
    <row r="5292" spans="1:1024" s="2" customFormat="1" ht="25.5" x14ac:dyDescent="0.25">
      <c r="A5292" s="10" t="s">
        <v>1462</v>
      </c>
      <c r="B5292" s="10">
        <v>5409</v>
      </c>
      <c r="C5292" s="10">
        <f>VLOOKUP(B5292,[1]Planilha8!$X$4:$Y$6629,2,0)</f>
        <v>2038798</v>
      </c>
      <c r="D5292" s="12" t="s">
        <v>1495</v>
      </c>
      <c r="E5292" s="12" t="str">
        <f>VLOOKUP(B5292,[1]Planilha8!$X$4:$Z$6629,3,0)</f>
        <v>ALMOXARIFADO – HGG</v>
      </c>
      <c r="F5292" s="12" t="str">
        <f>VLOOKUP(B5292,[1]Planilha8!$X$4:$AD$6629,7,0)</f>
        <v>REGULAR</v>
      </c>
      <c r="G5292" s="13">
        <v>41142</v>
      </c>
      <c r="H5292" s="14">
        <v>91</v>
      </c>
      <c r="I5292" s="15" t="s">
        <v>22</v>
      </c>
      <c r="J5292" s="56" t="s">
        <v>1496</v>
      </c>
      <c r="K5292" s="57">
        <v>211</v>
      </c>
      <c r="L5292" s="65">
        <v>2012001047</v>
      </c>
      <c r="M5292" s="59">
        <v>43465</v>
      </c>
      <c r="N5292" s="60">
        <v>87.814999999999998</v>
      </c>
      <c r="O5292" s="61">
        <v>0.5</v>
      </c>
      <c r="P5292" s="62">
        <v>4.1666666666666699E-2</v>
      </c>
      <c r="Q5292" s="63">
        <v>0</v>
      </c>
      <c r="R5292" s="64">
        <v>87.814999999999998</v>
      </c>
      <c r="S5292" s="25">
        <v>3.1850000000000001</v>
      </c>
      <c r="ALF5292" s="26"/>
      <c r="ALG5292" s="26"/>
      <c r="ALH5292" s="26"/>
      <c r="ALI5292" s="26"/>
      <c r="ALJ5292" s="26"/>
      <c r="ALK5292" s="26"/>
      <c r="ALL5292" s="26"/>
      <c r="ALM5292" s="26"/>
      <c r="ALN5292" s="26"/>
      <c r="ALO5292" s="26"/>
      <c r="ALP5292" s="26"/>
      <c r="ALQ5292" s="26"/>
      <c r="ALR5292" s="26"/>
      <c r="ALS5292" s="26"/>
      <c r="ALT5292" s="26"/>
      <c r="ALU5292" s="26"/>
      <c r="ALV5292" s="26"/>
      <c r="ALW5292" s="26"/>
      <c r="ALX5292" s="26"/>
      <c r="ALY5292" s="26"/>
      <c r="ALZ5292" s="26"/>
      <c r="AMA5292" s="26"/>
      <c r="AMB5292" s="26"/>
      <c r="AMC5292" s="26"/>
      <c r="AMD5292" s="26"/>
      <c r="AME5292" s="26"/>
      <c r="AMF5292" s="26"/>
      <c r="AMG5292"/>
      <c r="AMH5292"/>
      <c r="AMI5292"/>
      <c r="AMJ5292"/>
    </row>
    <row r="5293" spans="1:1024" s="2" customFormat="1" ht="25.5" x14ac:dyDescent="0.25">
      <c r="A5293" s="10" t="s">
        <v>1462</v>
      </c>
      <c r="B5293" s="10">
        <v>5410</v>
      </c>
      <c r="C5293" s="10">
        <f>VLOOKUP(B5293,[1]Planilha8!$X$4:$Y$6629,2,0)</f>
        <v>2038799</v>
      </c>
      <c r="D5293" s="12" t="s">
        <v>1495</v>
      </c>
      <c r="E5293" s="12" t="str">
        <f>VLOOKUP(B5293,[1]Planilha8!$X$4:$Z$6629,3,0)</f>
        <v>ALMOXARIFADO – HGG</v>
      </c>
      <c r="F5293" s="12" t="str">
        <f>VLOOKUP(B5293,[1]Planilha8!$X$4:$AD$6629,7,0)</f>
        <v>REGULAR</v>
      </c>
      <c r="G5293" s="13">
        <v>41142</v>
      </c>
      <c r="H5293" s="14">
        <v>91</v>
      </c>
      <c r="I5293" s="15" t="s">
        <v>22</v>
      </c>
      <c r="J5293" s="56" t="s">
        <v>1496</v>
      </c>
      <c r="K5293" s="57">
        <v>211</v>
      </c>
      <c r="L5293" s="65">
        <v>2012001047</v>
      </c>
      <c r="M5293" s="59">
        <v>43465</v>
      </c>
      <c r="N5293" s="60">
        <v>87.814999999999998</v>
      </c>
      <c r="O5293" s="61">
        <v>0.5</v>
      </c>
      <c r="P5293" s="62">
        <v>4.1666666666666699E-2</v>
      </c>
      <c r="Q5293" s="63">
        <v>0</v>
      </c>
      <c r="R5293" s="64">
        <v>87.814999999999998</v>
      </c>
      <c r="S5293" s="25">
        <v>3.1850000000000001</v>
      </c>
      <c r="ALF5293" s="26"/>
      <c r="ALG5293" s="26"/>
      <c r="ALH5293" s="26"/>
      <c r="ALI5293" s="26"/>
      <c r="ALJ5293" s="26"/>
      <c r="ALK5293" s="26"/>
      <c r="ALL5293" s="26"/>
      <c r="ALM5293" s="26"/>
      <c r="ALN5293" s="26"/>
      <c r="ALO5293" s="26"/>
      <c r="ALP5293" s="26"/>
      <c r="ALQ5293" s="26"/>
      <c r="ALR5293" s="26"/>
      <c r="ALS5293" s="26"/>
      <c r="ALT5293" s="26"/>
      <c r="ALU5293" s="26"/>
      <c r="ALV5293" s="26"/>
      <c r="ALW5293" s="26"/>
      <c r="ALX5293" s="26"/>
      <c r="ALY5293" s="26"/>
      <c r="ALZ5293" s="26"/>
      <c r="AMA5293" s="26"/>
      <c r="AMB5293" s="26"/>
      <c r="AMC5293" s="26"/>
      <c r="AMD5293" s="26"/>
      <c r="AME5293" s="26"/>
      <c r="AMF5293" s="26"/>
      <c r="AMG5293"/>
      <c r="AMH5293"/>
      <c r="AMI5293"/>
      <c r="AMJ5293"/>
    </row>
    <row r="5294" spans="1:1024" s="2" customFormat="1" ht="25.5" x14ac:dyDescent="0.25">
      <c r="A5294" s="10" t="s">
        <v>1462</v>
      </c>
      <c r="B5294" s="10">
        <v>5411</v>
      </c>
      <c r="C5294" s="10">
        <f>VLOOKUP(B5294,[1]Planilha8!$X$4:$Y$6629,2,0)</f>
        <v>2038800</v>
      </c>
      <c r="D5294" s="12" t="s">
        <v>1495</v>
      </c>
      <c r="E5294" s="12" t="str">
        <f>VLOOKUP(B5294,[1]Planilha8!$X$4:$Z$6629,3,0)</f>
        <v>ALMOXARIFADO – HGG</v>
      </c>
      <c r="F5294" s="12" t="str">
        <f>VLOOKUP(B5294,[1]Planilha8!$X$4:$AD$6629,7,0)</f>
        <v>REGULAR</v>
      </c>
      <c r="G5294" s="13">
        <v>41142</v>
      </c>
      <c r="H5294" s="14">
        <v>91</v>
      </c>
      <c r="I5294" s="15" t="s">
        <v>22</v>
      </c>
      <c r="J5294" s="56" t="s">
        <v>1496</v>
      </c>
      <c r="K5294" s="57">
        <v>211</v>
      </c>
      <c r="L5294" s="65">
        <v>2012001047</v>
      </c>
      <c r="M5294" s="59">
        <v>43465</v>
      </c>
      <c r="N5294" s="60">
        <v>87.814999999999998</v>
      </c>
      <c r="O5294" s="61">
        <v>0.5</v>
      </c>
      <c r="P5294" s="62">
        <v>4.1666666666666699E-2</v>
      </c>
      <c r="Q5294" s="63">
        <v>0</v>
      </c>
      <c r="R5294" s="64">
        <v>87.814999999999998</v>
      </c>
      <c r="S5294" s="25">
        <v>3.1850000000000001</v>
      </c>
      <c r="ALF5294" s="26"/>
      <c r="ALG5294" s="26"/>
      <c r="ALH5294" s="26"/>
      <c r="ALI5294" s="26"/>
      <c r="ALJ5294" s="26"/>
      <c r="ALK5294" s="26"/>
      <c r="ALL5294" s="26"/>
      <c r="ALM5294" s="26"/>
      <c r="ALN5294" s="26"/>
      <c r="ALO5294" s="26"/>
      <c r="ALP5294" s="26"/>
      <c r="ALQ5294" s="26"/>
      <c r="ALR5294" s="26"/>
      <c r="ALS5294" s="26"/>
      <c r="ALT5294" s="26"/>
      <c r="ALU5294" s="26"/>
      <c r="ALV5294" s="26"/>
      <c r="ALW5294" s="26"/>
      <c r="ALX5294" s="26"/>
      <c r="ALY5294" s="26"/>
      <c r="ALZ5294" s="26"/>
      <c r="AMA5294" s="26"/>
      <c r="AMB5294" s="26"/>
      <c r="AMC5294" s="26"/>
      <c r="AMD5294" s="26"/>
      <c r="AME5294" s="26"/>
      <c r="AMF5294" s="26"/>
      <c r="AMG5294"/>
      <c r="AMH5294"/>
      <c r="AMI5294"/>
      <c r="AMJ5294"/>
    </row>
    <row r="5295" spans="1:1024" s="2" customFormat="1" ht="25.5" x14ac:dyDescent="0.25">
      <c r="A5295" s="10" t="s">
        <v>1462</v>
      </c>
      <c r="B5295" s="10">
        <v>5412</v>
      </c>
      <c r="C5295" s="10">
        <f>VLOOKUP(B5295,[1]Planilha8!$X$4:$Y$6629,2,0)</f>
        <v>2038801</v>
      </c>
      <c r="D5295" s="12" t="s">
        <v>1495</v>
      </c>
      <c r="E5295" s="12" t="str">
        <f>VLOOKUP(B5295,[1]Planilha8!$X$4:$Z$6629,3,0)</f>
        <v>ALMOXARIFADO – HGG</v>
      </c>
      <c r="F5295" s="12" t="str">
        <f>VLOOKUP(B5295,[1]Planilha8!$X$4:$AD$6629,7,0)</f>
        <v>REGULAR</v>
      </c>
      <c r="G5295" s="13">
        <v>41142</v>
      </c>
      <c r="H5295" s="14">
        <v>91</v>
      </c>
      <c r="I5295" s="15" t="s">
        <v>22</v>
      </c>
      <c r="J5295" s="56" t="s">
        <v>1496</v>
      </c>
      <c r="K5295" s="57">
        <v>211</v>
      </c>
      <c r="L5295" s="65">
        <v>2012001047</v>
      </c>
      <c r="M5295" s="59">
        <v>43465</v>
      </c>
      <c r="N5295" s="60">
        <v>87.814999999999998</v>
      </c>
      <c r="O5295" s="61">
        <v>0.5</v>
      </c>
      <c r="P5295" s="62">
        <v>4.1666666666666699E-2</v>
      </c>
      <c r="Q5295" s="63">
        <v>0</v>
      </c>
      <c r="R5295" s="64">
        <v>87.814999999999998</v>
      </c>
      <c r="S5295" s="25">
        <v>3.1850000000000001</v>
      </c>
      <c r="ALF5295" s="26"/>
      <c r="ALG5295" s="26"/>
      <c r="ALH5295" s="26"/>
      <c r="ALI5295" s="26"/>
      <c r="ALJ5295" s="26"/>
      <c r="ALK5295" s="26"/>
      <c r="ALL5295" s="26"/>
      <c r="ALM5295" s="26"/>
      <c r="ALN5295" s="26"/>
      <c r="ALO5295" s="26"/>
      <c r="ALP5295" s="26"/>
      <c r="ALQ5295" s="26"/>
      <c r="ALR5295" s="26"/>
      <c r="ALS5295" s="26"/>
      <c r="ALT5295" s="26"/>
      <c r="ALU5295" s="26"/>
      <c r="ALV5295" s="26"/>
      <c r="ALW5295" s="26"/>
      <c r="ALX5295" s="26"/>
      <c r="ALY5295" s="26"/>
      <c r="ALZ5295" s="26"/>
      <c r="AMA5295" s="26"/>
      <c r="AMB5295" s="26"/>
      <c r="AMC5295" s="26"/>
      <c r="AMD5295" s="26"/>
      <c r="AME5295" s="26"/>
      <c r="AMF5295" s="26"/>
      <c r="AMG5295"/>
      <c r="AMH5295"/>
      <c r="AMI5295"/>
      <c r="AMJ5295"/>
    </row>
    <row r="5296" spans="1:1024" s="2" customFormat="1" ht="25.5" x14ac:dyDescent="0.25">
      <c r="A5296" s="10" t="s">
        <v>1462</v>
      </c>
      <c r="B5296" s="10">
        <v>5413</v>
      </c>
      <c r="C5296" s="10">
        <f>VLOOKUP(B5296,[1]Planilha8!$X$4:$Y$6629,2,0)</f>
        <v>2038802</v>
      </c>
      <c r="D5296" s="12" t="s">
        <v>1495</v>
      </c>
      <c r="E5296" s="12" t="str">
        <f>VLOOKUP(B5296,[1]Planilha8!$X$4:$Z$6629,3,0)</f>
        <v>ALMOXARIFADO – HGG</v>
      </c>
      <c r="F5296" s="12" t="str">
        <f>VLOOKUP(B5296,[1]Planilha8!$X$4:$AD$6629,7,0)</f>
        <v>REGULAR</v>
      </c>
      <c r="G5296" s="13">
        <v>41142</v>
      </c>
      <c r="H5296" s="14">
        <v>91</v>
      </c>
      <c r="I5296" s="15" t="s">
        <v>22</v>
      </c>
      <c r="J5296" s="56" t="s">
        <v>1496</v>
      </c>
      <c r="K5296" s="57">
        <v>211</v>
      </c>
      <c r="L5296" s="65">
        <v>2012001047</v>
      </c>
      <c r="M5296" s="59">
        <v>43465</v>
      </c>
      <c r="N5296" s="60">
        <v>87.814999999999998</v>
      </c>
      <c r="O5296" s="61">
        <v>0.5</v>
      </c>
      <c r="P5296" s="62">
        <v>4.1666666666666699E-2</v>
      </c>
      <c r="Q5296" s="63">
        <v>0</v>
      </c>
      <c r="R5296" s="64">
        <v>87.814999999999998</v>
      </c>
      <c r="S5296" s="25">
        <v>3.1850000000000001</v>
      </c>
      <c r="ALF5296" s="26"/>
      <c r="ALG5296" s="26"/>
      <c r="ALH5296" s="26"/>
      <c r="ALI5296" s="26"/>
      <c r="ALJ5296" s="26"/>
      <c r="ALK5296" s="26"/>
      <c r="ALL5296" s="26"/>
      <c r="ALM5296" s="26"/>
      <c r="ALN5296" s="26"/>
      <c r="ALO5296" s="26"/>
      <c r="ALP5296" s="26"/>
      <c r="ALQ5296" s="26"/>
      <c r="ALR5296" s="26"/>
      <c r="ALS5296" s="26"/>
      <c r="ALT5296" s="26"/>
      <c r="ALU5296" s="26"/>
      <c r="ALV5296" s="26"/>
      <c r="ALW5296" s="26"/>
      <c r="ALX5296" s="26"/>
      <c r="ALY5296" s="26"/>
      <c r="ALZ5296" s="26"/>
      <c r="AMA5296" s="26"/>
      <c r="AMB5296" s="26"/>
      <c r="AMC5296" s="26"/>
      <c r="AMD5296" s="26"/>
      <c r="AME5296" s="26"/>
      <c r="AMF5296" s="26"/>
      <c r="AMG5296"/>
      <c r="AMH5296"/>
      <c r="AMI5296"/>
      <c r="AMJ5296"/>
    </row>
    <row r="5297" spans="1:1024" s="2" customFormat="1" ht="25.5" x14ac:dyDescent="0.25">
      <c r="A5297" s="10" t="s">
        <v>1462</v>
      </c>
      <c r="B5297" s="10">
        <v>5414</v>
      </c>
      <c r="C5297" s="10">
        <f>VLOOKUP(B5297,[1]Planilha8!$X$4:$Y$6629,2,0)</f>
        <v>2038803</v>
      </c>
      <c r="D5297" s="12" t="s">
        <v>1495</v>
      </c>
      <c r="E5297" s="12" t="str">
        <f>VLOOKUP(B5297,[1]Planilha8!$X$4:$Z$6629,3,0)</f>
        <v>ALMOXARIFADO – HGG</v>
      </c>
      <c r="F5297" s="12" t="str">
        <f>VLOOKUP(B5297,[1]Planilha8!$X$4:$AD$6629,7,0)</f>
        <v>REGULAR</v>
      </c>
      <c r="G5297" s="13">
        <v>41142</v>
      </c>
      <c r="H5297" s="14">
        <v>91</v>
      </c>
      <c r="I5297" s="15" t="s">
        <v>22</v>
      </c>
      <c r="J5297" s="56" t="s">
        <v>1496</v>
      </c>
      <c r="K5297" s="57">
        <v>211</v>
      </c>
      <c r="L5297" s="65">
        <v>2012001047</v>
      </c>
      <c r="M5297" s="59">
        <v>43465</v>
      </c>
      <c r="N5297" s="60">
        <v>87.814999999999998</v>
      </c>
      <c r="O5297" s="61">
        <v>0.5</v>
      </c>
      <c r="P5297" s="62">
        <v>4.1666666666666699E-2</v>
      </c>
      <c r="Q5297" s="63">
        <v>0</v>
      </c>
      <c r="R5297" s="64">
        <v>87.814999999999998</v>
      </c>
      <c r="S5297" s="25">
        <v>3.1850000000000001</v>
      </c>
      <c r="ALF5297" s="26"/>
      <c r="ALG5297" s="26"/>
      <c r="ALH5297" s="26"/>
      <c r="ALI5297" s="26"/>
      <c r="ALJ5297" s="26"/>
      <c r="ALK5297" s="26"/>
      <c r="ALL5297" s="26"/>
      <c r="ALM5297" s="26"/>
      <c r="ALN5297" s="26"/>
      <c r="ALO5297" s="26"/>
      <c r="ALP5297" s="26"/>
      <c r="ALQ5297" s="26"/>
      <c r="ALR5297" s="26"/>
      <c r="ALS5297" s="26"/>
      <c r="ALT5297" s="26"/>
      <c r="ALU5297" s="26"/>
      <c r="ALV5297" s="26"/>
      <c r="ALW5297" s="26"/>
      <c r="ALX5297" s="26"/>
      <c r="ALY5297" s="26"/>
      <c r="ALZ5297" s="26"/>
      <c r="AMA5297" s="26"/>
      <c r="AMB5297" s="26"/>
      <c r="AMC5297" s="26"/>
      <c r="AMD5297" s="26"/>
      <c r="AME5297" s="26"/>
      <c r="AMF5297" s="26"/>
      <c r="AMG5297"/>
      <c r="AMH5297"/>
      <c r="AMI5297"/>
      <c r="AMJ5297"/>
    </row>
    <row r="5298" spans="1:1024" s="2" customFormat="1" ht="25.5" x14ac:dyDescent="0.25">
      <c r="A5298" s="10" t="s">
        <v>1462</v>
      </c>
      <c r="B5298" s="10">
        <v>5415</v>
      </c>
      <c r="C5298" s="10">
        <f>VLOOKUP(B5298,[1]Planilha8!$X$4:$Y$6629,2,0)</f>
        <v>2038804</v>
      </c>
      <c r="D5298" s="12" t="s">
        <v>1495</v>
      </c>
      <c r="E5298" s="12" t="str">
        <f>VLOOKUP(B5298,[1]Planilha8!$X$4:$Z$6629,3,0)</f>
        <v>ALMOXARIFADO – HGG</v>
      </c>
      <c r="F5298" s="12" t="str">
        <f>VLOOKUP(B5298,[1]Planilha8!$X$4:$AD$6629,7,0)</f>
        <v>REGULAR</v>
      </c>
      <c r="G5298" s="13">
        <v>41142</v>
      </c>
      <c r="H5298" s="14">
        <v>91</v>
      </c>
      <c r="I5298" s="15" t="s">
        <v>22</v>
      </c>
      <c r="J5298" s="56" t="s">
        <v>1496</v>
      </c>
      <c r="K5298" s="57">
        <v>211</v>
      </c>
      <c r="L5298" s="65">
        <v>2012001047</v>
      </c>
      <c r="M5298" s="59">
        <v>43465</v>
      </c>
      <c r="N5298" s="60">
        <v>87.814999999999998</v>
      </c>
      <c r="O5298" s="61">
        <v>0.5</v>
      </c>
      <c r="P5298" s="62">
        <v>4.1666666666666699E-2</v>
      </c>
      <c r="Q5298" s="63">
        <v>0</v>
      </c>
      <c r="R5298" s="64">
        <v>87.814999999999998</v>
      </c>
      <c r="S5298" s="25">
        <v>3.1850000000000001</v>
      </c>
      <c r="ALF5298" s="26"/>
      <c r="ALG5298" s="26"/>
      <c r="ALH5298" s="26"/>
      <c r="ALI5298" s="26"/>
      <c r="ALJ5298" s="26"/>
      <c r="ALK5298" s="26"/>
      <c r="ALL5298" s="26"/>
      <c r="ALM5298" s="26"/>
      <c r="ALN5298" s="26"/>
      <c r="ALO5298" s="26"/>
      <c r="ALP5298" s="26"/>
      <c r="ALQ5298" s="26"/>
      <c r="ALR5298" s="26"/>
      <c r="ALS5298" s="26"/>
      <c r="ALT5298" s="26"/>
      <c r="ALU5298" s="26"/>
      <c r="ALV5298" s="26"/>
      <c r="ALW5298" s="26"/>
      <c r="ALX5298" s="26"/>
      <c r="ALY5298" s="26"/>
      <c r="ALZ5298" s="26"/>
      <c r="AMA5298" s="26"/>
      <c r="AMB5298" s="26"/>
      <c r="AMC5298" s="26"/>
      <c r="AMD5298" s="26"/>
      <c r="AME5298" s="26"/>
      <c r="AMF5298" s="26"/>
      <c r="AMG5298"/>
      <c r="AMH5298"/>
      <c r="AMI5298"/>
      <c r="AMJ5298"/>
    </row>
    <row r="5299" spans="1:1024" s="2" customFormat="1" ht="25.5" x14ac:dyDescent="0.25">
      <c r="A5299" s="10" t="s">
        <v>1462</v>
      </c>
      <c r="B5299" s="10">
        <v>5416</v>
      </c>
      <c r="C5299" s="10">
        <f>VLOOKUP(B5299,[1]Planilha8!$X$4:$Y$6629,2,0)</f>
        <v>2038805</v>
      </c>
      <c r="D5299" s="12" t="s">
        <v>1495</v>
      </c>
      <c r="E5299" s="12" t="str">
        <f>VLOOKUP(B5299,[1]Planilha8!$X$4:$Z$6629,3,0)</f>
        <v>ALMOXARIFADO – HGG</v>
      </c>
      <c r="F5299" s="12" t="str">
        <f>VLOOKUP(B5299,[1]Planilha8!$X$4:$AD$6629,7,0)</f>
        <v>REGULAR</v>
      </c>
      <c r="G5299" s="13">
        <v>41142</v>
      </c>
      <c r="H5299" s="14">
        <v>91</v>
      </c>
      <c r="I5299" s="15" t="s">
        <v>22</v>
      </c>
      <c r="J5299" s="56" t="s">
        <v>1496</v>
      </c>
      <c r="K5299" s="57">
        <v>211</v>
      </c>
      <c r="L5299" s="65">
        <v>2012001047</v>
      </c>
      <c r="M5299" s="59">
        <v>43465</v>
      </c>
      <c r="N5299" s="60">
        <v>87.814999999999998</v>
      </c>
      <c r="O5299" s="61">
        <v>0.5</v>
      </c>
      <c r="P5299" s="62">
        <v>4.1666666666666699E-2</v>
      </c>
      <c r="Q5299" s="63">
        <v>0</v>
      </c>
      <c r="R5299" s="64">
        <v>87.814999999999998</v>
      </c>
      <c r="S5299" s="25">
        <v>3.1850000000000001</v>
      </c>
      <c r="ALF5299" s="26"/>
      <c r="ALG5299" s="26"/>
      <c r="ALH5299" s="26"/>
      <c r="ALI5299" s="26"/>
      <c r="ALJ5299" s="26"/>
      <c r="ALK5299" s="26"/>
      <c r="ALL5299" s="26"/>
      <c r="ALM5299" s="26"/>
      <c r="ALN5299" s="26"/>
      <c r="ALO5299" s="26"/>
      <c r="ALP5299" s="26"/>
      <c r="ALQ5299" s="26"/>
      <c r="ALR5299" s="26"/>
      <c r="ALS5299" s="26"/>
      <c r="ALT5299" s="26"/>
      <c r="ALU5299" s="26"/>
      <c r="ALV5299" s="26"/>
      <c r="ALW5299" s="26"/>
      <c r="ALX5299" s="26"/>
      <c r="ALY5299" s="26"/>
      <c r="ALZ5299" s="26"/>
      <c r="AMA5299" s="26"/>
      <c r="AMB5299" s="26"/>
      <c r="AMC5299" s="26"/>
      <c r="AMD5299" s="26"/>
      <c r="AME5299" s="26"/>
      <c r="AMF5299" s="26"/>
      <c r="AMG5299"/>
      <c r="AMH5299"/>
      <c r="AMI5299"/>
      <c r="AMJ5299"/>
    </row>
    <row r="5300" spans="1:1024" s="2" customFormat="1" ht="25.5" x14ac:dyDescent="0.25">
      <c r="A5300" s="10" t="s">
        <v>1462</v>
      </c>
      <c r="B5300" s="10">
        <v>5417</v>
      </c>
      <c r="C5300" s="10">
        <f>VLOOKUP(B5300,[1]Planilha8!$X$4:$Y$6629,2,0)</f>
        <v>2038806</v>
      </c>
      <c r="D5300" s="12" t="s">
        <v>1495</v>
      </c>
      <c r="E5300" s="12" t="str">
        <f>VLOOKUP(B5300,[1]Planilha8!$X$4:$Z$6629,3,0)</f>
        <v>ALMOXARIFADO – HGG</v>
      </c>
      <c r="F5300" s="12" t="str">
        <f>VLOOKUP(B5300,[1]Planilha8!$X$4:$AD$6629,7,0)</f>
        <v>REGULAR</v>
      </c>
      <c r="G5300" s="13">
        <v>41142</v>
      </c>
      <c r="H5300" s="14">
        <v>91</v>
      </c>
      <c r="I5300" s="15" t="s">
        <v>22</v>
      </c>
      <c r="J5300" s="56" t="s">
        <v>1496</v>
      </c>
      <c r="K5300" s="57">
        <v>211</v>
      </c>
      <c r="L5300" s="65">
        <v>2012001047</v>
      </c>
      <c r="M5300" s="59">
        <v>43465</v>
      </c>
      <c r="N5300" s="60">
        <v>87.814999999999998</v>
      </c>
      <c r="O5300" s="61">
        <v>0.5</v>
      </c>
      <c r="P5300" s="62">
        <v>4.1666666666666699E-2</v>
      </c>
      <c r="Q5300" s="63">
        <v>0</v>
      </c>
      <c r="R5300" s="64">
        <v>87.814999999999998</v>
      </c>
      <c r="S5300" s="25">
        <v>3.1850000000000001</v>
      </c>
      <c r="ALF5300" s="26"/>
      <c r="ALG5300" s="26"/>
      <c r="ALH5300" s="26"/>
      <c r="ALI5300" s="26"/>
      <c r="ALJ5300" s="26"/>
      <c r="ALK5300" s="26"/>
      <c r="ALL5300" s="26"/>
      <c r="ALM5300" s="26"/>
      <c r="ALN5300" s="26"/>
      <c r="ALO5300" s="26"/>
      <c r="ALP5300" s="26"/>
      <c r="ALQ5300" s="26"/>
      <c r="ALR5300" s="26"/>
      <c r="ALS5300" s="26"/>
      <c r="ALT5300" s="26"/>
      <c r="ALU5300" s="26"/>
      <c r="ALV5300" s="26"/>
      <c r="ALW5300" s="26"/>
      <c r="ALX5300" s="26"/>
      <c r="ALY5300" s="26"/>
      <c r="ALZ5300" s="26"/>
      <c r="AMA5300" s="26"/>
      <c r="AMB5300" s="26"/>
      <c r="AMC5300" s="26"/>
      <c r="AMD5300" s="26"/>
      <c r="AME5300" s="26"/>
      <c r="AMF5300" s="26"/>
      <c r="AMG5300"/>
      <c r="AMH5300"/>
      <c r="AMI5300"/>
      <c r="AMJ5300"/>
    </row>
    <row r="5301" spans="1:1024" s="2" customFormat="1" ht="25.5" x14ac:dyDescent="0.25">
      <c r="A5301" s="10" t="s">
        <v>1462</v>
      </c>
      <c r="B5301" s="10">
        <v>5418</v>
      </c>
      <c r="C5301" s="10">
        <f>VLOOKUP(B5301,[1]Planilha8!$X$4:$Y$6629,2,0)</f>
        <v>2038807</v>
      </c>
      <c r="D5301" s="12" t="s">
        <v>1495</v>
      </c>
      <c r="E5301" s="12" t="str">
        <f>VLOOKUP(B5301,[1]Planilha8!$X$4:$Z$6629,3,0)</f>
        <v>ALMOXARIFADO – HGG</v>
      </c>
      <c r="F5301" s="12" t="str">
        <f>VLOOKUP(B5301,[1]Planilha8!$X$4:$AD$6629,7,0)</f>
        <v>REGULAR</v>
      </c>
      <c r="G5301" s="13">
        <v>41142</v>
      </c>
      <c r="H5301" s="14">
        <v>91</v>
      </c>
      <c r="I5301" s="15" t="s">
        <v>22</v>
      </c>
      <c r="J5301" s="56" t="s">
        <v>1496</v>
      </c>
      <c r="K5301" s="57">
        <v>211</v>
      </c>
      <c r="L5301" s="65">
        <v>2012001047</v>
      </c>
      <c r="M5301" s="59">
        <v>43465</v>
      </c>
      <c r="N5301" s="60">
        <v>87.814999999999998</v>
      </c>
      <c r="O5301" s="61">
        <v>0.5</v>
      </c>
      <c r="P5301" s="62">
        <v>4.1666666666666699E-2</v>
      </c>
      <c r="Q5301" s="63">
        <v>0</v>
      </c>
      <c r="R5301" s="64">
        <v>87.814999999999998</v>
      </c>
      <c r="S5301" s="25">
        <v>3.1850000000000001</v>
      </c>
      <c r="ALF5301" s="26"/>
      <c r="ALG5301" s="26"/>
      <c r="ALH5301" s="26"/>
      <c r="ALI5301" s="26"/>
      <c r="ALJ5301" s="26"/>
      <c r="ALK5301" s="26"/>
      <c r="ALL5301" s="26"/>
      <c r="ALM5301" s="26"/>
      <c r="ALN5301" s="26"/>
      <c r="ALO5301" s="26"/>
      <c r="ALP5301" s="26"/>
      <c r="ALQ5301" s="26"/>
      <c r="ALR5301" s="26"/>
      <c r="ALS5301" s="26"/>
      <c r="ALT5301" s="26"/>
      <c r="ALU5301" s="26"/>
      <c r="ALV5301" s="26"/>
      <c r="ALW5301" s="26"/>
      <c r="ALX5301" s="26"/>
      <c r="ALY5301" s="26"/>
      <c r="ALZ5301" s="26"/>
      <c r="AMA5301" s="26"/>
      <c r="AMB5301" s="26"/>
      <c r="AMC5301" s="26"/>
      <c r="AMD5301" s="26"/>
      <c r="AME5301" s="26"/>
      <c r="AMF5301" s="26"/>
      <c r="AMG5301"/>
      <c r="AMH5301"/>
      <c r="AMI5301"/>
      <c r="AMJ5301"/>
    </row>
    <row r="5302" spans="1:1024" s="2" customFormat="1" ht="25.5" x14ac:dyDescent="0.25">
      <c r="A5302" s="10" t="s">
        <v>1462</v>
      </c>
      <c r="B5302" s="10">
        <v>5419</v>
      </c>
      <c r="C5302" s="10">
        <f>VLOOKUP(B5302,[1]Planilha8!$X$4:$Y$6629,2,0)</f>
        <v>2038808</v>
      </c>
      <c r="D5302" s="12" t="s">
        <v>1495</v>
      </c>
      <c r="E5302" s="12" t="str">
        <f>VLOOKUP(B5302,[1]Planilha8!$X$4:$Z$6629,3,0)</f>
        <v>ALMOXARIFADO – HGG</v>
      </c>
      <c r="F5302" s="12" t="str">
        <f>VLOOKUP(B5302,[1]Planilha8!$X$4:$AD$6629,7,0)</f>
        <v>REGULAR</v>
      </c>
      <c r="G5302" s="13">
        <v>41142</v>
      </c>
      <c r="H5302" s="14">
        <v>91</v>
      </c>
      <c r="I5302" s="15" t="s">
        <v>22</v>
      </c>
      <c r="J5302" s="56" t="s">
        <v>1496</v>
      </c>
      <c r="K5302" s="57">
        <v>211</v>
      </c>
      <c r="L5302" s="65">
        <v>2012001047</v>
      </c>
      <c r="M5302" s="59">
        <v>43465</v>
      </c>
      <c r="N5302" s="60">
        <v>87.814999999999998</v>
      </c>
      <c r="O5302" s="61">
        <v>0.5</v>
      </c>
      <c r="P5302" s="62">
        <v>4.1666666666666699E-2</v>
      </c>
      <c r="Q5302" s="63">
        <v>0</v>
      </c>
      <c r="R5302" s="64">
        <v>87.814999999999998</v>
      </c>
      <c r="S5302" s="25">
        <v>3.1850000000000001</v>
      </c>
      <c r="ALF5302" s="26"/>
      <c r="ALG5302" s="26"/>
      <c r="ALH5302" s="26"/>
      <c r="ALI5302" s="26"/>
      <c r="ALJ5302" s="26"/>
      <c r="ALK5302" s="26"/>
      <c r="ALL5302" s="26"/>
      <c r="ALM5302" s="26"/>
      <c r="ALN5302" s="26"/>
      <c r="ALO5302" s="26"/>
      <c r="ALP5302" s="26"/>
      <c r="ALQ5302" s="26"/>
      <c r="ALR5302" s="26"/>
      <c r="ALS5302" s="26"/>
      <c r="ALT5302" s="26"/>
      <c r="ALU5302" s="26"/>
      <c r="ALV5302" s="26"/>
      <c r="ALW5302" s="26"/>
      <c r="ALX5302" s="26"/>
      <c r="ALY5302" s="26"/>
      <c r="ALZ5302" s="26"/>
      <c r="AMA5302" s="26"/>
      <c r="AMB5302" s="26"/>
      <c r="AMC5302" s="26"/>
      <c r="AMD5302" s="26"/>
      <c r="AME5302" s="26"/>
      <c r="AMF5302" s="26"/>
      <c r="AMG5302"/>
      <c r="AMH5302"/>
      <c r="AMI5302"/>
      <c r="AMJ5302"/>
    </row>
    <row r="5303" spans="1:1024" s="2" customFormat="1" ht="25.5" x14ac:dyDescent="0.25">
      <c r="A5303" s="10" t="s">
        <v>1462</v>
      </c>
      <c r="B5303" s="10">
        <v>5420</v>
      </c>
      <c r="C5303" s="10">
        <f>VLOOKUP(B5303,[1]Planilha8!$X$4:$Y$6629,2,0)</f>
        <v>2038809</v>
      </c>
      <c r="D5303" s="12" t="s">
        <v>1495</v>
      </c>
      <c r="E5303" s="12" t="str">
        <f>VLOOKUP(B5303,[1]Planilha8!$X$4:$Z$6629,3,0)</f>
        <v>ALMOXARIFADO – HGG</v>
      </c>
      <c r="F5303" s="12" t="str">
        <f>VLOOKUP(B5303,[1]Planilha8!$X$4:$AD$6629,7,0)</f>
        <v>REGULAR</v>
      </c>
      <c r="G5303" s="13">
        <v>41142</v>
      </c>
      <c r="H5303" s="14">
        <v>91</v>
      </c>
      <c r="I5303" s="15" t="s">
        <v>22</v>
      </c>
      <c r="J5303" s="56" t="s">
        <v>1496</v>
      </c>
      <c r="K5303" s="57">
        <v>211</v>
      </c>
      <c r="L5303" s="65">
        <v>2012001047</v>
      </c>
      <c r="M5303" s="59">
        <v>43465</v>
      </c>
      <c r="N5303" s="60">
        <v>87.814999999999998</v>
      </c>
      <c r="O5303" s="61">
        <v>0.5</v>
      </c>
      <c r="P5303" s="62">
        <v>4.1666666666666699E-2</v>
      </c>
      <c r="Q5303" s="63">
        <v>0</v>
      </c>
      <c r="R5303" s="64">
        <v>87.814999999999998</v>
      </c>
      <c r="S5303" s="25">
        <v>3.1850000000000001</v>
      </c>
      <c r="ALF5303" s="26"/>
      <c r="ALG5303" s="26"/>
      <c r="ALH5303" s="26"/>
      <c r="ALI5303" s="26"/>
      <c r="ALJ5303" s="26"/>
      <c r="ALK5303" s="26"/>
      <c r="ALL5303" s="26"/>
      <c r="ALM5303" s="26"/>
      <c r="ALN5303" s="26"/>
      <c r="ALO5303" s="26"/>
      <c r="ALP5303" s="26"/>
      <c r="ALQ5303" s="26"/>
      <c r="ALR5303" s="26"/>
      <c r="ALS5303" s="26"/>
      <c r="ALT5303" s="26"/>
      <c r="ALU5303" s="26"/>
      <c r="ALV5303" s="26"/>
      <c r="ALW5303" s="26"/>
      <c r="ALX5303" s="26"/>
      <c r="ALY5303" s="26"/>
      <c r="ALZ5303" s="26"/>
      <c r="AMA5303" s="26"/>
      <c r="AMB5303" s="26"/>
      <c r="AMC5303" s="26"/>
      <c r="AMD5303" s="26"/>
      <c r="AME5303" s="26"/>
      <c r="AMF5303" s="26"/>
      <c r="AMG5303"/>
      <c r="AMH5303"/>
      <c r="AMI5303"/>
      <c r="AMJ5303"/>
    </row>
    <row r="5304" spans="1:1024" s="2" customFormat="1" ht="25.5" x14ac:dyDescent="0.25">
      <c r="A5304" s="10" t="s">
        <v>1462</v>
      </c>
      <c r="B5304" s="10">
        <v>5421</v>
      </c>
      <c r="C5304" s="10">
        <f>VLOOKUP(B5304,[1]Planilha8!$X$4:$Y$6629,2,0)</f>
        <v>2038810</v>
      </c>
      <c r="D5304" s="12" t="s">
        <v>1495</v>
      </c>
      <c r="E5304" s="12" t="str">
        <f>VLOOKUP(B5304,[1]Planilha8!$X$4:$Z$6629,3,0)</f>
        <v>ALMOXARIFADO – HGG</v>
      </c>
      <c r="F5304" s="12" t="str">
        <f>VLOOKUP(B5304,[1]Planilha8!$X$4:$AD$6629,7,0)</f>
        <v>REGULAR</v>
      </c>
      <c r="G5304" s="13">
        <v>41142</v>
      </c>
      <c r="H5304" s="14">
        <v>91</v>
      </c>
      <c r="I5304" s="15" t="s">
        <v>22</v>
      </c>
      <c r="J5304" s="56" t="s">
        <v>1496</v>
      </c>
      <c r="K5304" s="57">
        <v>211</v>
      </c>
      <c r="L5304" s="65">
        <v>2012001047</v>
      </c>
      <c r="M5304" s="59">
        <v>43465</v>
      </c>
      <c r="N5304" s="60">
        <v>87.814999999999998</v>
      </c>
      <c r="O5304" s="61">
        <v>0.5</v>
      </c>
      <c r="P5304" s="62">
        <v>4.1666666666666699E-2</v>
      </c>
      <c r="Q5304" s="63">
        <v>0</v>
      </c>
      <c r="R5304" s="64">
        <v>87.814999999999998</v>
      </c>
      <c r="S5304" s="25">
        <v>3.1850000000000001</v>
      </c>
      <c r="ALF5304" s="26"/>
      <c r="ALG5304" s="26"/>
      <c r="ALH5304" s="26"/>
      <c r="ALI5304" s="26"/>
      <c r="ALJ5304" s="26"/>
      <c r="ALK5304" s="26"/>
      <c r="ALL5304" s="26"/>
      <c r="ALM5304" s="26"/>
      <c r="ALN5304" s="26"/>
      <c r="ALO5304" s="26"/>
      <c r="ALP5304" s="26"/>
      <c r="ALQ5304" s="26"/>
      <c r="ALR5304" s="26"/>
      <c r="ALS5304" s="26"/>
      <c r="ALT5304" s="26"/>
      <c r="ALU5304" s="26"/>
      <c r="ALV5304" s="26"/>
      <c r="ALW5304" s="26"/>
      <c r="ALX5304" s="26"/>
      <c r="ALY5304" s="26"/>
      <c r="ALZ5304" s="26"/>
      <c r="AMA5304" s="26"/>
      <c r="AMB5304" s="26"/>
      <c r="AMC5304" s="26"/>
      <c r="AMD5304" s="26"/>
      <c r="AME5304" s="26"/>
      <c r="AMF5304" s="26"/>
      <c r="AMG5304"/>
      <c r="AMH5304"/>
      <c r="AMI5304"/>
      <c r="AMJ5304"/>
    </row>
    <row r="5305" spans="1:1024" s="2" customFormat="1" ht="25.5" x14ac:dyDescent="0.25">
      <c r="A5305" s="10" t="s">
        <v>1462</v>
      </c>
      <c r="B5305" s="10">
        <v>5422</v>
      </c>
      <c r="C5305" s="10">
        <f>VLOOKUP(B5305,[1]Planilha8!$X$4:$Y$6629,2,0)</f>
        <v>2038811</v>
      </c>
      <c r="D5305" s="12" t="s">
        <v>1495</v>
      </c>
      <c r="E5305" s="12" t="str">
        <f>VLOOKUP(B5305,[1]Planilha8!$X$4:$Z$6629,3,0)</f>
        <v>ALMOXARIFADO – HGG</v>
      </c>
      <c r="F5305" s="12" t="str">
        <f>VLOOKUP(B5305,[1]Planilha8!$X$4:$AD$6629,7,0)</f>
        <v>REGULAR</v>
      </c>
      <c r="G5305" s="13">
        <v>41142</v>
      </c>
      <c r="H5305" s="14">
        <v>91</v>
      </c>
      <c r="I5305" s="15" t="s">
        <v>22</v>
      </c>
      <c r="J5305" s="56" t="s">
        <v>1496</v>
      </c>
      <c r="K5305" s="57">
        <v>211</v>
      </c>
      <c r="L5305" s="65">
        <v>2012001047</v>
      </c>
      <c r="M5305" s="59">
        <v>43465</v>
      </c>
      <c r="N5305" s="60">
        <v>87.814999999999998</v>
      </c>
      <c r="O5305" s="61">
        <v>0.5</v>
      </c>
      <c r="P5305" s="62">
        <v>4.1666666666666699E-2</v>
      </c>
      <c r="Q5305" s="63">
        <v>0</v>
      </c>
      <c r="R5305" s="64">
        <v>87.814999999999998</v>
      </c>
      <c r="S5305" s="25">
        <v>3.1850000000000001</v>
      </c>
      <c r="ALF5305" s="26"/>
      <c r="ALG5305" s="26"/>
      <c r="ALH5305" s="26"/>
      <c r="ALI5305" s="26"/>
      <c r="ALJ5305" s="26"/>
      <c r="ALK5305" s="26"/>
      <c r="ALL5305" s="26"/>
      <c r="ALM5305" s="26"/>
      <c r="ALN5305" s="26"/>
      <c r="ALO5305" s="26"/>
      <c r="ALP5305" s="26"/>
      <c r="ALQ5305" s="26"/>
      <c r="ALR5305" s="26"/>
      <c r="ALS5305" s="26"/>
      <c r="ALT5305" s="26"/>
      <c r="ALU5305" s="26"/>
      <c r="ALV5305" s="26"/>
      <c r="ALW5305" s="26"/>
      <c r="ALX5305" s="26"/>
      <c r="ALY5305" s="26"/>
      <c r="ALZ5305" s="26"/>
      <c r="AMA5305" s="26"/>
      <c r="AMB5305" s="26"/>
      <c r="AMC5305" s="26"/>
      <c r="AMD5305" s="26"/>
      <c r="AME5305" s="26"/>
      <c r="AMF5305" s="26"/>
      <c r="AMG5305"/>
      <c r="AMH5305"/>
      <c r="AMI5305"/>
      <c r="AMJ5305"/>
    </row>
    <row r="5306" spans="1:1024" s="2" customFormat="1" ht="25.5" x14ac:dyDescent="0.25">
      <c r="A5306" s="10" t="s">
        <v>1462</v>
      </c>
      <c r="B5306" s="10">
        <v>5423</v>
      </c>
      <c r="C5306" s="10">
        <f>VLOOKUP(B5306,[1]Planilha8!$X$4:$Y$6629,2,0)</f>
        <v>2038812</v>
      </c>
      <c r="D5306" s="12" t="s">
        <v>1495</v>
      </c>
      <c r="E5306" s="12" t="str">
        <f>VLOOKUP(B5306,[1]Planilha8!$X$4:$Z$6629,3,0)</f>
        <v>ALMOXARIFADO – HGG</v>
      </c>
      <c r="F5306" s="12" t="str">
        <f>VLOOKUP(B5306,[1]Planilha8!$X$4:$AD$6629,7,0)</f>
        <v>REGULAR</v>
      </c>
      <c r="G5306" s="13">
        <v>41142</v>
      </c>
      <c r="H5306" s="14">
        <v>91</v>
      </c>
      <c r="I5306" s="15" t="s">
        <v>22</v>
      </c>
      <c r="J5306" s="56" t="s">
        <v>1496</v>
      </c>
      <c r="K5306" s="57">
        <v>211</v>
      </c>
      <c r="L5306" s="65">
        <v>2012001047</v>
      </c>
      <c r="M5306" s="59">
        <v>43465</v>
      </c>
      <c r="N5306" s="60">
        <v>87.814999999999998</v>
      </c>
      <c r="O5306" s="61">
        <v>0.5</v>
      </c>
      <c r="P5306" s="62">
        <v>4.1666666666666699E-2</v>
      </c>
      <c r="Q5306" s="63">
        <v>0</v>
      </c>
      <c r="R5306" s="64">
        <v>87.814999999999998</v>
      </c>
      <c r="S5306" s="25">
        <v>3.1850000000000001</v>
      </c>
      <c r="ALF5306" s="26"/>
      <c r="ALG5306" s="26"/>
      <c r="ALH5306" s="26"/>
      <c r="ALI5306" s="26"/>
      <c r="ALJ5306" s="26"/>
      <c r="ALK5306" s="26"/>
      <c r="ALL5306" s="26"/>
      <c r="ALM5306" s="26"/>
      <c r="ALN5306" s="26"/>
      <c r="ALO5306" s="26"/>
      <c r="ALP5306" s="26"/>
      <c r="ALQ5306" s="26"/>
      <c r="ALR5306" s="26"/>
      <c r="ALS5306" s="26"/>
      <c r="ALT5306" s="26"/>
      <c r="ALU5306" s="26"/>
      <c r="ALV5306" s="26"/>
      <c r="ALW5306" s="26"/>
      <c r="ALX5306" s="26"/>
      <c r="ALY5306" s="26"/>
      <c r="ALZ5306" s="26"/>
      <c r="AMA5306" s="26"/>
      <c r="AMB5306" s="26"/>
      <c r="AMC5306" s="26"/>
      <c r="AMD5306" s="26"/>
      <c r="AME5306" s="26"/>
      <c r="AMF5306" s="26"/>
      <c r="AMG5306"/>
      <c r="AMH5306"/>
      <c r="AMI5306"/>
      <c r="AMJ5306"/>
    </row>
    <row r="5307" spans="1:1024" s="2" customFormat="1" ht="25.5" x14ac:dyDescent="0.25">
      <c r="A5307" s="10" t="s">
        <v>1462</v>
      </c>
      <c r="B5307" s="10">
        <v>5424</v>
      </c>
      <c r="C5307" s="10">
        <f>VLOOKUP(B5307,[1]Planilha8!$X$4:$Y$6629,2,0)</f>
        <v>2038813</v>
      </c>
      <c r="D5307" s="12" t="s">
        <v>1495</v>
      </c>
      <c r="E5307" s="12" t="str">
        <f>VLOOKUP(B5307,[1]Planilha8!$X$4:$Z$6629,3,0)</f>
        <v>ALMOXARIFADO – HGG</v>
      </c>
      <c r="F5307" s="12" t="str">
        <f>VLOOKUP(B5307,[1]Planilha8!$X$4:$AD$6629,7,0)</f>
        <v>REGULAR</v>
      </c>
      <c r="G5307" s="13">
        <v>41142</v>
      </c>
      <c r="H5307" s="14">
        <v>91</v>
      </c>
      <c r="I5307" s="15" t="s">
        <v>22</v>
      </c>
      <c r="J5307" s="56" t="s">
        <v>1496</v>
      </c>
      <c r="K5307" s="57">
        <v>211</v>
      </c>
      <c r="L5307" s="65">
        <v>2012001047</v>
      </c>
      <c r="M5307" s="59">
        <v>43465</v>
      </c>
      <c r="N5307" s="60">
        <v>87.814999999999998</v>
      </c>
      <c r="O5307" s="61">
        <v>0.5</v>
      </c>
      <c r="P5307" s="62">
        <v>4.1666666666666699E-2</v>
      </c>
      <c r="Q5307" s="63">
        <v>0</v>
      </c>
      <c r="R5307" s="64">
        <v>87.814999999999998</v>
      </c>
      <c r="S5307" s="25">
        <v>3.1850000000000001</v>
      </c>
      <c r="ALF5307" s="26"/>
      <c r="ALG5307" s="26"/>
      <c r="ALH5307" s="26"/>
      <c r="ALI5307" s="26"/>
      <c r="ALJ5307" s="26"/>
      <c r="ALK5307" s="26"/>
      <c r="ALL5307" s="26"/>
      <c r="ALM5307" s="26"/>
      <c r="ALN5307" s="26"/>
      <c r="ALO5307" s="26"/>
      <c r="ALP5307" s="26"/>
      <c r="ALQ5307" s="26"/>
      <c r="ALR5307" s="26"/>
      <c r="ALS5307" s="26"/>
      <c r="ALT5307" s="26"/>
      <c r="ALU5307" s="26"/>
      <c r="ALV5307" s="26"/>
      <c r="ALW5307" s="26"/>
      <c r="ALX5307" s="26"/>
      <c r="ALY5307" s="26"/>
      <c r="ALZ5307" s="26"/>
      <c r="AMA5307" s="26"/>
      <c r="AMB5307" s="26"/>
      <c r="AMC5307" s="26"/>
      <c r="AMD5307" s="26"/>
      <c r="AME5307" s="26"/>
      <c r="AMF5307" s="26"/>
      <c r="AMG5307"/>
      <c r="AMH5307"/>
      <c r="AMI5307"/>
      <c r="AMJ5307"/>
    </row>
    <row r="5308" spans="1:1024" s="2" customFormat="1" ht="25.5" x14ac:dyDescent="0.25">
      <c r="A5308" s="10" t="s">
        <v>1462</v>
      </c>
      <c r="B5308" s="10">
        <v>5425</v>
      </c>
      <c r="C5308" s="10">
        <f>VLOOKUP(B5308,[1]Planilha8!$X$4:$Y$6629,2,0)</f>
        <v>2038814</v>
      </c>
      <c r="D5308" s="12" t="s">
        <v>1495</v>
      </c>
      <c r="E5308" s="12" t="str">
        <f>VLOOKUP(B5308,[1]Planilha8!$X$4:$Z$6629,3,0)</f>
        <v>ALMOXARIFADO – HGG</v>
      </c>
      <c r="F5308" s="12" t="str">
        <f>VLOOKUP(B5308,[1]Planilha8!$X$4:$AD$6629,7,0)</f>
        <v>REGULAR</v>
      </c>
      <c r="G5308" s="13">
        <v>41142</v>
      </c>
      <c r="H5308" s="14">
        <v>91</v>
      </c>
      <c r="I5308" s="15" t="s">
        <v>22</v>
      </c>
      <c r="J5308" s="56" t="s">
        <v>1496</v>
      </c>
      <c r="K5308" s="57">
        <v>211</v>
      </c>
      <c r="L5308" s="65">
        <v>2012001047</v>
      </c>
      <c r="M5308" s="59">
        <v>43465</v>
      </c>
      <c r="N5308" s="60">
        <v>87.814999999999998</v>
      </c>
      <c r="O5308" s="61">
        <v>0.5</v>
      </c>
      <c r="P5308" s="62">
        <v>4.1666666666666699E-2</v>
      </c>
      <c r="Q5308" s="63">
        <v>0</v>
      </c>
      <c r="R5308" s="64">
        <v>87.814999999999998</v>
      </c>
      <c r="S5308" s="25">
        <v>3.1850000000000001</v>
      </c>
      <c r="ALF5308" s="26"/>
      <c r="ALG5308" s="26"/>
      <c r="ALH5308" s="26"/>
      <c r="ALI5308" s="26"/>
      <c r="ALJ5308" s="26"/>
      <c r="ALK5308" s="26"/>
      <c r="ALL5308" s="26"/>
      <c r="ALM5308" s="26"/>
      <c r="ALN5308" s="26"/>
      <c r="ALO5308" s="26"/>
      <c r="ALP5308" s="26"/>
      <c r="ALQ5308" s="26"/>
      <c r="ALR5308" s="26"/>
      <c r="ALS5308" s="26"/>
      <c r="ALT5308" s="26"/>
      <c r="ALU5308" s="26"/>
      <c r="ALV5308" s="26"/>
      <c r="ALW5308" s="26"/>
      <c r="ALX5308" s="26"/>
      <c r="ALY5308" s="26"/>
      <c r="ALZ5308" s="26"/>
      <c r="AMA5308" s="26"/>
      <c r="AMB5308" s="26"/>
      <c r="AMC5308" s="26"/>
      <c r="AMD5308" s="26"/>
      <c r="AME5308" s="26"/>
      <c r="AMF5308" s="26"/>
      <c r="AMG5308"/>
      <c r="AMH5308"/>
      <c r="AMI5308"/>
      <c r="AMJ5308"/>
    </row>
    <row r="5309" spans="1:1024" s="2" customFormat="1" ht="25.5" x14ac:dyDescent="0.25">
      <c r="A5309" s="10" t="s">
        <v>1462</v>
      </c>
      <c r="B5309" s="10">
        <v>5426</v>
      </c>
      <c r="C5309" s="10">
        <f>VLOOKUP(B5309,[1]Planilha8!$X$4:$Y$6629,2,0)</f>
        <v>2038815</v>
      </c>
      <c r="D5309" s="12" t="s">
        <v>1495</v>
      </c>
      <c r="E5309" s="12" t="str">
        <f>VLOOKUP(B5309,[1]Planilha8!$X$4:$Z$6629,3,0)</f>
        <v>ALMOXARIFADO – HGG</v>
      </c>
      <c r="F5309" s="12" t="str">
        <f>VLOOKUP(B5309,[1]Planilha8!$X$4:$AD$6629,7,0)</f>
        <v>REGULAR</v>
      </c>
      <c r="G5309" s="13">
        <v>41142</v>
      </c>
      <c r="H5309" s="14">
        <v>91</v>
      </c>
      <c r="I5309" s="15" t="s">
        <v>22</v>
      </c>
      <c r="J5309" s="56" t="s">
        <v>1496</v>
      </c>
      <c r="K5309" s="57">
        <v>211</v>
      </c>
      <c r="L5309" s="65">
        <v>2012001047</v>
      </c>
      <c r="M5309" s="59">
        <v>43465</v>
      </c>
      <c r="N5309" s="60">
        <v>87.814999999999998</v>
      </c>
      <c r="O5309" s="61">
        <v>0.5</v>
      </c>
      <c r="P5309" s="62">
        <v>4.1666666666666699E-2</v>
      </c>
      <c r="Q5309" s="63">
        <v>0</v>
      </c>
      <c r="R5309" s="64">
        <v>87.814999999999998</v>
      </c>
      <c r="S5309" s="25">
        <v>3.1850000000000001</v>
      </c>
      <c r="ALF5309" s="26"/>
      <c r="ALG5309" s="26"/>
      <c r="ALH5309" s="26"/>
      <c r="ALI5309" s="26"/>
      <c r="ALJ5309" s="26"/>
      <c r="ALK5309" s="26"/>
      <c r="ALL5309" s="26"/>
      <c r="ALM5309" s="26"/>
      <c r="ALN5309" s="26"/>
      <c r="ALO5309" s="26"/>
      <c r="ALP5309" s="26"/>
      <c r="ALQ5309" s="26"/>
      <c r="ALR5309" s="26"/>
      <c r="ALS5309" s="26"/>
      <c r="ALT5309" s="26"/>
      <c r="ALU5309" s="26"/>
      <c r="ALV5309" s="26"/>
      <c r="ALW5309" s="26"/>
      <c r="ALX5309" s="26"/>
      <c r="ALY5309" s="26"/>
      <c r="ALZ5309" s="26"/>
      <c r="AMA5309" s="26"/>
      <c r="AMB5309" s="26"/>
      <c r="AMC5309" s="26"/>
      <c r="AMD5309" s="26"/>
      <c r="AME5309" s="26"/>
      <c r="AMF5309" s="26"/>
      <c r="AMG5309"/>
      <c r="AMH5309"/>
      <c r="AMI5309"/>
      <c r="AMJ5309"/>
    </row>
    <row r="5310" spans="1:1024" s="2" customFormat="1" ht="25.5" x14ac:dyDescent="0.25">
      <c r="A5310" s="10" t="s">
        <v>1462</v>
      </c>
      <c r="B5310" s="10">
        <v>5427</v>
      </c>
      <c r="C5310" s="10">
        <f>VLOOKUP(B5310,[1]Planilha8!$X$4:$Y$6629,2,0)</f>
        <v>2038816</v>
      </c>
      <c r="D5310" s="12" t="s">
        <v>1495</v>
      </c>
      <c r="E5310" s="12" t="str">
        <f>VLOOKUP(B5310,[1]Planilha8!$X$4:$Z$6629,3,0)</f>
        <v>ALMOXARIFADO – HGG</v>
      </c>
      <c r="F5310" s="12" t="str">
        <f>VLOOKUP(B5310,[1]Planilha8!$X$4:$AD$6629,7,0)</f>
        <v>REGULAR</v>
      </c>
      <c r="G5310" s="13">
        <v>41142</v>
      </c>
      <c r="H5310" s="14">
        <v>91</v>
      </c>
      <c r="I5310" s="15" t="s">
        <v>22</v>
      </c>
      <c r="J5310" s="56" t="s">
        <v>1496</v>
      </c>
      <c r="K5310" s="57">
        <v>211</v>
      </c>
      <c r="L5310" s="65">
        <v>2012001047</v>
      </c>
      <c r="M5310" s="59">
        <v>43465</v>
      </c>
      <c r="N5310" s="60">
        <v>87.814999999999998</v>
      </c>
      <c r="O5310" s="61">
        <v>0.5</v>
      </c>
      <c r="P5310" s="62">
        <v>4.1666666666666699E-2</v>
      </c>
      <c r="Q5310" s="63">
        <v>0</v>
      </c>
      <c r="R5310" s="64">
        <v>87.814999999999998</v>
      </c>
      <c r="S5310" s="25">
        <v>3.1850000000000001</v>
      </c>
      <c r="ALF5310" s="26"/>
      <c r="ALG5310" s="26"/>
      <c r="ALH5310" s="26"/>
      <c r="ALI5310" s="26"/>
      <c r="ALJ5310" s="26"/>
      <c r="ALK5310" s="26"/>
      <c r="ALL5310" s="26"/>
      <c r="ALM5310" s="26"/>
      <c r="ALN5310" s="26"/>
      <c r="ALO5310" s="26"/>
      <c r="ALP5310" s="26"/>
      <c r="ALQ5310" s="26"/>
      <c r="ALR5310" s="26"/>
      <c r="ALS5310" s="26"/>
      <c r="ALT5310" s="26"/>
      <c r="ALU5310" s="26"/>
      <c r="ALV5310" s="26"/>
      <c r="ALW5310" s="26"/>
      <c r="ALX5310" s="26"/>
      <c r="ALY5310" s="26"/>
      <c r="ALZ5310" s="26"/>
      <c r="AMA5310" s="26"/>
      <c r="AMB5310" s="26"/>
      <c r="AMC5310" s="26"/>
      <c r="AMD5310" s="26"/>
      <c r="AME5310" s="26"/>
      <c r="AMF5310" s="26"/>
      <c r="AMG5310"/>
      <c r="AMH5310"/>
      <c r="AMI5310"/>
      <c r="AMJ5310"/>
    </row>
    <row r="5311" spans="1:1024" s="2" customFormat="1" ht="25.5" x14ac:dyDescent="0.25">
      <c r="A5311" s="10" t="s">
        <v>1462</v>
      </c>
      <c r="B5311" s="10">
        <v>5428</v>
      </c>
      <c r="C5311" s="10">
        <f>VLOOKUP(B5311,[1]Planilha8!$X$4:$Y$6629,2,0)</f>
        <v>2038817</v>
      </c>
      <c r="D5311" s="12" t="s">
        <v>1495</v>
      </c>
      <c r="E5311" s="12" t="str">
        <f>VLOOKUP(B5311,[1]Planilha8!$X$4:$Z$6629,3,0)</f>
        <v>ALMOXARIFADO – HGG</v>
      </c>
      <c r="F5311" s="12" t="str">
        <f>VLOOKUP(B5311,[1]Planilha8!$X$4:$AD$6629,7,0)</f>
        <v>REGULAR</v>
      </c>
      <c r="G5311" s="13">
        <v>41142</v>
      </c>
      <c r="H5311" s="14">
        <v>91</v>
      </c>
      <c r="I5311" s="15" t="s">
        <v>22</v>
      </c>
      <c r="J5311" s="56" t="s">
        <v>1496</v>
      </c>
      <c r="K5311" s="57">
        <v>211</v>
      </c>
      <c r="L5311" s="65">
        <v>2012001047</v>
      </c>
      <c r="M5311" s="59">
        <v>43465</v>
      </c>
      <c r="N5311" s="60">
        <v>87.814999999999998</v>
      </c>
      <c r="O5311" s="61">
        <v>0.5</v>
      </c>
      <c r="P5311" s="62">
        <v>4.1666666666666699E-2</v>
      </c>
      <c r="Q5311" s="63">
        <v>0</v>
      </c>
      <c r="R5311" s="64">
        <v>87.814999999999998</v>
      </c>
      <c r="S5311" s="25">
        <v>3.1850000000000001</v>
      </c>
      <c r="ALF5311" s="26"/>
      <c r="ALG5311" s="26"/>
      <c r="ALH5311" s="26"/>
      <c r="ALI5311" s="26"/>
      <c r="ALJ5311" s="26"/>
      <c r="ALK5311" s="26"/>
      <c r="ALL5311" s="26"/>
      <c r="ALM5311" s="26"/>
      <c r="ALN5311" s="26"/>
      <c r="ALO5311" s="26"/>
      <c r="ALP5311" s="26"/>
      <c r="ALQ5311" s="26"/>
      <c r="ALR5311" s="26"/>
      <c r="ALS5311" s="26"/>
      <c r="ALT5311" s="26"/>
      <c r="ALU5311" s="26"/>
      <c r="ALV5311" s="26"/>
      <c r="ALW5311" s="26"/>
      <c r="ALX5311" s="26"/>
      <c r="ALY5311" s="26"/>
      <c r="ALZ5311" s="26"/>
      <c r="AMA5311" s="26"/>
      <c r="AMB5311" s="26"/>
      <c r="AMC5311" s="26"/>
      <c r="AMD5311" s="26"/>
      <c r="AME5311" s="26"/>
      <c r="AMF5311" s="26"/>
      <c r="AMG5311"/>
      <c r="AMH5311"/>
      <c r="AMI5311"/>
      <c r="AMJ5311"/>
    </row>
    <row r="5312" spans="1:1024" s="2" customFormat="1" ht="25.5" x14ac:dyDescent="0.25">
      <c r="A5312" s="10" t="s">
        <v>1462</v>
      </c>
      <c r="B5312" s="10">
        <v>5429</v>
      </c>
      <c r="C5312" s="10">
        <f>VLOOKUP(B5312,[1]Planilha8!$X$4:$Y$6629,2,0)</f>
        <v>2038818</v>
      </c>
      <c r="D5312" s="12" t="s">
        <v>1495</v>
      </c>
      <c r="E5312" s="12" t="str">
        <f>VLOOKUP(B5312,[1]Planilha8!$X$4:$Z$6629,3,0)</f>
        <v>ALMOXARIFADO – HGG</v>
      </c>
      <c r="F5312" s="12" t="str">
        <f>VLOOKUP(B5312,[1]Planilha8!$X$4:$AD$6629,7,0)</f>
        <v>REGULAR</v>
      </c>
      <c r="G5312" s="13">
        <v>41142</v>
      </c>
      <c r="H5312" s="14">
        <v>91</v>
      </c>
      <c r="I5312" s="15" t="s">
        <v>22</v>
      </c>
      <c r="J5312" s="56" t="s">
        <v>1496</v>
      </c>
      <c r="K5312" s="57">
        <v>211</v>
      </c>
      <c r="L5312" s="65">
        <v>2012001047</v>
      </c>
      <c r="M5312" s="59">
        <v>43465</v>
      </c>
      <c r="N5312" s="60">
        <v>87.814999999999998</v>
      </c>
      <c r="O5312" s="61">
        <v>0.5</v>
      </c>
      <c r="P5312" s="62">
        <v>4.1666666666666699E-2</v>
      </c>
      <c r="Q5312" s="63">
        <v>0</v>
      </c>
      <c r="R5312" s="64">
        <v>87.814999999999998</v>
      </c>
      <c r="S5312" s="25">
        <v>3.1850000000000001</v>
      </c>
      <c r="ALF5312" s="26"/>
      <c r="ALG5312" s="26"/>
      <c r="ALH5312" s="26"/>
      <c r="ALI5312" s="26"/>
      <c r="ALJ5312" s="26"/>
      <c r="ALK5312" s="26"/>
      <c r="ALL5312" s="26"/>
      <c r="ALM5312" s="26"/>
      <c r="ALN5312" s="26"/>
      <c r="ALO5312" s="26"/>
      <c r="ALP5312" s="26"/>
      <c r="ALQ5312" s="26"/>
      <c r="ALR5312" s="26"/>
      <c r="ALS5312" s="26"/>
      <c r="ALT5312" s="26"/>
      <c r="ALU5312" s="26"/>
      <c r="ALV5312" s="26"/>
      <c r="ALW5312" s="26"/>
      <c r="ALX5312" s="26"/>
      <c r="ALY5312" s="26"/>
      <c r="ALZ5312" s="26"/>
      <c r="AMA5312" s="26"/>
      <c r="AMB5312" s="26"/>
      <c r="AMC5312" s="26"/>
      <c r="AMD5312" s="26"/>
      <c r="AME5312" s="26"/>
      <c r="AMF5312" s="26"/>
      <c r="AMG5312"/>
      <c r="AMH5312"/>
      <c r="AMI5312"/>
      <c r="AMJ5312"/>
    </row>
    <row r="5313" spans="1:1024" s="2" customFormat="1" ht="25.5" x14ac:dyDescent="0.25">
      <c r="A5313" s="10" t="s">
        <v>1462</v>
      </c>
      <c r="B5313" s="10">
        <v>5430</v>
      </c>
      <c r="C5313" s="10">
        <f>VLOOKUP(B5313,[1]Planilha8!$X$4:$Y$6629,2,0)</f>
        <v>2038819</v>
      </c>
      <c r="D5313" s="12" t="s">
        <v>1495</v>
      </c>
      <c r="E5313" s="12" t="str">
        <f>VLOOKUP(B5313,[1]Planilha8!$X$4:$Z$6629,3,0)</f>
        <v>ALMOXARIFADO – HGG</v>
      </c>
      <c r="F5313" s="12" t="str">
        <f>VLOOKUP(B5313,[1]Planilha8!$X$4:$AD$6629,7,0)</f>
        <v>REGULAR</v>
      </c>
      <c r="G5313" s="13">
        <v>41142</v>
      </c>
      <c r="H5313" s="14">
        <v>91</v>
      </c>
      <c r="I5313" s="15" t="s">
        <v>22</v>
      </c>
      <c r="J5313" s="56" t="s">
        <v>1496</v>
      </c>
      <c r="K5313" s="57">
        <v>211</v>
      </c>
      <c r="L5313" s="65">
        <v>2012001047</v>
      </c>
      <c r="M5313" s="59">
        <v>43465</v>
      </c>
      <c r="N5313" s="60">
        <v>87.814999999999998</v>
      </c>
      <c r="O5313" s="61">
        <v>0.5</v>
      </c>
      <c r="P5313" s="62">
        <v>4.1666666666666699E-2</v>
      </c>
      <c r="Q5313" s="63">
        <v>0</v>
      </c>
      <c r="R5313" s="64">
        <v>87.814999999999998</v>
      </c>
      <c r="S5313" s="25">
        <v>3.1850000000000001</v>
      </c>
      <c r="ALF5313" s="26"/>
      <c r="ALG5313" s="26"/>
      <c r="ALH5313" s="26"/>
      <c r="ALI5313" s="26"/>
      <c r="ALJ5313" s="26"/>
      <c r="ALK5313" s="26"/>
      <c r="ALL5313" s="26"/>
      <c r="ALM5313" s="26"/>
      <c r="ALN5313" s="26"/>
      <c r="ALO5313" s="26"/>
      <c r="ALP5313" s="26"/>
      <c r="ALQ5313" s="26"/>
      <c r="ALR5313" s="26"/>
      <c r="ALS5313" s="26"/>
      <c r="ALT5313" s="26"/>
      <c r="ALU5313" s="26"/>
      <c r="ALV5313" s="26"/>
      <c r="ALW5313" s="26"/>
      <c r="ALX5313" s="26"/>
      <c r="ALY5313" s="26"/>
      <c r="ALZ5313" s="26"/>
      <c r="AMA5313" s="26"/>
      <c r="AMB5313" s="26"/>
      <c r="AMC5313" s="26"/>
      <c r="AMD5313" s="26"/>
      <c r="AME5313" s="26"/>
      <c r="AMF5313" s="26"/>
      <c r="AMG5313"/>
      <c r="AMH5313"/>
      <c r="AMI5313"/>
      <c r="AMJ5313"/>
    </row>
    <row r="5314" spans="1:1024" s="2" customFormat="1" ht="25.5" x14ac:dyDescent="0.25">
      <c r="A5314" s="10" t="s">
        <v>1462</v>
      </c>
      <c r="B5314" s="10">
        <v>5431</v>
      </c>
      <c r="C5314" s="10">
        <f>VLOOKUP(B5314,[1]Planilha8!$X$4:$Y$6629,2,0)</f>
        <v>2038820</v>
      </c>
      <c r="D5314" s="12" t="s">
        <v>1495</v>
      </c>
      <c r="E5314" s="12" t="str">
        <f>VLOOKUP(B5314,[1]Planilha8!$X$4:$Z$6629,3,0)</f>
        <v>HEMODIALISE / DIÁLISE</v>
      </c>
      <c r="F5314" s="12" t="str">
        <f>VLOOKUP(B5314,[1]Planilha8!$X$4:$AD$6629,7,0)</f>
        <v>REGULAR</v>
      </c>
      <c r="G5314" s="13">
        <v>41142</v>
      </c>
      <c r="H5314" s="14">
        <v>91</v>
      </c>
      <c r="I5314" s="15" t="s">
        <v>22</v>
      </c>
      <c r="J5314" s="56" t="s">
        <v>1496</v>
      </c>
      <c r="K5314" s="57">
        <v>211</v>
      </c>
      <c r="L5314" s="65">
        <v>2012001047</v>
      </c>
      <c r="M5314" s="59">
        <v>43465</v>
      </c>
      <c r="N5314" s="60">
        <v>87.814999999999998</v>
      </c>
      <c r="O5314" s="61">
        <v>0.5</v>
      </c>
      <c r="P5314" s="62">
        <v>4.1666666666666699E-2</v>
      </c>
      <c r="Q5314" s="63">
        <v>0</v>
      </c>
      <c r="R5314" s="64">
        <v>87.814999999999998</v>
      </c>
      <c r="S5314" s="25">
        <v>3.1850000000000001</v>
      </c>
      <c r="ALF5314" s="26"/>
      <c r="ALG5314" s="26"/>
      <c r="ALH5314" s="26"/>
      <c r="ALI5314" s="26"/>
      <c r="ALJ5314" s="26"/>
      <c r="ALK5314" s="26"/>
      <c r="ALL5314" s="26"/>
      <c r="ALM5314" s="26"/>
      <c r="ALN5314" s="26"/>
      <c r="ALO5314" s="26"/>
      <c r="ALP5314" s="26"/>
      <c r="ALQ5314" s="26"/>
      <c r="ALR5314" s="26"/>
      <c r="ALS5314" s="26"/>
      <c r="ALT5314" s="26"/>
      <c r="ALU5314" s="26"/>
      <c r="ALV5314" s="26"/>
      <c r="ALW5314" s="26"/>
      <c r="ALX5314" s="26"/>
      <c r="ALY5314" s="26"/>
      <c r="ALZ5314" s="26"/>
      <c r="AMA5314" s="26"/>
      <c r="AMB5314" s="26"/>
      <c r="AMC5314" s="26"/>
      <c r="AMD5314" s="26"/>
      <c r="AME5314" s="26"/>
      <c r="AMF5314" s="26"/>
      <c r="AMG5314"/>
      <c r="AMH5314"/>
      <c r="AMI5314"/>
      <c r="AMJ5314"/>
    </row>
    <row r="5315" spans="1:1024" s="2" customFormat="1" ht="25.5" x14ac:dyDescent="0.25">
      <c r="A5315" s="10" t="s">
        <v>1462</v>
      </c>
      <c r="B5315" s="10">
        <v>5432</v>
      </c>
      <c r="C5315" s="10">
        <f>VLOOKUP(B5315,[1]Planilha8!$X$4:$Y$6629,2,0)</f>
        <v>2038821</v>
      </c>
      <c r="D5315" s="12" t="s">
        <v>1495</v>
      </c>
      <c r="E5315" s="12" t="str">
        <f>VLOOKUP(B5315,[1]Planilha8!$X$4:$Z$6629,3,0)</f>
        <v>HEMODIALISE / DIÁLISE</v>
      </c>
      <c r="F5315" s="12" t="str">
        <f>VLOOKUP(B5315,[1]Planilha8!$X$4:$AD$6629,7,0)</f>
        <v>REGULAR</v>
      </c>
      <c r="G5315" s="13">
        <v>41142</v>
      </c>
      <c r="H5315" s="14">
        <v>91</v>
      </c>
      <c r="I5315" s="15" t="s">
        <v>22</v>
      </c>
      <c r="J5315" s="56" t="s">
        <v>1496</v>
      </c>
      <c r="K5315" s="57">
        <v>211</v>
      </c>
      <c r="L5315" s="65">
        <v>2012001047</v>
      </c>
      <c r="M5315" s="59">
        <v>43465</v>
      </c>
      <c r="N5315" s="60">
        <v>87.814999999999998</v>
      </c>
      <c r="O5315" s="61">
        <v>0.5</v>
      </c>
      <c r="P5315" s="62">
        <v>4.1666666666666699E-2</v>
      </c>
      <c r="Q5315" s="63">
        <v>0</v>
      </c>
      <c r="R5315" s="64">
        <v>87.814999999999998</v>
      </c>
      <c r="S5315" s="25">
        <v>3.1850000000000001</v>
      </c>
      <c r="ALF5315" s="26"/>
      <c r="ALG5315" s="26"/>
      <c r="ALH5315" s="26"/>
      <c r="ALI5315" s="26"/>
      <c r="ALJ5315" s="26"/>
      <c r="ALK5315" s="26"/>
      <c r="ALL5315" s="26"/>
      <c r="ALM5315" s="26"/>
      <c r="ALN5315" s="26"/>
      <c r="ALO5315" s="26"/>
      <c r="ALP5315" s="26"/>
      <c r="ALQ5315" s="26"/>
      <c r="ALR5315" s="26"/>
      <c r="ALS5315" s="26"/>
      <c r="ALT5315" s="26"/>
      <c r="ALU5315" s="26"/>
      <c r="ALV5315" s="26"/>
      <c r="ALW5315" s="26"/>
      <c r="ALX5315" s="26"/>
      <c r="ALY5315" s="26"/>
      <c r="ALZ5315" s="26"/>
      <c r="AMA5315" s="26"/>
      <c r="AMB5315" s="26"/>
      <c r="AMC5315" s="26"/>
      <c r="AMD5315" s="26"/>
      <c r="AME5315" s="26"/>
      <c r="AMF5315" s="26"/>
      <c r="AMG5315"/>
      <c r="AMH5315"/>
      <c r="AMI5315"/>
      <c r="AMJ5315"/>
    </row>
    <row r="5316" spans="1:1024" s="2" customFormat="1" ht="25.5" x14ac:dyDescent="0.25">
      <c r="A5316" s="10" t="s">
        <v>1462</v>
      </c>
      <c r="B5316" s="10">
        <v>5433</v>
      </c>
      <c r="C5316" s="10">
        <f>VLOOKUP(B5316,[1]Planilha8!$X$4:$Y$6629,2,0)</f>
        <v>2038822</v>
      </c>
      <c r="D5316" s="12" t="s">
        <v>1495</v>
      </c>
      <c r="E5316" s="12" t="str">
        <f>VLOOKUP(B5316,[1]Planilha8!$X$4:$Z$6629,3,0)</f>
        <v>HEMODIALISE / DIÁLISE</v>
      </c>
      <c r="F5316" s="12" t="str">
        <f>VLOOKUP(B5316,[1]Planilha8!$X$4:$AD$6629,7,0)</f>
        <v>REGULAR</v>
      </c>
      <c r="G5316" s="13">
        <v>41142</v>
      </c>
      <c r="H5316" s="14">
        <v>91</v>
      </c>
      <c r="I5316" s="15" t="s">
        <v>22</v>
      </c>
      <c r="J5316" s="56" t="s">
        <v>1496</v>
      </c>
      <c r="K5316" s="57">
        <v>211</v>
      </c>
      <c r="L5316" s="65">
        <v>2012001047</v>
      </c>
      <c r="M5316" s="59">
        <v>43465</v>
      </c>
      <c r="N5316" s="60">
        <v>87.814999999999998</v>
      </c>
      <c r="O5316" s="61">
        <v>0.5</v>
      </c>
      <c r="P5316" s="62">
        <v>4.1666666666666699E-2</v>
      </c>
      <c r="Q5316" s="63">
        <v>0</v>
      </c>
      <c r="R5316" s="64">
        <v>87.814999999999998</v>
      </c>
      <c r="S5316" s="25">
        <v>3.1850000000000001</v>
      </c>
      <c r="ALF5316" s="26"/>
      <c r="ALG5316" s="26"/>
      <c r="ALH5316" s="26"/>
      <c r="ALI5316" s="26"/>
      <c r="ALJ5316" s="26"/>
      <c r="ALK5316" s="26"/>
      <c r="ALL5316" s="26"/>
      <c r="ALM5316" s="26"/>
      <c r="ALN5316" s="26"/>
      <c r="ALO5316" s="26"/>
      <c r="ALP5316" s="26"/>
      <c r="ALQ5316" s="26"/>
      <c r="ALR5316" s="26"/>
      <c r="ALS5316" s="26"/>
      <c r="ALT5316" s="26"/>
      <c r="ALU5316" s="26"/>
      <c r="ALV5316" s="26"/>
      <c r="ALW5316" s="26"/>
      <c r="ALX5316" s="26"/>
      <c r="ALY5316" s="26"/>
      <c r="ALZ5316" s="26"/>
      <c r="AMA5316" s="26"/>
      <c r="AMB5316" s="26"/>
      <c r="AMC5316" s="26"/>
      <c r="AMD5316" s="26"/>
      <c r="AME5316" s="26"/>
      <c r="AMF5316" s="26"/>
      <c r="AMG5316"/>
      <c r="AMH5316"/>
      <c r="AMI5316"/>
      <c r="AMJ5316"/>
    </row>
    <row r="5317" spans="1:1024" s="2" customFormat="1" ht="25.5" x14ac:dyDescent="0.25">
      <c r="A5317" s="10" t="s">
        <v>1462</v>
      </c>
      <c r="B5317" s="10">
        <v>5434</v>
      </c>
      <c r="C5317" s="10">
        <f>VLOOKUP(B5317,[1]Planilha8!$X$4:$Y$6629,2,0)</f>
        <v>2038823</v>
      </c>
      <c r="D5317" s="12" t="s">
        <v>1495</v>
      </c>
      <c r="E5317" s="12" t="str">
        <f>VLOOKUP(B5317,[1]Planilha8!$X$4:$Z$6629,3,0)</f>
        <v>ALMOXARIFADO – HGG</v>
      </c>
      <c r="F5317" s="12" t="str">
        <f>VLOOKUP(B5317,[1]Planilha8!$X$4:$AD$6629,7,0)</f>
        <v>REGULAR</v>
      </c>
      <c r="G5317" s="13">
        <v>41142</v>
      </c>
      <c r="H5317" s="14">
        <v>91</v>
      </c>
      <c r="I5317" s="15" t="s">
        <v>22</v>
      </c>
      <c r="J5317" s="56" t="s">
        <v>1496</v>
      </c>
      <c r="K5317" s="57">
        <v>211</v>
      </c>
      <c r="L5317" s="65">
        <v>2012001047</v>
      </c>
      <c r="M5317" s="59">
        <v>43465</v>
      </c>
      <c r="N5317" s="60">
        <v>87.814999999999998</v>
      </c>
      <c r="O5317" s="61">
        <v>0.5</v>
      </c>
      <c r="P5317" s="62">
        <v>4.1666666666666699E-2</v>
      </c>
      <c r="Q5317" s="63">
        <v>0</v>
      </c>
      <c r="R5317" s="64">
        <v>87.814999999999998</v>
      </c>
      <c r="S5317" s="25">
        <v>3.1850000000000001</v>
      </c>
      <c r="ALF5317" s="26"/>
      <c r="ALG5317" s="26"/>
      <c r="ALH5317" s="26"/>
      <c r="ALI5317" s="26"/>
      <c r="ALJ5317" s="26"/>
      <c r="ALK5317" s="26"/>
      <c r="ALL5317" s="26"/>
      <c r="ALM5317" s="26"/>
      <c r="ALN5317" s="26"/>
      <c r="ALO5317" s="26"/>
      <c r="ALP5317" s="26"/>
      <c r="ALQ5317" s="26"/>
      <c r="ALR5317" s="26"/>
      <c r="ALS5317" s="26"/>
      <c r="ALT5317" s="26"/>
      <c r="ALU5317" s="26"/>
      <c r="ALV5317" s="26"/>
      <c r="ALW5317" s="26"/>
      <c r="ALX5317" s="26"/>
      <c r="ALY5317" s="26"/>
      <c r="ALZ5317" s="26"/>
      <c r="AMA5317" s="26"/>
      <c r="AMB5317" s="26"/>
      <c r="AMC5317" s="26"/>
      <c r="AMD5317" s="26"/>
      <c r="AME5317" s="26"/>
      <c r="AMF5317" s="26"/>
      <c r="AMG5317"/>
      <c r="AMH5317"/>
      <c r="AMI5317"/>
      <c r="AMJ5317"/>
    </row>
    <row r="5318" spans="1:1024" s="2" customFormat="1" ht="25.5" x14ac:dyDescent="0.25">
      <c r="A5318" s="10" t="s">
        <v>1462</v>
      </c>
      <c r="B5318" s="10">
        <v>5435</v>
      </c>
      <c r="C5318" s="10">
        <f>VLOOKUP(B5318,[1]Planilha8!$X$4:$Y$6629,2,0)</f>
        <v>2038824</v>
      </c>
      <c r="D5318" s="12" t="s">
        <v>1495</v>
      </c>
      <c r="E5318" s="12" t="str">
        <f>VLOOKUP(B5318,[1]Planilha8!$X$4:$Z$6629,3,0)</f>
        <v>ALMOXARIFADO – HGG</v>
      </c>
      <c r="F5318" s="12" t="str">
        <f>VLOOKUP(B5318,[1]Planilha8!$X$4:$AD$6629,7,0)</f>
        <v>REGULAR</v>
      </c>
      <c r="G5318" s="13">
        <v>41142</v>
      </c>
      <c r="H5318" s="14">
        <v>91</v>
      </c>
      <c r="I5318" s="15" t="s">
        <v>22</v>
      </c>
      <c r="J5318" s="56" t="s">
        <v>1496</v>
      </c>
      <c r="K5318" s="57">
        <v>211</v>
      </c>
      <c r="L5318" s="65">
        <v>2012001047</v>
      </c>
      <c r="M5318" s="59">
        <v>43465</v>
      </c>
      <c r="N5318" s="60">
        <v>87.814999999999998</v>
      </c>
      <c r="O5318" s="61">
        <v>0.5</v>
      </c>
      <c r="P5318" s="62">
        <v>4.1666666666666699E-2</v>
      </c>
      <c r="Q5318" s="63">
        <v>0</v>
      </c>
      <c r="R5318" s="64">
        <v>87.814999999999998</v>
      </c>
      <c r="S5318" s="25">
        <v>3.1850000000000001</v>
      </c>
      <c r="ALF5318" s="26"/>
      <c r="ALG5318" s="26"/>
      <c r="ALH5318" s="26"/>
      <c r="ALI5318" s="26"/>
      <c r="ALJ5318" s="26"/>
      <c r="ALK5318" s="26"/>
      <c r="ALL5318" s="26"/>
      <c r="ALM5318" s="26"/>
      <c r="ALN5318" s="26"/>
      <c r="ALO5318" s="26"/>
      <c r="ALP5318" s="26"/>
      <c r="ALQ5318" s="26"/>
      <c r="ALR5318" s="26"/>
      <c r="ALS5318" s="26"/>
      <c r="ALT5318" s="26"/>
      <c r="ALU5318" s="26"/>
      <c r="ALV5318" s="26"/>
      <c r="ALW5318" s="26"/>
      <c r="ALX5318" s="26"/>
      <c r="ALY5318" s="26"/>
      <c r="ALZ5318" s="26"/>
      <c r="AMA5318" s="26"/>
      <c r="AMB5318" s="26"/>
      <c r="AMC5318" s="26"/>
      <c r="AMD5318" s="26"/>
      <c r="AME5318" s="26"/>
      <c r="AMF5318" s="26"/>
      <c r="AMG5318"/>
      <c r="AMH5318"/>
      <c r="AMI5318"/>
      <c r="AMJ5318"/>
    </row>
    <row r="5319" spans="1:1024" s="2" customFormat="1" ht="25.5" x14ac:dyDescent="0.25">
      <c r="A5319" s="10" t="s">
        <v>1462</v>
      </c>
      <c r="B5319" s="10">
        <v>5436</v>
      </c>
      <c r="C5319" s="10">
        <f>VLOOKUP(B5319,[1]Planilha8!$X$4:$Y$6629,2,0)</f>
        <v>2038825</v>
      </c>
      <c r="D5319" s="12" t="s">
        <v>1495</v>
      </c>
      <c r="E5319" s="12" t="str">
        <f>VLOOKUP(B5319,[1]Planilha8!$X$4:$Z$6629,3,0)</f>
        <v>ALMOXARIFADO – HGG</v>
      </c>
      <c r="F5319" s="12" t="str">
        <f>VLOOKUP(B5319,[1]Planilha8!$X$4:$AD$6629,7,0)</f>
        <v>REGULAR</v>
      </c>
      <c r="G5319" s="13">
        <v>41142</v>
      </c>
      <c r="H5319" s="14">
        <v>91</v>
      </c>
      <c r="I5319" s="15" t="s">
        <v>22</v>
      </c>
      <c r="J5319" s="56" t="s">
        <v>1496</v>
      </c>
      <c r="K5319" s="57">
        <v>211</v>
      </c>
      <c r="L5319" s="65">
        <v>2012001047</v>
      </c>
      <c r="M5319" s="59">
        <v>43465</v>
      </c>
      <c r="N5319" s="60">
        <v>87.814999999999998</v>
      </c>
      <c r="O5319" s="61">
        <v>0.5</v>
      </c>
      <c r="P5319" s="62">
        <v>4.1666666666666699E-2</v>
      </c>
      <c r="Q5319" s="63">
        <v>0</v>
      </c>
      <c r="R5319" s="64">
        <v>87.814999999999998</v>
      </c>
      <c r="S5319" s="25">
        <v>3.1850000000000001</v>
      </c>
      <c r="ALF5319" s="26"/>
      <c r="ALG5319" s="26"/>
      <c r="ALH5319" s="26"/>
      <c r="ALI5319" s="26"/>
      <c r="ALJ5319" s="26"/>
      <c r="ALK5319" s="26"/>
      <c r="ALL5319" s="26"/>
      <c r="ALM5319" s="26"/>
      <c r="ALN5319" s="26"/>
      <c r="ALO5319" s="26"/>
      <c r="ALP5319" s="26"/>
      <c r="ALQ5319" s="26"/>
      <c r="ALR5319" s="26"/>
      <c r="ALS5319" s="26"/>
      <c r="ALT5319" s="26"/>
      <c r="ALU5319" s="26"/>
      <c r="ALV5319" s="26"/>
      <c r="ALW5319" s="26"/>
      <c r="ALX5319" s="26"/>
      <c r="ALY5319" s="26"/>
      <c r="ALZ5319" s="26"/>
      <c r="AMA5319" s="26"/>
      <c r="AMB5319" s="26"/>
      <c r="AMC5319" s="26"/>
      <c r="AMD5319" s="26"/>
      <c r="AME5319" s="26"/>
      <c r="AMF5319" s="26"/>
      <c r="AMG5319"/>
      <c r="AMH5319"/>
      <c r="AMI5319"/>
      <c r="AMJ5319"/>
    </row>
    <row r="5320" spans="1:1024" s="2" customFormat="1" ht="25.5" x14ac:dyDescent="0.25">
      <c r="A5320" s="10" t="s">
        <v>1462</v>
      </c>
      <c r="B5320" s="10">
        <v>5437</v>
      </c>
      <c r="C5320" s="10">
        <f>VLOOKUP(B5320,[1]Planilha8!$X$4:$Y$6629,2,0)</f>
        <v>2038826</v>
      </c>
      <c r="D5320" s="12" t="s">
        <v>1495</v>
      </c>
      <c r="E5320" s="12" t="str">
        <f>VLOOKUP(B5320,[1]Planilha8!$X$4:$Z$6629,3,0)</f>
        <v>ALMOXARIFADO – HGG</v>
      </c>
      <c r="F5320" s="12" t="str">
        <f>VLOOKUP(B5320,[1]Planilha8!$X$4:$AD$6629,7,0)</f>
        <v>REGULAR</v>
      </c>
      <c r="G5320" s="13">
        <v>41142</v>
      </c>
      <c r="H5320" s="14">
        <v>91</v>
      </c>
      <c r="I5320" s="15" t="s">
        <v>22</v>
      </c>
      <c r="J5320" s="56" t="s">
        <v>1496</v>
      </c>
      <c r="K5320" s="57">
        <v>211</v>
      </c>
      <c r="L5320" s="65">
        <v>2012001047</v>
      </c>
      <c r="M5320" s="59">
        <v>43465</v>
      </c>
      <c r="N5320" s="60">
        <v>87.814999999999998</v>
      </c>
      <c r="O5320" s="61">
        <v>0.5</v>
      </c>
      <c r="P5320" s="62">
        <v>4.1666666666666699E-2</v>
      </c>
      <c r="Q5320" s="63">
        <v>0</v>
      </c>
      <c r="R5320" s="64">
        <v>87.814999999999998</v>
      </c>
      <c r="S5320" s="25">
        <v>3.1850000000000001</v>
      </c>
      <c r="ALF5320" s="26"/>
      <c r="ALG5320" s="26"/>
      <c r="ALH5320" s="26"/>
      <c r="ALI5320" s="26"/>
      <c r="ALJ5320" s="26"/>
      <c r="ALK5320" s="26"/>
      <c r="ALL5320" s="26"/>
      <c r="ALM5320" s="26"/>
      <c r="ALN5320" s="26"/>
      <c r="ALO5320" s="26"/>
      <c r="ALP5320" s="26"/>
      <c r="ALQ5320" s="26"/>
      <c r="ALR5320" s="26"/>
      <c r="ALS5320" s="26"/>
      <c r="ALT5320" s="26"/>
      <c r="ALU5320" s="26"/>
      <c r="ALV5320" s="26"/>
      <c r="ALW5320" s="26"/>
      <c r="ALX5320" s="26"/>
      <c r="ALY5320" s="26"/>
      <c r="ALZ5320" s="26"/>
      <c r="AMA5320" s="26"/>
      <c r="AMB5320" s="26"/>
      <c r="AMC5320" s="26"/>
      <c r="AMD5320" s="26"/>
      <c r="AME5320" s="26"/>
      <c r="AMF5320" s="26"/>
      <c r="AMG5320"/>
      <c r="AMH5320"/>
      <c r="AMI5320"/>
      <c r="AMJ5320"/>
    </row>
    <row r="5321" spans="1:1024" s="2" customFormat="1" ht="25.5" x14ac:dyDescent="0.25">
      <c r="A5321" s="10" t="s">
        <v>1462</v>
      </c>
      <c r="B5321" s="10">
        <v>5438</v>
      </c>
      <c r="C5321" s="10">
        <f>VLOOKUP(B5321,[1]Planilha8!$X$4:$Y$6629,2,0)</f>
        <v>2038827</v>
      </c>
      <c r="D5321" s="12" t="s">
        <v>1495</v>
      </c>
      <c r="E5321" s="12" t="str">
        <f>VLOOKUP(B5321,[1]Planilha8!$X$4:$Z$6629,3,0)</f>
        <v>ALMOXARIFADO – HGG</v>
      </c>
      <c r="F5321" s="12" t="str">
        <f>VLOOKUP(B5321,[1]Planilha8!$X$4:$AD$6629,7,0)</f>
        <v>REGULAR</v>
      </c>
      <c r="G5321" s="13">
        <v>41142</v>
      </c>
      <c r="H5321" s="14">
        <v>91</v>
      </c>
      <c r="I5321" s="15" t="s">
        <v>22</v>
      </c>
      <c r="J5321" s="56" t="s">
        <v>1496</v>
      </c>
      <c r="K5321" s="57">
        <v>211</v>
      </c>
      <c r="L5321" s="65">
        <v>2012001047</v>
      </c>
      <c r="M5321" s="59">
        <v>43465</v>
      </c>
      <c r="N5321" s="60">
        <v>87.814999999999998</v>
      </c>
      <c r="O5321" s="61">
        <v>0.5</v>
      </c>
      <c r="P5321" s="62">
        <v>4.1666666666666699E-2</v>
      </c>
      <c r="Q5321" s="63">
        <v>0</v>
      </c>
      <c r="R5321" s="64">
        <v>87.814999999999998</v>
      </c>
      <c r="S5321" s="25">
        <v>3.1850000000000001</v>
      </c>
      <c r="ALF5321" s="26"/>
      <c r="ALG5321" s="26"/>
      <c r="ALH5321" s="26"/>
      <c r="ALI5321" s="26"/>
      <c r="ALJ5321" s="26"/>
      <c r="ALK5321" s="26"/>
      <c r="ALL5321" s="26"/>
      <c r="ALM5321" s="26"/>
      <c r="ALN5321" s="26"/>
      <c r="ALO5321" s="26"/>
      <c r="ALP5321" s="26"/>
      <c r="ALQ5321" s="26"/>
      <c r="ALR5321" s="26"/>
      <c r="ALS5321" s="26"/>
      <c r="ALT5321" s="26"/>
      <c r="ALU5321" s="26"/>
      <c r="ALV5321" s="26"/>
      <c r="ALW5321" s="26"/>
      <c r="ALX5321" s="26"/>
      <c r="ALY5321" s="26"/>
      <c r="ALZ5321" s="26"/>
      <c r="AMA5321" s="26"/>
      <c r="AMB5321" s="26"/>
      <c r="AMC5321" s="26"/>
      <c r="AMD5321" s="26"/>
      <c r="AME5321" s="26"/>
      <c r="AMF5321" s="26"/>
      <c r="AMG5321"/>
      <c r="AMH5321"/>
      <c r="AMI5321"/>
      <c r="AMJ5321"/>
    </row>
    <row r="5322" spans="1:1024" s="2" customFormat="1" ht="25.5" x14ac:dyDescent="0.25">
      <c r="A5322" s="10" t="s">
        <v>1462</v>
      </c>
      <c r="B5322" s="10">
        <v>5439</v>
      </c>
      <c r="C5322" s="10">
        <f>VLOOKUP(B5322,[1]Planilha8!$X$4:$Y$6629,2,0)</f>
        <v>2038828</v>
      </c>
      <c r="D5322" s="12" t="s">
        <v>1495</v>
      </c>
      <c r="E5322" s="12" t="str">
        <f>VLOOKUP(B5322,[1]Planilha8!$X$4:$Z$6629,3,0)</f>
        <v>ALMOXARIFADO – HGG</v>
      </c>
      <c r="F5322" s="12" t="str">
        <f>VLOOKUP(B5322,[1]Planilha8!$X$4:$AD$6629,7,0)</f>
        <v>REGULAR</v>
      </c>
      <c r="G5322" s="13">
        <v>41142</v>
      </c>
      <c r="H5322" s="14">
        <v>91</v>
      </c>
      <c r="I5322" s="15" t="s">
        <v>22</v>
      </c>
      <c r="J5322" s="56" t="s">
        <v>1496</v>
      </c>
      <c r="K5322" s="57">
        <v>211</v>
      </c>
      <c r="L5322" s="65">
        <v>2012001047</v>
      </c>
      <c r="M5322" s="59">
        <v>43465</v>
      </c>
      <c r="N5322" s="60">
        <v>87.814999999999998</v>
      </c>
      <c r="O5322" s="61">
        <v>0.5</v>
      </c>
      <c r="P5322" s="62">
        <v>4.1666666666666699E-2</v>
      </c>
      <c r="Q5322" s="63">
        <v>0</v>
      </c>
      <c r="R5322" s="64">
        <v>87.814999999999998</v>
      </c>
      <c r="S5322" s="25">
        <v>3.1850000000000001</v>
      </c>
      <c r="ALF5322" s="26"/>
      <c r="ALG5322" s="26"/>
      <c r="ALH5322" s="26"/>
      <c r="ALI5322" s="26"/>
      <c r="ALJ5322" s="26"/>
      <c r="ALK5322" s="26"/>
      <c r="ALL5322" s="26"/>
      <c r="ALM5322" s="26"/>
      <c r="ALN5322" s="26"/>
      <c r="ALO5322" s="26"/>
      <c r="ALP5322" s="26"/>
      <c r="ALQ5322" s="26"/>
      <c r="ALR5322" s="26"/>
      <c r="ALS5322" s="26"/>
      <c r="ALT5322" s="26"/>
      <c r="ALU5322" s="26"/>
      <c r="ALV5322" s="26"/>
      <c r="ALW5322" s="26"/>
      <c r="ALX5322" s="26"/>
      <c r="ALY5322" s="26"/>
      <c r="ALZ5322" s="26"/>
      <c r="AMA5322" s="26"/>
      <c r="AMB5322" s="26"/>
      <c r="AMC5322" s="26"/>
      <c r="AMD5322" s="26"/>
      <c r="AME5322" s="26"/>
      <c r="AMF5322" s="26"/>
      <c r="AMG5322"/>
      <c r="AMH5322"/>
      <c r="AMI5322"/>
      <c r="AMJ5322"/>
    </row>
    <row r="5323" spans="1:1024" s="2" customFormat="1" ht="25.5" x14ac:dyDescent="0.25">
      <c r="A5323" s="10" t="s">
        <v>1462</v>
      </c>
      <c r="B5323" s="10">
        <v>5440</v>
      </c>
      <c r="C5323" s="10">
        <f>VLOOKUP(B5323,[1]Planilha8!$X$4:$Y$6629,2,0)</f>
        <v>2038829</v>
      </c>
      <c r="D5323" s="12" t="s">
        <v>1495</v>
      </c>
      <c r="E5323" s="12" t="str">
        <f>VLOOKUP(B5323,[1]Planilha8!$X$4:$Z$6629,3,0)</f>
        <v>ALMOXARIFADO – HGG</v>
      </c>
      <c r="F5323" s="12" t="str">
        <f>VLOOKUP(B5323,[1]Planilha8!$X$4:$AD$6629,7,0)</f>
        <v>REGULAR</v>
      </c>
      <c r="G5323" s="13">
        <v>41142</v>
      </c>
      <c r="H5323" s="14">
        <v>91</v>
      </c>
      <c r="I5323" s="15" t="s">
        <v>22</v>
      </c>
      <c r="J5323" s="56" t="s">
        <v>1496</v>
      </c>
      <c r="K5323" s="57">
        <v>211</v>
      </c>
      <c r="L5323" s="65">
        <v>2012001047</v>
      </c>
      <c r="M5323" s="59">
        <v>43465</v>
      </c>
      <c r="N5323" s="60">
        <v>87.814999999999998</v>
      </c>
      <c r="O5323" s="61">
        <v>0.5</v>
      </c>
      <c r="P5323" s="62">
        <v>4.1666666666666699E-2</v>
      </c>
      <c r="Q5323" s="63">
        <v>0</v>
      </c>
      <c r="R5323" s="64">
        <v>87.814999999999998</v>
      </c>
      <c r="S5323" s="25">
        <v>3.1850000000000001</v>
      </c>
      <c r="ALF5323" s="26"/>
      <c r="ALG5323" s="26"/>
      <c r="ALH5323" s="26"/>
      <c r="ALI5323" s="26"/>
      <c r="ALJ5323" s="26"/>
      <c r="ALK5323" s="26"/>
      <c r="ALL5323" s="26"/>
      <c r="ALM5323" s="26"/>
      <c r="ALN5323" s="26"/>
      <c r="ALO5323" s="26"/>
      <c r="ALP5323" s="26"/>
      <c r="ALQ5323" s="26"/>
      <c r="ALR5323" s="26"/>
      <c r="ALS5323" s="26"/>
      <c r="ALT5323" s="26"/>
      <c r="ALU5323" s="26"/>
      <c r="ALV5323" s="26"/>
      <c r="ALW5323" s="26"/>
      <c r="ALX5323" s="26"/>
      <c r="ALY5323" s="26"/>
      <c r="ALZ5323" s="26"/>
      <c r="AMA5323" s="26"/>
      <c r="AMB5323" s="26"/>
      <c r="AMC5323" s="26"/>
      <c r="AMD5323" s="26"/>
      <c r="AME5323" s="26"/>
      <c r="AMF5323" s="26"/>
      <c r="AMG5323"/>
      <c r="AMH5323"/>
      <c r="AMI5323"/>
      <c r="AMJ5323"/>
    </row>
    <row r="5324" spans="1:1024" s="2" customFormat="1" ht="25.5" x14ac:dyDescent="0.25">
      <c r="A5324" s="10" t="s">
        <v>1462</v>
      </c>
      <c r="B5324" s="10">
        <v>5441</v>
      </c>
      <c r="C5324" s="10">
        <f>VLOOKUP(B5324,[1]Planilha8!$X$4:$Y$6629,2,0)</f>
        <v>2038830</v>
      </c>
      <c r="D5324" s="12" t="s">
        <v>1495</v>
      </c>
      <c r="E5324" s="12" t="str">
        <f>VLOOKUP(B5324,[1]Planilha8!$X$4:$Z$6629,3,0)</f>
        <v>ALMOXARIFADO – HGG</v>
      </c>
      <c r="F5324" s="12" t="str">
        <f>VLOOKUP(B5324,[1]Planilha8!$X$4:$AD$6629,7,0)</f>
        <v>REGULAR</v>
      </c>
      <c r="G5324" s="13">
        <v>41142</v>
      </c>
      <c r="H5324" s="14">
        <v>91</v>
      </c>
      <c r="I5324" s="15" t="s">
        <v>22</v>
      </c>
      <c r="J5324" s="56" t="s">
        <v>1496</v>
      </c>
      <c r="K5324" s="57">
        <v>211</v>
      </c>
      <c r="L5324" s="65">
        <v>2012001047</v>
      </c>
      <c r="M5324" s="59">
        <v>43465</v>
      </c>
      <c r="N5324" s="60">
        <v>87.814999999999998</v>
      </c>
      <c r="O5324" s="61">
        <v>0.5</v>
      </c>
      <c r="P5324" s="62">
        <v>4.1666666666666699E-2</v>
      </c>
      <c r="Q5324" s="63">
        <v>0</v>
      </c>
      <c r="R5324" s="64">
        <v>87.814999999999998</v>
      </c>
      <c r="S5324" s="25">
        <v>3.1850000000000001</v>
      </c>
      <c r="ALF5324" s="26"/>
      <c r="ALG5324" s="26"/>
      <c r="ALH5324" s="26"/>
      <c r="ALI5324" s="26"/>
      <c r="ALJ5324" s="26"/>
      <c r="ALK5324" s="26"/>
      <c r="ALL5324" s="26"/>
      <c r="ALM5324" s="26"/>
      <c r="ALN5324" s="26"/>
      <c r="ALO5324" s="26"/>
      <c r="ALP5324" s="26"/>
      <c r="ALQ5324" s="26"/>
      <c r="ALR5324" s="26"/>
      <c r="ALS5324" s="26"/>
      <c r="ALT5324" s="26"/>
      <c r="ALU5324" s="26"/>
      <c r="ALV5324" s="26"/>
      <c r="ALW5324" s="26"/>
      <c r="ALX5324" s="26"/>
      <c r="ALY5324" s="26"/>
      <c r="ALZ5324" s="26"/>
      <c r="AMA5324" s="26"/>
      <c r="AMB5324" s="26"/>
      <c r="AMC5324" s="26"/>
      <c r="AMD5324" s="26"/>
      <c r="AME5324" s="26"/>
      <c r="AMF5324" s="26"/>
      <c r="AMG5324"/>
      <c r="AMH5324"/>
      <c r="AMI5324"/>
      <c r="AMJ5324"/>
    </row>
    <row r="5325" spans="1:1024" s="2" customFormat="1" ht="25.5" x14ac:dyDescent="0.25">
      <c r="A5325" s="10" t="s">
        <v>1462</v>
      </c>
      <c r="B5325" s="10">
        <v>5442</v>
      </c>
      <c r="C5325" s="10">
        <f>VLOOKUP(B5325,[1]Planilha8!$X$4:$Y$6629,2,0)</f>
        <v>2038831</v>
      </c>
      <c r="D5325" s="12" t="s">
        <v>1495</v>
      </c>
      <c r="E5325" s="12" t="str">
        <f>VLOOKUP(B5325,[1]Planilha8!$X$4:$Z$6629,3,0)</f>
        <v>ALMOXARIFADO – HGG</v>
      </c>
      <c r="F5325" s="12" t="str">
        <f>VLOOKUP(B5325,[1]Planilha8!$X$4:$AD$6629,7,0)</f>
        <v>REGULAR</v>
      </c>
      <c r="G5325" s="13">
        <v>41142</v>
      </c>
      <c r="H5325" s="14">
        <v>91</v>
      </c>
      <c r="I5325" s="15" t="s">
        <v>22</v>
      </c>
      <c r="J5325" s="56" t="s">
        <v>1496</v>
      </c>
      <c r="K5325" s="57">
        <v>211</v>
      </c>
      <c r="L5325" s="65">
        <v>2012001047</v>
      </c>
      <c r="M5325" s="59">
        <v>43465</v>
      </c>
      <c r="N5325" s="60">
        <v>87.814999999999998</v>
      </c>
      <c r="O5325" s="61">
        <v>0.5</v>
      </c>
      <c r="P5325" s="62">
        <v>4.1666666666666699E-2</v>
      </c>
      <c r="Q5325" s="63">
        <v>0</v>
      </c>
      <c r="R5325" s="64">
        <v>87.814999999999998</v>
      </c>
      <c r="S5325" s="25">
        <v>3.1850000000000001</v>
      </c>
      <c r="ALF5325" s="26"/>
      <c r="ALG5325" s="26"/>
      <c r="ALH5325" s="26"/>
      <c r="ALI5325" s="26"/>
      <c r="ALJ5325" s="26"/>
      <c r="ALK5325" s="26"/>
      <c r="ALL5325" s="26"/>
      <c r="ALM5325" s="26"/>
      <c r="ALN5325" s="26"/>
      <c r="ALO5325" s="26"/>
      <c r="ALP5325" s="26"/>
      <c r="ALQ5325" s="26"/>
      <c r="ALR5325" s="26"/>
      <c r="ALS5325" s="26"/>
      <c r="ALT5325" s="26"/>
      <c r="ALU5325" s="26"/>
      <c r="ALV5325" s="26"/>
      <c r="ALW5325" s="26"/>
      <c r="ALX5325" s="26"/>
      <c r="ALY5325" s="26"/>
      <c r="ALZ5325" s="26"/>
      <c r="AMA5325" s="26"/>
      <c r="AMB5325" s="26"/>
      <c r="AMC5325" s="26"/>
      <c r="AMD5325" s="26"/>
      <c r="AME5325" s="26"/>
      <c r="AMF5325" s="26"/>
      <c r="AMG5325"/>
      <c r="AMH5325"/>
      <c r="AMI5325"/>
      <c r="AMJ5325"/>
    </row>
    <row r="5326" spans="1:1024" s="2" customFormat="1" ht="25.5" x14ac:dyDescent="0.25">
      <c r="A5326" s="10" t="s">
        <v>1462</v>
      </c>
      <c r="B5326" s="10">
        <v>5443</v>
      </c>
      <c r="C5326" s="10">
        <f>VLOOKUP(B5326,[1]Planilha8!$X$4:$Y$6629,2,0)</f>
        <v>2038832</v>
      </c>
      <c r="D5326" s="12" t="s">
        <v>1495</v>
      </c>
      <c r="E5326" s="12" t="str">
        <f>VLOOKUP(B5326,[1]Planilha8!$X$4:$Z$6629,3,0)</f>
        <v>ALMOXARIFADO – HGG</v>
      </c>
      <c r="F5326" s="12" t="str">
        <f>VLOOKUP(B5326,[1]Planilha8!$X$4:$AD$6629,7,0)</f>
        <v>REGULAR</v>
      </c>
      <c r="G5326" s="13">
        <v>41142</v>
      </c>
      <c r="H5326" s="14">
        <v>91</v>
      </c>
      <c r="I5326" s="15" t="s">
        <v>22</v>
      </c>
      <c r="J5326" s="56" t="s">
        <v>1496</v>
      </c>
      <c r="K5326" s="57">
        <v>211</v>
      </c>
      <c r="L5326" s="65">
        <v>2012001047</v>
      </c>
      <c r="M5326" s="59">
        <v>43465</v>
      </c>
      <c r="N5326" s="60">
        <v>87.814999999999998</v>
      </c>
      <c r="O5326" s="61">
        <v>0.5</v>
      </c>
      <c r="P5326" s="62">
        <v>4.1666666666666699E-2</v>
      </c>
      <c r="Q5326" s="63">
        <v>0</v>
      </c>
      <c r="R5326" s="64">
        <v>87.814999999999998</v>
      </c>
      <c r="S5326" s="25">
        <v>3.1850000000000001</v>
      </c>
      <c r="ALF5326" s="26"/>
      <c r="ALG5326" s="26"/>
      <c r="ALH5326" s="26"/>
      <c r="ALI5326" s="26"/>
      <c r="ALJ5326" s="26"/>
      <c r="ALK5326" s="26"/>
      <c r="ALL5326" s="26"/>
      <c r="ALM5326" s="26"/>
      <c r="ALN5326" s="26"/>
      <c r="ALO5326" s="26"/>
      <c r="ALP5326" s="26"/>
      <c r="ALQ5326" s="26"/>
      <c r="ALR5326" s="26"/>
      <c r="ALS5326" s="26"/>
      <c r="ALT5326" s="26"/>
      <c r="ALU5326" s="26"/>
      <c r="ALV5326" s="26"/>
      <c r="ALW5326" s="26"/>
      <c r="ALX5326" s="26"/>
      <c r="ALY5326" s="26"/>
      <c r="ALZ5326" s="26"/>
      <c r="AMA5326" s="26"/>
      <c r="AMB5326" s="26"/>
      <c r="AMC5326" s="26"/>
      <c r="AMD5326" s="26"/>
      <c r="AME5326" s="26"/>
      <c r="AMF5326" s="26"/>
      <c r="AMG5326"/>
      <c r="AMH5326"/>
      <c r="AMI5326"/>
      <c r="AMJ5326"/>
    </row>
    <row r="5327" spans="1:1024" s="2" customFormat="1" ht="25.5" x14ac:dyDescent="0.25">
      <c r="A5327" s="10" t="s">
        <v>1462</v>
      </c>
      <c r="B5327" s="10">
        <v>5444</v>
      </c>
      <c r="C5327" s="10">
        <f>VLOOKUP(B5327,[1]Planilha8!$X$4:$Y$6629,2,0)</f>
        <v>2038833</v>
      </c>
      <c r="D5327" s="12" t="s">
        <v>1495</v>
      </c>
      <c r="E5327" s="12" t="str">
        <f>VLOOKUP(B5327,[1]Planilha8!$X$4:$Z$6629,3,0)</f>
        <v>ALMOXARIFADO – HGG</v>
      </c>
      <c r="F5327" s="12" t="str">
        <f>VLOOKUP(B5327,[1]Planilha8!$X$4:$AD$6629,7,0)</f>
        <v>REGULAR</v>
      </c>
      <c r="G5327" s="13">
        <v>41142</v>
      </c>
      <c r="H5327" s="14">
        <v>91</v>
      </c>
      <c r="I5327" s="15" t="s">
        <v>22</v>
      </c>
      <c r="J5327" s="56" t="s">
        <v>1496</v>
      </c>
      <c r="K5327" s="57">
        <v>211</v>
      </c>
      <c r="L5327" s="65">
        <v>2012001047</v>
      </c>
      <c r="M5327" s="59">
        <v>43465</v>
      </c>
      <c r="N5327" s="60">
        <v>87.814999999999998</v>
      </c>
      <c r="O5327" s="61">
        <v>0.5</v>
      </c>
      <c r="P5327" s="62">
        <v>4.1666666666666699E-2</v>
      </c>
      <c r="Q5327" s="63">
        <v>0</v>
      </c>
      <c r="R5327" s="64">
        <v>87.814999999999998</v>
      </c>
      <c r="S5327" s="25">
        <v>3.1850000000000001</v>
      </c>
      <c r="ALF5327" s="26"/>
      <c r="ALG5327" s="26"/>
      <c r="ALH5327" s="26"/>
      <c r="ALI5327" s="26"/>
      <c r="ALJ5327" s="26"/>
      <c r="ALK5327" s="26"/>
      <c r="ALL5327" s="26"/>
      <c r="ALM5327" s="26"/>
      <c r="ALN5327" s="26"/>
      <c r="ALO5327" s="26"/>
      <c r="ALP5327" s="26"/>
      <c r="ALQ5327" s="26"/>
      <c r="ALR5327" s="26"/>
      <c r="ALS5327" s="26"/>
      <c r="ALT5327" s="26"/>
      <c r="ALU5327" s="26"/>
      <c r="ALV5327" s="26"/>
      <c r="ALW5327" s="26"/>
      <c r="ALX5327" s="26"/>
      <c r="ALY5327" s="26"/>
      <c r="ALZ5327" s="26"/>
      <c r="AMA5327" s="26"/>
      <c r="AMB5327" s="26"/>
      <c r="AMC5327" s="26"/>
      <c r="AMD5327" s="26"/>
      <c r="AME5327" s="26"/>
      <c r="AMF5327" s="26"/>
      <c r="AMG5327"/>
      <c r="AMH5327"/>
      <c r="AMI5327"/>
      <c r="AMJ5327"/>
    </row>
    <row r="5328" spans="1:1024" s="2" customFormat="1" ht="25.5" x14ac:dyDescent="0.25">
      <c r="A5328" s="10" t="s">
        <v>1462</v>
      </c>
      <c r="B5328" s="10">
        <v>5445</v>
      </c>
      <c r="C5328" s="10">
        <f>VLOOKUP(B5328,[1]Planilha8!$X$4:$Y$6629,2,0)</f>
        <v>2038834</v>
      </c>
      <c r="D5328" s="12" t="s">
        <v>1495</v>
      </c>
      <c r="E5328" s="12" t="str">
        <f>VLOOKUP(B5328,[1]Planilha8!$X$4:$Z$6629,3,0)</f>
        <v>ALMOXARIFADO – HGG</v>
      </c>
      <c r="F5328" s="12" t="str">
        <f>VLOOKUP(B5328,[1]Planilha8!$X$4:$AD$6629,7,0)</f>
        <v>REGULAR</v>
      </c>
      <c r="G5328" s="13">
        <v>41142</v>
      </c>
      <c r="H5328" s="14">
        <v>91</v>
      </c>
      <c r="I5328" s="15" t="s">
        <v>22</v>
      </c>
      <c r="J5328" s="56" t="s">
        <v>1496</v>
      </c>
      <c r="K5328" s="57">
        <v>211</v>
      </c>
      <c r="L5328" s="65">
        <v>2012001047</v>
      </c>
      <c r="M5328" s="59">
        <v>43465</v>
      </c>
      <c r="N5328" s="60">
        <v>87.814999999999998</v>
      </c>
      <c r="O5328" s="61">
        <v>0.5</v>
      </c>
      <c r="P5328" s="62">
        <v>4.1666666666666699E-2</v>
      </c>
      <c r="Q5328" s="63">
        <v>0</v>
      </c>
      <c r="R5328" s="64">
        <v>87.814999999999998</v>
      </c>
      <c r="S5328" s="25">
        <v>3.1850000000000001</v>
      </c>
      <c r="ALF5328" s="26"/>
      <c r="ALG5328" s="26"/>
      <c r="ALH5328" s="26"/>
      <c r="ALI5328" s="26"/>
      <c r="ALJ5328" s="26"/>
      <c r="ALK5328" s="26"/>
      <c r="ALL5328" s="26"/>
      <c r="ALM5328" s="26"/>
      <c r="ALN5328" s="26"/>
      <c r="ALO5328" s="26"/>
      <c r="ALP5328" s="26"/>
      <c r="ALQ5328" s="26"/>
      <c r="ALR5328" s="26"/>
      <c r="ALS5328" s="26"/>
      <c r="ALT5328" s="26"/>
      <c r="ALU5328" s="26"/>
      <c r="ALV5328" s="26"/>
      <c r="ALW5328" s="26"/>
      <c r="ALX5328" s="26"/>
      <c r="ALY5328" s="26"/>
      <c r="ALZ5328" s="26"/>
      <c r="AMA5328" s="26"/>
      <c r="AMB5328" s="26"/>
      <c r="AMC5328" s="26"/>
      <c r="AMD5328" s="26"/>
      <c r="AME5328" s="26"/>
      <c r="AMF5328" s="26"/>
      <c r="AMG5328"/>
      <c r="AMH5328"/>
      <c r="AMI5328"/>
      <c r="AMJ5328"/>
    </row>
    <row r="5329" spans="1:1024" s="2" customFormat="1" ht="25.5" x14ac:dyDescent="0.25">
      <c r="A5329" s="10" t="s">
        <v>1462</v>
      </c>
      <c r="B5329" s="10">
        <v>5446</v>
      </c>
      <c r="C5329" s="10">
        <f>VLOOKUP(B5329,[1]Planilha8!$X$4:$Y$6629,2,0)</f>
        <v>2038835</v>
      </c>
      <c r="D5329" s="12" t="s">
        <v>1495</v>
      </c>
      <c r="E5329" s="12" t="str">
        <f>VLOOKUP(B5329,[1]Planilha8!$X$4:$Z$6629,3,0)</f>
        <v>ALMOXARIFADO – HGG</v>
      </c>
      <c r="F5329" s="12" t="str">
        <f>VLOOKUP(B5329,[1]Planilha8!$X$4:$AD$6629,7,0)</f>
        <v>REGULAR</v>
      </c>
      <c r="G5329" s="13">
        <v>41142</v>
      </c>
      <c r="H5329" s="14">
        <v>91</v>
      </c>
      <c r="I5329" s="15" t="s">
        <v>22</v>
      </c>
      <c r="J5329" s="56" t="s">
        <v>1496</v>
      </c>
      <c r="K5329" s="57">
        <v>211</v>
      </c>
      <c r="L5329" s="65">
        <v>2012001047</v>
      </c>
      <c r="M5329" s="59">
        <v>43465</v>
      </c>
      <c r="N5329" s="60">
        <v>87.814999999999998</v>
      </c>
      <c r="O5329" s="61">
        <v>0.5</v>
      </c>
      <c r="P5329" s="62">
        <v>4.1666666666666699E-2</v>
      </c>
      <c r="Q5329" s="63">
        <v>0</v>
      </c>
      <c r="R5329" s="64">
        <v>87.814999999999998</v>
      </c>
      <c r="S5329" s="25">
        <v>3.1850000000000001</v>
      </c>
      <c r="ALF5329" s="26"/>
      <c r="ALG5329" s="26"/>
      <c r="ALH5329" s="26"/>
      <c r="ALI5329" s="26"/>
      <c r="ALJ5329" s="26"/>
      <c r="ALK5329" s="26"/>
      <c r="ALL5329" s="26"/>
      <c r="ALM5329" s="26"/>
      <c r="ALN5329" s="26"/>
      <c r="ALO5329" s="26"/>
      <c r="ALP5329" s="26"/>
      <c r="ALQ5329" s="26"/>
      <c r="ALR5329" s="26"/>
      <c r="ALS5329" s="26"/>
      <c r="ALT5329" s="26"/>
      <c r="ALU5329" s="26"/>
      <c r="ALV5329" s="26"/>
      <c r="ALW5329" s="26"/>
      <c r="ALX5329" s="26"/>
      <c r="ALY5329" s="26"/>
      <c r="ALZ5329" s="26"/>
      <c r="AMA5329" s="26"/>
      <c r="AMB5329" s="26"/>
      <c r="AMC5329" s="26"/>
      <c r="AMD5329" s="26"/>
      <c r="AME5329" s="26"/>
      <c r="AMF5329" s="26"/>
      <c r="AMG5329"/>
      <c r="AMH5329"/>
      <c r="AMI5329"/>
      <c r="AMJ5329"/>
    </row>
    <row r="5330" spans="1:1024" s="2" customFormat="1" ht="25.5" x14ac:dyDescent="0.25">
      <c r="A5330" s="10" t="s">
        <v>1462</v>
      </c>
      <c r="B5330" s="10">
        <v>5447</v>
      </c>
      <c r="C5330" s="10">
        <f>VLOOKUP(B5330,[1]Planilha8!$X$4:$Y$6629,2,0)</f>
        <v>2038836</v>
      </c>
      <c r="D5330" s="12" t="s">
        <v>1495</v>
      </c>
      <c r="E5330" s="12" t="str">
        <f>VLOOKUP(B5330,[1]Planilha8!$X$4:$Z$6629,3,0)</f>
        <v>ALMOXARIFADO – HGG</v>
      </c>
      <c r="F5330" s="12" t="str">
        <f>VLOOKUP(B5330,[1]Planilha8!$X$4:$AD$6629,7,0)</f>
        <v>REGULAR</v>
      </c>
      <c r="G5330" s="13">
        <v>41142</v>
      </c>
      <c r="H5330" s="14">
        <v>91</v>
      </c>
      <c r="I5330" s="15" t="s">
        <v>22</v>
      </c>
      <c r="J5330" s="56" t="s">
        <v>1496</v>
      </c>
      <c r="K5330" s="57">
        <v>211</v>
      </c>
      <c r="L5330" s="65">
        <v>2012001047</v>
      </c>
      <c r="M5330" s="59">
        <v>43465</v>
      </c>
      <c r="N5330" s="60">
        <v>87.814999999999998</v>
      </c>
      <c r="O5330" s="61">
        <v>0.5</v>
      </c>
      <c r="P5330" s="62">
        <v>4.1666666666666699E-2</v>
      </c>
      <c r="Q5330" s="63">
        <v>0</v>
      </c>
      <c r="R5330" s="64">
        <v>87.814999999999998</v>
      </c>
      <c r="S5330" s="25">
        <v>3.1850000000000001</v>
      </c>
      <c r="ALF5330" s="26"/>
      <c r="ALG5330" s="26"/>
      <c r="ALH5330" s="26"/>
      <c r="ALI5330" s="26"/>
      <c r="ALJ5330" s="26"/>
      <c r="ALK5330" s="26"/>
      <c r="ALL5330" s="26"/>
      <c r="ALM5330" s="26"/>
      <c r="ALN5330" s="26"/>
      <c r="ALO5330" s="26"/>
      <c r="ALP5330" s="26"/>
      <c r="ALQ5330" s="26"/>
      <c r="ALR5330" s="26"/>
      <c r="ALS5330" s="26"/>
      <c r="ALT5330" s="26"/>
      <c r="ALU5330" s="26"/>
      <c r="ALV5330" s="26"/>
      <c r="ALW5330" s="26"/>
      <c r="ALX5330" s="26"/>
      <c r="ALY5330" s="26"/>
      <c r="ALZ5330" s="26"/>
      <c r="AMA5330" s="26"/>
      <c r="AMB5330" s="26"/>
      <c r="AMC5330" s="26"/>
      <c r="AMD5330" s="26"/>
      <c r="AME5330" s="26"/>
      <c r="AMF5330" s="26"/>
      <c r="AMG5330"/>
      <c r="AMH5330"/>
      <c r="AMI5330"/>
      <c r="AMJ5330"/>
    </row>
    <row r="5331" spans="1:1024" s="2" customFormat="1" ht="25.5" x14ac:dyDescent="0.25">
      <c r="A5331" s="10" t="s">
        <v>1462</v>
      </c>
      <c r="B5331" s="10">
        <v>5448</v>
      </c>
      <c r="C5331" s="10">
        <f>VLOOKUP(B5331,[1]Planilha8!$X$4:$Y$6629,2,0)</f>
        <v>2038837</v>
      </c>
      <c r="D5331" s="12" t="s">
        <v>1495</v>
      </c>
      <c r="E5331" s="12" t="str">
        <f>VLOOKUP(B5331,[1]Planilha8!$X$4:$Z$6629,3,0)</f>
        <v>ALMOXARIFADO – HGG</v>
      </c>
      <c r="F5331" s="12" t="str">
        <f>VLOOKUP(B5331,[1]Planilha8!$X$4:$AD$6629,7,0)</f>
        <v>REGULAR</v>
      </c>
      <c r="G5331" s="13">
        <v>41142</v>
      </c>
      <c r="H5331" s="14">
        <v>91</v>
      </c>
      <c r="I5331" s="15" t="s">
        <v>22</v>
      </c>
      <c r="J5331" s="56" t="s">
        <v>1496</v>
      </c>
      <c r="K5331" s="57">
        <v>211</v>
      </c>
      <c r="L5331" s="65">
        <v>2012001047</v>
      </c>
      <c r="M5331" s="59">
        <v>43465</v>
      </c>
      <c r="N5331" s="60">
        <v>87.814999999999998</v>
      </c>
      <c r="O5331" s="61">
        <v>0.5</v>
      </c>
      <c r="P5331" s="62">
        <v>4.1666666666666699E-2</v>
      </c>
      <c r="Q5331" s="63">
        <v>0</v>
      </c>
      <c r="R5331" s="64">
        <v>87.814999999999998</v>
      </c>
      <c r="S5331" s="25">
        <v>3.1850000000000001</v>
      </c>
      <c r="ALF5331" s="26"/>
      <c r="ALG5331" s="26"/>
      <c r="ALH5331" s="26"/>
      <c r="ALI5331" s="26"/>
      <c r="ALJ5331" s="26"/>
      <c r="ALK5331" s="26"/>
      <c r="ALL5331" s="26"/>
      <c r="ALM5331" s="26"/>
      <c r="ALN5331" s="26"/>
      <c r="ALO5331" s="26"/>
      <c r="ALP5331" s="26"/>
      <c r="ALQ5331" s="26"/>
      <c r="ALR5331" s="26"/>
      <c r="ALS5331" s="26"/>
      <c r="ALT5331" s="26"/>
      <c r="ALU5331" s="26"/>
      <c r="ALV5331" s="26"/>
      <c r="ALW5331" s="26"/>
      <c r="ALX5331" s="26"/>
      <c r="ALY5331" s="26"/>
      <c r="ALZ5331" s="26"/>
      <c r="AMA5331" s="26"/>
      <c r="AMB5331" s="26"/>
      <c r="AMC5331" s="26"/>
      <c r="AMD5331" s="26"/>
      <c r="AME5331" s="26"/>
      <c r="AMF5331" s="26"/>
      <c r="AMG5331"/>
      <c r="AMH5331"/>
      <c r="AMI5331"/>
      <c r="AMJ5331"/>
    </row>
    <row r="5332" spans="1:1024" s="2" customFormat="1" ht="25.5" x14ac:dyDescent="0.25">
      <c r="A5332" s="10" t="s">
        <v>1462</v>
      </c>
      <c r="B5332" s="10">
        <v>5449</v>
      </c>
      <c r="C5332" s="10">
        <f>VLOOKUP(B5332,[1]Planilha8!$X$4:$Y$6629,2,0)</f>
        <v>2038838</v>
      </c>
      <c r="D5332" s="12" t="s">
        <v>1495</v>
      </c>
      <c r="E5332" s="12" t="str">
        <f>VLOOKUP(B5332,[1]Planilha8!$X$4:$Z$6629,3,0)</f>
        <v>ALMOXARIFADO – HGG</v>
      </c>
      <c r="F5332" s="12" t="str">
        <f>VLOOKUP(B5332,[1]Planilha8!$X$4:$AD$6629,7,0)</f>
        <v>REGULAR</v>
      </c>
      <c r="G5332" s="13">
        <v>41142</v>
      </c>
      <c r="H5332" s="14">
        <v>91</v>
      </c>
      <c r="I5332" s="15" t="s">
        <v>22</v>
      </c>
      <c r="J5332" s="56" t="s">
        <v>1496</v>
      </c>
      <c r="K5332" s="57">
        <v>211</v>
      </c>
      <c r="L5332" s="65">
        <v>2012001047</v>
      </c>
      <c r="M5332" s="59">
        <v>43465</v>
      </c>
      <c r="N5332" s="60">
        <v>87.814999999999998</v>
      </c>
      <c r="O5332" s="61">
        <v>0.5</v>
      </c>
      <c r="P5332" s="62">
        <v>4.1666666666666699E-2</v>
      </c>
      <c r="Q5332" s="63">
        <v>0</v>
      </c>
      <c r="R5332" s="64">
        <v>87.814999999999998</v>
      </c>
      <c r="S5332" s="25">
        <v>3.1850000000000001</v>
      </c>
      <c r="ALF5332" s="26"/>
      <c r="ALG5332" s="26"/>
      <c r="ALH5332" s="26"/>
      <c r="ALI5332" s="26"/>
      <c r="ALJ5332" s="26"/>
      <c r="ALK5332" s="26"/>
      <c r="ALL5332" s="26"/>
      <c r="ALM5332" s="26"/>
      <c r="ALN5332" s="26"/>
      <c r="ALO5332" s="26"/>
      <c r="ALP5332" s="26"/>
      <c r="ALQ5332" s="26"/>
      <c r="ALR5332" s="26"/>
      <c r="ALS5332" s="26"/>
      <c r="ALT5332" s="26"/>
      <c r="ALU5332" s="26"/>
      <c r="ALV5332" s="26"/>
      <c r="ALW5332" s="26"/>
      <c r="ALX5332" s="26"/>
      <c r="ALY5332" s="26"/>
      <c r="ALZ5332" s="26"/>
      <c r="AMA5332" s="26"/>
      <c r="AMB5332" s="26"/>
      <c r="AMC5332" s="26"/>
      <c r="AMD5332" s="26"/>
      <c r="AME5332" s="26"/>
      <c r="AMF5332" s="26"/>
      <c r="AMG5332"/>
      <c r="AMH5332"/>
      <c r="AMI5332"/>
      <c r="AMJ5332"/>
    </row>
    <row r="5333" spans="1:1024" s="2" customFormat="1" ht="25.5" x14ac:dyDescent="0.25">
      <c r="A5333" s="10" t="s">
        <v>1462</v>
      </c>
      <c r="B5333" s="10">
        <v>5450</v>
      </c>
      <c r="C5333" s="10">
        <f>VLOOKUP(B5333,[1]Planilha8!$X$4:$Y$6629,2,0)</f>
        <v>2038839</v>
      </c>
      <c r="D5333" s="12" t="s">
        <v>1495</v>
      </c>
      <c r="E5333" s="12" t="str">
        <f>VLOOKUP(B5333,[1]Planilha8!$X$4:$Z$6629,3,0)</f>
        <v>ALMOXARIFADO – HGG</v>
      </c>
      <c r="F5333" s="12" t="str">
        <f>VLOOKUP(B5333,[1]Planilha8!$X$4:$AD$6629,7,0)</f>
        <v>REGULAR</v>
      </c>
      <c r="G5333" s="13">
        <v>41142</v>
      </c>
      <c r="H5333" s="14">
        <v>91</v>
      </c>
      <c r="I5333" s="15" t="s">
        <v>22</v>
      </c>
      <c r="J5333" s="56" t="s">
        <v>1496</v>
      </c>
      <c r="K5333" s="57">
        <v>211</v>
      </c>
      <c r="L5333" s="65">
        <v>2012001047</v>
      </c>
      <c r="M5333" s="59">
        <v>43465</v>
      </c>
      <c r="N5333" s="60">
        <v>87.814999999999998</v>
      </c>
      <c r="O5333" s="61">
        <v>0.5</v>
      </c>
      <c r="P5333" s="62">
        <v>4.1666666666666699E-2</v>
      </c>
      <c r="Q5333" s="63">
        <v>0</v>
      </c>
      <c r="R5333" s="64">
        <v>87.814999999999998</v>
      </c>
      <c r="S5333" s="25">
        <v>3.1850000000000001</v>
      </c>
      <c r="ALF5333" s="26"/>
      <c r="ALG5333" s="26"/>
      <c r="ALH5333" s="26"/>
      <c r="ALI5333" s="26"/>
      <c r="ALJ5333" s="26"/>
      <c r="ALK5333" s="26"/>
      <c r="ALL5333" s="26"/>
      <c r="ALM5333" s="26"/>
      <c r="ALN5333" s="26"/>
      <c r="ALO5333" s="26"/>
      <c r="ALP5333" s="26"/>
      <c r="ALQ5333" s="26"/>
      <c r="ALR5333" s="26"/>
      <c r="ALS5333" s="26"/>
      <c r="ALT5333" s="26"/>
      <c r="ALU5333" s="26"/>
      <c r="ALV5333" s="26"/>
      <c r="ALW5333" s="26"/>
      <c r="ALX5333" s="26"/>
      <c r="ALY5333" s="26"/>
      <c r="ALZ5333" s="26"/>
      <c r="AMA5333" s="26"/>
      <c r="AMB5333" s="26"/>
      <c r="AMC5333" s="26"/>
      <c r="AMD5333" s="26"/>
      <c r="AME5333" s="26"/>
      <c r="AMF5333" s="26"/>
      <c r="AMG5333"/>
      <c r="AMH5333"/>
      <c r="AMI5333"/>
      <c r="AMJ5333"/>
    </row>
    <row r="5334" spans="1:1024" s="2" customFormat="1" ht="25.5" x14ac:dyDescent="0.25">
      <c r="A5334" s="10" t="s">
        <v>1462</v>
      </c>
      <c r="B5334" s="10">
        <v>5451</v>
      </c>
      <c r="C5334" s="10">
        <f>VLOOKUP(B5334,[1]Planilha8!$X$4:$Y$6629,2,0)</f>
        <v>2038840</v>
      </c>
      <c r="D5334" s="12" t="s">
        <v>1495</v>
      </c>
      <c r="E5334" s="12" t="str">
        <f>VLOOKUP(B5334,[1]Planilha8!$X$4:$Z$6629,3,0)</f>
        <v>ALMOXARIFADO – HGG</v>
      </c>
      <c r="F5334" s="12" t="str">
        <f>VLOOKUP(B5334,[1]Planilha8!$X$4:$AD$6629,7,0)</f>
        <v>REGULAR</v>
      </c>
      <c r="G5334" s="13">
        <v>41142</v>
      </c>
      <c r="H5334" s="14">
        <v>91</v>
      </c>
      <c r="I5334" s="15" t="s">
        <v>22</v>
      </c>
      <c r="J5334" s="56" t="s">
        <v>1496</v>
      </c>
      <c r="K5334" s="57">
        <v>211</v>
      </c>
      <c r="L5334" s="65">
        <v>2012001047</v>
      </c>
      <c r="M5334" s="59">
        <v>43465</v>
      </c>
      <c r="N5334" s="60">
        <v>87.814999999999998</v>
      </c>
      <c r="O5334" s="61">
        <v>0.5</v>
      </c>
      <c r="P5334" s="62">
        <v>4.1666666666666699E-2</v>
      </c>
      <c r="Q5334" s="63">
        <v>0</v>
      </c>
      <c r="R5334" s="64">
        <v>87.814999999999998</v>
      </c>
      <c r="S5334" s="25">
        <v>3.1850000000000001</v>
      </c>
      <c r="ALF5334" s="26"/>
      <c r="ALG5334" s="26"/>
      <c r="ALH5334" s="26"/>
      <c r="ALI5334" s="26"/>
      <c r="ALJ5334" s="26"/>
      <c r="ALK5334" s="26"/>
      <c r="ALL5334" s="26"/>
      <c r="ALM5334" s="26"/>
      <c r="ALN5334" s="26"/>
      <c r="ALO5334" s="26"/>
      <c r="ALP5334" s="26"/>
      <c r="ALQ5334" s="26"/>
      <c r="ALR5334" s="26"/>
      <c r="ALS5334" s="26"/>
      <c r="ALT5334" s="26"/>
      <c r="ALU5334" s="26"/>
      <c r="ALV5334" s="26"/>
      <c r="ALW5334" s="26"/>
      <c r="ALX5334" s="26"/>
      <c r="ALY5334" s="26"/>
      <c r="ALZ5334" s="26"/>
      <c r="AMA5334" s="26"/>
      <c r="AMB5334" s="26"/>
      <c r="AMC5334" s="26"/>
      <c r="AMD5334" s="26"/>
      <c r="AME5334" s="26"/>
      <c r="AMF5334" s="26"/>
      <c r="AMG5334"/>
      <c r="AMH5334"/>
      <c r="AMI5334"/>
      <c r="AMJ5334"/>
    </row>
    <row r="5335" spans="1:1024" s="2" customFormat="1" ht="25.5" x14ac:dyDescent="0.25">
      <c r="A5335" s="10" t="s">
        <v>1462</v>
      </c>
      <c r="B5335" s="10">
        <v>5452</v>
      </c>
      <c r="C5335" s="10">
        <f>VLOOKUP(B5335,[1]Planilha8!$X$4:$Y$6629,2,0)</f>
        <v>2038841</v>
      </c>
      <c r="D5335" s="12" t="s">
        <v>1495</v>
      </c>
      <c r="E5335" s="12" t="str">
        <f>VLOOKUP(B5335,[1]Planilha8!$X$4:$Z$6629,3,0)</f>
        <v>ALMOXARIFADO – HGG</v>
      </c>
      <c r="F5335" s="12" t="str">
        <f>VLOOKUP(B5335,[1]Planilha8!$X$4:$AD$6629,7,0)</f>
        <v>REGULAR</v>
      </c>
      <c r="G5335" s="13">
        <v>41142</v>
      </c>
      <c r="H5335" s="14">
        <v>91</v>
      </c>
      <c r="I5335" s="15" t="s">
        <v>22</v>
      </c>
      <c r="J5335" s="56" t="s">
        <v>1496</v>
      </c>
      <c r="K5335" s="57">
        <v>211</v>
      </c>
      <c r="L5335" s="65">
        <v>2012001047</v>
      </c>
      <c r="M5335" s="59">
        <v>43465</v>
      </c>
      <c r="N5335" s="60">
        <v>87.814999999999998</v>
      </c>
      <c r="O5335" s="61">
        <v>0.5</v>
      </c>
      <c r="P5335" s="62">
        <v>4.1666666666666699E-2</v>
      </c>
      <c r="Q5335" s="63">
        <v>0</v>
      </c>
      <c r="R5335" s="64">
        <v>87.814999999999998</v>
      </c>
      <c r="S5335" s="25">
        <v>3.1850000000000001</v>
      </c>
      <c r="ALF5335" s="26"/>
      <c r="ALG5335" s="26"/>
      <c r="ALH5335" s="26"/>
      <c r="ALI5335" s="26"/>
      <c r="ALJ5335" s="26"/>
      <c r="ALK5335" s="26"/>
      <c r="ALL5335" s="26"/>
      <c r="ALM5335" s="26"/>
      <c r="ALN5335" s="26"/>
      <c r="ALO5335" s="26"/>
      <c r="ALP5335" s="26"/>
      <c r="ALQ5335" s="26"/>
      <c r="ALR5335" s="26"/>
      <c r="ALS5335" s="26"/>
      <c r="ALT5335" s="26"/>
      <c r="ALU5335" s="26"/>
      <c r="ALV5335" s="26"/>
      <c r="ALW5335" s="26"/>
      <c r="ALX5335" s="26"/>
      <c r="ALY5335" s="26"/>
      <c r="ALZ5335" s="26"/>
      <c r="AMA5335" s="26"/>
      <c r="AMB5335" s="26"/>
      <c r="AMC5335" s="26"/>
      <c r="AMD5335" s="26"/>
      <c r="AME5335" s="26"/>
      <c r="AMF5335" s="26"/>
      <c r="AMG5335"/>
      <c r="AMH5335"/>
      <c r="AMI5335"/>
      <c r="AMJ5335"/>
    </row>
    <row r="5336" spans="1:1024" s="2" customFormat="1" ht="25.5" x14ac:dyDescent="0.25">
      <c r="A5336" s="10" t="s">
        <v>1462</v>
      </c>
      <c r="B5336" s="10">
        <v>5453</v>
      </c>
      <c r="C5336" s="10">
        <f>VLOOKUP(B5336,[1]Planilha8!$X$4:$Y$6629,2,0)</f>
        <v>2038842</v>
      </c>
      <c r="D5336" s="12" t="s">
        <v>1495</v>
      </c>
      <c r="E5336" s="12" t="str">
        <f>VLOOKUP(B5336,[1]Planilha8!$X$4:$Z$6629,3,0)</f>
        <v>ALMOXARIFADO – HGG</v>
      </c>
      <c r="F5336" s="12" t="str">
        <f>VLOOKUP(B5336,[1]Planilha8!$X$4:$AD$6629,7,0)</f>
        <v>REGULAR</v>
      </c>
      <c r="G5336" s="13">
        <v>41142</v>
      </c>
      <c r="H5336" s="14">
        <v>91</v>
      </c>
      <c r="I5336" s="15" t="s">
        <v>22</v>
      </c>
      <c r="J5336" s="56" t="s">
        <v>1496</v>
      </c>
      <c r="K5336" s="57">
        <v>211</v>
      </c>
      <c r="L5336" s="65">
        <v>2012001047</v>
      </c>
      <c r="M5336" s="59">
        <v>43465</v>
      </c>
      <c r="N5336" s="60">
        <v>87.814999999999998</v>
      </c>
      <c r="O5336" s="61">
        <v>0.5</v>
      </c>
      <c r="P5336" s="62">
        <v>4.1666666666666699E-2</v>
      </c>
      <c r="Q5336" s="63">
        <v>0</v>
      </c>
      <c r="R5336" s="64">
        <v>87.814999999999998</v>
      </c>
      <c r="S5336" s="25">
        <v>3.1850000000000001</v>
      </c>
      <c r="ALF5336" s="26"/>
      <c r="ALG5336" s="26"/>
      <c r="ALH5336" s="26"/>
      <c r="ALI5336" s="26"/>
      <c r="ALJ5336" s="26"/>
      <c r="ALK5336" s="26"/>
      <c r="ALL5336" s="26"/>
      <c r="ALM5336" s="26"/>
      <c r="ALN5336" s="26"/>
      <c r="ALO5336" s="26"/>
      <c r="ALP5336" s="26"/>
      <c r="ALQ5336" s="26"/>
      <c r="ALR5336" s="26"/>
      <c r="ALS5336" s="26"/>
      <c r="ALT5336" s="26"/>
      <c r="ALU5336" s="26"/>
      <c r="ALV5336" s="26"/>
      <c r="ALW5336" s="26"/>
      <c r="ALX5336" s="26"/>
      <c r="ALY5336" s="26"/>
      <c r="ALZ5336" s="26"/>
      <c r="AMA5336" s="26"/>
      <c r="AMB5336" s="26"/>
      <c r="AMC5336" s="26"/>
      <c r="AMD5336" s="26"/>
      <c r="AME5336" s="26"/>
      <c r="AMF5336" s="26"/>
      <c r="AMG5336"/>
      <c r="AMH5336"/>
      <c r="AMI5336"/>
      <c r="AMJ5336"/>
    </row>
    <row r="5337" spans="1:1024" s="2" customFormat="1" ht="25.5" x14ac:dyDescent="0.25">
      <c r="A5337" s="10" t="s">
        <v>1462</v>
      </c>
      <c r="B5337" s="10">
        <v>5454</v>
      </c>
      <c r="C5337" s="10">
        <f>VLOOKUP(B5337,[1]Planilha8!$X$4:$Y$6629,2,0)</f>
        <v>2038843</v>
      </c>
      <c r="D5337" s="12" t="s">
        <v>1495</v>
      </c>
      <c r="E5337" s="12" t="str">
        <f>VLOOKUP(B5337,[1]Planilha8!$X$4:$Z$6629,3,0)</f>
        <v>ALMOXARIFADO – HGG</v>
      </c>
      <c r="F5337" s="12" t="str">
        <f>VLOOKUP(B5337,[1]Planilha8!$X$4:$AD$6629,7,0)</f>
        <v>REGULAR</v>
      </c>
      <c r="G5337" s="13">
        <v>41142</v>
      </c>
      <c r="H5337" s="14">
        <v>91</v>
      </c>
      <c r="I5337" s="15" t="s">
        <v>22</v>
      </c>
      <c r="J5337" s="56" t="s">
        <v>1496</v>
      </c>
      <c r="K5337" s="57">
        <v>211</v>
      </c>
      <c r="L5337" s="65">
        <v>2012001047</v>
      </c>
      <c r="M5337" s="59">
        <v>43465</v>
      </c>
      <c r="N5337" s="60">
        <v>87.814999999999998</v>
      </c>
      <c r="O5337" s="61">
        <v>0.5</v>
      </c>
      <c r="P5337" s="62">
        <v>4.1666666666666699E-2</v>
      </c>
      <c r="Q5337" s="63">
        <v>0</v>
      </c>
      <c r="R5337" s="64">
        <v>87.814999999999998</v>
      </c>
      <c r="S5337" s="25">
        <v>3.1850000000000001</v>
      </c>
      <c r="ALF5337" s="26"/>
      <c r="ALG5337" s="26"/>
      <c r="ALH5337" s="26"/>
      <c r="ALI5337" s="26"/>
      <c r="ALJ5337" s="26"/>
      <c r="ALK5337" s="26"/>
      <c r="ALL5337" s="26"/>
      <c r="ALM5337" s="26"/>
      <c r="ALN5337" s="26"/>
      <c r="ALO5337" s="26"/>
      <c r="ALP5337" s="26"/>
      <c r="ALQ5337" s="26"/>
      <c r="ALR5337" s="26"/>
      <c r="ALS5337" s="26"/>
      <c r="ALT5337" s="26"/>
      <c r="ALU5337" s="26"/>
      <c r="ALV5337" s="26"/>
      <c r="ALW5337" s="26"/>
      <c r="ALX5337" s="26"/>
      <c r="ALY5337" s="26"/>
      <c r="ALZ5337" s="26"/>
      <c r="AMA5337" s="26"/>
      <c r="AMB5337" s="26"/>
      <c r="AMC5337" s="26"/>
      <c r="AMD5337" s="26"/>
      <c r="AME5337" s="26"/>
      <c r="AMF5337" s="26"/>
      <c r="AMG5337"/>
      <c r="AMH5337"/>
      <c r="AMI5337"/>
      <c r="AMJ5337"/>
    </row>
    <row r="5338" spans="1:1024" s="2" customFormat="1" ht="25.5" x14ac:dyDescent="0.25">
      <c r="A5338" s="10" t="s">
        <v>1462</v>
      </c>
      <c r="B5338" s="10">
        <v>5455</v>
      </c>
      <c r="C5338" s="10">
        <f>VLOOKUP(B5338,[1]Planilha8!$X$4:$Y$6629,2,0)</f>
        <v>2038844</v>
      </c>
      <c r="D5338" s="12" t="s">
        <v>1495</v>
      </c>
      <c r="E5338" s="12" t="str">
        <f>VLOOKUP(B5338,[1]Planilha8!$X$4:$Z$6629,3,0)</f>
        <v>ALMOXARIFADO – HGG</v>
      </c>
      <c r="F5338" s="12" t="str">
        <f>VLOOKUP(B5338,[1]Planilha8!$X$4:$AD$6629,7,0)</f>
        <v>REGULAR</v>
      </c>
      <c r="G5338" s="13">
        <v>41142</v>
      </c>
      <c r="H5338" s="14">
        <v>91</v>
      </c>
      <c r="I5338" s="15" t="s">
        <v>22</v>
      </c>
      <c r="J5338" s="56" t="s">
        <v>1496</v>
      </c>
      <c r="K5338" s="57">
        <v>211</v>
      </c>
      <c r="L5338" s="65">
        <v>2012001047</v>
      </c>
      <c r="M5338" s="59">
        <v>43465</v>
      </c>
      <c r="N5338" s="60">
        <v>87.814999999999998</v>
      </c>
      <c r="O5338" s="61">
        <v>0.5</v>
      </c>
      <c r="P5338" s="62">
        <v>4.1666666666666699E-2</v>
      </c>
      <c r="Q5338" s="63">
        <v>0</v>
      </c>
      <c r="R5338" s="64">
        <v>87.814999999999998</v>
      </c>
      <c r="S5338" s="25">
        <v>3.1850000000000001</v>
      </c>
      <c r="ALF5338" s="26"/>
      <c r="ALG5338" s="26"/>
      <c r="ALH5338" s="26"/>
      <c r="ALI5338" s="26"/>
      <c r="ALJ5338" s="26"/>
      <c r="ALK5338" s="26"/>
      <c r="ALL5338" s="26"/>
      <c r="ALM5338" s="26"/>
      <c r="ALN5338" s="26"/>
      <c r="ALO5338" s="26"/>
      <c r="ALP5338" s="26"/>
      <c r="ALQ5338" s="26"/>
      <c r="ALR5338" s="26"/>
      <c r="ALS5338" s="26"/>
      <c r="ALT5338" s="26"/>
      <c r="ALU5338" s="26"/>
      <c r="ALV5338" s="26"/>
      <c r="ALW5338" s="26"/>
      <c r="ALX5338" s="26"/>
      <c r="ALY5338" s="26"/>
      <c r="ALZ5338" s="26"/>
      <c r="AMA5338" s="26"/>
      <c r="AMB5338" s="26"/>
      <c r="AMC5338" s="26"/>
      <c r="AMD5338" s="26"/>
      <c r="AME5338" s="26"/>
      <c r="AMF5338" s="26"/>
      <c r="AMG5338"/>
      <c r="AMH5338"/>
      <c r="AMI5338"/>
      <c r="AMJ5338"/>
    </row>
    <row r="5339" spans="1:1024" s="2" customFormat="1" ht="25.5" x14ac:dyDescent="0.25">
      <c r="A5339" s="10" t="s">
        <v>1462</v>
      </c>
      <c r="B5339" s="10">
        <v>5456</v>
      </c>
      <c r="C5339" s="10">
        <f>VLOOKUP(B5339,[1]Planilha8!$X$4:$Y$6629,2,0)</f>
        <v>2038845</v>
      </c>
      <c r="D5339" s="12" t="s">
        <v>1495</v>
      </c>
      <c r="E5339" s="12" t="str">
        <f>VLOOKUP(B5339,[1]Planilha8!$X$4:$Z$6629,3,0)</f>
        <v>ALMOXARIFADO – HGG</v>
      </c>
      <c r="F5339" s="12" t="str">
        <f>VLOOKUP(B5339,[1]Planilha8!$X$4:$AD$6629,7,0)</f>
        <v>REGULAR</v>
      </c>
      <c r="G5339" s="13">
        <v>41142</v>
      </c>
      <c r="H5339" s="14">
        <v>91</v>
      </c>
      <c r="I5339" s="15" t="s">
        <v>22</v>
      </c>
      <c r="J5339" s="56" t="s">
        <v>1496</v>
      </c>
      <c r="K5339" s="57">
        <v>211</v>
      </c>
      <c r="L5339" s="65">
        <v>2012001047</v>
      </c>
      <c r="M5339" s="59">
        <v>43465</v>
      </c>
      <c r="N5339" s="60">
        <v>87.814999999999998</v>
      </c>
      <c r="O5339" s="61">
        <v>0.5</v>
      </c>
      <c r="P5339" s="62">
        <v>4.1666666666666699E-2</v>
      </c>
      <c r="Q5339" s="63">
        <v>0</v>
      </c>
      <c r="R5339" s="64">
        <v>87.814999999999998</v>
      </c>
      <c r="S5339" s="25">
        <v>3.1850000000000001</v>
      </c>
      <c r="ALF5339" s="26"/>
      <c r="ALG5339" s="26"/>
      <c r="ALH5339" s="26"/>
      <c r="ALI5339" s="26"/>
      <c r="ALJ5339" s="26"/>
      <c r="ALK5339" s="26"/>
      <c r="ALL5339" s="26"/>
      <c r="ALM5339" s="26"/>
      <c r="ALN5339" s="26"/>
      <c r="ALO5339" s="26"/>
      <c r="ALP5339" s="26"/>
      <c r="ALQ5339" s="26"/>
      <c r="ALR5339" s="26"/>
      <c r="ALS5339" s="26"/>
      <c r="ALT5339" s="26"/>
      <c r="ALU5339" s="26"/>
      <c r="ALV5339" s="26"/>
      <c r="ALW5339" s="26"/>
      <c r="ALX5339" s="26"/>
      <c r="ALY5339" s="26"/>
      <c r="ALZ5339" s="26"/>
      <c r="AMA5339" s="26"/>
      <c r="AMB5339" s="26"/>
      <c r="AMC5339" s="26"/>
      <c r="AMD5339" s="26"/>
      <c r="AME5339" s="26"/>
      <c r="AMF5339" s="26"/>
      <c r="AMG5339"/>
      <c r="AMH5339"/>
      <c r="AMI5339"/>
      <c r="AMJ5339"/>
    </row>
    <row r="5340" spans="1:1024" s="2" customFormat="1" ht="25.5" x14ac:dyDescent="0.25">
      <c r="A5340" s="10" t="s">
        <v>1462</v>
      </c>
      <c r="B5340" s="10">
        <v>5457</v>
      </c>
      <c r="C5340" s="10">
        <f>VLOOKUP(B5340,[1]Planilha8!$X$4:$Y$6629,2,0)</f>
        <v>2038846</v>
      </c>
      <c r="D5340" s="12" t="s">
        <v>1495</v>
      </c>
      <c r="E5340" s="12" t="str">
        <f>VLOOKUP(B5340,[1]Planilha8!$X$4:$Z$6629,3,0)</f>
        <v>ALMOXARIFADO – HGG</v>
      </c>
      <c r="F5340" s="12" t="str">
        <f>VLOOKUP(B5340,[1]Planilha8!$X$4:$AD$6629,7,0)</f>
        <v>REGULAR</v>
      </c>
      <c r="G5340" s="13">
        <v>41142</v>
      </c>
      <c r="H5340" s="14">
        <v>91</v>
      </c>
      <c r="I5340" s="15" t="s">
        <v>22</v>
      </c>
      <c r="J5340" s="56" t="s">
        <v>1496</v>
      </c>
      <c r="K5340" s="57">
        <v>211</v>
      </c>
      <c r="L5340" s="65">
        <v>2012001047</v>
      </c>
      <c r="M5340" s="59">
        <v>43465</v>
      </c>
      <c r="N5340" s="60">
        <v>87.814999999999998</v>
      </c>
      <c r="O5340" s="61">
        <v>0.5</v>
      </c>
      <c r="P5340" s="62">
        <v>4.1666666666666699E-2</v>
      </c>
      <c r="Q5340" s="63">
        <v>0</v>
      </c>
      <c r="R5340" s="64">
        <v>87.814999999999998</v>
      </c>
      <c r="S5340" s="25">
        <v>3.1850000000000001</v>
      </c>
      <c r="ALF5340" s="26"/>
      <c r="ALG5340" s="26"/>
      <c r="ALH5340" s="26"/>
      <c r="ALI5340" s="26"/>
      <c r="ALJ5340" s="26"/>
      <c r="ALK5340" s="26"/>
      <c r="ALL5340" s="26"/>
      <c r="ALM5340" s="26"/>
      <c r="ALN5340" s="26"/>
      <c r="ALO5340" s="26"/>
      <c r="ALP5340" s="26"/>
      <c r="ALQ5340" s="26"/>
      <c r="ALR5340" s="26"/>
      <c r="ALS5340" s="26"/>
      <c r="ALT5340" s="26"/>
      <c r="ALU5340" s="26"/>
      <c r="ALV5340" s="26"/>
      <c r="ALW5340" s="26"/>
      <c r="ALX5340" s="26"/>
      <c r="ALY5340" s="26"/>
      <c r="ALZ5340" s="26"/>
      <c r="AMA5340" s="26"/>
      <c r="AMB5340" s="26"/>
      <c r="AMC5340" s="26"/>
      <c r="AMD5340" s="26"/>
      <c r="AME5340" s="26"/>
      <c r="AMF5340" s="26"/>
      <c r="AMG5340"/>
      <c r="AMH5340"/>
      <c r="AMI5340"/>
      <c r="AMJ5340"/>
    </row>
    <row r="5341" spans="1:1024" s="2" customFormat="1" ht="25.5" x14ac:dyDescent="0.25">
      <c r="A5341" s="10" t="s">
        <v>1462</v>
      </c>
      <c r="B5341" s="10">
        <v>5458</v>
      </c>
      <c r="C5341" s="10">
        <f>VLOOKUP(B5341,[1]Planilha8!$X$4:$Y$6629,2,0)</f>
        <v>2038847</v>
      </c>
      <c r="D5341" s="12" t="s">
        <v>1495</v>
      </c>
      <c r="E5341" s="12" t="str">
        <f>VLOOKUP(B5341,[1]Planilha8!$X$4:$Z$6629,3,0)</f>
        <v>ALMOXARIFADO – HGG</v>
      </c>
      <c r="F5341" s="12" t="str">
        <f>VLOOKUP(B5341,[1]Planilha8!$X$4:$AD$6629,7,0)</f>
        <v>REGULAR</v>
      </c>
      <c r="G5341" s="13">
        <v>41142</v>
      </c>
      <c r="H5341" s="14">
        <v>91</v>
      </c>
      <c r="I5341" s="15" t="s">
        <v>22</v>
      </c>
      <c r="J5341" s="56" t="s">
        <v>1496</v>
      </c>
      <c r="K5341" s="57">
        <v>211</v>
      </c>
      <c r="L5341" s="65">
        <v>2012001047</v>
      </c>
      <c r="M5341" s="59">
        <v>43465</v>
      </c>
      <c r="N5341" s="60">
        <v>87.814999999999998</v>
      </c>
      <c r="O5341" s="61">
        <v>0.5</v>
      </c>
      <c r="P5341" s="62">
        <v>4.1666666666666699E-2</v>
      </c>
      <c r="Q5341" s="63">
        <v>0</v>
      </c>
      <c r="R5341" s="64">
        <v>87.814999999999998</v>
      </c>
      <c r="S5341" s="25">
        <v>3.1850000000000001</v>
      </c>
      <c r="ALF5341" s="26"/>
      <c r="ALG5341" s="26"/>
      <c r="ALH5341" s="26"/>
      <c r="ALI5341" s="26"/>
      <c r="ALJ5341" s="26"/>
      <c r="ALK5341" s="26"/>
      <c r="ALL5341" s="26"/>
      <c r="ALM5341" s="26"/>
      <c r="ALN5341" s="26"/>
      <c r="ALO5341" s="26"/>
      <c r="ALP5341" s="26"/>
      <c r="ALQ5341" s="26"/>
      <c r="ALR5341" s="26"/>
      <c r="ALS5341" s="26"/>
      <c r="ALT5341" s="26"/>
      <c r="ALU5341" s="26"/>
      <c r="ALV5341" s="26"/>
      <c r="ALW5341" s="26"/>
      <c r="ALX5341" s="26"/>
      <c r="ALY5341" s="26"/>
      <c r="ALZ5341" s="26"/>
      <c r="AMA5341" s="26"/>
      <c r="AMB5341" s="26"/>
      <c r="AMC5341" s="26"/>
      <c r="AMD5341" s="26"/>
      <c r="AME5341" s="26"/>
      <c r="AMF5341" s="26"/>
      <c r="AMG5341"/>
      <c r="AMH5341"/>
      <c r="AMI5341"/>
      <c r="AMJ5341"/>
    </row>
    <row r="5342" spans="1:1024" s="2" customFormat="1" ht="25.5" x14ac:dyDescent="0.25">
      <c r="A5342" s="10" t="s">
        <v>1462</v>
      </c>
      <c r="B5342" s="10">
        <v>5459</v>
      </c>
      <c r="C5342" s="10">
        <f>VLOOKUP(B5342,[1]Planilha8!$X$4:$Y$6629,2,0)</f>
        <v>2038848</v>
      </c>
      <c r="D5342" s="12" t="s">
        <v>1495</v>
      </c>
      <c r="E5342" s="12" t="str">
        <f>VLOOKUP(B5342,[1]Planilha8!$X$4:$Z$6629,3,0)</f>
        <v>ALMOXARIFADO – HGG</v>
      </c>
      <c r="F5342" s="12" t="str">
        <f>VLOOKUP(B5342,[1]Planilha8!$X$4:$AD$6629,7,0)</f>
        <v>REGULAR</v>
      </c>
      <c r="G5342" s="13">
        <v>41142</v>
      </c>
      <c r="H5342" s="14">
        <v>91</v>
      </c>
      <c r="I5342" s="15" t="s">
        <v>22</v>
      </c>
      <c r="J5342" s="56" t="s">
        <v>1496</v>
      </c>
      <c r="K5342" s="57">
        <v>211</v>
      </c>
      <c r="L5342" s="65">
        <v>2012001047</v>
      </c>
      <c r="M5342" s="59">
        <v>43465</v>
      </c>
      <c r="N5342" s="60">
        <v>87.814999999999998</v>
      </c>
      <c r="O5342" s="61">
        <v>0.5</v>
      </c>
      <c r="P5342" s="62">
        <v>4.1666666666666699E-2</v>
      </c>
      <c r="Q5342" s="63">
        <v>0</v>
      </c>
      <c r="R5342" s="64">
        <v>87.814999999999998</v>
      </c>
      <c r="S5342" s="25">
        <v>3.1850000000000001</v>
      </c>
      <c r="ALF5342" s="26"/>
      <c r="ALG5342" s="26"/>
      <c r="ALH5342" s="26"/>
      <c r="ALI5342" s="26"/>
      <c r="ALJ5342" s="26"/>
      <c r="ALK5342" s="26"/>
      <c r="ALL5342" s="26"/>
      <c r="ALM5342" s="26"/>
      <c r="ALN5342" s="26"/>
      <c r="ALO5342" s="26"/>
      <c r="ALP5342" s="26"/>
      <c r="ALQ5342" s="26"/>
      <c r="ALR5342" s="26"/>
      <c r="ALS5342" s="26"/>
      <c r="ALT5342" s="26"/>
      <c r="ALU5342" s="26"/>
      <c r="ALV5342" s="26"/>
      <c r="ALW5342" s="26"/>
      <c r="ALX5342" s="26"/>
      <c r="ALY5342" s="26"/>
      <c r="ALZ5342" s="26"/>
      <c r="AMA5342" s="26"/>
      <c r="AMB5342" s="26"/>
      <c r="AMC5342" s="26"/>
      <c r="AMD5342" s="26"/>
      <c r="AME5342" s="26"/>
      <c r="AMF5342" s="26"/>
      <c r="AMG5342"/>
      <c r="AMH5342"/>
      <c r="AMI5342"/>
      <c r="AMJ5342"/>
    </row>
    <row r="5343" spans="1:1024" s="2" customFormat="1" ht="25.5" x14ac:dyDescent="0.25">
      <c r="A5343" s="10" t="s">
        <v>1462</v>
      </c>
      <c r="B5343" s="10">
        <v>5460</v>
      </c>
      <c r="C5343" s="10">
        <f>VLOOKUP(B5343,[1]Planilha8!$X$4:$Y$6629,2,0)</f>
        <v>2038849</v>
      </c>
      <c r="D5343" s="12" t="s">
        <v>1495</v>
      </c>
      <c r="E5343" s="12" t="str">
        <f>VLOOKUP(B5343,[1]Planilha8!$X$4:$Z$6629,3,0)</f>
        <v>ALMOXARIFADO – HGG</v>
      </c>
      <c r="F5343" s="12" t="str">
        <f>VLOOKUP(B5343,[1]Planilha8!$X$4:$AD$6629,7,0)</f>
        <v>REGULAR</v>
      </c>
      <c r="G5343" s="13">
        <v>41142</v>
      </c>
      <c r="H5343" s="14">
        <v>91</v>
      </c>
      <c r="I5343" s="15" t="s">
        <v>22</v>
      </c>
      <c r="J5343" s="56" t="s">
        <v>1496</v>
      </c>
      <c r="K5343" s="57">
        <v>211</v>
      </c>
      <c r="L5343" s="65">
        <v>2012001047</v>
      </c>
      <c r="M5343" s="59">
        <v>43465</v>
      </c>
      <c r="N5343" s="60">
        <v>87.814999999999998</v>
      </c>
      <c r="O5343" s="61">
        <v>0.5</v>
      </c>
      <c r="P5343" s="62">
        <v>4.1666666666666699E-2</v>
      </c>
      <c r="Q5343" s="63">
        <v>0</v>
      </c>
      <c r="R5343" s="64">
        <v>87.814999999999998</v>
      </c>
      <c r="S5343" s="25">
        <v>3.1850000000000001</v>
      </c>
      <c r="ALF5343" s="26"/>
      <c r="ALG5343" s="26"/>
      <c r="ALH5343" s="26"/>
      <c r="ALI5343" s="26"/>
      <c r="ALJ5343" s="26"/>
      <c r="ALK5343" s="26"/>
      <c r="ALL5343" s="26"/>
      <c r="ALM5343" s="26"/>
      <c r="ALN5343" s="26"/>
      <c r="ALO5343" s="26"/>
      <c r="ALP5343" s="26"/>
      <c r="ALQ5343" s="26"/>
      <c r="ALR5343" s="26"/>
      <c r="ALS5343" s="26"/>
      <c r="ALT5343" s="26"/>
      <c r="ALU5343" s="26"/>
      <c r="ALV5343" s="26"/>
      <c r="ALW5343" s="26"/>
      <c r="ALX5343" s="26"/>
      <c r="ALY5343" s="26"/>
      <c r="ALZ5343" s="26"/>
      <c r="AMA5343" s="26"/>
      <c r="AMB5343" s="26"/>
      <c r="AMC5343" s="26"/>
      <c r="AMD5343" s="26"/>
      <c r="AME5343" s="26"/>
      <c r="AMF5343" s="26"/>
      <c r="AMG5343"/>
      <c r="AMH5343"/>
      <c r="AMI5343"/>
      <c r="AMJ5343"/>
    </row>
    <row r="5344" spans="1:1024" s="2" customFormat="1" ht="25.5" x14ac:dyDescent="0.25">
      <c r="A5344" s="10" t="s">
        <v>1462</v>
      </c>
      <c r="B5344" s="10">
        <v>5461</v>
      </c>
      <c r="C5344" s="10">
        <f>VLOOKUP(B5344,[1]Planilha8!$X$4:$Y$6629,2,0)</f>
        <v>2038850</v>
      </c>
      <c r="D5344" s="12" t="s">
        <v>1495</v>
      </c>
      <c r="E5344" s="12" t="str">
        <f>VLOOKUP(B5344,[1]Planilha8!$X$4:$Z$6629,3,0)</f>
        <v>ALMOXARIFADO – HGG</v>
      </c>
      <c r="F5344" s="12" t="str">
        <f>VLOOKUP(B5344,[1]Planilha8!$X$4:$AD$6629,7,0)</f>
        <v>REGULAR</v>
      </c>
      <c r="G5344" s="13">
        <v>41142</v>
      </c>
      <c r="H5344" s="14">
        <v>91</v>
      </c>
      <c r="I5344" s="15" t="s">
        <v>22</v>
      </c>
      <c r="J5344" s="56" t="s">
        <v>1496</v>
      </c>
      <c r="K5344" s="57">
        <v>211</v>
      </c>
      <c r="L5344" s="65">
        <v>2012001047</v>
      </c>
      <c r="M5344" s="59">
        <v>43465</v>
      </c>
      <c r="N5344" s="60">
        <v>87.814999999999998</v>
      </c>
      <c r="O5344" s="61">
        <v>0.5</v>
      </c>
      <c r="P5344" s="62">
        <v>4.1666666666666699E-2</v>
      </c>
      <c r="Q5344" s="63">
        <v>0</v>
      </c>
      <c r="R5344" s="64">
        <v>87.814999999999998</v>
      </c>
      <c r="S5344" s="25">
        <v>3.1850000000000001</v>
      </c>
      <c r="ALF5344" s="26"/>
      <c r="ALG5344" s="26"/>
      <c r="ALH5344" s="26"/>
      <c r="ALI5344" s="26"/>
      <c r="ALJ5344" s="26"/>
      <c r="ALK5344" s="26"/>
      <c r="ALL5344" s="26"/>
      <c r="ALM5344" s="26"/>
      <c r="ALN5344" s="26"/>
      <c r="ALO5344" s="26"/>
      <c r="ALP5344" s="26"/>
      <c r="ALQ5344" s="26"/>
      <c r="ALR5344" s="26"/>
      <c r="ALS5344" s="26"/>
      <c r="ALT5344" s="26"/>
      <c r="ALU5344" s="26"/>
      <c r="ALV5344" s="26"/>
      <c r="ALW5344" s="26"/>
      <c r="ALX5344" s="26"/>
      <c r="ALY5344" s="26"/>
      <c r="ALZ5344" s="26"/>
      <c r="AMA5344" s="26"/>
      <c r="AMB5344" s="26"/>
      <c r="AMC5344" s="26"/>
      <c r="AMD5344" s="26"/>
      <c r="AME5344" s="26"/>
      <c r="AMF5344" s="26"/>
      <c r="AMG5344"/>
      <c r="AMH5344"/>
      <c r="AMI5344"/>
      <c r="AMJ5344"/>
    </row>
    <row r="5345" spans="1:1024" s="2" customFormat="1" ht="25.5" x14ac:dyDescent="0.25">
      <c r="A5345" s="10" t="s">
        <v>1462</v>
      </c>
      <c r="B5345" s="10">
        <v>5462</v>
      </c>
      <c r="C5345" s="10">
        <f>VLOOKUP(B5345,[1]Planilha8!$X$4:$Y$6629,2,0)</f>
        <v>2038851</v>
      </c>
      <c r="D5345" s="12" t="s">
        <v>1495</v>
      </c>
      <c r="E5345" s="12" t="str">
        <f>VLOOKUP(B5345,[1]Planilha8!$X$4:$Z$6629,3,0)</f>
        <v>ALMOXARIFADO – HGG</v>
      </c>
      <c r="F5345" s="12" t="str">
        <f>VLOOKUP(B5345,[1]Planilha8!$X$4:$AD$6629,7,0)</f>
        <v>REGULAR</v>
      </c>
      <c r="G5345" s="13">
        <v>41142</v>
      </c>
      <c r="H5345" s="14">
        <v>91</v>
      </c>
      <c r="I5345" s="15" t="s">
        <v>22</v>
      </c>
      <c r="J5345" s="56" t="s">
        <v>1496</v>
      </c>
      <c r="K5345" s="57">
        <v>211</v>
      </c>
      <c r="L5345" s="65">
        <v>2012001047</v>
      </c>
      <c r="M5345" s="59">
        <v>43465</v>
      </c>
      <c r="N5345" s="60">
        <v>87.814999999999998</v>
      </c>
      <c r="O5345" s="61">
        <v>0.5</v>
      </c>
      <c r="P5345" s="62">
        <v>4.1666666666666699E-2</v>
      </c>
      <c r="Q5345" s="63">
        <v>0</v>
      </c>
      <c r="R5345" s="64">
        <v>87.814999999999998</v>
      </c>
      <c r="S5345" s="25">
        <v>3.1850000000000001</v>
      </c>
      <c r="ALF5345" s="26"/>
      <c r="ALG5345" s="26"/>
      <c r="ALH5345" s="26"/>
      <c r="ALI5345" s="26"/>
      <c r="ALJ5345" s="26"/>
      <c r="ALK5345" s="26"/>
      <c r="ALL5345" s="26"/>
      <c r="ALM5345" s="26"/>
      <c r="ALN5345" s="26"/>
      <c r="ALO5345" s="26"/>
      <c r="ALP5345" s="26"/>
      <c r="ALQ5345" s="26"/>
      <c r="ALR5345" s="26"/>
      <c r="ALS5345" s="26"/>
      <c r="ALT5345" s="26"/>
      <c r="ALU5345" s="26"/>
      <c r="ALV5345" s="26"/>
      <c r="ALW5345" s="26"/>
      <c r="ALX5345" s="26"/>
      <c r="ALY5345" s="26"/>
      <c r="ALZ5345" s="26"/>
      <c r="AMA5345" s="26"/>
      <c r="AMB5345" s="26"/>
      <c r="AMC5345" s="26"/>
      <c r="AMD5345" s="26"/>
      <c r="AME5345" s="26"/>
      <c r="AMF5345" s="26"/>
      <c r="AMG5345"/>
      <c r="AMH5345"/>
      <c r="AMI5345"/>
      <c r="AMJ5345"/>
    </row>
    <row r="5346" spans="1:1024" s="2" customFormat="1" ht="25.5" x14ac:dyDescent="0.25">
      <c r="A5346" s="10" t="s">
        <v>1462</v>
      </c>
      <c r="B5346" s="10">
        <v>5463</v>
      </c>
      <c r="C5346" s="10">
        <f>VLOOKUP(B5346,[1]Planilha8!$X$4:$Y$6629,2,0)</f>
        <v>2038852</v>
      </c>
      <c r="D5346" s="12" t="s">
        <v>1495</v>
      </c>
      <c r="E5346" s="12" t="str">
        <f>VLOOKUP(B5346,[1]Planilha8!$X$4:$Z$6629,3,0)</f>
        <v>ALMOXARIFADO – HGG</v>
      </c>
      <c r="F5346" s="12" t="str">
        <f>VLOOKUP(B5346,[1]Planilha8!$X$4:$AD$6629,7,0)</f>
        <v>REGULAR</v>
      </c>
      <c r="G5346" s="13">
        <v>41142</v>
      </c>
      <c r="H5346" s="14">
        <v>91</v>
      </c>
      <c r="I5346" s="15" t="s">
        <v>22</v>
      </c>
      <c r="J5346" s="56" t="s">
        <v>1496</v>
      </c>
      <c r="K5346" s="57">
        <v>211</v>
      </c>
      <c r="L5346" s="65">
        <v>2012001047</v>
      </c>
      <c r="M5346" s="59">
        <v>43465</v>
      </c>
      <c r="N5346" s="60">
        <v>87.814999999999998</v>
      </c>
      <c r="O5346" s="61">
        <v>0.5</v>
      </c>
      <c r="P5346" s="62">
        <v>4.1666666666666699E-2</v>
      </c>
      <c r="Q5346" s="63">
        <v>0</v>
      </c>
      <c r="R5346" s="64">
        <v>87.814999999999998</v>
      </c>
      <c r="S5346" s="25">
        <v>3.1850000000000001</v>
      </c>
      <c r="ALF5346" s="26"/>
      <c r="ALG5346" s="26"/>
      <c r="ALH5346" s="26"/>
      <c r="ALI5346" s="26"/>
      <c r="ALJ5346" s="26"/>
      <c r="ALK5346" s="26"/>
      <c r="ALL5346" s="26"/>
      <c r="ALM5346" s="26"/>
      <c r="ALN5346" s="26"/>
      <c r="ALO5346" s="26"/>
      <c r="ALP5346" s="26"/>
      <c r="ALQ5346" s="26"/>
      <c r="ALR5346" s="26"/>
      <c r="ALS5346" s="26"/>
      <c r="ALT5346" s="26"/>
      <c r="ALU5346" s="26"/>
      <c r="ALV5346" s="26"/>
      <c r="ALW5346" s="26"/>
      <c r="ALX5346" s="26"/>
      <c r="ALY5346" s="26"/>
      <c r="ALZ5346" s="26"/>
      <c r="AMA5346" s="26"/>
      <c r="AMB5346" s="26"/>
      <c r="AMC5346" s="26"/>
      <c r="AMD5346" s="26"/>
      <c r="AME5346" s="26"/>
      <c r="AMF5346" s="26"/>
      <c r="AMG5346"/>
      <c r="AMH5346"/>
      <c r="AMI5346"/>
      <c r="AMJ5346"/>
    </row>
    <row r="5347" spans="1:1024" s="2" customFormat="1" ht="25.5" x14ac:dyDescent="0.25">
      <c r="A5347" s="10" t="s">
        <v>1462</v>
      </c>
      <c r="B5347" s="10">
        <v>5464</v>
      </c>
      <c r="C5347" s="10">
        <f>VLOOKUP(B5347,[1]Planilha8!$X$4:$Y$6629,2,0)</f>
        <v>2038853</v>
      </c>
      <c r="D5347" s="12" t="s">
        <v>1495</v>
      </c>
      <c r="E5347" s="12" t="str">
        <f>VLOOKUP(B5347,[1]Planilha8!$X$4:$Z$6629,3,0)</f>
        <v>ALMOXARIFADO – HGG</v>
      </c>
      <c r="F5347" s="12" t="str">
        <f>VLOOKUP(B5347,[1]Planilha8!$X$4:$AD$6629,7,0)</f>
        <v>REGULAR</v>
      </c>
      <c r="G5347" s="13">
        <v>41142</v>
      </c>
      <c r="H5347" s="14">
        <v>91</v>
      </c>
      <c r="I5347" s="15" t="s">
        <v>22</v>
      </c>
      <c r="J5347" s="56" t="s">
        <v>1496</v>
      </c>
      <c r="K5347" s="57">
        <v>211</v>
      </c>
      <c r="L5347" s="65">
        <v>2012001047</v>
      </c>
      <c r="M5347" s="59">
        <v>43465</v>
      </c>
      <c r="N5347" s="60">
        <v>87.814999999999998</v>
      </c>
      <c r="O5347" s="61">
        <v>0.5</v>
      </c>
      <c r="P5347" s="62">
        <v>4.1666666666666699E-2</v>
      </c>
      <c r="Q5347" s="63">
        <v>0</v>
      </c>
      <c r="R5347" s="64">
        <v>87.814999999999998</v>
      </c>
      <c r="S5347" s="25">
        <v>3.1850000000000001</v>
      </c>
      <c r="ALF5347" s="26"/>
      <c r="ALG5347" s="26"/>
      <c r="ALH5347" s="26"/>
      <c r="ALI5347" s="26"/>
      <c r="ALJ5347" s="26"/>
      <c r="ALK5347" s="26"/>
      <c r="ALL5347" s="26"/>
      <c r="ALM5347" s="26"/>
      <c r="ALN5347" s="26"/>
      <c r="ALO5347" s="26"/>
      <c r="ALP5347" s="26"/>
      <c r="ALQ5347" s="26"/>
      <c r="ALR5347" s="26"/>
      <c r="ALS5347" s="26"/>
      <c r="ALT5347" s="26"/>
      <c r="ALU5347" s="26"/>
      <c r="ALV5347" s="26"/>
      <c r="ALW5347" s="26"/>
      <c r="ALX5347" s="26"/>
      <c r="ALY5347" s="26"/>
      <c r="ALZ5347" s="26"/>
      <c r="AMA5347" s="26"/>
      <c r="AMB5347" s="26"/>
      <c r="AMC5347" s="26"/>
      <c r="AMD5347" s="26"/>
      <c r="AME5347" s="26"/>
      <c r="AMF5347" s="26"/>
      <c r="AMG5347"/>
      <c r="AMH5347"/>
      <c r="AMI5347"/>
      <c r="AMJ5347"/>
    </row>
    <row r="5348" spans="1:1024" s="2" customFormat="1" ht="25.5" x14ac:dyDescent="0.25">
      <c r="A5348" s="10" t="s">
        <v>1462</v>
      </c>
      <c r="B5348" s="10">
        <v>5465</v>
      </c>
      <c r="C5348" s="10">
        <f>VLOOKUP(B5348,[1]Planilha8!$X$4:$Y$6629,2,0)</f>
        <v>2038854</v>
      </c>
      <c r="D5348" s="12" t="s">
        <v>1495</v>
      </c>
      <c r="E5348" s="12" t="str">
        <f>VLOOKUP(B5348,[1]Planilha8!$X$4:$Z$6629,3,0)</f>
        <v>ALMOXARIFADO – HGG</v>
      </c>
      <c r="F5348" s="12" t="str">
        <f>VLOOKUP(B5348,[1]Planilha8!$X$4:$AD$6629,7,0)</f>
        <v>REGULAR</v>
      </c>
      <c r="G5348" s="13">
        <v>41142</v>
      </c>
      <c r="H5348" s="14">
        <v>91</v>
      </c>
      <c r="I5348" s="15" t="s">
        <v>22</v>
      </c>
      <c r="J5348" s="56" t="s">
        <v>1496</v>
      </c>
      <c r="K5348" s="57">
        <v>211</v>
      </c>
      <c r="L5348" s="65">
        <v>2012001047</v>
      </c>
      <c r="M5348" s="59">
        <v>43465</v>
      </c>
      <c r="N5348" s="60">
        <v>87.814999999999998</v>
      </c>
      <c r="O5348" s="61">
        <v>0.5</v>
      </c>
      <c r="P5348" s="62">
        <v>4.1666666666666699E-2</v>
      </c>
      <c r="Q5348" s="63">
        <v>0</v>
      </c>
      <c r="R5348" s="64">
        <v>87.814999999999998</v>
      </c>
      <c r="S5348" s="25">
        <v>3.1850000000000001</v>
      </c>
      <c r="ALF5348" s="26"/>
      <c r="ALG5348" s="26"/>
      <c r="ALH5348" s="26"/>
      <c r="ALI5348" s="26"/>
      <c r="ALJ5348" s="26"/>
      <c r="ALK5348" s="26"/>
      <c r="ALL5348" s="26"/>
      <c r="ALM5348" s="26"/>
      <c r="ALN5348" s="26"/>
      <c r="ALO5348" s="26"/>
      <c r="ALP5348" s="26"/>
      <c r="ALQ5348" s="26"/>
      <c r="ALR5348" s="26"/>
      <c r="ALS5348" s="26"/>
      <c r="ALT5348" s="26"/>
      <c r="ALU5348" s="26"/>
      <c r="ALV5348" s="26"/>
      <c r="ALW5348" s="26"/>
      <c r="ALX5348" s="26"/>
      <c r="ALY5348" s="26"/>
      <c r="ALZ5348" s="26"/>
      <c r="AMA5348" s="26"/>
      <c r="AMB5348" s="26"/>
      <c r="AMC5348" s="26"/>
      <c r="AMD5348" s="26"/>
      <c r="AME5348" s="26"/>
      <c r="AMF5348" s="26"/>
      <c r="AMG5348"/>
      <c r="AMH5348"/>
      <c r="AMI5348"/>
      <c r="AMJ5348"/>
    </row>
    <row r="5349" spans="1:1024" s="2" customFormat="1" ht="25.5" x14ac:dyDescent="0.25">
      <c r="A5349" s="10" t="s">
        <v>1462</v>
      </c>
      <c r="B5349" s="10">
        <v>5466</v>
      </c>
      <c r="C5349" s="10">
        <f>VLOOKUP(B5349,[1]Planilha8!$X$4:$Y$6629,2,0)</f>
        <v>2038855</v>
      </c>
      <c r="D5349" s="12" t="s">
        <v>1495</v>
      </c>
      <c r="E5349" s="12" t="str">
        <f>VLOOKUP(B5349,[1]Planilha8!$X$4:$Z$6629,3,0)</f>
        <v>ALMOXARIFADO – HGG</v>
      </c>
      <c r="F5349" s="12" t="str">
        <f>VLOOKUP(B5349,[1]Planilha8!$X$4:$AD$6629,7,0)</f>
        <v>REGULAR</v>
      </c>
      <c r="G5349" s="13">
        <v>41142</v>
      </c>
      <c r="H5349" s="14">
        <v>91</v>
      </c>
      <c r="I5349" s="15" t="s">
        <v>22</v>
      </c>
      <c r="J5349" s="56" t="s">
        <v>1496</v>
      </c>
      <c r="K5349" s="57">
        <v>211</v>
      </c>
      <c r="L5349" s="65">
        <v>2012001047</v>
      </c>
      <c r="M5349" s="59">
        <v>43465</v>
      </c>
      <c r="N5349" s="60">
        <v>87.814999999999998</v>
      </c>
      <c r="O5349" s="61">
        <v>0.5</v>
      </c>
      <c r="P5349" s="62">
        <v>4.1666666666666699E-2</v>
      </c>
      <c r="Q5349" s="63">
        <v>0</v>
      </c>
      <c r="R5349" s="64">
        <v>87.814999999999998</v>
      </c>
      <c r="S5349" s="25">
        <v>3.1850000000000001</v>
      </c>
      <c r="ALF5349" s="26"/>
      <c r="ALG5349" s="26"/>
      <c r="ALH5349" s="26"/>
      <c r="ALI5349" s="26"/>
      <c r="ALJ5349" s="26"/>
      <c r="ALK5349" s="26"/>
      <c r="ALL5349" s="26"/>
      <c r="ALM5349" s="26"/>
      <c r="ALN5349" s="26"/>
      <c r="ALO5349" s="26"/>
      <c r="ALP5349" s="26"/>
      <c r="ALQ5349" s="26"/>
      <c r="ALR5349" s="26"/>
      <c r="ALS5349" s="26"/>
      <c r="ALT5349" s="26"/>
      <c r="ALU5349" s="26"/>
      <c r="ALV5349" s="26"/>
      <c r="ALW5349" s="26"/>
      <c r="ALX5349" s="26"/>
      <c r="ALY5349" s="26"/>
      <c r="ALZ5349" s="26"/>
      <c r="AMA5349" s="26"/>
      <c r="AMB5349" s="26"/>
      <c r="AMC5349" s="26"/>
      <c r="AMD5349" s="26"/>
      <c r="AME5349" s="26"/>
      <c r="AMF5349" s="26"/>
      <c r="AMG5349"/>
      <c r="AMH5349"/>
      <c r="AMI5349"/>
      <c r="AMJ5349"/>
    </row>
    <row r="5350" spans="1:1024" s="2" customFormat="1" ht="25.5" x14ac:dyDescent="0.25">
      <c r="A5350" s="10" t="s">
        <v>1462</v>
      </c>
      <c r="B5350" s="10">
        <v>5467</v>
      </c>
      <c r="C5350" s="10">
        <f>VLOOKUP(B5350,[1]Planilha8!$X$4:$Y$6629,2,0)</f>
        <v>2038856</v>
      </c>
      <c r="D5350" s="12" t="s">
        <v>1495</v>
      </c>
      <c r="E5350" s="12" t="str">
        <f>VLOOKUP(B5350,[1]Planilha8!$X$4:$Z$6629,3,0)</f>
        <v>ALMOXARIFADO – HGG</v>
      </c>
      <c r="F5350" s="12" t="str">
        <f>VLOOKUP(B5350,[1]Planilha8!$X$4:$AD$6629,7,0)</f>
        <v>REGULAR</v>
      </c>
      <c r="G5350" s="13">
        <v>41142</v>
      </c>
      <c r="H5350" s="14">
        <v>91</v>
      </c>
      <c r="I5350" s="15" t="s">
        <v>22</v>
      </c>
      <c r="J5350" s="56" t="s">
        <v>1496</v>
      </c>
      <c r="K5350" s="57">
        <v>211</v>
      </c>
      <c r="L5350" s="65">
        <v>2012001047</v>
      </c>
      <c r="M5350" s="59">
        <v>43465</v>
      </c>
      <c r="N5350" s="60">
        <v>87.814999999999998</v>
      </c>
      <c r="O5350" s="61">
        <v>0.5</v>
      </c>
      <c r="P5350" s="62">
        <v>4.1666666666666699E-2</v>
      </c>
      <c r="Q5350" s="63">
        <v>0</v>
      </c>
      <c r="R5350" s="64">
        <v>87.814999999999998</v>
      </c>
      <c r="S5350" s="25">
        <v>3.1850000000000001</v>
      </c>
      <c r="ALF5350" s="26"/>
      <c r="ALG5350" s="26"/>
      <c r="ALH5350" s="26"/>
      <c r="ALI5350" s="26"/>
      <c r="ALJ5350" s="26"/>
      <c r="ALK5350" s="26"/>
      <c r="ALL5350" s="26"/>
      <c r="ALM5350" s="26"/>
      <c r="ALN5350" s="26"/>
      <c r="ALO5350" s="26"/>
      <c r="ALP5350" s="26"/>
      <c r="ALQ5350" s="26"/>
      <c r="ALR5350" s="26"/>
      <c r="ALS5350" s="26"/>
      <c r="ALT5350" s="26"/>
      <c r="ALU5350" s="26"/>
      <c r="ALV5350" s="26"/>
      <c r="ALW5350" s="26"/>
      <c r="ALX5350" s="26"/>
      <c r="ALY5350" s="26"/>
      <c r="ALZ5350" s="26"/>
      <c r="AMA5350" s="26"/>
      <c r="AMB5350" s="26"/>
      <c r="AMC5350" s="26"/>
      <c r="AMD5350" s="26"/>
      <c r="AME5350" s="26"/>
      <c r="AMF5350" s="26"/>
      <c r="AMG5350"/>
      <c r="AMH5350"/>
      <c r="AMI5350"/>
      <c r="AMJ5350"/>
    </row>
    <row r="5351" spans="1:1024" s="2" customFormat="1" ht="25.5" x14ac:dyDescent="0.25">
      <c r="A5351" s="10" t="s">
        <v>1462</v>
      </c>
      <c r="B5351" s="10">
        <v>5468</v>
      </c>
      <c r="C5351" s="10">
        <f>VLOOKUP(B5351,[1]Planilha8!$X$4:$Y$6629,2,0)</f>
        <v>2038857</v>
      </c>
      <c r="D5351" s="12" t="s">
        <v>1495</v>
      </c>
      <c r="E5351" s="12" t="str">
        <f>VLOOKUP(B5351,[1]Planilha8!$X$4:$Z$6629,3,0)</f>
        <v>ALMOXARIFADO – HGG</v>
      </c>
      <c r="F5351" s="12" t="str">
        <f>VLOOKUP(B5351,[1]Planilha8!$X$4:$AD$6629,7,0)</f>
        <v>REGULAR</v>
      </c>
      <c r="G5351" s="13">
        <v>41142</v>
      </c>
      <c r="H5351" s="14">
        <v>91</v>
      </c>
      <c r="I5351" s="15" t="s">
        <v>22</v>
      </c>
      <c r="J5351" s="56" t="s">
        <v>1496</v>
      </c>
      <c r="K5351" s="57">
        <v>211</v>
      </c>
      <c r="L5351" s="65">
        <v>2012001047</v>
      </c>
      <c r="M5351" s="59">
        <v>43465</v>
      </c>
      <c r="N5351" s="60">
        <v>87.814999999999998</v>
      </c>
      <c r="O5351" s="61">
        <v>0.5</v>
      </c>
      <c r="P5351" s="62">
        <v>4.1666666666666699E-2</v>
      </c>
      <c r="Q5351" s="63">
        <v>0</v>
      </c>
      <c r="R5351" s="64">
        <v>87.814999999999998</v>
      </c>
      <c r="S5351" s="25">
        <v>3.1850000000000001</v>
      </c>
      <c r="ALF5351" s="26"/>
      <c r="ALG5351" s="26"/>
      <c r="ALH5351" s="26"/>
      <c r="ALI5351" s="26"/>
      <c r="ALJ5351" s="26"/>
      <c r="ALK5351" s="26"/>
      <c r="ALL5351" s="26"/>
      <c r="ALM5351" s="26"/>
      <c r="ALN5351" s="26"/>
      <c r="ALO5351" s="26"/>
      <c r="ALP5351" s="26"/>
      <c r="ALQ5351" s="26"/>
      <c r="ALR5351" s="26"/>
      <c r="ALS5351" s="26"/>
      <c r="ALT5351" s="26"/>
      <c r="ALU5351" s="26"/>
      <c r="ALV5351" s="26"/>
      <c r="ALW5351" s="26"/>
      <c r="ALX5351" s="26"/>
      <c r="ALY5351" s="26"/>
      <c r="ALZ5351" s="26"/>
      <c r="AMA5351" s="26"/>
      <c r="AMB5351" s="26"/>
      <c r="AMC5351" s="26"/>
      <c r="AMD5351" s="26"/>
      <c r="AME5351" s="26"/>
      <c r="AMF5351" s="26"/>
      <c r="AMG5351"/>
      <c r="AMH5351"/>
      <c r="AMI5351"/>
      <c r="AMJ5351"/>
    </row>
    <row r="5352" spans="1:1024" s="2" customFormat="1" ht="25.5" x14ac:dyDescent="0.25">
      <c r="A5352" s="10" t="s">
        <v>1462</v>
      </c>
      <c r="B5352" s="10">
        <v>5469</v>
      </c>
      <c r="C5352" s="10">
        <f>VLOOKUP(B5352,[1]Planilha8!$X$4:$Y$6629,2,0)</f>
        <v>2038858</v>
      </c>
      <c r="D5352" s="12" t="s">
        <v>1495</v>
      </c>
      <c r="E5352" s="12" t="str">
        <f>VLOOKUP(B5352,[1]Planilha8!$X$4:$Z$6629,3,0)</f>
        <v>ALMOXARIFADO – HGG</v>
      </c>
      <c r="F5352" s="12" t="str">
        <f>VLOOKUP(B5352,[1]Planilha8!$X$4:$AD$6629,7,0)</f>
        <v>REGULAR</v>
      </c>
      <c r="G5352" s="13">
        <v>41142</v>
      </c>
      <c r="H5352" s="14">
        <v>91</v>
      </c>
      <c r="I5352" s="15" t="s">
        <v>22</v>
      </c>
      <c r="J5352" s="56" t="s">
        <v>1496</v>
      </c>
      <c r="K5352" s="57">
        <v>211</v>
      </c>
      <c r="L5352" s="65">
        <v>2012001047</v>
      </c>
      <c r="M5352" s="59">
        <v>43465</v>
      </c>
      <c r="N5352" s="60">
        <v>87.814999999999998</v>
      </c>
      <c r="O5352" s="61">
        <v>0.5</v>
      </c>
      <c r="P5352" s="62">
        <v>4.1666666666666699E-2</v>
      </c>
      <c r="Q5352" s="63">
        <v>0</v>
      </c>
      <c r="R5352" s="64">
        <v>87.814999999999998</v>
      </c>
      <c r="S5352" s="25">
        <v>3.1850000000000001</v>
      </c>
      <c r="ALF5352" s="26"/>
      <c r="ALG5352" s="26"/>
      <c r="ALH5352" s="26"/>
      <c r="ALI5352" s="26"/>
      <c r="ALJ5352" s="26"/>
      <c r="ALK5352" s="26"/>
      <c r="ALL5352" s="26"/>
      <c r="ALM5352" s="26"/>
      <c r="ALN5352" s="26"/>
      <c r="ALO5352" s="26"/>
      <c r="ALP5352" s="26"/>
      <c r="ALQ5352" s="26"/>
      <c r="ALR5352" s="26"/>
      <c r="ALS5352" s="26"/>
      <c r="ALT5352" s="26"/>
      <c r="ALU5352" s="26"/>
      <c r="ALV5352" s="26"/>
      <c r="ALW5352" s="26"/>
      <c r="ALX5352" s="26"/>
      <c r="ALY5352" s="26"/>
      <c r="ALZ5352" s="26"/>
      <c r="AMA5352" s="26"/>
      <c r="AMB5352" s="26"/>
      <c r="AMC5352" s="26"/>
      <c r="AMD5352" s="26"/>
      <c r="AME5352" s="26"/>
      <c r="AMF5352" s="26"/>
      <c r="AMG5352"/>
      <c r="AMH5352"/>
      <c r="AMI5352"/>
      <c r="AMJ5352"/>
    </row>
    <row r="5353" spans="1:1024" s="2" customFormat="1" ht="25.5" x14ac:dyDescent="0.25">
      <c r="A5353" s="10" t="s">
        <v>1462</v>
      </c>
      <c r="B5353" s="10">
        <v>5470</v>
      </c>
      <c r="C5353" s="10">
        <f>VLOOKUP(B5353,[1]Planilha8!$X$4:$Y$6629,2,0)</f>
        <v>2038859</v>
      </c>
      <c r="D5353" s="12" t="s">
        <v>1495</v>
      </c>
      <c r="E5353" s="12" t="str">
        <f>VLOOKUP(B5353,[1]Planilha8!$X$4:$Z$6629,3,0)</f>
        <v>ALMOXARIFADO – HGG</v>
      </c>
      <c r="F5353" s="12" t="str">
        <f>VLOOKUP(B5353,[1]Planilha8!$X$4:$AD$6629,7,0)</f>
        <v>REGULAR</v>
      </c>
      <c r="G5353" s="13">
        <v>41142</v>
      </c>
      <c r="H5353" s="14">
        <v>91</v>
      </c>
      <c r="I5353" s="15" t="s">
        <v>22</v>
      </c>
      <c r="J5353" s="56" t="s">
        <v>1496</v>
      </c>
      <c r="K5353" s="57">
        <v>211</v>
      </c>
      <c r="L5353" s="65">
        <v>2012001047</v>
      </c>
      <c r="M5353" s="59">
        <v>43465</v>
      </c>
      <c r="N5353" s="60">
        <v>87.814999999999998</v>
      </c>
      <c r="O5353" s="61">
        <v>0.5</v>
      </c>
      <c r="P5353" s="62">
        <v>4.1666666666666699E-2</v>
      </c>
      <c r="Q5353" s="63">
        <v>0</v>
      </c>
      <c r="R5353" s="64">
        <v>87.814999999999998</v>
      </c>
      <c r="S5353" s="25">
        <v>3.1850000000000001</v>
      </c>
      <c r="ALF5353" s="26"/>
      <c r="ALG5353" s="26"/>
      <c r="ALH5353" s="26"/>
      <c r="ALI5353" s="26"/>
      <c r="ALJ5353" s="26"/>
      <c r="ALK5353" s="26"/>
      <c r="ALL5353" s="26"/>
      <c r="ALM5353" s="26"/>
      <c r="ALN5353" s="26"/>
      <c r="ALO5353" s="26"/>
      <c r="ALP5353" s="26"/>
      <c r="ALQ5353" s="26"/>
      <c r="ALR5353" s="26"/>
      <c r="ALS5353" s="26"/>
      <c r="ALT5353" s="26"/>
      <c r="ALU5353" s="26"/>
      <c r="ALV5353" s="26"/>
      <c r="ALW5353" s="26"/>
      <c r="ALX5353" s="26"/>
      <c r="ALY5353" s="26"/>
      <c r="ALZ5353" s="26"/>
      <c r="AMA5353" s="26"/>
      <c r="AMB5353" s="26"/>
      <c r="AMC5353" s="26"/>
      <c r="AMD5353" s="26"/>
      <c r="AME5353" s="26"/>
      <c r="AMF5353" s="26"/>
      <c r="AMG5353"/>
      <c r="AMH5353"/>
      <c r="AMI5353"/>
      <c r="AMJ5353"/>
    </row>
    <row r="5354" spans="1:1024" s="2" customFormat="1" ht="25.5" x14ac:dyDescent="0.25">
      <c r="A5354" s="10" t="s">
        <v>1462</v>
      </c>
      <c r="B5354" s="10">
        <v>5471</v>
      </c>
      <c r="C5354" s="10">
        <f>VLOOKUP(B5354,[1]Planilha8!$X$4:$Y$6629,2,0)</f>
        <v>2038860</v>
      </c>
      <c r="D5354" s="12" t="s">
        <v>1495</v>
      </c>
      <c r="E5354" s="12" t="str">
        <f>VLOOKUP(B5354,[1]Planilha8!$X$4:$Z$6629,3,0)</f>
        <v>ALMOXARIFADO – HGG</v>
      </c>
      <c r="F5354" s="12" t="str">
        <f>VLOOKUP(B5354,[1]Planilha8!$X$4:$AD$6629,7,0)</f>
        <v>REGULAR</v>
      </c>
      <c r="G5354" s="13">
        <v>41142</v>
      </c>
      <c r="H5354" s="14">
        <v>91</v>
      </c>
      <c r="I5354" s="15" t="s">
        <v>22</v>
      </c>
      <c r="J5354" s="56" t="s">
        <v>1496</v>
      </c>
      <c r="K5354" s="57">
        <v>211</v>
      </c>
      <c r="L5354" s="65">
        <v>2012001047</v>
      </c>
      <c r="M5354" s="59">
        <v>43465</v>
      </c>
      <c r="N5354" s="60">
        <v>87.814999999999998</v>
      </c>
      <c r="O5354" s="61">
        <v>0.5</v>
      </c>
      <c r="P5354" s="62">
        <v>4.1666666666666699E-2</v>
      </c>
      <c r="Q5354" s="63">
        <v>0</v>
      </c>
      <c r="R5354" s="64">
        <v>87.814999999999998</v>
      </c>
      <c r="S5354" s="25">
        <v>3.1850000000000001</v>
      </c>
      <c r="ALF5354" s="26"/>
      <c r="ALG5354" s="26"/>
      <c r="ALH5354" s="26"/>
      <c r="ALI5354" s="26"/>
      <c r="ALJ5354" s="26"/>
      <c r="ALK5354" s="26"/>
      <c r="ALL5354" s="26"/>
      <c r="ALM5354" s="26"/>
      <c r="ALN5354" s="26"/>
      <c r="ALO5354" s="26"/>
      <c r="ALP5354" s="26"/>
      <c r="ALQ5354" s="26"/>
      <c r="ALR5354" s="26"/>
      <c r="ALS5354" s="26"/>
      <c r="ALT5354" s="26"/>
      <c r="ALU5354" s="26"/>
      <c r="ALV5354" s="26"/>
      <c r="ALW5354" s="26"/>
      <c r="ALX5354" s="26"/>
      <c r="ALY5354" s="26"/>
      <c r="ALZ5354" s="26"/>
      <c r="AMA5354" s="26"/>
      <c r="AMB5354" s="26"/>
      <c r="AMC5354" s="26"/>
      <c r="AMD5354" s="26"/>
      <c r="AME5354" s="26"/>
      <c r="AMF5354" s="26"/>
      <c r="AMG5354"/>
      <c r="AMH5354"/>
      <c r="AMI5354"/>
      <c r="AMJ5354"/>
    </row>
    <row r="5355" spans="1:1024" s="2" customFormat="1" ht="25.5" x14ac:dyDescent="0.25">
      <c r="A5355" s="10" t="s">
        <v>1462</v>
      </c>
      <c r="B5355" s="10">
        <v>5472</v>
      </c>
      <c r="C5355" s="10">
        <f>VLOOKUP(B5355,[1]Planilha8!$X$4:$Y$6629,2,0)</f>
        <v>2038861</v>
      </c>
      <c r="D5355" s="12" t="s">
        <v>1495</v>
      </c>
      <c r="E5355" s="12" t="str">
        <f>VLOOKUP(B5355,[1]Planilha8!$X$4:$Z$6629,3,0)</f>
        <v>ALMOXARIFADO – HGG</v>
      </c>
      <c r="F5355" s="12" t="str">
        <f>VLOOKUP(B5355,[1]Planilha8!$X$4:$AD$6629,7,0)</f>
        <v>REGULAR</v>
      </c>
      <c r="G5355" s="13">
        <v>41142</v>
      </c>
      <c r="H5355" s="14">
        <v>91</v>
      </c>
      <c r="I5355" s="15" t="s">
        <v>22</v>
      </c>
      <c r="J5355" s="56" t="s">
        <v>1496</v>
      </c>
      <c r="K5355" s="57">
        <v>211</v>
      </c>
      <c r="L5355" s="65">
        <v>2012001047</v>
      </c>
      <c r="M5355" s="59">
        <v>43465</v>
      </c>
      <c r="N5355" s="60">
        <v>87.814999999999998</v>
      </c>
      <c r="O5355" s="61">
        <v>0.5</v>
      </c>
      <c r="P5355" s="62">
        <v>4.1666666666666699E-2</v>
      </c>
      <c r="Q5355" s="63">
        <v>0</v>
      </c>
      <c r="R5355" s="64">
        <v>87.814999999999998</v>
      </c>
      <c r="S5355" s="25">
        <v>3.1850000000000001</v>
      </c>
      <c r="ALF5355" s="26"/>
      <c r="ALG5355" s="26"/>
      <c r="ALH5355" s="26"/>
      <c r="ALI5355" s="26"/>
      <c r="ALJ5355" s="26"/>
      <c r="ALK5355" s="26"/>
      <c r="ALL5355" s="26"/>
      <c r="ALM5355" s="26"/>
      <c r="ALN5355" s="26"/>
      <c r="ALO5355" s="26"/>
      <c r="ALP5355" s="26"/>
      <c r="ALQ5355" s="26"/>
      <c r="ALR5355" s="26"/>
      <c r="ALS5355" s="26"/>
      <c r="ALT5355" s="26"/>
      <c r="ALU5355" s="26"/>
      <c r="ALV5355" s="26"/>
      <c r="ALW5355" s="26"/>
      <c r="ALX5355" s="26"/>
      <c r="ALY5355" s="26"/>
      <c r="ALZ5355" s="26"/>
      <c r="AMA5355" s="26"/>
      <c r="AMB5355" s="26"/>
      <c r="AMC5355" s="26"/>
      <c r="AMD5355" s="26"/>
      <c r="AME5355" s="26"/>
      <c r="AMF5355" s="26"/>
      <c r="AMG5355"/>
      <c r="AMH5355"/>
      <c r="AMI5355"/>
      <c r="AMJ5355"/>
    </row>
    <row r="5356" spans="1:1024" s="2" customFormat="1" ht="25.5" x14ac:dyDescent="0.25">
      <c r="A5356" s="10" t="s">
        <v>1462</v>
      </c>
      <c r="B5356" s="10">
        <v>5473</v>
      </c>
      <c r="C5356" s="10">
        <f>VLOOKUP(B5356,[1]Planilha8!$X$4:$Y$6629,2,0)</f>
        <v>2038862</v>
      </c>
      <c r="D5356" s="12" t="s">
        <v>1495</v>
      </c>
      <c r="E5356" s="12" t="str">
        <f>VLOOKUP(B5356,[1]Planilha8!$X$4:$Z$6629,3,0)</f>
        <v>ALMOXARIFADO – HGG</v>
      </c>
      <c r="F5356" s="12" t="str">
        <f>VLOOKUP(B5356,[1]Planilha8!$X$4:$AD$6629,7,0)</f>
        <v>REGULAR</v>
      </c>
      <c r="G5356" s="13">
        <v>41142</v>
      </c>
      <c r="H5356" s="14">
        <v>91</v>
      </c>
      <c r="I5356" s="15" t="s">
        <v>22</v>
      </c>
      <c r="J5356" s="56" t="s">
        <v>1496</v>
      </c>
      <c r="K5356" s="57">
        <v>211</v>
      </c>
      <c r="L5356" s="65">
        <v>2012001047</v>
      </c>
      <c r="M5356" s="59">
        <v>43465</v>
      </c>
      <c r="N5356" s="60">
        <v>87.814999999999998</v>
      </c>
      <c r="O5356" s="61">
        <v>0.5</v>
      </c>
      <c r="P5356" s="62">
        <v>4.1666666666666699E-2</v>
      </c>
      <c r="Q5356" s="63">
        <v>0</v>
      </c>
      <c r="R5356" s="64">
        <v>87.814999999999998</v>
      </c>
      <c r="S5356" s="25">
        <v>3.1850000000000001</v>
      </c>
      <c r="ALF5356" s="26"/>
      <c r="ALG5356" s="26"/>
      <c r="ALH5356" s="26"/>
      <c r="ALI5356" s="26"/>
      <c r="ALJ5356" s="26"/>
      <c r="ALK5356" s="26"/>
      <c r="ALL5356" s="26"/>
      <c r="ALM5356" s="26"/>
      <c r="ALN5356" s="26"/>
      <c r="ALO5356" s="26"/>
      <c r="ALP5356" s="26"/>
      <c r="ALQ5356" s="26"/>
      <c r="ALR5356" s="26"/>
      <c r="ALS5356" s="26"/>
      <c r="ALT5356" s="26"/>
      <c r="ALU5356" s="26"/>
      <c r="ALV5356" s="26"/>
      <c r="ALW5356" s="26"/>
      <c r="ALX5356" s="26"/>
      <c r="ALY5356" s="26"/>
      <c r="ALZ5356" s="26"/>
      <c r="AMA5356" s="26"/>
      <c r="AMB5356" s="26"/>
      <c r="AMC5356" s="26"/>
      <c r="AMD5356" s="26"/>
      <c r="AME5356" s="26"/>
      <c r="AMF5356" s="26"/>
      <c r="AMG5356"/>
      <c r="AMH5356"/>
      <c r="AMI5356"/>
      <c r="AMJ5356"/>
    </row>
    <row r="5357" spans="1:1024" s="2" customFormat="1" ht="25.5" x14ac:dyDescent="0.25">
      <c r="A5357" s="10" t="s">
        <v>1462</v>
      </c>
      <c r="B5357" s="10">
        <v>5474</v>
      </c>
      <c r="C5357" s="10">
        <f>VLOOKUP(B5357,[1]Planilha8!$X$4:$Y$6629,2,0)</f>
        <v>2038863</v>
      </c>
      <c r="D5357" s="12" t="s">
        <v>1495</v>
      </c>
      <c r="E5357" s="12" t="str">
        <f>VLOOKUP(B5357,[1]Planilha8!$X$4:$Z$6629,3,0)</f>
        <v>ALMOXARIFADO – HGG</v>
      </c>
      <c r="F5357" s="12" t="str">
        <f>VLOOKUP(B5357,[1]Planilha8!$X$4:$AD$6629,7,0)</f>
        <v>REGULAR</v>
      </c>
      <c r="G5357" s="13">
        <v>41142</v>
      </c>
      <c r="H5357" s="14">
        <v>91</v>
      </c>
      <c r="I5357" s="15" t="s">
        <v>22</v>
      </c>
      <c r="J5357" s="56" t="s">
        <v>1496</v>
      </c>
      <c r="K5357" s="57">
        <v>211</v>
      </c>
      <c r="L5357" s="65">
        <v>2012001047</v>
      </c>
      <c r="M5357" s="59">
        <v>43465</v>
      </c>
      <c r="N5357" s="60">
        <v>87.814999999999998</v>
      </c>
      <c r="O5357" s="61">
        <v>0.5</v>
      </c>
      <c r="P5357" s="62">
        <v>4.1666666666666699E-2</v>
      </c>
      <c r="Q5357" s="63">
        <v>0</v>
      </c>
      <c r="R5357" s="64">
        <v>87.814999999999998</v>
      </c>
      <c r="S5357" s="25">
        <v>3.1850000000000001</v>
      </c>
      <c r="ALF5357" s="26"/>
      <c r="ALG5357" s="26"/>
      <c r="ALH5357" s="26"/>
      <c r="ALI5357" s="26"/>
      <c r="ALJ5357" s="26"/>
      <c r="ALK5357" s="26"/>
      <c r="ALL5357" s="26"/>
      <c r="ALM5357" s="26"/>
      <c r="ALN5357" s="26"/>
      <c r="ALO5357" s="26"/>
      <c r="ALP5357" s="26"/>
      <c r="ALQ5357" s="26"/>
      <c r="ALR5357" s="26"/>
      <c r="ALS5357" s="26"/>
      <c r="ALT5357" s="26"/>
      <c r="ALU5357" s="26"/>
      <c r="ALV5357" s="26"/>
      <c r="ALW5357" s="26"/>
      <c r="ALX5357" s="26"/>
      <c r="ALY5357" s="26"/>
      <c r="ALZ5357" s="26"/>
      <c r="AMA5357" s="26"/>
      <c r="AMB5357" s="26"/>
      <c r="AMC5357" s="26"/>
      <c r="AMD5357" s="26"/>
      <c r="AME5357" s="26"/>
      <c r="AMF5357" s="26"/>
      <c r="AMG5357"/>
      <c r="AMH5357"/>
      <c r="AMI5357"/>
      <c r="AMJ5357"/>
    </row>
    <row r="5358" spans="1:1024" s="2" customFormat="1" ht="25.5" x14ac:dyDescent="0.25">
      <c r="A5358" s="10" t="s">
        <v>1462</v>
      </c>
      <c r="B5358" s="10">
        <v>5475</v>
      </c>
      <c r="C5358" s="10">
        <f>VLOOKUP(B5358,[1]Planilha8!$X$4:$Y$6629,2,0)</f>
        <v>2038864</v>
      </c>
      <c r="D5358" s="12" t="s">
        <v>1495</v>
      </c>
      <c r="E5358" s="12" t="str">
        <f>VLOOKUP(B5358,[1]Planilha8!$X$4:$Z$6629,3,0)</f>
        <v>ALMOXARIFADO – HGG</v>
      </c>
      <c r="F5358" s="12" t="str">
        <f>VLOOKUP(B5358,[1]Planilha8!$X$4:$AD$6629,7,0)</f>
        <v>REGULAR</v>
      </c>
      <c r="G5358" s="13">
        <v>41142</v>
      </c>
      <c r="H5358" s="14">
        <v>91</v>
      </c>
      <c r="I5358" s="15" t="s">
        <v>22</v>
      </c>
      <c r="J5358" s="56" t="s">
        <v>1496</v>
      </c>
      <c r="K5358" s="57">
        <v>211</v>
      </c>
      <c r="L5358" s="65">
        <v>2012001047</v>
      </c>
      <c r="M5358" s="59">
        <v>43465</v>
      </c>
      <c r="N5358" s="60">
        <v>87.814999999999998</v>
      </c>
      <c r="O5358" s="61">
        <v>0.5</v>
      </c>
      <c r="P5358" s="62">
        <v>4.1666666666666699E-2</v>
      </c>
      <c r="Q5358" s="63">
        <v>0</v>
      </c>
      <c r="R5358" s="64">
        <v>87.814999999999998</v>
      </c>
      <c r="S5358" s="25">
        <v>3.1850000000000001</v>
      </c>
      <c r="ALF5358" s="26"/>
      <c r="ALG5358" s="26"/>
      <c r="ALH5358" s="26"/>
      <c r="ALI5358" s="26"/>
      <c r="ALJ5358" s="26"/>
      <c r="ALK5358" s="26"/>
      <c r="ALL5358" s="26"/>
      <c r="ALM5358" s="26"/>
      <c r="ALN5358" s="26"/>
      <c r="ALO5358" s="26"/>
      <c r="ALP5358" s="26"/>
      <c r="ALQ5358" s="26"/>
      <c r="ALR5358" s="26"/>
      <c r="ALS5358" s="26"/>
      <c r="ALT5358" s="26"/>
      <c r="ALU5358" s="26"/>
      <c r="ALV5358" s="26"/>
      <c r="ALW5358" s="26"/>
      <c r="ALX5358" s="26"/>
      <c r="ALY5358" s="26"/>
      <c r="ALZ5358" s="26"/>
      <c r="AMA5358" s="26"/>
      <c r="AMB5358" s="26"/>
      <c r="AMC5358" s="26"/>
      <c r="AMD5358" s="26"/>
      <c r="AME5358" s="26"/>
      <c r="AMF5358" s="26"/>
      <c r="AMG5358"/>
      <c r="AMH5358"/>
      <c r="AMI5358"/>
      <c r="AMJ5358"/>
    </row>
    <row r="5359" spans="1:1024" s="2" customFormat="1" ht="25.5" x14ac:dyDescent="0.25">
      <c r="A5359" s="10" t="s">
        <v>1462</v>
      </c>
      <c r="B5359" s="10">
        <v>5476</v>
      </c>
      <c r="C5359" s="10">
        <f>VLOOKUP(B5359,[1]Planilha8!$X$4:$Y$6629,2,0)</f>
        <v>2038865</v>
      </c>
      <c r="D5359" s="12" t="s">
        <v>1495</v>
      </c>
      <c r="E5359" s="12" t="str">
        <f>VLOOKUP(B5359,[1]Planilha8!$X$4:$Z$6629,3,0)</f>
        <v>ALMOXARIFADO – HGG</v>
      </c>
      <c r="F5359" s="12" t="str">
        <f>VLOOKUP(B5359,[1]Planilha8!$X$4:$AD$6629,7,0)</f>
        <v>REGULAR</v>
      </c>
      <c r="G5359" s="13">
        <v>41142</v>
      </c>
      <c r="H5359" s="14">
        <v>91</v>
      </c>
      <c r="I5359" s="15" t="s">
        <v>22</v>
      </c>
      <c r="J5359" s="56" t="s">
        <v>1496</v>
      </c>
      <c r="K5359" s="57">
        <v>211</v>
      </c>
      <c r="L5359" s="65">
        <v>2012001047</v>
      </c>
      <c r="M5359" s="59">
        <v>43465</v>
      </c>
      <c r="N5359" s="60">
        <v>87.814999999999998</v>
      </c>
      <c r="O5359" s="61">
        <v>0.5</v>
      </c>
      <c r="P5359" s="62">
        <v>4.1666666666666699E-2</v>
      </c>
      <c r="Q5359" s="63">
        <v>0</v>
      </c>
      <c r="R5359" s="64">
        <v>87.814999999999998</v>
      </c>
      <c r="S5359" s="25">
        <v>3.1850000000000001</v>
      </c>
      <c r="ALF5359" s="26"/>
      <c r="ALG5359" s="26"/>
      <c r="ALH5359" s="26"/>
      <c r="ALI5359" s="26"/>
      <c r="ALJ5359" s="26"/>
      <c r="ALK5359" s="26"/>
      <c r="ALL5359" s="26"/>
      <c r="ALM5359" s="26"/>
      <c r="ALN5359" s="26"/>
      <c r="ALO5359" s="26"/>
      <c r="ALP5359" s="26"/>
      <c r="ALQ5359" s="26"/>
      <c r="ALR5359" s="26"/>
      <c r="ALS5359" s="26"/>
      <c r="ALT5359" s="26"/>
      <c r="ALU5359" s="26"/>
      <c r="ALV5359" s="26"/>
      <c r="ALW5359" s="26"/>
      <c r="ALX5359" s="26"/>
      <c r="ALY5359" s="26"/>
      <c r="ALZ5359" s="26"/>
      <c r="AMA5359" s="26"/>
      <c r="AMB5359" s="26"/>
      <c r="AMC5359" s="26"/>
      <c r="AMD5359" s="26"/>
      <c r="AME5359" s="26"/>
      <c r="AMF5359" s="26"/>
      <c r="AMG5359"/>
      <c r="AMH5359"/>
      <c r="AMI5359"/>
      <c r="AMJ5359"/>
    </row>
    <row r="5360" spans="1:1024" s="2" customFormat="1" ht="25.5" x14ac:dyDescent="0.25">
      <c r="A5360" s="10" t="s">
        <v>1462</v>
      </c>
      <c r="B5360" s="10">
        <v>5479</v>
      </c>
      <c r="C5360" s="10">
        <f>VLOOKUP(B5360,[1]Planilha8!$X$4:$Y$6629,2,0)</f>
        <v>2038866</v>
      </c>
      <c r="D5360" s="12" t="s">
        <v>1495</v>
      </c>
      <c r="E5360" s="12" t="str">
        <f>VLOOKUP(B5360,[1]Planilha8!$X$4:$Z$6629,3,0)</f>
        <v>SAME</v>
      </c>
      <c r="F5360" s="12" t="str">
        <f>VLOOKUP(B5360,[1]Planilha8!$X$4:$AD$6629,7,0)</f>
        <v>REGULAR</v>
      </c>
      <c r="G5360" s="13">
        <v>41142</v>
      </c>
      <c r="H5360" s="14">
        <v>91</v>
      </c>
      <c r="I5360" s="15" t="s">
        <v>22</v>
      </c>
      <c r="J5360" s="56" t="s">
        <v>1496</v>
      </c>
      <c r="K5360" s="57">
        <v>211</v>
      </c>
      <c r="L5360" s="65">
        <v>2012001047</v>
      </c>
      <c r="M5360" s="59">
        <v>43465</v>
      </c>
      <c r="N5360" s="60">
        <v>87.814999999999998</v>
      </c>
      <c r="O5360" s="61">
        <v>0.5</v>
      </c>
      <c r="P5360" s="62">
        <v>4.1666666666666699E-2</v>
      </c>
      <c r="Q5360" s="63">
        <v>0</v>
      </c>
      <c r="R5360" s="64">
        <v>87.814999999999998</v>
      </c>
      <c r="S5360" s="25">
        <v>3.1850000000000001</v>
      </c>
      <c r="ALF5360" s="26"/>
      <c r="ALG5360" s="26"/>
      <c r="ALH5360" s="26"/>
      <c r="ALI5360" s="26"/>
      <c r="ALJ5360" s="26"/>
      <c r="ALK5360" s="26"/>
      <c r="ALL5360" s="26"/>
      <c r="ALM5360" s="26"/>
      <c r="ALN5360" s="26"/>
      <c r="ALO5360" s="26"/>
      <c r="ALP5360" s="26"/>
      <c r="ALQ5360" s="26"/>
      <c r="ALR5360" s="26"/>
      <c r="ALS5360" s="26"/>
      <c r="ALT5360" s="26"/>
      <c r="ALU5360" s="26"/>
      <c r="ALV5360" s="26"/>
      <c r="ALW5360" s="26"/>
      <c r="ALX5360" s="26"/>
      <c r="ALY5360" s="26"/>
      <c r="ALZ5360" s="26"/>
      <c r="AMA5360" s="26"/>
      <c r="AMB5360" s="26"/>
      <c r="AMC5360" s="26"/>
      <c r="AMD5360" s="26"/>
      <c r="AME5360" s="26"/>
      <c r="AMF5360" s="26"/>
      <c r="AMG5360"/>
      <c r="AMH5360"/>
      <c r="AMI5360"/>
      <c r="AMJ5360"/>
    </row>
    <row r="5361" spans="1:1024" s="2" customFormat="1" ht="25.5" x14ac:dyDescent="0.25">
      <c r="A5361" s="10" t="s">
        <v>1462</v>
      </c>
      <c r="B5361" s="10">
        <v>5480</v>
      </c>
      <c r="C5361" s="10">
        <f>VLOOKUP(B5361,[1]Planilha8!$X$4:$Y$6629,2,0)</f>
        <v>2038867</v>
      </c>
      <c r="D5361" s="12" t="s">
        <v>1495</v>
      </c>
      <c r="E5361" s="12" t="str">
        <f>VLOOKUP(B5361,[1]Planilha8!$X$4:$Z$6629,3,0)</f>
        <v>SAME</v>
      </c>
      <c r="F5361" s="12" t="str">
        <f>VLOOKUP(B5361,[1]Planilha8!$X$4:$AD$6629,7,0)</f>
        <v>REGULAR</v>
      </c>
      <c r="G5361" s="13">
        <v>41142</v>
      </c>
      <c r="H5361" s="14">
        <v>91</v>
      </c>
      <c r="I5361" s="15" t="s">
        <v>22</v>
      </c>
      <c r="J5361" s="56" t="s">
        <v>1496</v>
      </c>
      <c r="K5361" s="57">
        <v>211</v>
      </c>
      <c r="L5361" s="65">
        <v>2012001047</v>
      </c>
      <c r="M5361" s="59">
        <v>43465</v>
      </c>
      <c r="N5361" s="60">
        <v>87.814999999999998</v>
      </c>
      <c r="O5361" s="61">
        <v>0.5</v>
      </c>
      <c r="P5361" s="62">
        <v>4.1666666666666699E-2</v>
      </c>
      <c r="Q5361" s="63">
        <v>0</v>
      </c>
      <c r="R5361" s="64">
        <v>87.814999999999998</v>
      </c>
      <c r="S5361" s="25">
        <v>3.1850000000000001</v>
      </c>
      <c r="ALF5361" s="26"/>
      <c r="ALG5361" s="26"/>
      <c r="ALH5361" s="26"/>
      <c r="ALI5361" s="26"/>
      <c r="ALJ5361" s="26"/>
      <c r="ALK5361" s="26"/>
      <c r="ALL5361" s="26"/>
      <c r="ALM5361" s="26"/>
      <c r="ALN5361" s="26"/>
      <c r="ALO5361" s="26"/>
      <c r="ALP5361" s="26"/>
      <c r="ALQ5361" s="26"/>
      <c r="ALR5361" s="26"/>
      <c r="ALS5361" s="26"/>
      <c r="ALT5361" s="26"/>
      <c r="ALU5361" s="26"/>
      <c r="ALV5361" s="26"/>
      <c r="ALW5361" s="26"/>
      <c r="ALX5361" s="26"/>
      <c r="ALY5361" s="26"/>
      <c r="ALZ5361" s="26"/>
      <c r="AMA5361" s="26"/>
      <c r="AMB5361" s="26"/>
      <c r="AMC5361" s="26"/>
      <c r="AMD5361" s="26"/>
      <c r="AME5361" s="26"/>
      <c r="AMF5361" s="26"/>
      <c r="AMG5361"/>
      <c r="AMH5361"/>
      <c r="AMI5361"/>
      <c r="AMJ5361"/>
    </row>
    <row r="5362" spans="1:1024" s="2" customFormat="1" ht="25.5" x14ac:dyDescent="0.25">
      <c r="A5362" s="10" t="s">
        <v>1462</v>
      </c>
      <c r="B5362" s="10">
        <v>5477</v>
      </c>
      <c r="C5362" s="10">
        <f>VLOOKUP(B5362,[1]Planilha8!$X$4:$Y$6629,2,0)</f>
        <v>2038958</v>
      </c>
      <c r="D5362" s="12" t="s">
        <v>1495</v>
      </c>
      <c r="E5362" s="12" t="str">
        <f>VLOOKUP(B5362,[1]Planilha8!$X$4:$Z$6629,3,0)</f>
        <v>ALMOXARIFADO – HGG</v>
      </c>
      <c r="F5362" s="12" t="str">
        <f>VLOOKUP(B5362,[1]Planilha8!$X$4:$AD$6629,7,0)</f>
        <v>REGULAR</v>
      </c>
      <c r="G5362" s="13">
        <v>41143</v>
      </c>
      <c r="H5362" s="14">
        <v>91</v>
      </c>
      <c r="I5362" s="15" t="s">
        <v>22</v>
      </c>
      <c r="J5362" s="56" t="s">
        <v>1496</v>
      </c>
      <c r="K5362" s="57">
        <v>211</v>
      </c>
      <c r="L5362" s="65">
        <v>2012001047</v>
      </c>
      <c r="M5362" s="59">
        <v>43465</v>
      </c>
      <c r="N5362" s="60">
        <v>87.814999999999998</v>
      </c>
      <c r="O5362" s="61">
        <v>0.5</v>
      </c>
      <c r="P5362" s="62">
        <v>4.1666666666666699E-2</v>
      </c>
      <c r="Q5362" s="63">
        <v>0</v>
      </c>
      <c r="R5362" s="64">
        <v>87.814999999999998</v>
      </c>
      <c r="S5362" s="25">
        <v>3.1850000000000001</v>
      </c>
      <c r="ALF5362" s="26"/>
      <c r="ALG5362" s="26"/>
      <c r="ALH5362" s="26"/>
      <c r="ALI5362" s="26"/>
      <c r="ALJ5362" s="26"/>
      <c r="ALK5362" s="26"/>
      <c r="ALL5362" s="26"/>
      <c r="ALM5362" s="26"/>
      <c r="ALN5362" s="26"/>
      <c r="ALO5362" s="26"/>
      <c r="ALP5362" s="26"/>
      <c r="ALQ5362" s="26"/>
      <c r="ALR5362" s="26"/>
      <c r="ALS5362" s="26"/>
      <c r="ALT5362" s="26"/>
      <c r="ALU5362" s="26"/>
      <c r="ALV5362" s="26"/>
      <c r="ALW5362" s="26"/>
      <c r="ALX5362" s="26"/>
      <c r="ALY5362" s="26"/>
      <c r="ALZ5362" s="26"/>
      <c r="AMA5362" s="26"/>
      <c r="AMB5362" s="26"/>
      <c r="AMC5362" s="26"/>
      <c r="AMD5362" s="26"/>
      <c r="AME5362" s="26"/>
      <c r="AMF5362" s="26"/>
      <c r="AMG5362"/>
      <c r="AMH5362"/>
      <c r="AMI5362"/>
      <c r="AMJ5362"/>
    </row>
    <row r="5363" spans="1:1024" s="2" customFormat="1" ht="25.5" x14ac:dyDescent="0.25">
      <c r="A5363" s="10" t="s">
        <v>1462</v>
      </c>
      <c r="B5363" s="10">
        <v>5478</v>
      </c>
      <c r="C5363" s="10">
        <f>VLOOKUP(B5363,[1]Planilha8!$X$4:$Y$6629,2,0)</f>
        <v>2038959</v>
      </c>
      <c r="D5363" s="12" t="s">
        <v>1495</v>
      </c>
      <c r="E5363" s="12" t="str">
        <f>VLOOKUP(B5363,[1]Planilha8!$X$4:$Z$6629,3,0)</f>
        <v>ALMOXARIFADO – HGG</v>
      </c>
      <c r="F5363" s="12" t="str">
        <f>VLOOKUP(B5363,[1]Planilha8!$X$4:$AD$6629,7,0)</f>
        <v>REGULAR</v>
      </c>
      <c r="G5363" s="13">
        <v>41143</v>
      </c>
      <c r="H5363" s="14">
        <v>91</v>
      </c>
      <c r="I5363" s="15" t="s">
        <v>22</v>
      </c>
      <c r="J5363" s="56" t="s">
        <v>1496</v>
      </c>
      <c r="K5363" s="57">
        <v>211</v>
      </c>
      <c r="L5363" s="65">
        <v>2012001047</v>
      </c>
      <c r="M5363" s="59">
        <v>43465</v>
      </c>
      <c r="N5363" s="60">
        <v>87.814999999999998</v>
      </c>
      <c r="O5363" s="61">
        <v>0.5</v>
      </c>
      <c r="P5363" s="62">
        <v>4.1666666666666699E-2</v>
      </c>
      <c r="Q5363" s="63">
        <v>0</v>
      </c>
      <c r="R5363" s="64">
        <v>87.814999999999998</v>
      </c>
      <c r="S5363" s="25">
        <v>3.1850000000000001</v>
      </c>
      <c r="ALF5363" s="26"/>
      <c r="ALG5363" s="26"/>
      <c r="ALH5363" s="26"/>
      <c r="ALI5363" s="26"/>
      <c r="ALJ5363" s="26"/>
      <c r="ALK5363" s="26"/>
      <c r="ALL5363" s="26"/>
      <c r="ALM5363" s="26"/>
      <c r="ALN5363" s="26"/>
      <c r="ALO5363" s="26"/>
      <c r="ALP5363" s="26"/>
      <c r="ALQ5363" s="26"/>
      <c r="ALR5363" s="26"/>
      <c r="ALS5363" s="26"/>
      <c r="ALT5363" s="26"/>
      <c r="ALU5363" s="26"/>
      <c r="ALV5363" s="26"/>
      <c r="ALW5363" s="26"/>
      <c r="ALX5363" s="26"/>
      <c r="ALY5363" s="26"/>
      <c r="ALZ5363" s="26"/>
      <c r="AMA5363" s="26"/>
      <c r="AMB5363" s="26"/>
      <c r="AMC5363" s="26"/>
      <c r="AMD5363" s="26"/>
      <c r="AME5363" s="26"/>
      <c r="AMF5363" s="26"/>
      <c r="AMG5363"/>
      <c r="AMH5363"/>
      <c r="AMI5363"/>
      <c r="AMJ5363"/>
    </row>
    <row r="5364" spans="1:1024" s="2" customFormat="1" ht="38.25" x14ac:dyDescent="0.25">
      <c r="A5364" s="10" t="s">
        <v>1462</v>
      </c>
      <c r="B5364" s="10">
        <v>5665</v>
      </c>
      <c r="C5364" s="10">
        <f>VLOOKUP(B5364,[1]Planilha8!$X$4:$Y$6629,2,0)</f>
        <v>2038982</v>
      </c>
      <c r="D5364" s="12" t="s">
        <v>1497</v>
      </c>
      <c r="E5364" s="12" t="str">
        <f>VLOOKUP(B5364,[1]Planilha8!$X$4:$Z$6629,3,0)</f>
        <v>GALPÃO ALMOXARIFADO</v>
      </c>
      <c r="F5364" s="12" t="str">
        <f>VLOOKUP(B5364,[1]Planilha8!$X$4:$AD$6629,7,0)</f>
        <v>BOM</v>
      </c>
      <c r="G5364" s="13">
        <v>41148</v>
      </c>
      <c r="H5364" s="14">
        <v>1014.49</v>
      </c>
      <c r="I5364" s="15" t="s">
        <v>22</v>
      </c>
      <c r="J5364" s="56" t="s">
        <v>1498</v>
      </c>
      <c r="K5364" s="57">
        <v>1</v>
      </c>
      <c r="L5364" s="58">
        <v>2012001708</v>
      </c>
      <c r="M5364" s="59">
        <v>43465</v>
      </c>
      <c r="N5364" s="60">
        <v>546.01094622507196</v>
      </c>
      <c r="O5364" s="61">
        <v>0.17</v>
      </c>
      <c r="P5364" s="62">
        <v>1.4166666666666701E-2</v>
      </c>
      <c r="Q5364" s="63">
        <v>14.3719416666667</v>
      </c>
      <c r="R5364" s="64">
        <v>560.38288789173805</v>
      </c>
      <c r="S5364" s="25">
        <v>454.10711210826202</v>
      </c>
      <c r="ALF5364" s="26"/>
      <c r="ALG5364" s="26"/>
      <c r="ALH5364" s="26"/>
      <c r="ALI5364" s="26"/>
      <c r="ALJ5364" s="26"/>
      <c r="ALK5364" s="26"/>
      <c r="ALL5364" s="26"/>
      <c r="ALM5364" s="26"/>
      <c r="ALN5364" s="26"/>
      <c r="ALO5364" s="26"/>
      <c r="ALP5364" s="26"/>
      <c r="ALQ5364" s="26"/>
      <c r="ALR5364" s="26"/>
      <c r="ALS5364" s="26"/>
      <c r="ALT5364" s="26"/>
      <c r="ALU5364" s="26"/>
      <c r="ALV5364" s="26"/>
      <c r="ALW5364" s="26"/>
      <c r="ALX5364" s="26"/>
      <c r="ALY5364" s="26"/>
      <c r="ALZ5364" s="26"/>
      <c r="AMA5364" s="26"/>
      <c r="AMB5364" s="26"/>
      <c r="AMC5364" s="26"/>
      <c r="AMD5364" s="26"/>
      <c r="AME5364" s="26"/>
      <c r="AMF5364" s="26"/>
      <c r="AMG5364"/>
      <c r="AMH5364"/>
      <c r="AMI5364"/>
      <c r="AMJ5364"/>
    </row>
    <row r="5365" spans="1:1024" s="2" customFormat="1" ht="38.25" x14ac:dyDescent="0.25">
      <c r="A5365" s="10" t="s">
        <v>1462</v>
      </c>
      <c r="B5365" s="10">
        <v>5666</v>
      </c>
      <c r="C5365" s="10">
        <f>VLOOKUP(B5365,[1]Planilha8!$X$4:$Y$6629,2,0)</f>
        <v>2038983</v>
      </c>
      <c r="D5365" s="12" t="s">
        <v>1499</v>
      </c>
      <c r="E5365" s="12" t="str">
        <f>VLOOKUP(B5365,[1]Planilha8!$X$4:$Z$6629,3,0)</f>
        <v>GALPÃO ALMOXARIFADO</v>
      </c>
      <c r="F5365" s="12" t="str">
        <f>VLOOKUP(B5365,[1]Planilha8!$X$4:$AD$6629,7,0)</f>
        <v>BOM</v>
      </c>
      <c r="G5365" s="13">
        <v>41148</v>
      </c>
      <c r="H5365" s="14">
        <v>352.71</v>
      </c>
      <c r="I5365" s="15" t="s">
        <v>22</v>
      </c>
      <c r="J5365" s="56" t="s">
        <v>1498</v>
      </c>
      <c r="K5365" s="57">
        <v>1</v>
      </c>
      <c r="L5365" s="58">
        <v>2012001708</v>
      </c>
      <c r="M5365" s="59">
        <v>43465</v>
      </c>
      <c r="N5365" s="60">
        <v>189.832842948718</v>
      </c>
      <c r="O5365" s="61">
        <v>0.17</v>
      </c>
      <c r="P5365" s="62">
        <v>1.4166666666666701E-2</v>
      </c>
      <c r="Q5365" s="63">
        <v>4.9967249999999996</v>
      </c>
      <c r="R5365" s="64">
        <v>194.82956794871799</v>
      </c>
      <c r="S5365" s="25">
        <v>157.88043205128201</v>
      </c>
      <c r="ALF5365" s="26"/>
      <c r="ALG5365" s="26"/>
      <c r="ALH5365" s="26"/>
      <c r="ALI5365" s="26"/>
      <c r="ALJ5365" s="26"/>
      <c r="ALK5365" s="26"/>
      <c r="ALL5365" s="26"/>
      <c r="ALM5365" s="26"/>
      <c r="ALN5365" s="26"/>
      <c r="ALO5365" s="26"/>
      <c r="ALP5365" s="26"/>
      <c r="ALQ5365" s="26"/>
      <c r="ALR5365" s="26"/>
      <c r="ALS5365" s="26"/>
      <c r="ALT5365" s="26"/>
      <c r="ALU5365" s="26"/>
      <c r="ALV5365" s="26"/>
      <c r="ALW5365" s="26"/>
      <c r="ALX5365" s="26"/>
      <c r="ALY5365" s="26"/>
      <c r="ALZ5365" s="26"/>
      <c r="AMA5365" s="26"/>
      <c r="AMB5365" s="26"/>
      <c r="AMC5365" s="26"/>
      <c r="AMD5365" s="26"/>
      <c r="AME5365" s="26"/>
      <c r="AMF5365" s="26"/>
      <c r="AMG5365"/>
      <c r="AMH5365"/>
      <c r="AMI5365"/>
      <c r="AMJ5365"/>
    </row>
    <row r="5366" spans="1:1024" s="2" customFormat="1" ht="51" x14ac:dyDescent="0.25">
      <c r="A5366" s="10" t="s">
        <v>1462</v>
      </c>
      <c r="B5366" s="10">
        <v>6492</v>
      </c>
      <c r="C5366" s="10">
        <f>VLOOKUP(B5366,[1]Planilha8!$X$4:$Y$6629,2,0)</f>
        <v>2039245</v>
      </c>
      <c r="D5366" s="12" t="s">
        <v>1500</v>
      </c>
      <c r="E5366" s="12" t="str">
        <f>VLOOKUP(B5366,[1]Planilha8!$X$4:$Z$6629,3,0)</f>
        <v>COPA – TERCEIRIZADA</v>
      </c>
      <c r="F5366" s="12" t="str">
        <f>VLOOKUP(B5366,[1]Planilha8!$X$4:$AD$6629,7,0)</f>
        <v>BOM</v>
      </c>
      <c r="G5366" s="13">
        <v>41183</v>
      </c>
      <c r="H5366" s="14">
        <v>83.69</v>
      </c>
      <c r="I5366" s="15" t="s">
        <v>22</v>
      </c>
      <c r="J5366" s="56" t="s">
        <v>68</v>
      </c>
      <c r="K5366" s="57">
        <v>9054</v>
      </c>
      <c r="L5366" s="65">
        <v>2012002611</v>
      </c>
      <c r="M5366" s="59">
        <v>43465</v>
      </c>
      <c r="N5366" s="60">
        <v>64.720266666666603</v>
      </c>
      <c r="O5366" s="61">
        <v>0.2</v>
      </c>
      <c r="P5366" s="62">
        <v>1.6666666666666701E-2</v>
      </c>
      <c r="Q5366" s="63">
        <v>1.39483333333333</v>
      </c>
      <c r="R5366" s="64">
        <v>66.115099999999899</v>
      </c>
      <c r="S5366" s="25">
        <v>17.574900000000099</v>
      </c>
      <c r="ALF5366" s="26"/>
      <c r="ALG5366" s="26"/>
      <c r="ALH5366" s="26"/>
      <c r="ALI5366" s="26"/>
      <c r="ALJ5366" s="26"/>
      <c r="ALK5366" s="26"/>
      <c r="ALL5366" s="26"/>
      <c r="ALM5366" s="26"/>
      <c r="ALN5366" s="26"/>
      <c r="ALO5366" s="26"/>
      <c r="ALP5366" s="26"/>
      <c r="ALQ5366" s="26"/>
      <c r="ALR5366" s="26"/>
      <c r="ALS5366" s="26"/>
      <c r="ALT5366" s="26"/>
      <c r="ALU5366" s="26"/>
      <c r="ALV5366" s="26"/>
      <c r="ALW5366" s="26"/>
      <c r="ALX5366" s="26"/>
      <c r="ALY5366" s="26"/>
      <c r="ALZ5366" s="26"/>
      <c r="AMA5366" s="26"/>
      <c r="AMB5366" s="26"/>
      <c r="AMC5366" s="26"/>
      <c r="AMD5366" s="26"/>
      <c r="AME5366" s="26"/>
      <c r="AMF5366" s="26"/>
      <c r="AMG5366"/>
      <c r="AMH5366"/>
      <c r="AMI5366"/>
      <c r="AMJ5366"/>
    </row>
    <row r="5367" spans="1:1024" s="2" customFormat="1" ht="76.5" x14ac:dyDescent="0.25">
      <c r="A5367" s="10" t="s">
        <v>1462</v>
      </c>
      <c r="B5367" s="10">
        <v>6493</v>
      </c>
      <c r="C5367" s="10">
        <f>VLOOKUP(B5367,[1]Planilha8!$X$4:$Y$6629,2,0)</f>
        <v>2039246</v>
      </c>
      <c r="D5367" s="12" t="s">
        <v>1501</v>
      </c>
      <c r="E5367" s="12" t="str">
        <f>VLOOKUP(B5367,[1]Planilha8!$X$4:$Z$6629,3,0)</f>
        <v>3º ANDAR CORRDEDOR</v>
      </c>
      <c r="F5367" s="12" t="str">
        <f>VLOOKUP(B5367,[1]Planilha8!$X$4:$AD$6629,7,0)</f>
        <v>BOM</v>
      </c>
      <c r="G5367" s="13">
        <v>41183</v>
      </c>
      <c r="H5367" s="14">
        <v>94.84</v>
      </c>
      <c r="I5367" s="15" t="s">
        <v>22</v>
      </c>
      <c r="J5367" s="56" t="s">
        <v>68</v>
      </c>
      <c r="K5367" s="57">
        <v>9054</v>
      </c>
      <c r="L5367" s="65">
        <v>2012002611</v>
      </c>
      <c r="M5367" s="59">
        <v>43465</v>
      </c>
      <c r="N5367" s="60">
        <v>73.342933333333406</v>
      </c>
      <c r="O5367" s="61">
        <v>0.2</v>
      </c>
      <c r="P5367" s="62">
        <v>1.6666666666666701E-2</v>
      </c>
      <c r="Q5367" s="63">
        <v>1.58066666666667</v>
      </c>
      <c r="R5367" s="64">
        <v>74.923600000000107</v>
      </c>
      <c r="S5367" s="25">
        <v>19.916399999999999</v>
      </c>
      <c r="ALF5367" s="26"/>
      <c r="ALG5367" s="26"/>
      <c r="ALH5367" s="26"/>
      <c r="ALI5367" s="26"/>
      <c r="ALJ5367" s="26"/>
      <c r="ALK5367" s="26"/>
      <c r="ALL5367" s="26"/>
      <c r="ALM5367" s="26"/>
      <c r="ALN5367" s="26"/>
      <c r="ALO5367" s="26"/>
      <c r="ALP5367" s="26"/>
      <c r="ALQ5367" s="26"/>
      <c r="ALR5367" s="26"/>
      <c r="ALS5367" s="26"/>
      <c r="ALT5367" s="26"/>
      <c r="ALU5367" s="26"/>
      <c r="ALV5367" s="26"/>
      <c r="ALW5367" s="26"/>
      <c r="ALX5367" s="26"/>
      <c r="ALY5367" s="26"/>
      <c r="ALZ5367" s="26"/>
      <c r="AMA5367" s="26"/>
      <c r="AMB5367" s="26"/>
      <c r="AMC5367" s="26"/>
      <c r="AMD5367" s="26"/>
      <c r="AME5367" s="26"/>
      <c r="AMF5367" s="26"/>
      <c r="AMG5367"/>
      <c r="AMH5367"/>
      <c r="AMI5367"/>
      <c r="AMJ5367"/>
    </row>
    <row r="5368" spans="1:1024" s="2" customFormat="1" ht="63.75" x14ac:dyDescent="0.25">
      <c r="A5368" s="10" t="s">
        <v>1462</v>
      </c>
      <c r="B5368" s="10">
        <v>5874</v>
      </c>
      <c r="C5368" s="10">
        <f>VLOOKUP(B5368,[1]Planilha8!$X$4:$Y$6629,2,0)</f>
        <v>2039383</v>
      </c>
      <c r="D5368" s="12" t="s">
        <v>1502</v>
      </c>
      <c r="E5368" s="12" t="str">
        <f>VLOOKUP(B5368,[1]Planilha8!$X$4:$Z$6629,3,0)</f>
        <v>CAPELANIA</v>
      </c>
      <c r="F5368" s="12" t="str">
        <f>VLOOKUP(B5368,[1]Planilha8!$X$4:$AD$6629,7,0)</f>
        <v>BOM</v>
      </c>
      <c r="G5368" s="13">
        <v>41236</v>
      </c>
      <c r="H5368" s="14">
        <v>487</v>
      </c>
      <c r="I5368" s="15" t="s">
        <v>22</v>
      </c>
      <c r="J5368" s="56" t="s">
        <v>1503</v>
      </c>
      <c r="K5368" s="57">
        <v>1604</v>
      </c>
      <c r="L5368" s="58">
        <v>2012002708</v>
      </c>
      <c r="M5368" s="59">
        <v>43465</v>
      </c>
      <c r="N5368" s="60">
        <v>255.11307692307699</v>
      </c>
      <c r="O5368" s="61">
        <v>0.17</v>
      </c>
      <c r="P5368" s="62">
        <v>1.4166666666666701E-2</v>
      </c>
      <c r="Q5368" s="63">
        <v>6.8991666666666696</v>
      </c>
      <c r="R5368" s="64">
        <v>262.012243589744</v>
      </c>
      <c r="S5368" s="25">
        <v>224.987756410256</v>
      </c>
      <c r="ALF5368" s="26"/>
      <c r="ALG5368" s="26"/>
      <c r="ALH5368" s="26"/>
      <c r="ALI5368" s="26"/>
      <c r="ALJ5368" s="26"/>
      <c r="ALK5368" s="26"/>
      <c r="ALL5368" s="26"/>
      <c r="ALM5368" s="26"/>
      <c r="ALN5368" s="26"/>
      <c r="ALO5368" s="26"/>
      <c r="ALP5368" s="26"/>
      <c r="ALQ5368" s="26"/>
      <c r="ALR5368" s="26"/>
      <c r="ALS5368" s="26"/>
      <c r="ALT5368" s="26"/>
      <c r="ALU5368" s="26"/>
      <c r="ALV5368" s="26"/>
      <c r="ALW5368" s="26"/>
      <c r="ALX5368" s="26"/>
      <c r="ALY5368" s="26"/>
      <c r="ALZ5368" s="26"/>
      <c r="AMA5368" s="26"/>
      <c r="AMB5368" s="26"/>
      <c r="AMC5368" s="26"/>
      <c r="AMD5368" s="26"/>
      <c r="AME5368" s="26"/>
      <c r="AMF5368" s="26"/>
      <c r="AMG5368"/>
      <c r="AMH5368"/>
      <c r="AMI5368"/>
      <c r="AMJ5368"/>
    </row>
    <row r="5369" spans="1:1024" s="2" customFormat="1" ht="38.25" x14ac:dyDescent="0.25">
      <c r="A5369" s="10" t="s">
        <v>1462</v>
      </c>
      <c r="B5369" s="10">
        <v>5950</v>
      </c>
      <c r="C5369" s="10">
        <f>VLOOKUP(B5369,[1]Planilha8!$X$4:$Y$6629,2,0)</f>
        <v>2039437</v>
      </c>
      <c r="D5369" s="12" t="s">
        <v>1504</v>
      </c>
      <c r="E5369" s="12" t="str">
        <f>VLOOKUP(B5369,[1]Planilha8!$X$4:$Z$6629,3,0)</f>
        <v>AMBULATÓRIO</v>
      </c>
      <c r="F5369" s="12" t="str">
        <f>VLOOKUP(B5369,[1]Planilha8!$X$4:$AD$6629,7,0)</f>
        <v>BOM</v>
      </c>
      <c r="G5369" s="13">
        <v>41247</v>
      </c>
      <c r="H5369" s="14">
        <v>43.91</v>
      </c>
      <c r="I5369" s="15" t="s">
        <v>22</v>
      </c>
      <c r="J5369" s="56" t="s">
        <v>72</v>
      </c>
      <c r="K5369" s="57">
        <v>208983</v>
      </c>
      <c r="L5369" s="58">
        <v>2012003148</v>
      </c>
      <c r="M5369" s="59">
        <v>43465</v>
      </c>
      <c r="N5369" s="60">
        <v>33.957066666666698</v>
      </c>
      <c r="O5369" s="61">
        <v>0.2</v>
      </c>
      <c r="P5369" s="62">
        <v>1.6666666666666701E-2</v>
      </c>
      <c r="Q5369" s="63">
        <v>0.731833333333333</v>
      </c>
      <c r="R5369" s="64">
        <v>34.688899999999997</v>
      </c>
      <c r="S5369" s="25">
        <v>9.2210999999999892</v>
      </c>
      <c r="ALF5369" s="26"/>
      <c r="ALG5369" s="26"/>
      <c r="ALH5369" s="26"/>
      <c r="ALI5369" s="26"/>
      <c r="ALJ5369" s="26"/>
      <c r="ALK5369" s="26"/>
      <c r="ALL5369" s="26"/>
      <c r="ALM5369" s="26"/>
      <c r="ALN5369" s="26"/>
      <c r="ALO5369" s="26"/>
      <c r="ALP5369" s="26"/>
      <c r="ALQ5369" s="26"/>
      <c r="ALR5369" s="26"/>
      <c r="ALS5369" s="26"/>
      <c r="ALT5369" s="26"/>
      <c r="ALU5369" s="26"/>
      <c r="ALV5369" s="26"/>
      <c r="ALW5369" s="26"/>
      <c r="ALX5369" s="26"/>
      <c r="ALY5369" s="26"/>
      <c r="ALZ5369" s="26"/>
      <c r="AMA5369" s="26"/>
      <c r="AMB5369" s="26"/>
      <c r="AMC5369" s="26"/>
      <c r="AMD5369" s="26"/>
      <c r="AME5369" s="26"/>
      <c r="AMF5369" s="26"/>
      <c r="AMG5369"/>
      <c r="AMH5369"/>
      <c r="AMI5369"/>
      <c r="AMJ5369"/>
    </row>
    <row r="5370" spans="1:1024" s="2" customFormat="1" ht="38.25" x14ac:dyDescent="0.25">
      <c r="A5370" s="10" t="s">
        <v>1462</v>
      </c>
      <c r="B5370" s="10">
        <v>5951</v>
      </c>
      <c r="C5370" s="10">
        <f>VLOOKUP(B5370,[1]Planilha8!$X$4:$Y$6629,2,0)</f>
        <v>2039438</v>
      </c>
      <c r="D5370" s="12" t="s">
        <v>1504</v>
      </c>
      <c r="E5370" s="12" t="str">
        <f>VLOOKUP(B5370,[1]Planilha8!$X$4:$Z$6629,3,0)</f>
        <v>AMBULATÓRIO</v>
      </c>
      <c r="F5370" s="12" t="str">
        <f>VLOOKUP(B5370,[1]Planilha8!$X$4:$AD$6629,7,0)</f>
        <v>BOM</v>
      </c>
      <c r="G5370" s="13">
        <v>41247</v>
      </c>
      <c r="H5370" s="14">
        <v>43.91</v>
      </c>
      <c r="I5370" s="15" t="s">
        <v>22</v>
      </c>
      <c r="J5370" s="56" t="s">
        <v>72</v>
      </c>
      <c r="K5370" s="57">
        <v>208983</v>
      </c>
      <c r="L5370" s="58">
        <v>2012003148</v>
      </c>
      <c r="M5370" s="59">
        <v>43465</v>
      </c>
      <c r="N5370" s="60">
        <v>33.957066666666698</v>
      </c>
      <c r="O5370" s="61">
        <v>0.2</v>
      </c>
      <c r="P5370" s="62">
        <v>1.6666666666666701E-2</v>
      </c>
      <c r="Q5370" s="63">
        <v>0.731833333333333</v>
      </c>
      <c r="R5370" s="64">
        <v>34.688899999999997</v>
      </c>
      <c r="S5370" s="25">
        <v>9.2210999999999892</v>
      </c>
      <c r="ALF5370" s="26"/>
      <c r="ALG5370" s="26"/>
      <c r="ALH5370" s="26"/>
      <c r="ALI5370" s="26"/>
      <c r="ALJ5370" s="26"/>
      <c r="ALK5370" s="26"/>
      <c r="ALL5370" s="26"/>
      <c r="ALM5370" s="26"/>
      <c r="ALN5370" s="26"/>
      <c r="ALO5370" s="26"/>
      <c r="ALP5370" s="26"/>
      <c r="ALQ5370" s="26"/>
      <c r="ALR5370" s="26"/>
      <c r="ALS5370" s="26"/>
      <c r="ALT5370" s="26"/>
      <c r="ALU5370" s="26"/>
      <c r="ALV5370" s="26"/>
      <c r="ALW5370" s="26"/>
      <c r="ALX5370" s="26"/>
      <c r="ALY5370" s="26"/>
      <c r="ALZ5370" s="26"/>
      <c r="AMA5370" s="26"/>
      <c r="AMB5370" s="26"/>
      <c r="AMC5370" s="26"/>
      <c r="AMD5370" s="26"/>
      <c r="AME5370" s="26"/>
      <c r="AMF5370" s="26"/>
      <c r="AMG5370"/>
      <c r="AMH5370"/>
      <c r="AMI5370"/>
      <c r="AMJ5370"/>
    </row>
    <row r="5371" spans="1:1024" s="2" customFormat="1" ht="38.25" x14ac:dyDescent="0.25">
      <c r="A5371" s="10" t="s">
        <v>1462</v>
      </c>
      <c r="B5371" s="10">
        <v>5952</v>
      </c>
      <c r="C5371" s="10">
        <f>VLOOKUP(B5371,[1]Planilha8!$X$4:$Y$6629,2,0)</f>
        <v>2039439</v>
      </c>
      <c r="D5371" s="12" t="s">
        <v>1504</v>
      </c>
      <c r="E5371" s="12" t="str">
        <f>VLOOKUP(B5371,[1]Planilha8!$X$4:$Z$6629,3,0)</f>
        <v>AMBULATÓRIO</v>
      </c>
      <c r="F5371" s="12" t="str">
        <f>VLOOKUP(B5371,[1]Planilha8!$X$4:$AD$6629,7,0)</f>
        <v>BOM</v>
      </c>
      <c r="G5371" s="13">
        <v>41247</v>
      </c>
      <c r="H5371" s="14">
        <v>43.91</v>
      </c>
      <c r="I5371" s="15" t="s">
        <v>22</v>
      </c>
      <c r="J5371" s="56" t="s">
        <v>72</v>
      </c>
      <c r="K5371" s="57">
        <v>208983</v>
      </c>
      <c r="L5371" s="58">
        <v>2012003148</v>
      </c>
      <c r="M5371" s="59">
        <v>43465</v>
      </c>
      <c r="N5371" s="60">
        <v>33.957066666666698</v>
      </c>
      <c r="O5371" s="61">
        <v>0.2</v>
      </c>
      <c r="P5371" s="62">
        <v>1.6666666666666701E-2</v>
      </c>
      <c r="Q5371" s="63">
        <v>0.731833333333333</v>
      </c>
      <c r="R5371" s="64">
        <v>34.688899999999997</v>
      </c>
      <c r="S5371" s="25">
        <v>9.2210999999999892</v>
      </c>
      <c r="ALF5371" s="26"/>
      <c r="ALG5371" s="26"/>
      <c r="ALH5371" s="26"/>
      <c r="ALI5371" s="26"/>
      <c r="ALJ5371" s="26"/>
      <c r="ALK5371" s="26"/>
      <c r="ALL5371" s="26"/>
      <c r="ALM5371" s="26"/>
      <c r="ALN5371" s="26"/>
      <c r="ALO5371" s="26"/>
      <c r="ALP5371" s="26"/>
      <c r="ALQ5371" s="26"/>
      <c r="ALR5371" s="26"/>
      <c r="ALS5371" s="26"/>
      <c r="ALT5371" s="26"/>
      <c r="ALU5371" s="26"/>
      <c r="ALV5371" s="26"/>
      <c r="ALW5371" s="26"/>
      <c r="ALX5371" s="26"/>
      <c r="ALY5371" s="26"/>
      <c r="ALZ5371" s="26"/>
      <c r="AMA5371" s="26"/>
      <c r="AMB5371" s="26"/>
      <c r="AMC5371" s="26"/>
      <c r="AMD5371" s="26"/>
      <c r="AME5371" s="26"/>
      <c r="AMF5371" s="26"/>
      <c r="AMG5371"/>
      <c r="AMH5371"/>
      <c r="AMI5371"/>
      <c r="AMJ5371"/>
    </row>
    <row r="5372" spans="1:1024" s="2" customFormat="1" ht="38.25" x14ac:dyDescent="0.25">
      <c r="A5372" s="10" t="s">
        <v>1462</v>
      </c>
      <c r="B5372" s="10">
        <v>5953</v>
      </c>
      <c r="C5372" s="10">
        <f>VLOOKUP(B5372,[1]Planilha8!$X$4:$Y$6629,2,0)</f>
        <v>2039440</v>
      </c>
      <c r="D5372" s="12" t="s">
        <v>1504</v>
      </c>
      <c r="E5372" s="12" t="str">
        <f>VLOOKUP(B5372,[1]Planilha8!$X$4:$Z$6629,3,0)</f>
        <v>AMBULATÓRIO</v>
      </c>
      <c r="F5372" s="12" t="str">
        <f>VLOOKUP(B5372,[1]Planilha8!$X$4:$AD$6629,7,0)</f>
        <v>BOM</v>
      </c>
      <c r="G5372" s="13">
        <v>41247</v>
      </c>
      <c r="H5372" s="14">
        <v>43.91</v>
      </c>
      <c r="I5372" s="15" t="s">
        <v>22</v>
      </c>
      <c r="J5372" s="56" t="s">
        <v>72</v>
      </c>
      <c r="K5372" s="57">
        <v>208983</v>
      </c>
      <c r="L5372" s="58">
        <v>2012003148</v>
      </c>
      <c r="M5372" s="59">
        <v>43465</v>
      </c>
      <c r="N5372" s="60">
        <v>33.957066666666698</v>
      </c>
      <c r="O5372" s="61">
        <v>0.2</v>
      </c>
      <c r="P5372" s="62">
        <v>1.6666666666666701E-2</v>
      </c>
      <c r="Q5372" s="63">
        <v>0.731833333333333</v>
      </c>
      <c r="R5372" s="64">
        <v>34.688899999999997</v>
      </c>
      <c r="S5372" s="25">
        <v>9.2210999999999892</v>
      </c>
      <c r="ALF5372" s="26"/>
      <c r="ALG5372" s="26"/>
      <c r="ALH5372" s="26"/>
      <c r="ALI5372" s="26"/>
      <c r="ALJ5372" s="26"/>
      <c r="ALK5372" s="26"/>
      <c r="ALL5372" s="26"/>
      <c r="ALM5372" s="26"/>
      <c r="ALN5372" s="26"/>
      <c r="ALO5372" s="26"/>
      <c r="ALP5372" s="26"/>
      <c r="ALQ5372" s="26"/>
      <c r="ALR5372" s="26"/>
      <c r="ALS5372" s="26"/>
      <c r="ALT5372" s="26"/>
      <c r="ALU5372" s="26"/>
      <c r="ALV5372" s="26"/>
      <c r="ALW5372" s="26"/>
      <c r="ALX5372" s="26"/>
      <c r="ALY5372" s="26"/>
      <c r="ALZ5372" s="26"/>
      <c r="AMA5372" s="26"/>
      <c r="AMB5372" s="26"/>
      <c r="AMC5372" s="26"/>
      <c r="AMD5372" s="26"/>
      <c r="AME5372" s="26"/>
      <c r="AMF5372" s="26"/>
      <c r="AMG5372"/>
      <c r="AMH5372"/>
      <c r="AMI5372"/>
      <c r="AMJ5372"/>
    </row>
    <row r="5373" spans="1:1024" s="2" customFormat="1" ht="38.25" x14ac:dyDescent="0.25">
      <c r="A5373" s="10" t="s">
        <v>1462</v>
      </c>
      <c r="B5373" s="10">
        <v>5954</v>
      </c>
      <c r="C5373" s="10">
        <f>VLOOKUP(B5373,[1]Planilha8!$X$4:$Y$6629,2,0)</f>
        <v>2039441</v>
      </c>
      <c r="D5373" s="12" t="s">
        <v>1504</v>
      </c>
      <c r="E5373" s="12" t="str">
        <f>VLOOKUP(B5373,[1]Planilha8!$X$4:$Z$6629,3,0)</f>
        <v>AMBULATÓRIO</v>
      </c>
      <c r="F5373" s="12" t="str">
        <f>VLOOKUP(B5373,[1]Planilha8!$X$4:$AD$6629,7,0)</f>
        <v>BOM</v>
      </c>
      <c r="G5373" s="13">
        <v>41247</v>
      </c>
      <c r="H5373" s="14">
        <v>43.91</v>
      </c>
      <c r="I5373" s="15" t="s">
        <v>22</v>
      </c>
      <c r="J5373" s="56" t="s">
        <v>72</v>
      </c>
      <c r="K5373" s="57">
        <v>208983</v>
      </c>
      <c r="L5373" s="58">
        <v>2012003148</v>
      </c>
      <c r="M5373" s="59">
        <v>43465</v>
      </c>
      <c r="N5373" s="60">
        <v>33.957066666666698</v>
      </c>
      <c r="O5373" s="61">
        <v>0.2</v>
      </c>
      <c r="P5373" s="62">
        <v>1.6666666666666701E-2</v>
      </c>
      <c r="Q5373" s="63">
        <v>0.731833333333333</v>
      </c>
      <c r="R5373" s="64">
        <v>34.688899999999997</v>
      </c>
      <c r="S5373" s="25">
        <v>9.2210999999999892</v>
      </c>
      <c r="ALF5373" s="26"/>
      <c r="ALG5373" s="26"/>
      <c r="ALH5373" s="26"/>
      <c r="ALI5373" s="26"/>
      <c r="ALJ5373" s="26"/>
      <c r="ALK5373" s="26"/>
      <c r="ALL5373" s="26"/>
      <c r="ALM5373" s="26"/>
      <c r="ALN5373" s="26"/>
      <c r="ALO5373" s="26"/>
      <c r="ALP5373" s="26"/>
      <c r="ALQ5373" s="26"/>
      <c r="ALR5373" s="26"/>
      <c r="ALS5373" s="26"/>
      <c r="ALT5373" s="26"/>
      <c r="ALU5373" s="26"/>
      <c r="ALV5373" s="26"/>
      <c r="ALW5373" s="26"/>
      <c r="ALX5373" s="26"/>
      <c r="ALY5373" s="26"/>
      <c r="ALZ5373" s="26"/>
      <c r="AMA5373" s="26"/>
      <c r="AMB5373" s="26"/>
      <c r="AMC5373" s="26"/>
      <c r="AMD5373" s="26"/>
      <c r="AME5373" s="26"/>
      <c r="AMF5373" s="26"/>
      <c r="AMG5373"/>
      <c r="AMH5373"/>
      <c r="AMI5373"/>
      <c r="AMJ5373"/>
    </row>
    <row r="5374" spans="1:1024" s="2" customFormat="1" ht="38.25" x14ac:dyDescent="0.25">
      <c r="A5374" s="10" t="s">
        <v>1462</v>
      </c>
      <c r="B5374" s="10">
        <v>5955</v>
      </c>
      <c r="C5374" s="10">
        <f>VLOOKUP(B5374,[1]Planilha8!$X$4:$Y$6629,2,0)</f>
        <v>2039442</v>
      </c>
      <c r="D5374" s="12" t="s">
        <v>1504</v>
      </c>
      <c r="E5374" s="12" t="str">
        <f>VLOOKUP(B5374,[1]Planilha8!$X$4:$Z$6629,3,0)</f>
        <v>AMBULATÓRIO</v>
      </c>
      <c r="F5374" s="12" t="str">
        <f>VLOOKUP(B5374,[1]Planilha8!$X$4:$AD$6629,7,0)</f>
        <v>BOM</v>
      </c>
      <c r="G5374" s="13">
        <v>41247</v>
      </c>
      <c r="H5374" s="14">
        <v>43.91</v>
      </c>
      <c r="I5374" s="15" t="s">
        <v>22</v>
      </c>
      <c r="J5374" s="56" t="s">
        <v>72</v>
      </c>
      <c r="K5374" s="57">
        <v>208983</v>
      </c>
      <c r="L5374" s="58">
        <v>2012003148</v>
      </c>
      <c r="M5374" s="59">
        <v>43465</v>
      </c>
      <c r="N5374" s="60">
        <v>33.957066666666698</v>
      </c>
      <c r="O5374" s="61">
        <v>0.2</v>
      </c>
      <c r="P5374" s="62">
        <v>1.6666666666666701E-2</v>
      </c>
      <c r="Q5374" s="63">
        <v>0.731833333333333</v>
      </c>
      <c r="R5374" s="64">
        <v>34.688899999999997</v>
      </c>
      <c r="S5374" s="25">
        <v>9.2210999999999892</v>
      </c>
      <c r="ALF5374" s="26"/>
      <c r="ALG5374" s="26"/>
      <c r="ALH5374" s="26"/>
      <c r="ALI5374" s="26"/>
      <c r="ALJ5374" s="26"/>
      <c r="ALK5374" s="26"/>
      <c r="ALL5374" s="26"/>
      <c r="ALM5374" s="26"/>
      <c r="ALN5374" s="26"/>
      <c r="ALO5374" s="26"/>
      <c r="ALP5374" s="26"/>
      <c r="ALQ5374" s="26"/>
      <c r="ALR5374" s="26"/>
      <c r="ALS5374" s="26"/>
      <c r="ALT5374" s="26"/>
      <c r="ALU5374" s="26"/>
      <c r="ALV5374" s="26"/>
      <c r="ALW5374" s="26"/>
      <c r="ALX5374" s="26"/>
      <c r="ALY5374" s="26"/>
      <c r="ALZ5374" s="26"/>
      <c r="AMA5374" s="26"/>
      <c r="AMB5374" s="26"/>
      <c r="AMC5374" s="26"/>
      <c r="AMD5374" s="26"/>
      <c r="AME5374" s="26"/>
      <c r="AMF5374" s="26"/>
      <c r="AMG5374"/>
      <c r="AMH5374"/>
      <c r="AMI5374"/>
      <c r="AMJ5374"/>
    </row>
    <row r="5375" spans="1:1024" s="2" customFormat="1" ht="38.25" x14ac:dyDescent="0.25">
      <c r="A5375" s="10" t="s">
        <v>1462</v>
      </c>
      <c r="B5375" s="10">
        <v>5956</v>
      </c>
      <c r="C5375" s="10">
        <f>VLOOKUP(B5375,[1]Planilha8!$X$4:$Y$6629,2,0)</f>
        <v>2039443</v>
      </c>
      <c r="D5375" s="12" t="s">
        <v>1504</v>
      </c>
      <c r="E5375" s="12" t="str">
        <f>VLOOKUP(B5375,[1]Planilha8!$X$4:$Z$6629,3,0)</f>
        <v>AMBULATÓRIO</v>
      </c>
      <c r="F5375" s="12" t="str">
        <f>VLOOKUP(B5375,[1]Planilha8!$X$4:$AD$6629,7,0)</f>
        <v>BOM</v>
      </c>
      <c r="G5375" s="13">
        <v>41247</v>
      </c>
      <c r="H5375" s="14">
        <v>43.91</v>
      </c>
      <c r="I5375" s="15" t="s">
        <v>22</v>
      </c>
      <c r="J5375" s="56" t="s">
        <v>72</v>
      </c>
      <c r="K5375" s="57">
        <v>208983</v>
      </c>
      <c r="L5375" s="58">
        <v>2012003148</v>
      </c>
      <c r="M5375" s="59">
        <v>43465</v>
      </c>
      <c r="N5375" s="60">
        <v>33.957066666666698</v>
      </c>
      <c r="O5375" s="61">
        <v>0.2</v>
      </c>
      <c r="P5375" s="62">
        <v>1.6666666666666701E-2</v>
      </c>
      <c r="Q5375" s="63">
        <v>0.731833333333333</v>
      </c>
      <c r="R5375" s="64">
        <v>34.688899999999997</v>
      </c>
      <c r="S5375" s="25">
        <v>9.2210999999999892</v>
      </c>
      <c r="ALF5375" s="26"/>
      <c r="ALG5375" s="26"/>
      <c r="ALH5375" s="26"/>
      <c r="ALI5375" s="26"/>
      <c r="ALJ5375" s="26"/>
      <c r="ALK5375" s="26"/>
      <c r="ALL5375" s="26"/>
      <c r="ALM5375" s="26"/>
      <c r="ALN5375" s="26"/>
      <c r="ALO5375" s="26"/>
      <c r="ALP5375" s="26"/>
      <c r="ALQ5375" s="26"/>
      <c r="ALR5375" s="26"/>
      <c r="ALS5375" s="26"/>
      <c r="ALT5375" s="26"/>
      <c r="ALU5375" s="26"/>
      <c r="ALV5375" s="26"/>
      <c r="ALW5375" s="26"/>
      <c r="ALX5375" s="26"/>
      <c r="ALY5375" s="26"/>
      <c r="ALZ5375" s="26"/>
      <c r="AMA5375" s="26"/>
      <c r="AMB5375" s="26"/>
      <c r="AMC5375" s="26"/>
      <c r="AMD5375" s="26"/>
      <c r="AME5375" s="26"/>
      <c r="AMF5375" s="26"/>
      <c r="AMG5375"/>
      <c r="AMH5375"/>
      <c r="AMI5375"/>
      <c r="AMJ5375"/>
    </row>
    <row r="5376" spans="1:1024" s="2" customFormat="1" ht="38.25" x14ac:dyDescent="0.25">
      <c r="A5376" s="10" t="s">
        <v>1462</v>
      </c>
      <c r="B5376" s="10">
        <v>5957</v>
      </c>
      <c r="C5376" s="10">
        <f>VLOOKUP(B5376,[1]Planilha8!$X$4:$Y$6629,2,0)</f>
        <v>2039444</v>
      </c>
      <c r="D5376" s="12" t="s">
        <v>1504</v>
      </c>
      <c r="E5376" s="12" t="str">
        <f>VLOOKUP(B5376,[1]Planilha8!$X$4:$Z$6629,3,0)</f>
        <v>AMBULATÓRIO</v>
      </c>
      <c r="F5376" s="12" t="str">
        <f>VLOOKUP(B5376,[1]Planilha8!$X$4:$AD$6629,7,0)</f>
        <v>BOM</v>
      </c>
      <c r="G5376" s="13">
        <v>41247</v>
      </c>
      <c r="H5376" s="14">
        <v>43.91</v>
      </c>
      <c r="I5376" s="15" t="s">
        <v>22</v>
      </c>
      <c r="J5376" s="56" t="s">
        <v>72</v>
      </c>
      <c r="K5376" s="57">
        <v>208983</v>
      </c>
      <c r="L5376" s="58">
        <v>2012003148</v>
      </c>
      <c r="M5376" s="59">
        <v>43465</v>
      </c>
      <c r="N5376" s="60">
        <v>33.957066666666698</v>
      </c>
      <c r="O5376" s="61">
        <v>0.2</v>
      </c>
      <c r="P5376" s="62">
        <v>1.6666666666666701E-2</v>
      </c>
      <c r="Q5376" s="63">
        <v>0.731833333333333</v>
      </c>
      <c r="R5376" s="64">
        <v>34.688899999999997</v>
      </c>
      <c r="S5376" s="25">
        <v>9.2210999999999892</v>
      </c>
      <c r="ALF5376" s="26"/>
      <c r="ALG5376" s="26"/>
      <c r="ALH5376" s="26"/>
      <c r="ALI5376" s="26"/>
      <c r="ALJ5376" s="26"/>
      <c r="ALK5376" s="26"/>
      <c r="ALL5376" s="26"/>
      <c r="ALM5376" s="26"/>
      <c r="ALN5376" s="26"/>
      <c r="ALO5376" s="26"/>
      <c r="ALP5376" s="26"/>
      <c r="ALQ5376" s="26"/>
      <c r="ALR5376" s="26"/>
      <c r="ALS5376" s="26"/>
      <c r="ALT5376" s="26"/>
      <c r="ALU5376" s="26"/>
      <c r="ALV5376" s="26"/>
      <c r="ALW5376" s="26"/>
      <c r="ALX5376" s="26"/>
      <c r="ALY5376" s="26"/>
      <c r="ALZ5376" s="26"/>
      <c r="AMA5376" s="26"/>
      <c r="AMB5376" s="26"/>
      <c r="AMC5376" s="26"/>
      <c r="AMD5376" s="26"/>
      <c r="AME5376" s="26"/>
      <c r="AMF5376" s="26"/>
      <c r="AMG5376"/>
      <c r="AMH5376"/>
      <c r="AMI5376"/>
      <c r="AMJ5376"/>
    </row>
    <row r="5377" spans="1:1024" s="2" customFormat="1" ht="38.25" x14ac:dyDescent="0.25">
      <c r="A5377" s="10" t="s">
        <v>1462</v>
      </c>
      <c r="B5377" s="10">
        <v>7613</v>
      </c>
      <c r="C5377" s="10">
        <f>VLOOKUP(B5377,[1]Planilha8!$X$4:$Y$6629,2,0)</f>
        <v>2039517</v>
      </c>
      <c r="D5377" s="12" t="s">
        <v>1505</v>
      </c>
      <c r="E5377" s="12" t="str">
        <f>VLOOKUP(B5377,[1]Planilha8!$X$4:$Z$6629,3,0)</f>
        <v>PORTARIA "A"</v>
      </c>
      <c r="F5377" s="12" t="str">
        <f>VLOOKUP(B5377,[1]Planilha8!$X$4:$AD$6629,7,0)</f>
        <v>BOM</v>
      </c>
      <c r="G5377" s="13">
        <v>41283</v>
      </c>
      <c r="H5377" s="14">
        <v>260</v>
      </c>
      <c r="I5377" s="15" t="s">
        <v>22</v>
      </c>
      <c r="J5377" s="56" t="s">
        <v>1506</v>
      </c>
      <c r="K5377" s="57">
        <v>982</v>
      </c>
      <c r="L5377" s="58">
        <v>2012002708</v>
      </c>
      <c r="M5377" s="59">
        <v>43465</v>
      </c>
      <c r="N5377" s="60">
        <v>250.9</v>
      </c>
      <c r="O5377" s="61">
        <v>0.5</v>
      </c>
      <c r="P5377" s="62">
        <v>4.1666666666666699E-2</v>
      </c>
      <c r="Q5377" s="63">
        <v>0</v>
      </c>
      <c r="R5377" s="64">
        <v>250.9</v>
      </c>
      <c r="S5377" s="25">
        <v>9.0999999999999908</v>
      </c>
      <c r="ALF5377" s="26"/>
      <c r="ALG5377" s="26"/>
      <c r="ALH5377" s="26"/>
      <c r="ALI5377" s="26"/>
      <c r="ALJ5377" s="26"/>
      <c r="ALK5377" s="26"/>
      <c r="ALL5377" s="26"/>
      <c r="ALM5377" s="26"/>
      <c r="ALN5377" s="26"/>
      <c r="ALO5377" s="26"/>
      <c r="ALP5377" s="26"/>
      <c r="ALQ5377" s="26"/>
      <c r="ALR5377" s="26"/>
      <c r="ALS5377" s="26"/>
      <c r="ALT5377" s="26"/>
      <c r="ALU5377" s="26"/>
      <c r="ALV5377" s="26"/>
      <c r="ALW5377" s="26"/>
      <c r="ALX5377" s="26"/>
      <c r="ALY5377" s="26"/>
      <c r="ALZ5377" s="26"/>
      <c r="AMA5377" s="26"/>
      <c r="AMB5377" s="26"/>
      <c r="AMC5377" s="26"/>
      <c r="AMD5377" s="26"/>
      <c r="AME5377" s="26"/>
      <c r="AMF5377" s="26"/>
      <c r="AMG5377"/>
      <c r="AMH5377"/>
      <c r="AMI5377"/>
      <c r="AMJ5377"/>
    </row>
    <row r="5378" spans="1:1024" s="2" customFormat="1" ht="38.25" x14ac:dyDescent="0.25">
      <c r="A5378" s="10" t="s">
        <v>1462</v>
      </c>
      <c r="B5378" s="10">
        <v>7625</v>
      </c>
      <c r="C5378" s="10">
        <f>VLOOKUP(B5378,[1]Planilha8!$X$4:$Y$6629,2,0)</f>
        <v>2039531</v>
      </c>
      <c r="D5378" s="12" t="s">
        <v>1507</v>
      </c>
      <c r="E5378" s="12" t="str">
        <f>VLOOKUP(B5378,[1]Planilha8!$X$4:$Z$6629,3,0)</f>
        <v>CENTRO CIRÚRGICO</v>
      </c>
      <c r="F5378" s="12" t="str">
        <f>VLOOKUP(B5378,[1]Planilha8!$X$4:$AD$6629,7,0)</f>
        <v>BOM</v>
      </c>
      <c r="G5378" s="13">
        <v>41306</v>
      </c>
      <c r="H5378" s="14">
        <v>1297</v>
      </c>
      <c r="I5378" s="15" t="s">
        <v>22</v>
      </c>
      <c r="J5378" s="56" t="s">
        <v>1508</v>
      </c>
      <c r="K5378" s="57">
        <v>10594</v>
      </c>
      <c r="L5378" s="58">
        <v>2013000257</v>
      </c>
      <c r="M5378" s="59">
        <v>43465</v>
      </c>
      <c r="N5378" s="60">
        <v>1274.88448717952</v>
      </c>
      <c r="O5378" s="61">
        <v>0.33</v>
      </c>
      <c r="P5378" s="62">
        <v>2.75E-2</v>
      </c>
      <c r="Q5378" s="63">
        <v>0</v>
      </c>
      <c r="R5378" s="64">
        <v>1274.88448717952</v>
      </c>
      <c r="S5378" s="25">
        <v>22.115512820478902</v>
      </c>
      <c r="ALF5378" s="26"/>
      <c r="ALG5378" s="26"/>
      <c r="ALH5378" s="26"/>
      <c r="ALI5378" s="26"/>
      <c r="ALJ5378" s="26"/>
      <c r="ALK5378" s="26"/>
      <c r="ALL5378" s="26"/>
      <c r="ALM5378" s="26"/>
      <c r="ALN5378" s="26"/>
      <c r="ALO5378" s="26"/>
      <c r="ALP5378" s="26"/>
      <c r="ALQ5378" s="26"/>
      <c r="ALR5378" s="26"/>
      <c r="ALS5378" s="26"/>
      <c r="ALT5378" s="26"/>
      <c r="ALU5378" s="26"/>
      <c r="ALV5378" s="26"/>
      <c r="ALW5378" s="26"/>
      <c r="ALX5378" s="26"/>
      <c r="ALY5378" s="26"/>
      <c r="ALZ5378" s="26"/>
      <c r="AMA5378" s="26"/>
      <c r="AMB5378" s="26"/>
      <c r="AMC5378" s="26"/>
      <c r="AMD5378" s="26"/>
      <c r="AME5378" s="26"/>
      <c r="AMF5378" s="26"/>
      <c r="AMG5378"/>
      <c r="AMH5378"/>
      <c r="AMI5378"/>
      <c r="AMJ5378"/>
    </row>
    <row r="5379" spans="1:1024" s="2" customFormat="1" ht="38.25" x14ac:dyDescent="0.25">
      <c r="A5379" s="10" t="s">
        <v>1462</v>
      </c>
      <c r="B5379" s="10">
        <v>7626</v>
      </c>
      <c r="C5379" s="10">
        <f>VLOOKUP(B5379,[1]Planilha8!$X$4:$Y$6629,2,0)</f>
        <v>2039532</v>
      </c>
      <c r="D5379" s="12" t="s">
        <v>1507</v>
      </c>
      <c r="E5379" s="12" t="str">
        <f>VLOOKUP(B5379,[1]Planilha8!$X$4:$Z$6629,3,0)</f>
        <v>CENTRO CIRÚRGICO</v>
      </c>
      <c r="F5379" s="12" t="str">
        <f>VLOOKUP(B5379,[1]Planilha8!$X$4:$AD$6629,7,0)</f>
        <v>BOM</v>
      </c>
      <c r="G5379" s="13">
        <v>41306</v>
      </c>
      <c r="H5379" s="14">
        <v>1297</v>
      </c>
      <c r="I5379" s="15" t="s">
        <v>22</v>
      </c>
      <c r="J5379" s="56" t="s">
        <v>1508</v>
      </c>
      <c r="K5379" s="57">
        <v>10594</v>
      </c>
      <c r="L5379" s="58">
        <v>2013000257</v>
      </c>
      <c r="M5379" s="59">
        <v>43465</v>
      </c>
      <c r="N5379" s="60">
        <v>1274.88448717952</v>
      </c>
      <c r="O5379" s="61">
        <v>0.33</v>
      </c>
      <c r="P5379" s="62">
        <v>2.75E-2</v>
      </c>
      <c r="Q5379" s="63">
        <v>0</v>
      </c>
      <c r="R5379" s="64">
        <v>1274.88448717952</v>
      </c>
      <c r="S5379" s="25">
        <v>22.115512820478902</v>
      </c>
      <c r="ALF5379" s="26"/>
      <c r="ALG5379" s="26"/>
      <c r="ALH5379" s="26"/>
      <c r="ALI5379" s="26"/>
      <c r="ALJ5379" s="26"/>
      <c r="ALK5379" s="26"/>
      <c r="ALL5379" s="26"/>
      <c r="ALM5379" s="26"/>
      <c r="ALN5379" s="26"/>
      <c r="ALO5379" s="26"/>
      <c r="ALP5379" s="26"/>
      <c r="ALQ5379" s="26"/>
      <c r="ALR5379" s="26"/>
      <c r="ALS5379" s="26"/>
      <c r="ALT5379" s="26"/>
      <c r="ALU5379" s="26"/>
      <c r="ALV5379" s="26"/>
      <c r="ALW5379" s="26"/>
      <c r="ALX5379" s="26"/>
      <c r="ALY5379" s="26"/>
      <c r="ALZ5379" s="26"/>
      <c r="AMA5379" s="26"/>
      <c r="AMB5379" s="26"/>
      <c r="AMC5379" s="26"/>
      <c r="AMD5379" s="26"/>
      <c r="AME5379" s="26"/>
      <c r="AMF5379" s="26"/>
      <c r="AMG5379"/>
      <c r="AMH5379"/>
      <c r="AMI5379"/>
      <c r="AMJ5379"/>
    </row>
    <row r="5380" spans="1:1024" s="2" customFormat="1" ht="38.25" x14ac:dyDescent="0.25">
      <c r="A5380" s="10" t="s">
        <v>1462</v>
      </c>
      <c r="B5380" s="10">
        <v>7627</v>
      </c>
      <c r="C5380" s="10">
        <f>VLOOKUP(B5380,[1]Planilha8!$X$4:$Y$6629,2,0)</f>
        <v>2039533</v>
      </c>
      <c r="D5380" s="12" t="s">
        <v>1507</v>
      </c>
      <c r="E5380" s="12" t="str">
        <f>VLOOKUP(B5380,[1]Planilha8!$X$4:$Z$6629,3,0)</f>
        <v>CENTRO CIRÚRGICO</v>
      </c>
      <c r="F5380" s="12" t="str">
        <f>VLOOKUP(B5380,[1]Planilha8!$X$4:$AD$6629,7,0)</f>
        <v>BOM</v>
      </c>
      <c r="G5380" s="13">
        <v>41306</v>
      </c>
      <c r="H5380" s="14">
        <v>1297</v>
      </c>
      <c r="I5380" s="15" t="s">
        <v>22</v>
      </c>
      <c r="J5380" s="56" t="s">
        <v>1508</v>
      </c>
      <c r="K5380" s="57">
        <v>10594</v>
      </c>
      <c r="L5380" s="58">
        <v>2013000257</v>
      </c>
      <c r="M5380" s="59">
        <v>43465</v>
      </c>
      <c r="N5380" s="60">
        <v>1274.88448717952</v>
      </c>
      <c r="O5380" s="61">
        <v>0.33</v>
      </c>
      <c r="P5380" s="62">
        <v>2.75E-2</v>
      </c>
      <c r="Q5380" s="63">
        <v>0</v>
      </c>
      <c r="R5380" s="64">
        <v>1274.88448717952</v>
      </c>
      <c r="S5380" s="25">
        <v>22.115512820478902</v>
      </c>
      <c r="ALF5380" s="26"/>
      <c r="ALG5380" s="26"/>
      <c r="ALH5380" s="26"/>
      <c r="ALI5380" s="26"/>
      <c r="ALJ5380" s="26"/>
      <c r="ALK5380" s="26"/>
      <c r="ALL5380" s="26"/>
      <c r="ALM5380" s="26"/>
      <c r="ALN5380" s="26"/>
      <c r="ALO5380" s="26"/>
      <c r="ALP5380" s="26"/>
      <c r="ALQ5380" s="26"/>
      <c r="ALR5380" s="26"/>
      <c r="ALS5380" s="26"/>
      <c r="ALT5380" s="26"/>
      <c r="ALU5380" s="26"/>
      <c r="ALV5380" s="26"/>
      <c r="ALW5380" s="26"/>
      <c r="ALX5380" s="26"/>
      <c r="ALY5380" s="26"/>
      <c r="ALZ5380" s="26"/>
      <c r="AMA5380" s="26"/>
      <c r="AMB5380" s="26"/>
      <c r="AMC5380" s="26"/>
      <c r="AMD5380" s="26"/>
      <c r="AME5380" s="26"/>
      <c r="AMF5380" s="26"/>
      <c r="AMG5380"/>
      <c r="AMH5380"/>
      <c r="AMI5380"/>
      <c r="AMJ5380"/>
    </row>
    <row r="5381" spans="1:1024" s="2" customFormat="1" ht="51" x14ac:dyDescent="0.25">
      <c r="A5381" s="10" t="s">
        <v>1462</v>
      </c>
      <c r="B5381" s="66">
        <v>7644</v>
      </c>
      <c r="C5381" s="10">
        <f>VLOOKUP(B5381,[1]Planilha8!$X$4:$Y$6629,2,0)</f>
        <v>2039542</v>
      </c>
      <c r="D5381" s="12" t="s">
        <v>1509</v>
      </c>
      <c r="E5381" s="12" t="str">
        <f>VLOOKUP(B5381,[1]Planilha8!$X$4:$Z$6629,3,0)</f>
        <v>CLÍNICA CIRÚRGICA</v>
      </c>
      <c r="F5381" s="12" t="str">
        <f>VLOOKUP(B5381,[1]Planilha8!$X$4:$AD$6629,7,0)</f>
        <v>REGULAR</v>
      </c>
      <c r="G5381" s="13">
        <v>41309</v>
      </c>
      <c r="H5381" s="14">
        <v>225.12</v>
      </c>
      <c r="I5381" s="15" t="s">
        <v>22</v>
      </c>
      <c r="J5381" s="56" t="s">
        <v>1510</v>
      </c>
      <c r="K5381" s="57">
        <v>55</v>
      </c>
      <c r="L5381" s="58">
        <v>2012003135</v>
      </c>
      <c r="M5381" s="59">
        <v>43465</v>
      </c>
      <c r="N5381" s="60">
        <v>217.24080000000001</v>
      </c>
      <c r="O5381" s="61">
        <v>0.5</v>
      </c>
      <c r="P5381" s="62">
        <v>4.1666666666666699E-2</v>
      </c>
      <c r="Q5381" s="63">
        <v>0</v>
      </c>
      <c r="R5381" s="64">
        <v>217.24080000000001</v>
      </c>
      <c r="S5381" s="25">
        <v>7.8792000000000799</v>
      </c>
      <c r="ALF5381" s="26"/>
      <c r="ALG5381" s="26"/>
      <c r="ALH5381" s="26"/>
      <c r="ALI5381" s="26"/>
      <c r="ALJ5381" s="26"/>
      <c r="ALK5381" s="26"/>
      <c r="ALL5381" s="26"/>
      <c r="ALM5381" s="26"/>
      <c r="ALN5381" s="26"/>
      <c r="ALO5381" s="26"/>
      <c r="ALP5381" s="26"/>
      <c r="ALQ5381" s="26"/>
      <c r="ALR5381" s="26"/>
      <c r="ALS5381" s="26"/>
      <c r="ALT5381" s="26"/>
      <c r="ALU5381" s="26"/>
      <c r="ALV5381" s="26"/>
      <c r="ALW5381" s="26"/>
      <c r="ALX5381" s="26"/>
      <c r="ALY5381" s="26"/>
      <c r="ALZ5381" s="26"/>
      <c r="AMA5381" s="26"/>
      <c r="AMB5381" s="26"/>
      <c r="AMC5381" s="26"/>
      <c r="AMD5381" s="26"/>
      <c r="AME5381" s="26"/>
      <c r="AMF5381" s="26"/>
      <c r="AMG5381"/>
      <c r="AMH5381"/>
      <c r="AMI5381"/>
      <c r="AMJ5381"/>
    </row>
    <row r="5382" spans="1:1024" s="2" customFormat="1" ht="51" x14ac:dyDescent="0.25">
      <c r="A5382" s="10" t="s">
        <v>1462</v>
      </c>
      <c r="B5382" s="66">
        <v>7645</v>
      </c>
      <c r="C5382" s="10">
        <f>VLOOKUP(B5382,[1]Planilha8!$X$4:$Y$6629,2,0)</f>
        <v>2039543</v>
      </c>
      <c r="D5382" s="12" t="s">
        <v>1509</v>
      </c>
      <c r="E5382" s="12" t="str">
        <f>VLOOKUP(B5382,[1]Planilha8!$X$4:$Z$6629,3,0)</f>
        <v>CLÍNICA CIRÚRGICA</v>
      </c>
      <c r="F5382" s="12" t="str">
        <f>VLOOKUP(B5382,[1]Planilha8!$X$4:$AD$6629,7,0)</f>
        <v>REGULAR</v>
      </c>
      <c r="G5382" s="13">
        <v>41309</v>
      </c>
      <c r="H5382" s="14">
        <v>225.12</v>
      </c>
      <c r="I5382" s="15" t="s">
        <v>22</v>
      </c>
      <c r="J5382" s="56" t="s">
        <v>1510</v>
      </c>
      <c r="K5382" s="57">
        <v>55</v>
      </c>
      <c r="L5382" s="58">
        <v>2012003135</v>
      </c>
      <c r="M5382" s="59">
        <v>43465</v>
      </c>
      <c r="N5382" s="60">
        <v>207.86080000000001</v>
      </c>
      <c r="O5382" s="61">
        <v>1</v>
      </c>
      <c r="P5382" s="62">
        <v>8.3333333333333301E-2</v>
      </c>
      <c r="Q5382" s="63">
        <v>0</v>
      </c>
      <c r="R5382" s="64">
        <v>207.86080000000001</v>
      </c>
      <c r="S5382" s="25">
        <v>17.259200000000099</v>
      </c>
      <c r="ALF5382" s="26"/>
      <c r="ALG5382" s="26"/>
      <c r="ALH5382" s="26"/>
      <c r="ALI5382" s="26"/>
      <c r="ALJ5382" s="26"/>
      <c r="ALK5382" s="26"/>
      <c r="ALL5382" s="26"/>
      <c r="ALM5382" s="26"/>
      <c r="ALN5382" s="26"/>
      <c r="ALO5382" s="26"/>
      <c r="ALP5382" s="26"/>
      <c r="ALQ5382" s="26"/>
      <c r="ALR5382" s="26"/>
      <c r="ALS5382" s="26"/>
      <c r="ALT5382" s="26"/>
      <c r="ALU5382" s="26"/>
      <c r="ALV5382" s="26"/>
      <c r="ALW5382" s="26"/>
      <c r="ALX5382" s="26"/>
      <c r="ALY5382" s="26"/>
      <c r="ALZ5382" s="26"/>
      <c r="AMA5382" s="26"/>
      <c r="AMB5382" s="26"/>
      <c r="AMC5382" s="26"/>
      <c r="AMD5382" s="26"/>
      <c r="AME5382" s="26"/>
      <c r="AMF5382" s="26"/>
      <c r="AMG5382"/>
      <c r="AMH5382"/>
      <c r="AMI5382"/>
      <c r="AMJ5382"/>
    </row>
    <row r="5383" spans="1:1024" s="2" customFormat="1" ht="51" x14ac:dyDescent="0.25">
      <c r="A5383" s="10" t="s">
        <v>1462</v>
      </c>
      <c r="B5383" s="66">
        <v>7646</v>
      </c>
      <c r="C5383" s="10" t="e">
        <f>VLOOKUP(B5383,[1]Planilha8!$X$4:$Y$6629,2,0)</f>
        <v>#N/A</v>
      </c>
      <c r="D5383" s="12" t="s">
        <v>1509</v>
      </c>
      <c r="E5383" s="12" t="e">
        <f>VLOOKUP(B5383,[1]Planilha8!$X$4:$Z$6629,3,0)</f>
        <v>#N/A</v>
      </c>
      <c r="F5383" s="12" t="e">
        <f>VLOOKUP(B5383,[1]Planilha8!$X$4:$AD$6629,7,0)</f>
        <v>#N/A</v>
      </c>
      <c r="G5383" s="13">
        <v>41309</v>
      </c>
      <c r="H5383" s="14">
        <v>225.12</v>
      </c>
      <c r="I5383" s="15" t="s">
        <v>22</v>
      </c>
      <c r="J5383" s="56" t="s">
        <v>1510</v>
      </c>
      <c r="K5383" s="57">
        <v>55</v>
      </c>
      <c r="L5383" s="58">
        <v>2012003135</v>
      </c>
      <c r="M5383" s="59">
        <v>43465</v>
      </c>
      <c r="N5383" s="60">
        <v>207.86080000000001</v>
      </c>
      <c r="O5383" s="61">
        <v>1</v>
      </c>
      <c r="P5383" s="62">
        <v>8.3333333333333301E-2</v>
      </c>
      <c r="Q5383" s="63">
        <v>0</v>
      </c>
      <c r="R5383" s="64">
        <v>207.86080000000001</v>
      </c>
      <c r="S5383" s="25">
        <v>17.259200000000099</v>
      </c>
      <c r="ALF5383" s="26"/>
      <c r="ALG5383" s="26"/>
      <c r="ALH5383" s="26"/>
      <c r="ALI5383" s="26"/>
      <c r="ALJ5383" s="26"/>
      <c r="ALK5383" s="26"/>
      <c r="ALL5383" s="26"/>
      <c r="ALM5383" s="26"/>
      <c r="ALN5383" s="26"/>
      <c r="ALO5383" s="26"/>
      <c r="ALP5383" s="26"/>
      <c r="ALQ5383" s="26"/>
      <c r="ALR5383" s="26"/>
      <c r="ALS5383" s="26"/>
      <c r="ALT5383" s="26"/>
      <c r="ALU5383" s="26"/>
      <c r="ALV5383" s="26"/>
      <c r="ALW5383" s="26"/>
      <c r="ALX5383" s="26"/>
      <c r="ALY5383" s="26"/>
      <c r="ALZ5383" s="26"/>
      <c r="AMA5383" s="26"/>
      <c r="AMB5383" s="26"/>
      <c r="AMC5383" s="26"/>
      <c r="AMD5383" s="26"/>
      <c r="AME5383" s="26"/>
      <c r="AMF5383" s="26"/>
      <c r="AMG5383"/>
      <c r="AMH5383"/>
      <c r="AMI5383"/>
      <c r="AMJ5383"/>
    </row>
    <row r="5384" spans="1:1024" s="2" customFormat="1" ht="51" x14ac:dyDescent="0.25">
      <c r="A5384" s="10" t="s">
        <v>1462</v>
      </c>
      <c r="B5384" s="66">
        <v>7647</v>
      </c>
      <c r="C5384" s="10">
        <f>VLOOKUP(B5384,[1]Planilha8!$X$4:$Y$6629,2,0)</f>
        <v>2039545</v>
      </c>
      <c r="D5384" s="12" t="s">
        <v>1509</v>
      </c>
      <c r="E5384" s="12" t="str">
        <f>VLOOKUP(B5384,[1]Planilha8!$X$4:$Z$6629,3,0)</f>
        <v>CLÍNICA CIRÚRGICA</v>
      </c>
      <c r="F5384" s="12" t="str">
        <f>VLOOKUP(B5384,[1]Planilha8!$X$4:$AD$6629,7,0)</f>
        <v>REGULAR</v>
      </c>
      <c r="G5384" s="13">
        <v>41309</v>
      </c>
      <c r="H5384" s="14">
        <v>225.12</v>
      </c>
      <c r="I5384" s="15" t="s">
        <v>22</v>
      </c>
      <c r="J5384" s="56" t="s">
        <v>1510</v>
      </c>
      <c r="K5384" s="57">
        <v>55</v>
      </c>
      <c r="L5384" s="58">
        <v>2012003135</v>
      </c>
      <c r="M5384" s="59">
        <v>43465</v>
      </c>
      <c r="N5384" s="60">
        <v>207.86080000000001</v>
      </c>
      <c r="O5384" s="61">
        <v>1</v>
      </c>
      <c r="P5384" s="62">
        <v>8.3333333333333301E-2</v>
      </c>
      <c r="Q5384" s="63">
        <v>0</v>
      </c>
      <c r="R5384" s="64">
        <v>207.86080000000001</v>
      </c>
      <c r="S5384" s="25">
        <v>17.259200000000099</v>
      </c>
      <c r="ALF5384" s="26"/>
      <c r="ALG5384" s="26"/>
      <c r="ALH5384" s="26"/>
      <c r="ALI5384" s="26"/>
      <c r="ALJ5384" s="26"/>
      <c r="ALK5384" s="26"/>
      <c r="ALL5384" s="26"/>
      <c r="ALM5384" s="26"/>
      <c r="ALN5384" s="26"/>
      <c r="ALO5384" s="26"/>
      <c r="ALP5384" s="26"/>
      <c r="ALQ5384" s="26"/>
      <c r="ALR5384" s="26"/>
      <c r="ALS5384" s="26"/>
      <c r="ALT5384" s="26"/>
      <c r="ALU5384" s="26"/>
      <c r="ALV5384" s="26"/>
      <c r="ALW5384" s="26"/>
      <c r="ALX5384" s="26"/>
      <c r="ALY5384" s="26"/>
      <c r="ALZ5384" s="26"/>
      <c r="AMA5384" s="26"/>
      <c r="AMB5384" s="26"/>
      <c r="AMC5384" s="26"/>
      <c r="AMD5384" s="26"/>
      <c r="AME5384" s="26"/>
      <c r="AMF5384" s="26"/>
      <c r="AMG5384"/>
      <c r="AMH5384"/>
      <c r="AMI5384"/>
      <c r="AMJ5384"/>
    </row>
    <row r="5385" spans="1:1024" s="2" customFormat="1" ht="51" x14ac:dyDescent="0.25">
      <c r="A5385" s="10" t="s">
        <v>1462</v>
      </c>
      <c r="B5385" s="66">
        <v>7648</v>
      </c>
      <c r="C5385" s="10">
        <f>VLOOKUP(B5385,[1]Planilha8!$X$4:$Y$6629,2,0)</f>
        <v>2039546</v>
      </c>
      <c r="D5385" s="12" t="s">
        <v>1509</v>
      </c>
      <c r="E5385" s="12" t="str">
        <f>VLOOKUP(B5385,[1]Planilha8!$X$4:$Z$6629,3,0)</f>
        <v>CLÍNICA CIRÚRGICA</v>
      </c>
      <c r="F5385" s="12" t="str">
        <f>VLOOKUP(B5385,[1]Planilha8!$X$4:$AD$6629,7,0)</f>
        <v>REGULAR</v>
      </c>
      <c r="G5385" s="13">
        <v>41309</v>
      </c>
      <c r="H5385" s="14">
        <v>225.12</v>
      </c>
      <c r="I5385" s="15" t="s">
        <v>22</v>
      </c>
      <c r="J5385" s="56" t="s">
        <v>1510</v>
      </c>
      <c r="K5385" s="57">
        <v>55</v>
      </c>
      <c r="L5385" s="58">
        <v>2012003135</v>
      </c>
      <c r="M5385" s="59">
        <v>43465</v>
      </c>
      <c r="N5385" s="60">
        <v>207.86080000000001</v>
      </c>
      <c r="O5385" s="61">
        <v>1</v>
      </c>
      <c r="P5385" s="62">
        <v>8.3333333333333301E-2</v>
      </c>
      <c r="Q5385" s="63">
        <v>0</v>
      </c>
      <c r="R5385" s="64">
        <v>207.86080000000001</v>
      </c>
      <c r="S5385" s="25">
        <v>17.259200000000099</v>
      </c>
      <c r="ALF5385" s="26"/>
      <c r="ALG5385" s="26"/>
      <c r="ALH5385" s="26"/>
      <c r="ALI5385" s="26"/>
      <c r="ALJ5385" s="26"/>
      <c r="ALK5385" s="26"/>
      <c r="ALL5385" s="26"/>
      <c r="ALM5385" s="26"/>
      <c r="ALN5385" s="26"/>
      <c r="ALO5385" s="26"/>
      <c r="ALP5385" s="26"/>
      <c r="ALQ5385" s="26"/>
      <c r="ALR5385" s="26"/>
      <c r="ALS5385" s="26"/>
      <c r="ALT5385" s="26"/>
      <c r="ALU5385" s="26"/>
      <c r="ALV5385" s="26"/>
      <c r="ALW5385" s="26"/>
      <c r="ALX5385" s="26"/>
      <c r="ALY5385" s="26"/>
      <c r="ALZ5385" s="26"/>
      <c r="AMA5385" s="26"/>
      <c r="AMB5385" s="26"/>
      <c r="AMC5385" s="26"/>
      <c r="AMD5385" s="26"/>
      <c r="AME5385" s="26"/>
      <c r="AMF5385" s="26"/>
      <c r="AMG5385"/>
      <c r="AMH5385"/>
      <c r="AMI5385"/>
      <c r="AMJ5385"/>
    </row>
    <row r="5386" spans="1:1024" s="2" customFormat="1" ht="51" x14ac:dyDescent="0.25">
      <c r="A5386" s="10" t="s">
        <v>1462</v>
      </c>
      <c r="B5386" s="66">
        <v>7649</v>
      </c>
      <c r="C5386" s="10">
        <f>VLOOKUP(B5386,[1]Planilha8!$X$4:$Y$6629,2,0)</f>
        <v>2039547</v>
      </c>
      <c r="D5386" s="12" t="s">
        <v>1509</v>
      </c>
      <c r="E5386" s="12" t="str">
        <f>VLOOKUP(B5386,[1]Planilha8!$X$4:$Z$6629,3,0)</f>
        <v>GALPÃO ALMOXARIFADO</v>
      </c>
      <c r="F5386" s="12" t="str">
        <f>VLOOKUP(B5386,[1]Planilha8!$X$4:$AD$6629,7,0)</f>
        <v>SUCATA</v>
      </c>
      <c r="G5386" s="13">
        <v>41309</v>
      </c>
      <c r="H5386" s="14">
        <v>225.12</v>
      </c>
      <c r="I5386" s="15" t="s">
        <v>22</v>
      </c>
      <c r="J5386" s="56" t="s">
        <v>1510</v>
      </c>
      <c r="K5386" s="57">
        <v>55</v>
      </c>
      <c r="L5386" s="58">
        <v>2012003135</v>
      </c>
      <c r="M5386" s="59">
        <v>43465</v>
      </c>
      <c r="N5386" s="60">
        <v>207.86080000000001</v>
      </c>
      <c r="O5386" s="61">
        <v>1</v>
      </c>
      <c r="P5386" s="62">
        <v>8.3333333333333301E-2</v>
      </c>
      <c r="Q5386" s="63">
        <v>0</v>
      </c>
      <c r="R5386" s="64">
        <v>207.86080000000001</v>
      </c>
      <c r="S5386" s="25">
        <v>17.259200000000099</v>
      </c>
      <c r="ALF5386" s="26"/>
      <c r="ALG5386" s="26"/>
      <c r="ALH5386" s="26"/>
      <c r="ALI5386" s="26"/>
      <c r="ALJ5386" s="26"/>
      <c r="ALK5386" s="26"/>
      <c r="ALL5386" s="26"/>
      <c r="ALM5386" s="26"/>
      <c r="ALN5386" s="26"/>
      <c r="ALO5386" s="26"/>
      <c r="ALP5386" s="26"/>
      <c r="ALQ5386" s="26"/>
      <c r="ALR5386" s="26"/>
      <c r="ALS5386" s="26"/>
      <c r="ALT5386" s="26"/>
      <c r="ALU5386" s="26"/>
      <c r="ALV5386" s="26"/>
      <c r="ALW5386" s="26"/>
      <c r="ALX5386" s="26"/>
      <c r="ALY5386" s="26"/>
      <c r="ALZ5386" s="26"/>
      <c r="AMA5386" s="26"/>
      <c r="AMB5386" s="26"/>
      <c r="AMC5386" s="26"/>
      <c r="AMD5386" s="26"/>
      <c r="AME5386" s="26"/>
      <c r="AMF5386" s="26"/>
      <c r="AMG5386"/>
      <c r="AMH5386"/>
      <c r="AMI5386"/>
      <c r="AMJ5386"/>
    </row>
    <row r="5387" spans="1:1024" s="2" customFormat="1" ht="51" x14ac:dyDescent="0.25">
      <c r="A5387" s="10" t="s">
        <v>1462</v>
      </c>
      <c r="B5387" s="66">
        <v>7650</v>
      </c>
      <c r="C5387" s="10">
        <f>VLOOKUP(B5387,[1]Planilha8!$X$4:$Y$6629,2,0)</f>
        <v>2039548</v>
      </c>
      <c r="D5387" s="12" t="s">
        <v>1509</v>
      </c>
      <c r="E5387" s="12" t="str">
        <f>VLOOKUP(B5387,[1]Planilha8!$X$4:$Z$6629,3,0)</f>
        <v>CLÍNICA CIRÚRGICA</v>
      </c>
      <c r="F5387" s="12" t="str">
        <f>VLOOKUP(B5387,[1]Planilha8!$X$4:$AD$6629,7,0)</f>
        <v>REGULAR</v>
      </c>
      <c r="G5387" s="13">
        <v>41309</v>
      </c>
      <c r="H5387" s="14">
        <v>225.12</v>
      </c>
      <c r="I5387" s="15" t="s">
        <v>22</v>
      </c>
      <c r="J5387" s="56" t="s">
        <v>1510</v>
      </c>
      <c r="K5387" s="57">
        <v>55</v>
      </c>
      <c r="L5387" s="58">
        <v>2012003135</v>
      </c>
      <c r="M5387" s="59">
        <v>43465</v>
      </c>
      <c r="N5387" s="60">
        <v>207.86080000000001</v>
      </c>
      <c r="O5387" s="61">
        <v>1</v>
      </c>
      <c r="P5387" s="62">
        <v>8.3333333333333301E-2</v>
      </c>
      <c r="Q5387" s="63">
        <v>0</v>
      </c>
      <c r="R5387" s="64">
        <v>207.86080000000001</v>
      </c>
      <c r="S5387" s="25">
        <v>17.259200000000099</v>
      </c>
      <c r="ALF5387" s="26"/>
      <c r="ALG5387" s="26"/>
      <c r="ALH5387" s="26"/>
      <c r="ALI5387" s="26"/>
      <c r="ALJ5387" s="26"/>
      <c r="ALK5387" s="26"/>
      <c r="ALL5387" s="26"/>
      <c r="ALM5387" s="26"/>
      <c r="ALN5387" s="26"/>
      <c r="ALO5387" s="26"/>
      <c r="ALP5387" s="26"/>
      <c r="ALQ5387" s="26"/>
      <c r="ALR5387" s="26"/>
      <c r="ALS5387" s="26"/>
      <c r="ALT5387" s="26"/>
      <c r="ALU5387" s="26"/>
      <c r="ALV5387" s="26"/>
      <c r="ALW5387" s="26"/>
      <c r="ALX5387" s="26"/>
      <c r="ALY5387" s="26"/>
      <c r="ALZ5387" s="26"/>
      <c r="AMA5387" s="26"/>
      <c r="AMB5387" s="26"/>
      <c r="AMC5387" s="26"/>
      <c r="AMD5387" s="26"/>
      <c r="AME5387" s="26"/>
      <c r="AMF5387" s="26"/>
      <c r="AMG5387"/>
      <c r="AMH5387"/>
      <c r="AMI5387"/>
      <c r="AMJ5387"/>
    </row>
    <row r="5388" spans="1:1024" s="2" customFormat="1" ht="51" x14ac:dyDescent="0.25">
      <c r="A5388" s="10" t="s">
        <v>1462</v>
      </c>
      <c r="B5388" s="66">
        <v>7651</v>
      </c>
      <c r="C5388" s="10">
        <f>VLOOKUP(B5388,[1]Planilha8!$X$4:$Y$6629,2,0)</f>
        <v>2039549</v>
      </c>
      <c r="D5388" s="12" t="s">
        <v>1509</v>
      </c>
      <c r="E5388" s="12" t="str">
        <f>VLOOKUP(B5388,[1]Planilha8!$X$4:$Z$6629,3,0)</f>
        <v>CLÍNICA CIRÚRGICA</v>
      </c>
      <c r="F5388" s="12" t="str">
        <f>VLOOKUP(B5388,[1]Planilha8!$X$4:$AD$6629,7,0)</f>
        <v>REGULAR</v>
      </c>
      <c r="G5388" s="13">
        <v>41309</v>
      </c>
      <c r="H5388" s="14">
        <v>225.12</v>
      </c>
      <c r="I5388" s="15" t="s">
        <v>22</v>
      </c>
      <c r="J5388" s="56" t="s">
        <v>1510</v>
      </c>
      <c r="K5388" s="57">
        <v>55</v>
      </c>
      <c r="L5388" s="58">
        <v>2012003135</v>
      </c>
      <c r="M5388" s="59">
        <v>43465</v>
      </c>
      <c r="N5388" s="60">
        <v>207.86080000000001</v>
      </c>
      <c r="O5388" s="61">
        <v>1</v>
      </c>
      <c r="P5388" s="62">
        <v>8.3333333333333301E-2</v>
      </c>
      <c r="Q5388" s="63">
        <v>0</v>
      </c>
      <c r="R5388" s="64">
        <v>207.86080000000001</v>
      </c>
      <c r="S5388" s="25">
        <v>17.259200000000099</v>
      </c>
      <c r="ALF5388" s="26"/>
      <c r="ALG5388" s="26"/>
      <c r="ALH5388" s="26"/>
      <c r="ALI5388" s="26"/>
      <c r="ALJ5388" s="26"/>
      <c r="ALK5388" s="26"/>
      <c r="ALL5388" s="26"/>
      <c r="ALM5388" s="26"/>
      <c r="ALN5388" s="26"/>
      <c r="ALO5388" s="26"/>
      <c r="ALP5388" s="26"/>
      <c r="ALQ5388" s="26"/>
      <c r="ALR5388" s="26"/>
      <c r="ALS5388" s="26"/>
      <c r="ALT5388" s="26"/>
      <c r="ALU5388" s="26"/>
      <c r="ALV5388" s="26"/>
      <c r="ALW5388" s="26"/>
      <c r="ALX5388" s="26"/>
      <c r="ALY5388" s="26"/>
      <c r="ALZ5388" s="26"/>
      <c r="AMA5388" s="26"/>
      <c r="AMB5388" s="26"/>
      <c r="AMC5388" s="26"/>
      <c r="AMD5388" s="26"/>
      <c r="AME5388" s="26"/>
      <c r="AMF5388" s="26"/>
      <c r="AMG5388"/>
      <c r="AMH5388"/>
      <c r="AMI5388"/>
      <c r="AMJ5388"/>
    </row>
    <row r="5389" spans="1:1024" s="2" customFormat="1" ht="51" x14ac:dyDescent="0.25">
      <c r="A5389" s="10" t="s">
        <v>1462</v>
      </c>
      <c r="B5389" s="66">
        <v>7652</v>
      </c>
      <c r="C5389" s="10">
        <f>VLOOKUP(B5389,[1]Planilha8!$X$4:$Y$6629,2,0)</f>
        <v>2039550</v>
      </c>
      <c r="D5389" s="12" t="s">
        <v>1509</v>
      </c>
      <c r="E5389" s="12" t="str">
        <f>VLOOKUP(B5389,[1]Planilha8!$X$4:$Z$6629,3,0)</f>
        <v>CLÍNICA CIRÚRGICA</v>
      </c>
      <c r="F5389" s="12" t="str">
        <f>VLOOKUP(B5389,[1]Planilha8!$X$4:$AD$6629,7,0)</f>
        <v>REGULAR</v>
      </c>
      <c r="G5389" s="13">
        <v>41309</v>
      </c>
      <c r="H5389" s="14">
        <v>225.12</v>
      </c>
      <c r="I5389" s="15" t="s">
        <v>22</v>
      </c>
      <c r="J5389" s="56" t="s">
        <v>1510</v>
      </c>
      <c r="K5389" s="57">
        <v>55</v>
      </c>
      <c r="L5389" s="58">
        <v>2012003135</v>
      </c>
      <c r="M5389" s="59">
        <v>43465</v>
      </c>
      <c r="N5389" s="60">
        <v>207.86080000000001</v>
      </c>
      <c r="O5389" s="61">
        <v>1</v>
      </c>
      <c r="P5389" s="62">
        <v>8.3333333333333301E-2</v>
      </c>
      <c r="Q5389" s="63">
        <v>0</v>
      </c>
      <c r="R5389" s="64">
        <v>207.86080000000001</v>
      </c>
      <c r="S5389" s="25">
        <v>17.259200000000099</v>
      </c>
      <c r="ALF5389" s="26"/>
      <c r="ALG5389" s="26"/>
      <c r="ALH5389" s="26"/>
      <c r="ALI5389" s="26"/>
      <c r="ALJ5389" s="26"/>
      <c r="ALK5389" s="26"/>
      <c r="ALL5389" s="26"/>
      <c r="ALM5389" s="26"/>
      <c r="ALN5389" s="26"/>
      <c r="ALO5389" s="26"/>
      <c r="ALP5389" s="26"/>
      <c r="ALQ5389" s="26"/>
      <c r="ALR5389" s="26"/>
      <c r="ALS5389" s="26"/>
      <c r="ALT5389" s="26"/>
      <c r="ALU5389" s="26"/>
      <c r="ALV5389" s="26"/>
      <c r="ALW5389" s="26"/>
      <c r="ALX5389" s="26"/>
      <c r="ALY5389" s="26"/>
      <c r="ALZ5389" s="26"/>
      <c r="AMA5389" s="26"/>
      <c r="AMB5389" s="26"/>
      <c r="AMC5389" s="26"/>
      <c r="AMD5389" s="26"/>
      <c r="AME5389" s="26"/>
      <c r="AMF5389" s="26"/>
      <c r="AMG5389"/>
      <c r="AMH5389"/>
      <c r="AMI5389"/>
      <c r="AMJ5389"/>
    </row>
    <row r="5390" spans="1:1024" s="2" customFormat="1" ht="51" x14ac:dyDescent="0.25">
      <c r="A5390" s="10" t="s">
        <v>1462</v>
      </c>
      <c r="B5390" s="66">
        <v>7653</v>
      </c>
      <c r="C5390" s="10">
        <f>VLOOKUP(B5390,[1]Planilha8!$X$4:$Y$6629,2,0)</f>
        <v>2039551</v>
      </c>
      <c r="D5390" s="12" t="s">
        <v>1509</v>
      </c>
      <c r="E5390" s="12" t="str">
        <f>VLOOKUP(B5390,[1]Planilha8!$X$4:$Z$6629,3,0)</f>
        <v>CLÍNICA CIRÚRGICA</v>
      </c>
      <c r="F5390" s="12" t="str">
        <f>VLOOKUP(B5390,[1]Planilha8!$X$4:$AD$6629,7,0)</f>
        <v>REGULAR</v>
      </c>
      <c r="G5390" s="13">
        <v>41309</v>
      </c>
      <c r="H5390" s="14">
        <v>225.12</v>
      </c>
      <c r="I5390" s="15" t="s">
        <v>22</v>
      </c>
      <c r="J5390" s="56" t="s">
        <v>1510</v>
      </c>
      <c r="K5390" s="57">
        <v>55</v>
      </c>
      <c r="L5390" s="58">
        <v>2012003135</v>
      </c>
      <c r="M5390" s="59">
        <v>43465</v>
      </c>
      <c r="N5390" s="60">
        <v>207.86080000000001</v>
      </c>
      <c r="O5390" s="61">
        <v>1</v>
      </c>
      <c r="P5390" s="62">
        <v>8.3333333333333301E-2</v>
      </c>
      <c r="Q5390" s="63">
        <v>0</v>
      </c>
      <c r="R5390" s="64">
        <v>207.86080000000001</v>
      </c>
      <c r="S5390" s="25">
        <v>17.259200000000099</v>
      </c>
      <c r="ALF5390" s="26"/>
      <c r="ALG5390" s="26"/>
      <c r="ALH5390" s="26"/>
      <c r="ALI5390" s="26"/>
      <c r="ALJ5390" s="26"/>
      <c r="ALK5390" s="26"/>
      <c r="ALL5390" s="26"/>
      <c r="ALM5390" s="26"/>
      <c r="ALN5390" s="26"/>
      <c r="ALO5390" s="26"/>
      <c r="ALP5390" s="26"/>
      <c r="ALQ5390" s="26"/>
      <c r="ALR5390" s="26"/>
      <c r="ALS5390" s="26"/>
      <c r="ALT5390" s="26"/>
      <c r="ALU5390" s="26"/>
      <c r="ALV5390" s="26"/>
      <c r="ALW5390" s="26"/>
      <c r="ALX5390" s="26"/>
      <c r="ALY5390" s="26"/>
      <c r="ALZ5390" s="26"/>
      <c r="AMA5390" s="26"/>
      <c r="AMB5390" s="26"/>
      <c r="AMC5390" s="26"/>
      <c r="AMD5390" s="26"/>
      <c r="AME5390" s="26"/>
      <c r="AMF5390" s="26"/>
      <c r="AMG5390"/>
      <c r="AMH5390"/>
      <c r="AMI5390"/>
      <c r="AMJ5390"/>
    </row>
    <row r="5391" spans="1:1024" s="2" customFormat="1" ht="51" x14ac:dyDescent="0.25">
      <c r="A5391" s="10" t="s">
        <v>1462</v>
      </c>
      <c r="B5391" s="66">
        <v>7654</v>
      </c>
      <c r="C5391" s="10">
        <f>VLOOKUP(B5391,[1]Planilha8!$X$4:$Y$6629,2,0)</f>
        <v>2039552</v>
      </c>
      <c r="D5391" s="12" t="s">
        <v>1509</v>
      </c>
      <c r="E5391" s="12" t="str">
        <f>VLOOKUP(B5391,[1]Planilha8!$X$4:$Z$6629,3,0)</f>
        <v>CLÍNICA CIRÚRGICA</v>
      </c>
      <c r="F5391" s="12" t="str">
        <f>VLOOKUP(B5391,[1]Planilha8!$X$4:$AD$6629,7,0)</f>
        <v>REGULAR</v>
      </c>
      <c r="G5391" s="13">
        <v>41309</v>
      </c>
      <c r="H5391" s="14">
        <v>225.12</v>
      </c>
      <c r="I5391" s="15" t="s">
        <v>22</v>
      </c>
      <c r="J5391" s="56" t="s">
        <v>1510</v>
      </c>
      <c r="K5391" s="57">
        <v>55</v>
      </c>
      <c r="L5391" s="58">
        <v>2012003135</v>
      </c>
      <c r="M5391" s="59">
        <v>43465</v>
      </c>
      <c r="N5391" s="60">
        <v>207.86080000000001</v>
      </c>
      <c r="O5391" s="61">
        <v>1</v>
      </c>
      <c r="P5391" s="62">
        <v>8.3333333333333301E-2</v>
      </c>
      <c r="Q5391" s="63">
        <v>0</v>
      </c>
      <c r="R5391" s="64">
        <v>207.86080000000001</v>
      </c>
      <c r="S5391" s="25">
        <v>17.259200000000099</v>
      </c>
      <c r="ALF5391" s="26"/>
      <c r="ALG5391" s="26"/>
      <c r="ALH5391" s="26"/>
      <c r="ALI5391" s="26"/>
      <c r="ALJ5391" s="26"/>
      <c r="ALK5391" s="26"/>
      <c r="ALL5391" s="26"/>
      <c r="ALM5391" s="26"/>
      <c r="ALN5391" s="26"/>
      <c r="ALO5391" s="26"/>
      <c r="ALP5391" s="26"/>
      <c r="ALQ5391" s="26"/>
      <c r="ALR5391" s="26"/>
      <c r="ALS5391" s="26"/>
      <c r="ALT5391" s="26"/>
      <c r="ALU5391" s="26"/>
      <c r="ALV5391" s="26"/>
      <c r="ALW5391" s="26"/>
      <c r="ALX5391" s="26"/>
      <c r="ALY5391" s="26"/>
      <c r="ALZ5391" s="26"/>
      <c r="AMA5391" s="26"/>
      <c r="AMB5391" s="26"/>
      <c r="AMC5391" s="26"/>
      <c r="AMD5391" s="26"/>
      <c r="AME5391" s="26"/>
      <c r="AMF5391" s="26"/>
      <c r="AMG5391"/>
      <c r="AMH5391"/>
      <c r="AMI5391"/>
      <c r="AMJ5391"/>
    </row>
    <row r="5392" spans="1:1024" s="2" customFormat="1" ht="51" x14ac:dyDescent="0.25">
      <c r="A5392" s="10" t="s">
        <v>1462</v>
      </c>
      <c r="B5392" s="66">
        <v>7655</v>
      </c>
      <c r="C5392" s="10" t="e">
        <f>VLOOKUP(B5392,[1]Planilha8!$X$4:$Y$6629,2,0)</f>
        <v>#N/A</v>
      </c>
      <c r="D5392" s="12" t="s">
        <v>1509</v>
      </c>
      <c r="E5392" s="12" t="e">
        <f>VLOOKUP(B5392,[1]Planilha8!$X$4:$Z$6629,3,0)</f>
        <v>#N/A</v>
      </c>
      <c r="F5392" s="12" t="e">
        <f>VLOOKUP(B5392,[1]Planilha8!$X$4:$AD$6629,7,0)</f>
        <v>#N/A</v>
      </c>
      <c r="G5392" s="13">
        <v>41309</v>
      </c>
      <c r="H5392" s="14">
        <v>225.12</v>
      </c>
      <c r="I5392" s="15" t="s">
        <v>22</v>
      </c>
      <c r="J5392" s="56" t="s">
        <v>1510</v>
      </c>
      <c r="K5392" s="57">
        <v>55</v>
      </c>
      <c r="L5392" s="58">
        <v>2012003135</v>
      </c>
      <c r="M5392" s="59">
        <v>43465</v>
      </c>
      <c r="N5392" s="60">
        <v>207.86080000000001</v>
      </c>
      <c r="O5392" s="61">
        <v>1</v>
      </c>
      <c r="P5392" s="62">
        <v>8.3333333333333301E-2</v>
      </c>
      <c r="Q5392" s="63">
        <v>0</v>
      </c>
      <c r="R5392" s="64">
        <v>207.86080000000001</v>
      </c>
      <c r="S5392" s="25">
        <v>17.259200000000099</v>
      </c>
      <c r="ALF5392" s="26"/>
      <c r="ALG5392" s="26"/>
      <c r="ALH5392" s="26"/>
      <c r="ALI5392" s="26"/>
      <c r="ALJ5392" s="26"/>
      <c r="ALK5392" s="26"/>
      <c r="ALL5392" s="26"/>
      <c r="ALM5392" s="26"/>
      <c r="ALN5392" s="26"/>
      <c r="ALO5392" s="26"/>
      <c r="ALP5392" s="26"/>
      <c r="ALQ5392" s="26"/>
      <c r="ALR5392" s="26"/>
      <c r="ALS5392" s="26"/>
      <c r="ALT5392" s="26"/>
      <c r="ALU5392" s="26"/>
      <c r="ALV5392" s="26"/>
      <c r="ALW5392" s="26"/>
      <c r="ALX5392" s="26"/>
      <c r="ALY5392" s="26"/>
      <c r="ALZ5392" s="26"/>
      <c r="AMA5392" s="26"/>
      <c r="AMB5392" s="26"/>
      <c r="AMC5392" s="26"/>
      <c r="AMD5392" s="26"/>
      <c r="AME5392" s="26"/>
      <c r="AMF5392" s="26"/>
      <c r="AMG5392"/>
      <c r="AMH5392"/>
      <c r="AMI5392"/>
      <c r="AMJ5392"/>
    </row>
    <row r="5393" spans="1:1024" s="2" customFormat="1" ht="51" x14ac:dyDescent="0.25">
      <c r="A5393" s="10" t="s">
        <v>1462</v>
      </c>
      <c r="B5393" s="66">
        <v>7656</v>
      </c>
      <c r="C5393" s="10">
        <f>VLOOKUP(B5393,[1]Planilha8!$X$4:$Y$6629,2,0)</f>
        <v>2039554</v>
      </c>
      <c r="D5393" s="12" t="s">
        <v>1509</v>
      </c>
      <c r="E5393" s="12" t="str">
        <f>VLOOKUP(B5393,[1]Planilha8!$X$4:$Z$6629,3,0)</f>
        <v>CLÍNICA CIRÚRGICA</v>
      </c>
      <c r="F5393" s="12" t="str">
        <f>VLOOKUP(B5393,[1]Planilha8!$X$4:$AD$6629,7,0)</f>
        <v>REGULAR</v>
      </c>
      <c r="G5393" s="13">
        <v>41309</v>
      </c>
      <c r="H5393" s="14">
        <v>225.12</v>
      </c>
      <c r="I5393" s="15" t="s">
        <v>22</v>
      </c>
      <c r="J5393" s="56" t="s">
        <v>1510</v>
      </c>
      <c r="K5393" s="57">
        <v>55</v>
      </c>
      <c r="L5393" s="58">
        <v>2012003135</v>
      </c>
      <c r="M5393" s="59">
        <v>43465</v>
      </c>
      <c r="N5393" s="60">
        <v>207.86080000000001</v>
      </c>
      <c r="O5393" s="61">
        <v>1</v>
      </c>
      <c r="P5393" s="62">
        <v>8.3333333333333301E-2</v>
      </c>
      <c r="Q5393" s="63">
        <v>0</v>
      </c>
      <c r="R5393" s="64">
        <v>207.86080000000001</v>
      </c>
      <c r="S5393" s="25">
        <v>17.259200000000099</v>
      </c>
      <c r="ALF5393" s="26"/>
      <c r="ALG5393" s="26"/>
      <c r="ALH5393" s="26"/>
      <c r="ALI5393" s="26"/>
      <c r="ALJ5393" s="26"/>
      <c r="ALK5393" s="26"/>
      <c r="ALL5393" s="26"/>
      <c r="ALM5393" s="26"/>
      <c r="ALN5393" s="26"/>
      <c r="ALO5393" s="26"/>
      <c r="ALP5393" s="26"/>
      <c r="ALQ5393" s="26"/>
      <c r="ALR5393" s="26"/>
      <c r="ALS5393" s="26"/>
      <c r="ALT5393" s="26"/>
      <c r="ALU5393" s="26"/>
      <c r="ALV5393" s="26"/>
      <c r="ALW5393" s="26"/>
      <c r="ALX5393" s="26"/>
      <c r="ALY5393" s="26"/>
      <c r="ALZ5393" s="26"/>
      <c r="AMA5393" s="26"/>
      <c r="AMB5393" s="26"/>
      <c r="AMC5393" s="26"/>
      <c r="AMD5393" s="26"/>
      <c r="AME5393" s="26"/>
      <c r="AMF5393" s="26"/>
      <c r="AMG5393"/>
      <c r="AMH5393"/>
      <c r="AMI5393"/>
      <c r="AMJ5393"/>
    </row>
    <row r="5394" spans="1:1024" s="2" customFormat="1" ht="51" x14ac:dyDescent="0.25">
      <c r="A5394" s="10" t="s">
        <v>1462</v>
      </c>
      <c r="B5394" s="66">
        <v>7657</v>
      </c>
      <c r="C5394" s="10">
        <f>VLOOKUP(B5394,[1]Planilha8!$X$4:$Y$6629,2,0)</f>
        <v>2039555</v>
      </c>
      <c r="D5394" s="12" t="s">
        <v>1509</v>
      </c>
      <c r="E5394" s="12" t="str">
        <f>VLOOKUP(B5394,[1]Planilha8!$X$4:$Z$6629,3,0)</f>
        <v>CENTRO CIRÚRGICO</v>
      </c>
      <c r="F5394" s="12" t="str">
        <f>VLOOKUP(B5394,[1]Planilha8!$X$4:$AD$6629,7,0)</f>
        <v>REGULAR</v>
      </c>
      <c r="G5394" s="13">
        <v>41309</v>
      </c>
      <c r="H5394" s="14">
        <v>225.12</v>
      </c>
      <c r="I5394" s="15" t="s">
        <v>22</v>
      </c>
      <c r="J5394" s="56" t="s">
        <v>1510</v>
      </c>
      <c r="K5394" s="57">
        <v>55</v>
      </c>
      <c r="L5394" s="58">
        <v>2012003135</v>
      </c>
      <c r="M5394" s="59">
        <v>43465</v>
      </c>
      <c r="N5394" s="60">
        <v>207.86080000000001</v>
      </c>
      <c r="O5394" s="61">
        <v>1</v>
      </c>
      <c r="P5394" s="62">
        <v>8.3333333333333301E-2</v>
      </c>
      <c r="Q5394" s="63">
        <v>0</v>
      </c>
      <c r="R5394" s="64">
        <v>207.86080000000001</v>
      </c>
      <c r="S5394" s="25">
        <v>17.259200000000099</v>
      </c>
      <c r="ALF5394" s="26"/>
      <c r="ALG5394" s="26"/>
      <c r="ALH5394" s="26"/>
      <c r="ALI5394" s="26"/>
      <c r="ALJ5394" s="26"/>
      <c r="ALK5394" s="26"/>
      <c r="ALL5394" s="26"/>
      <c r="ALM5394" s="26"/>
      <c r="ALN5394" s="26"/>
      <c r="ALO5394" s="26"/>
      <c r="ALP5394" s="26"/>
      <c r="ALQ5394" s="26"/>
      <c r="ALR5394" s="26"/>
      <c r="ALS5394" s="26"/>
      <c r="ALT5394" s="26"/>
      <c r="ALU5394" s="26"/>
      <c r="ALV5394" s="26"/>
      <c r="ALW5394" s="26"/>
      <c r="ALX5394" s="26"/>
      <c r="ALY5394" s="26"/>
      <c r="ALZ5394" s="26"/>
      <c r="AMA5394" s="26"/>
      <c r="AMB5394" s="26"/>
      <c r="AMC5394" s="26"/>
      <c r="AMD5394" s="26"/>
      <c r="AME5394" s="26"/>
      <c r="AMF5394" s="26"/>
      <c r="AMG5394"/>
      <c r="AMH5394"/>
      <c r="AMI5394"/>
      <c r="AMJ5394"/>
    </row>
    <row r="5395" spans="1:1024" s="2" customFormat="1" ht="51" x14ac:dyDescent="0.25">
      <c r="A5395" s="10" t="s">
        <v>1462</v>
      </c>
      <c r="B5395" s="66">
        <v>7658</v>
      </c>
      <c r="C5395" s="10">
        <f>VLOOKUP(B5395,[1]Planilha8!$X$4:$Y$6629,2,0)</f>
        <v>2039556</v>
      </c>
      <c r="D5395" s="12" t="s">
        <v>1509</v>
      </c>
      <c r="E5395" s="12" t="str">
        <f>VLOOKUP(B5395,[1]Planilha8!$X$4:$Z$6629,3,0)</f>
        <v>CENTRO CIRÚRGICO</v>
      </c>
      <c r="F5395" s="12" t="str">
        <f>VLOOKUP(B5395,[1]Planilha8!$X$4:$AD$6629,7,0)</f>
        <v>REGULAR</v>
      </c>
      <c r="G5395" s="13">
        <v>41309</v>
      </c>
      <c r="H5395" s="14">
        <v>225.12</v>
      </c>
      <c r="I5395" s="15" t="s">
        <v>22</v>
      </c>
      <c r="J5395" s="56" t="s">
        <v>1510</v>
      </c>
      <c r="K5395" s="57">
        <v>55</v>
      </c>
      <c r="L5395" s="58">
        <v>2012003135</v>
      </c>
      <c r="M5395" s="59">
        <v>43465</v>
      </c>
      <c r="N5395" s="60">
        <v>207.86080000000001</v>
      </c>
      <c r="O5395" s="61">
        <v>1</v>
      </c>
      <c r="P5395" s="62">
        <v>8.3333333333333301E-2</v>
      </c>
      <c r="Q5395" s="63">
        <v>0</v>
      </c>
      <c r="R5395" s="64">
        <v>207.86080000000001</v>
      </c>
      <c r="S5395" s="25">
        <v>17.259200000000099</v>
      </c>
      <c r="ALF5395" s="26"/>
      <c r="ALG5395" s="26"/>
      <c r="ALH5395" s="26"/>
      <c r="ALI5395" s="26"/>
      <c r="ALJ5395" s="26"/>
      <c r="ALK5395" s="26"/>
      <c r="ALL5395" s="26"/>
      <c r="ALM5395" s="26"/>
      <c r="ALN5395" s="26"/>
      <c r="ALO5395" s="26"/>
      <c r="ALP5395" s="26"/>
      <c r="ALQ5395" s="26"/>
      <c r="ALR5395" s="26"/>
      <c r="ALS5395" s="26"/>
      <c r="ALT5395" s="26"/>
      <c r="ALU5395" s="26"/>
      <c r="ALV5395" s="26"/>
      <c r="ALW5395" s="26"/>
      <c r="ALX5395" s="26"/>
      <c r="ALY5395" s="26"/>
      <c r="ALZ5395" s="26"/>
      <c r="AMA5395" s="26"/>
      <c r="AMB5395" s="26"/>
      <c r="AMC5395" s="26"/>
      <c r="AMD5395" s="26"/>
      <c r="AME5395" s="26"/>
      <c r="AMF5395" s="26"/>
      <c r="AMG5395"/>
      <c r="AMH5395"/>
      <c r="AMI5395"/>
      <c r="AMJ5395"/>
    </row>
    <row r="5396" spans="1:1024" s="2" customFormat="1" ht="51" x14ac:dyDescent="0.25">
      <c r="A5396" s="10" t="s">
        <v>1462</v>
      </c>
      <c r="B5396" s="66">
        <v>7729</v>
      </c>
      <c r="C5396" s="10">
        <f>VLOOKUP(B5396,[1]Planilha8!$X$4:$Y$6629,2,0)</f>
        <v>2039577</v>
      </c>
      <c r="D5396" s="12" t="s">
        <v>1509</v>
      </c>
      <c r="E5396" s="12" t="str">
        <f>VLOOKUP(B5396,[1]Planilha8!$X$4:$Z$6629,3,0)</f>
        <v>UNIDADE DE TERAPIA INTENSIVA</v>
      </c>
      <c r="F5396" s="12" t="str">
        <f>VLOOKUP(B5396,[1]Planilha8!$X$4:$AD$6629,7,0)</f>
        <v>REGULAR</v>
      </c>
      <c r="G5396" s="13">
        <v>41309</v>
      </c>
      <c r="H5396" s="14">
        <v>225.12</v>
      </c>
      <c r="I5396" s="15" t="s">
        <v>22</v>
      </c>
      <c r="J5396" s="56" t="s">
        <v>1510</v>
      </c>
      <c r="K5396" s="57">
        <v>55</v>
      </c>
      <c r="L5396" s="58">
        <v>2012003135</v>
      </c>
      <c r="M5396" s="59">
        <v>43465</v>
      </c>
      <c r="N5396" s="60">
        <v>207.86080000000001</v>
      </c>
      <c r="O5396" s="61">
        <v>1</v>
      </c>
      <c r="P5396" s="62">
        <v>8.3333333333333301E-2</v>
      </c>
      <c r="Q5396" s="63">
        <v>0</v>
      </c>
      <c r="R5396" s="64">
        <v>207.86080000000001</v>
      </c>
      <c r="S5396" s="25">
        <v>17.259200000000099</v>
      </c>
      <c r="ALF5396" s="26"/>
      <c r="ALG5396" s="26"/>
      <c r="ALH5396" s="26"/>
      <c r="ALI5396" s="26"/>
      <c r="ALJ5396" s="26"/>
      <c r="ALK5396" s="26"/>
      <c r="ALL5396" s="26"/>
      <c r="ALM5396" s="26"/>
      <c r="ALN5396" s="26"/>
      <c r="ALO5396" s="26"/>
      <c r="ALP5396" s="26"/>
      <c r="ALQ5396" s="26"/>
      <c r="ALR5396" s="26"/>
      <c r="ALS5396" s="26"/>
      <c r="ALT5396" s="26"/>
      <c r="ALU5396" s="26"/>
      <c r="ALV5396" s="26"/>
      <c r="ALW5396" s="26"/>
      <c r="ALX5396" s="26"/>
      <c r="ALY5396" s="26"/>
      <c r="ALZ5396" s="26"/>
      <c r="AMA5396" s="26"/>
      <c r="AMB5396" s="26"/>
      <c r="AMC5396" s="26"/>
      <c r="AMD5396" s="26"/>
      <c r="AME5396" s="26"/>
      <c r="AMF5396" s="26"/>
      <c r="AMG5396"/>
      <c r="AMH5396"/>
      <c r="AMI5396"/>
      <c r="AMJ5396"/>
    </row>
    <row r="5397" spans="1:1024" s="2" customFormat="1" ht="51" x14ac:dyDescent="0.25">
      <c r="A5397" s="10" t="s">
        <v>1462</v>
      </c>
      <c r="B5397" s="66">
        <v>7730</v>
      </c>
      <c r="C5397" s="10">
        <f>VLOOKUP(B5397,[1]Planilha8!$X$4:$Y$6629,2,0)</f>
        <v>2039534</v>
      </c>
      <c r="D5397" s="12" t="s">
        <v>1509</v>
      </c>
      <c r="E5397" s="12" t="str">
        <f>VLOOKUP(B5397,[1]Planilha8!$X$4:$Z$6629,3,0)</f>
        <v>ESCRITÓRIO DE QUALIDADE</v>
      </c>
      <c r="F5397" s="12" t="str">
        <f>VLOOKUP(B5397,[1]Planilha8!$X$4:$AD$6629,7,0)</f>
        <v>BOM</v>
      </c>
      <c r="G5397" s="13">
        <v>41309</v>
      </c>
      <c r="H5397" s="14">
        <v>225.12</v>
      </c>
      <c r="I5397" s="15" t="s">
        <v>22</v>
      </c>
      <c r="J5397" s="56" t="s">
        <v>1510</v>
      </c>
      <c r="K5397" s="57">
        <v>55</v>
      </c>
      <c r="L5397" s="58">
        <v>2012003135</v>
      </c>
      <c r="M5397" s="59">
        <v>43465</v>
      </c>
      <c r="N5397" s="60">
        <v>207.86080000000001</v>
      </c>
      <c r="O5397" s="61">
        <v>1</v>
      </c>
      <c r="P5397" s="62">
        <v>8.3333333333333301E-2</v>
      </c>
      <c r="Q5397" s="63">
        <v>0</v>
      </c>
      <c r="R5397" s="64">
        <v>207.86080000000001</v>
      </c>
      <c r="S5397" s="25">
        <v>17.259200000000099</v>
      </c>
      <c r="ALF5397" s="26"/>
      <c r="ALG5397" s="26"/>
      <c r="ALH5397" s="26"/>
      <c r="ALI5397" s="26"/>
      <c r="ALJ5397" s="26"/>
      <c r="ALK5397" s="26"/>
      <c r="ALL5397" s="26"/>
      <c r="ALM5397" s="26"/>
      <c r="ALN5397" s="26"/>
      <c r="ALO5397" s="26"/>
      <c r="ALP5397" s="26"/>
      <c r="ALQ5397" s="26"/>
      <c r="ALR5397" s="26"/>
      <c r="ALS5397" s="26"/>
      <c r="ALT5397" s="26"/>
      <c r="ALU5397" s="26"/>
      <c r="ALV5397" s="26"/>
      <c r="ALW5397" s="26"/>
      <c r="ALX5397" s="26"/>
      <c r="ALY5397" s="26"/>
      <c r="ALZ5397" s="26"/>
      <c r="AMA5397" s="26"/>
      <c r="AMB5397" s="26"/>
      <c r="AMC5397" s="26"/>
      <c r="AMD5397" s="26"/>
      <c r="AME5397" s="26"/>
      <c r="AMF5397" s="26"/>
      <c r="AMG5397"/>
      <c r="AMH5397"/>
      <c r="AMI5397"/>
      <c r="AMJ5397"/>
    </row>
    <row r="5398" spans="1:1024" s="2" customFormat="1" ht="51" x14ac:dyDescent="0.25">
      <c r="A5398" s="10" t="s">
        <v>1462</v>
      </c>
      <c r="B5398" s="66">
        <v>7731</v>
      </c>
      <c r="C5398" s="10">
        <f>VLOOKUP(B5398,[1]Planilha8!$X$4:$Y$6629,2,0)</f>
        <v>2039535</v>
      </c>
      <c r="D5398" s="12" t="s">
        <v>1509</v>
      </c>
      <c r="E5398" s="12" t="str">
        <f>VLOOKUP(B5398,[1]Planilha8!$X$4:$Z$6629,3,0)</f>
        <v>ESCRITÓRIO DE QUALIDADE</v>
      </c>
      <c r="F5398" s="12" t="str">
        <f>VLOOKUP(B5398,[1]Planilha8!$X$4:$AD$6629,7,0)</f>
        <v>BOM</v>
      </c>
      <c r="G5398" s="13">
        <v>41309</v>
      </c>
      <c r="H5398" s="14">
        <v>225.12</v>
      </c>
      <c r="I5398" s="15" t="s">
        <v>22</v>
      </c>
      <c r="J5398" s="56" t="s">
        <v>1510</v>
      </c>
      <c r="K5398" s="57">
        <v>55</v>
      </c>
      <c r="L5398" s="58">
        <v>2012003135</v>
      </c>
      <c r="M5398" s="59">
        <v>43465</v>
      </c>
      <c r="N5398" s="60">
        <v>207.86080000000001</v>
      </c>
      <c r="O5398" s="61">
        <v>1</v>
      </c>
      <c r="P5398" s="62">
        <v>8.3333333333333301E-2</v>
      </c>
      <c r="Q5398" s="63">
        <v>0</v>
      </c>
      <c r="R5398" s="64">
        <v>207.86080000000001</v>
      </c>
      <c r="S5398" s="25">
        <v>17.259200000000099</v>
      </c>
      <c r="ALF5398" s="26"/>
      <c r="ALG5398" s="26"/>
      <c r="ALH5398" s="26"/>
      <c r="ALI5398" s="26"/>
      <c r="ALJ5398" s="26"/>
      <c r="ALK5398" s="26"/>
      <c r="ALL5398" s="26"/>
      <c r="ALM5398" s="26"/>
      <c r="ALN5398" s="26"/>
      <c r="ALO5398" s="26"/>
      <c r="ALP5398" s="26"/>
      <c r="ALQ5398" s="26"/>
      <c r="ALR5398" s="26"/>
      <c r="ALS5398" s="26"/>
      <c r="ALT5398" s="26"/>
      <c r="ALU5398" s="26"/>
      <c r="ALV5398" s="26"/>
      <c r="ALW5398" s="26"/>
      <c r="ALX5398" s="26"/>
      <c r="ALY5398" s="26"/>
      <c r="ALZ5398" s="26"/>
      <c r="AMA5398" s="26"/>
      <c r="AMB5398" s="26"/>
      <c r="AMC5398" s="26"/>
      <c r="AMD5398" s="26"/>
      <c r="AME5398" s="26"/>
      <c r="AMF5398" s="26"/>
      <c r="AMG5398"/>
      <c r="AMH5398"/>
      <c r="AMI5398"/>
      <c r="AMJ5398"/>
    </row>
    <row r="5399" spans="1:1024" s="2" customFormat="1" ht="51" x14ac:dyDescent="0.25">
      <c r="A5399" s="10" t="s">
        <v>1462</v>
      </c>
      <c r="B5399" s="66">
        <v>7732</v>
      </c>
      <c r="C5399" s="10">
        <f>VLOOKUP(B5399,[1]Planilha8!$X$4:$Y$6629,2,0)</f>
        <v>2039536</v>
      </c>
      <c r="D5399" s="12" t="s">
        <v>1509</v>
      </c>
      <c r="E5399" s="12" t="str">
        <f>VLOOKUP(B5399,[1]Planilha8!$X$4:$Z$6629,3,0)</f>
        <v>DIRETORIA DE ENFERMAGEM</v>
      </c>
      <c r="F5399" s="12" t="str">
        <f>VLOOKUP(B5399,[1]Planilha8!$X$4:$AD$6629,7,0)</f>
        <v>BOM</v>
      </c>
      <c r="G5399" s="13">
        <v>41309</v>
      </c>
      <c r="H5399" s="14">
        <v>225.12</v>
      </c>
      <c r="I5399" s="15" t="s">
        <v>22</v>
      </c>
      <c r="J5399" s="56" t="s">
        <v>1510</v>
      </c>
      <c r="K5399" s="57">
        <v>55</v>
      </c>
      <c r="L5399" s="58">
        <v>2012003135</v>
      </c>
      <c r="M5399" s="59">
        <v>43465</v>
      </c>
      <c r="N5399" s="60">
        <v>207.86080000000001</v>
      </c>
      <c r="O5399" s="61">
        <v>1</v>
      </c>
      <c r="P5399" s="62">
        <v>8.3333333333333301E-2</v>
      </c>
      <c r="Q5399" s="63">
        <v>0</v>
      </c>
      <c r="R5399" s="64">
        <v>207.86080000000001</v>
      </c>
      <c r="S5399" s="25">
        <v>17.259200000000099</v>
      </c>
      <c r="ALF5399" s="26"/>
      <c r="ALG5399" s="26"/>
      <c r="ALH5399" s="26"/>
      <c r="ALI5399" s="26"/>
      <c r="ALJ5399" s="26"/>
      <c r="ALK5399" s="26"/>
      <c r="ALL5399" s="26"/>
      <c r="ALM5399" s="26"/>
      <c r="ALN5399" s="26"/>
      <c r="ALO5399" s="26"/>
      <c r="ALP5399" s="26"/>
      <c r="ALQ5399" s="26"/>
      <c r="ALR5399" s="26"/>
      <c r="ALS5399" s="26"/>
      <c r="ALT5399" s="26"/>
      <c r="ALU5399" s="26"/>
      <c r="ALV5399" s="26"/>
      <c r="ALW5399" s="26"/>
      <c r="ALX5399" s="26"/>
      <c r="ALY5399" s="26"/>
      <c r="ALZ5399" s="26"/>
      <c r="AMA5399" s="26"/>
      <c r="AMB5399" s="26"/>
      <c r="AMC5399" s="26"/>
      <c r="AMD5399" s="26"/>
      <c r="AME5399" s="26"/>
      <c r="AMF5399" s="26"/>
      <c r="AMG5399"/>
      <c r="AMH5399"/>
      <c r="AMI5399"/>
      <c r="AMJ5399"/>
    </row>
    <row r="5400" spans="1:1024" s="2" customFormat="1" ht="51" x14ac:dyDescent="0.25">
      <c r="A5400" s="10" t="s">
        <v>1462</v>
      </c>
      <c r="B5400" s="66">
        <v>7733</v>
      </c>
      <c r="C5400" s="10">
        <f>VLOOKUP(B5400,[1]Planilha8!$X$4:$Y$6629,2,0)</f>
        <v>2039537</v>
      </c>
      <c r="D5400" s="12" t="s">
        <v>1509</v>
      </c>
      <c r="E5400" s="12" t="str">
        <f>VLOOKUP(B5400,[1]Planilha8!$X$4:$Z$6629,3,0)</f>
        <v>PORTARIA A</v>
      </c>
      <c r="F5400" s="12" t="str">
        <f>VLOOKUP(B5400,[1]Planilha8!$X$4:$AD$6629,7,0)</f>
        <v>BOM</v>
      </c>
      <c r="G5400" s="13">
        <v>41309</v>
      </c>
      <c r="H5400" s="14">
        <v>225.12</v>
      </c>
      <c r="I5400" s="15" t="s">
        <v>22</v>
      </c>
      <c r="J5400" s="56" t="s">
        <v>1510</v>
      </c>
      <c r="K5400" s="57">
        <v>55</v>
      </c>
      <c r="L5400" s="58">
        <v>2012003135</v>
      </c>
      <c r="M5400" s="59">
        <v>43465</v>
      </c>
      <c r="N5400" s="60">
        <v>207.86080000000001</v>
      </c>
      <c r="O5400" s="61">
        <v>1</v>
      </c>
      <c r="P5400" s="62">
        <v>8.3333333333333301E-2</v>
      </c>
      <c r="Q5400" s="63">
        <v>0</v>
      </c>
      <c r="R5400" s="64">
        <v>207.86080000000001</v>
      </c>
      <c r="S5400" s="25">
        <v>17.259200000000099</v>
      </c>
      <c r="ALF5400" s="26"/>
      <c r="ALG5400" s="26"/>
      <c r="ALH5400" s="26"/>
      <c r="ALI5400" s="26"/>
      <c r="ALJ5400" s="26"/>
      <c r="ALK5400" s="26"/>
      <c r="ALL5400" s="26"/>
      <c r="ALM5400" s="26"/>
      <c r="ALN5400" s="26"/>
      <c r="ALO5400" s="26"/>
      <c r="ALP5400" s="26"/>
      <c r="ALQ5400" s="26"/>
      <c r="ALR5400" s="26"/>
      <c r="ALS5400" s="26"/>
      <c r="ALT5400" s="26"/>
      <c r="ALU5400" s="26"/>
      <c r="ALV5400" s="26"/>
      <c r="ALW5400" s="26"/>
      <c r="ALX5400" s="26"/>
      <c r="ALY5400" s="26"/>
      <c r="ALZ5400" s="26"/>
      <c r="AMA5400" s="26"/>
      <c r="AMB5400" s="26"/>
      <c r="AMC5400" s="26"/>
      <c r="AMD5400" s="26"/>
      <c r="AME5400" s="26"/>
      <c r="AMF5400" s="26"/>
      <c r="AMG5400"/>
      <c r="AMH5400"/>
      <c r="AMI5400"/>
      <c r="AMJ5400"/>
    </row>
    <row r="5401" spans="1:1024" s="2" customFormat="1" ht="51" x14ac:dyDescent="0.25">
      <c r="A5401" s="10" t="s">
        <v>1462</v>
      </c>
      <c r="B5401" s="66">
        <v>7734</v>
      </c>
      <c r="C5401" s="10">
        <f>VLOOKUP(B5401,[1]Planilha8!$X$4:$Y$6629,2,0)</f>
        <v>2039538</v>
      </c>
      <c r="D5401" s="12" t="s">
        <v>1509</v>
      </c>
      <c r="E5401" s="12" t="str">
        <f>VLOOKUP(B5401,[1]Planilha8!$X$4:$Z$6629,3,0)</f>
        <v>ALMOXARIFADO</v>
      </c>
      <c r="F5401" s="12" t="str">
        <f>VLOOKUP(B5401,[1]Planilha8!$X$4:$AD$6629,7,0)</f>
        <v>BOM</v>
      </c>
      <c r="G5401" s="13">
        <v>41309</v>
      </c>
      <c r="H5401" s="14">
        <v>225.12</v>
      </c>
      <c r="I5401" s="15" t="s">
        <v>22</v>
      </c>
      <c r="J5401" s="56" t="s">
        <v>1510</v>
      </c>
      <c r="K5401" s="57">
        <v>55</v>
      </c>
      <c r="L5401" s="58">
        <v>2012003135</v>
      </c>
      <c r="M5401" s="59">
        <v>43465</v>
      </c>
      <c r="N5401" s="60">
        <v>207.86080000000001</v>
      </c>
      <c r="O5401" s="61">
        <v>1</v>
      </c>
      <c r="P5401" s="62">
        <v>8.3333333333333301E-2</v>
      </c>
      <c r="Q5401" s="63">
        <v>0</v>
      </c>
      <c r="R5401" s="64">
        <v>207.86080000000001</v>
      </c>
      <c r="S5401" s="25">
        <v>17.259200000000099</v>
      </c>
      <c r="ALF5401" s="26"/>
      <c r="ALG5401" s="26"/>
      <c r="ALH5401" s="26"/>
      <c r="ALI5401" s="26"/>
      <c r="ALJ5401" s="26"/>
      <c r="ALK5401" s="26"/>
      <c r="ALL5401" s="26"/>
      <c r="ALM5401" s="26"/>
      <c r="ALN5401" s="26"/>
      <c r="ALO5401" s="26"/>
      <c r="ALP5401" s="26"/>
      <c r="ALQ5401" s="26"/>
      <c r="ALR5401" s="26"/>
      <c r="ALS5401" s="26"/>
      <c r="ALT5401" s="26"/>
      <c r="ALU5401" s="26"/>
      <c r="ALV5401" s="26"/>
      <c r="ALW5401" s="26"/>
      <c r="ALX5401" s="26"/>
      <c r="ALY5401" s="26"/>
      <c r="ALZ5401" s="26"/>
      <c r="AMA5401" s="26"/>
      <c r="AMB5401" s="26"/>
      <c r="AMC5401" s="26"/>
      <c r="AMD5401" s="26"/>
      <c r="AME5401" s="26"/>
      <c r="AMF5401" s="26"/>
      <c r="AMG5401"/>
      <c r="AMH5401"/>
      <c r="AMI5401"/>
      <c r="AMJ5401"/>
    </row>
    <row r="5402" spans="1:1024" s="2" customFormat="1" ht="51" x14ac:dyDescent="0.25">
      <c r="A5402" s="10" t="s">
        <v>1462</v>
      </c>
      <c r="B5402" s="66">
        <v>7735</v>
      </c>
      <c r="C5402" s="10">
        <f>VLOOKUP(B5402,[1]Planilha8!$X$4:$Y$6629,2,0)</f>
        <v>2039540</v>
      </c>
      <c r="D5402" s="12" t="s">
        <v>1509</v>
      </c>
      <c r="E5402" s="12" t="str">
        <f>VLOOKUP(B5402,[1]Planilha8!$X$4:$Z$6629,3,0)</f>
        <v>UNIDADE DE TERAPIA INTENSIVA</v>
      </c>
      <c r="F5402" s="12" t="str">
        <f>VLOOKUP(B5402,[1]Planilha8!$X$4:$AD$6629,7,0)</f>
        <v>BOM</v>
      </c>
      <c r="G5402" s="13">
        <v>41309</v>
      </c>
      <c r="H5402" s="14">
        <v>225.12</v>
      </c>
      <c r="I5402" s="15" t="s">
        <v>22</v>
      </c>
      <c r="J5402" s="56" t="s">
        <v>1510</v>
      </c>
      <c r="K5402" s="57">
        <v>55</v>
      </c>
      <c r="L5402" s="58">
        <v>2012003135</v>
      </c>
      <c r="M5402" s="59">
        <v>43465</v>
      </c>
      <c r="N5402" s="60">
        <v>207.86080000000001</v>
      </c>
      <c r="O5402" s="61">
        <v>1</v>
      </c>
      <c r="P5402" s="62">
        <v>8.3333333333333301E-2</v>
      </c>
      <c r="Q5402" s="63">
        <v>0</v>
      </c>
      <c r="R5402" s="64">
        <v>207.86080000000001</v>
      </c>
      <c r="S5402" s="25">
        <v>17.259200000000099</v>
      </c>
      <c r="ALF5402" s="26"/>
      <c r="ALG5402" s="26"/>
      <c r="ALH5402" s="26"/>
      <c r="ALI5402" s="26"/>
      <c r="ALJ5402" s="26"/>
      <c r="ALK5402" s="26"/>
      <c r="ALL5402" s="26"/>
      <c r="ALM5402" s="26"/>
      <c r="ALN5402" s="26"/>
      <c r="ALO5402" s="26"/>
      <c r="ALP5402" s="26"/>
      <c r="ALQ5402" s="26"/>
      <c r="ALR5402" s="26"/>
      <c r="ALS5402" s="26"/>
      <c r="ALT5402" s="26"/>
      <c r="ALU5402" s="26"/>
      <c r="ALV5402" s="26"/>
      <c r="ALW5402" s="26"/>
      <c r="ALX5402" s="26"/>
      <c r="ALY5402" s="26"/>
      <c r="ALZ5402" s="26"/>
      <c r="AMA5402" s="26"/>
      <c r="AMB5402" s="26"/>
      <c r="AMC5402" s="26"/>
      <c r="AMD5402" s="26"/>
      <c r="AME5402" s="26"/>
      <c r="AMF5402" s="26"/>
      <c r="AMG5402"/>
      <c r="AMH5402"/>
      <c r="AMI5402"/>
      <c r="AMJ5402"/>
    </row>
    <row r="5403" spans="1:1024" s="2" customFormat="1" ht="51" x14ac:dyDescent="0.25">
      <c r="A5403" s="10" t="s">
        <v>1462</v>
      </c>
      <c r="B5403" s="66">
        <v>7736</v>
      </c>
      <c r="C5403" s="10">
        <f>VLOOKUP(B5403,[1]Planilha8!$X$4:$Y$6629,2,0)</f>
        <v>2039541</v>
      </c>
      <c r="D5403" s="12" t="s">
        <v>1509</v>
      </c>
      <c r="E5403" s="12" t="str">
        <f>VLOOKUP(B5403,[1]Planilha8!$X$4:$Z$6629,3,0)</f>
        <v>UNIDADE DE TERAPIA INTENSIVA</v>
      </c>
      <c r="F5403" s="12" t="str">
        <f>VLOOKUP(B5403,[1]Planilha8!$X$4:$AD$6629,7,0)</f>
        <v>BOM</v>
      </c>
      <c r="G5403" s="13">
        <v>41309</v>
      </c>
      <c r="H5403" s="14">
        <v>225.12</v>
      </c>
      <c r="I5403" s="15" t="s">
        <v>22</v>
      </c>
      <c r="J5403" s="56" t="s">
        <v>1510</v>
      </c>
      <c r="K5403" s="57">
        <v>55</v>
      </c>
      <c r="L5403" s="58">
        <v>2012003135</v>
      </c>
      <c r="M5403" s="59">
        <v>43465</v>
      </c>
      <c r="N5403" s="60">
        <v>207.86080000000001</v>
      </c>
      <c r="O5403" s="61">
        <v>1</v>
      </c>
      <c r="P5403" s="62">
        <v>8.3333333333333301E-2</v>
      </c>
      <c r="Q5403" s="63">
        <v>0</v>
      </c>
      <c r="R5403" s="64">
        <v>207.86080000000001</v>
      </c>
      <c r="S5403" s="25">
        <v>17.259200000000099</v>
      </c>
      <c r="ALF5403" s="26"/>
      <c r="ALG5403" s="26"/>
      <c r="ALH5403" s="26"/>
      <c r="ALI5403" s="26"/>
      <c r="ALJ5403" s="26"/>
      <c r="ALK5403" s="26"/>
      <c r="ALL5403" s="26"/>
      <c r="ALM5403" s="26"/>
      <c r="ALN5403" s="26"/>
      <c r="ALO5403" s="26"/>
      <c r="ALP5403" s="26"/>
      <c r="ALQ5403" s="26"/>
      <c r="ALR5403" s="26"/>
      <c r="ALS5403" s="26"/>
      <c r="ALT5403" s="26"/>
      <c r="ALU5403" s="26"/>
      <c r="ALV5403" s="26"/>
      <c r="ALW5403" s="26"/>
      <c r="ALX5403" s="26"/>
      <c r="ALY5403" s="26"/>
      <c r="ALZ5403" s="26"/>
      <c r="AMA5403" s="26"/>
      <c r="AMB5403" s="26"/>
      <c r="AMC5403" s="26"/>
      <c r="AMD5403" s="26"/>
      <c r="AME5403" s="26"/>
      <c r="AMF5403" s="26"/>
      <c r="AMG5403"/>
      <c r="AMH5403"/>
      <c r="AMI5403"/>
      <c r="AMJ5403"/>
    </row>
    <row r="5404" spans="1:1024" s="2" customFormat="1" ht="51" x14ac:dyDescent="0.25">
      <c r="A5404" s="10" t="s">
        <v>1462</v>
      </c>
      <c r="B5404" s="66">
        <v>7737</v>
      </c>
      <c r="C5404" s="10">
        <f>VLOOKUP(B5404,[1]Planilha8!$X$4:$Y$6629,2,0)</f>
        <v>2039585</v>
      </c>
      <c r="D5404" s="12" t="s">
        <v>1509</v>
      </c>
      <c r="E5404" s="12" t="str">
        <f>VLOOKUP(B5404,[1]Planilha8!$X$4:$Z$6629,3,0)</f>
        <v>CLÍNICA MÉDICA</v>
      </c>
      <c r="F5404" s="12" t="str">
        <f>VLOOKUP(B5404,[1]Planilha8!$X$4:$AD$6629,7,0)</f>
        <v>REGULAR</v>
      </c>
      <c r="G5404" s="13">
        <v>41309</v>
      </c>
      <c r="H5404" s="14">
        <v>225.12</v>
      </c>
      <c r="I5404" s="15" t="s">
        <v>22</v>
      </c>
      <c r="J5404" s="56" t="s">
        <v>1510</v>
      </c>
      <c r="K5404" s="57">
        <v>55</v>
      </c>
      <c r="L5404" s="58">
        <v>2012003135</v>
      </c>
      <c r="M5404" s="59">
        <v>43465</v>
      </c>
      <c r="N5404" s="60">
        <v>217.24080000000001</v>
      </c>
      <c r="O5404" s="61">
        <v>0.5</v>
      </c>
      <c r="P5404" s="62">
        <v>4.1666666666666699E-2</v>
      </c>
      <c r="Q5404" s="63">
        <v>0</v>
      </c>
      <c r="R5404" s="64">
        <v>217.24080000000001</v>
      </c>
      <c r="S5404" s="25">
        <v>7.8792000000000799</v>
      </c>
      <c r="ALF5404" s="26"/>
      <c r="ALG5404" s="26"/>
      <c r="ALH5404" s="26"/>
      <c r="ALI5404" s="26"/>
      <c r="ALJ5404" s="26"/>
      <c r="ALK5404" s="26"/>
      <c r="ALL5404" s="26"/>
      <c r="ALM5404" s="26"/>
      <c r="ALN5404" s="26"/>
      <c r="ALO5404" s="26"/>
      <c r="ALP5404" s="26"/>
      <c r="ALQ5404" s="26"/>
      <c r="ALR5404" s="26"/>
      <c r="ALS5404" s="26"/>
      <c r="ALT5404" s="26"/>
      <c r="ALU5404" s="26"/>
      <c r="ALV5404" s="26"/>
      <c r="ALW5404" s="26"/>
      <c r="ALX5404" s="26"/>
      <c r="ALY5404" s="26"/>
      <c r="ALZ5404" s="26"/>
      <c r="AMA5404" s="26"/>
      <c r="AMB5404" s="26"/>
      <c r="AMC5404" s="26"/>
      <c r="AMD5404" s="26"/>
      <c r="AME5404" s="26"/>
      <c r="AMF5404" s="26"/>
      <c r="AMG5404"/>
      <c r="AMH5404"/>
      <c r="AMI5404"/>
      <c r="AMJ5404"/>
    </row>
    <row r="5405" spans="1:1024" s="2" customFormat="1" ht="51" x14ac:dyDescent="0.25">
      <c r="A5405" s="10" t="s">
        <v>1462</v>
      </c>
      <c r="B5405" s="66">
        <v>7738</v>
      </c>
      <c r="C5405" s="10">
        <f>VLOOKUP(B5405,[1]Planilha8!$X$4:$Y$6629,2,0)</f>
        <v>2039586</v>
      </c>
      <c r="D5405" s="12" t="s">
        <v>1509</v>
      </c>
      <c r="E5405" s="12" t="str">
        <f>VLOOKUP(B5405,[1]Planilha8!$X$4:$Z$6629,3,0)</f>
        <v>CLÍNICA MÉDICA</v>
      </c>
      <c r="F5405" s="12" t="str">
        <f>VLOOKUP(B5405,[1]Planilha8!$X$4:$AD$6629,7,0)</f>
        <v>REGULAR</v>
      </c>
      <c r="G5405" s="13">
        <v>41309</v>
      </c>
      <c r="H5405" s="14">
        <v>225.12</v>
      </c>
      <c r="I5405" s="15" t="s">
        <v>22</v>
      </c>
      <c r="J5405" s="56" t="s">
        <v>1510</v>
      </c>
      <c r="K5405" s="57">
        <v>55</v>
      </c>
      <c r="L5405" s="58">
        <v>2012003135</v>
      </c>
      <c r="M5405" s="59">
        <v>43465</v>
      </c>
      <c r="N5405" s="60">
        <v>217.24080000000001</v>
      </c>
      <c r="O5405" s="61">
        <v>0.5</v>
      </c>
      <c r="P5405" s="62">
        <v>4.1666666666666699E-2</v>
      </c>
      <c r="Q5405" s="63">
        <v>0</v>
      </c>
      <c r="R5405" s="64">
        <v>217.24080000000001</v>
      </c>
      <c r="S5405" s="25">
        <v>7.8792000000000799</v>
      </c>
      <c r="ALF5405" s="26"/>
      <c r="ALG5405" s="26"/>
      <c r="ALH5405" s="26"/>
      <c r="ALI5405" s="26"/>
      <c r="ALJ5405" s="26"/>
      <c r="ALK5405" s="26"/>
      <c r="ALL5405" s="26"/>
      <c r="ALM5405" s="26"/>
      <c r="ALN5405" s="26"/>
      <c r="ALO5405" s="26"/>
      <c r="ALP5405" s="26"/>
      <c r="ALQ5405" s="26"/>
      <c r="ALR5405" s="26"/>
      <c r="ALS5405" s="26"/>
      <c r="ALT5405" s="26"/>
      <c r="ALU5405" s="26"/>
      <c r="ALV5405" s="26"/>
      <c r="ALW5405" s="26"/>
      <c r="ALX5405" s="26"/>
      <c r="ALY5405" s="26"/>
      <c r="ALZ5405" s="26"/>
      <c r="AMA5405" s="26"/>
      <c r="AMB5405" s="26"/>
      <c r="AMC5405" s="26"/>
      <c r="AMD5405" s="26"/>
      <c r="AME5405" s="26"/>
      <c r="AMF5405" s="26"/>
      <c r="AMG5405"/>
      <c r="AMH5405"/>
      <c r="AMI5405"/>
      <c r="AMJ5405"/>
    </row>
    <row r="5406" spans="1:1024" s="2" customFormat="1" ht="51" x14ac:dyDescent="0.25">
      <c r="A5406" s="10" t="s">
        <v>1462</v>
      </c>
      <c r="B5406" s="66">
        <v>7739</v>
      </c>
      <c r="C5406" s="10">
        <f>VLOOKUP(B5406,[1]Planilha8!$X$4:$Y$6629,2,0)</f>
        <v>2039587</v>
      </c>
      <c r="D5406" s="12" t="s">
        <v>1509</v>
      </c>
      <c r="E5406" s="12" t="str">
        <f>VLOOKUP(B5406,[1]Planilha8!$X$4:$Z$6629,3,0)</f>
        <v>CLÍNICA MÉDICA</v>
      </c>
      <c r="F5406" s="12" t="str">
        <f>VLOOKUP(B5406,[1]Planilha8!$X$4:$AD$6629,7,0)</f>
        <v>REGULAR</v>
      </c>
      <c r="G5406" s="13">
        <v>41309</v>
      </c>
      <c r="H5406" s="14">
        <v>225.12</v>
      </c>
      <c r="I5406" s="15" t="s">
        <v>22</v>
      </c>
      <c r="J5406" s="56" t="s">
        <v>1510</v>
      </c>
      <c r="K5406" s="57">
        <v>55</v>
      </c>
      <c r="L5406" s="58">
        <v>2012003135</v>
      </c>
      <c r="M5406" s="59">
        <v>43465</v>
      </c>
      <c r="N5406" s="60">
        <v>217.24080000000001</v>
      </c>
      <c r="O5406" s="61">
        <v>0.5</v>
      </c>
      <c r="P5406" s="62">
        <v>4.1666666666666699E-2</v>
      </c>
      <c r="Q5406" s="63">
        <v>0</v>
      </c>
      <c r="R5406" s="64">
        <v>217.24080000000001</v>
      </c>
      <c r="S5406" s="25">
        <v>7.8792000000000799</v>
      </c>
      <c r="ALF5406" s="26"/>
      <c r="ALG5406" s="26"/>
      <c r="ALH5406" s="26"/>
      <c r="ALI5406" s="26"/>
      <c r="ALJ5406" s="26"/>
      <c r="ALK5406" s="26"/>
      <c r="ALL5406" s="26"/>
      <c r="ALM5406" s="26"/>
      <c r="ALN5406" s="26"/>
      <c r="ALO5406" s="26"/>
      <c r="ALP5406" s="26"/>
      <c r="ALQ5406" s="26"/>
      <c r="ALR5406" s="26"/>
      <c r="ALS5406" s="26"/>
      <c r="ALT5406" s="26"/>
      <c r="ALU5406" s="26"/>
      <c r="ALV5406" s="26"/>
      <c r="ALW5406" s="26"/>
      <c r="ALX5406" s="26"/>
      <c r="ALY5406" s="26"/>
      <c r="ALZ5406" s="26"/>
      <c r="AMA5406" s="26"/>
      <c r="AMB5406" s="26"/>
      <c r="AMC5406" s="26"/>
      <c r="AMD5406" s="26"/>
      <c r="AME5406" s="26"/>
      <c r="AMF5406" s="26"/>
      <c r="AMG5406"/>
      <c r="AMH5406"/>
      <c r="AMI5406"/>
      <c r="AMJ5406"/>
    </row>
    <row r="5407" spans="1:1024" s="2" customFormat="1" ht="51" x14ac:dyDescent="0.25">
      <c r="A5407" s="10" t="s">
        <v>1462</v>
      </c>
      <c r="B5407" s="66">
        <v>7740</v>
      </c>
      <c r="C5407" s="10">
        <f>VLOOKUP(B5407,[1]Planilha8!$X$4:$Y$6629,2,0)</f>
        <v>2039588</v>
      </c>
      <c r="D5407" s="12" t="s">
        <v>1509</v>
      </c>
      <c r="E5407" s="12" t="str">
        <f>VLOOKUP(B5407,[1]Planilha8!$X$4:$Z$6629,3,0)</f>
        <v>CLÍNICA MÉDICA</v>
      </c>
      <c r="F5407" s="12" t="str">
        <f>VLOOKUP(B5407,[1]Planilha8!$X$4:$AD$6629,7,0)</f>
        <v>REGULAR</v>
      </c>
      <c r="G5407" s="13">
        <v>41309</v>
      </c>
      <c r="H5407" s="14">
        <v>225.12</v>
      </c>
      <c r="I5407" s="15" t="s">
        <v>22</v>
      </c>
      <c r="J5407" s="56" t="s">
        <v>1510</v>
      </c>
      <c r="K5407" s="57">
        <v>55</v>
      </c>
      <c r="L5407" s="58">
        <v>2012003135</v>
      </c>
      <c r="M5407" s="59">
        <v>43465</v>
      </c>
      <c r="N5407" s="60">
        <v>217.24080000000001</v>
      </c>
      <c r="O5407" s="61">
        <v>0.5</v>
      </c>
      <c r="P5407" s="62">
        <v>4.1666666666666699E-2</v>
      </c>
      <c r="Q5407" s="63">
        <v>0</v>
      </c>
      <c r="R5407" s="64">
        <v>217.24080000000001</v>
      </c>
      <c r="S5407" s="25">
        <v>7.8792000000000799</v>
      </c>
      <c r="ALF5407" s="26"/>
      <c r="ALG5407" s="26"/>
      <c r="ALH5407" s="26"/>
      <c r="ALI5407" s="26"/>
      <c r="ALJ5407" s="26"/>
      <c r="ALK5407" s="26"/>
      <c r="ALL5407" s="26"/>
      <c r="ALM5407" s="26"/>
      <c r="ALN5407" s="26"/>
      <c r="ALO5407" s="26"/>
      <c r="ALP5407" s="26"/>
      <c r="ALQ5407" s="26"/>
      <c r="ALR5407" s="26"/>
      <c r="ALS5407" s="26"/>
      <c r="ALT5407" s="26"/>
      <c r="ALU5407" s="26"/>
      <c r="ALV5407" s="26"/>
      <c r="ALW5407" s="26"/>
      <c r="ALX5407" s="26"/>
      <c r="ALY5407" s="26"/>
      <c r="ALZ5407" s="26"/>
      <c r="AMA5407" s="26"/>
      <c r="AMB5407" s="26"/>
      <c r="AMC5407" s="26"/>
      <c r="AMD5407" s="26"/>
      <c r="AME5407" s="26"/>
      <c r="AMF5407" s="26"/>
      <c r="AMG5407"/>
      <c r="AMH5407"/>
      <c r="AMI5407"/>
      <c r="AMJ5407"/>
    </row>
    <row r="5408" spans="1:1024" s="2" customFormat="1" ht="51" x14ac:dyDescent="0.25">
      <c r="A5408" s="10" t="s">
        <v>1462</v>
      </c>
      <c r="B5408" s="66">
        <v>7741</v>
      </c>
      <c r="C5408" s="10">
        <f>VLOOKUP(B5408,[1]Planilha8!$X$4:$Y$6629,2,0)</f>
        <v>2039589</v>
      </c>
      <c r="D5408" s="12" t="s">
        <v>1509</v>
      </c>
      <c r="E5408" s="12" t="str">
        <f>VLOOKUP(B5408,[1]Planilha8!$X$4:$Z$6629,3,0)</f>
        <v>CLÍNICA MÉDICA</v>
      </c>
      <c r="F5408" s="12" t="str">
        <f>VLOOKUP(B5408,[1]Planilha8!$X$4:$AD$6629,7,0)</f>
        <v>REGULAR</v>
      </c>
      <c r="G5408" s="13">
        <v>41309</v>
      </c>
      <c r="H5408" s="14">
        <v>225.12</v>
      </c>
      <c r="I5408" s="15" t="s">
        <v>22</v>
      </c>
      <c r="J5408" s="56" t="s">
        <v>1510</v>
      </c>
      <c r="K5408" s="57">
        <v>55</v>
      </c>
      <c r="L5408" s="58">
        <v>2012003135</v>
      </c>
      <c r="M5408" s="59">
        <v>43465</v>
      </c>
      <c r="N5408" s="60">
        <v>217.24080000000001</v>
      </c>
      <c r="O5408" s="61">
        <v>0.5</v>
      </c>
      <c r="P5408" s="62">
        <v>4.1666666666666699E-2</v>
      </c>
      <c r="Q5408" s="63">
        <v>0</v>
      </c>
      <c r="R5408" s="64">
        <v>217.24080000000001</v>
      </c>
      <c r="S5408" s="25">
        <v>7.8792000000000799</v>
      </c>
      <c r="ALF5408" s="26"/>
      <c r="ALG5408" s="26"/>
      <c r="ALH5408" s="26"/>
      <c r="ALI5408" s="26"/>
      <c r="ALJ5408" s="26"/>
      <c r="ALK5408" s="26"/>
      <c r="ALL5408" s="26"/>
      <c r="ALM5408" s="26"/>
      <c r="ALN5408" s="26"/>
      <c r="ALO5408" s="26"/>
      <c r="ALP5408" s="26"/>
      <c r="ALQ5408" s="26"/>
      <c r="ALR5408" s="26"/>
      <c r="ALS5408" s="26"/>
      <c r="ALT5408" s="26"/>
      <c r="ALU5408" s="26"/>
      <c r="ALV5408" s="26"/>
      <c r="ALW5408" s="26"/>
      <c r="ALX5408" s="26"/>
      <c r="ALY5408" s="26"/>
      <c r="ALZ5408" s="26"/>
      <c r="AMA5408" s="26"/>
      <c r="AMB5408" s="26"/>
      <c r="AMC5408" s="26"/>
      <c r="AMD5408" s="26"/>
      <c r="AME5408" s="26"/>
      <c r="AMF5408" s="26"/>
      <c r="AMG5408"/>
      <c r="AMH5408"/>
      <c r="AMI5408"/>
      <c r="AMJ5408"/>
    </row>
    <row r="5409" spans="1:1024" s="2" customFormat="1" ht="51" x14ac:dyDescent="0.25">
      <c r="A5409" s="10" t="s">
        <v>1462</v>
      </c>
      <c r="B5409" s="66">
        <v>7742</v>
      </c>
      <c r="C5409" s="10">
        <f>VLOOKUP(B5409,[1]Planilha8!$X$4:$Y$6629,2,0)</f>
        <v>2039590</v>
      </c>
      <c r="D5409" s="12" t="s">
        <v>1509</v>
      </c>
      <c r="E5409" s="12" t="str">
        <f>VLOOKUP(B5409,[1]Planilha8!$X$4:$Z$6629,3,0)</f>
        <v>CLÍNICA MÉDICA</v>
      </c>
      <c r="F5409" s="12" t="str">
        <f>VLOOKUP(B5409,[1]Planilha8!$X$4:$AD$6629,7,0)</f>
        <v>REGULAR</v>
      </c>
      <c r="G5409" s="13">
        <v>41309</v>
      </c>
      <c r="H5409" s="14">
        <v>225.12</v>
      </c>
      <c r="I5409" s="15" t="s">
        <v>22</v>
      </c>
      <c r="J5409" s="56" t="s">
        <v>1510</v>
      </c>
      <c r="K5409" s="57">
        <v>55</v>
      </c>
      <c r="L5409" s="58">
        <v>2012003135</v>
      </c>
      <c r="M5409" s="59">
        <v>43465</v>
      </c>
      <c r="N5409" s="60">
        <v>207.86080000000001</v>
      </c>
      <c r="O5409" s="61">
        <v>1</v>
      </c>
      <c r="P5409" s="62">
        <v>8.3333333333333301E-2</v>
      </c>
      <c r="Q5409" s="63">
        <v>0</v>
      </c>
      <c r="R5409" s="64">
        <v>207.86080000000001</v>
      </c>
      <c r="S5409" s="25">
        <v>17.259200000000099</v>
      </c>
      <c r="ALF5409" s="26"/>
      <c r="ALG5409" s="26"/>
      <c r="ALH5409" s="26"/>
      <c r="ALI5409" s="26"/>
      <c r="ALJ5409" s="26"/>
      <c r="ALK5409" s="26"/>
      <c r="ALL5409" s="26"/>
      <c r="ALM5409" s="26"/>
      <c r="ALN5409" s="26"/>
      <c r="ALO5409" s="26"/>
      <c r="ALP5409" s="26"/>
      <c r="ALQ5409" s="26"/>
      <c r="ALR5409" s="26"/>
      <c r="ALS5409" s="26"/>
      <c r="ALT5409" s="26"/>
      <c r="ALU5409" s="26"/>
      <c r="ALV5409" s="26"/>
      <c r="ALW5409" s="26"/>
      <c r="ALX5409" s="26"/>
      <c r="ALY5409" s="26"/>
      <c r="ALZ5409" s="26"/>
      <c r="AMA5409" s="26"/>
      <c r="AMB5409" s="26"/>
      <c r="AMC5409" s="26"/>
      <c r="AMD5409" s="26"/>
      <c r="AME5409" s="26"/>
      <c r="AMF5409" s="26"/>
      <c r="AMG5409"/>
      <c r="AMH5409"/>
      <c r="AMI5409"/>
      <c r="AMJ5409"/>
    </row>
    <row r="5410" spans="1:1024" s="2" customFormat="1" ht="51" x14ac:dyDescent="0.25">
      <c r="A5410" s="10" t="s">
        <v>1462</v>
      </c>
      <c r="B5410" s="66">
        <v>7743</v>
      </c>
      <c r="C5410" s="10">
        <f>VLOOKUP(B5410,[1]Planilha8!$X$4:$Y$6629,2,0)</f>
        <v>2039591</v>
      </c>
      <c r="D5410" s="12" t="s">
        <v>1509</v>
      </c>
      <c r="E5410" s="12" t="str">
        <f>VLOOKUP(B5410,[1]Planilha8!$X$4:$Z$6629,3,0)</f>
        <v>CLÍNICA MÉDICA</v>
      </c>
      <c r="F5410" s="12" t="str">
        <f>VLOOKUP(B5410,[1]Planilha8!$X$4:$AD$6629,7,0)</f>
        <v>REGULAR</v>
      </c>
      <c r="G5410" s="13">
        <v>41309</v>
      </c>
      <c r="H5410" s="14">
        <v>225.12</v>
      </c>
      <c r="I5410" s="15" t="s">
        <v>22</v>
      </c>
      <c r="J5410" s="56" t="s">
        <v>1510</v>
      </c>
      <c r="K5410" s="57">
        <v>55</v>
      </c>
      <c r="L5410" s="58">
        <v>2012003135</v>
      </c>
      <c r="M5410" s="59">
        <v>43465</v>
      </c>
      <c r="N5410" s="60">
        <v>207.86080000000001</v>
      </c>
      <c r="O5410" s="61">
        <v>1</v>
      </c>
      <c r="P5410" s="62">
        <v>8.3333333333333301E-2</v>
      </c>
      <c r="Q5410" s="63">
        <v>0</v>
      </c>
      <c r="R5410" s="64">
        <v>207.86080000000001</v>
      </c>
      <c r="S5410" s="25">
        <v>17.259200000000099</v>
      </c>
      <c r="ALF5410" s="26"/>
      <c r="ALG5410" s="26"/>
      <c r="ALH5410" s="26"/>
      <c r="ALI5410" s="26"/>
      <c r="ALJ5410" s="26"/>
      <c r="ALK5410" s="26"/>
      <c r="ALL5410" s="26"/>
      <c r="ALM5410" s="26"/>
      <c r="ALN5410" s="26"/>
      <c r="ALO5410" s="26"/>
      <c r="ALP5410" s="26"/>
      <c r="ALQ5410" s="26"/>
      <c r="ALR5410" s="26"/>
      <c r="ALS5410" s="26"/>
      <c r="ALT5410" s="26"/>
      <c r="ALU5410" s="26"/>
      <c r="ALV5410" s="26"/>
      <c r="ALW5410" s="26"/>
      <c r="ALX5410" s="26"/>
      <c r="ALY5410" s="26"/>
      <c r="ALZ5410" s="26"/>
      <c r="AMA5410" s="26"/>
      <c r="AMB5410" s="26"/>
      <c r="AMC5410" s="26"/>
      <c r="AMD5410" s="26"/>
      <c r="AME5410" s="26"/>
      <c r="AMF5410" s="26"/>
      <c r="AMG5410"/>
      <c r="AMH5410"/>
      <c r="AMI5410"/>
      <c r="AMJ5410"/>
    </row>
    <row r="5411" spans="1:1024" s="2" customFormat="1" ht="51" x14ac:dyDescent="0.25">
      <c r="A5411" s="10" t="s">
        <v>1462</v>
      </c>
      <c r="B5411" s="66">
        <v>7659</v>
      </c>
      <c r="C5411" s="10">
        <f>VLOOKUP(B5411,[1]Planilha8!$X$4:$Y$6629,2,0)</f>
        <v>2039592</v>
      </c>
      <c r="D5411" s="12" t="s">
        <v>1509</v>
      </c>
      <c r="E5411" s="12" t="str">
        <f>VLOOKUP(B5411,[1]Planilha8!$X$4:$Z$6629,3,0)</f>
        <v>CENTRO CIRÚRGICO</v>
      </c>
      <c r="F5411" s="12" t="str">
        <f>VLOOKUP(B5411,[1]Planilha8!$X$4:$AD$6629,7,0)</f>
        <v>REGULAR</v>
      </c>
      <c r="G5411" s="13">
        <v>41311</v>
      </c>
      <c r="H5411" s="14">
        <v>225.12</v>
      </c>
      <c r="I5411" s="15" t="s">
        <v>22</v>
      </c>
      <c r="J5411" s="56" t="s">
        <v>1510</v>
      </c>
      <c r="K5411" s="57">
        <v>56</v>
      </c>
      <c r="L5411" s="58">
        <v>2012003135</v>
      </c>
      <c r="M5411" s="59">
        <v>43465</v>
      </c>
      <c r="N5411" s="60">
        <v>207.86080000000001</v>
      </c>
      <c r="O5411" s="61">
        <v>1</v>
      </c>
      <c r="P5411" s="62">
        <v>8.3333333333333301E-2</v>
      </c>
      <c r="Q5411" s="63">
        <v>0</v>
      </c>
      <c r="R5411" s="64">
        <v>207.86080000000001</v>
      </c>
      <c r="S5411" s="25">
        <v>17.259200000000099</v>
      </c>
      <c r="ALF5411" s="26"/>
      <c r="ALG5411" s="26"/>
      <c r="ALH5411" s="26"/>
      <c r="ALI5411" s="26"/>
      <c r="ALJ5411" s="26"/>
      <c r="ALK5411" s="26"/>
      <c r="ALL5411" s="26"/>
      <c r="ALM5411" s="26"/>
      <c r="ALN5411" s="26"/>
      <c r="ALO5411" s="26"/>
      <c r="ALP5411" s="26"/>
      <c r="ALQ5411" s="26"/>
      <c r="ALR5411" s="26"/>
      <c r="ALS5411" s="26"/>
      <c r="ALT5411" s="26"/>
      <c r="ALU5411" s="26"/>
      <c r="ALV5411" s="26"/>
      <c r="ALW5411" s="26"/>
      <c r="ALX5411" s="26"/>
      <c r="ALY5411" s="26"/>
      <c r="ALZ5411" s="26"/>
      <c r="AMA5411" s="26"/>
      <c r="AMB5411" s="26"/>
      <c r="AMC5411" s="26"/>
      <c r="AMD5411" s="26"/>
      <c r="AME5411" s="26"/>
      <c r="AMF5411" s="26"/>
      <c r="AMG5411"/>
      <c r="AMH5411"/>
      <c r="AMI5411"/>
      <c r="AMJ5411"/>
    </row>
    <row r="5412" spans="1:1024" s="2" customFormat="1" ht="51" x14ac:dyDescent="0.25">
      <c r="A5412" s="10" t="s">
        <v>1462</v>
      </c>
      <c r="B5412" s="66">
        <v>7660</v>
      </c>
      <c r="C5412" s="10">
        <f>VLOOKUP(B5412,[1]Planilha8!$X$4:$Y$6629,2,0)</f>
        <v>2039593</v>
      </c>
      <c r="D5412" s="12" t="s">
        <v>1509</v>
      </c>
      <c r="E5412" s="12" t="str">
        <f>VLOOKUP(B5412,[1]Planilha8!$X$4:$Z$6629,3,0)</f>
        <v>CLÍNICA CIRÚRGICA</v>
      </c>
      <c r="F5412" s="12" t="str">
        <f>VLOOKUP(B5412,[1]Planilha8!$X$4:$AD$6629,7,0)</f>
        <v>REGULAR</v>
      </c>
      <c r="G5412" s="13">
        <v>41311</v>
      </c>
      <c r="H5412" s="14">
        <v>225.12</v>
      </c>
      <c r="I5412" s="15" t="s">
        <v>22</v>
      </c>
      <c r="J5412" s="56" t="s">
        <v>1510</v>
      </c>
      <c r="K5412" s="57">
        <v>56</v>
      </c>
      <c r="L5412" s="58">
        <v>2012003135</v>
      </c>
      <c r="M5412" s="59">
        <v>43465</v>
      </c>
      <c r="N5412" s="60">
        <v>207.86080000000001</v>
      </c>
      <c r="O5412" s="61">
        <v>1</v>
      </c>
      <c r="P5412" s="62">
        <v>8.3333333333333301E-2</v>
      </c>
      <c r="Q5412" s="63">
        <v>0</v>
      </c>
      <c r="R5412" s="64">
        <v>207.86080000000001</v>
      </c>
      <c r="S5412" s="25">
        <v>17.259200000000099</v>
      </c>
      <c r="ALF5412" s="26"/>
      <c r="ALG5412" s="26"/>
      <c r="ALH5412" s="26"/>
      <c r="ALI5412" s="26"/>
      <c r="ALJ5412" s="26"/>
      <c r="ALK5412" s="26"/>
      <c r="ALL5412" s="26"/>
      <c r="ALM5412" s="26"/>
      <c r="ALN5412" s="26"/>
      <c r="ALO5412" s="26"/>
      <c r="ALP5412" s="26"/>
      <c r="ALQ5412" s="26"/>
      <c r="ALR5412" s="26"/>
      <c r="ALS5412" s="26"/>
      <c r="ALT5412" s="26"/>
      <c r="ALU5412" s="26"/>
      <c r="ALV5412" s="26"/>
      <c r="ALW5412" s="26"/>
      <c r="ALX5412" s="26"/>
      <c r="ALY5412" s="26"/>
      <c r="ALZ5412" s="26"/>
      <c r="AMA5412" s="26"/>
      <c r="AMB5412" s="26"/>
      <c r="AMC5412" s="26"/>
      <c r="AMD5412" s="26"/>
      <c r="AME5412" s="26"/>
      <c r="AMF5412" s="26"/>
      <c r="AMG5412"/>
      <c r="AMH5412"/>
      <c r="AMI5412"/>
      <c r="AMJ5412"/>
    </row>
    <row r="5413" spans="1:1024" s="2" customFormat="1" ht="51" x14ac:dyDescent="0.25">
      <c r="A5413" s="10" t="s">
        <v>1462</v>
      </c>
      <c r="B5413" s="66">
        <v>7661</v>
      </c>
      <c r="C5413" s="10">
        <f>VLOOKUP(B5413,[1]Planilha8!$X$4:$Y$6629,2,0)</f>
        <v>2039594</v>
      </c>
      <c r="D5413" s="12" t="s">
        <v>1509</v>
      </c>
      <c r="E5413" s="12" t="str">
        <f>VLOOKUP(B5413,[1]Planilha8!$X$4:$Z$6629,3,0)</f>
        <v>HEMODIALISE / DIÁLISE</v>
      </c>
      <c r="F5413" s="12" t="str">
        <f>VLOOKUP(B5413,[1]Planilha8!$X$4:$AD$6629,7,0)</f>
        <v>REGULAR</v>
      </c>
      <c r="G5413" s="13">
        <v>41311</v>
      </c>
      <c r="H5413" s="14">
        <v>225.12</v>
      </c>
      <c r="I5413" s="15" t="s">
        <v>22</v>
      </c>
      <c r="J5413" s="56" t="s">
        <v>1510</v>
      </c>
      <c r="K5413" s="57">
        <v>56</v>
      </c>
      <c r="L5413" s="58">
        <v>2012003135</v>
      </c>
      <c r="M5413" s="59">
        <v>43465</v>
      </c>
      <c r="N5413" s="60">
        <v>207.86080000000001</v>
      </c>
      <c r="O5413" s="61">
        <v>1</v>
      </c>
      <c r="P5413" s="62">
        <v>8.3333333333333301E-2</v>
      </c>
      <c r="Q5413" s="63">
        <v>0</v>
      </c>
      <c r="R5413" s="64">
        <v>207.86080000000001</v>
      </c>
      <c r="S5413" s="25">
        <v>17.259200000000099</v>
      </c>
      <c r="ALF5413" s="26"/>
      <c r="ALG5413" s="26"/>
      <c r="ALH5413" s="26"/>
      <c r="ALI5413" s="26"/>
      <c r="ALJ5413" s="26"/>
      <c r="ALK5413" s="26"/>
      <c r="ALL5413" s="26"/>
      <c r="ALM5413" s="26"/>
      <c r="ALN5413" s="26"/>
      <c r="ALO5413" s="26"/>
      <c r="ALP5413" s="26"/>
      <c r="ALQ5413" s="26"/>
      <c r="ALR5413" s="26"/>
      <c r="ALS5413" s="26"/>
      <c r="ALT5413" s="26"/>
      <c r="ALU5413" s="26"/>
      <c r="ALV5413" s="26"/>
      <c r="ALW5413" s="26"/>
      <c r="ALX5413" s="26"/>
      <c r="ALY5413" s="26"/>
      <c r="ALZ5413" s="26"/>
      <c r="AMA5413" s="26"/>
      <c r="AMB5413" s="26"/>
      <c r="AMC5413" s="26"/>
      <c r="AMD5413" s="26"/>
      <c r="AME5413" s="26"/>
      <c r="AMF5413" s="26"/>
      <c r="AMG5413"/>
      <c r="AMH5413"/>
      <c r="AMI5413"/>
      <c r="AMJ5413"/>
    </row>
    <row r="5414" spans="1:1024" s="2" customFormat="1" ht="51" x14ac:dyDescent="0.25">
      <c r="A5414" s="10" t="s">
        <v>1462</v>
      </c>
      <c r="B5414" s="66">
        <v>7662</v>
      </c>
      <c r="C5414" s="10">
        <f>VLOOKUP(B5414,[1]Planilha8!$X$4:$Y$6629,2,0)</f>
        <v>2039595</v>
      </c>
      <c r="D5414" s="12" t="s">
        <v>1509</v>
      </c>
      <c r="E5414" s="12" t="str">
        <f>VLOOKUP(B5414,[1]Planilha8!$X$4:$Z$6629,3,0)</f>
        <v>CLÍNICA CIRÚRGICA</v>
      </c>
      <c r="F5414" s="12" t="str">
        <f>VLOOKUP(B5414,[1]Planilha8!$X$4:$AD$6629,7,0)</f>
        <v>REGULAR</v>
      </c>
      <c r="G5414" s="13">
        <v>41311</v>
      </c>
      <c r="H5414" s="14">
        <v>225.12</v>
      </c>
      <c r="I5414" s="15" t="s">
        <v>22</v>
      </c>
      <c r="J5414" s="56" t="s">
        <v>1510</v>
      </c>
      <c r="K5414" s="57">
        <v>56</v>
      </c>
      <c r="L5414" s="58">
        <v>2012003135</v>
      </c>
      <c r="M5414" s="59">
        <v>43465</v>
      </c>
      <c r="N5414" s="60">
        <v>207.86080000000001</v>
      </c>
      <c r="O5414" s="61">
        <v>1</v>
      </c>
      <c r="P5414" s="62">
        <v>8.3333333333333301E-2</v>
      </c>
      <c r="Q5414" s="63">
        <v>0</v>
      </c>
      <c r="R5414" s="64">
        <v>207.86080000000001</v>
      </c>
      <c r="S5414" s="25">
        <v>17.259200000000099</v>
      </c>
      <c r="ALF5414" s="26"/>
      <c r="ALG5414" s="26"/>
      <c r="ALH5414" s="26"/>
      <c r="ALI5414" s="26"/>
      <c r="ALJ5414" s="26"/>
      <c r="ALK5414" s="26"/>
      <c r="ALL5414" s="26"/>
      <c r="ALM5414" s="26"/>
      <c r="ALN5414" s="26"/>
      <c r="ALO5414" s="26"/>
      <c r="ALP5414" s="26"/>
      <c r="ALQ5414" s="26"/>
      <c r="ALR5414" s="26"/>
      <c r="ALS5414" s="26"/>
      <c r="ALT5414" s="26"/>
      <c r="ALU5414" s="26"/>
      <c r="ALV5414" s="26"/>
      <c r="ALW5414" s="26"/>
      <c r="ALX5414" s="26"/>
      <c r="ALY5414" s="26"/>
      <c r="ALZ5414" s="26"/>
      <c r="AMA5414" s="26"/>
      <c r="AMB5414" s="26"/>
      <c r="AMC5414" s="26"/>
      <c r="AMD5414" s="26"/>
      <c r="AME5414" s="26"/>
      <c r="AMF5414" s="26"/>
      <c r="AMG5414"/>
      <c r="AMH5414"/>
      <c r="AMI5414"/>
      <c r="AMJ5414"/>
    </row>
    <row r="5415" spans="1:1024" s="2" customFormat="1" ht="51" x14ac:dyDescent="0.25">
      <c r="A5415" s="10" t="s">
        <v>1462</v>
      </c>
      <c r="B5415" s="66">
        <v>7663</v>
      </c>
      <c r="C5415" s="10">
        <f>VLOOKUP(B5415,[1]Planilha8!$X$4:$Y$6629,2,0)</f>
        <v>2039596</v>
      </c>
      <c r="D5415" s="12" t="s">
        <v>1509</v>
      </c>
      <c r="E5415" s="12" t="str">
        <f>VLOOKUP(B5415,[1]Planilha8!$X$4:$Z$6629,3,0)</f>
        <v>CLÍNICA CIRÚRGICA</v>
      </c>
      <c r="F5415" s="12" t="str">
        <f>VLOOKUP(B5415,[1]Planilha8!$X$4:$AD$6629,7,0)</f>
        <v>REGULAR</v>
      </c>
      <c r="G5415" s="13">
        <v>41311</v>
      </c>
      <c r="H5415" s="14">
        <v>225.12</v>
      </c>
      <c r="I5415" s="15" t="s">
        <v>22</v>
      </c>
      <c r="J5415" s="56" t="s">
        <v>1510</v>
      </c>
      <c r="K5415" s="57">
        <v>56</v>
      </c>
      <c r="L5415" s="58">
        <v>2012003135</v>
      </c>
      <c r="M5415" s="59">
        <v>43465</v>
      </c>
      <c r="N5415" s="60">
        <v>207.86080000000001</v>
      </c>
      <c r="O5415" s="61">
        <v>1</v>
      </c>
      <c r="P5415" s="62">
        <v>8.3333333333333301E-2</v>
      </c>
      <c r="Q5415" s="63">
        <v>0</v>
      </c>
      <c r="R5415" s="64">
        <v>207.86080000000001</v>
      </c>
      <c r="S5415" s="25">
        <v>17.259200000000099</v>
      </c>
      <c r="ALF5415" s="26"/>
      <c r="ALG5415" s="26"/>
      <c r="ALH5415" s="26"/>
      <c r="ALI5415" s="26"/>
      <c r="ALJ5415" s="26"/>
      <c r="ALK5415" s="26"/>
      <c r="ALL5415" s="26"/>
      <c r="ALM5415" s="26"/>
      <c r="ALN5415" s="26"/>
      <c r="ALO5415" s="26"/>
      <c r="ALP5415" s="26"/>
      <c r="ALQ5415" s="26"/>
      <c r="ALR5415" s="26"/>
      <c r="ALS5415" s="26"/>
      <c r="ALT5415" s="26"/>
      <c r="ALU5415" s="26"/>
      <c r="ALV5415" s="26"/>
      <c r="ALW5415" s="26"/>
      <c r="ALX5415" s="26"/>
      <c r="ALY5415" s="26"/>
      <c r="ALZ5415" s="26"/>
      <c r="AMA5415" s="26"/>
      <c r="AMB5415" s="26"/>
      <c r="AMC5415" s="26"/>
      <c r="AMD5415" s="26"/>
      <c r="AME5415" s="26"/>
      <c r="AMF5415" s="26"/>
      <c r="AMG5415"/>
      <c r="AMH5415"/>
      <c r="AMI5415"/>
      <c r="AMJ5415"/>
    </row>
    <row r="5416" spans="1:1024" s="2" customFormat="1" ht="51" x14ac:dyDescent="0.25">
      <c r="A5416" s="10" t="s">
        <v>1462</v>
      </c>
      <c r="B5416" s="66">
        <v>7664</v>
      </c>
      <c r="C5416" s="10">
        <f>VLOOKUP(B5416,[1]Planilha8!$X$4:$Y$6629,2,0)</f>
        <v>2039597</v>
      </c>
      <c r="D5416" s="12" t="s">
        <v>1509</v>
      </c>
      <c r="E5416" s="12" t="str">
        <f>VLOOKUP(B5416,[1]Planilha8!$X$4:$Z$6629,3,0)</f>
        <v>CLÍNICA CIRÚRGICA</v>
      </c>
      <c r="F5416" s="12" t="str">
        <f>VLOOKUP(B5416,[1]Planilha8!$X$4:$AD$6629,7,0)</f>
        <v>REGULAR</v>
      </c>
      <c r="G5416" s="13">
        <v>41311</v>
      </c>
      <c r="H5416" s="14">
        <v>225.12</v>
      </c>
      <c r="I5416" s="15" t="s">
        <v>22</v>
      </c>
      <c r="J5416" s="56" t="s">
        <v>1510</v>
      </c>
      <c r="K5416" s="57">
        <v>56</v>
      </c>
      <c r="L5416" s="58">
        <v>2012003135</v>
      </c>
      <c r="M5416" s="59">
        <v>43465</v>
      </c>
      <c r="N5416" s="60">
        <v>207.86080000000001</v>
      </c>
      <c r="O5416" s="61">
        <v>1</v>
      </c>
      <c r="P5416" s="62">
        <v>8.3333333333333301E-2</v>
      </c>
      <c r="Q5416" s="63">
        <v>0</v>
      </c>
      <c r="R5416" s="64">
        <v>207.86080000000001</v>
      </c>
      <c r="S5416" s="25">
        <v>17.259200000000099</v>
      </c>
      <c r="ALF5416" s="26"/>
      <c r="ALG5416" s="26"/>
      <c r="ALH5416" s="26"/>
      <c r="ALI5416" s="26"/>
      <c r="ALJ5416" s="26"/>
      <c r="ALK5416" s="26"/>
      <c r="ALL5416" s="26"/>
      <c r="ALM5416" s="26"/>
      <c r="ALN5416" s="26"/>
      <c r="ALO5416" s="26"/>
      <c r="ALP5416" s="26"/>
      <c r="ALQ5416" s="26"/>
      <c r="ALR5416" s="26"/>
      <c r="ALS5416" s="26"/>
      <c r="ALT5416" s="26"/>
      <c r="ALU5416" s="26"/>
      <c r="ALV5416" s="26"/>
      <c r="ALW5416" s="26"/>
      <c r="ALX5416" s="26"/>
      <c r="ALY5416" s="26"/>
      <c r="ALZ5416" s="26"/>
      <c r="AMA5416" s="26"/>
      <c r="AMB5416" s="26"/>
      <c r="AMC5416" s="26"/>
      <c r="AMD5416" s="26"/>
      <c r="AME5416" s="26"/>
      <c r="AMF5416" s="26"/>
      <c r="AMG5416"/>
      <c r="AMH5416"/>
      <c r="AMI5416"/>
      <c r="AMJ5416"/>
    </row>
    <row r="5417" spans="1:1024" s="2" customFormat="1" ht="51" x14ac:dyDescent="0.25">
      <c r="A5417" s="10" t="s">
        <v>1462</v>
      </c>
      <c r="B5417" s="66">
        <v>7665</v>
      </c>
      <c r="C5417" s="10">
        <f>VLOOKUP(B5417,[1]Planilha8!$X$4:$Y$6629,2,0)</f>
        <v>2039598</v>
      </c>
      <c r="D5417" s="12" t="s">
        <v>1509</v>
      </c>
      <c r="E5417" s="12" t="str">
        <f>VLOOKUP(B5417,[1]Planilha8!$X$4:$Z$6629,3,0)</f>
        <v>CLÍNICA CIRÚRGICA</v>
      </c>
      <c r="F5417" s="12" t="str">
        <f>VLOOKUP(B5417,[1]Planilha8!$X$4:$AD$6629,7,0)</f>
        <v>REGULAR</v>
      </c>
      <c r="G5417" s="13">
        <v>41311</v>
      </c>
      <c r="H5417" s="14">
        <v>225.12</v>
      </c>
      <c r="I5417" s="15" t="s">
        <v>22</v>
      </c>
      <c r="J5417" s="56" t="s">
        <v>1510</v>
      </c>
      <c r="K5417" s="57">
        <v>56</v>
      </c>
      <c r="L5417" s="58">
        <v>2012003135</v>
      </c>
      <c r="M5417" s="59">
        <v>43465</v>
      </c>
      <c r="N5417" s="60">
        <v>207.86080000000001</v>
      </c>
      <c r="O5417" s="61">
        <v>1</v>
      </c>
      <c r="P5417" s="62">
        <v>8.3333333333333301E-2</v>
      </c>
      <c r="Q5417" s="63">
        <v>0</v>
      </c>
      <c r="R5417" s="64">
        <v>207.86080000000001</v>
      </c>
      <c r="S5417" s="25">
        <v>17.259200000000099</v>
      </c>
      <c r="ALF5417" s="26"/>
      <c r="ALG5417" s="26"/>
      <c r="ALH5417" s="26"/>
      <c r="ALI5417" s="26"/>
      <c r="ALJ5417" s="26"/>
      <c r="ALK5417" s="26"/>
      <c r="ALL5417" s="26"/>
      <c r="ALM5417" s="26"/>
      <c r="ALN5417" s="26"/>
      <c r="ALO5417" s="26"/>
      <c r="ALP5417" s="26"/>
      <c r="ALQ5417" s="26"/>
      <c r="ALR5417" s="26"/>
      <c r="ALS5417" s="26"/>
      <c r="ALT5417" s="26"/>
      <c r="ALU5417" s="26"/>
      <c r="ALV5417" s="26"/>
      <c r="ALW5417" s="26"/>
      <c r="ALX5417" s="26"/>
      <c r="ALY5417" s="26"/>
      <c r="ALZ5417" s="26"/>
      <c r="AMA5417" s="26"/>
      <c r="AMB5417" s="26"/>
      <c r="AMC5417" s="26"/>
      <c r="AMD5417" s="26"/>
      <c r="AME5417" s="26"/>
      <c r="AMF5417" s="26"/>
      <c r="AMG5417"/>
      <c r="AMH5417"/>
      <c r="AMI5417"/>
      <c r="AMJ5417"/>
    </row>
    <row r="5418" spans="1:1024" s="2" customFormat="1" ht="51" x14ac:dyDescent="0.25">
      <c r="A5418" s="10" t="s">
        <v>1462</v>
      </c>
      <c r="B5418" s="66">
        <v>7666</v>
      </c>
      <c r="C5418" s="10">
        <f>VLOOKUP(B5418,[1]Planilha8!$X$4:$Y$6629,2,0)</f>
        <v>2039599</v>
      </c>
      <c r="D5418" s="12" t="s">
        <v>1509</v>
      </c>
      <c r="E5418" s="12" t="str">
        <f>VLOOKUP(B5418,[1]Planilha8!$X$4:$Z$6629,3,0)</f>
        <v>CLÍNICA CIRÚRGICA</v>
      </c>
      <c r="F5418" s="12" t="str">
        <f>VLOOKUP(B5418,[1]Planilha8!$X$4:$AD$6629,7,0)</f>
        <v>REGULAR</v>
      </c>
      <c r="G5418" s="13">
        <v>41311</v>
      </c>
      <c r="H5418" s="14">
        <v>225.12</v>
      </c>
      <c r="I5418" s="15" t="s">
        <v>22</v>
      </c>
      <c r="J5418" s="56" t="s">
        <v>1510</v>
      </c>
      <c r="K5418" s="57">
        <v>56</v>
      </c>
      <c r="L5418" s="58">
        <v>2012003135</v>
      </c>
      <c r="M5418" s="59">
        <v>43465</v>
      </c>
      <c r="N5418" s="60">
        <v>207.86080000000001</v>
      </c>
      <c r="O5418" s="61">
        <v>1</v>
      </c>
      <c r="P5418" s="62">
        <v>8.3333333333333301E-2</v>
      </c>
      <c r="Q5418" s="63">
        <v>0</v>
      </c>
      <c r="R5418" s="64">
        <v>207.86080000000001</v>
      </c>
      <c r="S5418" s="25">
        <v>17.259200000000099</v>
      </c>
      <c r="ALF5418" s="26"/>
      <c r="ALG5418" s="26"/>
      <c r="ALH5418" s="26"/>
      <c r="ALI5418" s="26"/>
      <c r="ALJ5418" s="26"/>
      <c r="ALK5418" s="26"/>
      <c r="ALL5418" s="26"/>
      <c r="ALM5418" s="26"/>
      <c r="ALN5418" s="26"/>
      <c r="ALO5418" s="26"/>
      <c r="ALP5418" s="26"/>
      <c r="ALQ5418" s="26"/>
      <c r="ALR5418" s="26"/>
      <c r="ALS5418" s="26"/>
      <c r="ALT5418" s="26"/>
      <c r="ALU5418" s="26"/>
      <c r="ALV5418" s="26"/>
      <c r="ALW5418" s="26"/>
      <c r="ALX5418" s="26"/>
      <c r="ALY5418" s="26"/>
      <c r="ALZ5418" s="26"/>
      <c r="AMA5418" s="26"/>
      <c r="AMB5418" s="26"/>
      <c r="AMC5418" s="26"/>
      <c r="AMD5418" s="26"/>
      <c r="AME5418" s="26"/>
      <c r="AMF5418" s="26"/>
      <c r="AMG5418"/>
      <c r="AMH5418"/>
      <c r="AMI5418"/>
      <c r="AMJ5418"/>
    </row>
    <row r="5419" spans="1:1024" s="2" customFormat="1" ht="51" x14ac:dyDescent="0.25">
      <c r="A5419" s="10" t="s">
        <v>1462</v>
      </c>
      <c r="B5419" s="66">
        <v>7667</v>
      </c>
      <c r="C5419" s="10">
        <f>VLOOKUP(B5419,[1]Planilha8!$X$4:$Y$6629,2,0)</f>
        <v>2039600</v>
      </c>
      <c r="D5419" s="12" t="s">
        <v>1509</v>
      </c>
      <c r="E5419" s="12" t="str">
        <f>VLOOKUP(B5419,[1]Planilha8!$X$4:$Z$6629,3,0)</f>
        <v>CLÍNICA CIRÚRGICA</v>
      </c>
      <c r="F5419" s="12" t="str">
        <f>VLOOKUP(B5419,[1]Planilha8!$X$4:$AD$6629,7,0)</f>
        <v>REGULAR</v>
      </c>
      <c r="G5419" s="13">
        <v>41311</v>
      </c>
      <c r="H5419" s="14">
        <v>225.12</v>
      </c>
      <c r="I5419" s="15" t="s">
        <v>22</v>
      </c>
      <c r="J5419" s="56" t="s">
        <v>1510</v>
      </c>
      <c r="K5419" s="57">
        <v>56</v>
      </c>
      <c r="L5419" s="58">
        <v>2012003135</v>
      </c>
      <c r="M5419" s="59">
        <v>43465</v>
      </c>
      <c r="N5419" s="60">
        <v>207.86080000000001</v>
      </c>
      <c r="O5419" s="61">
        <v>1</v>
      </c>
      <c r="P5419" s="62">
        <v>8.3333333333333301E-2</v>
      </c>
      <c r="Q5419" s="63">
        <v>0</v>
      </c>
      <c r="R5419" s="64">
        <v>207.86080000000001</v>
      </c>
      <c r="S5419" s="25">
        <v>17.259200000000099</v>
      </c>
      <c r="ALF5419" s="26"/>
      <c r="ALG5419" s="26"/>
      <c r="ALH5419" s="26"/>
      <c r="ALI5419" s="26"/>
      <c r="ALJ5419" s="26"/>
      <c r="ALK5419" s="26"/>
      <c r="ALL5419" s="26"/>
      <c r="ALM5419" s="26"/>
      <c r="ALN5419" s="26"/>
      <c r="ALO5419" s="26"/>
      <c r="ALP5419" s="26"/>
      <c r="ALQ5419" s="26"/>
      <c r="ALR5419" s="26"/>
      <c r="ALS5419" s="26"/>
      <c r="ALT5419" s="26"/>
      <c r="ALU5419" s="26"/>
      <c r="ALV5419" s="26"/>
      <c r="ALW5419" s="26"/>
      <c r="ALX5419" s="26"/>
      <c r="ALY5419" s="26"/>
      <c r="ALZ5419" s="26"/>
      <c r="AMA5419" s="26"/>
      <c r="AMB5419" s="26"/>
      <c r="AMC5419" s="26"/>
      <c r="AMD5419" s="26"/>
      <c r="AME5419" s="26"/>
      <c r="AMF5419" s="26"/>
      <c r="AMG5419"/>
      <c r="AMH5419"/>
      <c r="AMI5419"/>
      <c r="AMJ5419"/>
    </row>
    <row r="5420" spans="1:1024" s="2" customFormat="1" ht="51" x14ac:dyDescent="0.25">
      <c r="A5420" s="10" t="s">
        <v>1462</v>
      </c>
      <c r="B5420" s="66">
        <v>7668</v>
      </c>
      <c r="C5420" s="10">
        <f>VLOOKUP(B5420,[1]Planilha8!$X$4:$Y$6629,2,0)</f>
        <v>2039601</v>
      </c>
      <c r="D5420" s="12" t="s">
        <v>1509</v>
      </c>
      <c r="E5420" s="12" t="str">
        <f>VLOOKUP(B5420,[1]Planilha8!$X$4:$Z$6629,3,0)</f>
        <v>CLÍNICA CIRÚRGICA</v>
      </c>
      <c r="F5420" s="12" t="str">
        <f>VLOOKUP(B5420,[1]Planilha8!$X$4:$AD$6629,7,0)</f>
        <v>REGULAR</v>
      </c>
      <c r="G5420" s="13">
        <v>41311</v>
      </c>
      <c r="H5420" s="14">
        <v>225.12</v>
      </c>
      <c r="I5420" s="15" t="s">
        <v>22</v>
      </c>
      <c r="J5420" s="56" t="s">
        <v>1510</v>
      </c>
      <c r="K5420" s="57">
        <v>56</v>
      </c>
      <c r="L5420" s="58">
        <v>2012003135</v>
      </c>
      <c r="M5420" s="59">
        <v>43465</v>
      </c>
      <c r="N5420" s="60">
        <v>207.86080000000001</v>
      </c>
      <c r="O5420" s="61">
        <v>1</v>
      </c>
      <c r="P5420" s="62">
        <v>8.3333333333333301E-2</v>
      </c>
      <c r="Q5420" s="63">
        <v>0</v>
      </c>
      <c r="R5420" s="64">
        <v>207.86080000000001</v>
      </c>
      <c r="S5420" s="25">
        <v>17.259200000000099</v>
      </c>
      <c r="ALF5420" s="26"/>
      <c r="ALG5420" s="26"/>
      <c r="ALH5420" s="26"/>
      <c r="ALI5420" s="26"/>
      <c r="ALJ5420" s="26"/>
      <c r="ALK5420" s="26"/>
      <c r="ALL5420" s="26"/>
      <c r="ALM5420" s="26"/>
      <c r="ALN5420" s="26"/>
      <c r="ALO5420" s="26"/>
      <c r="ALP5420" s="26"/>
      <c r="ALQ5420" s="26"/>
      <c r="ALR5420" s="26"/>
      <c r="ALS5420" s="26"/>
      <c r="ALT5420" s="26"/>
      <c r="ALU5420" s="26"/>
      <c r="ALV5420" s="26"/>
      <c r="ALW5420" s="26"/>
      <c r="ALX5420" s="26"/>
      <c r="ALY5420" s="26"/>
      <c r="ALZ5420" s="26"/>
      <c r="AMA5420" s="26"/>
      <c r="AMB5420" s="26"/>
      <c r="AMC5420" s="26"/>
      <c r="AMD5420" s="26"/>
      <c r="AME5420" s="26"/>
      <c r="AMF5420" s="26"/>
      <c r="AMG5420"/>
      <c r="AMH5420"/>
      <c r="AMI5420"/>
      <c r="AMJ5420"/>
    </row>
    <row r="5421" spans="1:1024" s="2" customFormat="1" ht="51" x14ac:dyDescent="0.25">
      <c r="A5421" s="10" t="s">
        <v>1462</v>
      </c>
      <c r="B5421" s="66">
        <v>7669</v>
      </c>
      <c r="C5421" s="10">
        <f>VLOOKUP(B5421,[1]Planilha8!$X$4:$Y$6629,2,0)</f>
        <v>2039602</v>
      </c>
      <c r="D5421" s="12" t="s">
        <v>1509</v>
      </c>
      <c r="E5421" s="12" t="str">
        <f>VLOOKUP(B5421,[1]Planilha8!$X$4:$Z$6629,3,0)</f>
        <v>CLÍNICA CIRÚRGICA</v>
      </c>
      <c r="F5421" s="12" t="str">
        <f>VLOOKUP(B5421,[1]Planilha8!$X$4:$AD$6629,7,0)</f>
        <v>REGULAR</v>
      </c>
      <c r="G5421" s="13">
        <v>41311</v>
      </c>
      <c r="H5421" s="14">
        <v>225.12</v>
      </c>
      <c r="I5421" s="15" t="s">
        <v>22</v>
      </c>
      <c r="J5421" s="56" t="s">
        <v>1510</v>
      </c>
      <c r="K5421" s="57">
        <v>56</v>
      </c>
      <c r="L5421" s="58">
        <v>2012003135</v>
      </c>
      <c r="M5421" s="59">
        <v>43465</v>
      </c>
      <c r="N5421" s="60">
        <v>207.86080000000001</v>
      </c>
      <c r="O5421" s="61">
        <v>1</v>
      </c>
      <c r="P5421" s="62">
        <v>8.3333333333333301E-2</v>
      </c>
      <c r="Q5421" s="63">
        <v>0</v>
      </c>
      <c r="R5421" s="64">
        <v>207.86080000000001</v>
      </c>
      <c r="S5421" s="25">
        <v>17.259200000000099</v>
      </c>
      <c r="ALF5421" s="26"/>
      <c r="ALG5421" s="26"/>
      <c r="ALH5421" s="26"/>
      <c r="ALI5421" s="26"/>
      <c r="ALJ5421" s="26"/>
      <c r="ALK5421" s="26"/>
      <c r="ALL5421" s="26"/>
      <c r="ALM5421" s="26"/>
      <c r="ALN5421" s="26"/>
      <c r="ALO5421" s="26"/>
      <c r="ALP5421" s="26"/>
      <c r="ALQ5421" s="26"/>
      <c r="ALR5421" s="26"/>
      <c r="ALS5421" s="26"/>
      <c r="ALT5421" s="26"/>
      <c r="ALU5421" s="26"/>
      <c r="ALV5421" s="26"/>
      <c r="ALW5421" s="26"/>
      <c r="ALX5421" s="26"/>
      <c r="ALY5421" s="26"/>
      <c r="ALZ5421" s="26"/>
      <c r="AMA5421" s="26"/>
      <c r="AMB5421" s="26"/>
      <c r="AMC5421" s="26"/>
      <c r="AMD5421" s="26"/>
      <c r="AME5421" s="26"/>
      <c r="AMF5421" s="26"/>
      <c r="AMG5421"/>
      <c r="AMH5421"/>
      <c r="AMI5421"/>
      <c r="AMJ5421"/>
    </row>
    <row r="5422" spans="1:1024" s="2" customFormat="1" ht="51" x14ac:dyDescent="0.25">
      <c r="A5422" s="10" t="s">
        <v>1462</v>
      </c>
      <c r="B5422" s="66">
        <v>7670</v>
      </c>
      <c r="C5422" s="10">
        <f>VLOOKUP(B5422,[1]Planilha8!$X$4:$Y$6629,2,0)</f>
        <v>2039603</v>
      </c>
      <c r="D5422" s="12" t="s">
        <v>1509</v>
      </c>
      <c r="E5422" s="12" t="str">
        <f>VLOOKUP(B5422,[1]Planilha8!$X$4:$Z$6629,3,0)</f>
        <v>AGÊNCIA TRANSFUSIONAL</v>
      </c>
      <c r="F5422" s="12" t="str">
        <f>VLOOKUP(B5422,[1]Planilha8!$X$4:$AD$6629,7,0)</f>
        <v>REGULAR</v>
      </c>
      <c r="G5422" s="13">
        <v>41311</v>
      </c>
      <c r="H5422" s="14">
        <v>225.12</v>
      </c>
      <c r="I5422" s="15" t="s">
        <v>22</v>
      </c>
      <c r="J5422" s="56" t="s">
        <v>1510</v>
      </c>
      <c r="K5422" s="57">
        <v>56</v>
      </c>
      <c r="L5422" s="58">
        <v>2012003135</v>
      </c>
      <c r="M5422" s="59">
        <v>43465</v>
      </c>
      <c r="N5422" s="60">
        <v>207.86080000000001</v>
      </c>
      <c r="O5422" s="61">
        <v>1</v>
      </c>
      <c r="P5422" s="62">
        <v>8.3333333333333301E-2</v>
      </c>
      <c r="Q5422" s="63">
        <v>0</v>
      </c>
      <c r="R5422" s="64">
        <v>207.86080000000001</v>
      </c>
      <c r="S5422" s="25">
        <v>17.259200000000099</v>
      </c>
      <c r="ALF5422" s="26"/>
      <c r="ALG5422" s="26"/>
      <c r="ALH5422" s="26"/>
      <c r="ALI5422" s="26"/>
      <c r="ALJ5422" s="26"/>
      <c r="ALK5422" s="26"/>
      <c r="ALL5422" s="26"/>
      <c r="ALM5422" s="26"/>
      <c r="ALN5422" s="26"/>
      <c r="ALO5422" s="26"/>
      <c r="ALP5422" s="26"/>
      <c r="ALQ5422" s="26"/>
      <c r="ALR5422" s="26"/>
      <c r="ALS5422" s="26"/>
      <c r="ALT5422" s="26"/>
      <c r="ALU5422" s="26"/>
      <c r="ALV5422" s="26"/>
      <c r="ALW5422" s="26"/>
      <c r="ALX5422" s="26"/>
      <c r="ALY5422" s="26"/>
      <c r="ALZ5422" s="26"/>
      <c r="AMA5422" s="26"/>
      <c r="AMB5422" s="26"/>
      <c r="AMC5422" s="26"/>
      <c r="AMD5422" s="26"/>
      <c r="AME5422" s="26"/>
      <c r="AMF5422" s="26"/>
      <c r="AMG5422"/>
      <c r="AMH5422"/>
      <c r="AMI5422"/>
      <c r="AMJ5422"/>
    </row>
    <row r="5423" spans="1:1024" s="2" customFormat="1" ht="51" x14ac:dyDescent="0.25">
      <c r="A5423" s="10" t="s">
        <v>1462</v>
      </c>
      <c r="B5423" s="66">
        <v>7671</v>
      </c>
      <c r="C5423" s="10">
        <f>VLOOKUP(B5423,[1]Planilha8!$X$4:$Y$6629,2,0)</f>
        <v>2039604</v>
      </c>
      <c r="D5423" s="12" t="s">
        <v>1509</v>
      </c>
      <c r="E5423" s="12" t="str">
        <f>VLOOKUP(B5423,[1]Planilha8!$X$4:$Z$6629,3,0)</f>
        <v>DIÁLISE</v>
      </c>
      <c r="F5423" s="12" t="str">
        <f>VLOOKUP(B5423,[1]Planilha8!$X$4:$AD$6629,7,0)</f>
        <v>REGULAR</v>
      </c>
      <c r="G5423" s="13">
        <v>41311</v>
      </c>
      <c r="H5423" s="14">
        <v>225.12</v>
      </c>
      <c r="I5423" s="15" t="s">
        <v>22</v>
      </c>
      <c r="J5423" s="56" t="s">
        <v>1510</v>
      </c>
      <c r="K5423" s="57">
        <v>56</v>
      </c>
      <c r="L5423" s="58">
        <v>2012003135</v>
      </c>
      <c r="M5423" s="59">
        <v>43465</v>
      </c>
      <c r="N5423" s="60">
        <v>207.86080000000001</v>
      </c>
      <c r="O5423" s="61">
        <v>1</v>
      </c>
      <c r="P5423" s="62">
        <v>8.3333333333333301E-2</v>
      </c>
      <c r="Q5423" s="63">
        <v>0</v>
      </c>
      <c r="R5423" s="64">
        <v>207.86080000000001</v>
      </c>
      <c r="S5423" s="25">
        <v>17.259200000000099</v>
      </c>
      <c r="ALF5423" s="26"/>
      <c r="ALG5423" s="26"/>
      <c r="ALH5423" s="26"/>
      <c r="ALI5423" s="26"/>
      <c r="ALJ5423" s="26"/>
      <c r="ALK5423" s="26"/>
      <c r="ALL5423" s="26"/>
      <c r="ALM5423" s="26"/>
      <c r="ALN5423" s="26"/>
      <c r="ALO5423" s="26"/>
      <c r="ALP5423" s="26"/>
      <c r="ALQ5423" s="26"/>
      <c r="ALR5423" s="26"/>
      <c r="ALS5423" s="26"/>
      <c r="ALT5423" s="26"/>
      <c r="ALU5423" s="26"/>
      <c r="ALV5423" s="26"/>
      <c r="ALW5423" s="26"/>
      <c r="ALX5423" s="26"/>
      <c r="ALY5423" s="26"/>
      <c r="ALZ5423" s="26"/>
      <c r="AMA5423" s="26"/>
      <c r="AMB5423" s="26"/>
      <c r="AMC5423" s="26"/>
      <c r="AMD5423" s="26"/>
      <c r="AME5423" s="26"/>
      <c r="AMF5423" s="26"/>
      <c r="AMG5423"/>
      <c r="AMH5423"/>
      <c r="AMI5423"/>
      <c r="AMJ5423"/>
    </row>
    <row r="5424" spans="1:1024" s="2" customFormat="1" ht="51" x14ac:dyDescent="0.25">
      <c r="A5424" s="10" t="s">
        <v>1462</v>
      </c>
      <c r="B5424" s="66">
        <v>7672</v>
      </c>
      <c r="C5424" s="10" t="e">
        <f>VLOOKUP(B5424,[1]Planilha8!$X$4:$Y$6629,2,0)</f>
        <v>#N/A</v>
      </c>
      <c r="D5424" s="12" t="s">
        <v>1509</v>
      </c>
      <c r="E5424" s="12" t="e">
        <f>VLOOKUP(B5424,[1]Planilha8!$X$4:$Z$6629,3,0)</f>
        <v>#N/A</v>
      </c>
      <c r="F5424" s="12" t="e">
        <f>VLOOKUP(B5424,[1]Planilha8!$X$4:$AD$6629,7,0)</f>
        <v>#N/A</v>
      </c>
      <c r="G5424" s="13">
        <v>41311</v>
      </c>
      <c r="H5424" s="14">
        <v>225.12</v>
      </c>
      <c r="I5424" s="15" t="s">
        <v>22</v>
      </c>
      <c r="J5424" s="56" t="s">
        <v>1510</v>
      </c>
      <c r="K5424" s="57">
        <v>56</v>
      </c>
      <c r="L5424" s="58">
        <v>2012003135</v>
      </c>
      <c r="M5424" s="59">
        <v>43465</v>
      </c>
      <c r="N5424" s="60">
        <v>207.86080000000001</v>
      </c>
      <c r="O5424" s="61">
        <v>1</v>
      </c>
      <c r="P5424" s="62">
        <v>8.3333333333333301E-2</v>
      </c>
      <c r="Q5424" s="63">
        <v>0</v>
      </c>
      <c r="R5424" s="64">
        <v>207.86080000000001</v>
      </c>
      <c r="S5424" s="25">
        <v>17.259200000000099</v>
      </c>
      <c r="ALF5424" s="26"/>
      <c r="ALG5424" s="26"/>
      <c r="ALH5424" s="26"/>
      <c r="ALI5424" s="26"/>
      <c r="ALJ5424" s="26"/>
      <c r="ALK5424" s="26"/>
      <c r="ALL5424" s="26"/>
      <c r="ALM5424" s="26"/>
      <c r="ALN5424" s="26"/>
      <c r="ALO5424" s="26"/>
      <c r="ALP5424" s="26"/>
      <c r="ALQ5424" s="26"/>
      <c r="ALR5424" s="26"/>
      <c r="ALS5424" s="26"/>
      <c r="ALT5424" s="26"/>
      <c r="ALU5424" s="26"/>
      <c r="ALV5424" s="26"/>
      <c r="ALW5424" s="26"/>
      <c r="ALX5424" s="26"/>
      <c r="ALY5424" s="26"/>
      <c r="ALZ5424" s="26"/>
      <c r="AMA5424" s="26"/>
      <c r="AMB5424" s="26"/>
      <c r="AMC5424" s="26"/>
      <c r="AMD5424" s="26"/>
      <c r="AME5424" s="26"/>
      <c r="AMF5424" s="26"/>
      <c r="AMG5424"/>
      <c r="AMH5424"/>
      <c r="AMI5424"/>
      <c r="AMJ5424"/>
    </row>
    <row r="5425" spans="1:1024" s="2" customFormat="1" ht="51" x14ac:dyDescent="0.25">
      <c r="A5425" s="10" t="s">
        <v>1462</v>
      </c>
      <c r="B5425" s="66">
        <v>7673</v>
      </c>
      <c r="C5425" s="10">
        <f>VLOOKUP(B5425,[1]Planilha8!$X$4:$Y$6629,2,0)</f>
        <v>2039606</v>
      </c>
      <c r="D5425" s="12" t="s">
        <v>1509</v>
      </c>
      <c r="E5425" s="12" t="str">
        <f>VLOOKUP(B5425,[1]Planilha8!$X$4:$Z$6629,3,0)</f>
        <v>CLÍNICA CIRÚRGICA</v>
      </c>
      <c r="F5425" s="12" t="str">
        <f>VLOOKUP(B5425,[1]Planilha8!$X$4:$AD$6629,7,0)</f>
        <v>REGULAR</v>
      </c>
      <c r="G5425" s="13">
        <v>41311</v>
      </c>
      <c r="H5425" s="14">
        <v>225.12</v>
      </c>
      <c r="I5425" s="15" t="s">
        <v>22</v>
      </c>
      <c r="J5425" s="56" t="s">
        <v>1510</v>
      </c>
      <c r="K5425" s="57">
        <v>56</v>
      </c>
      <c r="L5425" s="58">
        <v>2012003135</v>
      </c>
      <c r="M5425" s="59">
        <v>43465</v>
      </c>
      <c r="N5425" s="60">
        <v>207.86080000000001</v>
      </c>
      <c r="O5425" s="61">
        <v>1</v>
      </c>
      <c r="P5425" s="62">
        <v>8.3333333333333301E-2</v>
      </c>
      <c r="Q5425" s="63">
        <v>0</v>
      </c>
      <c r="R5425" s="64">
        <v>207.86080000000001</v>
      </c>
      <c r="S5425" s="25">
        <v>17.259200000000099</v>
      </c>
      <c r="ALF5425" s="26"/>
      <c r="ALG5425" s="26"/>
      <c r="ALH5425" s="26"/>
      <c r="ALI5425" s="26"/>
      <c r="ALJ5425" s="26"/>
      <c r="ALK5425" s="26"/>
      <c r="ALL5425" s="26"/>
      <c r="ALM5425" s="26"/>
      <c r="ALN5425" s="26"/>
      <c r="ALO5425" s="26"/>
      <c r="ALP5425" s="26"/>
      <c r="ALQ5425" s="26"/>
      <c r="ALR5425" s="26"/>
      <c r="ALS5425" s="26"/>
      <c r="ALT5425" s="26"/>
      <c r="ALU5425" s="26"/>
      <c r="ALV5425" s="26"/>
      <c r="ALW5425" s="26"/>
      <c r="ALX5425" s="26"/>
      <c r="ALY5425" s="26"/>
      <c r="ALZ5425" s="26"/>
      <c r="AMA5425" s="26"/>
      <c r="AMB5425" s="26"/>
      <c r="AMC5425" s="26"/>
      <c r="AMD5425" s="26"/>
      <c r="AME5425" s="26"/>
      <c r="AMF5425" s="26"/>
      <c r="AMG5425"/>
      <c r="AMH5425"/>
      <c r="AMI5425"/>
      <c r="AMJ5425"/>
    </row>
    <row r="5426" spans="1:1024" s="2" customFormat="1" ht="51" x14ac:dyDescent="0.25">
      <c r="A5426" s="10" t="s">
        <v>1462</v>
      </c>
      <c r="B5426" s="66">
        <v>7674</v>
      </c>
      <c r="C5426" s="10" t="e">
        <f>VLOOKUP(B5426,[1]Planilha8!$X$4:$Y$6629,2,0)</f>
        <v>#N/A</v>
      </c>
      <c r="D5426" s="12" t="s">
        <v>1509</v>
      </c>
      <c r="E5426" s="12" t="e">
        <f>VLOOKUP(B5426,[1]Planilha8!$X$4:$Z$6629,3,0)</f>
        <v>#N/A</v>
      </c>
      <c r="F5426" s="12" t="e">
        <f>VLOOKUP(B5426,[1]Planilha8!$X$4:$AD$6629,7,0)</f>
        <v>#N/A</v>
      </c>
      <c r="G5426" s="13">
        <v>41311</v>
      </c>
      <c r="H5426" s="14">
        <v>225.12</v>
      </c>
      <c r="I5426" s="15" t="s">
        <v>22</v>
      </c>
      <c r="J5426" s="56" t="s">
        <v>1510</v>
      </c>
      <c r="K5426" s="57">
        <v>56</v>
      </c>
      <c r="L5426" s="58">
        <v>2012003135</v>
      </c>
      <c r="M5426" s="59">
        <v>43465</v>
      </c>
      <c r="N5426" s="60">
        <v>207.86080000000001</v>
      </c>
      <c r="O5426" s="61">
        <v>1</v>
      </c>
      <c r="P5426" s="62">
        <v>8.3333333333333301E-2</v>
      </c>
      <c r="Q5426" s="63">
        <v>0</v>
      </c>
      <c r="R5426" s="64">
        <v>207.86080000000001</v>
      </c>
      <c r="S5426" s="25">
        <v>17.259200000000099</v>
      </c>
      <c r="ALF5426" s="26"/>
      <c r="ALG5426" s="26"/>
      <c r="ALH5426" s="26"/>
      <c r="ALI5426" s="26"/>
      <c r="ALJ5426" s="26"/>
      <c r="ALK5426" s="26"/>
      <c r="ALL5426" s="26"/>
      <c r="ALM5426" s="26"/>
      <c r="ALN5426" s="26"/>
      <c r="ALO5426" s="26"/>
      <c r="ALP5426" s="26"/>
      <c r="ALQ5426" s="26"/>
      <c r="ALR5426" s="26"/>
      <c r="ALS5426" s="26"/>
      <c r="ALT5426" s="26"/>
      <c r="ALU5426" s="26"/>
      <c r="ALV5426" s="26"/>
      <c r="ALW5426" s="26"/>
      <c r="ALX5426" s="26"/>
      <c r="ALY5426" s="26"/>
      <c r="ALZ5426" s="26"/>
      <c r="AMA5426" s="26"/>
      <c r="AMB5426" s="26"/>
      <c r="AMC5426" s="26"/>
      <c r="AMD5426" s="26"/>
      <c r="AME5426" s="26"/>
      <c r="AMF5426" s="26"/>
      <c r="AMG5426"/>
      <c r="AMH5426"/>
      <c r="AMI5426"/>
      <c r="AMJ5426"/>
    </row>
    <row r="5427" spans="1:1024" s="2" customFormat="1" ht="51" x14ac:dyDescent="0.25">
      <c r="A5427" s="10" t="s">
        <v>1462</v>
      </c>
      <c r="B5427" s="66">
        <v>7675</v>
      </c>
      <c r="C5427" s="10">
        <f>VLOOKUP(B5427,[1]Planilha8!$X$4:$Y$6629,2,0)</f>
        <v>2039608</v>
      </c>
      <c r="D5427" s="12" t="s">
        <v>1509</v>
      </c>
      <c r="E5427" s="12" t="str">
        <f>VLOOKUP(B5427,[1]Planilha8!$X$4:$Z$6629,3,0)</f>
        <v>APOIO AO DIAGNÓSTICO</v>
      </c>
      <c r="F5427" s="12" t="str">
        <f>VLOOKUP(B5427,[1]Planilha8!$X$4:$AD$6629,7,0)</f>
        <v>REGULAR</v>
      </c>
      <c r="G5427" s="13">
        <v>41311</v>
      </c>
      <c r="H5427" s="14">
        <v>225.12</v>
      </c>
      <c r="I5427" s="15" t="s">
        <v>22</v>
      </c>
      <c r="J5427" s="56" t="s">
        <v>1510</v>
      </c>
      <c r="K5427" s="57">
        <v>56</v>
      </c>
      <c r="L5427" s="58">
        <v>2012003135</v>
      </c>
      <c r="M5427" s="59">
        <v>43465</v>
      </c>
      <c r="N5427" s="60">
        <v>207.86080000000001</v>
      </c>
      <c r="O5427" s="61">
        <v>1</v>
      </c>
      <c r="P5427" s="62">
        <v>8.3333333333333301E-2</v>
      </c>
      <c r="Q5427" s="63">
        <v>0</v>
      </c>
      <c r="R5427" s="64">
        <v>207.86080000000001</v>
      </c>
      <c r="S5427" s="25">
        <v>17.259200000000099</v>
      </c>
      <c r="ALF5427" s="26"/>
      <c r="ALG5427" s="26"/>
      <c r="ALH5427" s="26"/>
      <c r="ALI5427" s="26"/>
      <c r="ALJ5427" s="26"/>
      <c r="ALK5427" s="26"/>
      <c r="ALL5427" s="26"/>
      <c r="ALM5427" s="26"/>
      <c r="ALN5427" s="26"/>
      <c r="ALO5427" s="26"/>
      <c r="ALP5427" s="26"/>
      <c r="ALQ5427" s="26"/>
      <c r="ALR5427" s="26"/>
      <c r="ALS5427" s="26"/>
      <c r="ALT5427" s="26"/>
      <c r="ALU5427" s="26"/>
      <c r="ALV5427" s="26"/>
      <c r="ALW5427" s="26"/>
      <c r="ALX5427" s="26"/>
      <c r="ALY5427" s="26"/>
      <c r="ALZ5427" s="26"/>
      <c r="AMA5427" s="26"/>
      <c r="AMB5427" s="26"/>
      <c r="AMC5427" s="26"/>
      <c r="AMD5427" s="26"/>
      <c r="AME5427" s="26"/>
      <c r="AMF5427" s="26"/>
      <c r="AMG5427"/>
      <c r="AMH5427"/>
      <c r="AMI5427"/>
      <c r="AMJ5427"/>
    </row>
    <row r="5428" spans="1:1024" s="2" customFormat="1" ht="51" x14ac:dyDescent="0.25">
      <c r="A5428" s="10" t="s">
        <v>1462</v>
      </c>
      <c r="B5428" s="66">
        <v>7676</v>
      </c>
      <c r="C5428" s="10">
        <f>VLOOKUP(B5428,[1]Planilha8!$X$4:$Y$6629,2,0)</f>
        <v>2039609</v>
      </c>
      <c r="D5428" s="12" t="s">
        <v>1509</v>
      </c>
      <c r="E5428" s="12" t="str">
        <f>VLOOKUP(B5428,[1]Planilha8!$X$4:$Z$6629,3,0)</f>
        <v>CLÍNICA MÉDICA</v>
      </c>
      <c r="F5428" s="12" t="str">
        <f>VLOOKUP(B5428,[1]Planilha8!$X$4:$AD$6629,7,0)</f>
        <v>REGULAR</v>
      </c>
      <c r="G5428" s="13">
        <v>41311</v>
      </c>
      <c r="H5428" s="14">
        <v>225.12</v>
      </c>
      <c r="I5428" s="15" t="s">
        <v>22</v>
      </c>
      <c r="J5428" s="56" t="s">
        <v>1510</v>
      </c>
      <c r="K5428" s="57">
        <v>56</v>
      </c>
      <c r="L5428" s="58">
        <v>2012003135</v>
      </c>
      <c r="M5428" s="59">
        <v>43465</v>
      </c>
      <c r="N5428" s="60">
        <v>207.86080000000001</v>
      </c>
      <c r="O5428" s="61">
        <v>1</v>
      </c>
      <c r="P5428" s="62">
        <v>8.3333333333333301E-2</v>
      </c>
      <c r="Q5428" s="63">
        <v>0</v>
      </c>
      <c r="R5428" s="64">
        <v>207.86080000000001</v>
      </c>
      <c r="S5428" s="25">
        <v>17.259200000000099</v>
      </c>
      <c r="ALF5428" s="26"/>
      <c r="ALG5428" s="26"/>
      <c r="ALH5428" s="26"/>
      <c r="ALI5428" s="26"/>
      <c r="ALJ5428" s="26"/>
      <c r="ALK5428" s="26"/>
      <c r="ALL5428" s="26"/>
      <c r="ALM5428" s="26"/>
      <c r="ALN5428" s="26"/>
      <c r="ALO5428" s="26"/>
      <c r="ALP5428" s="26"/>
      <c r="ALQ5428" s="26"/>
      <c r="ALR5428" s="26"/>
      <c r="ALS5428" s="26"/>
      <c r="ALT5428" s="26"/>
      <c r="ALU5428" s="26"/>
      <c r="ALV5428" s="26"/>
      <c r="ALW5428" s="26"/>
      <c r="ALX5428" s="26"/>
      <c r="ALY5428" s="26"/>
      <c r="ALZ5428" s="26"/>
      <c r="AMA5428" s="26"/>
      <c r="AMB5428" s="26"/>
      <c r="AMC5428" s="26"/>
      <c r="AMD5428" s="26"/>
      <c r="AME5428" s="26"/>
      <c r="AMF5428" s="26"/>
      <c r="AMG5428"/>
      <c r="AMH5428"/>
      <c r="AMI5428"/>
      <c r="AMJ5428"/>
    </row>
    <row r="5429" spans="1:1024" s="2" customFormat="1" ht="51" x14ac:dyDescent="0.25">
      <c r="A5429" s="10" t="s">
        <v>1462</v>
      </c>
      <c r="B5429" s="66">
        <v>7677</v>
      </c>
      <c r="C5429" s="10">
        <f>VLOOKUP(B5429,[1]Planilha8!$X$4:$Y$6629,2,0)</f>
        <v>2039610</v>
      </c>
      <c r="D5429" s="12" t="s">
        <v>1509</v>
      </c>
      <c r="E5429" s="12" t="str">
        <f>VLOOKUP(B5429,[1]Planilha8!$X$4:$Z$6629,3,0)</f>
        <v>CLÍNICA MÉDICA</v>
      </c>
      <c r="F5429" s="12" t="str">
        <f>VLOOKUP(B5429,[1]Planilha8!$X$4:$AD$6629,7,0)</f>
        <v>REGULAR</v>
      </c>
      <c r="G5429" s="13">
        <v>41311</v>
      </c>
      <c r="H5429" s="14">
        <v>225.12</v>
      </c>
      <c r="I5429" s="15" t="s">
        <v>22</v>
      </c>
      <c r="J5429" s="56" t="s">
        <v>1510</v>
      </c>
      <c r="K5429" s="57">
        <v>56</v>
      </c>
      <c r="L5429" s="58">
        <v>2012003135</v>
      </c>
      <c r="M5429" s="59">
        <v>43465</v>
      </c>
      <c r="N5429" s="60">
        <v>207.86080000000001</v>
      </c>
      <c r="O5429" s="61">
        <v>1</v>
      </c>
      <c r="P5429" s="62">
        <v>8.3333333333333301E-2</v>
      </c>
      <c r="Q5429" s="63">
        <v>0</v>
      </c>
      <c r="R5429" s="64">
        <v>207.86080000000001</v>
      </c>
      <c r="S5429" s="25">
        <v>17.259200000000099</v>
      </c>
      <c r="ALF5429" s="26"/>
      <c r="ALG5429" s="26"/>
      <c r="ALH5429" s="26"/>
      <c r="ALI5429" s="26"/>
      <c r="ALJ5429" s="26"/>
      <c r="ALK5429" s="26"/>
      <c r="ALL5429" s="26"/>
      <c r="ALM5429" s="26"/>
      <c r="ALN5429" s="26"/>
      <c r="ALO5429" s="26"/>
      <c r="ALP5429" s="26"/>
      <c r="ALQ5429" s="26"/>
      <c r="ALR5429" s="26"/>
      <c r="ALS5429" s="26"/>
      <c r="ALT5429" s="26"/>
      <c r="ALU5429" s="26"/>
      <c r="ALV5429" s="26"/>
      <c r="ALW5429" s="26"/>
      <c r="ALX5429" s="26"/>
      <c r="ALY5429" s="26"/>
      <c r="ALZ5429" s="26"/>
      <c r="AMA5429" s="26"/>
      <c r="AMB5429" s="26"/>
      <c r="AMC5429" s="26"/>
      <c r="AMD5429" s="26"/>
      <c r="AME5429" s="26"/>
      <c r="AMF5429" s="26"/>
      <c r="AMG5429"/>
      <c r="AMH5429"/>
      <c r="AMI5429"/>
      <c r="AMJ5429"/>
    </row>
    <row r="5430" spans="1:1024" s="2" customFormat="1" ht="51" x14ac:dyDescent="0.25">
      <c r="A5430" s="10" t="s">
        <v>1462</v>
      </c>
      <c r="B5430" s="66">
        <v>7678</v>
      </c>
      <c r="C5430" s="10" t="e">
        <f>VLOOKUP(B5430,[1]Planilha8!$X$4:$Y$6629,2,0)</f>
        <v>#N/A</v>
      </c>
      <c r="D5430" s="12" t="s">
        <v>1509</v>
      </c>
      <c r="E5430" s="12" t="e">
        <f>VLOOKUP(B5430,[1]Planilha8!$X$4:$Z$6629,3,0)</f>
        <v>#N/A</v>
      </c>
      <c r="F5430" s="12" t="e">
        <f>VLOOKUP(B5430,[1]Planilha8!$X$4:$AD$6629,7,0)</f>
        <v>#N/A</v>
      </c>
      <c r="G5430" s="13">
        <v>41311</v>
      </c>
      <c r="H5430" s="14">
        <v>225.12</v>
      </c>
      <c r="I5430" s="15" t="s">
        <v>22</v>
      </c>
      <c r="J5430" s="56" t="s">
        <v>1510</v>
      </c>
      <c r="K5430" s="57">
        <v>56</v>
      </c>
      <c r="L5430" s="58">
        <v>2012003135</v>
      </c>
      <c r="M5430" s="59">
        <v>43465</v>
      </c>
      <c r="N5430" s="60">
        <v>207.86080000000001</v>
      </c>
      <c r="O5430" s="61">
        <v>1</v>
      </c>
      <c r="P5430" s="62">
        <v>8.3333333333333301E-2</v>
      </c>
      <c r="Q5430" s="63">
        <v>0</v>
      </c>
      <c r="R5430" s="64">
        <v>207.86080000000001</v>
      </c>
      <c r="S5430" s="25">
        <v>17.259200000000099</v>
      </c>
      <c r="ALF5430" s="26"/>
      <c r="ALG5430" s="26"/>
      <c r="ALH5430" s="26"/>
      <c r="ALI5430" s="26"/>
      <c r="ALJ5430" s="26"/>
      <c r="ALK5430" s="26"/>
      <c r="ALL5430" s="26"/>
      <c r="ALM5430" s="26"/>
      <c r="ALN5430" s="26"/>
      <c r="ALO5430" s="26"/>
      <c r="ALP5430" s="26"/>
      <c r="ALQ5430" s="26"/>
      <c r="ALR5430" s="26"/>
      <c r="ALS5430" s="26"/>
      <c r="ALT5430" s="26"/>
      <c r="ALU5430" s="26"/>
      <c r="ALV5430" s="26"/>
      <c r="ALW5430" s="26"/>
      <c r="ALX5430" s="26"/>
      <c r="ALY5430" s="26"/>
      <c r="ALZ5430" s="26"/>
      <c r="AMA5430" s="26"/>
      <c r="AMB5430" s="26"/>
      <c r="AMC5430" s="26"/>
      <c r="AMD5430" s="26"/>
      <c r="AME5430" s="26"/>
      <c r="AMF5430" s="26"/>
      <c r="AMG5430"/>
      <c r="AMH5430"/>
      <c r="AMI5430"/>
      <c r="AMJ5430"/>
    </row>
    <row r="5431" spans="1:1024" s="2" customFormat="1" ht="51" x14ac:dyDescent="0.25">
      <c r="A5431" s="10" t="s">
        <v>1462</v>
      </c>
      <c r="B5431" s="66">
        <v>7679</v>
      </c>
      <c r="C5431" s="10">
        <f>VLOOKUP(B5431,[1]Planilha8!$X$4:$Y$6629,2,0)</f>
        <v>2039612</v>
      </c>
      <c r="D5431" s="12" t="s">
        <v>1509</v>
      </c>
      <c r="E5431" s="12" t="str">
        <f>VLOOKUP(B5431,[1]Planilha8!$X$4:$Z$6629,3,0)</f>
        <v>CLÍNICA MÉDICA</v>
      </c>
      <c r="F5431" s="12" t="str">
        <f>VLOOKUP(B5431,[1]Planilha8!$X$4:$AD$6629,7,0)</f>
        <v>REGULAR</v>
      </c>
      <c r="G5431" s="13">
        <v>41311</v>
      </c>
      <c r="H5431" s="14">
        <v>225.12</v>
      </c>
      <c r="I5431" s="15" t="s">
        <v>22</v>
      </c>
      <c r="J5431" s="56" t="s">
        <v>1510</v>
      </c>
      <c r="K5431" s="57">
        <v>56</v>
      </c>
      <c r="L5431" s="58">
        <v>2012003135</v>
      </c>
      <c r="M5431" s="59">
        <v>43465</v>
      </c>
      <c r="N5431" s="60">
        <v>207.86080000000001</v>
      </c>
      <c r="O5431" s="61">
        <v>1</v>
      </c>
      <c r="P5431" s="62">
        <v>8.3333333333333301E-2</v>
      </c>
      <c r="Q5431" s="63">
        <v>0</v>
      </c>
      <c r="R5431" s="64">
        <v>207.86080000000001</v>
      </c>
      <c r="S5431" s="25">
        <v>17.259200000000099</v>
      </c>
      <c r="ALF5431" s="26"/>
      <c r="ALG5431" s="26"/>
      <c r="ALH5431" s="26"/>
      <c r="ALI5431" s="26"/>
      <c r="ALJ5431" s="26"/>
      <c r="ALK5431" s="26"/>
      <c r="ALL5431" s="26"/>
      <c r="ALM5431" s="26"/>
      <c r="ALN5431" s="26"/>
      <c r="ALO5431" s="26"/>
      <c r="ALP5431" s="26"/>
      <c r="ALQ5431" s="26"/>
      <c r="ALR5431" s="26"/>
      <c r="ALS5431" s="26"/>
      <c r="ALT5431" s="26"/>
      <c r="ALU5431" s="26"/>
      <c r="ALV5431" s="26"/>
      <c r="ALW5431" s="26"/>
      <c r="ALX5431" s="26"/>
      <c r="ALY5431" s="26"/>
      <c r="ALZ5431" s="26"/>
      <c r="AMA5431" s="26"/>
      <c r="AMB5431" s="26"/>
      <c r="AMC5431" s="26"/>
      <c r="AMD5431" s="26"/>
      <c r="AME5431" s="26"/>
      <c r="AMF5431" s="26"/>
      <c r="AMG5431"/>
      <c r="AMH5431"/>
      <c r="AMI5431"/>
      <c r="AMJ5431"/>
    </row>
    <row r="5432" spans="1:1024" s="2" customFormat="1" ht="51" x14ac:dyDescent="0.25">
      <c r="A5432" s="10" t="s">
        <v>1462</v>
      </c>
      <c r="B5432" s="66">
        <v>7680</v>
      </c>
      <c r="C5432" s="10" t="e">
        <f>VLOOKUP(B5432,[1]Planilha8!$X$4:$Y$6629,2,0)</f>
        <v>#N/A</v>
      </c>
      <c r="D5432" s="12" t="s">
        <v>1509</v>
      </c>
      <c r="E5432" s="12" t="e">
        <f>VLOOKUP(B5432,[1]Planilha8!$X$4:$Z$6629,3,0)</f>
        <v>#N/A</v>
      </c>
      <c r="F5432" s="12" t="e">
        <f>VLOOKUP(B5432,[1]Planilha8!$X$4:$AD$6629,7,0)</f>
        <v>#N/A</v>
      </c>
      <c r="G5432" s="13">
        <v>41311</v>
      </c>
      <c r="H5432" s="14">
        <v>225.12</v>
      </c>
      <c r="I5432" s="15" t="s">
        <v>22</v>
      </c>
      <c r="J5432" s="56" t="s">
        <v>1510</v>
      </c>
      <c r="K5432" s="57">
        <v>56</v>
      </c>
      <c r="L5432" s="58">
        <v>2012003135</v>
      </c>
      <c r="M5432" s="59">
        <v>43465</v>
      </c>
      <c r="N5432" s="60">
        <v>207.86080000000001</v>
      </c>
      <c r="O5432" s="61">
        <v>1</v>
      </c>
      <c r="P5432" s="62">
        <v>8.3333333333333301E-2</v>
      </c>
      <c r="Q5432" s="63">
        <v>0</v>
      </c>
      <c r="R5432" s="64">
        <v>207.86080000000001</v>
      </c>
      <c r="S5432" s="25">
        <v>17.259200000000099</v>
      </c>
      <c r="ALF5432" s="26"/>
      <c r="ALG5432" s="26"/>
      <c r="ALH5432" s="26"/>
      <c r="ALI5432" s="26"/>
      <c r="ALJ5432" s="26"/>
      <c r="ALK5432" s="26"/>
      <c r="ALL5432" s="26"/>
      <c r="ALM5432" s="26"/>
      <c r="ALN5432" s="26"/>
      <c r="ALO5432" s="26"/>
      <c r="ALP5432" s="26"/>
      <c r="ALQ5432" s="26"/>
      <c r="ALR5432" s="26"/>
      <c r="ALS5432" s="26"/>
      <c r="ALT5432" s="26"/>
      <c r="ALU5432" s="26"/>
      <c r="ALV5432" s="26"/>
      <c r="ALW5432" s="26"/>
      <c r="ALX5432" s="26"/>
      <c r="ALY5432" s="26"/>
      <c r="ALZ5432" s="26"/>
      <c r="AMA5432" s="26"/>
      <c r="AMB5432" s="26"/>
      <c r="AMC5432" s="26"/>
      <c r="AMD5432" s="26"/>
      <c r="AME5432" s="26"/>
      <c r="AMF5432" s="26"/>
      <c r="AMG5432"/>
      <c r="AMH5432"/>
      <c r="AMI5432"/>
      <c r="AMJ5432"/>
    </row>
    <row r="5433" spans="1:1024" s="2" customFormat="1" ht="51" x14ac:dyDescent="0.25">
      <c r="A5433" s="10" t="s">
        <v>1462</v>
      </c>
      <c r="B5433" s="66">
        <v>7681</v>
      </c>
      <c r="C5433" s="10">
        <f>VLOOKUP(B5433,[1]Planilha8!$X$4:$Y$6629,2,0)</f>
        <v>2039614</v>
      </c>
      <c r="D5433" s="12" t="s">
        <v>1509</v>
      </c>
      <c r="E5433" s="12" t="str">
        <f>VLOOKUP(B5433,[1]Planilha8!$X$4:$Z$6629,3,0)</f>
        <v>GALPÃO ALMOXARIFADO</v>
      </c>
      <c r="F5433" s="12" t="str">
        <f>VLOOKUP(B5433,[1]Planilha8!$X$4:$AD$6629,7,0)</f>
        <v>SUCATA</v>
      </c>
      <c r="G5433" s="13">
        <v>41311</v>
      </c>
      <c r="H5433" s="14">
        <v>225.12</v>
      </c>
      <c r="I5433" s="15" t="s">
        <v>22</v>
      </c>
      <c r="J5433" s="56" t="s">
        <v>1510</v>
      </c>
      <c r="K5433" s="57">
        <v>56</v>
      </c>
      <c r="L5433" s="58">
        <v>2012003135</v>
      </c>
      <c r="M5433" s="59">
        <v>43465</v>
      </c>
      <c r="N5433" s="60">
        <v>207.86080000000001</v>
      </c>
      <c r="O5433" s="61">
        <v>1</v>
      </c>
      <c r="P5433" s="62">
        <v>8.3333333333333301E-2</v>
      </c>
      <c r="Q5433" s="63">
        <v>0</v>
      </c>
      <c r="R5433" s="64">
        <v>207.86080000000001</v>
      </c>
      <c r="S5433" s="25">
        <v>17.259200000000099</v>
      </c>
      <c r="ALF5433" s="26"/>
      <c r="ALG5433" s="26"/>
      <c r="ALH5433" s="26"/>
      <c r="ALI5433" s="26"/>
      <c r="ALJ5433" s="26"/>
      <c r="ALK5433" s="26"/>
      <c r="ALL5433" s="26"/>
      <c r="ALM5433" s="26"/>
      <c r="ALN5433" s="26"/>
      <c r="ALO5433" s="26"/>
      <c r="ALP5433" s="26"/>
      <c r="ALQ5433" s="26"/>
      <c r="ALR5433" s="26"/>
      <c r="ALS5433" s="26"/>
      <c r="ALT5433" s="26"/>
      <c r="ALU5433" s="26"/>
      <c r="ALV5433" s="26"/>
      <c r="ALW5433" s="26"/>
      <c r="ALX5433" s="26"/>
      <c r="ALY5433" s="26"/>
      <c r="ALZ5433" s="26"/>
      <c r="AMA5433" s="26"/>
      <c r="AMB5433" s="26"/>
      <c r="AMC5433" s="26"/>
      <c r="AMD5433" s="26"/>
      <c r="AME5433" s="26"/>
      <c r="AMF5433" s="26"/>
      <c r="AMG5433"/>
      <c r="AMH5433"/>
      <c r="AMI5433"/>
      <c r="AMJ5433"/>
    </row>
    <row r="5434" spans="1:1024" s="2" customFormat="1" ht="51" x14ac:dyDescent="0.25">
      <c r="A5434" s="10" t="s">
        <v>1462</v>
      </c>
      <c r="B5434" s="66">
        <v>7682</v>
      </c>
      <c r="C5434" s="10">
        <f>VLOOKUP(B5434,[1]Planilha8!$X$4:$Y$6629,2,0)</f>
        <v>2039615</v>
      </c>
      <c r="D5434" s="12" t="s">
        <v>1509</v>
      </c>
      <c r="E5434" s="12" t="str">
        <f>VLOOKUP(B5434,[1]Planilha8!$X$4:$Z$6629,3,0)</f>
        <v>CLÍNICA MÉDICA</v>
      </c>
      <c r="F5434" s="12" t="str">
        <f>VLOOKUP(B5434,[1]Planilha8!$X$4:$AD$6629,7,0)</f>
        <v>REGULAR</v>
      </c>
      <c r="G5434" s="13">
        <v>41311</v>
      </c>
      <c r="H5434" s="14">
        <v>225.12</v>
      </c>
      <c r="I5434" s="15" t="s">
        <v>22</v>
      </c>
      <c r="J5434" s="56" t="s">
        <v>1510</v>
      </c>
      <c r="K5434" s="57">
        <v>56</v>
      </c>
      <c r="L5434" s="58">
        <v>2012003135</v>
      </c>
      <c r="M5434" s="59">
        <v>43465</v>
      </c>
      <c r="N5434" s="60">
        <v>207.86080000000001</v>
      </c>
      <c r="O5434" s="61">
        <v>1</v>
      </c>
      <c r="P5434" s="62">
        <v>8.3333333333333301E-2</v>
      </c>
      <c r="Q5434" s="63">
        <v>0</v>
      </c>
      <c r="R5434" s="64">
        <v>207.86080000000001</v>
      </c>
      <c r="S5434" s="25">
        <v>17.259200000000099</v>
      </c>
      <c r="ALF5434" s="26"/>
      <c r="ALG5434" s="26"/>
      <c r="ALH5434" s="26"/>
      <c r="ALI5434" s="26"/>
      <c r="ALJ5434" s="26"/>
      <c r="ALK5434" s="26"/>
      <c r="ALL5434" s="26"/>
      <c r="ALM5434" s="26"/>
      <c r="ALN5434" s="26"/>
      <c r="ALO5434" s="26"/>
      <c r="ALP5434" s="26"/>
      <c r="ALQ5434" s="26"/>
      <c r="ALR5434" s="26"/>
      <c r="ALS5434" s="26"/>
      <c r="ALT5434" s="26"/>
      <c r="ALU5434" s="26"/>
      <c r="ALV5434" s="26"/>
      <c r="ALW5434" s="26"/>
      <c r="ALX5434" s="26"/>
      <c r="ALY5434" s="26"/>
      <c r="ALZ5434" s="26"/>
      <c r="AMA5434" s="26"/>
      <c r="AMB5434" s="26"/>
      <c r="AMC5434" s="26"/>
      <c r="AMD5434" s="26"/>
      <c r="AME5434" s="26"/>
      <c r="AMF5434" s="26"/>
      <c r="AMG5434"/>
      <c r="AMH5434"/>
      <c r="AMI5434"/>
      <c r="AMJ5434"/>
    </row>
    <row r="5435" spans="1:1024" s="2" customFormat="1" ht="51" x14ac:dyDescent="0.25">
      <c r="A5435" s="10" t="s">
        <v>1462</v>
      </c>
      <c r="B5435" s="66">
        <v>7683</v>
      </c>
      <c r="C5435" s="10">
        <f>VLOOKUP(B5435,[1]Planilha8!$X$4:$Y$6629,2,0)</f>
        <v>2039616</v>
      </c>
      <c r="D5435" s="12" t="s">
        <v>1509</v>
      </c>
      <c r="E5435" s="12" t="str">
        <f>VLOOKUP(B5435,[1]Planilha8!$X$4:$Z$6629,3,0)</f>
        <v>CLÍNICA MÉDICA</v>
      </c>
      <c r="F5435" s="12" t="str">
        <f>VLOOKUP(B5435,[1]Planilha8!$X$4:$AD$6629,7,0)</f>
        <v>REGULAR</v>
      </c>
      <c r="G5435" s="13">
        <v>41311</v>
      </c>
      <c r="H5435" s="14">
        <v>225.12</v>
      </c>
      <c r="I5435" s="15" t="s">
        <v>22</v>
      </c>
      <c r="J5435" s="56" t="s">
        <v>1510</v>
      </c>
      <c r="K5435" s="57">
        <v>56</v>
      </c>
      <c r="L5435" s="58">
        <v>2012003135</v>
      </c>
      <c r="M5435" s="59">
        <v>43465</v>
      </c>
      <c r="N5435" s="60">
        <v>207.86080000000001</v>
      </c>
      <c r="O5435" s="61">
        <v>1</v>
      </c>
      <c r="P5435" s="62">
        <v>8.3333333333333301E-2</v>
      </c>
      <c r="Q5435" s="63">
        <v>0</v>
      </c>
      <c r="R5435" s="64">
        <v>207.86080000000001</v>
      </c>
      <c r="S5435" s="25">
        <v>17.259200000000099</v>
      </c>
      <c r="ALF5435" s="26"/>
      <c r="ALG5435" s="26"/>
      <c r="ALH5435" s="26"/>
      <c r="ALI5435" s="26"/>
      <c r="ALJ5435" s="26"/>
      <c r="ALK5435" s="26"/>
      <c r="ALL5435" s="26"/>
      <c r="ALM5435" s="26"/>
      <c r="ALN5435" s="26"/>
      <c r="ALO5435" s="26"/>
      <c r="ALP5435" s="26"/>
      <c r="ALQ5435" s="26"/>
      <c r="ALR5435" s="26"/>
      <c r="ALS5435" s="26"/>
      <c r="ALT5435" s="26"/>
      <c r="ALU5435" s="26"/>
      <c r="ALV5435" s="26"/>
      <c r="ALW5435" s="26"/>
      <c r="ALX5435" s="26"/>
      <c r="ALY5435" s="26"/>
      <c r="ALZ5435" s="26"/>
      <c r="AMA5435" s="26"/>
      <c r="AMB5435" s="26"/>
      <c r="AMC5435" s="26"/>
      <c r="AMD5435" s="26"/>
      <c r="AME5435" s="26"/>
      <c r="AMF5435" s="26"/>
      <c r="AMG5435"/>
      <c r="AMH5435"/>
      <c r="AMI5435"/>
      <c r="AMJ5435"/>
    </row>
    <row r="5436" spans="1:1024" s="2" customFormat="1" ht="51" x14ac:dyDescent="0.25">
      <c r="A5436" s="10" t="s">
        <v>1462</v>
      </c>
      <c r="B5436" s="66">
        <v>7684</v>
      </c>
      <c r="C5436" s="10">
        <f>VLOOKUP(B5436,[1]Planilha8!$X$4:$Y$6629,2,0)</f>
        <v>2039617</v>
      </c>
      <c r="D5436" s="12" t="s">
        <v>1509</v>
      </c>
      <c r="E5436" s="12" t="str">
        <f>VLOOKUP(B5436,[1]Planilha8!$X$4:$Z$6629,3,0)</f>
        <v>CLÍNICA MÉDICA</v>
      </c>
      <c r="F5436" s="12" t="str">
        <f>VLOOKUP(B5436,[1]Planilha8!$X$4:$AD$6629,7,0)</f>
        <v>REGULAR</v>
      </c>
      <c r="G5436" s="13">
        <v>41311</v>
      </c>
      <c r="H5436" s="14">
        <v>225.12</v>
      </c>
      <c r="I5436" s="15" t="s">
        <v>22</v>
      </c>
      <c r="J5436" s="56" t="s">
        <v>1510</v>
      </c>
      <c r="K5436" s="57">
        <v>56</v>
      </c>
      <c r="L5436" s="58">
        <v>2012003135</v>
      </c>
      <c r="M5436" s="59">
        <v>43465</v>
      </c>
      <c r="N5436" s="60">
        <v>207.86080000000001</v>
      </c>
      <c r="O5436" s="61">
        <v>1</v>
      </c>
      <c r="P5436" s="62">
        <v>8.3333333333333301E-2</v>
      </c>
      <c r="Q5436" s="63">
        <v>0</v>
      </c>
      <c r="R5436" s="64">
        <v>207.86080000000001</v>
      </c>
      <c r="S5436" s="25">
        <v>17.259200000000099</v>
      </c>
      <c r="ALF5436" s="26"/>
      <c r="ALG5436" s="26"/>
      <c r="ALH5436" s="26"/>
      <c r="ALI5436" s="26"/>
      <c r="ALJ5436" s="26"/>
      <c r="ALK5436" s="26"/>
      <c r="ALL5436" s="26"/>
      <c r="ALM5436" s="26"/>
      <c r="ALN5436" s="26"/>
      <c r="ALO5436" s="26"/>
      <c r="ALP5436" s="26"/>
      <c r="ALQ5436" s="26"/>
      <c r="ALR5436" s="26"/>
      <c r="ALS5436" s="26"/>
      <c r="ALT5436" s="26"/>
      <c r="ALU5436" s="26"/>
      <c r="ALV5436" s="26"/>
      <c r="ALW5436" s="26"/>
      <c r="ALX5436" s="26"/>
      <c r="ALY5436" s="26"/>
      <c r="ALZ5436" s="26"/>
      <c r="AMA5436" s="26"/>
      <c r="AMB5436" s="26"/>
      <c r="AMC5436" s="26"/>
      <c r="AMD5436" s="26"/>
      <c r="AME5436" s="26"/>
      <c r="AMF5436" s="26"/>
      <c r="AMG5436"/>
      <c r="AMH5436"/>
      <c r="AMI5436"/>
      <c r="AMJ5436"/>
    </row>
    <row r="5437" spans="1:1024" s="2" customFormat="1" ht="51" x14ac:dyDescent="0.25">
      <c r="A5437" s="10" t="s">
        <v>1462</v>
      </c>
      <c r="B5437" s="66">
        <v>7685</v>
      </c>
      <c r="C5437" s="10">
        <f>VLOOKUP(B5437,[1]Planilha8!$X$4:$Y$6629,2,0)</f>
        <v>2039618</v>
      </c>
      <c r="D5437" s="12" t="s">
        <v>1509</v>
      </c>
      <c r="E5437" s="12" t="str">
        <f>VLOOKUP(B5437,[1]Planilha8!$X$4:$Z$6629,3,0)</f>
        <v>CLÍNICA MÉDICA</v>
      </c>
      <c r="F5437" s="12" t="str">
        <f>VLOOKUP(B5437,[1]Planilha8!$X$4:$AD$6629,7,0)</f>
        <v>REGULAR</v>
      </c>
      <c r="G5437" s="13">
        <v>41311</v>
      </c>
      <c r="H5437" s="14">
        <v>225.12</v>
      </c>
      <c r="I5437" s="15" t="s">
        <v>22</v>
      </c>
      <c r="J5437" s="56" t="s">
        <v>1510</v>
      </c>
      <c r="K5437" s="57">
        <v>56</v>
      </c>
      <c r="L5437" s="58">
        <v>2012003135</v>
      </c>
      <c r="M5437" s="59">
        <v>43465</v>
      </c>
      <c r="N5437" s="60">
        <v>207.86080000000001</v>
      </c>
      <c r="O5437" s="61">
        <v>1</v>
      </c>
      <c r="P5437" s="62">
        <v>8.3333333333333301E-2</v>
      </c>
      <c r="Q5437" s="63">
        <v>0</v>
      </c>
      <c r="R5437" s="64">
        <v>207.86080000000001</v>
      </c>
      <c r="S5437" s="25">
        <v>17.259200000000099</v>
      </c>
      <c r="ALF5437" s="26"/>
      <c r="ALG5437" s="26"/>
      <c r="ALH5437" s="26"/>
      <c r="ALI5437" s="26"/>
      <c r="ALJ5437" s="26"/>
      <c r="ALK5437" s="26"/>
      <c r="ALL5437" s="26"/>
      <c r="ALM5437" s="26"/>
      <c r="ALN5437" s="26"/>
      <c r="ALO5437" s="26"/>
      <c r="ALP5437" s="26"/>
      <c r="ALQ5437" s="26"/>
      <c r="ALR5437" s="26"/>
      <c r="ALS5437" s="26"/>
      <c r="ALT5437" s="26"/>
      <c r="ALU5437" s="26"/>
      <c r="ALV5437" s="26"/>
      <c r="ALW5437" s="26"/>
      <c r="ALX5437" s="26"/>
      <c r="ALY5437" s="26"/>
      <c r="ALZ5437" s="26"/>
      <c r="AMA5437" s="26"/>
      <c r="AMB5437" s="26"/>
      <c r="AMC5437" s="26"/>
      <c r="AMD5437" s="26"/>
      <c r="AME5437" s="26"/>
      <c r="AMF5437" s="26"/>
      <c r="AMG5437"/>
      <c r="AMH5437"/>
      <c r="AMI5437"/>
      <c r="AMJ5437"/>
    </row>
    <row r="5438" spans="1:1024" s="2" customFormat="1" ht="51" x14ac:dyDescent="0.25">
      <c r="A5438" s="10" t="s">
        <v>1462</v>
      </c>
      <c r="B5438" s="66">
        <v>7686</v>
      </c>
      <c r="C5438" s="10">
        <f>VLOOKUP(B5438,[1]Planilha8!$X$4:$Y$6629,2,0)</f>
        <v>2039619</v>
      </c>
      <c r="D5438" s="12" t="s">
        <v>1509</v>
      </c>
      <c r="E5438" s="12" t="str">
        <f>VLOOKUP(B5438,[1]Planilha8!$X$4:$Z$6629,3,0)</f>
        <v>CLÍNICA MÉDICA</v>
      </c>
      <c r="F5438" s="12" t="str">
        <f>VLOOKUP(B5438,[1]Planilha8!$X$4:$AD$6629,7,0)</f>
        <v>REGULAR</v>
      </c>
      <c r="G5438" s="13">
        <v>41311</v>
      </c>
      <c r="H5438" s="14">
        <v>225.12</v>
      </c>
      <c r="I5438" s="15" t="s">
        <v>22</v>
      </c>
      <c r="J5438" s="56" t="s">
        <v>1510</v>
      </c>
      <c r="K5438" s="57">
        <v>56</v>
      </c>
      <c r="L5438" s="58">
        <v>2012003135</v>
      </c>
      <c r="M5438" s="59">
        <v>43465</v>
      </c>
      <c r="N5438" s="60">
        <v>207.86080000000001</v>
      </c>
      <c r="O5438" s="61">
        <v>1</v>
      </c>
      <c r="P5438" s="62">
        <v>8.3333333333333301E-2</v>
      </c>
      <c r="Q5438" s="63">
        <v>0</v>
      </c>
      <c r="R5438" s="64">
        <v>207.86080000000001</v>
      </c>
      <c r="S5438" s="25">
        <v>17.259200000000099</v>
      </c>
      <c r="ALF5438" s="26"/>
      <c r="ALG5438" s="26"/>
      <c r="ALH5438" s="26"/>
      <c r="ALI5438" s="26"/>
      <c r="ALJ5438" s="26"/>
      <c r="ALK5438" s="26"/>
      <c r="ALL5438" s="26"/>
      <c r="ALM5438" s="26"/>
      <c r="ALN5438" s="26"/>
      <c r="ALO5438" s="26"/>
      <c r="ALP5438" s="26"/>
      <c r="ALQ5438" s="26"/>
      <c r="ALR5438" s="26"/>
      <c r="ALS5438" s="26"/>
      <c r="ALT5438" s="26"/>
      <c r="ALU5438" s="26"/>
      <c r="ALV5438" s="26"/>
      <c r="ALW5438" s="26"/>
      <c r="ALX5438" s="26"/>
      <c r="ALY5438" s="26"/>
      <c r="ALZ5438" s="26"/>
      <c r="AMA5438" s="26"/>
      <c r="AMB5438" s="26"/>
      <c r="AMC5438" s="26"/>
      <c r="AMD5438" s="26"/>
      <c r="AME5438" s="26"/>
      <c r="AMF5438" s="26"/>
      <c r="AMG5438"/>
      <c r="AMH5438"/>
      <c r="AMI5438"/>
      <c r="AMJ5438"/>
    </row>
    <row r="5439" spans="1:1024" s="2" customFormat="1" ht="51" x14ac:dyDescent="0.25">
      <c r="A5439" s="10" t="s">
        <v>1462</v>
      </c>
      <c r="B5439" s="66">
        <v>7687</v>
      </c>
      <c r="C5439" s="10">
        <f>VLOOKUP(B5439,[1]Planilha8!$X$4:$Y$6629,2,0)</f>
        <v>2039620</v>
      </c>
      <c r="D5439" s="12" t="s">
        <v>1509</v>
      </c>
      <c r="E5439" s="12" t="str">
        <f>VLOOKUP(B5439,[1]Planilha8!$X$4:$Z$6629,3,0)</f>
        <v>CLÍNICA MÉDICA</v>
      </c>
      <c r="F5439" s="12" t="str">
        <f>VLOOKUP(B5439,[1]Planilha8!$X$4:$AD$6629,7,0)</f>
        <v>REGULAR</v>
      </c>
      <c r="G5439" s="13">
        <v>41311</v>
      </c>
      <c r="H5439" s="14">
        <v>225.12</v>
      </c>
      <c r="I5439" s="15" t="s">
        <v>22</v>
      </c>
      <c r="J5439" s="56" t="s">
        <v>1510</v>
      </c>
      <c r="K5439" s="57">
        <v>56</v>
      </c>
      <c r="L5439" s="58">
        <v>2012003135</v>
      </c>
      <c r="M5439" s="59">
        <v>43465</v>
      </c>
      <c r="N5439" s="60">
        <v>207.86080000000001</v>
      </c>
      <c r="O5439" s="61">
        <v>1</v>
      </c>
      <c r="P5439" s="62">
        <v>8.3333333333333301E-2</v>
      </c>
      <c r="Q5439" s="63">
        <v>0</v>
      </c>
      <c r="R5439" s="64">
        <v>207.86080000000001</v>
      </c>
      <c r="S5439" s="25">
        <v>17.259200000000099</v>
      </c>
      <c r="ALF5439" s="26"/>
      <c r="ALG5439" s="26"/>
      <c r="ALH5439" s="26"/>
      <c r="ALI5439" s="26"/>
      <c r="ALJ5439" s="26"/>
      <c r="ALK5439" s="26"/>
      <c r="ALL5439" s="26"/>
      <c r="ALM5439" s="26"/>
      <c r="ALN5439" s="26"/>
      <c r="ALO5439" s="26"/>
      <c r="ALP5439" s="26"/>
      <c r="ALQ5439" s="26"/>
      <c r="ALR5439" s="26"/>
      <c r="ALS5439" s="26"/>
      <c r="ALT5439" s="26"/>
      <c r="ALU5439" s="26"/>
      <c r="ALV5439" s="26"/>
      <c r="ALW5439" s="26"/>
      <c r="ALX5439" s="26"/>
      <c r="ALY5439" s="26"/>
      <c r="ALZ5439" s="26"/>
      <c r="AMA5439" s="26"/>
      <c r="AMB5439" s="26"/>
      <c r="AMC5439" s="26"/>
      <c r="AMD5439" s="26"/>
      <c r="AME5439" s="26"/>
      <c r="AMF5439" s="26"/>
      <c r="AMG5439"/>
      <c r="AMH5439"/>
      <c r="AMI5439"/>
      <c r="AMJ5439"/>
    </row>
    <row r="5440" spans="1:1024" s="2" customFormat="1" ht="51" x14ac:dyDescent="0.25">
      <c r="A5440" s="10" t="s">
        <v>1462</v>
      </c>
      <c r="B5440" s="66">
        <v>7688</v>
      </c>
      <c r="C5440" s="10" t="e">
        <f>VLOOKUP(B5440,[1]Planilha8!$X$4:$Y$6629,2,0)</f>
        <v>#N/A</v>
      </c>
      <c r="D5440" s="12" t="s">
        <v>1509</v>
      </c>
      <c r="E5440" s="12" t="e">
        <f>VLOOKUP(B5440,[1]Planilha8!$X$4:$Z$6629,3,0)</f>
        <v>#N/A</v>
      </c>
      <c r="F5440" s="12" t="e">
        <f>VLOOKUP(B5440,[1]Planilha8!$X$4:$AD$6629,7,0)</f>
        <v>#N/A</v>
      </c>
      <c r="G5440" s="13">
        <v>41311</v>
      </c>
      <c r="H5440" s="14">
        <v>225.12</v>
      </c>
      <c r="I5440" s="15" t="s">
        <v>22</v>
      </c>
      <c r="J5440" s="56" t="s">
        <v>1510</v>
      </c>
      <c r="K5440" s="57">
        <v>56</v>
      </c>
      <c r="L5440" s="58">
        <v>2012003135</v>
      </c>
      <c r="M5440" s="59">
        <v>43465</v>
      </c>
      <c r="N5440" s="60">
        <v>207.86080000000001</v>
      </c>
      <c r="O5440" s="61">
        <v>1</v>
      </c>
      <c r="P5440" s="62">
        <v>8.3333333333333301E-2</v>
      </c>
      <c r="Q5440" s="63">
        <v>0</v>
      </c>
      <c r="R5440" s="64">
        <v>207.86080000000001</v>
      </c>
      <c r="S5440" s="25">
        <v>17.259200000000099</v>
      </c>
      <c r="ALF5440" s="26"/>
      <c r="ALG5440" s="26"/>
      <c r="ALH5440" s="26"/>
      <c r="ALI5440" s="26"/>
      <c r="ALJ5440" s="26"/>
      <c r="ALK5440" s="26"/>
      <c r="ALL5440" s="26"/>
      <c r="ALM5440" s="26"/>
      <c r="ALN5440" s="26"/>
      <c r="ALO5440" s="26"/>
      <c r="ALP5440" s="26"/>
      <c r="ALQ5440" s="26"/>
      <c r="ALR5440" s="26"/>
      <c r="ALS5440" s="26"/>
      <c r="ALT5440" s="26"/>
      <c r="ALU5440" s="26"/>
      <c r="ALV5440" s="26"/>
      <c r="ALW5440" s="26"/>
      <c r="ALX5440" s="26"/>
      <c r="ALY5440" s="26"/>
      <c r="ALZ5440" s="26"/>
      <c r="AMA5440" s="26"/>
      <c r="AMB5440" s="26"/>
      <c r="AMC5440" s="26"/>
      <c r="AMD5440" s="26"/>
      <c r="AME5440" s="26"/>
      <c r="AMF5440" s="26"/>
      <c r="AMG5440"/>
      <c r="AMH5440"/>
      <c r="AMI5440"/>
      <c r="AMJ5440"/>
    </row>
    <row r="5441" spans="1:1024" s="2" customFormat="1" ht="51" x14ac:dyDescent="0.25">
      <c r="A5441" s="10" t="s">
        <v>1462</v>
      </c>
      <c r="B5441" s="66">
        <v>7689</v>
      </c>
      <c r="C5441" s="10">
        <f>VLOOKUP(B5441,[1]Planilha8!$X$4:$Y$6629,2,0)</f>
        <v>2039622</v>
      </c>
      <c r="D5441" s="12" t="s">
        <v>1509</v>
      </c>
      <c r="E5441" s="12" t="str">
        <f>VLOOKUP(B5441,[1]Planilha8!$X$4:$Z$6629,3,0)</f>
        <v>CENTRO CIRÚRGICO</v>
      </c>
      <c r="F5441" s="12" t="str">
        <f>VLOOKUP(B5441,[1]Planilha8!$X$4:$AD$6629,7,0)</f>
        <v>REGULAR</v>
      </c>
      <c r="G5441" s="13">
        <v>41311</v>
      </c>
      <c r="H5441" s="14">
        <v>225.12</v>
      </c>
      <c r="I5441" s="15" t="s">
        <v>22</v>
      </c>
      <c r="J5441" s="56" t="s">
        <v>1510</v>
      </c>
      <c r="K5441" s="57">
        <v>57</v>
      </c>
      <c r="L5441" s="58">
        <v>2012003135</v>
      </c>
      <c r="M5441" s="59">
        <v>43465</v>
      </c>
      <c r="N5441" s="60">
        <v>207.86080000000001</v>
      </c>
      <c r="O5441" s="61">
        <v>1</v>
      </c>
      <c r="P5441" s="62">
        <v>8.3333333333333301E-2</v>
      </c>
      <c r="Q5441" s="63">
        <v>0</v>
      </c>
      <c r="R5441" s="64">
        <v>207.86080000000001</v>
      </c>
      <c r="S5441" s="25">
        <v>17.259200000000099</v>
      </c>
      <c r="ALF5441" s="26"/>
      <c r="ALG5441" s="26"/>
      <c r="ALH5441" s="26"/>
      <c r="ALI5441" s="26"/>
      <c r="ALJ5441" s="26"/>
      <c r="ALK5441" s="26"/>
      <c r="ALL5441" s="26"/>
      <c r="ALM5441" s="26"/>
      <c r="ALN5441" s="26"/>
      <c r="ALO5441" s="26"/>
      <c r="ALP5441" s="26"/>
      <c r="ALQ5441" s="26"/>
      <c r="ALR5441" s="26"/>
      <c r="ALS5441" s="26"/>
      <c r="ALT5441" s="26"/>
      <c r="ALU5441" s="26"/>
      <c r="ALV5441" s="26"/>
      <c r="ALW5441" s="26"/>
      <c r="ALX5441" s="26"/>
      <c r="ALY5441" s="26"/>
      <c r="ALZ5441" s="26"/>
      <c r="AMA5441" s="26"/>
      <c r="AMB5441" s="26"/>
      <c r="AMC5441" s="26"/>
      <c r="AMD5441" s="26"/>
      <c r="AME5441" s="26"/>
      <c r="AMF5441" s="26"/>
      <c r="AMG5441"/>
      <c r="AMH5441"/>
      <c r="AMI5441"/>
      <c r="AMJ5441"/>
    </row>
    <row r="5442" spans="1:1024" s="2" customFormat="1" ht="51" x14ac:dyDescent="0.25">
      <c r="A5442" s="10" t="s">
        <v>1462</v>
      </c>
      <c r="B5442" s="66">
        <v>7690</v>
      </c>
      <c r="C5442" s="10">
        <f>VLOOKUP(B5442,[1]Planilha8!$X$4:$Y$6629,2,0)</f>
        <v>2039623</v>
      </c>
      <c r="D5442" s="12" t="s">
        <v>1509</v>
      </c>
      <c r="E5442" s="12" t="str">
        <f>VLOOKUP(B5442,[1]Planilha8!$X$4:$Z$6629,3,0)</f>
        <v>CENTRO CIRÚRGICO</v>
      </c>
      <c r="F5442" s="12" t="str">
        <f>VLOOKUP(B5442,[1]Planilha8!$X$4:$AD$6629,7,0)</f>
        <v>REGULAR</v>
      </c>
      <c r="G5442" s="13">
        <v>41311</v>
      </c>
      <c r="H5442" s="14">
        <v>225.12</v>
      </c>
      <c r="I5442" s="15" t="s">
        <v>22</v>
      </c>
      <c r="J5442" s="56" t="s">
        <v>1510</v>
      </c>
      <c r="K5442" s="57">
        <v>57</v>
      </c>
      <c r="L5442" s="58">
        <v>2012003135</v>
      </c>
      <c r="M5442" s="59">
        <v>43465</v>
      </c>
      <c r="N5442" s="60">
        <v>207.86080000000001</v>
      </c>
      <c r="O5442" s="61">
        <v>1</v>
      </c>
      <c r="P5442" s="62">
        <v>8.3333333333333301E-2</v>
      </c>
      <c r="Q5442" s="63">
        <v>0</v>
      </c>
      <c r="R5442" s="64">
        <v>207.86080000000001</v>
      </c>
      <c r="S5442" s="25">
        <v>17.259200000000099</v>
      </c>
      <c r="ALF5442" s="26"/>
      <c r="ALG5442" s="26"/>
      <c r="ALH5442" s="26"/>
      <c r="ALI5442" s="26"/>
      <c r="ALJ5442" s="26"/>
      <c r="ALK5442" s="26"/>
      <c r="ALL5442" s="26"/>
      <c r="ALM5442" s="26"/>
      <c r="ALN5442" s="26"/>
      <c r="ALO5442" s="26"/>
      <c r="ALP5442" s="26"/>
      <c r="ALQ5442" s="26"/>
      <c r="ALR5442" s="26"/>
      <c r="ALS5442" s="26"/>
      <c r="ALT5442" s="26"/>
      <c r="ALU5442" s="26"/>
      <c r="ALV5442" s="26"/>
      <c r="ALW5442" s="26"/>
      <c r="ALX5442" s="26"/>
      <c r="ALY5442" s="26"/>
      <c r="ALZ5442" s="26"/>
      <c r="AMA5442" s="26"/>
      <c r="AMB5442" s="26"/>
      <c r="AMC5442" s="26"/>
      <c r="AMD5442" s="26"/>
      <c r="AME5442" s="26"/>
      <c r="AMF5442" s="26"/>
      <c r="AMG5442"/>
      <c r="AMH5442"/>
      <c r="AMI5442"/>
      <c r="AMJ5442"/>
    </row>
    <row r="5443" spans="1:1024" s="2" customFormat="1" ht="51" x14ac:dyDescent="0.25">
      <c r="A5443" s="10" t="s">
        <v>1462</v>
      </c>
      <c r="B5443" s="66">
        <v>7691</v>
      </c>
      <c r="C5443" s="10">
        <f>VLOOKUP(B5443,[1]Planilha8!$X$4:$Y$6629,2,0)</f>
        <v>2039624</v>
      </c>
      <c r="D5443" s="12" t="s">
        <v>1509</v>
      </c>
      <c r="E5443" s="12" t="str">
        <f>VLOOKUP(B5443,[1]Planilha8!$X$4:$Z$6629,3,0)</f>
        <v>CENTRO CIRÚRGICO</v>
      </c>
      <c r="F5443" s="12" t="str">
        <f>VLOOKUP(B5443,[1]Planilha8!$X$4:$AD$6629,7,0)</f>
        <v>REGULAR</v>
      </c>
      <c r="G5443" s="13">
        <v>41311</v>
      </c>
      <c r="H5443" s="14">
        <v>225.12</v>
      </c>
      <c r="I5443" s="15" t="s">
        <v>22</v>
      </c>
      <c r="J5443" s="56" t="s">
        <v>1510</v>
      </c>
      <c r="K5443" s="57">
        <v>57</v>
      </c>
      <c r="L5443" s="58">
        <v>2012003135</v>
      </c>
      <c r="M5443" s="59">
        <v>43465</v>
      </c>
      <c r="N5443" s="60">
        <v>207.86080000000001</v>
      </c>
      <c r="O5443" s="61">
        <v>1</v>
      </c>
      <c r="P5443" s="62">
        <v>8.3333333333333301E-2</v>
      </c>
      <c r="Q5443" s="63">
        <v>0</v>
      </c>
      <c r="R5443" s="64">
        <v>207.86080000000001</v>
      </c>
      <c r="S5443" s="25">
        <v>17.259200000000099</v>
      </c>
      <c r="ALF5443" s="26"/>
      <c r="ALG5443" s="26"/>
      <c r="ALH5443" s="26"/>
      <c r="ALI5443" s="26"/>
      <c r="ALJ5443" s="26"/>
      <c r="ALK5443" s="26"/>
      <c r="ALL5443" s="26"/>
      <c r="ALM5443" s="26"/>
      <c r="ALN5443" s="26"/>
      <c r="ALO5443" s="26"/>
      <c r="ALP5443" s="26"/>
      <c r="ALQ5443" s="26"/>
      <c r="ALR5443" s="26"/>
      <c r="ALS5443" s="26"/>
      <c r="ALT5443" s="26"/>
      <c r="ALU5443" s="26"/>
      <c r="ALV5443" s="26"/>
      <c r="ALW5443" s="26"/>
      <c r="ALX5443" s="26"/>
      <c r="ALY5443" s="26"/>
      <c r="ALZ5443" s="26"/>
      <c r="AMA5443" s="26"/>
      <c r="AMB5443" s="26"/>
      <c r="AMC5443" s="26"/>
      <c r="AMD5443" s="26"/>
      <c r="AME5443" s="26"/>
      <c r="AMF5443" s="26"/>
      <c r="AMG5443"/>
      <c r="AMH5443"/>
      <c r="AMI5443"/>
      <c r="AMJ5443"/>
    </row>
    <row r="5444" spans="1:1024" s="2" customFormat="1" ht="51" x14ac:dyDescent="0.25">
      <c r="A5444" s="10" t="s">
        <v>1462</v>
      </c>
      <c r="B5444" s="66">
        <v>7692</v>
      </c>
      <c r="C5444" s="10">
        <f>VLOOKUP(B5444,[1]Planilha8!$X$4:$Y$6629,2,0)</f>
        <v>2039625</v>
      </c>
      <c r="D5444" s="12" t="s">
        <v>1509</v>
      </c>
      <c r="E5444" s="12" t="str">
        <f>VLOOKUP(B5444,[1]Planilha8!$X$4:$Z$6629,3,0)</f>
        <v>CENTRO CIRÚRGICO</v>
      </c>
      <c r="F5444" s="12" t="str">
        <f>VLOOKUP(B5444,[1]Planilha8!$X$4:$AD$6629,7,0)</f>
        <v>REGULAR</v>
      </c>
      <c r="G5444" s="13">
        <v>41311</v>
      </c>
      <c r="H5444" s="14">
        <v>225.12</v>
      </c>
      <c r="I5444" s="15" t="s">
        <v>22</v>
      </c>
      <c r="J5444" s="56" t="s">
        <v>1510</v>
      </c>
      <c r="K5444" s="57">
        <v>57</v>
      </c>
      <c r="L5444" s="58">
        <v>2012003135</v>
      </c>
      <c r="M5444" s="59">
        <v>43465</v>
      </c>
      <c r="N5444" s="60">
        <v>207.86080000000001</v>
      </c>
      <c r="O5444" s="61">
        <v>1</v>
      </c>
      <c r="P5444" s="62">
        <v>8.3333333333333301E-2</v>
      </c>
      <c r="Q5444" s="63">
        <v>0</v>
      </c>
      <c r="R5444" s="64">
        <v>207.86080000000001</v>
      </c>
      <c r="S5444" s="25">
        <v>17.259200000000099</v>
      </c>
      <c r="ALF5444" s="26"/>
      <c r="ALG5444" s="26"/>
      <c r="ALH5444" s="26"/>
      <c r="ALI5444" s="26"/>
      <c r="ALJ5444" s="26"/>
      <c r="ALK5444" s="26"/>
      <c r="ALL5444" s="26"/>
      <c r="ALM5444" s="26"/>
      <c r="ALN5444" s="26"/>
      <c r="ALO5444" s="26"/>
      <c r="ALP5444" s="26"/>
      <c r="ALQ5444" s="26"/>
      <c r="ALR5444" s="26"/>
      <c r="ALS5444" s="26"/>
      <c r="ALT5444" s="26"/>
      <c r="ALU5444" s="26"/>
      <c r="ALV5444" s="26"/>
      <c r="ALW5444" s="26"/>
      <c r="ALX5444" s="26"/>
      <c r="ALY5444" s="26"/>
      <c r="ALZ5444" s="26"/>
      <c r="AMA5444" s="26"/>
      <c r="AMB5444" s="26"/>
      <c r="AMC5444" s="26"/>
      <c r="AMD5444" s="26"/>
      <c r="AME5444" s="26"/>
      <c r="AMF5444" s="26"/>
      <c r="AMG5444"/>
      <c r="AMH5444"/>
      <c r="AMI5444"/>
      <c r="AMJ5444"/>
    </row>
    <row r="5445" spans="1:1024" s="2" customFormat="1" ht="51" x14ac:dyDescent="0.25">
      <c r="A5445" s="10" t="s">
        <v>1462</v>
      </c>
      <c r="B5445" s="66">
        <v>7693</v>
      </c>
      <c r="C5445" s="10" t="e">
        <f>VLOOKUP(B5445,[1]Planilha8!$X$4:$Y$6629,2,0)</f>
        <v>#N/A</v>
      </c>
      <c r="D5445" s="12" t="s">
        <v>1509</v>
      </c>
      <c r="E5445" s="12" t="e">
        <f>VLOOKUP(B5445,[1]Planilha8!$X$4:$Z$6629,3,0)</f>
        <v>#N/A</v>
      </c>
      <c r="F5445" s="12" t="e">
        <f>VLOOKUP(B5445,[1]Planilha8!$X$4:$AD$6629,7,0)</f>
        <v>#N/A</v>
      </c>
      <c r="G5445" s="13">
        <v>41311</v>
      </c>
      <c r="H5445" s="14">
        <v>225.12</v>
      </c>
      <c r="I5445" s="15" t="s">
        <v>22</v>
      </c>
      <c r="J5445" s="56" t="s">
        <v>1510</v>
      </c>
      <c r="K5445" s="57">
        <v>57</v>
      </c>
      <c r="L5445" s="58">
        <v>2012003135</v>
      </c>
      <c r="M5445" s="59">
        <v>43465</v>
      </c>
      <c r="N5445" s="60">
        <v>207.86080000000001</v>
      </c>
      <c r="O5445" s="61">
        <v>1</v>
      </c>
      <c r="P5445" s="62">
        <v>8.3333333333333301E-2</v>
      </c>
      <c r="Q5445" s="63">
        <v>0</v>
      </c>
      <c r="R5445" s="64">
        <v>207.86080000000001</v>
      </c>
      <c r="S5445" s="25">
        <v>17.259200000000099</v>
      </c>
      <c r="ALF5445" s="26"/>
      <c r="ALG5445" s="26"/>
      <c r="ALH5445" s="26"/>
      <c r="ALI5445" s="26"/>
      <c r="ALJ5445" s="26"/>
      <c r="ALK5445" s="26"/>
      <c r="ALL5445" s="26"/>
      <c r="ALM5445" s="26"/>
      <c r="ALN5445" s="26"/>
      <c r="ALO5445" s="26"/>
      <c r="ALP5445" s="26"/>
      <c r="ALQ5445" s="26"/>
      <c r="ALR5445" s="26"/>
      <c r="ALS5445" s="26"/>
      <c r="ALT5445" s="26"/>
      <c r="ALU5445" s="26"/>
      <c r="ALV5445" s="26"/>
      <c r="ALW5445" s="26"/>
      <c r="ALX5445" s="26"/>
      <c r="ALY5445" s="26"/>
      <c r="ALZ5445" s="26"/>
      <c r="AMA5445" s="26"/>
      <c r="AMB5445" s="26"/>
      <c r="AMC5445" s="26"/>
      <c r="AMD5445" s="26"/>
      <c r="AME5445" s="26"/>
      <c r="AMF5445" s="26"/>
      <c r="AMG5445"/>
      <c r="AMH5445"/>
      <c r="AMI5445"/>
      <c r="AMJ5445"/>
    </row>
    <row r="5446" spans="1:1024" s="2" customFormat="1" ht="51" x14ac:dyDescent="0.25">
      <c r="A5446" s="10" t="s">
        <v>1462</v>
      </c>
      <c r="B5446" s="66">
        <v>7694</v>
      </c>
      <c r="C5446" s="10">
        <f>VLOOKUP(B5446,[1]Planilha8!$X$4:$Y$6629,2,0)</f>
        <v>2039627</v>
      </c>
      <c r="D5446" s="12" t="s">
        <v>1509</v>
      </c>
      <c r="E5446" s="12" t="str">
        <f>VLOOKUP(B5446,[1]Planilha8!$X$4:$Z$6629,3,0)</f>
        <v>CENTRO CIRÚRGICO</v>
      </c>
      <c r="F5446" s="12" t="str">
        <f>VLOOKUP(B5446,[1]Planilha8!$X$4:$AD$6629,7,0)</f>
        <v>REGULAR</v>
      </c>
      <c r="G5446" s="13">
        <v>41311</v>
      </c>
      <c r="H5446" s="14">
        <v>225.12</v>
      </c>
      <c r="I5446" s="15" t="s">
        <v>22</v>
      </c>
      <c r="J5446" s="56" t="s">
        <v>1510</v>
      </c>
      <c r="K5446" s="57">
        <v>57</v>
      </c>
      <c r="L5446" s="58">
        <v>2012003135</v>
      </c>
      <c r="M5446" s="59">
        <v>43465</v>
      </c>
      <c r="N5446" s="60">
        <v>207.86080000000001</v>
      </c>
      <c r="O5446" s="61">
        <v>1</v>
      </c>
      <c r="P5446" s="62">
        <v>8.3333333333333301E-2</v>
      </c>
      <c r="Q5446" s="63">
        <v>0</v>
      </c>
      <c r="R5446" s="64">
        <v>207.86080000000001</v>
      </c>
      <c r="S5446" s="25">
        <v>17.259200000000099</v>
      </c>
      <c r="ALF5446" s="26"/>
      <c r="ALG5446" s="26"/>
      <c r="ALH5446" s="26"/>
      <c r="ALI5446" s="26"/>
      <c r="ALJ5446" s="26"/>
      <c r="ALK5446" s="26"/>
      <c r="ALL5446" s="26"/>
      <c r="ALM5446" s="26"/>
      <c r="ALN5446" s="26"/>
      <c r="ALO5446" s="26"/>
      <c r="ALP5446" s="26"/>
      <c r="ALQ5446" s="26"/>
      <c r="ALR5446" s="26"/>
      <c r="ALS5446" s="26"/>
      <c r="ALT5446" s="26"/>
      <c r="ALU5446" s="26"/>
      <c r="ALV5446" s="26"/>
      <c r="ALW5446" s="26"/>
      <c r="ALX5446" s="26"/>
      <c r="ALY5446" s="26"/>
      <c r="ALZ5446" s="26"/>
      <c r="AMA5446" s="26"/>
      <c r="AMB5446" s="26"/>
      <c r="AMC5446" s="26"/>
      <c r="AMD5446" s="26"/>
      <c r="AME5446" s="26"/>
      <c r="AMF5446" s="26"/>
      <c r="AMG5446"/>
      <c r="AMH5446"/>
      <c r="AMI5446"/>
      <c r="AMJ5446"/>
    </row>
    <row r="5447" spans="1:1024" s="2" customFormat="1" ht="51" x14ac:dyDescent="0.25">
      <c r="A5447" s="10" t="s">
        <v>1462</v>
      </c>
      <c r="B5447" s="66">
        <v>7695</v>
      </c>
      <c r="C5447" s="10">
        <f>VLOOKUP(B5447,[1]Planilha8!$X$4:$Y$6629,2,0)</f>
        <v>2039628</v>
      </c>
      <c r="D5447" s="12" t="s">
        <v>1509</v>
      </c>
      <c r="E5447" s="12" t="str">
        <f>VLOOKUP(B5447,[1]Planilha8!$X$4:$Z$6629,3,0)</f>
        <v>CENTRO CIRÚRGICO</v>
      </c>
      <c r="F5447" s="12" t="str">
        <f>VLOOKUP(B5447,[1]Planilha8!$X$4:$AD$6629,7,0)</f>
        <v>REGULAR</v>
      </c>
      <c r="G5447" s="13">
        <v>41311</v>
      </c>
      <c r="H5447" s="14">
        <v>225.12</v>
      </c>
      <c r="I5447" s="15" t="s">
        <v>22</v>
      </c>
      <c r="J5447" s="56" t="s">
        <v>1510</v>
      </c>
      <c r="K5447" s="57">
        <v>57</v>
      </c>
      <c r="L5447" s="58">
        <v>2012003135</v>
      </c>
      <c r="M5447" s="59">
        <v>43465</v>
      </c>
      <c r="N5447" s="60">
        <v>207.86080000000001</v>
      </c>
      <c r="O5447" s="61">
        <v>1</v>
      </c>
      <c r="P5447" s="62">
        <v>8.3333333333333301E-2</v>
      </c>
      <c r="Q5447" s="63">
        <v>0</v>
      </c>
      <c r="R5447" s="64">
        <v>207.86080000000001</v>
      </c>
      <c r="S5447" s="25">
        <v>17.259200000000099</v>
      </c>
      <c r="ALF5447" s="26"/>
      <c r="ALG5447" s="26"/>
      <c r="ALH5447" s="26"/>
      <c r="ALI5447" s="26"/>
      <c r="ALJ5447" s="26"/>
      <c r="ALK5447" s="26"/>
      <c r="ALL5447" s="26"/>
      <c r="ALM5447" s="26"/>
      <c r="ALN5447" s="26"/>
      <c r="ALO5447" s="26"/>
      <c r="ALP5447" s="26"/>
      <c r="ALQ5447" s="26"/>
      <c r="ALR5447" s="26"/>
      <c r="ALS5447" s="26"/>
      <c r="ALT5447" s="26"/>
      <c r="ALU5447" s="26"/>
      <c r="ALV5447" s="26"/>
      <c r="ALW5447" s="26"/>
      <c r="ALX5447" s="26"/>
      <c r="ALY5447" s="26"/>
      <c r="ALZ5447" s="26"/>
      <c r="AMA5447" s="26"/>
      <c r="AMB5447" s="26"/>
      <c r="AMC5447" s="26"/>
      <c r="AMD5447" s="26"/>
      <c r="AME5447" s="26"/>
      <c r="AMF5447" s="26"/>
      <c r="AMG5447"/>
      <c r="AMH5447"/>
      <c r="AMI5447"/>
      <c r="AMJ5447"/>
    </row>
    <row r="5448" spans="1:1024" s="2" customFormat="1" ht="51" x14ac:dyDescent="0.25">
      <c r="A5448" s="10" t="s">
        <v>1462</v>
      </c>
      <c r="B5448" s="66">
        <v>7696</v>
      </c>
      <c r="C5448" s="10" t="e">
        <f>VLOOKUP(B5448,[1]Planilha8!$X$4:$Y$6629,2,0)</f>
        <v>#N/A</v>
      </c>
      <c r="D5448" s="12" t="s">
        <v>1509</v>
      </c>
      <c r="E5448" s="12" t="e">
        <f>VLOOKUP(B5448,[1]Planilha8!$X$4:$Z$6629,3,0)</f>
        <v>#N/A</v>
      </c>
      <c r="F5448" s="12" t="e">
        <f>VLOOKUP(B5448,[1]Planilha8!$X$4:$AD$6629,7,0)</f>
        <v>#N/A</v>
      </c>
      <c r="G5448" s="13">
        <v>41311</v>
      </c>
      <c r="H5448" s="14">
        <v>225.12</v>
      </c>
      <c r="I5448" s="15" t="s">
        <v>22</v>
      </c>
      <c r="J5448" s="56" t="s">
        <v>1510</v>
      </c>
      <c r="K5448" s="57">
        <v>57</v>
      </c>
      <c r="L5448" s="58">
        <v>2012003135</v>
      </c>
      <c r="M5448" s="59">
        <v>43465</v>
      </c>
      <c r="N5448" s="60">
        <v>207.86080000000001</v>
      </c>
      <c r="O5448" s="61">
        <v>1</v>
      </c>
      <c r="P5448" s="62">
        <v>8.3333333333333301E-2</v>
      </c>
      <c r="Q5448" s="63">
        <v>0</v>
      </c>
      <c r="R5448" s="64">
        <v>207.86080000000001</v>
      </c>
      <c r="S5448" s="25">
        <v>17.259200000000099</v>
      </c>
      <c r="ALF5448" s="26"/>
      <c r="ALG5448" s="26"/>
      <c r="ALH5448" s="26"/>
      <c r="ALI5448" s="26"/>
      <c r="ALJ5448" s="26"/>
      <c r="ALK5448" s="26"/>
      <c r="ALL5448" s="26"/>
      <c r="ALM5448" s="26"/>
      <c r="ALN5448" s="26"/>
      <c r="ALO5448" s="26"/>
      <c r="ALP5448" s="26"/>
      <c r="ALQ5448" s="26"/>
      <c r="ALR5448" s="26"/>
      <c r="ALS5448" s="26"/>
      <c r="ALT5448" s="26"/>
      <c r="ALU5448" s="26"/>
      <c r="ALV5448" s="26"/>
      <c r="ALW5448" s="26"/>
      <c r="ALX5448" s="26"/>
      <c r="ALY5448" s="26"/>
      <c r="ALZ5448" s="26"/>
      <c r="AMA5448" s="26"/>
      <c r="AMB5448" s="26"/>
      <c r="AMC5448" s="26"/>
      <c r="AMD5448" s="26"/>
      <c r="AME5448" s="26"/>
      <c r="AMF5448" s="26"/>
      <c r="AMG5448"/>
      <c r="AMH5448"/>
      <c r="AMI5448"/>
      <c r="AMJ5448"/>
    </row>
    <row r="5449" spans="1:1024" s="2" customFormat="1" ht="51" x14ac:dyDescent="0.25">
      <c r="A5449" s="10" t="s">
        <v>1462</v>
      </c>
      <c r="B5449" s="66">
        <v>7697</v>
      </c>
      <c r="C5449" s="10" t="e">
        <f>VLOOKUP(B5449,[1]Planilha8!$X$4:$Y$6629,2,0)</f>
        <v>#N/A</v>
      </c>
      <c r="D5449" s="12" t="s">
        <v>1509</v>
      </c>
      <c r="E5449" s="12" t="e">
        <f>VLOOKUP(B5449,[1]Planilha8!$X$4:$Z$6629,3,0)</f>
        <v>#N/A</v>
      </c>
      <c r="F5449" s="12" t="e">
        <f>VLOOKUP(B5449,[1]Planilha8!$X$4:$AD$6629,7,0)</f>
        <v>#N/A</v>
      </c>
      <c r="G5449" s="13">
        <v>41311</v>
      </c>
      <c r="H5449" s="14">
        <v>225.12</v>
      </c>
      <c r="I5449" s="15" t="s">
        <v>22</v>
      </c>
      <c r="J5449" s="56" t="s">
        <v>1510</v>
      </c>
      <c r="K5449" s="57">
        <v>57</v>
      </c>
      <c r="L5449" s="58">
        <v>2012003135</v>
      </c>
      <c r="M5449" s="59">
        <v>43465</v>
      </c>
      <c r="N5449" s="60">
        <v>207.86080000000001</v>
      </c>
      <c r="O5449" s="61">
        <v>1</v>
      </c>
      <c r="P5449" s="62">
        <v>8.3333333333333301E-2</v>
      </c>
      <c r="Q5449" s="63">
        <v>0</v>
      </c>
      <c r="R5449" s="64">
        <v>207.86080000000001</v>
      </c>
      <c r="S5449" s="25">
        <v>17.259200000000099</v>
      </c>
      <c r="ALF5449" s="26"/>
      <c r="ALG5449" s="26"/>
      <c r="ALH5449" s="26"/>
      <c r="ALI5449" s="26"/>
      <c r="ALJ5449" s="26"/>
      <c r="ALK5449" s="26"/>
      <c r="ALL5449" s="26"/>
      <c r="ALM5449" s="26"/>
      <c r="ALN5449" s="26"/>
      <c r="ALO5449" s="26"/>
      <c r="ALP5449" s="26"/>
      <c r="ALQ5449" s="26"/>
      <c r="ALR5449" s="26"/>
      <c r="ALS5449" s="26"/>
      <c r="ALT5449" s="26"/>
      <c r="ALU5449" s="26"/>
      <c r="ALV5449" s="26"/>
      <c r="ALW5449" s="26"/>
      <c r="ALX5449" s="26"/>
      <c r="ALY5449" s="26"/>
      <c r="ALZ5449" s="26"/>
      <c r="AMA5449" s="26"/>
      <c r="AMB5449" s="26"/>
      <c r="AMC5449" s="26"/>
      <c r="AMD5449" s="26"/>
      <c r="AME5449" s="26"/>
      <c r="AMF5449" s="26"/>
      <c r="AMG5449"/>
      <c r="AMH5449"/>
      <c r="AMI5449"/>
      <c r="AMJ5449"/>
    </row>
    <row r="5450" spans="1:1024" s="2" customFormat="1" ht="51" x14ac:dyDescent="0.25">
      <c r="A5450" s="10" t="s">
        <v>1462</v>
      </c>
      <c r="B5450" s="66">
        <v>7698</v>
      </c>
      <c r="C5450" s="10" t="e">
        <f>VLOOKUP(B5450,[1]Planilha8!$X$4:$Y$6629,2,0)</f>
        <v>#N/A</v>
      </c>
      <c r="D5450" s="12" t="s">
        <v>1509</v>
      </c>
      <c r="E5450" s="12" t="e">
        <f>VLOOKUP(B5450,[1]Planilha8!$X$4:$Z$6629,3,0)</f>
        <v>#N/A</v>
      </c>
      <c r="F5450" s="12" t="e">
        <f>VLOOKUP(B5450,[1]Planilha8!$X$4:$AD$6629,7,0)</f>
        <v>#N/A</v>
      </c>
      <c r="G5450" s="13">
        <v>41311</v>
      </c>
      <c r="H5450" s="14">
        <v>225.12</v>
      </c>
      <c r="I5450" s="15" t="s">
        <v>22</v>
      </c>
      <c r="J5450" s="56" t="s">
        <v>1510</v>
      </c>
      <c r="K5450" s="57">
        <v>57</v>
      </c>
      <c r="L5450" s="58">
        <v>2012003135</v>
      </c>
      <c r="M5450" s="59">
        <v>43465</v>
      </c>
      <c r="N5450" s="60">
        <v>207.86080000000001</v>
      </c>
      <c r="O5450" s="61">
        <v>1</v>
      </c>
      <c r="P5450" s="62">
        <v>8.3333333333333301E-2</v>
      </c>
      <c r="Q5450" s="63">
        <v>0</v>
      </c>
      <c r="R5450" s="64">
        <v>207.86080000000001</v>
      </c>
      <c r="S5450" s="25">
        <v>17.259200000000099</v>
      </c>
      <c r="ALF5450" s="26"/>
      <c r="ALG5450" s="26"/>
      <c r="ALH5450" s="26"/>
      <c r="ALI5450" s="26"/>
      <c r="ALJ5450" s="26"/>
      <c r="ALK5450" s="26"/>
      <c r="ALL5450" s="26"/>
      <c r="ALM5450" s="26"/>
      <c r="ALN5450" s="26"/>
      <c r="ALO5450" s="26"/>
      <c r="ALP5450" s="26"/>
      <c r="ALQ5450" s="26"/>
      <c r="ALR5450" s="26"/>
      <c r="ALS5450" s="26"/>
      <c r="ALT5450" s="26"/>
      <c r="ALU5450" s="26"/>
      <c r="ALV5450" s="26"/>
      <c r="ALW5450" s="26"/>
      <c r="ALX5450" s="26"/>
      <c r="ALY5450" s="26"/>
      <c r="ALZ5450" s="26"/>
      <c r="AMA5450" s="26"/>
      <c r="AMB5450" s="26"/>
      <c r="AMC5450" s="26"/>
      <c r="AMD5450" s="26"/>
      <c r="AME5450" s="26"/>
      <c r="AMF5450" s="26"/>
      <c r="AMG5450"/>
      <c r="AMH5450"/>
      <c r="AMI5450"/>
      <c r="AMJ5450"/>
    </row>
    <row r="5451" spans="1:1024" s="2" customFormat="1" ht="51" x14ac:dyDescent="0.25">
      <c r="A5451" s="10" t="s">
        <v>1462</v>
      </c>
      <c r="B5451" s="66">
        <v>7699</v>
      </c>
      <c r="C5451" s="10" t="e">
        <f>VLOOKUP(B5451,[1]Planilha8!$X$4:$Y$6629,2,0)</f>
        <v>#N/A</v>
      </c>
      <c r="D5451" s="12" t="s">
        <v>1509</v>
      </c>
      <c r="E5451" s="12" t="e">
        <f>VLOOKUP(B5451,[1]Planilha8!$X$4:$Z$6629,3,0)</f>
        <v>#N/A</v>
      </c>
      <c r="F5451" s="12" t="e">
        <f>VLOOKUP(B5451,[1]Planilha8!$X$4:$AD$6629,7,0)</f>
        <v>#N/A</v>
      </c>
      <c r="G5451" s="13">
        <v>41311</v>
      </c>
      <c r="H5451" s="14">
        <v>225.12</v>
      </c>
      <c r="I5451" s="15" t="s">
        <v>22</v>
      </c>
      <c r="J5451" s="56" t="s">
        <v>1510</v>
      </c>
      <c r="K5451" s="57">
        <v>57</v>
      </c>
      <c r="L5451" s="58">
        <v>2012003135</v>
      </c>
      <c r="M5451" s="59">
        <v>43465</v>
      </c>
      <c r="N5451" s="60">
        <v>207.86080000000001</v>
      </c>
      <c r="O5451" s="61">
        <v>1</v>
      </c>
      <c r="P5451" s="62">
        <v>8.3333333333333301E-2</v>
      </c>
      <c r="Q5451" s="63">
        <v>0</v>
      </c>
      <c r="R5451" s="64">
        <v>207.86080000000001</v>
      </c>
      <c r="S5451" s="25">
        <v>17.259200000000099</v>
      </c>
      <c r="ALF5451" s="26"/>
      <c r="ALG5451" s="26"/>
      <c r="ALH5451" s="26"/>
      <c r="ALI5451" s="26"/>
      <c r="ALJ5451" s="26"/>
      <c r="ALK5451" s="26"/>
      <c r="ALL5451" s="26"/>
      <c r="ALM5451" s="26"/>
      <c r="ALN5451" s="26"/>
      <c r="ALO5451" s="26"/>
      <c r="ALP5451" s="26"/>
      <c r="ALQ5451" s="26"/>
      <c r="ALR5451" s="26"/>
      <c r="ALS5451" s="26"/>
      <c r="ALT5451" s="26"/>
      <c r="ALU5451" s="26"/>
      <c r="ALV5451" s="26"/>
      <c r="ALW5451" s="26"/>
      <c r="ALX5451" s="26"/>
      <c r="ALY5451" s="26"/>
      <c r="ALZ5451" s="26"/>
      <c r="AMA5451" s="26"/>
      <c r="AMB5451" s="26"/>
      <c r="AMC5451" s="26"/>
      <c r="AMD5451" s="26"/>
      <c r="AME5451" s="26"/>
      <c r="AMF5451" s="26"/>
      <c r="AMG5451"/>
      <c r="AMH5451"/>
      <c r="AMI5451"/>
      <c r="AMJ5451"/>
    </row>
    <row r="5452" spans="1:1024" s="2" customFormat="1" ht="51" x14ac:dyDescent="0.25">
      <c r="A5452" s="10" t="s">
        <v>1462</v>
      </c>
      <c r="B5452" s="66">
        <v>7700</v>
      </c>
      <c r="C5452" s="10">
        <f>VLOOKUP(B5452,[1]Planilha8!$X$4:$Y$6629,2,0)</f>
        <v>2039633</v>
      </c>
      <c r="D5452" s="12" t="s">
        <v>1509</v>
      </c>
      <c r="E5452" s="12" t="str">
        <f>VLOOKUP(B5452,[1]Planilha8!$X$4:$Z$6629,3,0)</f>
        <v>CENTRO CIRÚRGICO</v>
      </c>
      <c r="F5452" s="12" t="str">
        <f>VLOOKUP(B5452,[1]Planilha8!$X$4:$AD$6629,7,0)</f>
        <v>REGULAR</v>
      </c>
      <c r="G5452" s="13">
        <v>41311</v>
      </c>
      <c r="H5452" s="14">
        <v>225.12</v>
      </c>
      <c r="I5452" s="15" t="s">
        <v>22</v>
      </c>
      <c r="J5452" s="56" t="s">
        <v>1510</v>
      </c>
      <c r="K5452" s="57">
        <v>57</v>
      </c>
      <c r="L5452" s="58">
        <v>2012003135</v>
      </c>
      <c r="M5452" s="59">
        <v>43465</v>
      </c>
      <c r="N5452" s="60">
        <v>207.86080000000001</v>
      </c>
      <c r="O5452" s="61">
        <v>1</v>
      </c>
      <c r="P5452" s="62">
        <v>8.3333333333333301E-2</v>
      </c>
      <c r="Q5452" s="63">
        <v>0</v>
      </c>
      <c r="R5452" s="64">
        <v>207.86080000000001</v>
      </c>
      <c r="S5452" s="25">
        <v>17.259200000000099</v>
      </c>
      <c r="ALF5452" s="26"/>
      <c r="ALG5452" s="26"/>
      <c r="ALH5452" s="26"/>
      <c r="ALI5452" s="26"/>
      <c r="ALJ5452" s="26"/>
      <c r="ALK5452" s="26"/>
      <c r="ALL5452" s="26"/>
      <c r="ALM5452" s="26"/>
      <c r="ALN5452" s="26"/>
      <c r="ALO5452" s="26"/>
      <c r="ALP5452" s="26"/>
      <c r="ALQ5452" s="26"/>
      <c r="ALR5452" s="26"/>
      <c r="ALS5452" s="26"/>
      <c r="ALT5452" s="26"/>
      <c r="ALU5452" s="26"/>
      <c r="ALV5452" s="26"/>
      <c r="ALW5452" s="26"/>
      <c r="ALX5452" s="26"/>
      <c r="ALY5452" s="26"/>
      <c r="ALZ5452" s="26"/>
      <c r="AMA5452" s="26"/>
      <c r="AMB5452" s="26"/>
      <c r="AMC5452" s="26"/>
      <c r="AMD5452" s="26"/>
      <c r="AME5452" s="26"/>
      <c r="AMF5452" s="26"/>
      <c r="AMG5452"/>
      <c r="AMH5452"/>
      <c r="AMI5452"/>
      <c r="AMJ5452"/>
    </row>
    <row r="5453" spans="1:1024" s="2" customFormat="1" ht="51" x14ac:dyDescent="0.25">
      <c r="A5453" s="10" t="s">
        <v>1462</v>
      </c>
      <c r="B5453" s="66">
        <v>7701</v>
      </c>
      <c r="C5453" s="10" t="e">
        <f>VLOOKUP(B5453,[1]Planilha8!$X$4:$Y$6629,2,0)</f>
        <v>#N/A</v>
      </c>
      <c r="D5453" s="12" t="s">
        <v>1509</v>
      </c>
      <c r="E5453" s="12" t="e">
        <f>VLOOKUP(B5453,[1]Planilha8!$X$4:$Z$6629,3,0)</f>
        <v>#N/A</v>
      </c>
      <c r="F5453" s="12" t="e">
        <f>VLOOKUP(B5453,[1]Planilha8!$X$4:$AD$6629,7,0)</f>
        <v>#N/A</v>
      </c>
      <c r="G5453" s="13">
        <v>41311</v>
      </c>
      <c r="H5453" s="14">
        <v>225.12</v>
      </c>
      <c r="I5453" s="15" t="s">
        <v>22</v>
      </c>
      <c r="J5453" s="56" t="s">
        <v>1510</v>
      </c>
      <c r="K5453" s="57">
        <v>57</v>
      </c>
      <c r="L5453" s="58">
        <v>2012003135</v>
      </c>
      <c r="M5453" s="59">
        <v>43465</v>
      </c>
      <c r="N5453" s="60">
        <v>207.86080000000001</v>
      </c>
      <c r="O5453" s="61">
        <v>1</v>
      </c>
      <c r="P5453" s="62">
        <v>8.3333333333333301E-2</v>
      </c>
      <c r="Q5453" s="63">
        <v>0</v>
      </c>
      <c r="R5453" s="64">
        <v>207.86080000000001</v>
      </c>
      <c r="S5453" s="25">
        <v>17.259200000000099</v>
      </c>
      <c r="ALF5453" s="26"/>
      <c r="ALG5453" s="26"/>
      <c r="ALH5453" s="26"/>
      <c r="ALI5453" s="26"/>
      <c r="ALJ5453" s="26"/>
      <c r="ALK5453" s="26"/>
      <c r="ALL5453" s="26"/>
      <c r="ALM5453" s="26"/>
      <c r="ALN5453" s="26"/>
      <c r="ALO5453" s="26"/>
      <c r="ALP5453" s="26"/>
      <c r="ALQ5453" s="26"/>
      <c r="ALR5453" s="26"/>
      <c r="ALS5453" s="26"/>
      <c r="ALT5453" s="26"/>
      <c r="ALU5453" s="26"/>
      <c r="ALV5453" s="26"/>
      <c r="ALW5453" s="26"/>
      <c r="ALX5453" s="26"/>
      <c r="ALY5453" s="26"/>
      <c r="ALZ5453" s="26"/>
      <c r="AMA5453" s="26"/>
      <c r="AMB5453" s="26"/>
      <c r="AMC5453" s="26"/>
      <c r="AMD5453" s="26"/>
      <c r="AME5453" s="26"/>
      <c r="AMF5453" s="26"/>
      <c r="AMG5453"/>
      <c r="AMH5453"/>
      <c r="AMI5453"/>
      <c r="AMJ5453"/>
    </row>
    <row r="5454" spans="1:1024" s="2" customFormat="1" ht="51" x14ac:dyDescent="0.25">
      <c r="A5454" s="10" t="s">
        <v>1462</v>
      </c>
      <c r="B5454" s="66">
        <v>7702</v>
      </c>
      <c r="C5454" s="10">
        <f>VLOOKUP(B5454,[1]Planilha8!$X$4:$Y$6629,2,0)</f>
        <v>2039635</v>
      </c>
      <c r="D5454" s="12" t="s">
        <v>1509</v>
      </c>
      <c r="E5454" s="12" t="str">
        <f>VLOOKUP(B5454,[1]Planilha8!$X$4:$Z$6629,3,0)</f>
        <v>CENTRO CIRÚRGICO</v>
      </c>
      <c r="F5454" s="12" t="str">
        <f>VLOOKUP(B5454,[1]Planilha8!$X$4:$AD$6629,7,0)</f>
        <v>REGULAR</v>
      </c>
      <c r="G5454" s="13">
        <v>41311</v>
      </c>
      <c r="H5454" s="14">
        <v>225.12</v>
      </c>
      <c r="I5454" s="15" t="s">
        <v>22</v>
      </c>
      <c r="J5454" s="56" t="s">
        <v>1510</v>
      </c>
      <c r="K5454" s="57">
        <v>57</v>
      </c>
      <c r="L5454" s="58">
        <v>2012003135</v>
      </c>
      <c r="M5454" s="59">
        <v>43465</v>
      </c>
      <c r="N5454" s="60">
        <v>207.86080000000001</v>
      </c>
      <c r="O5454" s="61">
        <v>1</v>
      </c>
      <c r="P5454" s="62">
        <v>8.3333333333333301E-2</v>
      </c>
      <c r="Q5454" s="63">
        <v>0</v>
      </c>
      <c r="R5454" s="64">
        <v>207.86080000000001</v>
      </c>
      <c r="S5454" s="25">
        <v>17.259200000000099</v>
      </c>
      <c r="ALF5454" s="26"/>
      <c r="ALG5454" s="26"/>
      <c r="ALH5454" s="26"/>
      <c r="ALI5454" s="26"/>
      <c r="ALJ5454" s="26"/>
      <c r="ALK5454" s="26"/>
      <c r="ALL5454" s="26"/>
      <c r="ALM5454" s="26"/>
      <c r="ALN5454" s="26"/>
      <c r="ALO5454" s="26"/>
      <c r="ALP5454" s="26"/>
      <c r="ALQ5454" s="26"/>
      <c r="ALR5454" s="26"/>
      <c r="ALS5454" s="26"/>
      <c r="ALT5454" s="26"/>
      <c r="ALU5454" s="26"/>
      <c r="ALV5454" s="26"/>
      <c r="ALW5454" s="26"/>
      <c r="ALX5454" s="26"/>
      <c r="ALY5454" s="26"/>
      <c r="ALZ5454" s="26"/>
      <c r="AMA5454" s="26"/>
      <c r="AMB5454" s="26"/>
      <c r="AMC5454" s="26"/>
      <c r="AMD5454" s="26"/>
      <c r="AME5454" s="26"/>
      <c r="AMF5454" s="26"/>
      <c r="AMG5454"/>
      <c r="AMH5454"/>
      <c r="AMI5454"/>
      <c r="AMJ5454"/>
    </row>
    <row r="5455" spans="1:1024" s="2" customFormat="1" ht="51" x14ac:dyDescent="0.25">
      <c r="A5455" s="10" t="s">
        <v>1462</v>
      </c>
      <c r="B5455" s="66">
        <v>7703</v>
      </c>
      <c r="C5455" s="10">
        <f>VLOOKUP(B5455,[1]Planilha8!$X$4:$Y$6629,2,0)</f>
        <v>2039636</v>
      </c>
      <c r="D5455" s="12" t="s">
        <v>1509</v>
      </c>
      <c r="E5455" s="12" t="str">
        <f>VLOOKUP(B5455,[1]Planilha8!$X$4:$Z$6629,3,0)</f>
        <v>CENTRO CIRÚRGICO</v>
      </c>
      <c r="F5455" s="12" t="str">
        <f>VLOOKUP(B5455,[1]Planilha8!$X$4:$AD$6629,7,0)</f>
        <v>REGULAR</v>
      </c>
      <c r="G5455" s="13">
        <v>41311</v>
      </c>
      <c r="H5455" s="14">
        <v>225.12</v>
      </c>
      <c r="I5455" s="15" t="s">
        <v>22</v>
      </c>
      <c r="J5455" s="56" t="s">
        <v>1510</v>
      </c>
      <c r="K5455" s="57">
        <v>57</v>
      </c>
      <c r="L5455" s="58">
        <v>2012003135</v>
      </c>
      <c r="M5455" s="59">
        <v>43465</v>
      </c>
      <c r="N5455" s="60">
        <v>207.86080000000001</v>
      </c>
      <c r="O5455" s="61">
        <v>1</v>
      </c>
      <c r="P5455" s="62">
        <v>8.3333333333333301E-2</v>
      </c>
      <c r="Q5455" s="63">
        <v>0</v>
      </c>
      <c r="R5455" s="64">
        <v>207.86080000000001</v>
      </c>
      <c r="S5455" s="25">
        <v>17.259200000000099</v>
      </c>
      <c r="ALF5455" s="26"/>
      <c r="ALG5455" s="26"/>
      <c r="ALH5455" s="26"/>
      <c r="ALI5455" s="26"/>
      <c r="ALJ5455" s="26"/>
      <c r="ALK5455" s="26"/>
      <c r="ALL5455" s="26"/>
      <c r="ALM5455" s="26"/>
      <c r="ALN5455" s="26"/>
      <c r="ALO5455" s="26"/>
      <c r="ALP5455" s="26"/>
      <c r="ALQ5455" s="26"/>
      <c r="ALR5455" s="26"/>
      <c r="ALS5455" s="26"/>
      <c r="ALT5455" s="26"/>
      <c r="ALU5455" s="26"/>
      <c r="ALV5455" s="26"/>
      <c r="ALW5455" s="26"/>
      <c r="ALX5455" s="26"/>
      <c r="ALY5455" s="26"/>
      <c r="ALZ5455" s="26"/>
      <c r="AMA5455" s="26"/>
      <c r="AMB5455" s="26"/>
      <c r="AMC5455" s="26"/>
      <c r="AMD5455" s="26"/>
      <c r="AME5455" s="26"/>
      <c r="AMF5455" s="26"/>
      <c r="AMG5455"/>
      <c r="AMH5455"/>
      <c r="AMI5455"/>
      <c r="AMJ5455"/>
    </row>
    <row r="5456" spans="1:1024" s="2" customFormat="1" ht="51" x14ac:dyDescent="0.25">
      <c r="A5456" s="10" t="s">
        <v>1462</v>
      </c>
      <c r="B5456" s="66">
        <v>7704</v>
      </c>
      <c r="C5456" s="10" t="e">
        <f>VLOOKUP(B5456,[1]Planilha8!$X$4:$Y$6629,2,0)</f>
        <v>#N/A</v>
      </c>
      <c r="D5456" s="12" t="s">
        <v>1509</v>
      </c>
      <c r="E5456" s="12" t="e">
        <f>VLOOKUP(B5456,[1]Planilha8!$X$4:$Z$6629,3,0)</f>
        <v>#N/A</v>
      </c>
      <c r="F5456" s="12" t="e">
        <f>VLOOKUP(B5456,[1]Planilha8!$X$4:$AD$6629,7,0)</f>
        <v>#N/A</v>
      </c>
      <c r="G5456" s="13">
        <v>41311</v>
      </c>
      <c r="H5456" s="14">
        <v>225.12</v>
      </c>
      <c r="I5456" s="15" t="s">
        <v>22</v>
      </c>
      <c r="J5456" s="56" t="s">
        <v>1510</v>
      </c>
      <c r="K5456" s="57">
        <v>57</v>
      </c>
      <c r="L5456" s="58">
        <v>2012003135</v>
      </c>
      <c r="M5456" s="59">
        <v>43465</v>
      </c>
      <c r="N5456" s="60">
        <v>207.86080000000001</v>
      </c>
      <c r="O5456" s="61">
        <v>1</v>
      </c>
      <c r="P5456" s="62">
        <v>8.3333333333333301E-2</v>
      </c>
      <c r="Q5456" s="63">
        <v>0</v>
      </c>
      <c r="R5456" s="64">
        <v>207.86080000000001</v>
      </c>
      <c r="S5456" s="25">
        <v>17.259200000000099</v>
      </c>
      <c r="ALF5456" s="26"/>
      <c r="ALG5456" s="26"/>
      <c r="ALH5456" s="26"/>
      <c r="ALI5456" s="26"/>
      <c r="ALJ5456" s="26"/>
      <c r="ALK5456" s="26"/>
      <c r="ALL5456" s="26"/>
      <c r="ALM5456" s="26"/>
      <c r="ALN5456" s="26"/>
      <c r="ALO5456" s="26"/>
      <c r="ALP5456" s="26"/>
      <c r="ALQ5456" s="26"/>
      <c r="ALR5456" s="26"/>
      <c r="ALS5456" s="26"/>
      <c r="ALT5456" s="26"/>
      <c r="ALU5456" s="26"/>
      <c r="ALV5456" s="26"/>
      <c r="ALW5456" s="26"/>
      <c r="ALX5456" s="26"/>
      <c r="ALY5456" s="26"/>
      <c r="ALZ5456" s="26"/>
      <c r="AMA5456" s="26"/>
      <c r="AMB5456" s="26"/>
      <c r="AMC5456" s="26"/>
      <c r="AMD5456" s="26"/>
      <c r="AME5456" s="26"/>
      <c r="AMF5456" s="26"/>
      <c r="AMG5456"/>
      <c r="AMH5456"/>
      <c r="AMI5456"/>
      <c r="AMJ5456"/>
    </row>
    <row r="5457" spans="1:1024" s="2" customFormat="1" ht="51" x14ac:dyDescent="0.25">
      <c r="A5457" s="10" t="s">
        <v>1462</v>
      </c>
      <c r="B5457" s="66">
        <v>7705</v>
      </c>
      <c r="C5457" s="10">
        <f>VLOOKUP(B5457,[1]Planilha8!$X$4:$Y$6629,2,0)</f>
        <v>2039638</v>
      </c>
      <c r="D5457" s="12" t="s">
        <v>1509</v>
      </c>
      <c r="E5457" s="12" t="str">
        <f>VLOOKUP(B5457,[1]Planilha8!$X$4:$Z$6629,3,0)</f>
        <v>HEMODIALISE / DIÁLISE</v>
      </c>
      <c r="F5457" s="12" t="str">
        <f>VLOOKUP(B5457,[1]Planilha8!$X$4:$AD$6629,7,0)</f>
        <v>REGULAR</v>
      </c>
      <c r="G5457" s="13">
        <v>41311</v>
      </c>
      <c r="H5457" s="14">
        <v>225.12</v>
      </c>
      <c r="I5457" s="15" t="s">
        <v>22</v>
      </c>
      <c r="J5457" s="56" t="s">
        <v>1510</v>
      </c>
      <c r="K5457" s="57">
        <v>57</v>
      </c>
      <c r="L5457" s="58">
        <v>2012003135</v>
      </c>
      <c r="M5457" s="59">
        <v>43465</v>
      </c>
      <c r="N5457" s="60">
        <v>207.86080000000001</v>
      </c>
      <c r="O5457" s="61">
        <v>1</v>
      </c>
      <c r="P5457" s="62">
        <v>8.3333333333333301E-2</v>
      </c>
      <c r="Q5457" s="63">
        <v>0</v>
      </c>
      <c r="R5457" s="64">
        <v>207.86080000000001</v>
      </c>
      <c r="S5457" s="25">
        <v>17.259200000000099</v>
      </c>
      <c r="ALF5457" s="26"/>
      <c r="ALG5457" s="26"/>
      <c r="ALH5457" s="26"/>
      <c r="ALI5457" s="26"/>
      <c r="ALJ5457" s="26"/>
      <c r="ALK5457" s="26"/>
      <c r="ALL5457" s="26"/>
      <c r="ALM5457" s="26"/>
      <c r="ALN5457" s="26"/>
      <c r="ALO5457" s="26"/>
      <c r="ALP5457" s="26"/>
      <c r="ALQ5457" s="26"/>
      <c r="ALR5457" s="26"/>
      <c r="ALS5457" s="26"/>
      <c r="ALT5457" s="26"/>
      <c r="ALU5457" s="26"/>
      <c r="ALV5457" s="26"/>
      <c r="ALW5457" s="26"/>
      <c r="ALX5457" s="26"/>
      <c r="ALY5457" s="26"/>
      <c r="ALZ5457" s="26"/>
      <c r="AMA5457" s="26"/>
      <c r="AMB5457" s="26"/>
      <c r="AMC5457" s="26"/>
      <c r="AMD5457" s="26"/>
      <c r="AME5457" s="26"/>
      <c r="AMF5457" s="26"/>
      <c r="AMG5457"/>
      <c r="AMH5457"/>
      <c r="AMI5457"/>
      <c r="AMJ5457"/>
    </row>
    <row r="5458" spans="1:1024" s="2" customFormat="1" ht="51" x14ac:dyDescent="0.25">
      <c r="A5458" s="10" t="s">
        <v>1462</v>
      </c>
      <c r="B5458" s="66">
        <v>7706</v>
      </c>
      <c r="C5458" s="10">
        <f>VLOOKUP(B5458,[1]Planilha8!$X$4:$Y$6629,2,0)</f>
        <v>2039639</v>
      </c>
      <c r="D5458" s="12" t="s">
        <v>1509</v>
      </c>
      <c r="E5458" s="12" t="str">
        <f>VLOOKUP(B5458,[1]Planilha8!$X$4:$Z$6629,3,0)</f>
        <v>HEMODIALISE / DIÁLISE</v>
      </c>
      <c r="F5458" s="12" t="str">
        <f>VLOOKUP(B5458,[1]Planilha8!$X$4:$AD$6629,7,0)</f>
        <v>REGULAR</v>
      </c>
      <c r="G5458" s="13">
        <v>41311</v>
      </c>
      <c r="H5458" s="14">
        <v>225.12</v>
      </c>
      <c r="I5458" s="15" t="s">
        <v>22</v>
      </c>
      <c r="J5458" s="56" t="s">
        <v>1510</v>
      </c>
      <c r="K5458" s="57">
        <v>57</v>
      </c>
      <c r="L5458" s="58">
        <v>2012003135</v>
      </c>
      <c r="M5458" s="59">
        <v>43465</v>
      </c>
      <c r="N5458" s="60">
        <v>207.86080000000001</v>
      </c>
      <c r="O5458" s="61">
        <v>1</v>
      </c>
      <c r="P5458" s="62">
        <v>8.3333333333333301E-2</v>
      </c>
      <c r="Q5458" s="63">
        <v>0</v>
      </c>
      <c r="R5458" s="64">
        <v>207.86080000000001</v>
      </c>
      <c r="S5458" s="25">
        <v>17.259200000000099</v>
      </c>
      <c r="ALF5458" s="26"/>
      <c r="ALG5458" s="26"/>
      <c r="ALH5458" s="26"/>
      <c r="ALI5458" s="26"/>
      <c r="ALJ5458" s="26"/>
      <c r="ALK5458" s="26"/>
      <c r="ALL5458" s="26"/>
      <c r="ALM5458" s="26"/>
      <c r="ALN5458" s="26"/>
      <c r="ALO5458" s="26"/>
      <c r="ALP5458" s="26"/>
      <c r="ALQ5458" s="26"/>
      <c r="ALR5458" s="26"/>
      <c r="ALS5458" s="26"/>
      <c r="ALT5458" s="26"/>
      <c r="ALU5458" s="26"/>
      <c r="ALV5458" s="26"/>
      <c r="ALW5458" s="26"/>
      <c r="ALX5458" s="26"/>
      <c r="ALY5458" s="26"/>
      <c r="ALZ5458" s="26"/>
      <c r="AMA5458" s="26"/>
      <c r="AMB5458" s="26"/>
      <c r="AMC5458" s="26"/>
      <c r="AMD5458" s="26"/>
      <c r="AME5458" s="26"/>
      <c r="AMF5458" s="26"/>
      <c r="AMG5458"/>
      <c r="AMH5458"/>
      <c r="AMI5458"/>
      <c r="AMJ5458"/>
    </row>
    <row r="5459" spans="1:1024" s="2" customFormat="1" ht="51" x14ac:dyDescent="0.25">
      <c r="A5459" s="10" t="s">
        <v>1462</v>
      </c>
      <c r="B5459" s="66">
        <v>7707</v>
      </c>
      <c r="C5459" s="10" t="e">
        <f>VLOOKUP(B5459,[1]Planilha8!$X$4:$Y$6629,2,0)</f>
        <v>#N/A</v>
      </c>
      <c r="D5459" s="12" t="s">
        <v>1509</v>
      </c>
      <c r="E5459" s="12" t="e">
        <f>VLOOKUP(B5459,[1]Planilha8!$X$4:$Z$6629,3,0)</f>
        <v>#N/A</v>
      </c>
      <c r="F5459" s="12" t="e">
        <f>VLOOKUP(B5459,[1]Planilha8!$X$4:$AD$6629,7,0)</f>
        <v>#N/A</v>
      </c>
      <c r="G5459" s="13">
        <v>41311</v>
      </c>
      <c r="H5459" s="14">
        <v>225.12</v>
      </c>
      <c r="I5459" s="15" t="s">
        <v>22</v>
      </c>
      <c r="J5459" s="56" t="s">
        <v>1510</v>
      </c>
      <c r="K5459" s="57">
        <v>57</v>
      </c>
      <c r="L5459" s="58">
        <v>2012003135</v>
      </c>
      <c r="M5459" s="59">
        <v>43465</v>
      </c>
      <c r="N5459" s="60">
        <v>207.86080000000001</v>
      </c>
      <c r="O5459" s="61">
        <v>1</v>
      </c>
      <c r="P5459" s="62">
        <v>8.3333333333333301E-2</v>
      </c>
      <c r="Q5459" s="63">
        <v>0</v>
      </c>
      <c r="R5459" s="64">
        <v>207.86080000000001</v>
      </c>
      <c r="S5459" s="25">
        <v>17.259200000000099</v>
      </c>
      <c r="ALF5459" s="26"/>
      <c r="ALG5459" s="26"/>
      <c r="ALH5459" s="26"/>
      <c r="ALI5459" s="26"/>
      <c r="ALJ5459" s="26"/>
      <c r="ALK5459" s="26"/>
      <c r="ALL5459" s="26"/>
      <c r="ALM5459" s="26"/>
      <c r="ALN5459" s="26"/>
      <c r="ALO5459" s="26"/>
      <c r="ALP5459" s="26"/>
      <c r="ALQ5459" s="26"/>
      <c r="ALR5459" s="26"/>
      <c r="ALS5459" s="26"/>
      <c r="ALT5459" s="26"/>
      <c r="ALU5459" s="26"/>
      <c r="ALV5459" s="26"/>
      <c r="ALW5459" s="26"/>
      <c r="ALX5459" s="26"/>
      <c r="ALY5459" s="26"/>
      <c r="ALZ5459" s="26"/>
      <c r="AMA5459" s="26"/>
      <c r="AMB5459" s="26"/>
      <c r="AMC5459" s="26"/>
      <c r="AMD5459" s="26"/>
      <c r="AME5459" s="26"/>
      <c r="AMF5459" s="26"/>
      <c r="AMG5459"/>
      <c r="AMH5459"/>
      <c r="AMI5459"/>
      <c r="AMJ5459"/>
    </row>
    <row r="5460" spans="1:1024" s="2" customFormat="1" ht="51" x14ac:dyDescent="0.25">
      <c r="A5460" s="10" t="s">
        <v>1462</v>
      </c>
      <c r="B5460" s="66">
        <v>7708</v>
      </c>
      <c r="C5460" s="10" t="e">
        <f>VLOOKUP(B5460,[1]Planilha8!$X$4:$Y$6629,2,0)</f>
        <v>#N/A</v>
      </c>
      <c r="D5460" s="12" t="s">
        <v>1509</v>
      </c>
      <c r="E5460" s="12" t="e">
        <f>VLOOKUP(B5460,[1]Planilha8!$X$4:$Z$6629,3,0)</f>
        <v>#N/A</v>
      </c>
      <c r="F5460" s="12" t="e">
        <f>VLOOKUP(B5460,[1]Planilha8!$X$4:$AD$6629,7,0)</f>
        <v>#N/A</v>
      </c>
      <c r="G5460" s="13">
        <v>41311</v>
      </c>
      <c r="H5460" s="14">
        <v>225.12</v>
      </c>
      <c r="I5460" s="15" t="s">
        <v>22</v>
      </c>
      <c r="J5460" s="56" t="s">
        <v>1510</v>
      </c>
      <c r="K5460" s="57">
        <v>57</v>
      </c>
      <c r="L5460" s="58">
        <v>2012003135</v>
      </c>
      <c r="M5460" s="59">
        <v>43465</v>
      </c>
      <c r="N5460" s="60">
        <v>207.86080000000001</v>
      </c>
      <c r="O5460" s="61">
        <v>1</v>
      </c>
      <c r="P5460" s="62">
        <v>8.3333333333333301E-2</v>
      </c>
      <c r="Q5460" s="63">
        <v>0</v>
      </c>
      <c r="R5460" s="64">
        <v>207.86080000000001</v>
      </c>
      <c r="S5460" s="25">
        <v>17.259200000000099</v>
      </c>
      <c r="ALF5460" s="26"/>
      <c r="ALG5460" s="26"/>
      <c r="ALH5460" s="26"/>
      <c r="ALI5460" s="26"/>
      <c r="ALJ5460" s="26"/>
      <c r="ALK5460" s="26"/>
      <c r="ALL5460" s="26"/>
      <c r="ALM5460" s="26"/>
      <c r="ALN5460" s="26"/>
      <c r="ALO5460" s="26"/>
      <c r="ALP5460" s="26"/>
      <c r="ALQ5460" s="26"/>
      <c r="ALR5460" s="26"/>
      <c r="ALS5460" s="26"/>
      <c r="ALT5460" s="26"/>
      <c r="ALU5460" s="26"/>
      <c r="ALV5460" s="26"/>
      <c r="ALW5460" s="26"/>
      <c r="ALX5460" s="26"/>
      <c r="ALY5460" s="26"/>
      <c r="ALZ5460" s="26"/>
      <c r="AMA5460" s="26"/>
      <c r="AMB5460" s="26"/>
      <c r="AMC5460" s="26"/>
      <c r="AMD5460" s="26"/>
      <c r="AME5460" s="26"/>
      <c r="AMF5460" s="26"/>
      <c r="AMG5460"/>
      <c r="AMH5460"/>
      <c r="AMI5460"/>
      <c r="AMJ5460"/>
    </row>
    <row r="5461" spans="1:1024" s="2" customFormat="1" ht="51" x14ac:dyDescent="0.25">
      <c r="A5461" s="10" t="s">
        <v>1462</v>
      </c>
      <c r="B5461" s="10">
        <v>7831</v>
      </c>
      <c r="C5461" s="10">
        <f>VLOOKUP(B5461,[1]Planilha8!$X$4:$Y$6629,2,0)</f>
        <v>2039642</v>
      </c>
      <c r="D5461" s="12" t="s">
        <v>1509</v>
      </c>
      <c r="E5461" s="12" t="str">
        <f>VLOOKUP(B5461,[1]Planilha8!$X$4:$Z$6629,3,0)</f>
        <v>UNIDADE DE TERAPIA INTENSIVA</v>
      </c>
      <c r="F5461" s="12" t="str">
        <f>VLOOKUP(B5461,[1]Planilha8!$X$4:$AD$6629,7,0)</f>
        <v>REGULAR</v>
      </c>
      <c r="G5461" s="13">
        <v>41311</v>
      </c>
      <c r="H5461" s="14">
        <v>225.12</v>
      </c>
      <c r="I5461" s="15" t="s">
        <v>22</v>
      </c>
      <c r="J5461" s="56" t="s">
        <v>1510</v>
      </c>
      <c r="K5461" s="57">
        <v>60</v>
      </c>
      <c r="L5461" s="58">
        <v>2012003135</v>
      </c>
      <c r="M5461" s="59">
        <v>43465</v>
      </c>
      <c r="N5461" s="60">
        <v>207.86080000000001</v>
      </c>
      <c r="O5461" s="61">
        <v>1</v>
      </c>
      <c r="P5461" s="62">
        <v>8.3333333333333301E-2</v>
      </c>
      <c r="Q5461" s="63">
        <v>0</v>
      </c>
      <c r="R5461" s="64">
        <v>207.86080000000001</v>
      </c>
      <c r="S5461" s="25">
        <v>17.259200000000099</v>
      </c>
      <c r="ALF5461" s="26"/>
      <c r="ALG5461" s="26"/>
      <c r="ALH5461" s="26"/>
      <c r="ALI5461" s="26"/>
      <c r="ALJ5461" s="26"/>
      <c r="ALK5461" s="26"/>
      <c r="ALL5461" s="26"/>
      <c r="ALM5461" s="26"/>
      <c r="ALN5461" s="26"/>
      <c r="ALO5461" s="26"/>
      <c r="ALP5461" s="26"/>
      <c r="ALQ5461" s="26"/>
      <c r="ALR5461" s="26"/>
      <c r="ALS5461" s="26"/>
      <c r="ALT5461" s="26"/>
      <c r="ALU5461" s="26"/>
      <c r="ALV5461" s="26"/>
      <c r="ALW5461" s="26"/>
      <c r="ALX5461" s="26"/>
      <c r="ALY5461" s="26"/>
      <c r="ALZ5461" s="26"/>
      <c r="AMA5461" s="26"/>
      <c r="AMB5461" s="26"/>
      <c r="AMC5461" s="26"/>
      <c r="AMD5461" s="26"/>
      <c r="AME5461" s="26"/>
      <c r="AMF5461" s="26"/>
      <c r="AMG5461"/>
      <c r="AMH5461"/>
      <c r="AMI5461"/>
      <c r="AMJ5461"/>
    </row>
    <row r="5462" spans="1:1024" s="2" customFormat="1" ht="51" x14ac:dyDescent="0.25">
      <c r="A5462" s="10" t="s">
        <v>1462</v>
      </c>
      <c r="B5462" s="10">
        <v>7832</v>
      </c>
      <c r="C5462" s="10">
        <f>VLOOKUP(B5462,[1]Planilha8!$X$4:$Y$6629,2,0)</f>
        <v>2039643</v>
      </c>
      <c r="D5462" s="12" t="s">
        <v>1509</v>
      </c>
      <c r="E5462" s="12" t="str">
        <f>VLOOKUP(B5462,[1]Planilha8!$X$4:$Z$6629,3,0)</f>
        <v>UNIDADE DE TERAPIA INTENSIVA</v>
      </c>
      <c r="F5462" s="12" t="str">
        <f>VLOOKUP(B5462,[1]Planilha8!$X$4:$AD$6629,7,0)</f>
        <v>REGULAR</v>
      </c>
      <c r="G5462" s="13">
        <v>41311</v>
      </c>
      <c r="H5462" s="14">
        <v>225.12</v>
      </c>
      <c r="I5462" s="15" t="s">
        <v>22</v>
      </c>
      <c r="J5462" s="56" t="s">
        <v>1510</v>
      </c>
      <c r="K5462" s="57">
        <v>60</v>
      </c>
      <c r="L5462" s="58">
        <v>2012003135</v>
      </c>
      <c r="M5462" s="59">
        <v>43465</v>
      </c>
      <c r="N5462" s="60">
        <v>207.86080000000001</v>
      </c>
      <c r="O5462" s="61">
        <v>1</v>
      </c>
      <c r="P5462" s="62">
        <v>8.3333333333333301E-2</v>
      </c>
      <c r="Q5462" s="63">
        <v>0</v>
      </c>
      <c r="R5462" s="64">
        <v>207.86080000000001</v>
      </c>
      <c r="S5462" s="25">
        <v>17.259200000000099</v>
      </c>
      <c r="ALF5462" s="26"/>
      <c r="ALG5462" s="26"/>
      <c r="ALH5462" s="26"/>
      <c r="ALI5462" s="26"/>
      <c r="ALJ5462" s="26"/>
      <c r="ALK5462" s="26"/>
      <c r="ALL5462" s="26"/>
      <c r="ALM5462" s="26"/>
      <c r="ALN5462" s="26"/>
      <c r="ALO5462" s="26"/>
      <c r="ALP5462" s="26"/>
      <c r="ALQ5462" s="26"/>
      <c r="ALR5462" s="26"/>
      <c r="ALS5462" s="26"/>
      <c r="ALT5462" s="26"/>
      <c r="ALU5462" s="26"/>
      <c r="ALV5462" s="26"/>
      <c r="ALW5462" s="26"/>
      <c r="ALX5462" s="26"/>
      <c r="ALY5462" s="26"/>
      <c r="ALZ5462" s="26"/>
      <c r="AMA5462" s="26"/>
      <c r="AMB5462" s="26"/>
      <c r="AMC5462" s="26"/>
      <c r="AMD5462" s="26"/>
      <c r="AME5462" s="26"/>
      <c r="AMF5462" s="26"/>
      <c r="AMG5462"/>
      <c r="AMH5462"/>
      <c r="AMI5462"/>
      <c r="AMJ5462"/>
    </row>
    <row r="5463" spans="1:1024" s="2" customFormat="1" ht="51" x14ac:dyDescent="0.25">
      <c r="A5463" s="10" t="s">
        <v>1462</v>
      </c>
      <c r="B5463" s="10">
        <v>7833</v>
      </c>
      <c r="C5463" s="10">
        <f>VLOOKUP(B5463,[1]Planilha8!$X$4:$Y$6629,2,0)</f>
        <v>2039644</v>
      </c>
      <c r="D5463" s="12" t="s">
        <v>1509</v>
      </c>
      <c r="E5463" s="12" t="str">
        <f>VLOOKUP(B5463,[1]Planilha8!$X$4:$Z$6629,3,0)</f>
        <v>UNIDADE DE TERAPIA INTENSIVA</v>
      </c>
      <c r="F5463" s="12" t="str">
        <f>VLOOKUP(B5463,[1]Planilha8!$X$4:$AD$6629,7,0)</f>
        <v>REGULAR</v>
      </c>
      <c r="G5463" s="13">
        <v>41311</v>
      </c>
      <c r="H5463" s="14">
        <v>225.12</v>
      </c>
      <c r="I5463" s="15" t="s">
        <v>22</v>
      </c>
      <c r="J5463" s="56" t="s">
        <v>1510</v>
      </c>
      <c r="K5463" s="57">
        <v>60</v>
      </c>
      <c r="L5463" s="58">
        <v>2012003135</v>
      </c>
      <c r="M5463" s="59">
        <v>43465</v>
      </c>
      <c r="N5463" s="60">
        <v>207.86080000000001</v>
      </c>
      <c r="O5463" s="61">
        <v>1</v>
      </c>
      <c r="P5463" s="62">
        <v>8.3333333333333301E-2</v>
      </c>
      <c r="Q5463" s="63">
        <v>0</v>
      </c>
      <c r="R5463" s="64">
        <v>207.86080000000001</v>
      </c>
      <c r="S5463" s="25">
        <v>17.259200000000099</v>
      </c>
      <c r="ALF5463" s="26"/>
      <c r="ALG5463" s="26"/>
      <c r="ALH5463" s="26"/>
      <c r="ALI5463" s="26"/>
      <c r="ALJ5463" s="26"/>
      <c r="ALK5463" s="26"/>
      <c r="ALL5463" s="26"/>
      <c r="ALM5463" s="26"/>
      <c r="ALN5463" s="26"/>
      <c r="ALO5463" s="26"/>
      <c r="ALP5463" s="26"/>
      <c r="ALQ5463" s="26"/>
      <c r="ALR5463" s="26"/>
      <c r="ALS5463" s="26"/>
      <c r="ALT5463" s="26"/>
      <c r="ALU5463" s="26"/>
      <c r="ALV5463" s="26"/>
      <c r="ALW5463" s="26"/>
      <c r="ALX5463" s="26"/>
      <c r="ALY5463" s="26"/>
      <c r="ALZ5463" s="26"/>
      <c r="AMA5463" s="26"/>
      <c r="AMB5463" s="26"/>
      <c r="AMC5463" s="26"/>
      <c r="AMD5463" s="26"/>
      <c r="AME5463" s="26"/>
      <c r="AMF5463" s="26"/>
      <c r="AMG5463"/>
      <c r="AMH5463"/>
      <c r="AMI5463"/>
      <c r="AMJ5463"/>
    </row>
    <row r="5464" spans="1:1024" s="2" customFormat="1" ht="51" x14ac:dyDescent="0.25">
      <c r="A5464" s="10" t="s">
        <v>1462</v>
      </c>
      <c r="B5464" s="10">
        <v>7834</v>
      </c>
      <c r="C5464" s="10">
        <f>VLOOKUP(B5464,[1]Planilha8!$X$4:$Y$6629,2,0)</f>
        <v>2039645</v>
      </c>
      <c r="D5464" s="12" t="s">
        <v>1509</v>
      </c>
      <c r="E5464" s="12" t="str">
        <f>VLOOKUP(B5464,[1]Planilha8!$X$4:$Z$6629,3,0)</f>
        <v>UNIDADE DE TERAPIA INTENSIVA</v>
      </c>
      <c r="F5464" s="12" t="str">
        <f>VLOOKUP(B5464,[1]Planilha8!$X$4:$AD$6629,7,0)</f>
        <v>REGULAR</v>
      </c>
      <c r="G5464" s="13">
        <v>41311</v>
      </c>
      <c r="H5464" s="14">
        <v>225.12</v>
      </c>
      <c r="I5464" s="15" t="s">
        <v>22</v>
      </c>
      <c r="J5464" s="56" t="s">
        <v>1510</v>
      </c>
      <c r="K5464" s="57">
        <v>60</v>
      </c>
      <c r="L5464" s="58">
        <v>2012003135</v>
      </c>
      <c r="M5464" s="59">
        <v>43465</v>
      </c>
      <c r="N5464" s="60">
        <v>207.86080000000001</v>
      </c>
      <c r="O5464" s="61">
        <v>1</v>
      </c>
      <c r="P5464" s="62">
        <v>8.3333333333333301E-2</v>
      </c>
      <c r="Q5464" s="63">
        <v>0</v>
      </c>
      <c r="R5464" s="64">
        <v>207.86080000000001</v>
      </c>
      <c r="S5464" s="25">
        <v>17.259200000000099</v>
      </c>
      <c r="ALF5464" s="26"/>
      <c r="ALG5464" s="26"/>
      <c r="ALH5464" s="26"/>
      <c r="ALI5464" s="26"/>
      <c r="ALJ5464" s="26"/>
      <c r="ALK5464" s="26"/>
      <c r="ALL5464" s="26"/>
      <c r="ALM5464" s="26"/>
      <c r="ALN5464" s="26"/>
      <c r="ALO5464" s="26"/>
      <c r="ALP5464" s="26"/>
      <c r="ALQ5464" s="26"/>
      <c r="ALR5464" s="26"/>
      <c r="ALS5464" s="26"/>
      <c r="ALT5464" s="26"/>
      <c r="ALU5464" s="26"/>
      <c r="ALV5464" s="26"/>
      <c r="ALW5464" s="26"/>
      <c r="ALX5464" s="26"/>
      <c r="ALY5464" s="26"/>
      <c r="ALZ5464" s="26"/>
      <c r="AMA5464" s="26"/>
      <c r="AMB5464" s="26"/>
      <c r="AMC5464" s="26"/>
      <c r="AMD5464" s="26"/>
      <c r="AME5464" s="26"/>
      <c r="AMF5464" s="26"/>
      <c r="AMG5464"/>
      <c r="AMH5464"/>
      <c r="AMI5464"/>
      <c r="AMJ5464"/>
    </row>
    <row r="5465" spans="1:1024" s="2" customFormat="1" ht="51" x14ac:dyDescent="0.25">
      <c r="A5465" s="10" t="s">
        <v>1462</v>
      </c>
      <c r="B5465" s="10">
        <v>7835</v>
      </c>
      <c r="C5465" s="10">
        <f>VLOOKUP(B5465,[1]Planilha8!$X$4:$Y$6629,2,0)</f>
        <v>2039646</v>
      </c>
      <c r="D5465" s="12" t="s">
        <v>1509</v>
      </c>
      <c r="E5465" s="12" t="str">
        <f>VLOOKUP(B5465,[1]Planilha8!$X$4:$Z$6629,3,0)</f>
        <v>UNIDADE DE TERAPIA INTENSIVA</v>
      </c>
      <c r="F5465" s="12" t="str">
        <f>VLOOKUP(B5465,[1]Planilha8!$X$4:$AD$6629,7,0)</f>
        <v>REGULAR</v>
      </c>
      <c r="G5465" s="13">
        <v>41311</v>
      </c>
      <c r="H5465" s="14">
        <v>225.12</v>
      </c>
      <c r="I5465" s="15" t="s">
        <v>22</v>
      </c>
      <c r="J5465" s="56" t="s">
        <v>1510</v>
      </c>
      <c r="K5465" s="57">
        <v>60</v>
      </c>
      <c r="L5465" s="58">
        <v>2012003135</v>
      </c>
      <c r="M5465" s="59">
        <v>43465</v>
      </c>
      <c r="N5465" s="60">
        <v>207.86080000000001</v>
      </c>
      <c r="O5465" s="61">
        <v>1</v>
      </c>
      <c r="P5465" s="62">
        <v>8.3333333333333301E-2</v>
      </c>
      <c r="Q5465" s="63">
        <v>0</v>
      </c>
      <c r="R5465" s="64">
        <v>207.86080000000001</v>
      </c>
      <c r="S5465" s="25">
        <v>17.259200000000099</v>
      </c>
      <c r="ALF5465" s="26"/>
      <c r="ALG5465" s="26"/>
      <c r="ALH5465" s="26"/>
      <c r="ALI5465" s="26"/>
      <c r="ALJ5465" s="26"/>
      <c r="ALK5465" s="26"/>
      <c r="ALL5465" s="26"/>
      <c r="ALM5465" s="26"/>
      <c r="ALN5465" s="26"/>
      <c r="ALO5465" s="26"/>
      <c r="ALP5465" s="26"/>
      <c r="ALQ5465" s="26"/>
      <c r="ALR5465" s="26"/>
      <c r="ALS5465" s="26"/>
      <c r="ALT5465" s="26"/>
      <c r="ALU5465" s="26"/>
      <c r="ALV5465" s="26"/>
      <c r="ALW5465" s="26"/>
      <c r="ALX5465" s="26"/>
      <c r="ALY5465" s="26"/>
      <c r="ALZ5465" s="26"/>
      <c r="AMA5465" s="26"/>
      <c r="AMB5465" s="26"/>
      <c r="AMC5465" s="26"/>
      <c r="AMD5465" s="26"/>
      <c r="AME5465" s="26"/>
      <c r="AMF5465" s="26"/>
      <c r="AMG5465"/>
      <c r="AMH5465"/>
      <c r="AMI5465"/>
      <c r="AMJ5465"/>
    </row>
    <row r="5466" spans="1:1024" s="2" customFormat="1" ht="51" x14ac:dyDescent="0.25">
      <c r="A5466" s="10" t="s">
        <v>1462</v>
      </c>
      <c r="B5466" s="10">
        <v>7836</v>
      </c>
      <c r="C5466" s="10">
        <f>VLOOKUP(B5466,[1]Planilha8!$X$4:$Y$6629,2,0)</f>
        <v>2039647</v>
      </c>
      <c r="D5466" s="12" t="s">
        <v>1509</v>
      </c>
      <c r="E5466" s="12" t="str">
        <f>VLOOKUP(B5466,[1]Planilha8!$X$4:$Z$6629,3,0)</f>
        <v>UNIDADE DE TERAPIA INTENSIVA</v>
      </c>
      <c r="F5466" s="12" t="str">
        <f>VLOOKUP(B5466,[1]Planilha8!$X$4:$AD$6629,7,0)</f>
        <v>REGULAR</v>
      </c>
      <c r="G5466" s="13">
        <v>41311</v>
      </c>
      <c r="H5466" s="14">
        <v>225.12</v>
      </c>
      <c r="I5466" s="15" t="s">
        <v>22</v>
      </c>
      <c r="J5466" s="56" t="s">
        <v>1510</v>
      </c>
      <c r="K5466" s="57">
        <v>60</v>
      </c>
      <c r="L5466" s="58">
        <v>2012003135</v>
      </c>
      <c r="M5466" s="59">
        <v>43465</v>
      </c>
      <c r="N5466" s="60">
        <v>207.86080000000001</v>
      </c>
      <c r="O5466" s="61">
        <v>1</v>
      </c>
      <c r="P5466" s="62">
        <v>8.3333333333333301E-2</v>
      </c>
      <c r="Q5466" s="63">
        <v>0</v>
      </c>
      <c r="R5466" s="64">
        <v>207.86080000000001</v>
      </c>
      <c r="S5466" s="25">
        <v>17.259200000000099</v>
      </c>
      <c r="ALF5466" s="26"/>
      <c r="ALG5466" s="26"/>
      <c r="ALH5466" s="26"/>
      <c r="ALI5466" s="26"/>
      <c r="ALJ5466" s="26"/>
      <c r="ALK5466" s="26"/>
      <c r="ALL5466" s="26"/>
      <c r="ALM5466" s="26"/>
      <c r="ALN5466" s="26"/>
      <c r="ALO5466" s="26"/>
      <c r="ALP5466" s="26"/>
      <c r="ALQ5466" s="26"/>
      <c r="ALR5466" s="26"/>
      <c r="ALS5466" s="26"/>
      <c r="ALT5466" s="26"/>
      <c r="ALU5466" s="26"/>
      <c r="ALV5466" s="26"/>
      <c r="ALW5466" s="26"/>
      <c r="ALX5466" s="26"/>
      <c r="ALY5466" s="26"/>
      <c r="ALZ5466" s="26"/>
      <c r="AMA5466" s="26"/>
      <c r="AMB5466" s="26"/>
      <c r="AMC5466" s="26"/>
      <c r="AMD5466" s="26"/>
      <c r="AME5466" s="26"/>
      <c r="AMF5466" s="26"/>
      <c r="AMG5466"/>
      <c r="AMH5466"/>
      <c r="AMI5466"/>
      <c r="AMJ5466"/>
    </row>
    <row r="5467" spans="1:1024" s="2" customFormat="1" ht="51" x14ac:dyDescent="0.25">
      <c r="A5467" s="10" t="s">
        <v>1462</v>
      </c>
      <c r="B5467" s="10">
        <v>7837</v>
      </c>
      <c r="C5467" s="10">
        <f>VLOOKUP(B5467,[1]Planilha8!$X$4:$Y$6629,2,0)</f>
        <v>2039648</v>
      </c>
      <c r="D5467" s="12" t="s">
        <v>1509</v>
      </c>
      <c r="E5467" s="12" t="str">
        <f>VLOOKUP(B5467,[1]Planilha8!$X$4:$Z$6629,3,0)</f>
        <v>UNIDADE DE TERAPIA INTENSIVA</v>
      </c>
      <c r="F5467" s="12" t="str">
        <f>VLOOKUP(B5467,[1]Planilha8!$X$4:$AD$6629,7,0)</f>
        <v>REGULAR</v>
      </c>
      <c r="G5467" s="13">
        <v>41311</v>
      </c>
      <c r="H5467" s="14">
        <v>225.12</v>
      </c>
      <c r="I5467" s="15" t="s">
        <v>22</v>
      </c>
      <c r="J5467" s="56" t="s">
        <v>1510</v>
      </c>
      <c r="K5467" s="57">
        <v>60</v>
      </c>
      <c r="L5467" s="58">
        <v>2012003135</v>
      </c>
      <c r="M5467" s="59">
        <v>43465</v>
      </c>
      <c r="N5467" s="60">
        <v>207.86080000000001</v>
      </c>
      <c r="O5467" s="61">
        <v>1</v>
      </c>
      <c r="P5467" s="62">
        <v>8.3333333333333301E-2</v>
      </c>
      <c r="Q5467" s="63">
        <v>0</v>
      </c>
      <c r="R5467" s="64">
        <v>207.86080000000001</v>
      </c>
      <c r="S5467" s="25">
        <v>17.259200000000099</v>
      </c>
      <c r="ALF5467" s="26"/>
      <c r="ALG5467" s="26"/>
      <c r="ALH5467" s="26"/>
      <c r="ALI5467" s="26"/>
      <c r="ALJ5467" s="26"/>
      <c r="ALK5467" s="26"/>
      <c r="ALL5467" s="26"/>
      <c r="ALM5467" s="26"/>
      <c r="ALN5467" s="26"/>
      <c r="ALO5467" s="26"/>
      <c r="ALP5467" s="26"/>
      <c r="ALQ5467" s="26"/>
      <c r="ALR5467" s="26"/>
      <c r="ALS5467" s="26"/>
      <c r="ALT5467" s="26"/>
      <c r="ALU5467" s="26"/>
      <c r="ALV5467" s="26"/>
      <c r="ALW5467" s="26"/>
      <c r="ALX5467" s="26"/>
      <c r="ALY5467" s="26"/>
      <c r="ALZ5467" s="26"/>
      <c r="AMA5467" s="26"/>
      <c r="AMB5467" s="26"/>
      <c r="AMC5467" s="26"/>
      <c r="AMD5467" s="26"/>
      <c r="AME5467" s="26"/>
      <c r="AMF5467" s="26"/>
      <c r="AMG5467"/>
      <c r="AMH5467"/>
      <c r="AMI5467"/>
      <c r="AMJ5467"/>
    </row>
    <row r="5468" spans="1:1024" s="2" customFormat="1" ht="51" x14ac:dyDescent="0.25">
      <c r="A5468" s="10" t="s">
        <v>1462</v>
      </c>
      <c r="B5468" s="10">
        <v>7838</v>
      </c>
      <c r="C5468" s="10">
        <f>VLOOKUP(B5468,[1]Planilha8!$X$4:$Y$6629,2,0)</f>
        <v>2039649</v>
      </c>
      <c r="D5468" s="12" t="s">
        <v>1509</v>
      </c>
      <c r="E5468" s="12" t="str">
        <f>VLOOKUP(B5468,[1]Planilha8!$X$4:$Z$6629,3,0)</f>
        <v>UNIDADE DE TERAPIA INTENSIVA</v>
      </c>
      <c r="F5468" s="12" t="str">
        <f>VLOOKUP(B5468,[1]Planilha8!$X$4:$AD$6629,7,0)</f>
        <v>REGULAR</v>
      </c>
      <c r="G5468" s="13">
        <v>41311</v>
      </c>
      <c r="H5468" s="14">
        <v>225.12</v>
      </c>
      <c r="I5468" s="15" t="s">
        <v>22</v>
      </c>
      <c r="J5468" s="56" t="s">
        <v>1510</v>
      </c>
      <c r="K5468" s="57">
        <v>60</v>
      </c>
      <c r="L5468" s="58">
        <v>2012003135</v>
      </c>
      <c r="M5468" s="59">
        <v>43465</v>
      </c>
      <c r="N5468" s="60">
        <v>207.86080000000001</v>
      </c>
      <c r="O5468" s="61">
        <v>1</v>
      </c>
      <c r="P5468" s="62">
        <v>8.3333333333333301E-2</v>
      </c>
      <c r="Q5468" s="63">
        <v>0</v>
      </c>
      <c r="R5468" s="64">
        <v>207.86080000000001</v>
      </c>
      <c r="S5468" s="25">
        <v>17.259200000000099</v>
      </c>
      <c r="ALF5468" s="26"/>
      <c r="ALG5468" s="26"/>
      <c r="ALH5468" s="26"/>
      <c r="ALI5468" s="26"/>
      <c r="ALJ5468" s="26"/>
      <c r="ALK5468" s="26"/>
      <c r="ALL5468" s="26"/>
      <c r="ALM5468" s="26"/>
      <c r="ALN5468" s="26"/>
      <c r="ALO5468" s="26"/>
      <c r="ALP5468" s="26"/>
      <c r="ALQ5468" s="26"/>
      <c r="ALR5468" s="26"/>
      <c r="ALS5468" s="26"/>
      <c r="ALT5468" s="26"/>
      <c r="ALU5468" s="26"/>
      <c r="ALV5468" s="26"/>
      <c r="ALW5468" s="26"/>
      <c r="ALX5468" s="26"/>
      <c r="ALY5468" s="26"/>
      <c r="ALZ5468" s="26"/>
      <c r="AMA5468" s="26"/>
      <c r="AMB5468" s="26"/>
      <c r="AMC5468" s="26"/>
      <c r="AMD5468" s="26"/>
      <c r="AME5468" s="26"/>
      <c r="AMF5468" s="26"/>
      <c r="AMG5468"/>
      <c r="AMH5468"/>
      <c r="AMI5468"/>
      <c r="AMJ5468"/>
    </row>
    <row r="5469" spans="1:1024" s="2" customFormat="1" ht="51" x14ac:dyDescent="0.25">
      <c r="A5469" s="10" t="s">
        <v>1462</v>
      </c>
      <c r="B5469" s="10">
        <v>7839</v>
      </c>
      <c r="C5469" s="10">
        <f>VLOOKUP(B5469,[1]Planilha8!$X$4:$Y$6629,2,0)</f>
        <v>2039650</v>
      </c>
      <c r="D5469" s="12" t="s">
        <v>1509</v>
      </c>
      <c r="E5469" s="12" t="str">
        <f>VLOOKUP(B5469,[1]Planilha8!$X$4:$Z$6629,3,0)</f>
        <v>UNIDADE DE TERAPIA INTENSIVA</v>
      </c>
      <c r="F5469" s="12" t="str">
        <f>VLOOKUP(B5469,[1]Planilha8!$X$4:$AD$6629,7,0)</f>
        <v>REGULAR</v>
      </c>
      <c r="G5469" s="13">
        <v>41311</v>
      </c>
      <c r="H5469" s="14">
        <v>225.12</v>
      </c>
      <c r="I5469" s="15" t="s">
        <v>22</v>
      </c>
      <c r="J5469" s="56" t="s">
        <v>1510</v>
      </c>
      <c r="K5469" s="57">
        <v>60</v>
      </c>
      <c r="L5469" s="58">
        <v>2012003135</v>
      </c>
      <c r="M5469" s="59">
        <v>43465</v>
      </c>
      <c r="N5469" s="60">
        <v>207.86080000000001</v>
      </c>
      <c r="O5469" s="61">
        <v>1</v>
      </c>
      <c r="P5469" s="62">
        <v>8.3333333333333301E-2</v>
      </c>
      <c r="Q5469" s="63">
        <v>0</v>
      </c>
      <c r="R5469" s="64">
        <v>207.86080000000001</v>
      </c>
      <c r="S5469" s="25">
        <v>17.259200000000099</v>
      </c>
      <c r="ALF5469" s="26"/>
      <c r="ALG5469" s="26"/>
      <c r="ALH5469" s="26"/>
      <c r="ALI5469" s="26"/>
      <c r="ALJ5469" s="26"/>
      <c r="ALK5469" s="26"/>
      <c r="ALL5469" s="26"/>
      <c r="ALM5469" s="26"/>
      <c r="ALN5469" s="26"/>
      <c r="ALO5469" s="26"/>
      <c r="ALP5469" s="26"/>
      <c r="ALQ5469" s="26"/>
      <c r="ALR5469" s="26"/>
      <c r="ALS5469" s="26"/>
      <c r="ALT5469" s="26"/>
      <c r="ALU5469" s="26"/>
      <c r="ALV5469" s="26"/>
      <c r="ALW5469" s="26"/>
      <c r="ALX5469" s="26"/>
      <c r="ALY5469" s="26"/>
      <c r="ALZ5469" s="26"/>
      <c r="AMA5469" s="26"/>
      <c r="AMB5469" s="26"/>
      <c r="AMC5469" s="26"/>
      <c r="AMD5469" s="26"/>
      <c r="AME5469" s="26"/>
      <c r="AMF5469" s="26"/>
      <c r="AMG5469"/>
      <c r="AMH5469"/>
      <c r="AMI5469"/>
      <c r="AMJ5469"/>
    </row>
    <row r="5470" spans="1:1024" s="2" customFormat="1" ht="51" x14ac:dyDescent="0.25">
      <c r="A5470" s="10" t="s">
        <v>1462</v>
      </c>
      <c r="B5470" s="10">
        <v>7840</v>
      </c>
      <c r="C5470" s="10">
        <f>VLOOKUP(B5470,[1]Planilha8!$X$4:$Y$6629,2,0)</f>
        <v>2039651</v>
      </c>
      <c r="D5470" s="12" t="s">
        <v>1509</v>
      </c>
      <c r="E5470" s="12" t="str">
        <f>VLOOKUP(B5470,[1]Planilha8!$X$4:$Z$6629,3,0)</f>
        <v>UNIDADE DE TERAPIA INTENSIVA</v>
      </c>
      <c r="F5470" s="12" t="str">
        <f>VLOOKUP(B5470,[1]Planilha8!$X$4:$AD$6629,7,0)</f>
        <v>REGULAR</v>
      </c>
      <c r="G5470" s="13">
        <v>41311</v>
      </c>
      <c r="H5470" s="14">
        <v>225.12</v>
      </c>
      <c r="I5470" s="15" t="s">
        <v>22</v>
      </c>
      <c r="J5470" s="56" t="s">
        <v>1510</v>
      </c>
      <c r="K5470" s="57">
        <v>60</v>
      </c>
      <c r="L5470" s="58">
        <v>2012003135</v>
      </c>
      <c r="M5470" s="59">
        <v>43465</v>
      </c>
      <c r="N5470" s="60">
        <v>207.86080000000001</v>
      </c>
      <c r="O5470" s="61">
        <v>1</v>
      </c>
      <c r="P5470" s="62">
        <v>8.3333333333333301E-2</v>
      </c>
      <c r="Q5470" s="63">
        <v>0</v>
      </c>
      <c r="R5470" s="64">
        <v>207.86080000000001</v>
      </c>
      <c r="S5470" s="25">
        <v>17.259200000000099</v>
      </c>
      <c r="ALF5470" s="26"/>
      <c r="ALG5470" s="26"/>
      <c r="ALH5470" s="26"/>
      <c r="ALI5470" s="26"/>
      <c r="ALJ5470" s="26"/>
      <c r="ALK5470" s="26"/>
      <c r="ALL5470" s="26"/>
      <c r="ALM5470" s="26"/>
      <c r="ALN5470" s="26"/>
      <c r="ALO5470" s="26"/>
      <c r="ALP5470" s="26"/>
      <c r="ALQ5470" s="26"/>
      <c r="ALR5470" s="26"/>
      <c r="ALS5470" s="26"/>
      <c r="ALT5470" s="26"/>
      <c r="ALU5470" s="26"/>
      <c r="ALV5470" s="26"/>
      <c r="ALW5470" s="26"/>
      <c r="ALX5470" s="26"/>
      <c r="ALY5470" s="26"/>
      <c r="ALZ5470" s="26"/>
      <c r="AMA5470" s="26"/>
      <c r="AMB5470" s="26"/>
      <c r="AMC5470" s="26"/>
      <c r="AMD5470" s="26"/>
      <c r="AME5470" s="26"/>
      <c r="AMF5470" s="26"/>
      <c r="AMG5470"/>
      <c r="AMH5470"/>
      <c r="AMI5470"/>
      <c r="AMJ5470"/>
    </row>
    <row r="5471" spans="1:1024" s="2" customFormat="1" ht="51" x14ac:dyDescent="0.25">
      <c r="A5471" s="10" t="s">
        <v>1462</v>
      </c>
      <c r="B5471" s="10">
        <v>7841</v>
      </c>
      <c r="C5471" s="10">
        <f>VLOOKUP(B5471,[1]Planilha8!$X$4:$Y$6629,2,0)</f>
        <v>2039652</v>
      </c>
      <c r="D5471" s="12" t="s">
        <v>1509</v>
      </c>
      <c r="E5471" s="12" t="str">
        <f>VLOOKUP(B5471,[1]Planilha8!$X$4:$Z$6629,3,0)</f>
        <v>UNIDADE DE TERAPIA INTENSIVA</v>
      </c>
      <c r="F5471" s="12" t="str">
        <f>VLOOKUP(B5471,[1]Planilha8!$X$4:$AD$6629,7,0)</f>
        <v>REGULAR</v>
      </c>
      <c r="G5471" s="13">
        <v>41311</v>
      </c>
      <c r="H5471" s="14">
        <v>225.12</v>
      </c>
      <c r="I5471" s="15" t="s">
        <v>22</v>
      </c>
      <c r="J5471" s="56" t="s">
        <v>1510</v>
      </c>
      <c r="K5471" s="57">
        <v>60</v>
      </c>
      <c r="L5471" s="58">
        <v>2012003135</v>
      </c>
      <c r="M5471" s="59">
        <v>43465</v>
      </c>
      <c r="N5471" s="60">
        <v>207.86080000000001</v>
      </c>
      <c r="O5471" s="61">
        <v>1</v>
      </c>
      <c r="P5471" s="62">
        <v>8.3333333333333301E-2</v>
      </c>
      <c r="Q5471" s="63">
        <v>0</v>
      </c>
      <c r="R5471" s="64">
        <v>207.86080000000001</v>
      </c>
      <c r="S5471" s="25">
        <v>17.259200000000099</v>
      </c>
      <c r="ALF5471" s="26"/>
      <c r="ALG5471" s="26"/>
      <c r="ALH5471" s="26"/>
      <c r="ALI5471" s="26"/>
      <c r="ALJ5471" s="26"/>
      <c r="ALK5471" s="26"/>
      <c r="ALL5471" s="26"/>
      <c r="ALM5471" s="26"/>
      <c r="ALN5471" s="26"/>
      <c r="ALO5471" s="26"/>
      <c r="ALP5471" s="26"/>
      <c r="ALQ5471" s="26"/>
      <c r="ALR5471" s="26"/>
      <c r="ALS5471" s="26"/>
      <c r="ALT5471" s="26"/>
      <c r="ALU5471" s="26"/>
      <c r="ALV5471" s="26"/>
      <c r="ALW5471" s="26"/>
      <c r="ALX5471" s="26"/>
      <c r="ALY5471" s="26"/>
      <c r="ALZ5471" s="26"/>
      <c r="AMA5471" s="26"/>
      <c r="AMB5471" s="26"/>
      <c r="AMC5471" s="26"/>
      <c r="AMD5471" s="26"/>
      <c r="AME5471" s="26"/>
      <c r="AMF5471" s="26"/>
      <c r="AMG5471"/>
      <c r="AMH5471"/>
      <c r="AMI5471"/>
      <c r="AMJ5471"/>
    </row>
    <row r="5472" spans="1:1024" s="2" customFormat="1" ht="51" x14ac:dyDescent="0.25">
      <c r="A5472" s="10" t="s">
        <v>1462</v>
      </c>
      <c r="B5472" s="10">
        <v>7842</v>
      </c>
      <c r="C5472" s="10">
        <f>VLOOKUP(B5472,[1]Planilha8!$X$4:$Y$6629,2,0)</f>
        <v>2039653</v>
      </c>
      <c r="D5472" s="12" t="s">
        <v>1509</v>
      </c>
      <c r="E5472" s="12" t="str">
        <f>VLOOKUP(B5472,[1]Planilha8!$X$4:$Z$6629,3,0)</f>
        <v>UNIDADE DE TERAPIA INTENSIVA</v>
      </c>
      <c r="F5472" s="12" t="str">
        <f>VLOOKUP(B5472,[1]Planilha8!$X$4:$AD$6629,7,0)</f>
        <v>REGULAR</v>
      </c>
      <c r="G5472" s="13">
        <v>41311</v>
      </c>
      <c r="H5472" s="14">
        <v>225.12</v>
      </c>
      <c r="I5472" s="15" t="s">
        <v>22</v>
      </c>
      <c r="J5472" s="56" t="s">
        <v>1510</v>
      </c>
      <c r="K5472" s="57">
        <v>60</v>
      </c>
      <c r="L5472" s="58">
        <v>2012003135</v>
      </c>
      <c r="M5472" s="59">
        <v>43465</v>
      </c>
      <c r="N5472" s="60">
        <v>207.86080000000001</v>
      </c>
      <c r="O5472" s="61">
        <v>1</v>
      </c>
      <c r="P5472" s="62">
        <v>8.3333333333333301E-2</v>
      </c>
      <c r="Q5472" s="63">
        <v>0</v>
      </c>
      <c r="R5472" s="64">
        <v>207.86080000000001</v>
      </c>
      <c r="S5472" s="25">
        <v>17.259200000000099</v>
      </c>
      <c r="ALF5472" s="26"/>
      <c r="ALG5472" s="26"/>
      <c r="ALH5472" s="26"/>
      <c r="ALI5472" s="26"/>
      <c r="ALJ5472" s="26"/>
      <c r="ALK5472" s="26"/>
      <c r="ALL5472" s="26"/>
      <c r="ALM5472" s="26"/>
      <c r="ALN5472" s="26"/>
      <c r="ALO5472" s="26"/>
      <c r="ALP5472" s="26"/>
      <c r="ALQ5472" s="26"/>
      <c r="ALR5472" s="26"/>
      <c r="ALS5472" s="26"/>
      <c r="ALT5472" s="26"/>
      <c r="ALU5472" s="26"/>
      <c r="ALV5472" s="26"/>
      <c r="ALW5472" s="26"/>
      <c r="ALX5472" s="26"/>
      <c r="ALY5472" s="26"/>
      <c r="ALZ5472" s="26"/>
      <c r="AMA5472" s="26"/>
      <c r="AMB5472" s="26"/>
      <c r="AMC5472" s="26"/>
      <c r="AMD5472" s="26"/>
      <c r="AME5472" s="26"/>
      <c r="AMF5472" s="26"/>
      <c r="AMG5472"/>
      <c r="AMH5472"/>
      <c r="AMI5472"/>
      <c r="AMJ5472"/>
    </row>
    <row r="5473" spans="1:1024" s="2" customFormat="1" ht="51" x14ac:dyDescent="0.25">
      <c r="A5473" s="10" t="s">
        <v>1462</v>
      </c>
      <c r="B5473" s="10">
        <v>7843</v>
      </c>
      <c r="C5473" s="10">
        <f>VLOOKUP(B5473,[1]Planilha8!$X$4:$Y$6629,2,0)</f>
        <v>2039654</v>
      </c>
      <c r="D5473" s="12" t="s">
        <v>1509</v>
      </c>
      <c r="E5473" s="12" t="str">
        <f>VLOOKUP(B5473,[1]Planilha8!$X$4:$Z$6629,3,0)</f>
        <v>UNIDADE DE TERAPIA INTENSIVA</v>
      </c>
      <c r="F5473" s="12" t="str">
        <f>VLOOKUP(B5473,[1]Planilha8!$X$4:$AD$6629,7,0)</f>
        <v>REGULAR</v>
      </c>
      <c r="G5473" s="13">
        <v>41311</v>
      </c>
      <c r="H5473" s="14">
        <v>225.12</v>
      </c>
      <c r="I5473" s="15" t="s">
        <v>22</v>
      </c>
      <c r="J5473" s="56" t="s">
        <v>1510</v>
      </c>
      <c r="K5473" s="57">
        <v>60</v>
      </c>
      <c r="L5473" s="58">
        <v>2012003135</v>
      </c>
      <c r="M5473" s="59">
        <v>43465</v>
      </c>
      <c r="N5473" s="60">
        <v>207.86080000000001</v>
      </c>
      <c r="O5473" s="61">
        <v>1</v>
      </c>
      <c r="P5473" s="62">
        <v>8.3333333333333301E-2</v>
      </c>
      <c r="Q5473" s="63">
        <v>0</v>
      </c>
      <c r="R5473" s="64">
        <v>207.86080000000001</v>
      </c>
      <c r="S5473" s="25">
        <v>17.259200000000099</v>
      </c>
      <c r="ALF5473" s="26"/>
      <c r="ALG5473" s="26"/>
      <c r="ALH5473" s="26"/>
      <c r="ALI5473" s="26"/>
      <c r="ALJ5473" s="26"/>
      <c r="ALK5473" s="26"/>
      <c r="ALL5473" s="26"/>
      <c r="ALM5473" s="26"/>
      <c r="ALN5473" s="26"/>
      <c r="ALO5473" s="26"/>
      <c r="ALP5473" s="26"/>
      <c r="ALQ5473" s="26"/>
      <c r="ALR5473" s="26"/>
      <c r="ALS5473" s="26"/>
      <c r="ALT5473" s="26"/>
      <c r="ALU5473" s="26"/>
      <c r="ALV5473" s="26"/>
      <c r="ALW5473" s="26"/>
      <c r="ALX5473" s="26"/>
      <c r="ALY5473" s="26"/>
      <c r="ALZ5473" s="26"/>
      <c r="AMA5473" s="26"/>
      <c r="AMB5473" s="26"/>
      <c r="AMC5473" s="26"/>
      <c r="AMD5473" s="26"/>
      <c r="AME5473" s="26"/>
      <c r="AMF5473" s="26"/>
      <c r="AMG5473"/>
      <c r="AMH5473"/>
      <c r="AMI5473"/>
      <c r="AMJ5473"/>
    </row>
    <row r="5474" spans="1:1024" s="2" customFormat="1" ht="51" x14ac:dyDescent="0.25">
      <c r="A5474" s="10" t="s">
        <v>1462</v>
      </c>
      <c r="B5474" s="10">
        <v>7844</v>
      </c>
      <c r="C5474" s="10">
        <f>VLOOKUP(B5474,[1]Planilha8!$X$4:$Y$6629,2,0)</f>
        <v>2039655</v>
      </c>
      <c r="D5474" s="12" t="s">
        <v>1509</v>
      </c>
      <c r="E5474" s="12" t="str">
        <f>VLOOKUP(B5474,[1]Planilha8!$X$4:$Z$6629,3,0)</f>
        <v>UNIDADE DE TERAPIA INTENSIVA</v>
      </c>
      <c r="F5474" s="12" t="str">
        <f>VLOOKUP(B5474,[1]Planilha8!$X$4:$AD$6629,7,0)</f>
        <v>REGULAR</v>
      </c>
      <c r="G5474" s="13">
        <v>41311</v>
      </c>
      <c r="H5474" s="14">
        <v>225.12</v>
      </c>
      <c r="I5474" s="15" t="s">
        <v>22</v>
      </c>
      <c r="J5474" s="56" t="s">
        <v>1510</v>
      </c>
      <c r="K5474" s="57">
        <v>60</v>
      </c>
      <c r="L5474" s="58">
        <v>2012003135</v>
      </c>
      <c r="M5474" s="59">
        <v>43465</v>
      </c>
      <c r="N5474" s="60">
        <v>207.86080000000001</v>
      </c>
      <c r="O5474" s="61">
        <v>1</v>
      </c>
      <c r="P5474" s="62">
        <v>8.3333333333333301E-2</v>
      </c>
      <c r="Q5474" s="63">
        <v>0</v>
      </c>
      <c r="R5474" s="64">
        <v>207.86080000000001</v>
      </c>
      <c r="S5474" s="25">
        <v>17.259200000000099</v>
      </c>
      <c r="ALF5474" s="26"/>
      <c r="ALG5474" s="26"/>
      <c r="ALH5474" s="26"/>
      <c r="ALI5474" s="26"/>
      <c r="ALJ5474" s="26"/>
      <c r="ALK5474" s="26"/>
      <c r="ALL5474" s="26"/>
      <c r="ALM5474" s="26"/>
      <c r="ALN5474" s="26"/>
      <c r="ALO5474" s="26"/>
      <c r="ALP5474" s="26"/>
      <c r="ALQ5474" s="26"/>
      <c r="ALR5474" s="26"/>
      <c r="ALS5474" s="26"/>
      <c r="ALT5474" s="26"/>
      <c r="ALU5474" s="26"/>
      <c r="ALV5474" s="26"/>
      <c r="ALW5474" s="26"/>
      <c r="ALX5474" s="26"/>
      <c r="ALY5474" s="26"/>
      <c r="ALZ5474" s="26"/>
      <c r="AMA5474" s="26"/>
      <c r="AMB5474" s="26"/>
      <c r="AMC5474" s="26"/>
      <c r="AMD5474" s="26"/>
      <c r="AME5474" s="26"/>
      <c r="AMF5474" s="26"/>
      <c r="AMG5474"/>
      <c r="AMH5474"/>
      <c r="AMI5474"/>
      <c r="AMJ5474"/>
    </row>
    <row r="5475" spans="1:1024" s="2" customFormat="1" ht="51" x14ac:dyDescent="0.25">
      <c r="A5475" s="10" t="s">
        <v>1462</v>
      </c>
      <c r="B5475" s="10">
        <v>7845</v>
      </c>
      <c r="C5475" s="10">
        <f>VLOOKUP(B5475,[1]Planilha8!$X$4:$Y$6629,2,0)</f>
        <v>2039656</v>
      </c>
      <c r="D5475" s="12" t="s">
        <v>1509</v>
      </c>
      <c r="E5475" s="12" t="str">
        <f>VLOOKUP(B5475,[1]Planilha8!$X$4:$Z$6629,3,0)</f>
        <v>UNIDADE DE TERAPIA INTENSIVA</v>
      </c>
      <c r="F5475" s="12" t="str">
        <f>VLOOKUP(B5475,[1]Planilha8!$X$4:$AD$6629,7,0)</f>
        <v>REGULAR</v>
      </c>
      <c r="G5475" s="13">
        <v>41311</v>
      </c>
      <c r="H5475" s="14">
        <v>225.12</v>
      </c>
      <c r="I5475" s="15" t="s">
        <v>22</v>
      </c>
      <c r="J5475" s="56" t="s">
        <v>1510</v>
      </c>
      <c r="K5475" s="57">
        <v>60</v>
      </c>
      <c r="L5475" s="58">
        <v>2012003135</v>
      </c>
      <c r="M5475" s="59">
        <v>43465</v>
      </c>
      <c r="N5475" s="60">
        <v>207.86080000000001</v>
      </c>
      <c r="O5475" s="61">
        <v>1</v>
      </c>
      <c r="P5475" s="62">
        <v>8.3333333333333301E-2</v>
      </c>
      <c r="Q5475" s="63">
        <v>0</v>
      </c>
      <c r="R5475" s="64">
        <v>207.86080000000001</v>
      </c>
      <c r="S5475" s="25">
        <v>17.259200000000099</v>
      </c>
      <c r="ALF5475" s="26"/>
      <c r="ALG5475" s="26"/>
      <c r="ALH5475" s="26"/>
      <c r="ALI5475" s="26"/>
      <c r="ALJ5475" s="26"/>
      <c r="ALK5475" s="26"/>
      <c r="ALL5475" s="26"/>
      <c r="ALM5475" s="26"/>
      <c r="ALN5475" s="26"/>
      <c r="ALO5475" s="26"/>
      <c r="ALP5475" s="26"/>
      <c r="ALQ5475" s="26"/>
      <c r="ALR5475" s="26"/>
      <c r="ALS5475" s="26"/>
      <c r="ALT5475" s="26"/>
      <c r="ALU5475" s="26"/>
      <c r="ALV5475" s="26"/>
      <c r="ALW5475" s="26"/>
      <c r="ALX5475" s="26"/>
      <c r="ALY5475" s="26"/>
      <c r="ALZ5475" s="26"/>
      <c r="AMA5475" s="26"/>
      <c r="AMB5475" s="26"/>
      <c r="AMC5475" s="26"/>
      <c r="AMD5475" s="26"/>
      <c r="AME5475" s="26"/>
      <c r="AMF5475" s="26"/>
      <c r="AMG5475"/>
      <c r="AMH5475"/>
      <c r="AMI5475"/>
      <c r="AMJ5475"/>
    </row>
    <row r="5476" spans="1:1024" s="2" customFormat="1" ht="51" x14ac:dyDescent="0.25">
      <c r="A5476" s="10" t="s">
        <v>1462</v>
      </c>
      <c r="B5476" s="10">
        <v>7846</v>
      </c>
      <c r="C5476" s="10">
        <f>VLOOKUP(B5476,[1]Planilha8!$X$4:$Y$6629,2,0)</f>
        <v>2039657</v>
      </c>
      <c r="D5476" s="12" t="s">
        <v>1509</v>
      </c>
      <c r="E5476" s="12" t="str">
        <f>VLOOKUP(B5476,[1]Planilha8!$X$4:$Z$6629,3,0)</f>
        <v>UNIDADE DE TERAPIA INTENSIVA</v>
      </c>
      <c r="F5476" s="12" t="str">
        <f>VLOOKUP(B5476,[1]Planilha8!$X$4:$AD$6629,7,0)</f>
        <v>REGULAR</v>
      </c>
      <c r="G5476" s="13">
        <v>41311</v>
      </c>
      <c r="H5476" s="14">
        <v>225.12</v>
      </c>
      <c r="I5476" s="15" t="s">
        <v>22</v>
      </c>
      <c r="J5476" s="56" t="s">
        <v>1510</v>
      </c>
      <c r="K5476" s="57">
        <v>60</v>
      </c>
      <c r="L5476" s="58">
        <v>2012003135</v>
      </c>
      <c r="M5476" s="59">
        <v>43465</v>
      </c>
      <c r="N5476" s="60">
        <v>207.86080000000001</v>
      </c>
      <c r="O5476" s="61">
        <v>1</v>
      </c>
      <c r="P5476" s="62">
        <v>8.3333333333333301E-2</v>
      </c>
      <c r="Q5476" s="63">
        <v>0</v>
      </c>
      <c r="R5476" s="64">
        <v>207.86080000000001</v>
      </c>
      <c r="S5476" s="25">
        <v>17.259200000000099</v>
      </c>
      <c r="ALF5476" s="26"/>
      <c r="ALG5476" s="26"/>
      <c r="ALH5476" s="26"/>
      <c r="ALI5476" s="26"/>
      <c r="ALJ5476" s="26"/>
      <c r="ALK5476" s="26"/>
      <c r="ALL5476" s="26"/>
      <c r="ALM5476" s="26"/>
      <c r="ALN5476" s="26"/>
      <c r="ALO5476" s="26"/>
      <c r="ALP5476" s="26"/>
      <c r="ALQ5476" s="26"/>
      <c r="ALR5476" s="26"/>
      <c r="ALS5476" s="26"/>
      <c r="ALT5476" s="26"/>
      <c r="ALU5476" s="26"/>
      <c r="ALV5476" s="26"/>
      <c r="ALW5476" s="26"/>
      <c r="ALX5476" s="26"/>
      <c r="ALY5476" s="26"/>
      <c r="ALZ5476" s="26"/>
      <c r="AMA5476" s="26"/>
      <c r="AMB5476" s="26"/>
      <c r="AMC5476" s="26"/>
      <c r="AMD5476" s="26"/>
      <c r="AME5476" s="26"/>
      <c r="AMF5476" s="26"/>
      <c r="AMG5476"/>
      <c r="AMH5476"/>
      <c r="AMI5476"/>
      <c r="AMJ5476"/>
    </row>
    <row r="5477" spans="1:1024" s="2" customFormat="1" ht="51" x14ac:dyDescent="0.25">
      <c r="A5477" s="10" t="s">
        <v>1462</v>
      </c>
      <c r="B5477" s="10">
        <v>7847</v>
      </c>
      <c r="C5477" s="10">
        <f>VLOOKUP(B5477,[1]Planilha8!$X$4:$Y$6629,2,0)</f>
        <v>2039658</v>
      </c>
      <c r="D5477" s="12" t="s">
        <v>1509</v>
      </c>
      <c r="E5477" s="12" t="str">
        <f>VLOOKUP(B5477,[1]Planilha8!$X$4:$Z$6629,3,0)</f>
        <v>UNIDADE DE TERAPIA INTENSIVA</v>
      </c>
      <c r="F5477" s="12" t="str">
        <f>VLOOKUP(B5477,[1]Planilha8!$X$4:$AD$6629,7,0)</f>
        <v>REGULAR</v>
      </c>
      <c r="G5477" s="13">
        <v>41311</v>
      </c>
      <c r="H5477" s="14">
        <v>225.12</v>
      </c>
      <c r="I5477" s="15" t="s">
        <v>22</v>
      </c>
      <c r="J5477" s="56" t="s">
        <v>1510</v>
      </c>
      <c r="K5477" s="57">
        <v>60</v>
      </c>
      <c r="L5477" s="58">
        <v>2012003135</v>
      </c>
      <c r="M5477" s="59">
        <v>43465</v>
      </c>
      <c r="N5477" s="60">
        <v>207.86080000000001</v>
      </c>
      <c r="O5477" s="61">
        <v>1</v>
      </c>
      <c r="P5477" s="62">
        <v>8.3333333333333301E-2</v>
      </c>
      <c r="Q5477" s="63">
        <v>0</v>
      </c>
      <c r="R5477" s="64">
        <v>207.86080000000001</v>
      </c>
      <c r="S5477" s="25">
        <v>17.259200000000099</v>
      </c>
      <c r="ALF5477" s="26"/>
      <c r="ALG5477" s="26"/>
      <c r="ALH5477" s="26"/>
      <c r="ALI5477" s="26"/>
      <c r="ALJ5477" s="26"/>
      <c r="ALK5477" s="26"/>
      <c r="ALL5477" s="26"/>
      <c r="ALM5477" s="26"/>
      <c r="ALN5477" s="26"/>
      <c r="ALO5477" s="26"/>
      <c r="ALP5477" s="26"/>
      <c r="ALQ5477" s="26"/>
      <c r="ALR5477" s="26"/>
      <c r="ALS5477" s="26"/>
      <c r="ALT5477" s="26"/>
      <c r="ALU5477" s="26"/>
      <c r="ALV5477" s="26"/>
      <c r="ALW5477" s="26"/>
      <c r="ALX5477" s="26"/>
      <c r="ALY5477" s="26"/>
      <c r="ALZ5477" s="26"/>
      <c r="AMA5477" s="26"/>
      <c r="AMB5477" s="26"/>
      <c r="AMC5477" s="26"/>
      <c r="AMD5477" s="26"/>
      <c r="AME5477" s="26"/>
      <c r="AMF5477" s="26"/>
      <c r="AMG5477"/>
      <c r="AMH5477"/>
      <c r="AMI5477"/>
      <c r="AMJ5477"/>
    </row>
    <row r="5478" spans="1:1024" s="2" customFormat="1" ht="51" x14ac:dyDescent="0.25">
      <c r="A5478" s="10" t="s">
        <v>1462</v>
      </c>
      <c r="B5478" s="10">
        <v>7848</v>
      </c>
      <c r="C5478" s="10">
        <f>VLOOKUP(B5478,[1]Planilha8!$X$4:$Y$6629,2,0)</f>
        <v>2039659</v>
      </c>
      <c r="D5478" s="12" t="s">
        <v>1509</v>
      </c>
      <c r="E5478" s="12" t="str">
        <f>VLOOKUP(B5478,[1]Planilha8!$X$4:$Z$6629,3,0)</f>
        <v>UNIDADE DE TERAPIA INTENSIVA</v>
      </c>
      <c r="F5478" s="12" t="str">
        <f>VLOOKUP(B5478,[1]Planilha8!$X$4:$AD$6629,7,0)</f>
        <v>REGULAR</v>
      </c>
      <c r="G5478" s="13">
        <v>41311</v>
      </c>
      <c r="H5478" s="14">
        <v>225.12</v>
      </c>
      <c r="I5478" s="15" t="s">
        <v>22</v>
      </c>
      <c r="J5478" s="56" t="s">
        <v>1510</v>
      </c>
      <c r="K5478" s="57">
        <v>60</v>
      </c>
      <c r="L5478" s="58">
        <v>2012003135</v>
      </c>
      <c r="M5478" s="59">
        <v>43465</v>
      </c>
      <c r="N5478" s="60">
        <v>207.86080000000001</v>
      </c>
      <c r="O5478" s="61">
        <v>1</v>
      </c>
      <c r="P5478" s="62">
        <v>8.3333333333333301E-2</v>
      </c>
      <c r="Q5478" s="63">
        <v>0</v>
      </c>
      <c r="R5478" s="64">
        <v>207.86080000000001</v>
      </c>
      <c r="S5478" s="25">
        <v>17.259200000000099</v>
      </c>
      <c r="ALF5478" s="26"/>
      <c r="ALG5478" s="26"/>
      <c r="ALH5478" s="26"/>
      <c r="ALI5478" s="26"/>
      <c r="ALJ5478" s="26"/>
      <c r="ALK5478" s="26"/>
      <c r="ALL5478" s="26"/>
      <c r="ALM5478" s="26"/>
      <c r="ALN5478" s="26"/>
      <c r="ALO5478" s="26"/>
      <c r="ALP5478" s="26"/>
      <c r="ALQ5478" s="26"/>
      <c r="ALR5478" s="26"/>
      <c r="ALS5478" s="26"/>
      <c r="ALT5478" s="26"/>
      <c r="ALU5478" s="26"/>
      <c r="ALV5478" s="26"/>
      <c r="ALW5478" s="26"/>
      <c r="ALX5478" s="26"/>
      <c r="ALY5478" s="26"/>
      <c r="ALZ5478" s="26"/>
      <c r="AMA5478" s="26"/>
      <c r="AMB5478" s="26"/>
      <c r="AMC5478" s="26"/>
      <c r="AMD5478" s="26"/>
      <c r="AME5478" s="26"/>
      <c r="AMF5478" s="26"/>
      <c r="AMG5478"/>
      <c r="AMH5478"/>
      <c r="AMI5478"/>
      <c r="AMJ5478"/>
    </row>
    <row r="5479" spans="1:1024" s="2" customFormat="1" ht="51" x14ac:dyDescent="0.25">
      <c r="A5479" s="10" t="s">
        <v>1462</v>
      </c>
      <c r="B5479" s="10">
        <v>7849</v>
      </c>
      <c r="C5479" s="10">
        <f>VLOOKUP(B5479,[1]Planilha8!$X$4:$Y$6629,2,0)</f>
        <v>2039660</v>
      </c>
      <c r="D5479" s="12" t="s">
        <v>1509</v>
      </c>
      <c r="E5479" s="12" t="str">
        <f>VLOOKUP(B5479,[1]Planilha8!$X$4:$Z$6629,3,0)</f>
        <v>UNIDADE DE TERAPIA INTENSIVA</v>
      </c>
      <c r="F5479" s="12" t="str">
        <f>VLOOKUP(B5479,[1]Planilha8!$X$4:$AD$6629,7,0)</f>
        <v>REGULAR</v>
      </c>
      <c r="G5479" s="13">
        <v>41311</v>
      </c>
      <c r="H5479" s="14">
        <v>225.12</v>
      </c>
      <c r="I5479" s="15" t="s">
        <v>22</v>
      </c>
      <c r="J5479" s="56" t="s">
        <v>1510</v>
      </c>
      <c r="K5479" s="57">
        <v>60</v>
      </c>
      <c r="L5479" s="58">
        <v>2012003135</v>
      </c>
      <c r="M5479" s="59">
        <v>43465</v>
      </c>
      <c r="N5479" s="60">
        <v>207.86080000000001</v>
      </c>
      <c r="O5479" s="61">
        <v>1</v>
      </c>
      <c r="P5479" s="62">
        <v>8.3333333333333301E-2</v>
      </c>
      <c r="Q5479" s="63">
        <v>0</v>
      </c>
      <c r="R5479" s="64">
        <v>207.86080000000001</v>
      </c>
      <c r="S5479" s="25">
        <v>17.259200000000099</v>
      </c>
      <c r="ALF5479" s="26"/>
      <c r="ALG5479" s="26"/>
      <c r="ALH5479" s="26"/>
      <c r="ALI5479" s="26"/>
      <c r="ALJ5479" s="26"/>
      <c r="ALK5479" s="26"/>
      <c r="ALL5479" s="26"/>
      <c r="ALM5479" s="26"/>
      <c r="ALN5479" s="26"/>
      <c r="ALO5479" s="26"/>
      <c r="ALP5479" s="26"/>
      <c r="ALQ5479" s="26"/>
      <c r="ALR5479" s="26"/>
      <c r="ALS5479" s="26"/>
      <c r="ALT5479" s="26"/>
      <c r="ALU5479" s="26"/>
      <c r="ALV5479" s="26"/>
      <c r="ALW5479" s="26"/>
      <c r="ALX5479" s="26"/>
      <c r="ALY5479" s="26"/>
      <c r="ALZ5479" s="26"/>
      <c r="AMA5479" s="26"/>
      <c r="AMB5479" s="26"/>
      <c r="AMC5479" s="26"/>
      <c r="AMD5479" s="26"/>
      <c r="AME5479" s="26"/>
      <c r="AMF5479" s="26"/>
      <c r="AMG5479"/>
      <c r="AMH5479"/>
      <c r="AMI5479"/>
      <c r="AMJ5479"/>
    </row>
    <row r="5480" spans="1:1024" s="2" customFormat="1" ht="51" x14ac:dyDescent="0.25">
      <c r="A5480" s="10" t="s">
        <v>1462</v>
      </c>
      <c r="B5480" s="10">
        <v>7931</v>
      </c>
      <c r="C5480" s="10">
        <f>VLOOKUP(B5480,[1]Planilha8!$X$4:$Y$6629,2,0)</f>
        <v>2039661</v>
      </c>
      <c r="D5480" s="12" t="s">
        <v>1509</v>
      </c>
      <c r="E5480" s="12" t="str">
        <f>VLOOKUP(B5480,[1]Planilha8!$X$4:$Z$6629,3,0)</f>
        <v>UNIDADE DE TERAPIA INTENSIVA</v>
      </c>
      <c r="F5480" s="12" t="str">
        <f>VLOOKUP(B5480,[1]Planilha8!$X$4:$AD$6629,7,0)</f>
        <v>REGULAR</v>
      </c>
      <c r="G5480" s="13">
        <v>41311</v>
      </c>
      <c r="H5480" s="14">
        <v>225.12</v>
      </c>
      <c r="I5480" s="15" t="s">
        <v>22</v>
      </c>
      <c r="J5480" s="56" t="s">
        <v>1510</v>
      </c>
      <c r="K5480" s="57">
        <v>60</v>
      </c>
      <c r="L5480" s="58">
        <v>2012003135</v>
      </c>
      <c r="M5480" s="59">
        <v>43465</v>
      </c>
      <c r="N5480" s="60">
        <v>207.86080000000001</v>
      </c>
      <c r="O5480" s="61">
        <v>1</v>
      </c>
      <c r="P5480" s="62">
        <v>8.3333333333333301E-2</v>
      </c>
      <c r="Q5480" s="63">
        <v>0</v>
      </c>
      <c r="R5480" s="64">
        <v>207.86080000000001</v>
      </c>
      <c r="S5480" s="25">
        <v>17.259200000000099</v>
      </c>
      <c r="ALF5480" s="26"/>
      <c r="ALG5480" s="26"/>
      <c r="ALH5480" s="26"/>
      <c r="ALI5480" s="26"/>
      <c r="ALJ5480" s="26"/>
      <c r="ALK5480" s="26"/>
      <c r="ALL5480" s="26"/>
      <c r="ALM5480" s="26"/>
      <c r="ALN5480" s="26"/>
      <c r="ALO5480" s="26"/>
      <c r="ALP5480" s="26"/>
      <c r="ALQ5480" s="26"/>
      <c r="ALR5480" s="26"/>
      <c r="ALS5480" s="26"/>
      <c r="ALT5480" s="26"/>
      <c r="ALU5480" s="26"/>
      <c r="ALV5480" s="26"/>
      <c r="ALW5480" s="26"/>
      <c r="ALX5480" s="26"/>
      <c r="ALY5480" s="26"/>
      <c r="ALZ5480" s="26"/>
      <c r="AMA5480" s="26"/>
      <c r="AMB5480" s="26"/>
      <c r="AMC5480" s="26"/>
      <c r="AMD5480" s="26"/>
      <c r="AME5480" s="26"/>
      <c r="AMF5480" s="26"/>
      <c r="AMG5480"/>
      <c r="AMH5480"/>
      <c r="AMI5480"/>
      <c r="AMJ5480"/>
    </row>
    <row r="5481" spans="1:1024" s="2" customFormat="1" ht="51" x14ac:dyDescent="0.25">
      <c r="A5481" s="10" t="s">
        <v>1462</v>
      </c>
      <c r="B5481" s="10">
        <v>7932</v>
      </c>
      <c r="C5481" s="10">
        <f>VLOOKUP(B5481,[1]Planilha8!$X$4:$Y$6629,2,0)</f>
        <v>2039662</v>
      </c>
      <c r="D5481" s="12" t="s">
        <v>1509</v>
      </c>
      <c r="E5481" s="12" t="str">
        <f>VLOOKUP(B5481,[1]Planilha8!$X$4:$Z$6629,3,0)</f>
        <v>UNIDADE DE TERAPIA INTENSIVA</v>
      </c>
      <c r="F5481" s="12" t="str">
        <f>VLOOKUP(B5481,[1]Planilha8!$X$4:$AD$6629,7,0)</f>
        <v>REGULAR</v>
      </c>
      <c r="G5481" s="13">
        <v>41311</v>
      </c>
      <c r="H5481" s="14">
        <v>225.12</v>
      </c>
      <c r="I5481" s="15" t="s">
        <v>22</v>
      </c>
      <c r="J5481" s="56" t="s">
        <v>1510</v>
      </c>
      <c r="K5481" s="57">
        <v>60</v>
      </c>
      <c r="L5481" s="58">
        <v>2012003135</v>
      </c>
      <c r="M5481" s="59">
        <v>43465</v>
      </c>
      <c r="N5481" s="60">
        <v>207.86080000000001</v>
      </c>
      <c r="O5481" s="61">
        <v>1</v>
      </c>
      <c r="P5481" s="62">
        <v>8.3333333333333301E-2</v>
      </c>
      <c r="Q5481" s="63">
        <v>0</v>
      </c>
      <c r="R5481" s="64">
        <v>207.86080000000001</v>
      </c>
      <c r="S5481" s="25">
        <v>17.259200000000099</v>
      </c>
      <c r="ALF5481" s="26"/>
      <c r="ALG5481" s="26"/>
      <c r="ALH5481" s="26"/>
      <c r="ALI5481" s="26"/>
      <c r="ALJ5481" s="26"/>
      <c r="ALK5481" s="26"/>
      <c r="ALL5481" s="26"/>
      <c r="ALM5481" s="26"/>
      <c r="ALN5481" s="26"/>
      <c r="ALO5481" s="26"/>
      <c r="ALP5481" s="26"/>
      <c r="ALQ5481" s="26"/>
      <c r="ALR5481" s="26"/>
      <c r="ALS5481" s="26"/>
      <c r="ALT5481" s="26"/>
      <c r="ALU5481" s="26"/>
      <c r="ALV5481" s="26"/>
      <c r="ALW5481" s="26"/>
      <c r="ALX5481" s="26"/>
      <c r="ALY5481" s="26"/>
      <c r="ALZ5481" s="26"/>
      <c r="AMA5481" s="26"/>
      <c r="AMB5481" s="26"/>
      <c r="AMC5481" s="26"/>
      <c r="AMD5481" s="26"/>
      <c r="AME5481" s="26"/>
      <c r="AMF5481" s="26"/>
      <c r="AMG5481"/>
      <c r="AMH5481"/>
      <c r="AMI5481"/>
      <c r="AMJ5481"/>
    </row>
    <row r="5482" spans="1:1024" s="2" customFormat="1" ht="51" x14ac:dyDescent="0.25">
      <c r="A5482" s="10" t="s">
        <v>1462</v>
      </c>
      <c r="B5482" s="10">
        <v>7933</v>
      </c>
      <c r="C5482" s="10">
        <f>VLOOKUP(B5482,[1]Planilha8!$X$4:$Y$6629,2,0)</f>
        <v>2039663</v>
      </c>
      <c r="D5482" s="12" t="s">
        <v>1509</v>
      </c>
      <c r="E5482" s="12" t="str">
        <f>VLOOKUP(B5482,[1]Planilha8!$X$4:$Z$6629,3,0)</f>
        <v>UNIDADE DE TERAPIA INTENSIVA</v>
      </c>
      <c r="F5482" s="12" t="str">
        <f>VLOOKUP(B5482,[1]Planilha8!$X$4:$AD$6629,7,0)</f>
        <v>REGULAR</v>
      </c>
      <c r="G5482" s="13">
        <v>41311</v>
      </c>
      <c r="H5482" s="14">
        <v>225.12</v>
      </c>
      <c r="I5482" s="15" t="s">
        <v>22</v>
      </c>
      <c r="J5482" s="56" t="s">
        <v>1510</v>
      </c>
      <c r="K5482" s="57">
        <v>60</v>
      </c>
      <c r="L5482" s="58">
        <v>2012003135</v>
      </c>
      <c r="M5482" s="59">
        <v>43465</v>
      </c>
      <c r="N5482" s="60">
        <v>207.86080000000001</v>
      </c>
      <c r="O5482" s="61">
        <v>1</v>
      </c>
      <c r="P5482" s="62">
        <v>8.3333333333333301E-2</v>
      </c>
      <c r="Q5482" s="63">
        <v>0</v>
      </c>
      <c r="R5482" s="64">
        <v>207.86080000000001</v>
      </c>
      <c r="S5482" s="25">
        <v>17.259200000000099</v>
      </c>
      <c r="ALF5482" s="26"/>
      <c r="ALG5482" s="26"/>
      <c r="ALH5482" s="26"/>
      <c r="ALI5482" s="26"/>
      <c r="ALJ5482" s="26"/>
      <c r="ALK5482" s="26"/>
      <c r="ALL5482" s="26"/>
      <c r="ALM5482" s="26"/>
      <c r="ALN5482" s="26"/>
      <c r="ALO5482" s="26"/>
      <c r="ALP5482" s="26"/>
      <c r="ALQ5482" s="26"/>
      <c r="ALR5482" s="26"/>
      <c r="ALS5482" s="26"/>
      <c r="ALT5482" s="26"/>
      <c r="ALU5482" s="26"/>
      <c r="ALV5482" s="26"/>
      <c r="ALW5482" s="26"/>
      <c r="ALX5482" s="26"/>
      <c r="ALY5482" s="26"/>
      <c r="ALZ5482" s="26"/>
      <c r="AMA5482" s="26"/>
      <c r="AMB5482" s="26"/>
      <c r="AMC5482" s="26"/>
      <c r="AMD5482" s="26"/>
      <c r="AME5482" s="26"/>
      <c r="AMF5482" s="26"/>
      <c r="AMG5482"/>
      <c r="AMH5482"/>
      <c r="AMI5482"/>
      <c r="AMJ5482"/>
    </row>
    <row r="5483" spans="1:1024" s="2" customFormat="1" ht="51" x14ac:dyDescent="0.25">
      <c r="A5483" s="10" t="s">
        <v>1462</v>
      </c>
      <c r="B5483" s="10">
        <v>7934</v>
      </c>
      <c r="C5483" s="10">
        <f>VLOOKUP(B5483,[1]Planilha8!$X$4:$Y$6629,2,0)</f>
        <v>2039664</v>
      </c>
      <c r="D5483" s="12" t="s">
        <v>1509</v>
      </c>
      <c r="E5483" s="12" t="str">
        <f>VLOOKUP(B5483,[1]Planilha8!$X$4:$Z$6629,3,0)</f>
        <v>UNIDADE DE TERAPIA INTENSIVA</v>
      </c>
      <c r="F5483" s="12" t="str">
        <f>VLOOKUP(B5483,[1]Planilha8!$X$4:$AD$6629,7,0)</f>
        <v>REGULAR</v>
      </c>
      <c r="G5483" s="13">
        <v>41311</v>
      </c>
      <c r="H5483" s="14">
        <v>225.12</v>
      </c>
      <c r="I5483" s="15" t="s">
        <v>22</v>
      </c>
      <c r="J5483" s="56" t="s">
        <v>1510</v>
      </c>
      <c r="K5483" s="57">
        <v>60</v>
      </c>
      <c r="L5483" s="58">
        <v>2012003135</v>
      </c>
      <c r="M5483" s="59">
        <v>43465</v>
      </c>
      <c r="N5483" s="60">
        <v>207.86080000000001</v>
      </c>
      <c r="O5483" s="61">
        <v>1</v>
      </c>
      <c r="P5483" s="62">
        <v>8.3333333333333301E-2</v>
      </c>
      <c r="Q5483" s="63">
        <v>0</v>
      </c>
      <c r="R5483" s="64">
        <v>207.86080000000001</v>
      </c>
      <c r="S5483" s="25">
        <v>17.259200000000099</v>
      </c>
      <c r="ALF5483" s="26"/>
      <c r="ALG5483" s="26"/>
      <c r="ALH5483" s="26"/>
      <c r="ALI5483" s="26"/>
      <c r="ALJ5483" s="26"/>
      <c r="ALK5483" s="26"/>
      <c r="ALL5483" s="26"/>
      <c r="ALM5483" s="26"/>
      <c r="ALN5483" s="26"/>
      <c r="ALO5483" s="26"/>
      <c r="ALP5483" s="26"/>
      <c r="ALQ5483" s="26"/>
      <c r="ALR5483" s="26"/>
      <c r="ALS5483" s="26"/>
      <c r="ALT5483" s="26"/>
      <c r="ALU5483" s="26"/>
      <c r="ALV5483" s="26"/>
      <c r="ALW5483" s="26"/>
      <c r="ALX5483" s="26"/>
      <c r="ALY5483" s="26"/>
      <c r="ALZ5483" s="26"/>
      <c r="AMA5483" s="26"/>
      <c r="AMB5483" s="26"/>
      <c r="AMC5483" s="26"/>
      <c r="AMD5483" s="26"/>
      <c r="AME5483" s="26"/>
      <c r="AMF5483" s="26"/>
      <c r="AMG5483"/>
      <c r="AMH5483"/>
      <c r="AMI5483"/>
      <c r="AMJ5483"/>
    </row>
    <row r="5484" spans="1:1024" s="2" customFormat="1" ht="51" x14ac:dyDescent="0.25">
      <c r="A5484" s="10" t="s">
        <v>1462</v>
      </c>
      <c r="B5484" s="10">
        <v>7935</v>
      </c>
      <c r="C5484" s="10">
        <f>VLOOKUP(B5484,[1]Planilha8!$X$4:$Y$6629,2,0)</f>
        <v>2039665</v>
      </c>
      <c r="D5484" s="12" t="s">
        <v>1509</v>
      </c>
      <c r="E5484" s="12" t="str">
        <f>VLOOKUP(B5484,[1]Planilha8!$X$4:$Z$6629,3,0)</f>
        <v>UNIDADE DE TERAPIA INTENSIVA</v>
      </c>
      <c r="F5484" s="12" t="str">
        <f>VLOOKUP(B5484,[1]Planilha8!$X$4:$AD$6629,7,0)</f>
        <v>REGULAR</v>
      </c>
      <c r="G5484" s="13">
        <v>41311</v>
      </c>
      <c r="H5484" s="14">
        <v>225.12</v>
      </c>
      <c r="I5484" s="15" t="s">
        <v>22</v>
      </c>
      <c r="J5484" s="56" t="s">
        <v>1510</v>
      </c>
      <c r="K5484" s="57">
        <v>60</v>
      </c>
      <c r="L5484" s="58">
        <v>2012003135</v>
      </c>
      <c r="M5484" s="59">
        <v>43465</v>
      </c>
      <c r="N5484" s="60">
        <v>207.86080000000001</v>
      </c>
      <c r="O5484" s="61">
        <v>1</v>
      </c>
      <c r="P5484" s="62">
        <v>8.3333333333333301E-2</v>
      </c>
      <c r="Q5484" s="63">
        <v>0</v>
      </c>
      <c r="R5484" s="64">
        <v>207.86080000000001</v>
      </c>
      <c r="S5484" s="25">
        <v>17.259200000000099</v>
      </c>
      <c r="ALF5484" s="26"/>
      <c r="ALG5484" s="26"/>
      <c r="ALH5484" s="26"/>
      <c r="ALI5484" s="26"/>
      <c r="ALJ5484" s="26"/>
      <c r="ALK5484" s="26"/>
      <c r="ALL5484" s="26"/>
      <c r="ALM5484" s="26"/>
      <c r="ALN5484" s="26"/>
      <c r="ALO5484" s="26"/>
      <c r="ALP5484" s="26"/>
      <c r="ALQ5484" s="26"/>
      <c r="ALR5484" s="26"/>
      <c r="ALS5484" s="26"/>
      <c r="ALT5484" s="26"/>
      <c r="ALU5484" s="26"/>
      <c r="ALV5484" s="26"/>
      <c r="ALW5484" s="26"/>
      <c r="ALX5484" s="26"/>
      <c r="ALY5484" s="26"/>
      <c r="ALZ5484" s="26"/>
      <c r="AMA5484" s="26"/>
      <c r="AMB5484" s="26"/>
      <c r="AMC5484" s="26"/>
      <c r="AMD5484" s="26"/>
      <c r="AME5484" s="26"/>
      <c r="AMF5484" s="26"/>
      <c r="AMG5484"/>
      <c r="AMH5484"/>
      <c r="AMI5484"/>
      <c r="AMJ5484"/>
    </row>
    <row r="5485" spans="1:1024" s="2" customFormat="1" ht="51" x14ac:dyDescent="0.25">
      <c r="A5485" s="10" t="s">
        <v>1462</v>
      </c>
      <c r="B5485" s="10">
        <v>7936</v>
      </c>
      <c r="C5485" s="10">
        <f>VLOOKUP(B5485,[1]Planilha8!$X$4:$Y$6629,2,0)</f>
        <v>2039666</v>
      </c>
      <c r="D5485" s="12" t="s">
        <v>1509</v>
      </c>
      <c r="E5485" s="12" t="str">
        <f>VLOOKUP(B5485,[1]Planilha8!$X$4:$Z$6629,3,0)</f>
        <v>UNIDADE DE TERAPIA INTENSIVA</v>
      </c>
      <c r="F5485" s="12" t="str">
        <f>VLOOKUP(B5485,[1]Planilha8!$X$4:$AD$6629,7,0)</f>
        <v>REGULAR</v>
      </c>
      <c r="G5485" s="13">
        <v>41311</v>
      </c>
      <c r="H5485" s="14">
        <v>225.12</v>
      </c>
      <c r="I5485" s="15" t="s">
        <v>22</v>
      </c>
      <c r="J5485" s="56" t="s">
        <v>1510</v>
      </c>
      <c r="K5485" s="57">
        <v>60</v>
      </c>
      <c r="L5485" s="58">
        <v>2012003135</v>
      </c>
      <c r="M5485" s="59">
        <v>43465</v>
      </c>
      <c r="N5485" s="60">
        <v>207.86080000000001</v>
      </c>
      <c r="O5485" s="61">
        <v>1</v>
      </c>
      <c r="P5485" s="62">
        <v>8.3333333333333301E-2</v>
      </c>
      <c r="Q5485" s="63">
        <v>0</v>
      </c>
      <c r="R5485" s="64">
        <v>207.86080000000001</v>
      </c>
      <c r="S5485" s="25">
        <v>17.259200000000099</v>
      </c>
      <c r="ALF5485" s="26"/>
      <c r="ALG5485" s="26"/>
      <c r="ALH5485" s="26"/>
      <c r="ALI5485" s="26"/>
      <c r="ALJ5485" s="26"/>
      <c r="ALK5485" s="26"/>
      <c r="ALL5485" s="26"/>
      <c r="ALM5485" s="26"/>
      <c r="ALN5485" s="26"/>
      <c r="ALO5485" s="26"/>
      <c r="ALP5485" s="26"/>
      <c r="ALQ5485" s="26"/>
      <c r="ALR5485" s="26"/>
      <c r="ALS5485" s="26"/>
      <c r="ALT5485" s="26"/>
      <c r="ALU5485" s="26"/>
      <c r="ALV5485" s="26"/>
      <c r="ALW5485" s="26"/>
      <c r="ALX5485" s="26"/>
      <c r="ALY5485" s="26"/>
      <c r="ALZ5485" s="26"/>
      <c r="AMA5485" s="26"/>
      <c r="AMB5485" s="26"/>
      <c r="AMC5485" s="26"/>
      <c r="AMD5485" s="26"/>
      <c r="AME5485" s="26"/>
      <c r="AMF5485" s="26"/>
      <c r="AMG5485"/>
      <c r="AMH5485"/>
      <c r="AMI5485"/>
      <c r="AMJ5485"/>
    </row>
    <row r="5486" spans="1:1024" s="2" customFormat="1" ht="51" x14ac:dyDescent="0.25">
      <c r="A5486" s="10" t="s">
        <v>1462</v>
      </c>
      <c r="B5486" s="10">
        <v>7937</v>
      </c>
      <c r="C5486" s="10">
        <f>VLOOKUP(B5486,[1]Planilha8!$X$4:$Y$6629,2,0)</f>
        <v>2039667</v>
      </c>
      <c r="D5486" s="12" t="s">
        <v>1509</v>
      </c>
      <c r="E5486" s="12" t="str">
        <f>VLOOKUP(B5486,[1]Planilha8!$X$4:$Z$6629,3,0)</f>
        <v>UNIDADE DE TERAPIA INTENSIVA</v>
      </c>
      <c r="F5486" s="12" t="str">
        <f>VLOOKUP(B5486,[1]Planilha8!$X$4:$AD$6629,7,0)</f>
        <v>REGULAR</v>
      </c>
      <c r="G5486" s="13">
        <v>41311</v>
      </c>
      <c r="H5486" s="14">
        <v>225.12</v>
      </c>
      <c r="I5486" s="15" t="s">
        <v>22</v>
      </c>
      <c r="J5486" s="56" t="s">
        <v>1510</v>
      </c>
      <c r="K5486" s="57">
        <v>60</v>
      </c>
      <c r="L5486" s="58">
        <v>2012003135</v>
      </c>
      <c r="M5486" s="59">
        <v>43465</v>
      </c>
      <c r="N5486" s="60">
        <v>207.86080000000001</v>
      </c>
      <c r="O5486" s="61">
        <v>1</v>
      </c>
      <c r="P5486" s="62">
        <v>8.3333333333333301E-2</v>
      </c>
      <c r="Q5486" s="63">
        <v>0</v>
      </c>
      <c r="R5486" s="64">
        <v>207.86080000000001</v>
      </c>
      <c r="S5486" s="25">
        <v>17.259200000000099</v>
      </c>
      <c r="ALF5486" s="26"/>
      <c r="ALG5486" s="26"/>
      <c r="ALH5486" s="26"/>
      <c r="ALI5486" s="26"/>
      <c r="ALJ5486" s="26"/>
      <c r="ALK5486" s="26"/>
      <c r="ALL5486" s="26"/>
      <c r="ALM5486" s="26"/>
      <c r="ALN5486" s="26"/>
      <c r="ALO5486" s="26"/>
      <c r="ALP5486" s="26"/>
      <c r="ALQ5486" s="26"/>
      <c r="ALR5486" s="26"/>
      <c r="ALS5486" s="26"/>
      <c r="ALT5486" s="26"/>
      <c r="ALU5486" s="26"/>
      <c r="ALV5486" s="26"/>
      <c r="ALW5486" s="26"/>
      <c r="ALX5486" s="26"/>
      <c r="ALY5486" s="26"/>
      <c r="ALZ5486" s="26"/>
      <c r="AMA5486" s="26"/>
      <c r="AMB5486" s="26"/>
      <c r="AMC5486" s="26"/>
      <c r="AMD5486" s="26"/>
      <c r="AME5486" s="26"/>
      <c r="AMF5486" s="26"/>
      <c r="AMG5486"/>
      <c r="AMH5486"/>
      <c r="AMI5486"/>
      <c r="AMJ5486"/>
    </row>
    <row r="5487" spans="1:1024" s="2" customFormat="1" ht="51" x14ac:dyDescent="0.25">
      <c r="A5487" s="10" t="s">
        <v>1462</v>
      </c>
      <c r="B5487" s="10">
        <v>7938</v>
      </c>
      <c r="C5487" s="10">
        <f>VLOOKUP(B5487,[1]Planilha8!$X$4:$Y$6629,2,0)</f>
        <v>2039668</v>
      </c>
      <c r="D5487" s="12" t="s">
        <v>1509</v>
      </c>
      <c r="E5487" s="12" t="str">
        <f>VLOOKUP(B5487,[1]Planilha8!$X$4:$Z$6629,3,0)</f>
        <v>UNIDADE DE TERAPIA INTENSIVA</v>
      </c>
      <c r="F5487" s="12" t="str">
        <f>VLOOKUP(B5487,[1]Planilha8!$X$4:$AD$6629,7,0)</f>
        <v>REGULAR</v>
      </c>
      <c r="G5487" s="13">
        <v>41311</v>
      </c>
      <c r="H5487" s="14">
        <v>225.12</v>
      </c>
      <c r="I5487" s="15" t="s">
        <v>22</v>
      </c>
      <c r="J5487" s="56" t="s">
        <v>1510</v>
      </c>
      <c r="K5487" s="57">
        <v>60</v>
      </c>
      <c r="L5487" s="58">
        <v>2012003135</v>
      </c>
      <c r="M5487" s="59">
        <v>43465</v>
      </c>
      <c r="N5487" s="60">
        <v>207.86080000000001</v>
      </c>
      <c r="O5487" s="61">
        <v>1</v>
      </c>
      <c r="P5487" s="62">
        <v>8.3333333333333301E-2</v>
      </c>
      <c r="Q5487" s="63">
        <v>0</v>
      </c>
      <c r="R5487" s="64">
        <v>207.86080000000001</v>
      </c>
      <c r="S5487" s="25">
        <v>17.259200000000099</v>
      </c>
      <c r="ALF5487" s="26"/>
      <c r="ALG5487" s="26"/>
      <c r="ALH5487" s="26"/>
      <c r="ALI5487" s="26"/>
      <c r="ALJ5487" s="26"/>
      <c r="ALK5487" s="26"/>
      <c r="ALL5487" s="26"/>
      <c r="ALM5487" s="26"/>
      <c r="ALN5487" s="26"/>
      <c r="ALO5487" s="26"/>
      <c r="ALP5487" s="26"/>
      <c r="ALQ5487" s="26"/>
      <c r="ALR5487" s="26"/>
      <c r="ALS5487" s="26"/>
      <c r="ALT5487" s="26"/>
      <c r="ALU5487" s="26"/>
      <c r="ALV5487" s="26"/>
      <c r="ALW5487" s="26"/>
      <c r="ALX5487" s="26"/>
      <c r="ALY5487" s="26"/>
      <c r="ALZ5487" s="26"/>
      <c r="AMA5487" s="26"/>
      <c r="AMB5487" s="26"/>
      <c r="AMC5487" s="26"/>
      <c r="AMD5487" s="26"/>
      <c r="AME5487" s="26"/>
      <c r="AMF5487" s="26"/>
      <c r="AMG5487"/>
      <c r="AMH5487"/>
      <c r="AMI5487"/>
      <c r="AMJ5487"/>
    </row>
    <row r="5488" spans="1:1024" s="2" customFormat="1" ht="51" x14ac:dyDescent="0.25">
      <c r="A5488" s="10" t="s">
        <v>1462</v>
      </c>
      <c r="B5488" s="10">
        <v>7939</v>
      </c>
      <c r="C5488" s="10">
        <f>VLOOKUP(B5488,[1]Planilha8!$X$4:$Y$6629,2,0)</f>
        <v>2039669</v>
      </c>
      <c r="D5488" s="12" t="s">
        <v>1509</v>
      </c>
      <c r="E5488" s="12" t="str">
        <f>VLOOKUP(B5488,[1]Planilha8!$X$4:$Z$6629,3,0)</f>
        <v>UNIDADE DE TERAPIA INTENSIVA</v>
      </c>
      <c r="F5488" s="12" t="str">
        <f>VLOOKUP(B5488,[1]Planilha8!$X$4:$AD$6629,7,0)</f>
        <v>REGULAR</v>
      </c>
      <c r="G5488" s="13">
        <v>41311</v>
      </c>
      <c r="H5488" s="14">
        <v>225.12</v>
      </c>
      <c r="I5488" s="15" t="s">
        <v>22</v>
      </c>
      <c r="J5488" s="56" t="s">
        <v>1510</v>
      </c>
      <c r="K5488" s="57">
        <v>60</v>
      </c>
      <c r="L5488" s="58">
        <v>2012003135</v>
      </c>
      <c r="M5488" s="59">
        <v>43465</v>
      </c>
      <c r="N5488" s="60">
        <v>207.86080000000001</v>
      </c>
      <c r="O5488" s="61">
        <v>1</v>
      </c>
      <c r="P5488" s="62">
        <v>8.3333333333333301E-2</v>
      </c>
      <c r="Q5488" s="63">
        <v>0</v>
      </c>
      <c r="R5488" s="64">
        <v>207.86080000000001</v>
      </c>
      <c r="S5488" s="25">
        <v>17.259200000000099</v>
      </c>
      <c r="ALF5488" s="26"/>
      <c r="ALG5488" s="26"/>
      <c r="ALH5488" s="26"/>
      <c r="ALI5488" s="26"/>
      <c r="ALJ5488" s="26"/>
      <c r="ALK5488" s="26"/>
      <c r="ALL5488" s="26"/>
      <c r="ALM5488" s="26"/>
      <c r="ALN5488" s="26"/>
      <c r="ALO5488" s="26"/>
      <c r="ALP5488" s="26"/>
      <c r="ALQ5488" s="26"/>
      <c r="ALR5488" s="26"/>
      <c r="ALS5488" s="26"/>
      <c r="ALT5488" s="26"/>
      <c r="ALU5488" s="26"/>
      <c r="ALV5488" s="26"/>
      <c r="ALW5488" s="26"/>
      <c r="ALX5488" s="26"/>
      <c r="ALY5488" s="26"/>
      <c r="ALZ5488" s="26"/>
      <c r="AMA5488" s="26"/>
      <c r="AMB5488" s="26"/>
      <c r="AMC5488" s="26"/>
      <c r="AMD5488" s="26"/>
      <c r="AME5488" s="26"/>
      <c r="AMF5488" s="26"/>
      <c r="AMG5488"/>
      <c r="AMH5488"/>
      <c r="AMI5488"/>
      <c r="AMJ5488"/>
    </row>
    <row r="5489" spans="1:1024" s="2" customFormat="1" ht="51" x14ac:dyDescent="0.25">
      <c r="A5489" s="10" t="s">
        <v>1462</v>
      </c>
      <c r="B5489" s="10">
        <v>7940</v>
      </c>
      <c r="C5489" s="10">
        <f>VLOOKUP(B5489,[1]Planilha8!$X$4:$Y$6629,2,0)</f>
        <v>2039670</v>
      </c>
      <c r="D5489" s="12" t="s">
        <v>1509</v>
      </c>
      <c r="E5489" s="12" t="str">
        <f>VLOOKUP(B5489,[1]Planilha8!$X$4:$Z$6629,3,0)</f>
        <v>UNIDADE DE TERAPIA INTENSIVA</v>
      </c>
      <c r="F5489" s="12" t="str">
        <f>VLOOKUP(B5489,[1]Planilha8!$X$4:$AD$6629,7,0)</f>
        <v>REGULAR</v>
      </c>
      <c r="G5489" s="13">
        <v>41311</v>
      </c>
      <c r="H5489" s="14">
        <v>225.12</v>
      </c>
      <c r="I5489" s="15" t="s">
        <v>22</v>
      </c>
      <c r="J5489" s="56" t="s">
        <v>1510</v>
      </c>
      <c r="K5489" s="57">
        <v>60</v>
      </c>
      <c r="L5489" s="58">
        <v>2012003135</v>
      </c>
      <c r="M5489" s="59">
        <v>43465</v>
      </c>
      <c r="N5489" s="60">
        <v>207.86080000000001</v>
      </c>
      <c r="O5489" s="61">
        <v>1</v>
      </c>
      <c r="P5489" s="62">
        <v>8.3333333333333301E-2</v>
      </c>
      <c r="Q5489" s="63">
        <v>0</v>
      </c>
      <c r="R5489" s="64">
        <v>207.86080000000001</v>
      </c>
      <c r="S5489" s="25">
        <v>17.259200000000099</v>
      </c>
      <c r="ALF5489" s="26"/>
      <c r="ALG5489" s="26"/>
      <c r="ALH5489" s="26"/>
      <c r="ALI5489" s="26"/>
      <c r="ALJ5489" s="26"/>
      <c r="ALK5489" s="26"/>
      <c r="ALL5489" s="26"/>
      <c r="ALM5489" s="26"/>
      <c r="ALN5489" s="26"/>
      <c r="ALO5489" s="26"/>
      <c r="ALP5489" s="26"/>
      <c r="ALQ5489" s="26"/>
      <c r="ALR5489" s="26"/>
      <c r="ALS5489" s="26"/>
      <c r="ALT5489" s="26"/>
      <c r="ALU5489" s="26"/>
      <c r="ALV5489" s="26"/>
      <c r="ALW5489" s="26"/>
      <c r="ALX5489" s="26"/>
      <c r="ALY5489" s="26"/>
      <c r="ALZ5489" s="26"/>
      <c r="AMA5489" s="26"/>
      <c r="AMB5489" s="26"/>
      <c r="AMC5489" s="26"/>
      <c r="AMD5489" s="26"/>
      <c r="AME5489" s="26"/>
      <c r="AMF5489" s="26"/>
      <c r="AMG5489"/>
      <c r="AMH5489"/>
      <c r="AMI5489"/>
      <c r="AMJ5489"/>
    </row>
    <row r="5490" spans="1:1024" s="2" customFormat="1" ht="38.25" x14ac:dyDescent="0.25">
      <c r="A5490" s="10" t="s">
        <v>1462</v>
      </c>
      <c r="B5490" s="10">
        <v>7823</v>
      </c>
      <c r="C5490" s="10">
        <f>VLOOKUP(B5490,[1]Planilha8!$X$4:$Y$6629,2,0)</f>
        <v>2039705</v>
      </c>
      <c r="D5490" s="12" t="s">
        <v>510</v>
      </c>
      <c r="E5490" s="12" t="str">
        <f>VLOOKUP(B5490,[1]Planilha8!$X$4:$Z$6629,3,0)</f>
        <v>UNIDADE DE TERAPIA INTENSIVA</v>
      </c>
      <c r="F5490" s="12" t="str">
        <f>VLOOKUP(B5490,[1]Planilha8!$X$4:$AD$6629,7,0)</f>
        <v>BOM</v>
      </c>
      <c r="G5490" s="13">
        <v>41333</v>
      </c>
      <c r="H5490" s="14">
        <v>118.9</v>
      </c>
      <c r="I5490" s="15" t="s">
        <v>22</v>
      </c>
      <c r="J5490" s="56" t="s">
        <v>68</v>
      </c>
      <c r="K5490" s="57">
        <v>10324</v>
      </c>
      <c r="L5490" s="58">
        <v>2012002644</v>
      </c>
      <c r="M5490" s="59">
        <v>43465</v>
      </c>
      <c r="N5490" s="60">
        <v>91.949333333333399</v>
      </c>
      <c r="O5490" s="61">
        <v>0.2</v>
      </c>
      <c r="P5490" s="62">
        <v>1.6666666666666701E-2</v>
      </c>
      <c r="Q5490" s="63">
        <v>1.98166666666667</v>
      </c>
      <c r="R5490" s="64">
        <v>93.930999999999997</v>
      </c>
      <c r="S5490" s="25">
        <v>24.969000000000001</v>
      </c>
      <c r="ALF5490" s="26"/>
      <c r="ALG5490" s="26"/>
      <c r="ALH5490" s="26"/>
      <c r="ALI5490" s="26"/>
      <c r="ALJ5490" s="26"/>
      <c r="ALK5490" s="26"/>
      <c r="ALL5490" s="26"/>
      <c r="ALM5490" s="26"/>
      <c r="ALN5490" s="26"/>
      <c r="ALO5490" s="26"/>
      <c r="ALP5490" s="26"/>
      <c r="ALQ5490" s="26"/>
      <c r="ALR5490" s="26"/>
      <c r="ALS5490" s="26"/>
      <c r="ALT5490" s="26"/>
      <c r="ALU5490" s="26"/>
      <c r="ALV5490" s="26"/>
      <c r="ALW5490" s="26"/>
      <c r="ALX5490" s="26"/>
      <c r="ALY5490" s="26"/>
      <c r="ALZ5490" s="26"/>
      <c r="AMA5490" s="26"/>
      <c r="AMB5490" s="26"/>
      <c r="AMC5490" s="26"/>
      <c r="AMD5490" s="26"/>
      <c r="AME5490" s="26"/>
      <c r="AMF5490" s="26"/>
      <c r="AMG5490"/>
      <c r="AMH5490"/>
      <c r="AMI5490"/>
      <c r="AMJ5490"/>
    </row>
    <row r="5491" spans="1:1024" s="2" customFormat="1" ht="38.25" x14ac:dyDescent="0.25">
      <c r="A5491" s="10" t="s">
        <v>1462</v>
      </c>
      <c r="B5491" s="10">
        <v>7824</v>
      </c>
      <c r="C5491" s="10">
        <f>VLOOKUP(B5491,[1]Planilha8!$X$4:$Y$6629,2,0)</f>
        <v>2039706</v>
      </c>
      <c r="D5491" s="12" t="s">
        <v>510</v>
      </c>
      <c r="E5491" s="12" t="str">
        <f>VLOOKUP(B5491,[1]Planilha8!$X$4:$Z$6629,3,0)</f>
        <v>UNIDADE DE TERAPIA INTENSIVA</v>
      </c>
      <c r="F5491" s="12" t="str">
        <f>VLOOKUP(B5491,[1]Planilha8!$X$4:$AD$6629,7,0)</f>
        <v>BOM</v>
      </c>
      <c r="G5491" s="13">
        <v>41333</v>
      </c>
      <c r="H5491" s="14">
        <v>118.9</v>
      </c>
      <c r="I5491" s="15" t="s">
        <v>22</v>
      </c>
      <c r="J5491" s="56" t="s">
        <v>68</v>
      </c>
      <c r="K5491" s="57">
        <v>10324</v>
      </c>
      <c r="L5491" s="58">
        <v>2012002644</v>
      </c>
      <c r="M5491" s="59">
        <v>43465</v>
      </c>
      <c r="N5491" s="60">
        <v>91.949333333333399</v>
      </c>
      <c r="O5491" s="61">
        <v>0.2</v>
      </c>
      <c r="P5491" s="62">
        <v>1.6666666666666701E-2</v>
      </c>
      <c r="Q5491" s="63">
        <v>1.98166666666667</v>
      </c>
      <c r="R5491" s="64">
        <v>93.930999999999997</v>
      </c>
      <c r="S5491" s="25">
        <v>24.969000000000001</v>
      </c>
      <c r="ALF5491" s="26"/>
      <c r="ALG5491" s="26"/>
      <c r="ALH5491" s="26"/>
      <c r="ALI5491" s="26"/>
      <c r="ALJ5491" s="26"/>
      <c r="ALK5491" s="26"/>
      <c r="ALL5491" s="26"/>
      <c r="ALM5491" s="26"/>
      <c r="ALN5491" s="26"/>
      <c r="ALO5491" s="26"/>
      <c r="ALP5491" s="26"/>
      <c r="ALQ5491" s="26"/>
      <c r="ALR5491" s="26"/>
      <c r="ALS5491" s="26"/>
      <c r="ALT5491" s="26"/>
      <c r="ALU5491" s="26"/>
      <c r="ALV5491" s="26"/>
      <c r="ALW5491" s="26"/>
      <c r="ALX5491" s="26"/>
      <c r="ALY5491" s="26"/>
      <c r="ALZ5491" s="26"/>
      <c r="AMA5491" s="26"/>
      <c r="AMB5491" s="26"/>
      <c r="AMC5491" s="26"/>
      <c r="AMD5491" s="26"/>
      <c r="AME5491" s="26"/>
      <c r="AMF5491" s="26"/>
      <c r="AMG5491"/>
      <c r="AMH5491"/>
      <c r="AMI5491"/>
      <c r="AMJ5491"/>
    </row>
    <row r="5492" spans="1:1024" s="2" customFormat="1" ht="38.25" x14ac:dyDescent="0.25">
      <c r="A5492" s="10" t="s">
        <v>1462</v>
      </c>
      <c r="B5492" s="10">
        <v>7825</v>
      </c>
      <c r="C5492" s="10">
        <f>VLOOKUP(B5492,[1]Planilha8!$X$4:$Y$6629,2,0)</f>
        <v>2039707</v>
      </c>
      <c r="D5492" s="12" t="s">
        <v>510</v>
      </c>
      <c r="E5492" s="12" t="str">
        <f>VLOOKUP(B5492,[1]Planilha8!$X$4:$Z$6629,3,0)</f>
        <v>UNIDADE DE TERAPIA INTENSIVA</v>
      </c>
      <c r="F5492" s="12" t="str">
        <f>VLOOKUP(B5492,[1]Planilha8!$X$4:$AD$6629,7,0)</f>
        <v>BOM</v>
      </c>
      <c r="G5492" s="13">
        <v>41333</v>
      </c>
      <c r="H5492" s="14">
        <v>118.9</v>
      </c>
      <c r="I5492" s="15" t="s">
        <v>22</v>
      </c>
      <c r="J5492" s="56" t="s">
        <v>68</v>
      </c>
      <c r="K5492" s="57">
        <v>10324</v>
      </c>
      <c r="L5492" s="58">
        <v>2012002644</v>
      </c>
      <c r="M5492" s="59">
        <v>43465</v>
      </c>
      <c r="N5492" s="60">
        <v>91.949333333333399</v>
      </c>
      <c r="O5492" s="61">
        <v>0.2</v>
      </c>
      <c r="P5492" s="62">
        <v>1.6666666666666701E-2</v>
      </c>
      <c r="Q5492" s="63">
        <v>1.98166666666667</v>
      </c>
      <c r="R5492" s="64">
        <v>93.930999999999997</v>
      </c>
      <c r="S5492" s="25">
        <v>24.969000000000001</v>
      </c>
      <c r="ALF5492" s="26"/>
      <c r="ALG5492" s="26"/>
      <c r="ALH5492" s="26"/>
      <c r="ALI5492" s="26"/>
      <c r="ALJ5492" s="26"/>
      <c r="ALK5492" s="26"/>
      <c r="ALL5492" s="26"/>
      <c r="ALM5492" s="26"/>
      <c r="ALN5492" s="26"/>
      <c r="ALO5492" s="26"/>
      <c r="ALP5492" s="26"/>
      <c r="ALQ5492" s="26"/>
      <c r="ALR5492" s="26"/>
      <c r="ALS5492" s="26"/>
      <c r="ALT5492" s="26"/>
      <c r="ALU5492" s="26"/>
      <c r="ALV5492" s="26"/>
      <c r="ALW5492" s="26"/>
      <c r="ALX5492" s="26"/>
      <c r="ALY5492" s="26"/>
      <c r="ALZ5492" s="26"/>
      <c r="AMA5492" s="26"/>
      <c r="AMB5492" s="26"/>
      <c r="AMC5492" s="26"/>
      <c r="AMD5492" s="26"/>
      <c r="AME5492" s="26"/>
      <c r="AMF5492" s="26"/>
      <c r="AMG5492"/>
      <c r="AMH5492"/>
      <c r="AMI5492"/>
      <c r="AMJ5492"/>
    </row>
    <row r="5493" spans="1:1024" s="2" customFormat="1" ht="38.25" x14ac:dyDescent="0.25">
      <c r="A5493" s="10" t="s">
        <v>1462</v>
      </c>
      <c r="B5493" s="10">
        <v>7826</v>
      </c>
      <c r="C5493" s="10">
        <f>VLOOKUP(B5493,[1]Planilha8!$X$4:$Y$6629,2,0)</f>
        <v>2039708</v>
      </c>
      <c r="D5493" s="12" t="s">
        <v>510</v>
      </c>
      <c r="E5493" s="12" t="str">
        <f>VLOOKUP(B5493,[1]Planilha8!$X$4:$Z$6629,3,0)</f>
        <v>UNIDADE DE TERAPIA INTENSIVA</v>
      </c>
      <c r="F5493" s="12" t="str">
        <f>VLOOKUP(B5493,[1]Planilha8!$X$4:$AD$6629,7,0)</f>
        <v>BOM</v>
      </c>
      <c r="G5493" s="13">
        <v>41333</v>
      </c>
      <c r="H5493" s="14">
        <v>118.9</v>
      </c>
      <c r="I5493" s="15" t="s">
        <v>22</v>
      </c>
      <c r="J5493" s="56" t="s">
        <v>68</v>
      </c>
      <c r="K5493" s="57">
        <v>10324</v>
      </c>
      <c r="L5493" s="58">
        <v>2012002644</v>
      </c>
      <c r="M5493" s="59">
        <v>43465</v>
      </c>
      <c r="N5493" s="60">
        <v>91.949333333333399</v>
      </c>
      <c r="O5493" s="61">
        <v>0.2</v>
      </c>
      <c r="P5493" s="62">
        <v>1.6666666666666701E-2</v>
      </c>
      <c r="Q5493" s="63">
        <v>1.98166666666667</v>
      </c>
      <c r="R5493" s="64">
        <v>93.930999999999997</v>
      </c>
      <c r="S5493" s="25">
        <v>24.969000000000001</v>
      </c>
      <c r="ALF5493" s="26"/>
      <c r="ALG5493" s="26"/>
      <c r="ALH5493" s="26"/>
      <c r="ALI5493" s="26"/>
      <c r="ALJ5493" s="26"/>
      <c r="ALK5493" s="26"/>
      <c r="ALL5493" s="26"/>
      <c r="ALM5493" s="26"/>
      <c r="ALN5493" s="26"/>
      <c r="ALO5493" s="26"/>
      <c r="ALP5493" s="26"/>
      <c r="ALQ5493" s="26"/>
      <c r="ALR5493" s="26"/>
      <c r="ALS5493" s="26"/>
      <c r="ALT5493" s="26"/>
      <c r="ALU5493" s="26"/>
      <c r="ALV5493" s="26"/>
      <c r="ALW5493" s="26"/>
      <c r="ALX5493" s="26"/>
      <c r="ALY5493" s="26"/>
      <c r="ALZ5493" s="26"/>
      <c r="AMA5493" s="26"/>
      <c r="AMB5493" s="26"/>
      <c r="AMC5493" s="26"/>
      <c r="AMD5493" s="26"/>
      <c r="AME5493" s="26"/>
      <c r="AMF5493" s="26"/>
      <c r="AMG5493"/>
      <c r="AMH5493"/>
      <c r="AMI5493"/>
      <c r="AMJ5493"/>
    </row>
    <row r="5494" spans="1:1024" s="2" customFormat="1" ht="38.25" x14ac:dyDescent="0.25">
      <c r="A5494" s="10" t="s">
        <v>1462</v>
      </c>
      <c r="B5494" s="10">
        <v>7827</v>
      </c>
      <c r="C5494" s="10">
        <f>VLOOKUP(B5494,[1]Planilha8!$X$4:$Y$6629,2,0)</f>
        <v>2039709</v>
      </c>
      <c r="D5494" s="12" t="s">
        <v>510</v>
      </c>
      <c r="E5494" s="12" t="str">
        <f>VLOOKUP(B5494,[1]Planilha8!$X$4:$Z$6629,3,0)</f>
        <v>UNIDADE DE TERAPIA INTENSIVA</v>
      </c>
      <c r="F5494" s="12" t="str">
        <f>VLOOKUP(B5494,[1]Planilha8!$X$4:$AD$6629,7,0)</f>
        <v>BOM</v>
      </c>
      <c r="G5494" s="13">
        <v>41333</v>
      </c>
      <c r="H5494" s="14">
        <v>118.9</v>
      </c>
      <c r="I5494" s="15" t="s">
        <v>22</v>
      </c>
      <c r="J5494" s="56" t="s">
        <v>68</v>
      </c>
      <c r="K5494" s="57">
        <v>10324</v>
      </c>
      <c r="L5494" s="58">
        <v>2012002644</v>
      </c>
      <c r="M5494" s="59">
        <v>43465</v>
      </c>
      <c r="N5494" s="60">
        <v>91.949333333333399</v>
      </c>
      <c r="O5494" s="61">
        <v>0.2</v>
      </c>
      <c r="P5494" s="62">
        <v>1.6666666666666701E-2</v>
      </c>
      <c r="Q5494" s="63">
        <v>1.98166666666667</v>
      </c>
      <c r="R5494" s="64">
        <v>93.930999999999997</v>
      </c>
      <c r="S5494" s="25">
        <v>24.969000000000001</v>
      </c>
      <c r="ALF5494" s="26"/>
      <c r="ALG5494" s="26"/>
      <c r="ALH5494" s="26"/>
      <c r="ALI5494" s="26"/>
      <c r="ALJ5494" s="26"/>
      <c r="ALK5494" s="26"/>
      <c r="ALL5494" s="26"/>
      <c r="ALM5494" s="26"/>
      <c r="ALN5494" s="26"/>
      <c r="ALO5494" s="26"/>
      <c r="ALP5494" s="26"/>
      <c r="ALQ5494" s="26"/>
      <c r="ALR5494" s="26"/>
      <c r="ALS5494" s="26"/>
      <c r="ALT5494" s="26"/>
      <c r="ALU5494" s="26"/>
      <c r="ALV5494" s="26"/>
      <c r="ALW5494" s="26"/>
      <c r="ALX5494" s="26"/>
      <c r="ALY5494" s="26"/>
      <c r="ALZ5494" s="26"/>
      <c r="AMA5494" s="26"/>
      <c r="AMB5494" s="26"/>
      <c r="AMC5494" s="26"/>
      <c r="AMD5494" s="26"/>
      <c r="AME5494" s="26"/>
      <c r="AMF5494" s="26"/>
      <c r="AMG5494"/>
      <c r="AMH5494"/>
      <c r="AMI5494"/>
      <c r="AMJ5494"/>
    </row>
    <row r="5495" spans="1:1024" s="2" customFormat="1" ht="38.25" x14ac:dyDescent="0.25">
      <c r="A5495" s="10" t="s">
        <v>1462</v>
      </c>
      <c r="B5495" s="10">
        <v>7828</v>
      </c>
      <c r="C5495" s="10">
        <f>VLOOKUP(B5495,[1]Planilha8!$X$4:$Y$6629,2,0)</f>
        <v>2039710</v>
      </c>
      <c r="D5495" s="12" t="s">
        <v>510</v>
      </c>
      <c r="E5495" s="12" t="str">
        <f>VLOOKUP(B5495,[1]Planilha8!$X$4:$Z$6629,3,0)</f>
        <v>UNIDADE DE TERAPIA INTENSIVA</v>
      </c>
      <c r="F5495" s="12" t="str">
        <f>VLOOKUP(B5495,[1]Planilha8!$X$4:$AD$6629,7,0)</f>
        <v>BOM</v>
      </c>
      <c r="G5495" s="13">
        <v>41333</v>
      </c>
      <c r="H5495" s="14">
        <v>118.9</v>
      </c>
      <c r="I5495" s="15" t="s">
        <v>22</v>
      </c>
      <c r="J5495" s="56" t="s">
        <v>68</v>
      </c>
      <c r="K5495" s="57">
        <v>10324</v>
      </c>
      <c r="L5495" s="58">
        <v>2012002644</v>
      </c>
      <c r="M5495" s="59">
        <v>43465</v>
      </c>
      <c r="N5495" s="60">
        <v>91.949333333333399</v>
      </c>
      <c r="O5495" s="61">
        <v>0.2</v>
      </c>
      <c r="P5495" s="62">
        <v>1.6666666666666701E-2</v>
      </c>
      <c r="Q5495" s="63">
        <v>1.98166666666667</v>
      </c>
      <c r="R5495" s="64">
        <v>93.930999999999997</v>
      </c>
      <c r="S5495" s="25">
        <v>24.969000000000001</v>
      </c>
      <c r="ALF5495" s="26"/>
      <c r="ALG5495" s="26"/>
      <c r="ALH5495" s="26"/>
      <c r="ALI5495" s="26"/>
      <c r="ALJ5495" s="26"/>
      <c r="ALK5495" s="26"/>
      <c r="ALL5495" s="26"/>
      <c r="ALM5495" s="26"/>
      <c r="ALN5495" s="26"/>
      <c r="ALO5495" s="26"/>
      <c r="ALP5495" s="26"/>
      <c r="ALQ5495" s="26"/>
      <c r="ALR5495" s="26"/>
      <c r="ALS5495" s="26"/>
      <c r="ALT5495" s="26"/>
      <c r="ALU5495" s="26"/>
      <c r="ALV5495" s="26"/>
      <c r="ALW5495" s="26"/>
      <c r="ALX5495" s="26"/>
      <c r="ALY5495" s="26"/>
      <c r="ALZ5495" s="26"/>
      <c r="AMA5495" s="26"/>
      <c r="AMB5495" s="26"/>
      <c r="AMC5495" s="26"/>
      <c r="AMD5495" s="26"/>
      <c r="AME5495" s="26"/>
      <c r="AMF5495" s="26"/>
      <c r="AMG5495"/>
      <c r="AMH5495"/>
      <c r="AMI5495"/>
      <c r="AMJ5495"/>
    </row>
    <row r="5496" spans="1:1024" s="2" customFormat="1" ht="38.25" x14ac:dyDescent="0.25">
      <c r="A5496" s="10" t="s">
        <v>1462</v>
      </c>
      <c r="B5496" s="10">
        <v>7829</v>
      </c>
      <c r="C5496" s="10">
        <f>VLOOKUP(B5496,[1]Planilha8!$X$4:$Y$6629,2,0)</f>
        <v>2039711</v>
      </c>
      <c r="D5496" s="12" t="s">
        <v>510</v>
      </c>
      <c r="E5496" s="12" t="str">
        <f>VLOOKUP(B5496,[1]Planilha8!$X$4:$Z$6629,3,0)</f>
        <v>UNIDADE DE TERAPIA INTENSIVA</v>
      </c>
      <c r="F5496" s="12" t="str">
        <f>VLOOKUP(B5496,[1]Planilha8!$X$4:$AD$6629,7,0)</f>
        <v>BOM</v>
      </c>
      <c r="G5496" s="13">
        <v>41333</v>
      </c>
      <c r="H5496" s="14">
        <v>118.9</v>
      </c>
      <c r="I5496" s="15" t="s">
        <v>22</v>
      </c>
      <c r="J5496" s="56" t="s">
        <v>68</v>
      </c>
      <c r="K5496" s="57">
        <v>10324</v>
      </c>
      <c r="L5496" s="58">
        <v>2012002644</v>
      </c>
      <c r="M5496" s="59">
        <v>43465</v>
      </c>
      <c r="N5496" s="60">
        <v>91.949333333333399</v>
      </c>
      <c r="O5496" s="61">
        <v>0.2</v>
      </c>
      <c r="P5496" s="62">
        <v>1.6666666666666701E-2</v>
      </c>
      <c r="Q5496" s="63">
        <v>1.98166666666667</v>
      </c>
      <c r="R5496" s="64">
        <v>93.930999999999997</v>
      </c>
      <c r="S5496" s="25">
        <v>24.969000000000001</v>
      </c>
      <c r="ALF5496" s="26"/>
      <c r="ALG5496" s="26"/>
      <c r="ALH5496" s="26"/>
      <c r="ALI5496" s="26"/>
      <c r="ALJ5496" s="26"/>
      <c r="ALK5496" s="26"/>
      <c r="ALL5496" s="26"/>
      <c r="ALM5496" s="26"/>
      <c r="ALN5496" s="26"/>
      <c r="ALO5496" s="26"/>
      <c r="ALP5496" s="26"/>
      <c r="ALQ5496" s="26"/>
      <c r="ALR5496" s="26"/>
      <c r="ALS5496" s="26"/>
      <c r="ALT5496" s="26"/>
      <c r="ALU5496" s="26"/>
      <c r="ALV5496" s="26"/>
      <c r="ALW5496" s="26"/>
      <c r="ALX5496" s="26"/>
      <c r="ALY5496" s="26"/>
      <c r="ALZ5496" s="26"/>
      <c r="AMA5496" s="26"/>
      <c r="AMB5496" s="26"/>
      <c r="AMC5496" s="26"/>
      <c r="AMD5496" s="26"/>
      <c r="AME5496" s="26"/>
      <c r="AMF5496" s="26"/>
      <c r="AMG5496"/>
      <c r="AMH5496"/>
      <c r="AMI5496"/>
      <c r="AMJ5496"/>
    </row>
    <row r="5497" spans="1:1024" s="2" customFormat="1" ht="38.25" x14ac:dyDescent="0.25">
      <c r="A5497" s="10" t="s">
        <v>1462</v>
      </c>
      <c r="B5497" s="10">
        <v>7761</v>
      </c>
      <c r="C5497" s="10">
        <f>VLOOKUP(B5497,[1]Planilha8!$X$4:$Y$6629,2,0)</f>
        <v>2039719</v>
      </c>
      <c r="D5497" s="12" t="s">
        <v>1511</v>
      </c>
      <c r="E5497" s="12" t="str">
        <f>VLOOKUP(B5497,[1]Planilha8!$X$4:$Z$6629,3,0)</f>
        <v>UNIDADE DE TERAPIA INTENSIVA</v>
      </c>
      <c r="F5497" s="12" t="str">
        <f>VLOOKUP(B5497,[1]Planilha8!$X$4:$AD$6629,7,0)</f>
        <v>BOM</v>
      </c>
      <c r="G5497" s="13">
        <v>41340</v>
      </c>
      <c r="H5497" s="14">
        <v>301.19</v>
      </c>
      <c r="I5497" s="15" t="s">
        <v>22</v>
      </c>
      <c r="J5497" s="56" t="s">
        <v>107</v>
      </c>
      <c r="K5497" s="57">
        <v>13697</v>
      </c>
      <c r="L5497" s="58">
        <v>2013000598</v>
      </c>
      <c r="M5497" s="59">
        <v>43465</v>
      </c>
      <c r="N5497" s="60">
        <v>195.931174252137</v>
      </c>
      <c r="O5497" s="61">
        <v>0.33</v>
      </c>
      <c r="P5497" s="62">
        <v>2.75E-2</v>
      </c>
      <c r="Q5497" s="63">
        <v>8.2827249999999992</v>
      </c>
      <c r="R5497" s="64">
        <v>204.213899252137</v>
      </c>
      <c r="S5497" s="25">
        <v>96.976100747863299</v>
      </c>
      <c r="ALF5497" s="26"/>
      <c r="ALG5497" s="26"/>
      <c r="ALH5497" s="26"/>
      <c r="ALI5497" s="26"/>
      <c r="ALJ5497" s="26"/>
      <c r="ALK5497" s="26"/>
      <c r="ALL5497" s="26"/>
      <c r="ALM5497" s="26"/>
      <c r="ALN5497" s="26"/>
      <c r="ALO5497" s="26"/>
      <c r="ALP5497" s="26"/>
      <c r="ALQ5497" s="26"/>
      <c r="ALR5497" s="26"/>
      <c r="ALS5497" s="26"/>
      <c r="ALT5497" s="26"/>
      <c r="ALU5497" s="26"/>
      <c r="ALV5497" s="26"/>
      <c r="ALW5497" s="26"/>
      <c r="ALX5497" s="26"/>
      <c r="ALY5497" s="26"/>
      <c r="ALZ5497" s="26"/>
      <c r="AMA5497" s="26"/>
      <c r="AMB5497" s="26"/>
      <c r="AMC5497" s="26"/>
      <c r="AMD5497" s="26"/>
      <c r="AME5497" s="26"/>
      <c r="AMF5497" s="26"/>
      <c r="AMG5497"/>
      <c r="AMH5497"/>
      <c r="AMI5497"/>
      <c r="AMJ5497"/>
    </row>
    <row r="5498" spans="1:1024" s="2" customFormat="1" ht="38.25" x14ac:dyDescent="0.25">
      <c r="A5498" s="10" t="s">
        <v>1462</v>
      </c>
      <c r="B5498" s="10">
        <v>7762</v>
      </c>
      <c r="C5498" s="10">
        <f>VLOOKUP(B5498,[1]Planilha8!$X$4:$Y$6629,2,0)</f>
        <v>2039720</v>
      </c>
      <c r="D5498" s="12" t="s">
        <v>1511</v>
      </c>
      <c r="E5498" s="12" t="str">
        <f>VLOOKUP(B5498,[1]Planilha8!$X$4:$Z$6629,3,0)</f>
        <v>UNIDADE DE TERAPIA INTENSIVA</v>
      </c>
      <c r="F5498" s="12" t="str">
        <f>VLOOKUP(B5498,[1]Planilha8!$X$4:$AD$6629,7,0)</f>
        <v>BOM</v>
      </c>
      <c r="G5498" s="13">
        <v>41340</v>
      </c>
      <c r="H5498" s="14">
        <v>301.19</v>
      </c>
      <c r="I5498" s="15" t="s">
        <v>22</v>
      </c>
      <c r="J5498" s="56" t="s">
        <v>107</v>
      </c>
      <c r="K5498" s="57">
        <v>13697</v>
      </c>
      <c r="L5498" s="58">
        <v>2013000598</v>
      </c>
      <c r="M5498" s="59">
        <v>43465</v>
      </c>
      <c r="N5498" s="60">
        <v>195.931174252137</v>
      </c>
      <c r="O5498" s="61">
        <v>0.33</v>
      </c>
      <c r="P5498" s="62">
        <v>2.75E-2</v>
      </c>
      <c r="Q5498" s="63">
        <v>8.2827249999999992</v>
      </c>
      <c r="R5498" s="64">
        <v>204.213899252137</v>
      </c>
      <c r="S5498" s="25">
        <v>96.976100747863299</v>
      </c>
      <c r="ALF5498" s="26"/>
      <c r="ALG5498" s="26"/>
      <c r="ALH5498" s="26"/>
      <c r="ALI5498" s="26"/>
      <c r="ALJ5498" s="26"/>
      <c r="ALK5498" s="26"/>
      <c r="ALL5498" s="26"/>
      <c r="ALM5498" s="26"/>
      <c r="ALN5498" s="26"/>
      <c r="ALO5498" s="26"/>
      <c r="ALP5498" s="26"/>
      <c r="ALQ5498" s="26"/>
      <c r="ALR5498" s="26"/>
      <c r="ALS5498" s="26"/>
      <c r="ALT5498" s="26"/>
      <c r="ALU5498" s="26"/>
      <c r="ALV5498" s="26"/>
      <c r="ALW5498" s="26"/>
      <c r="ALX5498" s="26"/>
      <c r="ALY5498" s="26"/>
      <c r="ALZ5498" s="26"/>
      <c r="AMA5498" s="26"/>
      <c r="AMB5498" s="26"/>
      <c r="AMC5498" s="26"/>
      <c r="AMD5498" s="26"/>
      <c r="AME5498" s="26"/>
      <c r="AMF5498" s="26"/>
      <c r="AMG5498"/>
      <c r="AMH5498"/>
      <c r="AMI5498"/>
      <c r="AMJ5498"/>
    </row>
    <row r="5499" spans="1:1024" s="2" customFormat="1" ht="38.25" x14ac:dyDescent="0.25">
      <c r="A5499" s="10" t="s">
        <v>1462</v>
      </c>
      <c r="B5499" s="10">
        <v>7763</v>
      </c>
      <c r="C5499" s="10">
        <f>VLOOKUP(B5499,[1]Planilha8!$X$4:$Y$6629,2,0)</f>
        <v>2039721</v>
      </c>
      <c r="D5499" s="12" t="s">
        <v>1511</v>
      </c>
      <c r="E5499" s="12" t="str">
        <f>VLOOKUP(B5499,[1]Planilha8!$X$4:$Z$6629,3,0)</f>
        <v>UNIDADE DE TERAPIA INTENSIVA</v>
      </c>
      <c r="F5499" s="12" t="str">
        <f>VLOOKUP(B5499,[1]Planilha8!$X$4:$AD$6629,7,0)</f>
        <v>BOM</v>
      </c>
      <c r="G5499" s="13">
        <v>41340</v>
      </c>
      <c r="H5499" s="14">
        <v>301.19</v>
      </c>
      <c r="I5499" s="15" t="s">
        <v>22</v>
      </c>
      <c r="J5499" s="56" t="s">
        <v>107</v>
      </c>
      <c r="K5499" s="57">
        <v>13697</v>
      </c>
      <c r="L5499" s="58">
        <v>2013000598</v>
      </c>
      <c r="M5499" s="59">
        <v>43465</v>
      </c>
      <c r="N5499" s="60">
        <v>195.931174252137</v>
      </c>
      <c r="O5499" s="61">
        <v>0.33</v>
      </c>
      <c r="P5499" s="62">
        <v>2.75E-2</v>
      </c>
      <c r="Q5499" s="63">
        <v>8.2827249999999992</v>
      </c>
      <c r="R5499" s="64">
        <v>204.213899252137</v>
      </c>
      <c r="S5499" s="25">
        <v>96.976100747863299</v>
      </c>
      <c r="ALF5499" s="26"/>
      <c r="ALG5499" s="26"/>
      <c r="ALH5499" s="26"/>
      <c r="ALI5499" s="26"/>
      <c r="ALJ5499" s="26"/>
      <c r="ALK5499" s="26"/>
      <c r="ALL5499" s="26"/>
      <c r="ALM5499" s="26"/>
      <c r="ALN5499" s="26"/>
      <c r="ALO5499" s="26"/>
      <c r="ALP5499" s="26"/>
      <c r="ALQ5499" s="26"/>
      <c r="ALR5499" s="26"/>
      <c r="ALS5499" s="26"/>
      <c r="ALT5499" s="26"/>
      <c r="ALU5499" s="26"/>
      <c r="ALV5499" s="26"/>
      <c r="ALW5499" s="26"/>
      <c r="ALX5499" s="26"/>
      <c r="ALY5499" s="26"/>
      <c r="ALZ5499" s="26"/>
      <c r="AMA5499" s="26"/>
      <c r="AMB5499" s="26"/>
      <c r="AMC5499" s="26"/>
      <c r="AMD5499" s="26"/>
      <c r="AME5499" s="26"/>
      <c r="AMF5499" s="26"/>
      <c r="AMG5499"/>
      <c r="AMH5499"/>
      <c r="AMI5499"/>
      <c r="AMJ5499"/>
    </row>
    <row r="5500" spans="1:1024" s="2" customFormat="1" ht="38.25" x14ac:dyDescent="0.25">
      <c r="A5500" s="10" t="s">
        <v>1462</v>
      </c>
      <c r="B5500" s="10">
        <v>7764</v>
      </c>
      <c r="C5500" s="10">
        <f>VLOOKUP(B5500,[1]Planilha8!$X$4:$Y$6629,2,0)</f>
        <v>2039722</v>
      </c>
      <c r="D5500" s="12" t="s">
        <v>1511</v>
      </c>
      <c r="E5500" s="12" t="str">
        <f>VLOOKUP(B5500,[1]Planilha8!$X$4:$Z$6629,3,0)</f>
        <v>UNIDADE DE TERAPIA INTENSIVA</v>
      </c>
      <c r="F5500" s="12" t="str">
        <f>VLOOKUP(B5500,[1]Planilha8!$X$4:$AD$6629,7,0)</f>
        <v>BOM</v>
      </c>
      <c r="G5500" s="13">
        <v>41340</v>
      </c>
      <c r="H5500" s="14">
        <v>301.19</v>
      </c>
      <c r="I5500" s="15" t="s">
        <v>22</v>
      </c>
      <c r="J5500" s="56" t="s">
        <v>107</v>
      </c>
      <c r="K5500" s="57">
        <v>13697</v>
      </c>
      <c r="L5500" s="58">
        <v>2013000598</v>
      </c>
      <c r="M5500" s="59">
        <v>43465</v>
      </c>
      <c r="N5500" s="60">
        <v>195.931174252137</v>
      </c>
      <c r="O5500" s="61">
        <v>0.33</v>
      </c>
      <c r="P5500" s="62">
        <v>2.75E-2</v>
      </c>
      <c r="Q5500" s="63">
        <v>8.2827249999999992</v>
      </c>
      <c r="R5500" s="64">
        <v>204.213899252137</v>
      </c>
      <c r="S5500" s="25">
        <v>96.976100747863299</v>
      </c>
      <c r="ALF5500" s="26"/>
      <c r="ALG5500" s="26"/>
      <c r="ALH5500" s="26"/>
      <c r="ALI5500" s="26"/>
      <c r="ALJ5500" s="26"/>
      <c r="ALK5500" s="26"/>
      <c r="ALL5500" s="26"/>
      <c r="ALM5500" s="26"/>
      <c r="ALN5500" s="26"/>
      <c r="ALO5500" s="26"/>
      <c r="ALP5500" s="26"/>
      <c r="ALQ5500" s="26"/>
      <c r="ALR5500" s="26"/>
      <c r="ALS5500" s="26"/>
      <c r="ALT5500" s="26"/>
      <c r="ALU5500" s="26"/>
      <c r="ALV5500" s="26"/>
      <c r="ALW5500" s="26"/>
      <c r="ALX5500" s="26"/>
      <c r="ALY5500" s="26"/>
      <c r="ALZ5500" s="26"/>
      <c r="AMA5500" s="26"/>
      <c r="AMB5500" s="26"/>
      <c r="AMC5500" s="26"/>
      <c r="AMD5500" s="26"/>
      <c r="AME5500" s="26"/>
      <c r="AMF5500" s="26"/>
      <c r="AMG5500"/>
      <c r="AMH5500"/>
      <c r="AMI5500"/>
      <c r="AMJ5500"/>
    </row>
    <row r="5501" spans="1:1024" s="2" customFormat="1" ht="38.25" x14ac:dyDescent="0.25">
      <c r="A5501" s="10" t="s">
        <v>1462</v>
      </c>
      <c r="B5501" s="10">
        <v>7765</v>
      </c>
      <c r="C5501" s="10">
        <f>VLOOKUP(B5501,[1]Planilha8!$X$4:$Y$6629,2,0)</f>
        <v>2039723</v>
      </c>
      <c r="D5501" s="12" t="s">
        <v>1511</v>
      </c>
      <c r="E5501" s="12" t="str">
        <f>VLOOKUP(B5501,[1]Planilha8!$X$4:$Z$6629,3,0)</f>
        <v>UNIDADE DE TERAPIA INTENSIVA</v>
      </c>
      <c r="F5501" s="12" t="str">
        <f>VLOOKUP(B5501,[1]Planilha8!$X$4:$AD$6629,7,0)</f>
        <v>BOM</v>
      </c>
      <c r="G5501" s="13">
        <v>41340</v>
      </c>
      <c r="H5501" s="14">
        <v>301.19</v>
      </c>
      <c r="I5501" s="15" t="s">
        <v>22</v>
      </c>
      <c r="J5501" s="56" t="s">
        <v>107</v>
      </c>
      <c r="K5501" s="57">
        <v>13697</v>
      </c>
      <c r="L5501" s="58">
        <v>2013000598</v>
      </c>
      <c r="M5501" s="59">
        <v>43465</v>
      </c>
      <c r="N5501" s="60">
        <v>195.931174252137</v>
      </c>
      <c r="O5501" s="61">
        <v>0.33</v>
      </c>
      <c r="P5501" s="62">
        <v>2.75E-2</v>
      </c>
      <c r="Q5501" s="63">
        <v>8.2827249999999992</v>
      </c>
      <c r="R5501" s="64">
        <v>204.213899252137</v>
      </c>
      <c r="S5501" s="25">
        <v>96.976100747863299</v>
      </c>
      <c r="ALF5501" s="26"/>
      <c r="ALG5501" s="26"/>
      <c r="ALH5501" s="26"/>
      <c r="ALI5501" s="26"/>
      <c r="ALJ5501" s="26"/>
      <c r="ALK5501" s="26"/>
      <c r="ALL5501" s="26"/>
      <c r="ALM5501" s="26"/>
      <c r="ALN5501" s="26"/>
      <c r="ALO5501" s="26"/>
      <c r="ALP5501" s="26"/>
      <c r="ALQ5501" s="26"/>
      <c r="ALR5501" s="26"/>
      <c r="ALS5501" s="26"/>
      <c r="ALT5501" s="26"/>
      <c r="ALU5501" s="26"/>
      <c r="ALV5501" s="26"/>
      <c r="ALW5501" s="26"/>
      <c r="ALX5501" s="26"/>
      <c r="ALY5501" s="26"/>
      <c r="ALZ5501" s="26"/>
      <c r="AMA5501" s="26"/>
      <c r="AMB5501" s="26"/>
      <c r="AMC5501" s="26"/>
      <c r="AMD5501" s="26"/>
      <c r="AME5501" s="26"/>
      <c r="AMF5501" s="26"/>
      <c r="AMG5501"/>
      <c r="AMH5501"/>
      <c r="AMI5501"/>
      <c r="AMJ5501"/>
    </row>
    <row r="5502" spans="1:1024" s="2" customFormat="1" ht="38.25" x14ac:dyDescent="0.25">
      <c r="A5502" s="10" t="s">
        <v>1462</v>
      </c>
      <c r="B5502" s="10">
        <v>7766</v>
      </c>
      <c r="C5502" s="10">
        <f>VLOOKUP(B5502,[1]Planilha8!$X$4:$Y$6629,2,0)</f>
        <v>2039724</v>
      </c>
      <c r="D5502" s="12" t="s">
        <v>1511</v>
      </c>
      <c r="E5502" s="12" t="str">
        <f>VLOOKUP(B5502,[1]Planilha8!$X$4:$Z$6629,3,0)</f>
        <v>UNIDADE DE TERAPIA INTENSIVA</v>
      </c>
      <c r="F5502" s="12" t="str">
        <f>VLOOKUP(B5502,[1]Planilha8!$X$4:$AD$6629,7,0)</f>
        <v>BOM</v>
      </c>
      <c r="G5502" s="13">
        <v>41340</v>
      </c>
      <c r="H5502" s="14">
        <v>301.19</v>
      </c>
      <c r="I5502" s="15" t="s">
        <v>22</v>
      </c>
      <c r="J5502" s="56" t="s">
        <v>107</v>
      </c>
      <c r="K5502" s="57">
        <v>13697</v>
      </c>
      <c r="L5502" s="58">
        <v>2013000598</v>
      </c>
      <c r="M5502" s="59">
        <v>43465</v>
      </c>
      <c r="N5502" s="60">
        <v>195.931174252137</v>
      </c>
      <c r="O5502" s="61">
        <v>0.33</v>
      </c>
      <c r="P5502" s="62">
        <v>2.75E-2</v>
      </c>
      <c r="Q5502" s="63">
        <v>8.2827249999999992</v>
      </c>
      <c r="R5502" s="64">
        <v>204.213899252137</v>
      </c>
      <c r="S5502" s="25">
        <v>96.976100747863299</v>
      </c>
      <c r="ALF5502" s="26"/>
      <c r="ALG5502" s="26"/>
      <c r="ALH5502" s="26"/>
      <c r="ALI5502" s="26"/>
      <c r="ALJ5502" s="26"/>
      <c r="ALK5502" s="26"/>
      <c r="ALL5502" s="26"/>
      <c r="ALM5502" s="26"/>
      <c r="ALN5502" s="26"/>
      <c r="ALO5502" s="26"/>
      <c r="ALP5502" s="26"/>
      <c r="ALQ5502" s="26"/>
      <c r="ALR5502" s="26"/>
      <c r="ALS5502" s="26"/>
      <c r="ALT5502" s="26"/>
      <c r="ALU5502" s="26"/>
      <c r="ALV5502" s="26"/>
      <c r="ALW5502" s="26"/>
      <c r="ALX5502" s="26"/>
      <c r="ALY5502" s="26"/>
      <c r="ALZ5502" s="26"/>
      <c r="AMA5502" s="26"/>
      <c r="AMB5502" s="26"/>
      <c r="AMC5502" s="26"/>
      <c r="AMD5502" s="26"/>
      <c r="AME5502" s="26"/>
      <c r="AMF5502" s="26"/>
      <c r="AMG5502"/>
      <c r="AMH5502"/>
      <c r="AMI5502"/>
      <c r="AMJ5502"/>
    </row>
    <row r="5503" spans="1:1024" s="2" customFormat="1" ht="38.25" x14ac:dyDescent="0.25">
      <c r="A5503" s="10" t="s">
        <v>1462</v>
      </c>
      <c r="B5503" s="10">
        <v>7767</v>
      </c>
      <c r="C5503" s="10">
        <f>VLOOKUP(B5503,[1]Planilha8!$X$4:$Y$6629,2,0)</f>
        <v>2039725</v>
      </c>
      <c r="D5503" s="12" t="s">
        <v>1511</v>
      </c>
      <c r="E5503" s="12" t="str">
        <f>VLOOKUP(B5503,[1]Planilha8!$X$4:$Z$6629,3,0)</f>
        <v>UNIDADE DE TERAPIA INTENSIVA</v>
      </c>
      <c r="F5503" s="12" t="str">
        <f>VLOOKUP(B5503,[1]Planilha8!$X$4:$AD$6629,7,0)</f>
        <v>BOM</v>
      </c>
      <c r="G5503" s="13">
        <v>41340</v>
      </c>
      <c r="H5503" s="14">
        <v>301.19</v>
      </c>
      <c r="I5503" s="15" t="s">
        <v>22</v>
      </c>
      <c r="J5503" s="56" t="s">
        <v>107</v>
      </c>
      <c r="K5503" s="57">
        <v>13697</v>
      </c>
      <c r="L5503" s="58">
        <v>2013000598</v>
      </c>
      <c r="M5503" s="59">
        <v>43465</v>
      </c>
      <c r="N5503" s="60">
        <v>195.931174252137</v>
      </c>
      <c r="O5503" s="61">
        <v>0.33</v>
      </c>
      <c r="P5503" s="62">
        <v>2.75E-2</v>
      </c>
      <c r="Q5503" s="63">
        <v>8.2827249999999992</v>
      </c>
      <c r="R5503" s="64">
        <v>204.213899252137</v>
      </c>
      <c r="S5503" s="25">
        <v>96.976100747863299</v>
      </c>
      <c r="ALF5503" s="26"/>
      <c r="ALG5503" s="26"/>
      <c r="ALH5503" s="26"/>
      <c r="ALI5503" s="26"/>
      <c r="ALJ5503" s="26"/>
      <c r="ALK5503" s="26"/>
      <c r="ALL5503" s="26"/>
      <c r="ALM5503" s="26"/>
      <c r="ALN5503" s="26"/>
      <c r="ALO5503" s="26"/>
      <c r="ALP5503" s="26"/>
      <c r="ALQ5503" s="26"/>
      <c r="ALR5503" s="26"/>
      <c r="ALS5503" s="26"/>
      <c r="ALT5503" s="26"/>
      <c r="ALU5503" s="26"/>
      <c r="ALV5503" s="26"/>
      <c r="ALW5503" s="26"/>
      <c r="ALX5503" s="26"/>
      <c r="ALY5503" s="26"/>
      <c r="ALZ5503" s="26"/>
      <c r="AMA5503" s="26"/>
      <c r="AMB5503" s="26"/>
      <c r="AMC5503" s="26"/>
      <c r="AMD5503" s="26"/>
      <c r="AME5503" s="26"/>
      <c r="AMF5503" s="26"/>
      <c r="AMG5503"/>
      <c r="AMH5503"/>
      <c r="AMI5503"/>
      <c r="AMJ5503"/>
    </row>
    <row r="5504" spans="1:1024" s="2" customFormat="1" ht="38.25" x14ac:dyDescent="0.25">
      <c r="A5504" s="10" t="s">
        <v>1462</v>
      </c>
      <c r="B5504" s="10">
        <v>7768</v>
      </c>
      <c r="C5504" s="10">
        <f>VLOOKUP(B5504,[1]Planilha8!$X$4:$Y$6629,2,0)</f>
        <v>2039726</v>
      </c>
      <c r="D5504" s="12" t="s">
        <v>1511</v>
      </c>
      <c r="E5504" s="12" t="str">
        <f>VLOOKUP(B5504,[1]Planilha8!$X$4:$Z$6629,3,0)</f>
        <v>UNIDADE DE TERAPIA INTENSIVA</v>
      </c>
      <c r="F5504" s="12" t="str">
        <f>VLOOKUP(B5504,[1]Planilha8!$X$4:$AD$6629,7,0)</f>
        <v>BOM</v>
      </c>
      <c r="G5504" s="13">
        <v>41340</v>
      </c>
      <c r="H5504" s="14">
        <v>301.19</v>
      </c>
      <c r="I5504" s="15" t="s">
        <v>22</v>
      </c>
      <c r="J5504" s="56" t="s">
        <v>107</v>
      </c>
      <c r="K5504" s="57">
        <v>13697</v>
      </c>
      <c r="L5504" s="58">
        <v>2013000598</v>
      </c>
      <c r="M5504" s="59">
        <v>43465</v>
      </c>
      <c r="N5504" s="60">
        <v>195.931174252137</v>
      </c>
      <c r="O5504" s="61">
        <v>0.33</v>
      </c>
      <c r="P5504" s="62">
        <v>2.75E-2</v>
      </c>
      <c r="Q5504" s="63">
        <v>8.2827249999999992</v>
      </c>
      <c r="R5504" s="64">
        <v>204.213899252137</v>
      </c>
      <c r="S5504" s="25">
        <v>96.976100747863299</v>
      </c>
      <c r="ALF5504" s="26"/>
      <c r="ALG5504" s="26"/>
      <c r="ALH5504" s="26"/>
      <c r="ALI5504" s="26"/>
      <c r="ALJ5504" s="26"/>
      <c r="ALK5504" s="26"/>
      <c r="ALL5504" s="26"/>
      <c r="ALM5504" s="26"/>
      <c r="ALN5504" s="26"/>
      <c r="ALO5504" s="26"/>
      <c r="ALP5504" s="26"/>
      <c r="ALQ5504" s="26"/>
      <c r="ALR5504" s="26"/>
      <c r="ALS5504" s="26"/>
      <c r="ALT5504" s="26"/>
      <c r="ALU5504" s="26"/>
      <c r="ALV5504" s="26"/>
      <c r="ALW5504" s="26"/>
      <c r="ALX5504" s="26"/>
      <c r="ALY5504" s="26"/>
      <c r="ALZ5504" s="26"/>
      <c r="AMA5504" s="26"/>
      <c r="AMB5504" s="26"/>
      <c r="AMC5504" s="26"/>
      <c r="AMD5504" s="26"/>
      <c r="AME5504" s="26"/>
      <c r="AMF5504" s="26"/>
      <c r="AMG5504"/>
      <c r="AMH5504"/>
      <c r="AMI5504"/>
      <c r="AMJ5504"/>
    </row>
    <row r="5505" spans="1:1024" s="2" customFormat="1" ht="38.25" x14ac:dyDescent="0.25">
      <c r="A5505" s="10" t="s">
        <v>1462</v>
      </c>
      <c r="B5505" s="10">
        <v>7769</v>
      </c>
      <c r="C5505" s="10">
        <f>VLOOKUP(B5505,[1]Planilha8!$X$4:$Y$6629,2,0)</f>
        <v>2039727</v>
      </c>
      <c r="D5505" s="12" t="s">
        <v>1511</v>
      </c>
      <c r="E5505" s="12" t="str">
        <f>VLOOKUP(B5505,[1]Planilha8!$X$4:$Z$6629,3,0)</f>
        <v>UNIDADE DE TERAPIA INTENSIVA</v>
      </c>
      <c r="F5505" s="12" t="str">
        <f>VLOOKUP(B5505,[1]Planilha8!$X$4:$AD$6629,7,0)</f>
        <v>BOM</v>
      </c>
      <c r="G5505" s="13">
        <v>41340</v>
      </c>
      <c r="H5505" s="14">
        <v>301.19</v>
      </c>
      <c r="I5505" s="15" t="s">
        <v>22</v>
      </c>
      <c r="J5505" s="56" t="s">
        <v>107</v>
      </c>
      <c r="K5505" s="57">
        <v>13697</v>
      </c>
      <c r="L5505" s="58">
        <v>2013000598</v>
      </c>
      <c r="M5505" s="59">
        <v>43465</v>
      </c>
      <c r="N5505" s="60">
        <v>195.931174252137</v>
      </c>
      <c r="O5505" s="61">
        <v>0.33</v>
      </c>
      <c r="P5505" s="62">
        <v>2.75E-2</v>
      </c>
      <c r="Q5505" s="63">
        <v>8.2827249999999992</v>
      </c>
      <c r="R5505" s="64">
        <v>204.213899252137</v>
      </c>
      <c r="S5505" s="25">
        <v>96.976100747863299</v>
      </c>
      <c r="ALF5505" s="26"/>
      <c r="ALG5505" s="26"/>
      <c r="ALH5505" s="26"/>
      <c r="ALI5505" s="26"/>
      <c r="ALJ5505" s="26"/>
      <c r="ALK5505" s="26"/>
      <c r="ALL5505" s="26"/>
      <c r="ALM5505" s="26"/>
      <c r="ALN5505" s="26"/>
      <c r="ALO5505" s="26"/>
      <c r="ALP5505" s="26"/>
      <c r="ALQ5505" s="26"/>
      <c r="ALR5505" s="26"/>
      <c r="ALS5505" s="26"/>
      <c r="ALT5505" s="26"/>
      <c r="ALU5505" s="26"/>
      <c r="ALV5505" s="26"/>
      <c r="ALW5505" s="26"/>
      <c r="ALX5505" s="26"/>
      <c r="ALY5505" s="26"/>
      <c r="ALZ5505" s="26"/>
      <c r="AMA5505" s="26"/>
      <c r="AMB5505" s="26"/>
      <c r="AMC5505" s="26"/>
      <c r="AMD5505" s="26"/>
      <c r="AME5505" s="26"/>
      <c r="AMF5505" s="26"/>
      <c r="AMG5505"/>
      <c r="AMH5505"/>
      <c r="AMI5505"/>
      <c r="AMJ5505"/>
    </row>
    <row r="5506" spans="1:1024" s="2" customFormat="1" ht="38.25" x14ac:dyDescent="0.25">
      <c r="A5506" s="10" t="s">
        <v>1462</v>
      </c>
      <c r="B5506" s="10">
        <v>7770</v>
      </c>
      <c r="C5506" s="10">
        <f>VLOOKUP(B5506,[1]Planilha8!$X$4:$Y$6629,2,0)</f>
        <v>2039728</v>
      </c>
      <c r="D5506" s="12" t="s">
        <v>1511</v>
      </c>
      <c r="E5506" s="12" t="str">
        <f>VLOOKUP(B5506,[1]Planilha8!$X$4:$Z$6629,3,0)</f>
        <v>UNIDADE DE TERAPIA INTENSIVA</v>
      </c>
      <c r="F5506" s="12" t="str">
        <f>VLOOKUP(B5506,[1]Planilha8!$X$4:$AD$6629,7,0)</f>
        <v>BOM</v>
      </c>
      <c r="G5506" s="13">
        <v>41340</v>
      </c>
      <c r="H5506" s="14">
        <v>301.19</v>
      </c>
      <c r="I5506" s="15" t="s">
        <v>22</v>
      </c>
      <c r="J5506" s="56" t="s">
        <v>107</v>
      </c>
      <c r="K5506" s="57">
        <v>13697</v>
      </c>
      <c r="L5506" s="58">
        <v>2013000598</v>
      </c>
      <c r="M5506" s="59">
        <v>43465</v>
      </c>
      <c r="N5506" s="60">
        <v>195.931174252137</v>
      </c>
      <c r="O5506" s="61">
        <v>0.33</v>
      </c>
      <c r="P5506" s="62">
        <v>2.75E-2</v>
      </c>
      <c r="Q5506" s="63">
        <v>8.2827249999999992</v>
      </c>
      <c r="R5506" s="64">
        <v>204.213899252137</v>
      </c>
      <c r="S5506" s="25">
        <v>96.976100747863299</v>
      </c>
      <c r="ALF5506" s="26"/>
      <c r="ALG5506" s="26"/>
      <c r="ALH5506" s="26"/>
      <c r="ALI5506" s="26"/>
      <c r="ALJ5506" s="26"/>
      <c r="ALK5506" s="26"/>
      <c r="ALL5506" s="26"/>
      <c r="ALM5506" s="26"/>
      <c r="ALN5506" s="26"/>
      <c r="ALO5506" s="26"/>
      <c r="ALP5506" s="26"/>
      <c r="ALQ5506" s="26"/>
      <c r="ALR5506" s="26"/>
      <c r="ALS5506" s="26"/>
      <c r="ALT5506" s="26"/>
      <c r="ALU5506" s="26"/>
      <c r="ALV5506" s="26"/>
      <c r="ALW5506" s="26"/>
      <c r="ALX5506" s="26"/>
      <c r="ALY5506" s="26"/>
      <c r="ALZ5506" s="26"/>
      <c r="AMA5506" s="26"/>
      <c r="AMB5506" s="26"/>
      <c r="AMC5506" s="26"/>
      <c r="AMD5506" s="26"/>
      <c r="AME5506" s="26"/>
      <c r="AMF5506" s="26"/>
      <c r="AMG5506"/>
      <c r="AMH5506"/>
      <c r="AMI5506"/>
      <c r="AMJ5506"/>
    </row>
    <row r="5507" spans="1:1024" s="2" customFormat="1" ht="38.25" x14ac:dyDescent="0.25">
      <c r="A5507" s="10" t="s">
        <v>1462</v>
      </c>
      <c r="B5507" s="10">
        <v>7771</v>
      </c>
      <c r="C5507" s="10">
        <f>VLOOKUP(B5507,[1]Planilha8!$X$4:$Y$6629,2,0)</f>
        <v>2039729</v>
      </c>
      <c r="D5507" s="12" t="s">
        <v>1511</v>
      </c>
      <c r="E5507" s="12" t="str">
        <f>VLOOKUP(B5507,[1]Planilha8!$X$4:$Z$6629,3,0)</f>
        <v>UNIDADE DE TERAPIA INTENSIVA</v>
      </c>
      <c r="F5507" s="12" t="str">
        <f>VLOOKUP(B5507,[1]Planilha8!$X$4:$AD$6629,7,0)</f>
        <v>BOM</v>
      </c>
      <c r="G5507" s="13">
        <v>41340</v>
      </c>
      <c r="H5507" s="14">
        <v>301.19</v>
      </c>
      <c r="I5507" s="15" t="s">
        <v>22</v>
      </c>
      <c r="J5507" s="56" t="s">
        <v>107</v>
      </c>
      <c r="K5507" s="57">
        <v>13697</v>
      </c>
      <c r="L5507" s="58">
        <v>2013000598</v>
      </c>
      <c r="M5507" s="59">
        <v>43465</v>
      </c>
      <c r="N5507" s="60">
        <v>195.931174252137</v>
      </c>
      <c r="O5507" s="61">
        <v>0.33</v>
      </c>
      <c r="P5507" s="62">
        <v>2.75E-2</v>
      </c>
      <c r="Q5507" s="63">
        <v>8.2827249999999992</v>
      </c>
      <c r="R5507" s="64">
        <v>204.213899252137</v>
      </c>
      <c r="S5507" s="25">
        <v>96.976100747863299</v>
      </c>
      <c r="ALF5507" s="26"/>
      <c r="ALG5507" s="26"/>
      <c r="ALH5507" s="26"/>
      <c r="ALI5507" s="26"/>
      <c r="ALJ5507" s="26"/>
      <c r="ALK5507" s="26"/>
      <c r="ALL5507" s="26"/>
      <c r="ALM5507" s="26"/>
      <c r="ALN5507" s="26"/>
      <c r="ALO5507" s="26"/>
      <c r="ALP5507" s="26"/>
      <c r="ALQ5507" s="26"/>
      <c r="ALR5507" s="26"/>
      <c r="ALS5507" s="26"/>
      <c r="ALT5507" s="26"/>
      <c r="ALU5507" s="26"/>
      <c r="ALV5507" s="26"/>
      <c r="ALW5507" s="26"/>
      <c r="ALX5507" s="26"/>
      <c r="ALY5507" s="26"/>
      <c r="ALZ5507" s="26"/>
      <c r="AMA5507" s="26"/>
      <c r="AMB5507" s="26"/>
      <c r="AMC5507" s="26"/>
      <c r="AMD5507" s="26"/>
      <c r="AME5507" s="26"/>
      <c r="AMF5507" s="26"/>
      <c r="AMG5507"/>
      <c r="AMH5507"/>
      <c r="AMI5507"/>
      <c r="AMJ5507"/>
    </row>
    <row r="5508" spans="1:1024" s="2" customFormat="1" ht="38.25" x14ac:dyDescent="0.25">
      <c r="A5508" s="10" t="s">
        <v>1462</v>
      </c>
      <c r="B5508" s="10">
        <v>7772</v>
      </c>
      <c r="C5508" s="10">
        <f>VLOOKUP(B5508,[1]Planilha8!$X$4:$Y$6629,2,0)</f>
        <v>2039730</v>
      </c>
      <c r="D5508" s="12" t="s">
        <v>1511</v>
      </c>
      <c r="E5508" s="12" t="str">
        <f>VLOOKUP(B5508,[1]Planilha8!$X$4:$Z$6629,3,0)</f>
        <v>UNIDADE DE TERAPIA INTENSIVA</v>
      </c>
      <c r="F5508" s="12" t="str">
        <f>VLOOKUP(B5508,[1]Planilha8!$X$4:$AD$6629,7,0)</f>
        <v>BOM</v>
      </c>
      <c r="G5508" s="13">
        <v>41340</v>
      </c>
      <c r="H5508" s="14">
        <v>301.19</v>
      </c>
      <c r="I5508" s="15" t="s">
        <v>22</v>
      </c>
      <c r="J5508" s="56" t="s">
        <v>107</v>
      </c>
      <c r="K5508" s="57">
        <v>13697</v>
      </c>
      <c r="L5508" s="58">
        <v>2013000598</v>
      </c>
      <c r="M5508" s="59">
        <v>43465</v>
      </c>
      <c r="N5508" s="60">
        <v>195.931174252137</v>
      </c>
      <c r="O5508" s="61">
        <v>0.33</v>
      </c>
      <c r="P5508" s="62">
        <v>2.75E-2</v>
      </c>
      <c r="Q5508" s="63">
        <v>8.2827249999999992</v>
      </c>
      <c r="R5508" s="64">
        <v>204.213899252137</v>
      </c>
      <c r="S5508" s="25">
        <v>96.976100747863299</v>
      </c>
      <c r="ALF5508" s="26"/>
      <c r="ALG5508" s="26"/>
      <c r="ALH5508" s="26"/>
      <c r="ALI5508" s="26"/>
      <c r="ALJ5508" s="26"/>
      <c r="ALK5508" s="26"/>
      <c r="ALL5508" s="26"/>
      <c r="ALM5508" s="26"/>
      <c r="ALN5508" s="26"/>
      <c r="ALO5508" s="26"/>
      <c r="ALP5508" s="26"/>
      <c r="ALQ5508" s="26"/>
      <c r="ALR5508" s="26"/>
      <c r="ALS5508" s="26"/>
      <c r="ALT5508" s="26"/>
      <c r="ALU5508" s="26"/>
      <c r="ALV5508" s="26"/>
      <c r="ALW5508" s="26"/>
      <c r="ALX5508" s="26"/>
      <c r="ALY5508" s="26"/>
      <c r="ALZ5508" s="26"/>
      <c r="AMA5508" s="26"/>
      <c r="AMB5508" s="26"/>
      <c r="AMC5508" s="26"/>
      <c r="AMD5508" s="26"/>
      <c r="AME5508" s="26"/>
      <c r="AMF5508" s="26"/>
      <c r="AMG5508"/>
      <c r="AMH5508"/>
      <c r="AMI5508"/>
      <c r="AMJ5508"/>
    </row>
    <row r="5509" spans="1:1024" s="2" customFormat="1" ht="38.25" x14ac:dyDescent="0.25">
      <c r="A5509" s="10" t="s">
        <v>1462</v>
      </c>
      <c r="B5509" s="10">
        <v>7773</v>
      </c>
      <c r="C5509" s="10">
        <f>VLOOKUP(B5509,[1]Planilha8!$X$4:$Y$6629,2,0)</f>
        <v>2039731</v>
      </c>
      <c r="D5509" s="12" t="s">
        <v>1511</v>
      </c>
      <c r="E5509" s="12" t="str">
        <f>VLOOKUP(B5509,[1]Planilha8!$X$4:$Z$6629,3,0)</f>
        <v>UNIDADE DE TERAPIA INTENSIVA</v>
      </c>
      <c r="F5509" s="12" t="str">
        <f>VLOOKUP(B5509,[1]Planilha8!$X$4:$AD$6629,7,0)</f>
        <v>BOM</v>
      </c>
      <c r="G5509" s="13">
        <v>41340</v>
      </c>
      <c r="H5509" s="14">
        <v>301.19</v>
      </c>
      <c r="I5509" s="15" t="s">
        <v>22</v>
      </c>
      <c r="J5509" s="56" t="s">
        <v>107</v>
      </c>
      <c r="K5509" s="57">
        <v>13697</v>
      </c>
      <c r="L5509" s="58">
        <v>2013000598</v>
      </c>
      <c r="M5509" s="59">
        <v>43465</v>
      </c>
      <c r="N5509" s="60">
        <v>195.931174252137</v>
      </c>
      <c r="O5509" s="61">
        <v>0.33</v>
      </c>
      <c r="P5509" s="62">
        <v>2.75E-2</v>
      </c>
      <c r="Q5509" s="63">
        <v>8.2827249999999992</v>
      </c>
      <c r="R5509" s="64">
        <v>204.213899252137</v>
      </c>
      <c r="S5509" s="25">
        <v>96.976100747863299</v>
      </c>
      <c r="ALF5509" s="26"/>
      <c r="ALG5509" s="26"/>
      <c r="ALH5509" s="26"/>
      <c r="ALI5509" s="26"/>
      <c r="ALJ5509" s="26"/>
      <c r="ALK5509" s="26"/>
      <c r="ALL5509" s="26"/>
      <c r="ALM5509" s="26"/>
      <c r="ALN5509" s="26"/>
      <c r="ALO5509" s="26"/>
      <c r="ALP5509" s="26"/>
      <c r="ALQ5509" s="26"/>
      <c r="ALR5509" s="26"/>
      <c r="ALS5509" s="26"/>
      <c r="ALT5509" s="26"/>
      <c r="ALU5509" s="26"/>
      <c r="ALV5509" s="26"/>
      <c r="ALW5509" s="26"/>
      <c r="ALX5509" s="26"/>
      <c r="ALY5509" s="26"/>
      <c r="ALZ5509" s="26"/>
      <c r="AMA5509" s="26"/>
      <c r="AMB5509" s="26"/>
      <c r="AMC5509" s="26"/>
      <c r="AMD5509" s="26"/>
      <c r="AME5509" s="26"/>
      <c r="AMF5509" s="26"/>
      <c r="AMG5509"/>
      <c r="AMH5509"/>
      <c r="AMI5509"/>
      <c r="AMJ5509"/>
    </row>
    <row r="5510" spans="1:1024" s="2" customFormat="1" ht="38.25" x14ac:dyDescent="0.25">
      <c r="A5510" s="10" t="s">
        <v>1462</v>
      </c>
      <c r="B5510" s="10">
        <v>7774</v>
      </c>
      <c r="C5510" s="10">
        <f>VLOOKUP(B5510,[1]Planilha8!$X$4:$Y$6629,2,0)</f>
        <v>2039732</v>
      </c>
      <c r="D5510" s="12" t="s">
        <v>1511</v>
      </c>
      <c r="E5510" s="12" t="str">
        <f>VLOOKUP(B5510,[1]Planilha8!$X$4:$Z$6629,3,0)</f>
        <v>UNIDADE DE TERAPIA INTENSIVA</v>
      </c>
      <c r="F5510" s="12" t="str">
        <f>VLOOKUP(B5510,[1]Planilha8!$X$4:$AD$6629,7,0)</f>
        <v>BOM</v>
      </c>
      <c r="G5510" s="13">
        <v>41340</v>
      </c>
      <c r="H5510" s="14">
        <v>301.19</v>
      </c>
      <c r="I5510" s="15" t="s">
        <v>22</v>
      </c>
      <c r="J5510" s="56" t="s">
        <v>107</v>
      </c>
      <c r="K5510" s="57">
        <v>13697</v>
      </c>
      <c r="L5510" s="58">
        <v>2013000598</v>
      </c>
      <c r="M5510" s="59">
        <v>43465</v>
      </c>
      <c r="N5510" s="60">
        <v>195.931174252137</v>
      </c>
      <c r="O5510" s="61">
        <v>0.33</v>
      </c>
      <c r="P5510" s="62">
        <v>2.75E-2</v>
      </c>
      <c r="Q5510" s="63">
        <v>8.2827249999999992</v>
      </c>
      <c r="R5510" s="64">
        <v>204.213899252137</v>
      </c>
      <c r="S5510" s="25">
        <v>96.976100747863299</v>
      </c>
      <c r="ALF5510" s="26"/>
      <c r="ALG5510" s="26"/>
      <c r="ALH5510" s="26"/>
      <c r="ALI5510" s="26"/>
      <c r="ALJ5510" s="26"/>
      <c r="ALK5510" s="26"/>
      <c r="ALL5510" s="26"/>
      <c r="ALM5510" s="26"/>
      <c r="ALN5510" s="26"/>
      <c r="ALO5510" s="26"/>
      <c r="ALP5510" s="26"/>
      <c r="ALQ5510" s="26"/>
      <c r="ALR5510" s="26"/>
      <c r="ALS5510" s="26"/>
      <c r="ALT5510" s="26"/>
      <c r="ALU5510" s="26"/>
      <c r="ALV5510" s="26"/>
      <c r="ALW5510" s="26"/>
      <c r="ALX5510" s="26"/>
      <c r="ALY5510" s="26"/>
      <c r="ALZ5510" s="26"/>
      <c r="AMA5510" s="26"/>
      <c r="AMB5510" s="26"/>
      <c r="AMC5510" s="26"/>
      <c r="AMD5510" s="26"/>
      <c r="AME5510" s="26"/>
      <c r="AMF5510" s="26"/>
      <c r="AMG5510"/>
      <c r="AMH5510"/>
      <c r="AMI5510"/>
      <c r="AMJ5510"/>
    </row>
    <row r="5511" spans="1:1024" s="2" customFormat="1" ht="38.25" x14ac:dyDescent="0.25">
      <c r="A5511" s="10" t="s">
        <v>1462</v>
      </c>
      <c r="B5511" s="10">
        <v>7775</v>
      </c>
      <c r="C5511" s="10">
        <f>VLOOKUP(B5511,[1]Planilha8!$X$4:$Y$6629,2,0)</f>
        <v>2039733</v>
      </c>
      <c r="D5511" s="12" t="s">
        <v>1511</v>
      </c>
      <c r="E5511" s="12" t="str">
        <f>VLOOKUP(B5511,[1]Planilha8!$X$4:$Z$6629,3,0)</f>
        <v>UNIDADE DE TERAPIA INTENSIVA</v>
      </c>
      <c r="F5511" s="12" t="str">
        <f>VLOOKUP(B5511,[1]Planilha8!$X$4:$AD$6629,7,0)</f>
        <v>BOM</v>
      </c>
      <c r="G5511" s="13">
        <v>41340</v>
      </c>
      <c r="H5511" s="14">
        <v>301.19</v>
      </c>
      <c r="I5511" s="15" t="s">
        <v>22</v>
      </c>
      <c r="J5511" s="56" t="s">
        <v>107</v>
      </c>
      <c r="K5511" s="57">
        <v>13697</v>
      </c>
      <c r="L5511" s="58">
        <v>2013000598</v>
      </c>
      <c r="M5511" s="59">
        <v>43465</v>
      </c>
      <c r="N5511" s="60">
        <v>195.931174252137</v>
      </c>
      <c r="O5511" s="61">
        <v>0.33</v>
      </c>
      <c r="P5511" s="62">
        <v>2.75E-2</v>
      </c>
      <c r="Q5511" s="63">
        <v>8.2827249999999992</v>
      </c>
      <c r="R5511" s="64">
        <v>204.213899252137</v>
      </c>
      <c r="S5511" s="25">
        <v>96.976100747863299</v>
      </c>
      <c r="ALF5511" s="26"/>
      <c r="ALG5511" s="26"/>
      <c r="ALH5511" s="26"/>
      <c r="ALI5511" s="26"/>
      <c r="ALJ5511" s="26"/>
      <c r="ALK5511" s="26"/>
      <c r="ALL5511" s="26"/>
      <c r="ALM5511" s="26"/>
      <c r="ALN5511" s="26"/>
      <c r="ALO5511" s="26"/>
      <c r="ALP5511" s="26"/>
      <c r="ALQ5511" s="26"/>
      <c r="ALR5511" s="26"/>
      <c r="ALS5511" s="26"/>
      <c r="ALT5511" s="26"/>
      <c r="ALU5511" s="26"/>
      <c r="ALV5511" s="26"/>
      <c r="ALW5511" s="26"/>
      <c r="ALX5511" s="26"/>
      <c r="ALY5511" s="26"/>
      <c r="ALZ5511" s="26"/>
      <c r="AMA5511" s="26"/>
      <c r="AMB5511" s="26"/>
      <c r="AMC5511" s="26"/>
      <c r="AMD5511" s="26"/>
      <c r="AME5511" s="26"/>
      <c r="AMF5511" s="26"/>
      <c r="AMG5511"/>
      <c r="AMH5511"/>
      <c r="AMI5511"/>
      <c r="AMJ5511"/>
    </row>
    <row r="5512" spans="1:1024" s="2" customFormat="1" ht="38.25" x14ac:dyDescent="0.25">
      <c r="A5512" s="10" t="s">
        <v>1462</v>
      </c>
      <c r="B5512" s="10">
        <v>7776</v>
      </c>
      <c r="C5512" s="10">
        <f>VLOOKUP(B5512,[1]Planilha8!$X$4:$Y$6629,2,0)</f>
        <v>2039734</v>
      </c>
      <c r="D5512" s="12" t="s">
        <v>1511</v>
      </c>
      <c r="E5512" s="12" t="str">
        <f>VLOOKUP(B5512,[1]Planilha8!$X$4:$Z$6629,3,0)</f>
        <v>UNIDADE DE TERAPIA INTENSIVA</v>
      </c>
      <c r="F5512" s="12" t="str">
        <f>VLOOKUP(B5512,[1]Planilha8!$X$4:$AD$6629,7,0)</f>
        <v>BOM</v>
      </c>
      <c r="G5512" s="13">
        <v>41340</v>
      </c>
      <c r="H5512" s="14">
        <v>301.19</v>
      </c>
      <c r="I5512" s="15" t="s">
        <v>22</v>
      </c>
      <c r="J5512" s="56" t="s">
        <v>107</v>
      </c>
      <c r="K5512" s="57">
        <v>13697</v>
      </c>
      <c r="L5512" s="58">
        <v>2013000598</v>
      </c>
      <c r="M5512" s="59">
        <v>43465</v>
      </c>
      <c r="N5512" s="60">
        <v>195.931174252137</v>
      </c>
      <c r="O5512" s="61">
        <v>0.33</v>
      </c>
      <c r="P5512" s="62">
        <v>2.75E-2</v>
      </c>
      <c r="Q5512" s="63">
        <v>8.2827249999999992</v>
      </c>
      <c r="R5512" s="64">
        <v>204.213899252137</v>
      </c>
      <c r="S5512" s="25">
        <v>96.976100747863299</v>
      </c>
      <c r="ALF5512" s="26"/>
      <c r="ALG5512" s="26"/>
      <c r="ALH5512" s="26"/>
      <c r="ALI5512" s="26"/>
      <c r="ALJ5512" s="26"/>
      <c r="ALK5512" s="26"/>
      <c r="ALL5512" s="26"/>
      <c r="ALM5512" s="26"/>
      <c r="ALN5512" s="26"/>
      <c r="ALO5512" s="26"/>
      <c r="ALP5512" s="26"/>
      <c r="ALQ5512" s="26"/>
      <c r="ALR5512" s="26"/>
      <c r="ALS5512" s="26"/>
      <c r="ALT5512" s="26"/>
      <c r="ALU5512" s="26"/>
      <c r="ALV5512" s="26"/>
      <c r="ALW5512" s="26"/>
      <c r="ALX5512" s="26"/>
      <c r="ALY5512" s="26"/>
      <c r="ALZ5512" s="26"/>
      <c r="AMA5512" s="26"/>
      <c r="AMB5512" s="26"/>
      <c r="AMC5512" s="26"/>
      <c r="AMD5512" s="26"/>
      <c r="AME5512" s="26"/>
      <c r="AMF5512" s="26"/>
      <c r="AMG5512"/>
      <c r="AMH5512"/>
      <c r="AMI5512"/>
      <c r="AMJ5512"/>
    </row>
    <row r="5513" spans="1:1024" s="2" customFormat="1" ht="38.25" x14ac:dyDescent="0.25">
      <c r="A5513" s="10" t="s">
        <v>1462</v>
      </c>
      <c r="B5513" s="10">
        <v>7777</v>
      </c>
      <c r="C5513" s="10">
        <f>VLOOKUP(B5513,[1]Planilha8!$X$4:$Y$6629,2,0)</f>
        <v>2039735</v>
      </c>
      <c r="D5513" s="12" t="s">
        <v>1511</v>
      </c>
      <c r="E5513" s="12" t="str">
        <f>VLOOKUP(B5513,[1]Planilha8!$X$4:$Z$6629,3,0)</f>
        <v>UNIDADE DE TERAPIA INTENSIVA</v>
      </c>
      <c r="F5513" s="12" t="str">
        <f>VLOOKUP(B5513,[1]Planilha8!$X$4:$AD$6629,7,0)</f>
        <v>BOM</v>
      </c>
      <c r="G5513" s="13">
        <v>41340</v>
      </c>
      <c r="H5513" s="14">
        <v>301.19</v>
      </c>
      <c r="I5513" s="15" t="s">
        <v>22</v>
      </c>
      <c r="J5513" s="56" t="s">
        <v>107</v>
      </c>
      <c r="K5513" s="57">
        <v>13697</v>
      </c>
      <c r="L5513" s="58">
        <v>2013000598</v>
      </c>
      <c r="M5513" s="59">
        <v>43465</v>
      </c>
      <c r="N5513" s="60">
        <v>195.931174252137</v>
      </c>
      <c r="O5513" s="61">
        <v>0.33</v>
      </c>
      <c r="P5513" s="62">
        <v>2.75E-2</v>
      </c>
      <c r="Q5513" s="63">
        <v>8.2827249999999992</v>
      </c>
      <c r="R5513" s="64">
        <v>204.213899252137</v>
      </c>
      <c r="S5513" s="25">
        <v>96.976100747863299</v>
      </c>
      <c r="ALF5513" s="26"/>
      <c r="ALG5513" s="26"/>
      <c r="ALH5513" s="26"/>
      <c r="ALI5513" s="26"/>
      <c r="ALJ5513" s="26"/>
      <c r="ALK5513" s="26"/>
      <c r="ALL5513" s="26"/>
      <c r="ALM5513" s="26"/>
      <c r="ALN5513" s="26"/>
      <c r="ALO5513" s="26"/>
      <c r="ALP5513" s="26"/>
      <c r="ALQ5513" s="26"/>
      <c r="ALR5513" s="26"/>
      <c r="ALS5513" s="26"/>
      <c r="ALT5513" s="26"/>
      <c r="ALU5513" s="26"/>
      <c r="ALV5513" s="26"/>
      <c r="ALW5513" s="26"/>
      <c r="ALX5513" s="26"/>
      <c r="ALY5513" s="26"/>
      <c r="ALZ5513" s="26"/>
      <c r="AMA5513" s="26"/>
      <c r="AMB5513" s="26"/>
      <c r="AMC5513" s="26"/>
      <c r="AMD5513" s="26"/>
      <c r="AME5513" s="26"/>
      <c r="AMF5513" s="26"/>
      <c r="AMG5513"/>
      <c r="AMH5513"/>
      <c r="AMI5513"/>
      <c r="AMJ5513"/>
    </row>
    <row r="5514" spans="1:1024" s="2" customFormat="1" ht="38.25" x14ac:dyDescent="0.25">
      <c r="A5514" s="10" t="s">
        <v>1462</v>
      </c>
      <c r="B5514" s="10">
        <v>7778</v>
      </c>
      <c r="C5514" s="10">
        <f>VLOOKUP(B5514,[1]Planilha8!$X$4:$Y$6629,2,0)</f>
        <v>2039736</v>
      </c>
      <c r="D5514" s="12" t="s">
        <v>1511</v>
      </c>
      <c r="E5514" s="12" t="str">
        <f>VLOOKUP(B5514,[1]Planilha8!$X$4:$Z$6629,3,0)</f>
        <v>UNIDADE DE TERAPIA INTENSIVA</v>
      </c>
      <c r="F5514" s="12" t="str">
        <f>VLOOKUP(B5514,[1]Planilha8!$X$4:$AD$6629,7,0)</f>
        <v>BOM</v>
      </c>
      <c r="G5514" s="13">
        <v>41340</v>
      </c>
      <c r="H5514" s="14">
        <v>301.19</v>
      </c>
      <c r="I5514" s="15" t="s">
        <v>22</v>
      </c>
      <c r="J5514" s="56" t="s">
        <v>107</v>
      </c>
      <c r="K5514" s="57">
        <v>13697</v>
      </c>
      <c r="L5514" s="58">
        <v>2013000598</v>
      </c>
      <c r="M5514" s="59">
        <v>43465</v>
      </c>
      <c r="N5514" s="60">
        <v>195.931174252137</v>
      </c>
      <c r="O5514" s="61">
        <v>0.33</v>
      </c>
      <c r="P5514" s="62">
        <v>2.75E-2</v>
      </c>
      <c r="Q5514" s="63">
        <v>8.2827249999999992</v>
      </c>
      <c r="R5514" s="64">
        <v>204.213899252137</v>
      </c>
      <c r="S5514" s="25">
        <v>96.976100747863299</v>
      </c>
      <c r="ALF5514" s="26"/>
      <c r="ALG5514" s="26"/>
      <c r="ALH5514" s="26"/>
      <c r="ALI5514" s="26"/>
      <c r="ALJ5514" s="26"/>
      <c r="ALK5514" s="26"/>
      <c r="ALL5514" s="26"/>
      <c r="ALM5514" s="26"/>
      <c r="ALN5514" s="26"/>
      <c r="ALO5514" s="26"/>
      <c r="ALP5514" s="26"/>
      <c r="ALQ5514" s="26"/>
      <c r="ALR5514" s="26"/>
      <c r="ALS5514" s="26"/>
      <c r="ALT5514" s="26"/>
      <c r="ALU5514" s="26"/>
      <c r="ALV5514" s="26"/>
      <c r="ALW5514" s="26"/>
      <c r="ALX5514" s="26"/>
      <c r="ALY5514" s="26"/>
      <c r="ALZ5514" s="26"/>
      <c r="AMA5514" s="26"/>
      <c r="AMB5514" s="26"/>
      <c r="AMC5514" s="26"/>
      <c r="AMD5514" s="26"/>
      <c r="AME5514" s="26"/>
      <c r="AMF5514" s="26"/>
      <c r="AMG5514"/>
      <c r="AMH5514"/>
      <c r="AMI5514"/>
      <c r="AMJ5514"/>
    </row>
    <row r="5515" spans="1:1024" s="2" customFormat="1" ht="38.25" x14ac:dyDescent="0.25">
      <c r="A5515" s="10" t="s">
        <v>1462</v>
      </c>
      <c r="B5515" s="10">
        <v>7779</v>
      </c>
      <c r="C5515" s="10">
        <f>VLOOKUP(B5515,[1]Planilha8!$X$4:$Y$6629,2,0)</f>
        <v>2039737</v>
      </c>
      <c r="D5515" s="12" t="s">
        <v>1511</v>
      </c>
      <c r="E5515" s="12" t="str">
        <f>VLOOKUP(B5515,[1]Planilha8!$X$4:$Z$6629,3,0)</f>
        <v>UNIDADE DE TERAPIA INTENSIVA</v>
      </c>
      <c r="F5515" s="12" t="str">
        <f>VLOOKUP(B5515,[1]Planilha8!$X$4:$AD$6629,7,0)</f>
        <v>BOM</v>
      </c>
      <c r="G5515" s="13">
        <v>41340</v>
      </c>
      <c r="H5515" s="14">
        <v>301.19</v>
      </c>
      <c r="I5515" s="15" t="s">
        <v>22</v>
      </c>
      <c r="J5515" s="56" t="s">
        <v>107</v>
      </c>
      <c r="K5515" s="57">
        <v>13697</v>
      </c>
      <c r="L5515" s="58">
        <v>2013000598</v>
      </c>
      <c r="M5515" s="59">
        <v>43465</v>
      </c>
      <c r="N5515" s="60">
        <v>195.931174252137</v>
      </c>
      <c r="O5515" s="61">
        <v>0.33</v>
      </c>
      <c r="P5515" s="62">
        <v>2.75E-2</v>
      </c>
      <c r="Q5515" s="63">
        <v>8.2827249999999992</v>
      </c>
      <c r="R5515" s="64">
        <v>204.213899252137</v>
      </c>
      <c r="S5515" s="25">
        <v>96.976100747863299</v>
      </c>
      <c r="ALF5515" s="26"/>
      <c r="ALG5515" s="26"/>
      <c r="ALH5515" s="26"/>
      <c r="ALI5515" s="26"/>
      <c r="ALJ5515" s="26"/>
      <c r="ALK5515" s="26"/>
      <c r="ALL5515" s="26"/>
      <c r="ALM5515" s="26"/>
      <c r="ALN5515" s="26"/>
      <c r="ALO5515" s="26"/>
      <c r="ALP5515" s="26"/>
      <c r="ALQ5515" s="26"/>
      <c r="ALR5515" s="26"/>
      <c r="ALS5515" s="26"/>
      <c r="ALT5515" s="26"/>
      <c r="ALU5515" s="26"/>
      <c r="ALV5515" s="26"/>
      <c r="ALW5515" s="26"/>
      <c r="ALX5515" s="26"/>
      <c r="ALY5515" s="26"/>
      <c r="ALZ5515" s="26"/>
      <c r="AMA5515" s="26"/>
      <c r="AMB5515" s="26"/>
      <c r="AMC5515" s="26"/>
      <c r="AMD5515" s="26"/>
      <c r="AME5515" s="26"/>
      <c r="AMF5515" s="26"/>
      <c r="AMG5515"/>
      <c r="AMH5515"/>
      <c r="AMI5515"/>
      <c r="AMJ5515"/>
    </row>
    <row r="5516" spans="1:1024" s="2" customFormat="1" ht="38.25" x14ac:dyDescent="0.25">
      <c r="A5516" s="10" t="s">
        <v>1462</v>
      </c>
      <c r="B5516" s="10">
        <v>7780</v>
      </c>
      <c r="C5516" s="10">
        <f>VLOOKUP(B5516,[1]Planilha8!$X$4:$Y$6629,2,0)</f>
        <v>2039738</v>
      </c>
      <c r="D5516" s="12" t="s">
        <v>1511</v>
      </c>
      <c r="E5516" s="12" t="str">
        <f>VLOOKUP(B5516,[1]Planilha8!$X$4:$Z$6629,3,0)</f>
        <v>UNIDADE DE TERAPIA INTENSIVA</v>
      </c>
      <c r="F5516" s="12" t="str">
        <f>VLOOKUP(B5516,[1]Planilha8!$X$4:$AD$6629,7,0)</f>
        <v>BOM</v>
      </c>
      <c r="G5516" s="13">
        <v>41340</v>
      </c>
      <c r="H5516" s="14">
        <v>301.19</v>
      </c>
      <c r="I5516" s="15" t="s">
        <v>22</v>
      </c>
      <c r="J5516" s="56" t="s">
        <v>107</v>
      </c>
      <c r="K5516" s="57">
        <v>13697</v>
      </c>
      <c r="L5516" s="58">
        <v>2013000598</v>
      </c>
      <c r="M5516" s="59">
        <v>43465</v>
      </c>
      <c r="N5516" s="60">
        <v>195.931174252137</v>
      </c>
      <c r="O5516" s="61">
        <v>0.33</v>
      </c>
      <c r="P5516" s="62">
        <v>2.75E-2</v>
      </c>
      <c r="Q5516" s="63">
        <v>8.2827249999999992</v>
      </c>
      <c r="R5516" s="64">
        <v>204.213899252137</v>
      </c>
      <c r="S5516" s="25">
        <v>96.976100747863299</v>
      </c>
      <c r="ALF5516" s="26"/>
      <c r="ALG5516" s="26"/>
      <c r="ALH5516" s="26"/>
      <c r="ALI5516" s="26"/>
      <c r="ALJ5516" s="26"/>
      <c r="ALK5516" s="26"/>
      <c r="ALL5516" s="26"/>
      <c r="ALM5516" s="26"/>
      <c r="ALN5516" s="26"/>
      <c r="ALO5516" s="26"/>
      <c r="ALP5516" s="26"/>
      <c r="ALQ5516" s="26"/>
      <c r="ALR5516" s="26"/>
      <c r="ALS5516" s="26"/>
      <c r="ALT5516" s="26"/>
      <c r="ALU5516" s="26"/>
      <c r="ALV5516" s="26"/>
      <c r="ALW5516" s="26"/>
      <c r="ALX5516" s="26"/>
      <c r="ALY5516" s="26"/>
      <c r="ALZ5516" s="26"/>
      <c r="AMA5516" s="26"/>
      <c r="AMB5516" s="26"/>
      <c r="AMC5516" s="26"/>
      <c r="AMD5516" s="26"/>
      <c r="AME5516" s="26"/>
      <c r="AMF5516" s="26"/>
      <c r="AMG5516"/>
      <c r="AMH5516"/>
      <c r="AMI5516"/>
      <c r="AMJ5516"/>
    </row>
    <row r="5517" spans="1:1024" s="2" customFormat="1" ht="38.25" x14ac:dyDescent="0.25">
      <c r="A5517" s="10" t="s">
        <v>1462</v>
      </c>
      <c r="B5517" s="10">
        <v>7781</v>
      </c>
      <c r="C5517" s="10">
        <f>VLOOKUP(B5517,[1]Planilha8!$X$4:$Y$6629,2,0)</f>
        <v>2039739</v>
      </c>
      <c r="D5517" s="12" t="s">
        <v>1511</v>
      </c>
      <c r="E5517" s="12" t="str">
        <f>VLOOKUP(B5517,[1]Planilha8!$X$4:$Z$6629,3,0)</f>
        <v>UNIDADE DE TERAPIA INTENSIVA</v>
      </c>
      <c r="F5517" s="12" t="str">
        <f>VLOOKUP(B5517,[1]Planilha8!$X$4:$AD$6629,7,0)</f>
        <v>BOM</v>
      </c>
      <c r="G5517" s="13">
        <v>41340</v>
      </c>
      <c r="H5517" s="14">
        <v>301.19</v>
      </c>
      <c r="I5517" s="15" t="s">
        <v>22</v>
      </c>
      <c r="J5517" s="56" t="s">
        <v>107</v>
      </c>
      <c r="K5517" s="57">
        <v>13697</v>
      </c>
      <c r="L5517" s="58">
        <v>2013000598</v>
      </c>
      <c r="M5517" s="59">
        <v>43465</v>
      </c>
      <c r="N5517" s="60">
        <v>195.931174252137</v>
      </c>
      <c r="O5517" s="61">
        <v>0.33</v>
      </c>
      <c r="P5517" s="62">
        <v>2.75E-2</v>
      </c>
      <c r="Q5517" s="63">
        <v>8.2827249999999992</v>
      </c>
      <c r="R5517" s="64">
        <v>204.213899252137</v>
      </c>
      <c r="S5517" s="25">
        <v>96.976100747863299</v>
      </c>
      <c r="ALF5517" s="26"/>
      <c r="ALG5517" s="26"/>
      <c r="ALH5517" s="26"/>
      <c r="ALI5517" s="26"/>
      <c r="ALJ5517" s="26"/>
      <c r="ALK5517" s="26"/>
      <c r="ALL5517" s="26"/>
      <c r="ALM5517" s="26"/>
      <c r="ALN5517" s="26"/>
      <c r="ALO5517" s="26"/>
      <c r="ALP5517" s="26"/>
      <c r="ALQ5517" s="26"/>
      <c r="ALR5517" s="26"/>
      <c r="ALS5517" s="26"/>
      <c r="ALT5517" s="26"/>
      <c r="ALU5517" s="26"/>
      <c r="ALV5517" s="26"/>
      <c r="ALW5517" s="26"/>
      <c r="ALX5517" s="26"/>
      <c r="ALY5517" s="26"/>
      <c r="ALZ5517" s="26"/>
      <c r="AMA5517" s="26"/>
      <c r="AMB5517" s="26"/>
      <c r="AMC5517" s="26"/>
      <c r="AMD5517" s="26"/>
      <c r="AME5517" s="26"/>
      <c r="AMF5517" s="26"/>
      <c r="AMG5517"/>
      <c r="AMH5517"/>
      <c r="AMI5517"/>
      <c r="AMJ5517"/>
    </row>
    <row r="5518" spans="1:1024" s="2" customFormat="1" ht="38.25" x14ac:dyDescent="0.25">
      <c r="A5518" s="10" t="s">
        <v>1462</v>
      </c>
      <c r="B5518" s="10">
        <v>7782</v>
      </c>
      <c r="C5518" s="10">
        <f>VLOOKUP(B5518,[1]Planilha8!$X$4:$Y$6629,2,0)</f>
        <v>2039740</v>
      </c>
      <c r="D5518" s="12" t="s">
        <v>1511</v>
      </c>
      <c r="E5518" s="12" t="str">
        <f>VLOOKUP(B5518,[1]Planilha8!$X$4:$Z$6629,3,0)</f>
        <v>UNIDADE DE TERAPIA INTENSIVA</v>
      </c>
      <c r="F5518" s="12" t="str">
        <f>VLOOKUP(B5518,[1]Planilha8!$X$4:$AD$6629,7,0)</f>
        <v>BOM</v>
      </c>
      <c r="G5518" s="13">
        <v>41340</v>
      </c>
      <c r="H5518" s="14">
        <v>301.19</v>
      </c>
      <c r="I5518" s="15" t="s">
        <v>22</v>
      </c>
      <c r="J5518" s="56" t="s">
        <v>107</v>
      </c>
      <c r="K5518" s="57">
        <v>13697</v>
      </c>
      <c r="L5518" s="58">
        <v>2013000598</v>
      </c>
      <c r="M5518" s="59">
        <v>43465</v>
      </c>
      <c r="N5518" s="60">
        <v>195.931174252137</v>
      </c>
      <c r="O5518" s="61">
        <v>0.33</v>
      </c>
      <c r="P5518" s="62">
        <v>2.75E-2</v>
      </c>
      <c r="Q5518" s="63">
        <v>8.2827249999999992</v>
      </c>
      <c r="R5518" s="64">
        <v>204.213899252137</v>
      </c>
      <c r="S5518" s="25">
        <v>96.976100747863299</v>
      </c>
      <c r="ALF5518" s="26"/>
      <c r="ALG5518" s="26"/>
      <c r="ALH5518" s="26"/>
      <c r="ALI5518" s="26"/>
      <c r="ALJ5518" s="26"/>
      <c r="ALK5518" s="26"/>
      <c r="ALL5518" s="26"/>
      <c r="ALM5518" s="26"/>
      <c r="ALN5518" s="26"/>
      <c r="ALO5518" s="26"/>
      <c r="ALP5518" s="26"/>
      <c r="ALQ5518" s="26"/>
      <c r="ALR5518" s="26"/>
      <c r="ALS5518" s="26"/>
      <c r="ALT5518" s="26"/>
      <c r="ALU5518" s="26"/>
      <c r="ALV5518" s="26"/>
      <c r="ALW5518" s="26"/>
      <c r="ALX5518" s="26"/>
      <c r="ALY5518" s="26"/>
      <c r="ALZ5518" s="26"/>
      <c r="AMA5518" s="26"/>
      <c r="AMB5518" s="26"/>
      <c r="AMC5518" s="26"/>
      <c r="AMD5518" s="26"/>
      <c r="AME5518" s="26"/>
      <c r="AMF5518" s="26"/>
      <c r="AMG5518"/>
      <c r="AMH5518"/>
      <c r="AMI5518"/>
      <c r="AMJ5518"/>
    </row>
    <row r="5519" spans="1:1024" s="2" customFormat="1" ht="38.25" x14ac:dyDescent="0.25">
      <c r="A5519" s="10" t="s">
        <v>1462</v>
      </c>
      <c r="B5519" s="10">
        <v>7783</v>
      </c>
      <c r="C5519" s="10">
        <f>VLOOKUP(B5519,[1]Planilha8!$X$4:$Y$6629,2,0)</f>
        <v>2039741</v>
      </c>
      <c r="D5519" s="12" t="s">
        <v>1511</v>
      </c>
      <c r="E5519" s="12" t="str">
        <f>VLOOKUP(B5519,[1]Planilha8!$X$4:$Z$6629,3,0)</f>
        <v>UNIDADE DE TERAPIA INTENSIVA</v>
      </c>
      <c r="F5519" s="12" t="str">
        <f>VLOOKUP(B5519,[1]Planilha8!$X$4:$AD$6629,7,0)</f>
        <v>BOM</v>
      </c>
      <c r="G5519" s="13">
        <v>41340</v>
      </c>
      <c r="H5519" s="14">
        <v>301.19</v>
      </c>
      <c r="I5519" s="15" t="s">
        <v>22</v>
      </c>
      <c r="J5519" s="56" t="s">
        <v>107</v>
      </c>
      <c r="K5519" s="57">
        <v>13697</v>
      </c>
      <c r="L5519" s="58">
        <v>2013000598</v>
      </c>
      <c r="M5519" s="59">
        <v>43465</v>
      </c>
      <c r="N5519" s="60">
        <v>195.931174252137</v>
      </c>
      <c r="O5519" s="61">
        <v>0.33</v>
      </c>
      <c r="P5519" s="62">
        <v>2.75E-2</v>
      </c>
      <c r="Q5519" s="63">
        <v>8.2827249999999992</v>
      </c>
      <c r="R5519" s="64">
        <v>204.213899252137</v>
      </c>
      <c r="S5519" s="25">
        <v>96.976100747863299</v>
      </c>
      <c r="ALF5519" s="26"/>
      <c r="ALG5519" s="26"/>
      <c r="ALH5519" s="26"/>
      <c r="ALI5519" s="26"/>
      <c r="ALJ5519" s="26"/>
      <c r="ALK5519" s="26"/>
      <c r="ALL5519" s="26"/>
      <c r="ALM5519" s="26"/>
      <c r="ALN5519" s="26"/>
      <c r="ALO5519" s="26"/>
      <c r="ALP5519" s="26"/>
      <c r="ALQ5519" s="26"/>
      <c r="ALR5519" s="26"/>
      <c r="ALS5519" s="26"/>
      <c r="ALT5519" s="26"/>
      <c r="ALU5519" s="26"/>
      <c r="ALV5519" s="26"/>
      <c r="ALW5519" s="26"/>
      <c r="ALX5519" s="26"/>
      <c r="ALY5519" s="26"/>
      <c r="ALZ5519" s="26"/>
      <c r="AMA5519" s="26"/>
      <c r="AMB5519" s="26"/>
      <c r="AMC5519" s="26"/>
      <c r="AMD5519" s="26"/>
      <c r="AME5519" s="26"/>
      <c r="AMF5519" s="26"/>
      <c r="AMG5519"/>
      <c r="AMH5519"/>
      <c r="AMI5519"/>
      <c r="AMJ5519"/>
    </row>
    <row r="5520" spans="1:1024" s="2" customFormat="1" ht="38.25" x14ac:dyDescent="0.25">
      <c r="A5520" s="10" t="s">
        <v>1462</v>
      </c>
      <c r="B5520" s="10">
        <v>7784</v>
      </c>
      <c r="C5520" s="10">
        <f>VLOOKUP(B5520,[1]Planilha8!$X$4:$Y$6629,2,0)</f>
        <v>2039742</v>
      </c>
      <c r="D5520" s="12" t="s">
        <v>1511</v>
      </c>
      <c r="E5520" s="12" t="str">
        <f>VLOOKUP(B5520,[1]Planilha8!$X$4:$Z$6629,3,0)</f>
        <v>UNIDADE DE TERAPIA INTENSIVA</v>
      </c>
      <c r="F5520" s="12" t="str">
        <f>VLOOKUP(B5520,[1]Planilha8!$X$4:$AD$6629,7,0)</f>
        <v>BOM</v>
      </c>
      <c r="G5520" s="13">
        <v>41340</v>
      </c>
      <c r="H5520" s="14">
        <v>301.19</v>
      </c>
      <c r="I5520" s="15" t="s">
        <v>22</v>
      </c>
      <c r="J5520" s="56" t="s">
        <v>107</v>
      </c>
      <c r="K5520" s="57">
        <v>13697</v>
      </c>
      <c r="L5520" s="58">
        <v>2013000598</v>
      </c>
      <c r="M5520" s="59">
        <v>43465</v>
      </c>
      <c r="N5520" s="60">
        <v>195.931174252137</v>
      </c>
      <c r="O5520" s="61">
        <v>0.33</v>
      </c>
      <c r="P5520" s="62">
        <v>2.75E-2</v>
      </c>
      <c r="Q5520" s="63">
        <v>8.2827249999999992</v>
      </c>
      <c r="R5520" s="64">
        <v>204.213899252137</v>
      </c>
      <c r="S5520" s="25">
        <v>96.976100747863299</v>
      </c>
      <c r="ALF5520" s="26"/>
      <c r="ALG5520" s="26"/>
      <c r="ALH5520" s="26"/>
      <c r="ALI5520" s="26"/>
      <c r="ALJ5520" s="26"/>
      <c r="ALK5520" s="26"/>
      <c r="ALL5520" s="26"/>
      <c r="ALM5520" s="26"/>
      <c r="ALN5520" s="26"/>
      <c r="ALO5520" s="26"/>
      <c r="ALP5520" s="26"/>
      <c r="ALQ5520" s="26"/>
      <c r="ALR5520" s="26"/>
      <c r="ALS5520" s="26"/>
      <c r="ALT5520" s="26"/>
      <c r="ALU5520" s="26"/>
      <c r="ALV5520" s="26"/>
      <c r="ALW5520" s="26"/>
      <c r="ALX5520" s="26"/>
      <c r="ALY5520" s="26"/>
      <c r="ALZ5520" s="26"/>
      <c r="AMA5520" s="26"/>
      <c r="AMB5520" s="26"/>
      <c r="AMC5520" s="26"/>
      <c r="AMD5520" s="26"/>
      <c r="AME5520" s="26"/>
      <c r="AMF5520" s="26"/>
      <c r="AMG5520"/>
      <c r="AMH5520"/>
      <c r="AMI5520"/>
      <c r="AMJ5520"/>
    </row>
    <row r="5521" spans="1:1024" s="2" customFormat="1" ht="38.25" x14ac:dyDescent="0.25">
      <c r="A5521" s="10" t="s">
        <v>1462</v>
      </c>
      <c r="B5521" s="10">
        <v>7785</v>
      </c>
      <c r="C5521" s="10">
        <f>VLOOKUP(B5521,[1]Planilha8!$X$4:$Y$6629,2,0)</f>
        <v>2039743</v>
      </c>
      <c r="D5521" s="12" t="s">
        <v>1511</v>
      </c>
      <c r="E5521" s="12" t="str">
        <f>VLOOKUP(B5521,[1]Planilha8!$X$4:$Z$6629,3,0)</f>
        <v>UNIDADE DE TERAPIA INTENSIVA</v>
      </c>
      <c r="F5521" s="12" t="str">
        <f>VLOOKUP(B5521,[1]Planilha8!$X$4:$AD$6629,7,0)</f>
        <v>BOM</v>
      </c>
      <c r="G5521" s="13">
        <v>41340</v>
      </c>
      <c r="H5521" s="14">
        <v>301.19</v>
      </c>
      <c r="I5521" s="15" t="s">
        <v>22</v>
      </c>
      <c r="J5521" s="56" t="s">
        <v>107</v>
      </c>
      <c r="K5521" s="57">
        <v>13697</v>
      </c>
      <c r="L5521" s="58">
        <v>2013000598</v>
      </c>
      <c r="M5521" s="59">
        <v>43465</v>
      </c>
      <c r="N5521" s="60">
        <v>195.931174252137</v>
      </c>
      <c r="O5521" s="61">
        <v>0.33</v>
      </c>
      <c r="P5521" s="62">
        <v>2.75E-2</v>
      </c>
      <c r="Q5521" s="63">
        <v>8.2827249999999992</v>
      </c>
      <c r="R5521" s="64">
        <v>204.213899252137</v>
      </c>
      <c r="S5521" s="25">
        <v>96.976100747863299</v>
      </c>
      <c r="ALF5521" s="26"/>
      <c r="ALG5521" s="26"/>
      <c r="ALH5521" s="26"/>
      <c r="ALI5521" s="26"/>
      <c r="ALJ5521" s="26"/>
      <c r="ALK5521" s="26"/>
      <c r="ALL5521" s="26"/>
      <c r="ALM5521" s="26"/>
      <c r="ALN5521" s="26"/>
      <c r="ALO5521" s="26"/>
      <c r="ALP5521" s="26"/>
      <c r="ALQ5521" s="26"/>
      <c r="ALR5521" s="26"/>
      <c r="ALS5521" s="26"/>
      <c r="ALT5521" s="26"/>
      <c r="ALU5521" s="26"/>
      <c r="ALV5521" s="26"/>
      <c r="ALW5521" s="26"/>
      <c r="ALX5521" s="26"/>
      <c r="ALY5521" s="26"/>
      <c r="ALZ5521" s="26"/>
      <c r="AMA5521" s="26"/>
      <c r="AMB5521" s="26"/>
      <c r="AMC5521" s="26"/>
      <c r="AMD5521" s="26"/>
      <c r="AME5521" s="26"/>
      <c r="AMF5521" s="26"/>
      <c r="AMG5521"/>
      <c r="AMH5521"/>
      <c r="AMI5521"/>
      <c r="AMJ5521"/>
    </row>
    <row r="5522" spans="1:1024" s="2" customFormat="1" ht="38.25" x14ac:dyDescent="0.25">
      <c r="A5522" s="10" t="s">
        <v>1462</v>
      </c>
      <c r="B5522" s="10">
        <v>7786</v>
      </c>
      <c r="C5522" s="10">
        <f>VLOOKUP(B5522,[1]Planilha8!$X$4:$Y$6629,2,0)</f>
        <v>2039744</v>
      </c>
      <c r="D5522" s="12" t="s">
        <v>1511</v>
      </c>
      <c r="E5522" s="12" t="str">
        <f>VLOOKUP(B5522,[1]Planilha8!$X$4:$Z$6629,3,0)</f>
        <v>UNIDADE DE TERAPIA INTENSIVA</v>
      </c>
      <c r="F5522" s="12" t="str">
        <f>VLOOKUP(B5522,[1]Planilha8!$X$4:$AD$6629,7,0)</f>
        <v>BOM</v>
      </c>
      <c r="G5522" s="13">
        <v>41340</v>
      </c>
      <c r="H5522" s="14">
        <v>301.19</v>
      </c>
      <c r="I5522" s="15" t="s">
        <v>22</v>
      </c>
      <c r="J5522" s="56" t="s">
        <v>107</v>
      </c>
      <c r="K5522" s="57">
        <v>13697</v>
      </c>
      <c r="L5522" s="58">
        <v>2013000598</v>
      </c>
      <c r="M5522" s="59">
        <v>43465</v>
      </c>
      <c r="N5522" s="60">
        <v>195.931174252137</v>
      </c>
      <c r="O5522" s="61">
        <v>0.33</v>
      </c>
      <c r="P5522" s="62">
        <v>2.75E-2</v>
      </c>
      <c r="Q5522" s="63">
        <v>8.2827249999999992</v>
      </c>
      <c r="R5522" s="64">
        <v>204.213899252137</v>
      </c>
      <c r="S5522" s="25">
        <v>96.976100747863299</v>
      </c>
      <c r="ALF5522" s="26"/>
      <c r="ALG5522" s="26"/>
      <c r="ALH5522" s="26"/>
      <c r="ALI5522" s="26"/>
      <c r="ALJ5522" s="26"/>
      <c r="ALK5522" s="26"/>
      <c r="ALL5522" s="26"/>
      <c r="ALM5522" s="26"/>
      <c r="ALN5522" s="26"/>
      <c r="ALO5522" s="26"/>
      <c r="ALP5522" s="26"/>
      <c r="ALQ5522" s="26"/>
      <c r="ALR5522" s="26"/>
      <c r="ALS5522" s="26"/>
      <c r="ALT5522" s="26"/>
      <c r="ALU5522" s="26"/>
      <c r="ALV5522" s="26"/>
      <c r="ALW5522" s="26"/>
      <c r="ALX5522" s="26"/>
      <c r="ALY5522" s="26"/>
      <c r="ALZ5522" s="26"/>
      <c r="AMA5522" s="26"/>
      <c r="AMB5522" s="26"/>
      <c r="AMC5522" s="26"/>
      <c r="AMD5522" s="26"/>
      <c r="AME5522" s="26"/>
      <c r="AMF5522" s="26"/>
      <c r="AMG5522"/>
      <c r="AMH5522"/>
      <c r="AMI5522"/>
      <c r="AMJ5522"/>
    </row>
    <row r="5523" spans="1:1024" s="2" customFormat="1" ht="38.25" x14ac:dyDescent="0.25">
      <c r="A5523" s="10" t="s">
        <v>1462</v>
      </c>
      <c r="B5523" s="10">
        <v>7787</v>
      </c>
      <c r="C5523" s="10">
        <f>VLOOKUP(B5523,[1]Planilha8!$X$4:$Y$6629,2,0)</f>
        <v>2039745</v>
      </c>
      <c r="D5523" s="12" t="s">
        <v>1511</v>
      </c>
      <c r="E5523" s="12" t="str">
        <f>VLOOKUP(B5523,[1]Planilha8!$X$4:$Z$6629,3,0)</f>
        <v>UNIDADE DE TERAPIA INTENSIVA</v>
      </c>
      <c r="F5523" s="12" t="str">
        <f>VLOOKUP(B5523,[1]Planilha8!$X$4:$AD$6629,7,0)</f>
        <v>BOM</v>
      </c>
      <c r="G5523" s="13">
        <v>41340</v>
      </c>
      <c r="H5523" s="14">
        <v>301.19</v>
      </c>
      <c r="I5523" s="15" t="s">
        <v>22</v>
      </c>
      <c r="J5523" s="56" t="s">
        <v>107</v>
      </c>
      <c r="K5523" s="57">
        <v>13697</v>
      </c>
      <c r="L5523" s="58">
        <v>2013000598</v>
      </c>
      <c r="M5523" s="59">
        <v>43465</v>
      </c>
      <c r="N5523" s="60">
        <v>195.931174252137</v>
      </c>
      <c r="O5523" s="61">
        <v>0.33</v>
      </c>
      <c r="P5523" s="62">
        <v>2.75E-2</v>
      </c>
      <c r="Q5523" s="63">
        <v>8.2827249999999992</v>
      </c>
      <c r="R5523" s="64">
        <v>204.213899252137</v>
      </c>
      <c r="S5523" s="25">
        <v>96.976100747863299</v>
      </c>
      <c r="ALF5523" s="26"/>
      <c r="ALG5523" s="26"/>
      <c r="ALH5523" s="26"/>
      <c r="ALI5523" s="26"/>
      <c r="ALJ5523" s="26"/>
      <c r="ALK5523" s="26"/>
      <c r="ALL5523" s="26"/>
      <c r="ALM5523" s="26"/>
      <c r="ALN5523" s="26"/>
      <c r="ALO5523" s="26"/>
      <c r="ALP5523" s="26"/>
      <c r="ALQ5523" s="26"/>
      <c r="ALR5523" s="26"/>
      <c r="ALS5523" s="26"/>
      <c r="ALT5523" s="26"/>
      <c r="ALU5523" s="26"/>
      <c r="ALV5523" s="26"/>
      <c r="ALW5523" s="26"/>
      <c r="ALX5523" s="26"/>
      <c r="ALY5523" s="26"/>
      <c r="ALZ5523" s="26"/>
      <c r="AMA5523" s="26"/>
      <c r="AMB5523" s="26"/>
      <c r="AMC5523" s="26"/>
      <c r="AMD5523" s="26"/>
      <c r="AME5523" s="26"/>
      <c r="AMF5523" s="26"/>
      <c r="AMG5523"/>
      <c r="AMH5523"/>
      <c r="AMI5523"/>
      <c r="AMJ5523"/>
    </row>
    <row r="5524" spans="1:1024" s="2" customFormat="1" ht="38.25" x14ac:dyDescent="0.25">
      <c r="A5524" s="10" t="s">
        <v>1462</v>
      </c>
      <c r="B5524" s="10">
        <v>7788</v>
      </c>
      <c r="C5524" s="10">
        <f>VLOOKUP(B5524,[1]Planilha8!$X$4:$Y$6629,2,0)</f>
        <v>2039746</v>
      </c>
      <c r="D5524" s="12" t="s">
        <v>1511</v>
      </c>
      <c r="E5524" s="12" t="str">
        <f>VLOOKUP(B5524,[1]Planilha8!$X$4:$Z$6629,3,0)</f>
        <v>UNIDADE DE TERAPIA INTENSIVA</v>
      </c>
      <c r="F5524" s="12" t="str">
        <f>VLOOKUP(B5524,[1]Planilha8!$X$4:$AD$6629,7,0)</f>
        <v>BOM</v>
      </c>
      <c r="G5524" s="13">
        <v>41340</v>
      </c>
      <c r="H5524" s="14">
        <v>301.19</v>
      </c>
      <c r="I5524" s="15" t="s">
        <v>22</v>
      </c>
      <c r="J5524" s="56" t="s">
        <v>107</v>
      </c>
      <c r="K5524" s="57">
        <v>13697</v>
      </c>
      <c r="L5524" s="58">
        <v>2013000598</v>
      </c>
      <c r="M5524" s="59">
        <v>43465</v>
      </c>
      <c r="N5524" s="60">
        <v>195.931174252137</v>
      </c>
      <c r="O5524" s="61">
        <v>0.33</v>
      </c>
      <c r="P5524" s="62">
        <v>2.75E-2</v>
      </c>
      <c r="Q5524" s="63">
        <v>8.2827249999999992</v>
      </c>
      <c r="R5524" s="64">
        <v>204.213899252137</v>
      </c>
      <c r="S5524" s="25">
        <v>96.976100747863299</v>
      </c>
      <c r="ALF5524" s="26"/>
      <c r="ALG5524" s="26"/>
      <c r="ALH5524" s="26"/>
      <c r="ALI5524" s="26"/>
      <c r="ALJ5524" s="26"/>
      <c r="ALK5524" s="26"/>
      <c r="ALL5524" s="26"/>
      <c r="ALM5524" s="26"/>
      <c r="ALN5524" s="26"/>
      <c r="ALO5524" s="26"/>
      <c r="ALP5524" s="26"/>
      <c r="ALQ5524" s="26"/>
      <c r="ALR5524" s="26"/>
      <c r="ALS5524" s="26"/>
      <c r="ALT5524" s="26"/>
      <c r="ALU5524" s="26"/>
      <c r="ALV5524" s="26"/>
      <c r="ALW5524" s="26"/>
      <c r="ALX5524" s="26"/>
      <c r="ALY5524" s="26"/>
      <c r="ALZ5524" s="26"/>
      <c r="AMA5524" s="26"/>
      <c r="AMB5524" s="26"/>
      <c r="AMC5524" s="26"/>
      <c r="AMD5524" s="26"/>
      <c r="AME5524" s="26"/>
      <c r="AMF5524" s="26"/>
      <c r="AMG5524"/>
      <c r="AMH5524"/>
      <c r="AMI5524"/>
      <c r="AMJ5524"/>
    </row>
    <row r="5525" spans="1:1024" s="2" customFormat="1" ht="38.25" x14ac:dyDescent="0.25">
      <c r="A5525" s="10" t="s">
        <v>1462</v>
      </c>
      <c r="B5525" s="10">
        <v>7789</v>
      </c>
      <c r="C5525" s="10">
        <f>VLOOKUP(B5525,[1]Planilha8!$X$4:$Y$6629,2,0)</f>
        <v>2039747</v>
      </c>
      <c r="D5525" s="12" t="s">
        <v>1511</v>
      </c>
      <c r="E5525" s="12" t="str">
        <f>VLOOKUP(B5525,[1]Planilha8!$X$4:$Z$6629,3,0)</f>
        <v>UNIDADE DE TERAPIA INTENSIVA</v>
      </c>
      <c r="F5525" s="12" t="str">
        <f>VLOOKUP(B5525,[1]Planilha8!$X$4:$AD$6629,7,0)</f>
        <v>BOM</v>
      </c>
      <c r="G5525" s="13">
        <v>41340</v>
      </c>
      <c r="H5525" s="14">
        <v>301.19</v>
      </c>
      <c r="I5525" s="15" t="s">
        <v>22</v>
      </c>
      <c r="J5525" s="56" t="s">
        <v>107</v>
      </c>
      <c r="K5525" s="57">
        <v>13697</v>
      </c>
      <c r="L5525" s="58">
        <v>2013000598</v>
      </c>
      <c r="M5525" s="59">
        <v>43465</v>
      </c>
      <c r="N5525" s="60">
        <v>195.931174252137</v>
      </c>
      <c r="O5525" s="61">
        <v>0.33</v>
      </c>
      <c r="P5525" s="62">
        <v>2.75E-2</v>
      </c>
      <c r="Q5525" s="63">
        <v>8.2827249999999992</v>
      </c>
      <c r="R5525" s="64">
        <v>204.213899252137</v>
      </c>
      <c r="S5525" s="25">
        <v>96.976100747863299</v>
      </c>
      <c r="ALF5525" s="26"/>
      <c r="ALG5525" s="26"/>
      <c r="ALH5525" s="26"/>
      <c r="ALI5525" s="26"/>
      <c r="ALJ5525" s="26"/>
      <c r="ALK5525" s="26"/>
      <c r="ALL5525" s="26"/>
      <c r="ALM5525" s="26"/>
      <c r="ALN5525" s="26"/>
      <c r="ALO5525" s="26"/>
      <c r="ALP5525" s="26"/>
      <c r="ALQ5525" s="26"/>
      <c r="ALR5525" s="26"/>
      <c r="ALS5525" s="26"/>
      <c r="ALT5525" s="26"/>
      <c r="ALU5525" s="26"/>
      <c r="ALV5525" s="26"/>
      <c r="ALW5525" s="26"/>
      <c r="ALX5525" s="26"/>
      <c r="ALY5525" s="26"/>
      <c r="ALZ5525" s="26"/>
      <c r="AMA5525" s="26"/>
      <c r="AMB5525" s="26"/>
      <c r="AMC5525" s="26"/>
      <c r="AMD5525" s="26"/>
      <c r="AME5525" s="26"/>
      <c r="AMF5525" s="26"/>
      <c r="AMG5525"/>
      <c r="AMH5525"/>
      <c r="AMI5525"/>
      <c r="AMJ5525"/>
    </row>
    <row r="5526" spans="1:1024" s="2" customFormat="1" ht="38.25" x14ac:dyDescent="0.25">
      <c r="A5526" s="10" t="s">
        <v>1462</v>
      </c>
      <c r="B5526" s="10">
        <v>7830</v>
      </c>
      <c r="C5526" s="10">
        <f>VLOOKUP(B5526,[1]Planilha8!$X$4:$Y$6629,2,0)</f>
        <v>2039759</v>
      </c>
      <c r="D5526" s="12" t="s">
        <v>1512</v>
      </c>
      <c r="E5526" s="12" t="str">
        <f>VLOOKUP(B5526,[1]Planilha8!$X$4:$Z$6629,3,0)</f>
        <v>UNIDADE DE TERAPIA INTENSIVA</v>
      </c>
      <c r="F5526" s="12" t="str">
        <f>VLOOKUP(B5526,[1]Planilha8!$X$4:$AD$6629,7,0)</f>
        <v>BOM</v>
      </c>
      <c r="G5526" s="13">
        <v>41346</v>
      </c>
      <c r="H5526" s="14">
        <v>31000</v>
      </c>
      <c r="I5526" s="15" t="s">
        <v>22</v>
      </c>
      <c r="J5526" s="56" t="s">
        <v>1513</v>
      </c>
      <c r="K5526" s="57">
        <v>1798</v>
      </c>
      <c r="L5526" s="58">
        <v>2012002647</v>
      </c>
      <c r="M5526" s="59">
        <v>43465</v>
      </c>
      <c r="N5526" s="60">
        <v>30888.717948718699</v>
      </c>
      <c r="O5526" s="61">
        <v>0.33</v>
      </c>
      <c r="P5526" s="62">
        <v>2.75E-2</v>
      </c>
      <c r="Q5526" s="63">
        <v>0</v>
      </c>
      <c r="R5526" s="64">
        <v>30888.717948718699</v>
      </c>
      <c r="S5526" s="25">
        <v>111.28205128131999</v>
      </c>
      <c r="ALF5526" s="26"/>
      <c r="ALG5526" s="26"/>
      <c r="ALH5526" s="26"/>
      <c r="ALI5526" s="26"/>
      <c r="ALJ5526" s="26"/>
      <c r="ALK5526" s="26"/>
      <c r="ALL5526" s="26"/>
      <c r="ALM5526" s="26"/>
      <c r="ALN5526" s="26"/>
      <c r="ALO5526" s="26"/>
      <c r="ALP5526" s="26"/>
      <c r="ALQ5526" s="26"/>
      <c r="ALR5526" s="26"/>
      <c r="ALS5526" s="26"/>
      <c r="ALT5526" s="26"/>
      <c r="ALU5526" s="26"/>
      <c r="ALV5526" s="26"/>
      <c r="ALW5526" s="26"/>
      <c r="ALX5526" s="26"/>
      <c r="ALY5526" s="26"/>
      <c r="ALZ5526" s="26"/>
      <c r="AMA5526" s="26"/>
      <c r="AMB5526" s="26"/>
      <c r="AMC5526" s="26"/>
      <c r="AMD5526" s="26"/>
      <c r="AME5526" s="26"/>
      <c r="AMF5526" s="26"/>
      <c r="AMG5526"/>
      <c r="AMH5526"/>
      <c r="AMI5526"/>
      <c r="AMJ5526"/>
    </row>
    <row r="5527" spans="1:1024" s="2" customFormat="1" ht="63.75" x14ac:dyDescent="0.25">
      <c r="A5527" s="10" t="s">
        <v>1462</v>
      </c>
      <c r="B5527" s="10">
        <v>7791</v>
      </c>
      <c r="C5527" s="10">
        <f>VLOOKUP(B5527,[1]Planilha8!$X$4:$Y$6629,2,0)</f>
        <v>2039783</v>
      </c>
      <c r="D5527" s="12" t="s">
        <v>1514</v>
      </c>
      <c r="E5527" s="12" t="str">
        <f>VLOOKUP(B5527,[1]Planilha8!$X$4:$Z$6629,3,0)</f>
        <v>UNIDADE DE TERAPIA INTENSIVA</v>
      </c>
      <c r="F5527" s="12" t="str">
        <f>VLOOKUP(B5527,[1]Planilha8!$X$4:$AD$6629,7,0)</f>
        <v>BOM</v>
      </c>
      <c r="G5527" s="13">
        <v>41351</v>
      </c>
      <c r="H5527" s="14">
        <v>1987</v>
      </c>
      <c r="I5527" s="15" t="s">
        <v>22</v>
      </c>
      <c r="J5527" s="56" t="s">
        <v>1515</v>
      </c>
      <c r="K5527" s="57">
        <v>92</v>
      </c>
      <c r="L5527" s="58">
        <v>2012002642</v>
      </c>
      <c r="M5527" s="59">
        <v>43465</v>
      </c>
      <c r="N5527" s="60">
        <v>997.27162037037101</v>
      </c>
      <c r="O5527" s="61">
        <v>0.17</v>
      </c>
      <c r="P5527" s="62">
        <v>1.4166666666666701E-2</v>
      </c>
      <c r="Q5527" s="63">
        <v>28.149166666666702</v>
      </c>
      <c r="R5527" s="64">
        <v>1025.4207870370401</v>
      </c>
      <c r="S5527" s="25">
        <v>961.57921296296297</v>
      </c>
      <c r="ALF5527" s="26"/>
      <c r="ALG5527" s="26"/>
      <c r="ALH5527" s="26"/>
      <c r="ALI5527" s="26"/>
      <c r="ALJ5527" s="26"/>
      <c r="ALK5527" s="26"/>
      <c r="ALL5527" s="26"/>
      <c r="ALM5527" s="26"/>
      <c r="ALN5527" s="26"/>
      <c r="ALO5527" s="26"/>
      <c r="ALP5527" s="26"/>
      <c r="ALQ5527" s="26"/>
      <c r="ALR5527" s="26"/>
      <c r="ALS5527" s="26"/>
      <c r="ALT5527" s="26"/>
      <c r="ALU5527" s="26"/>
      <c r="ALV5527" s="26"/>
      <c r="ALW5527" s="26"/>
      <c r="ALX5527" s="26"/>
      <c r="ALY5527" s="26"/>
      <c r="ALZ5527" s="26"/>
      <c r="AMA5527" s="26"/>
      <c r="AMB5527" s="26"/>
      <c r="AMC5527" s="26"/>
      <c r="AMD5527" s="26"/>
      <c r="AME5527" s="26"/>
      <c r="AMF5527" s="26"/>
      <c r="AMG5527"/>
      <c r="AMH5527"/>
      <c r="AMI5527"/>
      <c r="AMJ5527"/>
    </row>
    <row r="5528" spans="1:1024" s="2" customFormat="1" ht="63.75" x14ac:dyDescent="0.25">
      <c r="A5528" s="10" t="s">
        <v>1462</v>
      </c>
      <c r="B5528" s="10">
        <v>7792</v>
      </c>
      <c r="C5528" s="10">
        <f>VLOOKUP(B5528,[1]Planilha8!$X$4:$Y$6629,2,0)</f>
        <v>2039784</v>
      </c>
      <c r="D5528" s="12" t="s">
        <v>1516</v>
      </c>
      <c r="E5528" s="12" t="str">
        <f>VLOOKUP(B5528,[1]Planilha8!$X$4:$Z$6629,3,0)</f>
        <v>UNIDADE DE TERAPIA INTENSIVA</v>
      </c>
      <c r="F5528" s="12" t="str">
        <f>VLOOKUP(B5528,[1]Planilha8!$X$4:$AD$6629,7,0)</f>
        <v>BOM</v>
      </c>
      <c r="G5528" s="13">
        <v>41351</v>
      </c>
      <c r="H5528" s="14">
        <v>3705</v>
      </c>
      <c r="I5528" s="15" t="s">
        <v>22</v>
      </c>
      <c r="J5528" s="56" t="s">
        <v>1515</v>
      </c>
      <c r="K5528" s="57">
        <v>92</v>
      </c>
      <c r="L5528" s="58">
        <v>2012002642</v>
      </c>
      <c r="M5528" s="59">
        <v>43465</v>
      </c>
      <c r="N5528" s="60">
        <v>1859.53263888889</v>
      </c>
      <c r="O5528" s="61">
        <v>0.17</v>
      </c>
      <c r="P5528" s="62">
        <v>1.4166666666666701E-2</v>
      </c>
      <c r="Q5528" s="63">
        <v>52.487499999999997</v>
      </c>
      <c r="R5528" s="64">
        <v>1912.02013888889</v>
      </c>
      <c r="S5528" s="25">
        <v>1792.97986111111</v>
      </c>
      <c r="ALF5528" s="26"/>
      <c r="ALG5528" s="26"/>
      <c r="ALH5528" s="26"/>
      <c r="ALI5528" s="26"/>
      <c r="ALJ5528" s="26"/>
      <c r="ALK5528" s="26"/>
      <c r="ALL5528" s="26"/>
      <c r="ALM5528" s="26"/>
      <c r="ALN5528" s="26"/>
      <c r="ALO5528" s="26"/>
      <c r="ALP5528" s="26"/>
      <c r="ALQ5528" s="26"/>
      <c r="ALR5528" s="26"/>
      <c r="ALS5528" s="26"/>
      <c r="ALT5528" s="26"/>
      <c r="ALU5528" s="26"/>
      <c r="ALV5528" s="26"/>
      <c r="ALW5528" s="26"/>
      <c r="ALX5528" s="26"/>
      <c r="ALY5528" s="26"/>
      <c r="ALZ5528" s="26"/>
      <c r="AMA5528" s="26"/>
      <c r="AMB5528" s="26"/>
      <c r="AMC5528" s="26"/>
      <c r="AMD5528" s="26"/>
      <c r="AME5528" s="26"/>
      <c r="AMF5528" s="26"/>
      <c r="AMG5528"/>
      <c r="AMH5528"/>
      <c r="AMI5528"/>
      <c r="AMJ5528"/>
    </row>
    <row r="5529" spans="1:1024" s="2" customFormat="1" ht="63.75" x14ac:dyDescent="0.25">
      <c r="A5529" s="10" t="s">
        <v>1462</v>
      </c>
      <c r="B5529" s="10">
        <v>7793</v>
      </c>
      <c r="C5529" s="10">
        <f>VLOOKUP(B5529,[1]Planilha8!$X$4:$Y$6629,2,0)</f>
        <v>2039785</v>
      </c>
      <c r="D5529" s="12" t="s">
        <v>1517</v>
      </c>
      <c r="E5529" s="12" t="str">
        <f>VLOOKUP(B5529,[1]Planilha8!$X$4:$Z$6629,3,0)</f>
        <v>UNIDADE DE TERAPIA INTENSIVA</v>
      </c>
      <c r="F5529" s="12" t="str">
        <f>VLOOKUP(B5529,[1]Planilha8!$X$4:$AD$6629,7,0)</f>
        <v>BOM</v>
      </c>
      <c r="G5529" s="13">
        <v>41351</v>
      </c>
      <c r="H5529" s="14">
        <v>900</v>
      </c>
      <c r="I5529" s="15" t="s">
        <v>22</v>
      </c>
      <c r="J5529" s="56" t="s">
        <v>1515</v>
      </c>
      <c r="K5529" s="57">
        <v>92</v>
      </c>
      <c r="L5529" s="58">
        <v>2012002642</v>
      </c>
      <c r="M5529" s="59">
        <v>43465</v>
      </c>
      <c r="N5529" s="60">
        <v>451.70833333333297</v>
      </c>
      <c r="O5529" s="61">
        <v>0.17</v>
      </c>
      <c r="P5529" s="62">
        <v>1.4166666666666701E-2</v>
      </c>
      <c r="Q5529" s="63">
        <v>12.75</v>
      </c>
      <c r="R5529" s="64">
        <v>464.45833333333297</v>
      </c>
      <c r="S5529" s="25">
        <v>435.54166666666703</v>
      </c>
      <c r="ALF5529" s="26"/>
      <c r="ALG5529" s="26"/>
      <c r="ALH5529" s="26"/>
      <c r="ALI5529" s="26"/>
      <c r="ALJ5529" s="26"/>
      <c r="ALK5529" s="26"/>
      <c r="ALL5529" s="26"/>
      <c r="ALM5529" s="26"/>
      <c r="ALN5529" s="26"/>
      <c r="ALO5529" s="26"/>
      <c r="ALP5529" s="26"/>
      <c r="ALQ5529" s="26"/>
      <c r="ALR5529" s="26"/>
      <c r="ALS5529" s="26"/>
      <c r="ALT5529" s="26"/>
      <c r="ALU5529" s="26"/>
      <c r="ALV5529" s="26"/>
      <c r="ALW5529" s="26"/>
      <c r="ALX5529" s="26"/>
      <c r="ALY5529" s="26"/>
      <c r="ALZ5529" s="26"/>
      <c r="AMA5529" s="26"/>
      <c r="AMB5529" s="26"/>
      <c r="AMC5529" s="26"/>
      <c r="AMD5529" s="26"/>
      <c r="AME5529" s="26"/>
      <c r="AMF5529" s="26"/>
      <c r="AMG5529"/>
      <c r="AMH5529"/>
      <c r="AMI5529"/>
      <c r="AMJ5529"/>
    </row>
    <row r="5530" spans="1:1024" s="2" customFormat="1" ht="51" x14ac:dyDescent="0.25">
      <c r="A5530" s="10" t="s">
        <v>1462</v>
      </c>
      <c r="B5530" s="10">
        <v>7794</v>
      </c>
      <c r="C5530" s="10">
        <f>VLOOKUP(B5530,[1]Planilha8!$X$4:$Y$6629,2,0)</f>
        <v>2039786</v>
      </c>
      <c r="D5530" s="12" t="s">
        <v>1518</v>
      </c>
      <c r="E5530" s="12" t="str">
        <f>VLOOKUP(B5530,[1]Planilha8!$X$4:$Z$6629,3,0)</f>
        <v>UNIDADE DE TERAPIA INTENSIVA</v>
      </c>
      <c r="F5530" s="12" t="str">
        <f>VLOOKUP(B5530,[1]Planilha8!$X$4:$AD$6629,7,0)</f>
        <v>BOM</v>
      </c>
      <c r="G5530" s="13">
        <v>41351</v>
      </c>
      <c r="H5530" s="14">
        <v>4486</v>
      </c>
      <c r="I5530" s="15" t="s">
        <v>22</v>
      </c>
      <c r="J5530" s="56" t="s">
        <v>1515</v>
      </c>
      <c r="K5530" s="57">
        <v>92</v>
      </c>
      <c r="L5530" s="58">
        <v>2012002642</v>
      </c>
      <c r="M5530" s="59">
        <v>43465</v>
      </c>
      <c r="N5530" s="60">
        <v>2251.51509259259</v>
      </c>
      <c r="O5530" s="61">
        <v>0.17</v>
      </c>
      <c r="P5530" s="62">
        <v>1.4166666666666701E-2</v>
      </c>
      <c r="Q5530" s="63">
        <v>63.551666666666698</v>
      </c>
      <c r="R5530" s="64">
        <v>2315.0667592592599</v>
      </c>
      <c r="S5530" s="25">
        <v>2170.9332407407401</v>
      </c>
      <c r="ALF5530" s="26"/>
      <c r="ALG5530" s="26"/>
      <c r="ALH5530" s="26"/>
      <c r="ALI5530" s="26"/>
      <c r="ALJ5530" s="26"/>
      <c r="ALK5530" s="26"/>
      <c r="ALL5530" s="26"/>
      <c r="ALM5530" s="26"/>
      <c r="ALN5530" s="26"/>
      <c r="ALO5530" s="26"/>
      <c r="ALP5530" s="26"/>
      <c r="ALQ5530" s="26"/>
      <c r="ALR5530" s="26"/>
      <c r="ALS5530" s="26"/>
      <c r="ALT5530" s="26"/>
      <c r="ALU5530" s="26"/>
      <c r="ALV5530" s="26"/>
      <c r="ALW5530" s="26"/>
      <c r="ALX5530" s="26"/>
      <c r="ALY5530" s="26"/>
      <c r="ALZ5530" s="26"/>
      <c r="AMA5530" s="26"/>
      <c r="AMB5530" s="26"/>
      <c r="AMC5530" s="26"/>
      <c r="AMD5530" s="26"/>
      <c r="AME5530" s="26"/>
      <c r="AMF5530" s="26"/>
      <c r="AMG5530"/>
      <c r="AMH5530"/>
      <c r="AMI5530"/>
      <c r="AMJ5530"/>
    </row>
    <row r="5531" spans="1:1024" s="2" customFormat="1" ht="63.75" x14ac:dyDescent="0.25">
      <c r="A5531" s="10" t="s">
        <v>1462</v>
      </c>
      <c r="B5531" s="10">
        <v>7795</v>
      </c>
      <c r="C5531" s="10">
        <f>VLOOKUP(B5531,[1]Planilha8!$X$4:$Y$6629,2,0)</f>
        <v>2039787</v>
      </c>
      <c r="D5531" s="12" t="s">
        <v>1516</v>
      </c>
      <c r="E5531" s="12" t="str">
        <f>VLOOKUP(B5531,[1]Planilha8!$X$4:$Z$6629,3,0)</f>
        <v>UNIDADE DE TERAPIA INTENSIVA</v>
      </c>
      <c r="F5531" s="12" t="str">
        <f>VLOOKUP(B5531,[1]Planilha8!$X$4:$AD$6629,7,0)</f>
        <v>BOM</v>
      </c>
      <c r="G5531" s="13">
        <v>41351</v>
      </c>
      <c r="H5531" s="14">
        <v>2964</v>
      </c>
      <c r="I5531" s="15" t="s">
        <v>22</v>
      </c>
      <c r="J5531" s="56" t="s">
        <v>1515</v>
      </c>
      <c r="K5531" s="57">
        <v>92</v>
      </c>
      <c r="L5531" s="58">
        <v>2012002642</v>
      </c>
      <c r="M5531" s="59">
        <v>43465</v>
      </c>
      <c r="N5531" s="60">
        <v>1487.62611111111</v>
      </c>
      <c r="O5531" s="61">
        <v>0.17</v>
      </c>
      <c r="P5531" s="62">
        <v>1.4166666666666701E-2</v>
      </c>
      <c r="Q5531" s="63">
        <v>41.99</v>
      </c>
      <c r="R5531" s="64">
        <v>1529.6161111111101</v>
      </c>
      <c r="S5531" s="25">
        <v>1434.3838888888899</v>
      </c>
      <c r="ALF5531" s="26"/>
      <c r="ALG5531" s="26"/>
      <c r="ALH5531" s="26"/>
      <c r="ALI5531" s="26"/>
      <c r="ALJ5531" s="26"/>
      <c r="ALK5531" s="26"/>
      <c r="ALL5531" s="26"/>
      <c r="ALM5531" s="26"/>
      <c r="ALN5531" s="26"/>
      <c r="ALO5531" s="26"/>
      <c r="ALP5531" s="26"/>
      <c r="ALQ5531" s="26"/>
      <c r="ALR5531" s="26"/>
      <c r="ALS5531" s="26"/>
      <c r="ALT5531" s="26"/>
      <c r="ALU5531" s="26"/>
      <c r="ALV5531" s="26"/>
      <c r="ALW5531" s="26"/>
      <c r="ALX5531" s="26"/>
      <c r="ALY5531" s="26"/>
      <c r="ALZ5531" s="26"/>
      <c r="AMA5531" s="26"/>
      <c r="AMB5531" s="26"/>
      <c r="AMC5531" s="26"/>
      <c r="AMD5531" s="26"/>
      <c r="AME5531" s="26"/>
      <c r="AMF5531" s="26"/>
      <c r="AMG5531"/>
      <c r="AMH5531"/>
      <c r="AMI5531"/>
      <c r="AMJ5531"/>
    </row>
    <row r="5532" spans="1:1024" s="2" customFormat="1" ht="51" x14ac:dyDescent="0.25">
      <c r="A5532" s="10" t="s">
        <v>1462</v>
      </c>
      <c r="B5532" s="10">
        <v>7796</v>
      </c>
      <c r="C5532" s="10">
        <f>VLOOKUP(B5532,[1]Planilha8!$X$4:$Y$6629,2,0)</f>
        <v>2039788</v>
      </c>
      <c r="D5532" s="12" t="s">
        <v>1519</v>
      </c>
      <c r="E5532" s="12" t="str">
        <f>VLOOKUP(B5532,[1]Planilha8!$X$4:$Z$6629,3,0)</f>
        <v>UNIDADE DE TERAPIA INTENSIVA</v>
      </c>
      <c r="F5532" s="12" t="str">
        <f>VLOOKUP(B5532,[1]Planilha8!$X$4:$AD$6629,7,0)</f>
        <v>BOM</v>
      </c>
      <c r="G5532" s="13">
        <v>41351</v>
      </c>
      <c r="H5532" s="14">
        <v>2011</v>
      </c>
      <c r="I5532" s="15" t="s">
        <v>22</v>
      </c>
      <c r="J5532" s="56" t="s">
        <v>1515</v>
      </c>
      <c r="K5532" s="57">
        <v>92</v>
      </c>
      <c r="L5532" s="58">
        <v>2012002642</v>
      </c>
      <c r="M5532" s="59">
        <v>43465</v>
      </c>
      <c r="N5532" s="60">
        <v>1009.31717592593</v>
      </c>
      <c r="O5532" s="61">
        <v>0.17</v>
      </c>
      <c r="P5532" s="62">
        <v>1.4166666666666701E-2</v>
      </c>
      <c r="Q5532" s="63">
        <v>28.489166666666701</v>
      </c>
      <c r="R5532" s="64">
        <v>1037.80634259259</v>
      </c>
      <c r="S5532" s="25">
        <v>973.19365740740795</v>
      </c>
      <c r="ALF5532" s="26"/>
      <c r="ALG5532" s="26"/>
      <c r="ALH5532" s="26"/>
      <c r="ALI5532" s="26"/>
      <c r="ALJ5532" s="26"/>
      <c r="ALK5532" s="26"/>
      <c r="ALL5532" s="26"/>
      <c r="ALM5532" s="26"/>
      <c r="ALN5532" s="26"/>
      <c r="ALO5532" s="26"/>
      <c r="ALP5532" s="26"/>
      <c r="ALQ5532" s="26"/>
      <c r="ALR5532" s="26"/>
      <c r="ALS5532" s="26"/>
      <c r="ALT5532" s="26"/>
      <c r="ALU5532" s="26"/>
      <c r="ALV5532" s="26"/>
      <c r="ALW5532" s="26"/>
      <c r="ALX5532" s="26"/>
      <c r="ALY5532" s="26"/>
      <c r="ALZ5532" s="26"/>
      <c r="AMA5532" s="26"/>
      <c r="AMB5532" s="26"/>
      <c r="AMC5532" s="26"/>
      <c r="AMD5532" s="26"/>
      <c r="AME5532" s="26"/>
      <c r="AMF5532" s="26"/>
      <c r="AMG5532"/>
      <c r="AMH5532"/>
      <c r="AMI5532"/>
      <c r="AMJ5532"/>
    </row>
    <row r="5533" spans="1:1024" s="2" customFormat="1" ht="63.75" x14ac:dyDescent="0.25">
      <c r="A5533" s="10" t="s">
        <v>1462</v>
      </c>
      <c r="B5533" s="10">
        <v>7797</v>
      </c>
      <c r="C5533" s="10">
        <f>VLOOKUP(B5533,[1]Planilha8!$X$4:$Y$6629,2,0)</f>
        <v>2039789</v>
      </c>
      <c r="D5533" s="12" t="s">
        <v>1517</v>
      </c>
      <c r="E5533" s="12" t="str">
        <f>VLOOKUP(B5533,[1]Planilha8!$X$4:$Z$6629,3,0)</f>
        <v>UNIDADE DE TERAPIA INTENSIVA</v>
      </c>
      <c r="F5533" s="12" t="str">
        <f>VLOOKUP(B5533,[1]Planilha8!$X$4:$AD$6629,7,0)</f>
        <v>BOM</v>
      </c>
      <c r="G5533" s="13">
        <v>41351</v>
      </c>
      <c r="H5533" s="14">
        <v>900</v>
      </c>
      <c r="I5533" s="15" t="s">
        <v>22</v>
      </c>
      <c r="J5533" s="56" t="s">
        <v>1515</v>
      </c>
      <c r="K5533" s="57">
        <v>92</v>
      </c>
      <c r="L5533" s="58">
        <v>2012002642</v>
      </c>
      <c r="M5533" s="59">
        <v>43465</v>
      </c>
      <c r="N5533" s="60">
        <v>451.70833333333297</v>
      </c>
      <c r="O5533" s="61">
        <v>0.17</v>
      </c>
      <c r="P5533" s="62">
        <v>1.4166666666666701E-2</v>
      </c>
      <c r="Q5533" s="63">
        <v>12.75</v>
      </c>
      <c r="R5533" s="64">
        <v>464.45833333333297</v>
      </c>
      <c r="S5533" s="25">
        <v>435.54166666666703</v>
      </c>
      <c r="ALF5533" s="26"/>
      <c r="ALG5533" s="26"/>
      <c r="ALH5533" s="26"/>
      <c r="ALI5533" s="26"/>
      <c r="ALJ5533" s="26"/>
      <c r="ALK5533" s="26"/>
      <c r="ALL5533" s="26"/>
      <c r="ALM5533" s="26"/>
      <c r="ALN5533" s="26"/>
      <c r="ALO5533" s="26"/>
      <c r="ALP5533" s="26"/>
      <c r="ALQ5533" s="26"/>
      <c r="ALR5533" s="26"/>
      <c r="ALS5533" s="26"/>
      <c r="ALT5533" s="26"/>
      <c r="ALU5533" s="26"/>
      <c r="ALV5533" s="26"/>
      <c r="ALW5533" s="26"/>
      <c r="ALX5533" s="26"/>
      <c r="ALY5533" s="26"/>
      <c r="ALZ5533" s="26"/>
      <c r="AMA5533" s="26"/>
      <c r="AMB5533" s="26"/>
      <c r="AMC5533" s="26"/>
      <c r="AMD5533" s="26"/>
      <c r="AME5533" s="26"/>
      <c r="AMF5533" s="26"/>
      <c r="AMG5533"/>
      <c r="AMH5533"/>
      <c r="AMI5533"/>
      <c r="AMJ5533"/>
    </row>
    <row r="5534" spans="1:1024" s="2" customFormat="1" ht="140.25" x14ac:dyDescent="0.25">
      <c r="A5534" s="10" t="s">
        <v>1462</v>
      </c>
      <c r="B5534" s="10">
        <v>7798</v>
      </c>
      <c r="C5534" s="10">
        <f>VLOOKUP(B5534,[1]Planilha8!$X$4:$Y$6629,2,0)</f>
        <v>2039790</v>
      </c>
      <c r="D5534" s="12" t="s">
        <v>1520</v>
      </c>
      <c r="E5534" s="12" t="str">
        <f>VLOOKUP(B5534,[1]Planilha8!$X$4:$Z$6629,3,0)</f>
        <v>UNIDADE DE TERAPIA INTENSIVA</v>
      </c>
      <c r="F5534" s="12" t="str">
        <f>VLOOKUP(B5534,[1]Planilha8!$X$4:$AD$6629,7,0)</f>
        <v>BOM</v>
      </c>
      <c r="G5534" s="13">
        <v>41351</v>
      </c>
      <c r="H5534" s="14">
        <v>794</v>
      </c>
      <c r="I5534" s="15" t="s">
        <v>22</v>
      </c>
      <c r="J5534" s="56" t="s">
        <v>1515</v>
      </c>
      <c r="K5534" s="57">
        <v>92</v>
      </c>
      <c r="L5534" s="58">
        <v>2012002642</v>
      </c>
      <c r="M5534" s="59">
        <v>43465</v>
      </c>
      <c r="N5534" s="60">
        <v>398.50712962963001</v>
      </c>
      <c r="O5534" s="61">
        <v>0.17</v>
      </c>
      <c r="P5534" s="62">
        <v>1.4166666666666701E-2</v>
      </c>
      <c r="Q5534" s="63">
        <v>11.248333333333299</v>
      </c>
      <c r="R5534" s="64">
        <v>409.75546296296301</v>
      </c>
      <c r="S5534" s="25">
        <v>384.24453703703699</v>
      </c>
      <c r="ALF5534" s="26"/>
      <c r="ALG5534" s="26"/>
      <c r="ALH5534" s="26"/>
      <c r="ALI5534" s="26"/>
      <c r="ALJ5534" s="26"/>
      <c r="ALK5534" s="26"/>
      <c r="ALL5534" s="26"/>
      <c r="ALM5534" s="26"/>
      <c r="ALN5534" s="26"/>
      <c r="ALO5534" s="26"/>
      <c r="ALP5534" s="26"/>
      <c r="ALQ5534" s="26"/>
      <c r="ALR5534" s="26"/>
      <c r="ALS5534" s="26"/>
      <c r="ALT5534" s="26"/>
      <c r="ALU5534" s="26"/>
      <c r="ALV5534" s="26"/>
      <c r="ALW5534" s="26"/>
      <c r="ALX5534" s="26"/>
      <c r="ALY5534" s="26"/>
      <c r="ALZ5534" s="26"/>
      <c r="AMA5534" s="26"/>
      <c r="AMB5534" s="26"/>
      <c r="AMC5534" s="26"/>
      <c r="AMD5534" s="26"/>
      <c r="AME5534" s="26"/>
      <c r="AMF5534" s="26"/>
      <c r="AMG5534"/>
      <c r="AMH5534"/>
      <c r="AMI5534"/>
      <c r="AMJ5534"/>
    </row>
    <row r="5535" spans="1:1024" s="2" customFormat="1" ht="51" x14ac:dyDescent="0.25">
      <c r="A5535" s="10" t="s">
        <v>1462</v>
      </c>
      <c r="B5535" s="10">
        <v>7799</v>
      </c>
      <c r="C5535" s="10">
        <f>VLOOKUP(B5535,[1]Planilha8!$X$4:$Y$6629,2,0)</f>
        <v>2039791</v>
      </c>
      <c r="D5535" s="12" t="s">
        <v>1521</v>
      </c>
      <c r="E5535" s="12" t="str">
        <f>VLOOKUP(B5535,[1]Planilha8!$X$4:$Z$6629,3,0)</f>
        <v>UNIDADE DE TERAPIA INTENSIVA</v>
      </c>
      <c r="F5535" s="12" t="str">
        <f>VLOOKUP(B5535,[1]Planilha8!$X$4:$AD$6629,7,0)</f>
        <v>BOM</v>
      </c>
      <c r="G5535" s="13">
        <v>41351</v>
      </c>
      <c r="H5535" s="14">
        <v>1029</v>
      </c>
      <c r="I5535" s="15" t="s">
        <v>22</v>
      </c>
      <c r="J5535" s="56" t="s">
        <v>1515</v>
      </c>
      <c r="K5535" s="57">
        <v>92</v>
      </c>
      <c r="L5535" s="58">
        <v>2012002642</v>
      </c>
      <c r="M5535" s="59">
        <v>43465</v>
      </c>
      <c r="N5535" s="60">
        <v>516.45319444444397</v>
      </c>
      <c r="O5535" s="61">
        <v>0.17</v>
      </c>
      <c r="P5535" s="62">
        <v>1.4166666666666701E-2</v>
      </c>
      <c r="Q5535" s="63">
        <v>14.577500000000001</v>
      </c>
      <c r="R5535" s="64">
        <v>531.03069444444395</v>
      </c>
      <c r="S5535" s="25">
        <v>497.96930555555599</v>
      </c>
      <c r="ALF5535" s="26"/>
      <c r="ALG5535" s="26"/>
      <c r="ALH5535" s="26"/>
      <c r="ALI5535" s="26"/>
      <c r="ALJ5535" s="26"/>
      <c r="ALK5535" s="26"/>
      <c r="ALL5535" s="26"/>
      <c r="ALM5535" s="26"/>
      <c r="ALN5535" s="26"/>
      <c r="ALO5535" s="26"/>
      <c r="ALP5535" s="26"/>
      <c r="ALQ5535" s="26"/>
      <c r="ALR5535" s="26"/>
      <c r="ALS5535" s="26"/>
      <c r="ALT5535" s="26"/>
      <c r="ALU5535" s="26"/>
      <c r="ALV5535" s="26"/>
      <c r="ALW5535" s="26"/>
      <c r="ALX5535" s="26"/>
      <c r="ALY5535" s="26"/>
      <c r="ALZ5535" s="26"/>
      <c r="AMA5535" s="26"/>
      <c r="AMB5535" s="26"/>
      <c r="AMC5535" s="26"/>
      <c r="AMD5535" s="26"/>
      <c r="AME5535" s="26"/>
      <c r="AMF5535" s="26"/>
      <c r="AMG5535"/>
      <c r="AMH5535"/>
      <c r="AMI5535"/>
      <c r="AMJ5535"/>
    </row>
    <row r="5536" spans="1:1024" s="2" customFormat="1" ht="51" x14ac:dyDescent="0.25">
      <c r="A5536" s="10" t="s">
        <v>1462</v>
      </c>
      <c r="B5536" s="10">
        <v>7800</v>
      </c>
      <c r="C5536" s="10">
        <f>VLOOKUP(B5536,[1]Planilha8!$X$4:$Y$6629,2,0)</f>
        <v>2039792</v>
      </c>
      <c r="D5536" s="12" t="s">
        <v>1522</v>
      </c>
      <c r="E5536" s="12" t="str">
        <f>VLOOKUP(B5536,[1]Planilha8!$X$4:$Z$6629,3,0)</f>
        <v>UNIDADE DE TERAPIA INTENSIVA</v>
      </c>
      <c r="F5536" s="12" t="str">
        <f>VLOOKUP(B5536,[1]Planilha8!$X$4:$AD$6629,7,0)</f>
        <v>BOM</v>
      </c>
      <c r="G5536" s="13">
        <v>41351</v>
      </c>
      <c r="H5536" s="14">
        <v>900</v>
      </c>
      <c r="I5536" s="15" t="s">
        <v>22</v>
      </c>
      <c r="J5536" s="56" t="s">
        <v>1515</v>
      </c>
      <c r="K5536" s="57">
        <v>92</v>
      </c>
      <c r="L5536" s="58">
        <v>2012002642</v>
      </c>
      <c r="M5536" s="59">
        <v>43465</v>
      </c>
      <c r="N5536" s="60">
        <v>451.70833333333297</v>
      </c>
      <c r="O5536" s="61">
        <v>0.17</v>
      </c>
      <c r="P5536" s="62">
        <v>1.4166666666666701E-2</v>
      </c>
      <c r="Q5536" s="63">
        <v>12.75</v>
      </c>
      <c r="R5536" s="64">
        <v>464.45833333333297</v>
      </c>
      <c r="S5536" s="25">
        <v>435.54166666666703</v>
      </c>
      <c r="ALF5536" s="26"/>
      <c r="ALG5536" s="26"/>
      <c r="ALH5536" s="26"/>
      <c r="ALI5536" s="26"/>
      <c r="ALJ5536" s="26"/>
      <c r="ALK5536" s="26"/>
      <c r="ALL5536" s="26"/>
      <c r="ALM5536" s="26"/>
      <c r="ALN5536" s="26"/>
      <c r="ALO5536" s="26"/>
      <c r="ALP5536" s="26"/>
      <c r="ALQ5536" s="26"/>
      <c r="ALR5536" s="26"/>
      <c r="ALS5536" s="26"/>
      <c r="ALT5536" s="26"/>
      <c r="ALU5536" s="26"/>
      <c r="ALV5536" s="26"/>
      <c r="ALW5536" s="26"/>
      <c r="ALX5536" s="26"/>
      <c r="ALY5536" s="26"/>
      <c r="ALZ5536" s="26"/>
      <c r="AMA5536" s="26"/>
      <c r="AMB5536" s="26"/>
      <c r="AMC5536" s="26"/>
      <c r="AMD5536" s="26"/>
      <c r="AME5536" s="26"/>
      <c r="AMF5536" s="26"/>
      <c r="AMG5536"/>
      <c r="AMH5536"/>
      <c r="AMI5536"/>
      <c r="AMJ5536"/>
    </row>
    <row r="5537" spans="1:1024" s="2" customFormat="1" ht="140.25" x14ac:dyDescent="0.25">
      <c r="A5537" s="10" t="s">
        <v>1462</v>
      </c>
      <c r="B5537" s="10">
        <v>7801</v>
      </c>
      <c r="C5537" s="10">
        <f>VLOOKUP(B5537,[1]Planilha8!$X$4:$Y$6629,2,0)</f>
        <v>2039793</v>
      </c>
      <c r="D5537" s="12" t="s">
        <v>1520</v>
      </c>
      <c r="E5537" s="12" t="str">
        <f>VLOOKUP(B5537,[1]Planilha8!$X$4:$Z$6629,3,0)</f>
        <v>UNIDADE DE TERAPIA INTENSIVA</v>
      </c>
      <c r="F5537" s="12" t="str">
        <f>VLOOKUP(B5537,[1]Planilha8!$X$4:$AD$6629,7,0)</f>
        <v>BOM</v>
      </c>
      <c r="G5537" s="13">
        <v>41351</v>
      </c>
      <c r="H5537" s="14">
        <v>794</v>
      </c>
      <c r="I5537" s="15" t="s">
        <v>22</v>
      </c>
      <c r="J5537" s="56" t="s">
        <v>1515</v>
      </c>
      <c r="K5537" s="57">
        <v>92</v>
      </c>
      <c r="L5537" s="58">
        <v>2012002642</v>
      </c>
      <c r="M5537" s="59">
        <v>43465</v>
      </c>
      <c r="N5537" s="60">
        <v>398.50712962963001</v>
      </c>
      <c r="O5537" s="61">
        <v>0.17</v>
      </c>
      <c r="P5537" s="62">
        <v>1.4166666666666701E-2</v>
      </c>
      <c r="Q5537" s="63">
        <v>11.248333333333299</v>
      </c>
      <c r="R5537" s="64">
        <v>409.75546296296301</v>
      </c>
      <c r="S5537" s="25">
        <v>384.24453703703699</v>
      </c>
      <c r="ALF5537" s="26"/>
      <c r="ALG5537" s="26"/>
      <c r="ALH5537" s="26"/>
      <c r="ALI5537" s="26"/>
      <c r="ALJ5537" s="26"/>
      <c r="ALK5537" s="26"/>
      <c r="ALL5537" s="26"/>
      <c r="ALM5537" s="26"/>
      <c r="ALN5537" s="26"/>
      <c r="ALO5537" s="26"/>
      <c r="ALP5537" s="26"/>
      <c r="ALQ5537" s="26"/>
      <c r="ALR5537" s="26"/>
      <c r="ALS5537" s="26"/>
      <c r="ALT5537" s="26"/>
      <c r="ALU5537" s="26"/>
      <c r="ALV5537" s="26"/>
      <c r="ALW5537" s="26"/>
      <c r="ALX5537" s="26"/>
      <c r="ALY5537" s="26"/>
      <c r="ALZ5537" s="26"/>
      <c r="AMA5537" s="26"/>
      <c r="AMB5537" s="26"/>
      <c r="AMC5537" s="26"/>
      <c r="AMD5537" s="26"/>
      <c r="AME5537" s="26"/>
      <c r="AMF5537" s="26"/>
      <c r="AMG5537"/>
      <c r="AMH5537"/>
      <c r="AMI5537"/>
      <c r="AMJ5537"/>
    </row>
    <row r="5538" spans="1:1024" s="2" customFormat="1" ht="63.75" x14ac:dyDescent="0.25">
      <c r="A5538" s="10" t="s">
        <v>1462</v>
      </c>
      <c r="B5538" s="10">
        <v>7802</v>
      </c>
      <c r="C5538" s="10">
        <f>VLOOKUP(B5538,[1]Planilha8!$X$4:$Y$6629,2,0)</f>
        <v>2039794</v>
      </c>
      <c r="D5538" s="12" t="s">
        <v>1517</v>
      </c>
      <c r="E5538" s="12" t="str">
        <f>VLOOKUP(B5538,[1]Planilha8!$X$4:$Z$6629,3,0)</f>
        <v>UNIDADE DE TERAPIA INTENSIVA</v>
      </c>
      <c r="F5538" s="12" t="str">
        <f>VLOOKUP(B5538,[1]Planilha8!$X$4:$AD$6629,7,0)</f>
        <v>BOM</v>
      </c>
      <c r="G5538" s="13">
        <v>41351</v>
      </c>
      <c r="H5538" s="14">
        <v>900</v>
      </c>
      <c r="I5538" s="15" t="s">
        <v>22</v>
      </c>
      <c r="J5538" s="56" t="s">
        <v>1515</v>
      </c>
      <c r="K5538" s="57">
        <v>92</v>
      </c>
      <c r="L5538" s="58">
        <v>2012002642</v>
      </c>
      <c r="M5538" s="59">
        <v>43465</v>
      </c>
      <c r="N5538" s="60">
        <v>451.70833333333297</v>
      </c>
      <c r="O5538" s="61">
        <v>0.17</v>
      </c>
      <c r="P5538" s="62">
        <v>1.4166666666666701E-2</v>
      </c>
      <c r="Q5538" s="63">
        <v>12.75</v>
      </c>
      <c r="R5538" s="64">
        <v>464.45833333333297</v>
      </c>
      <c r="S5538" s="25">
        <v>435.54166666666703</v>
      </c>
      <c r="ALF5538" s="26"/>
      <c r="ALG5538" s="26"/>
      <c r="ALH5538" s="26"/>
      <c r="ALI5538" s="26"/>
      <c r="ALJ5538" s="26"/>
      <c r="ALK5538" s="26"/>
      <c r="ALL5538" s="26"/>
      <c r="ALM5538" s="26"/>
      <c r="ALN5538" s="26"/>
      <c r="ALO5538" s="26"/>
      <c r="ALP5538" s="26"/>
      <c r="ALQ5538" s="26"/>
      <c r="ALR5538" s="26"/>
      <c r="ALS5538" s="26"/>
      <c r="ALT5538" s="26"/>
      <c r="ALU5538" s="26"/>
      <c r="ALV5538" s="26"/>
      <c r="ALW5538" s="26"/>
      <c r="ALX5538" s="26"/>
      <c r="ALY5538" s="26"/>
      <c r="ALZ5538" s="26"/>
      <c r="AMA5538" s="26"/>
      <c r="AMB5538" s="26"/>
      <c r="AMC5538" s="26"/>
      <c r="AMD5538" s="26"/>
      <c r="AME5538" s="26"/>
      <c r="AMF5538" s="26"/>
      <c r="AMG5538"/>
      <c r="AMH5538"/>
      <c r="AMI5538"/>
      <c r="AMJ5538"/>
    </row>
    <row r="5539" spans="1:1024" s="2" customFormat="1" ht="51" x14ac:dyDescent="0.25">
      <c r="A5539" s="10" t="s">
        <v>1462</v>
      </c>
      <c r="B5539" s="10">
        <v>7803</v>
      </c>
      <c r="C5539" s="10">
        <f>VLOOKUP(B5539,[1]Planilha8!$X$4:$Y$6629,2,0)</f>
        <v>2039795</v>
      </c>
      <c r="D5539" s="12" t="s">
        <v>1523</v>
      </c>
      <c r="E5539" s="12" t="str">
        <f>VLOOKUP(B5539,[1]Planilha8!$X$4:$Z$6629,3,0)</f>
        <v>UNIDADE DE TERAPIA INTENSIVA</v>
      </c>
      <c r="F5539" s="12" t="str">
        <f>VLOOKUP(B5539,[1]Planilha8!$X$4:$AD$6629,7,0)</f>
        <v>BOM</v>
      </c>
      <c r="G5539" s="13">
        <v>41351</v>
      </c>
      <c r="H5539" s="14">
        <v>1799</v>
      </c>
      <c r="I5539" s="15" t="s">
        <v>22</v>
      </c>
      <c r="J5539" s="56" t="s">
        <v>1515</v>
      </c>
      <c r="K5539" s="57">
        <v>92</v>
      </c>
      <c r="L5539" s="58">
        <v>2012002642</v>
      </c>
      <c r="M5539" s="59">
        <v>43465</v>
      </c>
      <c r="N5539" s="60">
        <v>902.91476851851803</v>
      </c>
      <c r="O5539" s="61">
        <v>0.17</v>
      </c>
      <c r="P5539" s="62">
        <v>1.4166666666666701E-2</v>
      </c>
      <c r="Q5539" s="63">
        <v>25.4858333333333</v>
      </c>
      <c r="R5539" s="64">
        <v>928.40060185185098</v>
      </c>
      <c r="S5539" s="25">
        <v>870.59939814814902</v>
      </c>
      <c r="ALF5539" s="26"/>
      <c r="ALG5539" s="26"/>
      <c r="ALH5539" s="26"/>
      <c r="ALI5539" s="26"/>
      <c r="ALJ5539" s="26"/>
      <c r="ALK5539" s="26"/>
      <c r="ALL5539" s="26"/>
      <c r="ALM5539" s="26"/>
      <c r="ALN5539" s="26"/>
      <c r="ALO5539" s="26"/>
      <c r="ALP5539" s="26"/>
      <c r="ALQ5539" s="26"/>
      <c r="ALR5539" s="26"/>
      <c r="ALS5539" s="26"/>
      <c r="ALT5539" s="26"/>
      <c r="ALU5539" s="26"/>
      <c r="ALV5539" s="26"/>
      <c r="ALW5539" s="26"/>
      <c r="ALX5539" s="26"/>
      <c r="ALY5539" s="26"/>
      <c r="ALZ5539" s="26"/>
      <c r="AMA5539" s="26"/>
      <c r="AMB5539" s="26"/>
      <c r="AMC5539" s="26"/>
      <c r="AMD5539" s="26"/>
      <c r="AME5539" s="26"/>
      <c r="AMF5539" s="26"/>
      <c r="AMG5539"/>
      <c r="AMH5539"/>
      <c r="AMI5539"/>
      <c r="AMJ5539"/>
    </row>
    <row r="5540" spans="1:1024" s="2" customFormat="1" ht="51" x14ac:dyDescent="0.25">
      <c r="A5540" s="10" t="s">
        <v>1462</v>
      </c>
      <c r="B5540" s="10">
        <v>7804</v>
      </c>
      <c r="C5540" s="10">
        <f>VLOOKUP(B5540,[1]Planilha8!$X$4:$Y$6629,2,0)</f>
        <v>2039796</v>
      </c>
      <c r="D5540" s="12" t="s">
        <v>1524</v>
      </c>
      <c r="E5540" s="12" t="str">
        <f>VLOOKUP(B5540,[1]Planilha8!$X$4:$Z$6629,3,0)</f>
        <v>UNIDADE DE TERAPIA INTENSIVA</v>
      </c>
      <c r="F5540" s="12" t="str">
        <f>VLOOKUP(B5540,[1]Planilha8!$X$4:$AD$6629,7,0)</f>
        <v>BOM</v>
      </c>
      <c r="G5540" s="13">
        <v>41351</v>
      </c>
      <c r="H5540" s="14">
        <v>1852</v>
      </c>
      <c r="I5540" s="15" t="s">
        <v>22</v>
      </c>
      <c r="J5540" s="56" t="s">
        <v>1515</v>
      </c>
      <c r="K5540" s="57">
        <v>92</v>
      </c>
      <c r="L5540" s="58">
        <v>2012002642</v>
      </c>
      <c r="M5540" s="59">
        <v>43465</v>
      </c>
      <c r="N5540" s="60">
        <v>929.51537037037099</v>
      </c>
      <c r="O5540" s="61">
        <v>0.17</v>
      </c>
      <c r="P5540" s="62">
        <v>1.4166666666666701E-2</v>
      </c>
      <c r="Q5540" s="63">
        <v>26.2366666666667</v>
      </c>
      <c r="R5540" s="64">
        <v>955.75203703703698</v>
      </c>
      <c r="S5540" s="25">
        <v>896.24796296296302</v>
      </c>
      <c r="ALF5540" s="26"/>
      <c r="ALG5540" s="26"/>
      <c r="ALH5540" s="26"/>
      <c r="ALI5540" s="26"/>
      <c r="ALJ5540" s="26"/>
      <c r="ALK5540" s="26"/>
      <c r="ALL5540" s="26"/>
      <c r="ALM5540" s="26"/>
      <c r="ALN5540" s="26"/>
      <c r="ALO5540" s="26"/>
      <c r="ALP5540" s="26"/>
      <c r="ALQ5540" s="26"/>
      <c r="ALR5540" s="26"/>
      <c r="ALS5540" s="26"/>
      <c r="ALT5540" s="26"/>
      <c r="ALU5540" s="26"/>
      <c r="ALV5540" s="26"/>
      <c r="ALW5540" s="26"/>
      <c r="ALX5540" s="26"/>
      <c r="ALY5540" s="26"/>
      <c r="ALZ5540" s="26"/>
      <c r="AMA5540" s="26"/>
      <c r="AMB5540" s="26"/>
      <c r="AMC5540" s="26"/>
      <c r="AMD5540" s="26"/>
      <c r="AME5540" s="26"/>
      <c r="AMF5540" s="26"/>
      <c r="AMG5540"/>
      <c r="AMH5540"/>
      <c r="AMI5540"/>
      <c r="AMJ5540"/>
    </row>
    <row r="5541" spans="1:1024" s="2" customFormat="1" ht="51" x14ac:dyDescent="0.25">
      <c r="A5541" s="10" t="s">
        <v>1462</v>
      </c>
      <c r="B5541" s="10">
        <v>7805</v>
      </c>
      <c r="C5541" s="10">
        <f>VLOOKUP(B5541,[1]Planilha8!$X$4:$Y$6629,2,0)</f>
        <v>2039797</v>
      </c>
      <c r="D5541" s="12" t="s">
        <v>1524</v>
      </c>
      <c r="E5541" s="12" t="str">
        <f>VLOOKUP(B5541,[1]Planilha8!$X$4:$Z$6629,3,0)</f>
        <v>UNIDADE DE TERAPIA INTENSIVA</v>
      </c>
      <c r="F5541" s="12" t="str">
        <f>VLOOKUP(B5541,[1]Planilha8!$X$4:$AD$6629,7,0)</f>
        <v>BOM</v>
      </c>
      <c r="G5541" s="13">
        <v>41351</v>
      </c>
      <c r="H5541" s="14">
        <v>2488</v>
      </c>
      <c r="I5541" s="15" t="s">
        <v>22</v>
      </c>
      <c r="J5541" s="56" t="s">
        <v>1515</v>
      </c>
      <c r="K5541" s="57">
        <v>92</v>
      </c>
      <c r="L5541" s="58">
        <v>2012002642</v>
      </c>
      <c r="M5541" s="59">
        <v>43465</v>
      </c>
      <c r="N5541" s="60">
        <v>1248.72259259259</v>
      </c>
      <c r="O5541" s="61">
        <v>0.17</v>
      </c>
      <c r="P5541" s="62">
        <v>1.4166666666666701E-2</v>
      </c>
      <c r="Q5541" s="63">
        <v>35.246666666666698</v>
      </c>
      <c r="R5541" s="64">
        <v>1283.9692592592601</v>
      </c>
      <c r="S5541" s="25">
        <v>1204.0307407407399</v>
      </c>
      <c r="ALF5541" s="26"/>
      <c r="ALG5541" s="26"/>
      <c r="ALH5541" s="26"/>
      <c r="ALI5541" s="26"/>
      <c r="ALJ5541" s="26"/>
      <c r="ALK5541" s="26"/>
      <c r="ALL5541" s="26"/>
      <c r="ALM5541" s="26"/>
      <c r="ALN5541" s="26"/>
      <c r="ALO5541" s="26"/>
      <c r="ALP5541" s="26"/>
      <c r="ALQ5541" s="26"/>
      <c r="ALR5541" s="26"/>
      <c r="ALS5541" s="26"/>
      <c r="ALT5541" s="26"/>
      <c r="ALU5541" s="26"/>
      <c r="ALV5541" s="26"/>
      <c r="ALW5541" s="26"/>
      <c r="ALX5541" s="26"/>
      <c r="ALY5541" s="26"/>
      <c r="ALZ5541" s="26"/>
      <c r="AMA5541" s="26"/>
      <c r="AMB5541" s="26"/>
      <c r="AMC5541" s="26"/>
      <c r="AMD5541" s="26"/>
      <c r="AME5541" s="26"/>
      <c r="AMF5541" s="26"/>
      <c r="AMG5541"/>
      <c r="AMH5541"/>
      <c r="AMI5541"/>
      <c r="AMJ5541"/>
    </row>
    <row r="5542" spans="1:1024" s="2" customFormat="1" ht="63.75" x14ac:dyDescent="0.25">
      <c r="A5542" s="10" t="s">
        <v>1462</v>
      </c>
      <c r="B5542" s="10">
        <v>7806</v>
      </c>
      <c r="C5542" s="10">
        <f>VLOOKUP(B5542,[1]Planilha8!$X$4:$Y$6629,2,0)</f>
        <v>2039798</v>
      </c>
      <c r="D5542" s="12" t="s">
        <v>1525</v>
      </c>
      <c r="E5542" s="12" t="str">
        <f>VLOOKUP(B5542,[1]Planilha8!$X$4:$Z$6629,3,0)</f>
        <v>UNIDADE DE TERAPIA INTENSIVA</v>
      </c>
      <c r="F5542" s="12" t="str">
        <f>VLOOKUP(B5542,[1]Planilha8!$X$4:$AD$6629,7,0)</f>
        <v>BOM</v>
      </c>
      <c r="G5542" s="13">
        <v>41351</v>
      </c>
      <c r="H5542" s="14">
        <v>6241</v>
      </c>
      <c r="I5542" s="15" t="s">
        <v>22</v>
      </c>
      <c r="J5542" s="56" t="s">
        <v>1515</v>
      </c>
      <c r="K5542" s="57">
        <v>92</v>
      </c>
      <c r="L5542" s="58">
        <v>2012002642</v>
      </c>
      <c r="M5542" s="59">
        <v>43465</v>
      </c>
      <c r="N5542" s="60">
        <v>3132.3463425925902</v>
      </c>
      <c r="O5542" s="61">
        <v>0.17</v>
      </c>
      <c r="P5542" s="62">
        <v>1.4166666666666701E-2</v>
      </c>
      <c r="Q5542" s="63">
        <v>88.414166666666702</v>
      </c>
      <c r="R5542" s="64">
        <v>3220.7605092592598</v>
      </c>
      <c r="S5542" s="25">
        <v>3020.2394907407402</v>
      </c>
      <c r="ALF5542" s="26"/>
      <c r="ALG5542" s="26"/>
      <c r="ALH5542" s="26"/>
      <c r="ALI5542" s="26"/>
      <c r="ALJ5542" s="26"/>
      <c r="ALK5542" s="26"/>
      <c r="ALL5542" s="26"/>
      <c r="ALM5542" s="26"/>
      <c r="ALN5542" s="26"/>
      <c r="ALO5542" s="26"/>
      <c r="ALP5542" s="26"/>
      <c r="ALQ5542" s="26"/>
      <c r="ALR5542" s="26"/>
      <c r="ALS5542" s="26"/>
      <c r="ALT5542" s="26"/>
      <c r="ALU5542" s="26"/>
      <c r="ALV5542" s="26"/>
      <c r="ALW5542" s="26"/>
      <c r="ALX5542" s="26"/>
      <c r="ALY5542" s="26"/>
      <c r="ALZ5542" s="26"/>
      <c r="AMA5542" s="26"/>
      <c r="AMB5542" s="26"/>
      <c r="AMC5542" s="26"/>
      <c r="AMD5542" s="26"/>
      <c r="AME5542" s="26"/>
      <c r="AMF5542" s="26"/>
      <c r="AMG5542"/>
      <c r="AMH5542"/>
      <c r="AMI5542"/>
      <c r="AMJ5542"/>
    </row>
    <row r="5543" spans="1:1024" s="2" customFormat="1" ht="51" x14ac:dyDescent="0.25">
      <c r="A5543" s="10" t="s">
        <v>1462</v>
      </c>
      <c r="B5543" s="10">
        <v>7807</v>
      </c>
      <c r="C5543" s="10">
        <f>VLOOKUP(B5543,[1]Planilha8!$X$4:$Y$6629,2,0)</f>
        <v>2039799</v>
      </c>
      <c r="D5543" s="12" t="s">
        <v>1521</v>
      </c>
      <c r="E5543" s="12" t="str">
        <f>VLOOKUP(B5543,[1]Planilha8!$X$4:$Z$6629,3,0)</f>
        <v>UNIDADE DE TERAPIA INTENSIVA</v>
      </c>
      <c r="F5543" s="12" t="str">
        <f>VLOOKUP(B5543,[1]Planilha8!$X$4:$AD$6629,7,0)</f>
        <v>BOM</v>
      </c>
      <c r="G5543" s="13">
        <v>41351</v>
      </c>
      <c r="H5543" s="14">
        <v>1397</v>
      </c>
      <c r="I5543" s="15" t="s">
        <v>22</v>
      </c>
      <c r="J5543" s="56" t="s">
        <v>1515</v>
      </c>
      <c r="K5543" s="57">
        <v>92</v>
      </c>
      <c r="L5543" s="58">
        <v>2012002642</v>
      </c>
      <c r="M5543" s="59">
        <v>43465</v>
      </c>
      <c r="N5543" s="60">
        <v>701.15171296296296</v>
      </c>
      <c r="O5543" s="61">
        <v>0.17</v>
      </c>
      <c r="P5543" s="62">
        <v>1.4166666666666701E-2</v>
      </c>
      <c r="Q5543" s="63">
        <v>19.7908333333333</v>
      </c>
      <c r="R5543" s="64">
        <v>720.94254629629597</v>
      </c>
      <c r="S5543" s="25">
        <v>676.05745370370403</v>
      </c>
      <c r="ALF5543" s="26"/>
      <c r="ALG5543" s="26"/>
      <c r="ALH5543" s="26"/>
      <c r="ALI5543" s="26"/>
      <c r="ALJ5543" s="26"/>
      <c r="ALK5543" s="26"/>
      <c r="ALL5543" s="26"/>
      <c r="ALM5543" s="26"/>
      <c r="ALN5543" s="26"/>
      <c r="ALO5543" s="26"/>
      <c r="ALP5543" s="26"/>
      <c r="ALQ5543" s="26"/>
      <c r="ALR5543" s="26"/>
      <c r="ALS5543" s="26"/>
      <c r="ALT5543" s="26"/>
      <c r="ALU5543" s="26"/>
      <c r="ALV5543" s="26"/>
      <c r="ALW5543" s="26"/>
      <c r="ALX5543" s="26"/>
      <c r="ALY5543" s="26"/>
      <c r="ALZ5543" s="26"/>
      <c r="AMA5543" s="26"/>
      <c r="AMB5543" s="26"/>
      <c r="AMC5543" s="26"/>
      <c r="AMD5543" s="26"/>
      <c r="AME5543" s="26"/>
      <c r="AMF5543" s="26"/>
      <c r="AMG5543"/>
      <c r="AMH5543"/>
      <c r="AMI5543"/>
      <c r="AMJ5543"/>
    </row>
    <row r="5544" spans="1:1024" s="2" customFormat="1" ht="76.5" x14ac:dyDescent="0.25">
      <c r="A5544" s="10" t="s">
        <v>1462</v>
      </c>
      <c r="B5544" s="10">
        <v>7808</v>
      </c>
      <c r="C5544" s="10">
        <f>VLOOKUP(B5544,[1]Planilha8!$X$4:$Y$6629,2,0)</f>
        <v>2039800</v>
      </c>
      <c r="D5544" s="12" t="s">
        <v>1526</v>
      </c>
      <c r="E5544" s="12" t="str">
        <f>VLOOKUP(B5544,[1]Planilha8!$X$4:$Z$6629,3,0)</f>
        <v>UNIDADE DE TERAPIA INTENSIVA</v>
      </c>
      <c r="F5544" s="12" t="str">
        <f>VLOOKUP(B5544,[1]Planilha8!$X$4:$AD$6629,7,0)</f>
        <v>BOM</v>
      </c>
      <c r="G5544" s="13">
        <v>41351</v>
      </c>
      <c r="H5544" s="14">
        <v>7517</v>
      </c>
      <c r="I5544" s="15" t="s">
        <v>22</v>
      </c>
      <c r="J5544" s="56" t="s">
        <v>1515</v>
      </c>
      <c r="K5544" s="57">
        <v>92</v>
      </c>
      <c r="L5544" s="58">
        <v>2012002642</v>
      </c>
      <c r="M5544" s="59">
        <v>43465</v>
      </c>
      <c r="N5544" s="60">
        <v>3772.7683796296301</v>
      </c>
      <c r="O5544" s="61">
        <v>0.17</v>
      </c>
      <c r="P5544" s="62">
        <v>1.4166666666666701E-2</v>
      </c>
      <c r="Q5544" s="63">
        <v>106.490833333333</v>
      </c>
      <c r="R5544" s="64">
        <v>3879.2592129629702</v>
      </c>
      <c r="S5544" s="25">
        <v>3637.7407870370298</v>
      </c>
      <c r="ALF5544" s="26"/>
      <c r="ALG5544" s="26"/>
      <c r="ALH5544" s="26"/>
      <c r="ALI5544" s="26"/>
      <c r="ALJ5544" s="26"/>
      <c r="ALK5544" s="26"/>
      <c r="ALL5544" s="26"/>
      <c r="ALM5544" s="26"/>
      <c r="ALN5544" s="26"/>
      <c r="ALO5544" s="26"/>
      <c r="ALP5544" s="26"/>
      <c r="ALQ5544" s="26"/>
      <c r="ALR5544" s="26"/>
      <c r="ALS5544" s="26"/>
      <c r="ALT5544" s="26"/>
      <c r="ALU5544" s="26"/>
      <c r="ALV5544" s="26"/>
      <c r="ALW5544" s="26"/>
      <c r="ALX5544" s="26"/>
      <c r="ALY5544" s="26"/>
      <c r="ALZ5544" s="26"/>
      <c r="AMA5544" s="26"/>
      <c r="AMB5544" s="26"/>
      <c r="AMC5544" s="26"/>
      <c r="AMD5544" s="26"/>
      <c r="AME5544" s="26"/>
      <c r="AMF5544" s="26"/>
      <c r="AMG5544"/>
      <c r="AMH5544"/>
      <c r="AMI5544"/>
      <c r="AMJ5544"/>
    </row>
    <row r="5545" spans="1:1024" s="2" customFormat="1" ht="140.25" x14ac:dyDescent="0.25">
      <c r="A5545" s="10" t="s">
        <v>1462</v>
      </c>
      <c r="B5545" s="10">
        <v>7946</v>
      </c>
      <c r="C5545" s="10">
        <f>VLOOKUP(B5545,[1]Planilha8!$X$4:$Y$6629,2,0)</f>
        <v>2039801</v>
      </c>
      <c r="D5545" s="12" t="s">
        <v>1520</v>
      </c>
      <c r="E5545" s="12" t="str">
        <f>VLOOKUP(B5545,[1]Planilha8!$X$4:$Z$6629,3,0)</f>
        <v>UNIDADE DE TERAPIA INTENSIVA</v>
      </c>
      <c r="F5545" s="12" t="str">
        <f>VLOOKUP(B5545,[1]Planilha8!$X$4:$AD$6629,7,0)</f>
        <v>BOM</v>
      </c>
      <c r="G5545" s="13">
        <v>41351</v>
      </c>
      <c r="H5545" s="14">
        <v>794</v>
      </c>
      <c r="I5545" s="15" t="s">
        <v>22</v>
      </c>
      <c r="J5545" s="56" t="s">
        <v>1515</v>
      </c>
      <c r="K5545" s="57">
        <v>92</v>
      </c>
      <c r="L5545" s="58">
        <v>2012002642</v>
      </c>
      <c r="M5545" s="59">
        <v>43465</v>
      </c>
      <c r="N5545" s="60">
        <v>398.50712962963001</v>
      </c>
      <c r="O5545" s="61">
        <v>0.17</v>
      </c>
      <c r="P5545" s="62">
        <v>1.4166666666666701E-2</v>
      </c>
      <c r="Q5545" s="63">
        <v>11.248333333333299</v>
      </c>
      <c r="R5545" s="64">
        <v>409.75546296296301</v>
      </c>
      <c r="S5545" s="25">
        <v>384.24453703703699</v>
      </c>
      <c r="ALF5545" s="26"/>
      <c r="ALG5545" s="26"/>
      <c r="ALH5545" s="26"/>
      <c r="ALI5545" s="26"/>
      <c r="ALJ5545" s="26"/>
      <c r="ALK5545" s="26"/>
      <c r="ALL5545" s="26"/>
      <c r="ALM5545" s="26"/>
      <c r="ALN5545" s="26"/>
      <c r="ALO5545" s="26"/>
      <c r="ALP5545" s="26"/>
      <c r="ALQ5545" s="26"/>
      <c r="ALR5545" s="26"/>
      <c r="ALS5545" s="26"/>
      <c r="ALT5545" s="26"/>
      <c r="ALU5545" s="26"/>
      <c r="ALV5545" s="26"/>
      <c r="ALW5545" s="26"/>
      <c r="ALX5545" s="26"/>
      <c r="ALY5545" s="26"/>
      <c r="ALZ5545" s="26"/>
      <c r="AMA5545" s="26"/>
      <c r="AMB5545" s="26"/>
      <c r="AMC5545" s="26"/>
      <c r="AMD5545" s="26"/>
      <c r="AME5545" s="26"/>
      <c r="AMF5545" s="26"/>
      <c r="AMG5545"/>
      <c r="AMH5545"/>
      <c r="AMI5545"/>
      <c r="AMJ5545"/>
    </row>
    <row r="5546" spans="1:1024" s="2" customFormat="1" ht="63.75" x14ac:dyDescent="0.25">
      <c r="A5546" s="10" t="s">
        <v>1462</v>
      </c>
      <c r="B5546" s="10">
        <v>7947</v>
      </c>
      <c r="C5546" s="10">
        <f>VLOOKUP(B5546,[1]Planilha8!$X$4:$Y$6629,2,0)</f>
        <v>2039802</v>
      </c>
      <c r="D5546" s="12" t="s">
        <v>1517</v>
      </c>
      <c r="E5546" s="12" t="str">
        <f>VLOOKUP(B5546,[1]Planilha8!$X$4:$Z$6629,3,0)</f>
        <v>UNIDADE DE TERAPIA INTENSIVA</v>
      </c>
      <c r="F5546" s="12" t="str">
        <f>VLOOKUP(B5546,[1]Planilha8!$X$4:$AD$6629,7,0)</f>
        <v>BOM</v>
      </c>
      <c r="G5546" s="13">
        <v>41351</v>
      </c>
      <c r="H5546" s="14">
        <v>900</v>
      </c>
      <c r="I5546" s="15" t="s">
        <v>22</v>
      </c>
      <c r="J5546" s="56" t="s">
        <v>1515</v>
      </c>
      <c r="K5546" s="57">
        <v>92</v>
      </c>
      <c r="L5546" s="58">
        <v>2012002642</v>
      </c>
      <c r="M5546" s="59">
        <v>43465</v>
      </c>
      <c r="N5546" s="60">
        <v>451.70833333333297</v>
      </c>
      <c r="O5546" s="61">
        <v>0.17</v>
      </c>
      <c r="P5546" s="62">
        <v>1.4166666666666701E-2</v>
      </c>
      <c r="Q5546" s="63">
        <v>12.75</v>
      </c>
      <c r="R5546" s="64">
        <v>464.45833333333297</v>
      </c>
      <c r="S5546" s="25">
        <v>435.54166666666703</v>
      </c>
      <c r="ALF5546" s="26"/>
      <c r="ALG5546" s="26"/>
      <c r="ALH5546" s="26"/>
      <c r="ALI5546" s="26"/>
      <c r="ALJ5546" s="26"/>
      <c r="ALK5546" s="26"/>
      <c r="ALL5546" s="26"/>
      <c r="ALM5546" s="26"/>
      <c r="ALN5546" s="26"/>
      <c r="ALO5546" s="26"/>
      <c r="ALP5546" s="26"/>
      <c r="ALQ5546" s="26"/>
      <c r="ALR5546" s="26"/>
      <c r="ALS5546" s="26"/>
      <c r="ALT5546" s="26"/>
      <c r="ALU5546" s="26"/>
      <c r="ALV5546" s="26"/>
      <c r="ALW5546" s="26"/>
      <c r="ALX5546" s="26"/>
      <c r="ALY5546" s="26"/>
      <c r="ALZ5546" s="26"/>
      <c r="AMA5546" s="26"/>
      <c r="AMB5546" s="26"/>
      <c r="AMC5546" s="26"/>
      <c r="AMD5546" s="26"/>
      <c r="AME5546" s="26"/>
      <c r="AMF5546" s="26"/>
      <c r="AMG5546"/>
      <c r="AMH5546"/>
      <c r="AMI5546"/>
      <c r="AMJ5546"/>
    </row>
    <row r="5547" spans="1:1024" s="2" customFormat="1" ht="51" x14ac:dyDescent="0.25">
      <c r="A5547" s="10" t="s">
        <v>1462</v>
      </c>
      <c r="B5547" s="10">
        <v>7948</v>
      </c>
      <c r="C5547" s="10">
        <f>VLOOKUP(B5547,[1]Planilha8!$X$4:$Y$6629,2,0)</f>
        <v>2039803</v>
      </c>
      <c r="D5547" s="12" t="s">
        <v>1522</v>
      </c>
      <c r="E5547" s="12" t="str">
        <f>VLOOKUP(B5547,[1]Planilha8!$X$4:$Z$6629,3,0)</f>
        <v>UNIDADE DE TERAPIA INTENSIVA</v>
      </c>
      <c r="F5547" s="12" t="str">
        <f>VLOOKUP(B5547,[1]Planilha8!$X$4:$AD$6629,7,0)</f>
        <v>BOM</v>
      </c>
      <c r="G5547" s="13">
        <v>41351</v>
      </c>
      <c r="H5547" s="14">
        <v>1202</v>
      </c>
      <c r="I5547" s="15" t="s">
        <v>22</v>
      </c>
      <c r="J5547" s="56" t="s">
        <v>1515</v>
      </c>
      <c r="K5547" s="57">
        <v>92</v>
      </c>
      <c r="L5547" s="58">
        <v>2012002642</v>
      </c>
      <c r="M5547" s="59">
        <v>43465</v>
      </c>
      <c r="N5547" s="60">
        <v>603.28157407407298</v>
      </c>
      <c r="O5547" s="61">
        <v>0.17</v>
      </c>
      <c r="P5547" s="62">
        <v>1.4166666666666701E-2</v>
      </c>
      <c r="Q5547" s="63">
        <v>17.0283333333333</v>
      </c>
      <c r="R5547" s="64">
        <v>620.30990740740697</v>
      </c>
      <c r="S5547" s="25">
        <v>581.69009259259303</v>
      </c>
      <c r="ALF5547" s="26"/>
      <c r="ALG5547" s="26"/>
      <c r="ALH5547" s="26"/>
      <c r="ALI5547" s="26"/>
      <c r="ALJ5547" s="26"/>
      <c r="ALK5547" s="26"/>
      <c r="ALL5547" s="26"/>
      <c r="ALM5547" s="26"/>
      <c r="ALN5547" s="26"/>
      <c r="ALO5547" s="26"/>
      <c r="ALP5547" s="26"/>
      <c r="ALQ5547" s="26"/>
      <c r="ALR5547" s="26"/>
      <c r="ALS5547" s="26"/>
      <c r="ALT5547" s="26"/>
      <c r="ALU5547" s="26"/>
      <c r="ALV5547" s="26"/>
      <c r="ALW5547" s="26"/>
      <c r="ALX5547" s="26"/>
      <c r="ALY5547" s="26"/>
      <c r="ALZ5547" s="26"/>
      <c r="AMA5547" s="26"/>
      <c r="AMB5547" s="26"/>
      <c r="AMC5547" s="26"/>
      <c r="AMD5547" s="26"/>
      <c r="AME5547" s="26"/>
      <c r="AMF5547" s="26"/>
      <c r="AMG5547"/>
      <c r="AMH5547"/>
      <c r="AMI5547"/>
      <c r="AMJ5547"/>
    </row>
    <row r="5548" spans="1:1024" s="2" customFormat="1" ht="51" x14ac:dyDescent="0.25">
      <c r="A5548" s="10" t="s">
        <v>1462</v>
      </c>
      <c r="B5548" s="10">
        <v>7949</v>
      </c>
      <c r="C5548" s="10">
        <f>VLOOKUP(B5548,[1]Planilha8!$X$4:$Y$6629,2,0)</f>
        <v>2039804</v>
      </c>
      <c r="D5548" s="12" t="s">
        <v>1527</v>
      </c>
      <c r="E5548" s="12" t="str">
        <f>VLOOKUP(B5548,[1]Planilha8!$X$4:$Z$6629,3,0)</f>
        <v>UNIDADE DE TERAPIA INTENSIVA</v>
      </c>
      <c r="F5548" s="12" t="str">
        <f>VLOOKUP(B5548,[1]Planilha8!$X$4:$AD$6629,7,0)</f>
        <v>BOM</v>
      </c>
      <c r="G5548" s="13">
        <v>41351</v>
      </c>
      <c r="H5548" s="14">
        <v>2519</v>
      </c>
      <c r="I5548" s="15" t="s">
        <v>22</v>
      </c>
      <c r="J5548" s="56" t="s">
        <v>1515</v>
      </c>
      <c r="K5548" s="57">
        <v>92</v>
      </c>
      <c r="L5548" s="58">
        <v>2012002642</v>
      </c>
      <c r="M5548" s="59">
        <v>43465</v>
      </c>
      <c r="N5548" s="60">
        <v>1264.28143518519</v>
      </c>
      <c r="O5548" s="61">
        <v>0.17</v>
      </c>
      <c r="P5548" s="62">
        <v>1.4166666666666701E-2</v>
      </c>
      <c r="Q5548" s="63">
        <v>35.685833333333299</v>
      </c>
      <c r="R5548" s="64">
        <v>1299.9672685185201</v>
      </c>
      <c r="S5548" s="25">
        <v>1219.0327314814799</v>
      </c>
      <c r="ALF5548" s="26"/>
      <c r="ALG5548" s="26"/>
      <c r="ALH5548" s="26"/>
      <c r="ALI5548" s="26"/>
      <c r="ALJ5548" s="26"/>
      <c r="ALK5548" s="26"/>
      <c r="ALL5548" s="26"/>
      <c r="ALM5548" s="26"/>
      <c r="ALN5548" s="26"/>
      <c r="ALO5548" s="26"/>
      <c r="ALP5548" s="26"/>
      <c r="ALQ5548" s="26"/>
      <c r="ALR5548" s="26"/>
      <c r="ALS5548" s="26"/>
      <c r="ALT5548" s="26"/>
      <c r="ALU5548" s="26"/>
      <c r="ALV5548" s="26"/>
      <c r="ALW5548" s="26"/>
      <c r="ALX5548" s="26"/>
      <c r="ALY5548" s="26"/>
      <c r="ALZ5548" s="26"/>
      <c r="AMA5548" s="26"/>
      <c r="AMB5548" s="26"/>
      <c r="AMC5548" s="26"/>
      <c r="AMD5548" s="26"/>
      <c r="AME5548" s="26"/>
      <c r="AMF5548" s="26"/>
      <c r="AMG5548"/>
      <c r="AMH5548"/>
      <c r="AMI5548"/>
      <c r="AMJ5548"/>
    </row>
    <row r="5549" spans="1:1024" s="2" customFormat="1" ht="63.75" x14ac:dyDescent="0.25">
      <c r="A5549" s="10" t="s">
        <v>1462</v>
      </c>
      <c r="B5549" s="10">
        <v>7950</v>
      </c>
      <c r="C5549" s="10">
        <f>VLOOKUP(B5549,[1]Planilha8!$X$4:$Y$6629,2,0)</f>
        <v>2039805</v>
      </c>
      <c r="D5549" s="12" t="s">
        <v>1528</v>
      </c>
      <c r="E5549" s="12" t="str">
        <f>VLOOKUP(B5549,[1]Planilha8!$X$4:$Z$6629,3,0)</f>
        <v>UNIDADE DE TERAPIA INTENSIVA</v>
      </c>
      <c r="F5549" s="12" t="str">
        <f>VLOOKUP(B5549,[1]Planilha8!$X$4:$AD$6629,7,0)</f>
        <v>BOM</v>
      </c>
      <c r="G5549" s="13">
        <v>41351</v>
      </c>
      <c r="H5549" s="14">
        <v>2594</v>
      </c>
      <c r="I5549" s="15" t="s">
        <v>22</v>
      </c>
      <c r="J5549" s="56" t="s">
        <v>1515</v>
      </c>
      <c r="K5549" s="57">
        <v>92</v>
      </c>
      <c r="L5549" s="58">
        <v>2012002642</v>
      </c>
      <c r="M5549" s="59">
        <v>43465</v>
      </c>
      <c r="N5549" s="60">
        <v>1301.9237962963</v>
      </c>
      <c r="O5549" s="61">
        <v>0.17</v>
      </c>
      <c r="P5549" s="62">
        <v>1.4166666666666701E-2</v>
      </c>
      <c r="Q5549" s="63">
        <v>36.748333333333299</v>
      </c>
      <c r="R5549" s="64">
        <v>1338.67212962963</v>
      </c>
      <c r="S5549" s="25">
        <v>1255.32787037037</v>
      </c>
      <c r="ALF5549" s="26"/>
      <c r="ALG5549" s="26"/>
      <c r="ALH5549" s="26"/>
      <c r="ALI5549" s="26"/>
      <c r="ALJ5549" s="26"/>
      <c r="ALK5549" s="26"/>
      <c r="ALL5549" s="26"/>
      <c r="ALM5549" s="26"/>
      <c r="ALN5549" s="26"/>
      <c r="ALO5549" s="26"/>
      <c r="ALP5549" s="26"/>
      <c r="ALQ5549" s="26"/>
      <c r="ALR5549" s="26"/>
      <c r="ALS5549" s="26"/>
      <c r="ALT5549" s="26"/>
      <c r="ALU5549" s="26"/>
      <c r="ALV5549" s="26"/>
      <c r="ALW5549" s="26"/>
      <c r="ALX5549" s="26"/>
      <c r="ALY5549" s="26"/>
      <c r="ALZ5549" s="26"/>
      <c r="AMA5549" s="26"/>
      <c r="AMB5549" s="26"/>
      <c r="AMC5549" s="26"/>
      <c r="AMD5549" s="26"/>
      <c r="AME5549" s="26"/>
      <c r="AMF5549" s="26"/>
      <c r="AMG5549"/>
      <c r="AMH5549"/>
      <c r="AMI5549"/>
      <c r="AMJ5549"/>
    </row>
    <row r="5550" spans="1:1024" s="2" customFormat="1" ht="63.75" x14ac:dyDescent="0.25">
      <c r="A5550" s="10" t="s">
        <v>1462</v>
      </c>
      <c r="B5550" s="10">
        <v>7951</v>
      </c>
      <c r="C5550" s="10">
        <f>VLOOKUP(B5550,[1]Planilha8!$X$4:$Y$6629,2,0)</f>
        <v>2039806</v>
      </c>
      <c r="D5550" s="12" t="s">
        <v>1529</v>
      </c>
      <c r="E5550" s="12" t="str">
        <f>VLOOKUP(B5550,[1]Planilha8!$X$4:$Z$6629,3,0)</f>
        <v>UNIDADE DE TERAPIA INTENSIVA</v>
      </c>
      <c r="F5550" s="12" t="str">
        <f>VLOOKUP(B5550,[1]Planilha8!$X$4:$AD$6629,7,0)</f>
        <v>BOM</v>
      </c>
      <c r="G5550" s="13">
        <v>41351</v>
      </c>
      <c r="H5550" s="14">
        <v>3070</v>
      </c>
      <c r="I5550" s="15" t="s">
        <v>22</v>
      </c>
      <c r="J5550" s="56" t="s">
        <v>1515</v>
      </c>
      <c r="K5550" s="57">
        <v>92</v>
      </c>
      <c r="L5550" s="58">
        <v>2012002642</v>
      </c>
      <c r="M5550" s="59">
        <v>43465</v>
      </c>
      <c r="N5550" s="60">
        <v>1540.8273148148101</v>
      </c>
      <c r="O5550" s="61">
        <v>0.17</v>
      </c>
      <c r="P5550" s="62">
        <v>1.4166666666666701E-2</v>
      </c>
      <c r="Q5550" s="63">
        <v>43.491666666666703</v>
      </c>
      <c r="R5550" s="64">
        <v>1584.31898148148</v>
      </c>
      <c r="S5550" s="25">
        <v>1485.68101851852</v>
      </c>
      <c r="ALF5550" s="26"/>
      <c r="ALG5550" s="26"/>
      <c r="ALH5550" s="26"/>
      <c r="ALI5550" s="26"/>
      <c r="ALJ5550" s="26"/>
      <c r="ALK5550" s="26"/>
      <c r="ALL5550" s="26"/>
      <c r="ALM5550" s="26"/>
      <c r="ALN5550" s="26"/>
      <c r="ALO5550" s="26"/>
      <c r="ALP5550" s="26"/>
      <c r="ALQ5550" s="26"/>
      <c r="ALR5550" s="26"/>
      <c r="ALS5550" s="26"/>
      <c r="ALT5550" s="26"/>
      <c r="ALU5550" s="26"/>
      <c r="ALV5550" s="26"/>
      <c r="ALW5550" s="26"/>
      <c r="ALX5550" s="26"/>
      <c r="ALY5550" s="26"/>
      <c r="ALZ5550" s="26"/>
      <c r="AMA5550" s="26"/>
      <c r="AMB5550" s="26"/>
      <c r="AMC5550" s="26"/>
      <c r="AMD5550" s="26"/>
      <c r="AME5550" s="26"/>
      <c r="AMF5550" s="26"/>
      <c r="AMG5550"/>
      <c r="AMH5550"/>
      <c r="AMI5550"/>
      <c r="AMJ5550"/>
    </row>
    <row r="5551" spans="1:1024" s="2" customFormat="1" ht="38.25" x14ac:dyDescent="0.25">
      <c r="A5551" s="10" t="s">
        <v>1462</v>
      </c>
      <c r="B5551" s="10">
        <v>7873</v>
      </c>
      <c r="C5551" s="10">
        <f>VLOOKUP(B5551,[1]Planilha8!$X$4:$Y$6629,2,0)</f>
        <v>2039808</v>
      </c>
      <c r="D5551" s="12" t="s">
        <v>1530</v>
      </c>
      <c r="E5551" s="12" t="str">
        <f>VLOOKUP(B5551,[1]Planilha8!$X$4:$Z$6629,3,0)</f>
        <v>ROUPARIA</v>
      </c>
      <c r="F5551" s="12" t="str">
        <f>VLOOKUP(B5551,[1]Planilha8!$X$4:$AD$6629,7,0)</f>
        <v>REGULAR</v>
      </c>
      <c r="G5551" s="13">
        <v>41353</v>
      </c>
      <c r="H5551" s="14">
        <v>510</v>
      </c>
      <c r="I5551" s="15" t="s">
        <v>22</v>
      </c>
      <c r="J5551" s="56" t="s">
        <v>1531</v>
      </c>
      <c r="K5551" s="57">
        <v>2318</v>
      </c>
      <c r="L5551" s="58">
        <v>2013000543</v>
      </c>
      <c r="M5551" s="59">
        <v>43465</v>
      </c>
      <c r="N5551" s="60">
        <v>480.12286324787499</v>
      </c>
      <c r="O5551" s="61">
        <v>1</v>
      </c>
      <c r="P5551" s="62">
        <v>8.3333333333333301E-2</v>
      </c>
      <c r="Q5551" s="63">
        <v>0</v>
      </c>
      <c r="R5551" s="64">
        <v>480.12286324787499</v>
      </c>
      <c r="S5551" s="25">
        <v>29.8771367521251</v>
      </c>
      <c r="ALF5551" s="26"/>
      <c r="ALG5551" s="26"/>
      <c r="ALH5551" s="26"/>
      <c r="ALI5551" s="26"/>
      <c r="ALJ5551" s="26"/>
      <c r="ALK5551" s="26"/>
      <c r="ALL5551" s="26"/>
      <c r="ALM5551" s="26"/>
      <c r="ALN5551" s="26"/>
      <c r="ALO5551" s="26"/>
      <c r="ALP5551" s="26"/>
      <c r="ALQ5551" s="26"/>
      <c r="ALR5551" s="26"/>
      <c r="ALS5551" s="26"/>
      <c r="ALT5551" s="26"/>
      <c r="ALU5551" s="26"/>
      <c r="ALV5551" s="26"/>
      <c r="ALW5551" s="26"/>
      <c r="ALX5551" s="26"/>
      <c r="ALY5551" s="26"/>
      <c r="ALZ5551" s="26"/>
      <c r="AMA5551" s="26"/>
      <c r="AMB5551" s="26"/>
      <c r="AMC5551" s="26"/>
      <c r="AMD5551" s="26"/>
      <c r="AME5551" s="26"/>
      <c r="AMF5551" s="26"/>
      <c r="AMG5551"/>
      <c r="AMH5551"/>
      <c r="AMI5551"/>
      <c r="AMJ5551"/>
    </row>
    <row r="5552" spans="1:1024" s="2" customFormat="1" ht="38.25" x14ac:dyDescent="0.25">
      <c r="A5552" s="10" t="s">
        <v>1462</v>
      </c>
      <c r="B5552" s="10">
        <v>7874</v>
      </c>
      <c r="C5552" s="10">
        <f>VLOOKUP(B5552,[1]Planilha8!$X$4:$Y$6629,2,0)</f>
        <v>2039809</v>
      </c>
      <c r="D5552" s="12" t="s">
        <v>1530</v>
      </c>
      <c r="E5552" s="12" t="str">
        <f>VLOOKUP(B5552,[1]Planilha8!$X$4:$Z$6629,3,0)</f>
        <v>ROUPARIA</v>
      </c>
      <c r="F5552" s="12" t="str">
        <f>VLOOKUP(B5552,[1]Planilha8!$X$4:$AD$6629,7,0)</f>
        <v>REGULAR</v>
      </c>
      <c r="G5552" s="13">
        <v>41353</v>
      </c>
      <c r="H5552" s="14">
        <v>510</v>
      </c>
      <c r="I5552" s="15" t="s">
        <v>22</v>
      </c>
      <c r="J5552" s="56" t="s">
        <v>1531</v>
      </c>
      <c r="K5552" s="57">
        <v>2318</v>
      </c>
      <c r="L5552" s="58">
        <v>2013000543</v>
      </c>
      <c r="M5552" s="59">
        <v>43465</v>
      </c>
      <c r="N5552" s="60">
        <v>480.12286324787499</v>
      </c>
      <c r="O5552" s="61">
        <v>1</v>
      </c>
      <c r="P5552" s="62">
        <v>8.3333333333333301E-2</v>
      </c>
      <c r="Q5552" s="63">
        <v>0</v>
      </c>
      <c r="R5552" s="64">
        <v>480.12286324787499</v>
      </c>
      <c r="S5552" s="25">
        <v>29.8771367521251</v>
      </c>
      <c r="ALF5552" s="26"/>
      <c r="ALG5552" s="26"/>
      <c r="ALH5552" s="26"/>
      <c r="ALI5552" s="26"/>
      <c r="ALJ5552" s="26"/>
      <c r="ALK5552" s="26"/>
      <c r="ALL5552" s="26"/>
      <c r="ALM5552" s="26"/>
      <c r="ALN5552" s="26"/>
      <c r="ALO5552" s="26"/>
      <c r="ALP5552" s="26"/>
      <c r="ALQ5552" s="26"/>
      <c r="ALR5552" s="26"/>
      <c r="ALS5552" s="26"/>
      <c r="ALT5552" s="26"/>
      <c r="ALU5552" s="26"/>
      <c r="ALV5552" s="26"/>
      <c r="ALW5552" s="26"/>
      <c r="ALX5552" s="26"/>
      <c r="ALY5552" s="26"/>
      <c r="ALZ5552" s="26"/>
      <c r="AMA5552" s="26"/>
      <c r="AMB5552" s="26"/>
      <c r="AMC5552" s="26"/>
      <c r="AMD5552" s="26"/>
      <c r="AME5552" s="26"/>
      <c r="AMF5552" s="26"/>
      <c r="AMG5552"/>
      <c r="AMH5552"/>
      <c r="AMI5552"/>
      <c r="AMJ5552"/>
    </row>
    <row r="5553" spans="1:1024" s="2" customFormat="1" ht="38.25" x14ac:dyDescent="0.25">
      <c r="A5553" s="10" t="s">
        <v>1462</v>
      </c>
      <c r="B5553" s="10">
        <v>7875</v>
      </c>
      <c r="C5553" s="10">
        <f>VLOOKUP(B5553,[1]Planilha8!$X$4:$Y$6629,2,0)</f>
        <v>2039810</v>
      </c>
      <c r="D5553" s="12" t="s">
        <v>1530</v>
      </c>
      <c r="E5553" s="12" t="str">
        <f>VLOOKUP(B5553,[1]Planilha8!$X$4:$Z$6629,3,0)</f>
        <v>ROUPARIA</v>
      </c>
      <c r="F5553" s="12" t="str">
        <f>VLOOKUP(B5553,[1]Planilha8!$X$4:$AD$6629,7,0)</f>
        <v>REGULAR</v>
      </c>
      <c r="G5553" s="13">
        <v>41353</v>
      </c>
      <c r="H5553" s="14">
        <v>510</v>
      </c>
      <c r="I5553" s="15" t="s">
        <v>22</v>
      </c>
      <c r="J5553" s="56" t="s">
        <v>1531</v>
      </c>
      <c r="K5553" s="57">
        <v>2318</v>
      </c>
      <c r="L5553" s="58">
        <v>2013000543</v>
      </c>
      <c r="M5553" s="59">
        <v>43465</v>
      </c>
      <c r="N5553" s="60">
        <v>480.12286324787499</v>
      </c>
      <c r="O5553" s="61">
        <v>1</v>
      </c>
      <c r="P5553" s="62">
        <v>8.3333333333333301E-2</v>
      </c>
      <c r="Q5553" s="63">
        <v>0</v>
      </c>
      <c r="R5553" s="64">
        <v>480.12286324787499</v>
      </c>
      <c r="S5553" s="25">
        <v>29.8771367521251</v>
      </c>
      <c r="ALF5553" s="26"/>
      <c r="ALG5553" s="26"/>
      <c r="ALH5553" s="26"/>
      <c r="ALI5553" s="26"/>
      <c r="ALJ5553" s="26"/>
      <c r="ALK5553" s="26"/>
      <c r="ALL5553" s="26"/>
      <c r="ALM5553" s="26"/>
      <c r="ALN5553" s="26"/>
      <c r="ALO5553" s="26"/>
      <c r="ALP5553" s="26"/>
      <c r="ALQ5553" s="26"/>
      <c r="ALR5553" s="26"/>
      <c r="ALS5553" s="26"/>
      <c r="ALT5553" s="26"/>
      <c r="ALU5553" s="26"/>
      <c r="ALV5553" s="26"/>
      <c r="ALW5553" s="26"/>
      <c r="ALX5553" s="26"/>
      <c r="ALY5553" s="26"/>
      <c r="ALZ5553" s="26"/>
      <c r="AMA5553" s="26"/>
      <c r="AMB5553" s="26"/>
      <c r="AMC5553" s="26"/>
      <c r="AMD5553" s="26"/>
      <c r="AME5553" s="26"/>
      <c r="AMF5553" s="26"/>
      <c r="AMG5553"/>
      <c r="AMH5553"/>
      <c r="AMI5553"/>
      <c r="AMJ5553"/>
    </row>
    <row r="5554" spans="1:1024" s="2" customFormat="1" ht="38.25" x14ac:dyDescent="0.25">
      <c r="A5554" s="10" t="s">
        <v>1462</v>
      </c>
      <c r="B5554" s="10">
        <v>7993</v>
      </c>
      <c r="C5554" s="10">
        <f>VLOOKUP(B5554,[1]Planilha8!$X$4:$Y$6629,2,0)</f>
        <v>2039904</v>
      </c>
      <c r="D5554" s="12" t="s">
        <v>1532</v>
      </c>
      <c r="E5554" s="12" t="str">
        <f>VLOOKUP(B5554,[1]Planilha8!$X$4:$Z$6629,3,0)</f>
        <v>UNIDADE DE TERAPIA INTENSIVA</v>
      </c>
      <c r="F5554" s="12" t="str">
        <f>VLOOKUP(B5554,[1]Planilha8!$X$4:$AD$6629,7,0)</f>
        <v>BOM</v>
      </c>
      <c r="G5554" s="13">
        <v>41355</v>
      </c>
      <c r="H5554" s="14">
        <v>674.19</v>
      </c>
      <c r="I5554" s="15" t="s">
        <v>22</v>
      </c>
      <c r="J5554" s="56" t="s">
        <v>1489</v>
      </c>
      <c r="K5554" s="57">
        <v>14911</v>
      </c>
      <c r="L5554" s="58">
        <v>2013000356</v>
      </c>
      <c r="M5554" s="59">
        <v>43465</v>
      </c>
      <c r="N5554" s="60">
        <v>337.89452019230703</v>
      </c>
      <c r="O5554" s="61">
        <v>0.17</v>
      </c>
      <c r="P5554" s="62">
        <v>1.4166666666666701E-2</v>
      </c>
      <c r="Q5554" s="63">
        <v>9.5510249999999992</v>
      </c>
      <c r="R5554" s="64">
        <v>347.44554519230701</v>
      </c>
      <c r="S5554" s="25">
        <v>326.74445480769299</v>
      </c>
      <c r="ALF5554" s="26"/>
      <c r="ALG5554" s="26"/>
      <c r="ALH5554" s="26"/>
      <c r="ALI5554" s="26"/>
      <c r="ALJ5554" s="26"/>
      <c r="ALK5554" s="26"/>
      <c r="ALL5554" s="26"/>
      <c r="ALM5554" s="26"/>
      <c r="ALN5554" s="26"/>
      <c r="ALO5554" s="26"/>
      <c r="ALP5554" s="26"/>
      <c r="ALQ5554" s="26"/>
      <c r="ALR5554" s="26"/>
      <c r="ALS5554" s="26"/>
      <c r="ALT5554" s="26"/>
      <c r="ALU5554" s="26"/>
      <c r="ALV5554" s="26"/>
      <c r="ALW5554" s="26"/>
      <c r="ALX5554" s="26"/>
      <c r="ALY5554" s="26"/>
      <c r="ALZ5554" s="26"/>
      <c r="AMA5554" s="26"/>
      <c r="AMB5554" s="26"/>
      <c r="AMC5554" s="26"/>
      <c r="AMD5554" s="26"/>
      <c r="AME5554" s="26"/>
      <c r="AMF5554" s="26"/>
      <c r="AMG5554"/>
      <c r="AMH5554"/>
      <c r="AMI5554"/>
      <c r="AMJ5554"/>
    </row>
    <row r="5555" spans="1:1024" s="2" customFormat="1" ht="38.25" x14ac:dyDescent="0.25">
      <c r="A5555" s="10" t="s">
        <v>1462</v>
      </c>
      <c r="B5555" s="10">
        <v>7994</v>
      </c>
      <c r="C5555" s="10">
        <f>VLOOKUP(B5555,[1]Planilha8!$X$4:$Y$6629,2,0)</f>
        <v>2039905</v>
      </c>
      <c r="D5555" s="12" t="s">
        <v>1532</v>
      </c>
      <c r="E5555" s="12" t="str">
        <f>VLOOKUP(B5555,[1]Planilha8!$X$4:$Z$6629,3,0)</f>
        <v>UNIDADE DE TERAPIA INTENSIVA</v>
      </c>
      <c r="F5555" s="12" t="str">
        <f>VLOOKUP(B5555,[1]Planilha8!$X$4:$AD$6629,7,0)</f>
        <v>BOM</v>
      </c>
      <c r="G5555" s="13">
        <v>41355</v>
      </c>
      <c r="H5555" s="14">
        <v>674.19</v>
      </c>
      <c r="I5555" s="15" t="s">
        <v>22</v>
      </c>
      <c r="J5555" s="56" t="s">
        <v>1489</v>
      </c>
      <c r="K5555" s="57">
        <v>14911</v>
      </c>
      <c r="L5555" s="58">
        <v>2013000356</v>
      </c>
      <c r="M5555" s="59">
        <v>43465</v>
      </c>
      <c r="N5555" s="60">
        <v>337.89452019230703</v>
      </c>
      <c r="O5555" s="61">
        <v>0.17</v>
      </c>
      <c r="P5555" s="62">
        <v>1.4166666666666701E-2</v>
      </c>
      <c r="Q5555" s="63">
        <v>9.5510249999999992</v>
      </c>
      <c r="R5555" s="64">
        <v>347.44554519230701</v>
      </c>
      <c r="S5555" s="25">
        <v>326.74445480769299</v>
      </c>
      <c r="ALF5555" s="26"/>
      <c r="ALG5555" s="26"/>
      <c r="ALH5555" s="26"/>
      <c r="ALI5555" s="26"/>
      <c r="ALJ5555" s="26"/>
      <c r="ALK5555" s="26"/>
      <c r="ALL5555" s="26"/>
      <c r="ALM5555" s="26"/>
      <c r="ALN5555" s="26"/>
      <c r="ALO5555" s="26"/>
      <c r="ALP5555" s="26"/>
      <c r="ALQ5555" s="26"/>
      <c r="ALR5555" s="26"/>
      <c r="ALS5555" s="26"/>
      <c r="ALT5555" s="26"/>
      <c r="ALU5555" s="26"/>
      <c r="ALV5555" s="26"/>
      <c r="ALW5555" s="26"/>
      <c r="ALX5555" s="26"/>
      <c r="ALY5555" s="26"/>
      <c r="ALZ5555" s="26"/>
      <c r="AMA5555" s="26"/>
      <c r="AMB5555" s="26"/>
      <c r="AMC5555" s="26"/>
      <c r="AMD5555" s="26"/>
      <c r="AME5555" s="26"/>
      <c r="AMF5555" s="26"/>
      <c r="AMG5555"/>
      <c r="AMH5555"/>
      <c r="AMI5555"/>
      <c r="AMJ5555"/>
    </row>
    <row r="5556" spans="1:1024" s="2" customFormat="1" ht="38.25" x14ac:dyDescent="0.25">
      <c r="A5556" s="10" t="s">
        <v>1462</v>
      </c>
      <c r="B5556" s="10">
        <v>7995</v>
      </c>
      <c r="C5556" s="10">
        <f>VLOOKUP(B5556,[1]Planilha8!$X$4:$Y$6629,2,0)</f>
        <v>2039906</v>
      </c>
      <c r="D5556" s="12" t="s">
        <v>1532</v>
      </c>
      <c r="E5556" s="12" t="str">
        <f>VLOOKUP(B5556,[1]Planilha8!$X$4:$Z$6629,3,0)</f>
        <v>UNIDADE DE TERAPIA INTENSIVA</v>
      </c>
      <c r="F5556" s="12" t="str">
        <f>VLOOKUP(B5556,[1]Planilha8!$X$4:$AD$6629,7,0)</f>
        <v>BOM</v>
      </c>
      <c r="G5556" s="13">
        <v>41355</v>
      </c>
      <c r="H5556" s="14">
        <v>674.19</v>
      </c>
      <c r="I5556" s="15" t="s">
        <v>22</v>
      </c>
      <c r="J5556" s="56" t="s">
        <v>1489</v>
      </c>
      <c r="K5556" s="57">
        <v>14911</v>
      </c>
      <c r="L5556" s="58">
        <v>2013000356</v>
      </c>
      <c r="M5556" s="59">
        <v>43465</v>
      </c>
      <c r="N5556" s="60">
        <v>337.89452019230703</v>
      </c>
      <c r="O5556" s="61">
        <v>0.17</v>
      </c>
      <c r="P5556" s="62">
        <v>1.4166666666666701E-2</v>
      </c>
      <c r="Q5556" s="63">
        <v>9.5510249999999992</v>
      </c>
      <c r="R5556" s="64">
        <v>347.44554519230701</v>
      </c>
      <c r="S5556" s="25">
        <v>326.74445480769299</v>
      </c>
      <c r="ALF5556" s="26"/>
      <c r="ALG5556" s="26"/>
      <c r="ALH5556" s="26"/>
      <c r="ALI5556" s="26"/>
      <c r="ALJ5556" s="26"/>
      <c r="ALK5556" s="26"/>
      <c r="ALL5556" s="26"/>
      <c r="ALM5556" s="26"/>
      <c r="ALN5556" s="26"/>
      <c r="ALO5556" s="26"/>
      <c r="ALP5556" s="26"/>
      <c r="ALQ5556" s="26"/>
      <c r="ALR5556" s="26"/>
      <c r="ALS5556" s="26"/>
      <c r="ALT5556" s="26"/>
      <c r="ALU5556" s="26"/>
      <c r="ALV5556" s="26"/>
      <c r="ALW5556" s="26"/>
      <c r="ALX5556" s="26"/>
      <c r="ALY5556" s="26"/>
      <c r="ALZ5556" s="26"/>
      <c r="AMA5556" s="26"/>
      <c r="AMB5556" s="26"/>
      <c r="AMC5556" s="26"/>
      <c r="AMD5556" s="26"/>
      <c r="AME5556" s="26"/>
      <c r="AMF5556" s="26"/>
      <c r="AMG5556"/>
      <c r="AMH5556"/>
      <c r="AMI5556"/>
      <c r="AMJ5556"/>
    </row>
    <row r="5557" spans="1:1024" s="2" customFormat="1" ht="38.25" x14ac:dyDescent="0.25">
      <c r="A5557" s="10" t="s">
        <v>1462</v>
      </c>
      <c r="B5557" s="10">
        <v>7996</v>
      </c>
      <c r="C5557" s="10">
        <f>VLOOKUP(B5557,[1]Planilha8!$X$4:$Y$6629,2,0)</f>
        <v>2039907</v>
      </c>
      <c r="D5557" s="12" t="s">
        <v>1533</v>
      </c>
      <c r="E5557" s="12" t="str">
        <f>VLOOKUP(B5557,[1]Planilha8!$X$4:$Z$6629,3,0)</f>
        <v>UNIDADE DE TERAPIA INTENSIVA</v>
      </c>
      <c r="F5557" s="12" t="str">
        <f>VLOOKUP(B5557,[1]Planilha8!$X$4:$AD$6629,7,0)</f>
        <v>BOM</v>
      </c>
      <c r="G5557" s="13">
        <v>41355</v>
      </c>
      <c r="H5557" s="14">
        <v>405.5</v>
      </c>
      <c r="I5557" s="15" t="s">
        <v>22</v>
      </c>
      <c r="J5557" s="56" t="s">
        <v>1489</v>
      </c>
      <c r="K5557" s="57">
        <v>14911</v>
      </c>
      <c r="L5557" s="58">
        <v>2013000356</v>
      </c>
      <c r="M5557" s="59">
        <v>43465</v>
      </c>
      <c r="N5557" s="60">
        <v>203.23088141025599</v>
      </c>
      <c r="O5557" s="61">
        <v>0.17</v>
      </c>
      <c r="P5557" s="62">
        <v>1.4166666666666701E-2</v>
      </c>
      <c r="Q5557" s="63">
        <v>5.7445833333333303</v>
      </c>
      <c r="R5557" s="64">
        <v>208.97546474359001</v>
      </c>
      <c r="S5557" s="25">
        <v>196.52453525640999</v>
      </c>
      <c r="ALF5557" s="26"/>
      <c r="ALG5557" s="26"/>
      <c r="ALH5557" s="26"/>
      <c r="ALI5557" s="26"/>
      <c r="ALJ5557" s="26"/>
      <c r="ALK5557" s="26"/>
      <c r="ALL5557" s="26"/>
      <c r="ALM5557" s="26"/>
      <c r="ALN5557" s="26"/>
      <c r="ALO5557" s="26"/>
      <c r="ALP5557" s="26"/>
      <c r="ALQ5557" s="26"/>
      <c r="ALR5557" s="26"/>
      <c r="ALS5557" s="26"/>
      <c r="ALT5557" s="26"/>
      <c r="ALU5557" s="26"/>
      <c r="ALV5557" s="26"/>
      <c r="ALW5557" s="26"/>
      <c r="ALX5557" s="26"/>
      <c r="ALY5557" s="26"/>
      <c r="ALZ5557" s="26"/>
      <c r="AMA5557" s="26"/>
      <c r="AMB5557" s="26"/>
      <c r="AMC5557" s="26"/>
      <c r="AMD5557" s="26"/>
      <c r="AME5557" s="26"/>
      <c r="AMF5557" s="26"/>
      <c r="AMG5557"/>
      <c r="AMH5557"/>
      <c r="AMI5557"/>
      <c r="AMJ5557"/>
    </row>
    <row r="5558" spans="1:1024" s="2" customFormat="1" ht="38.25" x14ac:dyDescent="0.25">
      <c r="A5558" s="10" t="s">
        <v>1462</v>
      </c>
      <c r="B5558" s="10">
        <v>7997</v>
      </c>
      <c r="C5558" s="10">
        <f>VLOOKUP(B5558,[1]Planilha8!$X$4:$Y$6629,2,0)</f>
        <v>2039908</v>
      </c>
      <c r="D5558" s="12" t="s">
        <v>1534</v>
      </c>
      <c r="E5558" s="12" t="str">
        <f>VLOOKUP(B5558,[1]Planilha8!$X$4:$Z$6629,3,0)</f>
        <v>UNIDADE DE TERAPIA INTENSIVA</v>
      </c>
      <c r="F5558" s="12" t="str">
        <f>VLOOKUP(B5558,[1]Planilha8!$X$4:$AD$6629,7,0)</f>
        <v>BOM</v>
      </c>
      <c r="G5558" s="13">
        <v>41355</v>
      </c>
      <c r="H5558" s="14">
        <v>751.3</v>
      </c>
      <c r="I5558" s="15" t="s">
        <v>22</v>
      </c>
      <c r="J5558" s="56" t="s">
        <v>1489</v>
      </c>
      <c r="K5558" s="57">
        <v>14911</v>
      </c>
      <c r="L5558" s="58">
        <v>2013000356</v>
      </c>
      <c r="M5558" s="59">
        <v>43465</v>
      </c>
      <c r="N5558" s="60">
        <v>376.54096474359</v>
      </c>
      <c r="O5558" s="61">
        <v>0.17</v>
      </c>
      <c r="P5558" s="62">
        <v>1.4166666666666701E-2</v>
      </c>
      <c r="Q5558" s="63">
        <v>10.643416666666701</v>
      </c>
      <c r="R5558" s="64">
        <v>387.18438141025598</v>
      </c>
      <c r="S5558" s="25">
        <v>364.11561858974397</v>
      </c>
      <c r="ALF5558" s="26"/>
      <c r="ALG5558" s="26"/>
      <c r="ALH5558" s="26"/>
      <c r="ALI5558" s="26"/>
      <c r="ALJ5558" s="26"/>
      <c r="ALK5558" s="26"/>
      <c r="ALL5558" s="26"/>
      <c r="ALM5558" s="26"/>
      <c r="ALN5558" s="26"/>
      <c r="ALO5558" s="26"/>
      <c r="ALP5558" s="26"/>
      <c r="ALQ5558" s="26"/>
      <c r="ALR5558" s="26"/>
      <c r="ALS5558" s="26"/>
      <c r="ALT5558" s="26"/>
      <c r="ALU5558" s="26"/>
      <c r="ALV5558" s="26"/>
      <c r="ALW5558" s="26"/>
      <c r="ALX5558" s="26"/>
      <c r="ALY5558" s="26"/>
      <c r="ALZ5558" s="26"/>
      <c r="AMA5558" s="26"/>
      <c r="AMB5558" s="26"/>
      <c r="AMC5558" s="26"/>
      <c r="AMD5558" s="26"/>
      <c r="AME5558" s="26"/>
      <c r="AMF5558" s="26"/>
      <c r="AMG5558"/>
      <c r="AMH5558"/>
      <c r="AMI5558"/>
      <c r="AMJ5558"/>
    </row>
    <row r="5559" spans="1:1024" s="2" customFormat="1" ht="38.25" x14ac:dyDescent="0.25">
      <c r="A5559" s="10" t="s">
        <v>1462</v>
      </c>
      <c r="B5559" s="10">
        <v>7284</v>
      </c>
      <c r="C5559" s="10">
        <f>VLOOKUP(B5559,[1]Planilha8!$X$4:$Y$6629,2,0)</f>
        <v>2039940</v>
      </c>
      <c r="D5559" s="12" t="s">
        <v>1535</v>
      </c>
      <c r="E5559" s="12" t="str">
        <f>VLOOKUP(B5559,[1]Planilha8!$X$4:$Z$6629,3,0)</f>
        <v>ASTEC</v>
      </c>
      <c r="F5559" s="12" t="str">
        <f>VLOOKUP(B5559,[1]Planilha8!$X$4:$AD$6629,7,0)</f>
        <v>BOM</v>
      </c>
      <c r="G5559" s="13">
        <v>41366</v>
      </c>
      <c r="H5559" s="14">
        <v>1380</v>
      </c>
      <c r="I5559" s="15" t="s">
        <v>22</v>
      </c>
      <c r="J5559" s="56" t="s">
        <v>47</v>
      </c>
      <c r="K5559" s="57">
        <v>46591</v>
      </c>
      <c r="L5559" s="58">
        <v>2013000486</v>
      </c>
      <c r="M5559" s="59">
        <v>43465</v>
      </c>
      <c r="N5559" s="60">
        <v>688.83034188034196</v>
      </c>
      <c r="O5559" s="61">
        <v>0.17</v>
      </c>
      <c r="P5559" s="62">
        <v>1.4166666666666701E-2</v>
      </c>
      <c r="Q5559" s="63">
        <v>19.55</v>
      </c>
      <c r="R5559" s="64">
        <v>708.38034188034203</v>
      </c>
      <c r="S5559" s="25">
        <v>671.61965811965899</v>
      </c>
      <c r="ALF5559" s="26"/>
      <c r="ALG5559" s="26"/>
      <c r="ALH5559" s="26"/>
      <c r="ALI5559" s="26"/>
      <c r="ALJ5559" s="26"/>
      <c r="ALK5559" s="26"/>
      <c r="ALL5559" s="26"/>
      <c r="ALM5559" s="26"/>
      <c r="ALN5559" s="26"/>
      <c r="ALO5559" s="26"/>
      <c r="ALP5559" s="26"/>
      <c r="ALQ5559" s="26"/>
      <c r="ALR5559" s="26"/>
      <c r="ALS5559" s="26"/>
      <c r="ALT5559" s="26"/>
      <c r="ALU5559" s="26"/>
      <c r="ALV5559" s="26"/>
      <c r="ALW5559" s="26"/>
      <c r="ALX5559" s="26"/>
      <c r="ALY5559" s="26"/>
      <c r="ALZ5559" s="26"/>
      <c r="AMA5559" s="26"/>
      <c r="AMB5559" s="26"/>
      <c r="AMC5559" s="26"/>
      <c r="AMD5559" s="26"/>
      <c r="AME5559" s="26"/>
      <c r="AMF5559" s="26"/>
      <c r="AMG5559"/>
      <c r="AMH5559"/>
      <c r="AMI5559"/>
      <c r="AMJ5559"/>
    </row>
    <row r="5560" spans="1:1024" s="2" customFormat="1" ht="38.25" x14ac:dyDescent="0.25">
      <c r="A5560" s="10" t="s">
        <v>1462</v>
      </c>
      <c r="B5560" s="10">
        <v>7285</v>
      </c>
      <c r="C5560" s="10">
        <f>VLOOKUP(B5560,[1]Planilha8!$X$4:$Y$6629,2,0)</f>
        <v>2039942</v>
      </c>
      <c r="D5560" s="12" t="s">
        <v>1536</v>
      </c>
      <c r="E5560" s="12" t="str">
        <f>VLOOKUP(B5560,[1]Planilha8!$X$4:$Z$6629,3,0)</f>
        <v>UNIDADE DE TERAPIA INTENSIVA</v>
      </c>
      <c r="F5560" s="12" t="str">
        <f>VLOOKUP(B5560,[1]Planilha8!$X$4:$AD$6629,7,0)</f>
        <v>BOM</v>
      </c>
      <c r="G5560" s="13">
        <v>41367</v>
      </c>
      <c r="H5560" s="14">
        <v>365.14499999999998</v>
      </c>
      <c r="I5560" s="15" t="s">
        <v>22</v>
      </c>
      <c r="J5560" s="56" t="s">
        <v>1489</v>
      </c>
      <c r="K5560" s="57">
        <v>15179</v>
      </c>
      <c r="L5560" s="58">
        <v>2013000356</v>
      </c>
      <c r="M5560" s="59">
        <v>43465</v>
      </c>
      <c r="N5560" s="60">
        <v>192.23947980769199</v>
      </c>
      <c r="O5560" s="61">
        <v>0.2</v>
      </c>
      <c r="P5560" s="62">
        <v>1.6666666666666701E-2</v>
      </c>
      <c r="Q5560" s="63">
        <v>6.08575</v>
      </c>
      <c r="R5560" s="64">
        <v>198.32522980769201</v>
      </c>
      <c r="S5560" s="25">
        <v>166.819770192308</v>
      </c>
      <c r="ALF5560" s="26"/>
      <c r="ALG5560" s="26"/>
      <c r="ALH5560" s="26"/>
      <c r="ALI5560" s="26"/>
      <c r="ALJ5560" s="26"/>
      <c r="ALK5560" s="26"/>
      <c r="ALL5560" s="26"/>
      <c r="ALM5560" s="26"/>
      <c r="ALN5560" s="26"/>
      <c r="ALO5560" s="26"/>
      <c r="ALP5560" s="26"/>
      <c r="ALQ5560" s="26"/>
      <c r="ALR5560" s="26"/>
      <c r="ALS5560" s="26"/>
      <c r="ALT5560" s="26"/>
      <c r="ALU5560" s="26"/>
      <c r="ALV5560" s="26"/>
      <c r="ALW5560" s="26"/>
      <c r="ALX5560" s="26"/>
      <c r="ALY5560" s="26"/>
      <c r="ALZ5560" s="26"/>
      <c r="AMA5560" s="26"/>
      <c r="AMB5560" s="26"/>
      <c r="AMC5560" s="26"/>
      <c r="AMD5560" s="26"/>
      <c r="AME5560" s="26"/>
      <c r="AMF5560" s="26"/>
      <c r="AMG5560"/>
      <c r="AMH5560"/>
      <c r="AMI5560"/>
      <c r="AMJ5560"/>
    </row>
    <row r="5561" spans="1:1024" s="2" customFormat="1" ht="38.25" x14ac:dyDescent="0.25">
      <c r="A5561" s="10" t="s">
        <v>1462</v>
      </c>
      <c r="B5561" s="10">
        <v>7286</v>
      </c>
      <c r="C5561" s="10">
        <f>VLOOKUP(B5561,[1]Planilha8!$X$4:$Y$6629,2,0)</f>
        <v>2039943</v>
      </c>
      <c r="D5561" s="12" t="s">
        <v>1536</v>
      </c>
      <c r="E5561" s="12" t="str">
        <f>VLOOKUP(B5561,[1]Planilha8!$X$4:$Z$6629,3,0)</f>
        <v>UNIDADE DE TERAPIA INTENSIVA</v>
      </c>
      <c r="F5561" s="12" t="str">
        <f>VLOOKUP(B5561,[1]Planilha8!$X$4:$AD$6629,7,0)</f>
        <v>BOM</v>
      </c>
      <c r="G5561" s="13">
        <v>41367</v>
      </c>
      <c r="H5561" s="14">
        <v>365.14499999999998</v>
      </c>
      <c r="I5561" s="15" t="s">
        <v>22</v>
      </c>
      <c r="J5561" s="56" t="s">
        <v>1489</v>
      </c>
      <c r="K5561" s="57">
        <v>15179</v>
      </c>
      <c r="L5561" s="58">
        <v>2013000356</v>
      </c>
      <c r="M5561" s="59">
        <v>43465</v>
      </c>
      <c r="N5561" s="60">
        <v>192.23947980769199</v>
      </c>
      <c r="O5561" s="61">
        <v>0.2</v>
      </c>
      <c r="P5561" s="62">
        <v>1.6666666666666701E-2</v>
      </c>
      <c r="Q5561" s="63">
        <v>6.08575</v>
      </c>
      <c r="R5561" s="64">
        <v>198.32522980769201</v>
      </c>
      <c r="S5561" s="25">
        <v>166.819770192308</v>
      </c>
      <c r="ALF5561" s="26"/>
      <c r="ALG5561" s="26"/>
      <c r="ALH5561" s="26"/>
      <c r="ALI5561" s="26"/>
      <c r="ALJ5561" s="26"/>
      <c r="ALK5561" s="26"/>
      <c r="ALL5561" s="26"/>
      <c r="ALM5561" s="26"/>
      <c r="ALN5561" s="26"/>
      <c r="ALO5561" s="26"/>
      <c r="ALP5561" s="26"/>
      <c r="ALQ5561" s="26"/>
      <c r="ALR5561" s="26"/>
      <c r="ALS5561" s="26"/>
      <c r="ALT5561" s="26"/>
      <c r="ALU5561" s="26"/>
      <c r="ALV5561" s="26"/>
      <c r="ALW5561" s="26"/>
      <c r="ALX5561" s="26"/>
      <c r="ALY5561" s="26"/>
      <c r="ALZ5561" s="26"/>
      <c r="AMA5561" s="26"/>
      <c r="AMB5561" s="26"/>
      <c r="AMC5561" s="26"/>
      <c r="AMD5561" s="26"/>
      <c r="AME5561" s="26"/>
      <c r="AMF5561" s="26"/>
      <c r="AMG5561"/>
      <c r="AMH5561"/>
      <c r="AMI5561"/>
      <c r="AMJ5561"/>
    </row>
    <row r="5562" spans="1:1024" s="2" customFormat="1" ht="38.25" x14ac:dyDescent="0.25">
      <c r="A5562" s="10" t="s">
        <v>1462</v>
      </c>
      <c r="B5562" s="10">
        <v>7287</v>
      </c>
      <c r="C5562" s="10">
        <f>VLOOKUP(B5562,[1]Planilha8!$X$4:$Y$6629,2,0)</f>
        <v>2039944</v>
      </c>
      <c r="D5562" s="12" t="s">
        <v>1537</v>
      </c>
      <c r="E5562" s="12" t="str">
        <f>VLOOKUP(B5562,[1]Planilha8!$X$4:$Z$6629,3,0)</f>
        <v>GALPÃO ALMOXARIFADO</v>
      </c>
      <c r="F5562" s="12" t="str">
        <f>VLOOKUP(B5562,[1]Planilha8!$X$4:$AD$6629,7,0)</f>
        <v>SUCATA</v>
      </c>
      <c r="G5562" s="13">
        <v>41367</v>
      </c>
      <c r="H5562" s="14">
        <v>456.49222222222198</v>
      </c>
      <c r="I5562" s="15" t="s">
        <v>22</v>
      </c>
      <c r="J5562" s="56" t="s">
        <v>1489</v>
      </c>
      <c r="K5562" s="57">
        <v>15179</v>
      </c>
      <c r="L5562" s="58">
        <v>2013000356</v>
      </c>
      <c r="M5562" s="59">
        <v>43465</v>
      </c>
      <c r="N5562" s="60">
        <v>240.33145007122499</v>
      </c>
      <c r="O5562" s="61">
        <v>0.2</v>
      </c>
      <c r="P5562" s="62">
        <v>1.6666666666666701E-2</v>
      </c>
      <c r="Q5562" s="63">
        <v>7.6082037037037002</v>
      </c>
      <c r="R5562" s="64">
        <v>247.93965377492901</v>
      </c>
      <c r="S5562" s="25">
        <v>208.552568447293</v>
      </c>
      <c r="ALF5562" s="26"/>
      <c r="ALG5562" s="26"/>
      <c r="ALH5562" s="26"/>
      <c r="ALI5562" s="26"/>
      <c r="ALJ5562" s="26"/>
      <c r="ALK5562" s="26"/>
      <c r="ALL5562" s="26"/>
      <c r="ALM5562" s="26"/>
      <c r="ALN5562" s="26"/>
      <c r="ALO5562" s="26"/>
      <c r="ALP5562" s="26"/>
      <c r="ALQ5562" s="26"/>
      <c r="ALR5562" s="26"/>
      <c r="ALS5562" s="26"/>
      <c r="ALT5562" s="26"/>
      <c r="ALU5562" s="26"/>
      <c r="ALV5562" s="26"/>
      <c r="ALW5562" s="26"/>
      <c r="ALX5562" s="26"/>
      <c r="ALY5562" s="26"/>
      <c r="ALZ5562" s="26"/>
      <c r="AMA5562" s="26"/>
      <c r="AMB5562" s="26"/>
      <c r="AMC5562" s="26"/>
      <c r="AMD5562" s="26"/>
      <c r="AME5562" s="26"/>
      <c r="AMF5562" s="26"/>
      <c r="AMG5562"/>
      <c r="AMH5562"/>
      <c r="AMI5562"/>
      <c r="AMJ5562"/>
    </row>
    <row r="5563" spans="1:1024" s="2" customFormat="1" ht="38.25" x14ac:dyDescent="0.25">
      <c r="A5563" s="10" t="s">
        <v>1462</v>
      </c>
      <c r="B5563" s="10">
        <v>7288</v>
      </c>
      <c r="C5563" s="10">
        <f>VLOOKUP(B5563,[1]Planilha8!$X$4:$Y$6629,2,0)</f>
        <v>2039945</v>
      </c>
      <c r="D5563" s="12" t="s">
        <v>1537</v>
      </c>
      <c r="E5563" s="12" t="str">
        <f>VLOOKUP(B5563,[1]Planilha8!$X$4:$Z$6629,3,0)</f>
        <v>UNIDADE DE TERAPIA INTENSIVA</v>
      </c>
      <c r="F5563" s="12" t="str">
        <f>VLOOKUP(B5563,[1]Planilha8!$X$4:$AD$6629,7,0)</f>
        <v>BOM</v>
      </c>
      <c r="G5563" s="13">
        <v>41367</v>
      </c>
      <c r="H5563" s="14">
        <v>456.49222222222198</v>
      </c>
      <c r="I5563" s="15" t="s">
        <v>22</v>
      </c>
      <c r="J5563" s="56" t="s">
        <v>1489</v>
      </c>
      <c r="K5563" s="57">
        <v>15179</v>
      </c>
      <c r="L5563" s="58">
        <v>2013000356</v>
      </c>
      <c r="M5563" s="59">
        <v>43465</v>
      </c>
      <c r="N5563" s="60">
        <v>240.33145007122499</v>
      </c>
      <c r="O5563" s="61">
        <v>0.2</v>
      </c>
      <c r="P5563" s="62">
        <v>1.6666666666666701E-2</v>
      </c>
      <c r="Q5563" s="63">
        <v>7.6082037037037002</v>
      </c>
      <c r="R5563" s="64">
        <v>247.93965377492901</v>
      </c>
      <c r="S5563" s="25">
        <v>208.552568447293</v>
      </c>
      <c r="ALF5563" s="26"/>
      <c r="ALG5563" s="26"/>
      <c r="ALH5563" s="26"/>
      <c r="ALI5563" s="26"/>
      <c r="ALJ5563" s="26"/>
      <c r="ALK5563" s="26"/>
      <c r="ALL5563" s="26"/>
      <c r="ALM5563" s="26"/>
      <c r="ALN5563" s="26"/>
      <c r="ALO5563" s="26"/>
      <c r="ALP5563" s="26"/>
      <c r="ALQ5563" s="26"/>
      <c r="ALR5563" s="26"/>
      <c r="ALS5563" s="26"/>
      <c r="ALT5563" s="26"/>
      <c r="ALU5563" s="26"/>
      <c r="ALV5563" s="26"/>
      <c r="ALW5563" s="26"/>
      <c r="ALX5563" s="26"/>
      <c r="ALY5563" s="26"/>
      <c r="ALZ5563" s="26"/>
      <c r="AMA5563" s="26"/>
      <c r="AMB5563" s="26"/>
      <c r="AMC5563" s="26"/>
      <c r="AMD5563" s="26"/>
      <c r="AME5563" s="26"/>
      <c r="AMF5563" s="26"/>
      <c r="AMG5563"/>
      <c r="AMH5563"/>
      <c r="AMI5563"/>
      <c r="AMJ5563"/>
    </row>
    <row r="5564" spans="1:1024" s="2" customFormat="1" ht="38.25" x14ac:dyDescent="0.25">
      <c r="A5564" s="10" t="s">
        <v>1462</v>
      </c>
      <c r="B5564" s="10">
        <v>7289</v>
      </c>
      <c r="C5564" s="10">
        <f>VLOOKUP(B5564,[1]Planilha8!$X$4:$Y$6629,2,0)</f>
        <v>2039946</v>
      </c>
      <c r="D5564" s="12" t="s">
        <v>1537</v>
      </c>
      <c r="E5564" s="12" t="str">
        <f>VLOOKUP(B5564,[1]Planilha8!$X$4:$Z$6629,3,0)</f>
        <v>GALPÃO ALMOXARIFADO</v>
      </c>
      <c r="F5564" s="12" t="str">
        <f>VLOOKUP(B5564,[1]Planilha8!$X$4:$AD$6629,7,0)</f>
        <v>SUCATA</v>
      </c>
      <c r="G5564" s="13">
        <v>41367</v>
      </c>
      <c r="H5564" s="14">
        <v>456.49222222222198</v>
      </c>
      <c r="I5564" s="15" t="s">
        <v>22</v>
      </c>
      <c r="J5564" s="56" t="s">
        <v>1489</v>
      </c>
      <c r="K5564" s="57">
        <v>15179</v>
      </c>
      <c r="L5564" s="58">
        <v>2013000356</v>
      </c>
      <c r="M5564" s="59">
        <v>43465</v>
      </c>
      <c r="N5564" s="60">
        <v>240.33145007122499</v>
      </c>
      <c r="O5564" s="61">
        <v>0.2</v>
      </c>
      <c r="P5564" s="62">
        <v>1.6666666666666701E-2</v>
      </c>
      <c r="Q5564" s="63">
        <v>7.6082037037037002</v>
      </c>
      <c r="R5564" s="64">
        <v>247.93965377492901</v>
      </c>
      <c r="S5564" s="25">
        <v>208.552568447293</v>
      </c>
      <c r="ALF5564" s="26"/>
      <c r="ALG5564" s="26"/>
      <c r="ALH5564" s="26"/>
      <c r="ALI5564" s="26"/>
      <c r="ALJ5564" s="26"/>
      <c r="ALK5564" s="26"/>
      <c r="ALL5564" s="26"/>
      <c r="ALM5564" s="26"/>
      <c r="ALN5564" s="26"/>
      <c r="ALO5564" s="26"/>
      <c r="ALP5564" s="26"/>
      <c r="ALQ5564" s="26"/>
      <c r="ALR5564" s="26"/>
      <c r="ALS5564" s="26"/>
      <c r="ALT5564" s="26"/>
      <c r="ALU5564" s="26"/>
      <c r="ALV5564" s="26"/>
      <c r="ALW5564" s="26"/>
      <c r="ALX5564" s="26"/>
      <c r="ALY5564" s="26"/>
      <c r="ALZ5564" s="26"/>
      <c r="AMA5564" s="26"/>
      <c r="AMB5564" s="26"/>
      <c r="AMC5564" s="26"/>
      <c r="AMD5564" s="26"/>
      <c r="AME5564" s="26"/>
      <c r="AMF5564" s="26"/>
      <c r="AMG5564"/>
      <c r="AMH5564"/>
      <c r="AMI5564"/>
      <c r="AMJ5564"/>
    </row>
    <row r="5565" spans="1:1024" s="2" customFormat="1" ht="38.25" x14ac:dyDescent="0.25">
      <c r="A5565" s="10" t="s">
        <v>1462</v>
      </c>
      <c r="B5565" s="10">
        <v>7290</v>
      </c>
      <c r="C5565" s="10">
        <f>VLOOKUP(B5565,[1]Planilha8!$X$4:$Y$6629,2,0)</f>
        <v>2039947</v>
      </c>
      <c r="D5565" s="12" t="s">
        <v>1537</v>
      </c>
      <c r="E5565" s="12" t="str">
        <f>VLOOKUP(B5565,[1]Planilha8!$X$4:$Z$6629,3,0)</f>
        <v>UNIDADE DE TERAPIA INTENSIVA</v>
      </c>
      <c r="F5565" s="12" t="str">
        <f>VLOOKUP(B5565,[1]Planilha8!$X$4:$AD$6629,7,0)</f>
        <v>BOM</v>
      </c>
      <c r="G5565" s="13">
        <v>41367</v>
      </c>
      <c r="H5565" s="14">
        <v>456.49222222222198</v>
      </c>
      <c r="I5565" s="15" t="s">
        <v>22</v>
      </c>
      <c r="J5565" s="56" t="s">
        <v>1489</v>
      </c>
      <c r="K5565" s="57">
        <v>15179</v>
      </c>
      <c r="L5565" s="58">
        <v>2013000356</v>
      </c>
      <c r="M5565" s="59">
        <v>43465</v>
      </c>
      <c r="N5565" s="60">
        <v>240.33145007122499</v>
      </c>
      <c r="O5565" s="61">
        <v>0.2</v>
      </c>
      <c r="P5565" s="62">
        <v>1.6666666666666701E-2</v>
      </c>
      <c r="Q5565" s="63">
        <v>7.6082037037037002</v>
      </c>
      <c r="R5565" s="64">
        <v>247.93965377492901</v>
      </c>
      <c r="S5565" s="25">
        <v>208.552568447293</v>
      </c>
      <c r="ALF5565" s="26"/>
      <c r="ALG5565" s="26"/>
      <c r="ALH5565" s="26"/>
      <c r="ALI5565" s="26"/>
      <c r="ALJ5565" s="26"/>
      <c r="ALK5565" s="26"/>
      <c r="ALL5565" s="26"/>
      <c r="ALM5565" s="26"/>
      <c r="ALN5565" s="26"/>
      <c r="ALO5565" s="26"/>
      <c r="ALP5565" s="26"/>
      <c r="ALQ5565" s="26"/>
      <c r="ALR5565" s="26"/>
      <c r="ALS5565" s="26"/>
      <c r="ALT5565" s="26"/>
      <c r="ALU5565" s="26"/>
      <c r="ALV5565" s="26"/>
      <c r="ALW5565" s="26"/>
      <c r="ALX5565" s="26"/>
      <c r="ALY5565" s="26"/>
      <c r="ALZ5565" s="26"/>
      <c r="AMA5565" s="26"/>
      <c r="AMB5565" s="26"/>
      <c r="AMC5565" s="26"/>
      <c r="AMD5565" s="26"/>
      <c r="AME5565" s="26"/>
      <c r="AMF5565" s="26"/>
      <c r="AMG5565"/>
      <c r="AMH5565"/>
      <c r="AMI5565"/>
      <c r="AMJ5565"/>
    </row>
    <row r="5566" spans="1:1024" s="2" customFormat="1" ht="38.25" x14ac:dyDescent="0.25">
      <c r="A5566" s="10" t="s">
        <v>1462</v>
      </c>
      <c r="B5566" s="10">
        <v>7291</v>
      </c>
      <c r="C5566" s="10">
        <f>VLOOKUP(B5566,[1]Planilha8!$X$4:$Y$6629,2,0)</f>
        <v>2039948</v>
      </c>
      <c r="D5566" s="12" t="s">
        <v>1537</v>
      </c>
      <c r="E5566" s="12" t="str">
        <f>VLOOKUP(B5566,[1]Planilha8!$X$4:$Z$6629,3,0)</f>
        <v>UNIDADE DE TERAPIA INTENSIVA</v>
      </c>
      <c r="F5566" s="12" t="str">
        <f>VLOOKUP(B5566,[1]Planilha8!$X$4:$AD$6629,7,0)</f>
        <v>BOM</v>
      </c>
      <c r="G5566" s="13">
        <v>41367</v>
      </c>
      <c r="H5566" s="14">
        <v>456.49222222222198</v>
      </c>
      <c r="I5566" s="15" t="s">
        <v>22</v>
      </c>
      <c r="J5566" s="56" t="s">
        <v>1489</v>
      </c>
      <c r="K5566" s="57">
        <v>15179</v>
      </c>
      <c r="L5566" s="58">
        <v>2013000356</v>
      </c>
      <c r="M5566" s="59">
        <v>43465</v>
      </c>
      <c r="N5566" s="60">
        <v>240.33145007122499</v>
      </c>
      <c r="O5566" s="61">
        <v>0.2</v>
      </c>
      <c r="P5566" s="62">
        <v>1.6666666666666701E-2</v>
      </c>
      <c r="Q5566" s="63">
        <v>7.6082037037037002</v>
      </c>
      <c r="R5566" s="64">
        <v>247.93965377492901</v>
      </c>
      <c r="S5566" s="25">
        <v>208.552568447293</v>
      </c>
      <c r="ALF5566" s="26"/>
      <c r="ALG5566" s="26"/>
      <c r="ALH5566" s="26"/>
      <c r="ALI5566" s="26"/>
      <c r="ALJ5566" s="26"/>
      <c r="ALK5566" s="26"/>
      <c r="ALL5566" s="26"/>
      <c r="ALM5566" s="26"/>
      <c r="ALN5566" s="26"/>
      <c r="ALO5566" s="26"/>
      <c r="ALP5566" s="26"/>
      <c r="ALQ5566" s="26"/>
      <c r="ALR5566" s="26"/>
      <c r="ALS5566" s="26"/>
      <c r="ALT5566" s="26"/>
      <c r="ALU5566" s="26"/>
      <c r="ALV5566" s="26"/>
      <c r="ALW5566" s="26"/>
      <c r="ALX5566" s="26"/>
      <c r="ALY5566" s="26"/>
      <c r="ALZ5566" s="26"/>
      <c r="AMA5566" s="26"/>
      <c r="AMB5566" s="26"/>
      <c r="AMC5566" s="26"/>
      <c r="AMD5566" s="26"/>
      <c r="AME5566" s="26"/>
      <c r="AMF5566" s="26"/>
      <c r="AMG5566"/>
      <c r="AMH5566"/>
      <c r="AMI5566"/>
      <c r="AMJ5566"/>
    </row>
    <row r="5567" spans="1:1024" s="2" customFormat="1" ht="38.25" x14ac:dyDescent="0.25">
      <c r="A5567" s="10" t="s">
        <v>1462</v>
      </c>
      <c r="B5567" s="10">
        <v>7292</v>
      </c>
      <c r="C5567" s="10">
        <f>VLOOKUP(B5567,[1]Planilha8!$X$4:$Y$6629,2,0)</f>
        <v>2039949</v>
      </c>
      <c r="D5567" s="12" t="s">
        <v>1537</v>
      </c>
      <c r="E5567" s="12" t="str">
        <f>VLOOKUP(B5567,[1]Planilha8!$X$4:$Z$6629,3,0)</f>
        <v>UNIDADE DE TERAPIA INTENSIVA</v>
      </c>
      <c r="F5567" s="12" t="str">
        <f>VLOOKUP(B5567,[1]Planilha8!$X$4:$AD$6629,7,0)</f>
        <v>BOM</v>
      </c>
      <c r="G5567" s="13">
        <v>41367</v>
      </c>
      <c r="H5567" s="14">
        <v>456.49222222222198</v>
      </c>
      <c r="I5567" s="15" t="s">
        <v>22</v>
      </c>
      <c r="J5567" s="56" t="s">
        <v>1489</v>
      </c>
      <c r="K5567" s="57">
        <v>15179</v>
      </c>
      <c r="L5567" s="58">
        <v>2013000356</v>
      </c>
      <c r="M5567" s="59">
        <v>43465</v>
      </c>
      <c r="N5567" s="60">
        <v>240.33145007122499</v>
      </c>
      <c r="O5567" s="61">
        <v>0.2</v>
      </c>
      <c r="P5567" s="62">
        <v>1.6666666666666701E-2</v>
      </c>
      <c r="Q5567" s="63">
        <v>7.6082037037037002</v>
      </c>
      <c r="R5567" s="64">
        <v>247.93965377492901</v>
      </c>
      <c r="S5567" s="25">
        <v>208.552568447293</v>
      </c>
      <c r="ALF5567" s="26"/>
      <c r="ALG5567" s="26"/>
      <c r="ALH5567" s="26"/>
      <c r="ALI5567" s="26"/>
      <c r="ALJ5567" s="26"/>
      <c r="ALK5567" s="26"/>
      <c r="ALL5567" s="26"/>
      <c r="ALM5567" s="26"/>
      <c r="ALN5567" s="26"/>
      <c r="ALO5567" s="26"/>
      <c r="ALP5567" s="26"/>
      <c r="ALQ5567" s="26"/>
      <c r="ALR5567" s="26"/>
      <c r="ALS5567" s="26"/>
      <c r="ALT5567" s="26"/>
      <c r="ALU5567" s="26"/>
      <c r="ALV5567" s="26"/>
      <c r="ALW5567" s="26"/>
      <c r="ALX5567" s="26"/>
      <c r="ALY5567" s="26"/>
      <c r="ALZ5567" s="26"/>
      <c r="AMA5567" s="26"/>
      <c r="AMB5567" s="26"/>
      <c r="AMC5567" s="26"/>
      <c r="AMD5567" s="26"/>
      <c r="AME5567" s="26"/>
      <c r="AMF5567" s="26"/>
      <c r="AMG5567"/>
      <c r="AMH5567"/>
      <c r="AMI5567"/>
      <c r="AMJ5567"/>
    </row>
    <row r="5568" spans="1:1024" s="2" customFormat="1" ht="38.25" x14ac:dyDescent="0.25">
      <c r="A5568" s="10" t="s">
        <v>1462</v>
      </c>
      <c r="B5568" s="10">
        <v>7293</v>
      </c>
      <c r="C5568" s="10">
        <f>VLOOKUP(B5568,[1]Planilha8!$X$4:$Y$6629,2,0)</f>
        <v>2039950</v>
      </c>
      <c r="D5568" s="12" t="s">
        <v>1537</v>
      </c>
      <c r="E5568" s="12" t="str">
        <f>VLOOKUP(B5568,[1]Planilha8!$X$4:$Z$6629,3,0)</f>
        <v>UNIDADE DE TERAPIA INTENSIVA</v>
      </c>
      <c r="F5568" s="12" t="str">
        <f>VLOOKUP(B5568,[1]Planilha8!$X$4:$AD$6629,7,0)</f>
        <v>BOM</v>
      </c>
      <c r="G5568" s="13">
        <v>41367</v>
      </c>
      <c r="H5568" s="14">
        <v>456.49222222222198</v>
      </c>
      <c r="I5568" s="15" t="s">
        <v>22</v>
      </c>
      <c r="J5568" s="56" t="s">
        <v>1489</v>
      </c>
      <c r="K5568" s="57">
        <v>15179</v>
      </c>
      <c r="L5568" s="58">
        <v>2013000356</v>
      </c>
      <c r="M5568" s="59">
        <v>43465</v>
      </c>
      <c r="N5568" s="60">
        <v>240.33145007122499</v>
      </c>
      <c r="O5568" s="61">
        <v>0.2</v>
      </c>
      <c r="P5568" s="62">
        <v>1.6666666666666701E-2</v>
      </c>
      <c r="Q5568" s="63">
        <v>7.6082037037037002</v>
      </c>
      <c r="R5568" s="64">
        <v>247.93965377492901</v>
      </c>
      <c r="S5568" s="25">
        <v>208.552568447293</v>
      </c>
      <c r="ALF5568" s="26"/>
      <c r="ALG5568" s="26"/>
      <c r="ALH5568" s="26"/>
      <c r="ALI5568" s="26"/>
      <c r="ALJ5568" s="26"/>
      <c r="ALK5568" s="26"/>
      <c r="ALL5568" s="26"/>
      <c r="ALM5568" s="26"/>
      <c r="ALN5568" s="26"/>
      <c r="ALO5568" s="26"/>
      <c r="ALP5568" s="26"/>
      <c r="ALQ5568" s="26"/>
      <c r="ALR5568" s="26"/>
      <c r="ALS5568" s="26"/>
      <c r="ALT5568" s="26"/>
      <c r="ALU5568" s="26"/>
      <c r="ALV5568" s="26"/>
      <c r="ALW5568" s="26"/>
      <c r="ALX5568" s="26"/>
      <c r="ALY5568" s="26"/>
      <c r="ALZ5568" s="26"/>
      <c r="AMA5568" s="26"/>
      <c r="AMB5568" s="26"/>
      <c r="AMC5568" s="26"/>
      <c r="AMD5568" s="26"/>
      <c r="AME5568" s="26"/>
      <c r="AMF5568" s="26"/>
      <c r="AMG5568"/>
      <c r="AMH5568"/>
      <c r="AMI5568"/>
      <c r="AMJ5568"/>
    </row>
    <row r="5569" spans="1:1024" s="2" customFormat="1" ht="38.25" x14ac:dyDescent="0.25">
      <c r="A5569" s="10" t="s">
        <v>1462</v>
      </c>
      <c r="B5569" s="10">
        <v>7294</v>
      </c>
      <c r="C5569" s="10">
        <f>VLOOKUP(B5569,[1]Planilha8!$X$4:$Y$6629,2,0)</f>
        <v>2039951</v>
      </c>
      <c r="D5569" s="12" t="s">
        <v>1537</v>
      </c>
      <c r="E5569" s="12" t="str">
        <f>VLOOKUP(B5569,[1]Planilha8!$X$4:$Z$6629,3,0)</f>
        <v>UNIDADE DE TERAPIA INTENSIVA</v>
      </c>
      <c r="F5569" s="12" t="str">
        <f>VLOOKUP(B5569,[1]Planilha8!$X$4:$AD$6629,7,0)</f>
        <v>BOM</v>
      </c>
      <c r="G5569" s="13">
        <v>41367</v>
      </c>
      <c r="H5569" s="14">
        <v>456.49222222222198</v>
      </c>
      <c r="I5569" s="15" t="s">
        <v>22</v>
      </c>
      <c r="J5569" s="56" t="s">
        <v>1489</v>
      </c>
      <c r="K5569" s="57">
        <v>15179</v>
      </c>
      <c r="L5569" s="58">
        <v>2013000356</v>
      </c>
      <c r="M5569" s="59">
        <v>43465</v>
      </c>
      <c r="N5569" s="60">
        <v>240.33145007122499</v>
      </c>
      <c r="O5569" s="61">
        <v>0.2</v>
      </c>
      <c r="P5569" s="62">
        <v>1.6666666666666701E-2</v>
      </c>
      <c r="Q5569" s="63">
        <v>7.6082037037037002</v>
      </c>
      <c r="R5569" s="64">
        <v>247.93965377492901</v>
      </c>
      <c r="S5569" s="25">
        <v>208.552568447293</v>
      </c>
      <c r="ALF5569" s="26"/>
      <c r="ALG5569" s="26"/>
      <c r="ALH5569" s="26"/>
      <c r="ALI5569" s="26"/>
      <c r="ALJ5569" s="26"/>
      <c r="ALK5569" s="26"/>
      <c r="ALL5569" s="26"/>
      <c r="ALM5569" s="26"/>
      <c r="ALN5569" s="26"/>
      <c r="ALO5569" s="26"/>
      <c r="ALP5569" s="26"/>
      <c r="ALQ5569" s="26"/>
      <c r="ALR5569" s="26"/>
      <c r="ALS5569" s="26"/>
      <c r="ALT5569" s="26"/>
      <c r="ALU5569" s="26"/>
      <c r="ALV5569" s="26"/>
      <c r="ALW5569" s="26"/>
      <c r="ALX5569" s="26"/>
      <c r="ALY5569" s="26"/>
      <c r="ALZ5569" s="26"/>
      <c r="AMA5569" s="26"/>
      <c r="AMB5569" s="26"/>
      <c r="AMC5569" s="26"/>
      <c r="AMD5569" s="26"/>
      <c r="AME5569" s="26"/>
      <c r="AMF5569" s="26"/>
      <c r="AMG5569"/>
      <c r="AMH5569"/>
      <c r="AMI5569"/>
      <c r="AMJ5569"/>
    </row>
    <row r="5570" spans="1:1024" s="2" customFormat="1" ht="38.25" x14ac:dyDescent="0.25">
      <c r="A5570" s="10" t="s">
        <v>1462</v>
      </c>
      <c r="B5570" s="10">
        <v>7295</v>
      </c>
      <c r="C5570" s="10">
        <f>VLOOKUP(B5570,[1]Planilha8!$X$4:$Y$6629,2,0)</f>
        <v>2039952</v>
      </c>
      <c r="D5570" s="12" t="s">
        <v>1537</v>
      </c>
      <c r="E5570" s="12" t="str">
        <f>VLOOKUP(B5570,[1]Planilha8!$X$4:$Z$6629,3,0)</f>
        <v>UNIDADE DE TERAPIA INTENSIVA</v>
      </c>
      <c r="F5570" s="12" t="str">
        <f>VLOOKUP(B5570,[1]Planilha8!$X$4:$AD$6629,7,0)</f>
        <v>BOM</v>
      </c>
      <c r="G5570" s="13">
        <v>41367</v>
      </c>
      <c r="H5570" s="14">
        <v>456.49222222222198</v>
      </c>
      <c r="I5570" s="15" t="s">
        <v>22</v>
      </c>
      <c r="J5570" s="56" t="s">
        <v>1489</v>
      </c>
      <c r="K5570" s="57">
        <v>15179</v>
      </c>
      <c r="L5570" s="58">
        <v>2013000356</v>
      </c>
      <c r="M5570" s="59">
        <v>43465</v>
      </c>
      <c r="N5570" s="60">
        <v>240.33145007122499</v>
      </c>
      <c r="O5570" s="61">
        <v>0.2</v>
      </c>
      <c r="P5570" s="62">
        <v>1.6666666666666701E-2</v>
      </c>
      <c r="Q5570" s="63">
        <v>7.6082037037037002</v>
      </c>
      <c r="R5570" s="64">
        <v>247.93965377492901</v>
      </c>
      <c r="S5570" s="25">
        <v>208.552568447293</v>
      </c>
      <c r="ALF5570" s="26"/>
      <c r="ALG5570" s="26"/>
      <c r="ALH5570" s="26"/>
      <c r="ALI5570" s="26"/>
      <c r="ALJ5570" s="26"/>
      <c r="ALK5570" s="26"/>
      <c r="ALL5570" s="26"/>
      <c r="ALM5570" s="26"/>
      <c r="ALN5570" s="26"/>
      <c r="ALO5570" s="26"/>
      <c r="ALP5570" s="26"/>
      <c r="ALQ5570" s="26"/>
      <c r="ALR5570" s="26"/>
      <c r="ALS5570" s="26"/>
      <c r="ALT5570" s="26"/>
      <c r="ALU5570" s="26"/>
      <c r="ALV5570" s="26"/>
      <c r="ALW5570" s="26"/>
      <c r="ALX5570" s="26"/>
      <c r="ALY5570" s="26"/>
      <c r="ALZ5570" s="26"/>
      <c r="AMA5570" s="26"/>
      <c r="AMB5570" s="26"/>
      <c r="AMC5570" s="26"/>
      <c r="AMD5570" s="26"/>
      <c r="AME5570" s="26"/>
      <c r="AMF5570" s="26"/>
      <c r="AMG5570"/>
      <c r="AMH5570"/>
      <c r="AMI5570"/>
      <c r="AMJ5570"/>
    </row>
    <row r="5571" spans="1:1024" s="2" customFormat="1" ht="38.25" x14ac:dyDescent="0.25">
      <c r="A5571" s="10" t="s">
        <v>1462</v>
      </c>
      <c r="B5571" s="10">
        <v>7296</v>
      </c>
      <c r="C5571" s="10">
        <f>VLOOKUP(B5571,[1]Planilha8!$X$4:$Y$6629,2,0)</f>
        <v>2039953</v>
      </c>
      <c r="D5571" s="12" t="s">
        <v>1537</v>
      </c>
      <c r="E5571" s="12" t="str">
        <f>VLOOKUP(B5571,[1]Planilha8!$X$4:$Z$6629,3,0)</f>
        <v>UNIDADE DE TERAPIA INTENSIVA</v>
      </c>
      <c r="F5571" s="12" t="str">
        <f>VLOOKUP(B5571,[1]Planilha8!$X$4:$AD$6629,7,0)</f>
        <v>BOM</v>
      </c>
      <c r="G5571" s="13">
        <v>41367</v>
      </c>
      <c r="H5571" s="14">
        <v>456.49222222222198</v>
      </c>
      <c r="I5571" s="15" t="s">
        <v>22</v>
      </c>
      <c r="J5571" s="56" t="s">
        <v>1489</v>
      </c>
      <c r="K5571" s="57">
        <v>15179</v>
      </c>
      <c r="L5571" s="58">
        <v>2013000356</v>
      </c>
      <c r="M5571" s="59">
        <v>43465</v>
      </c>
      <c r="N5571" s="60">
        <v>240.33145007122499</v>
      </c>
      <c r="O5571" s="61">
        <v>0.2</v>
      </c>
      <c r="P5571" s="62">
        <v>1.6666666666666701E-2</v>
      </c>
      <c r="Q5571" s="63">
        <v>7.6082037037037002</v>
      </c>
      <c r="R5571" s="64">
        <v>247.93965377492901</v>
      </c>
      <c r="S5571" s="25">
        <v>208.552568447293</v>
      </c>
      <c r="ALF5571" s="26"/>
      <c r="ALG5571" s="26"/>
      <c r="ALH5571" s="26"/>
      <c r="ALI5571" s="26"/>
      <c r="ALJ5571" s="26"/>
      <c r="ALK5571" s="26"/>
      <c r="ALL5571" s="26"/>
      <c r="ALM5571" s="26"/>
      <c r="ALN5571" s="26"/>
      <c r="ALO5571" s="26"/>
      <c r="ALP5571" s="26"/>
      <c r="ALQ5571" s="26"/>
      <c r="ALR5571" s="26"/>
      <c r="ALS5571" s="26"/>
      <c r="ALT5571" s="26"/>
      <c r="ALU5571" s="26"/>
      <c r="ALV5571" s="26"/>
      <c r="ALW5571" s="26"/>
      <c r="ALX5571" s="26"/>
      <c r="ALY5571" s="26"/>
      <c r="ALZ5571" s="26"/>
      <c r="AMA5571" s="26"/>
      <c r="AMB5571" s="26"/>
      <c r="AMC5571" s="26"/>
      <c r="AMD5571" s="26"/>
      <c r="AME5571" s="26"/>
      <c r="AMF5571" s="26"/>
      <c r="AMG5571"/>
      <c r="AMH5571"/>
      <c r="AMI5571"/>
      <c r="AMJ5571"/>
    </row>
    <row r="5572" spans="1:1024" s="2" customFormat="1" ht="38.25" x14ac:dyDescent="0.25">
      <c r="A5572" s="10" t="s">
        <v>1462</v>
      </c>
      <c r="B5572" s="10">
        <v>7297</v>
      </c>
      <c r="C5572" s="10">
        <f>VLOOKUP(B5572,[1]Planilha8!$X$4:$Y$6629,2,0)</f>
        <v>2039954</v>
      </c>
      <c r="D5572" s="12" t="s">
        <v>1537</v>
      </c>
      <c r="E5572" s="12" t="str">
        <f>VLOOKUP(B5572,[1]Planilha8!$X$4:$Z$6629,3,0)</f>
        <v>UNIDADE DE TERAPIA INTENSIVA</v>
      </c>
      <c r="F5572" s="12" t="str">
        <f>VLOOKUP(B5572,[1]Planilha8!$X$4:$AD$6629,7,0)</f>
        <v>BOM</v>
      </c>
      <c r="G5572" s="13">
        <v>41367</v>
      </c>
      <c r="H5572" s="14">
        <v>456.49222222222198</v>
      </c>
      <c r="I5572" s="15" t="s">
        <v>22</v>
      </c>
      <c r="J5572" s="56" t="s">
        <v>1489</v>
      </c>
      <c r="K5572" s="57">
        <v>15179</v>
      </c>
      <c r="L5572" s="58">
        <v>2013000356</v>
      </c>
      <c r="M5572" s="59">
        <v>43465</v>
      </c>
      <c r="N5572" s="60">
        <v>240.33145007122499</v>
      </c>
      <c r="O5572" s="61">
        <v>0.2</v>
      </c>
      <c r="P5572" s="62">
        <v>1.6666666666666701E-2</v>
      </c>
      <c r="Q5572" s="63">
        <v>7.6082037037037002</v>
      </c>
      <c r="R5572" s="64">
        <v>247.93965377492901</v>
      </c>
      <c r="S5572" s="25">
        <v>208.552568447293</v>
      </c>
      <c r="ALF5572" s="26"/>
      <c r="ALG5572" s="26"/>
      <c r="ALH5572" s="26"/>
      <c r="ALI5572" s="26"/>
      <c r="ALJ5572" s="26"/>
      <c r="ALK5572" s="26"/>
      <c r="ALL5572" s="26"/>
      <c r="ALM5572" s="26"/>
      <c r="ALN5572" s="26"/>
      <c r="ALO5572" s="26"/>
      <c r="ALP5572" s="26"/>
      <c r="ALQ5572" s="26"/>
      <c r="ALR5572" s="26"/>
      <c r="ALS5572" s="26"/>
      <c r="ALT5572" s="26"/>
      <c r="ALU5572" s="26"/>
      <c r="ALV5572" s="26"/>
      <c r="ALW5572" s="26"/>
      <c r="ALX5572" s="26"/>
      <c r="ALY5572" s="26"/>
      <c r="ALZ5572" s="26"/>
      <c r="AMA5572" s="26"/>
      <c r="AMB5572" s="26"/>
      <c r="AMC5572" s="26"/>
      <c r="AMD5572" s="26"/>
      <c r="AME5572" s="26"/>
      <c r="AMF5572" s="26"/>
      <c r="AMG5572"/>
      <c r="AMH5572"/>
      <c r="AMI5572"/>
      <c r="AMJ5572"/>
    </row>
    <row r="5573" spans="1:1024" s="2" customFormat="1" ht="38.25" x14ac:dyDescent="0.25">
      <c r="A5573" s="10" t="s">
        <v>1462</v>
      </c>
      <c r="B5573" s="10">
        <v>7298</v>
      </c>
      <c r="C5573" s="10">
        <f>VLOOKUP(B5573,[1]Planilha8!$X$4:$Y$6629,2,0)</f>
        <v>2039955</v>
      </c>
      <c r="D5573" s="12" t="s">
        <v>1537</v>
      </c>
      <c r="E5573" s="12" t="str">
        <f>VLOOKUP(B5573,[1]Planilha8!$X$4:$Z$6629,3,0)</f>
        <v>UNIDADE DE TERAPIA INTENSIVA</v>
      </c>
      <c r="F5573" s="12" t="str">
        <f>VLOOKUP(B5573,[1]Planilha8!$X$4:$AD$6629,7,0)</f>
        <v>BOM</v>
      </c>
      <c r="G5573" s="13">
        <v>41367</v>
      </c>
      <c r="H5573" s="14">
        <v>456.49222222222198</v>
      </c>
      <c r="I5573" s="15" t="s">
        <v>22</v>
      </c>
      <c r="J5573" s="56" t="s">
        <v>1489</v>
      </c>
      <c r="K5573" s="57">
        <v>15179</v>
      </c>
      <c r="L5573" s="58">
        <v>2013000356</v>
      </c>
      <c r="M5573" s="59">
        <v>43465</v>
      </c>
      <c r="N5573" s="60">
        <v>240.33145007122499</v>
      </c>
      <c r="O5573" s="61">
        <v>0.2</v>
      </c>
      <c r="P5573" s="62">
        <v>1.6666666666666701E-2</v>
      </c>
      <c r="Q5573" s="63">
        <v>7.6082037037037002</v>
      </c>
      <c r="R5573" s="64">
        <v>247.93965377492901</v>
      </c>
      <c r="S5573" s="25">
        <v>208.552568447293</v>
      </c>
      <c r="ALF5573" s="26"/>
      <c r="ALG5573" s="26"/>
      <c r="ALH5573" s="26"/>
      <c r="ALI5573" s="26"/>
      <c r="ALJ5573" s="26"/>
      <c r="ALK5573" s="26"/>
      <c r="ALL5573" s="26"/>
      <c r="ALM5573" s="26"/>
      <c r="ALN5573" s="26"/>
      <c r="ALO5573" s="26"/>
      <c r="ALP5573" s="26"/>
      <c r="ALQ5573" s="26"/>
      <c r="ALR5573" s="26"/>
      <c r="ALS5573" s="26"/>
      <c r="ALT5573" s="26"/>
      <c r="ALU5573" s="26"/>
      <c r="ALV5573" s="26"/>
      <c r="ALW5573" s="26"/>
      <c r="ALX5573" s="26"/>
      <c r="ALY5573" s="26"/>
      <c r="ALZ5573" s="26"/>
      <c r="AMA5573" s="26"/>
      <c r="AMB5573" s="26"/>
      <c r="AMC5573" s="26"/>
      <c r="AMD5573" s="26"/>
      <c r="AME5573" s="26"/>
      <c r="AMF5573" s="26"/>
      <c r="AMG5573"/>
      <c r="AMH5573"/>
      <c r="AMI5573"/>
      <c r="AMJ5573"/>
    </row>
    <row r="5574" spans="1:1024" s="2" customFormat="1" ht="38.25" x14ac:dyDescent="0.25">
      <c r="A5574" s="10" t="s">
        <v>1462</v>
      </c>
      <c r="B5574" s="10">
        <v>7299</v>
      </c>
      <c r="C5574" s="10">
        <f>VLOOKUP(B5574,[1]Planilha8!$X$4:$Y$6629,2,0)</f>
        <v>2039956</v>
      </c>
      <c r="D5574" s="12" t="s">
        <v>1537</v>
      </c>
      <c r="E5574" s="12" t="str">
        <f>VLOOKUP(B5574,[1]Planilha8!$X$4:$Z$6629,3,0)</f>
        <v>UNIDADE DE TERAPIA INTENSIVA</v>
      </c>
      <c r="F5574" s="12" t="str">
        <f>VLOOKUP(B5574,[1]Planilha8!$X$4:$AD$6629,7,0)</f>
        <v>BOM</v>
      </c>
      <c r="G5574" s="13">
        <v>41367</v>
      </c>
      <c r="H5574" s="14">
        <v>456.49222222222198</v>
      </c>
      <c r="I5574" s="15" t="s">
        <v>22</v>
      </c>
      <c r="J5574" s="56" t="s">
        <v>1489</v>
      </c>
      <c r="K5574" s="57">
        <v>15179</v>
      </c>
      <c r="L5574" s="58">
        <v>2013000356</v>
      </c>
      <c r="M5574" s="59">
        <v>43465</v>
      </c>
      <c r="N5574" s="60">
        <v>240.33145007122499</v>
      </c>
      <c r="O5574" s="61">
        <v>0.2</v>
      </c>
      <c r="P5574" s="62">
        <v>1.6666666666666701E-2</v>
      </c>
      <c r="Q5574" s="63">
        <v>7.6082037037037002</v>
      </c>
      <c r="R5574" s="64">
        <v>247.93965377492901</v>
      </c>
      <c r="S5574" s="25">
        <v>208.552568447293</v>
      </c>
      <c r="ALF5574" s="26"/>
      <c r="ALG5574" s="26"/>
      <c r="ALH5574" s="26"/>
      <c r="ALI5574" s="26"/>
      <c r="ALJ5574" s="26"/>
      <c r="ALK5574" s="26"/>
      <c r="ALL5574" s="26"/>
      <c r="ALM5574" s="26"/>
      <c r="ALN5574" s="26"/>
      <c r="ALO5574" s="26"/>
      <c r="ALP5574" s="26"/>
      <c r="ALQ5574" s="26"/>
      <c r="ALR5574" s="26"/>
      <c r="ALS5574" s="26"/>
      <c r="ALT5574" s="26"/>
      <c r="ALU5574" s="26"/>
      <c r="ALV5574" s="26"/>
      <c r="ALW5574" s="26"/>
      <c r="ALX5574" s="26"/>
      <c r="ALY5574" s="26"/>
      <c r="ALZ5574" s="26"/>
      <c r="AMA5574" s="26"/>
      <c r="AMB5574" s="26"/>
      <c r="AMC5574" s="26"/>
      <c r="AMD5574" s="26"/>
      <c r="AME5574" s="26"/>
      <c r="AMF5574" s="26"/>
      <c r="AMG5574"/>
      <c r="AMH5574"/>
      <c r="AMI5574"/>
      <c r="AMJ5574"/>
    </row>
    <row r="5575" spans="1:1024" s="2" customFormat="1" ht="38.25" x14ac:dyDescent="0.25">
      <c r="A5575" s="10" t="s">
        <v>1462</v>
      </c>
      <c r="B5575" s="10">
        <v>7300</v>
      </c>
      <c r="C5575" s="10">
        <f>VLOOKUP(B5575,[1]Planilha8!$X$4:$Y$6629,2,0)</f>
        <v>2039957</v>
      </c>
      <c r="D5575" s="12" t="s">
        <v>1537</v>
      </c>
      <c r="E5575" s="12" t="str">
        <f>VLOOKUP(B5575,[1]Planilha8!$X$4:$Z$6629,3,0)</f>
        <v>UNIDADE DE TERAPIA INTENSIVA</v>
      </c>
      <c r="F5575" s="12" t="str">
        <f>VLOOKUP(B5575,[1]Planilha8!$X$4:$AD$6629,7,0)</f>
        <v>BOM</v>
      </c>
      <c r="G5575" s="13">
        <v>41367</v>
      </c>
      <c r="H5575" s="14">
        <v>456.49222222222198</v>
      </c>
      <c r="I5575" s="15" t="s">
        <v>22</v>
      </c>
      <c r="J5575" s="56" t="s">
        <v>1489</v>
      </c>
      <c r="K5575" s="57">
        <v>15179</v>
      </c>
      <c r="L5575" s="58">
        <v>2013000356</v>
      </c>
      <c r="M5575" s="59">
        <v>43465</v>
      </c>
      <c r="N5575" s="60">
        <v>240.33145007122499</v>
      </c>
      <c r="O5575" s="61">
        <v>0.2</v>
      </c>
      <c r="P5575" s="62">
        <v>1.6666666666666701E-2</v>
      </c>
      <c r="Q5575" s="63">
        <v>7.6082037037037002</v>
      </c>
      <c r="R5575" s="64">
        <v>247.93965377492901</v>
      </c>
      <c r="S5575" s="25">
        <v>208.552568447293</v>
      </c>
      <c r="ALF5575" s="26"/>
      <c r="ALG5575" s="26"/>
      <c r="ALH5575" s="26"/>
      <c r="ALI5575" s="26"/>
      <c r="ALJ5575" s="26"/>
      <c r="ALK5575" s="26"/>
      <c r="ALL5575" s="26"/>
      <c r="ALM5575" s="26"/>
      <c r="ALN5575" s="26"/>
      <c r="ALO5575" s="26"/>
      <c r="ALP5575" s="26"/>
      <c r="ALQ5575" s="26"/>
      <c r="ALR5575" s="26"/>
      <c r="ALS5575" s="26"/>
      <c r="ALT5575" s="26"/>
      <c r="ALU5575" s="26"/>
      <c r="ALV5575" s="26"/>
      <c r="ALW5575" s="26"/>
      <c r="ALX5575" s="26"/>
      <c r="ALY5575" s="26"/>
      <c r="ALZ5575" s="26"/>
      <c r="AMA5575" s="26"/>
      <c r="AMB5575" s="26"/>
      <c r="AMC5575" s="26"/>
      <c r="AMD5575" s="26"/>
      <c r="AME5575" s="26"/>
      <c r="AMF5575" s="26"/>
      <c r="AMG5575"/>
      <c r="AMH5575"/>
      <c r="AMI5575"/>
      <c r="AMJ5575"/>
    </row>
    <row r="5576" spans="1:1024" s="2" customFormat="1" ht="38.25" x14ac:dyDescent="0.25">
      <c r="A5576" s="10" t="s">
        <v>1462</v>
      </c>
      <c r="B5576" s="10">
        <v>7301</v>
      </c>
      <c r="C5576" s="10">
        <f>VLOOKUP(B5576,[1]Planilha8!$X$4:$Y$6629,2,0)</f>
        <v>2039958</v>
      </c>
      <c r="D5576" s="12" t="s">
        <v>1537</v>
      </c>
      <c r="E5576" s="12" t="str">
        <f>VLOOKUP(B5576,[1]Planilha8!$X$4:$Z$6629,3,0)</f>
        <v>UNIDADE DE TERAPIA INTENSIVA</v>
      </c>
      <c r="F5576" s="12" t="str">
        <f>VLOOKUP(B5576,[1]Planilha8!$X$4:$AD$6629,7,0)</f>
        <v>BOM</v>
      </c>
      <c r="G5576" s="13">
        <v>41367</v>
      </c>
      <c r="H5576" s="14">
        <v>456.49222222222198</v>
      </c>
      <c r="I5576" s="15" t="s">
        <v>22</v>
      </c>
      <c r="J5576" s="56" t="s">
        <v>1489</v>
      </c>
      <c r="K5576" s="57">
        <v>15179</v>
      </c>
      <c r="L5576" s="58">
        <v>2013000356</v>
      </c>
      <c r="M5576" s="59">
        <v>43465</v>
      </c>
      <c r="N5576" s="60">
        <v>240.33145007122499</v>
      </c>
      <c r="O5576" s="61">
        <v>0.2</v>
      </c>
      <c r="P5576" s="62">
        <v>1.6666666666666701E-2</v>
      </c>
      <c r="Q5576" s="63">
        <v>7.6082037037037002</v>
      </c>
      <c r="R5576" s="64">
        <v>247.93965377492901</v>
      </c>
      <c r="S5576" s="25">
        <v>208.552568447293</v>
      </c>
      <c r="ALF5576" s="26"/>
      <c r="ALG5576" s="26"/>
      <c r="ALH5576" s="26"/>
      <c r="ALI5576" s="26"/>
      <c r="ALJ5576" s="26"/>
      <c r="ALK5576" s="26"/>
      <c r="ALL5576" s="26"/>
      <c r="ALM5576" s="26"/>
      <c r="ALN5576" s="26"/>
      <c r="ALO5576" s="26"/>
      <c r="ALP5576" s="26"/>
      <c r="ALQ5576" s="26"/>
      <c r="ALR5576" s="26"/>
      <c r="ALS5576" s="26"/>
      <c r="ALT5576" s="26"/>
      <c r="ALU5576" s="26"/>
      <c r="ALV5576" s="26"/>
      <c r="ALW5576" s="26"/>
      <c r="ALX5576" s="26"/>
      <c r="ALY5576" s="26"/>
      <c r="ALZ5576" s="26"/>
      <c r="AMA5576" s="26"/>
      <c r="AMB5576" s="26"/>
      <c r="AMC5576" s="26"/>
      <c r="AMD5576" s="26"/>
      <c r="AME5576" s="26"/>
      <c r="AMF5576" s="26"/>
      <c r="AMG5576"/>
      <c r="AMH5576"/>
      <c r="AMI5576"/>
      <c r="AMJ5576"/>
    </row>
    <row r="5577" spans="1:1024" s="2" customFormat="1" ht="38.25" x14ac:dyDescent="0.25">
      <c r="A5577" s="10" t="s">
        <v>1462</v>
      </c>
      <c r="B5577" s="10">
        <v>7302</v>
      </c>
      <c r="C5577" s="10">
        <f>VLOOKUP(B5577,[1]Planilha8!$X$4:$Y$6629,2,0)</f>
        <v>2039959</v>
      </c>
      <c r="D5577" s="12" t="s">
        <v>1537</v>
      </c>
      <c r="E5577" s="12" t="str">
        <f>VLOOKUP(B5577,[1]Planilha8!$X$4:$Z$6629,3,0)</f>
        <v>UNIDADE DE TERAPIA INTENSIVA</v>
      </c>
      <c r="F5577" s="12" t="str">
        <f>VLOOKUP(B5577,[1]Planilha8!$X$4:$AD$6629,7,0)</f>
        <v>BOM</v>
      </c>
      <c r="G5577" s="13">
        <v>41367</v>
      </c>
      <c r="H5577" s="14">
        <v>456.49222222222198</v>
      </c>
      <c r="I5577" s="15" t="s">
        <v>22</v>
      </c>
      <c r="J5577" s="56" t="s">
        <v>1489</v>
      </c>
      <c r="K5577" s="57">
        <v>15179</v>
      </c>
      <c r="L5577" s="58">
        <v>2013000356</v>
      </c>
      <c r="M5577" s="59">
        <v>43465</v>
      </c>
      <c r="N5577" s="60">
        <v>240.33145007122499</v>
      </c>
      <c r="O5577" s="61">
        <v>0.2</v>
      </c>
      <c r="P5577" s="62">
        <v>1.6666666666666701E-2</v>
      </c>
      <c r="Q5577" s="63">
        <v>7.6082037037037002</v>
      </c>
      <c r="R5577" s="64">
        <v>247.93965377492901</v>
      </c>
      <c r="S5577" s="25">
        <v>208.552568447293</v>
      </c>
      <c r="ALF5577" s="26"/>
      <c r="ALG5577" s="26"/>
      <c r="ALH5577" s="26"/>
      <c r="ALI5577" s="26"/>
      <c r="ALJ5577" s="26"/>
      <c r="ALK5577" s="26"/>
      <c r="ALL5577" s="26"/>
      <c r="ALM5577" s="26"/>
      <c r="ALN5577" s="26"/>
      <c r="ALO5577" s="26"/>
      <c r="ALP5577" s="26"/>
      <c r="ALQ5577" s="26"/>
      <c r="ALR5577" s="26"/>
      <c r="ALS5577" s="26"/>
      <c r="ALT5577" s="26"/>
      <c r="ALU5577" s="26"/>
      <c r="ALV5577" s="26"/>
      <c r="ALW5577" s="26"/>
      <c r="ALX5577" s="26"/>
      <c r="ALY5577" s="26"/>
      <c r="ALZ5577" s="26"/>
      <c r="AMA5577" s="26"/>
      <c r="AMB5577" s="26"/>
      <c r="AMC5577" s="26"/>
      <c r="AMD5577" s="26"/>
      <c r="AME5577" s="26"/>
      <c r="AMF5577" s="26"/>
      <c r="AMG5577"/>
      <c r="AMH5577"/>
      <c r="AMI5577"/>
      <c r="AMJ5577"/>
    </row>
    <row r="5578" spans="1:1024" s="2" customFormat="1" ht="38.25" x14ac:dyDescent="0.25">
      <c r="A5578" s="10" t="s">
        <v>1462</v>
      </c>
      <c r="B5578" s="10">
        <v>7303</v>
      </c>
      <c r="C5578" s="10">
        <f>VLOOKUP(B5578,[1]Planilha8!$X$4:$Y$6629,2,0)</f>
        <v>2039960</v>
      </c>
      <c r="D5578" s="12" t="s">
        <v>1537</v>
      </c>
      <c r="E5578" s="12" t="str">
        <f>VLOOKUP(B5578,[1]Planilha8!$X$4:$Z$6629,3,0)</f>
        <v>UNIDADE DE TERAPIA INTENSIVA</v>
      </c>
      <c r="F5578" s="12" t="str">
        <f>VLOOKUP(B5578,[1]Planilha8!$X$4:$AD$6629,7,0)</f>
        <v>BOM</v>
      </c>
      <c r="G5578" s="13">
        <v>41367</v>
      </c>
      <c r="H5578" s="14">
        <v>456.49222222222198</v>
      </c>
      <c r="I5578" s="15" t="s">
        <v>22</v>
      </c>
      <c r="J5578" s="56" t="s">
        <v>1489</v>
      </c>
      <c r="K5578" s="57">
        <v>15179</v>
      </c>
      <c r="L5578" s="58">
        <v>2013000356</v>
      </c>
      <c r="M5578" s="59">
        <v>43465</v>
      </c>
      <c r="N5578" s="60">
        <v>240.33145007122499</v>
      </c>
      <c r="O5578" s="61">
        <v>0.2</v>
      </c>
      <c r="P5578" s="62">
        <v>1.6666666666666701E-2</v>
      </c>
      <c r="Q5578" s="63">
        <v>7.6082037037037002</v>
      </c>
      <c r="R5578" s="64">
        <v>247.93965377492901</v>
      </c>
      <c r="S5578" s="25">
        <v>208.552568447293</v>
      </c>
      <c r="ALF5578" s="26"/>
      <c r="ALG5578" s="26"/>
      <c r="ALH5578" s="26"/>
      <c r="ALI5578" s="26"/>
      <c r="ALJ5578" s="26"/>
      <c r="ALK5578" s="26"/>
      <c r="ALL5578" s="26"/>
      <c r="ALM5578" s="26"/>
      <c r="ALN5578" s="26"/>
      <c r="ALO5578" s="26"/>
      <c r="ALP5578" s="26"/>
      <c r="ALQ5578" s="26"/>
      <c r="ALR5578" s="26"/>
      <c r="ALS5578" s="26"/>
      <c r="ALT5578" s="26"/>
      <c r="ALU5578" s="26"/>
      <c r="ALV5578" s="26"/>
      <c r="ALW5578" s="26"/>
      <c r="ALX5578" s="26"/>
      <c r="ALY5578" s="26"/>
      <c r="ALZ5578" s="26"/>
      <c r="AMA5578" s="26"/>
      <c r="AMB5578" s="26"/>
      <c r="AMC5578" s="26"/>
      <c r="AMD5578" s="26"/>
      <c r="AME5578" s="26"/>
      <c r="AMF5578" s="26"/>
      <c r="AMG5578"/>
      <c r="AMH5578"/>
      <c r="AMI5578"/>
      <c r="AMJ5578"/>
    </row>
    <row r="5579" spans="1:1024" s="2" customFormat="1" ht="38.25" x14ac:dyDescent="0.25">
      <c r="A5579" s="10" t="s">
        <v>1462</v>
      </c>
      <c r="B5579" s="10">
        <v>7304</v>
      </c>
      <c r="C5579" s="10">
        <f>VLOOKUP(B5579,[1]Planilha8!$X$4:$Y$6629,2,0)</f>
        <v>2039961</v>
      </c>
      <c r="D5579" s="12" t="s">
        <v>1537</v>
      </c>
      <c r="E5579" s="12" t="str">
        <f>VLOOKUP(B5579,[1]Planilha8!$X$4:$Z$6629,3,0)</f>
        <v>UNIDADE DE TERAPIA INTENSIVA</v>
      </c>
      <c r="F5579" s="12" t="str">
        <f>VLOOKUP(B5579,[1]Planilha8!$X$4:$AD$6629,7,0)</f>
        <v>BOM</v>
      </c>
      <c r="G5579" s="13">
        <v>41367</v>
      </c>
      <c r="H5579" s="14">
        <v>456.49222222222198</v>
      </c>
      <c r="I5579" s="15" t="s">
        <v>22</v>
      </c>
      <c r="J5579" s="56" t="s">
        <v>1489</v>
      </c>
      <c r="K5579" s="57">
        <v>15179</v>
      </c>
      <c r="L5579" s="58">
        <v>2013000356</v>
      </c>
      <c r="M5579" s="59">
        <v>43465</v>
      </c>
      <c r="N5579" s="60">
        <v>240.33145007122499</v>
      </c>
      <c r="O5579" s="61">
        <v>0.2</v>
      </c>
      <c r="P5579" s="62">
        <v>1.6666666666666701E-2</v>
      </c>
      <c r="Q5579" s="63">
        <v>7.6082037037037002</v>
      </c>
      <c r="R5579" s="64">
        <v>247.93965377492901</v>
      </c>
      <c r="S5579" s="25">
        <v>208.552568447293</v>
      </c>
      <c r="ALF5579" s="26"/>
      <c r="ALG5579" s="26"/>
      <c r="ALH5579" s="26"/>
      <c r="ALI5579" s="26"/>
      <c r="ALJ5579" s="26"/>
      <c r="ALK5579" s="26"/>
      <c r="ALL5579" s="26"/>
      <c r="ALM5579" s="26"/>
      <c r="ALN5579" s="26"/>
      <c r="ALO5579" s="26"/>
      <c r="ALP5579" s="26"/>
      <c r="ALQ5579" s="26"/>
      <c r="ALR5579" s="26"/>
      <c r="ALS5579" s="26"/>
      <c r="ALT5579" s="26"/>
      <c r="ALU5579" s="26"/>
      <c r="ALV5579" s="26"/>
      <c r="ALW5579" s="26"/>
      <c r="ALX5579" s="26"/>
      <c r="ALY5579" s="26"/>
      <c r="ALZ5579" s="26"/>
      <c r="AMA5579" s="26"/>
      <c r="AMB5579" s="26"/>
      <c r="AMC5579" s="26"/>
      <c r="AMD5579" s="26"/>
      <c r="AME5579" s="26"/>
      <c r="AMF5579" s="26"/>
      <c r="AMG5579"/>
      <c r="AMH5579"/>
      <c r="AMI5579"/>
      <c r="AMJ5579"/>
    </row>
    <row r="5580" spans="1:1024" s="26" customFormat="1" ht="38.25" x14ac:dyDescent="0.2">
      <c r="A5580" s="10" t="s">
        <v>1462</v>
      </c>
      <c r="B5580" s="10">
        <v>7305</v>
      </c>
      <c r="C5580" s="10">
        <f>VLOOKUP(B5580,[1]Planilha8!$X$4:$Y$6629,2,0)</f>
        <v>2039962</v>
      </c>
      <c r="D5580" s="12" t="s">
        <v>1538</v>
      </c>
      <c r="E5580" s="12" t="str">
        <f>VLOOKUP(B5580,[1]Planilha8!$X$4:$Z$6629,3,0)</f>
        <v>GALPÃO ALMOXARIFADO</v>
      </c>
      <c r="F5580" s="12" t="str">
        <f>VLOOKUP(B5580,[1]Planilha8!$X$4:$AD$6629,7,0)</f>
        <v>SUCATA</v>
      </c>
      <c r="G5580" s="13">
        <v>41367</v>
      </c>
      <c r="H5580" s="14">
        <v>1360</v>
      </c>
      <c r="I5580" s="15" t="s">
        <v>22</v>
      </c>
      <c r="J5580" s="56" t="s">
        <v>1539</v>
      </c>
      <c r="K5580" s="57">
        <v>3784</v>
      </c>
      <c r="L5580" s="58">
        <v>2013000724</v>
      </c>
      <c r="M5580" s="59">
        <v>43465</v>
      </c>
      <c r="N5580" s="60">
        <v>1273.34358974362</v>
      </c>
      <c r="O5580" s="61">
        <v>1</v>
      </c>
      <c r="P5580" s="62">
        <v>8.3333333333333301E-2</v>
      </c>
      <c r="Q5580" s="63">
        <v>0</v>
      </c>
      <c r="R5580" s="64">
        <v>1273.34358974362</v>
      </c>
      <c r="S5580" s="25">
        <v>86.656410256381406</v>
      </c>
    </row>
    <row r="5581" spans="1:1024" s="26" customFormat="1" ht="38.25" x14ac:dyDescent="0.2">
      <c r="A5581" s="10" t="s">
        <v>1462</v>
      </c>
      <c r="B5581" s="10">
        <v>7306</v>
      </c>
      <c r="C5581" s="10">
        <f>VLOOKUP(B5581,[1]Planilha8!$X$4:$Y$6629,2,0)</f>
        <v>2039963</v>
      </c>
      <c r="D5581" s="12" t="s">
        <v>1538</v>
      </c>
      <c r="E5581" s="12" t="str">
        <f>VLOOKUP(B5581,[1]Planilha8!$X$4:$Z$6629,3,0)</f>
        <v>GALPÃO ALMOXARIFADO</v>
      </c>
      <c r="F5581" s="12" t="str">
        <f>VLOOKUP(B5581,[1]Planilha8!$X$4:$AD$6629,7,0)</f>
        <v>SUCATA</v>
      </c>
      <c r="G5581" s="13">
        <v>41367</v>
      </c>
      <c r="H5581" s="14">
        <v>1360</v>
      </c>
      <c r="I5581" s="15" t="s">
        <v>22</v>
      </c>
      <c r="J5581" s="56" t="s">
        <v>1539</v>
      </c>
      <c r="K5581" s="57">
        <v>3784</v>
      </c>
      <c r="L5581" s="58">
        <v>2013000724</v>
      </c>
      <c r="M5581" s="59">
        <v>43465</v>
      </c>
      <c r="N5581" s="60">
        <v>1273.34358974362</v>
      </c>
      <c r="O5581" s="61">
        <v>1</v>
      </c>
      <c r="P5581" s="62">
        <v>8.3333333333333301E-2</v>
      </c>
      <c r="Q5581" s="63">
        <v>0</v>
      </c>
      <c r="R5581" s="64">
        <v>1273.34358974362</v>
      </c>
      <c r="S5581" s="25">
        <v>86.656410256381406</v>
      </c>
    </row>
    <row r="5582" spans="1:1024" s="26" customFormat="1" ht="38.25" x14ac:dyDescent="0.2">
      <c r="A5582" s="10" t="s">
        <v>1462</v>
      </c>
      <c r="B5582" s="10">
        <v>7307</v>
      </c>
      <c r="C5582" s="10">
        <f>VLOOKUP(B5582,[1]Planilha8!$X$4:$Y$6629,2,0)</f>
        <v>2039964</v>
      </c>
      <c r="D5582" s="12" t="s">
        <v>1538</v>
      </c>
      <c r="E5582" s="12" t="str">
        <f>VLOOKUP(B5582,[1]Planilha8!$X$4:$Z$6629,3,0)</f>
        <v>DEPOSITO DE LIXO</v>
      </c>
      <c r="F5582" s="12" t="str">
        <f>VLOOKUP(B5582,[1]Planilha8!$X$4:$AD$6629,7,0)</f>
        <v>BOM</v>
      </c>
      <c r="G5582" s="13">
        <v>41367</v>
      </c>
      <c r="H5582" s="14">
        <v>1360</v>
      </c>
      <c r="I5582" s="15" t="s">
        <v>22</v>
      </c>
      <c r="J5582" s="56" t="s">
        <v>1539</v>
      </c>
      <c r="K5582" s="57">
        <v>3784</v>
      </c>
      <c r="L5582" s="58">
        <v>2013000724</v>
      </c>
      <c r="M5582" s="59">
        <v>43465</v>
      </c>
      <c r="N5582" s="60">
        <v>1273.34358974362</v>
      </c>
      <c r="O5582" s="61">
        <v>1</v>
      </c>
      <c r="P5582" s="62">
        <v>8.3333333333333301E-2</v>
      </c>
      <c r="Q5582" s="63">
        <v>0</v>
      </c>
      <c r="R5582" s="64">
        <v>1273.34358974362</v>
      </c>
      <c r="S5582" s="25">
        <v>86.656410256381406</v>
      </c>
    </row>
    <row r="5583" spans="1:1024" s="26" customFormat="1" ht="38.25" x14ac:dyDescent="0.2">
      <c r="A5583" s="10" t="s">
        <v>1462</v>
      </c>
      <c r="B5583" s="10">
        <v>7308</v>
      </c>
      <c r="C5583" s="10">
        <f>VLOOKUP(B5583,[1]Planilha8!$X$4:$Y$6629,2,0)</f>
        <v>2039965</v>
      </c>
      <c r="D5583" s="12" t="s">
        <v>1538</v>
      </c>
      <c r="E5583" s="12" t="str">
        <f>VLOOKUP(B5583,[1]Planilha8!$X$4:$Z$6629,3,0)</f>
        <v>DEPOSITO DE LIXO</v>
      </c>
      <c r="F5583" s="12" t="str">
        <f>VLOOKUP(B5583,[1]Planilha8!$X$4:$AD$6629,7,0)</f>
        <v>BOM</v>
      </c>
      <c r="G5583" s="13">
        <v>41367</v>
      </c>
      <c r="H5583" s="14">
        <v>1360</v>
      </c>
      <c r="I5583" s="15" t="s">
        <v>22</v>
      </c>
      <c r="J5583" s="56" t="s">
        <v>1539</v>
      </c>
      <c r="K5583" s="57">
        <v>3784</v>
      </c>
      <c r="L5583" s="58">
        <v>2013000724</v>
      </c>
      <c r="M5583" s="59">
        <v>43465</v>
      </c>
      <c r="N5583" s="60">
        <v>1273.34358974362</v>
      </c>
      <c r="O5583" s="61">
        <v>1</v>
      </c>
      <c r="P5583" s="62">
        <v>8.3333333333333301E-2</v>
      </c>
      <c r="Q5583" s="63">
        <v>0</v>
      </c>
      <c r="R5583" s="64">
        <v>1273.34358974362</v>
      </c>
      <c r="S5583" s="25">
        <v>86.656410256381406</v>
      </c>
    </row>
    <row r="5584" spans="1:1024" s="2" customFormat="1" ht="38.25" x14ac:dyDescent="0.25">
      <c r="A5584" s="10" t="s">
        <v>1462</v>
      </c>
      <c r="B5584" s="10">
        <v>7309</v>
      </c>
      <c r="C5584" s="10">
        <f>VLOOKUP(B5584,[1]Planilha8!$X$4:$Y$6629,2,0)</f>
        <v>2039966</v>
      </c>
      <c r="D5584" s="12" t="s">
        <v>1540</v>
      </c>
      <c r="E5584" s="12" t="str">
        <f>VLOOKUP(B5584,[1]Planilha8!$X$4:$Z$6629,3,0)</f>
        <v>DEPOSITO DE LIXO</v>
      </c>
      <c r="F5584" s="12" t="str">
        <f>VLOOKUP(B5584,[1]Planilha8!$X$4:$AD$6629,7,0)</f>
        <v>BOM</v>
      </c>
      <c r="G5584" s="13">
        <v>41367</v>
      </c>
      <c r="H5584" s="14">
        <v>1360</v>
      </c>
      <c r="I5584" s="15" t="s">
        <v>22</v>
      </c>
      <c r="J5584" s="56" t="s">
        <v>1539</v>
      </c>
      <c r="K5584" s="57">
        <v>3784</v>
      </c>
      <c r="L5584" s="58">
        <v>2013000724</v>
      </c>
      <c r="M5584" s="59">
        <v>43465</v>
      </c>
      <c r="N5584" s="60">
        <v>1273.34358974362</v>
      </c>
      <c r="O5584" s="61">
        <v>1</v>
      </c>
      <c r="P5584" s="62">
        <v>8.3333333333333301E-2</v>
      </c>
      <c r="Q5584" s="63">
        <v>0</v>
      </c>
      <c r="R5584" s="64">
        <v>1273.34358974362</v>
      </c>
      <c r="S5584" s="25">
        <v>86.656410256381406</v>
      </c>
      <c r="ALF5584" s="26"/>
      <c r="ALG5584" s="26"/>
      <c r="ALH5584" s="26"/>
      <c r="ALI5584" s="26"/>
      <c r="ALJ5584" s="26"/>
      <c r="ALK5584" s="26"/>
      <c r="ALL5584" s="26"/>
      <c r="ALM5584" s="26"/>
      <c r="ALN5584" s="26"/>
      <c r="ALO5584" s="26"/>
      <c r="ALP5584" s="26"/>
      <c r="ALQ5584" s="26"/>
      <c r="ALR5584" s="26"/>
      <c r="ALS5584" s="26"/>
      <c r="ALT5584" s="26"/>
      <c r="ALU5584" s="26"/>
      <c r="ALV5584" s="26"/>
      <c r="ALW5584" s="26"/>
      <c r="ALX5584" s="26"/>
      <c r="ALY5584" s="26"/>
      <c r="ALZ5584" s="26"/>
      <c r="AMA5584" s="26"/>
      <c r="AMB5584" s="26"/>
      <c r="AMC5584" s="26"/>
      <c r="AMD5584" s="26"/>
      <c r="AME5584" s="26"/>
      <c r="AMF5584" s="26"/>
      <c r="AMG5584"/>
      <c r="AMH5584"/>
      <c r="AMI5584"/>
      <c r="AMJ5584"/>
    </row>
    <row r="5585" spans="1:1024" s="2" customFormat="1" ht="38.25" x14ac:dyDescent="0.25">
      <c r="A5585" s="10" t="s">
        <v>1462</v>
      </c>
      <c r="B5585" s="10">
        <v>7310</v>
      </c>
      <c r="C5585" s="10">
        <f>VLOOKUP(B5585,[1]Planilha8!$X$4:$Y$6629,2,0)</f>
        <v>2039967</v>
      </c>
      <c r="D5585" s="12" t="s">
        <v>1540</v>
      </c>
      <c r="E5585" s="12" t="str">
        <f>VLOOKUP(B5585,[1]Planilha8!$X$4:$Z$6629,3,0)</f>
        <v>DEPOSITO DE LIXO</v>
      </c>
      <c r="F5585" s="12" t="str">
        <f>VLOOKUP(B5585,[1]Planilha8!$X$4:$AD$6629,7,0)</f>
        <v>BOM</v>
      </c>
      <c r="G5585" s="13">
        <v>41367</v>
      </c>
      <c r="H5585" s="14">
        <v>1360</v>
      </c>
      <c r="I5585" s="15" t="s">
        <v>22</v>
      </c>
      <c r="J5585" s="56" t="s">
        <v>1539</v>
      </c>
      <c r="K5585" s="57">
        <v>3784</v>
      </c>
      <c r="L5585" s="58">
        <v>2013000724</v>
      </c>
      <c r="M5585" s="59">
        <v>43465</v>
      </c>
      <c r="N5585" s="60">
        <v>1273.34358974362</v>
      </c>
      <c r="O5585" s="61">
        <v>1</v>
      </c>
      <c r="P5585" s="62">
        <v>8.3333333333333301E-2</v>
      </c>
      <c r="Q5585" s="63">
        <v>0</v>
      </c>
      <c r="R5585" s="64">
        <v>1273.34358974362</v>
      </c>
      <c r="S5585" s="25">
        <v>86.656410256381406</v>
      </c>
      <c r="ALF5585" s="26"/>
      <c r="ALG5585" s="26"/>
      <c r="ALH5585" s="26"/>
      <c r="ALI5585" s="26"/>
      <c r="ALJ5585" s="26"/>
      <c r="ALK5585" s="26"/>
      <c r="ALL5585" s="26"/>
      <c r="ALM5585" s="26"/>
      <c r="ALN5585" s="26"/>
      <c r="ALO5585" s="26"/>
      <c r="ALP5585" s="26"/>
      <c r="ALQ5585" s="26"/>
      <c r="ALR5585" s="26"/>
      <c r="ALS5585" s="26"/>
      <c r="ALT5585" s="26"/>
      <c r="ALU5585" s="26"/>
      <c r="ALV5585" s="26"/>
      <c r="ALW5585" s="26"/>
      <c r="ALX5585" s="26"/>
      <c r="ALY5585" s="26"/>
      <c r="ALZ5585" s="26"/>
      <c r="AMA5585" s="26"/>
      <c r="AMB5585" s="26"/>
      <c r="AMC5585" s="26"/>
      <c r="AMD5585" s="26"/>
      <c r="AME5585" s="26"/>
      <c r="AMF5585" s="26"/>
      <c r="AMG5585"/>
      <c r="AMH5585"/>
      <c r="AMI5585"/>
      <c r="AMJ5585"/>
    </row>
    <row r="5586" spans="1:1024" s="2" customFormat="1" ht="38.25" x14ac:dyDescent="0.25">
      <c r="A5586" s="10" t="s">
        <v>1462</v>
      </c>
      <c r="B5586" s="10">
        <v>7311</v>
      </c>
      <c r="C5586" s="10">
        <f>VLOOKUP(B5586,[1]Planilha8!$X$4:$Y$6629,2,0)</f>
        <v>2039968</v>
      </c>
      <c r="D5586" s="12" t="s">
        <v>1540</v>
      </c>
      <c r="E5586" s="12" t="str">
        <f>VLOOKUP(B5586,[1]Planilha8!$X$4:$Z$6629,3,0)</f>
        <v>DEPOSITO DE LIXO</v>
      </c>
      <c r="F5586" s="12" t="str">
        <f>VLOOKUP(B5586,[1]Planilha8!$X$4:$AD$6629,7,0)</f>
        <v>BOM</v>
      </c>
      <c r="G5586" s="13">
        <v>41367</v>
      </c>
      <c r="H5586" s="14">
        <v>1360</v>
      </c>
      <c r="I5586" s="15" t="s">
        <v>22</v>
      </c>
      <c r="J5586" s="56" t="s">
        <v>1539</v>
      </c>
      <c r="K5586" s="57">
        <v>3784</v>
      </c>
      <c r="L5586" s="58">
        <v>2013000724</v>
      </c>
      <c r="M5586" s="59">
        <v>43465</v>
      </c>
      <c r="N5586" s="60">
        <v>1273.34358974362</v>
      </c>
      <c r="O5586" s="61">
        <v>1</v>
      </c>
      <c r="P5586" s="62">
        <v>8.3333333333333301E-2</v>
      </c>
      <c r="Q5586" s="63">
        <v>0</v>
      </c>
      <c r="R5586" s="64">
        <v>1273.34358974362</v>
      </c>
      <c r="S5586" s="25">
        <v>86.656410256381406</v>
      </c>
      <c r="ALF5586" s="26"/>
      <c r="ALG5586" s="26"/>
      <c r="ALH5586" s="26"/>
      <c r="ALI5586" s="26"/>
      <c r="ALJ5586" s="26"/>
      <c r="ALK5586" s="26"/>
      <c r="ALL5586" s="26"/>
      <c r="ALM5586" s="26"/>
      <c r="ALN5586" s="26"/>
      <c r="ALO5586" s="26"/>
      <c r="ALP5586" s="26"/>
      <c r="ALQ5586" s="26"/>
      <c r="ALR5586" s="26"/>
      <c r="ALS5586" s="26"/>
      <c r="ALT5586" s="26"/>
      <c r="ALU5586" s="26"/>
      <c r="ALV5586" s="26"/>
      <c r="ALW5586" s="26"/>
      <c r="ALX5586" s="26"/>
      <c r="ALY5586" s="26"/>
      <c r="ALZ5586" s="26"/>
      <c r="AMA5586" s="26"/>
      <c r="AMB5586" s="26"/>
      <c r="AMC5586" s="26"/>
      <c r="AMD5586" s="26"/>
      <c r="AME5586" s="26"/>
      <c r="AMF5586" s="26"/>
      <c r="AMG5586"/>
      <c r="AMH5586"/>
      <c r="AMI5586"/>
      <c r="AMJ5586"/>
    </row>
    <row r="5587" spans="1:1024" s="2" customFormat="1" ht="38.25" x14ac:dyDescent="0.25">
      <c r="A5587" s="10" t="s">
        <v>1462</v>
      </c>
      <c r="B5587" s="10">
        <v>7312</v>
      </c>
      <c r="C5587" s="10">
        <f>VLOOKUP(B5587,[1]Planilha8!$X$4:$Y$6629,2,0)</f>
        <v>2039969</v>
      </c>
      <c r="D5587" s="12" t="s">
        <v>1540</v>
      </c>
      <c r="E5587" s="12" t="str">
        <f>VLOOKUP(B5587,[1]Planilha8!$X$4:$Z$6629,3,0)</f>
        <v>GALPÃO ALMOXARIFADO</v>
      </c>
      <c r="F5587" s="12" t="str">
        <f>VLOOKUP(B5587,[1]Planilha8!$X$4:$AD$6629,7,0)</f>
        <v>SUCATA</v>
      </c>
      <c r="G5587" s="13">
        <v>41367</v>
      </c>
      <c r="H5587" s="14">
        <v>1360</v>
      </c>
      <c r="I5587" s="15" t="s">
        <v>22</v>
      </c>
      <c r="J5587" s="56" t="s">
        <v>1539</v>
      </c>
      <c r="K5587" s="57">
        <v>3784</v>
      </c>
      <c r="L5587" s="58">
        <v>2013000724</v>
      </c>
      <c r="M5587" s="59">
        <v>43465</v>
      </c>
      <c r="N5587" s="60">
        <v>1273.34358974362</v>
      </c>
      <c r="O5587" s="61">
        <v>1</v>
      </c>
      <c r="P5587" s="62">
        <v>8.3333333333333301E-2</v>
      </c>
      <c r="Q5587" s="63">
        <v>0</v>
      </c>
      <c r="R5587" s="64">
        <v>1273.34358974362</v>
      </c>
      <c r="S5587" s="25">
        <v>86.656410256381406</v>
      </c>
      <c r="ALF5587" s="26"/>
      <c r="ALG5587" s="26"/>
      <c r="ALH5587" s="26"/>
      <c r="ALI5587" s="26"/>
      <c r="ALJ5587" s="26"/>
      <c r="ALK5587" s="26"/>
      <c r="ALL5587" s="26"/>
      <c r="ALM5587" s="26"/>
      <c r="ALN5587" s="26"/>
      <c r="ALO5587" s="26"/>
      <c r="ALP5587" s="26"/>
      <c r="ALQ5587" s="26"/>
      <c r="ALR5587" s="26"/>
      <c r="ALS5587" s="26"/>
      <c r="ALT5587" s="26"/>
      <c r="ALU5587" s="26"/>
      <c r="ALV5587" s="26"/>
      <c r="ALW5587" s="26"/>
      <c r="ALX5587" s="26"/>
      <c r="ALY5587" s="26"/>
      <c r="ALZ5587" s="26"/>
      <c r="AMA5587" s="26"/>
      <c r="AMB5587" s="26"/>
      <c r="AMC5587" s="26"/>
      <c r="AMD5587" s="26"/>
      <c r="AME5587" s="26"/>
      <c r="AMF5587" s="26"/>
      <c r="AMG5587"/>
      <c r="AMH5587"/>
      <c r="AMI5587"/>
      <c r="AMJ5587"/>
    </row>
    <row r="5588" spans="1:1024" s="2" customFormat="1" ht="38.25" x14ac:dyDescent="0.25">
      <c r="A5588" s="10" t="s">
        <v>1462</v>
      </c>
      <c r="B5588" s="10">
        <v>7313</v>
      </c>
      <c r="C5588" s="10">
        <f>VLOOKUP(B5588,[1]Planilha8!$X$4:$Y$6629,2,0)</f>
        <v>2039970</v>
      </c>
      <c r="D5588" s="12" t="s">
        <v>1540</v>
      </c>
      <c r="E5588" s="12" t="str">
        <f>VLOOKUP(B5588,[1]Planilha8!$X$4:$Z$6629,3,0)</f>
        <v>DEPOSITO DE LIXO</v>
      </c>
      <c r="F5588" s="12" t="str">
        <f>VLOOKUP(B5588,[1]Planilha8!$X$4:$AD$6629,7,0)</f>
        <v>BOM</v>
      </c>
      <c r="G5588" s="13">
        <v>41367</v>
      </c>
      <c r="H5588" s="14">
        <v>1360</v>
      </c>
      <c r="I5588" s="15" t="s">
        <v>22</v>
      </c>
      <c r="J5588" s="56" t="s">
        <v>1539</v>
      </c>
      <c r="K5588" s="57">
        <v>3784</v>
      </c>
      <c r="L5588" s="58">
        <v>2013000724</v>
      </c>
      <c r="M5588" s="59">
        <v>43465</v>
      </c>
      <c r="N5588" s="60">
        <v>1273.34358974362</v>
      </c>
      <c r="O5588" s="61">
        <v>1</v>
      </c>
      <c r="P5588" s="62">
        <v>8.3333333333333301E-2</v>
      </c>
      <c r="Q5588" s="63">
        <v>0</v>
      </c>
      <c r="R5588" s="64">
        <v>1273.34358974362</v>
      </c>
      <c r="S5588" s="25">
        <v>86.656410256381406</v>
      </c>
      <c r="ALF5588" s="26"/>
      <c r="ALG5588" s="26"/>
      <c r="ALH5588" s="26"/>
      <c r="ALI5588" s="26"/>
      <c r="ALJ5588" s="26"/>
      <c r="ALK5588" s="26"/>
      <c r="ALL5588" s="26"/>
      <c r="ALM5588" s="26"/>
      <c r="ALN5588" s="26"/>
      <c r="ALO5588" s="26"/>
      <c r="ALP5588" s="26"/>
      <c r="ALQ5588" s="26"/>
      <c r="ALR5588" s="26"/>
      <c r="ALS5588" s="26"/>
      <c r="ALT5588" s="26"/>
      <c r="ALU5588" s="26"/>
      <c r="ALV5588" s="26"/>
      <c r="ALW5588" s="26"/>
      <c r="ALX5588" s="26"/>
      <c r="ALY5588" s="26"/>
      <c r="ALZ5588" s="26"/>
      <c r="AMA5588" s="26"/>
      <c r="AMB5588" s="26"/>
      <c r="AMC5588" s="26"/>
      <c r="AMD5588" s="26"/>
      <c r="AME5588" s="26"/>
      <c r="AMF5588" s="26"/>
      <c r="AMG5588"/>
      <c r="AMH5588"/>
      <c r="AMI5588"/>
      <c r="AMJ5588"/>
    </row>
    <row r="5589" spans="1:1024" s="2" customFormat="1" ht="38.25" x14ac:dyDescent="0.25">
      <c r="A5589" s="10" t="s">
        <v>1462</v>
      </c>
      <c r="B5589" s="10">
        <v>7314</v>
      </c>
      <c r="C5589" s="10">
        <f>VLOOKUP(B5589,[1]Planilha8!$X$4:$Y$6629,2,0)</f>
        <v>2039971</v>
      </c>
      <c r="D5589" s="12" t="s">
        <v>1540</v>
      </c>
      <c r="E5589" s="12" t="str">
        <f>VLOOKUP(B5589,[1]Planilha8!$X$4:$Z$6629,3,0)</f>
        <v>DEPOSITO DE LIXO</v>
      </c>
      <c r="F5589" s="12" t="str">
        <f>VLOOKUP(B5589,[1]Planilha8!$X$4:$AD$6629,7,0)</f>
        <v>BOM</v>
      </c>
      <c r="G5589" s="13">
        <v>41367</v>
      </c>
      <c r="H5589" s="14">
        <v>1360</v>
      </c>
      <c r="I5589" s="15" t="s">
        <v>22</v>
      </c>
      <c r="J5589" s="56" t="s">
        <v>1539</v>
      </c>
      <c r="K5589" s="57">
        <v>3784</v>
      </c>
      <c r="L5589" s="58">
        <v>2013000724</v>
      </c>
      <c r="M5589" s="59">
        <v>43465</v>
      </c>
      <c r="N5589" s="60">
        <v>1273.34358974362</v>
      </c>
      <c r="O5589" s="61">
        <v>1</v>
      </c>
      <c r="P5589" s="62">
        <v>8.3333333333333301E-2</v>
      </c>
      <c r="Q5589" s="63">
        <v>0</v>
      </c>
      <c r="R5589" s="64">
        <v>1273.34358974362</v>
      </c>
      <c r="S5589" s="25">
        <v>86.656410256381406</v>
      </c>
      <c r="ALF5589" s="26"/>
      <c r="ALG5589" s="26"/>
      <c r="ALH5589" s="26"/>
      <c r="ALI5589" s="26"/>
      <c r="ALJ5589" s="26"/>
      <c r="ALK5589" s="26"/>
      <c r="ALL5589" s="26"/>
      <c r="ALM5589" s="26"/>
      <c r="ALN5589" s="26"/>
      <c r="ALO5589" s="26"/>
      <c r="ALP5589" s="26"/>
      <c r="ALQ5589" s="26"/>
      <c r="ALR5589" s="26"/>
      <c r="ALS5589" s="26"/>
      <c r="ALT5589" s="26"/>
      <c r="ALU5589" s="26"/>
      <c r="ALV5589" s="26"/>
      <c r="ALW5589" s="26"/>
      <c r="ALX5589" s="26"/>
      <c r="ALY5589" s="26"/>
      <c r="ALZ5589" s="26"/>
      <c r="AMA5589" s="26"/>
      <c r="AMB5589" s="26"/>
      <c r="AMC5589" s="26"/>
      <c r="AMD5589" s="26"/>
      <c r="AME5589" s="26"/>
      <c r="AMF5589" s="26"/>
      <c r="AMG5589"/>
      <c r="AMH5589"/>
      <c r="AMI5589"/>
      <c r="AMJ5589"/>
    </row>
    <row r="5590" spans="1:1024" s="2" customFormat="1" ht="25.5" x14ac:dyDescent="0.25">
      <c r="A5590" s="10" t="s">
        <v>1462</v>
      </c>
      <c r="B5590" s="10">
        <v>7262</v>
      </c>
      <c r="C5590" s="10">
        <f>VLOOKUP(B5590,[1]Planilha8!$X$4:$Y$6629,2,0)</f>
        <v>2039972</v>
      </c>
      <c r="D5590" s="12" t="s">
        <v>1541</v>
      </c>
      <c r="E5590" s="12" t="str">
        <f>VLOOKUP(B5590,[1]Planilha8!$X$4:$Z$6629,3,0)</f>
        <v>ROUPARIA</v>
      </c>
      <c r="F5590" s="12" t="str">
        <f>VLOOKUP(B5590,[1]Planilha8!$X$4:$AD$6629,7,0)</f>
        <v>BOM</v>
      </c>
      <c r="G5590" s="13">
        <v>41369</v>
      </c>
      <c r="H5590" s="14">
        <v>296</v>
      </c>
      <c r="I5590" s="15" t="s">
        <v>22</v>
      </c>
      <c r="J5590" s="56" t="s">
        <v>1542</v>
      </c>
      <c r="K5590" s="57">
        <v>5259</v>
      </c>
      <c r="L5590" s="58">
        <v>2013000173</v>
      </c>
      <c r="M5590" s="59">
        <v>43465</v>
      </c>
      <c r="N5590" s="60">
        <v>285.64</v>
      </c>
      <c r="O5590" s="61">
        <v>0.5</v>
      </c>
      <c r="P5590" s="62">
        <v>4.1666666666666699E-2</v>
      </c>
      <c r="Q5590" s="63">
        <v>0</v>
      </c>
      <c r="R5590" s="64">
        <v>285.64</v>
      </c>
      <c r="S5590" s="25">
        <v>10.36</v>
      </c>
      <c r="ALF5590" s="26"/>
      <c r="ALG5590" s="26"/>
      <c r="ALH5590" s="26"/>
      <c r="ALI5590" s="26"/>
      <c r="ALJ5590" s="26"/>
      <c r="ALK5590" s="26"/>
      <c r="ALL5590" s="26"/>
      <c r="ALM5590" s="26"/>
      <c r="ALN5590" s="26"/>
      <c r="ALO5590" s="26"/>
      <c r="ALP5590" s="26"/>
      <c r="ALQ5590" s="26"/>
      <c r="ALR5590" s="26"/>
      <c r="ALS5590" s="26"/>
      <c r="ALT5590" s="26"/>
      <c r="ALU5590" s="26"/>
      <c r="ALV5590" s="26"/>
      <c r="ALW5590" s="26"/>
      <c r="ALX5590" s="26"/>
      <c r="ALY5590" s="26"/>
      <c r="ALZ5590" s="26"/>
      <c r="AMA5590" s="26"/>
      <c r="AMB5590" s="26"/>
      <c r="AMC5590" s="26"/>
      <c r="AMD5590" s="26"/>
      <c r="AME5590" s="26"/>
      <c r="AMF5590" s="26"/>
      <c r="AMG5590"/>
      <c r="AMH5590"/>
      <c r="AMI5590"/>
      <c r="AMJ5590"/>
    </row>
    <row r="5591" spans="1:1024" s="2" customFormat="1" ht="25.5" x14ac:dyDescent="0.25">
      <c r="A5591" s="10" t="s">
        <v>1462</v>
      </c>
      <c r="B5591" s="10">
        <v>7263</v>
      </c>
      <c r="C5591" s="10">
        <f>VLOOKUP(B5591,[1]Planilha8!$X$4:$Y$6629,2,0)</f>
        <v>2039973</v>
      </c>
      <c r="D5591" s="12" t="s">
        <v>1541</v>
      </c>
      <c r="E5591" s="12" t="str">
        <f>VLOOKUP(B5591,[1]Planilha8!$X$4:$Z$6629,3,0)</f>
        <v>ROUPARIA</v>
      </c>
      <c r="F5591" s="12" t="str">
        <f>VLOOKUP(B5591,[1]Planilha8!$X$4:$AD$6629,7,0)</f>
        <v>BOM</v>
      </c>
      <c r="G5591" s="13">
        <v>41369</v>
      </c>
      <c r="H5591" s="14">
        <v>296</v>
      </c>
      <c r="I5591" s="15" t="s">
        <v>22</v>
      </c>
      <c r="J5591" s="56" t="s">
        <v>1542</v>
      </c>
      <c r="K5591" s="57">
        <v>5259</v>
      </c>
      <c r="L5591" s="58">
        <v>2013000173</v>
      </c>
      <c r="M5591" s="59">
        <v>43465</v>
      </c>
      <c r="N5591" s="60">
        <v>285.64</v>
      </c>
      <c r="O5591" s="61">
        <v>0.5</v>
      </c>
      <c r="P5591" s="62">
        <v>4.1666666666666699E-2</v>
      </c>
      <c r="Q5591" s="63">
        <v>0</v>
      </c>
      <c r="R5591" s="64">
        <v>285.64</v>
      </c>
      <c r="S5591" s="25">
        <v>10.36</v>
      </c>
      <c r="ALF5591" s="26"/>
      <c r="ALG5591" s="26"/>
      <c r="ALH5591" s="26"/>
      <c r="ALI5591" s="26"/>
      <c r="ALJ5591" s="26"/>
      <c r="ALK5591" s="26"/>
      <c r="ALL5591" s="26"/>
      <c r="ALM5591" s="26"/>
      <c r="ALN5591" s="26"/>
      <c r="ALO5591" s="26"/>
      <c r="ALP5591" s="26"/>
      <c r="ALQ5591" s="26"/>
      <c r="ALR5591" s="26"/>
      <c r="ALS5591" s="26"/>
      <c r="ALT5591" s="26"/>
      <c r="ALU5591" s="26"/>
      <c r="ALV5591" s="26"/>
      <c r="ALW5591" s="26"/>
      <c r="ALX5591" s="26"/>
      <c r="ALY5591" s="26"/>
      <c r="ALZ5591" s="26"/>
      <c r="AMA5591" s="26"/>
      <c r="AMB5591" s="26"/>
      <c r="AMC5591" s="26"/>
      <c r="AMD5591" s="26"/>
      <c r="AME5591" s="26"/>
      <c r="AMF5591" s="26"/>
      <c r="AMG5591"/>
      <c r="AMH5591"/>
      <c r="AMI5591"/>
      <c r="AMJ5591"/>
    </row>
    <row r="5592" spans="1:1024" s="2" customFormat="1" ht="25.5" x14ac:dyDescent="0.25">
      <c r="A5592" s="10" t="s">
        <v>1462</v>
      </c>
      <c r="B5592" s="10">
        <v>7264</v>
      </c>
      <c r="C5592" s="10">
        <f>VLOOKUP(B5592,[1]Planilha8!$X$4:$Y$6629,2,0)</f>
        <v>2039974</v>
      </c>
      <c r="D5592" s="12" t="s">
        <v>1541</v>
      </c>
      <c r="E5592" s="12" t="str">
        <f>VLOOKUP(B5592,[1]Planilha8!$X$4:$Z$6629,3,0)</f>
        <v>ROUPARIA</v>
      </c>
      <c r="F5592" s="12" t="str">
        <f>VLOOKUP(B5592,[1]Planilha8!$X$4:$AD$6629,7,0)</f>
        <v>BOM</v>
      </c>
      <c r="G5592" s="13">
        <v>41369</v>
      </c>
      <c r="H5592" s="14">
        <v>296</v>
      </c>
      <c r="I5592" s="15" t="s">
        <v>22</v>
      </c>
      <c r="J5592" s="56" t="s">
        <v>1542</v>
      </c>
      <c r="K5592" s="57">
        <v>5259</v>
      </c>
      <c r="L5592" s="58">
        <v>2013000173</v>
      </c>
      <c r="M5592" s="59">
        <v>43465</v>
      </c>
      <c r="N5592" s="60">
        <v>285.64</v>
      </c>
      <c r="O5592" s="61">
        <v>0.5</v>
      </c>
      <c r="P5592" s="62">
        <v>4.1666666666666699E-2</v>
      </c>
      <c r="Q5592" s="63">
        <v>0</v>
      </c>
      <c r="R5592" s="64">
        <v>285.64</v>
      </c>
      <c r="S5592" s="25">
        <v>10.36</v>
      </c>
      <c r="ALF5592" s="26"/>
      <c r="ALG5592" s="26"/>
      <c r="ALH5592" s="26"/>
      <c r="ALI5592" s="26"/>
      <c r="ALJ5592" s="26"/>
      <c r="ALK5592" s="26"/>
      <c r="ALL5592" s="26"/>
      <c r="ALM5592" s="26"/>
      <c r="ALN5592" s="26"/>
      <c r="ALO5592" s="26"/>
      <c r="ALP5592" s="26"/>
      <c r="ALQ5592" s="26"/>
      <c r="ALR5592" s="26"/>
      <c r="ALS5592" s="26"/>
      <c r="ALT5592" s="26"/>
      <c r="ALU5592" s="26"/>
      <c r="ALV5592" s="26"/>
      <c r="ALW5592" s="26"/>
      <c r="ALX5592" s="26"/>
      <c r="ALY5592" s="26"/>
      <c r="ALZ5592" s="26"/>
      <c r="AMA5592" s="26"/>
      <c r="AMB5592" s="26"/>
      <c r="AMC5592" s="26"/>
      <c r="AMD5592" s="26"/>
      <c r="AME5592" s="26"/>
      <c r="AMF5592" s="26"/>
      <c r="AMG5592"/>
      <c r="AMH5592"/>
      <c r="AMI5592"/>
      <c r="AMJ5592"/>
    </row>
    <row r="5593" spans="1:1024" s="2" customFormat="1" ht="25.5" x14ac:dyDescent="0.25">
      <c r="A5593" s="10" t="s">
        <v>1462</v>
      </c>
      <c r="B5593" s="10">
        <v>7265</v>
      </c>
      <c r="C5593" s="10">
        <f>VLOOKUP(B5593,[1]Planilha8!$X$4:$Y$6629,2,0)</f>
        <v>2039975</v>
      </c>
      <c r="D5593" s="12" t="s">
        <v>1541</v>
      </c>
      <c r="E5593" s="12" t="str">
        <f>VLOOKUP(B5593,[1]Planilha8!$X$4:$Z$6629,3,0)</f>
        <v>ROUPARIA</v>
      </c>
      <c r="F5593" s="12" t="str">
        <f>VLOOKUP(B5593,[1]Planilha8!$X$4:$AD$6629,7,0)</f>
        <v>BOM</v>
      </c>
      <c r="G5593" s="13">
        <v>41369</v>
      </c>
      <c r="H5593" s="14">
        <v>296</v>
      </c>
      <c r="I5593" s="15" t="s">
        <v>22</v>
      </c>
      <c r="J5593" s="56" t="s">
        <v>1542</v>
      </c>
      <c r="K5593" s="57">
        <v>5259</v>
      </c>
      <c r="L5593" s="58">
        <v>2013000173</v>
      </c>
      <c r="M5593" s="59">
        <v>43465</v>
      </c>
      <c r="N5593" s="60">
        <v>285.64</v>
      </c>
      <c r="O5593" s="61">
        <v>0.5</v>
      </c>
      <c r="P5593" s="62">
        <v>4.1666666666666699E-2</v>
      </c>
      <c r="Q5593" s="63">
        <v>0</v>
      </c>
      <c r="R5593" s="64">
        <v>285.64</v>
      </c>
      <c r="S5593" s="25">
        <v>10.36</v>
      </c>
      <c r="ALF5593" s="26"/>
      <c r="ALG5593" s="26"/>
      <c r="ALH5593" s="26"/>
      <c r="ALI5593" s="26"/>
      <c r="ALJ5593" s="26"/>
      <c r="ALK5593" s="26"/>
      <c r="ALL5593" s="26"/>
      <c r="ALM5593" s="26"/>
      <c r="ALN5593" s="26"/>
      <c r="ALO5593" s="26"/>
      <c r="ALP5593" s="26"/>
      <c r="ALQ5593" s="26"/>
      <c r="ALR5593" s="26"/>
      <c r="ALS5593" s="26"/>
      <c r="ALT5593" s="26"/>
      <c r="ALU5593" s="26"/>
      <c r="ALV5593" s="26"/>
      <c r="ALW5593" s="26"/>
      <c r="ALX5593" s="26"/>
      <c r="ALY5593" s="26"/>
      <c r="ALZ5593" s="26"/>
      <c r="AMA5593" s="26"/>
      <c r="AMB5593" s="26"/>
      <c r="AMC5593" s="26"/>
      <c r="AMD5593" s="26"/>
      <c r="AME5593" s="26"/>
      <c r="AMF5593" s="26"/>
      <c r="AMG5593"/>
      <c r="AMH5593"/>
      <c r="AMI5593"/>
      <c r="AMJ5593"/>
    </row>
    <row r="5594" spans="1:1024" s="2" customFormat="1" ht="25.5" x14ac:dyDescent="0.25">
      <c r="A5594" s="10" t="s">
        <v>1462</v>
      </c>
      <c r="B5594" s="10">
        <v>7266</v>
      </c>
      <c r="C5594" s="10">
        <f>VLOOKUP(B5594,[1]Planilha8!$X$4:$Y$6629,2,0)</f>
        <v>2039976</v>
      </c>
      <c r="D5594" s="12" t="s">
        <v>1541</v>
      </c>
      <c r="E5594" s="12" t="str">
        <f>VLOOKUP(B5594,[1]Planilha8!$X$4:$Z$6629,3,0)</f>
        <v>ROUPARIA</v>
      </c>
      <c r="F5594" s="12" t="str">
        <f>VLOOKUP(B5594,[1]Planilha8!$X$4:$AD$6629,7,0)</f>
        <v>BOM</v>
      </c>
      <c r="G5594" s="13">
        <v>41369</v>
      </c>
      <c r="H5594" s="14">
        <v>296</v>
      </c>
      <c r="I5594" s="15" t="s">
        <v>22</v>
      </c>
      <c r="J5594" s="56" t="s">
        <v>1542</v>
      </c>
      <c r="K5594" s="57">
        <v>5259</v>
      </c>
      <c r="L5594" s="58">
        <v>2013000173</v>
      </c>
      <c r="M5594" s="59">
        <v>43465</v>
      </c>
      <c r="N5594" s="60">
        <v>285.64</v>
      </c>
      <c r="O5594" s="61">
        <v>0.5</v>
      </c>
      <c r="P5594" s="62">
        <v>4.1666666666666699E-2</v>
      </c>
      <c r="Q5594" s="63">
        <v>0</v>
      </c>
      <c r="R5594" s="64">
        <v>285.64</v>
      </c>
      <c r="S5594" s="25">
        <v>10.36</v>
      </c>
      <c r="ALF5594" s="26"/>
      <c r="ALG5594" s="26"/>
      <c r="ALH5594" s="26"/>
      <c r="ALI5594" s="26"/>
      <c r="ALJ5594" s="26"/>
      <c r="ALK5594" s="26"/>
      <c r="ALL5594" s="26"/>
      <c r="ALM5594" s="26"/>
      <c r="ALN5594" s="26"/>
      <c r="ALO5594" s="26"/>
      <c r="ALP5594" s="26"/>
      <c r="ALQ5594" s="26"/>
      <c r="ALR5594" s="26"/>
      <c r="ALS5594" s="26"/>
      <c r="ALT5594" s="26"/>
      <c r="ALU5594" s="26"/>
      <c r="ALV5594" s="26"/>
      <c r="ALW5594" s="26"/>
      <c r="ALX5594" s="26"/>
      <c r="ALY5594" s="26"/>
      <c r="ALZ5594" s="26"/>
      <c r="AMA5594" s="26"/>
      <c r="AMB5594" s="26"/>
      <c r="AMC5594" s="26"/>
      <c r="AMD5594" s="26"/>
      <c r="AME5594" s="26"/>
      <c r="AMF5594" s="26"/>
      <c r="AMG5594"/>
      <c r="AMH5594"/>
      <c r="AMI5594"/>
      <c r="AMJ5594"/>
    </row>
    <row r="5595" spans="1:1024" s="2" customFormat="1" ht="25.5" x14ac:dyDescent="0.25">
      <c r="A5595" s="10" t="s">
        <v>1462</v>
      </c>
      <c r="B5595" s="10">
        <v>7267</v>
      </c>
      <c r="C5595" s="10">
        <f>VLOOKUP(B5595,[1]Planilha8!$X$4:$Y$6629,2,0)</f>
        <v>2039977</v>
      </c>
      <c r="D5595" s="12" t="s">
        <v>1541</v>
      </c>
      <c r="E5595" s="12" t="str">
        <f>VLOOKUP(B5595,[1]Planilha8!$X$4:$Z$6629,3,0)</f>
        <v>ROUPARIA</v>
      </c>
      <c r="F5595" s="12" t="str">
        <f>VLOOKUP(B5595,[1]Planilha8!$X$4:$AD$6629,7,0)</f>
        <v>BOM</v>
      </c>
      <c r="G5595" s="13">
        <v>41369</v>
      </c>
      <c r="H5595" s="14">
        <v>296</v>
      </c>
      <c r="I5595" s="15" t="s">
        <v>22</v>
      </c>
      <c r="J5595" s="56" t="s">
        <v>1542</v>
      </c>
      <c r="K5595" s="57">
        <v>5259</v>
      </c>
      <c r="L5595" s="58">
        <v>2013000173</v>
      </c>
      <c r="M5595" s="59">
        <v>43465</v>
      </c>
      <c r="N5595" s="60">
        <v>285.64</v>
      </c>
      <c r="O5595" s="61">
        <v>0.5</v>
      </c>
      <c r="P5595" s="62">
        <v>4.1666666666666699E-2</v>
      </c>
      <c r="Q5595" s="63">
        <v>0</v>
      </c>
      <c r="R5595" s="64">
        <v>285.64</v>
      </c>
      <c r="S5595" s="25">
        <v>10.36</v>
      </c>
      <c r="ALF5595" s="26"/>
      <c r="ALG5595" s="26"/>
      <c r="ALH5595" s="26"/>
      <c r="ALI5595" s="26"/>
      <c r="ALJ5595" s="26"/>
      <c r="ALK5595" s="26"/>
      <c r="ALL5595" s="26"/>
      <c r="ALM5595" s="26"/>
      <c r="ALN5595" s="26"/>
      <c r="ALO5595" s="26"/>
      <c r="ALP5595" s="26"/>
      <c r="ALQ5595" s="26"/>
      <c r="ALR5595" s="26"/>
      <c r="ALS5595" s="26"/>
      <c r="ALT5595" s="26"/>
      <c r="ALU5595" s="26"/>
      <c r="ALV5595" s="26"/>
      <c r="ALW5595" s="26"/>
      <c r="ALX5595" s="26"/>
      <c r="ALY5595" s="26"/>
      <c r="ALZ5595" s="26"/>
      <c r="AMA5595" s="26"/>
      <c r="AMB5595" s="26"/>
      <c r="AMC5595" s="26"/>
      <c r="AMD5595" s="26"/>
      <c r="AME5595" s="26"/>
      <c r="AMF5595" s="26"/>
      <c r="AMG5595"/>
      <c r="AMH5595"/>
      <c r="AMI5595"/>
      <c r="AMJ5595"/>
    </row>
    <row r="5596" spans="1:1024" s="2" customFormat="1" ht="25.5" x14ac:dyDescent="0.25">
      <c r="A5596" s="10" t="s">
        <v>1462</v>
      </c>
      <c r="B5596" s="10">
        <v>7268</v>
      </c>
      <c r="C5596" s="10">
        <f>VLOOKUP(B5596,[1]Planilha8!$X$4:$Y$6629,2,0)</f>
        <v>2039978</v>
      </c>
      <c r="D5596" s="12" t="s">
        <v>1541</v>
      </c>
      <c r="E5596" s="12" t="str">
        <f>VLOOKUP(B5596,[1]Planilha8!$X$4:$Z$6629,3,0)</f>
        <v>ROUPARIA</v>
      </c>
      <c r="F5596" s="12" t="str">
        <f>VLOOKUP(B5596,[1]Planilha8!$X$4:$AD$6629,7,0)</f>
        <v>BOM</v>
      </c>
      <c r="G5596" s="13">
        <v>41369</v>
      </c>
      <c r="H5596" s="14">
        <v>296</v>
      </c>
      <c r="I5596" s="15" t="s">
        <v>22</v>
      </c>
      <c r="J5596" s="56" t="s">
        <v>1542</v>
      </c>
      <c r="K5596" s="57">
        <v>5259</v>
      </c>
      <c r="L5596" s="58">
        <v>2013000173</v>
      </c>
      <c r="M5596" s="59">
        <v>43465</v>
      </c>
      <c r="N5596" s="60">
        <v>285.64</v>
      </c>
      <c r="O5596" s="61">
        <v>0.5</v>
      </c>
      <c r="P5596" s="62">
        <v>4.1666666666666699E-2</v>
      </c>
      <c r="Q5596" s="63">
        <v>0</v>
      </c>
      <c r="R5596" s="64">
        <v>285.64</v>
      </c>
      <c r="S5596" s="25">
        <v>10.36</v>
      </c>
      <c r="ALF5596" s="26"/>
      <c r="ALG5596" s="26"/>
      <c r="ALH5596" s="26"/>
      <c r="ALI5596" s="26"/>
      <c r="ALJ5596" s="26"/>
      <c r="ALK5596" s="26"/>
      <c r="ALL5596" s="26"/>
      <c r="ALM5596" s="26"/>
      <c r="ALN5596" s="26"/>
      <c r="ALO5596" s="26"/>
      <c r="ALP5596" s="26"/>
      <c r="ALQ5596" s="26"/>
      <c r="ALR5596" s="26"/>
      <c r="ALS5596" s="26"/>
      <c r="ALT5596" s="26"/>
      <c r="ALU5596" s="26"/>
      <c r="ALV5596" s="26"/>
      <c r="ALW5596" s="26"/>
      <c r="ALX5596" s="26"/>
      <c r="ALY5596" s="26"/>
      <c r="ALZ5596" s="26"/>
      <c r="AMA5596" s="26"/>
      <c r="AMB5596" s="26"/>
      <c r="AMC5596" s="26"/>
      <c r="AMD5596" s="26"/>
      <c r="AME5596" s="26"/>
      <c r="AMF5596" s="26"/>
      <c r="AMG5596"/>
      <c r="AMH5596"/>
      <c r="AMI5596"/>
      <c r="AMJ5596"/>
    </row>
    <row r="5597" spans="1:1024" s="2" customFormat="1" ht="25.5" x14ac:dyDescent="0.25">
      <c r="A5597" s="10" t="s">
        <v>1462</v>
      </c>
      <c r="B5597" s="10">
        <v>7269</v>
      </c>
      <c r="C5597" s="10">
        <f>VLOOKUP(B5597,[1]Planilha8!$X$4:$Y$6629,2,0)</f>
        <v>2039979</v>
      </c>
      <c r="D5597" s="12" t="s">
        <v>1541</v>
      </c>
      <c r="E5597" s="12" t="str">
        <f>VLOOKUP(B5597,[1]Planilha8!$X$4:$Z$6629,3,0)</f>
        <v>ROUPARIA</v>
      </c>
      <c r="F5597" s="12" t="str">
        <f>VLOOKUP(B5597,[1]Planilha8!$X$4:$AD$6629,7,0)</f>
        <v>BOM</v>
      </c>
      <c r="G5597" s="13">
        <v>41369</v>
      </c>
      <c r="H5597" s="14">
        <v>296</v>
      </c>
      <c r="I5597" s="15" t="s">
        <v>22</v>
      </c>
      <c r="J5597" s="56" t="s">
        <v>1542</v>
      </c>
      <c r="K5597" s="57">
        <v>5259</v>
      </c>
      <c r="L5597" s="58">
        <v>2013000173</v>
      </c>
      <c r="M5597" s="59">
        <v>43465</v>
      </c>
      <c r="N5597" s="60">
        <v>285.64</v>
      </c>
      <c r="O5597" s="61">
        <v>0.5</v>
      </c>
      <c r="P5597" s="62">
        <v>4.1666666666666699E-2</v>
      </c>
      <c r="Q5597" s="63">
        <v>0</v>
      </c>
      <c r="R5597" s="64">
        <v>285.64</v>
      </c>
      <c r="S5597" s="25">
        <v>10.36</v>
      </c>
      <c r="ALF5597" s="26"/>
      <c r="ALG5597" s="26"/>
      <c r="ALH5597" s="26"/>
      <c r="ALI5597" s="26"/>
      <c r="ALJ5597" s="26"/>
      <c r="ALK5597" s="26"/>
      <c r="ALL5597" s="26"/>
      <c r="ALM5597" s="26"/>
      <c r="ALN5597" s="26"/>
      <c r="ALO5597" s="26"/>
      <c r="ALP5597" s="26"/>
      <c r="ALQ5597" s="26"/>
      <c r="ALR5597" s="26"/>
      <c r="ALS5597" s="26"/>
      <c r="ALT5597" s="26"/>
      <c r="ALU5597" s="26"/>
      <c r="ALV5597" s="26"/>
      <c r="ALW5597" s="26"/>
      <c r="ALX5597" s="26"/>
      <c r="ALY5597" s="26"/>
      <c r="ALZ5597" s="26"/>
      <c r="AMA5597" s="26"/>
      <c r="AMB5597" s="26"/>
      <c r="AMC5597" s="26"/>
      <c r="AMD5597" s="26"/>
      <c r="AME5597" s="26"/>
      <c r="AMF5597" s="26"/>
      <c r="AMG5597"/>
      <c r="AMH5597"/>
      <c r="AMI5597"/>
      <c r="AMJ5597"/>
    </row>
    <row r="5598" spans="1:1024" s="2" customFormat="1" ht="25.5" x14ac:dyDescent="0.25">
      <c r="A5598" s="10" t="s">
        <v>1462</v>
      </c>
      <c r="B5598" s="10">
        <v>7270</v>
      </c>
      <c r="C5598" s="10">
        <f>VLOOKUP(B5598,[1]Planilha8!$X$4:$Y$6629,2,0)</f>
        <v>2039980</v>
      </c>
      <c r="D5598" s="12" t="s">
        <v>1541</v>
      </c>
      <c r="E5598" s="12" t="str">
        <f>VLOOKUP(B5598,[1]Planilha8!$X$4:$Z$6629,3,0)</f>
        <v>ROUPARIA</v>
      </c>
      <c r="F5598" s="12" t="str">
        <f>VLOOKUP(B5598,[1]Planilha8!$X$4:$AD$6629,7,0)</f>
        <v>BOM</v>
      </c>
      <c r="G5598" s="13">
        <v>41369</v>
      </c>
      <c r="H5598" s="14">
        <v>296</v>
      </c>
      <c r="I5598" s="15" t="s">
        <v>22</v>
      </c>
      <c r="J5598" s="56" t="s">
        <v>1542</v>
      </c>
      <c r="K5598" s="57">
        <v>5259</v>
      </c>
      <c r="L5598" s="58">
        <v>2013000173</v>
      </c>
      <c r="M5598" s="59">
        <v>43465</v>
      </c>
      <c r="N5598" s="60">
        <v>285.64</v>
      </c>
      <c r="O5598" s="61">
        <v>0.5</v>
      </c>
      <c r="P5598" s="62">
        <v>4.1666666666666699E-2</v>
      </c>
      <c r="Q5598" s="63">
        <v>0</v>
      </c>
      <c r="R5598" s="64">
        <v>285.64</v>
      </c>
      <c r="S5598" s="25">
        <v>10.36</v>
      </c>
      <c r="ALF5598" s="26"/>
      <c r="ALG5598" s="26"/>
      <c r="ALH5598" s="26"/>
      <c r="ALI5598" s="26"/>
      <c r="ALJ5598" s="26"/>
      <c r="ALK5598" s="26"/>
      <c r="ALL5598" s="26"/>
      <c r="ALM5598" s="26"/>
      <c r="ALN5598" s="26"/>
      <c r="ALO5598" s="26"/>
      <c r="ALP5598" s="26"/>
      <c r="ALQ5598" s="26"/>
      <c r="ALR5598" s="26"/>
      <c r="ALS5598" s="26"/>
      <c r="ALT5598" s="26"/>
      <c r="ALU5598" s="26"/>
      <c r="ALV5598" s="26"/>
      <c r="ALW5598" s="26"/>
      <c r="ALX5598" s="26"/>
      <c r="ALY5598" s="26"/>
      <c r="ALZ5598" s="26"/>
      <c r="AMA5598" s="26"/>
      <c r="AMB5598" s="26"/>
      <c r="AMC5598" s="26"/>
      <c r="AMD5598" s="26"/>
      <c r="AME5598" s="26"/>
      <c r="AMF5598" s="26"/>
      <c r="AMG5598"/>
      <c r="AMH5598"/>
      <c r="AMI5598"/>
      <c r="AMJ5598"/>
    </row>
    <row r="5599" spans="1:1024" s="2" customFormat="1" ht="38.25" x14ac:dyDescent="0.25">
      <c r="A5599" s="10" t="s">
        <v>1462</v>
      </c>
      <c r="B5599" s="10">
        <v>7271</v>
      </c>
      <c r="C5599" s="10">
        <f>VLOOKUP(B5599,[1]Planilha8!$X$4:$Y$6629,2,0)</f>
        <v>2039981</v>
      </c>
      <c r="D5599" s="12" t="s">
        <v>1543</v>
      </c>
      <c r="E5599" s="12" t="str">
        <f>VLOOKUP(B5599,[1]Planilha8!$X$4:$Z$6629,3,0)</f>
        <v>UNIDADE DE TERAPIA INTENSIVA</v>
      </c>
      <c r="F5599" s="12" t="str">
        <f>VLOOKUP(B5599,[1]Planilha8!$X$4:$AD$6629,7,0)</f>
        <v>BOM</v>
      </c>
      <c r="G5599" s="13">
        <v>41369</v>
      </c>
      <c r="H5599" s="14">
        <v>210.6</v>
      </c>
      <c r="I5599" s="15" t="s">
        <v>22</v>
      </c>
      <c r="J5599" s="56" t="s">
        <v>1542</v>
      </c>
      <c r="K5599" s="57">
        <v>5260</v>
      </c>
      <c r="L5599" s="58">
        <v>2013000356</v>
      </c>
      <c r="M5599" s="59">
        <v>43465</v>
      </c>
      <c r="N5599" s="60">
        <v>203.22900000000001</v>
      </c>
      <c r="O5599" s="61">
        <v>0.5</v>
      </c>
      <c r="P5599" s="62">
        <v>4.1666666666666699E-2</v>
      </c>
      <c r="Q5599" s="63">
        <v>0</v>
      </c>
      <c r="R5599" s="64">
        <v>203.22900000000001</v>
      </c>
      <c r="S5599" s="25">
        <v>7.3709999999999196</v>
      </c>
      <c r="ALF5599" s="26"/>
      <c r="ALG5599" s="26"/>
      <c r="ALH5599" s="26"/>
      <c r="ALI5599" s="26"/>
      <c r="ALJ5599" s="26"/>
      <c r="ALK5599" s="26"/>
      <c r="ALL5599" s="26"/>
      <c r="ALM5599" s="26"/>
      <c r="ALN5599" s="26"/>
      <c r="ALO5599" s="26"/>
      <c r="ALP5599" s="26"/>
      <c r="ALQ5599" s="26"/>
      <c r="ALR5599" s="26"/>
      <c r="ALS5599" s="26"/>
      <c r="ALT5599" s="26"/>
      <c r="ALU5599" s="26"/>
      <c r="ALV5599" s="26"/>
      <c r="ALW5599" s="26"/>
      <c r="ALX5599" s="26"/>
      <c r="ALY5599" s="26"/>
      <c r="ALZ5599" s="26"/>
      <c r="AMA5599" s="26"/>
      <c r="AMB5599" s="26"/>
      <c r="AMC5599" s="26"/>
      <c r="AMD5599" s="26"/>
      <c r="AME5599" s="26"/>
      <c r="AMF5599" s="26"/>
      <c r="AMG5599"/>
      <c r="AMH5599"/>
      <c r="AMI5599"/>
      <c r="AMJ5599"/>
    </row>
    <row r="5600" spans="1:1024" s="2" customFormat="1" ht="38.25" x14ac:dyDescent="0.25">
      <c r="A5600" s="10" t="s">
        <v>1462</v>
      </c>
      <c r="B5600" s="10">
        <v>7272</v>
      </c>
      <c r="C5600" s="10">
        <f>VLOOKUP(B5600,[1]Planilha8!$X$4:$Y$6629,2,0)</f>
        <v>2039982</v>
      </c>
      <c r="D5600" s="12" t="s">
        <v>1543</v>
      </c>
      <c r="E5600" s="12" t="str">
        <f>VLOOKUP(B5600,[1]Planilha8!$X$4:$Z$6629,3,0)</f>
        <v>UNIDADE DE TERAPIA INTENSIVA</v>
      </c>
      <c r="F5600" s="12" t="str">
        <f>VLOOKUP(B5600,[1]Planilha8!$X$4:$AD$6629,7,0)</f>
        <v>BOM</v>
      </c>
      <c r="G5600" s="13">
        <v>41369</v>
      </c>
      <c r="H5600" s="14">
        <v>210.6</v>
      </c>
      <c r="I5600" s="15" t="s">
        <v>22</v>
      </c>
      <c r="J5600" s="56" t="s">
        <v>1542</v>
      </c>
      <c r="K5600" s="57">
        <v>5260</v>
      </c>
      <c r="L5600" s="58">
        <v>2013000356</v>
      </c>
      <c r="M5600" s="59">
        <v>43465</v>
      </c>
      <c r="N5600" s="60">
        <v>203.22900000000001</v>
      </c>
      <c r="O5600" s="61">
        <v>0.5</v>
      </c>
      <c r="P5600" s="62">
        <v>4.1666666666666699E-2</v>
      </c>
      <c r="Q5600" s="63">
        <v>0</v>
      </c>
      <c r="R5600" s="64">
        <v>203.22900000000001</v>
      </c>
      <c r="S5600" s="25">
        <v>7.3709999999999196</v>
      </c>
      <c r="ALF5600" s="26"/>
      <c r="ALG5600" s="26"/>
      <c r="ALH5600" s="26"/>
      <c r="ALI5600" s="26"/>
      <c r="ALJ5600" s="26"/>
      <c r="ALK5600" s="26"/>
      <c r="ALL5600" s="26"/>
      <c r="ALM5600" s="26"/>
      <c r="ALN5600" s="26"/>
      <c r="ALO5600" s="26"/>
      <c r="ALP5600" s="26"/>
      <c r="ALQ5600" s="26"/>
      <c r="ALR5600" s="26"/>
      <c r="ALS5600" s="26"/>
      <c r="ALT5600" s="26"/>
      <c r="ALU5600" s="26"/>
      <c r="ALV5600" s="26"/>
      <c r="ALW5600" s="26"/>
      <c r="ALX5600" s="26"/>
      <c r="ALY5600" s="26"/>
      <c r="ALZ5600" s="26"/>
      <c r="AMA5600" s="26"/>
      <c r="AMB5600" s="26"/>
      <c r="AMC5600" s="26"/>
      <c r="AMD5600" s="26"/>
      <c r="AME5600" s="26"/>
      <c r="AMF5600" s="26"/>
      <c r="AMG5600"/>
      <c r="AMH5600"/>
      <c r="AMI5600"/>
      <c r="AMJ5600"/>
    </row>
    <row r="5601" spans="1:1024" s="2" customFormat="1" ht="38.25" x14ac:dyDescent="0.25">
      <c r="A5601" s="10" t="s">
        <v>1462</v>
      </c>
      <c r="B5601" s="10">
        <v>7273</v>
      </c>
      <c r="C5601" s="10">
        <f>VLOOKUP(B5601,[1]Planilha8!$X$4:$Y$6629,2,0)</f>
        <v>2039983</v>
      </c>
      <c r="D5601" s="12" t="s">
        <v>1543</v>
      </c>
      <c r="E5601" s="12" t="str">
        <f>VLOOKUP(B5601,[1]Planilha8!$X$4:$Z$6629,3,0)</f>
        <v>UNIDADE DE TERAPIA INTENSIVA</v>
      </c>
      <c r="F5601" s="12" t="str">
        <f>VLOOKUP(B5601,[1]Planilha8!$X$4:$AD$6629,7,0)</f>
        <v>BOM</v>
      </c>
      <c r="G5601" s="13">
        <v>41369</v>
      </c>
      <c r="H5601" s="14">
        <v>210.6</v>
      </c>
      <c r="I5601" s="15" t="s">
        <v>22</v>
      </c>
      <c r="J5601" s="56" t="s">
        <v>1542</v>
      </c>
      <c r="K5601" s="57">
        <v>5260</v>
      </c>
      <c r="L5601" s="58">
        <v>2013000356</v>
      </c>
      <c r="M5601" s="59">
        <v>43465</v>
      </c>
      <c r="N5601" s="60">
        <v>203.22900000000001</v>
      </c>
      <c r="O5601" s="61">
        <v>0.5</v>
      </c>
      <c r="P5601" s="62">
        <v>4.1666666666666699E-2</v>
      </c>
      <c r="Q5601" s="63">
        <v>0</v>
      </c>
      <c r="R5601" s="64">
        <v>203.22900000000001</v>
      </c>
      <c r="S5601" s="25">
        <v>7.3709999999999196</v>
      </c>
      <c r="ALF5601" s="26"/>
      <c r="ALG5601" s="26"/>
      <c r="ALH5601" s="26"/>
      <c r="ALI5601" s="26"/>
      <c r="ALJ5601" s="26"/>
      <c r="ALK5601" s="26"/>
      <c r="ALL5601" s="26"/>
      <c r="ALM5601" s="26"/>
      <c r="ALN5601" s="26"/>
      <c r="ALO5601" s="26"/>
      <c r="ALP5601" s="26"/>
      <c r="ALQ5601" s="26"/>
      <c r="ALR5601" s="26"/>
      <c r="ALS5601" s="26"/>
      <c r="ALT5601" s="26"/>
      <c r="ALU5601" s="26"/>
      <c r="ALV5601" s="26"/>
      <c r="ALW5601" s="26"/>
      <c r="ALX5601" s="26"/>
      <c r="ALY5601" s="26"/>
      <c r="ALZ5601" s="26"/>
      <c r="AMA5601" s="26"/>
      <c r="AMB5601" s="26"/>
      <c r="AMC5601" s="26"/>
      <c r="AMD5601" s="26"/>
      <c r="AME5601" s="26"/>
      <c r="AMF5601" s="26"/>
      <c r="AMG5601"/>
      <c r="AMH5601"/>
      <c r="AMI5601"/>
      <c r="AMJ5601"/>
    </row>
    <row r="5602" spans="1:1024" s="2" customFormat="1" ht="38.25" x14ac:dyDescent="0.25">
      <c r="A5602" s="10" t="s">
        <v>1462</v>
      </c>
      <c r="B5602" s="10">
        <v>7274</v>
      </c>
      <c r="C5602" s="10">
        <f>VLOOKUP(B5602,[1]Planilha8!$X$4:$Y$6629,2,0)</f>
        <v>2039984</v>
      </c>
      <c r="D5602" s="12" t="s">
        <v>1543</v>
      </c>
      <c r="E5602" s="12" t="str">
        <f>VLOOKUP(B5602,[1]Planilha8!$X$4:$Z$6629,3,0)</f>
        <v>UNIDADE DE TERAPIA INTENSIVA</v>
      </c>
      <c r="F5602" s="12" t="str">
        <f>VLOOKUP(B5602,[1]Planilha8!$X$4:$AD$6629,7,0)</f>
        <v>BOM</v>
      </c>
      <c r="G5602" s="13">
        <v>41369</v>
      </c>
      <c r="H5602" s="14">
        <v>210.6</v>
      </c>
      <c r="I5602" s="15" t="s">
        <v>22</v>
      </c>
      <c r="J5602" s="56" t="s">
        <v>1542</v>
      </c>
      <c r="K5602" s="57">
        <v>5260</v>
      </c>
      <c r="L5602" s="58">
        <v>2013000356</v>
      </c>
      <c r="M5602" s="59">
        <v>43465</v>
      </c>
      <c r="N5602" s="60">
        <v>203.22900000000001</v>
      </c>
      <c r="O5602" s="61">
        <v>0.5</v>
      </c>
      <c r="P5602" s="62">
        <v>4.1666666666666699E-2</v>
      </c>
      <c r="Q5602" s="63">
        <v>0</v>
      </c>
      <c r="R5602" s="64">
        <v>203.22900000000001</v>
      </c>
      <c r="S5602" s="25">
        <v>7.3709999999999196</v>
      </c>
      <c r="ALF5602" s="26"/>
      <c r="ALG5602" s="26"/>
      <c r="ALH5602" s="26"/>
      <c r="ALI5602" s="26"/>
      <c r="ALJ5602" s="26"/>
      <c r="ALK5602" s="26"/>
      <c r="ALL5602" s="26"/>
      <c r="ALM5602" s="26"/>
      <c r="ALN5602" s="26"/>
      <c r="ALO5602" s="26"/>
      <c r="ALP5602" s="26"/>
      <c r="ALQ5602" s="26"/>
      <c r="ALR5602" s="26"/>
      <c r="ALS5602" s="26"/>
      <c r="ALT5602" s="26"/>
      <c r="ALU5602" s="26"/>
      <c r="ALV5602" s="26"/>
      <c r="ALW5602" s="26"/>
      <c r="ALX5602" s="26"/>
      <c r="ALY5602" s="26"/>
      <c r="ALZ5602" s="26"/>
      <c r="AMA5602" s="26"/>
      <c r="AMB5602" s="26"/>
      <c r="AMC5602" s="26"/>
      <c r="AMD5602" s="26"/>
      <c r="AME5602" s="26"/>
      <c r="AMF5602" s="26"/>
      <c r="AMG5602"/>
      <c r="AMH5602"/>
      <c r="AMI5602"/>
      <c r="AMJ5602"/>
    </row>
    <row r="5603" spans="1:1024" s="2" customFormat="1" ht="38.25" x14ac:dyDescent="0.25">
      <c r="A5603" s="10" t="s">
        <v>1462</v>
      </c>
      <c r="B5603" s="10">
        <v>7275</v>
      </c>
      <c r="C5603" s="10">
        <f>VLOOKUP(B5603,[1]Planilha8!$X$4:$Y$6629,2,0)</f>
        <v>2039985</v>
      </c>
      <c r="D5603" s="12" t="s">
        <v>1543</v>
      </c>
      <c r="E5603" s="12" t="str">
        <f>VLOOKUP(B5603,[1]Planilha8!$X$4:$Z$6629,3,0)</f>
        <v>UNIDADE DE TERAPIA INTENSIVA</v>
      </c>
      <c r="F5603" s="12" t="str">
        <f>VLOOKUP(B5603,[1]Planilha8!$X$4:$AD$6629,7,0)</f>
        <v>BOM</v>
      </c>
      <c r="G5603" s="13">
        <v>41369</v>
      </c>
      <c r="H5603" s="14">
        <v>210.6</v>
      </c>
      <c r="I5603" s="15" t="s">
        <v>22</v>
      </c>
      <c r="J5603" s="56" t="s">
        <v>1542</v>
      </c>
      <c r="K5603" s="57">
        <v>5260</v>
      </c>
      <c r="L5603" s="58">
        <v>2013000356</v>
      </c>
      <c r="M5603" s="59">
        <v>43465</v>
      </c>
      <c r="N5603" s="60">
        <v>203.22900000000001</v>
      </c>
      <c r="O5603" s="61">
        <v>0.5</v>
      </c>
      <c r="P5603" s="62">
        <v>4.1666666666666699E-2</v>
      </c>
      <c r="Q5603" s="63">
        <v>0</v>
      </c>
      <c r="R5603" s="64">
        <v>203.22900000000001</v>
      </c>
      <c r="S5603" s="25">
        <v>7.3709999999999196</v>
      </c>
      <c r="ALF5603" s="26"/>
      <c r="ALG5603" s="26"/>
      <c r="ALH5603" s="26"/>
      <c r="ALI5603" s="26"/>
      <c r="ALJ5603" s="26"/>
      <c r="ALK5603" s="26"/>
      <c r="ALL5603" s="26"/>
      <c r="ALM5603" s="26"/>
      <c r="ALN5603" s="26"/>
      <c r="ALO5603" s="26"/>
      <c r="ALP5603" s="26"/>
      <c r="ALQ5603" s="26"/>
      <c r="ALR5603" s="26"/>
      <c r="ALS5603" s="26"/>
      <c r="ALT5603" s="26"/>
      <c r="ALU5603" s="26"/>
      <c r="ALV5603" s="26"/>
      <c r="ALW5603" s="26"/>
      <c r="ALX5603" s="26"/>
      <c r="ALY5603" s="26"/>
      <c r="ALZ5603" s="26"/>
      <c r="AMA5603" s="26"/>
      <c r="AMB5603" s="26"/>
      <c r="AMC5603" s="26"/>
      <c r="AMD5603" s="26"/>
      <c r="AME5603" s="26"/>
      <c r="AMF5603" s="26"/>
      <c r="AMG5603"/>
      <c r="AMH5603"/>
      <c r="AMI5603"/>
      <c r="AMJ5603"/>
    </row>
    <row r="5604" spans="1:1024" s="2" customFormat="1" ht="38.25" x14ac:dyDescent="0.25">
      <c r="A5604" s="10" t="s">
        <v>1462</v>
      </c>
      <c r="B5604" s="10">
        <v>7276</v>
      </c>
      <c r="C5604" s="10">
        <f>VLOOKUP(B5604,[1]Planilha8!$X$4:$Y$6629,2,0)</f>
        <v>2039986</v>
      </c>
      <c r="D5604" s="12" t="s">
        <v>1544</v>
      </c>
      <c r="E5604" s="12" t="str">
        <f>VLOOKUP(B5604,[1]Planilha8!$X$4:$Z$6629,3,0)</f>
        <v>UNIDADE DE TERAPIA INTENSIVA</v>
      </c>
      <c r="F5604" s="12" t="str">
        <f>VLOOKUP(B5604,[1]Planilha8!$X$4:$AD$6629,7,0)</f>
        <v>BOM</v>
      </c>
      <c r="G5604" s="13">
        <v>41369</v>
      </c>
      <c r="H5604" s="14">
        <v>340.2</v>
      </c>
      <c r="I5604" s="15" t="s">
        <v>22</v>
      </c>
      <c r="J5604" s="56" t="s">
        <v>1542</v>
      </c>
      <c r="K5604" s="57">
        <v>5260</v>
      </c>
      <c r="L5604" s="58">
        <v>2013000356</v>
      </c>
      <c r="M5604" s="59">
        <v>43465</v>
      </c>
      <c r="N5604" s="60">
        <v>328.29300000000001</v>
      </c>
      <c r="O5604" s="61">
        <v>0.5</v>
      </c>
      <c r="P5604" s="62">
        <v>4.1666666666666699E-2</v>
      </c>
      <c r="Q5604" s="63">
        <v>0</v>
      </c>
      <c r="R5604" s="64">
        <v>328.29300000000001</v>
      </c>
      <c r="S5604" s="25">
        <v>11.907</v>
      </c>
      <c r="ALF5604" s="26"/>
      <c r="ALG5604" s="26"/>
      <c r="ALH5604" s="26"/>
      <c r="ALI5604" s="26"/>
      <c r="ALJ5604" s="26"/>
      <c r="ALK5604" s="26"/>
      <c r="ALL5604" s="26"/>
      <c r="ALM5604" s="26"/>
      <c r="ALN5604" s="26"/>
      <c r="ALO5604" s="26"/>
      <c r="ALP5604" s="26"/>
      <c r="ALQ5604" s="26"/>
      <c r="ALR5604" s="26"/>
      <c r="ALS5604" s="26"/>
      <c r="ALT5604" s="26"/>
      <c r="ALU5604" s="26"/>
      <c r="ALV5604" s="26"/>
      <c r="ALW5604" s="26"/>
      <c r="ALX5604" s="26"/>
      <c r="ALY5604" s="26"/>
      <c r="ALZ5604" s="26"/>
      <c r="AMA5604" s="26"/>
      <c r="AMB5604" s="26"/>
      <c r="AMC5604" s="26"/>
      <c r="AMD5604" s="26"/>
      <c r="AME5604" s="26"/>
      <c r="AMF5604" s="26"/>
      <c r="AMG5604"/>
      <c r="AMH5604"/>
      <c r="AMI5604"/>
      <c r="AMJ5604"/>
    </row>
    <row r="5605" spans="1:1024" s="2" customFormat="1" ht="38.25" x14ac:dyDescent="0.25">
      <c r="A5605" s="10" t="s">
        <v>1462</v>
      </c>
      <c r="B5605" s="10">
        <v>7277</v>
      </c>
      <c r="C5605" s="10">
        <f>VLOOKUP(B5605,[1]Planilha8!$X$4:$Y$6629,2,0)</f>
        <v>2039987</v>
      </c>
      <c r="D5605" s="12" t="s">
        <v>1544</v>
      </c>
      <c r="E5605" s="12" t="str">
        <f>VLOOKUP(B5605,[1]Planilha8!$X$4:$Z$6629,3,0)</f>
        <v>UNIDADE DE TERAPIA INTENSIVA</v>
      </c>
      <c r="F5605" s="12" t="str">
        <f>VLOOKUP(B5605,[1]Planilha8!$X$4:$AD$6629,7,0)</f>
        <v>BOM</v>
      </c>
      <c r="G5605" s="13">
        <v>41369</v>
      </c>
      <c r="H5605" s="14">
        <v>340.2</v>
      </c>
      <c r="I5605" s="15" t="s">
        <v>22</v>
      </c>
      <c r="J5605" s="56" t="s">
        <v>1542</v>
      </c>
      <c r="K5605" s="57">
        <v>5260</v>
      </c>
      <c r="L5605" s="58">
        <v>2013000356</v>
      </c>
      <c r="M5605" s="59">
        <v>43465</v>
      </c>
      <c r="N5605" s="60">
        <v>328.29300000000001</v>
      </c>
      <c r="O5605" s="61">
        <v>0.5</v>
      </c>
      <c r="P5605" s="62">
        <v>4.1666666666666699E-2</v>
      </c>
      <c r="Q5605" s="63">
        <v>0</v>
      </c>
      <c r="R5605" s="64">
        <v>328.29300000000001</v>
      </c>
      <c r="S5605" s="25">
        <v>11.907</v>
      </c>
      <c r="ALF5605" s="26"/>
      <c r="ALG5605" s="26"/>
      <c r="ALH5605" s="26"/>
      <c r="ALI5605" s="26"/>
      <c r="ALJ5605" s="26"/>
      <c r="ALK5605" s="26"/>
      <c r="ALL5605" s="26"/>
      <c r="ALM5605" s="26"/>
      <c r="ALN5605" s="26"/>
      <c r="ALO5605" s="26"/>
      <c r="ALP5605" s="26"/>
      <c r="ALQ5605" s="26"/>
      <c r="ALR5605" s="26"/>
      <c r="ALS5605" s="26"/>
      <c r="ALT5605" s="26"/>
      <c r="ALU5605" s="26"/>
      <c r="ALV5605" s="26"/>
      <c r="ALW5605" s="26"/>
      <c r="ALX5605" s="26"/>
      <c r="ALY5605" s="26"/>
      <c r="ALZ5605" s="26"/>
      <c r="AMA5605" s="26"/>
      <c r="AMB5605" s="26"/>
      <c r="AMC5605" s="26"/>
      <c r="AMD5605" s="26"/>
      <c r="AME5605" s="26"/>
      <c r="AMF5605" s="26"/>
      <c r="AMG5605"/>
      <c r="AMH5605"/>
      <c r="AMI5605"/>
      <c r="AMJ5605"/>
    </row>
    <row r="5606" spans="1:1024" s="2" customFormat="1" ht="38.25" x14ac:dyDescent="0.25">
      <c r="A5606" s="10" t="s">
        <v>1462</v>
      </c>
      <c r="B5606" s="10">
        <v>7278</v>
      </c>
      <c r="C5606" s="10">
        <f>VLOOKUP(B5606,[1]Planilha8!$X$4:$Y$6629,2,0)</f>
        <v>2039988</v>
      </c>
      <c r="D5606" s="12" t="s">
        <v>1544</v>
      </c>
      <c r="E5606" s="12" t="str">
        <f>VLOOKUP(B5606,[1]Planilha8!$X$4:$Z$6629,3,0)</f>
        <v>UNIDADE DE TERAPIA INTENSIVA</v>
      </c>
      <c r="F5606" s="12" t="str">
        <f>VLOOKUP(B5606,[1]Planilha8!$X$4:$AD$6629,7,0)</f>
        <v>BOM</v>
      </c>
      <c r="G5606" s="13">
        <v>41369</v>
      </c>
      <c r="H5606" s="14">
        <v>340.2</v>
      </c>
      <c r="I5606" s="15" t="s">
        <v>22</v>
      </c>
      <c r="J5606" s="56" t="s">
        <v>1542</v>
      </c>
      <c r="K5606" s="57">
        <v>5260</v>
      </c>
      <c r="L5606" s="58">
        <v>2013000356</v>
      </c>
      <c r="M5606" s="59">
        <v>43465</v>
      </c>
      <c r="N5606" s="60">
        <v>328.29300000000001</v>
      </c>
      <c r="O5606" s="61">
        <v>0.5</v>
      </c>
      <c r="P5606" s="62">
        <v>4.1666666666666699E-2</v>
      </c>
      <c r="Q5606" s="63">
        <v>0</v>
      </c>
      <c r="R5606" s="64">
        <v>328.29300000000001</v>
      </c>
      <c r="S5606" s="25">
        <v>11.907</v>
      </c>
      <c r="ALF5606" s="26"/>
      <c r="ALG5606" s="26"/>
      <c r="ALH5606" s="26"/>
      <c r="ALI5606" s="26"/>
      <c r="ALJ5606" s="26"/>
      <c r="ALK5606" s="26"/>
      <c r="ALL5606" s="26"/>
      <c r="ALM5606" s="26"/>
      <c r="ALN5606" s="26"/>
      <c r="ALO5606" s="26"/>
      <c r="ALP5606" s="26"/>
      <c r="ALQ5606" s="26"/>
      <c r="ALR5606" s="26"/>
      <c r="ALS5606" s="26"/>
      <c r="ALT5606" s="26"/>
      <c r="ALU5606" s="26"/>
      <c r="ALV5606" s="26"/>
      <c r="ALW5606" s="26"/>
      <c r="ALX5606" s="26"/>
      <c r="ALY5606" s="26"/>
      <c r="ALZ5606" s="26"/>
      <c r="AMA5606" s="26"/>
      <c r="AMB5606" s="26"/>
      <c r="AMC5606" s="26"/>
      <c r="AMD5606" s="26"/>
      <c r="AME5606" s="26"/>
      <c r="AMF5606" s="26"/>
      <c r="AMG5606"/>
      <c r="AMH5606"/>
      <c r="AMI5606"/>
      <c r="AMJ5606"/>
    </row>
    <row r="5607" spans="1:1024" s="2" customFormat="1" ht="38.25" x14ac:dyDescent="0.25">
      <c r="A5607" s="10" t="s">
        <v>1462</v>
      </c>
      <c r="B5607" s="90" t="s">
        <v>1545</v>
      </c>
      <c r="C5607" s="10" t="e">
        <f>VLOOKUP(B5607,[1]Planilha8!$X$4:$Y$6629,2,0)</f>
        <v>#N/A</v>
      </c>
      <c r="D5607" s="12" t="s">
        <v>1546</v>
      </c>
      <c r="E5607" s="12" t="e">
        <f>VLOOKUP(B5607,[1]Planilha8!$X$4:$Z$6629,3,0)</f>
        <v>#N/A</v>
      </c>
      <c r="F5607" s="12" t="e">
        <f>VLOOKUP(B5607,[1]Planilha8!$X$4:$AD$6629,7,0)</f>
        <v>#N/A</v>
      </c>
      <c r="G5607" s="13">
        <v>41376</v>
      </c>
      <c r="H5607" s="14">
        <v>679.5</v>
      </c>
      <c r="I5607" s="15" t="s">
        <v>22</v>
      </c>
      <c r="J5607" s="56" t="s">
        <v>1547</v>
      </c>
      <c r="K5607" s="57">
        <v>365</v>
      </c>
      <c r="L5607" s="58">
        <v>2013000674</v>
      </c>
      <c r="M5607" s="59">
        <v>43465</v>
      </c>
      <c r="N5607" s="60">
        <v>543.51288461538502</v>
      </c>
      <c r="O5607" s="61">
        <v>0.5</v>
      </c>
      <c r="P5607" s="62">
        <v>4.1666666666666699E-2</v>
      </c>
      <c r="Q5607" s="63">
        <v>28.3125</v>
      </c>
      <c r="R5607" s="64">
        <v>571.82538461538502</v>
      </c>
      <c r="S5607" s="25">
        <v>107.674615384615</v>
      </c>
      <c r="ALF5607" s="26"/>
      <c r="ALG5607" s="26"/>
      <c r="ALH5607" s="26"/>
      <c r="ALI5607" s="26"/>
      <c r="ALJ5607" s="26"/>
      <c r="ALK5607" s="26"/>
      <c r="ALL5607" s="26"/>
      <c r="ALM5607" s="26"/>
      <c r="ALN5607" s="26"/>
      <c r="ALO5607" s="26"/>
      <c r="ALP5607" s="26"/>
      <c r="ALQ5607" s="26"/>
      <c r="ALR5607" s="26"/>
      <c r="ALS5607" s="26"/>
      <c r="ALT5607" s="26"/>
      <c r="ALU5607" s="26"/>
      <c r="ALV5607" s="26"/>
      <c r="ALW5607" s="26"/>
      <c r="ALX5607" s="26"/>
      <c r="ALY5607" s="26"/>
      <c r="ALZ5607" s="26"/>
      <c r="AMA5607" s="26"/>
      <c r="AMB5607" s="26"/>
      <c r="AMC5607" s="26"/>
      <c r="AMD5607" s="26"/>
      <c r="AME5607" s="26"/>
      <c r="AMF5607" s="26"/>
      <c r="AMG5607"/>
      <c r="AMH5607"/>
      <c r="AMI5607"/>
      <c r="AMJ5607"/>
    </row>
    <row r="5608" spans="1:1024" s="2" customFormat="1" ht="38.25" x14ac:dyDescent="0.25">
      <c r="A5608" s="10" t="s">
        <v>1462</v>
      </c>
      <c r="B5608" s="90" t="s">
        <v>1548</v>
      </c>
      <c r="C5608" s="10" t="e">
        <f>VLOOKUP(B5608,[1]Planilha8!$X$4:$Y$6629,2,0)</f>
        <v>#N/A</v>
      </c>
      <c r="D5608" s="12" t="s">
        <v>1546</v>
      </c>
      <c r="E5608" s="12" t="e">
        <f>VLOOKUP(B5608,[1]Planilha8!$X$4:$Z$6629,3,0)</f>
        <v>#N/A</v>
      </c>
      <c r="F5608" s="12" t="e">
        <f>VLOOKUP(B5608,[1]Planilha8!$X$4:$AD$6629,7,0)</f>
        <v>#N/A</v>
      </c>
      <c r="G5608" s="13">
        <v>41376</v>
      </c>
      <c r="H5608" s="14">
        <v>679.5</v>
      </c>
      <c r="I5608" s="15" t="s">
        <v>22</v>
      </c>
      <c r="J5608" s="56" t="s">
        <v>1547</v>
      </c>
      <c r="K5608" s="57">
        <v>365</v>
      </c>
      <c r="L5608" s="58">
        <v>2013000674</v>
      </c>
      <c r="M5608" s="59">
        <v>43465</v>
      </c>
      <c r="N5608" s="60">
        <v>543.51288461538502</v>
      </c>
      <c r="O5608" s="61">
        <v>0.5</v>
      </c>
      <c r="P5608" s="62">
        <v>4.1666666666666699E-2</v>
      </c>
      <c r="Q5608" s="63">
        <v>28.3125</v>
      </c>
      <c r="R5608" s="64">
        <v>571.82538461538502</v>
      </c>
      <c r="S5608" s="25">
        <v>107.674615384615</v>
      </c>
      <c r="ALF5608" s="26"/>
      <c r="ALG5608" s="26"/>
      <c r="ALH5608" s="26"/>
      <c r="ALI5608" s="26"/>
      <c r="ALJ5608" s="26"/>
      <c r="ALK5608" s="26"/>
      <c r="ALL5608" s="26"/>
      <c r="ALM5608" s="26"/>
      <c r="ALN5608" s="26"/>
      <c r="ALO5608" s="26"/>
      <c r="ALP5608" s="26"/>
      <c r="ALQ5608" s="26"/>
      <c r="ALR5608" s="26"/>
      <c r="ALS5608" s="26"/>
      <c r="ALT5608" s="26"/>
      <c r="ALU5608" s="26"/>
      <c r="ALV5608" s="26"/>
      <c r="ALW5608" s="26"/>
      <c r="ALX5608" s="26"/>
      <c r="ALY5608" s="26"/>
      <c r="ALZ5608" s="26"/>
      <c r="AMA5608" s="26"/>
      <c r="AMB5608" s="26"/>
      <c r="AMC5608" s="26"/>
      <c r="AMD5608" s="26"/>
      <c r="AME5608" s="26"/>
      <c r="AMF5608" s="26"/>
      <c r="AMG5608"/>
      <c r="AMH5608"/>
      <c r="AMI5608"/>
      <c r="AMJ5608"/>
    </row>
    <row r="5609" spans="1:1024" s="26" customFormat="1" ht="63.75" x14ac:dyDescent="0.2">
      <c r="A5609" s="10" t="s">
        <v>1462</v>
      </c>
      <c r="B5609" s="10">
        <v>7212</v>
      </c>
      <c r="C5609" s="10">
        <f>VLOOKUP(B5609,[1]Planilha8!$X$4:$Y$6629,2,0)</f>
        <v>2039994</v>
      </c>
      <c r="D5609" s="12" t="s">
        <v>1549</v>
      </c>
      <c r="E5609" s="12" t="str">
        <f>VLOOKUP(B5609,[1]Planilha8!$X$4:$Z$6629,3,0)</f>
        <v>CLÍNICA CIRÚRGICA</v>
      </c>
      <c r="F5609" s="12" t="str">
        <f>VLOOKUP(B5609,[1]Planilha8!$X$4:$AD$6629,7,0)</f>
        <v>BOM</v>
      </c>
      <c r="G5609" s="13">
        <v>41379</v>
      </c>
      <c r="H5609" s="14">
        <v>540</v>
      </c>
      <c r="I5609" s="15" t="s">
        <v>22</v>
      </c>
      <c r="J5609" s="56" t="s">
        <v>557</v>
      </c>
      <c r="K5609" s="57">
        <v>75</v>
      </c>
      <c r="L5609" s="58">
        <v>2012003234</v>
      </c>
      <c r="M5609" s="59">
        <v>43465</v>
      </c>
      <c r="N5609" s="60">
        <v>499.14230769230801</v>
      </c>
      <c r="O5609" s="61">
        <v>1</v>
      </c>
      <c r="P5609" s="62">
        <v>8.3333333333333301E-2</v>
      </c>
      <c r="Q5609" s="63">
        <v>0</v>
      </c>
      <c r="R5609" s="64">
        <v>499.14230769230801</v>
      </c>
      <c r="S5609" s="25">
        <v>40.857692307692403</v>
      </c>
    </row>
    <row r="5610" spans="1:1024" s="26" customFormat="1" ht="63.75" x14ac:dyDescent="0.2">
      <c r="A5610" s="10" t="s">
        <v>1462</v>
      </c>
      <c r="B5610" s="10">
        <v>7213</v>
      </c>
      <c r="C5610" s="10">
        <f>VLOOKUP(B5610,[1]Planilha8!$X$4:$Y$6629,2,0)</f>
        <v>2039995</v>
      </c>
      <c r="D5610" s="12" t="s">
        <v>1549</v>
      </c>
      <c r="E5610" s="12" t="str">
        <f>VLOOKUP(B5610,[1]Planilha8!$X$4:$Z$6629,3,0)</f>
        <v>CLÍNICA CIRÚRGICA</v>
      </c>
      <c r="F5610" s="12" t="str">
        <f>VLOOKUP(B5610,[1]Planilha8!$X$4:$AD$6629,7,0)</f>
        <v>BOM</v>
      </c>
      <c r="G5610" s="13">
        <v>41379</v>
      </c>
      <c r="H5610" s="14">
        <v>540</v>
      </c>
      <c r="I5610" s="15" t="s">
        <v>22</v>
      </c>
      <c r="J5610" s="56" t="s">
        <v>557</v>
      </c>
      <c r="K5610" s="57">
        <v>75</v>
      </c>
      <c r="L5610" s="58">
        <v>2012003234</v>
      </c>
      <c r="M5610" s="59">
        <v>43465</v>
      </c>
      <c r="N5610" s="60">
        <v>499.14230769230801</v>
      </c>
      <c r="O5610" s="61">
        <v>1</v>
      </c>
      <c r="P5610" s="62">
        <v>8.3333333333333301E-2</v>
      </c>
      <c r="Q5610" s="63">
        <v>0</v>
      </c>
      <c r="R5610" s="64">
        <v>499.14230769230801</v>
      </c>
      <c r="S5610" s="25">
        <v>40.857692307692403</v>
      </c>
    </row>
    <row r="5611" spans="1:1024" s="26" customFormat="1" ht="63.75" x14ac:dyDescent="0.2">
      <c r="A5611" s="10" t="s">
        <v>1462</v>
      </c>
      <c r="B5611" s="10">
        <v>7214</v>
      </c>
      <c r="C5611" s="10">
        <f>VLOOKUP(B5611,[1]Planilha8!$X$4:$Y$6629,2,0)</f>
        <v>2039996</v>
      </c>
      <c r="D5611" s="12" t="s">
        <v>1549</v>
      </c>
      <c r="E5611" s="12" t="str">
        <f>VLOOKUP(B5611,[1]Planilha8!$X$4:$Z$6629,3,0)</f>
        <v>CLÍNICA CIRÚRGICA</v>
      </c>
      <c r="F5611" s="12" t="str">
        <f>VLOOKUP(B5611,[1]Planilha8!$X$4:$AD$6629,7,0)</f>
        <v>BOM</v>
      </c>
      <c r="G5611" s="13">
        <v>41379</v>
      </c>
      <c r="H5611" s="14">
        <v>540</v>
      </c>
      <c r="I5611" s="15" t="s">
        <v>22</v>
      </c>
      <c r="J5611" s="56" t="s">
        <v>557</v>
      </c>
      <c r="K5611" s="57">
        <v>75</v>
      </c>
      <c r="L5611" s="58">
        <v>2012003234</v>
      </c>
      <c r="M5611" s="59">
        <v>43465</v>
      </c>
      <c r="N5611" s="60">
        <v>499.14230769230801</v>
      </c>
      <c r="O5611" s="61">
        <v>1</v>
      </c>
      <c r="P5611" s="62">
        <v>8.3333333333333301E-2</v>
      </c>
      <c r="Q5611" s="63">
        <v>0</v>
      </c>
      <c r="R5611" s="64">
        <v>499.14230769230801</v>
      </c>
      <c r="S5611" s="25">
        <v>40.857692307692403</v>
      </c>
    </row>
    <row r="5612" spans="1:1024" s="26" customFormat="1" ht="63.75" x14ac:dyDescent="0.2">
      <c r="A5612" s="10" t="s">
        <v>1462</v>
      </c>
      <c r="B5612" s="10">
        <v>7215</v>
      </c>
      <c r="C5612" s="10">
        <f>VLOOKUP(B5612,[1]Planilha8!$X$4:$Y$6629,2,0)</f>
        <v>2039997</v>
      </c>
      <c r="D5612" s="12" t="s">
        <v>1549</v>
      </c>
      <c r="E5612" s="12" t="str">
        <f>VLOOKUP(B5612,[1]Planilha8!$X$4:$Z$6629,3,0)</f>
        <v>HEMODIALISE / DIÁLISE</v>
      </c>
      <c r="F5612" s="12" t="str">
        <f>VLOOKUP(B5612,[1]Planilha8!$X$4:$AD$6629,7,0)</f>
        <v>BOM</v>
      </c>
      <c r="G5612" s="13">
        <v>41379</v>
      </c>
      <c r="H5612" s="14">
        <v>540</v>
      </c>
      <c r="I5612" s="15" t="s">
        <v>22</v>
      </c>
      <c r="J5612" s="56" t="s">
        <v>557</v>
      </c>
      <c r="K5612" s="57">
        <v>75</v>
      </c>
      <c r="L5612" s="58">
        <v>2012003234</v>
      </c>
      <c r="M5612" s="59">
        <v>43465</v>
      </c>
      <c r="N5612" s="60">
        <v>499.14230769230801</v>
      </c>
      <c r="O5612" s="61">
        <v>1</v>
      </c>
      <c r="P5612" s="62">
        <v>8.3333333333333301E-2</v>
      </c>
      <c r="Q5612" s="63">
        <v>0</v>
      </c>
      <c r="R5612" s="64">
        <v>499.14230769230801</v>
      </c>
      <c r="S5612" s="25">
        <v>40.857692307692403</v>
      </c>
    </row>
    <row r="5613" spans="1:1024" s="26" customFormat="1" ht="63.75" x14ac:dyDescent="0.2">
      <c r="A5613" s="10" t="s">
        <v>1462</v>
      </c>
      <c r="B5613" s="10">
        <v>7216</v>
      </c>
      <c r="C5613" s="10">
        <f>VLOOKUP(B5613,[1]Planilha8!$X$4:$Y$6629,2,0)</f>
        <v>2039998</v>
      </c>
      <c r="D5613" s="12" t="s">
        <v>1549</v>
      </c>
      <c r="E5613" s="12" t="str">
        <f>VLOOKUP(B5613,[1]Planilha8!$X$4:$Z$6629,3,0)</f>
        <v>HEMODIALISE / DIÁLISE</v>
      </c>
      <c r="F5613" s="12" t="str">
        <f>VLOOKUP(B5613,[1]Planilha8!$X$4:$AD$6629,7,0)</f>
        <v>BOM</v>
      </c>
      <c r="G5613" s="13">
        <v>41379</v>
      </c>
      <c r="H5613" s="14">
        <v>540</v>
      </c>
      <c r="I5613" s="15" t="s">
        <v>22</v>
      </c>
      <c r="J5613" s="56" t="s">
        <v>557</v>
      </c>
      <c r="K5613" s="57">
        <v>75</v>
      </c>
      <c r="L5613" s="58">
        <v>2012003234</v>
      </c>
      <c r="M5613" s="59">
        <v>43465</v>
      </c>
      <c r="N5613" s="60">
        <v>499.14230769230801</v>
      </c>
      <c r="O5613" s="61">
        <v>1</v>
      </c>
      <c r="P5613" s="62">
        <v>8.3333333333333301E-2</v>
      </c>
      <c r="Q5613" s="63">
        <v>0</v>
      </c>
      <c r="R5613" s="64">
        <v>499.14230769230801</v>
      </c>
      <c r="S5613" s="25">
        <v>40.857692307692403</v>
      </c>
    </row>
    <row r="5614" spans="1:1024" s="26" customFormat="1" ht="63.75" x14ac:dyDescent="0.2">
      <c r="A5614" s="10" t="s">
        <v>1462</v>
      </c>
      <c r="B5614" s="10">
        <v>7999</v>
      </c>
      <c r="C5614" s="10">
        <f>VLOOKUP(B5614,[1]Planilha8!$X$4:$Y$6629,2,0)</f>
        <v>2039999</v>
      </c>
      <c r="D5614" s="12" t="s">
        <v>1549</v>
      </c>
      <c r="E5614" s="12" t="str">
        <f>VLOOKUP(B5614,[1]Planilha8!$X$4:$Z$6629,3,0)</f>
        <v>CLÍNICA MÉDICA</v>
      </c>
      <c r="F5614" s="12" t="str">
        <f>VLOOKUP(B5614,[1]Planilha8!$X$4:$AD$6629,7,0)</f>
        <v>BOM</v>
      </c>
      <c r="G5614" s="13">
        <v>41379</v>
      </c>
      <c r="H5614" s="14">
        <v>540</v>
      </c>
      <c r="I5614" s="15" t="s">
        <v>22</v>
      </c>
      <c r="J5614" s="56" t="s">
        <v>557</v>
      </c>
      <c r="K5614" s="57">
        <v>75</v>
      </c>
      <c r="L5614" s="58">
        <v>2012003234</v>
      </c>
      <c r="M5614" s="59">
        <v>43465</v>
      </c>
      <c r="N5614" s="60">
        <v>499.14230769230801</v>
      </c>
      <c r="O5614" s="61">
        <v>1</v>
      </c>
      <c r="P5614" s="62">
        <v>8.3333333333333301E-2</v>
      </c>
      <c r="Q5614" s="63">
        <v>0</v>
      </c>
      <c r="R5614" s="64">
        <v>499.14230769230801</v>
      </c>
      <c r="S5614" s="25">
        <v>40.857692307692403</v>
      </c>
    </row>
    <row r="5615" spans="1:1024" s="26" customFormat="1" ht="63.75" x14ac:dyDescent="0.2">
      <c r="A5615" s="10" t="s">
        <v>1462</v>
      </c>
      <c r="B5615" s="10">
        <v>8000</v>
      </c>
      <c r="C5615" s="10">
        <f>VLOOKUP(B5615,[1]Planilha8!$X$4:$Y$6629,2,0)</f>
        <v>2040000</v>
      </c>
      <c r="D5615" s="12" t="s">
        <v>1549</v>
      </c>
      <c r="E5615" s="12" t="str">
        <f>VLOOKUP(B5615,[1]Planilha8!$X$4:$Z$6629,3,0)</f>
        <v>CLÍNICA MÉDICA</v>
      </c>
      <c r="F5615" s="12" t="str">
        <f>VLOOKUP(B5615,[1]Planilha8!$X$4:$AD$6629,7,0)</f>
        <v>BOM</v>
      </c>
      <c r="G5615" s="13">
        <v>41379</v>
      </c>
      <c r="H5615" s="14">
        <v>540</v>
      </c>
      <c r="I5615" s="15" t="s">
        <v>22</v>
      </c>
      <c r="J5615" s="56" t="s">
        <v>557</v>
      </c>
      <c r="K5615" s="57">
        <v>75</v>
      </c>
      <c r="L5615" s="58">
        <v>2012003234</v>
      </c>
      <c r="M5615" s="59">
        <v>43465</v>
      </c>
      <c r="N5615" s="60">
        <v>499.14230769230801</v>
      </c>
      <c r="O5615" s="61">
        <v>1</v>
      </c>
      <c r="P5615" s="62">
        <v>8.3333333333333301E-2</v>
      </c>
      <c r="Q5615" s="63">
        <v>0</v>
      </c>
      <c r="R5615" s="64">
        <v>499.14230769230801</v>
      </c>
      <c r="S5615" s="25">
        <v>40.857692307692403</v>
      </c>
    </row>
    <row r="5616" spans="1:1024" s="26" customFormat="1" ht="63.75" x14ac:dyDescent="0.2">
      <c r="A5616" s="10" t="s">
        <v>1462</v>
      </c>
      <c r="B5616" s="10">
        <v>8001</v>
      </c>
      <c r="C5616" s="10">
        <f>VLOOKUP(B5616,[1]Planilha8!$X$4:$Y$6629,2,0)</f>
        <v>2040001</v>
      </c>
      <c r="D5616" s="12" t="s">
        <v>1549</v>
      </c>
      <c r="E5616" s="12" t="str">
        <f>VLOOKUP(B5616,[1]Planilha8!$X$4:$Z$6629,3,0)</f>
        <v>CLÍNICA MÉDICA</v>
      </c>
      <c r="F5616" s="12" t="str">
        <f>VLOOKUP(B5616,[1]Planilha8!$X$4:$AD$6629,7,0)</f>
        <v>BOM</v>
      </c>
      <c r="G5616" s="13">
        <v>41379</v>
      </c>
      <c r="H5616" s="14">
        <v>540</v>
      </c>
      <c r="I5616" s="15" t="s">
        <v>22</v>
      </c>
      <c r="J5616" s="56" t="s">
        <v>557</v>
      </c>
      <c r="K5616" s="57">
        <v>75</v>
      </c>
      <c r="L5616" s="58">
        <v>2012003234</v>
      </c>
      <c r="M5616" s="59">
        <v>43465</v>
      </c>
      <c r="N5616" s="60">
        <v>499.14230769230801</v>
      </c>
      <c r="O5616" s="61">
        <v>1</v>
      </c>
      <c r="P5616" s="62">
        <v>8.3333333333333301E-2</v>
      </c>
      <c r="Q5616" s="63">
        <v>0</v>
      </c>
      <c r="R5616" s="64">
        <v>499.14230769230801</v>
      </c>
      <c r="S5616" s="25">
        <v>40.857692307692403</v>
      </c>
    </row>
    <row r="5617" spans="1:1024" s="26" customFormat="1" ht="63.75" x14ac:dyDescent="0.2">
      <c r="A5617" s="10" t="s">
        <v>1462</v>
      </c>
      <c r="B5617" s="10">
        <v>8002</v>
      </c>
      <c r="C5617" s="10">
        <f>VLOOKUP(B5617,[1]Planilha8!$X$4:$Y$6629,2,0)</f>
        <v>2040002</v>
      </c>
      <c r="D5617" s="12" t="s">
        <v>1549</v>
      </c>
      <c r="E5617" s="12" t="str">
        <f>VLOOKUP(B5617,[1]Planilha8!$X$4:$Z$6629,3,0)</f>
        <v>CLÍNICA MÉDICA</v>
      </c>
      <c r="F5617" s="12" t="str">
        <f>VLOOKUP(B5617,[1]Planilha8!$X$4:$AD$6629,7,0)</f>
        <v>BOM</v>
      </c>
      <c r="G5617" s="13">
        <v>41379</v>
      </c>
      <c r="H5617" s="14">
        <v>540</v>
      </c>
      <c r="I5617" s="15" t="s">
        <v>22</v>
      </c>
      <c r="J5617" s="56" t="s">
        <v>557</v>
      </c>
      <c r="K5617" s="57">
        <v>75</v>
      </c>
      <c r="L5617" s="58">
        <v>2012003234</v>
      </c>
      <c r="M5617" s="59">
        <v>43465</v>
      </c>
      <c r="N5617" s="60">
        <v>499.14230769230801</v>
      </c>
      <c r="O5617" s="61">
        <v>1</v>
      </c>
      <c r="P5617" s="62">
        <v>8.3333333333333301E-2</v>
      </c>
      <c r="Q5617" s="63">
        <v>0</v>
      </c>
      <c r="R5617" s="64">
        <v>499.14230769230801</v>
      </c>
      <c r="S5617" s="25">
        <v>40.857692307692403</v>
      </c>
    </row>
    <row r="5618" spans="1:1024" s="26" customFormat="1" ht="63.75" x14ac:dyDescent="0.2">
      <c r="A5618" s="10" t="s">
        <v>1462</v>
      </c>
      <c r="B5618" s="10">
        <v>8003</v>
      </c>
      <c r="C5618" s="10">
        <f>VLOOKUP(B5618,[1]Planilha8!$X$4:$Y$6629,2,0)</f>
        <v>2040003</v>
      </c>
      <c r="D5618" s="12" t="s">
        <v>1549</v>
      </c>
      <c r="E5618" s="12" t="str">
        <f>VLOOKUP(B5618,[1]Planilha8!$X$4:$Z$6629,3,0)</f>
        <v>CLÍNICA MÉDICA</v>
      </c>
      <c r="F5618" s="12" t="str">
        <f>VLOOKUP(B5618,[1]Planilha8!$X$4:$AD$6629,7,0)</f>
        <v>BOM</v>
      </c>
      <c r="G5618" s="13">
        <v>41379</v>
      </c>
      <c r="H5618" s="14">
        <v>540</v>
      </c>
      <c r="I5618" s="15" t="s">
        <v>22</v>
      </c>
      <c r="J5618" s="56" t="s">
        <v>557</v>
      </c>
      <c r="K5618" s="57">
        <v>75</v>
      </c>
      <c r="L5618" s="58">
        <v>2012003234</v>
      </c>
      <c r="M5618" s="59">
        <v>43465</v>
      </c>
      <c r="N5618" s="60">
        <v>499.14230769230801</v>
      </c>
      <c r="O5618" s="61">
        <v>1</v>
      </c>
      <c r="P5618" s="62">
        <v>8.3333333333333301E-2</v>
      </c>
      <c r="Q5618" s="63">
        <v>0</v>
      </c>
      <c r="R5618" s="64">
        <v>499.14230769230801</v>
      </c>
      <c r="S5618" s="25">
        <v>40.857692307692403</v>
      </c>
    </row>
    <row r="5619" spans="1:1024" s="26" customFormat="1" ht="63.75" x14ac:dyDescent="0.2">
      <c r="A5619" s="10" t="s">
        <v>1462</v>
      </c>
      <c r="B5619" s="10">
        <v>8004</v>
      </c>
      <c r="C5619" s="10">
        <f>VLOOKUP(B5619,[1]Planilha8!$X$4:$Y$6629,2,0)</f>
        <v>2040004</v>
      </c>
      <c r="D5619" s="12" t="s">
        <v>1549</v>
      </c>
      <c r="E5619" s="12" t="str">
        <f>VLOOKUP(B5619,[1]Planilha8!$X$4:$Z$6629,3,0)</f>
        <v>CLÍNICA MÉDICA</v>
      </c>
      <c r="F5619" s="12" t="str">
        <f>VLOOKUP(B5619,[1]Planilha8!$X$4:$AD$6629,7,0)</f>
        <v>BOM</v>
      </c>
      <c r="G5619" s="13">
        <v>41379</v>
      </c>
      <c r="H5619" s="14">
        <v>540</v>
      </c>
      <c r="I5619" s="15" t="s">
        <v>22</v>
      </c>
      <c r="J5619" s="56" t="s">
        <v>557</v>
      </c>
      <c r="K5619" s="57">
        <v>75</v>
      </c>
      <c r="L5619" s="58">
        <v>2012003234</v>
      </c>
      <c r="M5619" s="59">
        <v>43465</v>
      </c>
      <c r="N5619" s="60">
        <v>499.14230769230801</v>
      </c>
      <c r="O5619" s="61">
        <v>1</v>
      </c>
      <c r="P5619" s="62">
        <v>8.3333333333333301E-2</v>
      </c>
      <c r="Q5619" s="63">
        <v>0</v>
      </c>
      <c r="R5619" s="64">
        <v>499.14230769230801</v>
      </c>
      <c r="S5619" s="25">
        <v>40.857692307692403</v>
      </c>
    </row>
    <row r="5620" spans="1:1024" s="26" customFormat="1" ht="63.75" x14ac:dyDescent="0.2">
      <c r="A5620" s="10" t="s">
        <v>1462</v>
      </c>
      <c r="B5620" s="10">
        <v>8005</v>
      </c>
      <c r="C5620" s="10">
        <f>VLOOKUP(B5620,[1]Planilha8!$X$4:$Y$6629,2,0)</f>
        <v>2040005</v>
      </c>
      <c r="D5620" s="12" t="s">
        <v>1549</v>
      </c>
      <c r="E5620" s="12" t="str">
        <f>VLOOKUP(B5620,[1]Planilha8!$X$4:$Z$6629,3,0)</f>
        <v>CLÍNICA MÉDICA</v>
      </c>
      <c r="F5620" s="12" t="str">
        <f>VLOOKUP(B5620,[1]Planilha8!$X$4:$AD$6629,7,0)</f>
        <v>BOM</v>
      </c>
      <c r="G5620" s="13">
        <v>41379</v>
      </c>
      <c r="H5620" s="14">
        <v>540</v>
      </c>
      <c r="I5620" s="15" t="s">
        <v>22</v>
      </c>
      <c r="J5620" s="56" t="s">
        <v>557</v>
      </c>
      <c r="K5620" s="57">
        <v>75</v>
      </c>
      <c r="L5620" s="58">
        <v>2012003234</v>
      </c>
      <c r="M5620" s="59">
        <v>43465</v>
      </c>
      <c r="N5620" s="60">
        <v>499.14230769230801</v>
      </c>
      <c r="O5620" s="61">
        <v>1</v>
      </c>
      <c r="P5620" s="62">
        <v>8.3333333333333301E-2</v>
      </c>
      <c r="Q5620" s="63">
        <v>0</v>
      </c>
      <c r="R5620" s="64">
        <v>499.14230769230801</v>
      </c>
      <c r="S5620" s="25">
        <v>40.857692307692403</v>
      </c>
    </row>
    <row r="5621" spans="1:1024" s="26" customFormat="1" ht="63.75" x14ac:dyDescent="0.2">
      <c r="A5621" s="10" t="s">
        <v>1462</v>
      </c>
      <c r="B5621" s="10">
        <v>8006</v>
      </c>
      <c r="C5621" s="10">
        <f>VLOOKUP(B5621,[1]Planilha8!$X$4:$Y$6629,2,0)</f>
        <v>2040006</v>
      </c>
      <c r="D5621" s="12" t="s">
        <v>1549</v>
      </c>
      <c r="E5621" s="12" t="str">
        <f>VLOOKUP(B5621,[1]Planilha8!$X$4:$Z$6629,3,0)</f>
        <v>CLÍNICA CIRÚRGICA</v>
      </c>
      <c r="F5621" s="12" t="str">
        <f>VLOOKUP(B5621,[1]Planilha8!$X$4:$AD$6629,7,0)</f>
        <v>BOM</v>
      </c>
      <c r="G5621" s="13">
        <v>41379</v>
      </c>
      <c r="H5621" s="14">
        <v>540</v>
      </c>
      <c r="I5621" s="15" t="s">
        <v>22</v>
      </c>
      <c r="J5621" s="56" t="s">
        <v>557</v>
      </c>
      <c r="K5621" s="57">
        <v>75</v>
      </c>
      <c r="L5621" s="58">
        <v>2012003234</v>
      </c>
      <c r="M5621" s="59">
        <v>43465</v>
      </c>
      <c r="N5621" s="60">
        <v>499.14230769230801</v>
      </c>
      <c r="O5621" s="61">
        <v>1</v>
      </c>
      <c r="P5621" s="62">
        <v>8.3333333333333301E-2</v>
      </c>
      <c r="Q5621" s="63">
        <v>0</v>
      </c>
      <c r="R5621" s="64">
        <v>499.14230769230801</v>
      </c>
      <c r="S5621" s="25">
        <v>40.857692307692403</v>
      </c>
    </row>
    <row r="5622" spans="1:1024" s="26" customFormat="1" ht="63.75" x14ac:dyDescent="0.2">
      <c r="A5622" s="10" t="s">
        <v>1462</v>
      </c>
      <c r="B5622" s="10">
        <v>8007</v>
      </c>
      <c r="C5622" s="10">
        <f>VLOOKUP(B5622,[1]Planilha8!$X$4:$Y$6629,2,0)</f>
        <v>2040007</v>
      </c>
      <c r="D5622" s="12" t="s">
        <v>1549</v>
      </c>
      <c r="E5622" s="12" t="str">
        <f>VLOOKUP(B5622,[1]Planilha8!$X$4:$Z$6629,3,0)</f>
        <v>CLÍNICA CIRÚRGICA</v>
      </c>
      <c r="F5622" s="12" t="str">
        <f>VLOOKUP(B5622,[1]Planilha8!$X$4:$AD$6629,7,0)</f>
        <v>BOM</v>
      </c>
      <c r="G5622" s="13">
        <v>41379</v>
      </c>
      <c r="H5622" s="14">
        <v>540</v>
      </c>
      <c r="I5622" s="15" t="s">
        <v>22</v>
      </c>
      <c r="J5622" s="56" t="s">
        <v>557</v>
      </c>
      <c r="K5622" s="57">
        <v>75</v>
      </c>
      <c r="L5622" s="58">
        <v>2012003234</v>
      </c>
      <c r="M5622" s="59">
        <v>43465</v>
      </c>
      <c r="N5622" s="60">
        <v>499.14230769230801</v>
      </c>
      <c r="O5622" s="61">
        <v>1</v>
      </c>
      <c r="P5622" s="62">
        <v>8.3333333333333301E-2</v>
      </c>
      <c r="Q5622" s="63">
        <v>0</v>
      </c>
      <c r="R5622" s="64">
        <v>499.14230769230801</v>
      </c>
      <c r="S5622" s="25">
        <v>40.857692307692403</v>
      </c>
    </row>
    <row r="5623" spans="1:1024" s="26" customFormat="1" ht="63.75" x14ac:dyDescent="0.2">
      <c r="A5623" s="10" t="s">
        <v>1462</v>
      </c>
      <c r="B5623" s="10">
        <v>8008</v>
      </c>
      <c r="C5623" s="10">
        <f>VLOOKUP(B5623,[1]Planilha8!$X$4:$Y$6629,2,0)</f>
        <v>2040008</v>
      </c>
      <c r="D5623" s="12" t="s">
        <v>1549</v>
      </c>
      <c r="E5623" s="12" t="str">
        <f>VLOOKUP(B5623,[1]Planilha8!$X$4:$Z$6629,3,0)</f>
        <v>CLÍNICA CIRÚRGICA</v>
      </c>
      <c r="F5623" s="12" t="str">
        <f>VLOOKUP(B5623,[1]Planilha8!$X$4:$AD$6629,7,0)</f>
        <v>BOM</v>
      </c>
      <c r="G5623" s="13">
        <v>41379</v>
      </c>
      <c r="H5623" s="14">
        <v>540</v>
      </c>
      <c r="I5623" s="15" t="s">
        <v>22</v>
      </c>
      <c r="J5623" s="56" t="s">
        <v>557</v>
      </c>
      <c r="K5623" s="57">
        <v>75</v>
      </c>
      <c r="L5623" s="58">
        <v>2012003234</v>
      </c>
      <c r="M5623" s="59">
        <v>43465</v>
      </c>
      <c r="N5623" s="60">
        <v>499.14230769230801</v>
      </c>
      <c r="O5623" s="61">
        <v>1</v>
      </c>
      <c r="P5623" s="62">
        <v>8.3333333333333301E-2</v>
      </c>
      <c r="Q5623" s="63">
        <v>0</v>
      </c>
      <c r="R5623" s="64">
        <v>499.14230769230801</v>
      </c>
      <c r="S5623" s="25">
        <v>40.857692307692403</v>
      </c>
    </row>
    <row r="5624" spans="1:1024" s="2" customFormat="1" ht="38.25" x14ac:dyDescent="0.25">
      <c r="A5624" s="10" t="s">
        <v>1462</v>
      </c>
      <c r="B5624" s="66">
        <v>6557</v>
      </c>
      <c r="C5624" s="10">
        <f>VLOOKUP(B5624,[1]Planilha8!$X$4:$Y$6629,2,0)</f>
        <v>2040009</v>
      </c>
      <c r="D5624" s="12" t="s">
        <v>1550</v>
      </c>
      <c r="E5624" s="12" t="str">
        <f>VLOOKUP(B5624,[1]Planilha8!$X$4:$Z$6629,3,0)</f>
        <v>GALPÃO ALMOXARIFADO</v>
      </c>
      <c r="F5624" s="12" t="str">
        <f>VLOOKUP(B5624,[1]Planilha8!$X$4:$AD$6629,7,0)</f>
        <v>SUCATA</v>
      </c>
      <c r="G5624" s="13">
        <v>41380</v>
      </c>
      <c r="H5624" s="14">
        <v>232</v>
      </c>
      <c r="I5624" s="15" t="s">
        <v>22</v>
      </c>
      <c r="J5624" s="56" t="s">
        <v>1551</v>
      </c>
      <c r="K5624" s="57">
        <v>3889</v>
      </c>
      <c r="L5624" s="58">
        <v>2012003057</v>
      </c>
      <c r="M5624" s="59">
        <v>43465</v>
      </c>
      <c r="N5624" s="60">
        <v>214.213333333333</v>
      </c>
      <c r="O5624" s="61">
        <v>1</v>
      </c>
      <c r="P5624" s="62">
        <v>8.3333333333333301E-2</v>
      </c>
      <c r="Q5624" s="63">
        <v>0</v>
      </c>
      <c r="R5624" s="64">
        <v>214.213333333333</v>
      </c>
      <c r="S5624" s="25">
        <v>17.786666666666601</v>
      </c>
      <c r="ALF5624" s="26"/>
      <c r="ALG5624" s="26"/>
      <c r="ALH5624" s="26"/>
      <c r="ALI5624" s="26"/>
      <c r="ALJ5624" s="26"/>
      <c r="ALK5624" s="26"/>
      <c r="ALL5624" s="26"/>
      <c r="ALM5624" s="26"/>
      <c r="ALN5624" s="26"/>
      <c r="ALO5624" s="26"/>
      <c r="ALP5624" s="26"/>
      <c r="ALQ5624" s="26"/>
      <c r="ALR5624" s="26"/>
      <c r="ALS5624" s="26"/>
      <c r="ALT5624" s="26"/>
      <c r="ALU5624" s="26"/>
      <c r="ALV5624" s="26"/>
      <c r="ALW5624" s="26"/>
      <c r="ALX5624" s="26"/>
      <c r="ALY5624" s="26"/>
      <c r="ALZ5624" s="26"/>
      <c r="AMA5624" s="26"/>
      <c r="AMB5624" s="26"/>
      <c r="AMC5624" s="26"/>
      <c r="AMD5624" s="26"/>
      <c r="AME5624" s="26"/>
      <c r="AMF5624" s="26"/>
      <c r="AMG5624"/>
      <c r="AMH5624"/>
      <c r="AMI5624"/>
      <c r="AMJ5624"/>
    </row>
    <row r="5625" spans="1:1024" s="2" customFormat="1" ht="38.25" x14ac:dyDescent="0.25">
      <c r="A5625" s="10" t="s">
        <v>1462</v>
      </c>
      <c r="B5625" s="66">
        <v>6558</v>
      </c>
      <c r="C5625" s="10">
        <f>VLOOKUP(B5625,[1]Planilha8!$X$4:$Y$6629,2,0)</f>
        <v>2040010</v>
      </c>
      <c r="D5625" s="12" t="s">
        <v>1550</v>
      </c>
      <c r="E5625" s="12" t="str">
        <f>VLOOKUP(B5625,[1]Planilha8!$X$4:$Z$6629,3,0)</f>
        <v>UNIDADE DE TERAPIA INTENSIVA</v>
      </c>
      <c r="F5625" s="12" t="str">
        <f>VLOOKUP(B5625,[1]Planilha8!$X$4:$AD$6629,7,0)</f>
        <v>REGULAR</v>
      </c>
      <c r="G5625" s="13">
        <v>41380</v>
      </c>
      <c r="H5625" s="14">
        <v>232</v>
      </c>
      <c r="I5625" s="15" t="s">
        <v>22</v>
      </c>
      <c r="J5625" s="56" t="s">
        <v>1551</v>
      </c>
      <c r="K5625" s="57">
        <v>3889</v>
      </c>
      <c r="L5625" s="58">
        <v>2012003057</v>
      </c>
      <c r="M5625" s="59">
        <v>43465</v>
      </c>
      <c r="N5625" s="60">
        <v>214.213333333333</v>
      </c>
      <c r="O5625" s="61">
        <v>1</v>
      </c>
      <c r="P5625" s="62">
        <v>8.3333333333333301E-2</v>
      </c>
      <c r="Q5625" s="63">
        <v>0</v>
      </c>
      <c r="R5625" s="64">
        <v>214.213333333333</v>
      </c>
      <c r="S5625" s="25">
        <v>17.786666666666601</v>
      </c>
      <c r="ALF5625" s="26"/>
      <c r="ALG5625" s="26"/>
      <c r="ALH5625" s="26"/>
      <c r="ALI5625" s="26"/>
      <c r="ALJ5625" s="26"/>
      <c r="ALK5625" s="26"/>
      <c r="ALL5625" s="26"/>
      <c r="ALM5625" s="26"/>
      <c r="ALN5625" s="26"/>
      <c r="ALO5625" s="26"/>
      <c r="ALP5625" s="26"/>
      <c r="ALQ5625" s="26"/>
      <c r="ALR5625" s="26"/>
      <c r="ALS5625" s="26"/>
      <c r="ALT5625" s="26"/>
      <c r="ALU5625" s="26"/>
      <c r="ALV5625" s="26"/>
      <c r="ALW5625" s="26"/>
      <c r="ALX5625" s="26"/>
      <c r="ALY5625" s="26"/>
      <c r="ALZ5625" s="26"/>
      <c r="AMA5625" s="26"/>
      <c r="AMB5625" s="26"/>
      <c r="AMC5625" s="26"/>
      <c r="AMD5625" s="26"/>
      <c r="AME5625" s="26"/>
      <c r="AMF5625" s="26"/>
      <c r="AMG5625"/>
      <c r="AMH5625"/>
      <c r="AMI5625"/>
      <c r="AMJ5625"/>
    </row>
    <row r="5626" spans="1:1024" s="2" customFormat="1" ht="38.25" x14ac:dyDescent="0.25">
      <c r="A5626" s="10" t="s">
        <v>1462</v>
      </c>
      <c r="B5626" s="66">
        <v>6559</v>
      </c>
      <c r="C5626" s="10">
        <f>VLOOKUP(B5626,[1]Planilha8!$X$4:$Y$6629,2,0)</f>
        <v>2040011</v>
      </c>
      <c r="D5626" s="12" t="s">
        <v>1550</v>
      </c>
      <c r="E5626" s="12" t="str">
        <f>VLOOKUP(B5626,[1]Planilha8!$X$4:$Z$6629,3,0)</f>
        <v>UNIDADE DE TERAPIA INTENSIVA</v>
      </c>
      <c r="F5626" s="12" t="str">
        <f>VLOOKUP(B5626,[1]Planilha8!$X$4:$AD$6629,7,0)</f>
        <v>REGULAR</v>
      </c>
      <c r="G5626" s="13">
        <v>41380</v>
      </c>
      <c r="H5626" s="14">
        <v>232</v>
      </c>
      <c r="I5626" s="15" t="s">
        <v>22</v>
      </c>
      <c r="J5626" s="56" t="s">
        <v>1551</v>
      </c>
      <c r="K5626" s="57">
        <v>3889</v>
      </c>
      <c r="L5626" s="58">
        <v>2012003057</v>
      </c>
      <c r="M5626" s="59">
        <v>43465</v>
      </c>
      <c r="N5626" s="60">
        <v>214.213333333333</v>
      </c>
      <c r="O5626" s="61">
        <v>1</v>
      </c>
      <c r="P5626" s="62">
        <v>8.3333333333333301E-2</v>
      </c>
      <c r="Q5626" s="63">
        <v>0</v>
      </c>
      <c r="R5626" s="64">
        <v>214.213333333333</v>
      </c>
      <c r="S5626" s="25">
        <v>17.786666666666601</v>
      </c>
      <c r="ALF5626" s="26"/>
      <c r="ALG5626" s="26"/>
      <c r="ALH5626" s="26"/>
      <c r="ALI5626" s="26"/>
      <c r="ALJ5626" s="26"/>
      <c r="ALK5626" s="26"/>
      <c r="ALL5626" s="26"/>
      <c r="ALM5626" s="26"/>
      <c r="ALN5626" s="26"/>
      <c r="ALO5626" s="26"/>
      <c r="ALP5626" s="26"/>
      <c r="ALQ5626" s="26"/>
      <c r="ALR5626" s="26"/>
      <c r="ALS5626" s="26"/>
      <c r="ALT5626" s="26"/>
      <c r="ALU5626" s="26"/>
      <c r="ALV5626" s="26"/>
      <c r="ALW5626" s="26"/>
      <c r="ALX5626" s="26"/>
      <c r="ALY5626" s="26"/>
      <c r="ALZ5626" s="26"/>
      <c r="AMA5626" s="26"/>
      <c r="AMB5626" s="26"/>
      <c r="AMC5626" s="26"/>
      <c r="AMD5626" s="26"/>
      <c r="AME5626" s="26"/>
      <c r="AMF5626" s="26"/>
      <c r="AMG5626"/>
      <c r="AMH5626"/>
      <c r="AMI5626"/>
      <c r="AMJ5626"/>
    </row>
    <row r="5627" spans="1:1024" s="2" customFormat="1" ht="38.25" x14ac:dyDescent="0.25">
      <c r="A5627" s="10" t="s">
        <v>1462</v>
      </c>
      <c r="B5627" s="66">
        <v>6560</v>
      </c>
      <c r="C5627" s="10">
        <f>VLOOKUP(B5627,[1]Planilha8!$X$4:$Y$6629,2,0)</f>
        <v>2040012</v>
      </c>
      <c r="D5627" s="12" t="s">
        <v>1552</v>
      </c>
      <c r="E5627" s="12" t="str">
        <f>VLOOKUP(B5627,[1]Planilha8!$X$4:$Z$6629,3,0)</f>
        <v>UNIDADE DE TERAPIA INTENSIVA</v>
      </c>
      <c r="F5627" s="12" t="str">
        <f>VLOOKUP(B5627,[1]Planilha8!$X$4:$AD$6629,7,0)</f>
        <v>REGULAR</v>
      </c>
      <c r="G5627" s="13">
        <v>41380</v>
      </c>
      <c r="H5627" s="14">
        <v>232</v>
      </c>
      <c r="I5627" s="15" t="s">
        <v>22</v>
      </c>
      <c r="J5627" s="56" t="s">
        <v>1551</v>
      </c>
      <c r="K5627" s="57">
        <v>3889</v>
      </c>
      <c r="L5627" s="58">
        <v>2012003057</v>
      </c>
      <c r="M5627" s="59">
        <v>43465</v>
      </c>
      <c r="N5627" s="60">
        <v>214.213333333333</v>
      </c>
      <c r="O5627" s="61">
        <v>1</v>
      </c>
      <c r="P5627" s="62">
        <v>8.3333333333333301E-2</v>
      </c>
      <c r="Q5627" s="63">
        <v>0</v>
      </c>
      <c r="R5627" s="64">
        <v>214.213333333333</v>
      </c>
      <c r="S5627" s="25">
        <v>17.786666666666601</v>
      </c>
      <c r="ALF5627" s="26"/>
      <c r="ALG5627" s="26"/>
      <c r="ALH5627" s="26"/>
      <c r="ALI5627" s="26"/>
      <c r="ALJ5627" s="26"/>
      <c r="ALK5627" s="26"/>
      <c r="ALL5627" s="26"/>
      <c r="ALM5627" s="26"/>
      <c r="ALN5627" s="26"/>
      <c r="ALO5627" s="26"/>
      <c r="ALP5627" s="26"/>
      <c r="ALQ5627" s="26"/>
      <c r="ALR5627" s="26"/>
      <c r="ALS5627" s="26"/>
      <c r="ALT5627" s="26"/>
      <c r="ALU5627" s="26"/>
      <c r="ALV5627" s="26"/>
      <c r="ALW5627" s="26"/>
      <c r="ALX5627" s="26"/>
      <c r="ALY5627" s="26"/>
      <c r="ALZ5627" s="26"/>
      <c r="AMA5627" s="26"/>
      <c r="AMB5627" s="26"/>
      <c r="AMC5627" s="26"/>
      <c r="AMD5627" s="26"/>
      <c r="AME5627" s="26"/>
      <c r="AMF5627" s="26"/>
      <c r="AMG5627"/>
      <c r="AMH5627"/>
      <c r="AMI5627"/>
      <c r="AMJ5627"/>
    </row>
    <row r="5628" spans="1:1024" s="2" customFormat="1" ht="38.25" x14ac:dyDescent="0.25">
      <c r="A5628" s="10" t="s">
        <v>1462</v>
      </c>
      <c r="B5628" s="66">
        <v>6561</v>
      </c>
      <c r="C5628" s="10">
        <f>VLOOKUP(B5628,[1]Planilha8!$X$4:$Y$6629,2,0)</f>
        <v>2040013</v>
      </c>
      <c r="D5628" s="12" t="s">
        <v>1552</v>
      </c>
      <c r="E5628" s="12" t="str">
        <f>VLOOKUP(B5628,[1]Planilha8!$X$4:$Z$6629,3,0)</f>
        <v>UNIDADE DE TERAPIA INTENSIVA</v>
      </c>
      <c r="F5628" s="12" t="str">
        <f>VLOOKUP(B5628,[1]Planilha8!$X$4:$AD$6629,7,0)</f>
        <v>REGULAR</v>
      </c>
      <c r="G5628" s="13">
        <v>41380</v>
      </c>
      <c r="H5628" s="14">
        <v>232</v>
      </c>
      <c r="I5628" s="15" t="s">
        <v>22</v>
      </c>
      <c r="J5628" s="56" t="s">
        <v>1551</v>
      </c>
      <c r="K5628" s="57">
        <v>3889</v>
      </c>
      <c r="L5628" s="58">
        <v>2012003057</v>
      </c>
      <c r="M5628" s="59">
        <v>43465</v>
      </c>
      <c r="N5628" s="60">
        <v>214.213333333333</v>
      </c>
      <c r="O5628" s="61">
        <v>1</v>
      </c>
      <c r="P5628" s="62">
        <v>8.3333333333333301E-2</v>
      </c>
      <c r="Q5628" s="63">
        <v>0</v>
      </c>
      <c r="R5628" s="64">
        <v>214.213333333333</v>
      </c>
      <c r="S5628" s="25">
        <v>17.786666666666601</v>
      </c>
      <c r="ALF5628" s="26"/>
      <c r="ALG5628" s="26"/>
      <c r="ALH5628" s="26"/>
      <c r="ALI5628" s="26"/>
      <c r="ALJ5628" s="26"/>
      <c r="ALK5628" s="26"/>
      <c r="ALL5628" s="26"/>
      <c r="ALM5628" s="26"/>
      <c r="ALN5628" s="26"/>
      <c r="ALO5628" s="26"/>
      <c r="ALP5628" s="26"/>
      <c r="ALQ5628" s="26"/>
      <c r="ALR5628" s="26"/>
      <c r="ALS5628" s="26"/>
      <c r="ALT5628" s="26"/>
      <c r="ALU5628" s="26"/>
      <c r="ALV5628" s="26"/>
      <c r="ALW5628" s="26"/>
      <c r="ALX5628" s="26"/>
      <c r="ALY5628" s="26"/>
      <c r="ALZ5628" s="26"/>
      <c r="AMA5628" s="26"/>
      <c r="AMB5628" s="26"/>
      <c r="AMC5628" s="26"/>
      <c r="AMD5628" s="26"/>
      <c r="AME5628" s="26"/>
      <c r="AMF5628" s="26"/>
      <c r="AMG5628"/>
      <c r="AMH5628"/>
      <c r="AMI5628"/>
      <c r="AMJ5628"/>
    </row>
    <row r="5629" spans="1:1024" s="2" customFormat="1" ht="38.25" x14ac:dyDescent="0.25">
      <c r="A5629" s="10" t="s">
        <v>1462</v>
      </c>
      <c r="B5629" s="66">
        <v>6562</v>
      </c>
      <c r="C5629" s="10">
        <f>VLOOKUP(B5629,[1]Planilha8!$X$4:$Y$6629,2,0)</f>
        <v>2040014</v>
      </c>
      <c r="D5629" s="12" t="s">
        <v>1552</v>
      </c>
      <c r="E5629" s="12" t="str">
        <f>VLOOKUP(B5629,[1]Planilha8!$X$4:$Z$6629,3,0)</f>
        <v>GALPÃO ALMOXARIFADO</v>
      </c>
      <c r="F5629" s="12" t="str">
        <f>VLOOKUP(B5629,[1]Planilha8!$X$4:$AD$6629,7,0)</f>
        <v>SUCATA</v>
      </c>
      <c r="G5629" s="13">
        <v>41380</v>
      </c>
      <c r="H5629" s="14">
        <v>232</v>
      </c>
      <c r="I5629" s="15" t="s">
        <v>22</v>
      </c>
      <c r="J5629" s="56" t="s">
        <v>1551</v>
      </c>
      <c r="K5629" s="57">
        <v>3889</v>
      </c>
      <c r="L5629" s="58">
        <v>2012003057</v>
      </c>
      <c r="M5629" s="59">
        <v>43465</v>
      </c>
      <c r="N5629" s="60">
        <v>214.213333333333</v>
      </c>
      <c r="O5629" s="61">
        <v>1</v>
      </c>
      <c r="P5629" s="62">
        <v>8.3333333333333301E-2</v>
      </c>
      <c r="Q5629" s="63">
        <v>0</v>
      </c>
      <c r="R5629" s="64">
        <v>214.213333333333</v>
      </c>
      <c r="S5629" s="25">
        <v>17.786666666666601</v>
      </c>
      <c r="ALF5629" s="26"/>
      <c r="ALG5629" s="26"/>
      <c r="ALH5629" s="26"/>
      <c r="ALI5629" s="26"/>
      <c r="ALJ5629" s="26"/>
      <c r="ALK5629" s="26"/>
      <c r="ALL5629" s="26"/>
      <c r="ALM5629" s="26"/>
      <c r="ALN5629" s="26"/>
      <c r="ALO5629" s="26"/>
      <c r="ALP5629" s="26"/>
      <c r="ALQ5629" s="26"/>
      <c r="ALR5629" s="26"/>
      <c r="ALS5629" s="26"/>
      <c r="ALT5629" s="26"/>
      <c r="ALU5629" s="26"/>
      <c r="ALV5629" s="26"/>
      <c r="ALW5629" s="26"/>
      <c r="ALX5629" s="26"/>
      <c r="ALY5629" s="26"/>
      <c r="ALZ5629" s="26"/>
      <c r="AMA5629" s="26"/>
      <c r="AMB5629" s="26"/>
      <c r="AMC5629" s="26"/>
      <c r="AMD5629" s="26"/>
      <c r="AME5629" s="26"/>
      <c r="AMF5629" s="26"/>
      <c r="AMG5629"/>
      <c r="AMH5629"/>
      <c r="AMI5629"/>
      <c r="AMJ5629"/>
    </row>
    <row r="5630" spans="1:1024" s="2" customFormat="1" ht="38.25" x14ac:dyDescent="0.25">
      <c r="A5630" s="10" t="s">
        <v>1462</v>
      </c>
      <c r="B5630" s="66">
        <v>6564</v>
      </c>
      <c r="C5630" s="10">
        <f>VLOOKUP(B5630,[1]Planilha8!$X$4:$Y$6629,2,0)</f>
        <v>2040015</v>
      </c>
      <c r="D5630" s="12" t="s">
        <v>1553</v>
      </c>
      <c r="E5630" s="12" t="str">
        <f>VLOOKUP(B5630,[1]Planilha8!$X$4:$Z$6629,3,0)</f>
        <v>UNIDADE DE TERAPIA INTENSIVA</v>
      </c>
      <c r="F5630" s="12" t="str">
        <f>VLOOKUP(B5630,[1]Planilha8!$X$4:$AD$6629,7,0)</f>
        <v>REGULAR</v>
      </c>
      <c r="G5630" s="13">
        <v>41380</v>
      </c>
      <c r="H5630" s="14">
        <v>232</v>
      </c>
      <c r="I5630" s="15" t="s">
        <v>22</v>
      </c>
      <c r="J5630" s="56" t="s">
        <v>1551</v>
      </c>
      <c r="K5630" s="57">
        <v>3889</v>
      </c>
      <c r="L5630" s="58">
        <v>2012003057</v>
      </c>
      <c r="M5630" s="59">
        <v>43465</v>
      </c>
      <c r="N5630" s="60">
        <v>214.213333333333</v>
      </c>
      <c r="O5630" s="61">
        <v>1</v>
      </c>
      <c r="P5630" s="62">
        <v>8.3333333333333301E-2</v>
      </c>
      <c r="Q5630" s="63">
        <v>0</v>
      </c>
      <c r="R5630" s="64">
        <v>214.213333333333</v>
      </c>
      <c r="S5630" s="25">
        <v>17.786666666666601</v>
      </c>
      <c r="ALF5630" s="26"/>
      <c r="ALG5630" s="26"/>
      <c r="ALH5630" s="26"/>
      <c r="ALI5630" s="26"/>
      <c r="ALJ5630" s="26"/>
      <c r="ALK5630" s="26"/>
      <c r="ALL5630" s="26"/>
      <c r="ALM5630" s="26"/>
      <c r="ALN5630" s="26"/>
      <c r="ALO5630" s="26"/>
      <c r="ALP5630" s="26"/>
      <c r="ALQ5630" s="26"/>
      <c r="ALR5630" s="26"/>
      <c r="ALS5630" s="26"/>
      <c r="ALT5630" s="26"/>
      <c r="ALU5630" s="26"/>
      <c r="ALV5630" s="26"/>
      <c r="ALW5630" s="26"/>
      <c r="ALX5630" s="26"/>
      <c r="ALY5630" s="26"/>
      <c r="ALZ5630" s="26"/>
      <c r="AMA5630" s="26"/>
      <c r="AMB5630" s="26"/>
      <c r="AMC5630" s="26"/>
      <c r="AMD5630" s="26"/>
      <c r="AME5630" s="26"/>
      <c r="AMF5630" s="26"/>
      <c r="AMG5630"/>
      <c r="AMH5630"/>
      <c r="AMI5630"/>
      <c r="AMJ5630"/>
    </row>
    <row r="5631" spans="1:1024" s="2" customFormat="1" ht="38.25" x14ac:dyDescent="0.25">
      <c r="A5631" s="10" t="s">
        <v>1462</v>
      </c>
      <c r="B5631" s="66">
        <v>6565</v>
      </c>
      <c r="C5631" s="10" t="e">
        <f>VLOOKUP(B5631,[1]Planilha8!$X$4:$Y$6629,2,0)</f>
        <v>#N/A</v>
      </c>
      <c r="D5631" s="12" t="s">
        <v>1553</v>
      </c>
      <c r="E5631" s="12" t="e">
        <f>VLOOKUP(B5631,[1]Planilha8!$X$4:$Z$6629,3,0)</f>
        <v>#N/A</v>
      </c>
      <c r="F5631" s="12" t="e">
        <f>VLOOKUP(B5631,[1]Planilha8!$X$4:$AD$6629,7,0)</f>
        <v>#N/A</v>
      </c>
      <c r="G5631" s="13">
        <v>41380</v>
      </c>
      <c r="H5631" s="14">
        <v>232</v>
      </c>
      <c r="I5631" s="15" t="s">
        <v>22</v>
      </c>
      <c r="J5631" s="56" t="s">
        <v>1551</v>
      </c>
      <c r="K5631" s="57">
        <v>3889</v>
      </c>
      <c r="L5631" s="58">
        <v>2012003057</v>
      </c>
      <c r="M5631" s="59">
        <v>43465</v>
      </c>
      <c r="N5631" s="60">
        <v>214.213333333333</v>
      </c>
      <c r="O5631" s="61">
        <v>1</v>
      </c>
      <c r="P5631" s="62">
        <v>8.3333333333333301E-2</v>
      </c>
      <c r="Q5631" s="63">
        <v>0</v>
      </c>
      <c r="R5631" s="64">
        <v>214.213333333333</v>
      </c>
      <c r="S5631" s="25">
        <v>17.786666666666601</v>
      </c>
      <c r="ALF5631" s="26"/>
      <c r="ALG5631" s="26"/>
      <c r="ALH5631" s="26"/>
      <c r="ALI5631" s="26"/>
      <c r="ALJ5631" s="26"/>
      <c r="ALK5631" s="26"/>
      <c r="ALL5631" s="26"/>
      <c r="ALM5631" s="26"/>
      <c r="ALN5631" s="26"/>
      <c r="ALO5631" s="26"/>
      <c r="ALP5631" s="26"/>
      <c r="ALQ5631" s="26"/>
      <c r="ALR5631" s="26"/>
      <c r="ALS5631" s="26"/>
      <c r="ALT5631" s="26"/>
      <c r="ALU5631" s="26"/>
      <c r="ALV5631" s="26"/>
      <c r="ALW5631" s="26"/>
      <c r="ALX5631" s="26"/>
      <c r="ALY5631" s="26"/>
      <c r="ALZ5631" s="26"/>
      <c r="AMA5631" s="26"/>
      <c r="AMB5631" s="26"/>
      <c r="AMC5631" s="26"/>
      <c r="AMD5631" s="26"/>
      <c r="AME5631" s="26"/>
      <c r="AMF5631" s="26"/>
      <c r="AMG5631"/>
      <c r="AMH5631"/>
      <c r="AMI5631"/>
      <c r="AMJ5631"/>
    </row>
    <row r="5632" spans="1:1024" s="2" customFormat="1" ht="38.25" x14ac:dyDescent="0.25">
      <c r="A5632" s="10" t="s">
        <v>1462</v>
      </c>
      <c r="B5632" s="66">
        <v>6566</v>
      </c>
      <c r="C5632" s="10">
        <f>VLOOKUP(B5632,[1]Planilha8!$X$4:$Y$6629,2,0)</f>
        <v>2040017</v>
      </c>
      <c r="D5632" s="12" t="s">
        <v>1553</v>
      </c>
      <c r="E5632" s="12" t="str">
        <f>VLOOKUP(B5632,[1]Planilha8!$X$4:$Z$6629,3,0)</f>
        <v>UNIDADE DE TERAPIA INTENSIVA</v>
      </c>
      <c r="F5632" s="12" t="str">
        <f>VLOOKUP(B5632,[1]Planilha8!$X$4:$AD$6629,7,0)</f>
        <v>REGULAR</v>
      </c>
      <c r="G5632" s="13">
        <v>41380</v>
      </c>
      <c r="H5632" s="14">
        <v>232</v>
      </c>
      <c r="I5632" s="15" t="s">
        <v>22</v>
      </c>
      <c r="J5632" s="56" t="s">
        <v>1551</v>
      </c>
      <c r="K5632" s="57">
        <v>3889</v>
      </c>
      <c r="L5632" s="58">
        <v>2012003057</v>
      </c>
      <c r="M5632" s="59">
        <v>43465</v>
      </c>
      <c r="N5632" s="60">
        <v>214.213333333333</v>
      </c>
      <c r="O5632" s="61">
        <v>1</v>
      </c>
      <c r="P5632" s="62">
        <v>8.3333333333333301E-2</v>
      </c>
      <c r="Q5632" s="63">
        <v>0</v>
      </c>
      <c r="R5632" s="64">
        <v>214.213333333333</v>
      </c>
      <c r="S5632" s="25">
        <v>17.786666666666601</v>
      </c>
      <c r="ALF5632" s="26"/>
      <c r="ALG5632" s="26"/>
      <c r="ALH5632" s="26"/>
      <c r="ALI5632" s="26"/>
      <c r="ALJ5632" s="26"/>
      <c r="ALK5632" s="26"/>
      <c r="ALL5632" s="26"/>
      <c r="ALM5632" s="26"/>
      <c r="ALN5632" s="26"/>
      <c r="ALO5632" s="26"/>
      <c r="ALP5632" s="26"/>
      <c r="ALQ5632" s="26"/>
      <c r="ALR5632" s="26"/>
      <c r="ALS5632" s="26"/>
      <c r="ALT5632" s="26"/>
      <c r="ALU5632" s="26"/>
      <c r="ALV5632" s="26"/>
      <c r="ALW5632" s="26"/>
      <c r="ALX5632" s="26"/>
      <c r="ALY5632" s="26"/>
      <c r="ALZ5632" s="26"/>
      <c r="AMA5632" s="26"/>
      <c r="AMB5632" s="26"/>
      <c r="AMC5632" s="26"/>
      <c r="AMD5632" s="26"/>
      <c r="AME5632" s="26"/>
      <c r="AMF5632" s="26"/>
      <c r="AMG5632"/>
      <c r="AMH5632"/>
      <c r="AMI5632"/>
      <c r="AMJ5632"/>
    </row>
    <row r="5633" spans="1:1024" s="2" customFormat="1" ht="51" x14ac:dyDescent="0.25">
      <c r="A5633" s="10" t="s">
        <v>1462</v>
      </c>
      <c r="B5633" s="10">
        <v>7407</v>
      </c>
      <c r="C5633" s="10">
        <f>VLOOKUP(B5633,[1]Planilha8!$X$4:$Y$6629,2,0)</f>
        <v>2040139</v>
      </c>
      <c r="D5633" s="12" t="s">
        <v>1554</v>
      </c>
      <c r="E5633" s="12" t="str">
        <f>VLOOKUP(B5633,[1]Planilha8!$X$4:$Z$6629,3,0)</f>
        <v>HEMODIALISE / DIÁLISE</v>
      </c>
      <c r="F5633" s="12" t="str">
        <f>VLOOKUP(B5633,[1]Planilha8!$X$4:$AD$6629,7,0)</f>
        <v>BOM</v>
      </c>
      <c r="G5633" s="13">
        <v>41397</v>
      </c>
      <c r="H5633" s="14">
        <v>370</v>
      </c>
      <c r="I5633" s="15" t="s">
        <v>22</v>
      </c>
      <c r="J5633" s="56" t="s">
        <v>1555</v>
      </c>
      <c r="K5633" s="57">
        <v>144</v>
      </c>
      <c r="L5633" s="58">
        <v>2013000356</v>
      </c>
      <c r="M5633" s="59">
        <v>43465</v>
      </c>
      <c r="N5633" s="60">
        <v>192.85722934472901</v>
      </c>
      <c r="O5633" s="61">
        <v>0.2</v>
      </c>
      <c r="P5633" s="62">
        <v>1.6666666666666701E-2</v>
      </c>
      <c r="Q5633" s="63">
        <v>6.1666666666666696</v>
      </c>
      <c r="R5633" s="64">
        <v>199.023896011396</v>
      </c>
      <c r="S5633" s="25">
        <v>170.976103988604</v>
      </c>
      <c r="ALF5633" s="26"/>
      <c r="ALG5633" s="26"/>
      <c r="ALH5633" s="26"/>
      <c r="ALI5633" s="26"/>
      <c r="ALJ5633" s="26"/>
      <c r="ALK5633" s="26"/>
      <c r="ALL5633" s="26"/>
      <c r="ALM5633" s="26"/>
      <c r="ALN5633" s="26"/>
      <c r="ALO5633" s="26"/>
      <c r="ALP5633" s="26"/>
      <c r="ALQ5633" s="26"/>
      <c r="ALR5633" s="26"/>
      <c r="ALS5633" s="26"/>
      <c r="ALT5633" s="26"/>
      <c r="ALU5633" s="26"/>
      <c r="ALV5633" s="26"/>
      <c r="ALW5633" s="26"/>
      <c r="ALX5633" s="26"/>
      <c r="ALY5633" s="26"/>
      <c r="ALZ5633" s="26"/>
      <c r="AMA5633" s="26"/>
      <c r="AMB5633" s="26"/>
      <c r="AMC5633" s="26"/>
      <c r="AMD5633" s="26"/>
      <c r="AME5633" s="26"/>
      <c r="AMF5633" s="26"/>
      <c r="AMG5633"/>
      <c r="AMH5633"/>
      <c r="AMI5633"/>
      <c r="AMJ5633"/>
    </row>
    <row r="5634" spans="1:1024" s="2" customFormat="1" ht="51" x14ac:dyDescent="0.25">
      <c r="A5634" s="10" t="s">
        <v>1462</v>
      </c>
      <c r="B5634" s="10">
        <v>7408</v>
      </c>
      <c r="C5634" s="10">
        <f>VLOOKUP(B5634,[1]Planilha8!$X$4:$Y$6629,2,0)</f>
        <v>2040140</v>
      </c>
      <c r="D5634" s="12" t="s">
        <v>1554</v>
      </c>
      <c r="E5634" s="12" t="str">
        <f>VLOOKUP(B5634,[1]Planilha8!$X$4:$Z$6629,3,0)</f>
        <v>REPOUSO STAFF – CLÍNICA MÉDICA</v>
      </c>
      <c r="F5634" s="12" t="str">
        <f>VLOOKUP(B5634,[1]Planilha8!$X$4:$AD$6629,7,0)</f>
        <v>BOM</v>
      </c>
      <c r="G5634" s="13">
        <v>41397</v>
      </c>
      <c r="H5634" s="14">
        <v>370</v>
      </c>
      <c r="I5634" s="15" t="s">
        <v>22</v>
      </c>
      <c r="J5634" s="56" t="s">
        <v>1555</v>
      </c>
      <c r="K5634" s="57">
        <v>144</v>
      </c>
      <c r="L5634" s="58">
        <v>2013000356</v>
      </c>
      <c r="M5634" s="59">
        <v>43465</v>
      </c>
      <c r="N5634" s="60">
        <v>192.85722934472901</v>
      </c>
      <c r="O5634" s="61">
        <v>0.2</v>
      </c>
      <c r="P5634" s="62">
        <v>1.6666666666666701E-2</v>
      </c>
      <c r="Q5634" s="63">
        <v>6.1666666666666696</v>
      </c>
      <c r="R5634" s="64">
        <v>199.023896011396</v>
      </c>
      <c r="S5634" s="25">
        <v>170.976103988604</v>
      </c>
      <c r="ALF5634" s="26"/>
      <c r="ALG5634" s="26"/>
      <c r="ALH5634" s="26"/>
      <c r="ALI5634" s="26"/>
      <c r="ALJ5634" s="26"/>
      <c r="ALK5634" s="26"/>
      <c r="ALL5634" s="26"/>
      <c r="ALM5634" s="26"/>
      <c r="ALN5634" s="26"/>
      <c r="ALO5634" s="26"/>
      <c r="ALP5634" s="26"/>
      <c r="ALQ5634" s="26"/>
      <c r="ALR5634" s="26"/>
      <c r="ALS5634" s="26"/>
      <c r="ALT5634" s="26"/>
      <c r="ALU5634" s="26"/>
      <c r="ALV5634" s="26"/>
      <c r="ALW5634" s="26"/>
      <c r="ALX5634" s="26"/>
      <c r="ALY5634" s="26"/>
      <c r="ALZ5634" s="26"/>
      <c r="AMA5634" s="26"/>
      <c r="AMB5634" s="26"/>
      <c r="AMC5634" s="26"/>
      <c r="AMD5634" s="26"/>
      <c r="AME5634" s="26"/>
      <c r="AMF5634" s="26"/>
      <c r="AMG5634"/>
      <c r="AMH5634"/>
      <c r="AMI5634"/>
      <c r="AMJ5634"/>
    </row>
    <row r="5635" spans="1:1024" s="2" customFormat="1" ht="51" x14ac:dyDescent="0.25">
      <c r="A5635" s="10" t="s">
        <v>1462</v>
      </c>
      <c r="B5635" s="10">
        <v>7409</v>
      </c>
      <c r="C5635" s="10">
        <f>VLOOKUP(B5635,[1]Planilha8!$X$4:$Y$6629,2,0)</f>
        <v>2040141</v>
      </c>
      <c r="D5635" s="12" t="s">
        <v>1554</v>
      </c>
      <c r="E5635" s="12" t="str">
        <f>VLOOKUP(B5635,[1]Planilha8!$X$4:$Z$6629,3,0)</f>
        <v>UNIDADE DE TERAPIA INTENSIVA</v>
      </c>
      <c r="F5635" s="12" t="str">
        <f>VLOOKUP(B5635,[1]Planilha8!$X$4:$AD$6629,7,0)</f>
        <v>BOM</v>
      </c>
      <c r="G5635" s="13">
        <v>41397</v>
      </c>
      <c r="H5635" s="14">
        <v>370</v>
      </c>
      <c r="I5635" s="15" t="s">
        <v>22</v>
      </c>
      <c r="J5635" s="56" t="s">
        <v>1555</v>
      </c>
      <c r="K5635" s="57">
        <v>144</v>
      </c>
      <c r="L5635" s="58">
        <v>2013000356</v>
      </c>
      <c r="M5635" s="59">
        <v>43465</v>
      </c>
      <c r="N5635" s="60">
        <v>192.85722934472901</v>
      </c>
      <c r="O5635" s="61">
        <v>0.2</v>
      </c>
      <c r="P5635" s="62">
        <v>1.6666666666666701E-2</v>
      </c>
      <c r="Q5635" s="63">
        <v>6.1666666666666696</v>
      </c>
      <c r="R5635" s="64">
        <v>199.023896011396</v>
      </c>
      <c r="S5635" s="25">
        <v>170.976103988604</v>
      </c>
      <c r="ALF5635" s="26"/>
      <c r="ALG5635" s="26"/>
      <c r="ALH5635" s="26"/>
      <c r="ALI5635" s="26"/>
      <c r="ALJ5635" s="26"/>
      <c r="ALK5635" s="26"/>
      <c r="ALL5635" s="26"/>
      <c r="ALM5635" s="26"/>
      <c r="ALN5635" s="26"/>
      <c r="ALO5635" s="26"/>
      <c r="ALP5635" s="26"/>
      <c r="ALQ5635" s="26"/>
      <c r="ALR5635" s="26"/>
      <c r="ALS5635" s="26"/>
      <c r="ALT5635" s="26"/>
      <c r="ALU5635" s="26"/>
      <c r="ALV5635" s="26"/>
      <c r="ALW5635" s="26"/>
      <c r="ALX5635" s="26"/>
      <c r="ALY5635" s="26"/>
      <c r="ALZ5635" s="26"/>
      <c r="AMA5635" s="26"/>
      <c r="AMB5635" s="26"/>
      <c r="AMC5635" s="26"/>
      <c r="AMD5635" s="26"/>
      <c r="AME5635" s="26"/>
      <c r="AMF5635" s="26"/>
      <c r="AMG5635"/>
      <c r="AMH5635"/>
      <c r="AMI5635"/>
      <c r="AMJ5635"/>
    </row>
    <row r="5636" spans="1:1024" s="2" customFormat="1" ht="51" x14ac:dyDescent="0.25">
      <c r="A5636" s="10" t="s">
        <v>1462</v>
      </c>
      <c r="B5636" s="10">
        <v>7410</v>
      </c>
      <c r="C5636" s="10">
        <f>VLOOKUP(B5636,[1]Planilha8!$X$4:$Y$6629,2,0)</f>
        <v>2040142</v>
      </c>
      <c r="D5636" s="12" t="s">
        <v>1554</v>
      </c>
      <c r="E5636" s="12" t="str">
        <f>VLOOKUP(B5636,[1]Planilha8!$X$4:$Z$6629,3,0)</f>
        <v>REPOUSO  MEDICO - STAFF CLINICA CIRURGICA</v>
      </c>
      <c r="F5636" s="12" t="str">
        <f>VLOOKUP(B5636,[1]Planilha8!$X$4:$AD$6629,7,0)</f>
        <v>BOM</v>
      </c>
      <c r="G5636" s="13">
        <v>41397</v>
      </c>
      <c r="H5636" s="14">
        <v>370</v>
      </c>
      <c r="I5636" s="15" t="s">
        <v>22</v>
      </c>
      <c r="J5636" s="56" t="s">
        <v>1555</v>
      </c>
      <c r="K5636" s="57">
        <v>144</v>
      </c>
      <c r="L5636" s="58">
        <v>2013000356</v>
      </c>
      <c r="M5636" s="59">
        <v>43465</v>
      </c>
      <c r="N5636" s="60">
        <v>192.85722934472901</v>
      </c>
      <c r="O5636" s="61">
        <v>0.2</v>
      </c>
      <c r="P5636" s="62">
        <v>1.6666666666666701E-2</v>
      </c>
      <c r="Q5636" s="63">
        <v>6.1666666666666696</v>
      </c>
      <c r="R5636" s="64">
        <v>199.023896011396</v>
      </c>
      <c r="S5636" s="25">
        <v>170.976103988604</v>
      </c>
      <c r="ALF5636" s="26"/>
      <c r="ALG5636" s="26"/>
      <c r="ALH5636" s="26"/>
      <c r="ALI5636" s="26"/>
      <c r="ALJ5636" s="26"/>
      <c r="ALK5636" s="26"/>
      <c r="ALL5636" s="26"/>
      <c r="ALM5636" s="26"/>
      <c r="ALN5636" s="26"/>
      <c r="ALO5636" s="26"/>
      <c r="ALP5636" s="26"/>
      <c r="ALQ5636" s="26"/>
      <c r="ALR5636" s="26"/>
      <c r="ALS5636" s="26"/>
      <c r="ALT5636" s="26"/>
      <c r="ALU5636" s="26"/>
      <c r="ALV5636" s="26"/>
      <c r="ALW5636" s="26"/>
      <c r="ALX5636" s="26"/>
      <c r="ALY5636" s="26"/>
      <c r="ALZ5636" s="26"/>
      <c r="AMA5636" s="26"/>
      <c r="AMB5636" s="26"/>
      <c r="AMC5636" s="26"/>
      <c r="AMD5636" s="26"/>
      <c r="AME5636" s="26"/>
      <c r="AMF5636" s="26"/>
      <c r="AMG5636"/>
      <c r="AMH5636"/>
      <c r="AMI5636"/>
      <c r="AMJ5636"/>
    </row>
    <row r="5637" spans="1:1024" s="2" customFormat="1" ht="63.75" x14ac:dyDescent="0.25">
      <c r="A5637" s="10" t="s">
        <v>1462</v>
      </c>
      <c r="B5637" s="10">
        <v>6569</v>
      </c>
      <c r="C5637" s="10">
        <f>VLOOKUP(B5637,[1]Planilha8!$X$4:$Y$6629,2,0)</f>
        <v>2040143</v>
      </c>
      <c r="D5637" s="12" t="s">
        <v>1556</v>
      </c>
      <c r="E5637" s="12" t="str">
        <f>VLOOKUP(B5637,[1]Planilha8!$X$4:$Z$6629,3,0)</f>
        <v>GALPÃO ALMOXARIFADO</v>
      </c>
      <c r="F5637" s="12" t="str">
        <f>VLOOKUP(B5637,[1]Planilha8!$X$4:$AD$6629,7,0)</f>
        <v>BOM</v>
      </c>
      <c r="G5637" s="13">
        <v>41400</v>
      </c>
      <c r="H5637" s="14">
        <v>3423.88</v>
      </c>
      <c r="I5637" s="15" t="s">
        <v>22</v>
      </c>
      <c r="J5637" s="56" t="s">
        <v>1557</v>
      </c>
      <c r="K5637" s="57">
        <v>2946</v>
      </c>
      <c r="L5637" s="58">
        <v>2013001346</v>
      </c>
      <c r="M5637" s="59">
        <v>43465</v>
      </c>
      <c r="N5637" s="60">
        <v>2724.3866810541299</v>
      </c>
      <c r="O5637" s="61">
        <v>0.5</v>
      </c>
      <c r="P5637" s="62">
        <v>4.1666666666666699E-2</v>
      </c>
      <c r="Q5637" s="63">
        <v>142.661666666667</v>
      </c>
      <c r="R5637" s="64">
        <v>2867.0483477207999</v>
      </c>
      <c r="S5637" s="25">
        <v>556.83165227920199</v>
      </c>
      <c r="ALF5637" s="26"/>
      <c r="ALG5637" s="26"/>
      <c r="ALH5637" s="26"/>
      <c r="ALI5637" s="26"/>
      <c r="ALJ5637" s="26"/>
      <c r="ALK5637" s="26"/>
      <c r="ALL5637" s="26"/>
      <c r="ALM5637" s="26"/>
      <c r="ALN5637" s="26"/>
      <c r="ALO5637" s="26"/>
      <c r="ALP5637" s="26"/>
      <c r="ALQ5637" s="26"/>
      <c r="ALR5637" s="26"/>
      <c r="ALS5637" s="26"/>
      <c r="ALT5637" s="26"/>
      <c r="ALU5637" s="26"/>
      <c r="ALV5637" s="26"/>
      <c r="ALW5637" s="26"/>
      <c r="ALX5637" s="26"/>
      <c r="ALY5637" s="26"/>
      <c r="ALZ5637" s="26"/>
      <c r="AMA5637" s="26"/>
      <c r="AMB5637" s="26"/>
      <c r="AMC5637" s="26"/>
      <c r="AMD5637" s="26"/>
      <c r="AME5637" s="26"/>
      <c r="AMF5637" s="26"/>
      <c r="AMG5637"/>
      <c r="AMH5637"/>
      <c r="AMI5637"/>
      <c r="AMJ5637"/>
    </row>
    <row r="5638" spans="1:1024" s="2" customFormat="1" ht="38.25" x14ac:dyDescent="0.25">
      <c r="A5638" s="10" t="s">
        <v>1462</v>
      </c>
      <c r="B5638" s="10">
        <v>6768</v>
      </c>
      <c r="C5638" s="10">
        <f>VLOOKUP(B5638,[1]Planilha8!$X$4:$Y$6629,2,0)</f>
        <v>2040146</v>
      </c>
      <c r="D5638" s="12" t="s">
        <v>1558</v>
      </c>
      <c r="E5638" s="12" t="str">
        <f>VLOOKUP(B5638,[1]Planilha8!$X$4:$Z$6629,3,0)</f>
        <v>UNIDADE DE TERAPIA INTENSIVA</v>
      </c>
      <c r="F5638" s="12" t="str">
        <f>VLOOKUP(B5638,[1]Planilha8!$X$4:$AD$6629,7,0)</f>
        <v>BOM</v>
      </c>
      <c r="G5638" s="13">
        <v>41404</v>
      </c>
      <c r="H5638" s="14">
        <v>225</v>
      </c>
      <c r="I5638" s="15" t="s">
        <v>22</v>
      </c>
      <c r="J5638" s="56" t="s">
        <v>1559</v>
      </c>
      <c r="K5638" s="57">
        <v>28</v>
      </c>
      <c r="L5638" s="58">
        <v>2013000356</v>
      </c>
      <c r="M5638" s="59">
        <v>43465</v>
      </c>
      <c r="N5638" s="60">
        <v>207.75</v>
      </c>
      <c r="O5638" s="61">
        <v>1</v>
      </c>
      <c r="P5638" s="62">
        <v>8.3333333333333301E-2</v>
      </c>
      <c r="Q5638" s="63">
        <v>0</v>
      </c>
      <c r="R5638" s="64">
        <v>207.75</v>
      </c>
      <c r="S5638" s="25">
        <v>17.25</v>
      </c>
      <c r="ALF5638" s="26"/>
      <c r="ALG5638" s="26"/>
      <c r="ALH5638" s="26"/>
      <c r="ALI5638" s="26"/>
      <c r="ALJ5638" s="26"/>
      <c r="ALK5638" s="26"/>
      <c r="ALL5638" s="26"/>
      <c r="ALM5638" s="26"/>
      <c r="ALN5638" s="26"/>
      <c r="ALO5638" s="26"/>
      <c r="ALP5638" s="26"/>
      <c r="ALQ5638" s="26"/>
      <c r="ALR5638" s="26"/>
      <c r="ALS5638" s="26"/>
      <c r="ALT5638" s="26"/>
      <c r="ALU5638" s="26"/>
      <c r="ALV5638" s="26"/>
      <c r="ALW5638" s="26"/>
      <c r="ALX5638" s="26"/>
      <c r="ALY5638" s="26"/>
      <c r="ALZ5638" s="26"/>
      <c r="AMA5638" s="26"/>
      <c r="AMB5638" s="26"/>
      <c r="AMC5638" s="26"/>
      <c r="AMD5638" s="26"/>
      <c r="AME5638" s="26"/>
      <c r="AMF5638" s="26"/>
      <c r="AMG5638"/>
      <c r="AMH5638"/>
      <c r="AMI5638"/>
      <c r="AMJ5638"/>
    </row>
    <row r="5639" spans="1:1024" s="2" customFormat="1" ht="38.25" x14ac:dyDescent="0.25">
      <c r="A5639" s="10" t="s">
        <v>1462</v>
      </c>
      <c r="B5639" s="10">
        <v>6769</v>
      </c>
      <c r="C5639" s="10">
        <f>VLOOKUP(B5639,[1]Planilha8!$X$4:$Y$6629,2,0)</f>
        <v>2040147</v>
      </c>
      <c r="D5639" s="12" t="s">
        <v>1558</v>
      </c>
      <c r="E5639" s="12" t="str">
        <f>VLOOKUP(B5639,[1]Planilha8!$X$4:$Z$6629,3,0)</f>
        <v>UNIDADE DE TERAPIA INTENSIVA</v>
      </c>
      <c r="F5639" s="12" t="str">
        <f>VLOOKUP(B5639,[1]Planilha8!$X$4:$AD$6629,7,0)</f>
        <v>BOM</v>
      </c>
      <c r="G5639" s="13">
        <v>41404</v>
      </c>
      <c r="H5639" s="14">
        <v>225</v>
      </c>
      <c r="I5639" s="15" t="s">
        <v>22</v>
      </c>
      <c r="J5639" s="56" t="s">
        <v>1559</v>
      </c>
      <c r="K5639" s="57">
        <v>28</v>
      </c>
      <c r="L5639" s="58">
        <v>2013000356</v>
      </c>
      <c r="M5639" s="59">
        <v>43465</v>
      </c>
      <c r="N5639" s="60">
        <v>207.75</v>
      </c>
      <c r="O5639" s="61">
        <v>1</v>
      </c>
      <c r="P5639" s="62">
        <v>8.3333333333333301E-2</v>
      </c>
      <c r="Q5639" s="63">
        <v>0</v>
      </c>
      <c r="R5639" s="64">
        <v>207.75</v>
      </c>
      <c r="S5639" s="25">
        <v>17.25</v>
      </c>
      <c r="ALF5639" s="26"/>
      <c r="ALG5639" s="26"/>
      <c r="ALH5639" s="26"/>
      <c r="ALI5639" s="26"/>
      <c r="ALJ5639" s="26"/>
      <c r="ALK5639" s="26"/>
      <c r="ALL5639" s="26"/>
      <c r="ALM5639" s="26"/>
      <c r="ALN5639" s="26"/>
      <c r="ALO5639" s="26"/>
      <c r="ALP5639" s="26"/>
      <c r="ALQ5639" s="26"/>
      <c r="ALR5639" s="26"/>
      <c r="ALS5639" s="26"/>
      <c r="ALT5639" s="26"/>
      <c r="ALU5639" s="26"/>
      <c r="ALV5639" s="26"/>
      <c r="ALW5639" s="26"/>
      <c r="ALX5639" s="26"/>
      <c r="ALY5639" s="26"/>
      <c r="ALZ5639" s="26"/>
      <c r="AMA5639" s="26"/>
      <c r="AMB5639" s="26"/>
      <c r="AMC5639" s="26"/>
      <c r="AMD5639" s="26"/>
      <c r="AME5639" s="26"/>
      <c r="AMF5639" s="26"/>
      <c r="AMG5639"/>
      <c r="AMH5639"/>
      <c r="AMI5639"/>
      <c r="AMJ5639"/>
    </row>
    <row r="5640" spans="1:1024" s="2" customFormat="1" ht="38.25" x14ac:dyDescent="0.25">
      <c r="A5640" s="10" t="s">
        <v>1462</v>
      </c>
      <c r="B5640" s="10">
        <v>6770</v>
      </c>
      <c r="C5640" s="10">
        <f>VLOOKUP(B5640,[1]Planilha8!$X$4:$Y$6629,2,0)</f>
        <v>2040148</v>
      </c>
      <c r="D5640" s="12" t="s">
        <v>1558</v>
      </c>
      <c r="E5640" s="12" t="str">
        <f>VLOOKUP(B5640,[1]Planilha8!$X$4:$Z$6629,3,0)</f>
        <v>UNIDADE DE TERAPIA INTENSIVA</v>
      </c>
      <c r="F5640" s="12" t="str">
        <f>VLOOKUP(B5640,[1]Planilha8!$X$4:$AD$6629,7,0)</f>
        <v>BOM</v>
      </c>
      <c r="G5640" s="13">
        <v>41404</v>
      </c>
      <c r="H5640" s="14">
        <v>225</v>
      </c>
      <c r="I5640" s="15" t="s">
        <v>22</v>
      </c>
      <c r="J5640" s="56" t="s">
        <v>1559</v>
      </c>
      <c r="K5640" s="57">
        <v>28</v>
      </c>
      <c r="L5640" s="58">
        <v>2013000356</v>
      </c>
      <c r="M5640" s="59">
        <v>43465</v>
      </c>
      <c r="N5640" s="60">
        <v>207.75</v>
      </c>
      <c r="O5640" s="61">
        <v>1</v>
      </c>
      <c r="P5640" s="62">
        <v>8.3333333333333301E-2</v>
      </c>
      <c r="Q5640" s="63">
        <v>0</v>
      </c>
      <c r="R5640" s="64">
        <v>207.75</v>
      </c>
      <c r="S5640" s="25">
        <v>17.25</v>
      </c>
      <c r="ALF5640" s="26"/>
      <c r="ALG5640" s="26"/>
      <c r="ALH5640" s="26"/>
      <c r="ALI5640" s="26"/>
      <c r="ALJ5640" s="26"/>
      <c r="ALK5640" s="26"/>
      <c r="ALL5640" s="26"/>
      <c r="ALM5640" s="26"/>
      <c r="ALN5640" s="26"/>
      <c r="ALO5640" s="26"/>
      <c r="ALP5640" s="26"/>
      <c r="ALQ5640" s="26"/>
      <c r="ALR5640" s="26"/>
      <c r="ALS5640" s="26"/>
      <c r="ALT5640" s="26"/>
      <c r="ALU5640" s="26"/>
      <c r="ALV5640" s="26"/>
      <c r="ALW5640" s="26"/>
      <c r="ALX5640" s="26"/>
      <c r="ALY5640" s="26"/>
      <c r="ALZ5640" s="26"/>
      <c r="AMA5640" s="26"/>
      <c r="AMB5640" s="26"/>
      <c r="AMC5640" s="26"/>
      <c r="AMD5640" s="26"/>
      <c r="AME5640" s="26"/>
      <c r="AMF5640" s="26"/>
      <c r="AMG5640"/>
      <c r="AMH5640"/>
      <c r="AMI5640"/>
      <c r="AMJ5640"/>
    </row>
    <row r="5641" spans="1:1024" s="2" customFormat="1" ht="38.25" x14ac:dyDescent="0.25">
      <c r="A5641" s="10" t="s">
        <v>1462</v>
      </c>
      <c r="B5641" s="10">
        <v>7420</v>
      </c>
      <c r="C5641" s="10">
        <f>VLOOKUP(B5641,[1]Planilha8!$X$4:$Y$6629,2,0)</f>
        <v>2040149</v>
      </c>
      <c r="D5641" s="12" t="s">
        <v>1560</v>
      </c>
      <c r="E5641" s="12" t="str">
        <f>VLOOKUP(B5641,[1]Planilha8!$X$4:$Z$6629,3,0)</f>
        <v>UNIDADE DE TERAPIA INTENSIVA</v>
      </c>
      <c r="F5641" s="12" t="str">
        <f>VLOOKUP(B5641,[1]Planilha8!$X$4:$AD$6629,7,0)</f>
        <v>BOM</v>
      </c>
      <c r="G5641" s="13">
        <v>41407</v>
      </c>
      <c r="H5641" s="14">
        <v>320.45</v>
      </c>
      <c r="I5641" s="15" t="s">
        <v>22</v>
      </c>
      <c r="J5641" s="56" t="s">
        <v>1561</v>
      </c>
      <c r="K5641" s="57">
        <v>4062</v>
      </c>
      <c r="L5641" s="58">
        <v>2013001718</v>
      </c>
      <c r="M5641" s="59">
        <v>43465</v>
      </c>
      <c r="N5641" s="60">
        <v>309.23424999999997</v>
      </c>
      <c r="O5641" s="61">
        <v>0.5</v>
      </c>
      <c r="P5641" s="62">
        <v>4.1666666666666699E-2</v>
      </c>
      <c r="Q5641" s="63">
        <v>0</v>
      </c>
      <c r="R5641" s="64">
        <v>309.23424999999997</v>
      </c>
      <c r="S5641" s="25">
        <v>11.21575</v>
      </c>
      <c r="ALF5641" s="26"/>
      <c r="ALG5641" s="26"/>
      <c r="ALH5641" s="26"/>
      <c r="ALI5641" s="26"/>
      <c r="ALJ5641" s="26"/>
      <c r="ALK5641" s="26"/>
      <c r="ALL5641" s="26"/>
      <c r="ALM5641" s="26"/>
      <c r="ALN5641" s="26"/>
      <c r="ALO5641" s="26"/>
      <c r="ALP5641" s="26"/>
      <c r="ALQ5641" s="26"/>
      <c r="ALR5641" s="26"/>
      <c r="ALS5641" s="26"/>
      <c r="ALT5641" s="26"/>
      <c r="ALU5641" s="26"/>
      <c r="ALV5641" s="26"/>
      <c r="ALW5641" s="26"/>
      <c r="ALX5641" s="26"/>
      <c r="ALY5641" s="26"/>
      <c r="ALZ5641" s="26"/>
      <c r="AMA5641" s="26"/>
      <c r="AMB5641" s="26"/>
      <c r="AMC5641" s="26"/>
      <c r="AMD5641" s="26"/>
      <c r="AME5641" s="26"/>
      <c r="AMF5641" s="26"/>
      <c r="AMG5641"/>
      <c r="AMH5641"/>
      <c r="AMI5641"/>
      <c r="AMJ5641"/>
    </row>
    <row r="5642" spans="1:1024" s="2" customFormat="1" ht="38.25" x14ac:dyDescent="0.25">
      <c r="A5642" s="10" t="s">
        <v>1462</v>
      </c>
      <c r="B5642" s="10">
        <v>7421</v>
      </c>
      <c r="C5642" s="10">
        <f>VLOOKUP(B5642,[1]Planilha8!$X$4:$Y$6629,2,0)</f>
        <v>2040150</v>
      </c>
      <c r="D5642" s="12" t="s">
        <v>1560</v>
      </c>
      <c r="E5642" s="12" t="str">
        <f>VLOOKUP(B5642,[1]Planilha8!$X$4:$Z$6629,3,0)</f>
        <v>UNIDADE DE TERAPIA INTENSIVA</v>
      </c>
      <c r="F5642" s="12" t="str">
        <f>VLOOKUP(B5642,[1]Planilha8!$X$4:$AD$6629,7,0)</f>
        <v>BOM</v>
      </c>
      <c r="G5642" s="13">
        <v>41407</v>
      </c>
      <c r="H5642" s="14">
        <v>320.45</v>
      </c>
      <c r="I5642" s="15" t="s">
        <v>22</v>
      </c>
      <c r="J5642" s="56" t="s">
        <v>1561</v>
      </c>
      <c r="K5642" s="57">
        <v>4062</v>
      </c>
      <c r="L5642" s="58">
        <v>2013001718</v>
      </c>
      <c r="M5642" s="59">
        <v>43465</v>
      </c>
      <c r="N5642" s="60">
        <v>309.23424999999997</v>
      </c>
      <c r="O5642" s="61">
        <v>0.5</v>
      </c>
      <c r="P5642" s="62">
        <v>4.1666666666666699E-2</v>
      </c>
      <c r="Q5642" s="63">
        <v>0</v>
      </c>
      <c r="R5642" s="64">
        <v>309.23424999999997</v>
      </c>
      <c r="S5642" s="25">
        <v>11.21575</v>
      </c>
      <c r="ALF5642" s="26"/>
      <c r="ALG5642" s="26"/>
      <c r="ALH5642" s="26"/>
      <c r="ALI5642" s="26"/>
      <c r="ALJ5642" s="26"/>
      <c r="ALK5642" s="26"/>
      <c r="ALL5642" s="26"/>
      <c r="ALM5642" s="26"/>
      <c r="ALN5642" s="26"/>
      <c r="ALO5642" s="26"/>
      <c r="ALP5642" s="26"/>
      <c r="ALQ5642" s="26"/>
      <c r="ALR5642" s="26"/>
      <c r="ALS5642" s="26"/>
      <c r="ALT5642" s="26"/>
      <c r="ALU5642" s="26"/>
      <c r="ALV5642" s="26"/>
      <c r="ALW5642" s="26"/>
      <c r="ALX5642" s="26"/>
      <c r="ALY5642" s="26"/>
      <c r="ALZ5642" s="26"/>
      <c r="AMA5642" s="26"/>
      <c r="AMB5642" s="26"/>
      <c r="AMC5642" s="26"/>
      <c r="AMD5642" s="26"/>
      <c r="AME5642" s="26"/>
      <c r="AMF5642" s="26"/>
      <c r="AMG5642"/>
      <c r="AMH5642"/>
      <c r="AMI5642"/>
      <c r="AMJ5642"/>
    </row>
    <row r="5643" spans="1:1024" s="2" customFormat="1" ht="38.25" x14ac:dyDescent="0.25">
      <c r="A5643" s="10" t="s">
        <v>1462</v>
      </c>
      <c r="B5643" s="10">
        <v>7422</v>
      </c>
      <c r="C5643" s="10">
        <f>VLOOKUP(B5643,[1]Planilha8!$X$4:$Y$6629,2,0)</f>
        <v>2040151</v>
      </c>
      <c r="D5643" s="12" t="s">
        <v>1562</v>
      </c>
      <c r="E5643" s="12" t="str">
        <f>VLOOKUP(B5643,[1]Planilha8!$X$4:$Z$6629,3,0)</f>
        <v>GALPÃO ALMOXARIFADO</v>
      </c>
      <c r="F5643" s="12" t="str">
        <f>VLOOKUP(B5643,[1]Planilha8!$X$4:$AD$6629,7,0)</f>
        <v>SUCATA</v>
      </c>
      <c r="G5643" s="13">
        <v>41407</v>
      </c>
      <c r="H5643" s="14">
        <v>630</v>
      </c>
      <c r="I5643" s="15" t="s">
        <v>22</v>
      </c>
      <c r="J5643" s="56" t="s">
        <v>1561</v>
      </c>
      <c r="K5643" s="57">
        <v>4062</v>
      </c>
      <c r="L5643" s="58">
        <v>2013001718</v>
      </c>
      <c r="M5643" s="59">
        <v>43465</v>
      </c>
      <c r="N5643" s="60">
        <v>500.50673076923101</v>
      </c>
      <c r="O5643" s="61">
        <v>0.5</v>
      </c>
      <c r="P5643" s="62">
        <v>4.1666666666666699E-2</v>
      </c>
      <c r="Q5643" s="63">
        <v>26.25</v>
      </c>
      <c r="R5643" s="64">
        <v>526.75673076923101</v>
      </c>
      <c r="S5643" s="25">
        <v>103.243269230769</v>
      </c>
      <c r="ALF5643" s="26"/>
      <c r="ALG5643" s="26"/>
      <c r="ALH5643" s="26"/>
      <c r="ALI5643" s="26"/>
      <c r="ALJ5643" s="26"/>
      <c r="ALK5643" s="26"/>
      <c r="ALL5643" s="26"/>
      <c r="ALM5643" s="26"/>
      <c r="ALN5643" s="26"/>
      <c r="ALO5643" s="26"/>
      <c r="ALP5643" s="26"/>
      <c r="ALQ5643" s="26"/>
      <c r="ALR5643" s="26"/>
      <c r="ALS5643" s="26"/>
      <c r="ALT5643" s="26"/>
      <c r="ALU5643" s="26"/>
      <c r="ALV5643" s="26"/>
      <c r="ALW5643" s="26"/>
      <c r="ALX5643" s="26"/>
      <c r="ALY5643" s="26"/>
      <c r="ALZ5643" s="26"/>
      <c r="AMA5643" s="26"/>
      <c r="AMB5643" s="26"/>
      <c r="AMC5643" s="26"/>
      <c r="AMD5643" s="26"/>
      <c r="AME5643" s="26"/>
      <c r="AMF5643" s="26"/>
      <c r="AMG5643"/>
      <c r="AMH5643"/>
      <c r="AMI5643"/>
      <c r="AMJ5643"/>
    </row>
    <row r="5644" spans="1:1024" s="2" customFormat="1" ht="38.25" x14ac:dyDescent="0.25">
      <c r="A5644" s="10" t="s">
        <v>1462</v>
      </c>
      <c r="B5644" s="10">
        <v>7423</v>
      </c>
      <c r="C5644" s="10">
        <f>VLOOKUP(B5644,[1]Planilha8!$X$4:$Y$6629,2,0)</f>
        <v>2040152</v>
      </c>
      <c r="D5644" s="12" t="s">
        <v>1562</v>
      </c>
      <c r="E5644" s="12" t="str">
        <f>VLOOKUP(B5644,[1]Planilha8!$X$4:$Z$6629,3,0)</f>
        <v>UNIDADE DE TERAPIA INTENSIVA</v>
      </c>
      <c r="F5644" s="12" t="str">
        <f>VLOOKUP(B5644,[1]Planilha8!$X$4:$AD$6629,7,0)</f>
        <v>BOM</v>
      </c>
      <c r="G5644" s="13">
        <v>41407</v>
      </c>
      <c r="H5644" s="14">
        <v>630</v>
      </c>
      <c r="I5644" s="15" t="s">
        <v>22</v>
      </c>
      <c r="J5644" s="56" t="s">
        <v>1561</v>
      </c>
      <c r="K5644" s="57">
        <v>4062</v>
      </c>
      <c r="L5644" s="58">
        <v>2013001718</v>
      </c>
      <c r="M5644" s="59">
        <v>43465</v>
      </c>
      <c r="N5644" s="60">
        <v>500.50673076923101</v>
      </c>
      <c r="O5644" s="61">
        <v>0.5</v>
      </c>
      <c r="P5644" s="62">
        <v>4.1666666666666699E-2</v>
      </c>
      <c r="Q5644" s="63">
        <v>26.25</v>
      </c>
      <c r="R5644" s="64">
        <v>526.75673076923101</v>
      </c>
      <c r="S5644" s="25">
        <v>103.243269230769</v>
      </c>
      <c r="ALF5644" s="26"/>
      <c r="ALG5644" s="26"/>
      <c r="ALH5644" s="26"/>
      <c r="ALI5644" s="26"/>
      <c r="ALJ5644" s="26"/>
      <c r="ALK5644" s="26"/>
      <c r="ALL5644" s="26"/>
      <c r="ALM5644" s="26"/>
      <c r="ALN5644" s="26"/>
      <c r="ALO5644" s="26"/>
      <c r="ALP5644" s="26"/>
      <c r="ALQ5644" s="26"/>
      <c r="ALR5644" s="26"/>
      <c r="ALS5644" s="26"/>
      <c r="ALT5644" s="26"/>
      <c r="ALU5644" s="26"/>
      <c r="ALV5644" s="26"/>
      <c r="ALW5644" s="26"/>
      <c r="ALX5644" s="26"/>
      <c r="ALY5644" s="26"/>
      <c r="ALZ5644" s="26"/>
      <c r="AMA5644" s="26"/>
      <c r="AMB5644" s="26"/>
      <c r="AMC5644" s="26"/>
      <c r="AMD5644" s="26"/>
      <c r="AME5644" s="26"/>
      <c r="AMF5644" s="26"/>
      <c r="AMG5644"/>
      <c r="AMH5644"/>
      <c r="AMI5644"/>
      <c r="AMJ5644"/>
    </row>
    <row r="5645" spans="1:1024" s="2" customFormat="1" ht="76.5" x14ac:dyDescent="0.25">
      <c r="A5645" s="10" t="s">
        <v>1462</v>
      </c>
      <c r="B5645" s="66">
        <v>7484</v>
      </c>
      <c r="C5645" s="10">
        <f>VLOOKUP(B5645,[1]Planilha8!$X$4:$Y$6629,2,0)</f>
        <v>2040153</v>
      </c>
      <c r="D5645" s="12" t="s">
        <v>1563</v>
      </c>
      <c r="E5645" s="12" t="str">
        <f>VLOOKUP(B5645,[1]Planilha8!$X$4:$Z$6629,3,0)</f>
        <v>ALMOXARIFADO - DISPENSANDO PARA OS RESPECTIVOS LUGARES</v>
      </c>
      <c r="F5645" s="12" t="str">
        <f>VLOOKUP(B5645,[1]Planilha8!$X$4:$AD$6629,7,0)</f>
        <v>BOM</v>
      </c>
      <c r="G5645" s="13">
        <v>41409</v>
      </c>
      <c r="H5645" s="14">
        <v>172.45</v>
      </c>
      <c r="I5645" s="15" t="s">
        <v>22</v>
      </c>
      <c r="J5645" s="56" t="s">
        <v>1564</v>
      </c>
      <c r="K5645" s="57">
        <v>191</v>
      </c>
      <c r="L5645" s="58">
        <v>2013001541</v>
      </c>
      <c r="M5645" s="59">
        <v>43465</v>
      </c>
      <c r="N5645" s="60">
        <v>141.265291666667</v>
      </c>
      <c r="O5645" s="61">
        <v>0.25</v>
      </c>
      <c r="P5645" s="62">
        <v>2.0833333333333301E-2</v>
      </c>
      <c r="Q5645" s="63">
        <v>3.5927083333333298</v>
      </c>
      <c r="R5645" s="64">
        <v>144.858</v>
      </c>
      <c r="S5645" s="25">
        <v>27.591999999999999</v>
      </c>
      <c r="ALF5645" s="26"/>
      <c r="ALG5645" s="26"/>
      <c r="ALH5645" s="26"/>
      <c r="ALI5645" s="26"/>
      <c r="ALJ5645" s="26"/>
      <c r="ALK5645" s="26"/>
      <c r="ALL5645" s="26"/>
      <c r="ALM5645" s="26"/>
      <c r="ALN5645" s="26"/>
      <c r="ALO5645" s="26"/>
      <c r="ALP5645" s="26"/>
      <c r="ALQ5645" s="26"/>
      <c r="ALR5645" s="26"/>
      <c r="ALS5645" s="26"/>
      <c r="ALT5645" s="26"/>
      <c r="ALU5645" s="26"/>
      <c r="ALV5645" s="26"/>
      <c r="ALW5645" s="26"/>
      <c r="ALX5645" s="26"/>
      <c r="ALY5645" s="26"/>
      <c r="ALZ5645" s="26"/>
      <c r="AMA5645" s="26"/>
      <c r="AMB5645" s="26"/>
      <c r="AMC5645" s="26"/>
      <c r="AMD5645" s="26"/>
      <c r="AME5645" s="26"/>
      <c r="AMF5645" s="26"/>
      <c r="AMG5645"/>
      <c r="AMH5645"/>
      <c r="AMI5645"/>
      <c r="AMJ5645"/>
    </row>
    <row r="5646" spans="1:1024" s="2" customFormat="1" ht="76.5" x14ac:dyDescent="0.25">
      <c r="A5646" s="10" t="s">
        <v>1462</v>
      </c>
      <c r="B5646" s="66">
        <v>7483</v>
      </c>
      <c r="C5646" s="10">
        <f>VLOOKUP(B5646,[1]Planilha8!$X$4:$Y$6629,2,0)</f>
        <v>2040159</v>
      </c>
      <c r="D5646" s="12" t="s">
        <v>1565</v>
      </c>
      <c r="E5646" s="12" t="str">
        <f>VLOOKUP(B5646,[1]Planilha8!$X$4:$Z$6629,3,0)</f>
        <v>UNIDADE DE TERAPIA INTENSIVA</v>
      </c>
      <c r="F5646" s="12" t="str">
        <f>VLOOKUP(B5646,[1]Planilha8!$X$4:$AD$6629,7,0)</f>
        <v>BOM</v>
      </c>
      <c r="G5646" s="13">
        <v>41416</v>
      </c>
      <c r="H5646" s="14">
        <v>201.9</v>
      </c>
      <c r="I5646" s="15" t="s">
        <v>22</v>
      </c>
      <c r="J5646" s="56" t="s">
        <v>68</v>
      </c>
      <c r="K5646" s="57">
        <v>6466</v>
      </c>
      <c r="L5646" s="58">
        <v>2013001467</v>
      </c>
      <c r="M5646" s="59">
        <v>43465</v>
      </c>
      <c r="N5646" s="60">
        <v>156.136</v>
      </c>
      <c r="O5646" s="61">
        <v>0.2</v>
      </c>
      <c r="P5646" s="62">
        <v>1.6666666666666701E-2</v>
      </c>
      <c r="Q5646" s="63">
        <v>3.3650000000000002</v>
      </c>
      <c r="R5646" s="64">
        <v>159.501</v>
      </c>
      <c r="S5646" s="25">
        <v>42.399000000000001</v>
      </c>
      <c r="ALF5646" s="26"/>
      <c r="ALG5646" s="26"/>
      <c r="ALH5646" s="26"/>
      <c r="ALI5646" s="26"/>
      <c r="ALJ5646" s="26"/>
      <c r="ALK5646" s="26"/>
      <c r="ALL5646" s="26"/>
      <c r="ALM5646" s="26"/>
      <c r="ALN5646" s="26"/>
      <c r="ALO5646" s="26"/>
      <c r="ALP5646" s="26"/>
      <c r="ALQ5646" s="26"/>
      <c r="ALR5646" s="26"/>
      <c r="ALS5646" s="26"/>
      <c r="ALT5646" s="26"/>
      <c r="ALU5646" s="26"/>
      <c r="ALV5646" s="26"/>
      <c r="ALW5646" s="26"/>
      <c r="ALX5646" s="26"/>
      <c r="ALY5646" s="26"/>
      <c r="ALZ5646" s="26"/>
      <c r="AMA5646" s="26"/>
      <c r="AMB5646" s="26"/>
      <c r="AMC5646" s="26"/>
      <c r="AMD5646" s="26"/>
      <c r="AME5646" s="26"/>
      <c r="AMF5646" s="26"/>
      <c r="AMG5646"/>
      <c r="AMH5646"/>
      <c r="AMI5646"/>
      <c r="AMJ5646"/>
    </row>
    <row r="5647" spans="1:1024" s="2" customFormat="1" ht="76.5" x14ac:dyDescent="0.25">
      <c r="A5647" s="10" t="s">
        <v>1462</v>
      </c>
      <c r="B5647" s="10">
        <v>7424</v>
      </c>
      <c r="C5647" s="10">
        <f>VLOOKUP(B5647,[1]Planilha8!$X$4:$Y$6629,2,0)</f>
        <v>2040209</v>
      </c>
      <c r="D5647" s="12" t="s">
        <v>1566</v>
      </c>
      <c r="E5647" s="12" t="str">
        <f>VLOOKUP(B5647,[1]Planilha8!$X$4:$Z$6629,3,0)</f>
        <v>CLÍNICA CIRÚRGICA</v>
      </c>
      <c r="F5647" s="12" t="str">
        <f>VLOOKUP(B5647,[1]Planilha8!$X$4:$AD$6629,7,0)</f>
        <v>BOM</v>
      </c>
      <c r="G5647" s="13">
        <v>41422</v>
      </c>
      <c r="H5647" s="14">
        <v>445</v>
      </c>
      <c r="I5647" s="15" t="s">
        <v>22</v>
      </c>
      <c r="J5647" s="56" t="s">
        <v>1567</v>
      </c>
      <c r="K5647" s="57">
        <v>305</v>
      </c>
      <c r="L5647" s="58">
        <v>2013001594</v>
      </c>
      <c r="M5647" s="59">
        <v>43465</v>
      </c>
      <c r="N5647" s="60">
        <v>229.96896367521299</v>
      </c>
      <c r="O5647" s="61">
        <v>0.2</v>
      </c>
      <c r="P5647" s="62">
        <v>1.6666666666666701E-2</v>
      </c>
      <c r="Q5647" s="63">
        <v>7.4166666666666696</v>
      </c>
      <c r="R5647" s="64">
        <v>237.38563034187999</v>
      </c>
      <c r="S5647" s="25">
        <v>207.61436965812001</v>
      </c>
      <c r="ALF5647" s="26"/>
      <c r="ALG5647" s="26"/>
      <c r="ALH5647" s="26"/>
      <c r="ALI5647" s="26"/>
      <c r="ALJ5647" s="26"/>
      <c r="ALK5647" s="26"/>
      <c r="ALL5647" s="26"/>
      <c r="ALM5647" s="26"/>
      <c r="ALN5647" s="26"/>
      <c r="ALO5647" s="26"/>
      <c r="ALP5647" s="26"/>
      <c r="ALQ5647" s="26"/>
      <c r="ALR5647" s="26"/>
      <c r="ALS5647" s="26"/>
      <c r="ALT5647" s="26"/>
      <c r="ALU5647" s="26"/>
      <c r="ALV5647" s="26"/>
      <c r="ALW5647" s="26"/>
      <c r="ALX5647" s="26"/>
      <c r="ALY5647" s="26"/>
      <c r="ALZ5647" s="26"/>
      <c r="AMA5647" s="26"/>
      <c r="AMB5647" s="26"/>
      <c r="AMC5647" s="26"/>
      <c r="AMD5647" s="26"/>
      <c r="AME5647" s="26"/>
      <c r="AMF5647" s="26"/>
      <c r="AMG5647"/>
      <c r="AMH5647"/>
      <c r="AMI5647"/>
      <c r="AMJ5647"/>
    </row>
    <row r="5648" spans="1:1024" s="2" customFormat="1" ht="76.5" x14ac:dyDescent="0.25">
      <c r="A5648" s="10" t="s">
        <v>1462</v>
      </c>
      <c r="B5648" s="10">
        <v>7425</v>
      </c>
      <c r="C5648" s="10">
        <f>VLOOKUP(B5648,[1]Planilha8!$X$4:$Y$6629,2,0)</f>
        <v>2040210</v>
      </c>
      <c r="D5648" s="12" t="s">
        <v>1566</v>
      </c>
      <c r="E5648" s="12" t="str">
        <f>VLOOKUP(B5648,[1]Planilha8!$X$4:$Z$6629,3,0)</f>
        <v>CLÍNICA CIRÚRGICA</v>
      </c>
      <c r="F5648" s="12" t="str">
        <f>VLOOKUP(B5648,[1]Planilha8!$X$4:$AD$6629,7,0)</f>
        <v>BOM</v>
      </c>
      <c r="G5648" s="13">
        <v>41422</v>
      </c>
      <c r="H5648" s="14">
        <v>445</v>
      </c>
      <c r="I5648" s="15" t="s">
        <v>22</v>
      </c>
      <c r="J5648" s="56" t="s">
        <v>1567</v>
      </c>
      <c r="K5648" s="57">
        <v>305</v>
      </c>
      <c r="L5648" s="58">
        <v>2013001594</v>
      </c>
      <c r="M5648" s="59">
        <v>43465</v>
      </c>
      <c r="N5648" s="60">
        <v>229.96896367521299</v>
      </c>
      <c r="O5648" s="61">
        <v>0.2</v>
      </c>
      <c r="P5648" s="62">
        <v>1.6666666666666701E-2</v>
      </c>
      <c r="Q5648" s="63">
        <v>7.4166666666666696</v>
      </c>
      <c r="R5648" s="64">
        <v>237.38563034187999</v>
      </c>
      <c r="S5648" s="25">
        <v>207.61436965812001</v>
      </c>
      <c r="ALF5648" s="26"/>
      <c r="ALG5648" s="26"/>
      <c r="ALH5648" s="26"/>
      <c r="ALI5648" s="26"/>
      <c r="ALJ5648" s="26"/>
      <c r="ALK5648" s="26"/>
      <c r="ALL5648" s="26"/>
      <c r="ALM5648" s="26"/>
      <c r="ALN5648" s="26"/>
      <c r="ALO5648" s="26"/>
      <c r="ALP5648" s="26"/>
      <c r="ALQ5648" s="26"/>
      <c r="ALR5648" s="26"/>
      <c r="ALS5648" s="26"/>
      <c r="ALT5648" s="26"/>
      <c r="ALU5648" s="26"/>
      <c r="ALV5648" s="26"/>
      <c r="ALW5648" s="26"/>
      <c r="ALX5648" s="26"/>
      <c r="ALY5648" s="26"/>
      <c r="ALZ5648" s="26"/>
      <c r="AMA5648" s="26"/>
      <c r="AMB5648" s="26"/>
      <c r="AMC5648" s="26"/>
      <c r="AMD5648" s="26"/>
      <c r="AME5648" s="26"/>
      <c r="AMF5648" s="26"/>
      <c r="AMG5648"/>
      <c r="AMH5648"/>
      <c r="AMI5648"/>
      <c r="AMJ5648"/>
    </row>
    <row r="5649" spans="1:1024" s="2" customFormat="1" ht="76.5" x14ac:dyDescent="0.25">
      <c r="A5649" s="10" t="s">
        <v>1462</v>
      </c>
      <c r="B5649" s="10">
        <v>7426</v>
      </c>
      <c r="C5649" s="10">
        <f>VLOOKUP(B5649,[1]Planilha8!$X$4:$Y$6629,2,0)</f>
        <v>2040211</v>
      </c>
      <c r="D5649" s="12" t="s">
        <v>1566</v>
      </c>
      <c r="E5649" s="12" t="str">
        <f>VLOOKUP(B5649,[1]Planilha8!$X$4:$Z$6629,3,0)</f>
        <v>CLÍNICA CIRÚRGICA</v>
      </c>
      <c r="F5649" s="12" t="str">
        <f>VLOOKUP(B5649,[1]Planilha8!$X$4:$AD$6629,7,0)</f>
        <v>BOM</v>
      </c>
      <c r="G5649" s="13">
        <v>41422</v>
      </c>
      <c r="H5649" s="14">
        <v>445</v>
      </c>
      <c r="I5649" s="15" t="s">
        <v>22</v>
      </c>
      <c r="J5649" s="56" t="s">
        <v>1567</v>
      </c>
      <c r="K5649" s="57">
        <v>305</v>
      </c>
      <c r="L5649" s="58">
        <v>2013001594</v>
      </c>
      <c r="M5649" s="59">
        <v>43465</v>
      </c>
      <c r="N5649" s="60">
        <v>229.96896367521299</v>
      </c>
      <c r="O5649" s="61">
        <v>0.2</v>
      </c>
      <c r="P5649" s="62">
        <v>1.6666666666666701E-2</v>
      </c>
      <c r="Q5649" s="63">
        <v>7.4166666666666696</v>
      </c>
      <c r="R5649" s="64">
        <v>237.38563034187999</v>
      </c>
      <c r="S5649" s="25">
        <v>207.61436965812001</v>
      </c>
      <c r="ALF5649" s="26"/>
      <c r="ALG5649" s="26"/>
      <c r="ALH5649" s="26"/>
      <c r="ALI5649" s="26"/>
      <c r="ALJ5649" s="26"/>
      <c r="ALK5649" s="26"/>
      <c r="ALL5649" s="26"/>
      <c r="ALM5649" s="26"/>
      <c r="ALN5649" s="26"/>
      <c r="ALO5649" s="26"/>
      <c r="ALP5649" s="26"/>
      <c r="ALQ5649" s="26"/>
      <c r="ALR5649" s="26"/>
      <c r="ALS5649" s="26"/>
      <c r="ALT5649" s="26"/>
      <c r="ALU5649" s="26"/>
      <c r="ALV5649" s="26"/>
      <c r="ALW5649" s="26"/>
      <c r="ALX5649" s="26"/>
      <c r="ALY5649" s="26"/>
      <c r="ALZ5649" s="26"/>
      <c r="AMA5649" s="26"/>
      <c r="AMB5649" s="26"/>
      <c r="AMC5649" s="26"/>
      <c r="AMD5649" s="26"/>
      <c r="AME5649" s="26"/>
      <c r="AMF5649" s="26"/>
      <c r="AMG5649"/>
      <c r="AMH5649"/>
      <c r="AMI5649"/>
      <c r="AMJ5649"/>
    </row>
    <row r="5650" spans="1:1024" s="2" customFormat="1" ht="76.5" x14ac:dyDescent="0.25">
      <c r="A5650" s="10" t="s">
        <v>1462</v>
      </c>
      <c r="B5650" s="10">
        <v>7427</v>
      </c>
      <c r="C5650" s="10">
        <f>VLOOKUP(B5650,[1]Planilha8!$X$4:$Y$6629,2,0)</f>
        <v>2040212</v>
      </c>
      <c r="D5650" s="12" t="s">
        <v>1566</v>
      </c>
      <c r="E5650" s="12" t="str">
        <f>VLOOKUP(B5650,[1]Planilha8!$X$4:$Z$6629,3,0)</f>
        <v>CLÍNICA CIRÚRGICA</v>
      </c>
      <c r="F5650" s="12" t="str">
        <f>VLOOKUP(B5650,[1]Planilha8!$X$4:$AD$6629,7,0)</f>
        <v>BOM</v>
      </c>
      <c r="G5650" s="13">
        <v>41422</v>
      </c>
      <c r="H5650" s="14">
        <v>445</v>
      </c>
      <c r="I5650" s="15" t="s">
        <v>22</v>
      </c>
      <c r="J5650" s="56" t="s">
        <v>1567</v>
      </c>
      <c r="K5650" s="57">
        <v>305</v>
      </c>
      <c r="L5650" s="58">
        <v>2013001594</v>
      </c>
      <c r="M5650" s="59">
        <v>43465</v>
      </c>
      <c r="N5650" s="60">
        <v>229.96896367521299</v>
      </c>
      <c r="O5650" s="61">
        <v>0.2</v>
      </c>
      <c r="P5650" s="62">
        <v>1.6666666666666701E-2</v>
      </c>
      <c r="Q5650" s="63">
        <v>7.4166666666666696</v>
      </c>
      <c r="R5650" s="64">
        <v>237.38563034187999</v>
      </c>
      <c r="S5650" s="25">
        <v>207.61436965812001</v>
      </c>
      <c r="ALF5650" s="26"/>
      <c r="ALG5650" s="26"/>
      <c r="ALH5650" s="26"/>
      <c r="ALI5650" s="26"/>
      <c r="ALJ5650" s="26"/>
      <c r="ALK5650" s="26"/>
      <c r="ALL5650" s="26"/>
      <c r="ALM5650" s="26"/>
      <c r="ALN5650" s="26"/>
      <c r="ALO5650" s="26"/>
      <c r="ALP5650" s="26"/>
      <c r="ALQ5650" s="26"/>
      <c r="ALR5650" s="26"/>
      <c r="ALS5650" s="26"/>
      <c r="ALT5650" s="26"/>
      <c r="ALU5650" s="26"/>
      <c r="ALV5650" s="26"/>
      <c r="ALW5650" s="26"/>
      <c r="ALX5650" s="26"/>
      <c r="ALY5650" s="26"/>
      <c r="ALZ5650" s="26"/>
      <c r="AMA5650" s="26"/>
      <c r="AMB5650" s="26"/>
      <c r="AMC5650" s="26"/>
      <c r="AMD5650" s="26"/>
      <c r="AME5650" s="26"/>
      <c r="AMF5650" s="26"/>
      <c r="AMG5650"/>
      <c r="AMH5650"/>
      <c r="AMI5650"/>
      <c r="AMJ5650"/>
    </row>
    <row r="5651" spans="1:1024" s="2" customFormat="1" ht="76.5" x14ac:dyDescent="0.25">
      <c r="A5651" s="10" t="s">
        <v>1462</v>
      </c>
      <c r="B5651" s="10">
        <v>7428</v>
      </c>
      <c r="C5651" s="10">
        <f>VLOOKUP(B5651,[1]Planilha8!$X$4:$Y$6629,2,0)</f>
        <v>2040213</v>
      </c>
      <c r="D5651" s="12" t="s">
        <v>1566</v>
      </c>
      <c r="E5651" s="12" t="str">
        <f>VLOOKUP(B5651,[1]Planilha8!$X$4:$Z$6629,3,0)</f>
        <v>SESMT</v>
      </c>
      <c r="F5651" s="12" t="str">
        <f>VLOOKUP(B5651,[1]Planilha8!$X$4:$AD$6629,7,0)</f>
        <v>BOM</v>
      </c>
      <c r="G5651" s="13">
        <v>41422</v>
      </c>
      <c r="H5651" s="14">
        <v>445</v>
      </c>
      <c r="I5651" s="15" t="s">
        <v>22</v>
      </c>
      <c r="J5651" s="56" t="s">
        <v>1567</v>
      </c>
      <c r="K5651" s="57">
        <v>305</v>
      </c>
      <c r="L5651" s="58">
        <v>2013001594</v>
      </c>
      <c r="M5651" s="59">
        <v>43465</v>
      </c>
      <c r="N5651" s="60">
        <v>229.96896367521299</v>
      </c>
      <c r="O5651" s="61">
        <v>0.2</v>
      </c>
      <c r="P5651" s="62">
        <v>1.6666666666666701E-2</v>
      </c>
      <c r="Q5651" s="63">
        <v>7.4166666666666696</v>
      </c>
      <c r="R5651" s="64">
        <v>237.38563034187999</v>
      </c>
      <c r="S5651" s="25">
        <v>207.61436965812001</v>
      </c>
      <c r="ALF5651" s="26"/>
      <c r="ALG5651" s="26"/>
      <c r="ALH5651" s="26"/>
      <c r="ALI5651" s="26"/>
      <c r="ALJ5651" s="26"/>
      <c r="ALK5651" s="26"/>
      <c r="ALL5651" s="26"/>
      <c r="ALM5651" s="26"/>
      <c r="ALN5651" s="26"/>
      <c r="ALO5651" s="26"/>
      <c r="ALP5651" s="26"/>
      <c r="ALQ5651" s="26"/>
      <c r="ALR5651" s="26"/>
      <c r="ALS5651" s="26"/>
      <c r="ALT5651" s="26"/>
      <c r="ALU5651" s="26"/>
      <c r="ALV5651" s="26"/>
      <c r="ALW5651" s="26"/>
      <c r="ALX5651" s="26"/>
      <c r="ALY5651" s="26"/>
      <c r="ALZ5651" s="26"/>
      <c r="AMA5651" s="26"/>
      <c r="AMB5651" s="26"/>
      <c r="AMC5651" s="26"/>
      <c r="AMD5651" s="26"/>
      <c r="AME5651" s="26"/>
      <c r="AMF5651" s="26"/>
      <c r="AMG5651"/>
      <c r="AMH5651"/>
      <c r="AMI5651"/>
      <c r="AMJ5651"/>
    </row>
    <row r="5652" spans="1:1024" s="2" customFormat="1" ht="76.5" x14ac:dyDescent="0.25">
      <c r="A5652" s="10" t="s">
        <v>1462</v>
      </c>
      <c r="B5652" s="10">
        <v>7429</v>
      </c>
      <c r="C5652" s="10">
        <f>VLOOKUP(B5652,[1]Planilha8!$X$4:$Y$6629,2,0)</f>
        <v>2040214</v>
      </c>
      <c r="D5652" s="12" t="s">
        <v>1566</v>
      </c>
      <c r="E5652" s="12" t="str">
        <f>VLOOKUP(B5652,[1]Planilha8!$X$4:$Z$6629,3,0)</f>
        <v>CHI – NÚCLEO MÉDICO</v>
      </c>
      <c r="F5652" s="12" t="str">
        <f>VLOOKUP(B5652,[1]Planilha8!$X$4:$AD$6629,7,0)</f>
        <v>BOM</v>
      </c>
      <c r="G5652" s="13">
        <v>41422</v>
      </c>
      <c r="H5652" s="14">
        <v>445</v>
      </c>
      <c r="I5652" s="15" t="s">
        <v>22</v>
      </c>
      <c r="J5652" s="56" t="s">
        <v>1567</v>
      </c>
      <c r="K5652" s="57">
        <v>305</v>
      </c>
      <c r="L5652" s="58">
        <v>2013001594</v>
      </c>
      <c r="M5652" s="59">
        <v>43465</v>
      </c>
      <c r="N5652" s="60">
        <v>229.96896367521299</v>
      </c>
      <c r="O5652" s="61">
        <v>0.2</v>
      </c>
      <c r="P5652" s="62">
        <v>1.6666666666666701E-2</v>
      </c>
      <c r="Q5652" s="63">
        <v>7.4166666666666696</v>
      </c>
      <c r="R5652" s="64">
        <v>237.38563034187999</v>
      </c>
      <c r="S5652" s="25">
        <v>207.61436965812001</v>
      </c>
      <c r="ALF5652" s="26"/>
      <c r="ALG5652" s="26"/>
      <c r="ALH5652" s="26"/>
      <c r="ALI5652" s="26"/>
      <c r="ALJ5652" s="26"/>
      <c r="ALK5652" s="26"/>
      <c r="ALL5652" s="26"/>
      <c r="ALM5652" s="26"/>
      <c r="ALN5652" s="26"/>
      <c r="ALO5652" s="26"/>
      <c r="ALP5652" s="26"/>
      <c r="ALQ5652" s="26"/>
      <c r="ALR5652" s="26"/>
      <c r="ALS5652" s="26"/>
      <c r="ALT5652" s="26"/>
      <c r="ALU5652" s="26"/>
      <c r="ALV5652" s="26"/>
      <c r="ALW5652" s="26"/>
      <c r="ALX5652" s="26"/>
      <c r="ALY5652" s="26"/>
      <c r="ALZ5652" s="26"/>
      <c r="AMA5652" s="26"/>
      <c r="AMB5652" s="26"/>
      <c r="AMC5652" s="26"/>
      <c r="AMD5652" s="26"/>
      <c r="AME5652" s="26"/>
      <c r="AMF5652" s="26"/>
      <c r="AMG5652"/>
      <c r="AMH5652"/>
      <c r="AMI5652"/>
      <c r="AMJ5652"/>
    </row>
    <row r="5653" spans="1:1024" s="2" customFormat="1" ht="76.5" x14ac:dyDescent="0.25">
      <c r="A5653" s="10" t="s">
        <v>1462</v>
      </c>
      <c r="B5653" s="10">
        <v>7430</v>
      </c>
      <c r="C5653" s="10">
        <f>VLOOKUP(B5653,[1]Planilha8!$X$4:$Y$6629,2,0)</f>
        <v>2040215</v>
      </c>
      <c r="D5653" s="12" t="s">
        <v>1566</v>
      </c>
      <c r="E5653" s="12" t="str">
        <f>VLOOKUP(B5653,[1]Planilha8!$X$4:$Z$6629,3,0)</f>
        <v>CLÍNICA CIRÚRGICA</v>
      </c>
      <c r="F5653" s="12" t="str">
        <f>VLOOKUP(B5653,[1]Planilha8!$X$4:$AD$6629,7,0)</f>
        <v>BOM</v>
      </c>
      <c r="G5653" s="13">
        <v>41422</v>
      </c>
      <c r="H5653" s="14">
        <v>445</v>
      </c>
      <c r="I5653" s="15" t="s">
        <v>22</v>
      </c>
      <c r="J5653" s="56" t="s">
        <v>1567</v>
      </c>
      <c r="K5653" s="57">
        <v>305</v>
      </c>
      <c r="L5653" s="58">
        <v>2013001594</v>
      </c>
      <c r="M5653" s="59">
        <v>43465</v>
      </c>
      <c r="N5653" s="60">
        <v>229.96896367521299</v>
      </c>
      <c r="O5653" s="61">
        <v>0.2</v>
      </c>
      <c r="P5653" s="62">
        <v>1.6666666666666701E-2</v>
      </c>
      <c r="Q5653" s="63">
        <v>7.4166666666666696</v>
      </c>
      <c r="R5653" s="64">
        <v>237.38563034187999</v>
      </c>
      <c r="S5653" s="25">
        <v>207.61436965812001</v>
      </c>
      <c r="ALF5653" s="26"/>
      <c r="ALG5653" s="26"/>
      <c r="ALH5653" s="26"/>
      <c r="ALI5653" s="26"/>
      <c r="ALJ5653" s="26"/>
      <c r="ALK5653" s="26"/>
      <c r="ALL5653" s="26"/>
      <c r="ALM5653" s="26"/>
      <c r="ALN5653" s="26"/>
      <c r="ALO5653" s="26"/>
      <c r="ALP5653" s="26"/>
      <c r="ALQ5653" s="26"/>
      <c r="ALR5653" s="26"/>
      <c r="ALS5653" s="26"/>
      <c r="ALT5653" s="26"/>
      <c r="ALU5653" s="26"/>
      <c r="ALV5653" s="26"/>
      <c r="ALW5653" s="26"/>
      <c r="ALX5653" s="26"/>
      <c r="ALY5653" s="26"/>
      <c r="ALZ5653" s="26"/>
      <c r="AMA5653" s="26"/>
      <c r="AMB5653" s="26"/>
      <c r="AMC5653" s="26"/>
      <c r="AMD5653" s="26"/>
      <c r="AME5653" s="26"/>
      <c r="AMF5653" s="26"/>
      <c r="AMG5653"/>
      <c r="AMH5653"/>
      <c r="AMI5653"/>
      <c r="AMJ5653"/>
    </row>
    <row r="5654" spans="1:1024" s="2" customFormat="1" ht="76.5" x14ac:dyDescent="0.25">
      <c r="A5654" s="10" t="s">
        <v>1462</v>
      </c>
      <c r="B5654" s="10">
        <v>7431</v>
      </c>
      <c r="C5654" s="10">
        <f>VLOOKUP(B5654,[1]Planilha8!$X$4:$Y$6629,2,0)</f>
        <v>2040216</v>
      </c>
      <c r="D5654" s="12" t="s">
        <v>1566</v>
      </c>
      <c r="E5654" s="12" t="str">
        <f>VLOOKUP(B5654,[1]Planilha8!$X$4:$Z$6629,3,0)</f>
        <v>CLÍNICA CIRÚRGICA</v>
      </c>
      <c r="F5654" s="12" t="str">
        <f>VLOOKUP(B5654,[1]Planilha8!$X$4:$AD$6629,7,0)</f>
        <v>BOM</v>
      </c>
      <c r="G5654" s="13">
        <v>41422</v>
      </c>
      <c r="H5654" s="14">
        <v>445</v>
      </c>
      <c r="I5654" s="15" t="s">
        <v>22</v>
      </c>
      <c r="J5654" s="56" t="s">
        <v>1567</v>
      </c>
      <c r="K5654" s="57">
        <v>305</v>
      </c>
      <c r="L5654" s="58">
        <v>2013001594</v>
      </c>
      <c r="M5654" s="59">
        <v>43465</v>
      </c>
      <c r="N5654" s="60">
        <v>229.96896367521299</v>
      </c>
      <c r="O5654" s="61">
        <v>0.2</v>
      </c>
      <c r="P5654" s="62">
        <v>1.6666666666666701E-2</v>
      </c>
      <c r="Q5654" s="63">
        <v>7.4166666666666696</v>
      </c>
      <c r="R5654" s="64">
        <v>237.38563034187999</v>
      </c>
      <c r="S5654" s="25">
        <v>207.61436965812001</v>
      </c>
      <c r="ALF5654" s="26"/>
      <c r="ALG5654" s="26"/>
      <c r="ALH5654" s="26"/>
      <c r="ALI5654" s="26"/>
      <c r="ALJ5654" s="26"/>
      <c r="ALK5654" s="26"/>
      <c r="ALL5654" s="26"/>
      <c r="ALM5654" s="26"/>
      <c r="ALN5654" s="26"/>
      <c r="ALO5654" s="26"/>
      <c r="ALP5654" s="26"/>
      <c r="ALQ5654" s="26"/>
      <c r="ALR5654" s="26"/>
      <c r="ALS5654" s="26"/>
      <c r="ALT5654" s="26"/>
      <c r="ALU5654" s="26"/>
      <c r="ALV5654" s="26"/>
      <c r="ALW5654" s="26"/>
      <c r="ALX5654" s="26"/>
      <c r="ALY5654" s="26"/>
      <c r="ALZ5654" s="26"/>
      <c r="AMA5654" s="26"/>
      <c r="AMB5654" s="26"/>
      <c r="AMC5654" s="26"/>
      <c r="AMD5654" s="26"/>
      <c r="AME5654" s="26"/>
      <c r="AMF5654" s="26"/>
      <c r="AMG5654"/>
      <c r="AMH5654"/>
      <c r="AMI5654"/>
      <c r="AMJ5654"/>
    </row>
    <row r="5655" spans="1:1024" s="2" customFormat="1" ht="76.5" x14ac:dyDescent="0.25">
      <c r="A5655" s="10" t="s">
        <v>1462</v>
      </c>
      <c r="B5655" s="10">
        <v>7432</v>
      </c>
      <c r="C5655" s="10">
        <f>VLOOKUP(B5655,[1]Planilha8!$X$4:$Y$6629,2,0)</f>
        <v>2040217</v>
      </c>
      <c r="D5655" s="12" t="s">
        <v>1566</v>
      </c>
      <c r="E5655" s="12" t="str">
        <f>VLOOKUP(B5655,[1]Planilha8!$X$4:$Z$6629,3,0)</f>
        <v>CLÍNICA CIRÚRGICA</v>
      </c>
      <c r="F5655" s="12" t="str">
        <f>VLOOKUP(B5655,[1]Planilha8!$X$4:$AD$6629,7,0)</f>
        <v>BOM</v>
      </c>
      <c r="G5655" s="13">
        <v>41422</v>
      </c>
      <c r="H5655" s="14">
        <v>445</v>
      </c>
      <c r="I5655" s="15" t="s">
        <v>22</v>
      </c>
      <c r="J5655" s="56" t="s">
        <v>1567</v>
      </c>
      <c r="K5655" s="57">
        <v>305</v>
      </c>
      <c r="L5655" s="58">
        <v>2013001594</v>
      </c>
      <c r="M5655" s="59">
        <v>43465</v>
      </c>
      <c r="N5655" s="60">
        <v>229.96896367521299</v>
      </c>
      <c r="O5655" s="61">
        <v>0.2</v>
      </c>
      <c r="P5655" s="62">
        <v>1.6666666666666701E-2</v>
      </c>
      <c r="Q5655" s="63">
        <v>7.4166666666666696</v>
      </c>
      <c r="R5655" s="64">
        <v>237.38563034187999</v>
      </c>
      <c r="S5655" s="25">
        <v>207.61436965812001</v>
      </c>
      <c r="ALF5655" s="26"/>
      <c r="ALG5655" s="26"/>
      <c r="ALH5655" s="26"/>
      <c r="ALI5655" s="26"/>
      <c r="ALJ5655" s="26"/>
      <c r="ALK5655" s="26"/>
      <c r="ALL5655" s="26"/>
      <c r="ALM5655" s="26"/>
      <c r="ALN5655" s="26"/>
      <c r="ALO5655" s="26"/>
      <c r="ALP5655" s="26"/>
      <c r="ALQ5655" s="26"/>
      <c r="ALR5655" s="26"/>
      <c r="ALS5655" s="26"/>
      <c r="ALT5655" s="26"/>
      <c r="ALU5655" s="26"/>
      <c r="ALV5655" s="26"/>
      <c r="ALW5655" s="26"/>
      <c r="ALX5655" s="26"/>
      <c r="ALY5655" s="26"/>
      <c r="ALZ5655" s="26"/>
      <c r="AMA5655" s="26"/>
      <c r="AMB5655" s="26"/>
      <c r="AMC5655" s="26"/>
      <c r="AMD5655" s="26"/>
      <c r="AME5655" s="26"/>
      <c r="AMF5655" s="26"/>
      <c r="AMG5655"/>
      <c r="AMH5655"/>
      <c r="AMI5655"/>
      <c r="AMJ5655"/>
    </row>
    <row r="5656" spans="1:1024" s="2" customFormat="1" ht="76.5" x14ac:dyDescent="0.25">
      <c r="A5656" s="10" t="s">
        <v>1462</v>
      </c>
      <c r="B5656" s="10">
        <v>7433</v>
      </c>
      <c r="C5656" s="10">
        <f>VLOOKUP(B5656,[1]Planilha8!$X$4:$Y$6629,2,0)</f>
        <v>2040218</v>
      </c>
      <c r="D5656" s="12" t="s">
        <v>1566</v>
      </c>
      <c r="E5656" s="12" t="str">
        <f>VLOOKUP(B5656,[1]Planilha8!$X$4:$Z$6629,3,0)</f>
        <v>CLÍNICA CIRÚRGICA</v>
      </c>
      <c r="F5656" s="12" t="str">
        <f>VLOOKUP(B5656,[1]Planilha8!$X$4:$AD$6629,7,0)</f>
        <v>BOM</v>
      </c>
      <c r="G5656" s="13">
        <v>41422</v>
      </c>
      <c r="H5656" s="14">
        <v>445</v>
      </c>
      <c r="I5656" s="15" t="s">
        <v>22</v>
      </c>
      <c r="J5656" s="56" t="s">
        <v>1567</v>
      </c>
      <c r="K5656" s="57">
        <v>305</v>
      </c>
      <c r="L5656" s="58">
        <v>2013001594</v>
      </c>
      <c r="M5656" s="59">
        <v>43465</v>
      </c>
      <c r="N5656" s="60">
        <v>229.96896367521299</v>
      </c>
      <c r="O5656" s="61">
        <v>0.2</v>
      </c>
      <c r="P5656" s="62">
        <v>1.6666666666666701E-2</v>
      </c>
      <c r="Q5656" s="63">
        <v>7.4166666666666696</v>
      </c>
      <c r="R5656" s="64">
        <v>237.38563034187999</v>
      </c>
      <c r="S5656" s="25">
        <v>207.61436965812001</v>
      </c>
      <c r="ALF5656" s="26"/>
      <c r="ALG5656" s="26"/>
      <c r="ALH5656" s="26"/>
      <c r="ALI5656" s="26"/>
      <c r="ALJ5656" s="26"/>
      <c r="ALK5656" s="26"/>
      <c r="ALL5656" s="26"/>
      <c r="ALM5656" s="26"/>
      <c r="ALN5656" s="26"/>
      <c r="ALO5656" s="26"/>
      <c r="ALP5656" s="26"/>
      <c r="ALQ5656" s="26"/>
      <c r="ALR5656" s="26"/>
      <c r="ALS5656" s="26"/>
      <c r="ALT5656" s="26"/>
      <c r="ALU5656" s="26"/>
      <c r="ALV5656" s="26"/>
      <c r="ALW5656" s="26"/>
      <c r="ALX5656" s="26"/>
      <c r="ALY5656" s="26"/>
      <c r="ALZ5656" s="26"/>
      <c r="AMA5656" s="26"/>
      <c r="AMB5656" s="26"/>
      <c r="AMC5656" s="26"/>
      <c r="AMD5656" s="26"/>
      <c r="AME5656" s="26"/>
      <c r="AMF5656" s="26"/>
      <c r="AMG5656"/>
      <c r="AMH5656"/>
      <c r="AMI5656"/>
      <c r="AMJ5656"/>
    </row>
    <row r="5657" spans="1:1024" s="2" customFormat="1" ht="76.5" x14ac:dyDescent="0.25">
      <c r="A5657" s="10" t="s">
        <v>1462</v>
      </c>
      <c r="B5657" s="10">
        <v>7434</v>
      </c>
      <c r="C5657" s="10">
        <f>VLOOKUP(B5657,[1]Planilha8!$X$4:$Y$6629,2,0)</f>
        <v>2040219</v>
      </c>
      <c r="D5657" s="12" t="s">
        <v>1566</v>
      </c>
      <c r="E5657" s="12" t="str">
        <f>VLOOKUP(B5657,[1]Planilha8!$X$4:$Z$6629,3,0)</f>
        <v>CLÍNICA CIRÚRGICA</v>
      </c>
      <c r="F5657" s="12" t="str">
        <f>VLOOKUP(B5657,[1]Planilha8!$X$4:$AD$6629,7,0)</f>
        <v>BOM</v>
      </c>
      <c r="G5657" s="13">
        <v>41422</v>
      </c>
      <c r="H5657" s="14">
        <v>445</v>
      </c>
      <c r="I5657" s="15" t="s">
        <v>22</v>
      </c>
      <c r="J5657" s="56" t="s">
        <v>1567</v>
      </c>
      <c r="K5657" s="57">
        <v>305</v>
      </c>
      <c r="L5657" s="58">
        <v>2013001594</v>
      </c>
      <c r="M5657" s="59">
        <v>43465</v>
      </c>
      <c r="N5657" s="60">
        <v>229.96896367521299</v>
      </c>
      <c r="O5657" s="61">
        <v>0.2</v>
      </c>
      <c r="P5657" s="62">
        <v>1.6666666666666701E-2</v>
      </c>
      <c r="Q5657" s="63">
        <v>7.4166666666666696</v>
      </c>
      <c r="R5657" s="64">
        <v>237.38563034187999</v>
      </c>
      <c r="S5657" s="25">
        <v>207.61436965812001</v>
      </c>
      <c r="ALF5657" s="26"/>
      <c r="ALG5657" s="26"/>
      <c r="ALH5657" s="26"/>
      <c r="ALI5657" s="26"/>
      <c r="ALJ5657" s="26"/>
      <c r="ALK5657" s="26"/>
      <c r="ALL5657" s="26"/>
      <c r="ALM5657" s="26"/>
      <c r="ALN5657" s="26"/>
      <c r="ALO5657" s="26"/>
      <c r="ALP5657" s="26"/>
      <c r="ALQ5657" s="26"/>
      <c r="ALR5657" s="26"/>
      <c r="ALS5657" s="26"/>
      <c r="ALT5657" s="26"/>
      <c r="ALU5657" s="26"/>
      <c r="ALV5657" s="26"/>
      <c r="ALW5657" s="26"/>
      <c r="ALX5657" s="26"/>
      <c r="ALY5657" s="26"/>
      <c r="ALZ5657" s="26"/>
      <c r="AMA5657" s="26"/>
      <c r="AMB5657" s="26"/>
      <c r="AMC5657" s="26"/>
      <c r="AMD5657" s="26"/>
      <c r="AME5657" s="26"/>
      <c r="AMF5657" s="26"/>
      <c r="AMG5657"/>
      <c r="AMH5657"/>
      <c r="AMI5657"/>
      <c r="AMJ5657"/>
    </row>
    <row r="5658" spans="1:1024" s="2" customFormat="1" ht="76.5" x14ac:dyDescent="0.25">
      <c r="A5658" s="10" t="s">
        <v>1462</v>
      </c>
      <c r="B5658" s="10">
        <v>7435</v>
      </c>
      <c r="C5658" s="10">
        <f>VLOOKUP(B5658,[1]Planilha8!$X$4:$Y$6629,2,0)</f>
        <v>2040220</v>
      </c>
      <c r="D5658" s="12" t="s">
        <v>1566</v>
      </c>
      <c r="E5658" s="12" t="str">
        <f>VLOOKUP(B5658,[1]Planilha8!$X$4:$Z$6629,3,0)</f>
        <v>CHI – NÚCLEO MÉDICO</v>
      </c>
      <c r="F5658" s="12" t="str">
        <f>VLOOKUP(B5658,[1]Planilha8!$X$4:$AD$6629,7,0)</f>
        <v>BOM</v>
      </c>
      <c r="G5658" s="13">
        <v>41422</v>
      </c>
      <c r="H5658" s="14">
        <v>445</v>
      </c>
      <c r="I5658" s="15" t="s">
        <v>22</v>
      </c>
      <c r="J5658" s="56" t="s">
        <v>1567</v>
      </c>
      <c r="K5658" s="57">
        <v>305</v>
      </c>
      <c r="L5658" s="58">
        <v>2013001594</v>
      </c>
      <c r="M5658" s="59">
        <v>43465</v>
      </c>
      <c r="N5658" s="60">
        <v>229.96896367521299</v>
      </c>
      <c r="O5658" s="61">
        <v>0.2</v>
      </c>
      <c r="P5658" s="62">
        <v>1.6666666666666701E-2</v>
      </c>
      <c r="Q5658" s="63">
        <v>7.4166666666666696</v>
      </c>
      <c r="R5658" s="64">
        <v>237.38563034187999</v>
      </c>
      <c r="S5658" s="25">
        <v>207.61436965812001</v>
      </c>
      <c r="ALF5658" s="26"/>
      <c r="ALG5658" s="26"/>
      <c r="ALH5658" s="26"/>
      <c r="ALI5658" s="26"/>
      <c r="ALJ5658" s="26"/>
      <c r="ALK5658" s="26"/>
      <c r="ALL5658" s="26"/>
      <c r="ALM5658" s="26"/>
      <c r="ALN5658" s="26"/>
      <c r="ALO5658" s="26"/>
      <c r="ALP5658" s="26"/>
      <c r="ALQ5658" s="26"/>
      <c r="ALR5658" s="26"/>
      <c r="ALS5658" s="26"/>
      <c r="ALT5658" s="26"/>
      <c r="ALU5658" s="26"/>
      <c r="ALV5658" s="26"/>
      <c r="ALW5658" s="26"/>
      <c r="ALX5658" s="26"/>
      <c r="ALY5658" s="26"/>
      <c r="ALZ5658" s="26"/>
      <c r="AMA5658" s="26"/>
      <c r="AMB5658" s="26"/>
      <c r="AMC5658" s="26"/>
      <c r="AMD5658" s="26"/>
      <c r="AME5658" s="26"/>
      <c r="AMF5658" s="26"/>
      <c r="AMG5658"/>
      <c r="AMH5658"/>
      <c r="AMI5658"/>
      <c r="AMJ5658"/>
    </row>
    <row r="5659" spans="1:1024" s="2" customFormat="1" ht="76.5" x14ac:dyDescent="0.25">
      <c r="A5659" s="10" t="s">
        <v>1462</v>
      </c>
      <c r="B5659" s="10">
        <v>7436</v>
      </c>
      <c r="C5659" s="10">
        <f>VLOOKUP(B5659,[1]Planilha8!$X$4:$Y$6629,2,0)</f>
        <v>2040221</v>
      </c>
      <c r="D5659" s="12" t="s">
        <v>1566</v>
      </c>
      <c r="E5659" s="12" t="str">
        <f>VLOOKUP(B5659,[1]Planilha8!$X$4:$Z$6629,3,0)</f>
        <v>CLINICA MEDICA</v>
      </c>
      <c r="F5659" s="12" t="str">
        <f>VLOOKUP(B5659,[1]Planilha8!$X$4:$AD$6629,7,0)</f>
        <v>BOM</v>
      </c>
      <c r="G5659" s="13">
        <v>41422</v>
      </c>
      <c r="H5659" s="14">
        <v>445</v>
      </c>
      <c r="I5659" s="15" t="s">
        <v>22</v>
      </c>
      <c r="J5659" s="56" t="s">
        <v>1567</v>
      </c>
      <c r="K5659" s="57">
        <v>305</v>
      </c>
      <c r="L5659" s="58">
        <v>2013001594</v>
      </c>
      <c r="M5659" s="59">
        <v>43465</v>
      </c>
      <c r="N5659" s="60">
        <v>229.96896367521299</v>
      </c>
      <c r="O5659" s="61">
        <v>0.2</v>
      </c>
      <c r="P5659" s="62">
        <v>1.6666666666666701E-2</v>
      </c>
      <c r="Q5659" s="63">
        <v>7.4166666666666696</v>
      </c>
      <c r="R5659" s="64">
        <v>237.38563034187999</v>
      </c>
      <c r="S5659" s="25">
        <v>207.61436965812001</v>
      </c>
      <c r="ALF5659" s="26"/>
      <c r="ALG5659" s="26"/>
      <c r="ALH5659" s="26"/>
      <c r="ALI5659" s="26"/>
      <c r="ALJ5659" s="26"/>
      <c r="ALK5659" s="26"/>
      <c r="ALL5659" s="26"/>
      <c r="ALM5659" s="26"/>
      <c r="ALN5659" s="26"/>
      <c r="ALO5659" s="26"/>
      <c r="ALP5659" s="26"/>
      <c r="ALQ5659" s="26"/>
      <c r="ALR5659" s="26"/>
      <c r="ALS5659" s="26"/>
      <c r="ALT5659" s="26"/>
      <c r="ALU5659" s="26"/>
      <c r="ALV5659" s="26"/>
      <c r="ALW5659" s="26"/>
      <c r="ALX5659" s="26"/>
      <c r="ALY5659" s="26"/>
      <c r="ALZ5659" s="26"/>
      <c r="AMA5659" s="26"/>
      <c r="AMB5659" s="26"/>
      <c r="AMC5659" s="26"/>
      <c r="AMD5659" s="26"/>
      <c r="AME5659" s="26"/>
      <c r="AMF5659" s="26"/>
      <c r="AMG5659"/>
      <c r="AMH5659"/>
      <c r="AMI5659"/>
      <c r="AMJ5659"/>
    </row>
    <row r="5660" spans="1:1024" s="2" customFormat="1" ht="76.5" x14ac:dyDescent="0.25">
      <c r="A5660" s="10" t="s">
        <v>1462</v>
      </c>
      <c r="B5660" s="10">
        <v>7437</v>
      </c>
      <c r="C5660" s="10">
        <f>VLOOKUP(B5660,[1]Planilha8!$X$4:$Y$6629,2,0)</f>
        <v>2040222</v>
      </c>
      <c r="D5660" s="12" t="s">
        <v>1566</v>
      </c>
      <c r="E5660" s="12" t="str">
        <f>VLOOKUP(B5660,[1]Planilha8!$X$4:$Z$6629,3,0)</f>
        <v>PSICOLOGIA</v>
      </c>
      <c r="F5660" s="12" t="str">
        <f>VLOOKUP(B5660,[1]Planilha8!$X$4:$AD$6629,7,0)</f>
        <v>BOM</v>
      </c>
      <c r="G5660" s="13">
        <v>41422</v>
      </c>
      <c r="H5660" s="14">
        <v>445</v>
      </c>
      <c r="I5660" s="15" t="s">
        <v>22</v>
      </c>
      <c r="J5660" s="56" t="s">
        <v>1567</v>
      </c>
      <c r="K5660" s="57">
        <v>305</v>
      </c>
      <c r="L5660" s="58">
        <v>2013001594</v>
      </c>
      <c r="M5660" s="59">
        <v>43465</v>
      </c>
      <c r="N5660" s="60">
        <v>229.96896367521299</v>
      </c>
      <c r="O5660" s="61">
        <v>0.2</v>
      </c>
      <c r="P5660" s="62">
        <v>1.6666666666666701E-2</v>
      </c>
      <c r="Q5660" s="63">
        <v>7.4166666666666696</v>
      </c>
      <c r="R5660" s="64">
        <v>237.38563034187999</v>
      </c>
      <c r="S5660" s="25">
        <v>207.61436965812001</v>
      </c>
      <c r="ALF5660" s="26"/>
      <c r="ALG5660" s="26"/>
      <c r="ALH5660" s="26"/>
      <c r="ALI5660" s="26"/>
      <c r="ALJ5660" s="26"/>
      <c r="ALK5660" s="26"/>
      <c r="ALL5660" s="26"/>
      <c r="ALM5660" s="26"/>
      <c r="ALN5660" s="26"/>
      <c r="ALO5660" s="26"/>
      <c r="ALP5660" s="26"/>
      <c r="ALQ5660" s="26"/>
      <c r="ALR5660" s="26"/>
      <c r="ALS5660" s="26"/>
      <c r="ALT5660" s="26"/>
      <c r="ALU5660" s="26"/>
      <c r="ALV5660" s="26"/>
      <c r="ALW5660" s="26"/>
      <c r="ALX5660" s="26"/>
      <c r="ALY5660" s="26"/>
      <c r="ALZ5660" s="26"/>
      <c r="AMA5660" s="26"/>
      <c r="AMB5660" s="26"/>
      <c r="AMC5660" s="26"/>
      <c r="AMD5660" s="26"/>
      <c r="AME5660" s="26"/>
      <c r="AMF5660" s="26"/>
      <c r="AMG5660"/>
      <c r="AMH5660"/>
      <c r="AMI5660"/>
      <c r="AMJ5660"/>
    </row>
    <row r="5661" spans="1:1024" s="2" customFormat="1" ht="76.5" x14ac:dyDescent="0.25">
      <c r="A5661" s="10" t="s">
        <v>1462</v>
      </c>
      <c r="B5661" s="10">
        <v>7438</v>
      </c>
      <c r="C5661" s="10">
        <f>VLOOKUP(B5661,[1]Planilha8!$X$4:$Y$6629,2,0)</f>
        <v>2040223</v>
      </c>
      <c r="D5661" s="12" t="s">
        <v>1566</v>
      </c>
      <c r="E5661" s="12" t="str">
        <f>VLOOKUP(B5661,[1]Planilha8!$X$4:$Z$6629,3,0)</f>
        <v>CLINICA CIRURGICA</v>
      </c>
      <c r="F5661" s="12" t="str">
        <f>VLOOKUP(B5661,[1]Planilha8!$X$4:$AD$6629,7,0)</f>
        <v>BOM</v>
      </c>
      <c r="G5661" s="13">
        <v>41422</v>
      </c>
      <c r="H5661" s="14">
        <v>445</v>
      </c>
      <c r="I5661" s="15" t="s">
        <v>22</v>
      </c>
      <c r="J5661" s="56" t="s">
        <v>1567</v>
      </c>
      <c r="K5661" s="57">
        <v>305</v>
      </c>
      <c r="L5661" s="58">
        <v>2013001594</v>
      </c>
      <c r="M5661" s="59">
        <v>43465</v>
      </c>
      <c r="N5661" s="60">
        <v>229.96896367521299</v>
      </c>
      <c r="O5661" s="61">
        <v>0.2</v>
      </c>
      <c r="P5661" s="62">
        <v>1.6666666666666701E-2</v>
      </c>
      <c r="Q5661" s="63">
        <v>7.4166666666666696</v>
      </c>
      <c r="R5661" s="64">
        <v>237.38563034187999</v>
      </c>
      <c r="S5661" s="25">
        <v>207.61436965812001</v>
      </c>
      <c r="ALF5661" s="26"/>
      <c r="ALG5661" s="26"/>
      <c r="ALH5661" s="26"/>
      <c r="ALI5661" s="26"/>
      <c r="ALJ5661" s="26"/>
      <c r="ALK5661" s="26"/>
      <c r="ALL5661" s="26"/>
      <c r="ALM5661" s="26"/>
      <c r="ALN5661" s="26"/>
      <c r="ALO5661" s="26"/>
      <c r="ALP5661" s="26"/>
      <c r="ALQ5661" s="26"/>
      <c r="ALR5661" s="26"/>
      <c r="ALS5661" s="26"/>
      <c r="ALT5661" s="26"/>
      <c r="ALU5661" s="26"/>
      <c r="ALV5661" s="26"/>
      <c r="ALW5661" s="26"/>
      <c r="ALX5661" s="26"/>
      <c r="ALY5661" s="26"/>
      <c r="ALZ5661" s="26"/>
      <c r="AMA5661" s="26"/>
      <c r="AMB5661" s="26"/>
      <c r="AMC5661" s="26"/>
      <c r="AMD5661" s="26"/>
      <c r="AME5661" s="26"/>
      <c r="AMF5661" s="26"/>
      <c r="AMG5661"/>
      <c r="AMH5661"/>
      <c r="AMI5661"/>
      <c r="AMJ5661"/>
    </row>
    <row r="5662" spans="1:1024" s="2" customFormat="1" ht="76.5" x14ac:dyDescent="0.25">
      <c r="A5662" s="10" t="s">
        <v>1462</v>
      </c>
      <c r="B5662" s="10">
        <v>7439</v>
      </c>
      <c r="C5662" s="10">
        <f>VLOOKUP(B5662,[1]Planilha8!$X$4:$Y$6629,2,0)</f>
        <v>2040224</v>
      </c>
      <c r="D5662" s="12" t="s">
        <v>1566</v>
      </c>
      <c r="E5662" s="12" t="str">
        <f>VLOOKUP(B5662,[1]Planilha8!$X$4:$Z$6629,3,0)</f>
        <v>CLINICA CIRURGICA</v>
      </c>
      <c r="F5662" s="12" t="str">
        <f>VLOOKUP(B5662,[1]Planilha8!$X$4:$AD$6629,7,0)</f>
        <v>BOM</v>
      </c>
      <c r="G5662" s="13">
        <v>41422</v>
      </c>
      <c r="H5662" s="14">
        <v>445</v>
      </c>
      <c r="I5662" s="15" t="s">
        <v>22</v>
      </c>
      <c r="J5662" s="56" t="s">
        <v>1567</v>
      </c>
      <c r="K5662" s="57">
        <v>305</v>
      </c>
      <c r="L5662" s="58">
        <v>2013001594</v>
      </c>
      <c r="M5662" s="59">
        <v>43465</v>
      </c>
      <c r="N5662" s="60">
        <v>229.96896367521299</v>
      </c>
      <c r="O5662" s="61">
        <v>0.2</v>
      </c>
      <c r="P5662" s="62">
        <v>1.6666666666666701E-2</v>
      </c>
      <c r="Q5662" s="63">
        <v>7.4166666666666696</v>
      </c>
      <c r="R5662" s="64">
        <v>237.38563034187999</v>
      </c>
      <c r="S5662" s="25">
        <v>207.61436965812001</v>
      </c>
      <c r="ALF5662" s="26"/>
      <c r="ALG5662" s="26"/>
      <c r="ALH5662" s="26"/>
      <c r="ALI5662" s="26"/>
      <c r="ALJ5662" s="26"/>
      <c r="ALK5662" s="26"/>
      <c r="ALL5662" s="26"/>
      <c r="ALM5662" s="26"/>
      <c r="ALN5662" s="26"/>
      <c r="ALO5662" s="26"/>
      <c r="ALP5662" s="26"/>
      <c r="ALQ5662" s="26"/>
      <c r="ALR5662" s="26"/>
      <c r="ALS5662" s="26"/>
      <c r="ALT5662" s="26"/>
      <c r="ALU5662" s="26"/>
      <c r="ALV5662" s="26"/>
      <c r="ALW5662" s="26"/>
      <c r="ALX5662" s="26"/>
      <c r="ALY5662" s="26"/>
      <c r="ALZ5662" s="26"/>
      <c r="AMA5662" s="26"/>
      <c r="AMB5662" s="26"/>
      <c r="AMC5662" s="26"/>
      <c r="AMD5662" s="26"/>
      <c r="AME5662" s="26"/>
      <c r="AMF5662" s="26"/>
      <c r="AMG5662"/>
      <c r="AMH5662"/>
      <c r="AMI5662"/>
      <c r="AMJ5662"/>
    </row>
    <row r="5663" spans="1:1024" s="2" customFormat="1" ht="76.5" x14ac:dyDescent="0.25">
      <c r="A5663" s="10" t="s">
        <v>1462</v>
      </c>
      <c r="B5663" s="10">
        <v>7440</v>
      </c>
      <c r="C5663" s="10">
        <f>VLOOKUP(B5663,[1]Planilha8!$X$4:$Y$6629,2,0)</f>
        <v>2040225</v>
      </c>
      <c r="D5663" s="12" t="s">
        <v>1566</v>
      </c>
      <c r="E5663" s="12" t="str">
        <f>VLOOKUP(B5663,[1]Planilha8!$X$4:$Z$6629,3,0)</f>
        <v>CLINICA MEDICA</v>
      </c>
      <c r="F5663" s="12" t="str">
        <f>VLOOKUP(B5663,[1]Planilha8!$X$4:$AD$6629,7,0)</f>
        <v>BOM</v>
      </c>
      <c r="G5663" s="13">
        <v>41422</v>
      </c>
      <c r="H5663" s="14">
        <v>445</v>
      </c>
      <c r="I5663" s="15" t="s">
        <v>22</v>
      </c>
      <c r="J5663" s="56" t="s">
        <v>1567</v>
      </c>
      <c r="K5663" s="57">
        <v>305</v>
      </c>
      <c r="L5663" s="58">
        <v>2013001594</v>
      </c>
      <c r="M5663" s="59">
        <v>43465</v>
      </c>
      <c r="N5663" s="60">
        <v>229.96896367521299</v>
      </c>
      <c r="O5663" s="61">
        <v>0.2</v>
      </c>
      <c r="P5663" s="62">
        <v>1.6666666666666701E-2</v>
      </c>
      <c r="Q5663" s="63">
        <v>7.4166666666666696</v>
      </c>
      <c r="R5663" s="64">
        <v>237.38563034187999</v>
      </c>
      <c r="S5663" s="25">
        <v>207.61436965812001</v>
      </c>
      <c r="ALF5663" s="26"/>
      <c r="ALG5663" s="26"/>
      <c r="ALH5663" s="26"/>
      <c r="ALI5663" s="26"/>
      <c r="ALJ5663" s="26"/>
      <c r="ALK5663" s="26"/>
      <c r="ALL5663" s="26"/>
      <c r="ALM5663" s="26"/>
      <c r="ALN5663" s="26"/>
      <c r="ALO5663" s="26"/>
      <c r="ALP5663" s="26"/>
      <c r="ALQ5663" s="26"/>
      <c r="ALR5663" s="26"/>
      <c r="ALS5663" s="26"/>
      <c r="ALT5663" s="26"/>
      <c r="ALU5663" s="26"/>
      <c r="ALV5663" s="26"/>
      <c r="ALW5663" s="26"/>
      <c r="ALX5663" s="26"/>
      <c r="ALY5663" s="26"/>
      <c r="ALZ5663" s="26"/>
      <c r="AMA5663" s="26"/>
      <c r="AMB5663" s="26"/>
      <c r="AMC5663" s="26"/>
      <c r="AMD5663" s="26"/>
      <c r="AME5663" s="26"/>
      <c r="AMF5663" s="26"/>
      <c r="AMG5663"/>
      <c r="AMH5663"/>
      <c r="AMI5663"/>
      <c r="AMJ5663"/>
    </row>
    <row r="5664" spans="1:1024" s="2" customFormat="1" ht="76.5" x14ac:dyDescent="0.25">
      <c r="A5664" s="10" t="s">
        <v>1462</v>
      </c>
      <c r="B5664" s="10">
        <v>7441</v>
      </c>
      <c r="C5664" s="10">
        <f>VLOOKUP(B5664,[1]Planilha8!$X$4:$Y$6629,2,0)</f>
        <v>2040226</v>
      </c>
      <c r="D5664" s="12" t="s">
        <v>1566</v>
      </c>
      <c r="E5664" s="12" t="str">
        <f>VLOOKUP(B5664,[1]Planilha8!$X$4:$Z$6629,3,0)</f>
        <v>CLÍNICA MÉDICA</v>
      </c>
      <c r="F5664" s="12" t="str">
        <f>VLOOKUP(B5664,[1]Planilha8!$X$4:$AD$6629,7,0)</f>
        <v>BOM</v>
      </c>
      <c r="G5664" s="13">
        <v>41422</v>
      </c>
      <c r="H5664" s="14">
        <v>445</v>
      </c>
      <c r="I5664" s="15" t="s">
        <v>22</v>
      </c>
      <c r="J5664" s="56" t="s">
        <v>1567</v>
      </c>
      <c r="K5664" s="57">
        <v>305</v>
      </c>
      <c r="L5664" s="58">
        <v>2013001594</v>
      </c>
      <c r="M5664" s="59">
        <v>43465</v>
      </c>
      <c r="N5664" s="60">
        <v>229.96896367521299</v>
      </c>
      <c r="O5664" s="61">
        <v>0.2</v>
      </c>
      <c r="P5664" s="62">
        <v>1.6666666666666701E-2</v>
      </c>
      <c r="Q5664" s="63">
        <v>7.4166666666666696</v>
      </c>
      <c r="R5664" s="64">
        <v>237.38563034187999</v>
      </c>
      <c r="S5664" s="25">
        <v>207.61436965812001</v>
      </c>
      <c r="ALF5664" s="26"/>
      <c r="ALG5664" s="26"/>
      <c r="ALH5664" s="26"/>
      <c r="ALI5664" s="26"/>
      <c r="ALJ5664" s="26"/>
      <c r="ALK5664" s="26"/>
      <c r="ALL5664" s="26"/>
      <c r="ALM5664" s="26"/>
      <c r="ALN5664" s="26"/>
      <c r="ALO5664" s="26"/>
      <c r="ALP5664" s="26"/>
      <c r="ALQ5664" s="26"/>
      <c r="ALR5664" s="26"/>
      <c r="ALS5664" s="26"/>
      <c r="ALT5664" s="26"/>
      <c r="ALU5664" s="26"/>
      <c r="ALV5664" s="26"/>
      <c r="ALW5664" s="26"/>
      <c r="ALX5664" s="26"/>
      <c r="ALY5664" s="26"/>
      <c r="ALZ5664" s="26"/>
      <c r="AMA5664" s="26"/>
      <c r="AMB5664" s="26"/>
      <c r="AMC5664" s="26"/>
      <c r="AMD5664" s="26"/>
      <c r="AME5664" s="26"/>
      <c r="AMF5664" s="26"/>
      <c r="AMG5664"/>
      <c r="AMH5664"/>
      <c r="AMI5664"/>
      <c r="AMJ5664"/>
    </row>
    <row r="5665" spans="1:1024" s="2" customFormat="1" ht="76.5" x14ac:dyDescent="0.25">
      <c r="A5665" s="10" t="s">
        <v>1462</v>
      </c>
      <c r="B5665" s="10">
        <v>7442</v>
      </c>
      <c r="C5665" s="10">
        <f>VLOOKUP(B5665,[1]Planilha8!$X$4:$Y$6629,2,0)</f>
        <v>2040227</v>
      </c>
      <c r="D5665" s="12" t="s">
        <v>1566</v>
      </c>
      <c r="E5665" s="12" t="str">
        <f>VLOOKUP(B5665,[1]Planilha8!$X$4:$Z$6629,3,0)</f>
        <v>CLÍNICA MÉDICA</v>
      </c>
      <c r="F5665" s="12" t="str">
        <f>VLOOKUP(B5665,[1]Planilha8!$X$4:$AD$6629,7,0)</f>
        <v>BOM</v>
      </c>
      <c r="G5665" s="13">
        <v>41422</v>
      </c>
      <c r="H5665" s="14">
        <v>445</v>
      </c>
      <c r="I5665" s="15" t="s">
        <v>22</v>
      </c>
      <c r="J5665" s="56" t="s">
        <v>1567</v>
      </c>
      <c r="K5665" s="57">
        <v>305</v>
      </c>
      <c r="L5665" s="58">
        <v>2013001594</v>
      </c>
      <c r="M5665" s="59">
        <v>43465</v>
      </c>
      <c r="N5665" s="60">
        <v>229.96896367521299</v>
      </c>
      <c r="O5665" s="61">
        <v>0.2</v>
      </c>
      <c r="P5665" s="62">
        <v>1.6666666666666701E-2</v>
      </c>
      <c r="Q5665" s="63">
        <v>7.4166666666666696</v>
      </c>
      <c r="R5665" s="64">
        <v>237.38563034187999</v>
      </c>
      <c r="S5665" s="25">
        <v>207.61436965812001</v>
      </c>
      <c r="ALF5665" s="26"/>
      <c r="ALG5665" s="26"/>
      <c r="ALH5665" s="26"/>
      <c r="ALI5665" s="26"/>
      <c r="ALJ5665" s="26"/>
      <c r="ALK5665" s="26"/>
      <c r="ALL5665" s="26"/>
      <c r="ALM5665" s="26"/>
      <c r="ALN5665" s="26"/>
      <c r="ALO5665" s="26"/>
      <c r="ALP5665" s="26"/>
      <c r="ALQ5665" s="26"/>
      <c r="ALR5665" s="26"/>
      <c r="ALS5665" s="26"/>
      <c r="ALT5665" s="26"/>
      <c r="ALU5665" s="26"/>
      <c r="ALV5665" s="26"/>
      <c r="ALW5665" s="26"/>
      <c r="ALX5665" s="26"/>
      <c r="ALY5665" s="26"/>
      <c r="ALZ5665" s="26"/>
      <c r="AMA5665" s="26"/>
      <c r="AMB5665" s="26"/>
      <c r="AMC5665" s="26"/>
      <c r="AMD5665" s="26"/>
      <c r="AME5665" s="26"/>
      <c r="AMF5665" s="26"/>
      <c r="AMG5665"/>
      <c r="AMH5665"/>
      <c r="AMI5665"/>
      <c r="AMJ5665"/>
    </row>
    <row r="5666" spans="1:1024" s="2" customFormat="1" ht="76.5" x14ac:dyDescent="0.25">
      <c r="A5666" s="10" t="s">
        <v>1462</v>
      </c>
      <c r="B5666" s="10">
        <v>7443</v>
      </c>
      <c r="C5666" s="10">
        <f>VLOOKUP(B5666,[1]Planilha8!$X$4:$Y$6629,2,0)</f>
        <v>2040228</v>
      </c>
      <c r="D5666" s="12" t="s">
        <v>1566</v>
      </c>
      <c r="E5666" s="12" t="str">
        <f>VLOOKUP(B5666,[1]Planilha8!$X$4:$Z$6629,3,0)</f>
        <v>CLÍNICA MÉDICA</v>
      </c>
      <c r="F5666" s="12" t="str">
        <f>VLOOKUP(B5666,[1]Planilha8!$X$4:$AD$6629,7,0)</f>
        <v>BOM</v>
      </c>
      <c r="G5666" s="13">
        <v>41422</v>
      </c>
      <c r="H5666" s="14">
        <v>445</v>
      </c>
      <c r="I5666" s="15" t="s">
        <v>22</v>
      </c>
      <c r="J5666" s="56" t="s">
        <v>1567</v>
      </c>
      <c r="K5666" s="57">
        <v>305</v>
      </c>
      <c r="L5666" s="58">
        <v>2013001594</v>
      </c>
      <c r="M5666" s="59">
        <v>43465</v>
      </c>
      <c r="N5666" s="60">
        <v>229.96896367521299</v>
      </c>
      <c r="O5666" s="61">
        <v>0.2</v>
      </c>
      <c r="P5666" s="62">
        <v>1.6666666666666701E-2</v>
      </c>
      <c r="Q5666" s="63">
        <v>7.4166666666666696</v>
      </c>
      <c r="R5666" s="64">
        <v>237.38563034187999</v>
      </c>
      <c r="S5666" s="25">
        <v>207.61436965812001</v>
      </c>
      <c r="ALF5666" s="26"/>
      <c r="ALG5666" s="26"/>
      <c r="ALH5666" s="26"/>
      <c r="ALI5666" s="26"/>
      <c r="ALJ5666" s="26"/>
      <c r="ALK5666" s="26"/>
      <c r="ALL5666" s="26"/>
      <c r="ALM5666" s="26"/>
      <c r="ALN5666" s="26"/>
      <c r="ALO5666" s="26"/>
      <c r="ALP5666" s="26"/>
      <c r="ALQ5666" s="26"/>
      <c r="ALR5666" s="26"/>
      <c r="ALS5666" s="26"/>
      <c r="ALT5666" s="26"/>
      <c r="ALU5666" s="26"/>
      <c r="ALV5666" s="26"/>
      <c r="ALW5666" s="26"/>
      <c r="ALX5666" s="26"/>
      <c r="ALY5666" s="26"/>
      <c r="ALZ5666" s="26"/>
      <c r="AMA5666" s="26"/>
      <c r="AMB5666" s="26"/>
      <c r="AMC5666" s="26"/>
      <c r="AMD5666" s="26"/>
      <c r="AME5666" s="26"/>
      <c r="AMF5666" s="26"/>
      <c r="AMG5666"/>
      <c r="AMH5666"/>
      <c r="AMI5666"/>
      <c r="AMJ5666"/>
    </row>
    <row r="5667" spans="1:1024" s="2" customFormat="1" ht="76.5" x14ac:dyDescent="0.25">
      <c r="A5667" s="10" t="s">
        <v>1462</v>
      </c>
      <c r="B5667" s="10">
        <v>7444</v>
      </c>
      <c r="C5667" s="10">
        <f>VLOOKUP(B5667,[1]Planilha8!$X$4:$Y$6629,2,0)</f>
        <v>2040229</v>
      </c>
      <c r="D5667" s="12" t="s">
        <v>1566</v>
      </c>
      <c r="E5667" s="12" t="str">
        <f>VLOOKUP(B5667,[1]Planilha8!$X$4:$Z$6629,3,0)</f>
        <v>CLÍNICA MÉDICA</v>
      </c>
      <c r="F5667" s="12" t="str">
        <f>VLOOKUP(B5667,[1]Planilha8!$X$4:$AD$6629,7,0)</f>
        <v>BOM</v>
      </c>
      <c r="G5667" s="13">
        <v>41422</v>
      </c>
      <c r="H5667" s="14">
        <v>445</v>
      </c>
      <c r="I5667" s="15" t="s">
        <v>22</v>
      </c>
      <c r="J5667" s="56" t="s">
        <v>1567</v>
      </c>
      <c r="K5667" s="57">
        <v>305</v>
      </c>
      <c r="L5667" s="58">
        <v>2013001594</v>
      </c>
      <c r="M5667" s="59">
        <v>43465</v>
      </c>
      <c r="N5667" s="60">
        <v>229.96896367521299</v>
      </c>
      <c r="O5667" s="61">
        <v>0.2</v>
      </c>
      <c r="P5667" s="62">
        <v>1.6666666666666701E-2</v>
      </c>
      <c r="Q5667" s="63">
        <v>7.4166666666666696</v>
      </c>
      <c r="R5667" s="64">
        <v>237.38563034187999</v>
      </c>
      <c r="S5667" s="25">
        <v>207.61436965812001</v>
      </c>
      <c r="ALF5667" s="26"/>
      <c r="ALG5667" s="26"/>
      <c r="ALH5667" s="26"/>
      <c r="ALI5667" s="26"/>
      <c r="ALJ5667" s="26"/>
      <c r="ALK5667" s="26"/>
      <c r="ALL5667" s="26"/>
      <c r="ALM5667" s="26"/>
      <c r="ALN5667" s="26"/>
      <c r="ALO5667" s="26"/>
      <c r="ALP5667" s="26"/>
      <c r="ALQ5667" s="26"/>
      <c r="ALR5667" s="26"/>
      <c r="ALS5667" s="26"/>
      <c r="ALT5667" s="26"/>
      <c r="ALU5667" s="26"/>
      <c r="ALV5667" s="26"/>
      <c r="ALW5667" s="26"/>
      <c r="ALX5667" s="26"/>
      <c r="ALY5667" s="26"/>
      <c r="ALZ5667" s="26"/>
      <c r="AMA5667" s="26"/>
      <c r="AMB5667" s="26"/>
      <c r="AMC5667" s="26"/>
      <c r="AMD5667" s="26"/>
      <c r="AME5667" s="26"/>
      <c r="AMF5667" s="26"/>
      <c r="AMG5667"/>
      <c r="AMH5667"/>
      <c r="AMI5667"/>
      <c r="AMJ5667"/>
    </row>
    <row r="5668" spans="1:1024" s="2" customFormat="1" ht="76.5" x14ac:dyDescent="0.25">
      <c r="A5668" s="10" t="s">
        <v>1462</v>
      </c>
      <c r="B5668" s="10">
        <v>7445</v>
      </c>
      <c r="C5668" s="10">
        <f>VLOOKUP(B5668,[1]Planilha8!$X$4:$Y$6629,2,0)</f>
        <v>2040230</v>
      </c>
      <c r="D5668" s="12" t="s">
        <v>1566</v>
      </c>
      <c r="E5668" s="12" t="str">
        <f>VLOOKUP(B5668,[1]Planilha8!$X$4:$Z$6629,3,0)</f>
        <v>CLÍNICA MÉDICA</v>
      </c>
      <c r="F5668" s="12" t="str">
        <f>VLOOKUP(B5668,[1]Planilha8!$X$4:$AD$6629,7,0)</f>
        <v>BOM</v>
      </c>
      <c r="G5668" s="13">
        <v>41422</v>
      </c>
      <c r="H5668" s="14">
        <v>445</v>
      </c>
      <c r="I5668" s="15" t="s">
        <v>22</v>
      </c>
      <c r="J5668" s="56" t="s">
        <v>1567</v>
      </c>
      <c r="K5668" s="57">
        <v>305</v>
      </c>
      <c r="L5668" s="58">
        <v>2013001594</v>
      </c>
      <c r="M5668" s="59">
        <v>43465</v>
      </c>
      <c r="N5668" s="60">
        <v>229.96896367521299</v>
      </c>
      <c r="O5668" s="61">
        <v>0.2</v>
      </c>
      <c r="P5668" s="62">
        <v>1.6666666666666701E-2</v>
      </c>
      <c r="Q5668" s="63">
        <v>7.4166666666666696</v>
      </c>
      <c r="R5668" s="64">
        <v>237.38563034187999</v>
      </c>
      <c r="S5668" s="25">
        <v>207.61436965812001</v>
      </c>
      <c r="ALF5668" s="26"/>
      <c r="ALG5668" s="26"/>
      <c r="ALH5668" s="26"/>
      <c r="ALI5668" s="26"/>
      <c r="ALJ5668" s="26"/>
      <c r="ALK5668" s="26"/>
      <c r="ALL5668" s="26"/>
      <c r="ALM5668" s="26"/>
      <c r="ALN5668" s="26"/>
      <c r="ALO5668" s="26"/>
      <c r="ALP5668" s="26"/>
      <c r="ALQ5668" s="26"/>
      <c r="ALR5668" s="26"/>
      <c r="ALS5668" s="26"/>
      <c r="ALT5668" s="26"/>
      <c r="ALU5668" s="26"/>
      <c r="ALV5668" s="26"/>
      <c r="ALW5668" s="26"/>
      <c r="ALX5668" s="26"/>
      <c r="ALY5668" s="26"/>
      <c r="ALZ5668" s="26"/>
      <c r="AMA5668" s="26"/>
      <c r="AMB5668" s="26"/>
      <c r="AMC5668" s="26"/>
      <c r="AMD5668" s="26"/>
      <c r="AME5668" s="26"/>
      <c r="AMF5668" s="26"/>
      <c r="AMG5668"/>
      <c r="AMH5668"/>
      <c r="AMI5668"/>
      <c r="AMJ5668"/>
    </row>
    <row r="5669" spans="1:1024" s="2" customFormat="1" ht="76.5" x14ac:dyDescent="0.25">
      <c r="A5669" s="10" t="s">
        <v>1462</v>
      </c>
      <c r="B5669" s="10">
        <v>7446</v>
      </c>
      <c r="C5669" s="10">
        <f>VLOOKUP(B5669,[1]Planilha8!$X$4:$Y$6629,2,0)</f>
        <v>2040231</v>
      </c>
      <c r="D5669" s="12" t="s">
        <v>1566</v>
      </c>
      <c r="E5669" s="12" t="str">
        <f>VLOOKUP(B5669,[1]Planilha8!$X$4:$Z$6629,3,0)</f>
        <v>COORDENAÇÃO DE CONDUTORES</v>
      </c>
      <c r="F5669" s="12" t="str">
        <f>VLOOKUP(B5669,[1]Planilha8!$X$4:$AD$6629,7,0)</f>
        <v>BOM</v>
      </c>
      <c r="G5669" s="13">
        <v>41422</v>
      </c>
      <c r="H5669" s="14">
        <v>445</v>
      </c>
      <c r="I5669" s="15" t="s">
        <v>22</v>
      </c>
      <c r="J5669" s="56" t="s">
        <v>1567</v>
      </c>
      <c r="K5669" s="57">
        <v>305</v>
      </c>
      <c r="L5669" s="58">
        <v>2013001594</v>
      </c>
      <c r="M5669" s="59">
        <v>43465</v>
      </c>
      <c r="N5669" s="60">
        <v>229.96896367521299</v>
      </c>
      <c r="O5669" s="61">
        <v>0.2</v>
      </c>
      <c r="P5669" s="62">
        <v>1.6666666666666701E-2</v>
      </c>
      <c r="Q5669" s="63">
        <v>7.4166666666666696</v>
      </c>
      <c r="R5669" s="64">
        <v>237.38563034187999</v>
      </c>
      <c r="S5669" s="25">
        <v>207.61436965812001</v>
      </c>
      <c r="ALF5669" s="26"/>
      <c r="ALG5669" s="26"/>
      <c r="ALH5669" s="26"/>
      <c r="ALI5669" s="26"/>
      <c r="ALJ5669" s="26"/>
      <c r="ALK5669" s="26"/>
      <c r="ALL5669" s="26"/>
      <c r="ALM5669" s="26"/>
      <c r="ALN5669" s="26"/>
      <c r="ALO5669" s="26"/>
      <c r="ALP5669" s="26"/>
      <c r="ALQ5669" s="26"/>
      <c r="ALR5669" s="26"/>
      <c r="ALS5669" s="26"/>
      <c r="ALT5669" s="26"/>
      <c r="ALU5669" s="26"/>
      <c r="ALV5669" s="26"/>
      <c r="ALW5669" s="26"/>
      <c r="ALX5669" s="26"/>
      <c r="ALY5669" s="26"/>
      <c r="ALZ5669" s="26"/>
      <c r="AMA5669" s="26"/>
      <c r="AMB5669" s="26"/>
      <c r="AMC5669" s="26"/>
      <c r="AMD5669" s="26"/>
      <c r="AME5669" s="26"/>
      <c r="AMF5669" s="26"/>
      <c r="AMG5669"/>
      <c r="AMH5669"/>
      <c r="AMI5669"/>
      <c r="AMJ5669"/>
    </row>
    <row r="5670" spans="1:1024" s="2" customFormat="1" ht="76.5" x14ac:dyDescent="0.25">
      <c r="A5670" s="10" t="s">
        <v>1462</v>
      </c>
      <c r="B5670" s="10">
        <v>7447</v>
      </c>
      <c r="C5670" s="10">
        <f>VLOOKUP(B5670,[1]Planilha8!$X$4:$Y$6629,2,0)</f>
        <v>2040232</v>
      </c>
      <c r="D5670" s="12" t="s">
        <v>1566</v>
      </c>
      <c r="E5670" s="12" t="str">
        <f>VLOOKUP(B5670,[1]Planilha8!$X$4:$Z$6629,3,0)</f>
        <v>CLÍNICA MÉDICA</v>
      </c>
      <c r="F5670" s="12" t="str">
        <f>VLOOKUP(B5670,[1]Planilha8!$X$4:$AD$6629,7,0)</f>
        <v>BOM</v>
      </c>
      <c r="G5670" s="13">
        <v>41422</v>
      </c>
      <c r="H5670" s="14">
        <v>445</v>
      </c>
      <c r="I5670" s="15" t="s">
        <v>22</v>
      </c>
      <c r="J5670" s="56" t="s">
        <v>1567</v>
      </c>
      <c r="K5670" s="57">
        <v>305</v>
      </c>
      <c r="L5670" s="58">
        <v>2013001594</v>
      </c>
      <c r="M5670" s="59">
        <v>43465</v>
      </c>
      <c r="N5670" s="60">
        <v>229.96896367521299</v>
      </c>
      <c r="O5670" s="61">
        <v>0.2</v>
      </c>
      <c r="P5670" s="62">
        <v>1.6666666666666701E-2</v>
      </c>
      <c r="Q5670" s="63">
        <v>7.4166666666666696</v>
      </c>
      <c r="R5670" s="64">
        <v>237.38563034187999</v>
      </c>
      <c r="S5670" s="25">
        <v>207.61436965812001</v>
      </c>
      <c r="ALF5670" s="26"/>
      <c r="ALG5670" s="26"/>
      <c r="ALH5670" s="26"/>
      <c r="ALI5670" s="26"/>
      <c r="ALJ5670" s="26"/>
      <c r="ALK5670" s="26"/>
      <c r="ALL5670" s="26"/>
      <c r="ALM5670" s="26"/>
      <c r="ALN5670" s="26"/>
      <c r="ALO5670" s="26"/>
      <c r="ALP5670" s="26"/>
      <c r="ALQ5670" s="26"/>
      <c r="ALR5670" s="26"/>
      <c r="ALS5670" s="26"/>
      <c r="ALT5670" s="26"/>
      <c r="ALU5670" s="26"/>
      <c r="ALV5670" s="26"/>
      <c r="ALW5670" s="26"/>
      <c r="ALX5670" s="26"/>
      <c r="ALY5670" s="26"/>
      <c r="ALZ5670" s="26"/>
      <c r="AMA5670" s="26"/>
      <c r="AMB5670" s="26"/>
      <c r="AMC5670" s="26"/>
      <c r="AMD5670" s="26"/>
      <c r="AME5670" s="26"/>
      <c r="AMF5670" s="26"/>
      <c r="AMG5670"/>
      <c r="AMH5670"/>
      <c r="AMI5670"/>
      <c r="AMJ5670"/>
    </row>
    <row r="5671" spans="1:1024" s="2" customFormat="1" ht="76.5" x14ac:dyDescent="0.25">
      <c r="A5671" s="10" t="s">
        <v>1462</v>
      </c>
      <c r="B5671" s="10">
        <v>7448</v>
      </c>
      <c r="C5671" s="10">
        <f>VLOOKUP(B5671,[1]Planilha8!$X$4:$Y$6629,2,0)</f>
        <v>2040233</v>
      </c>
      <c r="D5671" s="12" t="s">
        <v>1566</v>
      </c>
      <c r="E5671" s="12" t="str">
        <f>VLOOKUP(B5671,[1]Planilha8!$X$4:$Z$6629,3,0)</f>
        <v>CLÍNICA MÉDICA</v>
      </c>
      <c r="F5671" s="12" t="str">
        <f>VLOOKUP(B5671,[1]Planilha8!$X$4:$AD$6629,7,0)</f>
        <v>BOM</v>
      </c>
      <c r="G5671" s="13">
        <v>41422</v>
      </c>
      <c r="H5671" s="14">
        <v>445</v>
      </c>
      <c r="I5671" s="15" t="s">
        <v>22</v>
      </c>
      <c r="J5671" s="56" t="s">
        <v>1567</v>
      </c>
      <c r="K5671" s="57">
        <v>305</v>
      </c>
      <c r="L5671" s="58">
        <v>2013001594</v>
      </c>
      <c r="M5671" s="59">
        <v>43465</v>
      </c>
      <c r="N5671" s="60">
        <v>229.96896367521299</v>
      </c>
      <c r="O5671" s="61">
        <v>0.2</v>
      </c>
      <c r="P5671" s="62">
        <v>1.6666666666666701E-2</v>
      </c>
      <c r="Q5671" s="63">
        <v>7.4166666666666696</v>
      </c>
      <c r="R5671" s="64">
        <v>237.38563034187999</v>
      </c>
      <c r="S5671" s="25">
        <v>207.61436965812001</v>
      </c>
      <c r="ALF5671" s="26"/>
      <c r="ALG5671" s="26"/>
      <c r="ALH5671" s="26"/>
      <c r="ALI5671" s="26"/>
      <c r="ALJ5671" s="26"/>
      <c r="ALK5671" s="26"/>
      <c r="ALL5671" s="26"/>
      <c r="ALM5671" s="26"/>
      <c r="ALN5671" s="26"/>
      <c r="ALO5671" s="26"/>
      <c r="ALP5671" s="26"/>
      <c r="ALQ5671" s="26"/>
      <c r="ALR5671" s="26"/>
      <c r="ALS5671" s="26"/>
      <c r="ALT5671" s="26"/>
      <c r="ALU5671" s="26"/>
      <c r="ALV5671" s="26"/>
      <c r="ALW5671" s="26"/>
      <c r="ALX5671" s="26"/>
      <c r="ALY5671" s="26"/>
      <c r="ALZ5671" s="26"/>
      <c r="AMA5671" s="26"/>
      <c r="AMB5671" s="26"/>
      <c r="AMC5671" s="26"/>
      <c r="AMD5671" s="26"/>
      <c r="AME5671" s="26"/>
      <c r="AMF5671" s="26"/>
      <c r="AMG5671"/>
      <c r="AMH5671"/>
      <c r="AMI5671"/>
      <c r="AMJ5671"/>
    </row>
    <row r="5672" spans="1:1024" s="2" customFormat="1" ht="76.5" x14ac:dyDescent="0.25">
      <c r="A5672" s="10" t="s">
        <v>1462</v>
      </c>
      <c r="B5672" s="10">
        <v>7449</v>
      </c>
      <c r="C5672" s="10">
        <f>VLOOKUP(B5672,[1]Planilha8!$X$4:$Y$6629,2,0)</f>
        <v>2040234</v>
      </c>
      <c r="D5672" s="12" t="s">
        <v>1566</v>
      </c>
      <c r="E5672" s="12" t="str">
        <f>VLOOKUP(B5672,[1]Planilha8!$X$4:$Z$6629,3,0)</f>
        <v>CLÍNICA MÉDICA</v>
      </c>
      <c r="F5672" s="12" t="str">
        <f>VLOOKUP(B5672,[1]Planilha8!$X$4:$AD$6629,7,0)</f>
        <v>BOM</v>
      </c>
      <c r="G5672" s="13">
        <v>41422</v>
      </c>
      <c r="H5672" s="14">
        <v>445</v>
      </c>
      <c r="I5672" s="15" t="s">
        <v>22</v>
      </c>
      <c r="J5672" s="56" t="s">
        <v>1567</v>
      </c>
      <c r="K5672" s="57">
        <v>305</v>
      </c>
      <c r="L5672" s="58">
        <v>2013001594</v>
      </c>
      <c r="M5672" s="59">
        <v>43465</v>
      </c>
      <c r="N5672" s="60">
        <v>229.96896367521299</v>
      </c>
      <c r="O5672" s="61">
        <v>0.2</v>
      </c>
      <c r="P5672" s="62">
        <v>1.6666666666666701E-2</v>
      </c>
      <c r="Q5672" s="63">
        <v>7.4166666666666696</v>
      </c>
      <c r="R5672" s="64">
        <v>237.38563034187999</v>
      </c>
      <c r="S5672" s="25">
        <v>207.61436965812001</v>
      </c>
      <c r="ALF5672" s="26"/>
      <c r="ALG5672" s="26"/>
      <c r="ALH5672" s="26"/>
      <c r="ALI5672" s="26"/>
      <c r="ALJ5672" s="26"/>
      <c r="ALK5672" s="26"/>
      <c r="ALL5672" s="26"/>
      <c r="ALM5672" s="26"/>
      <c r="ALN5672" s="26"/>
      <c r="ALO5672" s="26"/>
      <c r="ALP5672" s="26"/>
      <c r="ALQ5672" s="26"/>
      <c r="ALR5672" s="26"/>
      <c r="ALS5672" s="26"/>
      <c r="ALT5672" s="26"/>
      <c r="ALU5672" s="26"/>
      <c r="ALV5672" s="26"/>
      <c r="ALW5672" s="26"/>
      <c r="ALX5672" s="26"/>
      <c r="ALY5672" s="26"/>
      <c r="ALZ5672" s="26"/>
      <c r="AMA5672" s="26"/>
      <c r="AMB5672" s="26"/>
      <c r="AMC5672" s="26"/>
      <c r="AMD5672" s="26"/>
      <c r="AME5672" s="26"/>
      <c r="AMF5672" s="26"/>
      <c r="AMG5672"/>
      <c r="AMH5672"/>
      <c r="AMI5672"/>
      <c r="AMJ5672"/>
    </row>
    <row r="5673" spans="1:1024" s="2" customFormat="1" ht="76.5" x14ac:dyDescent="0.25">
      <c r="A5673" s="10" t="s">
        <v>1462</v>
      </c>
      <c r="B5673" s="10">
        <v>7450</v>
      </c>
      <c r="C5673" s="10">
        <f>VLOOKUP(B5673,[1]Planilha8!$X$4:$Y$6629,2,0)</f>
        <v>2040235</v>
      </c>
      <c r="D5673" s="12" t="s">
        <v>1566</v>
      </c>
      <c r="E5673" s="12" t="str">
        <f>VLOOKUP(B5673,[1]Planilha8!$X$4:$Z$6629,3,0)</f>
        <v>HEMODIALISE / DIÁLISE</v>
      </c>
      <c r="F5673" s="12" t="str">
        <f>VLOOKUP(B5673,[1]Planilha8!$X$4:$AD$6629,7,0)</f>
        <v>BOM</v>
      </c>
      <c r="G5673" s="13">
        <v>41422</v>
      </c>
      <c r="H5673" s="14">
        <v>445</v>
      </c>
      <c r="I5673" s="15" t="s">
        <v>22</v>
      </c>
      <c r="J5673" s="56" t="s">
        <v>1567</v>
      </c>
      <c r="K5673" s="57">
        <v>305</v>
      </c>
      <c r="L5673" s="58">
        <v>2013001594</v>
      </c>
      <c r="M5673" s="59">
        <v>43465</v>
      </c>
      <c r="N5673" s="60">
        <v>229.96896367521299</v>
      </c>
      <c r="O5673" s="61">
        <v>0.2</v>
      </c>
      <c r="P5673" s="62">
        <v>1.6666666666666701E-2</v>
      </c>
      <c r="Q5673" s="63">
        <v>7.4166666666666696</v>
      </c>
      <c r="R5673" s="64">
        <v>237.38563034187999</v>
      </c>
      <c r="S5673" s="25">
        <v>207.61436965812001</v>
      </c>
      <c r="ALF5673" s="26"/>
      <c r="ALG5673" s="26"/>
      <c r="ALH5673" s="26"/>
      <c r="ALI5673" s="26"/>
      <c r="ALJ5673" s="26"/>
      <c r="ALK5673" s="26"/>
      <c r="ALL5673" s="26"/>
      <c r="ALM5673" s="26"/>
      <c r="ALN5673" s="26"/>
      <c r="ALO5673" s="26"/>
      <c r="ALP5673" s="26"/>
      <c r="ALQ5673" s="26"/>
      <c r="ALR5673" s="26"/>
      <c r="ALS5673" s="26"/>
      <c r="ALT5673" s="26"/>
      <c r="ALU5673" s="26"/>
      <c r="ALV5673" s="26"/>
      <c r="ALW5673" s="26"/>
      <c r="ALX5673" s="26"/>
      <c r="ALY5673" s="26"/>
      <c r="ALZ5673" s="26"/>
      <c r="AMA5673" s="26"/>
      <c r="AMB5673" s="26"/>
      <c r="AMC5673" s="26"/>
      <c r="AMD5673" s="26"/>
      <c r="AME5673" s="26"/>
      <c r="AMF5673" s="26"/>
      <c r="AMG5673"/>
      <c r="AMH5673"/>
      <c r="AMI5673"/>
      <c r="AMJ5673"/>
    </row>
    <row r="5674" spans="1:1024" s="2" customFormat="1" ht="76.5" x14ac:dyDescent="0.25">
      <c r="A5674" s="10" t="s">
        <v>1462</v>
      </c>
      <c r="B5674" s="10">
        <v>7451</v>
      </c>
      <c r="C5674" s="10">
        <f>VLOOKUP(B5674,[1]Planilha8!$X$4:$Y$6629,2,0)</f>
        <v>2040236</v>
      </c>
      <c r="D5674" s="12" t="s">
        <v>1566</v>
      </c>
      <c r="E5674" s="12" t="str">
        <f>VLOOKUP(B5674,[1]Planilha8!$X$4:$Z$6629,3,0)</f>
        <v>HEMODIALISE / DIÁLISE</v>
      </c>
      <c r="F5674" s="12" t="str">
        <f>VLOOKUP(B5674,[1]Planilha8!$X$4:$AD$6629,7,0)</f>
        <v>BOM</v>
      </c>
      <c r="G5674" s="13">
        <v>41422</v>
      </c>
      <c r="H5674" s="14">
        <v>445</v>
      </c>
      <c r="I5674" s="15" t="s">
        <v>22</v>
      </c>
      <c r="J5674" s="56" t="s">
        <v>1567</v>
      </c>
      <c r="K5674" s="57">
        <v>305</v>
      </c>
      <c r="L5674" s="58">
        <v>2013001594</v>
      </c>
      <c r="M5674" s="59">
        <v>43465</v>
      </c>
      <c r="N5674" s="60">
        <v>229.96896367521299</v>
      </c>
      <c r="O5674" s="61">
        <v>0.2</v>
      </c>
      <c r="P5674" s="62">
        <v>1.6666666666666701E-2</v>
      </c>
      <c r="Q5674" s="63">
        <v>7.4166666666666696</v>
      </c>
      <c r="R5674" s="64">
        <v>237.38563034187999</v>
      </c>
      <c r="S5674" s="25">
        <v>207.61436965812001</v>
      </c>
      <c r="ALF5674" s="26"/>
      <c r="ALG5674" s="26"/>
      <c r="ALH5674" s="26"/>
      <c r="ALI5674" s="26"/>
      <c r="ALJ5674" s="26"/>
      <c r="ALK5674" s="26"/>
      <c r="ALL5674" s="26"/>
      <c r="ALM5674" s="26"/>
      <c r="ALN5674" s="26"/>
      <c r="ALO5674" s="26"/>
      <c r="ALP5674" s="26"/>
      <c r="ALQ5674" s="26"/>
      <c r="ALR5674" s="26"/>
      <c r="ALS5674" s="26"/>
      <c r="ALT5674" s="26"/>
      <c r="ALU5674" s="26"/>
      <c r="ALV5674" s="26"/>
      <c r="ALW5674" s="26"/>
      <c r="ALX5674" s="26"/>
      <c r="ALY5674" s="26"/>
      <c r="ALZ5674" s="26"/>
      <c r="AMA5674" s="26"/>
      <c r="AMB5674" s="26"/>
      <c r="AMC5674" s="26"/>
      <c r="AMD5674" s="26"/>
      <c r="AME5674" s="26"/>
      <c r="AMF5674" s="26"/>
      <c r="AMG5674"/>
      <c r="AMH5674"/>
      <c r="AMI5674"/>
      <c r="AMJ5674"/>
    </row>
    <row r="5675" spans="1:1024" s="2" customFormat="1" ht="76.5" x14ac:dyDescent="0.25">
      <c r="A5675" s="10" t="s">
        <v>1462</v>
      </c>
      <c r="B5675" s="10">
        <v>7452</v>
      </c>
      <c r="C5675" s="10">
        <f>VLOOKUP(B5675,[1]Planilha8!$X$4:$Y$6629,2,0)</f>
        <v>2040237</v>
      </c>
      <c r="D5675" s="12" t="s">
        <v>1566</v>
      </c>
      <c r="E5675" s="12" t="str">
        <f>VLOOKUP(B5675,[1]Planilha8!$X$4:$Z$6629,3,0)</f>
        <v>HEMODIALISE / DIÁLISE</v>
      </c>
      <c r="F5675" s="12" t="str">
        <f>VLOOKUP(B5675,[1]Planilha8!$X$4:$AD$6629,7,0)</f>
        <v>BOM</v>
      </c>
      <c r="G5675" s="13">
        <v>41422</v>
      </c>
      <c r="H5675" s="14">
        <v>445</v>
      </c>
      <c r="I5675" s="15" t="s">
        <v>22</v>
      </c>
      <c r="J5675" s="56" t="s">
        <v>1567</v>
      </c>
      <c r="K5675" s="57">
        <v>305</v>
      </c>
      <c r="L5675" s="58">
        <v>2013001594</v>
      </c>
      <c r="M5675" s="59">
        <v>43465</v>
      </c>
      <c r="N5675" s="60">
        <v>229.96896367521299</v>
      </c>
      <c r="O5675" s="61">
        <v>0.2</v>
      </c>
      <c r="P5675" s="62">
        <v>1.6666666666666701E-2</v>
      </c>
      <c r="Q5675" s="63">
        <v>7.4166666666666696</v>
      </c>
      <c r="R5675" s="64">
        <v>237.38563034187999</v>
      </c>
      <c r="S5675" s="25">
        <v>207.61436965812001</v>
      </c>
      <c r="ALF5675" s="26"/>
      <c r="ALG5675" s="26"/>
      <c r="ALH5675" s="26"/>
      <c r="ALI5675" s="26"/>
      <c r="ALJ5675" s="26"/>
      <c r="ALK5675" s="26"/>
      <c r="ALL5675" s="26"/>
      <c r="ALM5675" s="26"/>
      <c r="ALN5675" s="26"/>
      <c r="ALO5675" s="26"/>
      <c r="ALP5675" s="26"/>
      <c r="ALQ5675" s="26"/>
      <c r="ALR5675" s="26"/>
      <c r="ALS5675" s="26"/>
      <c r="ALT5675" s="26"/>
      <c r="ALU5675" s="26"/>
      <c r="ALV5675" s="26"/>
      <c r="ALW5675" s="26"/>
      <c r="ALX5675" s="26"/>
      <c r="ALY5675" s="26"/>
      <c r="ALZ5675" s="26"/>
      <c r="AMA5675" s="26"/>
      <c r="AMB5675" s="26"/>
      <c r="AMC5675" s="26"/>
      <c r="AMD5675" s="26"/>
      <c r="AME5675" s="26"/>
      <c r="AMF5675" s="26"/>
      <c r="AMG5675"/>
      <c r="AMH5675"/>
      <c r="AMI5675"/>
      <c r="AMJ5675"/>
    </row>
    <row r="5676" spans="1:1024" s="2" customFormat="1" ht="76.5" x14ac:dyDescent="0.25">
      <c r="A5676" s="10" t="s">
        <v>1462</v>
      </c>
      <c r="B5676" s="10">
        <v>7453</v>
      </c>
      <c r="C5676" s="10">
        <f>VLOOKUP(B5676,[1]Planilha8!$X$4:$Y$6629,2,0)</f>
        <v>2040238</v>
      </c>
      <c r="D5676" s="12" t="s">
        <v>1566</v>
      </c>
      <c r="E5676" s="12" t="str">
        <f>VLOOKUP(B5676,[1]Planilha8!$X$4:$Z$6629,3,0)</f>
        <v>HEMODIALISE / DIÁLISE</v>
      </c>
      <c r="F5676" s="12" t="str">
        <f>VLOOKUP(B5676,[1]Planilha8!$X$4:$AD$6629,7,0)</f>
        <v>BOM</v>
      </c>
      <c r="G5676" s="13">
        <v>41422</v>
      </c>
      <c r="H5676" s="14">
        <v>445</v>
      </c>
      <c r="I5676" s="15" t="s">
        <v>22</v>
      </c>
      <c r="J5676" s="56" t="s">
        <v>1567</v>
      </c>
      <c r="K5676" s="57">
        <v>305</v>
      </c>
      <c r="L5676" s="58">
        <v>2013001594</v>
      </c>
      <c r="M5676" s="59">
        <v>43465</v>
      </c>
      <c r="N5676" s="60">
        <v>229.96896367521299</v>
      </c>
      <c r="O5676" s="61">
        <v>0.2</v>
      </c>
      <c r="P5676" s="62">
        <v>1.6666666666666701E-2</v>
      </c>
      <c r="Q5676" s="63">
        <v>7.4166666666666696</v>
      </c>
      <c r="R5676" s="64">
        <v>237.38563034187999</v>
      </c>
      <c r="S5676" s="25">
        <v>207.61436965812001</v>
      </c>
      <c r="ALF5676" s="26"/>
      <c r="ALG5676" s="26"/>
      <c r="ALH5676" s="26"/>
      <c r="ALI5676" s="26"/>
      <c r="ALJ5676" s="26"/>
      <c r="ALK5676" s="26"/>
      <c r="ALL5676" s="26"/>
      <c r="ALM5676" s="26"/>
      <c r="ALN5676" s="26"/>
      <c r="ALO5676" s="26"/>
      <c r="ALP5676" s="26"/>
      <c r="ALQ5676" s="26"/>
      <c r="ALR5676" s="26"/>
      <c r="ALS5676" s="26"/>
      <c r="ALT5676" s="26"/>
      <c r="ALU5676" s="26"/>
      <c r="ALV5676" s="26"/>
      <c r="ALW5676" s="26"/>
      <c r="ALX5676" s="26"/>
      <c r="ALY5676" s="26"/>
      <c r="ALZ5676" s="26"/>
      <c r="AMA5676" s="26"/>
      <c r="AMB5676" s="26"/>
      <c r="AMC5676" s="26"/>
      <c r="AMD5676" s="26"/>
      <c r="AME5676" s="26"/>
      <c r="AMF5676" s="26"/>
      <c r="AMG5676"/>
      <c r="AMH5676"/>
      <c r="AMI5676"/>
      <c r="AMJ5676"/>
    </row>
    <row r="5677" spans="1:1024" s="2" customFormat="1" ht="38.25" x14ac:dyDescent="0.25">
      <c r="A5677" s="10" t="s">
        <v>1462</v>
      </c>
      <c r="B5677" s="10">
        <v>7561</v>
      </c>
      <c r="C5677" s="10">
        <f>VLOOKUP(B5677,[1]Planilha8!$X$4:$Y$6629,2,0)</f>
        <v>2040242</v>
      </c>
      <c r="D5677" s="12" t="s">
        <v>1568</v>
      </c>
      <c r="E5677" s="12" t="str">
        <f>VLOOKUP(B5677,[1]Planilha8!$X$4:$Z$6629,3,0)</f>
        <v>UNIDADE DE TERAPIA INTENSIVA</v>
      </c>
      <c r="F5677" s="12" t="str">
        <f>VLOOKUP(B5677,[1]Planilha8!$X$4:$AD$6629,7,0)</f>
        <v>BOM</v>
      </c>
      <c r="G5677" s="13">
        <v>41430</v>
      </c>
      <c r="H5677" s="14">
        <v>248</v>
      </c>
      <c r="I5677" s="15" t="s">
        <v>22</v>
      </c>
      <c r="J5677" s="56" t="s">
        <v>1569</v>
      </c>
      <c r="K5677" s="91">
        <v>73306</v>
      </c>
      <c r="L5677" s="58">
        <v>2013001980</v>
      </c>
      <c r="M5677" s="59">
        <v>43465</v>
      </c>
      <c r="N5677" s="60">
        <v>203.15333333333299</v>
      </c>
      <c r="O5677" s="61">
        <v>0.25</v>
      </c>
      <c r="P5677" s="62">
        <v>2.0833333333333301E-2</v>
      </c>
      <c r="Q5677" s="63">
        <v>5.1666666666666696</v>
      </c>
      <c r="R5677" s="64">
        <v>208.32</v>
      </c>
      <c r="S5677" s="25">
        <v>39.680000000000199</v>
      </c>
      <c r="ALF5677" s="26"/>
      <c r="ALG5677" s="26"/>
      <c r="ALH5677" s="26"/>
      <c r="ALI5677" s="26"/>
      <c r="ALJ5677" s="26"/>
      <c r="ALK5677" s="26"/>
      <c r="ALL5677" s="26"/>
      <c r="ALM5677" s="26"/>
      <c r="ALN5677" s="26"/>
      <c r="ALO5677" s="26"/>
      <c r="ALP5677" s="26"/>
      <c r="ALQ5677" s="26"/>
      <c r="ALR5677" s="26"/>
      <c r="ALS5677" s="26"/>
      <c r="ALT5677" s="26"/>
      <c r="ALU5677" s="26"/>
      <c r="ALV5677" s="26"/>
      <c r="ALW5677" s="26"/>
      <c r="ALX5677" s="26"/>
      <c r="ALY5677" s="26"/>
      <c r="ALZ5677" s="26"/>
      <c r="AMA5677" s="26"/>
      <c r="AMB5677" s="26"/>
      <c r="AMC5677" s="26"/>
      <c r="AMD5677" s="26"/>
      <c r="AME5677" s="26"/>
      <c r="AMF5677" s="26"/>
      <c r="AMG5677"/>
      <c r="AMH5677"/>
      <c r="AMI5677"/>
      <c r="AMJ5677"/>
    </row>
    <row r="5678" spans="1:1024" s="2" customFormat="1" ht="25.5" x14ac:dyDescent="0.25">
      <c r="A5678" s="10" t="s">
        <v>1462</v>
      </c>
      <c r="B5678" s="10">
        <v>7521</v>
      </c>
      <c r="C5678" s="10">
        <f>VLOOKUP(B5678,[1]Planilha8!$X$4:$Y$6629,2,0)</f>
        <v>2040243</v>
      </c>
      <c r="D5678" s="12" t="s">
        <v>1570</v>
      </c>
      <c r="E5678" s="12" t="str">
        <f>VLOOKUP(B5678,[1]Planilha8!$X$4:$Z$6629,3,0)</f>
        <v>RECEPÇÃO PORTARIA “A”</v>
      </c>
      <c r="F5678" s="12" t="str">
        <f>VLOOKUP(B5678,[1]Planilha8!$X$4:$AD$6629,7,0)</f>
        <v>BOM</v>
      </c>
      <c r="G5678" s="13">
        <v>41431</v>
      </c>
      <c r="H5678" s="14">
        <v>5600</v>
      </c>
      <c r="I5678" s="15" t="s">
        <v>22</v>
      </c>
      <c r="J5678" s="56" t="s">
        <v>1571</v>
      </c>
      <c r="K5678" s="57">
        <v>105</v>
      </c>
      <c r="L5678" s="58">
        <v>2013001949</v>
      </c>
      <c r="M5678" s="59">
        <v>43465</v>
      </c>
      <c r="N5678" s="60">
        <v>2884.5982905982901</v>
      </c>
      <c r="O5678" s="61">
        <v>0.2</v>
      </c>
      <c r="P5678" s="62">
        <v>1.6666666666666701E-2</v>
      </c>
      <c r="Q5678" s="63">
        <v>93.3333333333333</v>
      </c>
      <c r="R5678" s="64">
        <v>2977.9316239316299</v>
      </c>
      <c r="S5678" s="25">
        <v>2622.0683760683701</v>
      </c>
      <c r="ALF5678" s="26"/>
      <c r="ALG5678" s="26"/>
      <c r="ALH5678" s="26"/>
      <c r="ALI5678" s="26"/>
      <c r="ALJ5678" s="26"/>
      <c r="ALK5678" s="26"/>
      <c r="ALL5678" s="26"/>
      <c r="ALM5678" s="26"/>
      <c r="ALN5678" s="26"/>
      <c r="ALO5678" s="26"/>
      <c r="ALP5678" s="26"/>
      <c r="ALQ5678" s="26"/>
      <c r="ALR5678" s="26"/>
      <c r="ALS5678" s="26"/>
      <c r="ALT5678" s="26"/>
      <c r="ALU5678" s="26"/>
      <c r="ALV5678" s="26"/>
      <c r="ALW5678" s="26"/>
      <c r="ALX5678" s="26"/>
      <c r="ALY5678" s="26"/>
      <c r="ALZ5678" s="26"/>
      <c r="AMA5678" s="26"/>
      <c r="AMB5678" s="26"/>
      <c r="AMC5678" s="26"/>
      <c r="AMD5678" s="26"/>
      <c r="AME5678" s="26"/>
      <c r="AMF5678" s="26"/>
      <c r="AMG5678"/>
      <c r="AMH5678"/>
      <c r="AMI5678"/>
      <c r="AMJ5678"/>
    </row>
    <row r="5679" spans="1:1024" s="2" customFormat="1" ht="38.25" x14ac:dyDescent="0.25">
      <c r="A5679" s="10" t="s">
        <v>1462</v>
      </c>
      <c r="B5679" s="10">
        <v>7463</v>
      </c>
      <c r="C5679" s="10">
        <f>VLOOKUP(B5679,[1]Planilha8!$X$4:$Y$6629,2,0)</f>
        <v>2040251</v>
      </c>
      <c r="D5679" s="12" t="s">
        <v>1572</v>
      </c>
      <c r="E5679" s="12" t="str">
        <f>VLOOKUP(B5679,[1]Planilha8!$X$4:$Z$6629,3,0)</f>
        <v>SALA DE MONITORAMENTO</v>
      </c>
      <c r="F5679" s="12" t="str">
        <f>VLOOKUP(B5679,[1]Planilha8!$X$4:$AD$6629,7,0)</f>
        <v>BOM</v>
      </c>
      <c r="G5679" s="13">
        <v>41447</v>
      </c>
      <c r="H5679" s="14">
        <v>1790</v>
      </c>
      <c r="I5679" s="15" t="s">
        <v>22</v>
      </c>
      <c r="J5679" s="56" t="s">
        <v>1571</v>
      </c>
      <c r="K5679" s="57">
        <v>103</v>
      </c>
      <c r="L5679" s="58">
        <v>2013001541</v>
      </c>
      <c r="M5679" s="59">
        <v>43465</v>
      </c>
      <c r="N5679" s="60">
        <v>867.71652421652402</v>
      </c>
      <c r="O5679" s="61">
        <v>0.17</v>
      </c>
      <c r="P5679" s="62">
        <v>1.4166666666666701E-2</v>
      </c>
      <c r="Q5679" s="63">
        <v>25.358333333333299</v>
      </c>
      <c r="R5679" s="64">
        <v>893.07485754985703</v>
      </c>
      <c r="S5679" s="25">
        <v>896.92514245014297</v>
      </c>
      <c r="ALF5679" s="26"/>
      <c r="ALG5679" s="26"/>
      <c r="ALH5679" s="26"/>
      <c r="ALI5679" s="26"/>
      <c r="ALJ5679" s="26"/>
      <c r="ALK5679" s="26"/>
      <c r="ALL5679" s="26"/>
      <c r="ALM5679" s="26"/>
      <c r="ALN5679" s="26"/>
      <c r="ALO5679" s="26"/>
      <c r="ALP5679" s="26"/>
      <c r="ALQ5679" s="26"/>
      <c r="ALR5679" s="26"/>
      <c r="ALS5679" s="26"/>
      <c r="ALT5679" s="26"/>
      <c r="ALU5679" s="26"/>
      <c r="ALV5679" s="26"/>
      <c r="ALW5679" s="26"/>
      <c r="ALX5679" s="26"/>
      <c r="ALY5679" s="26"/>
      <c r="ALZ5679" s="26"/>
      <c r="AMA5679" s="26"/>
      <c r="AMB5679" s="26"/>
      <c r="AMC5679" s="26"/>
      <c r="AMD5679" s="26"/>
      <c r="AME5679" s="26"/>
      <c r="AMF5679" s="26"/>
      <c r="AMG5679"/>
      <c r="AMH5679"/>
      <c r="AMI5679"/>
      <c r="AMJ5679"/>
    </row>
    <row r="5680" spans="1:1024" s="2" customFormat="1" ht="38.25" x14ac:dyDescent="0.25">
      <c r="A5680" s="10" t="s">
        <v>1462</v>
      </c>
      <c r="B5680" s="10">
        <v>7464</v>
      </c>
      <c r="C5680" s="10">
        <f>VLOOKUP(B5680,[1]Planilha8!$X$4:$Y$6629,2,0)</f>
        <v>2040252</v>
      </c>
      <c r="D5680" s="12" t="s">
        <v>1573</v>
      </c>
      <c r="E5680" s="12" t="str">
        <f>VLOOKUP(B5680,[1]Planilha8!$X$4:$Z$6629,3,0)</f>
        <v>SALA DE MONITORAMENTO</v>
      </c>
      <c r="F5680" s="12" t="str">
        <f>VLOOKUP(B5680,[1]Planilha8!$X$4:$AD$6629,7,0)</f>
        <v>BOM</v>
      </c>
      <c r="G5680" s="13">
        <v>41447</v>
      </c>
      <c r="H5680" s="14">
        <v>3860</v>
      </c>
      <c r="I5680" s="15" t="s">
        <v>22</v>
      </c>
      <c r="J5680" s="56" t="s">
        <v>1571</v>
      </c>
      <c r="K5680" s="57">
        <v>103</v>
      </c>
      <c r="L5680" s="58">
        <v>2013001541</v>
      </c>
      <c r="M5680" s="59">
        <v>43465</v>
      </c>
      <c r="N5680" s="60">
        <v>1977.3152421652401</v>
      </c>
      <c r="O5680" s="61">
        <v>0.2</v>
      </c>
      <c r="P5680" s="62">
        <v>1.6666666666666701E-2</v>
      </c>
      <c r="Q5680" s="63">
        <v>64.3333333333333</v>
      </c>
      <c r="R5680" s="64">
        <v>2041.6485754985699</v>
      </c>
      <c r="S5680" s="25">
        <v>1818.3514245014301</v>
      </c>
      <c r="ALF5680" s="26"/>
      <c r="ALG5680" s="26"/>
      <c r="ALH5680" s="26"/>
      <c r="ALI5680" s="26"/>
      <c r="ALJ5680" s="26"/>
      <c r="ALK5680" s="26"/>
      <c r="ALL5680" s="26"/>
      <c r="ALM5680" s="26"/>
      <c r="ALN5680" s="26"/>
      <c r="ALO5680" s="26"/>
      <c r="ALP5680" s="26"/>
      <c r="ALQ5680" s="26"/>
      <c r="ALR5680" s="26"/>
      <c r="ALS5680" s="26"/>
      <c r="ALT5680" s="26"/>
      <c r="ALU5680" s="26"/>
      <c r="ALV5680" s="26"/>
      <c r="ALW5680" s="26"/>
      <c r="ALX5680" s="26"/>
      <c r="ALY5680" s="26"/>
      <c r="ALZ5680" s="26"/>
      <c r="AMA5680" s="26"/>
      <c r="AMB5680" s="26"/>
      <c r="AMC5680" s="26"/>
      <c r="AMD5680" s="26"/>
      <c r="AME5680" s="26"/>
      <c r="AMF5680" s="26"/>
      <c r="AMG5680"/>
      <c r="AMH5680"/>
      <c r="AMI5680"/>
      <c r="AMJ5680"/>
    </row>
    <row r="5681" spans="1:1024" s="2" customFormat="1" ht="38.25" x14ac:dyDescent="0.25">
      <c r="A5681" s="10" t="s">
        <v>1462</v>
      </c>
      <c r="B5681" s="10">
        <v>7532</v>
      </c>
      <c r="C5681" s="10">
        <f>VLOOKUP(B5681,[1]Planilha8!$X$4:$Y$6629,2,0)</f>
        <v>2040254</v>
      </c>
      <c r="D5681" s="12" t="s">
        <v>1574</v>
      </c>
      <c r="E5681" s="12" t="str">
        <f>VLOOKUP(B5681,[1]Planilha8!$X$4:$Z$6629,3,0)</f>
        <v>CLÍNICA CIRÚRGICA</v>
      </c>
      <c r="F5681" s="12" t="str">
        <f>VLOOKUP(B5681,[1]Planilha8!$X$4:$AD$6629,7,0)</f>
        <v>BOM</v>
      </c>
      <c r="G5681" s="13">
        <v>41452</v>
      </c>
      <c r="H5681" s="14">
        <v>317</v>
      </c>
      <c r="I5681" s="15" t="s">
        <v>22</v>
      </c>
      <c r="J5681" s="56" t="s">
        <v>1551</v>
      </c>
      <c r="K5681" s="57">
        <v>4086</v>
      </c>
      <c r="L5681" s="58">
        <v>2013001011</v>
      </c>
      <c r="M5681" s="59">
        <v>43465</v>
      </c>
      <c r="N5681" s="60">
        <v>292.696666666667</v>
      </c>
      <c r="O5681" s="61">
        <v>1</v>
      </c>
      <c r="P5681" s="62">
        <v>8.3333333333333301E-2</v>
      </c>
      <c r="Q5681" s="63">
        <v>0</v>
      </c>
      <c r="R5681" s="64">
        <v>292.696666666667</v>
      </c>
      <c r="S5681" s="25">
        <v>24.303333333333299</v>
      </c>
      <c r="ALF5681" s="26"/>
      <c r="ALG5681" s="26"/>
      <c r="ALH5681" s="26"/>
      <c r="ALI5681" s="26"/>
      <c r="ALJ5681" s="26"/>
      <c r="ALK5681" s="26"/>
      <c r="ALL5681" s="26"/>
      <c r="ALM5681" s="26"/>
      <c r="ALN5681" s="26"/>
      <c r="ALO5681" s="26"/>
      <c r="ALP5681" s="26"/>
      <c r="ALQ5681" s="26"/>
      <c r="ALR5681" s="26"/>
      <c r="ALS5681" s="26"/>
      <c r="ALT5681" s="26"/>
      <c r="ALU5681" s="26"/>
      <c r="ALV5681" s="26"/>
      <c r="ALW5681" s="26"/>
      <c r="ALX5681" s="26"/>
      <c r="ALY5681" s="26"/>
      <c r="ALZ5681" s="26"/>
      <c r="AMA5681" s="26"/>
      <c r="AMB5681" s="26"/>
      <c r="AMC5681" s="26"/>
      <c r="AMD5681" s="26"/>
      <c r="AME5681" s="26"/>
      <c r="AMF5681" s="26"/>
      <c r="AMG5681"/>
      <c r="AMH5681"/>
      <c r="AMI5681"/>
      <c r="AMJ5681"/>
    </row>
    <row r="5682" spans="1:1024" s="2" customFormat="1" ht="38.25" x14ac:dyDescent="0.25">
      <c r="A5682" s="10" t="s">
        <v>1462</v>
      </c>
      <c r="B5682" s="10">
        <v>7533</v>
      </c>
      <c r="C5682" s="10">
        <f>VLOOKUP(B5682,[1]Planilha8!$X$4:$Y$6629,2,0)</f>
        <v>2040255</v>
      </c>
      <c r="D5682" s="12" t="s">
        <v>1574</v>
      </c>
      <c r="E5682" s="12" t="str">
        <f>VLOOKUP(B5682,[1]Planilha8!$X$4:$Z$6629,3,0)</f>
        <v>CLÍNICA CIRÚRGICA</v>
      </c>
      <c r="F5682" s="12" t="str">
        <f>VLOOKUP(B5682,[1]Planilha8!$X$4:$AD$6629,7,0)</f>
        <v>BOM</v>
      </c>
      <c r="G5682" s="13">
        <v>41452</v>
      </c>
      <c r="H5682" s="14">
        <v>317</v>
      </c>
      <c r="I5682" s="15" t="s">
        <v>22</v>
      </c>
      <c r="J5682" s="56" t="s">
        <v>1551</v>
      </c>
      <c r="K5682" s="57">
        <v>4086</v>
      </c>
      <c r="L5682" s="58">
        <v>2013001011</v>
      </c>
      <c r="M5682" s="59">
        <v>43465</v>
      </c>
      <c r="N5682" s="60">
        <v>292.696666666667</v>
      </c>
      <c r="O5682" s="61">
        <v>1</v>
      </c>
      <c r="P5682" s="62">
        <v>8.3333333333333301E-2</v>
      </c>
      <c r="Q5682" s="63">
        <v>0</v>
      </c>
      <c r="R5682" s="64">
        <v>292.696666666667</v>
      </c>
      <c r="S5682" s="25">
        <v>24.303333333333299</v>
      </c>
      <c r="ALF5682" s="26"/>
      <c r="ALG5682" s="26"/>
      <c r="ALH5682" s="26"/>
      <c r="ALI5682" s="26"/>
      <c r="ALJ5682" s="26"/>
      <c r="ALK5682" s="26"/>
      <c r="ALL5682" s="26"/>
      <c r="ALM5682" s="26"/>
      <c r="ALN5682" s="26"/>
      <c r="ALO5682" s="26"/>
      <c r="ALP5682" s="26"/>
      <c r="ALQ5682" s="26"/>
      <c r="ALR5682" s="26"/>
      <c r="ALS5682" s="26"/>
      <c r="ALT5682" s="26"/>
      <c r="ALU5682" s="26"/>
      <c r="ALV5682" s="26"/>
      <c r="ALW5682" s="26"/>
      <c r="ALX5682" s="26"/>
      <c r="ALY5682" s="26"/>
      <c r="ALZ5682" s="26"/>
      <c r="AMA5682" s="26"/>
      <c r="AMB5682" s="26"/>
      <c r="AMC5682" s="26"/>
      <c r="AMD5682" s="26"/>
      <c r="AME5682" s="26"/>
      <c r="AMF5682" s="26"/>
      <c r="AMG5682"/>
      <c r="AMH5682"/>
      <c r="AMI5682"/>
      <c r="AMJ5682"/>
    </row>
    <row r="5683" spans="1:1024" s="2" customFormat="1" ht="38.25" x14ac:dyDescent="0.25">
      <c r="A5683" s="10" t="s">
        <v>1462</v>
      </c>
      <c r="B5683" s="10">
        <v>7534</v>
      </c>
      <c r="C5683" s="10">
        <f>VLOOKUP(B5683,[1]Planilha8!$X$4:$Y$6629,2,0)</f>
        <v>2040256</v>
      </c>
      <c r="D5683" s="12" t="s">
        <v>1574</v>
      </c>
      <c r="E5683" s="12" t="str">
        <f>VLOOKUP(B5683,[1]Planilha8!$X$4:$Z$6629,3,0)</f>
        <v>CLÍNICA CIRÚRGICA</v>
      </c>
      <c r="F5683" s="12" t="str">
        <f>VLOOKUP(B5683,[1]Planilha8!$X$4:$AD$6629,7,0)</f>
        <v>BOM</v>
      </c>
      <c r="G5683" s="13">
        <v>41452</v>
      </c>
      <c r="H5683" s="14">
        <v>317</v>
      </c>
      <c r="I5683" s="15" t="s">
        <v>22</v>
      </c>
      <c r="J5683" s="56" t="s">
        <v>1551</v>
      </c>
      <c r="K5683" s="57">
        <v>4086</v>
      </c>
      <c r="L5683" s="58">
        <v>2013001011</v>
      </c>
      <c r="M5683" s="59">
        <v>43465</v>
      </c>
      <c r="N5683" s="60">
        <v>292.696666666667</v>
      </c>
      <c r="O5683" s="61">
        <v>1</v>
      </c>
      <c r="P5683" s="62">
        <v>8.3333333333333301E-2</v>
      </c>
      <c r="Q5683" s="63">
        <v>0</v>
      </c>
      <c r="R5683" s="64">
        <v>292.696666666667</v>
      </c>
      <c r="S5683" s="25">
        <v>24.303333333333299</v>
      </c>
      <c r="ALF5683" s="26"/>
      <c r="ALG5683" s="26"/>
      <c r="ALH5683" s="26"/>
      <c r="ALI5683" s="26"/>
      <c r="ALJ5683" s="26"/>
      <c r="ALK5683" s="26"/>
      <c r="ALL5683" s="26"/>
      <c r="ALM5683" s="26"/>
      <c r="ALN5683" s="26"/>
      <c r="ALO5683" s="26"/>
      <c r="ALP5683" s="26"/>
      <c r="ALQ5683" s="26"/>
      <c r="ALR5683" s="26"/>
      <c r="ALS5683" s="26"/>
      <c r="ALT5683" s="26"/>
      <c r="ALU5683" s="26"/>
      <c r="ALV5683" s="26"/>
      <c r="ALW5683" s="26"/>
      <c r="ALX5683" s="26"/>
      <c r="ALY5683" s="26"/>
      <c r="ALZ5683" s="26"/>
      <c r="AMA5683" s="26"/>
      <c r="AMB5683" s="26"/>
      <c r="AMC5683" s="26"/>
      <c r="AMD5683" s="26"/>
      <c r="AME5683" s="26"/>
      <c r="AMF5683" s="26"/>
      <c r="AMG5683"/>
      <c r="AMH5683"/>
      <c r="AMI5683"/>
      <c r="AMJ5683"/>
    </row>
    <row r="5684" spans="1:1024" s="2" customFormat="1" ht="38.25" x14ac:dyDescent="0.25">
      <c r="A5684" s="10" t="s">
        <v>1462</v>
      </c>
      <c r="B5684" s="10">
        <v>7535</v>
      </c>
      <c r="C5684" s="10">
        <f>VLOOKUP(B5684,[1]Planilha8!$X$4:$Y$6629,2,0)</f>
        <v>2040257</v>
      </c>
      <c r="D5684" s="12" t="s">
        <v>1574</v>
      </c>
      <c r="E5684" s="12" t="str">
        <f>VLOOKUP(B5684,[1]Planilha8!$X$4:$Z$6629,3,0)</f>
        <v>CLÍNICA CIRÚRGICA</v>
      </c>
      <c r="F5684" s="12" t="str">
        <f>VLOOKUP(B5684,[1]Planilha8!$X$4:$AD$6629,7,0)</f>
        <v>BOM</v>
      </c>
      <c r="G5684" s="13">
        <v>41452</v>
      </c>
      <c r="H5684" s="14">
        <v>317</v>
      </c>
      <c r="I5684" s="15" t="s">
        <v>22</v>
      </c>
      <c r="J5684" s="56" t="s">
        <v>1551</v>
      </c>
      <c r="K5684" s="57">
        <v>4086</v>
      </c>
      <c r="L5684" s="58">
        <v>2013001011</v>
      </c>
      <c r="M5684" s="59">
        <v>43465</v>
      </c>
      <c r="N5684" s="60">
        <v>292.696666666667</v>
      </c>
      <c r="O5684" s="61">
        <v>1</v>
      </c>
      <c r="P5684" s="62">
        <v>8.3333333333333301E-2</v>
      </c>
      <c r="Q5684" s="63">
        <v>0</v>
      </c>
      <c r="R5684" s="64">
        <v>292.696666666667</v>
      </c>
      <c r="S5684" s="25">
        <v>24.303333333333299</v>
      </c>
      <c r="ALF5684" s="26"/>
      <c r="ALG5684" s="26"/>
      <c r="ALH5684" s="26"/>
      <c r="ALI5684" s="26"/>
      <c r="ALJ5684" s="26"/>
      <c r="ALK5684" s="26"/>
      <c r="ALL5684" s="26"/>
      <c r="ALM5684" s="26"/>
      <c r="ALN5684" s="26"/>
      <c r="ALO5684" s="26"/>
      <c r="ALP5684" s="26"/>
      <c r="ALQ5684" s="26"/>
      <c r="ALR5684" s="26"/>
      <c r="ALS5684" s="26"/>
      <c r="ALT5684" s="26"/>
      <c r="ALU5684" s="26"/>
      <c r="ALV5684" s="26"/>
      <c r="ALW5684" s="26"/>
      <c r="ALX5684" s="26"/>
      <c r="ALY5684" s="26"/>
      <c r="ALZ5684" s="26"/>
      <c r="AMA5684" s="26"/>
      <c r="AMB5684" s="26"/>
      <c r="AMC5684" s="26"/>
      <c r="AMD5684" s="26"/>
      <c r="AME5684" s="26"/>
      <c r="AMF5684" s="26"/>
      <c r="AMG5684"/>
      <c r="AMH5684"/>
      <c r="AMI5684"/>
      <c r="AMJ5684"/>
    </row>
    <row r="5685" spans="1:1024" s="2" customFormat="1" ht="38.25" x14ac:dyDescent="0.25">
      <c r="A5685" s="10" t="s">
        <v>1462</v>
      </c>
      <c r="B5685" s="10">
        <v>7536</v>
      </c>
      <c r="C5685" s="10">
        <f>VLOOKUP(B5685,[1]Planilha8!$X$4:$Y$6629,2,0)</f>
        <v>2040258</v>
      </c>
      <c r="D5685" s="12" t="s">
        <v>1574</v>
      </c>
      <c r="E5685" s="12" t="str">
        <f>VLOOKUP(B5685,[1]Planilha8!$X$4:$Z$6629,3,0)</f>
        <v>CLÍNICA CIRÚRGICA</v>
      </c>
      <c r="F5685" s="12" t="str">
        <f>VLOOKUP(B5685,[1]Planilha8!$X$4:$AD$6629,7,0)</f>
        <v>BOM</v>
      </c>
      <c r="G5685" s="13">
        <v>41452</v>
      </c>
      <c r="H5685" s="14">
        <v>317</v>
      </c>
      <c r="I5685" s="15" t="s">
        <v>22</v>
      </c>
      <c r="J5685" s="56" t="s">
        <v>1551</v>
      </c>
      <c r="K5685" s="57">
        <v>4086</v>
      </c>
      <c r="L5685" s="58">
        <v>2013001011</v>
      </c>
      <c r="M5685" s="59">
        <v>43465</v>
      </c>
      <c r="N5685" s="60">
        <v>292.696666666667</v>
      </c>
      <c r="O5685" s="61">
        <v>1</v>
      </c>
      <c r="P5685" s="62">
        <v>8.3333333333333301E-2</v>
      </c>
      <c r="Q5685" s="63">
        <v>0</v>
      </c>
      <c r="R5685" s="64">
        <v>292.696666666667</v>
      </c>
      <c r="S5685" s="25">
        <v>24.303333333333299</v>
      </c>
      <c r="ALF5685" s="26"/>
      <c r="ALG5685" s="26"/>
      <c r="ALH5685" s="26"/>
      <c r="ALI5685" s="26"/>
      <c r="ALJ5685" s="26"/>
      <c r="ALK5685" s="26"/>
      <c r="ALL5685" s="26"/>
      <c r="ALM5685" s="26"/>
      <c r="ALN5685" s="26"/>
      <c r="ALO5685" s="26"/>
      <c r="ALP5685" s="26"/>
      <c r="ALQ5685" s="26"/>
      <c r="ALR5685" s="26"/>
      <c r="ALS5685" s="26"/>
      <c r="ALT5685" s="26"/>
      <c r="ALU5685" s="26"/>
      <c r="ALV5685" s="26"/>
      <c r="ALW5685" s="26"/>
      <c r="ALX5685" s="26"/>
      <c r="ALY5685" s="26"/>
      <c r="ALZ5685" s="26"/>
      <c r="AMA5685" s="26"/>
      <c r="AMB5685" s="26"/>
      <c r="AMC5685" s="26"/>
      <c r="AMD5685" s="26"/>
      <c r="AME5685" s="26"/>
      <c r="AMF5685" s="26"/>
      <c r="AMG5685"/>
      <c r="AMH5685"/>
      <c r="AMI5685"/>
      <c r="AMJ5685"/>
    </row>
    <row r="5686" spans="1:1024" s="2" customFormat="1" ht="38.25" x14ac:dyDescent="0.25">
      <c r="A5686" s="10" t="s">
        <v>1462</v>
      </c>
      <c r="B5686" s="10">
        <v>7537</v>
      </c>
      <c r="C5686" s="10">
        <f>VLOOKUP(B5686,[1]Planilha8!$X$4:$Y$6629,2,0)</f>
        <v>2040259</v>
      </c>
      <c r="D5686" s="12" t="s">
        <v>1574</v>
      </c>
      <c r="E5686" s="12" t="str">
        <f>VLOOKUP(B5686,[1]Planilha8!$X$4:$Z$6629,3,0)</f>
        <v>CLÍNICA CIRÚRGICA</v>
      </c>
      <c r="F5686" s="12" t="str">
        <f>VLOOKUP(B5686,[1]Planilha8!$X$4:$AD$6629,7,0)</f>
        <v>BOM</v>
      </c>
      <c r="G5686" s="13">
        <v>41452</v>
      </c>
      <c r="H5686" s="14">
        <v>317</v>
      </c>
      <c r="I5686" s="15" t="s">
        <v>22</v>
      </c>
      <c r="J5686" s="56" t="s">
        <v>1551</v>
      </c>
      <c r="K5686" s="57">
        <v>4086</v>
      </c>
      <c r="L5686" s="58">
        <v>2013001011</v>
      </c>
      <c r="M5686" s="59">
        <v>43465</v>
      </c>
      <c r="N5686" s="60">
        <v>292.696666666667</v>
      </c>
      <c r="O5686" s="61">
        <v>1</v>
      </c>
      <c r="P5686" s="62">
        <v>8.3333333333333301E-2</v>
      </c>
      <c r="Q5686" s="63">
        <v>0</v>
      </c>
      <c r="R5686" s="64">
        <v>292.696666666667</v>
      </c>
      <c r="S5686" s="25">
        <v>24.303333333333299</v>
      </c>
      <c r="ALF5686" s="26"/>
      <c r="ALG5686" s="26"/>
      <c r="ALH5686" s="26"/>
      <c r="ALI5686" s="26"/>
      <c r="ALJ5686" s="26"/>
      <c r="ALK5686" s="26"/>
      <c r="ALL5686" s="26"/>
      <c r="ALM5686" s="26"/>
      <c r="ALN5686" s="26"/>
      <c r="ALO5686" s="26"/>
      <c r="ALP5686" s="26"/>
      <c r="ALQ5686" s="26"/>
      <c r="ALR5686" s="26"/>
      <c r="ALS5686" s="26"/>
      <c r="ALT5686" s="26"/>
      <c r="ALU5686" s="26"/>
      <c r="ALV5686" s="26"/>
      <c r="ALW5686" s="26"/>
      <c r="ALX5686" s="26"/>
      <c r="ALY5686" s="26"/>
      <c r="ALZ5686" s="26"/>
      <c r="AMA5686" s="26"/>
      <c r="AMB5686" s="26"/>
      <c r="AMC5686" s="26"/>
      <c r="AMD5686" s="26"/>
      <c r="AME5686" s="26"/>
      <c r="AMF5686" s="26"/>
      <c r="AMG5686"/>
      <c r="AMH5686"/>
      <c r="AMI5686"/>
      <c r="AMJ5686"/>
    </row>
    <row r="5687" spans="1:1024" s="2" customFormat="1" ht="38.25" x14ac:dyDescent="0.25">
      <c r="A5687" s="10" t="s">
        <v>1462</v>
      </c>
      <c r="B5687" s="10">
        <v>7538</v>
      </c>
      <c r="C5687" s="10">
        <f>VLOOKUP(B5687,[1]Planilha8!$X$4:$Y$6629,2,0)</f>
        <v>2040260</v>
      </c>
      <c r="D5687" s="12" t="s">
        <v>1574</v>
      </c>
      <c r="E5687" s="12" t="str">
        <f>VLOOKUP(B5687,[1]Planilha8!$X$4:$Z$6629,3,0)</f>
        <v>CLÍNICA CIRÚRGICA</v>
      </c>
      <c r="F5687" s="12" t="str">
        <f>VLOOKUP(B5687,[1]Planilha8!$X$4:$AD$6629,7,0)</f>
        <v>BOM</v>
      </c>
      <c r="G5687" s="13">
        <v>41452</v>
      </c>
      <c r="H5687" s="14">
        <v>317</v>
      </c>
      <c r="I5687" s="15" t="s">
        <v>22</v>
      </c>
      <c r="J5687" s="56" t="s">
        <v>1551</v>
      </c>
      <c r="K5687" s="57">
        <v>4086</v>
      </c>
      <c r="L5687" s="58">
        <v>2013001011</v>
      </c>
      <c r="M5687" s="59">
        <v>43465</v>
      </c>
      <c r="N5687" s="60">
        <v>292.696666666667</v>
      </c>
      <c r="O5687" s="61">
        <v>1</v>
      </c>
      <c r="P5687" s="62">
        <v>8.3333333333333301E-2</v>
      </c>
      <c r="Q5687" s="63">
        <v>0</v>
      </c>
      <c r="R5687" s="64">
        <v>292.696666666667</v>
      </c>
      <c r="S5687" s="25">
        <v>24.303333333333299</v>
      </c>
      <c r="ALF5687" s="26"/>
      <c r="ALG5687" s="26"/>
      <c r="ALH5687" s="26"/>
      <c r="ALI5687" s="26"/>
      <c r="ALJ5687" s="26"/>
      <c r="ALK5687" s="26"/>
      <c r="ALL5687" s="26"/>
      <c r="ALM5687" s="26"/>
      <c r="ALN5687" s="26"/>
      <c r="ALO5687" s="26"/>
      <c r="ALP5687" s="26"/>
      <c r="ALQ5687" s="26"/>
      <c r="ALR5687" s="26"/>
      <c r="ALS5687" s="26"/>
      <c r="ALT5687" s="26"/>
      <c r="ALU5687" s="26"/>
      <c r="ALV5687" s="26"/>
      <c r="ALW5687" s="26"/>
      <c r="ALX5687" s="26"/>
      <c r="ALY5687" s="26"/>
      <c r="ALZ5687" s="26"/>
      <c r="AMA5687" s="26"/>
      <c r="AMB5687" s="26"/>
      <c r="AMC5687" s="26"/>
      <c r="AMD5687" s="26"/>
      <c r="AME5687" s="26"/>
      <c r="AMF5687" s="26"/>
      <c r="AMG5687"/>
      <c r="AMH5687"/>
      <c r="AMI5687"/>
      <c r="AMJ5687"/>
    </row>
    <row r="5688" spans="1:1024" s="2" customFormat="1" ht="38.25" x14ac:dyDescent="0.25">
      <c r="A5688" s="10" t="s">
        <v>1462</v>
      </c>
      <c r="B5688" s="10">
        <v>7539</v>
      </c>
      <c r="C5688" s="10">
        <f>VLOOKUP(B5688,[1]Planilha8!$X$4:$Y$6629,2,0)</f>
        <v>2040261</v>
      </c>
      <c r="D5688" s="12" t="s">
        <v>1574</v>
      </c>
      <c r="E5688" s="12" t="str">
        <f>VLOOKUP(B5688,[1]Planilha8!$X$4:$Z$6629,3,0)</f>
        <v>CLÍNICA CIRÚRGICA</v>
      </c>
      <c r="F5688" s="12" t="str">
        <f>VLOOKUP(B5688,[1]Planilha8!$X$4:$AD$6629,7,0)</f>
        <v>BOM</v>
      </c>
      <c r="G5688" s="13">
        <v>41452</v>
      </c>
      <c r="H5688" s="14">
        <v>317</v>
      </c>
      <c r="I5688" s="15" t="s">
        <v>22</v>
      </c>
      <c r="J5688" s="56" t="s">
        <v>1551</v>
      </c>
      <c r="K5688" s="57">
        <v>4086</v>
      </c>
      <c r="L5688" s="58">
        <v>2013001011</v>
      </c>
      <c r="M5688" s="59">
        <v>43465</v>
      </c>
      <c r="N5688" s="60">
        <v>292.696666666667</v>
      </c>
      <c r="O5688" s="61">
        <v>1</v>
      </c>
      <c r="P5688" s="62">
        <v>8.3333333333333301E-2</v>
      </c>
      <c r="Q5688" s="63">
        <v>0</v>
      </c>
      <c r="R5688" s="64">
        <v>292.696666666667</v>
      </c>
      <c r="S5688" s="25">
        <v>24.303333333333299</v>
      </c>
      <c r="ALF5688" s="26"/>
      <c r="ALG5688" s="26"/>
      <c r="ALH5688" s="26"/>
      <c r="ALI5688" s="26"/>
      <c r="ALJ5688" s="26"/>
      <c r="ALK5688" s="26"/>
      <c r="ALL5688" s="26"/>
      <c r="ALM5688" s="26"/>
      <c r="ALN5688" s="26"/>
      <c r="ALO5688" s="26"/>
      <c r="ALP5688" s="26"/>
      <c r="ALQ5688" s="26"/>
      <c r="ALR5688" s="26"/>
      <c r="ALS5688" s="26"/>
      <c r="ALT5688" s="26"/>
      <c r="ALU5688" s="26"/>
      <c r="ALV5688" s="26"/>
      <c r="ALW5688" s="26"/>
      <c r="ALX5688" s="26"/>
      <c r="ALY5688" s="26"/>
      <c r="ALZ5688" s="26"/>
      <c r="AMA5688" s="26"/>
      <c r="AMB5688" s="26"/>
      <c r="AMC5688" s="26"/>
      <c r="AMD5688" s="26"/>
      <c r="AME5688" s="26"/>
      <c r="AMF5688" s="26"/>
      <c r="AMG5688"/>
      <c r="AMH5688"/>
      <c r="AMI5688"/>
      <c r="AMJ5688"/>
    </row>
    <row r="5689" spans="1:1024" s="2" customFormat="1" ht="38.25" x14ac:dyDescent="0.25">
      <c r="A5689" s="10" t="s">
        <v>1462</v>
      </c>
      <c r="B5689" s="10">
        <v>7540</v>
      </c>
      <c r="C5689" s="10">
        <f>VLOOKUP(B5689,[1]Planilha8!$X$4:$Y$6629,2,0)</f>
        <v>2040262</v>
      </c>
      <c r="D5689" s="12" t="s">
        <v>1574</v>
      </c>
      <c r="E5689" s="12" t="str">
        <f>VLOOKUP(B5689,[1]Planilha8!$X$4:$Z$6629,3,0)</f>
        <v>CLÍNICA MEDICA</v>
      </c>
      <c r="F5689" s="12" t="str">
        <f>VLOOKUP(B5689,[1]Planilha8!$X$4:$AD$6629,7,0)</f>
        <v>BOM</v>
      </c>
      <c r="G5689" s="13">
        <v>41452</v>
      </c>
      <c r="H5689" s="14">
        <v>317</v>
      </c>
      <c r="I5689" s="15" t="s">
        <v>22</v>
      </c>
      <c r="J5689" s="56" t="s">
        <v>1551</v>
      </c>
      <c r="K5689" s="57">
        <v>4086</v>
      </c>
      <c r="L5689" s="58">
        <v>2013001011</v>
      </c>
      <c r="M5689" s="59">
        <v>43465</v>
      </c>
      <c r="N5689" s="60">
        <v>292.696666666667</v>
      </c>
      <c r="O5689" s="61">
        <v>1</v>
      </c>
      <c r="P5689" s="62">
        <v>8.3333333333333301E-2</v>
      </c>
      <c r="Q5689" s="63">
        <v>0</v>
      </c>
      <c r="R5689" s="64">
        <v>292.696666666667</v>
      </c>
      <c r="S5689" s="25">
        <v>24.303333333333299</v>
      </c>
      <c r="ALF5689" s="26"/>
      <c r="ALG5689" s="26"/>
      <c r="ALH5689" s="26"/>
      <c r="ALI5689" s="26"/>
      <c r="ALJ5689" s="26"/>
      <c r="ALK5689" s="26"/>
      <c r="ALL5689" s="26"/>
      <c r="ALM5689" s="26"/>
      <c r="ALN5689" s="26"/>
      <c r="ALO5689" s="26"/>
      <c r="ALP5689" s="26"/>
      <c r="ALQ5689" s="26"/>
      <c r="ALR5689" s="26"/>
      <c r="ALS5689" s="26"/>
      <c r="ALT5689" s="26"/>
      <c r="ALU5689" s="26"/>
      <c r="ALV5689" s="26"/>
      <c r="ALW5689" s="26"/>
      <c r="ALX5689" s="26"/>
      <c r="ALY5689" s="26"/>
      <c r="ALZ5689" s="26"/>
      <c r="AMA5689" s="26"/>
      <c r="AMB5689" s="26"/>
      <c r="AMC5689" s="26"/>
      <c r="AMD5689" s="26"/>
      <c r="AME5689" s="26"/>
      <c r="AMF5689" s="26"/>
      <c r="AMG5689"/>
      <c r="AMH5689"/>
      <c r="AMI5689"/>
      <c r="AMJ5689"/>
    </row>
    <row r="5690" spans="1:1024" s="2" customFormat="1" ht="38.25" x14ac:dyDescent="0.25">
      <c r="A5690" s="10" t="s">
        <v>1462</v>
      </c>
      <c r="B5690" s="10">
        <v>7541</v>
      </c>
      <c r="C5690" s="10">
        <f>VLOOKUP(B5690,[1]Planilha8!$X$4:$Y$6629,2,0)</f>
        <v>2040263</v>
      </c>
      <c r="D5690" s="12" t="s">
        <v>1574</v>
      </c>
      <c r="E5690" s="12" t="str">
        <f>VLOOKUP(B5690,[1]Planilha8!$X$4:$Z$6629,3,0)</f>
        <v>CLÍNICA MEDICA</v>
      </c>
      <c r="F5690" s="12" t="str">
        <f>VLOOKUP(B5690,[1]Planilha8!$X$4:$AD$6629,7,0)</f>
        <v>BOM</v>
      </c>
      <c r="G5690" s="13">
        <v>41452</v>
      </c>
      <c r="H5690" s="14">
        <v>317</v>
      </c>
      <c r="I5690" s="15" t="s">
        <v>22</v>
      </c>
      <c r="J5690" s="56" t="s">
        <v>1551</v>
      </c>
      <c r="K5690" s="57">
        <v>4086</v>
      </c>
      <c r="L5690" s="58">
        <v>2013001011</v>
      </c>
      <c r="M5690" s="59">
        <v>43465</v>
      </c>
      <c r="N5690" s="60">
        <v>292.696666666667</v>
      </c>
      <c r="O5690" s="61">
        <v>1</v>
      </c>
      <c r="P5690" s="62">
        <v>8.3333333333333301E-2</v>
      </c>
      <c r="Q5690" s="63">
        <v>0</v>
      </c>
      <c r="R5690" s="64">
        <v>292.696666666667</v>
      </c>
      <c r="S5690" s="25">
        <v>24.303333333333299</v>
      </c>
      <c r="ALF5690" s="26"/>
      <c r="ALG5690" s="26"/>
      <c r="ALH5690" s="26"/>
      <c r="ALI5690" s="26"/>
      <c r="ALJ5690" s="26"/>
      <c r="ALK5690" s="26"/>
      <c r="ALL5690" s="26"/>
      <c r="ALM5690" s="26"/>
      <c r="ALN5690" s="26"/>
      <c r="ALO5690" s="26"/>
      <c r="ALP5690" s="26"/>
      <c r="ALQ5690" s="26"/>
      <c r="ALR5690" s="26"/>
      <c r="ALS5690" s="26"/>
      <c r="ALT5690" s="26"/>
      <c r="ALU5690" s="26"/>
      <c r="ALV5690" s="26"/>
      <c r="ALW5690" s="26"/>
      <c r="ALX5690" s="26"/>
      <c r="ALY5690" s="26"/>
      <c r="ALZ5690" s="26"/>
      <c r="AMA5690" s="26"/>
      <c r="AMB5690" s="26"/>
      <c r="AMC5690" s="26"/>
      <c r="AMD5690" s="26"/>
      <c r="AME5690" s="26"/>
      <c r="AMF5690" s="26"/>
      <c r="AMG5690"/>
      <c r="AMH5690"/>
      <c r="AMI5690"/>
      <c r="AMJ5690"/>
    </row>
    <row r="5691" spans="1:1024" s="2" customFormat="1" ht="38.25" x14ac:dyDescent="0.25">
      <c r="A5691" s="10" t="s">
        <v>1462</v>
      </c>
      <c r="B5691" s="10">
        <v>7542</v>
      </c>
      <c r="C5691" s="10">
        <f>VLOOKUP(B5691,[1]Planilha8!$X$4:$Y$6629,2,0)</f>
        <v>2040264</v>
      </c>
      <c r="D5691" s="12" t="s">
        <v>1574</v>
      </c>
      <c r="E5691" s="12" t="str">
        <f>VLOOKUP(B5691,[1]Planilha8!$X$4:$Z$6629,3,0)</f>
        <v>CLÍNICA MEDICA</v>
      </c>
      <c r="F5691" s="12" t="str">
        <f>VLOOKUP(B5691,[1]Planilha8!$X$4:$AD$6629,7,0)</f>
        <v>BOM</v>
      </c>
      <c r="G5691" s="13">
        <v>41452</v>
      </c>
      <c r="H5691" s="14">
        <v>317</v>
      </c>
      <c r="I5691" s="15" t="s">
        <v>22</v>
      </c>
      <c r="J5691" s="56" t="s">
        <v>1551</v>
      </c>
      <c r="K5691" s="57">
        <v>4086</v>
      </c>
      <c r="L5691" s="58">
        <v>2013001011</v>
      </c>
      <c r="M5691" s="59">
        <v>43465</v>
      </c>
      <c r="N5691" s="60">
        <v>292.696666666667</v>
      </c>
      <c r="O5691" s="61">
        <v>1</v>
      </c>
      <c r="P5691" s="62">
        <v>8.3333333333333301E-2</v>
      </c>
      <c r="Q5691" s="63">
        <v>0</v>
      </c>
      <c r="R5691" s="64">
        <v>292.696666666667</v>
      </c>
      <c r="S5691" s="25">
        <v>24.303333333333299</v>
      </c>
      <c r="ALF5691" s="26"/>
      <c r="ALG5691" s="26"/>
      <c r="ALH5691" s="26"/>
      <c r="ALI5691" s="26"/>
      <c r="ALJ5691" s="26"/>
      <c r="ALK5691" s="26"/>
      <c r="ALL5691" s="26"/>
      <c r="ALM5691" s="26"/>
      <c r="ALN5691" s="26"/>
      <c r="ALO5691" s="26"/>
      <c r="ALP5691" s="26"/>
      <c r="ALQ5691" s="26"/>
      <c r="ALR5691" s="26"/>
      <c r="ALS5691" s="26"/>
      <c r="ALT5691" s="26"/>
      <c r="ALU5691" s="26"/>
      <c r="ALV5691" s="26"/>
      <c r="ALW5691" s="26"/>
      <c r="ALX5691" s="26"/>
      <c r="ALY5691" s="26"/>
      <c r="ALZ5691" s="26"/>
      <c r="AMA5691" s="26"/>
      <c r="AMB5691" s="26"/>
      <c r="AMC5691" s="26"/>
      <c r="AMD5691" s="26"/>
      <c r="AME5691" s="26"/>
      <c r="AMF5691" s="26"/>
      <c r="AMG5691"/>
      <c r="AMH5691"/>
      <c r="AMI5691"/>
      <c r="AMJ5691"/>
    </row>
    <row r="5692" spans="1:1024" s="2" customFormat="1" ht="38.25" x14ac:dyDescent="0.25">
      <c r="A5692" s="10" t="s">
        <v>1462</v>
      </c>
      <c r="B5692" s="10">
        <v>7543</v>
      </c>
      <c r="C5692" s="10">
        <f>VLOOKUP(B5692,[1]Planilha8!$X$4:$Y$6629,2,0)</f>
        <v>2040265</v>
      </c>
      <c r="D5692" s="12" t="s">
        <v>1574</v>
      </c>
      <c r="E5692" s="12" t="str">
        <f>VLOOKUP(B5692,[1]Planilha8!$X$4:$Z$6629,3,0)</f>
        <v>HEMODIALISE / DIÁLISE</v>
      </c>
      <c r="F5692" s="12" t="str">
        <f>VLOOKUP(B5692,[1]Planilha8!$X$4:$AD$6629,7,0)</f>
        <v>BOM</v>
      </c>
      <c r="G5692" s="13">
        <v>41452</v>
      </c>
      <c r="H5692" s="14">
        <v>317</v>
      </c>
      <c r="I5692" s="15" t="s">
        <v>22</v>
      </c>
      <c r="J5692" s="56" t="s">
        <v>1551</v>
      </c>
      <c r="K5692" s="57">
        <v>4086</v>
      </c>
      <c r="L5692" s="58">
        <v>2013001011</v>
      </c>
      <c r="M5692" s="59">
        <v>43465</v>
      </c>
      <c r="N5692" s="60">
        <v>292.696666666667</v>
      </c>
      <c r="O5692" s="61">
        <v>1</v>
      </c>
      <c r="P5692" s="62">
        <v>8.3333333333333301E-2</v>
      </c>
      <c r="Q5692" s="63">
        <v>0</v>
      </c>
      <c r="R5692" s="64">
        <v>292.696666666667</v>
      </c>
      <c r="S5692" s="25">
        <v>24.303333333333299</v>
      </c>
      <c r="ALF5692" s="26"/>
      <c r="ALG5692" s="26"/>
      <c r="ALH5692" s="26"/>
      <c r="ALI5692" s="26"/>
      <c r="ALJ5692" s="26"/>
      <c r="ALK5692" s="26"/>
      <c r="ALL5692" s="26"/>
      <c r="ALM5692" s="26"/>
      <c r="ALN5692" s="26"/>
      <c r="ALO5692" s="26"/>
      <c r="ALP5692" s="26"/>
      <c r="ALQ5692" s="26"/>
      <c r="ALR5692" s="26"/>
      <c r="ALS5692" s="26"/>
      <c r="ALT5692" s="26"/>
      <c r="ALU5692" s="26"/>
      <c r="ALV5692" s="26"/>
      <c r="ALW5692" s="26"/>
      <c r="ALX5692" s="26"/>
      <c r="ALY5692" s="26"/>
      <c r="ALZ5692" s="26"/>
      <c r="AMA5692" s="26"/>
      <c r="AMB5692" s="26"/>
      <c r="AMC5692" s="26"/>
      <c r="AMD5692" s="26"/>
      <c r="AME5692" s="26"/>
      <c r="AMF5692" s="26"/>
      <c r="AMG5692"/>
      <c r="AMH5692"/>
      <c r="AMI5692"/>
      <c r="AMJ5692"/>
    </row>
    <row r="5693" spans="1:1024" s="2" customFormat="1" ht="38.25" x14ac:dyDescent="0.25">
      <c r="A5693" s="10" t="s">
        <v>1462</v>
      </c>
      <c r="B5693" s="10">
        <v>7544</v>
      </c>
      <c r="C5693" s="10">
        <f>VLOOKUP(B5693,[1]Planilha8!$X$4:$Y$6629,2,0)</f>
        <v>2040266</v>
      </c>
      <c r="D5693" s="12" t="s">
        <v>1574</v>
      </c>
      <c r="E5693" s="12" t="str">
        <f>VLOOKUP(B5693,[1]Planilha8!$X$4:$Z$6629,3,0)</f>
        <v>HEMODIALISE / DIÁLISE</v>
      </c>
      <c r="F5693" s="12" t="str">
        <f>VLOOKUP(B5693,[1]Planilha8!$X$4:$AD$6629,7,0)</f>
        <v>BOM</v>
      </c>
      <c r="G5693" s="13">
        <v>41452</v>
      </c>
      <c r="H5693" s="14">
        <v>317</v>
      </c>
      <c r="I5693" s="15" t="s">
        <v>22</v>
      </c>
      <c r="J5693" s="56" t="s">
        <v>1551</v>
      </c>
      <c r="K5693" s="57">
        <v>4086</v>
      </c>
      <c r="L5693" s="58">
        <v>2013001011</v>
      </c>
      <c r="M5693" s="59">
        <v>43465</v>
      </c>
      <c r="N5693" s="60">
        <v>292.696666666667</v>
      </c>
      <c r="O5693" s="61">
        <v>1</v>
      </c>
      <c r="P5693" s="62">
        <v>8.3333333333333301E-2</v>
      </c>
      <c r="Q5693" s="63">
        <v>0</v>
      </c>
      <c r="R5693" s="64">
        <v>292.696666666667</v>
      </c>
      <c r="S5693" s="25">
        <v>24.303333333333299</v>
      </c>
      <c r="ALF5693" s="26"/>
      <c r="ALG5693" s="26"/>
      <c r="ALH5693" s="26"/>
      <c r="ALI5693" s="26"/>
      <c r="ALJ5693" s="26"/>
      <c r="ALK5693" s="26"/>
      <c r="ALL5693" s="26"/>
      <c r="ALM5693" s="26"/>
      <c r="ALN5693" s="26"/>
      <c r="ALO5693" s="26"/>
      <c r="ALP5693" s="26"/>
      <c r="ALQ5693" s="26"/>
      <c r="ALR5693" s="26"/>
      <c r="ALS5693" s="26"/>
      <c r="ALT5693" s="26"/>
      <c r="ALU5693" s="26"/>
      <c r="ALV5693" s="26"/>
      <c r="ALW5693" s="26"/>
      <c r="ALX5693" s="26"/>
      <c r="ALY5693" s="26"/>
      <c r="ALZ5693" s="26"/>
      <c r="AMA5693" s="26"/>
      <c r="AMB5693" s="26"/>
      <c r="AMC5693" s="26"/>
      <c r="AMD5693" s="26"/>
      <c r="AME5693" s="26"/>
      <c r="AMF5693" s="26"/>
      <c r="AMG5693"/>
      <c r="AMH5693"/>
      <c r="AMI5693"/>
      <c r="AMJ5693"/>
    </row>
    <row r="5694" spans="1:1024" s="2" customFormat="1" ht="38.25" x14ac:dyDescent="0.25">
      <c r="A5694" s="10" t="s">
        <v>1462</v>
      </c>
      <c r="B5694" s="10">
        <v>7545</v>
      </c>
      <c r="C5694" s="10">
        <f>VLOOKUP(B5694,[1]Planilha8!$X$4:$Y$6629,2,0)</f>
        <v>2040267</v>
      </c>
      <c r="D5694" s="12" t="s">
        <v>1574</v>
      </c>
      <c r="E5694" s="12" t="str">
        <f>VLOOKUP(B5694,[1]Planilha8!$X$4:$Z$6629,3,0)</f>
        <v>CLÍNICA MEDICA</v>
      </c>
      <c r="F5694" s="12" t="str">
        <f>VLOOKUP(B5694,[1]Planilha8!$X$4:$AD$6629,7,0)</f>
        <v>BOM</v>
      </c>
      <c r="G5694" s="13">
        <v>41452</v>
      </c>
      <c r="H5694" s="14">
        <v>317</v>
      </c>
      <c r="I5694" s="15" t="s">
        <v>22</v>
      </c>
      <c r="J5694" s="56" t="s">
        <v>1551</v>
      </c>
      <c r="K5694" s="57">
        <v>4086</v>
      </c>
      <c r="L5694" s="58">
        <v>2013001011</v>
      </c>
      <c r="M5694" s="59">
        <v>43465</v>
      </c>
      <c r="N5694" s="60">
        <v>292.696666666667</v>
      </c>
      <c r="O5694" s="61">
        <v>1</v>
      </c>
      <c r="P5694" s="62">
        <v>8.3333333333333301E-2</v>
      </c>
      <c r="Q5694" s="63">
        <v>0</v>
      </c>
      <c r="R5694" s="64">
        <v>292.696666666667</v>
      </c>
      <c r="S5694" s="25">
        <v>24.303333333333299</v>
      </c>
      <c r="ALF5694" s="26"/>
      <c r="ALG5694" s="26"/>
      <c r="ALH5694" s="26"/>
      <c r="ALI5694" s="26"/>
      <c r="ALJ5694" s="26"/>
      <c r="ALK5694" s="26"/>
      <c r="ALL5694" s="26"/>
      <c r="ALM5694" s="26"/>
      <c r="ALN5694" s="26"/>
      <c r="ALO5694" s="26"/>
      <c r="ALP5694" s="26"/>
      <c r="ALQ5694" s="26"/>
      <c r="ALR5694" s="26"/>
      <c r="ALS5694" s="26"/>
      <c r="ALT5694" s="26"/>
      <c r="ALU5694" s="26"/>
      <c r="ALV5694" s="26"/>
      <c r="ALW5694" s="26"/>
      <c r="ALX5694" s="26"/>
      <c r="ALY5694" s="26"/>
      <c r="ALZ5694" s="26"/>
      <c r="AMA5694" s="26"/>
      <c r="AMB5694" s="26"/>
      <c r="AMC5694" s="26"/>
      <c r="AMD5694" s="26"/>
      <c r="AME5694" s="26"/>
      <c r="AMF5694" s="26"/>
      <c r="AMG5694"/>
      <c r="AMH5694"/>
      <c r="AMI5694"/>
      <c r="AMJ5694"/>
    </row>
    <row r="5695" spans="1:1024" s="2" customFormat="1" ht="38.25" x14ac:dyDescent="0.25">
      <c r="A5695" s="10" t="s">
        <v>1462</v>
      </c>
      <c r="B5695" s="10">
        <v>7546</v>
      </c>
      <c r="C5695" s="10">
        <f>VLOOKUP(B5695,[1]Planilha8!$X$4:$Y$6629,2,0)</f>
        <v>2040268</v>
      </c>
      <c r="D5695" s="12" t="s">
        <v>1574</v>
      </c>
      <c r="E5695" s="12" t="str">
        <f>VLOOKUP(B5695,[1]Planilha8!$X$4:$Z$6629,3,0)</f>
        <v>HEMODIALISE / DIÁLISE</v>
      </c>
      <c r="F5695" s="12" t="str">
        <f>VLOOKUP(B5695,[1]Planilha8!$X$4:$AD$6629,7,0)</f>
        <v>BOM</v>
      </c>
      <c r="G5695" s="13">
        <v>41452</v>
      </c>
      <c r="H5695" s="14">
        <v>317</v>
      </c>
      <c r="I5695" s="15" t="s">
        <v>22</v>
      </c>
      <c r="J5695" s="56" t="s">
        <v>1551</v>
      </c>
      <c r="K5695" s="57">
        <v>4086</v>
      </c>
      <c r="L5695" s="58">
        <v>2013001011</v>
      </c>
      <c r="M5695" s="59">
        <v>43465</v>
      </c>
      <c r="N5695" s="60">
        <v>292.696666666667</v>
      </c>
      <c r="O5695" s="61">
        <v>1</v>
      </c>
      <c r="P5695" s="62">
        <v>8.3333333333333301E-2</v>
      </c>
      <c r="Q5695" s="63">
        <v>0</v>
      </c>
      <c r="R5695" s="64">
        <v>292.696666666667</v>
      </c>
      <c r="S5695" s="25">
        <v>24.303333333333299</v>
      </c>
      <c r="ALF5695" s="26"/>
      <c r="ALG5695" s="26"/>
      <c r="ALH5695" s="26"/>
      <c r="ALI5695" s="26"/>
      <c r="ALJ5695" s="26"/>
      <c r="ALK5695" s="26"/>
      <c r="ALL5695" s="26"/>
      <c r="ALM5695" s="26"/>
      <c r="ALN5695" s="26"/>
      <c r="ALO5695" s="26"/>
      <c r="ALP5695" s="26"/>
      <c r="ALQ5695" s="26"/>
      <c r="ALR5695" s="26"/>
      <c r="ALS5695" s="26"/>
      <c r="ALT5695" s="26"/>
      <c r="ALU5695" s="26"/>
      <c r="ALV5695" s="26"/>
      <c r="ALW5695" s="26"/>
      <c r="ALX5695" s="26"/>
      <c r="ALY5695" s="26"/>
      <c r="ALZ5695" s="26"/>
      <c r="AMA5695" s="26"/>
      <c r="AMB5695" s="26"/>
      <c r="AMC5695" s="26"/>
      <c r="AMD5695" s="26"/>
      <c r="AME5695" s="26"/>
      <c r="AMF5695" s="26"/>
      <c r="AMG5695"/>
      <c r="AMH5695"/>
      <c r="AMI5695"/>
      <c r="AMJ5695"/>
    </row>
    <row r="5696" spans="1:1024" s="2" customFormat="1" ht="38.25" x14ac:dyDescent="0.25">
      <c r="A5696" s="10" t="s">
        <v>1462</v>
      </c>
      <c r="B5696" s="10">
        <v>7547</v>
      </c>
      <c r="C5696" s="10">
        <f>VLOOKUP(B5696,[1]Planilha8!$X$4:$Y$6629,2,0)</f>
        <v>2040269</v>
      </c>
      <c r="D5696" s="12" t="s">
        <v>1574</v>
      </c>
      <c r="E5696" s="12" t="str">
        <f>VLOOKUP(B5696,[1]Planilha8!$X$4:$Z$6629,3,0)</f>
        <v>CLÍNICA MEDICA</v>
      </c>
      <c r="F5696" s="12" t="str">
        <f>VLOOKUP(B5696,[1]Planilha8!$X$4:$AD$6629,7,0)</f>
        <v>BOM</v>
      </c>
      <c r="G5696" s="13">
        <v>41452</v>
      </c>
      <c r="H5696" s="14">
        <v>317</v>
      </c>
      <c r="I5696" s="15" t="s">
        <v>22</v>
      </c>
      <c r="J5696" s="56" t="s">
        <v>1551</v>
      </c>
      <c r="K5696" s="57">
        <v>4086</v>
      </c>
      <c r="L5696" s="58">
        <v>2013001011</v>
      </c>
      <c r="M5696" s="59">
        <v>43465</v>
      </c>
      <c r="N5696" s="60">
        <v>292.696666666667</v>
      </c>
      <c r="O5696" s="61">
        <v>1</v>
      </c>
      <c r="P5696" s="62">
        <v>8.3333333333333301E-2</v>
      </c>
      <c r="Q5696" s="63">
        <v>0</v>
      </c>
      <c r="R5696" s="64">
        <v>292.696666666667</v>
      </c>
      <c r="S5696" s="25">
        <v>24.303333333333299</v>
      </c>
      <c r="ALF5696" s="26"/>
      <c r="ALG5696" s="26"/>
      <c r="ALH5696" s="26"/>
      <c r="ALI5696" s="26"/>
      <c r="ALJ5696" s="26"/>
      <c r="ALK5696" s="26"/>
      <c r="ALL5696" s="26"/>
      <c r="ALM5696" s="26"/>
      <c r="ALN5696" s="26"/>
      <c r="ALO5696" s="26"/>
      <c r="ALP5696" s="26"/>
      <c r="ALQ5696" s="26"/>
      <c r="ALR5696" s="26"/>
      <c r="ALS5696" s="26"/>
      <c r="ALT5696" s="26"/>
      <c r="ALU5696" s="26"/>
      <c r="ALV5696" s="26"/>
      <c r="ALW5696" s="26"/>
      <c r="ALX5696" s="26"/>
      <c r="ALY5696" s="26"/>
      <c r="ALZ5696" s="26"/>
      <c r="AMA5696" s="26"/>
      <c r="AMB5696" s="26"/>
      <c r="AMC5696" s="26"/>
      <c r="AMD5696" s="26"/>
      <c r="AME5696" s="26"/>
      <c r="AMF5696" s="26"/>
      <c r="AMG5696"/>
      <c r="AMH5696"/>
      <c r="AMI5696"/>
      <c r="AMJ5696"/>
    </row>
    <row r="5697" spans="1:1024" s="2" customFormat="1" ht="38.25" x14ac:dyDescent="0.25">
      <c r="A5697" s="10" t="s">
        <v>1462</v>
      </c>
      <c r="B5697" s="10">
        <v>7548</v>
      </c>
      <c r="C5697" s="10">
        <f>VLOOKUP(B5697,[1]Planilha8!$X$4:$Y$6629,2,0)</f>
        <v>2040270</v>
      </c>
      <c r="D5697" s="12" t="s">
        <v>1574</v>
      </c>
      <c r="E5697" s="12" t="str">
        <f>VLOOKUP(B5697,[1]Planilha8!$X$4:$Z$6629,3,0)</f>
        <v>HEMODIALISE / DIÁLISE</v>
      </c>
      <c r="F5697" s="12" t="str">
        <f>VLOOKUP(B5697,[1]Planilha8!$X$4:$AD$6629,7,0)</f>
        <v>BOM</v>
      </c>
      <c r="G5697" s="13">
        <v>41452</v>
      </c>
      <c r="H5697" s="14">
        <v>317</v>
      </c>
      <c r="I5697" s="15" t="s">
        <v>22</v>
      </c>
      <c r="J5697" s="56" t="s">
        <v>1551</v>
      </c>
      <c r="K5697" s="57">
        <v>4086</v>
      </c>
      <c r="L5697" s="58">
        <v>2013001011</v>
      </c>
      <c r="M5697" s="59">
        <v>43465</v>
      </c>
      <c r="N5697" s="60">
        <v>292.696666666667</v>
      </c>
      <c r="O5697" s="61">
        <v>1</v>
      </c>
      <c r="P5697" s="62">
        <v>8.3333333333333301E-2</v>
      </c>
      <c r="Q5697" s="63">
        <v>0</v>
      </c>
      <c r="R5697" s="64">
        <v>292.696666666667</v>
      </c>
      <c r="S5697" s="25">
        <v>24.303333333333299</v>
      </c>
      <c r="ALF5697" s="26"/>
      <c r="ALG5697" s="26"/>
      <c r="ALH5697" s="26"/>
      <c r="ALI5697" s="26"/>
      <c r="ALJ5697" s="26"/>
      <c r="ALK5697" s="26"/>
      <c r="ALL5697" s="26"/>
      <c r="ALM5697" s="26"/>
      <c r="ALN5697" s="26"/>
      <c r="ALO5697" s="26"/>
      <c r="ALP5697" s="26"/>
      <c r="ALQ5697" s="26"/>
      <c r="ALR5697" s="26"/>
      <c r="ALS5697" s="26"/>
      <c r="ALT5697" s="26"/>
      <c r="ALU5697" s="26"/>
      <c r="ALV5697" s="26"/>
      <c r="ALW5697" s="26"/>
      <c r="ALX5697" s="26"/>
      <c r="ALY5697" s="26"/>
      <c r="ALZ5697" s="26"/>
      <c r="AMA5697" s="26"/>
      <c r="AMB5697" s="26"/>
      <c r="AMC5697" s="26"/>
      <c r="AMD5697" s="26"/>
      <c r="AME5697" s="26"/>
      <c r="AMF5697" s="26"/>
      <c r="AMG5697"/>
      <c r="AMH5697"/>
      <c r="AMI5697"/>
      <c r="AMJ5697"/>
    </row>
    <row r="5698" spans="1:1024" s="2" customFormat="1" ht="38.25" x14ac:dyDescent="0.25">
      <c r="A5698" s="10" t="s">
        <v>1462</v>
      </c>
      <c r="B5698" s="10">
        <v>7549</v>
      </c>
      <c r="C5698" s="10">
        <f>VLOOKUP(B5698,[1]Planilha8!$X$4:$Y$6629,2,0)</f>
        <v>2040271</v>
      </c>
      <c r="D5698" s="12" t="s">
        <v>1574</v>
      </c>
      <c r="E5698" s="12" t="str">
        <f>VLOOKUP(B5698,[1]Planilha8!$X$4:$Z$6629,3,0)</f>
        <v>HEMODIALISE / DIÁLISE</v>
      </c>
      <c r="F5698" s="12" t="str">
        <f>VLOOKUP(B5698,[1]Planilha8!$X$4:$AD$6629,7,0)</f>
        <v>BOM</v>
      </c>
      <c r="G5698" s="13">
        <v>41452</v>
      </c>
      <c r="H5698" s="14">
        <v>317</v>
      </c>
      <c r="I5698" s="15" t="s">
        <v>22</v>
      </c>
      <c r="J5698" s="56" t="s">
        <v>1551</v>
      </c>
      <c r="K5698" s="57">
        <v>4086</v>
      </c>
      <c r="L5698" s="58">
        <v>2013001011</v>
      </c>
      <c r="M5698" s="59">
        <v>43465</v>
      </c>
      <c r="N5698" s="60">
        <v>292.696666666667</v>
      </c>
      <c r="O5698" s="61">
        <v>1</v>
      </c>
      <c r="P5698" s="62">
        <v>8.3333333333333301E-2</v>
      </c>
      <c r="Q5698" s="63">
        <v>0</v>
      </c>
      <c r="R5698" s="64">
        <v>292.696666666667</v>
      </c>
      <c r="S5698" s="25">
        <v>24.303333333333299</v>
      </c>
      <c r="ALF5698" s="26"/>
      <c r="ALG5698" s="26"/>
      <c r="ALH5698" s="26"/>
      <c r="ALI5698" s="26"/>
      <c r="ALJ5698" s="26"/>
      <c r="ALK5698" s="26"/>
      <c r="ALL5698" s="26"/>
      <c r="ALM5698" s="26"/>
      <c r="ALN5698" s="26"/>
      <c r="ALO5698" s="26"/>
      <c r="ALP5698" s="26"/>
      <c r="ALQ5698" s="26"/>
      <c r="ALR5698" s="26"/>
      <c r="ALS5698" s="26"/>
      <c r="ALT5698" s="26"/>
      <c r="ALU5698" s="26"/>
      <c r="ALV5698" s="26"/>
      <c r="ALW5698" s="26"/>
      <c r="ALX5698" s="26"/>
      <c r="ALY5698" s="26"/>
      <c r="ALZ5698" s="26"/>
      <c r="AMA5698" s="26"/>
      <c r="AMB5698" s="26"/>
      <c r="AMC5698" s="26"/>
      <c r="AMD5698" s="26"/>
      <c r="AME5698" s="26"/>
      <c r="AMF5698" s="26"/>
      <c r="AMG5698"/>
      <c r="AMH5698"/>
      <c r="AMI5698"/>
      <c r="AMJ5698"/>
    </row>
    <row r="5699" spans="1:1024" s="2" customFormat="1" ht="38.25" x14ac:dyDescent="0.25">
      <c r="A5699" s="10" t="s">
        <v>1462</v>
      </c>
      <c r="B5699" s="10">
        <v>7550</v>
      </c>
      <c r="C5699" s="10">
        <f>VLOOKUP(B5699,[1]Planilha8!$X$4:$Y$6629,2,0)</f>
        <v>2040272</v>
      </c>
      <c r="D5699" s="12" t="s">
        <v>1574</v>
      </c>
      <c r="E5699" s="12" t="str">
        <f>VLOOKUP(B5699,[1]Planilha8!$X$4:$Z$6629,3,0)</f>
        <v>CLINICA MEDICA</v>
      </c>
      <c r="F5699" s="12" t="str">
        <f>VLOOKUP(B5699,[1]Planilha8!$X$4:$AD$6629,7,0)</f>
        <v>BOM</v>
      </c>
      <c r="G5699" s="13">
        <v>41452</v>
      </c>
      <c r="H5699" s="14">
        <v>317</v>
      </c>
      <c r="I5699" s="15" t="s">
        <v>22</v>
      </c>
      <c r="J5699" s="56" t="s">
        <v>1551</v>
      </c>
      <c r="K5699" s="57">
        <v>4086</v>
      </c>
      <c r="L5699" s="58">
        <v>2013001011</v>
      </c>
      <c r="M5699" s="59">
        <v>43465</v>
      </c>
      <c r="N5699" s="60">
        <v>292.696666666667</v>
      </c>
      <c r="O5699" s="61">
        <v>1</v>
      </c>
      <c r="P5699" s="62">
        <v>8.3333333333333301E-2</v>
      </c>
      <c r="Q5699" s="63">
        <v>0</v>
      </c>
      <c r="R5699" s="64">
        <v>292.696666666667</v>
      </c>
      <c r="S5699" s="25">
        <v>24.303333333333299</v>
      </c>
      <c r="ALF5699" s="26"/>
      <c r="ALG5699" s="26"/>
      <c r="ALH5699" s="26"/>
      <c r="ALI5699" s="26"/>
      <c r="ALJ5699" s="26"/>
      <c r="ALK5699" s="26"/>
      <c r="ALL5699" s="26"/>
      <c r="ALM5699" s="26"/>
      <c r="ALN5699" s="26"/>
      <c r="ALO5699" s="26"/>
      <c r="ALP5699" s="26"/>
      <c r="ALQ5699" s="26"/>
      <c r="ALR5699" s="26"/>
      <c r="ALS5699" s="26"/>
      <c r="ALT5699" s="26"/>
      <c r="ALU5699" s="26"/>
      <c r="ALV5699" s="26"/>
      <c r="ALW5699" s="26"/>
      <c r="ALX5699" s="26"/>
      <c r="ALY5699" s="26"/>
      <c r="ALZ5699" s="26"/>
      <c r="AMA5699" s="26"/>
      <c r="AMB5699" s="26"/>
      <c r="AMC5699" s="26"/>
      <c r="AMD5699" s="26"/>
      <c r="AME5699" s="26"/>
      <c r="AMF5699" s="26"/>
      <c r="AMG5699"/>
      <c r="AMH5699"/>
      <c r="AMI5699"/>
      <c r="AMJ5699"/>
    </row>
    <row r="5700" spans="1:1024" s="2" customFormat="1" ht="38.25" x14ac:dyDescent="0.25">
      <c r="A5700" s="10" t="s">
        <v>1462</v>
      </c>
      <c r="B5700" s="10">
        <v>7551</v>
      </c>
      <c r="C5700" s="10">
        <f>VLOOKUP(B5700,[1]Planilha8!$X$4:$Y$6629,2,0)</f>
        <v>2040273</v>
      </c>
      <c r="D5700" s="12" t="s">
        <v>1574</v>
      </c>
      <c r="E5700" s="12" t="str">
        <f>VLOOKUP(B5700,[1]Planilha8!$X$4:$Z$6629,3,0)</f>
        <v>CENTRO CIRÚRGICO</v>
      </c>
      <c r="F5700" s="12" t="str">
        <f>VLOOKUP(B5700,[1]Planilha8!$X$4:$AD$6629,7,0)</f>
        <v>BOM</v>
      </c>
      <c r="G5700" s="13">
        <v>41452</v>
      </c>
      <c r="H5700" s="14">
        <v>317</v>
      </c>
      <c r="I5700" s="15" t="s">
        <v>22</v>
      </c>
      <c r="J5700" s="56" t="s">
        <v>1551</v>
      </c>
      <c r="K5700" s="57">
        <v>4086</v>
      </c>
      <c r="L5700" s="58">
        <v>2013001011</v>
      </c>
      <c r="M5700" s="59">
        <v>43465</v>
      </c>
      <c r="N5700" s="60">
        <v>292.696666666667</v>
      </c>
      <c r="O5700" s="61">
        <v>1</v>
      </c>
      <c r="P5700" s="62">
        <v>8.3333333333333301E-2</v>
      </c>
      <c r="Q5700" s="63">
        <v>0</v>
      </c>
      <c r="R5700" s="64">
        <v>292.696666666667</v>
      </c>
      <c r="S5700" s="25">
        <v>24.303333333333299</v>
      </c>
      <c r="ALF5700" s="26"/>
      <c r="ALG5700" s="26"/>
      <c r="ALH5700" s="26"/>
      <c r="ALI5700" s="26"/>
      <c r="ALJ5700" s="26"/>
      <c r="ALK5700" s="26"/>
      <c r="ALL5700" s="26"/>
      <c r="ALM5700" s="26"/>
      <c r="ALN5700" s="26"/>
      <c r="ALO5700" s="26"/>
      <c r="ALP5700" s="26"/>
      <c r="ALQ5700" s="26"/>
      <c r="ALR5700" s="26"/>
      <c r="ALS5700" s="26"/>
      <c r="ALT5700" s="26"/>
      <c r="ALU5700" s="26"/>
      <c r="ALV5700" s="26"/>
      <c r="ALW5700" s="26"/>
      <c r="ALX5700" s="26"/>
      <c r="ALY5700" s="26"/>
      <c r="ALZ5700" s="26"/>
      <c r="AMA5700" s="26"/>
      <c r="AMB5700" s="26"/>
      <c r="AMC5700" s="26"/>
      <c r="AMD5700" s="26"/>
      <c r="AME5700" s="26"/>
      <c r="AMF5700" s="26"/>
      <c r="AMG5700"/>
      <c r="AMH5700"/>
      <c r="AMI5700"/>
      <c r="AMJ5700"/>
    </row>
    <row r="5701" spans="1:1024" s="2" customFormat="1" ht="38.25" x14ac:dyDescent="0.25">
      <c r="A5701" s="10" t="s">
        <v>1462</v>
      </c>
      <c r="B5701" s="10">
        <v>7553</v>
      </c>
      <c r="C5701" s="10">
        <f>VLOOKUP(B5701,[1]Planilha8!$X$4:$Y$6629,2,0)</f>
        <v>2040274</v>
      </c>
      <c r="D5701" s="12" t="s">
        <v>1574</v>
      </c>
      <c r="E5701" s="12" t="str">
        <f>VLOOKUP(B5701,[1]Planilha8!$X$4:$Z$6629,3,0)</f>
        <v>HEMODIALISE / DIÁLISE</v>
      </c>
      <c r="F5701" s="12" t="str">
        <f>VLOOKUP(B5701,[1]Planilha8!$X$4:$AD$6629,7,0)</f>
        <v>BOM</v>
      </c>
      <c r="G5701" s="13">
        <v>41452</v>
      </c>
      <c r="H5701" s="14">
        <v>317</v>
      </c>
      <c r="I5701" s="15" t="s">
        <v>22</v>
      </c>
      <c r="J5701" s="56" t="s">
        <v>1551</v>
      </c>
      <c r="K5701" s="57">
        <v>4086</v>
      </c>
      <c r="L5701" s="58">
        <v>2013001011</v>
      </c>
      <c r="M5701" s="59">
        <v>43465</v>
      </c>
      <c r="N5701" s="60">
        <v>292.696666666667</v>
      </c>
      <c r="O5701" s="61">
        <v>1</v>
      </c>
      <c r="P5701" s="62">
        <v>8.3333333333333301E-2</v>
      </c>
      <c r="Q5701" s="63">
        <v>0</v>
      </c>
      <c r="R5701" s="64">
        <v>292.696666666667</v>
      </c>
      <c r="S5701" s="25">
        <v>24.303333333333299</v>
      </c>
      <c r="ALF5701" s="26"/>
      <c r="ALG5701" s="26"/>
      <c r="ALH5701" s="26"/>
      <c r="ALI5701" s="26"/>
      <c r="ALJ5701" s="26"/>
      <c r="ALK5701" s="26"/>
      <c r="ALL5701" s="26"/>
      <c r="ALM5701" s="26"/>
      <c r="ALN5701" s="26"/>
      <c r="ALO5701" s="26"/>
      <c r="ALP5701" s="26"/>
      <c r="ALQ5701" s="26"/>
      <c r="ALR5701" s="26"/>
      <c r="ALS5701" s="26"/>
      <c r="ALT5701" s="26"/>
      <c r="ALU5701" s="26"/>
      <c r="ALV5701" s="26"/>
      <c r="ALW5701" s="26"/>
      <c r="ALX5701" s="26"/>
      <c r="ALY5701" s="26"/>
      <c r="ALZ5701" s="26"/>
      <c r="AMA5701" s="26"/>
      <c r="AMB5701" s="26"/>
      <c r="AMC5701" s="26"/>
      <c r="AMD5701" s="26"/>
      <c r="AME5701" s="26"/>
      <c r="AMF5701" s="26"/>
      <c r="AMG5701"/>
      <c r="AMH5701"/>
      <c r="AMI5701"/>
      <c r="AMJ5701"/>
    </row>
    <row r="5702" spans="1:1024" s="2" customFormat="1" ht="38.25" x14ac:dyDescent="0.25">
      <c r="A5702" s="10" t="s">
        <v>1462</v>
      </c>
      <c r="B5702" s="10">
        <v>7554</v>
      </c>
      <c r="C5702" s="10">
        <f>VLOOKUP(B5702,[1]Planilha8!$X$4:$Y$6629,2,0)</f>
        <v>2040275</v>
      </c>
      <c r="D5702" s="12" t="s">
        <v>1574</v>
      </c>
      <c r="E5702" s="12" t="str">
        <f>VLOOKUP(B5702,[1]Planilha8!$X$4:$Z$6629,3,0)</f>
        <v>CENTRO CIRÚRGICO</v>
      </c>
      <c r="F5702" s="12" t="str">
        <f>VLOOKUP(B5702,[1]Planilha8!$X$4:$AD$6629,7,0)</f>
        <v>BOM</v>
      </c>
      <c r="G5702" s="13">
        <v>41452</v>
      </c>
      <c r="H5702" s="14">
        <v>317</v>
      </c>
      <c r="I5702" s="15" t="s">
        <v>22</v>
      </c>
      <c r="J5702" s="56" t="s">
        <v>1551</v>
      </c>
      <c r="K5702" s="57">
        <v>4086</v>
      </c>
      <c r="L5702" s="58">
        <v>2013001011</v>
      </c>
      <c r="M5702" s="59">
        <v>43465</v>
      </c>
      <c r="N5702" s="60">
        <v>292.696666666667</v>
      </c>
      <c r="O5702" s="61">
        <v>1</v>
      </c>
      <c r="P5702" s="62">
        <v>8.3333333333333301E-2</v>
      </c>
      <c r="Q5702" s="63">
        <v>0</v>
      </c>
      <c r="R5702" s="64">
        <v>292.696666666667</v>
      </c>
      <c r="S5702" s="25">
        <v>24.303333333333299</v>
      </c>
      <c r="ALF5702" s="26"/>
      <c r="ALG5702" s="26"/>
      <c r="ALH5702" s="26"/>
      <c r="ALI5702" s="26"/>
      <c r="ALJ5702" s="26"/>
      <c r="ALK5702" s="26"/>
      <c r="ALL5702" s="26"/>
      <c r="ALM5702" s="26"/>
      <c r="ALN5702" s="26"/>
      <c r="ALO5702" s="26"/>
      <c r="ALP5702" s="26"/>
      <c r="ALQ5702" s="26"/>
      <c r="ALR5702" s="26"/>
      <c r="ALS5702" s="26"/>
      <c r="ALT5702" s="26"/>
      <c r="ALU5702" s="26"/>
      <c r="ALV5702" s="26"/>
      <c r="ALW5702" s="26"/>
      <c r="ALX5702" s="26"/>
      <c r="ALY5702" s="26"/>
      <c r="ALZ5702" s="26"/>
      <c r="AMA5702" s="26"/>
      <c r="AMB5702" s="26"/>
      <c r="AMC5702" s="26"/>
      <c r="AMD5702" s="26"/>
      <c r="AME5702" s="26"/>
      <c r="AMF5702" s="26"/>
      <c r="AMG5702"/>
      <c r="AMH5702"/>
      <c r="AMI5702"/>
      <c r="AMJ5702"/>
    </row>
    <row r="5703" spans="1:1024" s="2" customFormat="1" ht="38.25" x14ac:dyDescent="0.25">
      <c r="A5703" s="10" t="s">
        <v>1462</v>
      </c>
      <c r="B5703" s="10">
        <v>7555</v>
      </c>
      <c r="C5703" s="10">
        <f>VLOOKUP(B5703,[1]Planilha8!$X$4:$Y$6629,2,0)</f>
        <v>2040276</v>
      </c>
      <c r="D5703" s="12" t="s">
        <v>1574</v>
      </c>
      <c r="E5703" s="12" t="str">
        <f>VLOOKUP(B5703,[1]Planilha8!$X$4:$Z$6629,3,0)</f>
        <v>CENTRO CIRÚRGICO</v>
      </c>
      <c r="F5703" s="12" t="str">
        <f>VLOOKUP(B5703,[1]Planilha8!$X$4:$AD$6629,7,0)</f>
        <v>BOM</v>
      </c>
      <c r="G5703" s="13">
        <v>41452</v>
      </c>
      <c r="H5703" s="14">
        <v>317</v>
      </c>
      <c r="I5703" s="15" t="s">
        <v>22</v>
      </c>
      <c r="J5703" s="56" t="s">
        <v>1551</v>
      </c>
      <c r="K5703" s="57">
        <v>4086</v>
      </c>
      <c r="L5703" s="58">
        <v>2013001011</v>
      </c>
      <c r="M5703" s="59">
        <v>43465</v>
      </c>
      <c r="N5703" s="60">
        <v>292.696666666667</v>
      </c>
      <c r="O5703" s="61">
        <v>1</v>
      </c>
      <c r="P5703" s="62">
        <v>8.3333333333333301E-2</v>
      </c>
      <c r="Q5703" s="63">
        <v>0</v>
      </c>
      <c r="R5703" s="64">
        <v>292.696666666667</v>
      </c>
      <c r="S5703" s="25">
        <v>24.303333333333299</v>
      </c>
      <c r="ALF5703" s="26"/>
      <c r="ALG5703" s="26"/>
      <c r="ALH5703" s="26"/>
      <c r="ALI5703" s="26"/>
      <c r="ALJ5703" s="26"/>
      <c r="ALK5703" s="26"/>
      <c r="ALL5703" s="26"/>
      <c r="ALM5703" s="26"/>
      <c r="ALN5703" s="26"/>
      <c r="ALO5703" s="26"/>
      <c r="ALP5703" s="26"/>
      <c r="ALQ5703" s="26"/>
      <c r="ALR5703" s="26"/>
      <c r="ALS5703" s="26"/>
      <c r="ALT5703" s="26"/>
      <c r="ALU5703" s="26"/>
      <c r="ALV5703" s="26"/>
      <c r="ALW5703" s="26"/>
      <c r="ALX5703" s="26"/>
      <c r="ALY5703" s="26"/>
      <c r="ALZ5703" s="26"/>
      <c r="AMA5703" s="26"/>
      <c r="AMB5703" s="26"/>
      <c r="AMC5703" s="26"/>
      <c r="AMD5703" s="26"/>
      <c r="AME5703" s="26"/>
      <c r="AMF5703" s="26"/>
      <c r="AMG5703"/>
      <c r="AMH5703"/>
      <c r="AMI5703"/>
      <c r="AMJ5703"/>
    </row>
    <row r="5704" spans="1:1024" s="2" customFormat="1" ht="38.25" x14ac:dyDescent="0.25">
      <c r="A5704" s="10" t="s">
        <v>1462</v>
      </c>
      <c r="B5704" s="10">
        <v>7556</v>
      </c>
      <c r="C5704" s="10">
        <f>VLOOKUP(B5704,[1]Planilha8!$X$4:$Y$6629,2,0)</f>
        <v>2040277</v>
      </c>
      <c r="D5704" s="12" t="s">
        <v>1574</v>
      </c>
      <c r="E5704" s="12" t="str">
        <f>VLOOKUP(B5704,[1]Planilha8!$X$4:$Z$6629,3,0)</f>
        <v>AMBULATÓRIO</v>
      </c>
      <c r="F5704" s="12" t="str">
        <f>VLOOKUP(B5704,[1]Planilha8!$X$4:$AD$6629,7,0)</f>
        <v>BOM</v>
      </c>
      <c r="G5704" s="13">
        <v>41452</v>
      </c>
      <c r="H5704" s="14">
        <v>317</v>
      </c>
      <c r="I5704" s="15" t="s">
        <v>22</v>
      </c>
      <c r="J5704" s="56" t="s">
        <v>1551</v>
      </c>
      <c r="K5704" s="57">
        <v>4086</v>
      </c>
      <c r="L5704" s="58">
        <v>2013001011</v>
      </c>
      <c r="M5704" s="59">
        <v>43465</v>
      </c>
      <c r="N5704" s="60">
        <v>292.696666666667</v>
      </c>
      <c r="O5704" s="61">
        <v>1</v>
      </c>
      <c r="P5704" s="62">
        <v>8.3333333333333301E-2</v>
      </c>
      <c r="Q5704" s="63">
        <v>0</v>
      </c>
      <c r="R5704" s="64">
        <v>292.696666666667</v>
      </c>
      <c r="S5704" s="25">
        <v>24.303333333333299</v>
      </c>
      <c r="ALF5704" s="26"/>
      <c r="ALG5704" s="26"/>
      <c r="ALH5704" s="26"/>
      <c r="ALI5704" s="26"/>
      <c r="ALJ5704" s="26"/>
      <c r="ALK5704" s="26"/>
      <c r="ALL5704" s="26"/>
      <c r="ALM5704" s="26"/>
      <c r="ALN5704" s="26"/>
      <c r="ALO5704" s="26"/>
      <c r="ALP5704" s="26"/>
      <c r="ALQ5704" s="26"/>
      <c r="ALR5704" s="26"/>
      <c r="ALS5704" s="26"/>
      <c r="ALT5704" s="26"/>
      <c r="ALU5704" s="26"/>
      <c r="ALV5704" s="26"/>
      <c r="ALW5704" s="26"/>
      <c r="ALX5704" s="26"/>
      <c r="ALY5704" s="26"/>
      <c r="ALZ5704" s="26"/>
      <c r="AMA5704" s="26"/>
      <c r="AMB5704" s="26"/>
      <c r="AMC5704" s="26"/>
      <c r="AMD5704" s="26"/>
      <c r="AME5704" s="26"/>
      <c r="AMF5704" s="26"/>
      <c r="AMG5704"/>
      <c r="AMH5704"/>
      <c r="AMI5704"/>
      <c r="AMJ5704"/>
    </row>
    <row r="5705" spans="1:1024" s="2" customFormat="1" ht="38.25" x14ac:dyDescent="0.25">
      <c r="A5705" s="10" t="s">
        <v>1462</v>
      </c>
      <c r="B5705" s="10">
        <v>7557</v>
      </c>
      <c r="C5705" s="10">
        <f>VLOOKUP(B5705,[1]Planilha8!$X$4:$Y$6629,2,0)</f>
        <v>2040278</v>
      </c>
      <c r="D5705" s="12" t="s">
        <v>1574</v>
      </c>
      <c r="E5705" s="12" t="str">
        <f>VLOOKUP(B5705,[1]Planilha8!$X$4:$Z$6629,3,0)</f>
        <v>CENTRO CIRÚRGICO</v>
      </c>
      <c r="F5705" s="12" t="str">
        <f>VLOOKUP(B5705,[1]Planilha8!$X$4:$AD$6629,7,0)</f>
        <v>BOM</v>
      </c>
      <c r="G5705" s="13">
        <v>41452</v>
      </c>
      <c r="H5705" s="14">
        <v>317</v>
      </c>
      <c r="I5705" s="15" t="s">
        <v>22</v>
      </c>
      <c r="J5705" s="56" t="s">
        <v>1551</v>
      </c>
      <c r="K5705" s="57">
        <v>4086</v>
      </c>
      <c r="L5705" s="58">
        <v>2013001011</v>
      </c>
      <c r="M5705" s="59">
        <v>43465</v>
      </c>
      <c r="N5705" s="60">
        <v>292.696666666667</v>
      </c>
      <c r="O5705" s="61">
        <v>1</v>
      </c>
      <c r="P5705" s="62">
        <v>8.3333333333333301E-2</v>
      </c>
      <c r="Q5705" s="63">
        <v>0</v>
      </c>
      <c r="R5705" s="64">
        <v>292.696666666667</v>
      </c>
      <c r="S5705" s="25">
        <v>24.303333333333299</v>
      </c>
      <c r="ALF5705" s="26"/>
      <c r="ALG5705" s="26"/>
      <c r="ALH5705" s="26"/>
      <c r="ALI5705" s="26"/>
      <c r="ALJ5705" s="26"/>
      <c r="ALK5705" s="26"/>
      <c r="ALL5705" s="26"/>
      <c r="ALM5705" s="26"/>
      <c r="ALN5705" s="26"/>
      <c r="ALO5705" s="26"/>
      <c r="ALP5705" s="26"/>
      <c r="ALQ5705" s="26"/>
      <c r="ALR5705" s="26"/>
      <c r="ALS5705" s="26"/>
      <c r="ALT5705" s="26"/>
      <c r="ALU5705" s="26"/>
      <c r="ALV5705" s="26"/>
      <c r="ALW5705" s="26"/>
      <c r="ALX5705" s="26"/>
      <c r="ALY5705" s="26"/>
      <c r="ALZ5705" s="26"/>
      <c r="AMA5705" s="26"/>
      <c r="AMB5705" s="26"/>
      <c r="AMC5705" s="26"/>
      <c r="AMD5705" s="26"/>
      <c r="AME5705" s="26"/>
      <c r="AMF5705" s="26"/>
      <c r="AMG5705"/>
      <c r="AMH5705"/>
      <c r="AMI5705"/>
      <c r="AMJ5705"/>
    </row>
    <row r="5706" spans="1:1024" s="2" customFormat="1" ht="38.25" x14ac:dyDescent="0.25">
      <c r="A5706" s="10" t="s">
        <v>1462</v>
      </c>
      <c r="B5706" s="10">
        <v>7558</v>
      </c>
      <c r="C5706" s="10">
        <f>VLOOKUP(B5706,[1]Planilha8!$X$4:$Y$6629,2,0)</f>
        <v>2040279</v>
      </c>
      <c r="D5706" s="12" t="s">
        <v>1574</v>
      </c>
      <c r="E5706" s="12" t="str">
        <f>VLOOKUP(B5706,[1]Planilha8!$X$4:$Z$6629,3,0)</f>
        <v>APOIO AO DIAGNÓSTICO</v>
      </c>
      <c r="F5706" s="12" t="str">
        <f>VLOOKUP(B5706,[1]Planilha8!$X$4:$AD$6629,7,0)</f>
        <v>BOM</v>
      </c>
      <c r="G5706" s="13">
        <v>41452</v>
      </c>
      <c r="H5706" s="14">
        <v>317</v>
      </c>
      <c r="I5706" s="15" t="s">
        <v>22</v>
      </c>
      <c r="J5706" s="56" t="s">
        <v>1551</v>
      </c>
      <c r="K5706" s="57">
        <v>4086</v>
      </c>
      <c r="L5706" s="58">
        <v>2013001011</v>
      </c>
      <c r="M5706" s="59">
        <v>43465</v>
      </c>
      <c r="N5706" s="60">
        <v>292.696666666667</v>
      </c>
      <c r="O5706" s="61">
        <v>1</v>
      </c>
      <c r="P5706" s="62">
        <v>8.3333333333333301E-2</v>
      </c>
      <c r="Q5706" s="63">
        <v>0</v>
      </c>
      <c r="R5706" s="64">
        <v>292.696666666667</v>
      </c>
      <c r="S5706" s="25">
        <v>24.303333333333299</v>
      </c>
      <c r="ALF5706" s="26"/>
      <c r="ALG5706" s="26"/>
      <c r="ALH5706" s="26"/>
      <c r="ALI5706" s="26"/>
      <c r="ALJ5706" s="26"/>
      <c r="ALK5706" s="26"/>
      <c r="ALL5706" s="26"/>
      <c r="ALM5706" s="26"/>
      <c r="ALN5706" s="26"/>
      <c r="ALO5706" s="26"/>
      <c r="ALP5706" s="26"/>
      <c r="ALQ5706" s="26"/>
      <c r="ALR5706" s="26"/>
      <c r="ALS5706" s="26"/>
      <c r="ALT5706" s="26"/>
      <c r="ALU5706" s="26"/>
      <c r="ALV5706" s="26"/>
      <c r="ALW5706" s="26"/>
      <c r="ALX5706" s="26"/>
      <c r="ALY5706" s="26"/>
      <c r="ALZ5706" s="26"/>
      <c r="AMA5706" s="26"/>
      <c r="AMB5706" s="26"/>
      <c r="AMC5706" s="26"/>
      <c r="AMD5706" s="26"/>
      <c r="AME5706" s="26"/>
      <c r="AMF5706" s="26"/>
      <c r="AMG5706"/>
      <c r="AMH5706"/>
      <c r="AMI5706"/>
      <c r="AMJ5706"/>
    </row>
    <row r="5707" spans="1:1024" s="2" customFormat="1" ht="38.25" x14ac:dyDescent="0.25">
      <c r="A5707" s="10" t="s">
        <v>1462</v>
      </c>
      <c r="B5707" s="10">
        <v>7559</v>
      </c>
      <c r="C5707" s="10">
        <f>VLOOKUP(B5707,[1]Planilha8!$X$4:$Y$6629,2,0)</f>
        <v>2040280</v>
      </c>
      <c r="D5707" s="12" t="s">
        <v>1574</v>
      </c>
      <c r="E5707" s="12" t="str">
        <f>VLOOKUP(B5707,[1]Planilha8!$X$4:$Z$6629,3,0)</f>
        <v>APOIO AO DIAGNÓSTICO</v>
      </c>
      <c r="F5707" s="12" t="str">
        <f>VLOOKUP(B5707,[1]Planilha8!$X$4:$AD$6629,7,0)</f>
        <v>BOM</v>
      </c>
      <c r="G5707" s="13">
        <v>41452</v>
      </c>
      <c r="H5707" s="14">
        <v>317</v>
      </c>
      <c r="I5707" s="15" t="s">
        <v>22</v>
      </c>
      <c r="J5707" s="56" t="s">
        <v>1551</v>
      </c>
      <c r="K5707" s="57">
        <v>4086</v>
      </c>
      <c r="L5707" s="58">
        <v>2013001011</v>
      </c>
      <c r="M5707" s="59">
        <v>43465</v>
      </c>
      <c r="N5707" s="60">
        <v>292.696666666667</v>
      </c>
      <c r="O5707" s="61">
        <v>1</v>
      </c>
      <c r="P5707" s="62">
        <v>8.3333333333333301E-2</v>
      </c>
      <c r="Q5707" s="63">
        <v>0</v>
      </c>
      <c r="R5707" s="64">
        <v>292.696666666667</v>
      </c>
      <c r="S5707" s="25">
        <v>24.303333333333299</v>
      </c>
      <c r="ALF5707" s="26"/>
      <c r="ALG5707" s="26"/>
      <c r="ALH5707" s="26"/>
      <c r="ALI5707" s="26"/>
      <c r="ALJ5707" s="26"/>
      <c r="ALK5707" s="26"/>
      <c r="ALL5707" s="26"/>
      <c r="ALM5707" s="26"/>
      <c r="ALN5707" s="26"/>
      <c r="ALO5707" s="26"/>
      <c r="ALP5707" s="26"/>
      <c r="ALQ5707" s="26"/>
      <c r="ALR5707" s="26"/>
      <c r="ALS5707" s="26"/>
      <c r="ALT5707" s="26"/>
      <c r="ALU5707" s="26"/>
      <c r="ALV5707" s="26"/>
      <c r="ALW5707" s="26"/>
      <c r="ALX5707" s="26"/>
      <c r="ALY5707" s="26"/>
      <c r="ALZ5707" s="26"/>
      <c r="AMA5707" s="26"/>
      <c r="AMB5707" s="26"/>
      <c r="AMC5707" s="26"/>
      <c r="AMD5707" s="26"/>
      <c r="AME5707" s="26"/>
      <c r="AMF5707" s="26"/>
      <c r="AMG5707"/>
      <c r="AMH5707"/>
      <c r="AMI5707"/>
      <c r="AMJ5707"/>
    </row>
    <row r="5708" spans="1:1024" s="2" customFormat="1" ht="51" x14ac:dyDescent="0.25">
      <c r="A5708" s="10" t="s">
        <v>1462</v>
      </c>
      <c r="B5708" s="10">
        <v>7565</v>
      </c>
      <c r="C5708" s="10">
        <f>VLOOKUP(B5708,[1]Planilha8!$X$4:$Y$6629,2,0)</f>
        <v>2040281</v>
      </c>
      <c r="D5708" s="12" t="s">
        <v>1574</v>
      </c>
      <c r="E5708" s="12" t="str">
        <f>VLOOKUP(B5708,[1]Planilha8!$X$4:$Z$6629,3,0)</f>
        <v>CENTRAL DE MATERIAL E ESTERILIZAÇÃO</v>
      </c>
      <c r="F5708" s="12" t="str">
        <f>VLOOKUP(B5708,[1]Planilha8!$X$4:$AD$6629,7,0)</f>
        <v>BOM</v>
      </c>
      <c r="G5708" s="13">
        <v>41452</v>
      </c>
      <c r="H5708" s="14">
        <v>317</v>
      </c>
      <c r="I5708" s="15" t="s">
        <v>22</v>
      </c>
      <c r="J5708" s="56" t="s">
        <v>1551</v>
      </c>
      <c r="K5708" s="57">
        <v>4086</v>
      </c>
      <c r="L5708" s="58">
        <v>2013001011</v>
      </c>
      <c r="M5708" s="59">
        <v>43465</v>
      </c>
      <c r="N5708" s="60">
        <v>292.696666666667</v>
      </c>
      <c r="O5708" s="61">
        <v>1</v>
      </c>
      <c r="P5708" s="62">
        <v>8.3333333333333301E-2</v>
      </c>
      <c r="Q5708" s="63">
        <v>0</v>
      </c>
      <c r="R5708" s="64">
        <v>292.696666666667</v>
      </c>
      <c r="S5708" s="25">
        <v>24.303333333333299</v>
      </c>
      <c r="ALF5708" s="26"/>
      <c r="ALG5708" s="26"/>
      <c r="ALH5708" s="26"/>
      <c r="ALI5708" s="26"/>
      <c r="ALJ5708" s="26"/>
      <c r="ALK5708" s="26"/>
      <c r="ALL5708" s="26"/>
      <c r="ALM5708" s="26"/>
      <c r="ALN5708" s="26"/>
      <c r="ALO5708" s="26"/>
      <c r="ALP5708" s="26"/>
      <c r="ALQ5708" s="26"/>
      <c r="ALR5708" s="26"/>
      <c r="ALS5708" s="26"/>
      <c r="ALT5708" s="26"/>
      <c r="ALU5708" s="26"/>
      <c r="ALV5708" s="26"/>
      <c r="ALW5708" s="26"/>
      <c r="ALX5708" s="26"/>
      <c r="ALY5708" s="26"/>
      <c r="ALZ5708" s="26"/>
      <c r="AMA5708" s="26"/>
      <c r="AMB5708" s="26"/>
      <c r="AMC5708" s="26"/>
      <c r="AMD5708" s="26"/>
      <c r="AME5708" s="26"/>
      <c r="AMF5708" s="26"/>
      <c r="AMG5708"/>
      <c r="AMH5708"/>
      <c r="AMI5708"/>
      <c r="AMJ5708"/>
    </row>
    <row r="5709" spans="1:1024" s="2" customFormat="1" ht="63.75" x14ac:dyDescent="0.25">
      <c r="A5709" s="10" t="s">
        <v>1462</v>
      </c>
      <c r="B5709" s="10">
        <v>7564</v>
      </c>
      <c r="C5709" s="10">
        <f>VLOOKUP(B5709,[1]Planilha8!$X$4:$Y$6629,2,0)</f>
        <v>2040297</v>
      </c>
      <c r="D5709" s="12" t="s">
        <v>1502</v>
      </c>
      <c r="E5709" s="12" t="str">
        <f>VLOOKUP(B5709,[1]Planilha8!$X$4:$Z$6629,3,0)</f>
        <v>HEMODIALISE / DIÁLISE</v>
      </c>
      <c r="F5709" s="12" t="str">
        <f>VLOOKUP(B5709,[1]Planilha8!$X$4:$AD$6629,7,0)</f>
        <v>BOM</v>
      </c>
      <c r="G5709" s="13">
        <v>41456</v>
      </c>
      <c r="H5709" s="14">
        <v>300</v>
      </c>
      <c r="I5709" s="15" t="s">
        <v>22</v>
      </c>
      <c r="J5709" s="56" t="s">
        <v>1503</v>
      </c>
      <c r="K5709" s="57">
        <v>2077</v>
      </c>
      <c r="L5709" s="58">
        <v>2013001718</v>
      </c>
      <c r="M5709" s="59">
        <v>43465</v>
      </c>
      <c r="N5709" s="60">
        <v>212.75</v>
      </c>
      <c r="O5709" s="61">
        <v>0.13</v>
      </c>
      <c r="P5709" s="62">
        <v>1.0833333333333301E-2</v>
      </c>
      <c r="Q5709" s="63">
        <v>3.25</v>
      </c>
      <c r="R5709" s="64">
        <v>216</v>
      </c>
      <c r="S5709" s="25">
        <v>84</v>
      </c>
      <c r="ALF5709" s="26"/>
      <c r="ALG5709" s="26"/>
      <c r="ALH5709" s="26"/>
      <c r="ALI5709" s="26"/>
      <c r="ALJ5709" s="26"/>
      <c r="ALK5709" s="26"/>
      <c r="ALL5709" s="26"/>
      <c r="ALM5709" s="26"/>
      <c r="ALN5709" s="26"/>
      <c r="ALO5709" s="26"/>
      <c r="ALP5709" s="26"/>
      <c r="ALQ5709" s="26"/>
      <c r="ALR5709" s="26"/>
      <c r="ALS5709" s="26"/>
      <c r="ALT5709" s="26"/>
      <c r="ALU5709" s="26"/>
      <c r="ALV5709" s="26"/>
      <c r="ALW5709" s="26"/>
      <c r="ALX5709" s="26"/>
      <c r="ALY5709" s="26"/>
      <c r="ALZ5709" s="26"/>
      <c r="AMA5709" s="26"/>
      <c r="AMB5709" s="26"/>
      <c r="AMC5709" s="26"/>
      <c r="AMD5709" s="26"/>
      <c r="AME5709" s="26"/>
      <c r="AMF5709" s="26"/>
      <c r="AMG5709"/>
      <c r="AMH5709"/>
      <c r="AMI5709"/>
      <c r="AMJ5709"/>
    </row>
    <row r="5710" spans="1:1024" s="2" customFormat="1" ht="38.25" x14ac:dyDescent="0.25">
      <c r="A5710" s="10" t="s">
        <v>1462</v>
      </c>
      <c r="B5710" s="10">
        <v>6647</v>
      </c>
      <c r="C5710" s="10">
        <f>VLOOKUP(B5710,[1]Planilha8!$X$4:$Y$6629,2,0)</f>
        <v>2040300</v>
      </c>
      <c r="D5710" s="12" t="s">
        <v>1575</v>
      </c>
      <c r="E5710" s="12" t="str">
        <f>VLOOKUP(B5710,[1]Planilha8!$X$4:$Z$6629,3,0)</f>
        <v>SALA DE REUNIÃO</v>
      </c>
      <c r="F5710" s="12" t="str">
        <f>VLOOKUP(B5710,[1]Planilha8!$X$4:$AD$6629,7,0)</f>
        <v>BOM</v>
      </c>
      <c r="G5710" s="13">
        <v>41458</v>
      </c>
      <c r="H5710" s="14">
        <v>726.79</v>
      </c>
      <c r="I5710" s="15" t="s">
        <v>22</v>
      </c>
      <c r="J5710" s="56" t="s">
        <v>1564</v>
      </c>
      <c r="K5710" s="57">
        <v>211</v>
      </c>
      <c r="L5710" s="58">
        <v>2013002395</v>
      </c>
      <c r="M5710" s="59">
        <v>43465</v>
      </c>
      <c r="N5710" s="60">
        <v>404.26658436609699</v>
      </c>
      <c r="O5710" s="61">
        <v>0.25</v>
      </c>
      <c r="P5710" s="62">
        <v>2.0833333333333301E-2</v>
      </c>
      <c r="Q5710" s="63">
        <v>15.141458333333301</v>
      </c>
      <c r="R5710" s="64">
        <v>419.40804269942998</v>
      </c>
      <c r="S5710" s="25">
        <v>307.38195730056998</v>
      </c>
      <c r="ALF5710" s="26"/>
      <c r="ALG5710" s="26"/>
      <c r="ALH5710" s="26"/>
      <c r="ALI5710" s="26"/>
      <c r="ALJ5710" s="26"/>
      <c r="ALK5710" s="26"/>
      <c r="ALL5710" s="26"/>
      <c r="ALM5710" s="26"/>
      <c r="ALN5710" s="26"/>
      <c r="ALO5710" s="26"/>
      <c r="ALP5710" s="26"/>
      <c r="ALQ5710" s="26"/>
      <c r="ALR5710" s="26"/>
      <c r="ALS5710" s="26"/>
      <c r="ALT5710" s="26"/>
      <c r="ALU5710" s="26"/>
      <c r="ALV5710" s="26"/>
      <c r="ALW5710" s="26"/>
      <c r="ALX5710" s="26"/>
      <c r="ALY5710" s="26"/>
      <c r="ALZ5710" s="26"/>
      <c r="AMA5710" s="26"/>
      <c r="AMB5710" s="26"/>
      <c r="AMC5710" s="26"/>
      <c r="AMD5710" s="26"/>
      <c r="AME5710" s="26"/>
      <c r="AMF5710" s="26"/>
      <c r="AMG5710"/>
      <c r="AMH5710"/>
      <c r="AMI5710"/>
      <c r="AMJ5710"/>
    </row>
    <row r="5711" spans="1:1024" s="2" customFormat="1" ht="38.25" x14ac:dyDescent="0.25">
      <c r="A5711" s="10" t="s">
        <v>1462</v>
      </c>
      <c r="B5711" s="10">
        <v>6648</v>
      </c>
      <c r="C5711" s="10">
        <f>VLOOKUP(B5711,[1]Planilha8!$X$4:$Y$6629,2,0)</f>
        <v>2040301</v>
      </c>
      <c r="D5711" s="12" t="s">
        <v>1575</v>
      </c>
      <c r="E5711" s="12" t="str">
        <f>VLOOKUP(B5711,[1]Planilha8!$X$4:$Z$6629,3,0)</f>
        <v>GALPÃO ALMOXARIFADO</v>
      </c>
      <c r="F5711" s="12" t="str">
        <f>VLOOKUP(B5711,[1]Planilha8!$X$4:$AD$6629,7,0)</f>
        <v>SUCATA</v>
      </c>
      <c r="G5711" s="13">
        <v>41458</v>
      </c>
      <c r="H5711" s="14">
        <v>822.41</v>
      </c>
      <c r="I5711" s="15" t="s">
        <v>22</v>
      </c>
      <c r="J5711" s="56" t="s">
        <v>1564</v>
      </c>
      <c r="K5711" s="57">
        <v>211</v>
      </c>
      <c r="L5711" s="58">
        <v>2013002395</v>
      </c>
      <c r="M5711" s="59">
        <v>43465</v>
      </c>
      <c r="N5711" s="60">
        <v>457.45384725783498</v>
      </c>
      <c r="O5711" s="61">
        <v>0.25</v>
      </c>
      <c r="P5711" s="62">
        <v>2.0833333333333301E-2</v>
      </c>
      <c r="Q5711" s="63">
        <v>17.133541666666702</v>
      </c>
      <c r="R5711" s="64">
        <v>474.587388924501</v>
      </c>
      <c r="S5711" s="25">
        <v>347.82261107549903</v>
      </c>
      <c r="ALF5711" s="26"/>
      <c r="ALG5711" s="26"/>
      <c r="ALH5711" s="26"/>
      <c r="ALI5711" s="26"/>
      <c r="ALJ5711" s="26"/>
      <c r="ALK5711" s="26"/>
      <c r="ALL5711" s="26"/>
      <c r="ALM5711" s="26"/>
      <c r="ALN5711" s="26"/>
      <c r="ALO5711" s="26"/>
      <c r="ALP5711" s="26"/>
      <c r="ALQ5711" s="26"/>
      <c r="ALR5711" s="26"/>
      <c r="ALS5711" s="26"/>
      <c r="ALT5711" s="26"/>
      <c r="ALU5711" s="26"/>
      <c r="ALV5711" s="26"/>
      <c r="ALW5711" s="26"/>
      <c r="ALX5711" s="26"/>
      <c r="ALY5711" s="26"/>
      <c r="ALZ5711" s="26"/>
      <c r="AMA5711" s="26"/>
      <c r="AMB5711" s="26"/>
      <c r="AMC5711" s="26"/>
      <c r="AMD5711" s="26"/>
      <c r="AME5711" s="26"/>
      <c r="AMF5711" s="26"/>
      <c r="AMG5711"/>
      <c r="AMH5711"/>
      <c r="AMI5711"/>
      <c r="AMJ5711"/>
    </row>
    <row r="5712" spans="1:1024" s="2" customFormat="1" ht="38.25" x14ac:dyDescent="0.25">
      <c r="A5712" s="10" t="s">
        <v>1462</v>
      </c>
      <c r="B5712" s="10">
        <v>6649</v>
      </c>
      <c r="C5712" s="10">
        <f>VLOOKUP(B5712,[1]Planilha8!$X$4:$Y$6629,2,0)</f>
        <v>2040302</v>
      </c>
      <c r="D5712" s="12" t="s">
        <v>1575</v>
      </c>
      <c r="E5712" s="12" t="str">
        <f>VLOOKUP(B5712,[1]Planilha8!$X$4:$Z$6629,3,0)</f>
        <v>RECEPÇÃO CENTRAL</v>
      </c>
      <c r="F5712" s="12" t="str">
        <f>VLOOKUP(B5712,[1]Planilha8!$X$4:$AD$6629,7,0)</f>
        <v>BOM</v>
      </c>
      <c r="G5712" s="13">
        <v>41458</v>
      </c>
      <c r="H5712" s="14">
        <v>804.15</v>
      </c>
      <c r="I5712" s="15" t="s">
        <v>22</v>
      </c>
      <c r="J5712" s="56" t="s">
        <v>1564</v>
      </c>
      <c r="K5712" s="57">
        <v>211</v>
      </c>
      <c r="L5712" s="58">
        <v>2013002395</v>
      </c>
      <c r="M5712" s="59">
        <v>43465</v>
      </c>
      <c r="N5712" s="60">
        <v>447.29698237179502</v>
      </c>
      <c r="O5712" s="61">
        <v>0.25</v>
      </c>
      <c r="P5712" s="62">
        <v>2.0833333333333301E-2</v>
      </c>
      <c r="Q5712" s="63">
        <v>16.753125000000001</v>
      </c>
      <c r="R5712" s="64">
        <v>464.05010737179498</v>
      </c>
      <c r="S5712" s="25">
        <v>340.099892628205</v>
      </c>
      <c r="ALF5712" s="26"/>
      <c r="ALG5712" s="26"/>
      <c r="ALH5712" s="26"/>
      <c r="ALI5712" s="26"/>
      <c r="ALJ5712" s="26"/>
      <c r="ALK5712" s="26"/>
      <c r="ALL5712" s="26"/>
      <c r="ALM5712" s="26"/>
      <c r="ALN5712" s="26"/>
      <c r="ALO5712" s="26"/>
      <c r="ALP5712" s="26"/>
      <c r="ALQ5712" s="26"/>
      <c r="ALR5712" s="26"/>
      <c r="ALS5712" s="26"/>
      <c r="ALT5712" s="26"/>
      <c r="ALU5712" s="26"/>
      <c r="ALV5712" s="26"/>
      <c r="ALW5712" s="26"/>
      <c r="ALX5712" s="26"/>
      <c r="ALY5712" s="26"/>
      <c r="ALZ5712" s="26"/>
      <c r="AMA5712" s="26"/>
      <c r="AMB5712" s="26"/>
      <c r="AMC5712" s="26"/>
      <c r="AMD5712" s="26"/>
      <c r="AME5712" s="26"/>
      <c r="AMF5712" s="26"/>
      <c r="AMG5712"/>
      <c r="AMH5712"/>
      <c r="AMI5712"/>
      <c r="AMJ5712"/>
    </row>
    <row r="5713" spans="1:1024" s="2" customFormat="1" ht="38.25" x14ac:dyDescent="0.25">
      <c r="A5713" s="10" t="s">
        <v>1462</v>
      </c>
      <c r="B5713" s="10">
        <v>6650</v>
      </c>
      <c r="C5713" s="10">
        <f>VLOOKUP(B5713,[1]Planilha8!$X$4:$Y$6629,2,0)</f>
        <v>2040303</v>
      </c>
      <c r="D5713" s="12" t="s">
        <v>1575</v>
      </c>
      <c r="E5713" s="12" t="str">
        <f>VLOOKUP(B5713,[1]Planilha8!$X$4:$Z$6629,3,0)</f>
        <v>RECEPÇÃO CENTRAL</v>
      </c>
      <c r="F5713" s="12" t="str">
        <f>VLOOKUP(B5713,[1]Planilha8!$X$4:$AD$6629,7,0)</f>
        <v>BOM</v>
      </c>
      <c r="G5713" s="13">
        <v>41458</v>
      </c>
      <c r="H5713" s="14">
        <v>821.08</v>
      </c>
      <c r="I5713" s="15" t="s">
        <v>22</v>
      </c>
      <c r="J5713" s="56" t="s">
        <v>1564</v>
      </c>
      <c r="K5713" s="57">
        <v>211</v>
      </c>
      <c r="L5713" s="58">
        <v>2013002395</v>
      </c>
      <c r="M5713" s="59">
        <v>43465</v>
      </c>
      <c r="N5713" s="60">
        <v>456.714053703704</v>
      </c>
      <c r="O5713" s="61">
        <v>0.25</v>
      </c>
      <c r="P5713" s="62">
        <v>2.0833333333333301E-2</v>
      </c>
      <c r="Q5713" s="63">
        <v>17.105833333333301</v>
      </c>
      <c r="R5713" s="64">
        <v>473.81988703703701</v>
      </c>
      <c r="S5713" s="25">
        <v>347.26011296296298</v>
      </c>
      <c r="ALF5713" s="26"/>
      <c r="ALG5713" s="26"/>
      <c r="ALH5713" s="26"/>
      <c r="ALI5713" s="26"/>
      <c r="ALJ5713" s="26"/>
      <c r="ALK5713" s="26"/>
      <c r="ALL5713" s="26"/>
      <c r="ALM5713" s="26"/>
      <c r="ALN5713" s="26"/>
      <c r="ALO5713" s="26"/>
      <c r="ALP5713" s="26"/>
      <c r="ALQ5713" s="26"/>
      <c r="ALR5713" s="26"/>
      <c r="ALS5713" s="26"/>
      <c r="ALT5713" s="26"/>
      <c r="ALU5713" s="26"/>
      <c r="ALV5713" s="26"/>
      <c r="ALW5713" s="26"/>
      <c r="ALX5713" s="26"/>
      <c r="ALY5713" s="26"/>
      <c r="ALZ5713" s="26"/>
      <c r="AMA5713" s="26"/>
      <c r="AMB5713" s="26"/>
      <c r="AMC5713" s="26"/>
      <c r="AMD5713" s="26"/>
      <c r="AME5713" s="26"/>
      <c r="AMF5713" s="26"/>
      <c r="AMG5713"/>
      <c r="AMH5713"/>
      <c r="AMI5713"/>
      <c r="AMJ5713"/>
    </row>
    <row r="5714" spans="1:1024" s="2" customFormat="1" ht="38.25" x14ac:dyDescent="0.25">
      <c r="A5714" s="10" t="s">
        <v>1462</v>
      </c>
      <c r="B5714" s="10">
        <v>6651</v>
      </c>
      <c r="C5714" s="10">
        <f>VLOOKUP(B5714,[1]Planilha8!$X$4:$Y$6629,2,0)</f>
        <v>2040304</v>
      </c>
      <c r="D5714" s="12" t="s">
        <v>1575</v>
      </c>
      <c r="E5714" s="12" t="str">
        <f>VLOOKUP(B5714,[1]Planilha8!$X$4:$Z$6629,3,0)</f>
        <v>SALA DE REUNIÃO</v>
      </c>
      <c r="F5714" s="12" t="str">
        <f>VLOOKUP(B5714,[1]Planilha8!$X$4:$AD$6629,7,0)</f>
        <v>BOM</v>
      </c>
      <c r="G5714" s="13">
        <v>41458</v>
      </c>
      <c r="H5714" s="14">
        <v>974.8</v>
      </c>
      <c r="I5714" s="15" t="s">
        <v>22</v>
      </c>
      <c r="J5714" s="56" t="s">
        <v>1564</v>
      </c>
      <c r="K5714" s="57">
        <v>211</v>
      </c>
      <c r="L5714" s="58">
        <v>2013002395</v>
      </c>
      <c r="M5714" s="59">
        <v>43465</v>
      </c>
      <c r="N5714" s="60">
        <v>542.218613960114</v>
      </c>
      <c r="O5714" s="61">
        <v>0.25</v>
      </c>
      <c r="P5714" s="62">
        <v>2.0833333333333301E-2</v>
      </c>
      <c r="Q5714" s="63">
        <v>20.308333333333302</v>
      </c>
      <c r="R5714" s="64">
        <v>562.52694729344705</v>
      </c>
      <c r="S5714" s="25">
        <v>412.27305270655302</v>
      </c>
      <c r="ALF5714" s="26"/>
      <c r="ALG5714" s="26"/>
      <c r="ALH5714" s="26"/>
      <c r="ALI5714" s="26"/>
      <c r="ALJ5714" s="26"/>
      <c r="ALK5714" s="26"/>
      <c r="ALL5714" s="26"/>
      <c r="ALM5714" s="26"/>
      <c r="ALN5714" s="26"/>
      <c r="ALO5714" s="26"/>
      <c r="ALP5714" s="26"/>
      <c r="ALQ5714" s="26"/>
      <c r="ALR5714" s="26"/>
      <c r="ALS5714" s="26"/>
      <c r="ALT5714" s="26"/>
      <c r="ALU5714" s="26"/>
      <c r="ALV5714" s="26"/>
      <c r="ALW5714" s="26"/>
      <c r="ALX5714" s="26"/>
      <c r="ALY5714" s="26"/>
      <c r="ALZ5714" s="26"/>
      <c r="AMA5714" s="26"/>
      <c r="AMB5714" s="26"/>
      <c r="AMC5714" s="26"/>
      <c r="AMD5714" s="26"/>
      <c r="AME5714" s="26"/>
      <c r="AMF5714" s="26"/>
      <c r="AMG5714"/>
      <c r="AMH5714"/>
      <c r="AMI5714"/>
      <c r="AMJ5714"/>
    </row>
    <row r="5715" spans="1:1024" s="2" customFormat="1" ht="38.25" x14ac:dyDescent="0.25">
      <c r="A5715" s="10" t="s">
        <v>1462</v>
      </c>
      <c r="B5715" s="10">
        <v>6652</v>
      </c>
      <c r="C5715" s="10">
        <f>VLOOKUP(B5715,[1]Planilha8!$X$4:$Y$6629,2,0)</f>
        <v>2040305</v>
      </c>
      <c r="D5715" s="12" t="s">
        <v>1575</v>
      </c>
      <c r="E5715" s="12" t="str">
        <f>VLOOKUP(B5715,[1]Planilha8!$X$4:$Z$6629,3,0)</f>
        <v>SALA DE URODINÂMICA</v>
      </c>
      <c r="F5715" s="12" t="str">
        <f>VLOOKUP(B5715,[1]Planilha8!$X$4:$AD$6629,7,0)</f>
        <v>BOM</v>
      </c>
      <c r="G5715" s="13">
        <v>41458</v>
      </c>
      <c r="H5715" s="14">
        <v>450.77</v>
      </c>
      <c r="I5715" s="15" t="s">
        <v>22</v>
      </c>
      <c r="J5715" s="56" t="s">
        <v>1564</v>
      </c>
      <c r="K5715" s="57">
        <v>211</v>
      </c>
      <c r="L5715" s="58">
        <v>2013002395</v>
      </c>
      <c r="M5715" s="59">
        <v>43465</v>
      </c>
      <c r="N5715" s="60">
        <v>250.73439127492901</v>
      </c>
      <c r="O5715" s="61">
        <v>0.25</v>
      </c>
      <c r="P5715" s="62">
        <v>2.0833333333333301E-2</v>
      </c>
      <c r="Q5715" s="63">
        <v>9.3910416666666698</v>
      </c>
      <c r="R5715" s="64">
        <v>260.12543294159502</v>
      </c>
      <c r="S5715" s="25">
        <v>190.64456705840499</v>
      </c>
      <c r="ALF5715" s="26"/>
      <c r="ALG5715" s="26"/>
      <c r="ALH5715" s="26"/>
      <c r="ALI5715" s="26"/>
      <c r="ALJ5715" s="26"/>
      <c r="ALK5715" s="26"/>
      <c r="ALL5715" s="26"/>
      <c r="ALM5715" s="26"/>
      <c r="ALN5715" s="26"/>
      <c r="ALO5715" s="26"/>
      <c r="ALP5715" s="26"/>
      <c r="ALQ5715" s="26"/>
      <c r="ALR5715" s="26"/>
      <c r="ALS5715" s="26"/>
      <c r="ALT5715" s="26"/>
      <c r="ALU5715" s="26"/>
      <c r="ALV5715" s="26"/>
      <c r="ALW5715" s="26"/>
      <c r="ALX5715" s="26"/>
      <c r="ALY5715" s="26"/>
      <c r="ALZ5715" s="26"/>
      <c r="AMA5715" s="26"/>
      <c r="AMB5715" s="26"/>
      <c r="AMC5715" s="26"/>
      <c r="AMD5715" s="26"/>
      <c r="AME5715" s="26"/>
      <c r="AMF5715" s="26"/>
      <c r="AMG5715"/>
      <c r="AMH5715"/>
      <c r="AMI5715"/>
      <c r="AMJ5715"/>
    </row>
    <row r="5716" spans="1:1024" s="2" customFormat="1" ht="51" x14ac:dyDescent="0.25">
      <c r="A5716" s="10" t="s">
        <v>1462</v>
      </c>
      <c r="B5716" s="10">
        <v>6658</v>
      </c>
      <c r="C5716" s="10">
        <f>VLOOKUP(B5716,[1]Planilha8!$X$4:$Y$6629,2,0)</f>
        <v>2040340</v>
      </c>
      <c r="D5716" s="12" t="s">
        <v>1576</v>
      </c>
      <c r="E5716" s="12" t="str">
        <f>VLOOKUP(B5716,[1]Planilha8!$X$4:$Z$6629,3,0)</f>
        <v>UNIDADE DE TERAPIA INTENSIVA</v>
      </c>
      <c r="F5716" s="12" t="str">
        <f>VLOOKUP(B5716,[1]Planilha8!$X$4:$AD$6629,7,0)</f>
        <v>BOM</v>
      </c>
      <c r="G5716" s="13">
        <v>41478</v>
      </c>
      <c r="H5716" s="14">
        <v>230</v>
      </c>
      <c r="I5716" s="15" t="s">
        <v>22</v>
      </c>
      <c r="J5716" s="56" t="s">
        <v>619</v>
      </c>
      <c r="K5716" s="57">
        <v>2218</v>
      </c>
      <c r="L5716" s="58">
        <v>2013000621</v>
      </c>
      <c r="M5716" s="59">
        <v>43465</v>
      </c>
      <c r="N5716" s="60">
        <v>221.95</v>
      </c>
      <c r="O5716" s="61">
        <v>0.5</v>
      </c>
      <c r="P5716" s="62">
        <v>4.1666666666666699E-2</v>
      </c>
      <c r="Q5716" s="63">
        <v>0</v>
      </c>
      <c r="R5716" s="64">
        <v>221.95</v>
      </c>
      <c r="S5716" s="25">
        <v>8.0500000000000096</v>
      </c>
      <c r="ALF5716" s="26"/>
      <c r="ALG5716" s="26"/>
      <c r="ALH5716" s="26"/>
      <c r="ALI5716" s="26"/>
      <c r="ALJ5716" s="26"/>
      <c r="ALK5716" s="26"/>
      <c r="ALL5716" s="26"/>
      <c r="ALM5716" s="26"/>
      <c r="ALN5716" s="26"/>
      <c r="ALO5716" s="26"/>
      <c r="ALP5716" s="26"/>
      <c r="ALQ5716" s="26"/>
      <c r="ALR5716" s="26"/>
      <c r="ALS5716" s="26"/>
      <c r="ALT5716" s="26"/>
      <c r="ALU5716" s="26"/>
      <c r="ALV5716" s="26"/>
      <c r="ALW5716" s="26"/>
      <c r="ALX5716" s="26"/>
      <c r="ALY5716" s="26"/>
      <c r="ALZ5716" s="26"/>
      <c r="AMA5716" s="26"/>
      <c r="AMB5716" s="26"/>
      <c r="AMC5716" s="26"/>
      <c r="AMD5716" s="26"/>
      <c r="AME5716" s="26"/>
      <c r="AMF5716" s="26"/>
      <c r="AMG5716"/>
      <c r="AMH5716"/>
      <c r="AMI5716"/>
      <c r="AMJ5716"/>
    </row>
    <row r="5717" spans="1:1024" s="2" customFormat="1" ht="51" x14ac:dyDescent="0.25">
      <c r="A5717" s="10" t="s">
        <v>1462</v>
      </c>
      <c r="B5717" s="10">
        <v>6659</v>
      </c>
      <c r="C5717" s="10">
        <f>VLOOKUP(B5717,[1]Planilha8!$X$4:$Y$6629,2,0)</f>
        <v>2040341</v>
      </c>
      <c r="D5717" s="12" t="s">
        <v>1576</v>
      </c>
      <c r="E5717" s="12" t="str">
        <f>VLOOKUP(B5717,[1]Planilha8!$X$4:$Z$6629,3,0)</f>
        <v>UNIDADE DE TERAPIA INTENSIVA</v>
      </c>
      <c r="F5717" s="12" t="str">
        <f>VLOOKUP(B5717,[1]Planilha8!$X$4:$AD$6629,7,0)</f>
        <v>BOM</v>
      </c>
      <c r="G5717" s="13">
        <v>41478</v>
      </c>
      <c r="H5717" s="14">
        <v>230</v>
      </c>
      <c r="I5717" s="15" t="s">
        <v>22</v>
      </c>
      <c r="J5717" s="56" t="s">
        <v>619</v>
      </c>
      <c r="K5717" s="57">
        <v>2218</v>
      </c>
      <c r="L5717" s="58">
        <v>2013000621</v>
      </c>
      <c r="M5717" s="59">
        <v>43465</v>
      </c>
      <c r="N5717" s="60">
        <v>221.95</v>
      </c>
      <c r="O5717" s="61">
        <v>0.5</v>
      </c>
      <c r="P5717" s="62">
        <v>4.1666666666666699E-2</v>
      </c>
      <c r="Q5717" s="63">
        <v>0</v>
      </c>
      <c r="R5717" s="64">
        <v>221.95</v>
      </c>
      <c r="S5717" s="25">
        <v>8.0500000000000096</v>
      </c>
      <c r="ALF5717" s="26"/>
      <c r="ALG5717" s="26"/>
      <c r="ALH5717" s="26"/>
      <c r="ALI5717" s="26"/>
      <c r="ALJ5717" s="26"/>
      <c r="ALK5717" s="26"/>
      <c r="ALL5717" s="26"/>
      <c r="ALM5717" s="26"/>
      <c r="ALN5717" s="26"/>
      <c r="ALO5717" s="26"/>
      <c r="ALP5717" s="26"/>
      <c r="ALQ5717" s="26"/>
      <c r="ALR5717" s="26"/>
      <c r="ALS5717" s="26"/>
      <c r="ALT5717" s="26"/>
      <c r="ALU5717" s="26"/>
      <c r="ALV5717" s="26"/>
      <c r="ALW5717" s="26"/>
      <c r="ALX5717" s="26"/>
      <c r="ALY5717" s="26"/>
      <c r="ALZ5717" s="26"/>
      <c r="AMA5717" s="26"/>
      <c r="AMB5717" s="26"/>
      <c r="AMC5717" s="26"/>
      <c r="AMD5717" s="26"/>
      <c r="AME5717" s="26"/>
      <c r="AMF5717" s="26"/>
      <c r="AMG5717"/>
      <c r="AMH5717"/>
      <c r="AMI5717"/>
      <c r="AMJ5717"/>
    </row>
    <row r="5718" spans="1:1024" s="2" customFormat="1" ht="51" x14ac:dyDescent="0.25">
      <c r="A5718" s="10" t="s">
        <v>1462</v>
      </c>
      <c r="B5718" s="10">
        <v>6660</v>
      </c>
      <c r="C5718" s="10">
        <f>VLOOKUP(B5718,[1]Planilha8!$X$4:$Y$6629,2,0)</f>
        <v>2040342</v>
      </c>
      <c r="D5718" s="12" t="s">
        <v>1576</v>
      </c>
      <c r="E5718" s="12" t="str">
        <f>VLOOKUP(B5718,[1]Planilha8!$X$4:$Z$6629,3,0)</f>
        <v>UNIDADE DE TERAPIA INTENSIVA</v>
      </c>
      <c r="F5718" s="12" t="str">
        <f>VLOOKUP(B5718,[1]Planilha8!$X$4:$AD$6629,7,0)</f>
        <v>BOM</v>
      </c>
      <c r="G5718" s="13">
        <v>41478</v>
      </c>
      <c r="H5718" s="14">
        <v>230</v>
      </c>
      <c r="I5718" s="15" t="s">
        <v>22</v>
      </c>
      <c r="J5718" s="56" t="s">
        <v>619</v>
      </c>
      <c r="K5718" s="57">
        <v>2218</v>
      </c>
      <c r="L5718" s="58">
        <v>2013000621</v>
      </c>
      <c r="M5718" s="59">
        <v>43465</v>
      </c>
      <c r="N5718" s="60">
        <v>221.95</v>
      </c>
      <c r="O5718" s="61">
        <v>0.5</v>
      </c>
      <c r="P5718" s="62">
        <v>4.1666666666666699E-2</v>
      </c>
      <c r="Q5718" s="63">
        <v>0</v>
      </c>
      <c r="R5718" s="64">
        <v>221.95</v>
      </c>
      <c r="S5718" s="25">
        <v>8.0500000000000096</v>
      </c>
      <c r="ALF5718" s="26"/>
      <c r="ALG5718" s="26"/>
      <c r="ALH5718" s="26"/>
      <c r="ALI5718" s="26"/>
      <c r="ALJ5718" s="26"/>
      <c r="ALK5718" s="26"/>
      <c r="ALL5718" s="26"/>
      <c r="ALM5718" s="26"/>
      <c r="ALN5718" s="26"/>
      <c r="ALO5718" s="26"/>
      <c r="ALP5718" s="26"/>
      <c r="ALQ5718" s="26"/>
      <c r="ALR5718" s="26"/>
      <c r="ALS5718" s="26"/>
      <c r="ALT5718" s="26"/>
      <c r="ALU5718" s="26"/>
      <c r="ALV5718" s="26"/>
      <c r="ALW5718" s="26"/>
      <c r="ALX5718" s="26"/>
      <c r="ALY5718" s="26"/>
      <c r="ALZ5718" s="26"/>
      <c r="AMA5718" s="26"/>
      <c r="AMB5718" s="26"/>
      <c r="AMC5718" s="26"/>
      <c r="AMD5718" s="26"/>
      <c r="AME5718" s="26"/>
      <c r="AMF5718" s="26"/>
      <c r="AMG5718"/>
      <c r="AMH5718"/>
      <c r="AMI5718"/>
      <c r="AMJ5718"/>
    </row>
    <row r="5719" spans="1:1024" s="2" customFormat="1" ht="51" x14ac:dyDescent="0.25">
      <c r="A5719" s="10" t="s">
        <v>1462</v>
      </c>
      <c r="B5719" s="10">
        <v>6661</v>
      </c>
      <c r="C5719" s="10">
        <f>VLOOKUP(B5719,[1]Planilha8!$X$4:$Y$6629,2,0)</f>
        <v>2040343</v>
      </c>
      <c r="D5719" s="12" t="s">
        <v>1576</v>
      </c>
      <c r="E5719" s="12" t="str">
        <f>VLOOKUP(B5719,[1]Planilha8!$X$4:$Z$6629,3,0)</f>
        <v>UNIDADE DE TERAPIA INTENSIVA</v>
      </c>
      <c r="F5719" s="12" t="str">
        <f>VLOOKUP(B5719,[1]Planilha8!$X$4:$AD$6629,7,0)</f>
        <v>BOM</v>
      </c>
      <c r="G5719" s="13">
        <v>41478</v>
      </c>
      <c r="H5719" s="14">
        <v>230</v>
      </c>
      <c r="I5719" s="15" t="s">
        <v>22</v>
      </c>
      <c r="J5719" s="56" t="s">
        <v>619</v>
      </c>
      <c r="K5719" s="57">
        <v>2218</v>
      </c>
      <c r="L5719" s="58">
        <v>2013000621</v>
      </c>
      <c r="M5719" s="59">
        <v>43465</v>
      </c>
      <c r="N5719" s="60">
        <v>221.95</v>
      </c>
      <c r="O5719" s="61">
        <v>0.5</v>
      </c>
      <c r="P5719" s="62">
        <v>4.1666666666666699E-2</v>
      </c>
      <c r="Q5719" s="63">
        <v>0</v>
      </c>
      <c r="R5719" s="64">
        <v>221.95</v>
      </c>
      <c r="S5719" s="25">
        <v>8.0500000000000096</v>
      </c>
      <c r="ALF5719" s="26"/>
      <c r="ALG5719" s="26"/>
      <c r="ALH5719" s="26"/>
      <c r="ALI5719" s="26"/>
      <c r="ALJ5719" s="26"/>
      <c r="ALK5719" s="26"/>
      <c r="ALL5719" s="26"/>
      <c r="ALM5719" s="26"/>
      <c r="ALN5719" s="26"/>
      <c r="ALO5719" s="26"/>
      <c r="ALP5719" s="26"/>
      <c r="ALQ5719" s="26"/>
      <c r="ALR5719" s="26"/>
      <c r="ALS5719" s="26"/>
      <c r="ALT5719" s="26"/>
      <c r="ALU5719" s="26"/>
      <c r="ALV5719" s="26"/>
      <c r="ALW5719" s="26"/>
      <c r="ALX5719" s="26"/>
      <c r="ALY5719" s="26"/>
      <c r="ALZ5719" s="26"/>
      <c r="AMA5719" s="26"/>
      <c r="AMB5719" s="26"/>
      <c r="AMC5719" s="26"/>
      <c r="AMD5719" s="26"/>
      <c r="AME5719" s="26"/>
      <c r="AMF5719" s="26"/>
      <c r="AMG5719"/>
      <c r="AMH5719"/>
      <c r="AMI5719"/>
      <c r="AMJ5719"/>
    </row>
    <row r="5720" spans="1:1024" s="2" customFormat="1" ht="51" x14ac:dyDescent="0.25">
      <c r="A5720" s="10" t="s">
        <v>1462</v>
      </c>
      <c r="B5720" s="10">
        <v>6662</v>
      </c>
      <c r="C5720" s="10">
        <f>VLOOKUP(B5720,[1]Planilha8!$X$4:$Y$6629,2,0)</f>
        <v>2040344</v>
      </c>
      <c r="D5720" s="12" t="s">
        <v>1576</v>
      </c>
      <c r="E5720" s="12" t="str">
        <f>VLOOKUP(B5720,[1]Planilha8!$X$4:$Z$6629,3,0)</f>
        <v>UNIDADE DE TERAPIA INTENSIVA</v>
      </c>
      <c r="F5720" s="12" t="str">
        <f>VLOOKUP(B5720,[1]Planilha8!$X$4:$AD$6629,7,0)</f>
        <v>BOM</v>
      </c>
      <c r="G5720" s="13">
        <v>41478</v>
      </c>
      <c r="H5720" s="14">
        <v>230</v>
      </c>
      <c r="I5720" s="15" t="s">
        <v>22</v>
      </c>
      <c r="J5720" s="56" t="s">
        <v>619</v>
      </c>
      <c r="K5720" s="57">
        <v>2218</v>
      </c>
      <c r="L5720" s="58">
        <v>2013000621</v>
      </c>
      <c r="M5720" s="59">
        <v>43465</v>
      </c>
      <c r="N5720" s="60">
        <v>221.95</v>
      </c>
      <c r="O5720" s="61">
        <v>0.5</v>
      </c>
      <c r="P5720" s="62">
        <v>4.1666666666666699E-2</v>
      </c>
      <c r="Q5720" s="63">
        <v>0</v>
      </c>
      <c r="R5720" s="64">
        <v>221.95</v>
      </c>
      <c r="S5720" s="25">
        <v>8.0500000000000096</v>
      </c>
      <c r="ALF5720" s="26"/>
      <c r="ALG5720" s="26"/>
      <c r="ALH5720" s="26"/>
      <c r="ALI5720" s="26"/>
      <c r="ALJ5720" s="26"/>
      <c r="ALK5720" s="26"/>
      <c r="ALL5720" s="26"/>
      <c r="ALM5720" s="26"/>
      <c r="ALN5720" s="26"/>
      <c r="ALO5720" s="26"/>
      <c r="ALP5720" s="26"/>
      <c r="ALQ5720" s="26"/>
      <c r="ALR5720" s="26"/>
      <c r="ALS5720" s="26"/>
      <c r="ALT5720" s="26"/>
      <c r="ALU5720" s="26"/>
      <c r="ALV5720" s="26"/>
      <c r="ALW5720" s="26"/>
      <c r="ALX5720" s="26"/>
      <c r="ALY5720" s="26"/>
      <c r="ALZ5720" s="26"/>
      <c r="AMA5720" s="26"/>
      <c r="AMB5720" s="26"/>
      <c r="AMC5720" s="26"/>
      <c r="AMD5720" s="26"/>
      <c r="AME5720" s="26"/>
      <c r="AMF5720" s="26"/>
      <c r="AMG5720"/>
      <c r="AMH5720"/>
      <c r="AMI5720"/>
      <c r="AMJ5720"/>
    </row>
    <row r="5721" spans="1:1024" s="2" customFormat="1" ht="51" x14ac:dyDescent="0.25">
      <c r="A5721" s="10" t="s">
        <v>1462</v>
      </c>
      <c r="B5721" s="10">
        <v>6663</v>
      </c>
      <c r="C5721" s="10">
        <f>VLOOKUP(B5721,[1]Planilha8!$X$4:$Y$6629,2,0)</f>
        <v>2040345</v>
      </c>
      <c r="D5721" s="12" t="s">
        <v>1576</v>
      </c>
      <c r="E5721" s="12" t="str">
        <f>VLOOKUP(B5721,[1]Planilha8!$X$4:$Z$6629,3,0)</f>
        <v>UNIDADE DE TERAPIA INTENSIVA</v>
      </c>
      <c r="F5721" s="12" t="str">
        <f>VLOOKUP(B5721,[1]Planilha8!$X$4:$AD$6629,7,0)</f>
        <v>BOM</v>
      </c>
      <c r="G5721" s="13">
        <v>41478</v>
      </c>
      <c r="H5721" s="14">
        <v>230</v>
      </c>
      <c r="I5721" s="15" t="s">
        <v>22</v>
      </c>
      <c r="J5721" s="56" t="s">
        <v>619</v>
      </c>
      <c r="K5721" s="57">
        <v>2218</v>
      </c>
      <c r="L5721" s="58">
        <v>2013000621</v>
      </c>
      <c r="M5721" s="59">
        <v>43465</v>
      </c>
      <c r="N5721" s="60">
        <v>221.95</v>
      </c>
      <c r="O5721" s="61">
        <v>0.5</v>
      </c>
      <c r="P5721" s="62">
        <v>4.1666666666666699E-2</v>
      </c>
      <c r="Q5721" s="63">
        <v>0</v>
      </c>
      <c r="R5721" s="64">
        <v>221.95</v>
      </c>
      <c r="S5721" s="25">
        <v>8.0500000000000096</v>
      </c>
      <c r="ALF5721" s="26"/>
      <c r="ALG5721" s="26"/>
      <c r="ALH5721" s="26"/>
      <c r="ALI5721" s="26"/>
      <c r="ALJ5721" s="26"/>
      <c r="ALK5721" s="26"/>
      <c r="ALL5721" s="26"/>
      <c r="ALM5721" s="26"/>
      <c r="ALN5721" s="26"/>
      <c r="ALO5721" s="26"/>
      <c r="ALP5721" s="26"/>
      <c r="ALQ5721" s="26"/>
      <c r="ALR5721" s="26"/>
      <c r="ALS5721" s="26"/>
      <c r="ALT5721" s="26"/>
      <c r="ALU5721" s="26"/>
      <c r="ALV5721" s="26"/>
      <c r="ALW5721" s="26"/>
      <c r="ALX5721" s="26"/>
      <c r="ALY5721" s="26"/>
      <c r="ALZ5721" s="26"/>
      <c r="AMA5721" s="26"/>
      <c r="AMB5721" s="26"/>
      <c r="AMC5721" s="26"/>
      <c r="AMD5721" s="26"/>
      <c r="AME5721" s="26"/>
      <c r="AMF5721" s="26"/>
      <c r="AMG5721"/>
      <c r="AMH5721"/>
      <c r="AMI5721"/>
      <c r="AMJ5721"/>
    </row>
    <row r="5722" spans="1:1024" s="2" customFormat="1" ht="51" x14ac:dyDescent="0.25">
      <c r="A5722" s="10" t="s">
        <v>1462</v>
      </c>
      <c r="B5722" s="10">
        <v>6664</v>
      </c>
      <c r="C5722" s="10">
        <f>VLOOKUP(B5722,[1]Planilha8!$X$4:$Y$6629,2,0)</f>
        <v>2040346</v>
      </c>
      <c r="D5722" s="12" t="s">
        <v>1576</v>
      </c>
      <c r="E5722" s="12" t="str">
        <f>VLOOKUP(B5722,[1]Planilha8!$X$4:$Z$6629,3,0)</f>
        <v>UNIDADE DE TERAPIA INTENSIVA</v>
      </c>
      <c r="F5722" s="12" t="str">
        <f>VLOOKUP(B5722,[1]Planilha8!$X$4:$AD$6629,7,0)</f>
        <v>BOM</v>
      </c>
      <c r="G5722" s="13">
        <v>41478</v>
      </c>
      <c r="H5722" s="14">
        <v>230</v>
      </c>
      <c r="I5722" s="15" t="s">
        <v>22</v>
      </c>
      <c r="J5722" s="56" t="s">
        <v>619</v>
      </c>
      <c r="K5722" s="57">
        <v>2218</v>
      </c>
      <c r="L5722" s="58">
        <v>2013000621</v>
      </c>
      <c r="M5722" s="59">
        <v>43465</v>
      </c>
      <c r="N5722" s="60">
        <v>221.95</v>
      </c>
      <c r="O5722" s="61">
        <v>0.5</v>
      </c>
      <c r="P5722" s="62">
        <v>4.1666666666666699E-2</v>
      </c>
      <c r="Q5722" s="63">
        <v>0</v>
      </c>
      <c r="R5722" s="64">
        <v>221.95</v>
      </c>
      <c r="S5722" s="25">
        <v>8.0500000000000096</v>
      </c>
      <c r="ALF5722" s="26"/>
      <c r="ALG5722" s="26"/>
      <c r="ALH5722" s="26"/>
      <c r="ALI5722" s="26"/>
      <c r="ALJ5722" s="26"/>
      <c r="ALK5722" s="26"/>
      <c r="ALL5722" s="26"/>
      <c r="ALM5722" s="26"/>
      <c r="ALN5722" s="26"/>
      <c r="ALO5722" s="26"/>
      <c r="ALP5722" s="26"/>
      <c r="ALQ5722" s="26"/>
      <c r="ALR5722" s="26"/>
      <c r="ALS5722" s="26"/>
      <c r="ALT5722" s="26"/>
      <c r="ALU5722" s="26"/>
      <c r="ALV5722" s="26"/>
      <c r="ALW5722" s="26"/>
      <c r="ALX5722" s="26"/>
      <c r="ALY5722" s="26"/>
      <c r="ALZ5722" s="26"/>
      <c r="AMA5722" s="26"/>
      <c r="AMB5722" s="26"/>
      <c r="AMC5722" s="26"/>
      <c r="AMD5722" s="26"/>
      <c r="AME5722" s="26"/>
      <c r="AMF5722" s="26"/>
      <c r="AMG5722"/>
      <c r="AMH5722"/>
      <c r="AMI5722"/>
      <c r="AMJ5722"/>
    </row>
    <row r="5723" spans="1:1024" s="2" customFormat="1" ht="51" x14ac:dyDescent="0.25">
      <c r="A5723" s="10" t="s">
        <v>1462</v>
      </c>
      <c r="B5723" s="10">
        <v>6665</v>
      </c>
      <c r="C5723" s="10">
        <f>VLOOKUP(B5723,[1]Planilha8!$X$4:$Y$6629,2,0)</f>
        <v>2040347</v>
      </c>
      <c r="D5723" s="12" t="s">
        <v>1576</v>
      </c>
      <c r="E5723" s="12" t="str">
        <f>VLOOKUP(B5723,[1]Planilha8!$X$4:$Z$6629,3,0)</f>
        <v>UNIDADE DE TERAPIA INTENSIVA</v>
      </c>
      <c r="F5723" s="12" t="str">
        <f>VLOOKUP(B5723,[1]Planilha8!$X$4:$AD$6629,7,0)</f>
        <v>BOM</v>
      </c>
      <c r="G5723" s="13">
        <v>41478</v>
      </c>
      <c r="H5723" s="14">
        <v>230</v>
      </c>
      <c r="I5723" s="15" t="s">
        <v>22</v>
      </c>
      <c r="J5723" s="56" t="s">
        <v>619</v>
      </c>
      <c r="K5723" s="57">
        <v>2218</v>
      </c>
      <c r="L5723" s="58">
        <v>2013000621</v>
      </c>
      <c r="M5723" s="59">
        <v>43465</v>
      </c>
      <c r="N5723" s="60">
        <v>221.95</v>
      </c>
      <c r="O5723" s="61">
        <v>0.5</v>
      </c>
      <c r="P5723" s="62">
        <v>4.1666666666666699E-2</v>
      </c>
      <c r="Q5723" s="63">
        <v>0</v>
      </c>
      <c r="R5723" s="64">
        <v>221.95</v>
      </c>
      <c r="S5723" s="25">
        <v>8.0500000000000096</v>
      </c>
      <c r="ALF5723" s="26"/>
      <c r="ALG5723" s="26"/>
      <c r="ALH5723" s="26"/>
      <c r="ALI5723" s="26"/>
      <c r="ALJ5723" s="26"/>
      <c r="ALK5723" s="26"/>
      <c r="ALL5723" s="26"/>
      <c r="ALM5723" s="26"/>
      <c r="ALN5723" s="26"/>
      <c r="ALO5723" s="26"/>
      <c r="ALP5723" s="26"/>
      <c r="ALQ5723" s="26"/>
      <c r="ALR5723" s="26"/>
      <c r="ALS5723" s="26"/>
      <c r="ALT5723" s="26"/>
      <c r="ALU5723" s="26"/>
      <c r="ALV5723" s="26"/>
      <c r="ALW5723" s="26"/>
      <c r="ALX5723" s="26"/>
      <c r="ALY5723" s="26"/>
      <c r="ALZ5723" s="26"/>
      <c r="AMA5723" s="26"/>
      <c r="AMB5723" s="26"/>
      <c r="AMC5723" s="26"/>
      <c r="AMD5723" s="26"/>
      <c r="AME5723" s="26"/>
      <c r="AMF5723" s="26"/>
      <c r="AMG5723"/>
      <c r="AMH5723"/>
      <c r="AMI5723"/>
      <c r="AMJ5723"/>
    </row>
    <row r="5724" spans="1:1024" s="2" customFormat="1" ht="51" x14ac:dyDescent="0.25">
      <c r="A5724" s="10" t="s">
        <v>1462</v>
      </c>
      <c r="B5724" s="10">
        <v>6666</v>
      </c>
      <c r="C5724" s="10">
        <f>VLOOKUP(B5724,[1]Planilha8!$X$4:$Y$6629,2,0)</f>
        <v>2040348</v>
      </c>
      <c r="D5724" s="12" t="s">
        <v>1576</v>
      </c>
      <c r="E5724" s="12" t="str">
        <f>VLOOKUP(B5724,[1]Planilha8!$X$4:$Z$6629,3,0)</f>
        <v>UNIDADE DE TERAPIA INTENSIVA</v>
      </c>
      <c r="F5724" s="12" t="str">
        <f>VLOOKUP(B5724,[1]Planilha8!$X$4:$AD$6629,7,0)</f>
        <v>BOM</v>
      </c>
      <c r="G5724" s="13">
        <v>41478</v>
      </c>
      <c r="H5724" s="14">
        <v>230</v>
      </c>
      <c r="I5724" s="15" t="s">
        <v>22</v>
      </c>
      <c r="J5724" s="56" t="s">
        <v>619</v>
      </c>
      <c r="K5724" s="57">
        <v>2218</v>
      </c>
      <c r="L5724" s="58">
        <v>2013000621</v>
      </c>
      <c r="M5724" s="59">
        <v>43465</v>
      </c>
      <c r="N5724" s="60">
        <v>221.95</v>
      </c>
      <c r="O5724" s="61">
        <v>0.5</v>
      </c>
      <c r="P5724" s="62">
        <v>4.1666666666666699E-2</v>
      </c>
      <c r="Q5724" s="63">
        <v>0</v>
      </c>
      <c r="R5724" s="64">
        <v>221.95</v>
      </c>
      <c r="S5724" s="25">
        <v>8.0500000000000096</v>
      </c>
      <c r="ALF5724" s="26"/>
      <c r="ALG5724" s="26"/>
      <c r="ALH5724" s="26"/>
      <c r="ALI5724" s="26"/>
      <c r="ALJ5724" s="26"/>
      <c r="ALK5724" s="26"/>
      <c r="ALL5724" s="26"/>
      <c r="ALM5724" s="26"/>
      <c r="ALN5724" s="26"/>
      <c r="ALO5724" s="26"/>
      <c r="ALP5724" s="26"/>
      <c r="ALQ5724" s="26"/>
      <c r="ALR5724" s="26"/>
      <c r="ALS5724" s="26"/>
      <c r="ALT5724" s="26"/>
      <c r="ALU5724" s="26"/>
      <c r="ALV5724" s="26"/>
      <c r="ALW5724" s="26"/>
      <c r="ALX5724" s="26"/>
      <c r="ALY5724" s="26"/>
      <c r="ALZ5724" s="26"/>
      <c r="AMA5724" s="26"/>
      <c r="AMB5724" s="26"/>
      <c r="AMC5724" s="26"/>
      <c r="AMD5724" s="26"/>
      <c r="AME5724" s="26"/>
      <c r="AMF5724" s="26"/>
      <c r="AMG5724"/>
      <c r="AMH5724"/>
      <c r="AMI5724"/>
      <c r="AMJ5724"/>
    </row>
    <row r="5725" spans="1:1024" s="2" customFormat="1" ht="51" x14ac:dyDescent="0.25">
      <c r="A5725" s="10" t="s">
        <v>1462</v>
      </c>
      <c r="B5725" s="10">
        <v>6667</v>
      </c>
      <c r="C5725" s="10">
        <f>VLOOKUP(B5725,[1]Planilha8!$X$4:$Y$6629,2,0)</f>
        <v>2040349</v>
      </c>
      <c r="D5725" s="12" t="s">
        <v>1576</v>
      </c>
      <c r="E5725" s="12" t="str">
        <f>VLOOKUP(B5725,[1]Planilha8!$X$4:$Z$6629,3,0)</f>
        <v>GERÊNCIA DE PESSOAL - HGG</v>
      </c>
      <c r="F5725" s="12" t="str">
        <f>VLOOKUP(B5725,[1]Planilha8!$X$4:$AD$6629,7,0)</f>
        <v>BOM</v>
      </c>
      <c r="G5725" s="13">
        <v>41478</v>
      </c>
      <c r="H5725" s="14">
        <v>230</v>
      </c>
      <c r="I5725" s="15" t="s">
        <v>22</v>
      </c>
      <c r="J5725" s="56" t="s">
        <v>619</v>
      </c>
      <c r="K5725" s="57">
        <v>2218</v>
      </c>
      <c r="L5725" s="58">
        <v>2013000621</v>
      </c>
      <c r="M5725" s="59">
        <v>43465</v>
      </c>
      <c r="N5725" s="60">
        <v>221.95</v>
      </c>
      <c r="O5725" s="61">
        <v>0.5</v>
      </c>
      <c r="P5725" s="62">
        <v>4.1666666666666699E-2</v>
      </c>
      <c r="Q5725" s="63">
        <v>0</v>
      </c>
      <c r="R5725" s="64">
        <v>221.95</v>
      </c>
      <c r="S5725" s="25">
        <v>8.0500000000000096</v>
      </c>
      <c r="ALF5725" s="26"/>
      <c r="ALG5725" s="26"/>
      <c r="ALH5725" s="26"/>
      <c r="ALI5725" s="26"/>
      <c r="ALJ5725" s="26"/>
      <c r="ALK5725" s="26"/>
      <c r="ALL5725" s="26"/>
      <c r="ALM5725" s="26"/>
      <c r="ALN5725" s="26"/>
      <c r="ALO5725" s="26"/>
      <c r="ALP5725" s="26"/>
      <c r="ALQ5725" s="26"/>
      <c r="ALR5725" s="26"/>
      <c r="ALS5725" s="26"/>
      <c r="ALT5725" s="26"/>
      <c r="ALU5725" s="26"/>
      <c r="ALV5725" s="26"/>
      <c r="ALW5725" s="26"/>
      <c r="ALX5725" s="26"/>
      <c r="ALY5725" s="26"/>
      <c r="ALZ5725" s="26"/>
      <c r="AMA5725" s="26"/>
      <c r="AMB5725" s="26"/>
      <c r="AMC5725" s="26"/>
      <c r="AMD5725" s="26"/>
      <c r="AME5725" s="26"/>
      <c r="AMF5725" s="26"/>
      <c r="AMG5725"/>
      <c r="AMH5725"/>
      <c r="AMI5725"/>
      <c r="AMJ5725"/>
    </row>
    <row r="5726" spans="1:1024" s="2" customFormat="1" ht="51" x14ac:dyDescent="0.25">
      <c r="A5726" s="10" t="s">
        <v>1462</v>
      </c>
      <c r="B5726" s="10">
        <v>6668</v>
      </c>
      <c r="C5726" s="10">
        <f>VLOOKUP(B5726,[1]Planilha8!$X$4:$Y$6629,2,0)</f>
        <v>2040350</v>
      </c>
      <c r="D5726" s="12" t="s">
        <v>1576</v>
      </c>
      <c r="E5726" s="12" t="str">
        <f>VLOOKUP(B5726,[1]Planilha8!$X$4:$Z$6629,3,0)</f>
        <v>UNIDADE DE TERAPIA INTENSIVA</v>
      </c>
      <c r="F5726" s="12" t="str">
        <f>VLOOKUP(B5726,[1]Planilha8!$X$4:$AD$6629,7,0)</f>
        <v>BOM</v>
      </c>
      <c r="G5726" s="13">
        <v>41478</v>
      </c>
      <c r="H5726" s="14">
        <v>230</v>
      </c>
      <c r="I5726" s="15" t="s">
        <v>22</v>
      </c>
      <c r="J5726" s="56" t="s">
        <v>619</v>
      </c>
      <c r="K5726" s="57">
        <v>2218</v>
      </c>
      <c r="L5726" s="58">
        <v>2013000621</v>
      </c>
      <c r="M5726" s="59">
        <v>43465</v>
      </c>
      <c r="N5726" s="60">
        <v>221.95</v>
      </c>
      <c r="O5726" s="61">
        <v>0.5</v>
      </c>
      <c r="P5726" s="62">
        <v>4.1666666666666699E-2</v>
      </c>
      <c r="Q5726" s="63">
        <v>0</v>
      </c>
      <c r="R5726" s="64">
        <v>221.95</v>
      </c>
      <c r="S5726" s="25">
        <v>8.0500000000000096</v>
      </c>
      <c r="ALF5726" s="26"/>
      <c r="ALG5726" s="26"/>
      <c r="ALH5726" s="26"/>
      <c r="ALI5726" s="26"/>
      <c r="ALJ5726" s="26"/>
      <c r="ALK5726" s="26"/>
      <c r="ALL5726" s="26"/>
      <c r="ALM5726" s="26"/>
      <c r="ALN5726" s="26"/>
      <c r="ALO5726" s="26"/>
      <c r="ALP5726" s="26"/>
      <c r="ALQ5726" s="26"/>
      <c r="ALR5726" s="26"/>
      <c r="ALS5726" s="26"/>
      <c r="ALT5726" s="26"/>
      <c r="ALU5726" s="26"/>
      <c r="ALV5726" s="26"/>
      <c r="ALW5726" s="26"/>
      <c r="ALX5726" s="26"/>
      <c r="ALY5726" s="26"/>
      <c r="ALZ5726" s="26"/>
      <c r="AMA5726" s="26"/>
      <c r="AMB5726" s="26"/>
      <c r="AMC5726" s="26"/>
      <c r="AMD5726" s="26"/>
      <c r="AME5726" s="26"/>
      <c r="AMF5726" s="26"/>
      <c r="AMG5726"/>
      <c r="AMH5726"/>
      <c r="AMI5726"/>
      <c r="AMJ5726"/>
    </row>
    <row r="5727" spans="1:1024" s="2" customFormat="1" ht="51" x14ac:dyDescent="0.25">
      <c r="A5727" s="10" t="s">
        <v>1462</v>
      </c>
      <c r="B5727" s="10">
        <v>6669</v>
      </c>
      <c r="C5727" s="10">
        <f>VLOOKUP(B5727,[1]Planilha8!$X$4:$Y$6629,2,0)</f>
        <v>2040351</v>
      </c>
      <c r="D5727" s="12" t="s">
        <v>1576</v>
      </c>
      <c r="E5727" s="12" t="str">
        <f>VLOOKUP(B5727,[1]Planilha8!$X$4:$Z$6629,3,0)</f>
        <v>UNIDADE DE TERAPIA INTENSIVA</v>
      </c>
      <c r="F5727" s="12" t="str">
        <f>VLOOKUP(B5727,[1]Planilha8!$X$4:$AD$6629,7,0)</f>
        <v>BOM</v>
      </c>
      <c r="G5727" s="13">
        <v>41478</v>
      </c>
      <c r="H5727" s="14">
        <v>230</v>
      </c>
      <c r="I5727" s="15" t="s">
        <v>22</v>
      </c>
      <c r="J5727" s="56" t="s">
        <v>619</v>
      </c>
      <c r="K5727" s="57">
        <v>2218</v>
      </c>
      <c r="L5727" s="58">
        <v>2013000621</v>
      </c>
      <c r="M5727" s="59">
        <v>43465</v>
      </c>
      <c r="N5727" s="60">
        <v>221.95</v>
      </c>
      <c r="O5727" s="61">
        <v>0.5</v>
      </c>
      <c r="P5727" s="62">
        <v>4.1666666666666699E-2</v>
      </c>
      <c r="Q5727" s="63">
        <v>0</v>
      </c>
      <c r="R5727" s="64">
        <v>221.95</v>
      </c>
      <c r="S5727" s="25">
        <v>8.0500000000000096</v>
      </c>
      <c r="ALF5727" s="26"/>
      <c r="ALG5727" s="26"/>
      <c r="ALH5727" s="26"/>
      <c r="ALI5727" s="26"/>
      <c r="ALJ5727" s="26"/>
      <c r="ALK5727" s="26"/>
      <c r="ALL5727" s="26"/>
      <c r="ALM5727" s="26"/>
      <c r="ALN5727" s="26"/>
      <c r="ALO5727" s="26"/>
      <c r="ALP5727" s="26"/>
      <c r="ALQ5727" s="26"/>
      <c r="ALR5727" s="26"/>
      <c r="ALS5727" s="26"/>
      <c r="ALT5727" s="26"/>
      <c r="ALU5727" s="26"/>
      <c r="ALV5727" s="26"/>
      <c r="ALW5727" s="26"/>
      <c r="ALX5727" s="26"/>
      <c r="ALY5727" s="26"/>
      <c r="ALZ5727" s="26"/>
      <c r="AMA5727" s="26"/>
      <c r="AMB5727" s="26"/>
      <c r="AMC5727" s="26"/>
      <c r="AMD5727" s="26"/>
      <c r="AME5727" s="26"/>
      <c r="AMF5727" s="26"/>
      <c r="AMG5727"/>
      <c r="AMH5727"/>
      <c r="AMI5727"/>
      <c r="AMJ5727"/>
    </row>
    <row r="5728" spans="1:1024" s="2" customFormat="1" ht="51" x14ac:dyDescent="0.25">
      <c r="A5728" s="10" t="s">
        <v>1462</v>
      </c>
      <c r="B5728" s="10">
        <v>6670</v>
      </c>
      <c r="C5728" s="10">
        <f>VLOOKUP(B5728,[1]Planilha8!$X$4:$Y$6629,2,0)</f>
        <v>2040352</v>
      </c>
      <c r="D5728" s="12" t="s">
        <v>1576</v>
      </c>
      <c r="E5728" s="12" t="str">
        <f>VLOOKUP(B5728,[1]Planilha8!$X$4:$Z$6629,3,0)</f>
        <v>UNIDADE DE TERAPIA INTENSIVA</v>
      </c>
      <c r="F5728" s="12" t="str">
        <f>VLOOKUP(B5728,[1]Planilha8!$X$4:$AD$6629,7,0)</f>
        <v>BOM</v>
      </c>
      <c r="G5728" s="13">
        <v>41478</v>
      </c>
      <c r="H5728" s="14">
        <v>230</v>
      </c>
      <c r="I5728" s="15" t="s">
        <v>22</v>
      </c>
      <c r="J5728" s="56" t="s">
        <v>619</v>
      </c>
      <c r="K5728" s="57">
        <v>2218</v>
      </c>
      <c r="L5728" s="58">
        <v>2013000621</v>
      </c>
      <c r="M5728" s="59">
        <v>43465</v>
      </c>
      <c r="N5728" s="60">
        <v>221.95</v>
      </c>
      <c r="O5728" s="61">
        <v>0.5</v>
      </c>
      <c r="P5728" s="62">
        <v>4.1666666666666699E-2</v>
      </c>
      <c r="Q5728" s="63">
        <v>0</v>
      </c>
      <c r="R5728" s="64">
        <v>221.95</v>
      </c>
      <c r="S5728" s="25">
        <v>8.0500000000000096</v>
      </c>
      <c r="ALF5728" s="26"/>
      <c r="ALG5728" s="26"/>
      <c r="ALH5728" s="26"/>
      <c r="ALI5728" s="26"/>
      <c r="ALJ5728" s="26"/>
      <c r="ALK5728" s="26"/>
      <c r="ALL5728" s="26"/>
      <c r="ALM5728" s="26"/>
      <c r="ALN5728" s="26"/>
      <c r="ALO5728" s="26"/>
      <c r="ALP5728" s="26"/>
      <c r="ALQ5728" s="26"/>
      <c r="ALR5728" s="26"/>
      <c r="ALS5728" s="26"/>
      <c r="ALT5728" s="26"/>
      <c r="ALU5728" s="26"/>
      <c r="ALV5728" s="26"/>
      <c r="ALW5728" s="26"/>
      <c r="ALX5728" s="26"/>
      <c r="ALY5728" s="26"/>
      <c r="ALZ5728" s="26"/>
      <c r="AMA5728" s="26"/>
      <c r="AMB5728" s="26"/>
      <c r="AMC5728" s="26"/>
      <c r="AMD5728" s="26"/>
      <c r="AME5728" s="26"/>
      <c r="AMF5728" s="26"/>
      <c r="AMG5728"/>
      <c r="AMH5728"/>
      <c r="AMI5728"/>
      <c r="AMJ5728"/>
    </row>
    <row r="5729" spans="1:1024" s="2" customFormat="1" ht="51" x14ac:dyDescent="0.25">
      <c r="A5729" s="10" t="s">
        <v>1462</v>
      </c>
      <c r="B5729" s="10">
        <v>6671</v>
      </c>
      <c r="C5729" s="10">
        <f>VLOOKUP(B5729,[1]Planilha8!$X$4:$Y$6629,2,0)</f>
        <v>2040353</v>
      </c>
      <c r="D5729" s="12" t="s">
        <v>1576</v>
      </c>
      <c r="E5729" s="12" t="str">
        <f>VLOOKUP(B5729,[1]Planilha8!$X$4:$Z$6629,3,0)</f>
        <v>UNIDADE DE TERAPIA INTENSIVA</v>
      </c>
      <c r="F5729" s="12" t="str">
        <f>VLOOKUP(B5729,[1]Planilha8!$X$4:$AD$6629,7,0)</f>
        <v>BOM</v>
      </c>
      <c r="G5729" s="13">
        <v>41478</v>
      </c>
      <c r="H5729" s="14">
        <v>230</v>
      </c>
      <c r="I5729" s="15" t="s">
        <v>22</v>
      </c>
      <c r="J5729" s="56" t="s">
        <v>619</v>
      </c>
      <c r="K5729" s="57">
        <v>2218</v>
      </c>
      <c r="L5729" s="58">
        <v>2013000621</v>
      </c>
      <c r="M5729" s="59">
        <v>43465</v>
      </c>
      <c r="N5729" s="60">
        <v>221.95</v>
      </c>
      <c r="O5729" s="61">
        <v>0.5</v>
      </c>
      <c r="P5729" s="62">
        <v>4.1666666666666699E-2</v>
      </c>
      <c r="Q5729" s="63">
        <v>0</v>
      </c>
      <c r="R5729" s="64">
        <v>221.95</v>
      </c>
      <c r="S5729" s="25">
        <v>8.0500000000000096</v>
      </c>
      <c r="ALF5729" s="26"/>
      <c r="ALG5729" s="26"/>
      <c r="ALH5729" s="26"/>
      <c r="ALI5729" s="26"/>
      <c r="ALJ5729" s="26"/>
      <c r="ALK5729" s="26"/>
      <c r="ALL5729" s="26"/>
      <c r="ALM5729" s="26"/>
      <c r="ALN5729" s="26"/>
      <c r="ALO5729" s="26"/>
      <c r="ALP5729" s="26"/>
      <c r="ALQ5729" s="26"/>
      <c r="ALR5729" s="26"/>
      <c r="ALS5729" s="26"/>
      <c r="ALT5729" s="26"/>
      <c r="ALU5729" s="26"/>
      <c r="ALV5729" s="26"/>
      <c r="ALW5729" s="26"/>
      <c r="ALX5729" s="26"/>
      <c r="ALY5729" s="26"/>
      <c r="ALZ5729" s="26"/>
      <c r="AMA5729" s="26"/>
      <c r="AMB5729" s="26"/>
      <c r="AMC5729" s="26"/>
      <c r="AMD5729" s="26"/>
      <c r="AME5729" s="26"/>
      <c r="AMF5729" s="26"/>
      <c r="AMG5729"/>
      <c r="AMH5729"/>
      <c r="AMI5729"/>
      <c r="AMJ5729"/>
    </row>
    <row r="5730" spans="1:1024" s="2" customFormat="1" ht="51" x14ac:dyDescent="0.25">
      <c r="A5730" s="10" t="s">
        <v>1462</v>
      </c>
      <c r="B5730" s="10">
        <v>6672</v>
      </c>
      <c r="C5730" s="10">
        <f>VLOOKUP(B5730,[1]Planilha8!$X$4:$Y$6629,2,0)</f>
        <v>2040354</v>
      </c>
      <c r="D5730" s="12" t="s">
        <v>1576</v>
      </c>
      <c r="E5730" s="12" t="str">
        <f>VLOOKUP(B5730,[1]Planilha8!$X$4:$Z$6629,3,0)</f>
        <v>GALPÃO ALMOXARIFADO</v>
      </c>
      <c r="F5730" s="12" t="str">
        <f>VLOOKUP(B5730,[1]Planilha8!$X$4:$AD$6629,7,0)</f>
        <v>SUCATA</v>
      </c>
      <c r="G5730" s="13">
        <v>41478</v>
      </c>
      <c r="H5730" s="14">
        <v>230</v>
      </c>
      <c r="I5730" s="15" t="s">
        <v>22</v>
      </c>
      <c r="J5730" s="56" t="s">
        <v>619</v>
      </c>
      <c r="K5730" s="57">
        <v>2218</v>
      </c>
      <c r="L5730" s="58">
        <v>2013000621</v>
      </c>
      <c r="M5730" s="59">
        <v>43465</v>
      </c>
      <c r="N5730" s="60">
        <v>221.95</v>
      </c>
      <c r="O5730" s="61">
        <v>0.5</v>
      </c>
      <c r="P5730" s="62">
        <v>4.1666666666666699E-2</v>
      </c>
      <c r="Q5730" s="63">
        <v>0</v>
      </c>
      <c r="R5730" s="64">
        <v>221.95</v>
      </c>
      <c r="S5730" s="25">
        <v>8.0500000000000096</v>
      </c>
      <c r="ALF5730" s="26"/>
      <c r="ALG5730" s="26"/>
      <c r="ALH5730" s="26"/>
      <c r="ALI5730" s="26"/>
      <c r="ALJ5730" s="26"/>
      <c r="ALK5730" s="26"/>
      <c r="ALL5730" s="26"/>
      <c r="ALM5730" s="26"/>
      <c r="ALN5730" s="26"/>
      <c r="ALO5730" s="26"/>
      <c r="ALP5730" s="26"/>
      <c r="ALQ5730" s="26"/>
      <c r="ALR5730" s="26"/>
      <c r="ALS5730" s="26"/>
      <c r="ALT5730" s="26"/>
      <c r="ALU5730" s="26"/>
      <c r="ALV5730" s="26"/>
      <c r="ALW5730" s="26"/>
      <c r="ALX5730" s="26"/>
      <c r="ALY5730" s="26"/>
      <c r="ALZ5730" s="26"/>
      <c r="AMA5730" s="26"/>
      <c r="AMB5730" s="26"/>
      <c r="AMC5730" s="26"/>
      <c r="AMD5730" s="26"/>
      <c r="AME5730" s="26"/>
      <c r="AMF5730" s="26"/>
      <c r="AMG5730"/>
      <c r="AMH5730"/>
      <c r="AMI5730"/>
      <c r="AMJ5730"/>
    </row>
    <row r="5731" spans="1:1024" s="2" customFormat="1" ht="51" x14ac:dyDescent="0.25">
      <c r="A5731" s="10" t="s">
        <v>1462</v>
      </c>
      <c r="B5731" s="10">
        <v>6673</v>
      </c>
      <c r="C5731" s="10">
        <f>VLOOKUP(B5731,[1]Planilha8!$X$4:$Y$6629,2,0)</f>
        <v>2040355</v>
      </c>
      <c r="D5731" s="12" t="s">
        <v>1576</v>
      </c>
      <c r="E5731" s="12" t="str">
        <f>VLOOKUP(B5731,[1]Planilha8!$X$4:$Z$6629,3,0)</f>
        <v>UNIDADE DE TERAPIA INTENSIVA</v>
      </c>
      <c r="F5731" s="12" t="str">
        <f>VLOOKUP(B5731,[1]Planilha8!$X$4:$AD$6629,7,0)</f>
        <v>BOM</v>
      </c>
      <c r="G5731" s="13">
        <v>41478</v>
      </c>
      <c r="H5731" s="14">
        <v>230</v>
      </c>
      <c r="I5731" s="15" t="s">
        <v>22</v>
      </c>
      <c r="J5731" s="56" t="s">
        <v>619</v>
      </c>
      <c r="K5731" s="57">
        <v>2218</v>
      </c>
      <c r="L5731" s="58">
        <v>2013000621</v>
      </c>
      <c r="M5731" s="59">
        <v>43465</v>
      </c>
      <c r="N5731" s="60">
        <v>221.95</v>
      </c>
      <c r="O5731" s="61">
        <v>0.5</v>
      </c>
      <c r="P5731" s="62">
        <v>4.1666666666666699E-2</v>
      </c>
      <c r="Q5731" s="63">
        <v>0</v>
      </c>
      <c r="R5731" s="64">
        <v>221.95</v>
      </c>
      <c r="S5731" s="25">
        <v>8.0500000000000096</v>
      </c>
      <c r="ALF5731" s="26"/>
      <c r="ALG5731" s="26"/>
      <c r="ALH5731" s="26"/>
      <c r="ALI5731" s="26"/>
      <c r="ALJ5731" s="26"/>
      <c r="ALK5731" s="26"/>
      <c r="ALL5731" s="26"/>
      <c r="ALM5731" s="26"/>
      <c r="ALN5731" s="26"/>
      <c r="ALO5731" s="26"/>
      <c r="ALP5731" s="26"/>
      <c r="ALQ5731" s="26"/>
      <c r="ALR5731" s="26"/>
      <c r="ALS5731" s="26"/>
      <c r="ALT5731" s="26"/>
      <c r="ALU5731" s="26"/>
      <c r="ALV5731" s="26"/>
      <c r="ALW5731" s="26"/>
      <c r="ALX5731" s="26"/>
      <c r="ALY5731" s="26"/>
      <c r="ALZ5731" s="26"/>
      <c r="AMA5731" s="26"/>
      <c r="AMB5731" s="26"/>
      <c r="AMC5731" s="26"/>
      <c r="AMD5731" s="26"/>
      <c r="AME5731" s="26"/>
      <c r="AMF5731" s="26"/>
      <c r="AMG5731"/>
      <c r="AMH5731"/>
      <c r="AMI5731"/>
      <c r="AMJ5731"/>
    </row>
    <row r="5732" spans="1:1024" s="2" customFormat="1" ht="51" x14ac:dyDescent="0.25">
      <c r="A5732" s="10" t="s">
        <v>1462</v>
      </c>
      <c r="B5732" s="10">
        <v>6674</v>
      </c>
      <c r="C5732" s="10">
        <f>VLOOKUP(B5732,[1]Planilha8!$X$4:$Y$6629,2,0)</f>
        <v>2040356</v>
      </c>
      <c r="D5732" s="12" t="s">
        <v>1576</v>
      </c>
      <c r="E5732" s="12" t="str">
        <f>VLOOKUP(B5732,[1]Planilha8!$X$4:$Z$6629,3,0)</f>
        <v>UNIDADE DE TERAPIA INTENSIVA</v>
      </c>
      <c r="F5732" s="12" t="str">
        <f>VLOOKUP(B5732,[1]Planilha8!$X$4:$AD$6629,7,0)</f>
        <v>BOM</v>
      </c>
      <c r="G5732" s="13">
        <v>41478</v>
      </c>
      <c r="H5732" s="14">
        <v>230</v>
      </c>
      <c r="I5732" s="15" t="s">
        <v>22</v>
      </c>
      <c r="J5732" s="56" t="s">
        <v>619</v>
      </c>
      <c r="K5732" s="57">
        <v>2218</v>
      </c>
      <c r="L5732" s="58">
        <v>2013000621</v>
      </c>
      <c r="M5732" s="59">
        <v>43465</v>
      </c>
      <c r="N5732" s="60">
        <v>221.95</v>
      </c>
      <c r="O5732" s="61">
        <v>0.5</v>
      </c>
      <c r="P5732" s="62">
        <v>4.1666666666666699E-2</v>
      </c>
      <c r="Q5732" s="63">
        <v>0</v>
      </c>
      <c r="R5732" s="64">
        <v>221.95</v>
      </c>
      <c r="S5732" s="25">
        <v>8.0500000000000096</v>
      </c>
      <c r="ALF5732" s="26"/>
      <c r="ALG5732" s="26"/>
      <c r="ALH5732" s="26"/>
      <c r="ALI5732" s="26"/>
      <c r="ALJ5732" s="26"/>
      <c r="ALK5732" s="26"/>
      <c r="ALL5732" s="26"/>
      <c r="ALM5732" s="26"/>
      <c r="ALN5732" s="26"/>
      <c r="ALO5732" s="26"/>
      <c r="ALP5732" s="26"/>
      <c r="ALQ5732" s="26"/>
      <c r="ALR5732" s="26"/>
      <c r="ALS5732" s="26"/>
      <c r="ALT5732" s="26"/>
      <c r="ALU5732" s="26"/>
      <c r="ALV5732" s="26"/>
      <c r="ALW5732" s="26"/>
      <c r="ALX5732" s="26"/>
      <c r="ALY5732" s="26"/>
      <c r="ALZ5732" s="26"/>
      <c r="AMA5732" s="26"/>
      <c r="AMB5732" s="26"/>
      <c r="AMC5732" s="26"/>
      <c r="AMD5732" s="26"/>
      <c r="AME5732" s="26"/>
      <c r="AMF5732" s="26"/>
      <c r="AMG5732"/>
      <c r="AMH5732"/>
      <c r="AMI5732"/>
      <c r="AMJ5732"/>
    </row>
    <row r="5733" spans="1:1024" s="2" customFormat="1" ht="51" x14ac:dyDescent="0.25">
      <c r="A5733" s="10" t="s">
        <v>1462</v>
      </c>
      <c r="B5733" s="10">
        <v>6675</v>
      </c>
      <c r="C5733" s="10">
        <f>VLOOKUP(B5733,[1]Planilha8!$X$4:$Y$6629,2,0)</f>
        <v>2040357</v>
      </c>
      <c r="D5733" s="12" t="s">
        <v>1576</v>
      </c>
      <c r="E5733" s="12" t="str">
        <f>VLOOKUP(B5733,[1]Planilha8!$X$4:$Z$6629,3,0)</f>
        <v>UNIDADE DE TERAPIA INTENSIVA</v>
      </c>
      <c r="F5733" s="12" t="str">
        <f>VLOOKUP(B5733,[1]Planilha8!$X$4:$AD$6629,7,0)</f>
        <v>BOM</v>
      </c>
      <c r="G5733" s="13">
        <v>41478</v>
      </c>
      <c r="H5733" s="14">
        <v>230</v>
      </c>
      <c r="I5733" s="15" t="s">
        <v>22</v>
      </c>
      <c r="J5733" s="56" t="s">
        <v>619</v>
      </c>
      <c r="K5733" s="57">
        <v>2218</v>
      </c>
      <c r="L5733" s="58">
        <v>2013000621</v>
      </c>
      <c r="M5733" s="59">
        <v>43465</v>
      </c>
      <c r="N5733" s="60">
        <v>221.95</v>
      </c>
      <c r="O5733" s="61">
        <v>0.5</v>
      </c>
      <c r="P5733" s="62">
        <v>4.1666666666666699E-2</v>
      </c>
      <c r="Q5733" s="63">
        <v>0</v>
      </c>
      <c r="R5733" s="64">
        <v>221.95</v>
      </c>
      <c r="S5733" s="25">
        <v>8.0500000000000096</v>
      </c>
      <c r="ALF5733" s="26"/>
      <c r="ALG5733" s="26"/>
      <c r="ALH5733" s="26"/>
      <c r="ALI5733" s="26"/>
      <c r="ALJ5733" s="26"/>
      <c r="ALK5733" s="26"/>
      <c r="ALL5733" s="26"/>
      <c r="ALM5733" s="26"/>
      <c r="ALN5733" s="26"/>
      <c r="ALO5733" s="26"/>
      <c r="ALP5733" s="26"/>
      <c r="ALQ5733" s="26"/>
      <c r="ALR5733" s="26"/>
      <c r="ALS5733" s="26"/>
      <c r="ALT5733" s="26"/>
      <c r="ALU5733" s="26"/>
      <c r="ALV5733" s="26"/>
      <c r="ALW5733" s="26"/>
      <c r="ALX5733" s="26"/>
      <c r="ALY5733" s="26"/>
      <c r="ALZ5733" s="26"/>
      <c r="AMA5733" s="26"/>
      <c r="AMB5733" s="26"/>
      <c r="AMC5733" s="26"/>
      <c r="AMD5733" s="26"/>
      <c r="AME5733" s="26"/>
      <c r="AMF5733" s="26"/>
      <c r="AMG5733"/>
      <c r="AMH5733"/>
      <c r="AMI5733"/>
      <c r="AMJ5733"/>
    </row>
    <row r="5734" spans="1:1024" s="2" customFormat="1" ht="51" x14ac:dyDescent="0.25">
      <c r="A5734" s="10" t="s">
        <v>1462</v>
      </c>
      <c r="B5734" s="10">
        <v>6676</v>
      </c>
      <c r="C5734" s="10">
        <f>VLOOKUP(B5734,[1]Planilha8!$X$4:$Y$6629,2,0)</f>
        <v>2040358</v>
      </c>
      <c r="D5734" s="12" t="s">
        <v>1576</v>
      </c>
      <c r="E5734" s="12" t="str">
        <f>VLOOKUP(B5734,[1]Planilha8!$X$4:$Z$6629,3,0)</f>
        <v>UNIDADE DE TERAPIA INTENSIVA</v>
      </c>
      <c r="F5734" s="12" t="str">
        <f>VLOOKUP(B5734,[1]Planilha8!$X$4:$AD$6629,7,0)</f>
        <v>BOM</v>
      </c>
      <c r="G5734" s="13">
        <v>41478</v>
      </c>
      <c r="H5734" s="14">
        <v>230</v>
      </c>
      <c r="I5734" s="15" t="s">
        <v>22</v>
      </c>
      <c r="J5734" s="56" t="s">
        <v>619</v>
      </c>
      <c r="K5734" s="57">
        <v>2218</v>
      </c>
      <c r="L5734" s="58">
        <v>2013000621</v>
      </c>
      <c r="M5734" s="59">
        <v>43465</v>
      </c>
      <c r="N5734" s="60">
        <v>221.95</v>
      </c>
      <c r="O5734" s="61">
        <v>0.5</v>
      </c>
      <c r="P5734" s="62">
        <v>4.1666666666666699E-2</v>
      </c>
      <c r="Q5734" s="63">
        <v>0</v>
      </c>
      <c r="R5734" s="64">
        <v>221.95</v>
      </c>
      <c r="S5734" s="25">
        <v>8.0500000000000096</v>
      </c>
      <c r="ALF5734" s="26"/>
      <c r="ALG5734" s="26"/>
      <c r="ALH5734" s="26"/>
      <c r="ALI5734" s="26"/>
      <c r="ALJ5734" s="26"/>
      <c r="ALK5734" s="26"/>
      <c r="ALL5734" s="26"/>
      <c r="ALM5734" s="26"/>
      <c r="ALN5734" s="26"/>
      <c r="ALO5734" s="26"/>
      <c r="ALP5734" s="26"/>
      <c r="ALQ5734" s="26"/>
      <c r="ALR5734" s="26"/>
      <c r="ALS5734" s="26"/>
      <c r="ALT5734" s="26"/>
      <c r="ALU5734" s="26"/>
      <c r="ALV5734" s="26"/>
      <c r="ALW5734" s="26"/>
      <c r="ALX5734" s="26"/>
      <c r="ALY5734" s="26"/>
      <c r="ALZ5734" s="26"/>
      <c r="AMA5734" s="26"/>
      <c r="AMB5734" s="26"/>
      <c r="AMC5734" s="26"/>
      <c r="AMD5734" s="26"/>
      <c r="AME5734" s="26"/>
      <c r="AMF5734" s="26"/>
      <c r="AMG5734"/>
      <c r="AMH5734"/>
      <c r="AMI5734"/>
      <c r="AMJ5734"/>
    </row>
    <row r="5735" spans="1:1024" s="2" customFormat="1" ht="51" x14ac:dyDescent="0.25">
      <c r="A5735" s="10" t="s">
        <v>1462</v>
      </c>
      <c r="B5735" s="10">
        <v>6677</v>
      </c>
      <c r="C5735" s="10">
        <f>VLOOKUP(B5735,[1]Planilha8!$X$4:$Y$6629,2,0)</f>
        <v>2040359</v>
      </c>
      <c r="D5735" s="12" t="s">
        <v>1576</v>
      </c>
      <c r="E5735" s="12" t="str">
        <f>VLOOKUP(B5735,[1]Planilha8!$X$4:$Z$6629,3,0)</f>
        <v>UNIDADE DE TERAPIA INTENSIVA</v>
      </c>
      <c r="F5735" s="12" t="str">
        <f>VLOOKUP(B5735,[1]Planilha8!$X$4:$AD$6629,7,0)</f>
        <v>BOM</v>
      </c>
      <c r="G5735" s="13">
        <v>41478</v>
      </c>
      <c r="H5735" s="14">
        <v>230</v>
      </c>
      <c r="I5735" s="15" t="s">
        <v>22</v>
      </c>
      <c r="J5735" s="56" t="s">
        <v>619</v>
      </c>
      <c r="K5735" s="57">
        <v>2218</v>
      </c>
      <c r="L5735" s="58">
        <v>2013000621</v>
      </c>
      <c r="M5735" s="59">
        <v>43465</v>
      </c>
      <c r="N5735" s="60">
        <v>221.95</v>
      </c>
      <c r="O5735" s="61">
        <v>0.5</v>
      </c>
      <c r="P5735" s="62">
        <v>4.1666666666666699E-2</v>
      </c>
      <c r="Q5735" s="63">
        <v>0</v>
      </c>
      <c r="R5735" s="64">
        <v>221.95</v>
      </c>
      <c r="S5735" s="25">
        <v>8.0500000000000096</v>
      </c>
      <c r="ALF5735" s="26"/>
      <c r="ALG5735" s="26"/>
      <c r="ALH5735" s="26"/>
      <c r="ALI5735" s="26"/>
      <c r="ALJ5735" s="26"/>
      <c r="ALK5735" s="26"/>
      <c r="ALL5735" s="26"/>
      <c r="ALM5735" s="26"/>
      <c r="ALN5735" s="26"/>
      <c r="ALO5735" s="26"/>
      <c r="ALP5735" s="26"/>
      <c r="ALQ5735" s="26"/>
      <c r="ALR5735" s="26"/>
      <c r="ALS5735" s="26"/>
      <c r="ALT5735" s="26"/>
      <c r="ALU5735" s="26"/>
      <c r="ALV5735" s="26"/>
      <c r="ALW5735" s="26"/>
      <c r="ALX5735" s="26"/>
      <c r="ALY5735" s="26"/>
      <c r="ALZ5735" s="26"/>
      <c r="AMA5735" s="26"/>
      <c r="AMB5735" s="26"/>
      <c r="AMC5735" s="26"/>
      <c r="AMD5735" s="26"/>
      <c r="AME5735" s="26"/>
      <c r="AMF5735" s="26"/>
      <c r="AMG5735"/>
      <c r="AMH5735"/>
      <c r="AMI5735"/>
      <c r="AMJ5735"/>
    </row>
    <row r="5736" spans="1:1024" s="2" customFormat="1" ht="51" x14ac:dyDescent="0.25">
      <c r="A5736" s="10" t="s">
        <v>1462</v>
      </c>
      <c r="B5736" s="10">
        <v>6678</v>
      </c>
      <c r="C5736" s="10">
        <f>VLOOKUP(B5736,[1]Planilha8!$X$4:$Y$6629,2,0)</f>
        <v>2040360</v>
      </c>
      <c r="D5736" s="12" t="s">
        <v>1576</v>
      </c>
      <c r="E5736" s="12" t="str">
        <f>VLOOKUP(B5736,[1]Planilha8!$X$4:$Z$6629,3,0)</f>
        <v>UNIDADE DE TERAPIA INTENSIVA</v>
      </c>
      <c r="F5736" s="12" t="str">
        <f>VLOOKUP(B5736,[1]Planilha8!$X$4:$AD$6629,7,0)</f>
        <v>BOM</v>
      </c>
      <c r="G5736" s="13">
        <v>41478</v>
      </c>
      <c r="H5736" s="14">
        <v>230</v>
      </c>
      <c r="I5736" s="15" t="s">
        <v>22</v>
      </c>
      <c r="J5736" s="56" t="s">
        <v>619</v>
      </c>
      <c r="K5736" s="57">
        <v>2218</v>
      </c>
      <c r="L5736" s="58">
        <v>2013000621</v>
      </c>
      <c r="M5736" s="59">
        <v>43465</v>
      </c>
      <c r="N5736" s="60">
        <v>221.95</v>
      </c>
      <c r="O5736" s="61">
        <v>0.5</v>
      </c>
      <c r="P5736" s="62">
        <v>4.1666666666666699E-2</v>
      </c>
      <c r="Q5736" s="63">
        <v>0</v>
      </c>
      <c r="R5736" s="64">
        <v>221.95</v>
      </c>
      <c r="S5736" s="25">
        <v>8.0500000000000096</v>
      </c>
      <c r="ALF5736" s="26"/>
      <c r="ALG5736" s="26"/>
      <c r="ALH5736" s="26"/>
      <c r="ALI5736" s="26"/>
      <c r="ALJ5736" s="26"/>
      <c r="ALK5736" s="26"/>
      <c r="ALL5736" s="26"/>
      <c r="ALM5736" s="26"/>
      <c r="ALN5736" s="26"/>
      <c r="ALO5736" s="26"/>
      <c r="ALP5736" s="26"/>
      <c r="ALQ5736" s="26"/>
      <c r="ALR5736" s="26"/>
      <c r="ALS5736" s="26"/>
      <c r="ALT5736" s="26"/>
      <c r="ALU5736" s="26"/>
      <c r="ALV5736" s="26"/>
      <c r="ALW5736" s="26"/>
      <c r="ALX5736" s="26"/>
      <c r="ALY5736" s="26"/>
      <c r="ALZ5736" s="26"/>
      <c r="AMA5736" s="26"/>
      <c r="AMB5736" s="26"/>
      <c r="AMC5736" s="26"/>
      <c r="AMD5736" s="26"/>
      <c r="AME5736" s="26"/>
      <c r="AMF5736" s="26"/>
      <c r="AMG5736"/>
      <c r="AMH5736"/>
      <c r="AMI5736"/>
      <c r="AMJ5736"/>
    </row>
    <row r="5737" spans="1:1024" s="2" customFormat="1" ht="51" x14ac:dyDescent="0.25">
      <c r="A5737" s="10" t="s">
        <v>1462</v>
      </c>
      <c r="B5737" s="10">
        <v>6679</v>
      </c>
      <c r="C5737" s="10">
        <f>VLOOKUP(B5737,[1]Planilha8!$X$4:$Y$6629,2,0)</f>
        <v>2040361</v>
      </c>
      <c r="D5737" s="12" t="s">
        <v>1576</v>
      </c>
      <c r="E5737" s="12" t="str">
        <f>VLOOKUP(B5737,[1]Planilha8!$X$4:$Z$6629,3,0)</f>
        <v>UNIDADE DE TERAPIA INTENSIVA</v>
      </c>
      <c r="F5737" s="12" t="str">
        <f>VLOOKUP(B5737,[1]Planilha8!$X$4:$AD$6629,7,0)</f>
        <v>BOM</v>
      </c>
      <c r="G5737" s="13">
        <v>41478</v>
      </c>
      <c r="H5737" s="14">
        <v>230</v>
      </c>
      <c r="I5737" s="15" t="s">
        <v>22</v>
      </c>
      <c r="J5737" s="56" t="s">
        <v>619</v>
      </c>
      <c r="K5737" s="57">
        <v>2218</v>
      </c>
      <c r="L5737" s="58">
        <v>2013000621</v>
      </c>
      <c r="M5737" s="59">
        <v>43465</v>
      </c>
      <c r="N5737" s="60">
        <v>221.95</v>
      </c>
      <c r="O5737" s="61">
        <v>0.5</v>
      </c>
      <c r="P5737" s="62">
        <v>4.1666666666666699E-2</v>
      </c>
      <c r="Q5737" s="63">
        <v>0</v>
      </c>
      <c r="R5737" s="64">
        <v>221.95</v>
      </c>
      <c r="S5737" s="25">
        <v>8.0500000000000096</v>
      </c>
      <c r="ALF5737" s="26"/>
      <c r="ALG5737" s="26"/>
      <c r="ALH5737" s="26"/>
      <c r="ALI5737" s="26"/>
      <c r="ALJ5737" s="26"/>
      <c r="ALK5737" s="26"/>
      <c r="ALL5737" s="26"/>
      <c r="ALM5737" s="26"/>
      <c r="ALN5737" s="26"/>
      <c r="ALO5737" s="26"/>
      <c r="ALP5737" s="26"/>
      <c r="ALQ5737" s="26"/>
      <c r="ALR5737" s="26"/>
      <c r="ALS5737" s="26"/>
      <c r="ALT5737" s="26"/>
      <c r="ALU5737" s="26"/>
      <c r="ALV5737" s="26"/>
      <c r="ALW5737" s="26"/>
      <c r="ALX5737" s="26"/>
      <c r="ALY5737" s="26"/>
      <c r="ALZ5737" s="26"/>
      <c r="AMA5737" s="26"/>
      <c r="AMB5737" s="26"/>
      <c r="AMC5737" s="26"/>
      <c r="AMD5737" s="26"/>
      <c r="AME5737" s="26"/>
      <c r="AMF5737" s="26"/>
      <c r="AMG5737"/>
      <c r="AMH5737"/>
      <c r="AMI5737"/>
      <c r="AMJ5737"/>
    </row>
    <row r="5738" spans="1:1024" s="2" customFormat="1" ht="51" x14ac:dyDescent="0.25">
      <c r="A5738" s="10" t="s">
        <v>1462</v>
      </c>
      <c r="B5738" s="10">
        <v>6680</v>
      </c>
      <c r="C5738" s="10">
        <f>VLOOKUP(B5738,[1]Planilha8!$X$4:$Y$6629,2,0)</f>
        <v>2040362</v>
      </c>
      <c r="D5738" s="12" t="s">
        <v>1576</v>
      </c>
      <c r="E5738" s="12" t="str">
        <f>VLOOKUP(B5738,[1]Planilha8!$X$4:$Z$6629,3,0)</f>
        <v>GALPÃO ALMOXARIFADO</v>
      </c>
      <c r="F5738" s="12" t="str">
        <f>VLOOKUP(B5738,[1]Planilha8!$X$4:$AD$6629,7,0)</f>
        <v>SUCATA</v>
      </c>
      <c r="G5738" s="13">
        <v>41478</v>
      </c>
      <c r="H5738" s="14">
        <v>230</v>
      </c>
      <c r="I5738" s="15" t="s">
        <v>22</v>
      </c>
      <c r="J5738" s="56" t="s">
        <v>619</v>
      </c>
      <c r="K5738" s="57">
        <v>2218</v>
      </c>
      <c r="L5738" s="58">
        <v>2013000621</v>
      </c>
      <c r="M5738" s="59">
        <v>43465</v>
      </c>
      <c r="N5738" s="60">
        <v>221.95</v>
      </c>
      <c r="O5738" s="61">
        <v>0.5</v>
      </c>
      <c r="P5738" s="62">
        <v>4.1666666666666699E-2</v>
      </c>
      <c r="Q5738" s="63">
        <v>0</v>
      </c>
      <c r="R5738" s="64">
        <v>221.95</v>
      </c>
      <c r="S5738" s="25">
        <v>8.0500000000000096</v>
      </c>
      <c r="ALF5738" s="26"/>
      <c r="ALG5738" s="26"/>
      <c r="ALH5738" s="26"/>
      <c r="ALI5738" s="26"/>
      <c r="ALJ5738" s="26"/>
      <c r="ALK5738" s="26"/>
      <c r="ALL5738" s="26"/>
      <c r="ALM5738" s="26"/>
      <c r="ALN5738" s="26"/>
      <c r="ALO5738" s="26"/>
      <c r="ALP5738" s="26"/>
      <c r="ALQ5738" s="26"/>
      <c r="ALR5738" s="26"/>
      <c r="ALS5738" s="26"/>
      <c r="ALT5738" s="26"/>
      <c r="ALU5738" s="26"/>
      <c r="ALV5738" s="26"/>
      <c r="ALW5738" s="26"/>
      <c r="ALX5738" s="26"/>
      <c r="ALY5738" s="26"/>
      <c r="ALZ5738" s="26"/>
      <c r="AMA5738" s="26"/>
      <c r="AMB5738" s="26"/>
      <c r="AMC5738" s="26"/>
      <c r="AMD5738" s="26"/>
      <c r="AME5738" s="26"/>
      <c r="AMF5738" s="26"/>
      <c r="AMG5738"/>
      <c r="AMH5738"/>
      <c r="AMI5738"/>
      <c r="AMJ5738"/>
    </row>
    <row r="5739" spans="1:1024" s="2" customFormat="1" ht="51" x14ac:dyDescent="0.25">
      <c r="A5739" s="10" t="s">
        <v>1462</v>
      </c>
      <c r="B5739" s="10">
        <v>6681</v>
      </c>
      <c r="C5739" s="10">
        <f>VLOOKUP(B5739,[1]Planilha8!$X$4:$Y$6629,2,0)</f>
        <v>2040363</v>
      </c>
      <c r="D5739" s="12" t="s">
        <v>1576</v>
      </c>
      <c r="E5739" s="12" t="str">
        <f>VLOOKUP(B5739,[1]Planilha8!$X$4:$Z$6629,3,0)</f>
        <v>UNIDADE DE TERAPIA INTENSIVA</v>
      </c>
      <c r="F5739" s="12" t="str">
        <f>VLOOKUP(B5739,[1]Planilha8!$X$4:$AD$6629,7,0)</f>
        <v>BOM</v>
      </c>
      <c r="G5739" s="13">
        <v>41478</v>
      </c>
      <c r="H5739" s="14">
        <v>230</v>
      </c>
      <c r="I5739" s="15" t="s">
        <v>22</v>
      </c>
      <c r="J5739" s="56" t="s">
        <v>619</v>
      </c>
      <c r="K5739" s="57">
        <v>2218</v>
      </c>
      <c r="L5739" s="58">
        <v>2013000621</v>
      </c>
      <c r="M5739" s="59">
        <v>43465</v>
      </c>
      <c r="N5739" s="60">
        <v>221.95</v>
      </c>
      <c r="O5739" s="61">
        <v>0.5</v>
      </c>
      <c r="P5739" s="62">
        <v>4.1666666666666699E-2</v>
      </c>
      <c r="Q5739" s="63">
        <v>0</v>
      </c>
      <c r="R5739" s="64">
        <v>221.95</v>
      </c>
      <c r="S5739" s="25">
        <v>8.0500000000000096</v>
      </c>
      <c r="ALF5739" s="26"/>
      <c r="ALG5739" s="26"/>
      <c r="ALH5739" s="26"/>
      <c r="ALI5739" s="26"/>
      <c r="ALJ5739" s="26"/>
      <c r="ALK5739" s="26"/>
      <c r="ALL5739" s="26"/>
      <c r="ALM5739" s="26"/>
      <c r="ALN5739" s="26"/>
      <c r="ALO5739" s="26"/>
      <c r="ALP5739" s="26"/>
      <c r="ALQ5739" s="26"/>
      <c r="ALR5739" s="26"/>
      <c r="ALS5739" s="26"/>
      <c r="ALT5739" s="26"/>
      <c r="ALU5739" s="26"/>
      <c r="ALV5739" s="26"/>
      <c r="ALW5739" s="26"/>
      <c r="ALX5739" s="26"/>
      <c r="ALY5739" s="26"/>
      <c r="ALZ5739" s="26"/>
      <c r="AMA5739" s="26"/>
      <c r="AMB5739" s="26"/>
      <c r="AMC5739" s="26"/>
      <c r="AMD5739" s="26"/>
      <c r="AME5739" s="26"/>
      <c r="AMF5739" s="26"/>
      <c r="AMG5739"/>
      <c r="AMH5739"/>
      <c r="AMI5739"/>
      <c r="AMJ5739"/>
    </row>
    <row r="5740" spans="1:1024" s="2" customFormat="1" ht="51" x14ac:dyDescent="0.25">
      <c r="A5740" s="10" t="s">
        <v>1462</v>
      </c>
      <c r="B5740" s="10">
        <v>6682</v>
      </c>
      <c r="C5740" s="10">
        <f>VLOOKUP(B5740,[1]Planilha8!$X$4:$Y$6629,2,0)</f>
        <v>2040364</v>
      </c>
      <c r="D5740" s="12" t="s">
        <v>1576</v>
      </c>
      <c r="E5740" s="12" t="str">
        <f>VLOOKUP(B5740,[1]Planilha8!$X$4:$Z$6629,3,0)</f>
        <v>GALPÃO ALMOXARIFADO</v>
      </c>
      <c r="F5740" s="12" t="str">
        <f>VLOOKUP(B5740,[1]Planilha8!$X$4:$AD$6629,7,0)</f>
        <v>SUCATA</v>
      </c>
      <c r="G5740" s="13">
        <v>41478</v>
      </c>
      <c r="H5740" s="14">
        <v>230</v>
      </c>
      <c r="I5740" s="15" t="s">
        <v>22</v>
      </c>
      <c r="J5740" s="56" t="s">
        <v>619</v>
      </c>
      <c r="K5740" s="57">
        <v>2218</v>
      </c>
      <c r="L5740" s="58">
        <v>2013000621</v>
      </c>
      <c r="M5740" s="59">
        <v>43465</v>
      </c>
      <c r="N5740" s="60">
        <v>221.95</v>
      </c>
      <c r="O5740" s="61">
        <v>0.5</v>
      </c>
      <c r="P5740" s="62">
        <v>4.1666666666666699E-2</v>
      </c>
      <c r="Q5740" s="63">
        <v>0</v>
      </c>
      <c r="R5740" s="64">
        <v>221.95</v>
      </c>
      <c r="S5740" s="25">
        <v>8.0500000000000096</v>
      </c>
      <c r="ALF5740" s="26"/>
      <c r="ALG5740" s="26"/>
      <c r="ALH5740" s="26"/>
      <c r="ALI5740" s="26"/>
      <c r="ALJ5740" s="26"/>
      <c r="ALK5740" s="26"/>
      <c r="ALL5740" s="26"/>
      <c r="ALM5740" s="26"/>
      <c r="ALN5740" s="26"/>
      <c r="ALO5740" s="26"/>
      <c r="ALP5740" s="26"/>
      <c r="ALQ5740" s="26"/>
      <c r="ALR5740" s="26"/>
      <c r="ALS5740" s="26"/>
      <c r="ALT5740" s="26"/>
      <c r="ALU5740" s="26"/>
      <c r="ALV5740" s="26"/>
      <c r="ALW5740" s="26"/>
      <c r="ALX5740" s="26"/>
      <c r="ALY5740" s="26"/>
      <c r="ALZ5740" s="26"/>
      <c r="AMA5740" s="26"/>
      <c r="AMB5740" s="26"/>
      <c r="AMC5740" s="26"/>
      <c r="AMD5740" s="26"/>
      <c r="AME5740" s="26"/>
      <c r="AMF5740" s="26"/>
      <c r="AMG5740"/>
      <c r="AMH5740"/>
      <c r="AMI5740"/>
      <c r="AMJ5740"/>
    </row>
    <row r="5741" spans="1:1024" s="2" customFormat="1" ht="51" x14ac:dyDescent="0.25">
      <c r="A5741" s="10" t="s">
        <v>1462</v>
      </c>
      <c r="B5741" s="10">
        <v>6683</v>
      </c>
      <c r="C5741" s="10">
        <f>VLOOKUP(B5741,[1]Planilha8!$X$4:$Y$6629,2,0)</f>
        <v>2040365</v>
      </c>
      <c r="D5741" s="12" t="s">
        <v>1576</v>
      </c>
      <c r="E5741" s="12" t="str">
        <f>VLOOKUP(B5741,[1]Planilha8!$X$4:$Z$6629,3,0)</f>
        <v>GALPÃO ALMOXARIFADO</v>
      </c>
      <c r="F5741" s="12" t="str">
        <f>VLOOKUP(B5741,[1]Planilha8!$X$4:$AD$6629,7,0)</f>
        <v>SUCATA</v>
      </c>
      <c r="G5741" s="13">
        <v>41478</v>
      </c>
      <c r="H5741" s="14">
        <v>230</v>
      </c>
      <c r="I5741" s="15" t="s">
        <v>22</v>
      </c>
      <c r="J5741" s="56" t="s">
        <v>619</v>
      </c>
      <c r="K5741" s="57">
        <v>2218</v>
      </c>
      <c r="L5741" s="58">
        <v>2013000621</v>
      </c>
      <c r="M5741" s="59">
        <v>43465</v>
      </c>
      <c r="N5741" s="60">
        <v>221.95</v>
      </c>
      <c r="O5741" s="61">
        <v>0.5</v>
      </c>
      <c r="P5741" s="62">
        <v>4.1666666666666699E-2</v>
      </c>
      <c r="Q5741" s="63">
        <v>0</v>
      </c>
      <c r="R5741" s="64">
        <v>221.95</v>
      </c>
      <c r="S5741" s="25">
        <v>8.0500000000000096</v>
      </c>
      <c r="ALF5741" s="26"/>
      <c r="ALG5741" s="26"/>
      <c r="ALH5741" s="26"/>
      <c r="ALI5741" s="26"/>
      <c r="ALJ5741" s="26"/>
      <c r="ALK5741" s="26"/>
      <c r="ALL5741" s="26"/>
      <c r="ALM5741" s="26"/>
      <c r="ALN5741" s="26"/>
      <c r="ALO5741" s="26"/>
      <c r="ALP5741" s="26"/>
      <c r="ALQ5741" s="26"/>
      <c r="ALR5741" s="26"/>
      <c r="ALS5741" s="26"/>
      <c r="ALT5741" s="26"/>
      <c r="ALU5741" s="26"/>
      <c r="ALV5741" s="26"/>
      <c r="ALW5741" s="26"/>
      <c r="ALX5741" s="26"/>
      <c r="ALY5741" s="26"/>
      <c r="ALZ5741" s="26"/>
      <c r="AMA5741" s="26"/>
      <c r="AMB5741" s="26"/>
      <c r="AMC5741" s="26"/>
      <c r="AMD5741" s="26"/>
      <c r="AME5741" s="26"/>
      <c r="AMF5741" s="26"/>
      <c r="AMG5741"/>
      <c r="AMH5741"/>
      <c r="AMI5741"/>
      <c r="AMJ5741"/>
    </row>
    <row r="5742" spans="1:1024" s="2" customFormat="1" ht="51" x14ac:dyDescent="0.25">
      <c r="A5742" s="10" t="s">
        <v>1462</v>
      </c>
      <c r="B5742" s="10">
        <v>6684</v>
      </c>
      <c r="C5742" s="10">
        <f>VLOOKUP(B5742,[1]Planilha8!$X$4:$Y$6629,2,0)</f>
        <v>2040366</v>
      </c>
      <c r="D5742" s="12" t="s">
        <v>1576</v>
      </c>
      <c r="E5742" s="12" t="str">
        <f>VLOOKUP(B5742,[1]Planilha8!$X$4:$Z$6629,3,0)</f>
        <v>UNIDADE DE TERAPIA INTENSIVA</v>
      </c>
      <c r="F5742" s="12" t="str">
        <f>VLOOKUP(B5742,[1]Planilha8!$X$4:$AD$6629,7,0)</f>
        <v>BOM</v>
      </c>
      <c r="G5742" s="13">
        <v>41478</v>
      </c>
      <c r="H5742" s="14">
        <v>230</v>
      </c>
      <c r="I5742" s="15" t="s">
        <v>22</v>
      </c>
      <c r="J5742" s="56" t="s">
        <v>619</v>
      </c>
      <c r="K5742" s="57">
        <v>2218</v>
      </c>
      <c r="L5742" s="58">
        <v>2013000621</v>
      </c>
      <c r="M5742" s="59">
        <v>43465</v>
      </c>
      <c r="N5742" s="60">
        <v>221.95</v>
      </c>
      <c r="O5742" s="61">
        <v>0.5</v>
      </c>
      <c r="P5742" s="62">
        <v>4.1666666666666699E-2</v>
      </c>
      <c r="Q5742" s="63">
        <v>0</v>
      </c>
      <c r="R5742" s="64">
        <v>221.95</v>
      </c>
      <c r="S5742" s="25">
        <v>8.0500000000000096</v>
      </c>
      <c r="ALF5742" s="26"/>
      <c r="ALG5742" s="26"/>
      <c r="ALH5742" s="26"/>
      <c r="ALI5742" s="26"/>
      <c r="ALJ5742" s="26"/>
      <c r="ALK5742" s="26"/>
      <c r="ALL5742" s="26"/>
      <c r="ALM5742" s="26"/>
      <c r="ALN5742" s="26"/>
      <c r="ALO5742" s="26"/>
      <c r="ALP5742" s="26"/>
      <c r="ALQ5742" s="26"/>
      <c r="ALR5742" s="26"/>
      <c r="ALS5742" s="26"/>
      <c r="ALT5742" s="26"/>
      <c r="ALU5742" s="26"/>
      <c r="ALV5742" s="26"/>
      <c r="ALW5742" s="26"/>
      <c r="ALX5742" s="26"/>
      <c r="ALY5742" s="26"/>
      <c r="ALZ5742" s="26"/>
      <c r="AMA5742" s="26"/>
      <c r="AMB5742" s="26"/>
      <c r="AMC5742" s="26"/>
      <c r="AMD5742" s="26"/>
      <c r="AME5742" s="26"/>
      <c r="AMF5742" s="26"/>
      <c r="AMG5742"/>
      <c r="AMH5742"/>
      <c r="AMI5742"/>
      <c r="AMJ5742"/>
    </row>
    <row r="5743" spans="1:1024" s="2" customFormat="1" ht="51" x14ac:dyDescent="0.25">
      <c r="A5743" s="10" t="s">
        <v>1462</v>
      </c>
      <c r="B5743" s="10">
        <v>6685</v>
      </c>
      <c r="C5743" s="10">
        <f>VLOOKUP(B5743,[1]Planilha8!$X$4:$Y$6629,2,0)</f>
        <v>2040367</v>
      </c>
      <c r="D5743" s="12" t="s">
        <v>1576</v>
      </c>
      <c r="E5743" s="12" t="str">
        <f>VLOOKUP(B5743,[1]Planilha8!$X$4:$Z$6629,3,0)</f>
        <v>UNIDADE DE TERAPIA INTENSIVA</v>
      </c>
      <c r="F5743" s="12" t="str">
        <f>VLOOKUP(B5743,[1]Planilha8!$X$4:$AD$6629,7,0)</f>
        <v>BOM</v>
      </c>
      <c r="G5743" s="13">
        <v>41478</v>
      </c>
      <c r="H5743" s="14">
        <v>230</v>
      </c>
      <c r="I5743" s="15" t="s">
        <v>22</v>
      </c>
      <c r="J5743" s="56" t="s">
        <v>619</v>
      </c>
      <c r="K5743" s="57">
        <v>2218</v>
      </c>
      <c r="L5743" s="58">
        <v>2013000621</v>
      </c>
      <c r="M5743" s="59">
        <v>43465</v>
      </c>
      <c r="N5743" s="60">
        <v>221.95</v>
      </c>
      <c r="O5743" s="61">
        <v>0.5</v>
      </c>
      <c r="P5743" s="62">
        <v>4.1666666666666699E-2</v>
      </c>
      <c r="Q5743" s="63">
        <v>0</v>
      </c>
      <c r="R5743" s="64">
        <v>221.95</v>
      </c>
      <c r="S5743" s="25">
        <v>8.0500000000000096</v>
      </c>
      <c r="ALF5743" s="26"/>
      <c r="ALG5743" s="26"/>
      <c r="ALH5743" s="26"/>
      <c r="ALI5743" s="26"/>
      <c r="ALJ5743" s="26"/>
      <c r="ALK5743" s="26"/>
      <c r="ALL5743" s="26"/>
      <c r="ALM5743" s="26"/>
      <c r="ALN5743" s="26"/>
      <c r="ALO5743" s="26"/>
      <c r="ALP5743" s="26"/>
      <c r="ALQ5743" s="26"/>
      <c r="ALR5743" s="26"/>
      <c r="ALS5743" s="26"/>
      <c r="ALT5743" s="26"/>
      <c r="ALU5743" s="26"/>
      <c r="ALV5743" s="26"/>
      <c r="ALW5743" s="26"/>
      <c r="ALX5743" s="26"/>
      <c r="ALY5743" s="26"/>
      <c r="ALZ5743" s="26"/>
      <c r="AMA5743" s="26"/>
      <c r="AMB5743" s="26"/>
      <c r="AMC5743" s="26"/>
      <c r="AMD5743" s="26"/>
      <c r="AME5743" s="26"/>
      <c r="AMF5743" s="26"/>
      <c r="AMG5743"/>
      <c r="AMH5743"/>
      <c r="AMI5743"/>
      <c r="AMJ5743"/>
    </row>
    <row r="5744" spans="1:1024" s="2" customFormat="1" ht="25.5" x14ac:dyDescent="0.25">
      <c r="A5744" s="10" t="s">
        <v>1462</v>
      </c>
      <c r="B5744" s="10">
        <v>6653</v>
      </c>
      <c r="C5744" s="10">
        <f>VLOOKUP(B5744,[1]Planilha8!$X$4:$Y$6629,2,0)</f>
        <v>2040368</v>
      </c>
      <c r="D5744" s="12" t="s">
        <v>1577</v>
      </c>
      <c r="E5744" s="12" t="str">
        <f>VLOOKUP(B5744,[1]Planilha8!$X$4:$Z$6629,3,0)</f>
        <v>LAVANDERIA - AREA SUJA</v>
      </c>
      <c r="F5744" s="12" t="str">
        <f>VLOOKUP(B5744,[1]Planilha8!$X$4:$AD$6629,7,0)</f>
        <v>BOM</v>
      </c>
      <c r="G5744" s="13">
        <v>41479</v>
      </c>
      <c r="H5744" s="14">
        <v>164.8</v>
      </c>
      <c r="I5744" s="15" t="s">
        <v>22</v>
      </c>
      <c r="J5744" s="56" t="s">
        <v>1578</v>
      </c>
      <c r="K5744" s="57">
        <v>11247</v>
      </c>
      <c r="L5744" s="58">
        <v>2013002032</v>
      </c>
      <c r="M5744" s="59">
        <v>43465</v>
      </c>
      <c r="N5744" s="60">
        <v>147.084</v>
      </c>
      <c r="O5744" s="61">
        <v>0.33</v>
      </c>
      <c r="P5744" s="62">
        <v>2.75E-2</v>
      </c>
      <c r="Q5744" s="63">
        <v>4.532</v>
      </c>
      <c r="R5744" s="64">
        <v>151.61600000000001</v>
      </c>
      <c r="S5744" s="25">
        <v>13.1839999999999</v>
      </c>
      <c r="ALF5744" s="26"/>
      <c r="ALG5744" s="26"/>
      <c r="ALH5744" s="26"/>
      <c r="ALI5744" s="26"/>
      <c r="ALJ5744" s="26"/>
      <c r="ALK5744" s="26"/>
      <c r="ALL5744" s="26"/>
      <c r="ALM5744" s="26"/>
      <c r="ALN5744" s="26"/>
      <c r="ALO5744" s="26"/>
      <c r="ALP5744" s="26"/>
      <c r="ALQ5744" s="26"/>
      <c r="ALR5744" s="26"/>
      <c r="ALS5744" s="26"/>
      <c r="ALT5744" s="26"/>
      <c r="ALU5744" s="26"/>
      <c r="ALV5744" s="26"/>
      <c r="ALW5744" s="26"/>
      <c r="ALX5744" s="26"/>
      <c r="ALY5744" s="26"/>
      <c r="ALZ5744" s="26"/>
      <c r="AMA5744" s="26"/>
      <c r="AMB5744" s="26"/>
      <c r="AMC5744" s="26"/>
      <c r="AMD5744" s="26"/>
      <c r="AME5744" s="26"/>
      <c r="AMF5744" s="26"/>
      <c r="AMG5744"/>
      <c r="AMH5744"/>
      <c r="AMI5744"/>
      <c r="AMJ5744"/>
    </row>
    <row r="5745" spans="1:1024" s="2" customFormat="1" ht="38.25" x14ac:dyDescent="0.25">
      <c r="A5745" s="10" t="s">
        <v>1462</v>
      </c>
      <c r="B5745" s="10">
        <v>6653</v>
      </c>
      <c r="C5745" s="10">
        <f>VLOOKUP(B5745,[1]Planilha8!$X$4:$Y$6629,2,0)</f>
        <v>2040368</v>
      </c>
      <c r="D5745" s="12" t="s">
        <v>1579</v>
      </c>
      <c r="E5745" s="12" t="str">
        <f>VLOOKUP(B5745,[1]Planilha8!$X$4:$Z$6629,3,0)</f>
        <v>LAVANDERIA - AREA SUJA</v>
      </c>
      <c r="F5745" s="12" t="str">
        <f>VLOOKUP(B5745,[1]Planilha8!$X$4:$AD$6629,7,0)</f>
        <v>BOM</v>
      </c>
      <c r="G5745" s="13">
        <v>41479</v>
      </c>
      <c r="H5745" s="14">
        <v>164.8</v>
      </c>
      <c r="I5745" s="15" t="s">
        <v>22</v>
      </c>
      <c r="J5745" s="56" t="s">
        <v>1580</v>
      </c>
      <c r="K5745" s="57">
        <v>11247</v>
      </c>
      <c r="L5745" s="58">
        <v>2013002032</v>
      </c>
      <c r="M5745" s="59">
        <v>43465</v>
      </c>
      <c r="N5745" s="60">
        <v>147.084</v>
      </c>
      <c r="O5745" s="61">
        <v>0.33</v>
      </c>
      <c r="P5745" s="62">
        <v>2.75E-2</v>
      </c>
      <c r="Q5745" s="63">
        <v>4.532</v>
      </c>
      <c r="R5745" s="64">
        <v>151.61600000000001</v>
      </c>
      <c r="S5745" s="25">
        <v>13.1839999999999</v>
      </c>
      <c r="ALF5745" s="26"/>
      <c r="ALG5745" s="26"/>
      <c r="ALH5745" s="26"/>
      <c r="ALI5745" s="26"/>
      <c r="ALJ5745" s="26"/>
      <c r="ALK5745" s="26"/>
      <c r="ALL5745" s="26"/>
      <c r="ALM5745" s="26"/>
      <c r="ALN5745" s="26"/>
      <c r="ALO5745" s="26"/>
      <c r="ALP5745" s="26"/>
      <c r="ALQ5745" s="26"/>
      <c r="ALR5745" s="26"/>
      <c r="ALS5745" s="26"/>
      <c r="ALT5745" s="26"/>
      <c r="ALU5745" s="26"/>
      <c r="ALV5745" s="26"/>
      <c r="ALW5745" s="26"/>
      <c r="ALX5745" s="26"/>
      <c r="ALY5745" s="26"/>
      <c r="ALZ5745" s="26"/>
      <c r="AMA5745" s="26"/>
      <c r="AMB5745" s="26"/>
      <c r="AMC5745" s="26"/>
      <c r="AMD5745" s="26"/>
      <c r="AME5745" s="26"/>
      <c r="AMF5745" s="26"/>
      <c r="AMG5745"/>
      <c r="AMH5745"/>
      <c r="AMI5745"/>
      <c r="AMJ5745"/>
    </row>
    <row r="5746" spans="1:1024" s="2" customFormat="1" ht="25.5" x14ac:dyDescent="0.25">
      <c r="A5746" s="10" t="s">
        <v>1462</v>
      </c>
      <c r="B5746" s="10">
        <v>6654</v>
      </c>
      <c r="C5746" s="10">
        <f>VLOOKUP(B5746,[1]Planilha8!$X$4:$Y$6629,2,0)</f>
        <v>2040370</v>
      </c>
      <c r="D5746" s="12" t="s">
        <v>1577</v>
      </c>
      <c r="E5746" s="12" t="str">
        <f>VLOOKUP(B5746,[1]Planilha8!$X$4:$Z$6629,3,0)</f>
        <v>LAVANDERIA - AREA SUJA</v>
      </c>
      <c r="F5746" s="12" t="str">
        <f>VLOOKUP(B5746,[1]Planilha8!$X$4:$AD$6629,7,0)</f>
        <v>BOM</v>
      </c>
      <c r="G5746" s="13">
        <v>41479</v>
      </c>
      <c r="H5746" s="14">
        <v>164.8</v>
      </c>
      <c r="I5746" s="15" t="s">
        <v>22</v>
      </c>
      <c r="J5746" s="56" t="s">
        <v>1578</v>
      </c>
      <c r="K5746" s="57">
        <v>11247</v>
      </c>
      <c r="L5746" s="58">
        <v>2013002032</v>
      </c>
      <c r="M5746" s="59">
        <v>43465</v>
      </c>
      <c r="N5746" s="60">
        <v>147.084</v>
      </c>
      <c r="O5746" s="61">
        <v>0.33</v>
      </c>
      <c r="P5746" s="62">
        <v>2.75E-2</v>
      </c>
      <c r="Q5746" s="63">
        <v>4.532</v>
      </c>
      <c r="R5746" s="64">
        <v>151.61600000000001</v>
      </c>
      <c r="S5746" s="25">
        <v>13.1839999999999</v>
      </c>
      <c r="ALF5746" s="26"/>
      <c r="ALG5746" s="26"/>
      <c r="ALH5746" s="26"/>
      <c r="ALI5746" s="26"/>
      <c r="ALJ5746" s="26"/>
      <c r="ALK5746" s="26"/>
      <c r="ALL5746" s="26"/>
      <c r="ALM5746" s="26"/>
      <c r="ALN5746" s="26"/>
      <c r="ALO5746" s="26"/>
      <c r="ALP5746" s="26"/>
      <c r="ALQ5746" s="26"/>
      <c r="ALR5746" s="26"/>
      <c r="ALS5746" s="26"/>
      <c r="ALT5746" s="26"/>
      <c r="ALU5746" s="26"/>
      <c r="ALV5746" s="26"/>
      <c r="ALW5746" s="26"/>
      <c r="ALX5746" s="26"/>
      <c r="ALY5746" s="26"/>
      <c r="ALZ5746" s="26"/>
      <c r="AMA5746" s="26"/>
      <c r="AMB5746" s="26"/>
      <c r="AMC5746" s="26"/>
      <c r="AMD5746" s="26"/>
      <c r="AME5746" s="26"/>
      <c r="AMF5746" s="26"/>
      <c r="AMG5746"/>
      <c r="AMH5746"/>
      <c r="AMI5746"/>
      <c r="AMJ5746"/>
    </row>
    <row r="5747" spans="1:1024" s="2" customFormat="1" ht="38.25" x14ac:dyDescent="0.25">
      <c r="A5747" s="10" t="s">
        <v>1462</v>
      </c>
      <c r="B5747" s="10">
        <v>6654</v>
      </c>
      <c r="C5747" s="10">
        <f>VLOOKUP(B5747,[1]Planilha8!$X$4:$Y$6629,2,0)</f>
        <v>2040370</v>
      </c>
      <c r="D5747" s="12" t="s">
        <v>1579</v>
      </c>
      <c r="E5747" s="12" t="str">
        <f>VLOOKUP(B5747,[1]Planilha8!$X$4:$Z$6629,3,0)</f>
        <v>LAVANDERIA - AREA SUJA</v>
      </c>
      <c r="F5747" s="12" t="str">
        <f>VLOOKUP(B5747,[1]Planilha8!$X$4:$AD$6629,7,0)</f>
        <v>BOM</v>
      </c>
      <c r="G5747" s="13">
        <v>41479</v>
      </c>
      <c r="H5747" s="14">
        <v>164.8</v>
      </c>
      <c r="I5747" s="15" t="s">
        <v>22</v>
      </c>
      <c r="J5747" s="56" t="s">
        <v>1580</v>
      </c>
      <c r="K5747" s="57">
        <v>11247</v>
      </c>
      <c r="L5747" s="58">
        <v>2013002032</v>
      </c>
      <c r="M5747" s="59">
        <v>43465</v>
      </c>
      <c r="N5747" s="60">
        <v>147.084</v>
      </c>
      <c r="O5747" s="61">
        <v>0.33</v>
      </c>
      <c r="P5747" s="62">
        <v>2.75E-2</v>
      </c>
      <c r="Q5747" s="63">
        <v>4.532</v>
      </c>
      <c r="R5747" s="64">
        <v>151.61600000000001</v>
      </c>
      <c r="S5747" s="25">
        <v>13.1839999999999</v>
      </c>
      <c r="ALF5747" s="26"/>
      <c r="ALG5747" s="26"/>
      <c r="ALH5747" s="26"/>
      <c r="ALI5747" s="26"/>
      <c r="ALJ5747" s="26"/>
      <c r="ALK5747" s="26"/>
      <c r="ALL5747" s="26"/>
      <c r="ALM5747" s="26"/>
      <c r="ALN5747" s="26"/>
      <c r="ALO5747" s="26"/>
      <c r="ALP5747" s="26"/>
      <c r="ALQ5747" s="26"/>
      <c r="ALR5747" s="26"/>
      <c r="ALS5747" s="26"/>
      <c r="ALT5747" s="26"/>
      <c r="ALU5747" s="26"/>
      <c r="ALV5747" s="26"/>
      <c r="ALW5747" s="26"/>
      <c r="ALX5747" s="26"/>
      <c r="ALY5747" s="26"/>
      <c r="ALZ5747" s="26"/>
      <c r="AMA5747" s="26"/>
      <c r="AMB5747" s="26"/>
      <c r="AMC5747" s="26"/>
      <c r="AMD5747" s="26"/>
      <c r="AME5747" s="26"/>
      <c r="AMF5747" s="26"/>
      <c r="AMG5747"/>
      <c r="AMH5747"/>
      <c r="AMI5747"/>
      <c r="AMJ5747"/>
    </row>
    <row r="5748" spans="1:1024" s="2" customFormat="1" ht="25.5" x14ac:dyDescent="0.25">
      <c r="A5748" s="10" t="s">
        <v>1462</v>
      </c>
      <c r="B5748" s="10">
        <v>6655</v>
      </c>
      <c r="C5748" s="10">
        <f>VLOOKUP(B5748,[1]Planilha8!$X$4:$Y$6629,2,0)</f>
        <v>2040372</v>
      </c>
      <c r="D5748" s="12" t="s">
        <v>1577</v>
      </c>
      <c r="E5748" s="12" t="str">
        <f>VLOOKUP(B5748,[1]Planilha8!$X$4:$Z$6629,3,0)</f>
        <v>LAVANDERIA - AREA SUJA</v>
      </c>
      <c r="F5748" s="12" t="str">
        <f>VLOOKUP(B5748,[1]Planilha8!$X$4:$AD$6629,7,0)</f>
        <v>BOM</v>
      </c>
      <c r="G5748" s="13">
        <v>41479</v>
      </c>
      <c r="H5748" s="14">
        <v>164.8</v>
      </c>
      <c r="I5748" s="15" t="s">
        <v>22</v>
      </c>
      <c r="J5748" s="56" t="s">
        <v>1578</v>
      </c>
      <c r="K5748" s="57">
        <v>11247</v>
      </c>
      <c r="L5748" s="58">
        <v>2013002032</v>
      </c>
      <c r="M5748" s="59">
        <v>43465</v>
      </c>
      <c r="N5748" s="60">
        <v>147.084</v>
      </c>
      <c r="O5748" s="61">
        <v>0.33</v>
      </c>
      <c r="P5748" s="62">
        <v>2.75E-2</v>
      </c>
      <c r="Q5748" s="63">
        <v>4.532</v>
      </c>
      <c r="R5748" s="64">
        <v>151.61600000000001</v>
      </c>
      <c r="S5748" s="25">
        <v>13.1839999999999</v>
      </c>
      <c r="AMG5748"/>
      <c r="AMH5748"/>
      <c r="AMI5748"/>
      <c r="AMJ5748"/>
    </row>
    <row r="5749" spans="1:1024" s="2" customFormat="1" ht="38.25" x14ac:dyDescent="0.25">
      <c r="A5749" s="10" t="s">
        <v>1462</v>
      </c>
      <c r="B5749" s="10">
        <v>6655</v>
      </c>
      <c r="C5749" s="10">
        <f>VLOOKUP(B5749,[1]Planilha8!$X$4:$Y$6629,2,0)</f>
        <v>2040372</v>
      </c>
      <c r="D5749" s="12" t="s">
        <v>1579</v>
      </c>
      <c r="E5749" s="12" t="str">
        <f>VLOOKUP(B5749,[1]Planilha8!$X$4:$Z$6629,3,0)</f>
        <v>LAVANDERIA - AREA SUJA</v>
      </c>
      <c r="F5749" s="12" t="str">
        <f>VLOOKUP(B5749,[1]Planilha8!$X$4:$AD$6629,7,0)</f>
        <v>BOM</v>
      </c>
      <c r="G5749" s="13">
        <v>41479</v>
      </c>
      <c r="H5749" s="14">
        <v>164.8</v>
      </c>
      <c r="I5749" s="15" t="s">
        <v>22</v>
      </c>
      <c r="J5749" s="56" t="s">
        <v>1580</v>
      </c>
      <c r="K5749" s="57">
        <v>11247</v>
      </c>
      <c r="L5749" s="58">
        <v>2013002032</v>
      </c>
      <c r="M5749" s="59">
        <v>43465</v>
      </c>
      <c r="N5749" s="60">
        <v>147.084</v>
      </c>
      <c r="O5749" s="61">
        <v>0.33</v>
      </c>
      <c r="P5749" s="62">
        <v>2.75E-2</v>
      </c>
      <c r="Q5749" s="63">
        <v>4.532</v>
      </c>
      <c r="R5749" s="64">
        <v>151.61600000000001</v>
      </c>
      <c r="S5749" s="25">
        <v>13.1839999999999</v>
      </c>
      <c r="AMG5749"/>
      <c r="AMH5749"/>
      <c r="AMI5749"/>
      <c r="AMJ5749"/>
    </row>
    <row r="5750" spans="1:1024" s="2" customFormat="1" ht="51" x14ac:dyDescent="0.25">
      <c r="A5750" s="10" t="s">
        <v>1462</v>
      </c>
      <c r="B5750" s="10">
        <v>6689</v>
      </c>
      <c r="C5750" s="10">
        <f>VLOOKUP(B5750,[1]Planilha8!$X$4:$Y$6629,2,0)</f>
        <v>2040379</v>
      </c>
      <c r="D5750" s="12" t="s">
        <v>1581</v>
      </c>
      <c r="E5750" s="12" t="str">
        <f>VLOOKUP(B5750,[1]Planilha8!$X$4:$Z$6629,3,0)</f>
        <v>SALA DE MONITORAMENTO</v>
      </c>
      <c r="F5750" s="12" t="str">
        <f>VLOOKUP(B5750,[1]Planilha8!$X$4:$AD$6629,7,0)</f>
        <v>BOM</v>
      </c>
      <c r="G5750" s="13">
        <v>41491</v>
      </c>
      <c r="H5750" s="14">
        <v>3035</v>
      </c>
      <c r="I5750" s="15" t="s">
        <v>22</v>
      </c>
      <c r="J5750" s="56" t="s">
        <v>1571</v>
      </c>
      <c r="K5750" s="57">
        <v>111</v>
      </c>
      <c r="L5750" s="58">
        <v>2013002546</v>
      </c>
      <c r="M5750" s="59">
        <v>43465</v>
      </c>
      <c r="N5750" s="60">
        <v>1448.0884259259301</v>
      </c>
      <c r="O5750" s="61">
        <v>0.17</v>
      </c>
      <c r="P5750" s="62">
        <v>1.4166666666666701E-2</v>
      </c>
      <c r="Q5750" s="63">
        <v>42.995833333333302</v>
      </c>
      <c r="R5750" s="64">
        <v>1491.0842592592601</v>
      </c>
      <c r="S5750" s="25">
        <v>1543.9157407407399</v>
      </c>
      <c r="AMG5750"/>
      <c r="AMH5750"/>
      <c r="AMI5750"/>
      <c r="AMJ5750"/>
    </row>
    <row r="5751" spans="1:1024" s="2" customFormat="1" ht="25.5" x14ac:dyDescent="0.25">
      <c r="A5751" s="66" t="s">
        <v>1462</v>
      </c>
      <c r="B5751" s="10">
        <v>6811</v>
      </c>
      <c r="C5751" s="10">
        <f>VLOOKUP(B5751,[1]Planilha8!$X$4:$Y$6629,2,0)</f>
        <v>2040437</v>
      </c>
      <c r="D5751" s="12" t="s">
        <v>1582</v>
      </c>
      <c r="E5751" s="12" t="str">
        <f>VLOOKUP(B5751,[1]Planilha8!$X$4:$Z$6629,3,0)</f>
        <v>ENSINO E PESQUISA</v>
      </c>
      <c r="F5751" s="12" t="str">
        <f>VLOOKUP(B5751,[1]Planilha8!$X$4:$AD$6629,7,0)</f>
        <v>BOM</v>
      </c>
      <c r="G5751" s="13">
        <v>41516</v>
      </c>
      <c r="H5751" s="14">
        <v>300</v>
      </c>
      <c r="I5751" s="15" t="s">
        <v>22</v>
      </c>
      <c r="J5751" s="56" t="s">
        <v>1571</v>
      </c>
      <c r="K5751" s="57">
        <v>102</v>
      </c>
      <c r="L5751" s="58">
        <v>2013001767</v>
      </c>
      <c r="M5751" s="59">
        <v>43465</v>
      </c>
      <c r="N5751" s="60">
        <v>289.5</v>
      </c>
      <c r="O5751" s="61">
        <v>0.5</v>
      </c>
      <c r="P5751" s="62">
        <v>4.1666666666666699E-2</v>
      </c>
      <c r="Q5751" s="63">
        <v>0</v>
      </c>
      <c r="R5751" s="64">
        <v>289.5</v>
      </c>
      <c r="S5751" s="25">
        <v>10.5</v>
      </c>
      <c r="AMG5751"/>
      <c r="AMH5751"/>
      <c r="AMI5751"/>
      <c r="AMJ5751"/>
    </row>
    <row r="5752" spans="1:1024" s="2" customFormat="1" ht="63.75" x14ac:dyDescent="0.25">
      <c r="A5752" s="10" t="s">
        <v>1462</v>
      </c>
      <c r="B5752" s="10">
        <v>6754</v>
      </c>
      <c r="C5752" s="10">
        <f>VLOOKUP(B5752,[1]Planilha8!$X$4:$Y$6629,2,0)</f>
        <v>2040439</v>
      </c>
      <c r="D5752" s="12" t="s">
        <v>1583</v>
      </c>
      <c r="E5752" s="12" t="str">
        <f>VLOOKUP(B5752,[1]Planilha8!$X$4:$Z$6629,3,0)</f>
        <v>NUTRIÇÃO – SALA ADMINISTRATIVA</v>
      </c>
      <c r="F5752" s="12" t="str">
        <f>VLOOKUP(B5752,[1]Planilha8!$X$4:$AD$6629,7,0)</f>
        <v>BOM</v>
      </c>
      <c r="G5752" s="13">
        <v>41529</v>
      </c>
      <c r="H5752" s="14">
        <v>612.5</v>
      </c>
      <c r="I5752" s="15" t="s">
        <v>22</v>
      </c>
      <c r="J5752" s="56" t="s">
        <v>1503</v>
      </c>
      <c r="K5752" s="57">
        <v>2255</v>
      </c>
      <c r="L5752" s="58">
        <v>2013002512</v>
      </c>
      <c r="M5752" s="59">
        <v>43465</v>
      </c>
      <c r="N5752" s="60">
        <v>265.59334935897402</v>
      </c>
      <c r="O5752" s="61">
        <v>0.13</v>
      </c>
      <c r="P5752" s="62">
        <v>1.0833333333333301E-2</v>
      </c>
      <c r="Q5752" s="63">
        <v>6.6354166666666696</v>
      </c>
      <c r="R5752" s="64">
        <v>272.22876602564099</v>
      </c>
      <c r="S5752" s="25">
        <v>340.27123397435901</v>
      </c>
      <c r="AMG5752"/>
      <c r="AMH5752"/>
      <c r="AMI5752"/>
      <c r="AMJ5752"/>
    </row>
    <row r="5753" spans="1:1024" s="2" customFormat="1" ht="63.75" x14ac:dyDescent="0.25">
      <c r="A5753" s="10" t="s">
        <v>1462</v>
      </c>
      <c r="B5753" s="10">
        <v>6755</v>
      </c>
      <c r="C5753" s="10">
        <f>VLOOKUP(B5753,[1]Planilha8!$X$4:$Y$6629,2,0)</f>
        <v>2040440</v>
      </c>
      <c r="D5753" s="12" t="s">
        <v>1584</v>
      </c>
      <c r="E5753" s="12" t="str">
        <f>VLOOKUP(B5753,[1]Planilha8!$X$4:$Z$6629,3,0)</f>
        <v>5º ANDAR – ENSINO E PESQUISA</v>
      </c>
      <c r="F5753" s="12" t="str">
        <f>VLOOKUP(B5753,[1]Planilha8!$X$4:$AD$6629,7,0)</f>
        <v>BOM</v>
      </c>
      <c r="G5753" s="13">
        <v>41529</v>
      </c>
      <c r="H5753" s="14">
        <v>682.5</v>
      </c>
      <c r="I5753" s="15" t="s">
        <v>22</v>
      </c>
      <c r="J5753" s="56" t="s">
        <v>1503</v>
      </c>
      <c r="K5753" s="57">
        <v>2255</v>
      </c>
      <c r="L5753" s="58">
        <v>2013002512</v>
      </c>
      <c r="M5753" s="59">
        <v>43465</v>
      </c>
      <c r="N5753" s="60">
        <v>295.94687499999998</v>
      </c>
      <c r="O5753" s="61">
        <v>0.13</v>
      </c>
      <c r="P5753" s="62">
        <v>1.0833333333333301E-2</v>
      </c>
      <c r="Q5753" s="63">
        <v>7.3937499999999998</v>
      </c>
      <c r="R5753" s="64">
        <v>303.34062499999999</v>
      </c>
      <c r="S5753" s="25">
        <v>379.15937500000001</v>
      </c>
      <c r="AMG5753"/>
      <c r="AMH5753"/>
      <c r="AMI5753"/>
      <c r="AMJ5753"/>
    </row>
    <row r="5754" spans="1:1024" s="2" customFormat="1" ht="63.75" x14ac:dyDescent="0.25">
      <c r="A5754" s="10" t="s">
        <v>1462</v>
      </c>
      <c r="B5754" s="10">
        <v>6756</v>
      </c>
      <c r="C5754" s="10">
        <f>VLOOKUP(B5754,[1]Planilha8!$X$4:$Y$6629,2,0)</f>
        <v>2040441</v>
      </c>
      <c r="D5754" s="12" t="s">
        <v>1584</v>
      </c>
      <c r="E5754" s="12" t="str">
        <f>VLOOKUP(B5754,[1]Planilha8!$X$4:$Z$6629,3,0)</f>
        <v>3º ANDAR – CLÍNICA CIRÚRGICA</v>
      </c>
      <c r="F5754" s="12" t="str">
        <f>VLOOKUP(B5754,[1]Planilha8!$X$4:$AD$6629,7,0)</f>
        <v>BOM</v>
      </c>
      <c r="G5754" s="13">
        <v>41529</v>
      </c>
      <c r="H5754" s="14">
        <v>682.5</v>
      </c>
      <c r="I5754" s="15" t="s">
        <v>22</v>
      </c>
      <c r="J5754" s="56" t="s">
        <v>1503</v>
      </c>
      <c r="K5754" s="57">
        <v>2255</v>
      </c>
      <c r="L5754" s="58">
        <v>2013002512</v>
      </c>
      <c r="M5754" s="59">
        <v>43465</v>
      </c>
      <c r="N5754" s="60">
        <v>295.94687499999998</v>
      </c>
      <c r="O5754" s="61">
        <v>0.13</v>
      </c>
      <c r="P5754" s="62">
        <v>1.0833333333333301E-2</v>
      </c>
      <c r="Q5754" s="63">
        <v>7.3937499999999998</v>
      </c>
      <c r="R5754" s="64">
        <v>303.34062499999999</v>
      </c>
      <c r="S5754" s="25">
        <v>379.15937500000001</v>
      </c>
      <c r="AMG5754"/>
      <c r="AMH5754"/>
      <c r="AMI5754"/>
      <c r="AMJ5754"/>
    </row>
    <row r="5755" spans="1:1024" s="2" customFormat="1" ht="63.75" x14ac:dyDescent="0.25">
      <c r="A5755" s="10" t="s">
        <v>1462</v>
      </c>
      <c r="B5755" s="10">
        <v>6757</v>
      </c>
      <c r="C5755" s="10">
        <f>VLOOKUP(B5755,[1]Planilha8!$X$4:$Y$6629,2,0)</f>
        <v>2040442</v>
      </c>
      <c r="D5755" s="12" t="s">
        <v>1583</v>
      </c>
      <c r="E5755" s="12" t="str">
        <f>VLOOKUP(B5755,[1]Planilha8!$X$4:$Z$6629,3,0)</f>
        <v>CORREDOR TERREO</v>
      </c>
      <c r="F5755" s="12" t="str">
        <f>VLOOKUP(B5755,[1]Planilha8!$X$4:$AD$6629,7,0)</f>
        <v>BOM</v>
      </c>
      <c r="G5755" s="13">
        <v>41529</v>
      </c>
      <c r="H5755" s="14">
        <v>612.5</v>
      </c>
      <c r="I5755" s="15" t="s">
        <v>22</v>
      </c>
      <c r="J5755" s="56" t="s">
        <v>1503</v>
      </c>
      <c r="K5755" s="57">
        <v>2255</v>
      </c>
      <c r="L5755" s="58">
        <v>2013002512</v>
      </c>
      <c r="M5755" s="59">
        <v>43465</v>
      </c>
      <c r="N5755" s="60">
        <v>265.59334935897402</v>
      </c>
      <c r="O5755" s="61">
        <v>0.13</v>
      </c>
      <c r="P5755" s="62">
        <v>1.0833333333333301E-2</v>
      </c>
      <c r="Q5755" s="63">
        <v>6.6354166666666696</v>
      </c>
      <c r="R5755" s="64">
        <v>272.22876602564099</v>
      </c>
      <c r="S5755" s="25">
        <v>340.27123397435901</v>
      </c>
      <c r="AMG5755"/>
      <c r="AMH5755"/>
      <c r="AMI5755"/>
      <c r="AMJ5755"/>
    </row>
    <row r="5756" spans="1:1024" s="2" customFormat="1" ht="63.75" x14ac:dyDescent="0.25">
      <c r="A5756" s="10" t="s">
        <v>1462</v>
      </c>
      <c r="B5756" s="10">
        <v>6758</v>
      </c>
      <c r="C5756" s="10">
        <f>VLOOKUP(B5756,[1]Planilha8!$X$4:$Y$6629,2,0)</f>
        <v>2040443</v>
      </c>
      <c r="D5756" s="12" t="s">
        <v>1583</v>
      </c>
      <c r="E5756" s="12" t="str">
        <f>VLOOKUP(B5756,[1]Planilha8!$X$4:$Z$6629,3,0)</f>
        <v>FARMÁCIA</v>
      </c>
      <c r="F5756" s="12" t="str">
        <f>VLOOKUP(B5756,[1]Planilha8!$X$4:$AD$6629,7,0)</f>
        <v>BOM</v>
      </c>
      <c r="G5756" s="13">
        <v>41529</v>
      </c>
      <c r="H5756" s="14">
        <v>612.5</v>
      </c>
      <c r="I5756" s="15" t="s">
        <v>22</v>
      </c>
      <c r="J5756" s="56" t="s">
        <v>1503</v>
      </c>
      <c r="K5756" s="57">
        <v>2255</v>
      </c>
      <c r="L5756" s="58">
        <v>2013002512</v>
      </c>
      <c r="M5756" s="59">
        <v>43465</v>
      </c>
      <c r="N5756" s="60">
        <v>265.59334935897402</v>
      </c>
      <c r="O5756" s="61">
        <v>0.13</v>
      </c>
      <c r="P5756" s="62">
        <v>1.0833333333333301E-2</v>
      </c>
      <c r="Q5756" s="63">
        <v>6.6354166666666696</v>
      </c>
      <c r="R5756" s="64">
        <v>272.22876602564099</v>
      </c>
      <c r="S5756" s="25">
        <v>340.27123397435901</v>
      </c>
      <c r="AMG5756"/>
      <c r="AMH5756"/>
      <c r="AMI5756"/>
      <c r="AMJ5756"/>
    </row>
    <row r="5757" spans="1:1024" s="2" customFormat="1" ht="63.75" x14ac:dyDescent="0.25">
      <c r="A5757" s="10" t="s">
        <v>1462</v>
      </c>
      <c r="B5757" s="10">
        <v>6759</v>
      </c>
      <c r="C5757" s="10">
        <f>VLOOKUP(B5757,[1]Planilha8!$X$4:$Y$6629,2,0)</f>
        <v>2040444</v>
      </c>
      <c r="D5757" s="12" t="s">
        <v>1584</v>
      </c>
      <c r="E5757" s="12" t="str">
        <f>VLOOKUP(B5757,[1]Planilha8!$X$4:$Z$6629,3,0)</f>
        <v>1º  ANDAR –  DIRETORIA</v>
      </c>
      <c r="F5757" s="12" t="str">
        <f>VLOOKUP(B5757,[1]Planilha8!$X$4:$AD$6629,7,0)</f>
        <v>BOM</v>
      </c>
      <c r="G5757" s="13">
        <v>41529</v>
      </c>
      <c r="H5757" s="14">
        <v>682.5</v>
      </c>
      <c r="I5757" s="15" t="s">
        <v>22</v>
      </c>
      <c r="J5757" s="56" t="s">
        <v>1503</v>
      </c>
      <c r="K5757" s="57">
        <v>2255</v>
      </c>
      <c r="L5757" s="58">
        <v>2013002512</v>
      </c>
      <c r="M5757" s="59">
        <v>43465</v>
      </c>
      <c r="N5757" s="60">
        <v>295.94687499999998</v>
      </c>
      <c r="O5757" s="61">
        <v>0.13</v>
      </c>
      <c r="P5757" s="62">
        <v>1.0833333333333301E-2</v>
      </c>
      <c r="Q5757" s="63">
        <v>7.3937499999999998</v>
      </c>
      <c r="R5757" s="64">
        <v>303.34062499999999</v>
      </c>
      <c r="S5757" s="25">
        <v>379.15937500000001</v>
      </c>
      <c r="AMG5757"/>
      <c r="AMH5757"/>
      <c r="AMI5757"/>
      <c r="AMJ5757"/>
    </row>
    <row r="5758" spans="1:1024" s="2" customFormat="1" ht="63.75" x14ac:dyDescent="0.25">
      <c r="A5758" s="10" t="s">
        <v>1462</v>
      </c>
      <c r="B5758" s="10">
        <v>6760</v>
      </c>
      <c r="C5758" s="10">
        <f>VLOOKUP(B5758,[1]Planilha8!$X$4:$Y$6629,2,0)</f>
        <v>2040445</v>
      </c>
      <c r="D5758" s="12" t="s">
        <v>1584</v>
      </c>
      <c r="E5758" s="12" t="str">
        <f>VLOOKUP(B5758,[1]Planilha8!$X$4:$Z$6629,3,0)</f>
        <v>CLINICA MÉDICA</v>
      </c>
      <c r="F5758" s="12" t="str">
        <f>VLOOKUP(B5758,[1]Planilha8!$X$4:$AD$6629,7,0)</f>
        <v>BOM</v>
      </c>
      <c r="G5758" s="13">
        <v>41529</v>
      </c>
      <c r="H5758" s="14">
        <v>682.5</v>
      </c>
      <c r="I5758" s="15" t="s">
        <v>22</v>
      </c>
      <c r="J5758" s="56" t="s">
        <v>1503</v>
      </c>
      <c r="K5758" s="57">
        <v>2255</v>
      </c>
      <c r="L5758" s="58">
        <v>2013002512</v>
      </c>
      <c r="M5758" s="59">
        <v>43465</v>
      </c>
      <c r="N5758" s="60">
        <v>295.94687499999998</v>
      </c>
      <c r="O5758" s="61">
        <v>0.13</v>
      </c>
      <c r="P5758" s="62">
        <v>1.0833333333333301E-2</v>
      </c>
      <c r="Q5758" s="63">
        <v>7.3937499999999998</v>
      </c>
      <c r="R5758" s="64">
        <v>303.34062499999999</v>
      </c>
      <c r="S5758" s="25">
        <v>379.15937500000001</v>
      </c>
      <c r="AMG5758"/>
      <c r="AMH5758"/>
      <c r="AMI5758"/>
      <c r="AMJ5758"/>
    </row>
    <row r="5759" spans="1:1024" s="2" customFormat="1" ht="63.75" x14ac:dyDescent="0.25">
      <c r="A5759" s="10" t="s">
        <v>1462</v>
      </c>
      <c r="B5759" s="10">
        <v>6761</v>
      </c>
      <c r="C5759" s="10">
        <f>VLOOKUP(B5759,[1]Planilha8!$X$4:$Y$6629,2,0)</f>
        <v>2040446</v>
      </c>
      <c r="D5759" s="12" t="s">
        <v>1583</v>
      </c>
      <c r="E5759" s="12" t="str">
        <f>VLOOKUP(B5759,[1]Planilha8!$X$4:$Z$6629,3,0)</f>
        <v>AMBULATÓRIO – ALA A</v>
      </c>
      <c r="F5759" s="12" t="str">
        <f>VLOOKUP(B5759,[1]Planilha8!$X$4:$AD$6629,7,0)</f>
        <v>BOM</v>
      </c>
      <c r="G5759" s="13">
        <v>41529</v>
      </c>
      <c r="H5759" s="14">
        <v>612.5</v>
      </c>
      <c r="I5759" s="15" t="s">
        <v>22</v>
      </c>
      <c r="J5759" s="56" t="s">
        <v>1503</v>
      </c>
      <c r="K5759" s="57">
        <v>2255</v>
      </c>
      <c r="L5759" s="58">
        <v>2013002512</v>
      </c>
      <c r="M5759" s="59">
        <v>43465</v>
      </c>
      <c r="N5759" s="60">
        <v>265.59334935897402</v>
      </c>
      <c r="O5759" s="61">
        <v>0.13</v>
      </c>
      <c r="P5759" s="62">
        <v>1.0833333333333301E-2</v>
      </c>
      <c r="Q5759" s="63">
        <v>6.6354166666666696</v>
      </c>
      <c r="R5759" s="64">
        <v>272.22876602564099</v>
      </c>
      <c r="S5759" s="25">
        <v>340.27123397435901</v>
      </c>
      <c r="AMG5759"/>
      <c r="AMH5759"/>
      <c r="AMI5759"/>
      <c r="AMJ5759"/>
    </row>
    <row r="5760" spans="1:1024" s="2" customFormat="1" ht="63.75" x14ac:dyDescent="0.25">
      <c r="A5760" s="10" t="s">
        <v>1462</v>
      </c>
      <c r="B5760" s="10">
        <v>6762</v>
      </c>
      <c r="C5760" s="10">
        <f>VLOOKUP(B5760,[1]Planilha8!$X$4:$Y$6629,2,0)</f>
        <v>2040447</v>
      </c>
      <c r="D5760" s="12" t="s">
        <v>1583</v>
      </c>
      <c r="E5760" s="12" t="str">
        <f>VLOOKUP(B5760,[1]Planilha8!$X$4:$Z$6629,3,0)</f>
        <v>TRANSPLANTE</v>
      </c>
      <c r="F5760" s="12" t="str">
        <f>VLOOKUP(B5760,[1]Planilha8!$X$4:$AD$6629,7,0)</f>
        <v>BOM</v>
      </c>
      <c r="G5760" s="13">
        <v>41529</v>
      </c>
      <c r="H5760" s="14">
        <v>612.5</v>
      </c>
      <c r="I5760" s="15" t="s">
        <v>22</v>
      </c>
      <c r="J5760" s="56" t="s">
        <v>1503</v>
      </c>
      <c r="K5760" s="57">
        <v>2255</v>
      </c>
      <c r="L5760" s="58">
        <v>2013002512</v>
      </c>
      <c r="M5760" s="59">
        <v>43465</v>
      </c>
      <c r="N5760" s="60">
        <v>265.59334935897402</v>
      </c>
      <c r="O5760" s="61">
        <v>0.13</v>
      </c>
      <c r="P5760" s="62">
        <v>1.0833333333333301E-2</v>
      </c>
      <c r="Q5760" s="63">
        <v>6.6354166666666696</v>
      </c>
      <c r="R5760" s="64">
        <v>272.22876602564099</v>
      </c>
      <c r="S5760" s="25">
        <v>340.27123397435901</v>
      </c>
      <c r="AMG5760"/>
      <c r="AMH5760"/>
      <c r="AMI5760"/>
      <c r="AMJ5760"/>
    </row>
    <row r="5761" spans="1:1024" s="2" customFormat="1" ht="63.75" x14ac:dyDescent="0.25">
      <c r="A5761" s="10" t="s">
        <v>1462</v>
      </c>
      <c r="B5761" s="10">
        <v>6763</v>
      </c>
      <c r="C5761" s="10">
        <f>VLOOKUP(B5761,[1]Planilha8!$X$4:$Y$6629,2,0)</f>
        <v>2040448</v>
      </c>
      <c r="D5761" s="12" t="s">
        <v>1585</v>
      </c>
      <c r="E5761" s="12" t="str">
        <f>VLOOKUP(B5761,[1]Planilha8!$X$4:$Z$6629,3,0)</f>
        <v>2º ANDAR UTI</v>
      </c>
      <c r="F5761" s="12" t="str">
        <f>VLOOKUP(B5761,[1]Planilha8!$X$4:$AD$6629,7,0)</f>
        <v>BOM</v>
      </c>
      <c r="G5761" s="13">
        <v>41529</v>
      </c>
      <c r="H5761" s="14">
        <v>612.5</v>
      </c>
      <c r="I5761" s="15" t="s">
        <v>22</v>
      </c>
      <c r="J5761" s="56" t="s">
        <v>1503</v>
      </c>
      <c r="K5761" s="57">
        <v>2255</v>
      </c>
      <c r="L5761" s="58">
        <v>2013002512</v>
      </c>
      <c r="M5761" s="59">
        <v>43465</v>
      </c>
      <c r="N5761" s="60">
        <v>265.59334935897402</v>
      </c>
      <c r="O5761" s="61">
        <v>0.13</v>
      </c>
      <c r="P5761" s="62">
        <v>1.0833333333333301E-2</v>
      </c>
      <c r="Q5761" s="63">
        <v>6.6354166666666696</v>
      </c>
      <c r="R5761" s="64">
        <v>272.22876602564099</v>
      </c>
      <c r="S5761" s="25">
        <v>340.27123397435901</v>
      </c>
      <c r="AMG5761"/>
      <c r="AMH5761"/>
      <c r="AMI5761"/>
      <c r="AMJ5761"/>
    </row>
    <row r="5762" spans="1:1024" s="2" customFormat="1" ht="63.75" x14ac:dyDescent="0.25">
      <c r="A5762" s="10" t="s">
        <v>1462</v>
      </c>
      <c r="B5762" s="10">
        <v>6764</v>
      </c>
      <c r="C5762" s="10">
        <f>VLOOKUP(B5762,[1]Planilha8!$X$4:$Y$6629,2,0)</f>
        <v>2040449</v>
      </c>
      <c r="D5762" s="12" t="s">
        <v>1583</v>
      </c>
      <c r="E5762" s="12" t="str">
        <f>VLOOKUP(B5762,[1]Planilha8!$X$4:$Z$6629,3,0)</f>
        <v>5º ANDAR – ENSINO E PESQUISA</v>
      </c>
      <c r="F5762" s="12" t="str">
        <f>VLOOKUP(B5762,[1]Planilha8!$X$4:$AD$6629,7,0)</f>
        <v>BOM</v>
      </c>
      <c r="G5762" s="13">
        <v>41529</v>
      </c>
      <c r="H5762" s="14">
        <v>612.5</v>
      </c>
      <c r="I5762" s="15" t="s">
        <v>22</v>
      </c>
      <c r="J5762" s="56" t="s">
        <v>1503</v>
      </c>
      <c r="K5762" s="57">
        <v>2255</v>
      </c>
      <c r="L5762" s="58">
        <v>2013002512</v>
      </c>
      <c r="M5762" s="59">
        <v>43465</v>
      </c>
      <c r="N5762" s="60">
        <v>265.59334935897402</v>
      </c>
      <c r="O5762" s="61">
        <v>0.13</v>
      </c>
      <c r="P5762" s="62">
        <v>1.0833333333333301E-2</v>
      </c>
      <c r="Q5762" s="63">
        <v>6.6354166666666696</v>
      </c>
      <c r="R5762" s="64">
        <v>272.22876602564099</v>
      </c>
      <c r="S5762" s="25">
        <v>340.27123397435901</v>
      </c>
      <c r="AMG5762"/>
      <c r="AMH5762"/>
      <c r="AMI5762"/>
      <c r="AMJ5762"/>
    </row>
    <row r="5763" spans="1:1024" s="2" customFormat="1" ht="63.75" x14ac:dyDescent="0.25">
      <c r="A5763" s="10" t="s">
        <v>1462</v>
      </c>
      <c r="B5763" s="10">
        <v>6765</v>
      </c>
      <c r="C5763" s="10">
        <f>VLOOKUP(B5763,[1]Planilha8!$X$4:$Y$6629,2,0)</f>
        <v>2040450</v>
      </c>
      <c r="D5763" s="12" t="s">
        <v>1584</v>
      </c>
      <c r="E5763" s="12" t="str">
        <f>VLOOKUP(B5763,[1]Planilha8!$X$4:$Z$6629,3,0)</f>
        <v>1º  ANDAR – FARMÁCIA</v>
      </c>
      <c r="F5763" s="12" t="str">
        <f>VLOOKUP(B5763,[1]Planilha8!$X$4:$AD$6629,7,0)</f>
        <v>BOM</v>
      </c>
      <c r="G5763" s="13">
        <v>41529</v>
      </c>
      <c r="H5763" s="14">
        <v>682.5</v>
      </c>
      <c r="I5763" s="15" t="s">
        <v>22</v>
      </c>
      <c r="J5763" s="56" t="s">
        <v>1503</v>
      </c>
      <c r="K5763" s="57">
        <v>2255</v>
      </c>
      <c r="L5763" s="58">
        <v>2013002512</v>
      </c>
      <c r="M5763" s="59">
        <v>43465</v>
      </c>
      <c r="N5763" s="60">
        <v>295.94687499999998</v>
      </c>
      <c r="O5763" s="61">
        <v>0.13</v>
      </c>
      <c r="P5763" s="62">
        <v>1.0833333333333301E-2</v>
      </c>
      <c r="Q5763" s="63">
        <v>7.3937499999999998</v>
      </c>
      <c r="R5763" s="64">
        <v>303.34062499999999</v>
      </c>
      <c r="S5763" s="25">
        <v>379.15937500000001</v>
      </c>
      <c r="AMG5763"/>
      <c r="AMH5763"/>
      <c r="AMI5763"/>
      <c r="AMJ5763"/>
    </row>
    <row r="5764" spans="1:1024" s="2" customFormat="1" ht="38.25" x14ac:dyDescent="0.25">
      <c r="A5764" s="10" t="s">
        <v>1462</v>
      </c>
      <c r="B5764" s="10">
        <v>6766</v>
      </c>
      <c r="C5764" s="10">
        <f>VLOOKUP(B5764,[1]Planilha8!$X$4:$Y$6629,2,0)</f>
        <v>2040451</v>
      </c>
      <c r="D5764" s="12" t="s">
        <v>1586</v>
      </c>
      <c r="E5764" s="12" t="str">
        <f>VLOOKUP(B5764,[1]Planilha8!$X$4:$Z$6629,3,0)</f>
        <v>CHI – TRIAGEM MÉDICA</v>
      </c>
      <c r="F5764" s="12" t="str">
        <f>VLOOKUP(B5764,[1]Planilha8!$X$4:$AD$6629,7,0)</f>
        <v>BOM</v>
      </c>
      <c r="G5764" s="13">
        <v>41534</v>
      </c>
      <c r="H5764" s="14">
        <v>310</v>
      </c>
      <c r="I5764" s="15" t="s">
        <v>22</v>
      </c>
      <c r="J5764" s="56" t="s">
        <v>619</v>
      </c>
      <c r="K5764" s="57">
        <v>2379</v>
      </c>
      <c r="L5764" s="58">
        <v>2013002820</v>
      </c>
      <c r="M5764" s="59">
        <v>43465</v>
      </c>
      <c r="N5764" s="60">
        <v>239.28842592592599</v>
      </c>
      <c r="O5764" s="61">
        <v>0.5</v>
      </c>
      <c r="P5764" s="62">
        <v>4.1666666666666699E-2</v>
      </c>
      <c r="Q5764" s="63">
        <v>12.9166666666667</v>
      </c>
      <c r="R5764" s="64">
        <v>252.205092592592</v>
      </c>
      <c r="S5764" s="25">
        <v>57.794907407407599</v>
      </c>
      <c r="AMG5764"/>
      <c r="AMH5764"/>
      <c r="AMI5764"/>
      <c r="AMJ5764"/>
    </row>
    <row r="5765" spans="1:1024" s="2" customFormat="1" ht="51" x14ac:dyDescent="0.25">
      <c r="A5765" s="10" t="s">
        <v>1462</v>
      </c>
      <c r="B5765" s="10">
        <v>6771</v>
      </c>
      <c r="C5765" s="10">
        <f>VLOOKUP(B5765,[1]Planilha8!$X$4:$Y$6629,2,0)</f>
        <v>2040455</v>
      </c>
      <c r="D5765" s="12" t="s">
        <v>1587</v>
      </c>
      <c r="E5765" s="12" t="str">
        <f>VLOOKUP(B5765,[1]Planilha8!$X$4:$Z$6629,3,0)</f>
        <v>CHI – CENTRAL DE RELACIONAMENTO</v>
      </c>
      <c r="F5765" s="12" t="str">
        <f>VLOOKUP(B5765,[1]Planilha8!$X$4:$AD$6629,7,0)</f>
        <v>BOM</v>
      </c>
      <c r="G5765" s="13">
        <v>41540</v>
      </c>
      <c r="H5765" s="14">
        <v>421.86</v>
      </c>
      <c r="I5765" s="15" t="s">
        <v>22</v>
      </c>
      <c r="J5765" s="56" t="s">
        <v>1489</v>
      </c>
      <c r="K5765" s="57">
        <v>17759</v>
      </c>
      <c r="L5765" s="58">
        <v>2013002917</v>
      </c>
      <c r="M5765" s="59">
        <v>43465</v>
      </c>
      <c r="N5765" s="60">
        <v>209.170747649573</v>
      </c>
      <c r="O5765" s="61">
        <v>0.2</v>
      </c>
      <c r="P5765" s="62">
        <v>1.6666666666666701E-2</v>
      </c>
      <c r="Q5765" s="63">
        <v>7.0309999999999997</v>
      </c>
      <c r="R5765" s="64">
        <v>216.20174764957301</v>
      </c>
      <c r="S5765" s="25">
        <v>205.65825235042701</v>
      </c>
      <c r="AMG5765"/>
      <c r="AMH5765"/>
      <c r="AMI5765"/>
      <c r="AMJ5765"/>
    </row>
    <row r="5766" spans="1:1024" s="2" customFormat="1" ht="51" x14ac:dyDescent="0.25">
      <c r="A5766" s="10" t="s">
        <v>1462</v>
      </c>
      <c r="B5766" s="10">
        <v>6772</v>
      </c>
      <c r="C5766" s="10">
        <f>VLOOKUP(B5766,[1]Planilha8!$X$4:$Y$6629,2,0)</f>
        <v>2040456</v>
      </c>
      <c r="D5766" s="12" t="s">
        <v>1587</v>
      </c>
      <c r="E5766" s="12" t="str">
        <f>VLOOKUP(B5766,[1]Planilha8!$X$4:$Z$6629,3,0)</f>
        <v>CHI – CENTRAL DE RELACIONAMENTO</v>
      </c>
      <c r="F5766" s="12" t="str">
        <f>VLOOKUP(B5766,[1]Planilha8!$X$4:$AD$6629,7,0)</f>
        <v>BOM</v>
      </c>
      <c r="G5766" s="13">
        <v>41540</v>
      </c>
      <c r="H5766" s="14">
        <v>421.86</v>
      </c>
      <c r="I5766" s="15" t="s">
        <v>22</v>
      </c>
      <c r="J5766" s="56" t="s">
        <v>1489</v>
      </c>
      <c r="K5766" s="57">
        <v>17759</v>
      </c>
      <c r="L5766" s="58">
        <v>2013002917</v>
      </c>
      <c r="M5766" s="59">
        <v>43465</v>
      </c>
      <c r="N5766" s="60">
        <v>209.170747649573</v>
      </c>
      <c r="O5766" s="61">
        <v>0.2</v>
      </c>
      <c r="P5766" s="62">
        <v>1.6666666666666701E-2</v>
      </c>
      <c r="Q5766" s="63">
        <v>7.0309999999999997</v>
      </c>
      <c r="R5766" s="64">
        <v>216.20174764957301</v>
      </c>
      <c r="S5766" s="25">
        <v>205.65825235042701</v>
      </c>
      <c r="AMG5766"/>
      <c r="AMH5766"/>
      <c r="AMI5766"/>
      <c r="AMJ5766"/>
    </row>
    <row r="5767" spans="1:1024" s="2" customFormat="1" ht="51" x14ac:dyDescent="0.25">
      <c r="A5767" s="10" t="s">
        <v>1462</v>
      </c>
      <c r="B5767" s="10">
        <v>6773</v>
      </c>
      <c r="C5767" s="10">
        <f>VLOOKUP(B5767,[1]Planilha8!$X$4:$Y$6629,2,0)</f>
        <v>2040457</v>
      </c>
      <c r="D5767" s="12" t="s">
        <v>1587</v>
      </c>
      <c r="E5767" s="12" t="str">
        <f>VLOOKUP(B5767,[1]Planilha8!$X$4:$Z$6629,3,0)</f>
        <v>CHI – CENTRAL DE RELACIONAMENTO</v>
      </c>
      <c r="F5767" s="12" t="str">
        <f>VLOOKUP(B5767,[1]Planilha8!$X$4:$AD$6629,7,0)</f>
        <v>BOM</v>
      </c>
      <c r="G5767" s="13">
        <v>41540</v>
      </c>
      <c r="H5767" s="14">
        <v>421.86</v>
      </c>
      <c r="I5767" s="15" t="s">
        <v>22</v>
      </c>
      <c r="J5767" s="56" t="s">
        <v>1489</v>
      </c>
      <c r="K5767" s="57">
        <v>17759</v>
      </c>
      <c r="L5767" s="58">
        <v>2013002917</v>
      </c>
      <c r="M5767" s="59">
        <v>43465</v>
      </c>
      <c r="N5767" s="60">
        <v>209.170747649573</v>
      </c>
      <c r="O5767" s="61">
        <v>0.2</v>
      </c>
      <c r="P5767" s="62">
        <v>1.6666666666666701E-2</v>
      </c>
      <c r="Q5767" s="63">
        <v>7.0309999999999997</v>
      </c>
      <c r="R5767" s="64">
        <v>216.20174764957301</v>
      </c>
      <c r="S5767" s="25">
        <v>205.65825235042701</v>
      </c>
      <c r="AMG5767"/>
      <c r="AMH5767"/>
      <c r="AMI5767"/>
      <c r="AMJ5767"/>
    </row>
    <row r="5768" spans="1:1024" s="2" customFormat="1" ht="51" x14ac:dyDescent="0.25">
      <c r="A5768" s="10" t="s">
        <v>1462</v>
      </c>
      <c r="B5768" s="10">
        <v>6774</v>
      </c>
      <c r="C5768" s="10">
        <f>VLOOKUP(B5768,[1]Planilha8!$X$4:$Y$6629,2,0)</f>
        <v>2040458</v>
      </c>
      <c r="D5768" s="12" t="s">
        <v>1587</v>
      </c>
      <c r="E5768" s="12" t="str">
        <f>VLOOKUP(B5768,[1]Planilha8!$X$4:$Z$6629,3,0)</f>
        <v>CHI – CENTRAL HUMANIZADA DE INTERNAÇÃO</v>
      </c>
      <c r="F5768" s="12" t="str">
        <f>VLOOKUP(B5768,[1]Planilha8!$X$4:$AD$6629,7,0)</f>
        <v>BOM</v>
      </c>
      <c r="G5768" s="13">
        <v>41540</v>
      </c>
      <c r="H5768" s="14">
        <v>421.86</v>
      </c>
      <c r="I5768" s="15" t="s">
        <v>22</v>
      </c>
      <c r="J5768" s="56" t="s">
        <v>1489</v>
      </c>
      <c r="K5768" s="57">
        <v>17759</v>
      </c>
      <c r="L5768" s="58">
        <v>2013002917</v>
      </c>
      <c r="M5768" s="59">
        <v>43465</v>
      </c>
      <c r="N5768" s="60">
        <v>209.170747649573</v>
      </c>
      <c r="O5768" s="61">
        <v>0.2</v>
      </c>
      <c r="P5768" s="62">
        <v>1.6666666666666701E-2</v>
      </c>
      <c r="Q5768" s="63">
        <v>7.0309999999999997</v>
      </c>
      <c r="R5768" s="64">
        <v>216.20174764957301</v>
      </c>
      <c r="S5768" s="25">
        <v>205.65825235042701</v>
      </c>
      <c r="AMG5768"/>
      <c r="AMH5768"/>
      <c r="AMI5768"/>
      <c r="AMJ5768"/>
    </row>
    <row r="5769" spans="1:1024" s="2" customFormat="1" ht="51" x14ac:dyDescent="0.25">
      <c r="A5769" s="10" t="s">
        <v>1462</v>
      </c>
      <c r="B5769" s="10">
        <v>6775</v>
      </c>
      <c r="C5769" s="10">
        <f>VLOOKUP(B5769,[1]Planilha8!$X$4:$Y$6629,2,0)</f>
        <v>2040459</v>
      </c>
      <c r="D5769" s="12" t="s">
        <v>1587</v>
      </c>
      <c r="E5769" s="12" t="str">
        <f>VLOOKUP(B5769,[1]Planilha8!$X$4:$Z$6629,3,0)</f>
        <v>CHI – CENTRAL DE RELACIONAMENTO</v>
      </c>
      <c r="F5769" s="12" t="str">
        <f>VLOOKUP(B5769,[1]Planilha8!$X$4:$AD$6629,7,0)</f>
        <v>BOM</v>
      </c>
      <c r="G5769" s="13">
        <v>41540</v>
      </c>
      <c r="H5769" s="14">
        <v>421.86</v>
      </c>
      <c r="I5769" s="15" t="s">
        <v>22</v>
      </c>
      <c r="J5769" s="56" t="s">
        <v>1489</v>
      </c>
      <c r="K5769" s="57">
        <v>17759</v>
      </c>
      <c r="L5769" s="58">
        <v>2013002917</v>
      </c>
      <c r="M5769" s="59">
        <v>43465</v>
      </c>
      <c r="N5769" s="60">
        <v>209.170747649573</v>
      </c>
      <c r="O5769" s="61">
        <v>0.2</v>
      </c>
      <c r="P5769" s="62">
        <v>1.6666666666666701E-2</v>
      </c>
      <c r="Q5769" s="63">
        <v>7.0309999999999997</v>
      </c>
      <c r="R5769" s="64">
        <v>216.20174764957301</v>
      </c>
      <c r="S5769" s="25">
        <v>205.65825235042701</v>
      </c>
      <c r="AMG5769"/>
      <c r="AMH5769"/>
      <c r="AMI5769"/>
      <c r="AMJ5769"/>
    </row>
    <row r="5770" spans="1:1024" s="2" customFormat="1" ht="51" x14ac:dyDescent="0.25">
      <c r="A5770" s="10" t="s">
        <v>1462</v>
      </c>
      <c r="B5770" s="10">
        <v>6776</v>
      </c>
      <c r="C5770" s="10">
        <f>VLOOKUP(B5770,[1]Planilha8!$X$4:$Y$6629,2,0)</f>
        <v>2040460</v>
      </c>
      <c r="D5770" s="12" t="s">
        <v>1587</v>
      </c>
      <c r="E5770" s="12" t="str">
        <f>VLOOKUP(B5770,[1]Planilha8!$X$4:$Z$6629,3,0)</f>
        <v>CHI – CENTRAL DE RELACIONAMENTO</v>
      </c>
      <c r="F5770" s="12" t="str">
        <f>VLOOKUP(B5770,[1]Planilha8!$X$4:$AD$6629,7,0)</f>
        <v>BOM</v>
      </c>
      <c r="G5770" s="13">
        <v>41540</v>
      </c>
      <c r="H5770" s="14">
        <v>421.86</v>
      </c>
      <c r="I5770" s="15" t="s">
        <v>22</v>
      </c>
      <c r="J5770" s="56" t="s">
        <v>1489</v>
      </c>
      <c r="K5770" s="57">
        <v>17759</v>
      </c>
      <c r="L5770" s="58">
        <v>2013002917</v>
      </c>
      <c r="M5770" s="59">
        <v>43465</v>
      </c>
      <c r="N5770" s="60">
        <v>209.170747649573</v>
      </c>
      <c r="O5770" s="61">
        <v>0.2</v>
      </c>
      <c r="P5770" s="62">
        <v>1.6666666666666701E-2</v>
      </c>
      <c r="Q5770" s="63">
        <v>7.0309999999999997</v>
      </c>
      <c r="R5770" s="64">
        <v>216.20174764957301</v>
      </c>
      <c r="S5770" s="25">
        <v>205.65825235042701</v>
      </c>
      <c r="AMG5770"/>
      <c r="AMH5770"/>
      <c r="AMI5770"/>
      <c r="AMJ5770"/>
    </row>
    <row r="5771" spans="1:1024" s="2" customFormat="1" ht="51" x14ac:dyDescent="0.25">
      <c r="A5771" s="10" t="s">
        <v>1462</v>
      </c>
      <c r="B5771" s="10">
        <v>6777</v>
      </c>
      <c r="C5771" s="10">
        <f>VLOOKUP(B5771,[1]Planilha8!$X$4:$Y$6629,2,0)</f>
        <v>2040461</v>
      </c>
      <c r="D5771" s="12" t="s">
        <v>1587</v>
      </c>
      <c r="E5771" s="12" t="str">
        <f>VLOOKUP(B5771,[1]Planilha8!$X$4:$Z$6629,3,0)</f>
        <v>CHI – CENTRAL DE RELACIONAMENTO</v>
      </c>
      <c r="F5771" s="12" t="str">
        <f>VLOOKUP(B5771,[1]Planilha8!$X$4:$AD$6629,7,0)</f>
        <v>BOM</v>
      </c>
      <c r="G5771" s="13">
        <v>41540</v>
      </c>
      <c r="H5771" s="14">
        <v>421.86</v>
      </c>
      <c r="I5771" s="15" t="s">
        <v>22</v>
      </c>
      <c r="J5771" s="56" t="s">
        <v>1489</v>
      </c>
      <c r="K5771" s="57">
        <v>17759</v>
      </c>
      <c r="L5771" s="58">
        <v>2013002917</v>
      </c>
      <c r="M5771" s="59">
        <v>43465</v>
      </c>
      <c r="N5771" s="60">
        <v>209.170747649573</v>
      </c>
      <c r="O5771" s="61">
        <v>0.2</v>
      </c>
      <c r="P5771" s="62">
        <v>1.6666666666666701E-2</v>
      </c>
      <c r="Q5771" s="63">
        <v>7.0309999999999997</v>
      </c>
      <c r="R5771" s="64">
        <v>216.20174764957301</v>
      </c>
      <c r="S5771" s="25">
        <v>205.65825235042701</v>
      </c>
      <c r="AMG5771"/>
      <c r="AMH5771"/>
      <c r="AMI5771"/>
      <c r="AMJ5771"/>
    </row>
    <row r="5772" spans="1:1024" s="2" customFormat="1" ht="51" x14ac:dyDescent="0.25">
      <c r="A5772" s="10" t="s">
        <v>1462</v>
      </c>
      <c r="B5772" s="10">
        <v>6778</v>
      </c>
      <c r="C5772" s="10">
        <f>VLOOKUP(B5772,[1]Planilha8!$X$4:$Y$6629,2,0)</f>
        <v>2040462</v>
      </c>
      <c r="D5772" s="12" t="s">
        <v>1588</v>
      </c>
      <c r="E5772" s="12" t="str">
        <f>VLOOKUP(B5772,[1]Planilha8!$X$4:$Z$6629,3,0)</f>
        <v>AMBULATÓRIO – CONSULTÓRIO 3</v>
      </c>
      <c r="F5772" s="12" t="str">
        <f>VLOOKUP(B5772,[1]Planilha8!$X$4:$AD$6629,7,0)</f>
        <v>BOM</v>
      </c>
      <c r="G5772" s="13">
        <v>41540</v>
      </c>
      <c r="H5772" s="14">
        <v>363.08</v>
      </c>
      <c r="I5772" s="15" t="s">
        <v>22</v>
      </c>
      <c r="J5772" s="56" t="s">
        <v>1489</v>
      </c>
      <c r="K5772" s="57">
        <v>17759</v>
      </c>
      <c r="L5772" s="58">
        <v>2013002917</v>
      </c>
      <c r="M5772" s="59">
        <v>43465</v>
      </c>
      <c r="N5772" s="60">
        <v>170.04117364672399</v>
      </c>
      <c r="O5772" s="61">
        <v>0.17</v>
      </c>
      <c r="P5772" s="62">
        <v>1.4166666666666701E-2</v>
      </c>
      <c r="Q5772" s="63">
        <v>5.1436333333333302</v>
      </c>
      <c r="R5772" s="64">
        <v>175.184806980057</v>
      </c>
      <c r="S5772" s="25">
        <v>187.89519301994301</v>
      </c>
      <c r="AMG5772"/>
      <c r="AMH5772"/>
      <c r="AMI5772"/>
      <c r="AMJ5772"/>
    </row>
    <row r="5773" spans="1:1024" s="2" customFormat="1" ht="51" x14ac:dyDescent="0.25">
      <c r="A5773" s="10" t="s">
        <v>1462</v>
      </c>
      <c r="B5773" s="10">
        <v>6779</v>
      </c>
      <c r="C5773" s="10">
        <f>VLOOKUP(B5773,[1]Planilha8!$X$4:$Y$6629,2,0)</f>
        <v>2040463</v>
      </c>
      <c r="D5773" s="12" t="s">
        <v>1588</v>
      </c>
      <c r="E5773" s="12" t="str">
        <f>VLOOKUP(B5773,[1]Planilha8!$X$4:$Z$6629,3,0)</f>
        <v>CHI – CENTRAL DE RELACIONAMENTO</v>
      </c>
      <c r="F5773" s="12" t="str">
        <f>VLOOKUP(B5773,[1]Planilha8!$X$4:$AD$6629,7,0)</f>
        <v>BOM</v>
      </c>
      <c r="G5773" s="13">
        <v>41540</v>
      </c>
      <c r="H5773" s="14">
        <v>363.08</v>
      </c>
      <c r="I5773" s="15" t="s">
        <v>22</v>
      </c>
      <c r="J5773" s="56" t="s">
        <v>1489</v>
      </c>
      <c r="K5773" s="57">
        <v>17759</v>
      </c>
      <c r="L5773" s="58">
        <v>2013002917</v>
      </c>
      <c r="M5773" s="59">
        <v>43465</v>
      </c>
      <c r="N5773" s="60">
        <v>170.04117364672399</v>
      </c>
      <c r="O5773" s="61">
        <v>0.17</v>
      </c>
      <c r="P5773" s="62">
        <v>1.4166666666666701E-2</v>
      </c>
      <c r="Q5773" s="63">
        <v>5.1436333333333302</v>
      </c>
      <c r="R5773" s="64">
        <v>175.184806980057</v>
      </c>
      <c r="S5773" s="25">
        <v>187.89519301994301</v>
      </c>
      <c r="AMG5773"/>
      <c r="AMH5773"/>
      <c r="AMI5773"/>
      <c r="AMJ5773"/>
    </row>
    <row r="5774" spans="1:1024" s="2" customFormat="1" ht="38.25" x14ac:dyDescent="0.25">
      <c r="A5774" s="10" t="s">
        <v>1462</v>
      </c>
      <c r="B5774" s="10">
        <v>6780</v>
      </c>
      <c r="C5774" s="10">
        <f>VLOOKUP(B5774,[1]Planilha8!$X$4:$Y$6629,2,0)</f>
        <v>2040464</v>
      </c>
      <c r="D5774" s="12" t="s">
        <v>1588</v>
      </c>
      <c r="E5774" s="12" t="str">
        <f>VLOOKUP(B5774,[1]Planilha8!$X$4:$Z$6629,3,0)</f>
        <v>AMBULATORIO - CONSULTORIO 3</v>
      </c>
      <c r="F5774" s="12" t="str">
        <f>VLOOKUP(B5774,[1]Planilha8!$X$4:$AD$6629,7,0)</f>
        <v>BOM</v>
      </c>
      <c r="G5774" s="13">
        <v>41540</v>
      </c>
      <c r="H5774" s="14">
        <v>363.08</v>
      </c>
      <c r="I5774" s="15" t="s">
        <v>22</v>
      </c>
      <c r="J5774" s="56" t="s">
        <v>1489</v>
      </c>
      <c r="K5774" s="57">
        <v>17759</v>
      </c>
      <c r="L5774" s="58">
        <v>2013002917</v>
      </c>
      <c r="M5774" s="59">
        <v>43465</v>
      </c>
      <c r="N5774" s="60">
        <v>170.04117364672399</v>
      </c>
      <c r="O5774" s="61">
        <v>0.17</v>
      </c>
      <c r="P5774" s="62">
        <v>1.4166666666666701E-2</v>
      </c>
      <c r="Q5774" s="63">
        <v>5.1436333333333302</v>
      </c>
      <c r="R5774" s="64">
        <v>175.184806980057</v>
      </c>
      <c r="S5774" s="25">
        <v>187.89519301994301</v>
      </c>
      <c r="AMG5774"/>
      <c r="AMH5774"/>
      <c r="AMI5774"/>
      <c r="AMJ5774"/>
    </row>
    <row r="5775" spans="1:1024" s="2" customFormat="1" ht="38.25" x14ac:dyDescent="0.25">
      <c r="A5775" s="10" t="s">
        <v>1462</v>
      </c>
      <c r="B5775" s="10">
        <v>6781</v>
      </c>
      <c r="C5775" s="10">
        <f>VLOOKUP(B5775,[1]Planilha8!$X$4:$Y$6629,2,0)</f>
        <v>2040465</v>
      </c>
      <c r="D5775" s="12" t="s">
        <v>1588</v>
      </c>
      <c r="E5775" s="12" t="str">
        <f>VLOOKUP(B5775,[1]Planilha8!$X$4:$Z$6629,3,0)</f>
        <v>AMBULATORIO - CONSULTORIO 3</v>
      </c>
      <c r="F5775" s="12" t="str">
        <f>VLOOKUP(B5775,[1]Planilha8!$X$4:$AD$6629,7,0)</f>
        <v>BOM</v>
      </c>
      <c r="G5775" s="13">
        <v>41540</v>
      </c>
      <c r="H5775" s="14">
        <v>363.08</v>
      </c>
      <c r="I5775" s="15" t="s">
        <v>22</v>
      </c>
      <c r="J5775" s="56" t="s">
        <v>1489</v>
      </c>
      <c r="K5775" s="57">
        <v>17759</v>
      </c>
      <c r="L5775" s="58">
        <v>2013002917</v>
      </c>
      <c r="M5775" s="59">
        <v>43465</v>
      </c>
      <c r="N5775" s="60">
        <v>170.04117364672399</v>
      </c>
      <c r="O5775" s="61">
        <v>0.17</v>
      </c>
      <c r="P5775" s="62">
        <v>1.4166666666666701E-2</v>
      </c>
      <c r="Q5775" s="63">
        <v>5.1436333333333302</v>
      </c>
      <c r="R5775" s="64">
        <v>175.184806980057</v>
      </c>
      <c r="S5775" s="25">
        <v>187.89519301994301</v>
      </c>
      <c r="AMG5775"/>
      <c r="AMH5775"/>
      <c r="AMI5775"/>
      <c r="AMJ5775"/>
    </row>
    <row r="5776" spans="1:1024" s="2" customFormat="1" ht="38.25" x14ac:dyDescent="0.25">
      <c r="A5776" s="10" t="s">
        <v>1462</v>
      </c>
      <c r="B5776" s="10">
        <v>6782</v>
      </c>
      <c r="C5776" s="10">
        <f>VLOOKUP(B5776,[1]Planilha8!$X$4:$Y$6629,2,0)</f>
        <v>2040466</v>
      </c>
      <c r="D5776" s="12" t="s">
        <v>1589</v>
      </c>
      <c r="E5776" s="12" t="str">
        <f>VLOOKUP(B5776,[1]Planilha8!$X$4:$Z$6629,3,0)</f>
        <v>CHI - NUCLEO ADMINISTRATIVO</v>
      </c>
      <c r="F5776" s="12" t="str">
        <f>VLOOKUP(B5776,[1]Planilha8!$X$4:$AD$6629,7,0)</f>
        <v>BOM</v>
      </c>
      <c r="G5776" s="13">
        <v>41540</v>
      </c>
      <c r="H5776" s="14">
        <v>895.19</v>
      </c>
      <c r="I5776" s="15" t="s">
        <v>22</v>
      </c>
      <c r="J5776" s="56" t="s">
        <v>1489</v>
      </c>
      <c r="K5776" s="57">
        <v>17759</v>
      </c>
      <c r="L5776" s="58">
        <v>2013002917</v>
      </c>
      <c r="M5776" s="59">
        <v>43465</v>
      </c>
      <c r="N5776" s="60">
        <v>394.626403668092</v>
      </c>
      <c r="O5776" s="61">
        <v>0.14000000000000001</v>
      </c>
      <c r="P5776" s="62">
        <v>1.16666666666667E-2</v>
      </c>
      <c r="Q5776" s="63">
        <v>10.4438833333333</v>
      </c>
      <c r="R5776" s="64">
        <v>405.07028700142502</v>
      </c>
      <c r="S5776" s="25">
        <v>490.11971299857498</v>
      </c>
      <c r="AMG5776"/>
      <c r="AMH5776"/>
      <c r="AMI5776"/>
      <c r="AMJ5776"/>
    </row>
    <row r="5777" spans="1:1024" s="2" customFormat="1" ht="38.25" x14ac:dyDescent="0.25">
      <c r="A5777" s="10" t="s">
        <v>1462</v>
      </c>
      <c r="B5777" s="10">
        <v>6783</v>
      </c>
      <c r="C5777" s="10">
        <f>VLOOKUP(B5777,[1]Planilha8!$X$4:$Y$6629,2,0)</f>
        <v>2040467</v>
      </c>
      <c r="D5777" s="12" t="s">
        <v>1589</v>
      </c>
      <c r="E5777" s="12" t="str">
        <f>VLOOKUP(B5777,[1]Planilha8!$X$4:$Z$6629,3,0)</f>
        <v>CHI - NUCLEO ADMINISTRATIVO</v>
      </c>
      <c r="F5777" s="12" t="str">
        <f>VLOOKUP(B5777,[1]Planilha8!$X$4:$AD$6629,7,0)</f>
        <v>BOM</v>
      </c>
      <c r="G5777" s="13">
        <v>41540</v>
      </c>
      <c r="H5777" s="14">
        <v>895.19</v>
      </c>
      <c r="I5777" s="15" t="s">
        <v>22</v>
      </c>
      <c r="J5777" s="56" t="s">
        <v>1489</v>
      </c>
      <c r="K5777" s="57">
        <v>17759</v>
      </c>
      <c r="L5777" s="58">
        <v>2013002917</v>
      </c>
      <c r="M5777" s="59">
        <v>43465</v>
      </c>
      <c r="N5777" s="60">
        <v>394.626403668092</v>
      </c>
      <c r="O5777" s="61">
        <v>0.14000000000000001</v>
      </c>
      <c r="P5777" s="62">
        <v>1.16666666666667E-2</v>
      </c>
      <c r="Q5777" s="63">
        <v>10.4438833333333</v>
      </c>
      <c r="R5777" s="64">
        <v>405.07028700142502</v>
      </c>
      <c r="S5777" s="25">
        <v>490.11971299857498</v>
      </c>
      <c r="AMG5777"/>
      <c r="AMH5777"/>
      <c r="AMI5777"/>
      <c r="AMJ5777"/>
    </row>
    <row r="5778" spans="1:1024" s="2" customFormat="1" ht="38.25" x14ac:dyDescent="0.25">
      <c r="A5778" s="10" t="s">
        <v>1462</v>
      </c>
      <c r="B5778" s="10">
        <v>6784</v>
      </c>
      <c r="C5778" s="10">
        <f>VLOOKUP(B5778,[1]Planilha8!$X$4:$Y$6629,2,0)</f>
        <v>2040468</v>
      </c>
      <c r="D5778" s="12" t="s">
        <v>1589</v>
      </c>
      <c r="E5778" s="12" t="str">
        <f>VLOOKUP(B5778,[1]Planilha8!$X$4:$Z$6629,3,0)</f>
        <v>CHI - NUCLEO ADMINISTRATIVO</v>
      </c>
      <c r="F5778" s="12" t="str">
        <f>VLOOKUP(B5778,[1]Planilha8!$X$4:$AD$6629,7,0)</f>
        <v>BOM</v>
      </c>
      <c r="G5778" s="13">
        <v>41540</v>
      </c>
      <c r="H5778" s="14">
        <v>895.19</v>
      </c>
      <c r="I5778" s="15" t="s">
        <v>22</v>
      </c>
      <c r="J5778" s="56" t="s">
        <v>1489</v>
      </c>
      <c r="K5778" s="57">
        <v>17759</v>
      </c>
      <c r="L5778" s="58">
        <v>2013002917</v>
      </c>
      <c r="M5778" s="59">
        <v>43465</v>
      </c>
      <c r="N5778" s="60">
        <v>394.626403668092</v>
      </c>
      <c r="O5778" s="61">
        <v>0.14000000000000001</v>
      </c>
      <c r="P5778" s="62">
        <v>1.16666666666667E-2</v>
      </c>
      <c r="Q5778" s="63">
        <v>10.4438833333333</v>
      </c>
      <c r="R5778" s="64">
        <v>405.07028700142502</v>
      </c>
      <c r="S5778" s="25">
        <v>490.11971299857498</v>
      </c>
      <c r="AMG5778"/>
      <c r="AMH5778"/>
      <c r="AMI5778"/>
      <c r="AMJ5778"/>
    </row>
    <row r="5779" spans="1:1024" s="2" customFormat="1" ht="38.25" x14ac:dyDescent="0.25">
      <c r="A5779" s="10" t="s">
        <v>1462</v>
      </c>
      <c r="B5779" s="10">
        <v>6785</v>
      </c>
      <c r="C5779" s="10">
        <f>VLOOKUP(B5779,[1]Planilha8!$X$4:$Y$6629,2,0)</f>
        <v>2040469</v>
      </c>
      <c r="D5779" s="12" t="s">
        <v>1589</v>
      </c>
      <c r="E5779" s="12" t="str">
        <f>VLOOKUP(B5779,[1]Planilha8!$X$4:$Z$6629,3,0)</f>
        <v>CHI - NUCLEO ADMINISTRATIVO</v>
      </c>
      <c r="F5779" s="12" t="str">
        <f>VLOOKUP(B5779,[1]Planilha8!$X$4:$AD$6629,7,0)</f>
        <v>BOM</v>
      </c>
      <c r="G5779" s="13">
        <v>41540</v>
      </c>
      <c r="H5779" s="14">
        <v>895.19</v>
      </c>
      <c r="I5779" s="15" t="s">
        <v>22</v>
      </c>
      <c r="J5779" s="56" t="s">
        <v>1489</v>
      </c>
      <c r="K5779" s="57">
        <v>17759</v>
      </c>
      <c r="L5779" s="58">
        <v>2013002917</v>
      </c>
      <c r="M5779" s="59">
        <v>43465</v>
      </c>
      <c r="N5779" s="60">
        <v>394.626403668092</v>
      </c>
      <c r="O5779" s="61">
        <v>0.14000000000000001</v>
      </c>
      <c r="P5779" s="62">
        <v>1.16666666666667E-2</v>
      </c>
      <c r="Q5779" s="63">
        <v>10.4438833333333</v>
      </c>
      <c r="R5779" s="64">
        <v>405.07028700142502</v>
      </c>
      <c r="S5779" s="25">
        <v>490.11971299857498</v>
      </c>
      <c r="AMG5779"/>
      <c r="AMH5779"/>
      <c r="AMI5779"/>
      <c r="AMJ5779"/>
    </row>
    <row r="5780" spans="1:1024" s="2" customFormat="1" ht="38.25" x14ac:dyDescent="0.25">
      <c r="A5780" s="10" t="s">
        <v>1462</v>
      </c>
      <c r="B5780" s="10">
        <v>6786</v>
      </c>
      <c r="C5780" s="10">
        <f>VLOOKUP(B5780,[1]Planilha8!$X$4:$Y$6629,2,0)</f>
        <v>2040470</v>
      </c>
      <c r="D5780" s="12" t="s">
        <v>1589</v>
      </c>
      <c r="E5780" s="12" t="str">
        <f>VLOOKUP(B5780,[1]Planilha8!$X$4:$Z$6629,3,0)</f>
        <v>CHI - NUCLEO ADMINISTRATIVO</v>
      </c>
      <c r="F5780" s="12" t="str">
        <f>VLOOKUP(B5780,[1]Planilha8!$X$4:$AD$6629,7,0)</f>
        <v>BOM</v>
      </c>
      <c r="G5780" s="13">
        <v>41540</v>
      </c>
      <c r="H5780" s="14">
        <v>895.19</v>
      </c>
      <c r="I5780" s="15" t="s">
        <v>22</v>
      </c>
      <c r="J5780" s="56" t="s">
        <v>1489</v>
      </c>
      <c r="K5780" s="57">
        <v>17759</v>
      </c>
      <c r="L5780" s="58">
        <v>2013002917</v>
      </c>
      <c r="M5780" s="59">
        <v>43465</v>
      </c>
      <c r="N5780" s="60">
        <v>394.626403668092</v>
      </c>
      <c r="O5780" s="61">
        <v>0.14000000000000001</v>
      </c>
      <c r="P5780" s="62">
        <v>1.16666666666667E-2</v>
      </c>
      <c r="Q5780" s="63">
        <v>10.4438833333333</v>
      </c>
      <c r="R5780" s="64">
        <v>405.07028700142502</v>
      </c>
      <c r="S5780" s="25">
        <v>490.11971299857498</v>
      </c>
      <c r="AMG5780"/>
      <c r="AMH5780"/>
      <c r="AMI5780"/>
      <c r="AMJ5780"/>
    </row>
    <row r="5781" spans="1:1024" s="2" customFormat="1" ht="38.25" x14ac:dyDescent="0.25">
      <c r="A5781" s="10" t="s">
        <v>1462</v>
      </c>
      <c r="B5781" s="10">
        <v>6787</v>
      </c>
      <c r="C5781" s="10">
        <f>VLOOKUP(B5781,[1]Planilha8!$X$4:$Y$6629,2,0)</f>
        <v>2040471</v>
      </c>
      <c r="D5781" s="12" t="s">
        <v>1589</v>
      </c>
      <c r="E5781" s="12" t="str">
        <f>VLOOKUP(B5781,[1]Planilha8!$X$4:$Z$6629,3,0)</f>
        <v>CHI - NUCLEO ADMINISTRATIVO</v>
      </c>
      <c r="F5781" s="12" t="str">
        <f>VLOOKUP(B5781,[1]Planilha8!$X$4:$AD$6629,7,0)</f>
        <v>BOM</v>
      </c>
      <c r="G5781" s="13">
        <v>41540</v>
      </c>
      <c r="H5781" s="14">
        <v>895.19</v>
      </c>
      <c r="I5781" s="15" t="s">
        <v>22</v>
      </c>
      <c r="J5781" s="56" t="s">
        <v>1489</v>
      </c>
      <c r="K5781" s="57">
        <v>17759</v>
      </c>
      <c r="L5781" s="58">
        <v>2013002917</v>
      </c>
      <c r="M5781" s="59">
        <v>43465</v>
      </c>
      <c r="N5781" s="60">
        <v>394.626403668092</v>
      </c>
      <c r="O5781" s="61">
        <v>0.14000000000000001</v>
      </c>
      <c r="P5781" s="62">
        <v>1.16666666666667E-2</v>
      </c>
      <c r="Q5781" s="63">
        <v>10.4438833333333</v>
      </c>
      <c r="R5781" s="64">
        <v>405.07028700142502</v>
      </c>
      <c r="S5781" s="25">
        <v>490.11971299857498</v>
      </c>
      <c r="AMG5781"/>
      <c r="AMH5781"/>
      <c r="AMI5781"/>
      <c r="AMJ5781"/>
    </row>
    <row r="5782" spans="1:1024" s="2" customFormat="1" ht="25.5" x14ac:dyDescent="0.25">
      <c r="A5782" s="10" t="s">
        <v>1462</v>
      </c>
      <c r="B5782" s="10">
        <v>6907</v>
      </c>
      <c r="C5782" s="10">
        <f>VLOOKUP(B5782,[1]Planilha8!$X$4:$Y$6629,2,0)</f>
        <v>2040479</v>
      </c>
      <c r="D5782" s="92" t="s">
        <v>1590</v>
      </c>
      <c r="E5782" s="12" t="str">
        <f>VLOOKUP(B5782,[1]Planilha8!$X$4:$Z$6629,3,0)</f>
        <v>ESCRITÓRIO DE QUALIDADE</v>
      </c>
      <c r="F5782" s="12" t="str">
        <f>VLOOKUP(B5782,[1]Planilha8!$X$4:$AD$6629,7,0)</f>
        <v>BOM</v>
      </c>
      <c r="G5782" s="13">
        <v>41569</v>
      </c>
      <c r="H5782" s="14">
        <v>101.306</v>
      </c>
      <c r="I5782" s="15" t="s">
        <v>22</v>
      </c>
      <c r="J5782" s="56" t="s">
        <v>1591</v>
      </c>
      <c r="K5782" s="57">
        <v>14758</v>
      </c>
      <c r="L5782" s="58">
        <v>2013003480</v>
      </c>
      <c r="M5782" s="59">
        <v>43465</v>
      </c>
      <c r="N5782" s="60">
        <v>97.760289999999998</v>
      </c>
      <c r="O5782" s="61">
        <v>0.5</v>
      </c>
      <c r="P5782" s="62">
        <v>4.1666666666666699E-2</v>
      </c>
      <c r="Q5782" s="63">
        <v>0</v>
      </c>
      <c r="R5782" s="64">
        <v>97.760289999999998</v>
      </c>
      <c r="S5782" s="25">
        <v>3.5457100000000299</v>
      </c>
      <c r="AMG5782"/>
      <c r="AMH5782"/>
      <c r="AMI5782"/>
      <c r="AMJ5782"/>
    </row>
    <row r="5783" spans="1:1024" s="2" customFormat="1" ht="25.5" x14ac:dyDescent="0.25">
      <c r="A5783" s="10" t="s">
        <v>1462</v>
      </c>
      <c r="B5783" s="10">
        <v>6908</v>
      </c>
      <c r="C5783" s="10">
        <f>VLOOKUP(B5783,[1]Planilha8!$X$4:$Y$6629,2,0)</f>
        <v>2040480</v>
      </c>
      <c r="D5783" s="92" t="s">
        <v>1590</v>
      </c>
      <c r="E5783" s="12" t="str">
        <f>VLOOKUP(B5783,[1]Planilha8!$X$4:$Z$6629,3,0)</f>
        <v>BIBLIOTECA</v>
      </c>
      <c r="F5783" s="12" t="str">
        <f>VLOOKUP(B5783,[1]Planilha8!$X$4:$AD$6629,7,0)</f>
        <v>BOM</v>
      </c>
      <c r="G5783" s="13">
        <v>41569</v>
      </c>
      <c r="H5783" s="14">
        <v>101.306</v>
      </c>
      <c r="I5783" s="15" t="s">
        <v>22</v>
      </c>
      <c r="J5783" s="56" t="s">
        <v>1591</v>
      </c>
      <c r="K5783" s="57">
        <v>14758</v>
      </c>
      <c r="L5783" s="58">
        <v>2013003480</v>
      </c>
      <c r="M5783" s="59">
        <v>43465</v>
      </c>
      <c r="N5783" s="60">
        <v>97.760289999999998</v>
      </c>
      <c r="O5783" s="61">
        <v>0.5</v>
      </c>
      <c r="P5783" s="62">
        <v>4.1666666666666699E-2</v>
      </c>
      <c r="Q5783" s="63">
        <v>0</v>
      </c>
      <c r="R5783" s="64">
        <v>97.760289999999998</v>
      </c>
      <c r="S5783" s="25">
        <v>3.5457100000000299</v>
      </c>
      <c r="AMG5783"/>
      <c r="AMH5783"/>
      <c r="AMI5783"/>
      <c r="AMJ5783"/>
    </row>
    <row r="5784" spans="1:1024" s="2" customFormat="1" ht="38.25" x14ac:dyDescent="0.25">
      <c r="A5784" s="10" t="s">
        <v>1462</v>
      </c>
      <c r="B5784" s="10">
        <v>6909</v>
      </c>
      <c r="C5784" s="10">
        <f>VLOOKUP(B5784,[1]Planilha8!$X$4:$Y$6629,2,0)</f>
        <v>2040481</v>
      </c>
      <c r="D5784" s="92" t="s">
        <v>1590</v>
      </c>
      <c r="E5784" s="12" t="str">
        <f>VLOOKUP(B5784,[1]Planilha8!$X$4:$Z$6629,3,0)</f>
        <v>RECEPÇÃO CENTRAL – HALL</v>
      </c>
      <c r="F5784" s="12" t="str">
        <f>VLOOKUP(B5784,[1]Planilha8!$X$4:$AD$6629,7,0)</f>
        <v>BOM</v>
      </c>
      <c r="G5784" s="13">
        <v>41569</v>
      </c>
      <c r="H5784" s="14">
        <v>101.306</v>
      </c>
      <c r="I5784" s="15" t="s">
        <v>22</v>
      </c>
      <c r="J5784" s="56" t="s">
        <v>1591</v>
      </c>
      <c r="K5784" s="57">
        <v>14758</v>
      </c>
      <c r="L5784" s="58">
        <v>2013003480</v>
      </c>
      <c r="M5784" s="59">
        <v>43465</v>
      </c>
      <c r="N5784" s="60">
        <v>97.760289999999998</v>
      </c>
      <c r="O5784" s="61">
        <v>0.5</v>
      </c>
      <c r="P5784" s="62">
        <v>4.1666666666666699E-2</v>
      </c>
      <c r="Q5784" s="63">
        <v>0</v>
      </c>
      <c r="R5784" s="64">
        <v>97.760289999999998</v>
      </c>
      <c r="S5784" s="25">
        <v>3.5457100000000299</v>
      </c>
      <c r="AMG5784"/>
      <c r="AMH5784"/>
      <c r="AMI5784"/>
      <c r="AMJ5784"/>
    </row>
    <row r="5785" spans="1:1024" s="2" customFormat="1" ht="38.25" x14ac:dyDescent="0.25">
      <c r="A5785" s="10" t="s">
        <v>1462</v>
      </c>
      <c r="B5785" s="10">
        <v>6910</v>
      </c>
      <c r="C5785" s="10">
        <f>VLOOKUP(B5785,[1]Planilha8!$X$4:$Y$6629,2,0)</f>
        <v>2040482</v>
      </c>
      <c r="D5785" s="92" t="s">
        <v>1590</v>
      </c>
      <c r="E5785" s="12" t="str">
        <f>VLOOKUP(B5785,[1]Planilha8!$X$4:$Z$6629,3,0)</f>
        <v>DIRETORIA MULTIDISCIPLINAR</v>
      </c>
      <c r="F5785" s="12" t="str">
        <f>VLOOKUP(B5785,[1]Planilha8!$X$4:$AD$6629,7,0)</f>
        <v>BOM</v>
      </c>
      <c r="G5785" s="13">
        <v>41569</v>
      </c>
      <c r="H5785" s="14">
        <v>101.306</v>
      </c>
      <c r="I5785" s="15" t="s">
        <v>22</v>
      </c>
      <c r="J5785" s="56" t="s">
        <v>1591</v>
      </c>
      <c r="K5785" s="57">
        <v>14758</v>
      </c>
      <c r="L5785" s="58">
        <v>2013003480</v>
      </c>
      <c r="M5785" s="59">
        <v>43465</v>
      </c>
      <c r="N5785" s="60">
        <v>97.760289999999998</v>
      </c>
      <c r="O5785" s="61">
        <v>0.5</v>
      </c>
      <c r="P5785" s="62">
        <v>4.1666666666666699E-2</v>
      </c>
      <c r="Q5785" s="63">
        <v>0</v>
      </c>
      <c r="R5785" s="64">
        <v>97.760289999999998</v>
      </c>
      <c r="S5785" s="25">
        <v>3.5457100000000299</v>
      </c>
      <c r="AMG5785"/>
      <c r="AMH5785"/>
      <c r="AMI5785"/>
      <c r="AMJ5785"/>
    </row>
    <row r="5786" spans="1:1024" s="2" customFormat="1" ht="38.25" x14ac:dyDescent="0.25">
      <c r="A5786" s="10" t="s">
        <v>1462</v>
      </c>
      <c r="B5786" s="10">
        <v>6911</v>
      </c>
      <c r="C5786" s="10">
        <f>VLOOKUP(B5786,[1]Planilha8!$X$4:$Y$6629,2,0)</f>
        <v>2040483</v>
      </c>
      <c r="D5786" s="92" t="s">
        <v>1590</v>
      </c>
      <c r="E5786" s="12" t="str">
        <f>VLOOKUP(B5786,[1]Planilha8!$X$4:$Z$6629,3,0)</f>
        <v>CENTRAL DE RELACIONAMENTO</v>
      </c>
      <c r="F5786" s="12" t="str">
        <f>VLOOKUP(B5786,[1]Planilha8!$X$4:$AD$6629,7,0)</f>
        <v>BOM</v>
      </c>
      <c r="G5786" s="13">
        <v>41569</v>
      </c>
      <c r="H5786" s="14">
        <v>101.306</v>
      </c>
      <c r="I5786" s="15" t="s">
        <v>22</v>
      </c>
      <c r="J5786" s="56" t="s">
        <v>1591</v>
      </c>
      <c r="K5786" s="57">
        <v>14758</v>
      </c>
      <c r="L5786" s="58">
        <v>2013003480</v>
      </c>
      <c r="M5786" s="59">
        <v>43465</v>
      </c>
      <c r="N5786" s="60">
        <v>97.760289999999998</v>
      </c>
      <c r="O5786" s="61">
        <v>0.5</v>
      </c>
      <c r="P5786" s="62">
        <v>4.1666666666666699E-2</v>
      </c>
      <c r="Q5786" s="63">
        <v>0</v>
      </c>
      <c r="R5786" s="64">
        <v>97.760289999999998</v>
      </c>
      <c r="S5786" s="25">
        <v>3.5457100000000299</v>
      </c>
      <c r="AMG5786"/>
      <c r="AMH5786"/>
      <c r="AMI5786"/>
      <c r="AMJ5786"/>
    </row>
    <row r="5787" spans="1:1024" s="2" customFormat="1" ht="25.5" x14ac:dyDescent="0.25">
      <c r="A5787" s="10" t="s">
        <v>1462</v>
      </c>
      <c r="B5787" s="10">
        <v>6912</v>
      </c>
      <c r="C5787" s="10">
        <f>VLOOKUP(B5787,[1]Planilha8!$X$4:$Y$6629,2,0)</f>
        <v>2040484</v>
      </c>
      <c r="D5787" s="92" t="s">
        <v>1590</v>
      </c>
      <c r="E5787" s="12" t="str">
        <f>VLOOKUP(B5787,[1]Planilha8!$X$4:$Z$6629,3,0)</f>
        <v>AMBULATÓRIO – GERÊNCIA</v>
      </c>
      <c r="F5787" s="12" t="str">
        <f>VLOOKUP(B5787,[1]Planilha8!$X$4:$AD$6629,7,0)</f>
        <v>BOM</v>
      </c>
      <c r="G5787" s="13">
        <v>41569</v>
      </c>
      <c r="H5787" s="14">
        <v>101.306</v>
      </c>
      <c r="I5787" s="15" t="s">
        <v>22</v>
      </c>
      <c r="J5787" s="56" t="s">
        <v>1591</v>
      </c>
      <c r="K5787" s="57">
        <v>14758</v>
      </c>
      <c r="L5787" s="58">
        <v>2013003480</v>
      </c>
      <c r="M5787" s="59">
        <v>43465</v>
      </c>
      <c r="N5787" s="60">
        <v>97.760289999999998</v>
      </c>
      <c r="O5787" s="61">
        <v>0.5</v>
      </c>
      <c r="P5787" s="62">
        <v>4.1666666666666699E-2</v>
      </c>
      <c r="Q5787" s="63">
        <v>0</v>
      </c>
      <c r="R5787" s="64">
        <v>97.760289999999998</v>
      </c>
      <c r="S5787" s="25">
        <v>3.5457100000000299</v>
      </c>
      <c r="AMG5787"/>
      <c r="AMH5787"/>
      <c r="AMI5787"/>
      <c r="AMJ5787"/>
    </row>
    <row r="5788" spans="1:1024" s="2" customFormat="1" ht="38.25" x14ac:dyDescent="0.25">
      <c r="A5788" s="10" t="s">
        <v>1462</v>
      </c>
      <c r="B5788" s="10">
        <v>6913</v>
      </c>
      <c r="C5788" s="10">
        <f>VLOOKUP(B5788,[1]Planilha8!$X$4:$Y$6629,2,0)</f>
        <v>2040485</v>
      </c>
      <c r="D5788" s="92" t="s">
        <v>1590</v>
      </c>
      <c r="E5788" s="12" t="str">
        <f>VLOOKUP(B5788,[1]Planilha8!$X$4:$Z$6629,3,0)</f>
        <v>CENTRAL DE RELACIONAMENTO</v>
      </c>
      <c r="F5788" s="12" t="str">
        <f>VLOOKUP(B5788,[1]Planilha8!$X$4:$AD$6629,7,0)</f>
        <v>BOM</v>
      </c>
      <c r="G5788" s="13">
        <v>41569</v>
      </c>
      <c r="H5788" s="14">
        <v>101.306</v>
      </c>
      <c r="I5788" s="15" t="s">
        <v>22</v>
      </c>
      <c r="J5788" s="56" t="s">
        <v>1591</v>
      </c>
      <c r="K5788" s="57">
        <v>14758</v>
      </c>
      <c r="L5788" s="58">
        <v>2013003480</v>
      </c>
      <c r="M5788" s="59">
        <v>43465</v>
      </c>
      <c r="N5788" s="60">
        <v>97.760289999999998</v>
      </c>
      <c r="O5788" s="61">
        <v>0.5</v>
      </c>
      <c r="P5788" s="62">
        <v>4.1666666666666699E-2</v>
      </c>
      <c r="Q5788" s="63">
        <v>0</v>
      </c>
      <c r="R5788" s="64">
        <v>97.760289999999998</v>
      </c>
      <c r="S5788" s="25">
        <v>3.5457100000000299</v>
      </c>
      <c r="AMG5788"/>
      <c r="AMH5788"/>
      <c r="AMI5788"/>
      <c r="AMJ5788"/>
    </row>
    <row r="5789" spans="1:1024" s="2" customFormat="1" ht="25.5" x14ac:dyDescent="0.25">
      <c r="A5789" s="10" t="s">
        <v>1462</v>
      </c>
      <c r="B5789" s="10">
        <v>6914</v>
      </c>
      <c r="C5789" s="10">
        <f>VLOOKUP(B5789,[1]Planilha8!$X$4:$Y$6629,2,0)</f>
        <v>2040486</v>
      </c>
      <c r="D5789" s="92" t="s">
        <v>1590</v>
      </c>
      <c r="E5789" s="12" t="str">
        <f>VLOOKUP(B5789,[1]Planilha8!$X$4:$Z$6629,3,0)</f>
        <v>OUVIDORIA</v>
      </c>
      <c r="F5789" s="12" t="str">
        <f>VLOOKUP(B5789,[1]Planilha8!$X$4:$AD$6629,7,0)</f>
        <v>BOM</v>
      </c>
      <c r="G5789" s="13">
        <v>41569</v>
      </c>
      <c r="H5789" s="14">
        <v>101.306</v>
      </c>
      <c r="I5789" s="15" t="s">
        <v>22</v>
      </c>
      <c r="J5789" s="56" t="s">
        <v>1591</v>
      </c>
      <c r="K5789" s="57">
        <v>14758</v>
      </c>
      <c r="L5789" s="58">
        <v>2013003480</v>
      </c>
      <c r="M5789" s="59">
        <v>43465</v>
      </c>
      <c r="N5789" s="60">
        <v>97.760289999999998</v>
      </c>
      <c r="O5789" s="61">
        <v>0.5</v>
      </c>
      <c r="P5789" s="62">
        <v>4.1666666666666699E-2</v>
      </c>
      <c r="Q5789" s="63">
        <v>0</v>
      </c>
      <c r="R5789" s="64">
        <v>97.760289999999998</v>
      </c>
      <c r="S5789" s="25">
        <v>3.5457100000000299</v>
      </c>
      <c r="AMG5789"/>
      <c r="AMH5789"/>
      <c r="AMI5789"/>
      <c r="AMJ5789"/>
    </row>
    <row r="5790" spans="1:1024" s="2" customFormat="1" ht="51" x14ac:dyDescent="0.25">
      <c r="A5790" s="10" t="s">
        <v>1462</v>
      </c>
      <c r="B5790" s="10">
        <v>6915</v>
      </c>
      <c r="C5790" s="10">
        <f>VLOOKUP(B5790,[1]Planilha8!$X$4:$Y$6629,2,0)</f>
        <v>2040487</v>
      </c>
      <c r="D5790" s="92" t="s">
        <v>1590</v>
      </c>
      <c r="E5790" s="12" t="str">
        <f>VLOOKUP(B5790,[1]Planilha8!$X$4:$Z$6629,3,0)</f>
        <v>CHI – CENTRAL DE RELACIONAMENTO</v>
      </c>
      <c r="F5790" s="12" t="str">
        <f>VLOOKUP(B5790,[1]Planilha8!$X$4:$AD$6629,7,0)</f>
        <v>BOM</v>
      </c>
      <c r="G5790" s="13">
        <v>41569</v>
      </c>
      <c r="H5790" s="14">
        <v>101.306</v>
      </c>
      <c r="I5790" s="15" t="s">
        <v>22</v>
      </c>
      <c r="J5790" s="56" t="s">
        <v>1591</v>
      </c>
      <c r="K5790" s="57">
        <v>14758</v>
      </c>
      <c r="L5790" s="58">
        <v>2013003480</v>
      </c>
      <c r="M5790" s="59">
        <v>43465</v>
      </c>
      <c r="N5790" s="60">
        <v>97.760289999999998</v>
      </c>
      <c r="O5790" s="61">
        <v>0.5</v>
      </c>
      <c r="P5790" s="62">
        <v>4.1666666666666699E-2</v>
      </c>
      <c r="Q5790" s="63">
        <v>0</v>
      </c>
      <c r="R5790" s="64">
        <v>97.760289999999998</v>
      </c>
      <c r="S5790" s="25">
        <v>3.5457100000000299</v>
      </c>
      <c r="AMG5790"/>
      <c r="AMH5790"/>
      <c r="AMI5790"/>
      <c r="AMJ5790"/>
    </row>
    <row r="5791" spans="1:1024" s="2" customFormat="1" ht="51" x14ac:dyDescent="0.25">
      <c r="A5791" s="10" t="s">
        <v>1462</v>
      </c>
      <c r="B5791" s="10">
        <v>6916</v>
      </c>
      <c r="C5791" s="10">
        <f>VLOOKUP(B5791,[1]Planilha8!$X$4:$Y$6629,2,0)</f>
        <v>2040488</v>
      </c>
      <c r="D5791" s="92" t="s">
        <v>1590</v>
      </c>
      <c r="E5791" s="12" t="str">
        <f>VLOOKUP(B5791,[1]Planilha8!$X$4:$Z$6629,3,0)</f>
        <v>CHI – CENTRAL DE RELACIONAMENTO</v>
      </c>
      <c r="F5791" s="12" t="str">
        <f>VLOOKUP(B5791,[1]Planilha8!$X$4:$AD$6629,7,0)</f>
        <v>BOM</v>
      </c>
      <c r="G5791" s="13">
        <v>41569</v>
      </c>
      <c r="H5791" s="14">
        <v>101.306</v>
      </c>
      <c r="I5791" s="15" t="s">
        <v>22</v>
      </c>
      <c r="J5791" s="56" t="s">
        <v>1591</v>
      </c>
      <c r="K5791" s="57">
        <v>14758</v>
      </c>
      <c r="L5791" s="58">
        <v>2013003480</v>
      </c>
      <c r="M5791" s="59">
        <v>43465</v>
      </c>
      <c r="N5791" s="60">
        <v>97.760289999999998</v>
      </c>
      <c r="O5791" s="61">
        <v>0.5</v>
      </c>
      <c r="P5791" s="62">
        <v>4.1666666666666699E-2</v>
      </c>
      <c r="Q5791" s="63">
        <v>0</v>
      </c>
      <c r="R5791" s="64">
        <v>97.760289999999998</v>
      </c>
      <c r="S5791" s="25">
        <v>3.5457100000000299</v>
      </c>
      <c r="AMG5791"/>
      <c r="AMH5791"/>
      <c r="AMI5791"/>
      <c r="AMJ5791"/>
    </row>
    <row r="5792" spans="1:1024" s="2" customFormat="1" ht="51" x14ac:dyDescent="0.25">
      <c r="A5792" s="10" t="s">
        <v>1462</v>
      </c>
      <c r="B5792" s="10">
        <v>6917</v>
      </c>
      <c r="C5792" s="10">
        <f>VLOOKUP(B5792,[1]Planilha8!$X$4:$Y$6629,2,0)</f>
        <v>2040489</v>
      </c>
      <c r="D5792" s="92" t="s">
        <v>1590</v>
      </c>
      <c r="E5792" s="12" t="str">
        <f>VLOOKUP(B5792,[1]Planilha8!$X$4:$Z$6629,3,0)</f>
        <v>CHI – CENTRAL DE RELACIONAMENTO</v>
      </c>
      <c r="F5792" s="12" t="str">
        <f>VLOOKUP(B5792,[1]Planilha8!$X$4:$AD$6629,7,0)</f>
        <v>BOM</v>
      </c>
      <c r="G5792" s="13">
        <v>41569</v>
      </c>
      <c r="H5792" s="14">
        <v>101.306</v>
      </c>
      <c r="I5792" s="15" t="s">
        <v>22</v>
      </c>
      <c r="J5792" s="56" t="s">
        <v>1591</v>
      </c>
      <c r="K5792" s="57">
        <v>14758</v>
      </c>
      <c r="L5792" s="58">
        <v>2013003480</v>
      </c>
      <c r="M5792" s="59">
        <v>43465</v>
      </c>
      <c r="N5792" s="60">
        <v>97.760289999999998</v>
      </c>
      <c r="O5792" s="61">
        <v>0.5</v>
      </c>
      <c r="P5792" s="62">
        <v>4.1666666666666699E-2</v>
      </c>
      <c r="Q5792" s="63">
        <v>0</v>
      </c>
      <c r="R5792" s="64">
        <v>97.760289999999998</v>
      </c>
      <c r="S5792" s="25">
        <v>3.5457100000000299</v>
      </c>
      <c r="AMG5792"/>
      <c r="AMH5792"/>
      <c r="AMI5792"/>
      <c r="AMJ5792"/>
    </row>
    <row r="5793" spans="1:1024" s="2" customFormat="1" ht="51" x14ac:dyDescent="0.25">
      <c r="A5793" s="10" t="s">
        <v>1462</v>
      </c>
      <c r="B5793" s="10">
        <v>6918</v>
      </c>
      <c r="C5793" s="10">
        <f>VLOOKUP(B5793,[1]Planilha8!$X$4:$Y$6629,2,0)</f>
        <v>2040490</v>
      </c>
      <c r="D5793" s="92" t="s">
        <v>1590</v>
      </c>
      <c r="E5793" s="12" t="str">
        <f>VLOOKUP(B5793,[1]Planilha8!$X$4:$Z$6629,3,0)</f>
        <v>CHI – CENTRAL DE RELACIONAMENTO</v>
      </c>
      <c r="F5793" s="12" t="str">
        <f>VLOOKUP(B5793,[1]Planilha8!$X$4:$AD$6629,7,0)</f>
        <v>BOM</v>
      </c>
      <c r="G5793" s="13">
        <v>41569</v>
      </c>
      <c r="H5793" s="14">
        <v>101.306</v>
      </c>
      <c r="I5793" s="15" t="s">
        <v>22</v>
      </c>
      <c r="J5793" s="56" t="s">
        <v>1591</v>
      </c>
      <c r="K5793" s="57">
        <v>14758</v>
      </c>
      <c r="L5793" s="58">
        <v>2013003480</v>
      </c>
      <c r="M5793" s="59">
        <v>43465</v>
      </c>
      <c r="N5793" s="60">
        <v>97.760289999999998</v>
      </c>
      <c r="O5793" s="61">
        <v>0.5</v>
      </c>
      <c r="P5793" s="62">
        <v>4.1666666666666699E-2</v>
      </c>
      <c r="Q5793" s="63">
        <v>0</v>
      </c>
      <c r="R5793" s="64">
        <v>97.760289999999998</v>
      </c>
      <c r="S5793" s="25">
        <v>3.5457100000000299</v>
      </c>
      <c r="AMG5793"/>
      <c r="AMH5793"/>
      <c r="AMI5793"/>
      <c r="AMJ5793"/>
    </row>
    <row r="5794" spans="1:1024" s="2" customFormat="1" ht="51" x14ac:dyDescent="0.25">
      <c r="A5794" s="10" t="s">
        <v>1462</v>
      </c>
      <c r="B5794" s="10">
        <v>6919</v>
      </c>
      <c r="C5794" s="10">
        <f>VLOOKUP(B5794,[1]Planilha8!$X$4:$Y$6629,2,0)</f>
        <v>2040491</v>
      </c>
      <c r="D5794" s="92" t="s">
        <v>1590</v>
      </c>
      <c r="E5794" s="12" t="str">
        <f>VLOOKUP(B5794,[1]Planilha8!$X$4:$Z$6629,3,0)</f>
        <v>CHI – CENTRAL DE RELACIONAMENTO</v>
      </c>
      <c r="F5794" s="12" t="str">
        <f>VLOOKUP(B5794,[1]Planilha8!$X$4:$AD$6629,7,0)</f>
        <v>BOM</v>
      </c>
      <c r="G5794" s="13">
        <v>41569</v>
      </c>
      <c r="H5794" s="14">
        <v>101.306</v>
      </c>
      <c r="I5794" s="15" t="s">
        <v>22</v>
      </c>
      <c r="J5794" s="56" t="s">
        <v>1591</v>
      </c>
      <c r="K5794" s="57">
        <v>14758</v>
      </c>
      <c r="L5794" s="58">
        <v>2013003480</v>
      </c>
      <c r="M5794" s="59">
        <v>43465</v>
      </c>
      <c r="N5794" s="60">
        <v>97.760289999999998</v>
      </c>
      <c r="O5794" s="61">
        <v>0.5</v>
      </c>
      <c r="P5794" s="62">
        <v>4.1666666666666699E-2</v>
      </c>
      <c r="Q5794" s="63">
        <v>0</v>
      </c>
      <c r="R5794" s="64">
        <v>97.760289999999998</v>
      </c>
      <c r="S5794" s="25">
        <v>3.5457100000000299</v>
      </c>
      <c r="AMG5794"/>
      <c r="AMH5794"/>
      <c r="AMI5794"/>
      <c r="AMJ5794"/>
    </row>
    <row r="5795" spans="1:1024" s="2" customFormat="1" ht="51" x14ac:dyDescent="0.25">
      <c r="A5795" s="10" t="s">
        <v>1462</v>
      </c>
      <c r="B5795" s="10">
        <v>6920</v>
      </c>
      <c r="C5795" s="10">
        <f>VLOOKUP(B5795,[1]Planilha8!$X$4:$Y$6629,2,0)</f>
        <v>2040492</v>
      </c>
      <c r="D5795" s="92" t="s">
        <v>1590</v>
      </c>
      <c r="E5795" s="12" t="str">
        <f>VLOOKUP(B5795,[1]Planilha8!$X$4:$Z$6629,3,0)</f>
        <v>CHI – CENTRAL DE RELACIONAMENTO</v>
      </c>
      <c r="F5795" s="12" t="str">
        <f>VLOOKUP(B5795,[1]Planilha8!$X$4:$AD$6629,7,0)</f>
        <v>BOM</v>
      </c>
      <c r="G5795" s="13">
        <v>41569</v>
      </c>
      <c r="H5795" s="14">
        <v>101.306</v>
      </c>
      <c r="I5795" s="15" t="s">
        <v>22</v>
      </c>
      <c r="J5795" s="56" t="s">
        <v>1591</v>
      </c>
      <c r="K5795" s="57">
        <v>14758</v>
      </c>
      <c r="L5795" s="58">
        <v>2013003480</v>
      </c>
      <c r="M5795" s="59">
        <v>43465</v>
      </c>
      <c r="N5795" s="60">
        <v>97.760289999999998</v>
      </c>
      <c r="O5795" s="61">
        <v>0.5</v>
      </c>
      <c r="P5795" s="62">
        <v>4.1666666666666699E-2</v>
      </c>
      <c r="Q5795" s="63">
        <v>0</v>
      </c>
      <c r="R5795" s="64">
        <v>97.760289999999998</v>
      </c>
      <c r="S5795" s="25">
        <v>3.5457100000000299</v>
      </c>
      <c r="AMG5795"/>
      <c r="AMH5795"/>
      <c r="AMI5795"/>
      <c r="AMJ5795"/>
    </row>
    <row r="5796" spans="1:1024" s="2" customFormat="1" ht="51" x14ac:dyDescent="0.25">
      <c r="A5796" s="10" t="s">
        <v>1462</v>
      </c>
      <c r="B5796" s="10">
        <v>6921</v>
      </c>
      <c r="C5796" s="10">
        <f>VLOOKUP(B5796,[1]Planilha8!$X$4:$Y$6629,2,0)</f>
        <v>2040493</v>
      </c>
      <c r="D5796" s="92" t="s">
        <v>1590</v>
      </c>
      <c r="E5796" s="12" t="str">
        <f>VLOOKUP(B5796,[1]Planilha8!$X$4:$Z$6629,3,0)</f>
        <v>CHI – CENTRAL DE RELACIONAMENTO</v>
      </c>
      <c r="F5796" s="12" t="str">
        <f>VLOOKUP(B5796,[1]Planilha8!$X$4:$AD$6629,7,0)</f>
        <v>BOM</v>
      </c>
      <c r="G5796" s="13">
        <v>41569</v>
      </c>
      <c r="H5796" s="14">
        <v>101.306</v>
      </c>
      <c r="I5796" s="15" t="s">
        <v>22</v>
      </c>
      <c r="J5796" s="56" t="s">
        <v>1591</v>
      </c>
      <c r="K5796" s="57">
        <v>14758</v>
      </c>
      <c r="L5796" s="58">
        <v>2013003480</v>
      </c>
      <c r="M5796" s="59">
        <v>43465</v>
      </c>
      <c r="N5796" s="60">
        <v>97.760289999999998</v>
      </c>
      <c r="O5796" s="61">
        <v>0.5</v>
      </c>
      <c r="P5796" s="62">
        <v>4.1666666666666699E-2</v>
      </c>
      <c r="Q5796" s="63">
        <v>0</v>
      </c>
      <c r="R5796" s="64">
        <v>97.760289999999998</v>
      </c>
      <c r="S5796" s="25">
        <v>3.5457100000000299</v>
      </c>
      <c r="AMG5796"/>
      <c r="AMH5796"/>
      <c r="AMI5796"/>
      <c r="AMJ5796"/>
    </row>
    <row r="5797" spans="1:1024" s="2" customFormat="1" ht="25.5" x14ac:dyDescent="0.25">
      <c r="A5797" s="10" t="s">
        <v>1462</v>
      </c>
      <c r="B5797" s="10">
        <v>6922</v>
      </c>
      <c r="C5797" s="10">
        <f>VLOOKUP(B5797,[1]Planilha8!$X$4:$Y$6629,2,0)</f>
        <v>2040494</v>
      </c>
      <c r="D5797" s="92" t="s">
        <v>1590</v>
      </c>
      <c r="E5797" s="12" t="str">
        <f>VLOOKUP(B5797,[1]Planilha8!$X$4:$Z$6629,3,0)</f>
        <v>LABORATORIO</v>
      </c>
      <c r="F5797" s="12" t="str">
        <f>VLOOKUP(B5797,[1]Planilha8!$X$4:$AD$6629,7,0)</f>
        <v>BOM</v>
      </c>
      <c r="G5797" s="13">
        <v>41569</v>
      </c>
      <c r="H5797" s="14">
        <v>101.30571</v>
      </c>
      <c r="I5797" s="15" t="s">
        <v>22</v>
      </c>
      <c r="J5797" s="56" t="s">
        <v>1591</v>
      </c>
      <c r="K5797" s="57">
        <v>14757</v>
      </c>
      <c r="L5797" s="58">
        <v>2013003476</v>
      </c>
      <c r="M5797" s="59">
        <v>43465</v>
      </c>
      <c r="N5797" s="60">
        <v>97.760010149999999</v>
      </c>
      <c r="O5797" s="61">
        <v>0.5</v>
      </c>
      <c r="P5797" s="62">
        <v>4.1666666666666699E-2</v>
      </c>
      <c r="Q5797" s="63">
        <v>0</v>
      </c>
      <c r="R5797" s="64">
        <v>97.760010149999999</v>
      </c>
      <c r="S5797" s="25">
        <v>3.5456998500000498</v>
      </c>
      <c r="AMG5797"/>
      <c r="AMH5797"/>
      <c r="AMI5797"/>
      <c r="AMJ5797"/>
    </row>
    <row r="5798" spans="1:1024" s="2" customFormat="1" ht="25.5" x14ac:dyDescent="0.25">
      <c r="A5798" s="10" t="s">
        <v>1462</v>
      </c>
      <c r="B5798" s="10">
        <v>6923</v>
      </c>
      <c r="C5798" s="10">
        <f>VLOOKUP(B5798,[1]Planilha8!$X$4:$Y$6629,2,0)</f>
        <v>2040495</v>
      </c>
      <c r="D5798" s="92" t="s">
        <v>1590</v>
      </c>
      <c r="E5798" s="12" t="str">
        <f>VLOOKUP(B5798,[1]Planilha8!$X$4:$Z$6629,3,0)</f>
        <v>ASTEC</v>
      </c>
      <c r="F5798" s="12" t="str">
        <f>VLOOKUP(B5798,[1]Planilha8!$X$4:$AD$6629,7,0)</f>
        <v>BOM</v>
      </c>
      <c r="G5798" s="13">
        <v>41569</v>
      </c>
      <c r="H5798" s="14">
        <v>101.30571</v>
      </c>
      <c r="I5798" s="15" t="s">
        <v>22</v>
      </c>
      <c r="J5798" s="56" t="s">
        <v>1591</v>
      </c>
      <c r="K5798" s="57">
        <v>14757</v>
      </c>
      <c r="L5798" s="58">
        <v>2013003476</v>
      </c>
      <c r="M5798" s="59">
        <v>43465</v>
      </c>
      <c r="N5798" s="60">
        <v>97.760010149999999</v>
      </c>
      <c r="O5798" s="61">
        <v>0.5</v>
      </c>
      <c r="P5798" s="62">
        <v>4.1666666666666699E-2</v>
      </c>
      <c r="Q5798" s="63">
        <v>0</v>
      </c>
      <c r="R5798" s="64">
        <v>97.760010149999999</v>
      </c>
      <c r="S5798" s="25">
        <v>3.5456998500000498</v>
      </c>
      <c r="AMG5798"/>
      <c r="AMH5798"/>
      <c r="AMI5798"/>
      <c r="AMJ5798"/>
    </row>
    <row r="5799" spans="1:1024" s="2" customFormat="1" ht="25.5" x14ac:dyDescent="0.25">
      <c r="A5799" s="10" t="s">
        <v>1462</v>
      </c>
      <c r="B5799" s="10">
        <v>6924</v>
      </c>
      <c r="C5799" s="10">
        <f>VLOOKUP(B5799,[1]Planilha8!$X$4:$Y$6629,2,0)</f>
        <v>2040496</v>
      </c>
      <c r="D5799" s="92" t="s">
        <v>1590</v>
      </c>
      <c r="E5799" s="12" t="str">
        <f>VLOOKUP(B5799,[1]Planilha8!$X$4:$Z$6629,3,0)</f>
        <v>ASTEC</v>
      </c>
      <c r="F5799" s="12" t="str">
        <f>VLOOKUP(B5799,[1]Planilha8!$X$4:$AD$6629,7,0)</f>
        <v>BOM</v>
      </c>
      <c r="G5799" s="13">
        <v>41569</v>
      </c>
      <c r="H5799" s="14">
        <v>101.30571</v>
      </c>
      <c r="I5799" s="15" t="s">
        <v>22</v>
      </c>
      <c r="J5799" s="56" t="s">
        <v>1591</v>
      </c>
      <c r="K5799" s="57">
        <v>14757</v>
      </c>
      <c r="L5799" s="58">
        <v>2013003476</v>
      </c>
      <c r="M5799" s="59">
        <v>43465</v>
      </c>
      <c r="N5799" s="60">
        <v>97.760010149999999</v>
      </c>
      <c r="O5799" s="61">
        <v>0.5</v>
      </c>
      <c r="P5799" s="62">
        <v>4.1666666666666699E-2</v>
      </c>
      <c r="Q5799" s="63">
        <v>0</v>
      </c>
      <c r="R5799" s="64">
        <v>97.760010149999999</v>
      </c>
      <c r="S5799" s="25">
        <v>3.5456998500000498</v>
      </c>
      <c r="AMG5799"/>
      <c r="AMH5799"/>
      <c r="AMI5799"/>
      <c r="AMJ5799"/>
    </row>
    <row r="5800" spans="1:1024" s="2" customFormat="1" ht="25.5" x14ac:dyDescent="0.25">
      <c r="A5800" s="10" t="s">
        <v>1462</v>
      </c>
      <c r="B5800" s="10">
        <v>6925</v>
      </c>
      <c r="C5800" s="10">
        <f>VLOOKUP(B5800,[1]Planilha8!$X$4:$Y$6629,2,0)</f>
        <v>2040497</v>
      </c>
      <c r="D5800" s="92" t="s">
        <v>1590</v>
      </c>
      <c r="E5800" s="12" t="str">
        <f>VLOOKUP(B5800,[1]Planilha8!$X$4:$Z$6629,3,0)</f>
        <v>ASTEC</v>
      </c>
      <c r="F5800" s="12" t="str">
        <f>VLOOKUP(B5800,[1]Planilha8!$X$4:$AD$6629,7,0)</f>
        <v>BOM</v>
      </c>
      <c r="G5800" s="13">
        <v>41569</v>
      </c>
      <c r="H5800" s="14">
        <v>101.30571</v>
      </c>
      <c r="I5800" s="15" t="s">
        <v>22</v>
      </c>
      <c r="J5800" s="56" t="s">
        <v>1591</v>
      </c>
      <c r="K5800" s="57">
        <v>14757</v>
      </c>
      <c r="L5800" s="58">
        <v>2013003476</v>
      </c>
      <c r="M5800" s="59">
        <v>43465</v>
      </c>
      <c r="N5800" s="60">
        <v>97.760010149999999</v>
      </c>
      <c r="O5800" s="61">
        <v>0.5</v>
      </c>
      <c r="P5800" s="62">
        <v>4.1666666666666699E-2</v>
      </c>
      <c r="Q5800" s="63">
        <v>0</v>
      </c>
      <c r="R5800" s="64">
        <v>97.760010149999999</v>
      </c>
      <c r="S5800" s="25">
        <v>3.5456998500000498</v>
      </c>
      <c r="AMG5800"/>
      <c r="AMH5800"/>
      <c r="AMI5800"/>
      <c r="AMJ5800"/>
    </row>
    <row r="5801" spans="1:1024" s="2" customFormat="1" ht="25.5" x14ac:dyDescent="0.25">
      <c r="A5801" s="10" t="s">
        <v>1462</v>
      </c>
      <c r="B5801" s="10">
        <v>6926</v>
      </c>
      <c r="C5801" s="10">
        <f>VLOOKUP(B5801,[1]Planilha8!$X$4:$Y$6629,2,0)</f>
        <v>2040498</v>
      </c>
      <c r="D5801" s="92" t="s">
        <v>1590</v>
      </c>
      <c r="E5801" s="12" t="str">
        <f>VLOOKUP(B5801,[1]Planilha8!$X$4:$Z$6629,3,0)</f>
        <v>ASTEC</v>
      </c>
      <c r="F5801" s="12" t="str">
        <f>VLOOKUP(B5801,[1]Planilha8!$X$4:$AD$6629,7,0)</f>
        <v>BOM</v>
      </c>
      <c r="G5801" s="13">
        <v>41569</v>
      </c>
      <c r="H5801" s="14">
        <v>101.30571</v>
      </c>
      <c r="I5801" s="15" t="s">
        <v>22</v>
      </c>
      <c r="J5801" s="56" t="s">
        <v>1591</v>
      </c>
      <c r="K5801" s="57">
        <v>14757</v>
      </c>
      <c r="L5801" s="58">
        <v>2013003476</v>
      </c>
      <c r="M5801" s="59">
        <v>43465</v>
      </c>
      <c r="N5801" s="60">
        <v>97.760010149999999</v>
      </c>
      <c r="O5801" s="61">
        <v>0.5</v>
      </c>
      <c r="P5801" s="62">
        <v>4.1666666666666699E-2</v>
      </c>
      <c r="Q5801" s="63">
        <v>0</v>
      </c>
      <c r="R5801" s="64">
        <v>97.760010149999999</v>
      </c>
      <c r="S5801" s="25">
        <v>3.5456998500000498</v>
      </c>
      <c r="AMG5801"/>
      <c r="AMH5801"/>
      <c r="AMI5801"/>
      <c r="AMJ5801"/>
    </row>
    <row r="5802" spans="1:1024" s="2" customFormat="1" ht="25.5" x14ac:dyDescent="0.25">
      <c r="A5802" s="10" t="s">
        <v>1462</v>
      </c>
      <c r="B5802" s="10">
        <v>6927</v>
      </c>
      <c r="C5802" s="10">
        <f>VLOOKUP(B5802,[1]Planilha8!$X$4:$Y$6629,2,0)</f>
        <v>2040499</v>
      </c>
      <c r="D5802" s="92" t="s">
        <v>1590</v>
      </c>
      <c r="E5802" s="12" t="str">
        <f>VLOOKUP(B5802,[1]Planilha8!$X$4:$Z$6629,3,0)</f>
        <v>OUVIDORIA</v>
      </c>
      <c r="F5802" s="12" t="str">
        <f>VLOOKUP(B5802,[1]Planilha8!$X$4:$AD$6629,7,0)</f>
        <v>BOM</v>
      </c>
      <c r="G5802" s="13">
        <v>41569</v>
      </c>
      <c r="H5802" s="14">
        <v>101.30571</v>
      </c>
      <c r="I5802" s="15" t="s">
        <v>22</v>
      </c>
      <c r="J5802" s="56" t="s">
        <v>1591</v>
      </c>
      <c r="K5802" s="57">
        <v>14757</v>
      </c>
      <c r="L5802" s="58">
        <v>2013003476</v>
      </c>
      <c r="M5802" s="59">
        <v>43465</v>
      </c>
      <c r="N5802" s="60">
        <v>97.760010149999999</v>
      </c>
      <c r="O5802" s="61">
        <v>0.5</v>
      </c>
      <c r="P5802" s="62">
        <v>4.1666666666666699E-2</v>
      </c>
      <c r="Q5802" s="63">
        <v>0</v>
      </c>
      <c r="R5802" s="64">
        <v>97.760010149999999</v>
      </c>
      <c r="S5802" s="25">
        <v>3.5456998500000498</v>
      </c>
      <c r="AMG5802"/>
      <c r="AMH5802"/>
      <c r="AMI5802"/>
      <c r="AMJ5802"/>
    </row>
    <row r="5803" spans="1:1024" s="2" customFormat="1" ht="51" x14ac:dyDescent="0.25">
      <c r="A5803" s="10" t="s">
        <v>1462</v>
      </c>
      <c r="B5803" s="10">
        <v>6928</v>
      </c>
      <c r="C5803" s="10">
        <f>VLOOKUP(B5803,[1]Planilha8!$X$4:$Y$6629,2,0)</f>
        <v>2040500</v>
      </c>
      <c r="D5803" s="92" t="s">
        <v>1590</v>
      </c>
      <c r="E5803" s="12" t="str">
        <f>VLOOKUP(B5803,[1]Planilha8!$X$4:$Z$6629,3,0)</f>
        <v>CHI – CENTRAL HUMANIZADA DE INTERNAÇÃO</v>
      </c>
      <c r="F5803" s="12" t="str">
        <f>VLOOKUP(B5803,[1]Planilha8!$X$4:$AD$6629,7,0)</f>
        <v>BOM</v>
      </c>
      <c r="G5803" s="13">
        <v>41569</v>
      </c>
      <c r="H5803" s="14">
        <v>101.30571</v>
      </c>
      <c r="I5803" s="15" t="s">
        <v>22</v>
      </c>
      <c r="J5803" s="56" t="s">
        <v>1591</v>
      </c>
      <c r="K5803" s="57">
        <v>14757</v>
      </c>
      <c r="L5803" s="58">
        <v>2013003476</v>
      </c>
      <c r="M5803" s="59">
        <v>43465</v>
      </c>
      <c r="N5803" s="60">
        <v>97.760010149999999</v>
      </c>
      <c r="O5803" s="61">
        <v>0.5</v>
      </c>
      <c r="P5803" s="62">
        <v>4.1666666666666699E-2</v>
      </c>
      <c r="Q5803" s="63">
        <v>0</v>
      </c>
      <c r="R5803" s="64">
        <v>97.760010149999999</v>
      </c>
      <c r="S5803" s="25">
        <v>3.5456998500000498</v>
      </c>
      <c r="AMG5803"/>
      <c r="AMH5803"/>
      <c r="AMI5803"/>
      <c r="AMJ5803"/>
    </row>
    <row r="5804" spans="1:1024" s="2" customFormat="1" ht="38.25" x14ac:dyDescent="0.25">
      <c r="A5804" s="10" t="s">
        <v>1462</v>
      </c>
      <c r="B5804" s="10">
        <v>6929</v>
      </c>
      <c r="C5804" s="10">
        <f>VLOOKUP(B5804,[1]Planilha8!$X$4:$Y$6629,2,0)</f>
        <v>2040501</v>
      </c>
      <c r="D5804" s="92" t="s">
        <v>1590</v>
      </c>
      <c r="E5804" s="12" t="str">
        <f>VLOOKUP(B5804,[1]Planilha8!$X$4:$Z$6629,3,0)</f>
        <v>CHI - NUCLEO ADMINISTRATIVO</v>
      </c>
      <c r="F5804" s="12" t="str">
        <f>VLOOKUP(B5804,[1]Planilha8!$X$4:$AD$6629,7,0)</f>
        <v>BOM</v>
      </c>
      <c r="G5804" s="13">
        <v>41569</v>
      </c>
      <c r="H5804" s="14">
        <v>101.30571</v>
      </c>
      <c r="I5804" s="15" t="s">
        <v>22</v>
      </c>
      <c r="J5804" s="56" t="s">
        <v>1591</v>
      </c>
      <c r="K5804" s="57">
        <v>14757</v>
      </c>
      <c r="L5804" s="58">
        <v>2013003476</v>
      </c>
      <c r="M5804" s="59">
        <v>43465</v>
      </c>
      <c r="N5804" s="60">
        <v>97.760010149999999</v>
      </c>
      <c r="O5804" s="61">
        <v>0.5</v>
      </c>
      <c r="P5804" s="62">
        <v>4.1666666666666699E-2</v>
      </c>
      <c r="Q5804" s="63">
        <v>0</v>
      </c>
      <c r="R5804" s="64">
        <v>97.760010149999999</v>
      </c>
      <c r="S5804" s="25">
        <v>3.5456998500000498</v>
      </c>
      <c r="AMG5804"/>
      <c r="AMH5804"/>
      <c r="AMI5804"/>
      <c r="AMJ5804"/>
    </row>
    <row r="5805" spans="1:1024" s="2" customFormat="1" ht="38.25" x14ac:dyDescent="0.25">
      <c r="A5805" s="10" t="s">
        <v>1462</v>
      </c>
      <c r="B5805" s="10">
        <v>6930</v>
      </c>
      <c r="C5805" s="10">
        <f>VLOOKUP(B5805,[1]Planilha8!$X$4:$Y$6629,2,0)</f>
        <v>2040502</v>
      </c>
      <c r="D5805" s="92" t="s">
        <v>1590</v>
      </c>
      <c r="E5805" s="12" t="str">
        <f>VLOOKUP(B5805,[1]Planilha8!$X$4:$Z$6629,3,0)</f>
        <v>CHI - NUCLEO ADMINISTRATIVO</v>
      </c>
      <c r="F5805" s="12" t="str">
        <f>VLOOKUP(B5805,[1]Planilha8!$X$4:$AD$6629,7,0)</f>
        <v>BOM</v>
      </c>
      <c r="G5805" s="13">
        <v>41569</v>
      </c>
      <c r="H5805" s="14">
        <v>101.30571</v>
      </c>
      <c r="I5805" s="15" t="s">
        <v>22</v>
      </c>
      <c r="J5805" s="56" t="s">
        <v>1591</v>
      </c>
      <c r="K5805" s="57">
        <v>14757</v>
      </c>
      <c r="L5805" s="58">
        <v>2013003476</v>
      </c>
      <c r="M5805" s="59">
        <v>43465</v>
      </c>
      <c r="N5805" s="60">
        <v>97.760010149999999</v>
      </c>
      <c r="O5805" s="61">
        <v>0.5</v>
      </c>
      <c r="P5805" s="62">
        <v>4.1666666666666699E-2</v>
      </c>
      <c r="Q5805" s="63">
        <v>0</v>
      </c>
      <c r="R5805" s="64">
        <v>97.760010149999999</v>
      </c>
      <c r="S5805" s="25">
        <v>3.5456998500000498</v>
      </c>
      <c r="AMG5805"/>
      <c r="AMH5805"/>
      <c r="AMI5805"/>
      <c r="AMJ5805"/>
    </row>
    <row r="5806" spans="1:1024" s="2" customFormat="1" ht="25.5" x14ac:dyDescent="0.25">
      <c r="A5806" s="10" t="s">
        <v>1462</v>
      </c>
      <c r="B5806" s="10">
        <v>6931</v>
      </c>
      <c r="C5806" s="10">
        <f>VLOOKUP(B5806,[1]Planilha8!$X$4:$Y$6629,2,0)</f>
        <v>2040503</v>
      </c>
      <c r="D5806" s="92" t="s">
        <v>1590</v>
      </c>
      <c r="E5806" s="12" t="str">
        <f>VLOOKUP(B5806,[1]Planilha8!$X$4:$Z$6629,3,0)</f>
        <v>CHI – TRIAGEM MÉDICA</v>
      </c>
      <c r="F5806" s="12" t="str">
        <f>VLOOKUP(B5806,[1]Planilha8!$X$4:$AD$6629,7,0)</f>
        <v>BOM</v>
      </c>
      <c r="G5806" s="13">
        <v>41569</v>
      </c>
      <c r="H5806" s="14">
        <v>101.30571</v>
      </c>
      <c r="I5806" s="15" t="s">
        <v>22</v>
      </c>
      <c r="J5806" s="56" t="s">
        <v>1591</v>
      </c>
      <c r="K5806" s="57">
        <v>14757</v>
      </c>
      <c r="L5806" s="58">
        <v>2013003476</v>
      </c>
      <c r="M5806" s="59">
        <v>43465</v>
      </c>
      <c r="N5806" s="60">
        <v>97.760010149999999</v>
      </c>
      <c r="O5806" s="61">
        <v>0.5</v>
      </c>
      <c r="P5806" s="62">
        <v>4.1666666666666699E-2</v>
      </c>
      <c r="Q5806" s="63">
        <v>0</v>
      </c>
      <c r="R5806" s="64">
        <v>97.760010149999999</v>
      </c>
      <c r="S5806" s="25">
        <v>3.5456998500000498</v>
      </c>
      <c r="AMG5806"/>
      <c r="AMH5806"/>
      <c r="AMI5806"/>
      <c r="AMJ5806"/>
    </row>
    <row r="5807" spans="1:1024" s="2" customFormat="1" ht="38.25" x14ac:dyDescent="0.25">
      <c r="A5807" s="10" t="s">
        <v>1462</v>
      </c>
      <c r="B5807" s="10">
        <v>6932</v>
      </c>
      <c r="C5807" s="10">
        <f>VLOOKUP(B5807,[1]Planilha8!$X$4:$Y$6629,2,0)</f>
        <v>2040504</v>
      </c>
      <c r="D5807" s="92" t="s">
        <v>1590</v>
      </c>
      <c r="E5807" s="12" t="str">
        <f>VLOOKUP(B5807,[1]Planilha8!$X$4:$Z$6629,3,0)</f>
        <v>DIRETORIA ADMINISTRATIVA</v>
      </c>
      <c r="F5807" s="12" t="str">
        <f>VLOOKUP(B5807,[1]Planilha8!$X$4:$AD$6629,7,0)</f>
        <v>BOM</v>
      </c>
      <c r="G5807" s="13">
        <v>41569</v>
      </c>
      <c r="H5807" s="14">
        <v>101.30571</v>
      </c>
      <c r="I5807" s="15" t="s">
        <v>22</v>
      </c>
      <c r="J5807" s="56" t="s">
        <v>1591</v>
      </c>
      <c r="K5807" s="57">
        <v>14757</v>
      </c>
      <c r="L5807" s="58">
        <v>2013003476</v>
      </c>
      <c r="M5807" s="59">
        <v>43465</v>
      </c>
      <c r="N5807" s="60">
        <v>97.760010149999999</v>
      </c>
      <c r="O5807" s="61">
        <v>0.5</v>
      </c>
      <c r="P5807" s="62">
        <v>4.1666666666666699E-2</v>
      </c>
      <c r="Q5807" s="63">
        <v>0</v>
      </c>
      <c r="R5807" s="64">
        <v>97.760010149999999</v>
      </c>
      <c r="S5807" s="25">
        <v>3.5456998500000498</v>
      </c>
      <c r="AMG5807"/>
      <c r="AMH5807"/>
      <c r="AMI5807"/>
      <c r="AMJ5807"/>
    </row>
    <row r="5808" spans="1:1024" s="2" customFormat="1" ht="38.25" x14ac:dyDescent="0.25">
      <c r="A5808" s="10" t="s">
        <v>1462</v>
      </c>
      <c r="B5808" s="10">
        <v>6933</v>
      </c>
      <c r="C5808" s="10">
        <f>VLOOKUP(B5808,[1]Planilha8!$X$4:$Y$6629,2,0)</f>
        <v>2040505</v>
      </c>
      <c r="D5808" s="92" t="s">
        <v>1590</v>
      </c>
      <c r="E5808" s="12" t="str">
        <f>VLOOKUP(B5808,[1]Planilha8!$X$4:$Z$6629,3,0)</f>
        <v>CHI - NUCLEO ADMINISTRATIVO</v>
      </c>
      <c r="F5808" s="12" t="str">
        <f>VLOOKUP(B5808,[1]Planilha8!$X$4:$AD$6629,7,0)</f>
        <v>BOM</v>
      </c>
      <c r="G5808" s="13">
        <v>41569</v>
      </c>
      <c r="H5808" s="14">
        <v>101.30571</v>
      </c>
      <c r="I5808" s="15" t="s">
        <v>22</v>
      </c>
      <c r="J5808" s="56" t="s">
        <v>1591</v>
      </c>
      <c r="K5808" s="57">
        <v>14757</v>
      </c>
      <c r="L5808" s="58">
        <v>2013003476</v>
      </c>
      <c r="M5808" s="59">
        <v>43465</v>
      </c>
      <c r="N5808" s="60">
        <v>97.760010149999999</v>
      </c>
      <c r="O5808" s="61">
        <v>0.5</v>
      </c>
      <c r="P5808" s="62">
        <v>4.1666666666666699E-2</v>
      </c>
      <c r="Q5808" s="63">
        <v>0</v>
      </c>
      <c r="R5808" s="64">
        <v>97.760010149999999</v>
      </c>
      <c r="S5808" s="25">
        <v>3.5456998500000498</v>
      </c>
      <c r="AMG5808"/>
      <c r="AMH5808"/>
      <c r="AMI5808"/>
      <c r="AMJ5808"/>
    </row>
    <row r="5809" spans="1:1024" s="2" customFormat="1" ht="38.25" x14ac:dyDescent="0.25">
      <c r="A5809" s="10" t="s">
        <v>1462</v>
      </c>
      <c r="B5809" s="10">
        <v>6934</v>
      </c>
      <c r="C5809" s="10">
        <f>VLOOKUP(B5809,[1]Planilha8!$X$4:$Y$6629,2,0)</f>
        <v>2040506</v>
      </c>
      <c r="D5809" s="92" t="s">
        <v>1590</v>
      </c>
      <c r="E5809" s="12" t="str">
        <f>VLOOKUP(B5809,[1]Planilha8!$X$4:$Z$6629,3,0)</f>
        <v>CHI - NUCLEO ADMINISTRATIVO</v>
      </c>
      <c r="F5809" s="12" t="str">
        <f>VLOOKUP(B5809,[1]Planilha8!$X$4:$AD$6629,7,0)</f>
        <v>BOM</v>
      </c>
      <c r="G5809" s="13">
        <v>41569</v>
      </c>
      <c r="H5809" s="14">
        <v>101.30571</v>
      </c>
      <c r="I5809" s="15" t="s">
        <v>22</v>
      </c>
      <c r="J5809" s="56" t="s">
        <v>1591</v>
      </c>
      <c r="K5809" s="57">
        <v>14757</v>
      </c>
      <c r="L5809" s="58">
        <v>2013003476</v>
      </c>
      <c r="M5809" s="59">
        <v>43465</v>
      </c>
      <c r="N5809" s="60">
        <v>97.760010149999999</v>
      </c>
      <c r="O5809" s="61">
        <v>0.5</v>
      </c>
      <c r="P5809" s="62">
        <v>4.1666666666666699E-2</v>
      </c>
      <c r="Q5809" s="63">
        <v>0</v>
      </c>
      <c r="R5809" s="64">
        <v>97.760010149999999</v>
      </c>
      <c r="S5809" s="25">
        <v>3.5456998500000498</v>
      </c>
      <c r="AMG5809"/>
      <c r="AMH5809"/>
      <c r="AMI5809"/>
      <c r="AMJ5809"/>
    </row>
    <row r="5810" spans="1:1024" s="2" customFormat="1" ht="38.25" x14ac:dyDescent="0.25">
      <c r="A5810" s="10" t="s">
        <v>1462</v>
      </c>
      <c r="B5810" s="10">
        <v>6935</v>
      </c>
      <c r="C5810" s="10">
        <f>VLOOKUP(B5810,[1]Planilha8!$X$4:$Y$6629,2,0)</f>
        <v>2040507</v>
      </c>
      <c r="D5810" s="92" t="s">
        <v>1590</v>
      </c>
      <c r="E5810" s="12" t="str">
        <f>VLOOKUP(B5810,[1]Planilha8!$X$4:$Z$6629,3,0)</f>
        <v>CHI - NUCLEO ADMINISTRATIVO</v>
      </c>
      <c r="F5810" s="12" t="str">
        <f>VLOOKUP(B5810,[1]Planilha8!$X$4:$AD$6629,7,0)</f>
        <v>BOM</v>
      </c>
      <c r="G5810" s="13">
        <v>41569</v>
      </c>
      <c r="H5810" s="14">
        <v>101.30571</v>
      </c>
      <c r="I5810" s="15" t="s">
        <v>22</v>
      </c>
      <c r="J5810" s="56" t="s">
        <v>1591</v>
      </c>
      <c r="K5810" s="57">
        <v>14757</v>
      </c>
      <c r="L5810" s="58">
        <v>2013003476</v>
      </c>
      <c r="M5810" s="59">
        <v>43465</v>
      </c>
      <c r="N5810" s="60">
        <v>97.760010149999999</v>
      </c>
      <c r="O5810" s="61">
        <v>0.5</v>
      </c>
      <c r="P5810" s="62">
        <v>4.1666666666666699E-2</v>
      </c>
      <c r="Q5810" s="63">
        <v>0</v>
      </c>
      <c r="R5810" s="64">
        <v>97.760010149999999</v>
      </c>
      <c r="S5810" s="25">
        <v>3.5456998500000498</v>
      </c>
      <c r="AMG5810"/>
      <c r="AMH5810"/>
      <c r="AMI5810"/>
      <c r="AMJ5810"/>
    </row>
    <row r="5811" spans="1:1024" s="2" customFormat="1" ht="38.25" x14ac:dyDescent="0.25">
      <c r="A5811" s="10" t="s">
        <v>1462</v>
      </c>
      <c r="B5811" s="10">
        <v>6936</v>
      </c>
      <c r="C5811" s="10">
        <f>VLOOKUP(B5811,[1]Planilha8!$X$4:$Y$6629,2,0)</f>
        <v>2040508</v>
      </c>
      <c r="D5811" s="92" t="s">
        <v>1590</v>
      </c>
      <c r="E5811" s="12" t="str">
        <f>VLOOKUP(B5811,[1]Planilha8!$X$4:$Z$6629,3,0)</f>
        <v>CHI - NUCLEO ADMINISTRATIVO</v>
      </c>
      <c r="F5811" s="12" t="str">
        <f>VLOOKUP(B5811,[1]Planilha8!$X$4:$AD$6629,7,0)</f>
        <v>BOM</v>
      </c>
      <c r="G5811" s="13">
        <v>41569</v>
      </c>
      <c r="H5811" s="14">
        <v>101.30571</v>
      </c>
      <c r="I5811" s="15" t="s">
        <v>22</v>
      </c>
      <c r="J5811" s="56" t="s">
        <v>1591</v>
      </c>
      <c r="K5811" s="57">
        <v>14757</v>
      </c>
      <c r="L5811" s="58">
        <v>2013003476</v>
      </c>
      <c r="M5811" s="59">
        <v>43465</v>
      </c>
      <c r="N5811" s="60">
        <v>97.760010149999999</v>
      </c>
      <c r="O5811" s="61">
        <v>0.5</v>
      </c>
      <c r="P5811" s="62">
        <v>4.1666666666666699E-2</v>
      </c>
      <c r="Q5811" s="63">
        <v>0</v>
      </c>
      <c r="R5811" s="64">
        <v>97.760010149999999</v>
      </c>
      <c r="S5811" s="25">
        <v>3.5456998500000498</v>
      </c>
      <c r="AMG5811"/>
      <c r="AMH5811"/>
      <c r="AMI5811"/>
      <c r="AMJ5811"/>
    </row>
    <row r="5812" spans="1:1024" s="2" customFormat="1" ht="38.25" x14ac:dyDescent="0.25">
      <c r="A5812" s="10" t="s">
        <v>1462</v>
      </c>
      <c r="B5812" s="10">
        <v>6937</v>
      </c>
      <c r="C5812" s="10">
        <f>VLOOKUP(B5812,[1]Planilha8!$X$4:$Y$6629,2,0)</f>
        <v>2040509</v>
      </c>
      <c r="D5812" s="92" t="s">
        <v>1590</v>
      </c>
      <c r="E5812" s="12" t="str">
        <f>VLOOKUP(B5812,[1]Planilha8!$X$4:$Z$6629,3,0)</f>
        <v>CHI - NUCLEO ADMINISTRATIVO</v>
      </c>
      <c r="F5812" s="12" t="str">
        <f>VLOOKUP(B5812,[1]Planilha8!$X$4:$AD$6629,7,0)</f>
        <v>BOM</v>
      </c>
      <c r="G5812" s="13">
        <v>41569</v>
      </c>
      <c r="H5812" s="14">
        <v>101.30571</v>
      </c>
      <c r="I5812" s="15" t="s">
        <v>22</v>
      </c>
      <c r="J5812" s="56" t="s">
        <v>1591</v>
      </c>
      <c r="K5812" s="57">
        <v>14757</v>
      </c>
      <c r="L5812" s="58">
        <v>2013003476</v>
      </c>
      <c r="M5812" s="59">
        <v>43465</v>
      </c>
      <c r="N5812" s="60">
        <v>97.760010149999999</v>
      </c>
      <c r="O5812" s="61">
        <v>0.5</v>
      </c>
      <c r="P5812" s="62">
        <v>4.1666666666666699E-2</v>
      </c>
      <c r="Q5812" s="63">
        <v>0</v>
      </c>
      <c r="R5812" s="64">
        <v>97.760010149999999</v>
      </c>
      <c r="S5812" s="25">
        <v>3.5456998500000498</v>
      </c>
      <c r="AMG5812"/>
      <c r="AMH5812"/>
      <c r="AMI5812"/>
      <c r="AMJ5812"/>
    </row>
    <row r="5813" spans="1:1024" s="2" customFormat="1" ht="38.25" x14ac:dyDescent="0.25">
      <c r="A5813" s="10" t="s">
        <v>1462</v>
      </c>
      <c r="B5813" s="10">
        <v>6938</v>
      </c>
      <c r="C5813" s="10">
        <f>VLOOKUP(B5813,[1]Planilha8!$X$4:$Y$6629,2,0)</f>
        <v>2040510</v>
      </c>
      <c r="D5813" s="92" t="s">
        <v>1590</v>
      </c>
      <c r="E5813" s="12" t="str">
        <f>VLOOKUP(B5813,[1]Planilha8!$X$4:$Z$6629,3,0)</f>
        <v>CHI - NUCLEO ADMINISTRATIVO</v>
      </c>
      <c r="F5813" s="12" t="str">
        <f>VLOOKUP(B5813,[1]Planilha8!$X$4:$AD$6629,7,0)</f>
        <v>BOM</v>
      </c>
      <c r="G5813" s="13">
        <v>41569</v>
      </c>
      <c r="H5813" s="14">
        <v>101.30571</v>
      </c>
      <c r="I5813" s="15" t="s">
        <v>22</v>
      </c>
      <c r="J5813" s="56" t="s">
        <v>1591</v>
      </c>
      <c r="K5813" s="57">
        <v>14757</v>
      </c>
      <c r="L5813" s="58">
        <v>2013003476</v>
      </c>
      <c r="M5813" s="59">
        <v>43465</v>
      </c>
      <c r="N5813" s="60">
        <v>97.760010149999999</v>
      </c>
      <c r="O5813" s="61">
        <v>0.5</v>
      </c>
      <c r="P5813" s="62">
        <v>4.1666666666666699E-2</v>
      </c>
      <c r="Q5813" s="63">
        <v>0</v>
      </c>
      <c r="R5813" s="64">
        <v>97.760010149999999</v>
      </c>
      <c r="S5813" s="25">
        <v>3.5456998500000498</v>
      </c>
      <c r="AMG5813"/>
      <c r="AMH5813"/>
      <c r="AMI5813"/>
      <c r="AMJ5813"/>
    </row>
    <row r="5814" spans="1:1024" s="2" customFormat="1" ht="38.25" x14ac:dyDescent="0.25">
      <c r="A5814" s="10" t="s">
        <v>1462</v>
      </c>
      <c r="B5814" s="10">
        <v>6939</v>
      </c>
      <c r="C5814" s="10">
        <f>VLOOKUP(B5814,[1]Planilha8!$X$4:$Y$6629,2,0)</f>
        <v>2040511</v>
      </c>
      <c r="D5814" s="92" t="s">
        <v>1590</v>
      </c>
      <c r="E5814" s="12" t="str">
        <f>VLOOKUP(B5814,[1]Planilha8!$X$4:$Z$6629,3,0)</f>
        <v>CHI - NUCLEO ADMINISTRATIVO</v>
      </c>
      <c r="F5814" s="12" t="str">
        <f>VLOOKUP(B5814,[1]Planilha8!$X$4:$AD$6629,7,0)</f>
        <v>BOM</v>
      </c>
      <c r="G5814" s="13">
        <v>41569</v>
      </c>
      <c r="H5814" s="14">
        <v>101.30571</v>
      </c>
      <c r="I5814" s="15" t="s">
        <v>22</v>
      </c>
      <c r="J5814" s="56" t="s">
        <v>1591</v>
      </c>
      <c r="K5814" s="57">
        <v>14757</v>
      </c>
      <c r="L5814" s="58">
        <v>2013003476</v>
      </c>
      <c r="M5814" s="59">
        <v>43465</v>
      </c>
      <c r="N5814" s="60">
        <v>97.760010149999999</v>
      </c>
      <c r="O5814" s="61">
        <v>0.5</v>
      </c>
      <c r="P5814" s="62">
        <v>4.1666666666666699E-2</v>
      </c>
      <c r="Q5814" s="63">
        <v>0</v>
      </c>
      <c r="R5814" s="64">
        <v>97.760010149999999</v>
      </c>
      <c r="S5814" s="25">
        <v>3.5456998500000498</v>
      </c>
      <c r="AMG5814"/>
      <c r="AMH5814"/>
      <c r="AMI5814"/>
      <c r="AMJ5814"/>
    </row>
    <row r="5815" spans="1:1024" s="2" customFormat="1" ht="38.25" x14ac:dyDescent="0.25">
      <c r="A5815" s="10" t="s">
        <v>1462</v>
      </c>
      <c r="B5815" s="10">
        <v>6940</v>
      </c>
      <c r="C5815" s="10">
        <f>VLOOKUP(B5815,[1]Planilha8!$X$4:$Y$6629,2,0)</f>
        <v>2040512</v>
      </c>
      <c r="D5815" s="92" t="s">
        <v>1590</v>
      </c>
      <c r="E5815" s="12" t="str">
        <f>VLOOKUP(B5815,[1]Planilha8!$X$4:$Z$6629,3,0)</f>
        <v>UNIDADE DE TERAPIA INTENSIVA</v>
      </c>
      <c r="F5815" s="12" t="str">
        <f>VLOOKUP(B5815,[1]Planilha8!$X$4:$AD$6629,7,0)</f>
        <v>BOM</v>
      </c>
      <c r="G5815" s="13">
        <v>41569</v>
      </c>
      <c r="H5815" s="14">
        <v>101.30571</v>
      </c>
      <c r="I5815" s="15" t="s">
        <v>22</v>
      </c>
      <c r="J5815" s="56" t="s">
        <v>1591</v>
      </c>
      <c r="K5815" s="57">
        <v>14757</v>
      </c>
      <c r="L5815" s="58">
        <v>2013003476</v>
      </c>
      <c r="M5815" s="59">
        <v>43465</v>
      </c>
      <c r="N5815" s="60">
        <v>97.760010149999999</v>
      </c>
      <c r="O5815" s="61">
        <v>0.5</v>
      </c>
      <c r="P5815" s="62">
        <v>4.1666666666666699E-2</v>
      </c>
      <c r="Q5815" s="63">
        <v>0</v>
      </c>
      <c r="R5815" s="64">
        <v>97.760010149999999</v>
      </c>
      <c r="S5815" s="25">
        <v>3.5456998500000498</v>
      </c>
      <c r="AMG5815"/>
      <c r="AMH5815"/>
      <c r="AMI5815"/>
      <c r="AMJ5815"/>
    </row>
    <row r="5816" spans="1:1024" s="2" customFormat="1" ht="38.25" x14ac:dyDescent="0.25">
      <c r="A5816" s="10" t="s">
        <v>1462</v>
      </c>
      <c r="B5816" s="10">
        <v>6941</v>
      </c>
      <c r="C5816" s="10">
        <f>VLOOKUP(B5816,[1]Planilha8!$X$4:$Y$6629,2,0)</f>
        <v>2040513</v>
      </c>
      <c r="D5816" s="92" t="s">
        <v>1590</v>
      </c>
      <c r="E5816" s="12" t="str">
        <f>VLOOKUP(B5816,[1]Planilha8!$X$4:$Z$6629,3,0)</f>
        <v>UNIDADE DE TERAPIA INTENSIVA</v>
      </c>
      <c r="F5816" s="12" t="str">
        <f>VLOOKUP(B5816,[1]Planilha8!$X$4:$AD$6629,7,0)</f>
        <v>BOM</v>
      </c>
      <c r="G5816" s="13">
        <v>41569</v>
      </c>
      <c r="H5816" s="14">
        <v>101.30571</v>
      </c>
      <c r="I5816" s="15" t="s">
        <v>22</v>
      </c>
      <c r="J5816" s="56" t="s">
        <v>1591</v>
      </c>
      <c r="K5816" s="57">
        <v>14757</v>
      </c>
      <c r="L5816" s="58">
        <v>2013003476</v>
      </c>
      <c r="M5816" s="59">
        <v>43465</v>
      </c>
      <c r="N5816" s="60">
        <v>97.760010149999999</v>
      </c>
      <c r="O5816" s="61">
        <v>0.5</v>
      </c>
      <c r="P5816" s="62">
        <v>4.1666666666666699E-2</v>
      </c>
      <c r="Q5816" s="63">
        <v>0</v>
      </c>
      <c r="R5816" s="64">
        <v>97.760010149999999</v>
      </c>
      <c r="S5816" s="25">
        <v>3.5456998500000498</v>
      </c>
      <c r="AMG5816"/>
      <c r="AMH5816"/>
      <c r="AMI5816"/>
      <c r="AMJ5816"/>
    </row>
    <row r="5817" spans="1:1024" s="2" customFormat="1" ht="25.5" x14ac:dyDescent="0.25">
      <c r="A5817" s="10" t="s">
        <v>1462</v>
      </c>
      <c r="B5817" s="10">
        <v>6942</v>
      </c>
      <c r="C5817" s="10">
        <f>VLOOKUP(B5817,[1]Planilha8!$X$4:$Y$6629,2,0)</f>
        <v>2040514</v>
      </c>
      <c r="D5817" s="92" t="s">
        <v>1590</v>
      </c>
      <c r="E5817" s="12" t="str">
        <f>VLOOKUP(B5817,[1]Planilha8!$X$4:$Z$6629,3,0)</f>
        <v>CENTRO CIRÚRGICO</v>
      </c>
      <c r="F5817" s="12" t="str">
        <f>VLOOKUP(B5817,[1]Planilha8!$X$4:$AD$6629,7,0)</f>
        <v>BOM</v>
      </c>
      <c r="G5817" s="13">
        <v>41569</v>
      </c>
      <c r="H5817" s="14">
        <v>101.30571</v>
      </c>
      <c r="I5817" s="15" t="s">
        <v>22</v>
      </c>
      <c r="J5817" s="56" t="s">
        <v>1591</v>
      </c>
      <c r="K5817" s="57">
        <v>14757</v>
      </c>
      <c r="L5817" s="58">
        <v>2013003476</v>
      </c>
      <c r="M5817" s="59">
        <v>43465</v>
      </c>
      <c r="N5817" s="60">
        <v>97.760010149999999</v>
      </c>
      <c r="O5817" s="61">
        <v>0.5</v>
      </c>
      <c r="P5817" s="62">
        <v>4.1666666666666699E-2</v>
      </c>
      <c r="Q5817" s="63">
        <v>0</v>
      </c>
      <c r="R5817" s="64">
        <v>97.760010149999999</v>
      </c>
      <c r="S5817" s="25">
        <v>3.5456998500000498</v>
      </c>
      <c r="AMG5817"/>
      <c r="AMH5817"/>
      <c r="AMI5817"/>
      <c r="AMJ5817"/>
    </row>
    <row r="5818" spans="1:1024" s="2" customFormat="1" ht="38.25" x14ac:dyDescent="0.25">
      <c r="A5818" s="10" t="s">
        <v>1462</v>
      </c>
      <c r="B5818" s="10">
        <v>6943</v>
      </c>
      <c r="C5818" s="10">
        <f>VLOOKUP(B5818,[1]Planilha8!$X$4:$Y$6629,2,0)</f>
        <v>2040515</v>
      </c>
      <c r="D5818" s="92" t="s">
        <v>1590</v>
      </c>
      <c r="E5818" s="12" t="str">
        <f>VLOOKUP(B5818,[1]Planilha8!$X$4:$Z$6629,3,0)</f>
        <v>UNIDADE DE TERAPIA INTENSIVA</v>
      </c>
      <c r="F5818" s="12" t="str">
        <f>VLOOKUP(B5818,[1]Planilha8!$X$4:$AD$6629,7,0)</f>
        <v>BOM</v>
      </c>
      <c r="G5818" s="13">
        <v>41569</v>
      </c>
      <c r="H5818" s="14">
        <v>101.30571</v>
      </c>
      <c r="I5818" s="15" t="s">
        <v>22</v>
      </c>
      <c r="J5818" s="56" t="s">
        <v>1591</v>
      </c>
      <c r="K5818" s="57">
        <v>14757</v>
      </c>
      <c r="L5818" s="58">
        <v>2013003476</v>
      </c>
      <c r="M5818" s="59">
        <v>43465</v>
      </c>
      <c r="N5818" s="60">
        <v>97.760010149999999</v>
      </c>
      <c r="O5818" s="61">
        <v>0.5</v>
      </c>
      <c r="P5818" s="62">
        <v>4.1666666666666699E-2</v>
      </c>
      <c r="Q5818" s="63">
        <v>0</v>
      </c>
      <c r="R5818" s="64">
        <v>97.760010149999999</v>
      </c>
      <c r="S5818" s="25">
        <v>3.5456998500000498</v>
      </c>
      <c r="AMG5818"/>
      <c r="AMH5818"/>
      <c r="AMI5818"/>
      <c r="AMJ5818"/>
    </row>
    <row r="5819" spans="1:1024" s="2" customFormat="1" ht="38.25" x14ac:dyDescent="0.25">
      <c r="A5819" s="10" t="s">
        <v>1462</v>
      </c>
      <c r="B5819" s="10">
        <v>6944</v>
      </c>
      <c r="C5819" s="10">
        <f>VLOOKUP(B5819,[1]Planilha8!$X$4:$Y$6629,2,0)</f>
        <v>2040516</v>
      </c>
      <c r="D5819" s="92" t="s">
        <v>1590</v>
      </c>
      <c r="E5819" s="12" t="str">
        <f>VLOOKUP(B5819,[1]Planilha8!$X$4:$Z$6629,3,0)</f>
        <v>UNIDADE DE TERAPIA INTENSIVA</v>
      </c>
      <c r="F5819" s="12" t="str">
        <f>VLOOKUP(B5819,[1]Planilha8!$X$4:$AD$6629,7,0)</f>
        <v>BOM</v>
      </c>
      <c r="G5819" s="13">
        <v>41569</v>
      </c>
      <c r="H5819" s="14">
        <v>101.30571</v>
      </c>
      <c r="I5819" s="15" t="s">
        <v>22</v>
      </c>
      <c r="J5819" s="56" t="s">
        <v>1591</v>
      </c>
      <c r="K5819" s="57">
        <v>14757</v>
      </c>
      <c r="L5819" s="58">
        <v>2013003476</v>
      </c>
      <c r="M5819" s="59">
        <v>43465</v>
      </c>
      <c r="N5819" s="60">
        <v>97.760010149999999</v>
      </c>
      <c r="O5819" s="61">
        <v>0.5</v>
      </c>
      <c r="P5819" s="62">
        <v>4.1666666666666699E-2</v>
      </c>
      <c r="Q5819" s="63">
        <v>0</v>
      </c>
      <c r="R5819" s="64">
        <v>97.760010149999999</v>
      </c>
      <c r="S5819" s="25">
        <v>3.5456998500000498</v>
      </c>
      <c r="AMG5819"/>
      <c r="AMH5819"/>
      <c r="AMI5819"/>
      <c r="AMJ5819"/>
    </row>
    <row r="5820" spans="1:1024" s="2" customFormat="1" ht="25.5" x14ac:dyDescent="0.25">
      <c r="A5820" s="10" t="s">
        <v>1462</v>
      </c>
      <c r="B5820" s="10">
        <v>6945</v>
      </c>
      <c r="C5820" s="10">
        <f>VLOOKUP(B5820,[1]Planilha8!$X$4:$Y$6629,2,0)</f>
        <v>2040517</v>
      </c>
      <c r="D5820" s="92" t="s">
        <v>1590</v>
      </c>
      <c r="E5820" s="12" t="str">
        <f>VLOOKUP(B5820,[1]Planilha8!$X$4:$Z$6629,3,0)</f>
        <v>CENTRO CIRÚRGICO</v>
      </c>
      <c r="F5820" s="12" t="str">
        <f>VLOOKUP(B5820,[1]Planilha8!$X$4:$AD$6629,7,0)</f>
        <v>BOM</v>
      </c>
      <c r="G5820" s="13">
        <v>41569</v>
      </c>
      <c r="H5820" s="14">
        <v>101.30571</v>
      </c>
      <c r="I5820" s="15" t="s">
        <v>22</v>
      </c>
      <c r="J5820" s="56" t="s">
        <v>1591</v>
      </c>
      <c r="K5820" s="57">
        <v>14757</v>
      </c>
      <c r="L5820" s="58">
        <v>2013003476</v>
      </c>
      <c r="M5820" s="59">
        <v>43465</v>
      </c>
      <c r="N5820" s="60">
        <v>97.760010149999999</v>
      </c>
      <c r="O5820" s="61">
        <v>0.5</v>
      </c>
      <c r="P5820" s="62">
        <v>4.1666666666666699E-2</v>
      </c>
      <c r="Q5820" s="63">
        <v>0</v>
      </c>
      <c r="R5820" s="64">
        <v>97.760010149999999</v>
      </c>
      <c r="S5820" s="25">
        <v>3.5456998500000498</v>
      </c>
      <c r="AMG5820"/>
      <c r="AMH5820"/>
      <c r="AMI5820"/>
      <c r="AMJ5820"/>
    </row>
    <row r="5821" spans="1:1024" s="2" customFormat="1" ht="38.25" x14ac:dyDescent="0.25">
      <c r="A5821" s="10" t="s">
        <v>1462</v>
      </c>
      <c r="B5821" s="10">
        <v>6946</v>
      </c>
      <c r="C5821" s="10">
        <f>VLOOKUP(B5821,[1]Planilha8!$X$4:$Y$6629,2,0)</f>
        <v>2040518</v>
      </c>
      <c r="D5821" s="92" t="s">
        <v>1590</v>
      </c>
      <c r="E5821" s="12" t="str">
        <f>VLOOKUP(B5821,[1]Planilha8!$X$4:$Z$6629,3,0)</f>
        <v>UNIDADE DE TERAPIA INTENSIVA</v>
      </c>
      <c r="F5821" s="12" t="str">
        <f>VLOOKUP(B5821,[1]Planilha8!$X$4:$AD$6629,7,0)</f>
        <v>BOM</v>
      </c>
      <c r="G5821" s="13">
        <v>41569</v>
      </c>
      <c r="H5821" s="14">
        <v>101.30571</v>
      </c>
      <c r="I5821" s="15" t="s">
        <v>22</v>
      </c>
      <c r="J5821" s="56" t="s">
        <v>1591</v>
      </c>
      <c r="K5821" s="57">
        <v>14757</v>
      </c>
      <c r="L5821" s="58">
        <v>2013003476</v>
      </c>
      <c r="M5821" s="59">
        <v>43465</v>
      </c>
      <c r="N5821" s="60">
        <v>97.760010149999999</v>
      </c>
      <c r="O5821" s="61">
        <v>0.5</v>
      </c>
      <c r="P5821" s="62">
        <v>4.1666666666666699E-2</v>
      </c>
      <c r="Q5821" s="63">
        <v>0</v>
      </c>
      <c r="R5821" s="64">
        <v>97.760010149999999</v>
      </c>
      <c r="S5821" s="25">
        <v>3.5456998500000498</v>
      </c>
      <c r="AMG5821"/>
      <c r="AMH5821"/>
      <c r="AMI5821"/>
      <c r="AMJ5821"/>
    </row>
    <row r="5822" spans="1:1024" s="2" customFormat="1" ht="38.25" x14ac:dyDescent="0.25">
      <c r="A5822" s="10" t="s">
        <v>1462</v>
      </c>
      <c r="B5822" s="10">
        <v>6947</v>
      </c>
      <c r="C5822" s="10">
        <f>VLOOKUP(B5822,[1]Planilha8!$X$4:$Y$6629,2,0)</f>
        <v>2040519</v>
      </c>
      <c r="D5822" s="92" t="s">
        <v>1590</v>
      </c>
      <c r="E5822" s="12" t="str">
        <f>VLOOKUP(B5822,[1]Planilha8!$X$4:$Z$6629,3,0)</f>
        <v>UNIDADE DE TERAPIA INTENSIVA</v>
      </c>
      <c r="F5822" s="12" t="str">
        <f>VLOOKUP(B5822,[1]Planilha8!$X$4:$AD$6629,7,0)</f>
        <v>BOM</v>
      </c>
      <c r="G5822" s="13">
        <v>41569</v>
      </c>
      <c r="H5822" s="14">
        <v>101.30571</v>
      </c>
      <c r="I5822" s="15" t="s">
        <v>22</v>
      </c>
      <c r="J5822" s="56" t="s">
        <v>1591</v>
      </c>
      <c r="K5822" s="57">
        <v>14757</v>
      </c>
      <c r="L5822" s="58">
        <v>2013003476</v>
      </c>
      <c r="M5822" s="59">
        <v>43465</v>
      </c>
      <c r="N5822" s="60">
        <v>97.760010149999999</v>
      </c>
      <c r="O5822" s="61">
        <v>0.5</v>
      </c>
      <c r="P5822" s="62">
        <v>4.1666666666666699E-2</v>
      </c>
      <c r="Q5822" s="63">
        <v>0</v>
      </c>
      <c r="R5822" s="64">
        <v>97.760010149999999</v>
      </c>
      <c r="S5822" s="25">
        <v>3.5456998500000498</v>
      </c>
      <c r="AMG5822"/>
      <c r="AMH5822"/>
      <c r="AMI5822"/>
      <c r="AMJ5822"/>
    </row>
    <row r="5823" spans="1:1024" s="2" customFormat="1" ht="38.25" x14ac:dyDescent="0.25">
      <c r="A5823" s="10" t="s">
        <v>1462</v>
      </c>
      <c r="B5823" s="10">
        <v>6948</v>
      </c>
      <c r="C5823" s="10">
        <f>VLOOKUP(B5823,[1]Planilha8!$X$4:$Y$6629,2,0)</f>
        <v>2040520</v>
      </c>
      <c r="D5823" s="92" t="s">
        <v>1590</v>
      </c>
      <c r="E5823" s="12" t="str">
        <f>VLOOKUP(B5823,[1]Planilha8!$X$4:$Z$6629,3,0)</f>
        <v>UNIDADE DE TERAPIA INTENSIVA</v>
      </c>
      <c r="F5823" s="12" t="str">
        <f>VLOOKUP(B5823,[1]Planilha8!$X$4:$AD$6629,7,0)</f>
        <v>BOM</v>
      </c>
      <c r="G5823" s="13">
        <v>41569</v>
      </c>
      <c r="H5823" s="14">
        <v>101.30571</v>
      </c>
      <c r="I5823" s="15" t="s">
        <v>22</v>
      </c>
      <c r="J5823" s="56" t="s">
        <v>1591</v>
      </c>
      <c r="K5823" s="57">
        <v>14757</v>
      </c>
      <c r="L5823" s="58">
        <v>2013003476</v>
      </c>
      <c r="M5823" s="59">
        <v>43465</v>
      </c>
      <c r="N5823" s="60">
        <v>97.760010149999999</v>
      </c>
      <c r="O5823" s="61">
        <v>0.5</v>
      </c>
      <c r="P5823" s="62">
        <v>4.1666666666666699E-2</v>
      </c>
      <c r="Q5823" s="63">
        <v>0</v>
      </c>
      <c r="R5823" s="64">
        <v>97.760010149999999</v>
      </c>
      <c r="S5823" s="25">
        <v>3.5456998500000498</v>
      </c>
      <c r="AMG5823"/>
      <c r="AMH5823"/>
      <c r="AMI5823"/>
      <c r="AMJ5823"/>
    </row>
    <row r="5824" spans="1:1024" s="2" customFormat="1" ht="38.25" x14ac:dyDescent="0.25">
      <c r="A5824" s="10" t="s">
        <v>1462</v>
      </c>
      <c r="B5824" s="10">
        <v>6949</v>
      </c>
      <c r="C5824" s="10">
        <f>VLOOKUP(B5824,[1]Planilha8!$X$4:$Y$6629,2,0)</f>
        <v>2040521</v>
      </c>
      <c r="D5824" s="92" t="s">
        <v>1590</v>
      </c>
      <c r="E5824" s="12" t="str">
        <f>VLOOKUP(B5824,[1]Planilha8!$X$4:$Z$6629,3,0)</f>
        <v>UNIDADE DE TERAPIA INTENSIVA</v>
      </c>
      <c r="F5824" s="12" t="str">
        <f>VLOOKUP(B5824,[1]Planilha8!$X$4:$AD$6629,7,0)</f>
        <v>BOM</v>
      </c>
      <c r="G5824" s="13">
        <v>41569</v>
      </c>
      <c r="H5824" s="14">
        <v>101.30571</v>
      </c>
      <c r="I5824" s="15" t="s">
        <v>22</v>
      </c>
      <c r="J5824" s="56" t="s">
        <v>1591</v>
      </c>
      <c r="K5824" s="57">
        <v>14757</v>
      </c>
      <c r="L5824" s="58">
        <v>2013003476</v>
      </c>
      <c r="M5824" s="59">
        <v>43465</v>
      </c>
      <c r="N5824" s="60">
        <v>97.760010149999999</v>
      </c>
      <c r="O5824" s="61">
        <v>0.5</v>
      </c>
      <c r="P5824" s="62">
        <v>4.1666666666666699E-2</v>
      </c>
      <c r="Q5824" s="63">
        <v>0</v>
      </c>
      <c r="R5824" s="64">
        <v>97.760010149999999</v>
      </c>
      <c r="S5824" s="25">
        <v>3.5456998500000498</v>
      </c>
      <c r="AMG5824"/>
      <c r="AMH5824"/>
      <c r="AMI5824"/>
      <c r="AMJ5824"/>
    </row>
    <row r="5825" spans="1:1024" s="2" customFormat="1" ht="38.25" x14ac:dyDescent="0.25">
      <c r="A5825" s="10" t="s">
        <v>1462</v>
      </c>
      <c r="B5825" s="10">
        <v>6950</v>
      </c>
      <c r="C5825" s="10">
        <f>VLOOKUP(B5825,[1]Planilha8!$X$4:$Y$6629,2,0)</f>
        <v>2040522</v>
      </c>
      <c r="D5825" s="92" t="s">
        <v>1590</v>
      </c>
      <c r="E5825" s="12" t="str">
        <f>VLOOKUP(B5825,[1]Planilha8!$X$4:$Z$6629,3,0)</f>
        <v>UNIDADE DE TERAPIA INTENSIVA</v>
      </c>
      <c r="F5825" s="12" t="str">
        <f>VLOOKUP(B5825,[1]Planilha8!$X$4:$AD$6629,7,0)</f>
        <v>BOM</v>
      </c>
      <c r="G5825" s="13">
        <v>41569</v>
      </c>
      <c r="H5825" s="14">
        <v>101.30571</v>
      </c>
      <c r="I5825" s="15" t="s">
        <v>22</v>
      </c>
      <c r="J5825" s="56" t="s">
        <v>1591</v>
      </c>
      <c r="K5825" s="57">
        <v>14757</v>
      </c>
      <c r="L5825" s="58">
        <v>2013003476</v>
      </c>
      <c r="M5825" s="59">
        <v>43465</v>
      </c>
      <c r="N5825" s="60">
        <v>97.760010149999999</v>
      </c>
      <c r="O5825" s="61">
        <v>0.5</v>
      </c>
      <c r="P5825" s="62">
        <v>4.1666666666666699E-2</v>
      </c>
      <c r="Q5825" s="63">
        <v>0</v>
      </c>
      <c r="R5825" s="64">
        <v>97.760010149999999</v>
      </c>
      <c r="S5825" s="25">
        <v>3.5456998500000498</v>
      </c>
      <c r="AMG5825"/>
      <c r="AMH5825"/>
      <c r="AMI5825"/>
      <c r="AMJ5825"/>
    </row>
    <row r="5826" spans="1:1024" s="2" customFormat="1" ht="38.25" x14ac:dyDescent="0.25">
      <c r="A5826" s="10" t="s">
        <v>1462</v>
      </c>
      <c r="B5826" s="10">
        <v>6951</v>
      </c>
      <c r="C5826" s="10">
        <f>VLOOKUP(B5826,[1]Planilha8!$X$4:$Y$6629,2,0)</f>
        <v>2040523</v>
      </c>
      <c r="D5826" s="92" t="s">
        <v>1590</v>
      </c>
      <c r="E5826" s="12" t="str">
        <f>VLOOKUP(B5826,[1]Planilha8!$X$4:$Z$6629,3,0)</f>
        <v>UNIDADE DE TERAPIA INTENSIVA</v>
      </c>
      <c r="F5826" s="12" t="str">
        <f>VLOOKUP(B5826,[1]Planilha8!$X$4:$AD$6629,7,0)</f>
        <v>BOM</v>
      </c>
      <c r="G5826" s="13">
        <v>41569</v>
      </c>
      <c r="H5826" s="14">
        <v>101.30571</v>
      </c>
      <c r="I5826" s="15" t="s">
        <v>22</v>
      </c>
      <c r="J5826" s="56" t="s">
        <v>1591</v>
      </c>
      <c r="K5826" s="57">
        <v>14757</v>
      </c>
      <c r="L5826" s="58">
        <v>2013003476</v>
      </c>
      <c r="M5826" s="59">
        <v>43465</v>
      </c>
      <c r="N5826" s="60">
        <v>97.760010149999999</v>
      </c>
      <c r="O5826" s="61">
        <v>0.5</v>
      </c>
      <c r="P5826" s="62">
        <v>4.1666666666666699E-2</v>
      </c>
      <c r="Q5826" s="63">
        <v>0</v>
      </c>
      <c r="R5826" s="64">
        <v>97.760010149999999</v>
      </c>
      <c r="S5826" s="25">
        <v>3.5456998500000498</v>
      </c>
      <c r="AMG5826"/>
      <c r="AMH5826"/>
      <c r="AMI5826"/>
      <c r="AMJ5826"/>
    </row>
    <row r="5827" spans="1:1024" s="2" customFormat="1" ht="38.25" x14ac:dyDescent="0.25">
      <c r="A5827" s="10" t="s">
        <v>1462</v>
      </c>
      <c r="B5827" s="10">
        <v>6952</v>
      </c>
      <c r="C5827" s="10">
        <f>VLOOKUP(B5827,[1]Planilha8!$X$4:$Y$6629,2,0)</f>
        <v>2040524</v>
      </c>
      <c r="D5827" s="92" t="s">
        <v>1590</v>
      </c>
      <c r="E5827" s="12" t="str">
        <f>VLOOKUP(B5827,[1]Planilha8!$X$4:$Z$6629,3,0)</f>
        <v>UNIDADE DE TERAPIA INTENSIVA</v>
      </c>
      <c r="F5827" s="12" t="str">
        <f>VLOOKUP(B5827,[1]Planilha8!$X$4:$AD$6629,7,0)</f>
        <v>BOM</v>
      </c>
      <c r="G5827" s="13">
        <v>41569</v>
      </c>
      <c r="H5827" s="14">
        <v>101.30571</v>
      </c>
      <c r="I5827" s="15" t="s">
        <v>22</v>
      </c>
      <c r="J5827" s="56" t="s">
        <v>1591</v>
      </c>
      <c r="K5827" s="57">
        <v>14757</v>
      </c>
      <c r="L5827" s="58">
        <v>2013003476</v>
      </c>
      <c r="M5827" s="59">
        <v>43465</v>
      </c>
      <c r="N5827" s="60">
        <v>97.760010149999999</v>
      </c>
      <c r="O5827" s="61">
        <v>0.5</v>
      </c>
      <c r="P5827" s="62">
        <v>4.1666666666666699E-2</v>
      </c>
      <c r="Q5827" s="63">
        <v>0</v>
      </c>
      <c r="R5827" s="64">
        <v>97.760010149999999</v>
      </c>
      <c r="S5827" s="25">
        <v>3.5456998500000498</v>
      </c>
      <c r="AMG5827"/>
      <c r="AMH5827"/>
      <c r="AMI5827"/>
      <c r="AMJ5827"/>
    </row>
    <row r="5828" spans="1:1024" s="2" customFormat="1" ht="38.25" x14ac:dyDescent="0.25">
      <c r="A5828" s="10" t="s">
        <v>1462</v>
      </c>
      <c r="B5828" s="10">
        <v>6953</v>
      </c>
      <c r="C5828" s="10">
        <f>VLOOKUP(B5828,[1]Planilha8!$X$4:$Y$6629,2,0)</f>
        <v>2040525</v>
      </c>
      <c r="D5828" s="92" t="s">
        <v>1590</v>
      </c>
      <c r="E5828" s="12" t="str">
        <f>VLOOKUP(B5828,[1]Planilha8!$X$4:$Z$6629,3,0)</f>
        <v>UNIDADE DE TERAPIA INTENSIVA</v>
      </c>
      <c r="F5828" s="12" t="str">
        <f>VLOOKUP(B5828,[1]Planilha8!$X$4:$AD$6629,7,0)</f>
        <v>BOM</v>
      </c>
      <c r="G5828" s="13">
        <v>41569</v>
      </c>
      <c r="H5828" s="14">
        <v>101.30571</v>
      </c>
      <c r="I5828" s="15" t="s">
        <v>22</v>
      </c>
      <c r="J5828" s="56" t="s">
        <v>1591</v>
      </c>
      <c r="K5828" s="57">
        <v>14757</v>
      </c>
      <c r="L5828" s="58">
        <v>2013003476</v>
      </c>
      <c r="M5828" s="59">
        <v>43465</v>
      </c>
      <c r="N5828" s="60">
        <v>97.760010149999999</v>
      </c>
      <c r="O5828" s="61">
        <v>0.5</v>
      </c>
      <c r="P5828" s="62">
        <v>4.1666666666666699E-2</v>
      </c>
      <c r="Q5828" s="63">
        <v>0</v>
      </c>
      <c r="R5828" s="64">
        <v>97.760010149999999</v>
      </c>
      <c r="S5828" s="25">
        <v>3.5456998500000498</v>
      </c>
      <c r="AMG5828"/>
      <c r="AMH5828"/>
      <c r="AMI5828"/>
      <c r="AMJ5828"/>
    </row>
    <row r="5829" spans="1:1024" s="2" customFormat="1" ht="38.25" x14ac:dyDescent="0.25">
      <c r="A5829" s="10" t="s">
        <v>1462</v>
      </c>
      <c r="B5829" s="10">
        <v>6954</v>
      </c>
      <c r="C5829" s="10">
        <f>VLOOKUP(B5829,[1]Planilha8!$X$4:$Y$6629,2,0)</f>
        <v>2040526</v>
      </c>
      <c r="D5829" s="92" t="s">
        <v>1590</v>
      </c>
      <c r="E5829" s="12" t="str">
        <f>VLOOKUP(B5829,[1]Planilha8!$X$4:$Z$6629,3,0)</f>
        <v>UNIDADE DE TERAPIA INTENSIVA</v>
      </c>
      <c r="F5829" s="12" t="str">
        <f>VLOOKUP(B5829,[1]Planilha8!$X$4:$AD$6629,7,0)</f>
        <v>BOM</v>
      </c>
      <c r="G5829" s="13">
        <v>41569</v>
      </c>
      <c r="H5829" s="14">
        <v>101.30571</v>
      </c>
      <c r="I5829" s="15" t="s">
        <v>22</v>
      </c>
      <c r="J5829" s="56" t="s">
        <v>1591</v>
      </c>
      <c r="K5829" s="57">
        <v>14757</v>
      </c>
      <c r="L5829" s="58">
        <v>2013003476</v>
      </c>
      <c r="M5829" s="59">
        <v>43465</v>
      </c>
      <c r="N5829" s="60">
        <v>97.760010149999999</v>
      </c>
      <c r="O5829" s="61">
        <v>0.5</v>
      </c>
      <c r="P5829" s="62">
        <v>4.1666666666666699E-2</v>
      </c>
      <c r="Q5829" s="63">
        <v>0</v>
      </c>
      <c r="R5829" s="64">
        <v>97.760010149999999</v>
      </c>
      <c r="S5829" s="25">
        <v>3.5456998500000498</v>
      </c>
      <c r="AMG5829"/>
      <c r="AMH5829"/>
      <c r="AMI5829"/>
      <c r="AMJ5829"/>
    </row>
    <row r="5830" spans="1:1024" s="2" customFormat="1" ht="38.25" x14ac:dyDescent="0.25">
      <c r="A5830" s="10" t="s">
        <v>1462</v>
      </c>
      <c r="B5830" s="10">
        <v>6955</v>
      </c>
      <c r="C5830" s="10">
        <f>VLOOKUP(B5830,[1]Planilha8!$X$4:$Y$6629,2,0)</f>
        <v>2040527</v>
      </c>
      <c r="D5830" s="92" t="s">
        <v>1590</v>
      </c>
      <c r="E5830" s="12" t="str">
        <f>VLOOKUP(B5830,[1]Planilha8!$X$4:$Z$6629,3,0)</f>
        <v>UNIDADE DE TERAPIA INTENSIVA</v>
      </c>
      <c r="F5830" s="12" t="str">
        <f>VLOOKUP(B5830,[1]Planilha8!$X$4:$AD$6629,7,0)</f>
        <v>BOM</v>
      </c>
      <c r="G5830" s="13">
        <v>41569</v>
      </c>
      <c r="H5830" s="14">
        <v>101.30571</v>
      </c>
      <c r="I5830" s="15" t="s">
        <v>22</v>
      </c>
      <c r="J5830" s="56" t="s">
        <v>1591</v>
      </c>
      <c r="K5830" s="57">
        <v>14757</v>
      </c>
      <c r="L5830" s="58">
        <v>2013003476</v>
      </c>
      <c r="M5830" s="59">
        <v>43465</v>
      </c>
      <c r="N5830" s="60">
        <v>97.760010149999999</v>
      </c>
      <c r="O5830" s="61">
        <v>0.5</v>
      </c>
      <c r="P5830" s="62">
        <v>4.1666666666666699E-2</v>
      </c>
      <c r="Q5830" s="63">
        <v>0</v>
      </c>
      <c r="R5830" s="64">
        <v>97.760010149999999</v>
      </c>
      <c r="S5830" s="25">
        <v>3.5456998500000498</v>
      </c>
      <c r="AMG5830"/>
      <c r="AMH5830"/>
      <c r="AMI5830"/>
      <c r="AMJ5830"/>
    </row>
    <row r="5831" spans="1:1024" s="2" customFormat="1" ht="38.25" x14ac:dyDescent="0.25">
      <c r="A5831" s="10" t="s">
        <v>1462</v>
      </c>
      <c r="B5831" s="10">
        <v>6956</v>
      </c>
      <c r="C5831" s="10">
        <f>VLOOKUP(B5831,[1]Planilha8!$X$4:$Y$6629,2,0)</f>
        <v>2040528</v>
      </c>
      <c r="D5831" s="92" t="s">
        <v>1590</v>
      </c>
      <c r="E5831" s="12" t="str">
        <f>VLOOKUP(B5831,[1]Planilha8!$X$4:$Z$6629,3,0)</f>
        <v>UNIDADE DE TERAPIA INTENSIVA</v>
      </c>
      <c r="F5831" s="12" t="str">
        <f>VLOOKUP(B5831,[1]Planilha8!$X$4:$AD$6629,7,0)</f>
        <v>BOM</v>
      </c>
      <c r="G5831" s="13">
        <v>41569</v>
      </c>
      <c r="H5831" s="14">
        <v>101.30571</v>
      </c>
      <c r="I5831" s="15" t="s">
        <v>22</v>
      </c>
      <c r="J5831" s="56" t="s">
        <v>1591</v>
      </c>
      <c r="K5831" s="57">
        <v>14757</v>
      </c>
      <c r="L5831" s="58">
        <v>2013003476</v>
      </c>
      <c r="M5831" s="59">
        <v>43465</v>
      </c>
      <c r="N5831" s="60">
        <v>97.760010149999999</v>
      </c>
      <c r="O5831" s="61">
        <v>0.5</v>
      </c>
      <c r="P5831" s="62">
        <v>4.1666666666666699E-2</v>
      </c>
      <c r="Q5831" s="63">
        <v>0</v>
      </c>
      <c r="R5831" s="64">
        <v>97.760010149999999</v>
      </c>
      <c r="S5831" s="25">
        <v>3.5456998500000498</v>
      </c>
      <c r="AMG5831"/>
      <c r="AMH5831"/>
      <c r="AMI5831"/>
      <c r="AMJ5831"/>
    </row>
    <row r="5832" spans="1:1024" s="2" customFormat="1" ht="25.5" x14ac:dyDescent="0.25">
      <c r="A5832" s="10" t="s">
        <v>1462</v>
      </c>
      <c r="B5832" s="10">
        <v>6887</v>
      </c>
      <c r="C5832" s="10">
        <f>VLOOKUP(B5832,[1]Planilha8!$X$4:$Y$6629,2,0)</f>
        <v>2040541</v>
      </c>
      <c r="D5832" s="12" t="s">
        <v>1592</v>
      </c>
      <c r="E5832" s="12" t="str">
        <f>VLOOKUP(B5832,[1]Planilha8!$X$4:$Z$6629,3,0)</f>
        <v>CHI – TRIAGEM MÉDICA</v>
      </c>
      <c r="F5832" s="12" t="str">
        <f>VLOOKUP(B5832,[1]Planilha8!$X$4:$AD$6629,7,0)</f>
        <v>BOM</v>
      </c>
      <c r="G5832" s="13">
        <v>41585</v>
      </c>
      <c r="H5832" s="14">
        <v>3900</v>
      </c>
      <c r="I5832" s="15" t="s">
        <v>22</v>
      </c>
      <c r="J5832" s="56" t="s">
        <v>624</v>
      </c>
      <c r="K5832" s="57">
        <v>40620</v>
      </c>
      <c r="L5832" s="58">
        <v>2013004064</v>
      </c>
      <c r="M5832" s="59">
        <v>43465</v>
      </c>
      <c r="N5832" s="60">
        <v>1688.0972222222199</v>
      </c>
      <c r="O5832" s="61">
        <v>0.14000000000000001</v>
      </c>
      <c r="P5832" s="62">
        <v>1.16666666666667E-2</v>
      </c>
      <c r="Q5832" s="63">
        <v>45.5</v>
      </c>
      <c r="R5832" s="64">
        <v>1733.5972222222199</v>
      </c>
      <c r="S5832" s="25">
        <v>2166.4027777777801</v>
      </c>
      <c r="AMG5832"/>
      <c r="AMH5832"/>
      <c r="AMI5832"/>
      <c r="AMJ5832"/>
    </row>
    <row r="5833" spans="1:1024" s="2" customFormat="1" ht="38.25" x14ac:dyDescent="0.25">
      <c r="A5833" s="10" t="s">
        <v>1462</v>
      </c>
      <c r="B5833" s="10">
        <v>6823</v>
      </c>
      <c r="C5833" s="10">
        <f>VLOOKUP(B5833,[1]Planilha8!$X$4:$Y$6629,2,0)</f>
        <v>2040543</v>
      </c>
      <c r="D5833" s="12" t="s">
        <v>1593</v>
      </c>
      <c r="E5833" s="12" t="str">
        <f>VLOOKUP(B5833,[1]Planilha8!$X$4:$Z$6629,3,0)</f>
        <v>UNIDADE DE TERAPIA INTENSIVA</v>
      </c>
      <c r="F5833" s="12" t="str">
        <f>VLOOKUP(B5833,[1]Planilha8!$X$4:$AD$6629,7,0)</f>
        <v>BOM</v>
      </c>
      <c r="G5833" s="13">
        <v>41591</v>
      </c>
      <c r="H5833" s="14">
        <v>456.49</v>
      </c>
      <c r="I5833" s="15" t="s">
        <v>22</v>
      </c>
      <c r="J5833" s="56" t="s">
        <v>1489</v>
      </c>
      <c r="K5833" s="57">
        <v>18356</v>
      </c>
      <c r="L5833" s="58">
        <v>2013000356</v>
      </c>
      <c r="M5833" s="59">
        <v>43465</v>
      </c>
      <c r="N5833" s="60">
        <v>222.20886264244999</v>
      </c>
      <c r="O5833" s="61">
        <v>0.2</v>
      </c>
      <c r="P5833" s="62">
        <v>1.6666666666666701E-2</v>
      </c>
      <c r="Q5833" s="63">
        <v>7.6081666666666701</v>
      </c>
      <c r="R5833" s="64">
        <v>229.817029309117</v>
      </c>
      <c r="S5833" s="25">
        <v>226.67297069088301</v>
      </c>
      <c r="AMG5833"/>
      <c r="AMH5833"/>
      <c r="AMI5833"/>
      <c r="AMJ5833"/>
    </row>
    <row r="5834" spans="1:1024" s="2" customFormat="1" ht="38.25" x14ac:dyDescent="0.25">
      <c r="A5834" s="10" t="s">
        <v>1462</v>
      </c>
      <c r="B5834" s="10">
        <v>6825</v>
      </c>
      <c r="C5834" s="10">
        <f>VLOOKUP(B5834,[1]Planilha8!$X$4:$Y$6629,2,0)</f>
        <v>2040544</v>
      </c>
      <c r="D5834" s="12" t="s">
        <v>1593</v>
      </c>
      <c r="E5834" s="12" t="str">
        <f>VLOOKUP(B5834,[1]Planilha8!$X$4:$Z$6629,3,0)</f>
        <v>UNIDADE DE TERAPIA INTENSIVA</v>
      </c>
      <c r="F5834" s="12" t="str">
        <f>VLOOKUP(B5834,[1]Planilha8!$X$4:$AD$6629,7,0)</f>
        <v>BOM</v>
      </c>
      <c r="G5834" s="13">
        <v>41591</v>
      </c>
      <c r="H5834" s="14">
        <v>456.49</v>
      </c>
      <c r="I5834" s="15" t="s">
        <v>22</v>
      </c>
      <c r="J5834" s="56" t="s">
        <v>1489</v>
      </c>
      <c r="K5834" s="57">
        <v>18356</v>
      </c>
      <c r="L5834" s="58">
        <v>2013000356</v>
      </c>
      <c r="M5834" s="59">
        <v>43465</v>
      </c>
      <c r="N5834" s="60">
        <v>222.20886264244999</v>
      </c>
      <c r="O5834" s="61">
        <v>0.2</v>
      </c>
      <c r="P5834" s="62">
        <v>1.6666666666666701E-2</v>
      </c>
      <c r="Q5834" s="63">
        <v>7.6081666666666701</v>
      </c>
      <c r="R5834" s="64">
        <v>229.817029309117</v>
      </c>
      <c r="S5834" s="25">
        <v>226.67297069088301</v>
      </c>
      <c r="AMG5834"/>
      <c r="AMH5834"/>
      <c r="AMI5834"/>
      <c r="AMJ5834"/>
    </row>
    <row r="5835" spans="1:1024" s="2" customFormat="1" ht="38.25" x14ac:dyDescent="0.25">
      <c r="A5835" s="10" t="s">
        <v>1462</v>
      </c>
      <c r="B5835" s="10">
        <v>6844</v>
      </c>
      <c r="C5835" s="10">
        <f>VLOOKUP(B5835,[1]Planilha8!$X$4:$Y$6629,2,0)</f>
        <v>2040545</v>
      </c>
      <c r="D5835" s="12" t="s">
        <v>1593</v>
      </c>
      <c r="E5835" s="12" t="str">
        <f>VLOOKUP(B5835,[1]Planilha8!$X$4:$Z$6629,3,0)</f>
        <v>UNIDADE DE TERAPIA INTENSIVA</v>
      </c>
      <c r="F5835" s="12" t="str">
        <f>VLOOKUP(B5835,[1]Planilha8!$X$4:$AD$6629,7,0)</f>
        <v>BOM</v>
      </c>
      <c r="G5835" s="13">
        <v>41591</v>
      </c>
      <c r="H5835" s="14">
        <v>456.49</v>
      </c>
      <c r="I5835" s="15" t="s">
        <v>22</v>
      </c>
      <c r="J5835" s="56" t="s">
        <v>1489</v>
      </c>
      <c r="K5835" s="57">
        <v>18356</v>
      </c>
      <c r="L5835" s="58">
        <v>2013000356</v>
      </c>
      <c r="M5835" s="59">
        <v>43465</v>
      </c>
      <c r="N5835" s="60">
        <v>222.20886264244999</v>
      </c>
      <c r="O5835" s="61">
        <v>0.2</v>
      </c>
      <c r="P5835" s="62">
        <v>1.6666666666666701E-2</v>
      </c>
      <c r="Q5835" s="63">
        <v>7.6081666666666701</v>
      </c>
      <c r="R5835" s="64">
        <v>229.817029309117</v>
      </c>
      <c r="S5835" s="25">
        <v>226.67297069088301</v>
      </c>
      <c r="AMG5835"/>
      <c r="AMH5835"/>
      <c r="AMI5835"/>
      <c r="AMJ5835"/>
    </row>
    <row r="5836" spans="1:1024" s="2" customFormat="1" ht="38.25" x14ac:dyDescent="0.25">
      <c r="A5836" s="10" t="s">
        <v>1462</v>
      </c>
      <c r="B5836" s="10">
        <v>6845</v>
      </c>
      <c r="C5836" s="10">
        <f>VLOOKUP(B5836,[1]Planilha8!$X$4:$Y$6629,2,0)</f>
        <v>2040546</v>
      </c>
      <c r="D5836" s="12" t="s">
        <v>1593</v>
      </c>
      <c r="E5836" s="12" t="str">
        <f>VLOOKUP(B5836,[1]Planilha8!$X$4:$Z$6629,3,0)</f>
        <v>UNIDADE DE TERAPIA INTENSIVA</v>
      </c>
      <c r="F5836" s="12" t="str">
        <f>VLOOKUP(B5836,[1]Planilha8!$X$4:$AD$6629,7,0)</f>
        <v>BOM</v>
      </c>
      <c r="G5836" s="13">
        <v>41591</v>
      </c>
      <c r="H5836" s="14">
        <v>456.49</v>
      </c>
      <c r="I5836" s="15" t="s">
        <v>22</v>
      </c>
      <c r="J5836" s="56" t="s">
        <v>1489</v>
      </c>
      <c r="K5836" s="57">
        <v>18356</v>
      </c>
      <c r="L5836" s="58">
        <v>2013000356</v>
      </c>
      <c r="M5836" s="59">
        <v>43465</v>
      </c>
      <c r="N5836" s="60">
        <v>222.20886264244999</v>
      </c>
      <c r="O5836" s="61">
        <v>0.2</v>
      </c>
      <c r="P5836" s="62">
        <v>1.6666666666666701E-2</v>
      </c>
      <c r="Q5836" s="63">
        <v>7.6081666666666701</v>
      </c>
      <c r="R5836" s="64">
        <v>229.817029309117</v>
      </c>
      <c r="S5836" s="25">
        <v>226.67297069088301</v>
      </c>
      <c r="AMG5836"/>
      <c r="AMH5836"/>
      <c r="AMI5836"/>
      <c r="AMJ5836"/>
    </row>
    <row r="5837" spans="1:1024" s="2" customFormat="1" ht="38.25" x14ac:dyDescent="0.25">
      <c r="A5837" s="10" t="s">
        <v>1462</v>
      </c>
      <c r="B5837" s="10">
        <v>6865</v>
      </c>
      <c r="C5837" s="10">
        <f>VLOOKUP(B5837,[1]Planilha8!$X$4:$Y$6629,2,0)</f>
        <v>2040547</v>
      </c>
      <c r="D5837" s="12" t="s">
        <v>1593</v>
      </c>
      <c r="E5837" s="12" t="str">
        <f>VLOOKUP(B5837,[1]Planilha8!$X$4:$Z$6629,3,0)</f>
        <v>UNIDADE DE TERAPIA INTENSIVA</v>
      </c>
      <c r="F5837" s="12" t="str">
        <f>VLOOKUP(B5837,[1]Planilha8!$X$4:$AD$6629,7,0)</f>
        <v>BOM</v>
      </c>
      <c r="G5837" s="13">
        <v>41591</v>
      </c>
      <c r="H5837" s="14">
        <v>456.49</v>
      </c>
      <c r="I5837" s="15" t="s">
        <v>22</v>
      </c>
      <c r="J5837" s="56" t="s">
        <v>1489</v>
      </c>
      <c r="K5837" s="57">
        <v>18356</v>
      </c>
      <c r="L5837" s="58">
        <v>2013000356</v>
      </c>
      <c r="M5837" s="59">
        <v>43465</v>
      </c>
      <c r="N5837" s="60">
        <v>222.20886264244999</v>
      </c>
      <c r="O5837" s="61">
        <v>0.2</v>
      </c>
      <c r="P5837" s="62">
        <v>1.6666666666666701E-2</v>
      </c>
      <c r="Q5837" s="63">
        <v>7.6081666666666701</v>
      </c>
      <c r="R5837" s="64">
        <v>229.817029309117</v>
      </c>
      <c r="S5837" s="25">
        <v>226.67297069088301</v>
      </c>
      <c r="AMG5837"/>
      <c r="AMH5837"/>
      <c r="AMI5837"/>
      <c r="AMJ5837"/>
    </row>
    <row r="5838" spans="1:1024" s="2" customFormat="1" ht="51" x14ac:dyDescent="0.25">
      <c r="A5838" s="10" t="s">
        <v>1462</v>
      </c>
      <c r="B5838" s="10">
        <v>6829</v>
      </c>
      <c r="C5838" s="10">
        <f>VLOOKUP(B5838,[1]Planilha8!$X$4:$Y$6629,2,0)</f>
        <v>2040561</v>
      </c>
      <c r="D5838" s="12" t="s">
        <v>1594</v>
      </c>
      <c r="E5838" s="12" t="str">
        <f>VLOOKUP(B5838,[1]Planilha8!$X$4:$Z$6629,3,0)</f>
        <v>CHI – CENTRAL HUMANIZADA DE INTERNAÇÃO</v>
      </c>
      <c r="F5838" s="12" t="str">
        <f>VLOOKUP(B5838,[1]Planilha8!$X$4:$AD$6629,7,0)</f>
        <v>BOM</v>
      </c>
      <c r="G5838" s="13">
        <v>41599</v>
      </c>
      <c r="H5838" s="14">
        <v>1467.5</v>
      </c>
      <c r="I5838" s="15" t="s">
        <v>22</v>
      </c>
      <c r="J5838" s="56" t="s">
        <v>1595</v>
      </c>
      <c r="K5838" s="57">
        <v>67</v>
      </c>
      <c r="L5838" s="58">
        <v>2013003755</v>
      </c>
      <c r="M5838" s="59">
        <v>43465</v>
      </c>
      <c r="N5838" s="60">
        <v>618.09030448717999</v>
      </c>
      <c r="O5838" s="61">
        <v>0.13</v>
      </c>
      <c r="P5838" s="62">
        <v>1.0833333333333301E-2</v>
      </c>
      <c r="Q5838" s="63">
        <v>15.897916666666699</v>
      </c>
      <c r="R5838" s="64">
        <v>633.98822115384701</v>
      </c>
      <c r="S5838" s="25">
        <v>833.51177884615299</v>
      </c>
      <c r="AMG5838"/>
      <c r="AMH5838"/>
      <c r="AMI5838"/>
      <c r="AMJ5838"/>
    </row>
    <row r="5839" spans="1:1024" s="2" customFormat="1" ht="51" x14ac:dyDescent="0.25">
      <c r="A5839" s="10" t="s">
        <v>1462</v>
      </c>
      <c r="B5839" s="10">
        <v>6838</v>
      </c>
      <c r="C5839" s="10">
        <f>VLOOKUP(B5839,[1]Planilha8!$X$4:$Y$6629,2,0)</f>
        <v>2040562</v>
      </c>
      <c r="D5839" s="12" t="s">
        <v>1596</v>
      </c>
      <c r="E5839" s="12" t="str">
        <f>VLOOKUP(B5839,[1]Planilha8!$X$4:$Z$6629,3,0)</f>
        <v>CHI – CENTRAL HUMANIZADA DE INTERNAÇÃO</v>
      </c>
      <c r="F5839" s="12" t="str">
        <f>VLOOKUP(B5839,[1]Planilha8!$X$4:$AD$6629,7,0)</f>
        <v>BOM</v>
      </c>
      <c r="G5839" s="13">
        <v>41599</v>
      </c>
      <c r="H5839" s="14">
        <v>2040.5</v>
      </c>
      <c r="I5839" s="15" t="s">
        <v>22</v>
      </c>
      <c r="J5839" s="56" t="s">
        <v>1595</v>
      </c>
      <c r="K5839" s="57">
        <v>67</v>
      </c>
      <c r="L5839" s="58">
        <v>2013003755</v>
      </c>
      <c r="M5839" s="59">
        <v>43465</v>
      </c>
      <c r="N5839" s="60">
        <v>878.13440705128198</v>
      </c>
      <c r="O5839" s="61">
        <v>0.14000000000000001</v>
      </c>
      <c r="P5839" s="62">
        <v>1.16666666666667E-2</v>
      </c>
      <c r="Q5839" s="63">
        <v>23.8058333333333</v>
      </c>
      <c r="R5839" s="64">
        <v>901.940240384616</v>
      </c>
      <c r="S5839" s="25">
        <v>1138.55975961538</v>
      </c>
      <c r="AMG5839"/>
      <c r="AMH5839"/>
      <c r="AMI5839"/>
      <c r="AMJ5839"/>
    </row>
    <row r="5840" spans="1:1024" s="2" customFormat="1" ht="51" x14ac:dyDescent="0.25">
      <c r="A5840" s="10" t="s">
        <v>1462</v>
      </c>
      <c r="B5840" s="10">
        <v>6849</v>
      </c>
      <c r="C5840" s="10">
        <f>VLOOKUP(B5840,[1]Planilha8!$X$4:$Y$6629,2,0)</f>
        <v>2040563</v>
      </c>
      <c r="D5840" s="12" t="s">
        <v>1594</v>
      </c>
      <c r="E5840" s="12" t="str">
        <f>VLOOKUP(B5840,[1]Planilha8!$X$4:$Z$6629,3,0)</f>
        <v>CHI – CENTRAL HUMANIZADA DE INTERNAÇÃO</v>
      </c>
      <c r="F5840" s="12" t="str">
        <f>VLOOKUP(B5840,[1]Planilha8!$X$4:$AD$6629,7,0)</f>
        <v>BOM</v>
      </c>
      <c r="G5840" s="13">
        <v>41599</v>
      </c>
      <c r="H5840" s="14">
        <v>1467.5</v>
      </c>
      <c r="I5840" s="15" t="s">
        <v>22</v>
      </c>
      <c r="J5840" s="56" t="s">
        <v>1595</v>
      </c>
      <c r="K5840" s="57">
        <v>67</v>
      </c>
      <c r="L5840" s="58">
        <v>2013003755</v>
      </c>
      <c r="M5840" s="59">
        <v>43465</v>
      </c>
      <c r="N5840" s="60">
        <v>618.09030448717999</v>
      </c>
      <c r="O5840" s="61">
        <v>0.13</v>
      </c>
      <c r="P5840" s="62">
        <v>1.0833333333333301E-2</v>
      </c>
      <c r="Q5840" s="63">
        <v>15.897916666666699</v>
      </c>
      <c r="R5840" s="64">
        <v>633.98822115384701</v>
      </c>
      <c r="S5840" s="25">
        <v>833.51177884615299</v>
      </c>
      <c r="AMG5840"/>
      <c r="AMH5840"/>
      <c r="AMI5840"/>
      <c r="AMJ5840"/>
    </row>
    <row r="5841" spans="1:1024" s="2" customFormat="1" ht="51" x14ac:dyDescent="0.25">
      <c r="A5841" s="10" t="s">
        <v>1462</v>
      </c>
      <c r="B5841" s="10">
        <v>6855</v>
      </c>
      <c r="C5841" s="10">
        <f>VLOOKUP(B5841,[1]Planilha8!$X$4:$Y$6629,2,0)</f>
        <v>2040564</v>
      </c>
      <c r="D5841" s="12" t="s">
        <v>1597</v>
      </c>
      <c r="E5841" s="12" t="str">
        <f>VLOOKUP(B5841,[1]Planilha8!$X$4:$Z$6629,3,0)</f>
        <v>CHI – CENTRAL HUMANIZADA DE INTERNAÇÃO</v>
      </c>
      <c r="F5841" s="12" t="str">
        <f>VLOOKUP(B5841,[1]Planilha8!$X$4:$AD$6629,7,0)</f>
        <v>BOM</v>
      </c>
      <c r="G5841" s="13">
        <v>41599</v>
      </c>
      <c r="H5841" s="14">
        <v>924</v>
      </c>
      <c r="I5841" s="15" t="s">
        <v>22</v>
      </c>
      <c r="J5841" s="56" t="s">
        <v>1595</v>
      </c>
      <c r="K5841" s="57">
        <v>67</v>
      </c>
      <c r="L5841" s="58">
        <v>2013003755</v>
      </c>
      <c r="M5841" s="59">
        <v>43465</v>
      </c>
      <c r="N5841" s="60">
        <v>423.05576923076899</v>
      </c>
      <c r="O5841" s="61">
        <v>0.17</v>
      </c>
      <c r="P5841" s="62">
        <v>1.4166666666666701E-2</v>
      </c>
      <c r="Q5841" s="63">
        <v>13.09</v>
      </c>
      <c r="R5841" s="64">
        <v>436.14576923076902</v>
      </c>
      <c r="S5841" s="25">
        <v>487.85423076923098</v>
      </c>
      <c r="AMG5841"/>
      <c r="AMH5841"/>
      <c r="AMI5841"/>
      <c r="AMJ5841"/>
    </row>
    <row r="5842" spans="1:1024" s="2" customFormat="1" ht="51" x14ac:dyDescent="0.25">
      <c r="A5842" s="10" t="s">
        <v>1462</v>
      </c>
      <c r="B5842" s="10">
        <v>6859</v>
      </c>
      <c r="C5842" s="10">
        <f>VLOOKUP(B5842,[1]Planilha8!$X$4:$Y$6629,2,0)</f>
        <v>2040565</v>
      </c>
      <c r="D5842" s="12" t="s">
        <v>1597</v>
      </c>
      <c r="E5842" s="12" t="str">
        <f>VLOOKUP(B5842,[1]Planilha8!$X$4:$Z$6629,3,0)</f>
        <v>CHI – CENTRAL HUMANIZADA DE INTERNAÇÃO</v>
      </c>
      <c r="F5842" s="12" t="str">
        <f>VLOOKUP(B5842,[1]Planilha8!$X$4:$AD$6629,7,0)</f>
        <v>BOM</v>
      </c>
      <c r="G5842" s="13">
        <v>41599</v>
      </c>
      <c r="H5842" s="14">
        <v>924</v>
      </c>
      <c r="I5842" s="15" t="s">
        <v>22</v>
      </c>
      <c r="J5842" s="56" t="s">
        <v>1595</v>
      </c>
      <c r="K5842" s="57">
        <v>67</v>
      </c>
      <c r="L5842" s="58">
        <v>2013003755</v>
      </c>
      <c r="M5842" s="59">
        <v>43465</v>
      </c>
      <c r="N5842" s="60">
        <v>423.05576923076899</v>
      </c>
      <c r="O5842" s="61">
        <v>0.17</v>
      </c>
      <c r="P5842" s="62">
        <v>1.4166666666666701E-2</v>
      </c>
      <c r="Q5842" s="63">
        <v>13.09</v>
      </c>
      <c r="R5842" s="64">
        <v>436.14576923076902</v>
      </c>
      <c r="S5842" s="25">
        <v>487.85423076923098</v>
      </c>
      <c r="AMG5842"/>
      <c r="AMH5842"/>
      <c r="AMI5842"/>
      <c r="AMJ5842"/>
    </row>
    <row r="5843" spans="1:1024" s="2" customFormat="1" ht="51" x14ac:dyDescent="0.25">
      <c r="A5843" s="10" t="s">
        <v>1462</v>
      </c>
      <c r="B5843" s="10">
        <v>6879</v>
      </c>
      <c r="C5843" s="10">
        <f>VLOOKUP(B5843,[1]Planilha8!$X$4:$Y$6629,2,0)</f>
        <v>2040566</v>
      </c>
      <c r="D5843" s="12" t="s">
        <v>1596</v>
      </c>
      <c r="E5843" s="12" t="str">
        <f>VLOOKUP(B5843,[1]Planilha8!$X$4:$Z$6629,3,0)</f>
        <v>CHI – CENTRAL HUMANIZADA DE INTERNAÇÃO</v>
      </c>
      <c r="F5843" s="12" t="str">
        <f>VLOOKUP(B5843,[1]Planilha8!$X$4:$AD$6629,7,0)</f>
        <v>BOM</v>
      </c>
      <c r="G5843" s="13">
        <v>41599</v>
      </c>
      <c r="H5843" s="14">
        <v>2040.5</v>
      </c>
      <c r="I5843" s="15" t="s">
        <v>22</v>
      </c>
      <c r="J5843" s="56" t="s">
        <v>1595</v>
      </c>
      <c r="K5843" s="57">
        <v>67</v>
      </c>
      <c r="L5843" s="58">
        <v>2013003755</v>
      </c>
      <c r="M5843" s="59">
        <v>43465</v>
      </c>
      <c r="N5843" s="60">
        <v>878.13440705128198</v>
      </c>
      <c r="O5843" s="61">
        <v>0.14000000000000001</v>
      </c>
      <c r="P5843" s="62">
        <v>1.16666666666667E-2</v>
      </c>
      <c r="Q5843" s="63">
        <v>23.8058333333333</v>
      </c>
      <c r="R5843" s="64">
        <v>901.940240384616</v>
      </c>
      <c r="S5843" s="25">
        <v>1138.55975961538</v>
      </c>
      <c r="AMG5843"/>
      <c r="AMH5843"/>
      <c r="AMI5843"/>
      <c r="AMJ5843"/>
    </row>
    <row r="5844" spans="1:1024" s="2" customFormat="1" ht="51" x14ac:dyDescent="0.25">
      <c r="A5844" s="10" t="s">
        <v>1462</v>
      </c>
      <c r="B5844" s="10">
        <v>6881</v>
      </c>
      <c r="C5844" s="10">
        <f>VLOOKUP(B5844,[1]Planilha8!$X$4:$Y$6629,2,0)</f>
        <v>2040567</v>
      </c>
      <c r="D5844" s="12" t="s">
        <v>1596</v>
      </c>
      <c r="E5844" s="12" t="str">
        <f>VLOOKUP(B5844,[1]Planilha8!$X$4:$Z$6629,3,0)</f>
        <v>CHI – CENTRAL HUMANIZADA DE INTERNAÇÃO</v>
      </c>
      <c r="F5844" s="12" t="str">
        <f>VLOOKUP(B5844,[1]Planilha8!$X$4:$AD$6629,7,0)</f>
        <v>BOM</v>
      </c>
      <c r="G5844" s="13">
        <v>41599</v>
      </c>
      <c r="H5844" s="14">
        <v>2040.5</v>
      </c>
      <c r="I5844" s="15" t="s">
        <v>22</v>
      </c>
      <c r="J5844" s="56" t="s">
        <v>1595</v>
      </c>
      <c r="K5844" s="57">
        <v>67</v>
      </c>
      <c r="L5844" s="58">
        <v>2013003755</v>
      </c>
      <c r="M5844" s="59">
        <v>43465</v>
      </c>
      <c r="N5844" s="60">
        <v>878.13440705128198</v>
      </c>
      <c r="O5844" s="61">
        <v>0.14000000000000001</v>
      </c>
      <c r="P5844" s="62">
        <v>1.16666666666667E-2</v>
      </c>
      <c r="Q5844" s="63">
        <v>23.8058333333333</v>
      </c>
      <c r="R5844" s="64">
        <v>901.940240384616</v>
      </c>
      <c r="S5844" s="25">
        <v>1138.55975961538</v>
      </c>
      <c r="AMG5844"/>
      <c r="AMH5844"/>
      <c r="AMI5844"/>
      <c r="AMJ5844"/>
    </row>
    <row r="5845" spans="1:1024" s="2" customFormat="1" ht="51" x14ac:dyDescent="0.25">
      <c r="A5845" s="10" t="s">
        <v>1462</v>
      </c>
      <c r="B5845" s="10">
        <v>6892</v>
      </c>
      <c r="C5845" s="10">
        <f>VLOOKUP(B5845,[1]Planilha8!$X$4:$Y$6629,2,0)</f>
        <v>2040568</v>
      </c>
      <c r="D5845" s="12" t="s">
        <v>1598</v>
      </c>
      <c r="E5845" s="12" t="str">
        <f>VLOOKUP(B5845,[1]Planilha8!$X$4:$Z$6629,3,0)</f>
        <v>CHI – CENTRAL HUMANIZADA DE INTERNAÇÃO</v>
      </c>
      <c r="F5845" s="12" t="str">
        <f>VLOOKUP(B5845,[1]Planilha8!$X$4:$AD$6629,7,0)</f>
        <v>BOM</v>
      </c>
      <c r="G5845" s="13">
        <v>41599</v>
      </c>
      <c r="H5845" s="14">
        <v>2119</v>
      </c>
      <c r="I5845" s="15" t="s">
        <v>22</v>
      </c>
      <c r="J5845" s="56" t="s">
        <v>1595</v>
      </c>
      <c r="K5845" s="57">
        <v>67</v>
      </c>
      <c r="L5845" s="58">
        <v>2013003755</v>
      </c>
      <c r="M5845" s="59">
        <v>43465</v>
      </c>
      <c r="N5845" s="60">
        <v>970.18958333333296</v>
      </c>
      <c r="O5845" s="61">
        <v>0.17</v>
      </c>
      <c r="P5845" s="62">
        <v>1.4166666666666701E-2</v>
      </c>
      <c r="Q5845" s="63">
        <v>30.019166666666699</v>
      </c>
      <c r="R5845" s="64">
        <v>1000.20875</v>
      </c>
      <c r="S5845" s="25">
        <v>1118.79125</v>
      </c>
      <c r="AMG5845"/>
      <c r="AMH5845"/>
      <c r="AMI5845"/>
      <c r="AMJ5845"/>
    </row>
    <row r="5846" spans="1:1024" s="2" customFormat="1" ht="51" x14ac:dyDescent="0.25">
      <c r="A5846" s="10" t="s">
        <v>1462</v>
      </c>
      <c r="B5846" s="10">
        <v>6893</v>
      </c>
      <c r="C5846" s="10">
        <f>VLOOKUP(B5846,[1]Planilha8!$X$4:$Y$6629,2,0)</f>
        <v>2040569</v>
      </c>
      <c r="D5846" s="12" t="s">
        <v>1594</v>
      </c>
      <c r="E5846" s="12" t="str">
        <f>VLOOKUP(B5846,[1]Planilha8!$X$4:$Z$6629,3,0)</f>
        <v>CHI – CENTRAL HUMANIZADA DE INTERNAÇÃO</v>
      </c>
      <c r="F5846" s="12" t="str">
        <f>VLOOKUP(B5846,[1]Planilha8!$X$4:$AD$6629,7,0)</f>
        <v>BOM</v>
      </c>
      <c r="G5846" s="13">
        <v>41599</v>
      </c>
      <c r="H5846" s="14">
        <v>1467.5</v>
      </c>
      <c r="I5846" s="15" t="s">
        <v>22</v>
      </c>
      <c r="J5846" s="56" t="s">
        <v>1595</v>
      </c>
      <c r="K5846" s="57">
        <v>67</v>
      </c>
      <c r="L5846" s="58">
        <v>2013003755</v>
      </c>
      <c r="M5846" s="59">
        <v>43465</v>
      </c>
      <c r="N5846" s="60">
        <v>618.09030448717999</v>
      </c>
      <c r="O5846" s="61">
        <v>0.13</v>
      </c>
      <c r="P5846" s="62">
        <v>1.0833333333333301E-2</v>
      </c>
      <c r="Q5846" s="63">
        <v>15.897916666666699</v>
      </c>
      <c r="R5846" s="64">
        <v>633.98822115384701</v>
      </c>
      <c r="S5846" s="25">
        <v>833.51177884615299</v>
      </c>
      <c r="AMG5846"/>
      <c r="AMH5846"/>
      <c r="AMI5846"/>
      <c r="AMJ5846"/>
    </row>
    <row r="5847" spans="1:1024" s="2" customFormat="1" ht="51" x14ac:dyDescent="0.25">
      <c r="A5847" s="10" t="s">
        <v>1462</v>
      </c>
      <c r="B5847" s="10">
        <v>6897</v>
      </c>
      <c r="C5847" s="10">
        <f>VLOOKUP(B5847,[1]Planilha8!$X$4:$Y$6629,2,0)</f>
        <v>2040570</v>
      </c>
      <c r="D5847" s="12" t="s">
        <v>1596</v>
      </c>
      <c r="E5847" s="12" t="str">
        <f>VLOOKUP(B5847,[1]Planilha8!$X$4:$Z$6629,3,0)</f>
        <v>CHI – CENTRAL HUMANIZADA DE INTERNAÇÃO</v>
      </c>
      <c r="F5847" s="12" t="str">
        <f>VLOOKUP(B5847,[1]Planilha8!$X$4:$AD$6629,7,0)</f>
        <v>BOM</v>
      </c>
      <c r="G5847" s="13">
        <v>41599</v>
      </c>
      <c r="H5847" s="14">
        <v>2040.5</v>
      </c>
      <c r="I5847" s="15" t="s">
        <v>22</v>
      </c>
      <c r="J5847" s="56" t="s">
        <v>1595</v>
      </c>
      <c r="K5847" s="57">
        <v>67</v>
      </c>
      <c r="L5847" s="58">
        <v>2013003755</v>
      </c>
      <c r="M5847" s="59">
        <v>43465</v>
      </c>
      <c r="N5847" s="60">
        <v>878.13440705128198</v>
      </c>
      <c r="O5847" s="61">
        <v>0.14000000000000001</v>
      </c>
      <c r="P5847" s="62">
        <v>1.16666666666667E-2</v>
      </c>
      <c r="Q5847" s="63">
        <v>23.8058333333333</v>
      </c>
      <c r="R5847" s="64">
        <v>901.940240384616</v>
      </c>
      <c r="S5847" s="25">
        <v>1138.55975961538</v>
      </c>
      <c r="AMG5847"/>
      <c r="AMH5847"/>
      <c r="AMI5847"/>
      <c r="AMJ5847"/>
    </row>
    <row r="5848" spans="1:1024" s="2" customFormat="1" ht="38.25" x14ac:dyDescent="0.25">
      <c r="A5848" s="10" t="s">
        <v>1462</v>
      </c>
      <c r="B5848" s="90" t="s">
        <v>1599</v>
      </c>
      <c r="C5848" s="10" t="e">
        <f>VLOOKUP(B5848,[1]Planilha8!$X$4:$Y$6629,2,0)</f>
        <v>#N/A</v>
      </c>
      <c r="D5848" s="12" t="s">
        <v>1594</v>
      </c>
      <c r="E5848" s="12" t="e">
        <f>VLOOKUP(B5848,[1]Planilha8!$X$4:$Z$6629,3,0)</f>
        <v>#N/A</v>
      </c>
      <c r="F5848" s="12" t="e">
        <f>VLOOKUP(B5848,[1]Planilha8!$X$4:$AD$6629,7,0)</f>
        <v>#N/A</v>
      </c>
      <c r="G5848" s="13">
        <v>41599</v>
      </c>
      <c r="H5848" s="14">
        <v>1467.5</v>
      </c>
      <c r="I5848" s="15" t="s">
        <v>22</v>
      </c>
      <c r="J5848" s="56" t="s">
        <v>1595</v>
      </c>
      <c r="K5848" s="57">
        <v>67</v>
      </c>
      <c r="L5848" s="58">
        <v>2013003755</v>
      </c>
      <c r="M5848" s="59">
        <v>43465</v>
      </c>
      <c r="N5848" s="60">
        <v>779.51530448717995</v>
      </c>
      <c r="O5848" s="61">
        <v>0.25</v>
      </c>
      <c r="P5848" s="62">
        <v>2.0833333333333301E-2</v>
      </c>
      <c r="Q5848" s="63">
        <v>30.5729166666667</v>
      </c>
      <c r="R5848" s="64">
        <v>810.08822115384601</v>
      </c>
      <c r="S5848" s="25">
        <v>657.41177884615399</v>
      </c>
      <c r="AMG5848"/>
      <c r="AMH5848"/>
      <c r="AMI5848"/>
      <c r="AMJ5848"/>
    </row>
    <row r="5849" spans="1:1024" s="2" customFormat="1" ht="38.25" x14ac:dyDescent="0.25">
      <c r="A5849" s="10" t="s">
        <v>1462</v>
      </c>
      <c r="B5849" s="10">
        <v>6828</v>
      </c>
      <c r="C5849" s="10">
        <f>VLOOKUP(B5849,[1]Planilha8!$X$4:$Y$6629,2,0)</f>
        <v>2040572</v>
      </c>
      <c r="D5849" s="12" t="s">
        <v>724</v>
      </c>
      <c r="E5849" s="12" t="str">
        <f>VLOOKUP(B5849,[1]Planilha8!$X$4:$Z$6629,3,0)</f>
        <v>UNIDADE DE TERAPIA INTENSIVA</v>
      </c>
      <c r="F5849" s="12" t="str">
        <f>VLOOKUP(B5849,[1]Planilha8!$X$4:$AD$6629,7,0)</f>
        <v>BOM</v>
      </c>
      <c r="G5849" s="13">
        <v>41600</v>
      </c>
      <c r="H5849" s="14">
        <v>710</v>
      </c>
      <c r="I5849" s="15" t="s">
        <v>22</v>
      </c>
      <c r="J5849" s="56" t="s">
        <v>619</v>
      </c>
      <c r="K5849" s="57">
        <v>2552</v>
      </c>
      <c r="L5849" s="58">
        <v>2013004063</v>
      </c>
      <c r="M5849" s="59">
        <v>43465</v>
      </c>
      <c r="N5849" s="60">
        <v>344.47389601139599</v>
      </c>
      <c r="O5849" s="61">
        <v>0.2</v>
      </c>
      <c r="P5849" s="62">
        <v>1.6666666666666701E-2</v>
      </c>
      <c r="Q5849" s="63">
        <v>11.8333333333333</v>
      </c>
      <c r="R5849" s="64">
        <v>356.30722934472902</v>
      </c>
      <c r="S5849" s="25">
        <v>353.69277065527098</v>
      </c>
      <c r="AMG5849"/>
      <c r="AMH5849"/>
      <c r="AMI5849"/>
      <c r="AMJ5849"/>
    </row>
    <row r="5850" spans="1:1024" s="2" customFormat="1" ht="38.25" x14ac:dyDescent="0.25">
      <c r="A5850" s="10" t="s">
        <v>1462</v>
      </c>
      <c r="B5850" s="10">
        <v>6833</v>
      </c>
      <c r="C5850" s="10">
        <f>VLOOKUP(B5850,[1]Planilha8!$X$4:$Y$6629,2,0)</f>
        <v>2040573</v>
      </c>
      <c r="D5850" s="12" t="s">
        <v>1586</v>
      </c>
      <c r="E5850" s="12" t="str">
        <f>VLOOKUP(B5850,[1]Planilha8!$X$4:$Z$6629,3,0)</f>
        <v>UNIDADE DE TERAPIA INTENSIVA</v>
      </c>
      <c r="F5850" s="12" t="str">
        <f>VLOOKUP(B5850,[1]Planilha8!$X$4:$AD$6629,7,0)</f>
        <v>BOM</v>
      </c>
      <c r="G5850" s="13">
        <v>41600</v>
      </c>
      <c r="H5850" s="14">
        <v>250</v>
      </c>
      <c r="I5850" s="15" t="s">
        <v>22</v>
      </c>
      <c r="J5850" s="56" t="s">
        <v>619</v>
      </c>
      <c r="K5850" s="57">
        <v>2552</v>
      </c>
      <c r="L5850" s="58">
        <v>2013004063</v>
      </c>
      <c r="M5850" s="59">
        <v>43465</v>
      </c>
      <c r="N5850" s="60">
        <v>190.04362535612501</v>
      </c>
      <c r="O5850" s="61">
        <v>0.5</v>
      </c>
      <c r="P5850" s="62">
        <v>4.1666666666666699E-2</v>
      </c>
      <c r="Q5850" s="63">
        <v>10.4166666666667</v>
      </c>
      <c r="R5850" s="64">
        <v>200.460292022792</v>
      </c>
      <c r="S5850" s="25">
        <v>49.539707977208103</v>
      </c>
      <c r="AMG5850"/>
      <c r="AMH5850"/>
      <c r="AMI5850"/>
      <c r="AMJ5850"/>
    </row>
    <row r="5851" spans="1:1024" s="2" customFormat="1" ht="38.25" x14ac:dyDescent="0.25">
      <c r="A5851" s="10" t="s">
        <v>1462</v>
      </c>
      <c r="B5851" s="10">
        <v>6842</v>
      </c>
      <c r="C5851" s="10">
        <f>VLOOKUP(B5851,[1]Planilha8!$X$4:$Y$6629,2,0)</f>
        <v>2040574</v>
      </c>
      <c r="D5851" s="12" t="s">
        <v>1586</v>
      </c>
      <c r="E5851" s="12" t="str">
        <f>VLOOKUP(B5851,[1]Planilha8!$X$4:$Z$6629,3,0)</f>
        <v>UNIDADE DE TERAPIA INTENSIVA</v>
      </c>
      <c r="F5851" s="12" t="str">
        <f>VLOOKUP(B5851,[1]Planilha8!$X$4:$AD$6629,7,0)</f>
        <v>BOM</v>
      </c>
      <c r="G5851" s="13">
        <v>41600</v>
      </c>
      <c r="H5851" s="14">
        <v>250</v>
      </c>
      <c r="I5851" s="15" t="s">
        <v>22</v>
      </c>
      <c r="J5851" s="56" t="s">
        <v>619</v>
      </c>
      <c r="K5851" s="57">
        <v>2552</v>
      </c>
      <c r="L5851" s="58">
        <v>2013004063</v>
      </c>
      <c r="M5851" s="59">
        <v>43465</v>
      </c>
      <c r="N5851" s="60">
        <v>190.04362535612501</v>
      </c>
      <c r="O5851" s="61">
        <v>0.5</v>
      </c>
      <c r="P5851" s="62">
        <v>4.1666666666666699E-2</v>
      </c>
      <c r="Q5851" s="63">
        <v>10.4166666666667</v>
      </c>
      <c r="R5851" s="64">
        <v>200.460292022792</v>
      </c>
      <c r="S5851" s="25">
        <v>49.539707977208103</v>
      </c>
      <c r="AMG5851"/>
      <c r="AMH5851"/>
      <c r="AMI5851"/>
      <c r="AMJ5851"/>
    </row>
    <row r="5852" spans="1:1024" s="2" customFormat="1" ht="38.25" x14ac:dyDescent="0.25">
      <c r="A5852" s="10" t="s">
        <v>1462</v>
      </c>
      <c r="B5852" s="10">
        <v>6868</v>
      </c>
      <c r="C5852" s="10">
        <f>VLOOKUP(B5852,[1]Planilha8!$X$4:$Y$6629,2,0)</f>
        <v>2040575</v>
      </c>
      <c r="D5852" s="12" t="s">
        <v>724</v>
      </c>
      <c r="E5852" s="12" t="str">
        <f>VLOOKUP(B5852,[1]Planilha8!$X$4:$Z$6629,3,0)</f>
        <v>UNIDADE DE TERAPIA INTENSIVA</v>
      </c>
      <c r="F5852" s="12" t="str">
        <f>VLOOKUP(B5852,[1]Planilha8!$X$4:$AD$6629,7,0)</f>
        <v>BOM</v>
      </c>
      <c r="G5852" s="13">
        <v>41600</v>
      </c>
      <c r="H5852" s="14">
        <v>710</v>
      </c>
      <c r="I5852" s="15" t="s">
        <v>22</v>
      </c>
      <c r="J5852" s="56" t="s">
        <v>619</v>
      </c>
      <c r="K5852" s="57">
        <v>2552</v>
      </c>
      <c r="L5852" s="58">
        <v>2013004063</v>
      </c>
      <c r="M5852" s="59">
        <v>43465</v>
      </c>
      <c r="N5852" s="60">
        <v>344.47389601139599</v>
      </c>
      <c r="O5852" s="61">
        <v>0.2</v>
      </c>
      <c r="P5852" s="62">
        <v>1.6666666666666701E-2</v>
      </c>
      <c r="Q5852" s="63">
        <v>11.8333333333333</v>
      </c>
      <c r="R5852" s="64">
        <v>356.30722934472902</v>
      </c>
      <c r="S5852" s="25">
        <v>353.69277065527098</v>
      </c>
      <c r="AMG5852"/>
      <c r="AMH5852"/>
      <c r="AMI5852"/>
      <c r="AMJ5852"/>
    </row>
    <row r="5853" spans="1:1024" s="2" customFormat="1" ht="38.25" x14ac:dyDescent="0.25">
      <c r="A5853" s="10" t="s">
        <v>1462</v>
      </c>
      <c r="B5853" s="10">
        <v>6872</v>
      </c>
      <c r="C5853" s="10">
        <f>VLOOKUP(B5853,[1]Planilha8!$X$4:$Y$6629,2,0)</f>
        <v>2040576</v>
      </c>
      <c r="D5853" s="12" t="s">
        <v>1600</v>
      </c>
      <c r="E5853" s="12" t="str">
        <f>VLOOKUP(B5853,[1]Planilha8!$X$4:$Z$6629,3,0)</f>
        <v>COORDENAÇÃO DE CONDUTORES</v>
      </c>
      <c r="F5853" s="12" t="str">
        <f>VLOOKUP(B5853,[1]Planilha8!$X$4:$AD$6629,7,0)</f>
        <v>BOM</v>
      </c>
      <c r="G5853" s="13">
        <v>41600</v>
      </c>
      <c r="H5853" s="14">
        <v>2200</v>
      </c>
      <c r="I5853" s="15" t="s">
        <v>22</v>
      </c>
      <c r="J5853" s="56" t="s">
        <v>619</v>
      </c>
      <c r="K5853" s="57">
        <v>2560</v>
      </c>
      <c r="L5853" s="58">
        <v>2013003074</v>
      </c>
      <c r="M5853" s="59">
        <v>43465</v>
      </c>
      <c r="N5853" s="60">
        <v>1168.2172364672399</v>
      </c>
      <c r="O5853" s="61">
        <v>0.25</v>
      </c>
      <c r="P5853" s="62">
        <v>2.0833333333333301E-2</v>
      </c>
      <c r="Q5853" s="63">
        <v>45.8333333333333</v>
      </c>
      <c r="R5853" s="64">
        <v>1214.05056980057</v>
      </c>
      <c r="S5853" s="25">
        <v>985.94943019943003</v>
      </c>
      <c r="AMG5853"/>
      <c r="AMH5853"/>
      <c r="AMI5853"/>
      <c r="AMJ5853"/>
    </row>
    <row r="5854" spans="1:1024" s="2" customFormat="1" ht="38.25" x14ac:dyDescent="0.25">
      <c r="A5854" s="10" t="s">
        <v>1462</v>
      </c>
      <c r="B5854" s="10">
        <v>6875</v>
      </c>
      <c r="C5854" s="10">
        <f>VLOOKUP(B5854,[1]Planilha8!$X$4:$Y$6629,2,0)</f>
        <v>2040577</v>
      </c>
      <c r="D5854" s="12" t="s">
        <v>1600</v>
      </c>
      <c r="E5854" s="12" t="str">
        <f>VLOOKUP(B5854,[1]Planilha8!$X$4:$Z$6629,3,0)</f>
        <v>COORDENAÇÃO DE CONDUTORES</v>
      </c>
      <c r="F5854" s="12" t="str">
        <f>VLOOKUP(B5854,[1]Planilha8!$X$4:$AD$6629,7,0)</f>
        <v>BOM</v>
      </c>
      <c r="G5854" s="13">
        <v>41600</v>
      </c>
      <c r="H5854" s="14">
        <v>2200</v>
      </c>
      <c r="I5854" s="15" t="s">
        <v>22</v>
      </c>
      <c r="J5854" s="56" t="s">
        <v>619</v>
      </c>
      <c r="K5854" s="57">
        <v>2560</v>
      </c>
      <c r="L5854" s="58">
        <v>2013003074</v>
      </c>
      <c r="M5854" s="59">
        <v>43465</v>
      </c>
      <c r="N5854" s="60">
        <v>1168.2172364672399</v>
      </c>
      <c r="O5854" s="61">
        <v>0.25</v>
      </c>
      <c r="P5854" s="62">
        <v>2.0833333333333301E-2</v>
      </c>
      <c r="Q5854" s="63">
        <v>45.8333333333333</v>
      </c>
      <c r="R5854" s="64">
        <v>1214.05056980057</v>
      </c>
      <c r="S5854" s="25">
        <v>985.94943019943003</v>
      </c>
      <c r="AMG5854"/>
      <c r="AMH5854"/>
      <c r="AMI5854"/>
      <c r="AMJ5854"/>
    </row>
    <row r="5855" spans="1:1024" s="2" customFormat="1" ht="38.25" x14ac:dyDescent="0.25">
      <c r="A5855" s="10" t="s">
        <v>1462</v>
      </c>
      <c r="B5855" s="10">
        <v>6895</v>
      </c>
      <c r="C5855" s="10">
        <f>VLOOKUP(B5855,[1]Planilha8!$X$4:$Y$6629,2,0)</f>
        <v>2040578</v>
      </c>
      <c r="D5855" s="12" t="s">
        <v>1600</v>
      </c>
      <c r="E5855" s="12" t="str">
        <f>VLOOKUP(B5855,[1]Planilha8!$X$4:$Z$6629,3,0)</f>
        <v>COORDENAÇÃO DE CONDUTORES</v>
      </c>
      <c r="F5855" s="12" t="str">
        <f>VLOOKUP(B5855,[1]Planilha8!$X$4:$AD$6629,7,0)</f>
        <v>BOM</v>
      </c>
      <c r="G5855" s="13">
        <v>41600</v>
      </c>
      <c r="H5855" s="14">
        <v>2200</v>
      </c>
      <c r="I5855" s="15" t="s">
        <v>22</v>
      </c>
      <c r="J5855" s="56" t="s">
        <v>619</v>
      </c>
      <c r="K5855" s="57">
        <v>2560</v>
      </c>
      <c r="L5855" s="58">
        <v>2013003074</v>
      </c>
      <c r="M5855" s="59">
        <v>43465</v>
      </c>
      <c r="N5855" s="60">
        <v>1168.2172364672399</v>
      </c>
      <c r="O5855" s="61">
        <v>0.25</v>
      </c>
      <c r="P5855" s="62">
        <v>2.0833333333333301E-2</v>
      </c>
      <c r="Q5855" s="63">
        <v>45.8333333333333</v>
      </c>
      <c r="R5855" s="64">
        <v>1214.05056980057</v>
      </c>
      <c r="S5855" s="25">
        <v>985.94943019943003</v>
      </c>
      <c r="AMG5855"/>
      <c r="AMH5855"/>
      <c r="AMI5855"/>
      <c r="AMJ5855"/>
    </row>
    <row r="5856" spans="1:1024" s="2" customFormat="1" ht="38.25" x14ac:dyDescent="0.25">
      <c r="A5856" s="10" t="s">
        <v>1462</v>
      </c>
      <c r="B5856" s="10">
        <v>6896</v>
      </c>
      <c r="C5856" s="10">
        <f>VLOOKUP(B5856,[1]Planilha8!$X$4:$Y$6629,2,0)</f>
        <v>2040579</v>
      </c>
      <c r="D5856" s="12" t="s">
        <v>1586</v>
      </c>
      <c r="E5856" s="12" t="str">
        <f>VLOOKUP(B5856,[1]Planilha8!$X$4:$Z$6629,3,0)</f>
        <v>UNIDADE DE TERAPIA INTENSIVA</v>
      </c>
      <c r="F5856" s="12" t="str">
        <f>VLOOKUP(B5856,[1]Planilha8!$X$4:$AD$6629,7,0)</f>
        <v>BOM</v>
      </c>
      <c r="G5856" s="13">
        <v>41600</v>
      </c>
      <c r="H5856" s="14">
        <v>250</v>
      </c>
      <c r="I5856" s="15" t="s">
        <v>22</v>
      </c>
      <c r="J5856" s="56" t="s">
        <v>619</v>
      </c>
      <c r="K5856" s="57">
        <v>2552</v>
      </c>
      <c r="L5856" s="58">
        <v>2013004063</v>
      </c>
      <c r="M5856" s="59">
        <v>43465</v>
      </c>
      <c r="N5856" s="60">
        <v>190.04362535612501</v>
      </c>
      <c r="O5856" s="61">
        <v>0.5</v>
      </c>
      <c r="P5856" s="62">
        <v>4.1666666666666699E-2</v>
      </c>
      <c r="Q5856" s="63">
        <v>10.4166666666667</v>
      </c>
      <c r="R5856" s="64">
        <v>200.460292022792</v>
      </c>
      <c r="S5856" s="25">
        <v>49.539707977208103</v>
      </c>
      <c r="AMG5856"/>
      <c r="AMH5856"/>
      <c r="AMI5856"/>
      <c r="AMJ5856"/>
    </row>
    <row r="5857" spans="1:1024" s="2" customFormat="1" ht="38.25" x14ac:dyDescent="0.25">
      <c r="A5857" s="10" t="s">
        <v>1462</v>
      </c>
      <c r="B5857" s="10">
        <v>6988</v>
      </c>
      <c r="C5857" s="10">
        <f>VLOOKUP(B5857,[1]Planilha8!$X$4:$Y$6629,2,0)</f>
        <v>2040580</v>
      </c>
      <c r="D5857" s="12" t="s">
        <v>1601</v>
      </c>
      <c r="E5857" s="12" t="str">
        <f>VLOOKUP(B5857,[1]Planilha8!$X$4:$Z$6629,3,0)</f>
        <v>AMBULATÓRIO – SALA DE APOIO ALA D</v>
      </c>
      <c r="F5857" s="12" t="str">
        <f>VLOOKUP(B5857,[1]Planilha8!$X$4:$AD$6629,7,0)</f>
        <v>BOM</v>
      </c>
      <c r="G5857" s="13">
        <v>41600</v>
      </c>
      <c r="H5857" s="14">
        <v>200</v>
      </c>
      <c r="I5857" s="15" t="s">
        <v>22</v>
      </c>
      <c r="J5857" s="56" t="s">
        <v>1564</v>
      </c>
      <c r="K5857" s="57">
        <v>264</v>
      </c>
      <c r="L5857" s="58">
        <v>2013003134</v>
      </c>
      <c r="M5857" s="59">
        <v>43465</v>
      </c>
      <c r="N5857" s="60">
        <v>120.868233618234</v>
      </c>
      <c r="O5857" s="61">
        <v>0.33</v>
      </c>
      <c r="P5857" s="62">
        <v>2.75E-2</v>
      </c>
      <c r="Q5857" s="63">
        <v>5.5</v>
      </c>
      <c r="R5857" s="64">
        <v>126.368233618234</v>
      </c>
      <c r="S5857" s="25">
        <v>73.631766381766397</v>
      </c>
      <c r="AMG5857"/>
      <c r="AMH5857"/>
      <c r="AMI5857"/>
      <c r="AMJ5857"/>
    </row>
    <row r="5858" spans="1:1024" s="2" customFormat="1" ht="51" x14ac:dyDescent="0.25">
      <c r="A5858" s="10" t="s">
        <v>1462</v>
      </c>
      <c r="B5858" s="10">
        <v>6989</v>
      </c>
      <c r="C5858" s="10">
        <f>VLOOKUP(B5858,[1]Planilha8!$X$4:$Y$6629,2,0)</f>
        <v>2040581</v>
      </c>
      <c r="D5858" s="12" t="s">
        <v>1601</v>
      </c>
      <c r="E5858" s="12" t="str">
        <f>VLOOKUP(B5858,[1]Planilha8!$X$4:$Z$6629,3,0)</f>
        <v>AMBULATÓRIO –  CONSULTORIO 19</v>
      </c>
      <c r="F5858" s="12" t="str">
        <f>VLOOKUP(B5858,[1]Planilha8!$X$4:$AD$6629,7,0)</f>
        <v>BOM</v>
      </c>
      <c r="G5858" s="13">
        <v>41600</v>
      </c>
      <c r="H5858" s="14">
        <v>200</v>
      </c>
      <c r="I5858" s="15" t="s">
        <v>22</v>
      </c>
      <c r="J5858" s="56" t="s">
        <v>1564</v>
      </c>
      <c r="K5858" s="57">
        <v>264</v>
      </c>
      <c r="L5858" s="58">
        <v>2013003134</v>
      </c>
      <c r="M5858" s="59">
        <v>43465</v>
      </c>
      <c r="N5858" s="60">
        <v>120.868233618234</v>
      </c>
      <c r="O5858" s="61">
        <v>0.33</v>
      </c>
      <c r="P5858" s="62">
        <v>2.75E-2</v>
      </c>
      <c r="Q5858" s="63">
        <v>5.5</v>
      </c>
      <c r="R5858" s="64">
        <v>126.368233618234</v>
      </c>
      <c r="S5858" s="25">
        <v>73.631766381766397</v>
      </c>
      <c r="AMG5858"/>
      <c r="AMH5858"/>
      <c r="AMI5858"/>
      <c r="AMJ5858"/>
    </row>
    <row r="5859" spans="1:1024" s="2" customFormat="1" ht="51" x14ac:dyDescent="0.25">
      <c r="A5859" s="10" t="s">
        <v>1462</v>
      </c>
      <c r="B5859" s="10">
        <v>6990</v>
      </c>
      <c r="C5859" s="10">
        <f>VLOOKUP(B5859,[1]Planilha8!$X$4:$Y$6629,2,0)</f>
        <v>2040582</v>
      </c>
      <c r="D5859" s="12" t="s">
        <v>1601</v>
      </c>
      <c r="E5859" s="12" t="str">
        <f>VLOOKUP(B5859,[1]Planilha8!$X$4:$Z$6629,3,0)</f>
        <v>AMBULATÓRIO –  CONSULTORIO 13</v>
      </c>
      <c r="F5859" s="12" t="str">
        <f>VLOOKUP(B5859,[1]Planilha8!$X$4:$AD$6629,7,0)</f>
        <v>BOM</v>
      </c>
      <c r="G5859" s="13">
        <v>41600</v>
      </c>
      <c r="H5859" s="14">
        <v>200</v>
      </c>
      <c r="I5859" s="15" t="s">
        <v>22</v>
      </c>
      <c r="J5859" s="56" t="s">
        <v>1564</v>
      </c>
      <c r="K5859" s="57">
        <v>264</v>
      </c>
      <c r="L5859" s="58">
        <v>2013003134</v>
      </c>
      <c r="M5859" s="59">
        <v>43465</v>
      </c>
      <c r="N5859" s="60">
        <v>120.868233618234</v>
      </c>
      <c r="O5859" s="61">
        <v>0.33</v>
      </c>
      <c r="P5859" s="62">
        <v>2.75E-2</v>
      </c>
      <c r="Q5859" s="63">
        <v>5.5</v>
      </c>
      <c r="R5859" s="64">
        <v>126.368233618234</v>
      </c>
      <c r="S5859" s="25">
        <v>73.631766381766397</v>
      </c>
      <c r="AMG5859"/>
      <c r="AMH5859"/>
      <c r="AMI5859"/>
      <c r="AMJ5859"/>
    </row>
    <row r="5860" spans="1:1024" s="2" customFormat="1" ht="51" x14ac:dyDescent="0.25">
      <c r="A5860" s="10" t="s">
        <v>1462</v>
      </c>
      <c r="B5860" s="10">
        <v>6991</v>
      </c>
      <c r="C5860" s="10">
        <f>VLOOKUP(B5860,[1]Planilha8!$X$4:$Y$6629,2,0)</f>
        <v>2040583</v>
      </c>
      <c r="D5860" s="12" t="s">
        <v>1601</v>
      </c>
      <c r="E5860" s="12" t="str">
        <f>VLOOKUP(B5860,[1]Planilha8!$X$4:$Z$6629,3,0)</f>
        <v>AMBULATÓRIO –  CONSULTORIO 13</v>
      </c>
      <c r="F5860" s="12" t="str">
        <f>VLOOKUP(B5860,[1]Planilha8!$X$4:$AD$6629,7,0)</f>
        <v>BOM</v>
      </c>
      <c r="G5860" s="13">
        <v>41600</v>
      </c>
      <c r="H5860" s="14">
        <v>200</v>
      </c>
      <c r="I5860" s="15" t="s">
        <v>22</v>
      </c>
      <c r="J5860" s="56" t="s">
        <v>1564</v>
      </c>
      <c r="K5860" s="57">
        <v>264</v>
      </c>
      <c r="L5860" s="58">
        <v>2013003134</v>
      </c>
      <c r="M5860" s="59">
        <v>43465</v>
      </c>
      <c r="N5860" s="60">
        <v>120.868233618234</v>
      </c>
      <c r="O5860" s="61">
        <v>0.33</v>
      </c>
      <c r="P5860" s="62">
        <v>2.75E-2</v>
      </c>
      <c r="Q5860" s="63">
        <v>5.5</v>
      </c>
      <c r="R5860" s="64">
        <v>126.368233618234</v>
      </c>
      <c r="S5860" s="25">
        <v>73.631766381766397</v>
      </c>
      <c r="AMG5860"/>
      <c r="AMH5860"/>
      <c r="AMI5860"/>
      <c r="AMJ5860"/>
    </row>
    <row r="5861" spans="1:1024" s="2" customFormat="1" ht="51" x14ac:dyDescent="0.25">
      <c r="A5861" s="10" t="s">
        <v>1462</v>
      </c>
      <c r="B5861" s="10">
        <v>6992</v>
      </c>
      <c r="C5861" s="10">
        <f>VLOOKUP(B5861,[1]Planilha8!$X$4:$Y$6629,2,0)</f>
        <v>2040584</v>
      </c>
      <c r="D5861" s="12" t="s">
        <v>1601</v>
      </c>
      <c r="E5861" s="12" t="str">
        <f>VLOOKUP(B5861,[1]Planilha8!$X$4:$Z$6629,3,0)</f>
        <v>AMBULATÓRIO –  CONSULTORIO 19</v>
      </c>
      <c r="F5861" s="12" t="str">
        <f>VLOOKUP(B5861,[1]Planilha8!$X$4:$AD$6629,7,0)</f>
        <v>BOM</v>
      </c>
      <c r="G5861" s="13">
        <v>41600</v>
      </c>
      <c r="H5861" s="14">
        <v>200</v>
      </c>
      <c r="I5861" s="15" t="s">
        <v>22</v>
      </c>
      <c r="J5861" s="56" t="s">
        <v>1564</v>
      </c>
      <c r="K5861" s="57">
        <v>264</v>
      </c>
      <c r="L5861" s="58">
        <v>2013003134</v>
      </c>
      <c r="M5861" s="59">
        <v>43465</v>
      </c>
      <c r="N5861" s="60">
        <v>120.868233618234</v>
      </c>
      <c r="O5861" s="61">
        <v>0.33</v>
      </c>
      <c r="P5861" s="62">
        <v>2.75E-2</v>
      </c>
      <c r="Q5861" s="63">
        <v>5.5</v>
      </c>
      <c r="R5861" s="64">
        <v>126.368233618234</v>
      </c>
      <c r="S5861" s="25">
        <v>73.631766381766397</v>
      </c>
      <c r="AMG5861"/>
      <c r="AMH5861"/>
      <c r="AMI5861"/>
      <c r="AMJ5861"/>
    </row>
    <row r="5862" spans="1:1024" s="2" customFormat="1" ht="51" x14ac:dyDescent="0.25">
      <c r="A5862" s="10" t="s">
        <v>1462</v>
      </c>
      <c r="B5862" s="10">
        <v>6993</v>
      </c>
      <c r="C5862" s="10">
        <f>VLOOKUP(B5862,[1]Planilha8!$X$4:$Y$6629,2,0)</f>
        <v>2040585</v>
      </c>
      <c r="D5862" s="12" t="s">
        <v>1601</v>
      </c>
      <c r="E5862" s="12" t="str">
        <f>VLOOKUP(B5862,[1]Planilha8!$X$4:$Z$6629,3,0)</f>
        <v>AMBULATÓRIO –  CONSULTORIO 10</v>
      </c>
      <c r="F5862" s="12" t="str">
        <f>VLOOKUP(B5862,[1]Planilha8!$X$4:$AD$6629,7,0)</f>
        <v>BOM</v>
      </c>
      <c r="G5862" s="13">
        <v>41600</v>
      </c>
      <c r="H5862" s="14">
        <v>200</v>
      </c>
      <c r="I5862" s="15" t="s">
        <v>22</v>
      </c>
      <c r="J5862" s="56" t="s">
        <v>1564</v>
      </c>
      <c r="K5862" s="57">
        <v>264</v>
      </c>
      <c r="L5862" s="58">
        <v>2013003134</v>
      </c>
      <c r="M5862" s="59">
        <v>43465</v>
      </c>
      <c r="N5862" s="60">
        <v>120.868233618234</v>
      </c>
      <c r="O5862" s="61">
        <v>0.33</v>
      </c>
      <c r="P5862" s="62">
        <v>2.75E-2</v>
      </c>
      <c r="Q5862" s="63">
        <v>5.5</v>
      </c>
      <c r="R5862" s="64">
        <v>126.368233618234</v>
      </c>
      <c r="S5862" s="25">
        <v>73.631766381766397</v>
      </c>
      <c r="AMG5862"/>
      <c r="AMH5862"/>
      <c r="AMI5862"/>
      <c r="AMJ5862"/>
    </row>
    <row r="5863" spans="1:1024" s="2" customFormat="1" ht="51" x14ac:dyDescent="0.25">
      <c r="A5863" s="10" t="s">
        <v>1462</v>
      </c>
      <c r="B5863" s="10">
        <v>6994</v>
      </c>
      <c r="C5863" s="10">
        <f>VLOOKUP(B5863,[1]Planilha8!$X$4:$Y$6629,2,0)</f>
        <v>2040586</v>
      </c>
      <c r="D5863" s="12" t="s">
        <v>1601</v>
      </c>
      <c r="E5863" s="12" t="str">
        <f>VLOOKUP(B5863,[1]Planilha8!$X$4:$Z$6629,3,0)</f>
        <v>AMBULATÓRIO –  CONSULTORIO 10</v>
      </c>
      <c r="F5863" s="12" t="str">
        <f>VLOOKUP(B5863,[1]Planilha8!$X$4:$AD$6629,7,0)</f>
        <v>BOM</v>
      </c>
      <c r="G5863" s="13">
        <v>41600</v>
      </c>
      <c r="H5863" s="14">
        <v>200</v>
      </c>
      <c r="I5863" s="15" t="s">
        <v>22</v>
      </c>
      <c r="J5863" s="56" t="s">
        <v>1564</v>
      </c>
      <c r="K5863" s="57">
        <v>264</v>
      </c>
      <c r="L5863" s="58">
        <v>2013003134</v>
      </c>
      <c r="M5863" s="59">
        <v>43465</v>
      </c>
      <c r="N5863" s="60">
        <v>120.868233618234</v>
      </c>
      <c r="O5863" s="61">
        <v>0.33</v>
      </c>
      <c r="P5863" s="62">
        <v>2.75E-2</v>
      </c>
      <c r="Q5863" s="63">
        <v>5.5</v>
      </c>
      <c r="R5863" s="64">
        <v>126.368233618234</v>
      </c>
      <c r="S5863" s="25">
        <v>73.631766381766397</v>
      </c>
      <c r="AMG5863"/>
      <c r="AMH5863"/>
      <c r="AMI5863"/>
      <c r="AMJ5863"/>
    </row>
    <row r="5864" spans="1:1024" s="2" customFormat="1" ht="51" x14ac:dyDescent="0.25">
      <c r="A5864" s="10" t="s">
        <v>1462</v>
      </c>
      <c r="B5864" s="10">
        <v>6995</v>
      </c>
      <c r="C5864" s="10">
        <f>VLOOKUP(B5864,[1]Planilha8!$X$4:$Y$6629,2,0)</f>
        <v>2040587</v>
      </c>
      <c r="D5864" s="12" t="s">
        <v>1601</v>
      </c>
      <c r="E5864" s="12" t="str">
        <f>VLOOKUP(B5864,[1]Planilha8!$X$4:$Z$6629,3,0)</f>
        <v>AMBULATÓRIO –  CONSULTORIO 16</v>
      </c>
      <c r="F5864" s="12" t="str">
        <f>VLOOKUP(B5864,[1]Planilha8!$X$4:$AD$6629,7,0)</f>
        <v>BOM</v>
      </c>
      <c r="G5864" s="13">
        <v>41600</v>
      </c>
      <c r="H5864" s="14">
        <v>200</v>
      </c>
      <c r="I5864" s="15" t="s">
        <v>22</v>
      </c>
      <c r="J5864" s="56" t="s">
        <v>1564</v>
      </c>
      <c r="K5864" s="57">
        <v>264</v>
      </c>
      <c r="L5864" s="58">
        <v>2013003134</v>
      </c>
      <c r="M5864" s="59">
        <v>43465</v>
      </c>
      <c r="N5864" s="60">
        <v>120.868233618234</v>
      </c>
      <c r="O5864" s="61">
        <v>0.33</v>
      </c>
      <c r="P5864" s="62">
        <v>2.75E-2</v>
      </c>
      <c r="Q5864" s="63">
        <v>5.5</v>
      </c>
      <c r="R5864" s="64">
        <v>126.368233618234</v>
      </c>
      <c r="S5864" s="25">
        <v>73.631766381766397</v>
      </c>
      <c r="AMG5864"/>
      <c r="AMH5864"/>
      <c r="AMI5864"/>
      <c r="AMJ5864"/>
    </row>
    <row r="5865" spans="1:1024" s="2" customFormat="1" ht="51" x14ac:dyDescent="0.25">
      <c r="A5865" s="10" t="s">
        <v>1462</v>
      </c>
      <c r="B5865" s="10">
        <v>6996</v>
      </c>
      <c r="C5865" s="10">
        <f>VLOOKUP(B5865,[1]Planilha8!$X$4:$Y$6629,2,0)</f>
        <v>2040588</v>
      </c>
      <c r="D5865" s="12" t="s">
        <v>1601</v>
      </c>
      <c r="E5865" s="12" t="str">
        <f>VLOOKUP(B5865,[1]Planilha8!$X$4:$Z$6629,3,0)</f>
        <v>AMBULATÓRIO –  CONSULTORIO16</v>
      </c>
      <c r="F5865" s="12" t="str">
        <f>VLOOKUP(B5865,[1]Planilha8!$X$4:$AD$6629,7,0)</f>
        <v>BOM</v>
      </c>
      <c r="G5865" s="13">
        <v>41600</v>
      </c>
      <c r="H5865" s="14">
        <v>200</v>
      </c>
      <c r="I5865" s="15" t="s">
        <v>22</v>
      </c>
      <c r="J5865" s="56" t="s">
        <v>1564</v>
      </c>
      <c r="K5865" s="57">
        <v>264</v>
      </c>
      <c r="L5865" s="58">
        <v>2013003134</v>
      </c>
      <c r="M5865" s="59">
        <v>43465</v>
      </c>
      <c r="N5865" s="60">
        <v>120.868233618234</v>
      </c>
      <c r="O5865" s="61">
        <v>0.33</v>
      </c>
      <c r="P5865" s="62">
        <v>2.75E-2</v>
      </c>
      <c r="Q5865" s="63">
        <v>5.5</v>
      </c>
      <c r="R5865" s="64">
        <v>126.368233618234</v>
      </c>
      <c r="S5865" s="25">
        <v>73.631766381766397</v>
      </c>
      <c r="AMG5865"/>
      <c r="AMH5865"/>
      <c r="AMI5865"/>
      <c r="AMJ5865"/>
    </row>
    <row r="5866" spans="1:1024" s="2" customFormat="1" ht="51" x14ac:dyDescent="0.25">
      <c r="A5866" s="10" t="s">
        <v>1462</v>
      </c>
      <c r="B5866" s="10">
        <v>6997</v>
      </c>
      <c r="C5866" s="10">
        <f>VLOOKUP(B5866,[1]Planilha8!$X$4:$Y$6629,2,0)</f>
        <v>2040589</v>
      </c>
      <c r="D5866" s="12" t="s">
        <v>1601</v>
      </c>
      <c r="E5866" s="12" t="str">
        <f>VLOOKUP(B5866,[1]Planilha8!$X$4:$Z$6629,3,0)</f>
        <v>AMBULATÓRIO –  CONSULTORIO 15</v>
      </c>
      <c r="F5866" s="12" t="str">
        <f>VLOOKUP(B5866,[1]Planilha8!$X$4:$AD$6629,7,0)</f>
        <v>BOM</v>
      </c>
      <c r="G5866" s="13">
        <v>41600</v>
      </c>
      <c r="H5866" s="14">
        <v>200</v>
      </c>
      <c r="I5866" s="15" t="s">
        <v>22</v>
      </c>
      <c r="J5866" s="56" t="s">
        <v>1564</v>
      </c>
      <c r="K5866" s="57">
        <v>264</v>
      </c>
      <c r="L5866" s="58">
        <v>2013003134</v>
      </c>
      <c r="M5866" s="59">
        <v>43465</v>
      </c>
      <c r="N5866" s="60">
        <v>120.868233618234</v>
      </c>
      <c r="O5866" s="61">
        <v>0.33</v>
      </c>
      <c r="P5866" s="62">
        <v>2.75E-2</v>
      </c>
      <c r="Q5866" s="63">
        <v>5.5</v>
      </c>
      <c r="R5866" s="64">
        <v>126.368233618234</v>
      </c>
      <c r="S5866" s="25">
        <v>73.631766381766397</v>
      </c>
      <c r="AMG5866"/>
      <c r="AMH5866"/>
      <c r="AMI5866"/>
      <c r="AMJ5866"/>
    </row>
    <row r="5867" spans="1:1024" s="2" customFormat="1" ht="51" x14ac:dyDescent="0.25">
      <c r="A5867" s="10" t="s">
        <v>1462</v>
      </c>
      <c r="B5867" s="10">
        <v>6998</v>
      </c>
      <c r="C5867" s="10">
        <f>VLOOKUP(B5867,[1]Planilha8!$X$4:$Y$6629,2,0)</f>
        <v>2040590</v>
      </c>
      <c r="D5867" s="12" t="s">
        <v>1601</v>
      </c>
      <c r="E5867" s="12" t="str">
        <f>VLOOKUP(B5867,[1]Planilha8!$X$4:$Z$6629,3,0)</f>
        <v>AMBULATÓRIO –  CONSULTORIO14</v>
      </c>
      <c r="F5867" s="12" t="str">
        <f>VLOOKUP(B5867,[1]Planilha8!$X$4:$AD$6629,7,0)</f>
        <v>BOM</v>
      </c>
      <c r="G5867" s="13">
        <v>41600</v>
      </c>
      <c r="H5867" s="14">
        <v>200</v>
      </c>
      <c r="I5867" s="15" t="s">
        <v>22</v>
      </c>
      <c r="J5867" s="56" t="s">
        <v>1564</v>
      </c>
      <c r="K5867" s="57">
        <v>264</v>
      </c>
      <c r="L5867" s="58">
        <v>2013003134</v>
      </c>
      <c r="M5867" s="59">
        <v>43465</v>
      </c>
      <c r="N5867" s="60">
        <v>120.868233618234</v>
      </c>
      <c r="O5867" s="61">
        <v>0.33</v>
      </c>
      <c r="P5867" s="62">
        <v>2.75E-2</v>
      </c>
      <c r="Q5867" s="63">
        <v>5.5</v>
      </c>
      <c r="R5867" s="64">
        <v>126.368233618234</v>
      </c>
      <c r="S5867" s="25">
        <v>73.631766381766397</v>
      </c>
      <c r="AMG5867"/>
      <c r="AMH5867"/>
      <c r="AMI5867"/>
      <c r="AMJ5867"/>
    </row>
    <row r="5868" spans="1:1024" s="2" customFormat="1" ht="51" x14ac:dyDescent="0.25">
      <c r="A5868" s="10" t="s">
        <v>1462</v>
      </c>
      <c r="B5868" s="10">
        <v>6999</v>
      </c>
      <c r="C5868" s="10">
        <f>VLOOKUP(B5868,[1]Planilha8!$X$4:$Y$6629,2,0)</f>
        <v>2040591</v>
      </c>
      <c r="D5868" s="12" t="s">
        <v>1601</v>
      </c>
      <c r="E5868" s="12" t="str">
        <f>VLOOKUP(B5868,[1]Planilha8!$X$4:$Z$6629,3,0)</f>
        <v>AMBULATÓRIO –  CONSULTORIO 14</v>
      </c>
      <c r="F5868" s="12" t="str">
        <f>VLOOKUP(B5868,[1]Planilha8!$X$4:$AD$6629,7,0)</f>
        <v>BOM</v>
      </c>
      <c r="G5868" s="13">
        <v>41600</v>
      </c>
      <c r="H5868" s="14">
        <v>200</v>
      </c>
      <c r="I5868" s="15" t="s">
        <v>22</v>
      </c>
      <c r="J5868" s="56" t="s">
        <v>1564</v>
      </c>
      <c r="K5868" s="57">
        <v>264</v>
      </c>
      <c r="L5868" s="58">
        <v>2013003134</v>
      </c>
      <c r="M5868" s="59">
        <v>43465</v>
      </c>
      <c r="N5868" s="60">
        <v>120.868233618234</v>
      </c>
      <c r="O5868" s="61">
        <v>0.33</v>
      </c>
      <c r="P5868" s="62">
        <v>2.75E-2</v>
      </c>
      <c r="Q5868" s="63">
        <v>5.5</v>
      </c>
      <c r="R5868" s="64">
        <v>126.368233618234</v>
      </c>
      <c r="S5868" s="25">
        <v>73.631766381766397</v>
      </c>
      <c r="AMG5868"/>
      <c r="AMH5868"/>
      <c r="AMI5868"/>
      <c r="AMJ5868"/>
    </row>
    <row r="5869" spans="1:1024" s="2" customFormat="1" ht="51" x14ac:dyDescent="0.25">
      <c r="A5869" s="10" t="s">
        <v>1462</v>
      </c>
      <c r="B5869" s="10">
        <v>7000</v>
      </c>
      <c r="C5869" s="10">
        <f>VLOOKUP(B5869,[1]Planilha8!$X$4:$Y$6629,2,0)</f>
        <v>2040592</v>
      </c>
      <c r="D5869" s="12" t="s">
        <v>1601</v>
      </c>
      <c r="E5869" s="12" t="str">
        <f>VLOOKUP(B5869,[1]Planilha8!$X$4:$Z$6629,3,0)</f>
        <v>AMBULATÓRIO –  CONSULTORIO 15</v>
      </c>
      <c r="F5869" s="12" t="str">
        <f>VLOOKUP(B5869,[1]Planilha8!$X$4:$AD$6629,7,0)</f>
        <v>BOM</v>
      </c>
      <c r="G5869" s="13">
        <v>41600</v>
      </c>
      <c r="H5869" s="14">
        <v>200</v>
      </c>
      <c r="I5869" s="15" t="s">
        <v>22</v>
      </c>
      <c r="J5869" s="56" t="s">
        <v>1564</v>
      </c>
      <c r="K5869" s="57">
        <v>264</v>
      </c>
      <c r="L5869" s="58">
        <v>2013003134</v>
      </c>
      <c r="M5869" s="59">
        <v>43465</v>
      </c>
      <c r="N5869" s="60">
        <v>120.868233618234</v>
      </c>
      <c r="O5869" s="61">
        <v>0.33</v>
      </c>
      <c r="P5869" s="62">
        <v>2.75E-2</v>
      </c>
      <c r="Q5869" s="63">
        <v>5.5</v>
      </c>
      <c r="R5869" s="64">
        <v>126.368233618234</v>
      </c>
      <c r="S5869" s="25">
        <v>73.631766381766397</v>
      </c>
      <c r="AMG5869"/>
      <c r="AMH5869"/>
      <c r="AMI5869"/>
      <c r="AMJ5869"/>
    </row>
    <row r="5870" spans="1:1024" s="2" customFormat="1" ht="51" x14ac:dyDescent="0.25">
      <c r="A5870" s="10" t="s">
        <v>1462</v>
      </c>
      <c r="B5870" s="10">
        <v>7001</v>
      </c>
      <c r="C5870" s="10">
        <f>VLOOKUP(B5870,[1]Planilha8!$X$4:$Y$6629,2,0)</f>
        <v>2040593</v>
      </c>
      <c r="D5870" s="12" t="s">
        <v>1601</v>
      </c>
      <c r="E5870" s="12" t="str">
        <f>VLOOKUP(B5870,[1]Planilha8!$X$4:$Z$6629,3,0)</f>
        <v>AMBULATÓRIO –  CONSULTORIO 20C</v>
      </c>
      <c r="F5870" s="12" t="str">
        <f>VLOOKUP(B5870,[1]Planilha8!$X$4:$AD$6629,7,0)</f>
        <v>BOM</v>
      </c>
      <c r="G5870" s="13">
        <v>41600</v>
      </c>
      <c r="H5870" s="14">
        <v>200</v>
      </c>
      <c r="I5870" s="15" t="s">
        <v>22</v>
      </c>
      <c r="J5870" s="56" t="s">
        <v>1564</v>
      </c>
      <c r="K5870" s="57">
        <v>264</v>
      </c>
      <c r="L5870" s="58">
        <v>2013003134</v>
      </c>
      <c r="M5870" s="59">
        <v>43465</v>
      </c>
      <c r="N5870" s="60">
        <v>120.868233618234</v>
      </c>
      <c r="O5870" s="61">
        <v>0.33</v>
      </c>
      <c r="P5870" s="62">
        <v>2.75E-2</v>
      </c>
      <c r="Q5870" s="63">
        <v>5.5</v>
      </c>
      <c r="R5870" s="64">
        <v>126.368233618234</v>
      </c>
      <c r="S5870" s="25">
        <v>73.631766381766397</v>
      </c>
      <c r="AMG5870"/>
      <c r="AMH5870"/>
      <c r="AMI5870"/>
      <c r="AMJ5870"/>
    </row>
    <row r="5871" spans="1:1024" s="2" customFormat="1" ht="51" x14ac:dyDescent="0.25">
      <c r="A5871" s="10" t="s">
        <v>1462</v>
      </c>
      <c r="B5871" s="10">
        <v>7002</v>
      </c>
      <c r="C5871" s="10">
        <f>VLOOKUP(B5871,[1]Planilha8!$X$4:$Y$6629,2,0)</f>
        <v>2040594</v>
      </c>
      <c r="D5871" s="12" t="s">
        <v>1601</v>
      </c>
      <c r="E5871" s="12" t="str">
        <f>VLOOKUP(B5871,[1]Planilha8!$X$4:$Z$6629,3,0)</f>
        <v>AMBULATÓRIO –  CONSULTORIO 20C</v>
      </c>
      <c r="F5871" s="12" t="str">
        <f>VLOOKUP(B5871,[1]Planilha8!$X$4:$AD$6629,7,0)</f>
        <v>BOM</v>
      </c>
      <c r="G5871" s="13">
        <v>41600</v>
      </c>
      <c r="H5871" s="14">
        <v>200</v>
      </c>
      <c r="I5871" s="15" t="s">
        <v>22</v>
      </c>
      <c r="J5871" s="56" t="s">
        <v>1564</v>
      </c>
      <c r="K5871" s="57">
        <v>264</v>
      </c>
      <c r="L5871" s="58">
        <v>2013003134</v>
      </c>
      <c r="M5871" s="59">
        <v>43465</v>
      </c>
      <c r="N5871" s="60">
        <v>120.868233618234</v>
      </c>
      <c r="O5871" s="61">
        <v>0.33</v>
      </c>
      <c r="P5871" s="62">
        <v>2.75E-2</v>
      </c>
      <c r="Q5871" s="63">
        <v>5.5</v>
      </c>
      <c r="R5871" s="64">
        <v>126.368233618234</v>
      </c>
      <c r="S5871" s="25">
        <v>73.631766381766397</v>
      </c>
      <c r="AMG5871"/>
      <c r="AMH5871"/>
      <c r="AMI5871"/>
      <c r="AMJ5871"/>
    </row>
    <row r="5872" spans="1:1024" s="2" customFormat="1" ht="51" x14ac:dyDescent="0.25">
      <c r="A5872" s="10" t="s">
        <v>1462</v>
      </c>
      <c r="B5872" s="10">
        <v>7003</v>
      </c>
      <c r="C5872" s="10">
        <f>VLOOKUP(B5872,[1]Planilha8!$X$4:$Y$6629,2,0)</f>
        <v>2040595</v>
      </c>
      <c r="D5872" s="12" t="s">
        <v>1601</v>
      </c>
      <c r="E5872" s="12" t="str">
        <f>VLOOKUP(B5872,[1]Planilha8!$X$4:$Z$6629,3,0)</f>
        <v>AMBULATÓRIO –  CONSULTORIO 20</v>
      </c>
      <c r="F5872" s="12" t="str">
        <f>VLOOKUP(B5872,[1]Planilha8!$X$4:$AD$6629,7,0)</f>
        <v>BOM</v>
      </c>
      <c r="G5872" s="13">
        <v>41600</v>
      </c>
      <c r="H5872" s="14">
        <v>200</v>
      </c>
      <c r="I5872" s="15" t="s">
        <v>22</v>
      </c>
      <c r="J5872" s="56" t="s">
        <v>1564</v>
      </c>
      <c r="K5872" s="57">
        <v>264</v>
      </c>
      <c r="L5872" s="58">
        <v>2013003134</v>
      </c>
      <c r="M5872" s="59">
        <v>43465</v>
      </c>
      <c r="N5872" s="60">
        <v>120.868233618234</v>
      </c>
      <c r="O5872" s="61">
        <v>0.33</v>
      </c>
      <c r="P5872" s="62">
        <v>2.75E-2</v>
      </c>
      <c r="Q5872" s="63">
        <v>5.5</v>
      </c>
      <c r="R5872" s="64">
        <v>126.368233618234</v>
      </c>
      <c r="S5872" s="25">
        <v>73.631766381766397</v>
      </c>
      <c r="AMG5872"/>
      <c r="AMH5872"/>
      <c r="AMI5872"/>
      <c r="AMJ5872"/>
    </row>
    <row r="5873" spans="1:1024" s="2" customFormat="1" ht="51" x14ac:dyDescent="0.25">
      <c r="A5873" s="10" t="s">
        <v>1462</v>
      </c>
      <c r="B5873" s="10">
        <v>7004</v>
      </c>
      <c r="C5873" s="10">
        <f>VLOOKUP(B5873,[1]Planilha8!$X$4:$Y$6629,2,0)</f>
        <v>2040596</v>
      </c>
      <c r="D5873" s="12" t="s">
        <v>1601</v>
      </c>
      <c r="E5873" s="12" t="str">
        <f>VLOOKUP(B5873,[1]Planilha8!$X$4:$Z$6629,3,0)</f>
        <v>AMBULATÓRIO –  CONSULTORIO 21</v>
      </c>
      <c r="F5873" s="12" t="str">
        <f>VLOOKUP(B5873,[1]Planilha8!$X$4:$AD$6629,7,0)</f>
        <v>BOM</v>
      </c>
      <c r="G5873" s="13">
        <v>41600</v>
      </c>
      <c r="H5873" s="14">
        <v>200</v>
      </c>
      <c r="I5873" s="15" t="s">
        <v>22</v>
      </c>
      <c r="J5873" s="56" t="s">
        <v>1564</v>
      </c>
      <c r="K5873" s="57">
        <v>264</v>
      </c>
      <c r="L5873" s="58">
        <v>2013003134</v>
      </c>
      <c r="M5873" s="59">
        <v>43465</v>
      </c>
      <c r="N5873" s="60">
        <v>120.868233618234</v>
      </c>
      <c r="O5873" s="61">
        <v>0.33</v>
      </c>
      <c r="P5873" s="62">
        <v>2.75E-2</v>
      </c>
      <c r="Q5873" s="63">
        <v>5.5</v>
      </c>
      <c r="R5873" s="64">
        <v>126.368233618234</v>
      </c>
      <c r="S5873" s="25">
        <v>73.631766381766397</v>
      </c>
      <c r="AMG5873"/>
      <c r="AMH5873"/>
      <c r="AMI5873"/>
      <c r="AMJ5873"/>
    </row>
    <row r="5874" spans="1:1024" s="2" customFormat="1" ht="51" x14ac:dyDescent="0.25">
      <c r="A5874" s="10" t="s">
        <v>1462</v>
      </c>
      <c r="B5874" s="10">
        <v>7005</v>
      </c>
      <c r="C5874" s="10">
        <f>VLOOKUP(B5874,[1]Planilha8!$X$4:$Y$6629,2,0)</f>
        <v>2040597</v>
      </c>
      <c r="D5874" s="12" t="s">
        <v>1601</v>
      </c>
      <c r="E5874" s="12" t="str">
        <f>VLOOKUP(B5874,[1]Planilha8!$X$4:$Z$6629,3,0)</f>
        <v>AMBULATÓRIO –  CONSULTORIO 21</v>
      </c>
      <c r="F5874" s="12" t="str">
        <f>VLOOKUP(B5874,[1]Planilha8!$X$4:$AD$6629,7,0)</f>
        <v>BOM</v>
      </c>
      <c r="G5874" s="13">
        <v>41600</v>
      </c>
      <c r="H5874" s="14">
        <v>200</v>
      </c>
      <c r="I5874" s="15" t="s">
        <v>22</v>
      </c>
      <c r="J5874" s="56" t="s">
        <v>1564</v>
      </c>
      <c r="K5874" s="57">
        <v>264</v>
      </c>
      <c r="L5874" s="58">
        <v>2013003134</v>
      </c>
      <c r="M5874" s="59">
        <v>43465</v>
      </c>
      <c r="N5874" s="60">
        <v>120.868233618234</v>
      </c>
      <c r="O5874" s="61">
        <v>0.33</v>
      </c>
      <c r="P5874" s="62">
        <v>2.75E-2</v>
      </c>
      <c r="Q5874" s="63">
        <v>5.5</v>
      </c>
      <c r="R5874" s="64">
        <v>126.368233618234</v>
      </c>
      <c r="S5874" s="25">
        <v>73.631766381766397</v>
      </c>
      <c r="AMG5874"/>
      <c r="AMH5874"/>
      <c r="AMI5874"/>
      <c r="AMJ5874"/>
    </row>
    <row r="5875" spans="1:1024" s="2" customFormat="1" ht="51" x14ac:dyDescent="0.25">
      <c r="A5875" s="10" t="s">
        <v>1462</v>
      </c>
      <c r="B5875" s="10">
        <v>7006</v>
      </c>
      <c r="C5875" s="10">
        <f>VLOOKUP(B5875,[1]Planilha8!$X$4:$Y$6629,2,0)</f>
        <v>2040598</v>
      </c>
      <c r="D5875" s="12" t="s">
        <v>1601</v>
      </c>
      <c r="E5875" s="12" t="str">
        <f>VLOOKUP(B5875,[1]Planilha8!$X$4:$Z$6629,3,0)</f>
        <v>AMBULATÓRIO –  CONSULTORIO 21</v>
      </c>
      <c r="F5875" s="12" t="str">
        <f>VLOOKUP(B5875,[1]Planilha8!$X$4:$AD$6629,7,0)</f>
        <v>BOM</v>
      </c>
      <c r="G5875" s="13">
        <v>41600</v>
      </c>
      <c r="H5875" s="14">
        <v>200</v>
      </c>
      <c r="I5875" s="15" t="s">
        <v>22</v>
      </c>
      <c r="J5875" s="56" t="s">
        <v>1564</v>
      </c>
      <c r="K5875" s="57">
        <v>264</v>
      </c>
      <c r="L5875" s="58">
        <v>2013003134</v>
      </c>
      <c r="M5875" s="59">
        <v>43465</v>
      </c>
      <c r="N5875" s="60">
        <v>120.868233618234</v>
      </c>
      <c r="O5875" s="61">
        <v>0.33</v>
      </c>
      <c r="P5875" s="62">
        <v>2.75E-2</v>
      </c>
      <c r="Q5875" s="63">
        <v>5.5</v>
      </c>
      <c r="R5875" s="64">
        <v>126.368233618234</v>
      </c>
      <c r="S5875" s="25">
        <v>73.631766381766397</v>
      </c>
      <c r="AMG5875"/>
      <c r="AMH5875"/>
      <c r="AMI5875"/>
      <c r="AMJ5875"/>
    </row>
    <row r="5876" spans="1:1024" s="2" customFormat="1" ht="51" x14ac:dyDescent="0.25">
      <c r="A5876" s="10" t="s">
        <v>1462</v>
      </c>
      <c r="B5876" s="10">
        <v>7007</v>
      </c>
      <c r="C5876" s="10">
        <f>VLOOKUP(B5876,[1]Planilha8!$X$4:$Y$6629,2,0)</f>
        <v>2040599</v>
      </c>
      <c r="D5876" s="12" t="s">
        <v>1601</v>
      </c>
      <c r="E5876" s="12" t="str">
        <f>VLOOKUP(B5876,[1]Planilha8!$X$4:$Z$6629,3,0)</f>
        <v>AMBULATÓRIO – CONSULTORIO 17</v>
      </c>
      <c r="F5876" s="12" t="str">
        <f>VLOOKUP(B5876,[1]Planilha8!$X$4:$AD$6629,7,0)</f>
        <v>BOM</v>
      </c>
      <c r="G5876" s="13">
        <v>41600</v>
      </c>
      <c r="H5876" s="14">
        <v>200</v>
      </c>
      <c r="I5876" s="15" t="s">
        <v>22</v>
      </c>
      <c r="J5876" s="56" t="s">
        <v>1564</v>
      </c>
      <c r="K5876" s="57">
        <v>264</v>
      </c>
      <c r="L5876" s="58">
        <v>2013003134</v>
      </c>
      <c r="M5876" s="59">
        <v>43465</v>
      </c>
      <c r="N5876" s="60">
        <v>120.868233618234</v>
      </c>
      <c r="O5876" s="61">
        <v>0.33</v>
      </c>
      <c r="P5876" s="62">
        <v>2.75E-2</v>
      </c>
      <c r="Q5876" s="63">
        <v>5.5</v>
      </c>
      <c r="R5876" s="64">
        <v>126.368233618234</v>
      </c>
      <c r="S5876" s="25">
        <v>73.631766381766397</v>
      </c>
      <c r="AMG5876"/>
      <c r="AMH5876"/>
      <c r="AMI5876"/>
      <c r="AMJ5876"/>
    </row>
    <row r="5877" spans="1:1024" s="2" customFormat="1" ht="51" x14ac:dyDescent="0.25">
      <c r="A5877" s="10" t="s">
        <v>1462</v>
      </c>
      <c r="B5877" s="10">
        <v>7008</v>
      </c>
      <c r="C5877" s="10">
        <f>VLOOKUP(B5877,[1]Planilha8!$X$4:$Y$6629,2,0)</f>
        <v>2040600</v>
      </c>
      <c r="D5877" s="12" t="s">
        <v>1601</v>
      </c>
      <c r="E5877" s="12" t="str">
        <f>VLOOKUP(B5877,[1]Planilha8!$X$4:$Z$6629,3,0)</f>
        <v>AMBULATÓRIO – CONSULTORIO 17</v>
      </c>
      <c r="F5877" s="12" t="str">
        <f>VLOOKUP(B5877,[1]Planilha8!$X$4:$AD$6629,7,0)</f>
        <v>BOM</v>
      </c>
      <c r="G5877" s="13">
        <v>41600</v>
      </c>
      <c r="H5877" s="14">
        <v>200</v>
      </c>
      <c r="I5877" s="15" t="s">
        <v>22</v>
      </c>
      <c r="J5877" s="56" t="s">
        <v>1564</v>
      </c>
      <c r="K5877" s="57">
        <v>264</v>
      </c>
      <c r="L5877" s="58">
        <v>2013003134</v>
      </c>
      <c r="M5877" s="59">
        <v>43465</v>
      </c>
      <c r="N5877" s="60">
        <v>120.868233618234</v>
      </c>
      <c r="O5877" s="61">
        <v>0.33</v>
      </c>
      <c r="P5877" s="62">
        <v>2.75E-2</v>
      </c>
      <c r="Q5877" s="63">
        <v>5.5</v>
      </c>
      <c r="R5877" s="64">
        <v>126.368233618234</v>
      </c>
      <c r="S5877" s="25">
        <v>73.631766381766397</v>
      </c>
      <c r="AMG5877"/>
      <c r="AMH5877"/>
      <c r="AMI5877"/>
      <c r="AMJ5877"/>
    </row>
    <row r="5878" spans="1:1024" s="2" customFormat="1" ht="51" x14ac:dyDescent="0.25">
      <c r="A5878" s="10" t="s">
        <v>1462</v>
      </c>
      <c r="B5878" s="10">
        <v>7009</v>
      </c>
      <c r="C5878" s="10">
        <f>VLOOKUP(B5878,[1]Planilha8!$X$4:$Y$6629,2,0)</f>
        <v>2040601</v>
      </c>
      <c r="D5878" s="12" t="s">
        <v>1601</v>
      </c>
      <c r="E5878" s="12" t="str">
        <f>VLOOKUP(B5878,[1]Planilha8!$X$4:$Z$6629,3,0)</f>
        <v>AMBULATÓRIO – CONSULTORIO 18</v>
      </c>
      <c r="F5878" s="12" t="str">
        <f>VLOOKUP(B5878,[1]Planilha8!$X$4:$AD$6629,7,0)</f>
        <v>BOM</v>
      </c>
      <c r="G5878" s="13">
        <v>41600</v>
      </c>
      <c r="H5878" s="14">
        <v>200</v>
      </c>
      <c r="I5878" s="15" t="s">
        <v>22</v>
      </c>
      <c r="J5878" s="56" t="s">
        <v>1564</v>
      </c>
      <c r="K5878" s="57">
        <v>264</v>
      </c>
      <c r="L5878" s="58">
        <v>2013003134</v>
      </c>
      <c r="M5878" s="59">
        <v>43465</v>
      </c>
      <c r="N5878" s="60">
        <v>120.868233618234</v>
      </c>
      <c r="O5878" s="61">
        <v>0.33</v>
      </c>
      <c r="P5878" s="62">
        <v>2.75E-2</v>
      </c>
      <c r="Q5878" s="63">
        <v>5.5</v>
      </c>
      <c r="R5878" s="64">
        <v>126.368233618234</v>
      </c>
      <c r="S5878" s="25">
        <v>73.631766381766397</v>
      </c>
      <c r="AMG5878"/>
      <c r="AMH5878"/>
      <c r="AMI5878"/>
      <c r="AMJ5878"/>
    </row>
    <row r="5879" spans="1:1024" s="2" customFormat="1" ht="51" x14ac:dyDescent="0.25">
      <c r="A5879" s="10" t="s">
        <v>1462</v>
      </c>
      <c r="B5879" s="10">
        <v>7010</v>
      </c>
      <c r="C5879" s="10">
        <f>VLOOKUP(B5879,[1]Planilha8!$X$4:$Y$6629,2,0)</f>
        <v>2040602</v>
      </c>
      <c r="D5879" s="12" t="s">
        <v>1601</v>
      </c>
      <c r="E5879" s="12" t="str">
        <f>VLOOKUP(B5879,[1]Planilha8!$X$4:$Z$6629,3,0)</f>
        <v>AMBULATÓRIO – CONSULTORIO 18</v>
      </c>
      <c r="F5879" s="12" t="str">
        <f>VLOOKUP(B5879,[1]Planilha8!$X$4:$AD$6629,7,0)</f>
        <v>BOM</v>
      </c>
      <c r="G5879" s="13">
        <v>41600</v>
      </c>
      <c r="H5879" s="14">
        <v>200</v>
      </c>
      <c r="I5879" s="15" t="s">
        <v>22</v>
      </c>
      <c r="J5879" s="56" t="s">
        <v>1564</v>
      </c>
      <c r="K5879" s="57">
        <v>264</v>
      </c>
      <c r="L5879" s="58">
        <v>2013003134</v>
      </c>
      <c r="M5879" s="59">
        <v>43465</v>
      </c>
      <c r="N5879" s="60">
        <v>120.868233618234</v>
      </c>
      <c r="O5879" s="61">
        <v>0.33</v>
      </c>
      <c r="P5879" s="62">
        <v>2.75E-2</v>
      </c>
      <c r="Q5879" s="63">
        <v>5.5</v>
      </c>
      <c r="R5879" s="64">
        <v>126.368233618234</v>
      </c>
      <c r="S5879" s="25">
        <v>73.631766381766397</v>
      </c>
      <c r="AMG5879"/>
      <c r="AMH5879"/>
      <c r="AMI5879"/>
      <c r="AMJ5879"/>
    </row>
    <row r="5880" spans="1:1024" s="2" customFormat="1" ht="51" x14ac:dyDescent="0.25">
      <c r="A5880" s="10" t="s">
        <v>1462</v>
      </c>
      <c r="B5880" s="10">
        <v>7011</v>
      </c>
      <c r="C5880" s="10">
        <f>VLOOKUP(B5880,[1]Planilha8!$X$4:$Y$6629,2,0)</f>
        <v>2040603</v>
      </c>
      <c r="D5880" s="12" t="s">
        <v>1601</v>
      </c>
      <c r="E5880" s="12" t="str">
        <f>VLOOKUP(B5880,[1]Planilha8!$X$4:$Z$6629,3,0)</f>
        <v>AMBULATÓRIO – CONSULTORIO 11</v>
      </c>
      <c r="F5880" s="12" t="str">
        <f>VLOOKUP(B5880,[1]Planilha8!$X$4:$AD$6629,7,0)</f>
        <v>BOM</v>
      </c>
      <c r="G5880" s="13">
        <v>41600</v>
      </c>
      <c r="H5880" s="14">
        <v>200</v>
      </c>
      <c r="I5880" s="15" t="s">
        <v>22</v>
      </c>
      <c r="J5880" s="56" t="s">
        <v>1564</v>
      </c>
      <c r="K5880" s="57">
        <v>264</v>
      </c>
      <c r="L5880" s="58">
        <v>2013003134</v>
      </c>
      <c r="M5880" s="59">
        <v>43465</v>
      </c>
      <c r="N5880" s="60">
        <v>120.868233618234</v>
      </c>
      <c r="O5880" s="61">
        <v>0.33</v>
      </c>
      <c r="P5880" s="62">
        <v>2.75E-2</v>
      </c>
      <c r="Q5880" s="63">
        <v>5.5</v>
      </c>
      <c r="R5880" s="64">
        <v>126.368233618234</v>
      </c>
      <c r="S5880" s="25">
        <v>73.631766381766397</v>
      </c>
      <c r="AMG5880"/>
      <c r="AMH5880"/>
      <c r="AMI5880"/>
      <c r="AMJ5880"/>
    </row>
    <row r="5881" spans="1:1024" s="2" customFormat="1" ht="51" x14ac:dyDescent="0.25">
      <c r="A5881" s="10" t="s">
        <v>1462</v>
      </c>
      <c r="B5881" s="10">
        <v>7012</v>
      </c>
      <c r="C5881" s="10">
        <f>VLOOKUP(B5881,[1]Planilha8!$X$4:$Y$6629,2,0)</f>
        <v>2040604</v>
      </c>
      <c r="D5881" s="12" t="s">
        <v>1601</v>
      </c>
      <c r="E5881" s="12" t="str">
        <f>VLOOKUP(B5881,[1]Planilha8!$X$4:$Z$6629,3,0)</f>
        <v>AMBULATÓRIO – CONSULTORIO 12</v>
      </c>
      <c r="F5881" s="12" t="str">
        <f>VLOOKUP(B5881,[1]Planilha8!$X$4:$AD$6629,7,0)</f>
        <v>BOM</v>
      </c>
      <c r="G5881" s="13">
        <v>41600</v>
      </c>
      <c r="H5881" s="14">
        <v>200</v>
      </c>
      <c r="I5881" s="15" t="s">
        <v>22</v>
      </c>
      <c r="J5881" s="56" t="s">
        <v>1564</v>
      </c>
      <c r="K5881" s="57">
        <v>264</v>
      </c>
      <c r="L5881" s="58">
        <v>2013003134</v>
      </c>
      <c r="M5881" s="59">
        <v>43465</v>
      </c>
      <c r="N5881" s="60">
        <v>120.868233618234</v>
      </c>
      <c r="O5881" s="61">
        <v>0.33</v>
      </c>
      <c r="P5881" s="62">
        <v>2.75E-2</v>
      </c>
      <c r="Q5881" s="63">
        <v>5.5</v>
      </c>
      <c r="R5881" s="64">
        <v>126.368233618234</v>
      </c>
      <c r="S5881" s="25">
        <v>73.631766381766397</v>
      </c>
      <c r="AMG5881"/>
      <c r="AMH5881"/>
      <c r="AMI5881"/>
      <c r="AMJ5881"/>
    </row>
    <row r="5882" spans="1:1024" s="2" customFormat="1" ht="51" x14ac:dyDescent="0.25">
      <c r="A5882" s="10" t="s">
        <v>1462</v>
      </c>
      <c r="B5882" s="10">
        <v>7013</v>
      </c>
      <c r="C5882" s="10">
        <f>VLOOKUP(B5882,[1]Planilha8!$X$4:$Y$6629,2,0)</f>
        <v>2040605</v>
      </c>
      <c r="D5882" s="12" t="s">
        <v>1602</v>
      </c>
      <c r="E5882" s="12" t="str">
        <f>VLOOKUP(B5882,[1]Planilha8!$X$4:$Z$6629,3,0)</f>
        <v>AMBULATÓRIO – CONSULTORIO 36</v>
      </c>
      <c r="F5882" s="12" t="str">
        <f>VLOOKUP(B5882,[1]Planilha8!$X$4:$AD$6629,7,0)</f>
        <v>BOM</v>
      </c>
      <c r="G5882" s="13">
        <v>41600</v>
      </c>
      <c r="H5882" s="14">
        <v>611</v>
      </c>
      <c r="I5882" s="15" t="s">
        <v>22</v>
      </c>
      <c r="J5882" s="56" t="s">
        <v>1564</v>
      </c>
      <c r="K5882" s="57">
        <v>264</v>
      </c>
      <c r="L5882" s="58">
        <v>2013003134</v>
      </c>
      <c r="M5882" s="59">
        <v>43465</v>
      </c>
      <c r="N5882" s="60">
        <v>369.25245370370402</v>
      </c>
      <c r="O5882" s="61">
        <v>0.33</v>
      </c>
      <c r="P5882" s="62">
        <v>2.75E-2</v>
      </c>
      <c r="Q5882" s="63">
        <v>16.802499999999998</v>
      </c>
      <c r="R5882" s="64">
        <v>386.05495370370397</v>
      </c>
      <c r="S5882" s="25">
        <v>224.945046296296</v>
      </c>
      <c r="AMG5882"/>
      <c r="AMH5882"/>
      <c r="AMI5882"/>
      <c r="AMJ5882"/>
    </row>
    <row r="5883" spans="1:1024" s="2" customFormat="1" ht="38.25" x14ac:dyDescent="0.25">
      <c r="A5883" s="10" t="s">
        <v>1462</v>
      </c>
      <c r="B5883" s="10">
        <v>7014</v>
      </c>
      <c r="C5883" s="10">
        <f>VLOOKUP(B5883,[1]Planilha8!$X$4:$Y$6629,2,0)</f>
        <v>2040606</v>
      </c>
      <c r="D5883" s="12" t="s">
        <v>1603</v>
      </c>
      <c r="E5883" s="12" t="str">
        <f>VLOOKUP(B5883,[1]Planilha8!$X$4:$Z$6629,3,0)</f>
        <v>AMBULATÓRIO – ALA B</v>
      </c>
      <c r="F5883" s="12" t="str">
        <f>VLOOKUP(B5883,[1]Planilha8!$X$4:$AD$6629,7,0)</f>
        <v>BOM</v>
      </c>
      <c r="G5883" s="13">
        <v>41600</v>
      </c>
      <c r="H5883" s="14">
        <v>540</v>
      </c>
      <c r="I5883" s="15" t="s">
        <v>22</v>
      </c>
      <c r="J5883" s="56" t="s">
        <v>1564</v>
      </c>
      <c r="K5883" s="57">
        <v>264</v>
      </c>
      <c r="L5883" s="58">
        <v>2013003134</v>
      </c>
      <c r="M5883" s="59">
        <v>43465</v>
      </c>
      <c r="N5883" s="60">
        <v>326.34423076923099</v>
      </c>
      <c r="O5883" s="61">
        <v>0.33</v>
      </c>
      <c r="P5883" s="62">
        <v>2.75E-2</v>
      </c>
      <c r="Q5883" s="63">
        <v>14.85</v>
      </c>
      <c r="R5883" s="64">
        <v>341.19423076923101</v>
      </c>
      <c r="S5883" s="25">
        <v>198.80576923076899</v>
      </c>
      <c r="AMG5883"/>
      <c r="AMH5883"/>
      <c r="AMI5883"/>
      <c r="AMJ5883"/>
    </row>
    <row r="5884" spans="1:1024" s="2" customFormat="1" ht="38.25" x14ac:dyDescent="0.25">
      <c r="A5884" s="10" t="s">
        <v>1462</v>
      </c>
      <c r="B5884" s="10">
        <v>7015</v>
      </c>
      <c r="C5884" s="10">
        <f>VLOOKUP(B5884,[1]Planilha8!$X$4:$Y$6629,2,0)</f>
        <v>2040607</v>
      </c>
      <c r="D5884" s="12" t="s">
        <v>1603</v>
      </c>
      <c r="E5884" s="12" t="str">
        <f>VLOOKUP(B5884,[1]Planilha8!$X$4:$Z$6629,3,0)</f>
        <v>AMBULATÓRIO – ALA B</v>
      </c>
      <c r="F5884" s="12" t="str">
        <f>VLOOKUP(B5884,[1]Planilha8!$X$4:$AD$6629,7,0)</f>
        <v>BOM</v>
      </c>
      <c r="G5884" s="13">
        <v>41600</v>
      </c>
      <c r="H5884" s="14">
        <v>540</v>
      </c>
      <c r="I5884" s="15" t="s">
        <v>22</v>
      </c>
      <c r="J5884" s="56" t="s">
        <v>1564</v>
      </c>
      <c r="K5884" s="57">
        <v>264</v>
      </c>
      <c r="L5884" s="58">
        <v>2013003134</v>
      </c>
      <c r="M5884" s="59">
        <v>43465</v>
      </c>
      <c r="N5884" s="60">
        <v>326.34423076923099</v>
      </c>
      <c r="O5884" s="61">
        <v>0.33</v>
      </c>
      <c r="P5884" s="62">
        <v>2.75E-2</v>
      </c>
      <c r="Q5884" s="63">
        <v>14.85</v>
      </c>
      <c r="R5884" s="64">
        <v>341.19423076923101</v>
      </c>
      <c r="S5884" s="25">
        <v>198.80576923076899</v>
      </c>
      <c r="AMG5884"/>
      <c r="AMH5884"/>
      <c r="AMI5884"/>
      <c r="AMJ5884"/>
    </row>
    <row r="5885" spans="1:1024" s="2" customFormat="1" ht="38.25" x14ac:dyDescent="0.25">
      <c r="A5885" s="10" t="s">
        <v>1462</v>
      </c>
      <c r="B5885" s="10">
        <v>7016</v>
      </c>
      <c r="C5885" s="10">
        <f>VLOOKUP(B5885,[1]Planilha8!$X$4:$Y$6629,2,0)</f>
        <v>2040608</v>
      </c>
      <c r="D5885" s="12" t="s">
        <v>1603</v>
      </c>
      <c r="E5885" s="12" t="str">
        <f>VLOOKUP(B5885,[1]Planilha8!$X$4:$Z$6629,3,0)</f>
        <v>AMBULATÓRIO – ALA C</v>
      </c>
      <c r="F5885" s="12" t="str">
        <f>VLOOKUP(B5885,[1]Planilha8!$X$4:$AD$6629,7,0)</f>
        <v>BOM</v>
      </c>
      <c r="G5885" s="13">
        <v>41600</v>
      </c>
      <c r="H5885" s="14">
        <v>540</v>
      </c>
      <c r="I5885" s="15" t="s">
        <v>22</v>
      </c>
      <c r="J5885" s="56" t="s">
        <v>1564</v>
      </c>
      <c r="K5885" s="57">
        <v>264</v>
      </c>
      <c r="L5885" s="58">
        <v>2013003134</v>
      </c>
      <c r="M5885" s="59">
        <v>43465</v>
      </c>
      <c r="N5885" s="60">
        <v>326.34423076923099</v>
      </c>
      <c r="O5885" s="61">
        <v>0.33</v>
      </c>
      <c r="P5885" s="62">
        <v>2.75E-2</v>
      </c>
      <c r="Q5885" s="63">
        <v>14.85</v>
      </c>
      <c r="R5885" s="64">
        <v>341.19423076923101</v>
      </c>
      <c r="S5885" s="25">
        <v>198.80576923076899</v>
      </c>
      <c r="AMG5885"/>
      <c r="AMH5885"/>
      <c r="AMI5885"/>
      <c r="AMJ5885"/>
    </row>
    <row r="5886" spans="1:1024" s="2" customFormat="1" ht="38.25" x14ac:dyDescent="0.25">
      <c r="A5886" s="10" t="s">
        <v>1462</v>
      </c>
      <c r="B5886" s="10">
        <v>7017</v>
      </c>
      <c r="C5886" s="10">
        <f>VLOOKUP(B5886,[1]Planilha8!$X$4:$Y$6629,2,0)</f>
        <v>2040609</v>
      </c>
      <c r="D5886" s="12" t="s">
        <v>1603</v>
      </c>
      <c r="E5886" s="12" t="str">
        <f>VLOOKUP(B5886,[1]Planilha8!$X$4:$Z$6629,3,0)</f>
        <v>AMBULATÓRIO – ALA C</v>
      </c>
      <c r="F5886" s="12" t="str">
        <f>VLOOKUP(B5886,[1]Planilha8!$X$4:$AD$6629,7,0)</f>
        <v>BOM</v>
      </c>
      <c r="G5886" s="13">
        <v>41600</v>
      </c>
      <c r="H5886" s="14">
        <v>540</v>
      </c>
      <c r="I5886" s="15" t="s">
        <v>22</v>
      </c>
      <c r="J5886" s="56" t="s">
        <v>1564</v>
      </c>
      <c r="K5886" s="57">
        <v>264</v>
      </c>
      <c r="L5886" s="58">
        <v>2013003134</v>
      </c>
      <c r="M5886" s="59">
        <v>43465</v>
      </c>
      <c r="N5886" s="60">
        <v>326.34423076923099</v>
      </c>
      <c r="O5886" s="61">
        <v>0.33</v>
      </c>
      <c r="P5886" s="62">
        <v>2.75E-2</v>
      </c>
      <c r="Q5886" s="63">
        <v>14.85</v>
      </c>
      <c r="R5886" s="64">
        <v>341.19423076923101</v>
      </c>
      <c r="S5886" s="25">
        <v>198.80576923076899</v>
      </c>
      <c r="AMG5886"/>
      <c r="AMH5886"/>
      <c r="AMI5886"/>
      <c r="AMJ5886"/>
    </row>
    <row r="5887" spans="1:1024" s="2" customFormat="1" ht="51" x14ac:dyDescent="0.25">
      <c r="A5887" s="10" t="s">
        <v>1462</v>
      </c>
      <c r="B5887" s="66">
        <v>6837</v>
      </c>
      <c r="C5887" s="10">
        <f>VLOOKUP(B5887,[1]Planilha8!$X$4:$Y$6629,2,0)</f>
        <v>2040610</v>
      </c>
      <c r="D5887" s="92" t="s">
        <v>1604</v>
      </c>
      <c r="E5887" s="12" t="str">
        <f>VLOOKUP(B5887,[1]Planilha8!$X$4:$Z$6629,3,0)</f>
        <v>CHI – CENTRAL DE RELACIONAMENTO</v>
      </c>
      <c r="F5887" s="12" t="str">
        <f>VLOOKUP(B5887,[1]Planilha8!$X$4:$AD$6629,7,0)</f>
        <v>BOM</v>
      </c>
      <c r="G5887" s="13">
        <v>41606</v>
      </c>
      <c r="H5887" s="93">
        <v>280</v>
      </c>
      <c r="I5887" s="15" t="s">
        <v>22</v>
      </c>
      <c r="J5887" s="56" t="s">
        <v>1605</v>
      </c>
      <c r="K5887" s="57">
        <v>1602</v>
      </c>
      <c r="L5887" s="58">
        <v>20130031</v>
      </c>
      <c r="M5887" s="59">
        <v>43465</v>
      </c>
      <c r="N5887" s="60">
        <v>270.2</v>
      </c>
      <c r="O5887" s="61">
        <v>0.5</v>
      </c>
      <c r="P5887" s="62">
        <v>4.1666666666666699E-2</v>
      </c>
      <c r="Q5887" s="63">
        <v>0</v>
      </c>
      <c r="R5887" s="64">
        <v>270.2</v>
      </c>
      <c r="S5887" s="25">
        <v>9.8000000000001304</v>
      </c>
      <c r="AMG5887"/>
      <c r="AMH5887"/>
      <c r="AMI5887"/>
      <c r="AMJ5887"/>
    </row>
    <row r="5888" spans="1:1024" s="2" customFormat="1" ht="38.25" x14ac:dyDescent="0.25">
      <c r="A5888" s="10" t="s">
        <v>1462</v>
      </c>
      <c r="B5888" s="10">
        <v>7018</v>
      </c>
      <c r="C5888" s="10">
        <f>VLOOKUP(B5888,[1]Planilha8!$X$4:$Y$6629,2,0)</f>
        <v>2040613</v>
      </c>
      <c r="D5888" s="12" t="s">
        <v>1606</v>
      </c>
      <c r="E5888" s="12" t="str">
        <f>VLOOKUP(B5888,[1]Planilha8!$X$4:$Z$6629,3,0)</f>
        <v>CHI – GUARDA VOLUMES</v>
      </c>
      <c r="F5888" s="12" t="str">
        <f>VLOOKUP(B5888,[1]Planilha8!$X$4:$AD$6629,7,0)</f>
        <v>BOM</v>
      </c>
      <c r="G5888" s="13">
        <v>41610</v>
      </c>
      <c r="H5888" s="14">
        <v>570</v>
      </c>
      <c r="I5888" s="15" t="s">
        <v>22</v>
      </c>
      <c r="J5888" s="56" t="s">
        <v>1564</v>
      </c>
      <c r="K5888" s="57">
        <v>270</v>
      </c>
      <c r="L5888" s="58">
        <v>2013003134</v>
      </c>
      <c r="M5888" s="59">
        <v>43465</v>
      </c>
      <c r="N5888" s="60">
        <v>343.51837606837603</v>
      </c>
      <c r="O5888" s="61">
        <v>0.33</v>
      </c>
      <c r="P5888" s="62">
        <v>2.75E-2</v>
      </c>
      <c r="Q5888" s="63">
        <v>15.675000000000001</v>
      </c>
      <c r="R5888" s="64">
        <v>359.19337606837598</v>
      </c>
      <c r="S5888" s="25">
        <v>210.80662393162399</v>
      </c>
      <c r="AMG5888"/>
      <c r="AMH5888"/>
      <c r="AMI5888"/>
      <c r="AMJ5888"/>
    </row>
    <row r="5889" spans="1:1024" s="2" customFormat="1" ht="38.25" x14ac:dyDescent="0.25">
      <c r="A5889" s="10" t="s">
        <v>1462</v>
      </c>
      <c r="B5889" s="10">
        <v>7019</v>
      </c>
      <c r="C5889" s="10">
        <f>VLOOKUP(B5889,[1]Planilha8!$X$4:$Y$6629,2,0)</f>
        <v>2040614</v>
      </c>
      <c r="D5889" s="12" t="s">
        <v>1607</v>
      </c>
      <c r="E5889" s="12" t="str">
        <f>VLOOKUP(B5889,[1]Planilha8!$X$4:$Z$6629,3,0)</f>
        <v>CHI – GUARDA VOLUMES</v>
      </c>
      <c r="F5889" s="12" t="str">
        <f>VLOOKUP(B5889,[1]Planilha8!$X$4:$AD$6629,7,0)</f>
        <v>BOM</v>
      </c>
      <c r="G5889" s="13">
        <v>41610</v>
      </c>
      <c r="H5889" s="14">
        <v>345</v>
      </c>
      <c r="I5889" s="15" t="s">
        <v>22</v>
      </c>
      <c r="J5889" s="56" t="s">
        <v>1564</v>
      </c>
      <c r="K5889" s="57">
        <v>270</v>
      </c>
      <c r="L5889" s="58">
        <v>2013003134</v>
      </c>
      <c r="M5889" s="59">
        <v>43465</v>
      </c>
      <c r="N5889" s="60">
        <v>207.91901709401699</v>
      </c>
      <c r="O5889" s="61">
        <v>0.33</v>
      </c>
      <c r="P5889" s="62">
        <v>2.75E-2</v>
      </c>
      <c r="Q5889" s="63">
        <v>9.4875000000000007</v>
      </c>
      <c r="R5889" s="64">
        <v>217.406517094017</v>
      </c>
      <c r="S5889" s="25">
        <v>127.593482905983</v>
      </c>
      <c r="AMG5889"/>
      <c r="AMH5889"/>
      <c r="AMI5889"/>
      <c r="AMJ5889"/>
    </row>
    <row r="5890" spans="1:1024" s="2" customFormat="1" ht="38.25" x14ac:dyDescent="0.25">
      <c r="A5890" s="10" t="s">
        <v>1462</v>
      </c>
      <c r="B5890" s="10">
        <v>7020</v>
      </c>
      <c r="C5890" s="10">
        <f>VLOOKUP(B5890,[1]Planilha8!$X$4:$Y$6629,2,0)</f>
        <v>2040615</v>
      </c>
      <c r="D5890" s="12" t="s">
        <v>1608</v>
      </c>
      <c r="E5890" s="12" t="str">
        <f>VLOOKUP(B5890,[1]Planilha8!$X$4:$Z$6629,3,0)</f>
        <v>ASTEC</v>
      </c>
      <c r="F5890" s="12" t="str">
        <f>VLOOKUP(B5890,[1]Planilha8!$X$4:$AD$6629,7,0)</f>
        <v>BOM</v>
      </c>
      <c r="G5890" s="13">
        <v>41610</v>
      </c>
      <c r="H5890" s="14">
        <v>357.5</v>
      </c>
      <c r="I5890" s="15" t="s">
        <v>22</v>
      </c>
      <c r="J5890" s="56" t="s">
        <v>1564</v>
      </c>
      <c r="K5890" s="57">
        <v>270</v>
      </c>
      <c r="L5890" s="58">
        <v>2013003134</v>
      </c>
      <c r="M5890" s="59">
        <v>43465</v>
      </c>
      <c r="N5890" s="60">
        <v>215.452314814815</v>
      </c>
      <c r="O5890" s="61">
        <v>0.33</v>
      </c>
      <c r="P5890" s="62">
        <v>2.75E-2</v>
      </c>
      <c r="Q5890" s="63">
        <v>9.8312500000000007</v>
      </c>
      <c r="R5890" s="64">
        <v>225.28356481481501</v>
      </c>
      <c r="S5890" s="25">
        <v>132.21643518518499</v>
      </c>
      <c r="AMG5890"/>
      <c r="AMH5890"/>
      <c r="AMI5890"/>
      <c r="AMJ5890"/>
    </row>
    <row r="5891" spans="1:1024" s="2" customFormat="1" ht="51" x14ac:dyDescent="0.25">
      <c r="A5891" s="10" t="s">
        <v>1462</v>
      </c>
      <c r="B5891" s="10">
        <v>7021</v>
      </c>
      <c r="C5891" s="10">
        <f>VLOOKUP(B5891,[1]Planilha8!$X$4:$Y$6629,2,0)</f>
        <v>2040616</v>
      </c>
      <c r="D5891" s="12" t="s">
        <v>1609</v>
      </c>
      <c r="E5891" s="12" t="str">
        <f>VLOOKUP(B5891,[1]Planilha8!$X$4:$Z$6629,3,0)</f>
        <v>AMBULATÓRIO – CONSULTORIO 4</v>
      </c>
      <c r="F5891" s="12" t="str">
        <f>VLOOKUP(B5891,[1]Planilha8!$X$4:$AD$6629,7,0)</f>
        <v>BOM</v>
      </c>
      <c r="G5891" s="13">
        <v>41610</v>
      </c>
      <c r="H5891" s="14">
        <v>357.5</v>
      </c>
      <c r="I5891" s="15" t="s">
        <v>22</v>
      </c>
      <c r="J5891" s="56" t="s">
        <v>1564</v>
      </c>
      <c r="K5891" s="57">
        <v>270</v>
      </c>
      <c r="L5891" s="58">
        <v>2013003134</v>
      </c>
      <c r="M5891" s="59">
        <v>43465</v>
      </c>
      <c r="N5891" s="60">
        <v>215.452314814815</v>
      </c>
      <c r="O5891" s="61">
        <v>0.33</v>
      </c>
      <c r="P5891" s="62">
        <v>2.75E-2</v>
      </c>
      <c r="Q5891" s="63">
        <v>9.8312500000000007</v>
      </c>
      <c r="R5891" s="64">
        <v>225.28356481481501</v>
      </c>
      <c r="S5891" s="25">
        <v>132.21643518518499</v>
      </c>
      <c r="AMG5891"/>
      <c r="AMH5891"/>
      <c r="AMI5891"/>
      <c r="AMJ5891"/>
    </row>
    <row r="5892" spans="1:1024" s="2" customFormat="1" ht="51" x14ac:dyDescent="0.25">
      <c r="A5892" s="10" t="s">
        <v>1462</v>
      </c>
      <c r="B5892" s="10">
        <v>7022</v>
      </c>
      <c r="C5892" s="10">
        <f>VLOOKUP(B5892,[1]Planilha8!$X$4:$Y$6629,2,0)</f>
        <v>2040617</v>
      </c>
      <c r="D5892" s="12" t="s">
        <v>1609</v>
      </c>
      <c r="E5892" s="12" t="str">
        <f>VLOOKUP(B5892,[1]Planilha8!$X$4:$Z$6629,3,0)</f>
        <v>AMBULATÓRIO – CONSULTORIO 4</v>
      </c>
      <c r="F5892" s="12" t="str">
        <f>VLOOKUP(B5892,[1]Planilha8!$X$4:$AD$6629,7,0)</f>
        <v>BOM</v>
      </c>
      <c r="G5892" s="13">
        <v>41610</v>
      </c>
      <c r="H5892" s="14">
        <v>377.5</v>
      </c>
      <c r="I5892" s="15" t="s">
        <v>22</v>
      </c>
      <c r="J5892" s="56" t="s">
        <v>1564</v>
      </c>
      <c r="K5892" s="57">
        <v>270</v>
      </c>
      <c r="L5892" s="58">
        <v>2013003134</v>
      </c>
      <c r="M5892" s="59">
        <v>43465</v>
      </c>
      <c r="N5892" s="60">
        <v>227.505591168091</v>
      </c>
      <c r="O5892" s="61">
        <v>0.33</v>
      </c>
      <c r="P5892" s="62">
        <v>2.75E-2</v>
      </c>
      <c r="Q5892" s="63">
        <v>10.38125</v>
      </c>
      <c r="R5892" s="64">
        <v>237.886841168091</v>
      </c>
      <c r="S5892" s="25">
        <v>139.613158831909</v>
      </c>
      <c r="AMG5892"/>
      <c r="AMH5892"/>
      <c r="AMI5892"/>
      <c r="AMJ5892"/>
    </row>
    <row r="5893" spans="1:1024" s="2" customFormat="1" ht="38.25" x14ac:dyDescent="0.25">
      <c r="A5893" s="10" t="s">
        <v>1462</v>
      </c>
      <c r="B5893" s="10">
        <v>7023</v>
      </c>
      <c r="C5893" s="10">
        <f>VLOOKUP(B5893,[1]Planilha8!$X$4:$Y$6629,2,0)</f>
        <v>2040618</v>
      </c>
      <c r="D5893" s="12" t="s">
        <v>1609</v>
      </c>
      <c r="E5893" s="12" t="str">
        <f>VLOOKUP(B5893,[1]Planilha8!$X$4:$Z$6629,3,0)</f>
        <v>CAPELANIA</v>
      </c>
      <c r="F5893" s="12" t="str">
        <f>VLOOKUP(B5893,[1]Planilha8!$X$4:$AD$6629,7,0)</f>
        <v>BOM</v>
      </c>
      <c r="G5893" s="13">
        <v>41610</v>
      </c>
      <c r="H5893" s="14">
        <v>377.5</v>
      </c>
      <c r="I5893" s="15" t="s">
        <v>22</v>
      </c>
      <c r="J5893" s="56" t="s">
        <v>1564</v>
      </c>
      <c r="K5893" s="57">
        <v>270</v>
      </c>
      <c r="L5893" s="58">
        <v>2013003134</v>
      </c>
      <c r="M5893" s="59">
        <v>43465</v>
      </c>
      <c r="N5893" s="60">
        <v>227.505591168091</v>
      </c>
      <c r="O5893" s="61">
        <v>0.33</v>
      </c>
      <c r="P5893" s="62">
        <v>2.75E-2</v>
      </c>
      <c r="Q5893" s="63">
        <v>10.38125</v>
      </c>
      <c r="R5893" s="64">
        <v>237.886841168091</v>
      </c>
      <c r="S5893" s="25">
        <v>139.613158831909</v>
      </c>
      <c r="AMG5893"/>
      <c r="AMH5893"/>
      <c r="AMI5893"/>
      <c r="AMJ5893"/>
    </row>
    <row r="5894" spans="1:1024" s="2" customFormat="1" ht="38.25" x14ac:dyDescent="0.25">
      <c r="A5894" s="10" t="s">
        <v>1462</v>
      </c>
      <c r="B5894" s="10">
        <v>7024</v>
      </c>
      <c r="C5894" s="10">
        <f>VLOOKUP(B5894,[1]Planilha8!$X$4:$Y$6629,2,0)</f>
        <v>2040619</v>
      </c>
      <c r="D5894" s="12" t="s">
        <v>1609</v>
      </c>
      <c r="E5894" s="12" t="str">
        <f>VLOOKUP(B5894,[1]Planilha8!$X$4:$Z$6629,3,0)</f>
        <v>CAPELANIA</v>
      </c>
      <c r="F5894" s="12" t="str">
        <f>VLOOKUP(B5894,[1]Planilha8!$X$4:$AD$6629,7,0)</f>
        <v>BOM</v>
      </c>
      <c r="G5894" s="13">
        <v>41610</v>
      </c>
      <c r="H5894" s="14">
        <v>377.5</v>
      </c>
      <c r="I5894" s="15" t="s">
        <v>22</v>
      </c>
      <c r="J5894" s="56" t="s">
        <v>1564</v>
      </c>
      <c r="K5894" s="57">
        <v>270</v>
      </c>
      <c r="L5894" s="58">
        <v>2013003134</v>
      </c>
      <c r="M5894" s="59">
        <v>43465</v>
      </c>
      <c r="N5894" s="60">
        <v>227.505591168091</v>
      </c>
      <c r="O5894" s="61">
        <v>0.33</v>
      </c>
      <c r="P5894" s="62">
        <v>2.75E-2</v>
      </c>
      <c r="Q5894" s="63">
        <v>10.38125</v>
      </c>
      <c r="R5894" s="64">
        <v>237.886841168091</v>
      </c>
      <c r="S5894" s="25">
        <v>139.613158831909</v>
      </c>
      <c r="AMG5894"/>
      <c r="AMH5894"/>
      <c r="AMI5894"/>
      <c r="AMJ5894"/>
    </row>
    <row r="5895" spans="1:1024" s="2" customFormat="1" ht="38.25" x14ac:dyDescent="0.25">
      <c r="A5895" s="10" t="s">
        <v>1462</v>
      </c>
      <c r="B5895" s="10">
        <v>7025</v>
      </c>
      <c r="C5895" s="10">
        <f>VLOOKUP(B5895,[1]Planilha8!$X$4:$Y$6629,2,0)</f>
        <v>2040620</v>
      </c>
      <c r="D5895" s="12" t="s">
        <v>1609</v>
      </c>
      <c r="E5895" s="12" t="str">
        <f>VLOOKUP(B5895,[1]Planilha8!$X$4:$Z$6629,3,0)</f>
        <v>AMBULATÓRIO – SALA DE REUNIÃO</v>
      </c>
      <c r="F5895" s="12" t="str">
        <f>VLOOKUP(B5895,[1]Planilha8!$X$4:$AD$6629,7,0)</f>
        <v>BOM</v>
      </c>
      <c r="G5895" s="13">
        <v>41610</v>
      </c>
      <c r="H5895" s="14">
        <v>377.5</v>
      </c>
      <c r="I5895" s="15" t="s">
        <v>22</v>
      </c>
      <c r="J5895" s="56" t="s">
        <v>1564</v>
      </c>
      <c r="K5895" s="57">
        <v>270</v>
      </c>
      <c r="L5895" s="58">
        <v>2013003134</v>
      </c>
      <c r="M5895" s="59">
        <v>43465</v>
      </c>
      <c r="N5895" s="60">
        <v>227.505591168091</v>
      </c>
      <c r="O5895" s="61">
        <v>0.33</v>
      </c>
      <c r="P5895" s="62">
        <v>2.75E-2</v>
      </c>
      <c r="Q5895" s="63">
        <v>10.38125</v>
      </c>
      <c r="R5895" s="64">
        <v>237.886841168091</v>
      </c>
      <c r="S5895" s="25">
        <v>139.613158831909</v>
      </c>
      <c r="AMG5895"/>
      <c r="AMH5895"/>
      <c r="AMI5895"/>
      <c r="AMJ5895"/>
    </row>
    <row r="5896" spans="1:1024" s="2" customFormat="1" ht="38.25" x14ac:dyDescent="0.25">
      <c r="A5896" s="10" t="s">
        <v>1462</v>
      </c>
      <c r="B5896" s="10">
        <v>7026</v>
      </c>
      <c r="C5896" s="10">
        <f>VLOOKUP(B5896,[1]Planilha8!$X$4:$Y$6629,2,0)</f>
        <v>2040621</v>
      </c>
      <c r="D5896" s="12" t="s">
        <v>1609</v>
      </c>
      <c r="E5896" s="12" t="str">
        <f>VLOOKUP(B5896,[1]Planilha8!$X$4:$Z$6629,3,0)</f>
        <v>AMBULATÓRIO – SALA DE REUNIÃO</v>
      </c>
      <c r="F5896" s="12" t="str">
        <f>VLOOKUP(B5896,[1]Planilha8!$X$4:$AD$6629,7,0)</f>
        <v>BOM</v>
      </c>
      <c r="G5896" s="13">
        <v>41610</v>
      </c>
      <c r="H5896" s="14">
        <v>377.5</v>
      </c>
      <c r="I5896" s="15" t="s">
        <v>22</v>
      </c>
      <c r="J5896" s="56" t="s">
        <v>1564</v>
      </c>
      <c r="K5896" s="57">
        <v>270</v>
      </c>
      <c r="L5896" s="58">
        <v>2013003134</v>
      </c>
      <c r="M5896" s="59">
        <v>43465</v>
      </c>
      <c r="N5896" s="60">
        <v>227.505591168091</v>
      </c>
      <c r="O5896" s="61">
        <v>0.33</v>
      </c>
      <c r="P5896" s="62">
        <v>2.75E-2</v>
      </c>
      <c r="Q5896" s="63">
        <v>10.38125</v>
      </c>
      <c r="R5896" s="64">
        <v>237.886841168091</v>
      </c>
      <c r="S5896" s="25">
        <v>139.613158831909</v>
      </c>
      <c r="AMG5896"/>
      <c r="AMH5896"/>
      <c r="AMI5896"/>
      <c r="AMJ5896"/>
    </row>
    <row r="5897" spans="1:1024" s="2" customFormat="1" ht="38.25" x14ac:dyDescent="0.25">
      <c r="A5897" s="10" t="s">
        <v>1462</v>
      </c>
      <c r="B5897" s="10">
        <v>7027</v>
      </c>
      <c r="C5897" s="10">
        <f>VLOOKUP(B5897,[1]Planilha8!$X$4:$Y$6629,2,0)</f>
        <v>2040622</v>
      </c>
      <c r="D5897" s="12" t="s">
        <v>1609</v>
      </c>
      <c r="E5897" s="12" t="str">
        <f>VLOOKUP(B5897,[1]Planilha8!$X$4:$Z$6629,3,0)</f>
        <v>ASTEC</v>
      </c>
      <c r="F5897" s="12" t="str">
        <f>VLOOKUP(B5897,[1]Planilha8!$X$4:$AD$6629,7,0)</f>
        <v>BOM</v>
      </c>
      <c r="G5897" s="13">
        <v>41610</v>
      </c>
      <c r="H5897" s="14">
        <v>377.5</v>
      </c>
      <c r="I5897" s="15" t="s">
        <v>22</v>
      </c>
      <c r="J5897" s="56" t="s">
        <v>1564</v>
      </c>
      <c r="K5897" s="57">
        <v>270</v>
      </c>
      <c r="L5897" s="58">
        <v>2013003134</v>
      </c>
      <c r="M5897" s="59">
        <v>43465</v>
      </c>
      <c r="N5897" s="60">
        <v>227.505591168091</v>
      </c>
      <c r="O5897" s="61">
        <v>0.33</v>
      </c>
      <c r="P5897" s="62">
        <v>2.75E-2</v>
      </c>
      <c r="Q5897" s="63">
        <v>10.38125</v>
      </c>
      <c r="R5897" s="64">
        <v>237.886841168091</v>
      </c>
      <c r="S5897" s="25">
        <v>139.613158831909</v>
      </c>
      <c r="AMG5897"/>
      <c r="AMH5897"/>
      <c r="AMI5897"/>
      <c r="AMJ5897"/>
    </row>
    <row r="5898" spans="1:1024" s="2" customFormat="1" ht="38.25" x14ac:dyDescent="0.25">
      <c r="A5898" s="10" t="s">
        <v>1462</v>
      </c>
      <c r="B5898" s="10">
        <v>7028</v>
      </c>
      <c r="C5898" s="10">
        <f>VLOOKUP(B5898,[1]Planilha8!$X$4:$Y$6629,2,0)</f>
        <v>2040623</v>
      </c>
      <c r="D5898" s="12" t="s">
        <v>1609</v>
      </c>
      <c r="E5898" s="12" t="str">
        <f>VLOOKUP(B5898,[1]Planilha8!$X$4:$Z$6629,3,0)</f>
        <v>ASTEC</v>
      </c>
      <c r="F5898" s="12" t="str">
        <f>VLOOKUP(B5898,[1]Planilha8!$X$4:$AD$6629,7,0)</f>
        <v>BOM</v>
      </c>
      <c r="G5898" s="13">
        <v>41610</v>
      </c>
      <c r="H5898" s="14">
        <v>377.5</v>
      </c>
      <c r="I5898" s="15" t="s">
        <v>22</v>
      </c>
      <c r="J5898" s="56" t="s">
        <v>1564</v>
      </c>
      <c r="K5898" s="57">
        <v>270</v>
      </c>
      <c r="L5898" s="58">
        <v>2013003134</v>
      </c>
      <c r="M5898" s="59">
        <v>43465</v>
      </c>
      <c r="N5898" s="60">
        <v>227.505591168091</v>
      </c>
      <c r="O5898" s="61">
        <v>0.33</v>
      </c>
      <c r="P5898" s="62">
        <v>2.75E-2</v>
      </c>
      <c r="Q5898" s="63">
        <v>10.38125</v>
      </c>
      <c r="R5898" s="64">
        <v>237.886841168091</v>
      </c>
      <c r="S5898" s="25">
        <v>139.613158831909</v>
      </c>
      <c r="AMG5898"/>
      <c r="AMH5898"/>
      <c r="AMI5898"/>
      <c r="AMJ5898"/>
    </row>
    <row r="5899" spans="1:1024" s="2" customFormat="1" ht="38.25" x14ac:dyDescent="0.25">
      <c r="A5899" s="10" t="s">
        <v>1462</v>
      </c>
      <c r="B5899" s="10">
        <v>7029</v>
      </c>
      <c r="C5899" s="10">
        <f>VLOOKUP(B5899,[1]Planilha8!$X$4:$Y$6629,2,0)</f>
        <v>2040624</v>
      </c>
      <c r="D5899" s="12" t="s">
        <v>1610</v>
      </c>
      <c r="E5899" s="12" t="str">
        <f>VLOOKUP(B5899,[1]Planilha8!$X$4:$Z$6629,3,0)</f>
        <v>ASTEC</v>
      </c>
      <c r="F5899" s="12" t="str">
        <f>VLOOKUP(B5899,[1]Planilha8!$X$4:$AD$6629,7,0)</f>
        <v>BOM</v>
      </c>
      <c r="G5899" s="13">
        <v>41610</v>
      </c>
      <c r="H5899" s="14">
        <v>377.5</v>
      </c>
      <c r="I5899" s="15" t="s">
        <v>22</v>
      </c>
      <c r="J5899" s="56" t="s">
        <v>1564</v>
      </c>
      <c r="K5899" s="57">
        <v>270</v>
      </c>
      <c r="L5899" s="58">
        <v>2013003134</v>
      </c>
      <c r="M5899" s="59">
        <v>43465</v>
      </c>
      <c r="N5899" s="60">
        <v>227.505591168091</v>
      </c>
      <c r="O5899" s="61">
        <v>0.33</v>
      </c>
      <c r="P5899" s="62">
        <v>2.75E-2</v>
      </c>
      <c r="Q5899" s="63">
        <v>10.38125</v>
      </c>
      <c r="R5899" s="64">
        <v>237.886841168091</v>
      </c>
      <c r="S5899" s="25">
        <v>139.613158831909</v>
      </c>
      <c r="AMG5899"/>
      <c r="AMH5899"/>
      <c r="AMI5899"/>
      <c r="AMJ5899"/>
    </row>
    <row r="5900" spans="1:1024" s="2" customFormat="1" ht="51" x14ac:dyDescent="0.25">
      <c r="A5900" s="10" t="s">
        <v>1462</v>
      </c>
      <c r="B5900" s="10">
        <v>7030</v>
      </c>
      <c r="C5900" s="10">
        <f>VLOOKUP(B5900,[1]Planilha8!$X$4:$Y$6629,2,0)</f>
        <v>2040625</v>
      </c>
      <c r="D5900" s="12" t="s">
        <v>1610</v>
      </c>
      <c r="E5900" s="12" t="str">
        <f>VLOOKUP(B5900,[1]Planilha8!$X$4:$Z$6629,3,0)</f>
        <v>CHI – CENTRAL DE RELACIONAMENTO</v>
      </c>
      <c r="F5900" s="12" t="str">
        <f>VLOOKUP(B5900,[1]Planilha8!$X$4:$AD$6629,7,0)</f>
        <v>BOM</v>
      </c>
      <c r="G5900" s="13">
        <v>41610</v>
      </c>
      <c r="H5900" s="14">
        <v>386.25</v>
      </c>
      <c r="I5900" s="15" t="s">
        <v>22</v>
      </c>
      <c r="J5900" s="56" t="s">
        <v>1564</v>
      </c>
      <c r="K5900" s="57">
        <v>270</v>
      </c>
      <c r="L5900" s="58">
        <v>2013003134</v>
      </c>
      <c r="M5900" s="59">
        <v>43465</v>
      </c>
      <c r="N5900" s="60">
        <v>232.77889957264901</v>
      </c>
      <c r="O5900" s="61">
        <v>0.33</v>
      </c>
      <c r="P5900" s="62">
        <v>2.75E-2</v>
      </c>
      <c r="Q5900" s="63">
        <v>10.621874999999999</v>
      </c>
      <c r="R5900" s="64">
        <v>243.400774572649</v>
      </c>
      <c r="S5900" s="25">
        <v>142.849225427351</v>
      </c>
      <c r="AMG5900"/>
      <c r="AMH5900"/>
      <c r="AMI5900"/>
      <c r="AMJ5900"/>
    </row>
    <row r="5901" spans="1:1024" s="2" customFormat="1" ht="51" x14ac:dyDescent="0.25">
      <c r="A5901" s="10" t="s">
        <v>1462</v>
      </c>
      <c r="B5901" s="10">
        <v>7031</v>
      </c>
      <c r="C5901" s="10">
        <f>VLOOKUP(B5901,[1]Planilha8!$X$4:$Y$6629,2,0)</f>
        <v>2040626</v>
      </c>
      <c r="D5901" s="12" t="s">
        <v>1610</v>
      </c>
      <c r="E5901" s="12" t="str">
        <f>VLOOKUP(B5901,[1]Planilha8!$X$4:$Z$6629,3,0)</f>
        <v>CHI – CENTRAL DE RELACIONAMENTO</v>
      </c>
      <c r="F5901" s="12" t="str">
        <f>VLOOKUP(B5901,[1]Planilha8!$X$4:$AD$6629,7,0)</f>
        <v>BOM</v>
      </c>
      <c r="G5901" s="13">
        <v>41610</v>
      </c>
      <c r="H5901" s="14">
        <v>386.25</v>
      </c>
      <c r="I5901" s="15" t="s">
        <v>22</v>
      </c>
      <c r="J5901" s="56" t="s">
        <v>1564</v>
      </c>
      <c r="K5901" s="57">
        <v>270</v>
      </c>
      <c r="L5901" s="58">
        <v>2013003134</v>
      </c>
      <c r="M5901" s="59">
        <v>43465</v>
      </c>
      <c r="N5901" s="60">
        <v>232.77889957264901</v>
      </c>
      <c r="O5901" s="61">
        <v>0.33</v>
      </c>
      <c r="P5901" s="62">
        <v>2.75E-2</v>
      </c>
      <c r="Q5901" s="63">
        <v>10.621874999999999</v>
      </c>
      <c r="R5901" s="64">
        <v>243.400774572649</v>
      </c>
      <c r="S5901" s="25">
        <v>142.849225427351</v>
      </c>
      <c r="AMG5901"/>
      <c r="AMH5901"/>
      <c r="AMI5901"/>
      <c r="AMJ5901"/>
    </row>
    <row r="5902" spans="1:1024" s="2" customFormat="1" ht="51" x14ac:dyDescent="0.25">
      <c r="A5902" s="10" t="s">
        <v>1462</v>
      </c>
      <c r="B5902" s="10">
        <v>7032</v>
      </c>
      <c r="C5902" s="10">
        <f>VLOOKUP(B5902,[1]Planilha8!$X$4:$Y$6629,2,0)</f>
        <v>2040627</v>
      </c>
      <c r="D5902" s="12" t="s">
        <v>1610</v>
      </c>
      <c r="E5902" s="12" t="str">
        <f>VLOOKUP(B5902,[1]Planilha8!$X$4:$Z$6629,3,0)</f>
        <v>CHI – CENTRAL DE RELACIONAMENTO</v>
      </c>
      <c r="F5902" s="12" t="str">
        <f>VLOOKUP(B5902,[1]Planilha8!$X$4:$AD$6629,7,0)</f>
        <v>BOM</v>
      </c>
      <c r="G5902" s="13">
        <v>41610</v>
      </c>
      <c r="H5902" s="14">
        <v>386.25</v>
      </c>
      <c r="I5902" s="15" t="s">
        <v>22</v>
      </c>
      <c r="J5902" s="56" t="s">
        <v>1564</v>
      </c>
      <c r="K5902" s="57">
        <v>270</v>
      </c>
      <c r="L5902" s="58">
        <v>2013003134</v>
      </c>
      <c r="M5902" s="59">
        <v>43465</v>
      </c>
      <c r="N5902" s="60">
        <v>232.77889957264901</v>
      </c>
      <c r="O5902" s="61">
        <v>0.33</v>
      </c>
      <c r="P5902" s="62">
        <v>2.75E-2</v>
      </c>
      <c r="Q5902" s="63">
        <v>10.621874999999999</v>
      </c>
      <c r="R5902" s="64">
        <v>243.400774572649</v>
      </c>
      <c r="S5902" s="25">
        <v>142.849225427351</v>
      </c>
      <c r="AMG5902"/>
      <c r="AMH5902"/>
      <c r="AMI5902"/>
      <c r="AMJ5902"/>
    </row>
    <row r="5903" spans="1:1024" s="2" customFormat="1" ht="51" x14ac:dyDescent="0.25">
      <c r="A5903" s="10" t="s">
        <v>1462</v>
      </c>
      <c r="B5903" s="10">
        <v>7033</v>
      </c>
      <c r="C5903" s="10">
        <f>VLOOKUP(B5903,[1]Planilha8!$X$4:$Y$6629,2,0)</f>
        <v>2040628</v>
      </c>
      <c r="D5903" s="12" t="s">
        <v>1611</v>
      </c>
      <c r="E5903" s="12" t="str">
        <f>VLOOKUP(B5903,[1]Planilha8!$X$4:$Z$6629,3,0)</f>
        <v>CHI – CENTRAL DE RELACIONAMENTO</v>
      </c>
      <c r="F5903" s="12" t="str">
        <f>VLOOKUP(B5903,[1]Planilha8!$X$4:$AD$6629,7,0)</f>
        <v>BOM</v>
      </c>
      <c r="G5903" s="13">
        <v>41610</v>
      </c>
      <c r="H5903" s="14">
        <v>386.25</v>
      </c>
      <c r="I5903" s="15" t="s">
        <v>22</v>
      </c>
      <c r="J5903" s="56" t="s">
        <v>1564</v>
      </c>
      <c r="K5903" s="57">
        <v>270</v>
      </c>
      <c r="L5903" s="58">
        <v>2013003134</v>
      </c>
      <c r="M5903" s="59">
        <v>43465</v>
      </c>
      <c r="N5903" s="60">
        <v>232.77889957264901</v>
      </c>
      <c r="O5903" s="61">
        <v>0.33</v>
      </c>
      <c r="P5903" s="62">
        <v>2.75E-2</v>
      </c>
      <c r="Q5903" s="63">
        <v>10.621874999999999</v>
      </c>
      <c r="R5903" s="64">
        <v>243.400774572649</v>
      </c>
      <c r="S5903" s="25">
        <v>142.849225427351</v>
      </c>
      <c r="AMG5903"/>
      <c r="AMH5903"/>
      <c r="AMI5903"/>
      <c r="AMJ5903"/>
    </row>
    <row r="5904" spans="1:1024" s="2" customFormat="1" ht="38.25" x14ac:dyDescent="0.25">
      <c r="A5904" s="10" t="s">
        <v>1462</v>
      </c>
      <c r="B5904" s="10">
        <v>7034</v>
      </c>
      <c r="C5904" s="10">
        <f>VLOOKUP(B5904,[1]Planilha8!$X$4:$Y$6629,2,0)</f>
        <v>2040629</v>
      </c>
      <c r="D5904" s="12" t="s">
        <v>1611</v>
      </c>
      <c r="E5904" s="12" t="str">
        <f>VLOOKUP(B5904,[1]Planilha8!$X$4:$Z$6629,3,0)</f>
        <v>OUVIDORIA</v>
      </c>
      <c r="F5904" s="12" t="str">
        <f>VLOOKUP(B5904,[1]Planilha8!$X$4:$AD$6629,7,0)</f>
        <v>BOM</v>
      </c>
      <c r="G5904" s="13">
        <v>41610</v>
      </c>
      <c r="H5904" s="14">
        <v>397.5</v>
      </c>
      <c r="I5904" s="15" t="s">
        <v>22</v>
      </c>
      <c r="J5904" s="56" t="s">
        <v>1564</v>
      </c>
      <c r="K5904" s="57">
        <v>270</v>
      </c>
      <c r="L5904" s="58">
        <v>2013003134</v>
      </c>
      <c r="M5904" s="59">
        <v>43465</v>
      </c>
      <c r="N5904" s="60">
        <v>239.558867521368</v>
      </c>
      <c r="O5904" s="61">
        <v>0.33</v>
      </c>
      <c r="P5904" s="62">
        <v>2.75E-2</v>
      </c>
      <c r="Q5904" s="63">
        <v>10.93125</v>
      </c>
      <c r="R5904" s="64">
        <v>250.49011752136801</v>
      </c>
      <c r="S5904" s="25">
        <v>147.00988247863199</v>
      </c>
      <c r="AMG5904"/>
      <c r="AMH5904"/>
      <c r="AMI5904"/>
      <c r="AMJ5904"/>
    </row>
    <row r="5905" spans="1:1024" s="2" customFormat="1" ht="38.25" x14ac:dyDescent="0.25">
      <c r="A5905" s="10" t="s">
        <v>1462</v>
      </c>
      <c r="B5905" s="10">
        <v>7035</v>
      </c>
      <c r="C5905" s="10">
        <f>VLOOKUP(B5905,[1]Planilha8!$X$4:$Y$6629,2,0)</f>
        <v>2040630</v>
      </c>
      <c r="D5905" s="12" t="s">
        <v>1611</v>
      </c>
      <c r="E5905" s="12" t="str">
        <f>VLOOKUP(B5905,[1]Planilha8!$X$4:$Z$6629,3,0)</f>
        <v>OUVIDORIA</v>
      </c>
      <c r="F5905" s="12" t="str">
        <f>VLOOKUP(B5905,[1]Planilha8!$X$4:$AD$6629,7,0)</f>
        <v>BOM</v>
      </c>
      <c r="G5905" s="13">
        <v>41610</v>
      </c>
      <c r="H5905" s="14">
        <v>397.5</v>
      </c>
      <c r="I5905" s="15" t="s">
        <v>22</v>
      </c>
      <c r="J5905" s="56" t="s">
        <v>1564</v>
      </c>
      <c r="K5905" s="57">
        <v>270</v>
      </c>
      <c r="L5905" s="58">
        <v>2013003134</v>
      </c>
      <c r="M5905" s="59">
        <v>43465</v>
      </c>
      <c r="N5905" s="60">
        <v>239.558867521368</v>
      </c>
      <c r="O5905" s="61">
        <v>0.33</v>
      </c>
      <c r="P5905" s="62">
        <v>2.75E-2</v>
      </c>
      <c r="Q5905" s="63">
        <v>10.93125</v>
      </c>
      <c r="R5905" s="64">
        <v>250.49011752136801</v>
      </c>
      <c r="S5905" s="25">
        <v>147.00988247863199</v>
      </c>
      <c r="AMG5905"/>
      <c r="AMH5905"/>
      <c r="AMI5905"/>
      <c r="AMJ5905"/>
    </row>
    <row r="5906" spans="1:1024" s="2" customFormat="1" ht="38.25" x14ac:dyDescent="0.25">
      <c r="A5906" s="10" t="s">
        <v>1462</v>
      </c>
      <c r="B5906" s="10">
        <v>7036</v>
      </c>
      <c r="C5906" s="10">
        <f>VLOOKUP(B5906,[1]Planilha8!$X$4:$Y$6629,2,0)</f>
        <v>2040631</v>
      </c>
      <c r="D5906" s="12" t="s">
        <v>1611</v>
      </c>
      <c r="E5906" s="12" t="str">
        <f>VLOOKUP(B5906,[1]Planilha8!$X$4:$Z$6629,3,0)</f>
        <v>CHI – TRIAGEM MÉDICA</v>
      </c>
      <c r="F5906" s="12" t="str">
        <f>VLOOKUP(B5906,[1]Planilha8!$X$4:$AD$6629,7,0)</f>
        <v>BOM</v>
      </c>
      <c r="G5906" s="13">
        <v>41610</v>
      </c>
      <c r="H5906" s="14">
        <v>397.5</v>
      </c>
      <c r="I5906" s="15" t="s">
        <v>22</v>
      </c>
      <c r="J5906" s="56" t="s">
        <v>1564</v>
      </c>
      <c r="K5906" s="57">
        <v>270</v>
      </c>
      <c r="L5906" s="58">
        <v>2013003134</v>
      </c>
      <c r="M5906" s="59">
        <v>43465</v>
      </c>
      <c r="N5906" s="60">
        <v>239.558867521368</v>
      </c>
      <c r="O5906" s="61">
        <v>0.33</v>
      </c>
      <c r="P5906" s="62">
        <v>2.75E-2</v>
      </c>
      <c r="Q5906" s="63">
        <v>10.93125</v>
      </c>
      <c r="R5906" s="64">
        <v>250.49011752136801</v>
      </c>
      <c r="S5906" s="25">
        <v>147.00988247863199</v>
      </c>
      <c r="AMG5906"/>
      <c r="AMH5906"/>
      <c r="AMI5906"/>
      <c r="AMJ5906"/>
    </row>
    <row r="5907" spans="1:1024" s="2" customFormat="1" ht="38.25" x14ac:dyDescent="0.25">
      <c r="A5907" s="10" t="s">
        <v>1462</v>
      </c>
      <c r="B5907" s="10">
        <v>7037</v>
      </c>
      <c r="C5907" s="10">
        <f>VLOOKUP(B5907,[1]Planilha8!$X$4:$Y$6629,2,0)</f>
        <v>2040632</v>
      </c>
      <c r="D5907" s="12" t="s">
        <v>1612</v>
      </c>
      <c r="E5907" s="12" t="str">
        <f>VLOOKUP(B5907,[1]Planilha8!$X$4:$Z$6629,3,0)</f>
        <v>CHI – TRIAGEM MÉDICA</v>
      </c>
      <c r="F5907" s="12" t="str">
        <f>VLOOKUP(B5907,[1]Planilha8!$X$4:$AD$6629,7,0)</f>
        <v>BOM</v>
      </c>
      <c r="G5907" s="13">
        <v>41610</v>
      </c>
      <c r="H5907" s="14">
        <v>397.5</v>
      </c>
      <c r="I5907" s="15" t="s">
        <v>22</v>
      </c>
      <c r="J5907" s="56" t="s">
        <v>1564</v>
      </c>
      <c r="K5907" s="57">
        <v>270</v>
      </c>
      <c r="L5907" s="58">
        <v>2013003134</v>
      </c>
      <c r="M5907" s="59">
        <v>43465</v>
      </c>
      <c r="N5907" s="60">
        <v>239.558867521368</v>
      </c>
      <c r="O5907" s="61">
        <v>0.33</v>
      </c>
      <c r="P5907" s="62">
        <v>2.75E-2</v>
      </c>
      <c r="Q5907" s="63">
        <v>10.93125</v>
      </c>
      <c r="R5907" s="64">
        <v>250.49011752136801</v>
      </c>
      <c r="S5907" s="25">
        <v>147.00988247863199</v>
      </c>
      <c r="AMG5907"/>
      <c r="AMH5907"/>
      <c r="AMI5907"/>
      <c r="AMJ5907"/>
    </row>
    <row r="5908" spans="1:1024" s="2" customFormat="1" ht="38.25" x14ac:dyDescent="0.25">
      <c r="A5908" s="10" t="s">
        <v>1462</v>
      </c>
      <c r="B5908" s="10">
        <v>7038</v>
      </c>
      <c r="C5908" s="10">
        <f>VLOOKUP(B5908,[1]Planilha8!$X$4:$Y$6629,2,0)</f>
        <v>2040633</v>
      </c>
      <c r="D5908" s="12" t="s">
        <v>1612</v>
      </c>
      <c r="E5908" s="12" t="str">
        <f>VLOOKUP(B5908,[1]Planilha8!$X$4:$Z$6629,3,0)</f>
        <v>CHI – NÚCLEO MÉDICO</v>
      </c>
      <c r="F5908" s="12" t="str">
        <f>VLOOKUP(B5908,[1]Planilha8!$X$4:$AD$6629,7,0)</f>
        <v>BOM</v>
      </c>
      <c r="G5908" s="13">
        <v>41610</v>
      </c>
      <c r="H5908" s="14">
        <v>386.25</v>
      </c>
      <c r="I5908" s="15" t="s">
        <v>22</v>
      </c>
      <c r="J5908" s="56" t="s">
        <v>1564</v>
      </c>
      <c r="K5908" s="57">
        <v>270</v>
      </c>
      <c r="L5908" s="58">
        <v>2013003134</v>
      </c>
      <c r="M5908" s="59">
        <v>43465</v>
      </c>
      <c r="N5908" s="60">
        <v>232.77889957264901</v>
      </c>
      <c r="O5908" s="61">
        <v>0.33</v>
      </c>
      <c r="P5908" s="62">
        <v>2.75E-2</v>
      </c>
      <c r="Q5908" s="63">
        <v>10.621874999999999</v>
      </c>
      <c r="R5908" s="64">
        <v>243.400774572649</v>
      </c>
      <c r="S5908" s="25">
        <v>142.849225427351</v>
      </c>
      <c r="AMG5908"/>
      <c r="AMH5908"/>
      <c r="AMI5908"/>
      <c r="AMJ5908"/>
    </row>
    <row r="5909" spans="1:1024" s="2" customFormat="1" ht="38.25" x14ac:dyDescent="0.25">
      <c r="A5909" s="10" t="s">
        <v>1462</v>
      </c>
      <c r="B5909" s="10">
        <v>7039</v>
      </c>
      <c r="C5909" s="10">
        <f>VLOOKUP(B5909,[1]Planilha8!$X$4:$Y$6629,2,0)</f>
        <v>2040634</v>
      </c>
      <c r="D5909" s="12" t="s">
        <v>1612</v>
      </c>
      <c r="E5909" s="12" t="str">
        <f>VLOOKUP(B5909,[1]Planilha8!$X$4:$Z$6629,3,0)</f>
        <v>CHI - NUCLEO ADMINISTRATIVO</v>
      </c>
      <c r="F5909" s="12" t="str">
        <f>VLOOKUP(B5909,[1]Planilha8!$X$4:$AD$6629,7,0)</f>
        <v>BOM</v>
      </c>
      <c r="G5909" s="13">
        <v>41610</v>
      </c>
      <c r="H5909" s="14">
        <v>386.25</v>
      </c>
      <c r="I5909" s="15" t="s">
        <v>22</v>
      </c>
      <c r="J5909" s="56" t="s">
        <v>1564</v>
      </c>
      <c r="K5909" s="57">
        <v>270</v>
      </c>
      <c r="L5909" s="58">
        <v>2013003134</v>
      </c>
      <c r="M5909" s="59">
        <v>43465</v>
      </c>
      <c r="N5909" s="60">
        <v>232.77889957264901</v>
      </c>
      <c r="O5909" s="61">
        <v>0.33</v>
      </c>
      <c r="P5909" s="62">
        <v>2.75E-2</v>
      </c>
      <c r="Q5909" s="63">
        <v>10.621874999999999</v>
      </c>
      <c r="R5909" s="64">
        <v>243.400774572649</v>
      </c>
      <c r="S5909" s="25">
        <v>142.849225427351</v>
      </c>
      <c r="AMG5909"/>
      <c r="AMH5909"/>
      <c r="AMI5909"/>
      <c r="AMJ5909"/>
    </row>
    <row r="5910" spans="1:1024" s="2" customFormat="1" ht="38.25" x14ac:dyDescent="0.25">
      <c r="A5910" s="10" t="s">
        <v>1462</v>
      </c>
      <c r="B5910" s="10">
        <v>7040</v>
      </c>
      <c r="C5910" s="10">
        <f>VLOOKUP(B5910,[1]Planilha8!$X$4:$Y$6629,2,0)</f>
        <v>2040635</v>
      </c>
      <c r="D5910" s="12" t="s">
        <v>1612</v>
      </c>
      <c r="E5910" s="12" t="str">
        <f>VLOOKUP(B5910,[1]Planilha8!$X$4:$Z$6629,3,0)</f>
        <v>CHI - NUCLEO ADMINISTRATIVO</v>
      </c>
      <c r="F5910" s="12" t="str">
        <f>VLOOKUP(B5910,[1]Planilha8!$X$4:$AD$6629,7,0)</f>
        <v>BOM</v>
      </c>
      <c r="G5910" s="13">
        <v>41610</v>
      </c>
      <c r="H5910" s="14">
        <v>386.25</v>
      </c>
      <c r="I5910" s="15" t="s">
        <v>22</v>
      </c>
      <c r="J5910" s="56" t="s">
        <v>1564</v>
      </c>
      <c r="K5910" s="57">
        <v>270</v>
      </c>
      <c r="L5910" s="58">
        <v>2013003134</v>
      </c>
      <c r="M5910" s="59">
        <v>43465</v>
      </c>
      <c r="N5910" s="60">
        <v>232.77889957264901</v>
      </c>
      <c r="O5910" s="61">
        <v>0.33</v>
      </c>
      <c r="P5910" s="62">
        <v>2.75E-2</v>
      </c>
      <c r="Q5910" s="63">
        <v>10.621874999999999</v>
      </c>
      <c r="R5910" s="64">
        <v>243.400774572649</v>
      </c>
      <c r="S5910" s="25">
        <v>142.849225427351</v>
      </c>
      <c r="AMG5910"/>
      <c r="AMH5910"/>
      <c r="AMI5910"/>
      <c r="AMJ5910"/>
    </row>
    <row r="5911" spans="1:1024" s="2" customFormat="1" ht="38.25" x14ac:dyDescent="0.25">
      <c r="A5911" s="10" t="s">
        <v>1462</v>
      </c>
      <c r="B5911" s="10">
        <v>7041</v>
      </c>
      <c r="C5911" s="10">
        <f>VLOOKUP(B5911,[1]Planilha8!$X$4:$Y$6629,2,0)</f>
        <v>2040636</v>
      </c>
      <c r="D5911" s="12" t="s">
        <v>1613</v>
      </c>
      <c r="E5911" s="12" t="str">
        <f>VLOOKUP(B5911,[1]Planilha8!$X$4:$Z$6629,3,0)</f>
        <v>CHI - NUCLEO ADMINISTRATIVO</v>
      </c>
      <c r="F5911" s="12" t="str">
        <f>VLOOKUP(B5911,[1]Planilha8!$X$4:$AD$6629,7,0)</f>
        <v>BOM</v>
      </c>
      <c r="G5911" s="13">
        <v>41610</v>
      </c>
      <c r="H5911" s="14">
        <v>386.25</v>
      </c>
      <c r="I5911" s="15" t="s">
        <v>22</v>
      </c>
      <c r="J5911" s="56" t="s">
        <v>1564</v>
      </c>
      <c r="K5911" s="57">
        <v>270</v>
      </c>
      <c r="L5911" s="58">
        <v>2013003134</v>
      </c>
      <c r="M5911" s="59">
        <v>43465</v>
      </c>
      <c r="N5911" s="60">
        <v>232.77889957264901</v>
      </c>
      <c r="O5911" s="61">
        <v>0.33</v>
      </c>
      <c r="P5911" s="62">
        <v>2.75E-2</v>
      </c>
      <c r="Q5911" s="63">
        <v>10.621874999999999</v>
      </c>
      <c r="R5911" s="64">
        <v>243.400774572649</v>
      </c>
      <c r="S5911" s="25">
        <v>142.849225427351</v>
      </c>
      <c r="AMG5911"/>
      <c r="AMH5911"/>
      <c r="AMI5911"/>
      <c r="AMJ5911"/>
    </row>
    <row r="5912" spans="1:1024" s="2" customFormat="1" ht="38.25" x14ac:dyDescent="0.25">
      <c r="A5912" s="10" t="s">
        <v>1462</v>
      </c>
      <c r="B5912" s="10">
        <v>7042</v>
      </c>
      <c r="C5912" s="10">
        <f>VLOOKUP(B5912,[1]Planilha8!$X$4:$Y$6629,2,0)</f>
        <v>2040637</v>
      </c>
      <c r="D5912" s="12" t="s">
        <v>1613</v>
      </c>
      <c r="E5912" s="12" t="str">
        <f>VLOOKUP(B5912,[1]Planilha8!$X$4:$Z$6629,3,0)</f>
        <v>CHI - NUCLEO ADMINISTRATIVO</v>
      </c>
      <c r="F5912" s="12" t="str">
        <f>VLOOKUP(B5912,[1]Planilha8!$X$4:$AD$6629,7,0)</f>
        <v>BOM</v>
      </c>
      <c r="G5912" s="13">
        <v>41610</v>
      </c>
      <c r="H5912" s="14">
        <v>415</v>
      </c>
      <c r="I5912" s="15" t="s">
        <v>22</v>
      </c>
      <c r="J5912" s="56" t="s">
        <v>1564</v>
      </c>
      <c r="K5912" s="57">
        <v>270</v>
      </c>
      <c r="L5912" s="58">
        <v>2013003134</v>
      </c>
      <c r="M5912" s="59">
        <v>43465</v>
      </c>
      <c r="N5912" s="60">
        <v>250.10548433048399</v>
      </c>
      <c r="O5912" s="61">
        <v>0.33</v>
      </c>
      <c r="P5912" s="62">
        <v>2.75E-2</v>
      </c>
      <c r="Q5912" s="63">
        <v>11.4125</v>
      </c>
      <c r="R5912" s="64">
        <v>261.51798433048401</v>
      </c>
      <c r="S5912" s="25">
        <v>153.48201566951599</v>
      </c>
      <c r="AMG5912"/>
      <c r="AMH5912"/>
      <c r="AMI5912"/>
      <c r="AMJ5912"/>
    </row>
    <row r="5913" spans="1:1024" s="2" customFormat="1" ht="51" x14ac:dyDescent="0.25">
      <c r="A5913" s="10" t="s">
        <v>1462</v>
      </c>
      <c r="B5913" s="10">
        <v>7043</v>
      </c>
      <c r="C5913" s="10">
        <f>VLOOKUP(B5913,[1]Planilha8!$X$4:$Y$6629,2,0)</f>
        <v>2040638</v>
      </c>
      <c r="D5913" s="12" t="s">
        <v>1614</v>
      </c>
      <c r="E5913" s="12" t="str">
        <f>VLOOKUP(B5913,[1]Planilha8!$X$4:$Z$6629,3,0)</f>
        <v>CHI – CENTRAL HUMANIZADA DE INTERNAÇÃO</v>
      </c>
      <c r="F5913" s="12" t="str">
        <f>VLOOKUP(B5913,[1]Planilha8!$X$4:$AD$6629,7,0)</f>
        <v>BOM</v>
      </c>
      <c r="G5913" s="13">
        <v>41610</v>
      </c>
      <c r="H5913" s="14">
        <v>415</v>
      </c>
      <c r="I5913" s="15" t="s">
        <v>22</v>
      </c>
      <c r="J5913" s="56" t="s">
        <v>1564</v>
      </c>
      <c r="K5913" s="57">
        <v>270</v>
      </c>
      <c r="L5913" s="58">
        <v>2013003134</v>
      </c>
      <c r="M5913" s="59">
        <v>43465</v>
      </c>
      <c r="N5913" s="60">
        <v>250.10548433048399</v>
      </c>
      <c r="O5913" s="61">
        <v>0.33</v>
      </c>
      <c r="P5913" s="62">
        <v>2.75E-2</v>
      </c>
      <c r="Q5913" s="63">
        <v>11.4125</v>
      </c>
      <c r="R5913" s="64">
        <v>261.51798433048401</v>
      </c>
      <c r="S5913" s="25">
        <v>153.48201566951599</v>
      </c>
      <c r="AMG5913"/>
      <c r="AMH5913"/>
      <c r="AMI5913"/>
      <c r="AMJ5913"/>
    </row>
    <row r="5914" spans="1:1024" s="2" customFormat="1" ht="51" x14ac:dyDescent="0.25">
      <c r="A5914" s="10" t="s">
        <v>1462</v>
      </c>
      <c r="B5914" s="10">
        <v>7044</v>
      </c>
      <c r="C5914" s="10">
        <f>VLOOKUP(B5914,[1]Planilha8!$X$4:$Y$6629,2,0)</f>
        <v>2040639</v>
      </c>
      <c r="D5914" s="12" t="s">
        <v>1614</v>
      </c>
      <c r="E5914" s="12" t="str">
        <f>VLOOKUP(B5914,[1]Planilha8!$X$4:$Z$6629,3,0)</f>
        <v>CHI – CENTRAL HUMANIZADA DE INTERNAÇÃO</v>
      </c>
      <c r="F5914" s="12" t="str">
        <f>VLOOKUP(B5914,[1]Planilha8!$X$4:$AD$6629,7,0)</f>
        <v>BOM</v>
      </c>
      <c r="G5914" s="13">
        <v>41610</v>
      </c>
      <c r="H5914" s="14">
        <v>425</v>
      </c>
      <c r="I5914" s="15" t="s">
        <v>22</v>
      </c>
      <c r="J5914" s="56" t="s">
        <v>1564</v>
      </c>
      <c r="K5914" s="57">
        <v>270</v>
      </c>
      <c r="L5914" s="58">
        <v>2013003134</v>
      </c>
      <c r="M5914" s="59">
        <v>43465</v>
      </c>
      <c r="N5914" s="60">
        <v>256.13212250712297</v>
      </c>
      <c r="O5914" s="61">
        <v>0.33</v>
      </c>
      <c r="P5914" s="62">
        <v>2.75E-2</v>
      </c>
      <c r="Q5914" s="63">
        <v>11.6875</v>
      </c>
      <c r="R5914" s="64">
        <v>267.81962250712201</v>
      </c>
      <c r="S5914" s="25">
        <v>157.180377492877</v>
      </c>
      <c r="AMG5914"/>
      <c r="AMH5914"/>
      <c r="AMI5914"/>
      <c r="AMJ5914"/>
    </row>
    <row r="5915" spans="1:1024" s="2" customFormat="1" ht="51" x14ac:dyDescent="0.25">
      <c r="A5915" s="10" t="s">
        <v>1462</v>
      </c>
      <c r="B5915" s="10">
        <v>7045</v>
      </c>
      <c r="C5915" s="10">
        <f>VLOOKUP(B5915,[1]Planilha8!$X$4:$Y$6629,2,0)</f>
        <v>2040640</v>
      </c>
      <c r="D5915" s="12" t="s">
        <v>1615</v>
      </c>
      <c r="E5915" s="12" t="str">
        <f>VLOOKUP(B5915,[1]Planilha8!$X$4:$Z$6629,3,0)</f>
        <v>CHI – CENTRAL HUMANIZADA DE INTERNAÇÃO</v>
      </c>
      <c r="F5915" s="12" t="str">
        <f>VLOOKUP(B5915,[1]Planilha8!$X$4:$AD$6629,7,0)</f>
        <v>BOM</v>
      </c>
      <c r="G5915" s="13">
        <v>41610</v>
      </c>
      <c r="H5915" s="14">
        <v>425</v>
      </c>
      <c r="I5915" s="15" t="s">
        <v>22</v>
      </c>
      <c r="J5915" s="56" t="s">
        <v>1564</v>
      </c>
      <c r="K5915" s="57">
        <v>270</v>
      </c>
      <c r="L5915" s="58">
        <v>2013003134</v>
      </c>
      <c r="M5915" s="59">
        <v>43465</v>
      </c>
      <c r="N5915" s="60">
        <v>256.13212250712297</v>
      </c>
      <c r="O5915" s="61">
        <v>0.33</v>
      </c>
      <c r="P5915" s="62">
        <v>2.75E-2</v>
      </c>
      <c r="Q5915" s="63">
        <v>11.6875</v>
      </c>
      <c r="R5915" s="64">
        <v>267.81962250712201</v>
      </c>
      <c r="S5915" s="25">
        <v>157.180377492877</v>
      </c>
      <c r="AMG5915"/>
      <c r="AMH5915"/>
      <c r="AMI5915"/>
      <c r="AMJ5915"/>
    </row>
    <row r="5916" spans="1:1024" s="2" customFormat="1" ht="51" x14ac:dyDescent="0.25">
      <c r="A5916" s="10" t="s">
        <v>1462</v>
      </c>
      <c r="B5916" s="10">
        <v>7046</v>
      </c>
      <c r="C5916" s="10">
        <f>VLOOKUP(B5916,[1]Planilha8!$X$4:$Y$6629,2,0)</f>
        <v>2040641</v>
      </c>
      <c r="D5916" s="12" t="s">
        <v>1615</v>
      </c>
      <c r="E5916" s="12" t="str">
        <f>VLOOKUP(B5916,[1]Planilha8!$X$4:$Z$6629,3,0)</f>
        <v>CHI – CENTRAL HUMANIZADA DE INTERNAÇÃO</v>
      </c>
      <c r="F5916" s="12" t="str">
        <f>VLOOKUP(B5916,[1]Planilha8!$X$4:$AD$6629,7,0)</f>
        <v>BOM</v>
      </c>
      <c r="G5916" s="13">
        <v>41610</v>
      </c>
      <c r="H5916" s="14">
        <v>432.5</v>
      </c>
      <c r="I5916" s="15" t="s">
        <v>22</v>
      </c>
      <c r="J5916" s="56" t="s">
        <v>1564</v>
      </c>
      <c r="K5916" s="57">
        <v>270</v>
      </c>
      <c r="L5916" s="58">
        <v>2013003134</v>
      </c>
      <c r="M5916" s="59">
        <v>43465</v>
      </c>
      <c r="N5916" s="60">
        <v>260.65210113960097</v>
      </c>
      <c r="O5916" s="61">
        <v>0.33</v>
      </c>
      <c r="P5916" s="62">
        <v>2.75E-2</v>
      </c>
      <c r="Q5916" s="63">
        <v>11.893750000000001</v>
      </c>
      <c r="R5916" s="64">
        <v>272.54585113960098</v>
      </c>
      <c r="S5916" s="25">
        <v>159.95414886039899</v>
      </c>
      <c r="AMG5916"/>
      <c r="AMH5916"/>
      <c r="AMI5916"/>
      <c r="AMJ5916"/>
    </row>
    <row r="5917" spans="1:1024" s="2" customFormat="1" ht="51" x14ac:dyDescent="0.25">
      <c r="A5917" s="10" t="s">
        <v>1462</v>
      </c>
      <c r="B5917" s="10">
        <v>7047</v>
      </c>
      <c r="C5917" s="10">
        <f>VLOOKUP(B5917,[1]Planilha8!$X$4:$Y$6629,2,0)</f>
        <v>2040642</v>
      </c>
      <c r="D5917" s="12" t="s">
        <v>1616</v>
      </c>
      <c r="E5917" s="12" t="str">
        <f>VLOOKUP(B5917,[1]Planilha8!$X$4:$Z$6629,3,0)</f>
        <v>CHI – CENTRAL HUMANIZADA DE INTERNAÇÃO</v>
      </c>
      <c r="F5917" s="12" t="str">
        <f>VLOOKUP(B5917,[1]Planilha8!$X$4:$AD$6629,7,0)</f>
        <v>BOM</v>
      </c>
      <c r="G5917" s="13">
        <v>41610</v>
      </c>
      <c r="H5917" s="14">
        <v>432.5</v>
      </c>
      <c r="I5917" s="15" t="s">
        <v>22</v>
      </c>
      <c r="J5917" s="56" t="s">
        <v>1564</v>
      </c>
      <c r="K5917" s="57">
        <v>270</v>
      </c>
      <c r="L5917" s="58">
        <v>2013003134</v>
      </c>
      <c r="M5917" s="59">
        <v>43465</v>
      </c>
      <c r="N5917" s="60">
        <v>260.65210113960097</v>
      </c>
      <c r="O5917" s="61">
        <v>0.33</v>
      </c>
      <c r="P5917" s="62">
        <v>2.75E-2</v>
      </c>
      <c r="Q5917" s="63">
        <v>11.893750000000001</v>
      </c>
      <c r="R5917" s="64">
        <v>272.54585113960098</v>
      </c>
      <c r="S5917" s="25">
        <v>159.95414886039899</v>
      </c>
      <c r="AMG5917"/>
      <c r="AMH5917"/>
      <c r="AMI5917"/>
      <c r="AMJ5917"/>
    </row>
    <row r="5918" spans="1:1024" s="2" customFormat="1" ht="51" x14ac:dyDescent="0.25">
      <c r="A5918" s="10" t="s">
        <v>1462</v>
      </c>
      <c r="B5918" s="10">
        <v>7048</v>
      </c>
      <c r="C5918" s="10">
        <f>VLOOKUP(B5918,[1]Planilha8!$X$4:$Y$6629,2,0)</f>
        <v>2040643</v>
      </c>
      <c r="D5918" s="12" t="s">
        <v>1616</v>
      </c>
      <c r="E5918" s="12" t="str">
        <f>VLOOKUP(B5918,[1]Planilha8!$X$4:$Z$6629,3,0)</f>
        <v>CHI – CENTRAL HUMANIZADA DE INTERNAÇÃO</v>
      </c>
      <c r="F5918" s="12" t="str">
        <f>VLOOKUP(B5918,[1]Planilha8!$X$4:$AD$6629,7,0)</f>
        <v>BOM</v>
      </c>
      <c r="G5918" s="13">
        <v>41610</v>
      </c>
      <c r="H5918" s="14">
        <v>430</v>
      </c>
      <c r="I5918" s="15" t="s">
        <v>22</v>
      </c>
      <c r="J5918" s="56" t="s">
        <v>1564</v>
      </c>
      <c r="K5918" s="57">
        <v>270</v>
      </c>
      <c r="L5918" s="58">
        <v>2013003134</v>
      </c>
      <c r="M5918" s="59">
        <v>43465</v>
      </c>
      <c r="N5918" s="60">
        <v>259.14544159544101</v>
      </c>
      <c r="O5918" s="61">
        <v>0.33</v>
      </c>
      <c r="P5918" s="62">
        <v>2.75E-2</v>
      </c>
      <c r="Q5918" s="63">
        <v>11.824999999999999</v>
      </c>
      <c r="R5918" s="64">
        <v>270.970441595441</v>
      </c>
      <c r="S5918" s="25">
        <v>159.029558404559</v>
      </c>
      <c r="AMG5918"/>
      <c r="AMH5918"/>
      <c r="AMI5918"/>
      <c r="AMJ5918"/>
    </row>
    <row r="5919" spans="1:1024" s="2" customFormat="1" ht="51" x14ac:dyDescent="0.25">
      <c r="A5919" s="10" t="s">
        <v>1462</v>
      </c>
      <c r="B5919" s="10">
        <v>7049</v>
      </c>
      <c r="C5919" s="10">
        <f>VLOOKUP(B5919,[1]Planilha8!$X$4:$Y$6629,2,0)</f>
        <v>2040644</v>
      </c>
      <c r="D5919" s="12" t="s">
        <v>1616</v>
      </c>
      <c r="E5919" s="12" t="str">
        <f>VLOOKUP(B5919,[1]Planilha8!$X$4:$Z$6629,3,0)</f>
        <v>CHI – CENTRAL HUMANIZADA DE INTERNAÇÃO</v>
      </c>
      <c r="F5919" s="12" t="str">
        <f>VLOOKUP(B5919,[1]Planilha8!$X$4:$AD$6629,7,0)</f>
        <v>BOM</v>
      </c>
      <c r="G5919" s="13">
        <v>41610</v>
      </c>
      <c r="H5919" s="14">
        <v>430</v>
      </c>
      <c r="I5919" s="15" t="s">
        <v>22</v>
      </c>
      <c r="J5919" s="56" t="s">
        <v>1564</v>
      </c>
      <c r="K5919" s="57">
        <v>270</v>
      </c>
      <c r="L5919" s="58">
        <v>2013003134</v>
      </c>
      <c r="M5919" s="59">
        <v>43465</v>
      </c>
      <c r="N5919" s="60">
        <v>259.14544159544101</v>
      </c>
      <c r="O5919" s="61">
        <v>0.33</v>
      </c>
      <c r="P5919" s="62">
        <v>2.75E-2</v>
      </c>
      <c r="Q5919" s="63">
        <v>11.824999999999999</v>
      </c>
      <c r="R5919" s="64">
        <v>270.970441595441</v>
      </c>
      <c r="S5919" s="25">
        <v>159.029558404559</v>
      </c>
      <c r="AMG5919"/>
      <c r="AMH5919"/>
      <c r="AMI5919"/>
      <c r="AMJ5919"/>
    </row>
    <row r="5920" spans="1:1024" s="2" customFormat="1" ht="51" x14ac:dyDescent="0.25">
      <c r="A5920" s="10" t="s">
        <v>1462</v>
      </c>
      <c r="B5920" s="10">
        <v>7050</v>
      </c>
      <c r="C5920" s="10">
        <f>VLOOKUP(B5920,[1]Planilha8!$X$4:$Y$6629,2,0)</f>
        <v>2040645</v>
      </c>
      <c r="D5920" s="12" t="s">
        <v>1617</v>
      </c>
      <c r="E5920" s="12" t="str">
        <f>VLOOKUP(B5920,[1]Planilha8!$X$4:$Z$6629,3,0)</f>
        <v>CHI – CENTRAL HUMANIZADA DE INTERNAÇÃO</v>
      </c>
      <c r="F5920" s="12" t="str">
        <f>VLOOKUP(B5920,[1]Planilha8!$X$4:$AD$6629,7,0)</f>
        <v>BOM</v>
      </c>
      <c r="G5920" s="13">
        <v>41610</v>
      </c>
      <c r="H5920" s="14">
        <v>430</v>
      </c>
      <c r="I5920" s="15" t="s">
        <v>22</v>
      </c>
      <c r="J5920" s="56" t="s">
        <v>1564</v>
      </c>
      <c r="K5920" s="57">
        <v>270</v>
      </c>
      <c r="L5920" s="58">
        <v>2013003134</v>
      </c>
      <c r="M5920" s="59">
        <v>43465</v>
      </c>
      <c r="N5920" s="60">
        <v>259.14544159544101</v>
      </c>
      <c r="O5920" s="61">
        <v>0.33</v>
      </c>
      <c r="P5920" s="62">
        <v>2.75E-2</v>
      </c>
      <c r="Q5920" s="63">
        <v>11.824999999999999</v>
      </c>
      <c r="R5920" s="64">
        <v>270.970441595441</v>
      </c>
      <c r="S5920" s="25">
        <v>159.029558404559</v>
      </c>
      <c r="AMG5920"/>
      <c r="AMH5920"/>
      <c r="AMI5920"/>
      <c r="AMJ5920"/>
    </row>
    <row r="5921" spans="1:1024" s="2" customFormat="1" ht="51" x14ac:dyDescent="0.25">
      <c r="A5921" s="10" t="s">
        <v>1462</v>
      </c>
      <c r="B5921" s="10">
        <v>7051</v>
      </c>
      <c r="C5921" s="10">
        <f>VLOOKUP(B5921,[1]Planilha8!$X$4:$Y$6629,2,0)</f>
        <v>2040646</v>
      </c>
      <c r="D5921" s="12" t="s">
        <v>1618</v>
      </c>
      <c r="E5921" s="12" t="str">
        <f>VLOOKUP(B5921,[1]Planilha8!$X$4:$Z$6629,3,0)</f>
        <v>CHI – CENTRAL HUMANIZADA DE INTERNAÇÃO</v>
      </c>
      <c r="F5921" s="12" t="str">
        <f>VLOOKUP(B5921,[1]Planilha8!$X$4:$AD$6629,7,0)</f>
        <v>BOM</v>
      </c>
      <c r="G5921" s="13">
        <v>41610</v>
      </c>
      <c r="H5921" s="14">
        <v>430</v>
      </c>
      <c r="I5921" s="15" t="s">
        <v>22</v>
      </c>
      <c r="J5921" s="56" t="s">
        <v>1564</v>
      </c>
      <c r="K5921" s="57">
        <v>270</v>
      </c>
      <c r="L5921" s="58">
        <v>2013003134</v>
      </c>
      <c r="M5921" s="59">
        <v>43465</v>
      </c>
      <c r="N5921" s="60">
        <v>259.14544159544101</v>
      </c>
      <c r="O5921" s="61">
        <v>0.33</v>
      </c>
      <c r="P5921" s="62">
        <v>2.75E-2</v>
      </c>
      <c r="Q5921" s="63">
        <v>11.824999999999999</v>
      </c>
      <c r="R5921" s="64">
        <v>270.970441595441</v>
      </c>
      <c r="S5921" s="25">
        <v>159.029558404559</v>
      </c>
      <c r="AMG5921"/>
      <c r="AMH5921"/>
      <c r="AMI5921"/>
      <c r="AMJ5921"/>
    </row>
    <row r="5922" spans="1:1024" s="2" customFormat="1" ht="51" x14ac:dyDescent="0.25">
      <c r="A5922" s="10" t="s">
        <v>1462</v>
      </c>
      <c r="B5922" s="10">
        <v>7052</v>
      </c>
      <c r="C5922" s="10">
        <f>VLOOKUP(B5922,[1]Planilha8!$X$4:$Y$6629,2,0)</f>
        <v>2040647</v>
      </c>
      <c r="D5922" s="12" t="s">
        <v>1619</v>
      </c>
      <c r="E5922" s="12" t="str">
        <f>VLOOKUP(B5922,[1]Planilha8!$X$4:$Z$6629,3,0)</f>
        <v>CHI – CENTRAL HUMANIZADA DE INTERNAÇÃO</v>
      </c>
      <c r="F5922" s="12" t="str">
        <f>VLOOKUP(B5922,[1]Planilha8!$X$4:$AD$6629,7,0)</f>
        <v>BOM</v>
      </c>
      <c r="G5922" s="13">
        <v>41610</v>
      </c>
      <c r="H5922" s="14">
        <v>465</v>
      </c>
      <c r="I5922" s="15" t="s">
        <v>22</v>
      </c>
      <c r="J5922" s="56" t="s">
        <v>1564</v>
      </c>
      <c r="K5922" s="57">
        <v>270</v>
      </c>
      <c r="L5922" s="58">
        <v>2013003134</v>
      </c>
      <c r="M5922" s="59">
        <v>43465</v>
      </c>
      <c r="N5922" s="60">
        <v>280.23867521367498</v>
      </c>
      <c r="O5922" s="61">
        <v>0.33</v>
      </c>
      <c r="P5922" s="62">
        <v>2.75E-2</v>
      </c>
      <c r="Q5922" s="63">
        <v>12.7875</v>
      </c>
      <c r="R5922" s="64">
        <v>293.026175213675</v>
      </c>
      <c r="S5922" s="25">
        <v>171.973824786325</v>
      </c>
      <c r="AMG5922"/>
      <c r="AMH5922"/>
      <c r="AMI5922"/>
      <c r="AMJ5922"/>
    </row>
    <row r="5923" spans="1:1024" s="2" customFormat="1" ht="51" x14ac:dyDescent="0.25">
      <c r="A5923" s="10" t="s">
        <v>1462</v>
      </c>
      <c r="B5923" s="10">
        <v>6840</v>
      </c>
      <c r="C5923" s="10">
        <f>VLOOKUP(B5923,[1]Planilha8!$X$4:$Y$6629,2,0)</f>
        <v>2040648</v>
      </c>
      <c r="D5923" s="12" t="s">
        <v>1620</v>
      </c>
      <c r="E5923" s="12" t="str">
        <f>VLOOKUP(B5923,[1]Planilha8!$X$4:$Z$6629,3,0)</f>
        <v>REPOUSO STAFF – CLÍNICA MÉDICA</v>
      </c>
      <c r="F5923" s="12" t="str">
        <f>VLOOKUP(B5923,[1]Planilha8!$X$4:$AD$6629,7,0)</f>
        <v>BOM</v>
      </c>
      <c r="G5923" s="13">
        <v>41611</v>
      </c>
      <c r="H5923" s="14">
        <v>375</v>
      </c>
      <c r="I5923" s="15" t="s">
        <v>22</v>
      </c>
      <c r="J5923" s="56" t="s">
        <v>1595</v>
      </c>
      <c r="K5923" s="57">
        <v>69</v>
      </c>
      <c r="L5923" s="58">
        <v>2013004176</v>
      </c>
      <c r="M5923" s="59">
        <v>43465</v>
      </c>
      <c r="N5923" s="60">
        <v>160.619658119658</v>
      </c>
      <c r="O5923" s="61">
        <v>0.14000000000000001</v>
      </c>
      <c r="P5923" s="62">
        <v>1.16666666666667E-2</v>
      </c>
      <c r="Q5923" s="63">
        <v>4.375</v>
      </c>
      <c r="R5923" s="64">
        <v>164.994658119658</v>
      </c>
      <c r="S5923" s="25">
        <v>210.005341880342</v>
      </c>
      <c r="AMG5923"/>
      <c r="AMH5923"/>
      <c r="AMI5923"/>
      <c r="AMJ5923"/>
    </row>
    <row r="5924" spans="1:1024" s="2" customFormat="1" ht="51" x14ac:dyDescent="0.25">
      <c r="A5924" s="10" t="s">
        <v>1462</v>
      </c>
      <c r="B5924" s="10">
        <v>6843</v>
      </c>
      <c r="C5924" s="10">
        <f>VLOOKUP(B5924,[1]Planilha8!$X$4:$Y$6629,2,0)</f>
        <v>2040649</v>
      </c>
      <c r="D5924" s="12" t="s">
        <v>1620</v>
      </c>
      <c r="E5924" s="12" t="str">
        <f>VLOOKUP(B5924,[1]Planilha8!$X$4:$Z$6629,3,0)</f>
        <v>REPOUSO MÉDICO – STAFF CLÍNICA CIRÚRGICA</v>
      </c>
      <c r="F5924" s="12" t="str">
        <f>VLOOKUP(B5924,[1]Planilha8!$X$4:$AD$6629,7,0)</f>
        <v>BOM</v>
      </c>
      <c r="G5924" s="13">
        <v>41611</v>
      </c>
      <c r="H5924" s="14">
        <v>375</v>
      </c>
      <c r="I5924" s="15" t="s">
        <v>22</v>
      </c>
      <c r="J5924" s="56" t="s">
        <v>1595</v>
      </c>
      <c r="K5924" s="57">
        <v>69</v>
      </c>
      <c r="L5924" s="58">
        <v>2013004176</v>
      </c>
      <c r="M5924" s="59">
        <v>43465</v>
      </c>
      <c r="N5924" s="60">
        <v>160.619658119658</v>
      </c>
      <c r="O5924" s="61">
        <v>0.14000000000000001</v>
      </c>
      <c r="P5924" s="62">
        <v>1.16666666666667E-2</v>
      </c>
      <c r="Q5924" s="63">
        <v>4.375</v>
      </c>
      <c r="R5924" s="64">
        <v>164.994658119658</v>
      </c>
      <c r="S5924" s="25">
        <v>210.005341880342</v>
      </c>
      <c r="AMG5924"/>
      <c r="AMH5924"/>
      <c r="AMI5924"/>
      <c r="AMJ5924"/>
    </row>
    <row r="5925" spans="1:1024" s="2" customFormat="1" ht="51" x14ac:dyDescent="0.25">
      <c r="A5925" s="10" t="s">
        <v>1462</v>
      </c>
      <c r="B5925" s="10">
        <v>6846</v>
      </c>
      <c r="C5925" s="10">
        <f>VLOOKUP(B5925,[1]Planilha8!$X$4:$Y$6629,2,0)</f>
        <v>2040650</v>
      </c>
      <c r="D5925" s="12" t="s">
        <v>1620</v>
      </c>
      <c r="E5925" s="12" t="str">
        <f>VLOOKUP(B5925,[1]Planilha8!$X$4:$Z$6629,3,0)</f>
        <v>REPOUSO RESIDENTE – CLÍNICA MÉDICA</v>
      </c>
      <c r="F5925" s="12" t="str">
        <f>VLOOKUP(B5925,[1]Planilha8!$X$4:$AD$6629,7,0)</f>
        <v>BOM</v>
      </c>
      <c r="G5925" s="13">
        <v>41611</v>
      </c>
      <c r="H5925" s="14">
        <v>375</v>
      </c>
      <c r="I5925" s="15" t="s">
        <v>22</v>
      </c>
      <c r="J5925" s="56" t="s">
        <v>1595</v>
      </c>
      <c r="K5925" s="57">
        <v>69</v>
      </c>
      <c r="L5925" s="58">
        <v>2013004176</v>
      </c>
      <c r="M5925" s="59">
        <v>43465</v>
      </c>
      <c r="N5925" s="60">
        <v>160.619658119658</v>
      </c>
      <c r="O5925" s="61">
        <v>0.14000000000000001</v>
      </c>
      <c r="P5925" s="62">
        <v>1.16666666666667E-2</v>
      </c>
      <c r="Q5925" s="63">
        <v>4.375</v>
      </c>
      <c r="R5925" s="64">
        <v>164.994658119658</v>
      </c>
      <c r="S5925" s="25">
        <v>210.005341880342</v>
      </c>
      <c r="AMG5925"/>
      <c r="AMH5925"/>
      <c r="AMI5925"/>
      <c r="AMJ5925"/>
    </row>
    <row r="5926" spans="1:1024" s="2" customFormat="1" ht="25.5" x14ac:dyDescent="0.25">
      <c r="A5926" s="10" t="s">
        <v>1462</v>
      </c>
      <c r="B5926" s="10">
        <v>6847</v>
      </c>
      <c r="C5926" s="10">
        <f>VLOOKUP(B5926,[1]Planilha8!$X$4:$Y$6629,2,0)</f>
        <v>2040651</v>
      </c>
      <c r="D5926" s="12" t="s">
        <v>1621</v>
      </c>
      <c r="E5926" s="12" t="str">
        <f>VLOOKUP(B5926,[1]Planilha8!$X$4:$Z$6629,3,0)</f>
        <v>CHI – GUARDA VOLUMES</v>
      </c>
      <c r="F5926" s="12" t="str">
        <f>VLOOKUP(B5926,[1]Planilha8!$X$4:$AD$6629,7,0)</f>
        <v>BOM</v>
      </c>
      <c r="G5926" s="13">
        <v>41611</v>
      </c>
      <c r="H5926" s="14">
        <v>4100</v>
      </c>
      <c r="I5926" s="15" t="s">
        <v>22</v>
      </c>
      <c r="J5926" s="56" t="s">
        <v>1595</v>
      </c>
      <c r="K5926" s="57">
        <v>69</v>
      </c>
      <c r="L5926" s="58">
        <v>2013004176</v>
      </c>
      <c r="M5926" s="59">
        <v>43465</v>
      </c>
      <c r="N5926" s="60">
        <v>1756.1082621082601</v>
      </c>
      <c r="O5926" s="61">
        <v>0.14000000000000001</v>
      </c>
      <c r="P5926" s="62">
        <v>1.16666666666667E-2</v>
      </c>
      <c r="Q5926" s="63">
        <v>47.8333333333333</v>
      </c>
      <c r="R5926" s="64">
        <v>1803.9415954415999</v>
      </c>
      <c r="S5926" s="25">
        <v>2296.0584045584001</v>
      </c>
      <c r="AMG5926"/>
      <c r="AMH5926"/>
      <c r="AMI5926"/>
      <c r="AMJ5926"/>
    </row>
    <row r="5927" spans="1:1024" s="2" customFormat="1" ht="51" x14ac:dyDescent="0.25">
      <c r="A5927" s="10" t="s">
        <v>1462</v>
      </c>
      <c r="B5927" s="10">
        <v>6848</v>
      </c>
      <c r="C5927" s="10">
        <f>VLOOKUP(B5927,[1]Planilha8!$X$4:$Y$6629,2,0)</f>
        <v>2040652</v>
      </c>
      <c r="D5927" s="12" t="s">
        <v>1622</v>
      </c>
      <c r="E5927" s="12" t="str">
        <f>VLOOKUP(B5927,[1]Planilha8!$X$4:$Z$6629,3,0)</f>
        <v>CHI – CENTRAL DE RELACIONAMENTO</v>
      </c>
      <c r="F5927" s="12" t="str">
        <f>VLOOKUP(B5927,[1]Planilha8!$X$4:$AD$6629,7,0)</f>
        <v>BOM</v>
      </c>
      <c r="G5927" s="13">
        <v>41611</v>
      </c>
      <c r="H5927" s="14">
        <v>650</v>
      </c>
      <c r="I5927" s="15" t="s">
        <v>22</v>
      </c>
      <c r="J5927" s="56" t="s">
        <v>1595</v>
      </c>
      <c r="K5927" s="57">
        <v>69</v>
      </c>
      <c r="L5927" s="58">
        <v>2013004176</v>
      </c>
      <c r="M5927" s="59">
        <v>43465</v>
      </c>
      <c r="N5927" s="60">
        <v>296.28240740740699</v>
      </c>
      <c r="O5927" s="61">
        <v>0.17</v>
      </c>
      <c r="P5927" s="62">
        <v>1.4166666666666701E-2</v>
      </c>
      <c r="Q5927" s="63">
        <v>9.2083333333333304</v>
      </c>
      <c r="R5927" s="64">
        <v>305.49074074074099</v>
      </c>
      <c r="S5927" s="25">
        <v>344.50925925925901</v>
      </c>
      <c r="AMG5927"/>
      <c r="AMH5927"/>
      <c r="AMI5927"/>
      <c r="AMJ5927"/>
    </row>
    <row r="5928" spans="1:1024" s="2" customFormat="1" ht="38.25" x14ac:dyDescent="0.25">
      <c r="A5928" s="10" t="s">
        <v>1462</v>
      </c>
      <c r="B5928" s="10">
        <v>6864</v>
      </c>
      <c r="C5928" s="10">
        <f>VLOOKUP(B5928,[1]Planilha8!$X$4:$Y$6629,2,0)</f>
        <v>2040557</v>
      </c>
      <c r="D5928" s="12" t="s">
        <v>1623</v>
      </c>
      <c r="E5928" s="12" t="str">
        <f>VLOOKUP(B5928,[1]Planilha8!$X$4:$Z$6629,3,0)</f>
        <v>UNIDADE DE TERAPIA INTENSIVA</v>
      </c>
      <c r="F5928" s="12" t="str">
        <f>VLOOKUP(B5928,[1]Planilha8!$X$4:$AD$6629,7,0)</f>
        <v>BOM</v>
      </c>
      <c r="G5928" s="13">
        <v>41611</v>
      </c>
      <c r="H5928" s="14">
        <v>1600</v>
      </c>
      <c r="I5928" s="15" t="s">
        <v>22</v>
      </c>
      <c r="J5928" s="56" t="s">
        <v>1595</v>
      </c>
      <c r="K5928" s="57">
        <v>69</v>
      </c>
      <c r="L5928" s="58">
        <v>2013004176</v>
      </c>
      <c r="M5928" s="59">
        <v>43465</v>
      </c>
      <c r="N5928" s="60">
        <v>1213.31054131054</v>
      </c>
      <c r="O5928" s="61">
        <v>0.5</v>
      </c>
      <c r="P5928" s="62">
        <v>4.1666666666666699E-2</v>
      </c>
      <c r="Q5928" s="63">
        <v>66.6666666666667</v>
      </c>
      <c r="R5928" s="64">
        <v>1279.9772079772099</v>
      </c>
      <c r="S5928" s="25">
        <v>320.02279202279198</v>
      </c>
      <c r="AMG5928"/>
      <c r="AMH5928"/>
      <c r="AMI5928"/>
      <c r="AMJ5928"/>
    </row>
    <row r="5929" spans="1:1024" s="2" customFormat="1" ht="51" x14ac:dyDescent="0.25">
      <c r="A5929" s="10" t="s">
        <v>1462</v>
      </c>
      <c r="B5929" s="10">
        <v>6884</v>
      </c>
      <c r="C5929" s="10">
        <f>VLOOKUP(B5929,[1]Planilha8!$X$4:$Y$6629,2,0)</f>
        <v>2040654</v>
      </c>
      <c r="D5929" s="12" t="s">
        <v>1620</v>
      </c>
      <c r="E5929" s="12" t="str">
        <f>VLOOKUP(B5929,[1]Planilha8!$X$4:$Z$6629,3,0)</f>
        <v>REPOUSO RESIDENTE – CLÍNICA CIRÚRGICA</v>
      </c>
      <c r="F5929" s="12" t="str">
        <f>VLOOKUP(B5929,[1]Planilha8!$X$4:$AD$6629,7,0)</f>
        <v>BOM</v>
      </c>
      <c r="G5929" s="13">
        <v>41611</v>
      </c>
      <c r="H5929" s="14">
        <v>375</v>
      </c>
      <c r="I5929" s="15" t="s">
        <v>22</v>
      </c>
      <c r="J5929" s="56" t="s">
        <v>1595</v>
      </c>
      <c r="K5929" s="57">
        <v>69</v>
      </c>
      <c r="L5929" s="58">
        <v>2013004176</v>
      </c>
      <c r="M5929" s="59">
        <v>43465</v>
      </c>
      <c r="N5929" s="60">
        <v>160.619658119658</v>
      </c>
      <c r="O5929" s="61">
        <v>0.14000000000000001</v>
      </c>
      <c r="P5929" s="62">
        <v>1.16666666666667E-2</v>
      </c>
      <c r="Q5929" s="63">
        <v>4.375</v>
      </c>
      <c r="R5929" s="64">
        <v>164.994658119658</v>
      </c>
      <c r="S5929" s="25">
        <v>210.005341880342</v>
      </c>
      <c r="AMG5929"/>
      <c r="AMH5929"/>
      <c r="AMI5929"/>
      <c r="AMJ5929"/>
    </row>
    <row r="5930" spans="1:1024" s="2" customFormat="1" ht="25.5" x14ac:dyDescent="0.25">
      <c r="A5930" s="10" t="s">
        <v>1462</v>
      </c>
      <c r="B5930" s="10">
        <v>7059</v>
      </c>
      <c r="C5930" s="10">
        <f>VLOOKUP(B5930,[1]Planilha8!$X$4:$Y$6629,2,0)</f>
        <v>2040689</v>
      </c>
      <c r="D5930" s="12" t="s">
        <v>1624</v>
      </c>
      <c r="E5930" s="12" t="str">
        <f>VLOOKUP(B5930,[1]Planilha8!$X$4:$Z$6629,3,0)</f>
        <v>CENTRO CIRÚRGICO</v>
      </c>
      <c r="F5930" s="12" t="str">
        <f>VLOOKUP(B5930,[1]Planilha8!$X$4:$AD$6629,7,0)</f>
        <v>BOM</v>
      </c>
      <c r="G5930" s="13">
        <v>41621</v>
      </c>
      <c r="H5930" s="14">
        <v>500</v>
      </c>
      <c r="I5930" s="15" t="s">
        <v>22</v>
      </c>
      <c r="J5930" s="56" t="s">
        <v>674</v>
      </c>
      <c r="K5930" s="57">
        <v>203</v>
      </c>
      <c r="L5930" s="58">
        <v>2013002820</v>
      </c>
      <c r="M5930" s="59">
        <v>43465</v>
      </c>
      <c r="N5930" s="60">
        <v>213.269230769231</v>
      </c>
      <c r="O5930" s="61">
        <v>0.14000000000000001</v>
      </c>
      <c r="P5930" s="62">
        <v>1.16666666666667E-2</v>
      </c>
      <c r="Q5930" s="63">
        <v>5.8333333333333304</v>
      </c>
      <c r="R5930" s="64">
        <v>219.102564102564</v>
      </c>
      <c r="S5930" s="25">
        <v>280.89743589743603</v>
      </c>
      <c r="AMG5930"/>
      <c r="AMH5930"/>
      <c r="AMI5930"/>
      <c r="AMJ5930"/>
    </row>
    <row r="5931" spans="1:1024" s="2" customFormat="1" ht="25.5" x14ac:dyDescent="0.25">
      <c r="A5931" s="10" t="s">
        <v>1462</v>
      </c>
      <c r="B5931" s="10">
        <v>7060</v>
      </c>
      <c r="C5931" s="10">
        <f>VLOOKUP(B5931,[1]Planilha8!$X$4:$Y$6629,2,0)</f>
        <v>2040690</v>
      </c>
      <c r="D5931" s="12" t="s">
        <v>1624</v>
      </c>
      <c r="E5931" s="12" t="str">
        <f>VLOOKUP(B5931,[1]Planilha8!$X$4:$Z$6629,3,0)</f>
        <v>CENTRO CIRÚRGICO</v>
      </c>
      <c r="F5931" s="12" t="str">
        <f>VLOOKUP(B5931,[1]Planilha8!$X$4:$AD$6629,7,0)</f>
        <v>BOM</v>
      </c>
      <c r="G5931" s="13">
        <v>41621</v>
      </c>
      <c r="H5931" s="14">
        <v>500</v>
      </c>
      <c r="I5931" s="15" t="s">
        <v>22</v>
      </c>
      <c r="J5931" s="56" t="s">
        <v>674</v>
      </c>
      <c r="K5931" s="57">
        <v>203</v>
      </c>
      <c r="L5931" s="58">
        <v>2013002820</v>
      </c>
      <c r="M5931" s="59">
        <v>43465</v>
      </c>
      <c r="N5931" s="60">
        <v>213.269230769231</v>
      </c>
      <c r="O5931" s="61">
        <v>0.14000000000000001</v>
      </c>
      <c r="P5931" s="62">
        <v>1.16666666666667E-2</v>
      </c>
      <c r="Q5931" s="63">
        <v>5.8333333333333304</v>
      </c>
      <c r="R5931" s="64">
        <v>219.102564102564</v>
      </c>
      <c r="S5931" s="25">
        <v>280.89743589743603</v>
      </c>
      <c r="AMG5931"/>
      <c r="AMH5931"/>
      <c r="AMI5931"/>
      <c r="AMJ5931"/>
    </row>
    <row r="5932" spans="1:1024" s="2" customFormat="1" ht="25.5" x14ac:dyDescent="0.25">
      <c r="A5932" s="10" t="s">
        <v>1462</v>
      </c>
      <c r="B5932" s="10">
        <v>7061</v>
      </c>
      <c r="C5932" s="10">
        <f>VLOOKUP(B5932,[1]Planilha8!$X$4:$Y$6629,2,0)</f>
        <v>2040691</v>
      </c>
      <c r="D5932" s="12" t="s">
        <v>1624</v>
      </c>
      <c r="E5932" s="12" t="str">
        <f>VLOOKUP(B5932,[1]Planilha8!$X$4:$Z$6629,3,0)</f>
        <v>CENTRO CIRÚRGICO</v>
      </c>
      <c r="F5932" s="12" t="str">
        <f>VLOOKUP(B5932,[1]Planilha8!$X$4:$AD$6629,7,0)</f>
        <v>BOM</v>
      </c>
      <c r="G5932" s="13">
        <v>41621</v>
      </c>
      <c r="H5932" s="14">
        <v>500</v>
      </c>
      <c r="I5932" s="15" t="s">
        <v>22</v>
      </c>
      <c r="J5932" s="56" t="s">
        <v>674</v>
      </c>
      <c r="K5932" s="57">
        <v>203</v>
      </c>
      <c r="L5932" s="58">
        <v>2013002820</v>
      </c>
      <c r="M5932" s="59">
        <v>43465</v>
      </c>
      <c r="N5932" s="60">
        <v>213.269230769231</v>
      </c>
      <c r="O5932" s="61">
        <v>0.14000000000000001</v>
      </c>
      <c r="P5932" s="62">
        <v>1.16666666666667E-2</v>
      </c>
      <c r="Q5932" s="63">
        <v>5.8333333333333304</v>
      </c>
      <c r="R5932" s="64">
        <v>219.102564102564</v>
      </c>
      <c r="S5932" s="25">
        <v>280.89743589743603</v>
      </c>
      <c r="AMG5932"/>
      <c r="AMH5932"/>
      <c r="AMI5932"/>
      <c r="AMJ5932"/>
    </row>
    <row r="5933" spans="1:1024" s="2" customFormat="1" ht="25.5" x14ac:dyDescent="0.25">
      <c r="A5933" s="10" t="s">
        <v>1462</v>
      </c>
      <c r="B5933" s="10">
        <v>7062</v>
      </c>
      <c r="C5933" s="10">
        <f>VLOOKUP(B5933,[1]Planilha8!$X$4:$Y$6629,2,0)</f>
        <v>2040692</v>
      </c>
      <c r="D5933" s="12" t="s">
        <v>1624</v>
      </c>
      <c r="E5933" s="12" t="str">
        <f>VLOOKUP(B5933,[1]Planilha8!$X$4:$Z$6629,3,0)</f>
        <v>CENTRO CIRÚRGICO</v>
      </c>
      <c r="F5933" s="12" t="str">
        <f>VLOOKUP(B5933,[1]Planilha8!$X$4:$AD$6629,7,0)</f>
        <v>BOM</v>
      </c>
      <c r="G5933" s="13">
        <v>41621</v>
      </c>
      <c r="H5933" s="14">
        <v>500</v>
      </c>
      <c r="I5933" s="15" t="s">
        <v>22</v>
      </c>
      <c r="J5933" s="56" t="s">
        <v>674</v>
      </c>
      <c r="K5933" s="57">
        <v>203</v>
      </c>
      <c r="L5933" s="58">
        <v>2013002820</v>
      </c>
      <c r="M5933" s="59">
        <v>43465</v>
      </c>
      <c r="N5933" s="60">
        <v>213.269230769231</v>
      </c>
      <c r="O5933" s="61">
        <v>0.14000000000000001</v>
      </c>
      <c r="P5933" s="62">
        <v>1.16666666666667E-2</v>
      </c>
      <c r="Q5933" s="63">
        <v>5.8333333333333304</v>
      </c>
      <c r="R5933" s="64">
        <v>219.102564102564</v>
      </c>
      <c r="S5933" s="25">
        <v>280.89743589743603</v>
      </c>
      <c r="AMG5933"/>
      <c r="AMH5933"/>
      <c r="AMI5933"/>
      <c r="AMJ5933"/>
    </row>
    <row r="5934" spans="1:1024" s="2" customFormat="1" ht="25.5" x14ac:dyDescent="0.25">
      <c r="A5934" s="10" t="s">
        <v>1462</v>
      </c>
      <c r="B5934" s="10">
        <v>7063</v>
      </c>
      <c r="C5934" s="10">
        <f>VLOOKUP(B5934,[1]Planilha8!$X$4:$Y$6629,2,0)</f>
        <v>2040693</v>
      </c>
      <c r="D5934" s="12" t="s">
        <v>1624</v>
      </c>
      <c r="E5934" s="12" t="str">
        <f>VLOOKUP(B5934,[1]Planilha8!$X$4:$Z$6629,3,0)</f>
        <v>CENTRO CIRÚRGICO</v>
      </c>
      <c r="F5934" s="12" t="str">
        <f>VLOOKUP(B5934,[1]Planilha8!$X$4:$AD$6629,7,0)</f>
        <v>BOM</v>
      </c>
      <c r="G5934" s="13">
        <v>41621</v>
      </c>
      <c r="H5934" s="14">
        <v>500</v>
      </c>
      <c r="I5934" s="15" t="s">
        <v>22</v>
      </c>
      <c r="J5934" s="56" t="s">
        <v>674</v>
      </c>
      <c r="K5934" s="57">
        <v>203</v>
      </c>
      <c r="L5934" s="58">
        <v>2013002820</v>
      </c>
      <c r="M5934" s="59">
        <v>43465</v>
      </c>
      <c r="N5934" s="60">
        <v>213.269230769231</v>
      </c>
      <c r="O5934" s="61">
        <v>0.14000000000000001</v>
      </c>
      <c r="P5934" s="62">
        <v>1.16666666666667E-2</v>
      </c>
      <c r="Q5934" s="63">
        <v>5.8333333333333304</v>
      </c>
      <c r="R5934" s="64">
        <v>219.102564102564</v>
      </c>
      <c r="S5934" s="25">
        <v>280.89743589743603</v>
      </c>
      <c r="AMG5934"/>
      <c r="AMH5934"/>
      <c r="AMI5934"/>
      <c r="AMJ5934"/>
    </row>
    <row r="5935" spans="1:1024" s="2" customFormat="1" ht="38.25" x14ac:dyDescent="0.25">
      <c r="A5935" s="10" t="s">
        <v>1462</v>
      </c>
      <c r="B5935" s="10">
        <v>7064</v>
      </c>
      <c r="C5935" s="10">
        <f>VLOOKUP(B5935,[1]Planilha8!$X$4:$Y$6629,2,0)</f>
        <v>2040694</v>
      </c>
      <c r="D5935" s="12" t="s">
        <v>1624</v>
      </c>
      <c r="E5935" s="12" t="str">
        <f>VLOOKUP(B5935,[1]Planilha8!$X$4:$Z$6629,3,0)</f>
        <v>FARMACIA - CENTRO CIRURGICO</v>
      </c>
      <c r="F5935" s="12" t="str">
        <f>VLOOKUP(B5935,[1]Planilha8!$X$4:$AD$6629,7,0)</f>
        <v>BOM</v>
      </c>
      <c r="G5935" s="13">
        <v>41621</v>
      </c>
      <c r="H5935" s="14">
        <v>500</v>
      </c>
      <c r="I5935" s="15" t="s">
        <v>22</v>
      </c>
      <c r="J5935" s="56" t="s">
        <v>674</v>
      </c>
      <c r="K5935" s="57">
        <v>203</v>
      </c>
      <c r="L5935" s="58">
        <v>2013002820</v>
      </c>
      <c r="M5935" s="59">
        <v>43465</v>
      </c>
      <c r="N5935" s="60">
        <v>213.269230769231</v>
      </c>
      <c r="O5935" s="61">
        <v>0.14000000000000001</v>
      </c>
      <c r="P5935" s="62">
        <v>1.16666666666667E-2</v>
      </c>
      <c r="Q5935" s="63">
        <v>5.8333333333333304</v>
      </c>
      <c r="R5935" s="64">
        <v>219.102564102564</v>
      </c>
      <c r="S5935" s="25">
        <v>280.89743589743603</v>
      </c>
      <c r="AMG5935"/>
      <c r="AMH5935"/>
      <c r="AMI5935"/>
      <c r="AMJ5935"/>
    </row>
    <row r="5936" spans="1:1024" s="2" customFormat="1" ht="25.5" x14ac:dyDescent="0.25">
      <c r="A5936" s="10" t="s">
        <v>1462</v>
      </c>
      <c r="B5936" s="10">
        <v>7065</v>
      </c>
      <c r="C5936" s="10">
        <f>VLOOKUP(B5936,[1]Planilha8!$X$4:$Y$6629,2,0)</f>
        <v>2040695</v>
      </c>
      <c r="D5936" s="12" t="s">
        <v>1624</v>
      </c>
      <c r="E5936" s="12" t="str">
        <f>VLOOKUP(B5936,[1]Planilha8!$X$4:$Z$6629,3,0)</f>
        <v>CENTRO CIRÚRGICO</v>
      </c>
      <c r="F5936" s="12" t="str">
        <f>VLOOKUP(B5936,[1]Planilha8!$X$4:$AD$6629,7,0)</f>
        <v>BOM</v>
      </c>
      <c r="G5936" s="13">
        <v>41621</v>
      </c>
      <c r="H5936" s="14">
        <v>500</v>
      </c>
      <c r="I5936" s="15" t="s">
        <v>22</v>
      </c>
      <c r="J5936" s="56" t="s">
        <v>674</v>
      </c>
      <c r="K5936" s="57">
        <v>203</v>
      </c>
      <c r="L5936" s="58">
        <v>2013002820</v>
      </c>
      <c r="M5936" s="59">
        <v>43465</v>
      </c>
      <c r="N5936" s="60">
        <v>213.269230769231</v>
      </c>
      <c r="O5936" s="61">
        <v>0.14000000000000001</v>
      </c>
      <c r="P5936" s="62">
        <v>1.16666666666667E-2</v>
      </c>
      <c r="Q5936" s="63">
        <v>5.8333333333333304</v>
      </c>
      <c r="R5936" s="64">
        <v>219.102564102564</v>
      </c>
      <c r="S5936" s="25">
        <v>280.89743589743603</v>
      </c>
      <c r="AMG5936"/>
      <c r="AMH5936"/>
      <c r="AMI5936"/>
      <c r="AMJ5936"/>
    </row>
    <row r="5937" spans="1:1024" s="2" customFormat="1" ht="25.5" x14ac:dyDescent="0.25">
      <c r="A5937" s="10" t="s">
        <v>1462</v>
      </c>
      <c r="B5937" s="10">
        <v>7066</v>
      </c>
      <c r="C5937" s="10">
        <f>VLOOKUP(B5937,[1]Planilha8!$X$4:$Y$6629,2,0)</f>
        <v>2040696</v>
      </c>
      <c r="D5937" s="12" t="s">
        <v>1624</v>
      </c>
      <c r="E5937" s="12" t="str">
        <f>VLOOKUP(B5937,[1]Planilha8!$X$4:$Z$6629,3,0)</f>
        <v>CENTRO CIRÚRGICO</v>
      </c>
      <c r="F5937" s="12" t="str">
        <f>VLOOKUP(B5937,[1]Planilha8!$X$4:$AD$6629,7,0)</f>
        <v>BOM</v>
      </c>
      <c r="G5937" s="13">
        <v>41621</v>
      </c>
      <c r="H5937" s="14">
        <v>500</v>
      </c>
      <c r="I5937" s="15" t="s">
        <v>22</v>
      </c>
      <c r="J5937" s="56" t="s">
        <v>674</v>
      </c>
      <c r="K5937" s="57">
        <v>203</v>
      </c>
      <c r="L5937" s="58">
        <v>2013002820</v>
      </c>
      <c r="M5937" s="59">
        <v>43465</v>
      </c>
      <c r="N5937" s="60">
        <v>213.269230769231</v>
      </c>
      <c r="O5937" s="61">
        <v>0.14000000000000001</v>
      </c>
      <c r="P5937" s="62">
        <v>1.16666666666667E-2</v>
      </c>
      <c r="Q5937" s="63">
        <v>5.8333333333333304</v>
      </c>
      <c r="R5937" s="64">
        <v>219.102564102564</v>
      </c>
      <c r="S5937" s="25">
        <v>280.89743589743603</v>
      </c>
      <c r="AMG5937"/>
      <c r="AMH5937"/>
      <c r="AMI5937"/>
      <c r="AMJ5937"/>
    </row>
    <row r="5938" spans="1:1024" s="2" customFormat="1" ht="25.5" x14ac:dyDescent="0.25">
      <c r="A5938" s="10" t="s">
        <v>1462</v>
      </c>
      <c r="B5938" s="10">
        <v>7067</v>
      </c>
      <c r="C5938" s="10">
        <f>VLOOKUP(B5938,[1]Planilha8!$X$4:$Y$6629,2,0)</f>
        <v>2040697</v>
      </c>
      <c r="D5938" s="12" t="s">
        <v>1624</v>
      </c>
      <c r="E5938" s="12" t="str">
        <f>VLOOKUP(B5938,[1]Planilha8!$X$4:$Z$6629,3,0)</f>
        <v>CENTRO CIRÚRGICO</v>
      </c>
      <c r="F5938" s="12" t="str">
        <f>VLOOKUP(B5938,[1]Planilha8!$X$4:$AD$6629,7,0)</f>
        <v>BOM</v>
      </c>
      <c r="G5938" s="13">
        <v>41621</v>
      </c>
      <c r="H5938" s="14">
        <v>500</v>
      </c>
      <c r="I5938" s="15" t="s">
        <v>22</v>
      </c>
      <c r="J5938" s="56" t="s">
        <v>674</v>
      </c>
      <c r="K5938" s="57">
        <v>203</v>
      </c>
      <c r="L5938" s="58">
        <v>2013002820</v>
      </c>
      <c r="M5938" s="59">
        <v>43465</v>
      </c>
      <c r="N5938" s="60">
        <v>213.269230769231</v>
      </c>
      <c r="O5938" s="61">
        <v>0.14000000000000001</v>
      </c>
      <c r="P5938" s="62">
        <v>1.16666666666667E-2</v>
      </c>
      <c r="Q5938" s="63">
        <v>5.8333333333333304</v>
      </c>
      <c r="R5938" s="64">
        <v>219.102564102564</v>
      </c>
      <c r="S5938" s="25">
        <v>280.89743589743603</v>
      </c>
      <c r="AMG5938"/>
      <c r="AMH5938"/>
      <c r="AMI5938"/>
      <c r="AMJ5938"/>
    </row>
    <row r="5939" spans="1:1024" s="2" customFormat="1" ht="25.5" x14ac:dyDescent="0.25">
      <c r="A5939" s="10" t="s">
        <v>1462</v>
      </c>
      <c r="B5939" s="10">
        <v>7068</v>
      </c>
      <c r="C5939" s="10">
        <f>VLOOKUP(B5939,[1]Planilha8!$X$4:$Y$6629,2,0)</f>
        <v>2040698</v>
      </c>
      <c r="D5939" s="12" t="s">
        <v>1624</v>
      </c>
      <c r="E5939" s="12" t="str">
        <f>VLOOKUP(B5939,[1]Planilha8!$X$4:$Z$6629,3,0)</f>
        <v>CENTRO CIRÚRGICO</v>
      </c>
      <c r="F5939" s="12" t="str">
        <f>VLOOKUP(B5939,[1]Planilha8!$X$4:$AD$6629,7,0)</f>
        <v>BOM</v>
      </c>
      <c r="G5939" s="13">
        <v>41621</v>
      </c>
      <c r="H5939" s="14">
        <v>500</v>
      </c>
      <c r="I5939" s="15" t="s">
        <v>22</v>
      </c>
      <c r="J5939" s="56" t="s">
        <v>674</v>
      </c>
      <c r="K5939" s="57">
        <v>203</v>
      </c>
      <c r="L5939" s="58">
        <v>2013002820</v>
      </c>
      <c r="M5939" s="59">
        <v>43465</v>
      </c>
      <c r="N5939" s="60">
        <v>213.269230769231</v>
      </c>
      <c r="O5939" s="61">
        <v>0.14000000000000001</v>
      </c>
      <c r="P5939" s="62">
        <v>1.16666666666667E-2</v>
      </c>
      <c r="Q5939" s="63">
        <v>5.8333333333333304</v>
      </c>
      <c r="R5939" s="64">
        <v>219.102564102564</v>
      </c>
      <c r="S5939" s="25">
        <v>280.89743589743603</v>
      </c>
      <c r="AMG5939"/>
      <c r="AMH5939"/>
      <c r="AMI5939"/>
      <c r="AMJ5939"/>
    </row>
    <row r="5940" spans="1:1024" s="2" customFormat="1" ht="38.25" x14ac:dyDescent="0.25">
      <c r="A5940" s="10" t="s">
        <v>1462</v>
      </c>
      <c r="B5940" s="10">
        <v>7069</v>
      </c>
      <c r="C5940" s="10">
        <f>VLOOKUP(B5940,[1]Planilha8!$X$4:$Y$6629,2,0)</f>
        <v>2040699</v>
      </c>
      <c r="D5940" s="12" t="s">
        <v>1624</v>
      </c>
      <c r="E5940" s="12" t="str">
        <f>VLOOKUP(B5940,[1]Planilha8!$X$4:$Z$6629,3,0)</f>
        <v>GALPÃO ALMOXARIFADO</v>
      </c>
      <c r="F5940" s="12" t="str">
        <f>VLOOKUP(B5940,[1]Planilha8!$X$4:$AD$6629,7,0)</f>
        <v>SUCATA</v>
      </c>
      <c r="G5940" s="13">
        <v>41621</v>
      </c>
      <c r="H5940" s="14">
        <v>500</v>
      </c>
      <c r="I5940" s="15" t="s">
        <v>22</v>
      </c>
      <c r="J5940" s="56" t="s">
        <v>674</v>
      </c>
      <c r="K5940" s="57">
        <v>203</v>
      </c>
      <c r="L5940" s="58">
        <v>2013002820</v>
      </c>
      <c r="M5940" s="59">
        <v>43465</v>
      </c>
      <c r="N5940" s="60">
        <v>213.269230769231</v>
      </c>
      <c r="O5940" s="61">
        <v>0.14000000000000001</v>
      </c>
      <c r="P5940" s="62">
        <v>1.16666666666667E-2</v>
      </c>
      <c r="Q5940" s="63">
        <v>5.8333333333333304</v>
      </c>
      <c r="R5940" s="64">
        <v>219.102564102564</v>
      </c>
      <c r="S5940" s="25">
        <v>280.89743589743603</v>
      </c>
      <c r="AMG5940"/>
      <c r="AMH5940"/>
      <c r="AMI5940"/>
      <c r="AMJ5940"/>
    </row>
    <row r="5941" spans="1:1024" s="2" customFormat="1" ht="25.5" x14ac:dyDescent="0.25">
      <c r="A5941" s="10" t="s">
        <v>1462</v>
      </c>
      <c r="B5941" s="10">
        <v>7070</v>
      </c>
      <c r="C5941" s="10">
        <f>VLOOKUP(B5941,[1]Planilha8!$X$4:$Y$6629,2,0)</f>
        <v>2040700</v>
      </c>
      <c r="D5941" s="12" t="s">
        <v>1624</v>
      </c>
      <c r="E5941" s="12" t="str">
        <f>VLOOKUP(B5941,[1]Planilha8!$X$4:$Z$6629,3,0)</f>
        <v>CENTRO CIRÚRGICO</v>
      </c>
      <c r="F5941" s="12" t="str">
        <f>VLOOKUP(B5941,[1]Planilha8!$X$4:$AD$6629,7,0)</f>
        <v>BOM</v>
      </c>
      <c r="G5941" s="13">
        <v>41621</v>
      </c>
      <c r="H5941" s="14">
        <v>500</v>
      </c>
      <c r="I5941" s="15" t="s">
        <v>22</v>
      </c>
      <c r="J5941" s="56" t="s">
        <v>674</v>
      </c>
      <c r="K5941" s="57">
        <v>203</v>
      </c>
      <c r="L5941" s="58">
        <v>2013002820</v>
      </c>
      <c r="M5941" s="59">
        <v>43465</v>
      </c>
      <c r="N5941" s="60">
        <v>213.269230769231</v>
      </c>
      <c r="O5941" s="61">
        <v>0.14000000000000001</v>
      </c>
      <c r="P5941" s="62">
        <v>1.16666666666667E-2</v>
      </c>
      <c r="Q5941" s="63">
        <v>5.8333333333333304</v>
      </c>
      <c r="R5941" s="64">
        <v>219.102564102564</v>
      </c>
      <c r="S5941" s="25">
        <v>280.89743589743603</v>
      </c>
      <c r="AMG5941"/>
      <c r="AMH5941"/>
      <c r="AMI5941"/>
      <c r="AMJ5941"/>
    </row>
    <row r="5942" spans="1:1024" s="2" customFormat="1" ht="25.5" x14ac:dyDescent="0.25">
      <c r="A5942" s="10" t="s">
        <v>1462</v>
      </c>
      <c r="B5942" s="10">
        <v>7071</v>
      </c>
      <c r="C5942" s="10">
        <f>VLOOKUP(B5942,[1]Planilha8!$X$4:$Y$6629,2,0)</f>
        <v>2040701</v>
      </c>
      <c r="D5942" s="12" t="s">
        <v>1624</v>
      </c>
      <c r="E5942" s="12" t="str">
        <f>VLOOKUP(B5942,[1]Planilha8!$X$4:$Z$6629,3,0)</f>
        <v>CLINICA MEDICA</v>
      </c>
      <c r="F5942" s="12" t="str">
        <f>VLOOKUP(B5942,[1]Planilha8!$X$4:$AD$6629,7,0)</f>
        <v>BOM</v>
      </c>
      <c r="G5942" s="13">
        <v>41621</v>
      </c>
      <c r="H5942" s="14">
        <v>500</v>
      </c>
      <c r="I5942" s="15" t="s">
        <v>22</v>
      </c>
      <c r="J5942" s="56" t="s">
        <v>674</v>
      </c>
      <c r="K5942" s="57">
        <v>203</v>
      </c>
      <c r="L5942" s="58">
        <v>2013002820</v>
      </c>
      <c r="M5942" s="59">
        <v>43465</v>
      </c>
      <c r="N5942" s="60">
        <v>213.269230769231</v>
      </c>
      <c r="O5942" s="61">
        <v>0.14000000000000001</v>
      </c>
      <c r="P5942" s="62">
        <v>1.16666666666667E-2</v>
      </c>
      <c r="Q5942" s="63">
        <v>5.8333333333333304</v>
      </c>
      <c r="R5942" s="64">
        <v>219.102564102564</v>
      </c>
      <c r="S5942" s="25">
        <v>280.89743589743603</v>
      </c>
      <c r="AMG5942"/>
      <c r="AMH5942"/>
      <c r="AMI5942"/>
      <c r="AMJ5942"/>
    </row>
    <row r="5943" spans="1:1024" s="2" customFormat="1" ht="25.5" x14ac:dyDescent="0.25">
      <c r="A5943" s="10" t="s">
        <v>1462</v>
      </c>
      <c r="B5943" s="10">
        <v>7072</v>
      </c>
      <c r="C5943" s="10">
        <f>VLOOKUP(B5943,[1]Planilha8!$X$4:$Y$6629,2,0)</f>
        <v>2040702</v>
      </c>
      <c r="D5943" s="12" t="s">
        <v>1624</v>
      </c>
      <c r="E5943" s="12" t="str">
        <f>VLOOKUP(B5943,[1]Planilha8!$X$4:$Z$6629,3,0)</f>
        <v>CLINICA MEDICA</v>
      </c>
      <c r="F5943" s="12" t="str">
        <f>VLOOKUP(B5943,[1]Planilha8!$X$4:$AD$6629,7,0)</f>
        <v>BOM</v>
      </c>
      <c r="G5943" s="13">
        <v>41621</v>
      </c>
      <c r="H5943" s="14">
        <v>500</v>
      </c>
      <c r="I5943" s="15" t="s">
        <v>22</v>
      </c>
      <c r="J5943" s="56" t="s">
        <v>674</v>
      </c>
      <c r="K5943" s="57">
        <v>203</v>
      </c>
      <c r="L5943" s="58">
        <v>2013002820</v>
      </c>
      <c r="M5943" s="59">
        <v>43465</v>
      </c>
      <c r="N5943" s="60">
        <v>213.269230769231</v>
      </c>
      <c r="O5943" s="61">
        <v>0.14000000000000001</v>
      </c>
      <c r="P5943" s="62">
        <v>1.16666666666667E-2</v>
      </c>
      <c r="Q5943" s="63">
        <v>5.8333333333333304</v>
      </c>
      <c r="R5943" s="64">
        <v>219.102564102564</v>
      </c>
      <c r="S5943" s="25">
        <v>280.89743589743603</v>
      </c>
      <c r="AMG5943"/>
      <c r="AMH5943"/>
      <c r="AMI5943"/>
      <c r="AMJ5943"/>
    </row>
    <row r="5944" spans="1:1024" s="2" customFormat="1" ht="25.5" x14ac:dyDescent="0.25">
      <c r="A5944" s="10" t="s">
        <v>1462</v>
      </c>
      <c r="B5944" s="10">
        <v>7073</v>
      </c>
      <c r="C5944" s="10">
        <f>VLOOKUP(B5944,[1]Planilha8!$X$4:$Y$6629,2,0)</f>
        <v>2040703</v>
      </c>
      <c r="D5944" s="12" t="s">
        <v>1624</v>
      </c>
      <c r="E5944" s="12" t="str">
        <f>VLOOKUP(B5944,[1]Planilha8!$X$4:$Z$6629,3,0)</f>
        <v>CLINICA MEDICA</v>
      </c>
      <c r="F5944" s="12" t="str">
        <f>VLOOKUP(B5944,[1]Planilha8!$X$4:$AD$6629,7,0)</f>
        <v>BOM</v>
      </c>
      <c r="G5944" s="13">
        <v>41621</v>
      </c>
      <c r="H5944" s="14">
        <v>500</v>
      </c>
      <c r="I5944" s="15" t="s">
        <v>22</v>
      </c>
      <c r="J5944" s="56" t="s">
        <v>674</v>
      </c>
      <c r="K5944" s="57">
        <v>203</v>
      </c>
      <c r="L5944" s="58">
        <v>2013002820</v>
      </c>
      <c r="M5944" s="59">
        <v>43465</v>
      </c>
      <c r="N5944" s="60">
        <v>213.269230769231</v>
      </c>
      <c r="O5944" s="61">
        <v>0.14000000000000001</v>
      </c>
      <c r="P5944" s="62">
        <v>1.16666666666667E-2</v>
      </c>
      <c r="Q5944" s="63">
        <v>5.8333333333333304</v>
      </c>
      <c r="R5944" s="64">
        <v>219.102564102564</v>
      </c>
      <c r="S5944" s="25">
        <v>280.89743589743603</v>
      </c>
      <c r="AMG5944"/>
      <c r="AMH5944"/>
      <c r="AMI5944"/>
      <c r="AMJ5944"/>
    </row>
    <row r="5945" spans="1:1024" s="2" customFormat="1" ht="25.5" x14ac:dyDescent="0.25">
      <c r="A5945" s="10" t="s">
        <v>1462</v>
      </c>
      <c r="B5945" s="10">
        <v>7074</v>
      </c>
      <c r="C5945" s="10">
        <f>VLOOKUP(B5945,[1]Planilha8!$X$4:$Y$6629,2,0)</f>
        <v>2040704</v>
      </c>
      <c r="D5945" s="12" t="s">
        <v>1624</v>
      </c>
      <c r="E5945" s="12" t="str">
        <f>VLOOKUP(B5945,[1]Planilha8!$X$4:$Z$6629,3,0)</f>
        <v>CLINICA MEDICA</v>
      </c>
      <c r="F5945" s="12" t="str">
        <f>VLOOKUP(B5945,[1]Planilha8!$X$4:$AD$6629,7,0)</f>
        <v>BOM</v>
      </c>
      <c r="G5945" s="13">
        <v>41621</v>
      </c>
      <c r="H5945" s="14">
        <v>500</v>
      </c>
      <c r="I5945" s="15" t="s">
        <v>22</v>
      </c>
      <c r="J5945" s="56" t="s">
        <v>674</v>
      </c>
      <c r="K5945" s="57">
        <v>203</v>
      </c>
      <c r="L5945" s="58">
        <v>2013002820</v>
      </c>
      <c r="M5945" s="59">
        <v>43465</v>
      </c>
      <c r="N5945" s="60">
        <v>213.269230769231</v>
      </c>
      <c r="O5945" s="61">
        <v>0.14000000000000001</v>
      </c>
      <c r="P5945" s="62">
        <v>1.16666666666667E-2</v>
      </c>
      <c r="Q5945" s="63">
        <v>5.8333333333333304</v>
      </c>
      <c r="R5945" s="64">
        <v>219.102564102564</v>
      </c>
      <c r="S5945" s="25">
        <v>280.89743589743603</v>
      </c>
      <c r="AMG5945"/>
      <c r="AMH5945"/>
      <c r="AMI5945"/>
      <c r="AMJ5945"/>
    </row>
    <row r="5946" spans="1:1024" s="2" customFormat="1" ht="25.5" x14ac:dyDescent="0.25">
      <c r="A5946" s="10" t="s">
        <v>1462</v>
      </c>
      <c r="B5946" s="10">
        <v>7075</v>
      </c>
      <c r="C5946" s="10">
        <f>VLOOKUP(B5946,[1]Planilha8!$X$4:$Y$6629,2,0)</f>
        <v>2040705</v>
      </c>
      <c r="D5946" s="12" t="s">
        <v>1624</v>
      </c>
      <c r="E5946" s="12" t="str">
        <f>VLOOKUP(B5946,[1]Planilha8!$X$4:$Z$6629,3,0)</f>
        <v>CLINICA MEDICA</v>
      </c>
      <c r="F5946" s="12" t="str">
        <f>VLOOKUP(B5946,[1]Planilha8!$X$4:$AD$6629,7,0)</f>
        <v>BOM</v>
      </c>
      <c r="G5946" s="13">
        <v>41621</v>
      </c>
      <c r="H5946" s="14">
        <v>500</v>
      </c>
      <c r="I5946" s="15" t="s">
        <v>22</v>
      </c>
      <c r="J5946" s="56" t="s">
        <v>674</v>
      </c>
      <c r="K5946" s="57">
        <v>203</v>
      </c>
      <c r="L5946" s="58">
        <v>2013002820</v>
      </c>
      <c r="M5946" s="59">
        <v>43465</v>
      </c>
      <c r="N5946" s="60">
        <v>213.269230769231</v>
      </c>
      <c r="O5946" s="61">
        <v>0.14000000000000001</v>
      </c>
      <c r="P5946" s="62">
        <v>1.16666666666667E-2</v>
      </c>
      <c r="Q5946" s="63">
        <v>5.8333333333333304</v>
      </c>
      <c r="R5946" s="64">
        <v>219.102564102564</v>
      </c>
      <c r="S5946" s="25">
        <v>280.89743589743603</v>
      </c>
      <c r="AMG5946"/>
      <c r="AMH5946"/>
      <c r="AMI5946"/>
      <c r="AMJ5946"/>
    </row>
    <row r="5947" spans="1:1024" s="2" customFormat="1" ht="25.5" x14ac:dyDescent="0.25">
      <c r="A5947" s="10" t="s">
        <v>1462</v>
      </c>
      <c r="B5947" s="10">
        <v>7076</v>
      </c>
      <c r="C5947" s="10">
        <f>VLOOKUP(B5947,[1]Planilha8!$X$4:$Y$6629,2,0)</f>
        <v>2040706</v>
      </c>
      <c r="D5947" s="12" t="s">
        <v>1624</v>
      </c>
      <c r="E5947" s="12" t="str">
        <f>VLOOKUP(B5947,[1]Planilha8!$X$4:$Z$6629,3,0)</f>
        <v>CLINICA CIRURGICA</v>
      </c>
      <c r="F5947" s="12" t="str">
        <f>VLOOKUP(B5947,[1]Planilha8!$X$4:$AD$6629,7,0)</f>
        <v>BOM</v>
      </c>
      <c r="G5947" s="13">
        <v>41621</v>
      </c>
      <c r="H5947" s="14">
        <v>500</v>
      </c>
      <c r="I5947" s="15" t="s">
        <v>22</v>
      </c>
      <c r="J5947" s="56" t="s">
        <v>674</v>
      </c>
      <c r="K5947" s="57">
        <v>203</v>
      </c>
      <c r="L5947" s="58">
        <v>2013002820</v>
      </c>
      <c r="M5947" s="59">
        <v>43465</v>
      </c>
      <c r="N5947" s="60">
        <v>213.269230769231</v>
      </c>
      <c r="O5947" s="61">
        <v>0.14000000000000001</v>
      </c>
      <c r="P5947" s="62">
        <v>1.16666666666667E-2</v>
      </c>
      <c r="Q5947" s="63">
        <v>5.8333333333333304</v>
      </c>
      <c r="R5947" s="64">
        <v>219.102564102564</v>
      </c>
      <c r="S5947" s="25">
        <v>280.89743589743603</v>
      </c>
      <c r="AMG5947"/>
      <c r="AMH5947"/>
      <c r="AMI5947"/>
      <c r="AMJ5947"/>
    </row>
    <row r="5948" spans="1:1024" s="2" customFormat="1" ht="25.5" x14ac:dyDescent="0.25">
      <c r="A5948" s="10" t="s">
        <v>1462</v>
      </c>
      <c r="B5948" s="10">
        <v>7077</v>
      </c>
      <c r="C5948" s="10">
        <f>VLOOKUP(B5948,[1]Planilha8!$X$4:$Y$6629,2,0)</f>
        <v>2040707</v>
      </c>
      <c r="D5948" s="12" t="s">
        <v>1624</v>
      </c>
      <c r="E5948" s="12" t="str">
        <f>VLOOKUP(B5948,[1]Planilha8!$X$4:$Z$6629,3,0)</f>
        <v>CLINICA CIRURGICA</v>
      </c>
      <c r="F5948" s="12" t="str">
        <f>VLOOKUP(B5948,[1]Planilha8!$X$4:$AD$6629,7,0)</f>
        <v>BOM</v>
      </c>
      <c r="G5948" s="13">
        <v>41621</v>
      </c>
      <c r="H5948" s="14">
        <v>500</v>
      </c>
      <c r="I5948" s="15" t="s">
        <v>22</v>
      </c>
      <c r="J5948" s="56" t="s">
        <v>674</v>
      </c>
      <c r="K5948" s="57">
        <v>203</v>
      </c>
      <c r="L5948" s="58">
        <v>2013002820</v>
      </c>
      <c r="M5948" s="59">
        <v>43465</v>
      </c>
      <c r="N5948" s="60">
        <v>213.269230769231</v>
      </c>
      <c r="O5948" s="61">
        <v>0.14000000000000001</v>
      </c>
      <c r="P5948" s="62">
        <v>1.16666666666667E-2</v>
      </c>
      <c r="Q5948" s="63">
        <v>5.8333333333333304</v>
      </c>
      <c r="R5948" s="64">
        <v>219.102564102564</v>
      </c>
      <c r="S5948" s="25">
        <v>280.89743589743603</v>
      </c>
      <c r="AMG5948"/>
      <c r="AMH5948"/>
      <c r="AMI5948"/>
      <c r="AMJ5948"/>
    </row>
    <row r="5949" spans="1:1024" s="2" customFormat="1" ht="25.5" x14ac:dyDescent="0.25">
      <c r="A5949" s="10" t="s">
        <v>1462</v>
      </c>
      <c r="B5949" s="10">
        <v>7078</v>
      </c>
      <c r="C5949" s="10">
        <f>VLOOKUP(B5949,[1]Planilha8!$X$4:$Y$6629,2,0)</f>
        <v>2040708</v>
      </c>
      <c r="D5949" s="12" t="s">
        <v>1624</v>
      </c>
      <c r="E5949" s="12" t="str">
        <f>VLOOKUP(B5949,[1]Planilha8!$X$4:$Z$6629,3,0)</f>
        <v>CLINICA CIRURGICA</v>
      </c>
      <c r="F5949" s="12" t="str">
        <f>VLOOKUP(B5949,[1]Planilha8!$X$4:$AD$6629,7,0)</f>
        <v>BOM</v>
      </c>
      <c r="G5949" s="13">
        <v>41621</v>
      </c>
      <c r="H5949" s="14">
        <v>500</v>
      </c>
      <c r="I5949" s="15" t="s">
        <v>22</v>
      </c>
      <c r="J5949" s="56" t="s">
        <v>674</v>
      </c>
      <c r="K5949" s="57">
        <v>203</v>
      </c>
      <c r="L5949" s="58">
        <v>2013002820</v>
      </c>
      <c r="M5949" s="59">
        <v>43465</v>
      </c>
      <c r="N5949" s="60">
        <v>213.269230769231</v>
      </c>
      <c r="O5949" s="61">
        <v>0.14000000000000001</v>
      </c>
      <c r="P5949" s="62">
        <v>1.16666666666667E-2</v>
      </c>
      <c r="Q5949" s="63">
        <v>5.8333333333333304</v>
      </c>
      <c r="R5949" s="64">
        <v>219.102564102564</v>
      </c>
      <c r="S5949" s="25">
        <v>280.89743589743603</v>
      </c>
      <c r="AMG5949"/>
      <c r="AMH5949"/>
      <c r="AMI5949"/>
      <c r="AMJ5949"/>
    </row>
    <row r="5950" spans="1:1024" s="2" customFormat="1" ht="25.5" x14ac:dyDescent="0.25">
      <c r="A5950" s="10" t="s">
        <v>1462</v>
      </c>
      <c r="B5950" s="10">
        <v>7079</v>
      </c>
      <c r="C5950" s="10">
        <f>VLOOKUP(B5950,[1]Planilha8!$X$4:$Y$6629,2,0)</f>
        <v>2040709</v>
      </c>
      <c r="D5950" s="12" t="s">
        <v>1624</v>
      </c>
      <c r="E5950" s="12" t="str">
        <f>VLOOKUP(B5950,[1]Planilha8!$X$4:$Z$6629,3,0)</f>
        <v>CLINICA CIRURGICA</v>
      </c>
      <c r="F5950" s="12" t="str">
        <f>VLOOKUP(B5950,[1]Planilha8!$X$4:$AD$6629,7,0)</f>
        <v>BOM</v>
      </c>
      <c r="G5950" s="13">
        <v>41621</v>
      </c>
      <c r="H5950" s="14">
        <v>500</v>
      </c>
      <c r="I5950" s="15" t="s">
        <v>22</v>
      </c>
      <c r="J5950" s="56" t="s">
        <v>674</v>
      </c>
      <c r="K5950" s="57">
        <v>203</v>
      </c>
      <c r="L5950" s="58">
        <v>2013002820</v>
      </c>
      <c r="M5950" s="59">
        <v>43465</v>
      </c>
      <c r="N5950" s="60">
        <v>213.269230769231</v>
      </c>
      <c r="O5950" s="61">
        <v>0.14000000000000001</v>
      </c>
      <c r="P5950" s="62">
        <v>1.16666666666667E-2</v>
      </c>
      <c r="Q5950" s="63">
        <v>5.8333333333333304</v>
      </c>
      <c r="R5950" s="64">
        <v>219.102564102564</v>
      </c>
      <c r="S5950" s="25">
        <v>280.89743589743603</v>
      </c>
      <c r="AMG5950"/>
      <c r="AMH5950"/>
      <c r="AMI5950"/>
      <c r="AMJ5950"/>
    </row>
    <row r="5951" spans="1:1024" s="2" customFormat="1" ht="25.5" x14ac:dyDescent="0.25">
      <c r="A5951" s="10" t="s">
        <v>1462</v>
      </c>
      <c r="B5951" s="10">
        <v>7080</v>
      </c>
      <c r="C5951" s="10">
        <f>VLOOKUP(B5951,[1]Planilha8!$X$4:$Y$6629,2,0)</f>
        <v>2040710</v>
      </c>
      <c r="D5951" s="12" t="s">
        <v>1624</v>
      </c>
      <c r="E5951" s="12" t="str">
        <f>VLOOKUP(B5951,[1]Planilha8!$X$4:$Z$6629,3,0)</f>
        <v>CLINICA CIRURGICA</v>
      </c>
      <c r="F5951" s="12" t="str">
        <f>VLOOKUP(B5951,[1]Planilha8!$X$4:$AD$6629,7,0)</f>
        <v>BOM</v>
      </c>
      <c r="G5951" s="13">
        <v>41621</v>
      </c>
      <c r="H5951" s="14">
        <v>500</v>
      </c>
      <c r="I5951" s="15" t="s">
        <v>22</v>
      </c>
      <c r="J5951" s="56" t="s">
        <v>674</v>
      </c>
      <c r="K5951" s="57">
        <v>203</v>
      </c>
      <c r="L5951" s="58">
        <v>2013002820</v>
      </c>
      <c r="M5951" s="59">
        <v>43465</v>
      </c>
      <c r="N5951" s="60">
        <v>213.269230769231</v>
      </c>
      <c r="O5951" s="61">
        <v>0.14000000000000001</v>
      </c>
      <c r="P5951" s="62">
        <v>1.16666666666667E-2</v>
      </c>
      <c r="Q5951" s="63">
        <v>5.8333333333333304</v>
      </c>
      <c r="R5951" s="64">
        <v>219.102564102564</v>
      </c>
      <c r="S5951" s="25">
        <v>280.89743589743603</v>
      </c>
      <c r="AMG5951"/>
      <c r="AMH5951"/>
      <c r="AMI5951"/>
      <c r="AMJ5951"/>
    </row>
    <row r="5952" spans="1:1024" s="2" customFormat="1" ht="38.25" x14ac:dyDescent="0.25">
      <c r="A5952" s="10" t="s">
        <v>1462</v>
      </c>
      <c r="B5952" s="10">
        <v>7081</v>
      </c>
      <c r="C5952" s="10">
        <f>VLOOKUP(B5952,[1]Planilha8!$X$4:$Y$6629,2,0)</f>
        <v>2040711</v>
      </c>
      <c r="D5952" s="12" t="s">
        <v>1624</v>
      </c>
      <c r="E5952" s="12" t="str">
        <f>VLOOKUP(B5952,[1]Planilha8!$X$4:$Z$6629,3,0)</f>
        <v>UNIDADE DE TERAPIA INTENSIVA</v>
      </c>
      <c r="F5952" s="12" t="str">
        <f>VLOOKUP(B5952,[1]Planilha8!$X$4:$AD$6629,7,0)</f>
        <v>BOM</v>
      </c>
      <c r="G5952" s="13">
        <v>41621</v>
      </c>
      <c r="H5952" s="14">
        <v>500</v>
      </c>
      <c r="I5952" s="15" t="s">
        <v>22</v>
      </c>
      <c r="J5952" s="56" t="s">
        <v>674</v>
      </c>
      <c r="K5952" s="57">
        <v>203</v>
      </c>
      <c r="L5952" s="58">
        <v>2013002820</v>
      </c>
      <c r="M5952" s="59">
        <v>43465</v>
      </c>
      <c r="N5952" s="60">
        <v>213.269230769231</v>
      </c>
      <c r="O5952" s="61">
        <v>0.14000000000000001</v>
      </c>
      <c r="P5952" s="62">
        <v>1.16666666666667E-2</v>
      </c>
      <c r="Q5952" s="63">
        <v>5.8333333333333304</v>
      </c>
      <c r="R5952" s="64">
        <v>219.102564102564</v>
      </c>
      <c r="S5952" s="25">
        <v>280.89743589743603</v>
      </c>
      <c r="AMG5952"/>
      <c r="AMH5952"/>
      <c r="AMI5952"/>
      <c r="AMJ5952"/>
    </row>
    <row r="5953" spans="1:1024" s="2" customFormat="1" ht="38.25" x14ac:dyDescent="0.25">
      <c r="A5953" s="10" t="s">
        <v>1462</v>
      </c>
      <c r="B5953" s="10">
        <v>7082</v>
      </c>
      <c r="C5953" s="10">
        <f>VLOOKUP(B5953,[1]Planilha8!$X$4:$Y$6629,2,0)</f>
        <v>2040712</v>
      </c>
      <c r="D5953" s="12" t="s">
        <v>1624</v>
      </c>
      <c r="E5953" s="12" t="str">
        <f>VLOOKUP(B5953,[1]Planilha8!$X$4:$Z$6629,3,0)</f>
        <v>UNIDADE DE TERAPIA INTENSIVA</v>
      </c>
      <c r="F5953" s="12" t="str">
        <f>VLOOKUP(B5953,[1]Planilha8!$X$4:$AD$6629,7,0)</f>
        <v>BOM</v>
      </c>
      <c r="G5953" s="13">
        <v>41621</v>
      </c>
      <c r="H5953" s="14">
        <v>500</v>
      </c>
      <c r="I5953" s="15" t="s">
        <v>22</v>
      </c>
      <c r="J5953" s="56" t="s">
        <v>674</v>
      </c>
      <c r="K5953" s="57">
        <v>203</v>
      </c>
      <c r="L5953" s="58">
        <v>2013002820</v>
      </c>
      <c r="M5953" s="59">
        <v>43465</v>
      </c>
      <c r="N5953" s="60">
        <v>213.269230769231</v>
      </c>
      <c r="O5953" s="61">
        <v>0.14000000000000001</v>
      </c>
      <c r="P5953" s="62">
        <v>1.16666666666667E-2</v>
      </c>
      <c r="Q5953" s="63">
        <v>5.8333333333333304</v>
      </c>
      <c r="R5953" s="64">
        <v>219.102564102564</v>
      </c>
      <c r="S5953" s="25">
        <v>280.89743589743603</v>
      </c>
      <c r="AMG5953"/>
      <c r="AMH5953"/>
      <c r="AMI5953"/>
      <c r="AMJ5953"/>
    </row>
    <row r="5954" spans="1:1024" s="2" customFormat="1" ht="38.25" x14ac:dyDescent="0.25">
      <c r="A5954" s="10" t="s">
        <v>1462</v>
      </c>
      <c r="B5954" s="10">
        <v>7083</v>
      </c>
      <c r="C5954" s="10">
        <f>VLOOKUP(B5954,[1]Planilha8!$X$4:$Y$6629,2,0)</f>
        <v>2040713</v>
      </c>
      <c r="D5954" s="12" t="s">
        <v>1624</v>
      </c>
      <c r="E5954" s="12" t="str">
        <f>VLOOKUP(B5954,[1]Planilha8!$X$4:$Z$6629,3,0)</f>
        <v>UNIDADE DE TERAPIA INTENSIVA</v>
      </c>
      <c r="F5954" s="12" t="str">
        <f>VLOOKUP(B5954,[1]Planilha8!$X$4:$AD$6629,7,0)</f>
        <v>BOM</v>
      </c>
      <c r="G5954" s="13">
        <v>41621</v>
      </c>
      <c r="H5954" s="14">
        <v>500</v>
      </c>
      <c r="I5954" s="15" t="s">
        <v>22</v>
      </c>
      <c r="J5954" s="56" t="s">
        <v>674</v>
      </c>
      <c r="K5954" s="57">
        <v>203</v>
      </c>
      <c r="L5954" s="58">
        <v>2013002820</v>
      </c>
      <c r="M5954" s="59">
        <v>43465</v>
      </c>
      <c r="N5954" s="60">
        <v>213.269230769231</v>
      </c>
      <c r="O5954" s="61">
        <v>0.14000000000000001</v>
      </c>
      <c r="P5954" s="62">
        <v>1.16666666666667E-2</v>
      </c>
      <c r="Q5954" s="63">
        <v>5.8333333333333304</v>
      </c>
      <c r="R5954" s="64">
        <v>219.102564102564</v>
      </c>
      <c r="S5954" s="25">
        <v>280.89743589743603</v>
      </c>
      <c r="AMG5954"/>
      <c r="AMH5954"/>
      <c r="AMI5954"/>
      <c r="AMJ5954"/>
    </row>
    <row r="5955" spans="1:1024" s="2" customFormat="1" ht="38.25" x14ac:dyDescent="0.25">
      <c r="A5955" s="10" t="s">
        <v>1462</v>
      </c>
      <c r="B5955" s="10">
        <v>7084</v>
      </c>
      <c r="C5955" s="10">
        <f>VLOOKUP(B5955,[1]Planilha8!$X$4:$Y$6629,2,0)</f>
        <v>2040714</v>
      </c>
      <c r="D5955" s="12" t="s">
        <v>1624</v>
      </c>
      <c r="E5955" s="12" t="str">
        <f>VLOOKUP(B5955,[1]Planilha8!$X$4:$Z$6629,3,0)</f>
        <v>UNIDADE DE TERAPIA INTENSIVA</v>
      </c>
      <c r="F5955" s="12" t="str">
        <f>VLOOKUP(B5955,[1]Planilha8!$X$4:$AD$6629,7,0)</f>
        <v>BOM</v>
      </c>
      <c r="G5955" s="13">
        <v>41621</v>
      </c>
      <c r="H5955" s="14">
        <v>500</v>
      </c>
      <c r="I5955" s="15" t="s">
        <v>22</v>
      </c>
      <c r="J5955" s="56" t="s">
        <v>674</v>
      </c>
      <c r="K5955" s="57">
        <v>203</v>
      </c>
      <c r="L5955" s="58">
        <v>2013002820</v>
      </c>
      <c r="M5955" s="59">
        <v>43465</v>
      </c>
      <c r="N5955" s="60">
        <v>213.269230769231</v>
      </c>
      <c r="O5955" s="61">
        <v>0.14000000000000001</v>
      </c>
      <c r="P5955" s="62">
        <v>1.16666666666667E-2</v>
      </c>
      <c r="Q5955" s="63">
        <v>5.8333333333333304</v>
      </c>
      <c r="R5955" s="64">
        <v>219.102564102564</v>
      </c>
      <c r="S5955" s="25">
        <v>280.89743589743603</v>
      </c>
      <c r="AMG5955"/>
      <c r="AMH5955"/>
      <c r="AMI5955"/>
      <c r="AMJ5955"/>
    </row>
    <row r="5956" spans="1:1024" s="2" customFormat="1" ht="51" x14ac:dyDescent="0.25">
      <c r="A5956" s="10" t="s">
        <v>1462</v>
      </c>
      <c r="B5956" s="10">
        <v>7085</v>
      </c>
      <c r="C5956" s="10">
        <f>VLOOKUP(B5956,[1]Planilha8!$X$4:$Y$6629,2,0)</f>
        <v>2040715</v>
      </c>
      <c r="D5956" s="12" t="s">
        <v>1624</v>
      </c>
      <c r="E5956" s="12" t="str">
        <f>VLOOKUP(B5956,[1]Planilha8!$X$4:$Z$6629,3,0)</f>
        <v>AMBULATÓRIO – CONSULTÓRIO 8</v>
      </c>
      <c r="F5956" s="12" t="str">
        <f>VLOOKUP(B5956,[1]Planilha8!$X$4:$AD$6629,7,0)</f>
        <v>BOM</v>
      </c>
      <c r="G5956" s="13">
        <v>41621</v>
      </c>
      <c r="H5956" s="14">
        <v>500</v>
      </c>
      <c r="I5956" s="15" t="s">
        <v>22</v>
      </c>
      <c r="J5956" s="56" t="s">
        <v>674</v>
      </c>
      <c r="K5956" s="57">
        <v>203</v>
      </c>
      <c r="L5956" s="58">
        <v>2013002820</v>
      </c>
      <c r="M5956" s="59">
        <v>43465</v>
      </c>
      <c r="N5956" s="60">
        <v>213.269230769231</v>
      </c>
      <c r="O5956" s="61">
        <v>0.14000000000000001</v>
      </c>
      <c r="P5956" s="62">
        <v>1.16666666666667E-2</v>
      </c>
      <c r="Q5956" s="63">
        <v>5.8333333333333304</v>
      </c>
      <c r="R5956" s="64">
        <v>219.102564102564</v>
      </c>
      <c r="S5956" s="25">
        <v>280.89743589743603</v>
      </c>
      <c r="AMG5956"/>
      <c r="AMH5956"/>
      <c r="AMI5956"/>
      <c r="AMJ5956"/>
    </row>
    <row r="5957" spans="1:1024" s="2" customFormat="1" ht="38.25" x14ac:dyDescent="0.25">
      <c r="A5957" s="10" t="s">
        <v>1462</v>
      </c>
      <c r="B5957" s="10">
        <v>7107</v>
      </c>
      <c r="C5957" s="10">
        <f>VLOOKUP(B5957,[1]Planilha8!$X$4:$Y$6629,2,0)</f>
        <v>2040720</v>
      </c>
      <c r="D5957" s="12" t="s">
        <v>1625</v>
      </c>
      <c r="E5957" s="12" t="str">
        <f>VLOOKUP(B5957,[1]Planilha8!$X$4:$Z$6629,3,0)</f>
        <v>CHI – INTERNAÇÃO</v>
      </c>
      <c r="F5957" s="12" t="str">
        <f>VLOOKUP(B5957,[1]Planilha8!$X$4:$AD$6629,7,0)</f>
        <v>BOM</v>
      </c>
      <c r="G5957" s="13">
        <v>41624</v>
      </c>
      <c r="H5957" s="14">
        <v>750</v>
      </c>
      <c r="I5957" s="15" t="s">
        <v>22</v>
      </c>
      <c r="J5957" s="56" t="s">
        <v>1626</v>
      </c>
      <c r="K5957" s="57">
        <v>70</v>
      </c>
      <c r="L5957" s="58">
        <v>2013003755</v>
      </c>
      <c r="M5957" s="59">
        <v>43465</v>
      </c>
      <c r="N5957" s="60">
        <v>319.50320512820502</v>
      </c>
      <c r="O5957" s="61">
        <v>0.14000000000000001</v>
      </c>
      <c r="P5957" s="62">
        <v>1.16666666666667E-2</v>
      </c>
      <c r="Q5957" s="63">
        <v>8.75</v>
      </c>
      <c r="R5957" s="64">
        <v>328.25320512820502</v>
      </c>
      <c r="S5957" s="25">
        <v>421.74679487179498</v>
      </c>
      <c r="AMG5957"/>
      <c r="AMH5957"/>
      <c r="AMI5957"/>
      <c r="AMJ5957"/>
    </row>
    <row r="5958" spans="1:1024" s="2" customFormat="1" ht="51" x14ac:dyDescent="0.25">
      <c r="A5958" s="10" t="s">
        <v>1462</v>
      </c>
      <c r="B5958" s="10">
        <v>7094</v>
      </c>
      <c r="C5958" s="10">
        <f>VLOOKUP(B5958,[1]Planilha8!$X$4:$Y$6629,2,0)</f>
        <v>2040721</v>
      </c>
      <c r="D5958" s="12" t="s">
        <v>1627</v>
      </c>
      <c r="E5958" s="12" t="str">
        <f>VLOOKUP(B5958,[1]Planilha8!$X$4:$Z$6629,3,0)</f>
        <v>HEMODIALISE / DIÁLISE</v>
      </c>
      <c r="F5958" s="12" t="str">
        <f>VLOOKUP(B5958,[1]Planilha8!$X$4:$AD$6629,7,0)</f>
        <v>BOM</v>
      </c>
      <c r="G5958" s="13">
        <v>41626</v>
      </c>
      <c r="H5958" s="14">
        <v>1761</v>
      </c>
      <c r="I5958" s="15" t="s">
        <v>22</v>
      </c>
      <c r="J5958" s="56" t="s">
        <v>1628</v>
      </c>
      <c r="K5958" s="57">
        <v>942</v>
      </c>
      <c r="L5958" s="58">
        <v>2013000883</v>
      </c>
      <c r="M5958" s="59">
        <v>43465</v>
      </c>
      <c r="N5958" s="60">
        <v>797.99388888888905</v>
      </c>
      <c r="O5958" s="61">
        <v>0.17</v>
      </c>
      <c r="P5958" s="62">
        <v>1.4166666666666701E-2</v>
      </c>
      <c r="Q5958" s="63">
        <v>24.947500000000002</v>
      </c>
      <c r="R5958" s="64">
        <v>822.94138888888904</v>
      </c>
      <c r="S5958" s="25">
        <v>938.05861111111096</v>
      </c>
      <c r="AMG5958"/>
      <c r="AMH5958"/>
      <c r="AMI5958"/>
      <c r="AMJ5958"/>
    </row>
    <row r="5959" spans="1:1024" s="2" customFormat="1" ht="51" x14ac:dyDescent="0.25">
      <c r="A5959" s="10" t="s">
        <v>1462</v>
      </c>
      <c r="B5959" s="10">
        <v>7095</v>
      </c>
      <c r="C5959" s="10">
        <f>VLOOKUP(B5959,[1]Planilha8!$X$4:$Y$6629,2,0)</f>
        <v>2040722</v>
      </c>
      <c r="D5959" s="12" t="s">
        <v>1627</v>
      </c>
      <c r="E5959" s="12" t="str">
        <f>VLOOKUP(B5959,[1]Planilha8!$X$4:$Z$6629,3,0)</f>
        <v>HEMODIALISE / DIÁLISE</v>
      </c>
      <c r="F5959" s="12" t="str">
        <f>VLOOKUP(B5959,[1]Planilha8!$X$4:$AD$6629,7,0)</f>
        <v>BOM</v>
      </c>
      <c r="G5959" s="13">
        <v>41626</v>
      </c>
      <c r="H5959" s="14">
        <v>1761</v>
      </c>
      <c r="I5959" s="15" t="s">
        <v>22</v>
      </c>
      <c r="J5959" s="56" t="s">
        <v>1628</v>
      </c>
      <c r="K5959" s="57">
        <v>942</v>
      </c>
      <c r="L5959" s="58">
        <v>2013000883</v>
      </c>
      <c r="M5959" s="59">
        <v>43465</v>
      </c>
      <c r="N5959" s="60">
        <v>797.99388888888905</v>
      </c>
      <c r="O5959" s="61">
        <v>0.17</v>
      </c>
      <c r="P5959" s="62">
        <v>1.4166666666666701E-2</v>
      </c>
      <c r="Q5959" s="63">
        <v>24.947500000000002</v>
      </c>
      <c r="R5959" s="64">
        <v>822.94138888888904</v>
      </c>
      <c r="S5959" s="25">
        <v>938.05861111111096</v>
      </c>
      <c r="AMG5959"/>
      <c r="AMH5959"/>
      <c r="AMI5959"/>
      <c r="AMJ5959"/>
    </row>
    <row r="5960" spans="1:1024" s="2" customFormat="1" ht="51" x14ac:dyDescent="0.25">
      <c r="A5960" s="10" t="s">
        <v>1462</v>
      </c>
      <c r="B5960" s="10">
        <v>7096</v>
      </c>
      <c r="C5960" s="10">
        <f>VLOOKUP(B5960,[1]Planilha8!$X$4:$Y$6629,2,0)</f>
        <v>2040723</v>
      </c>
      <c r="D5960" s="12" t="s">
        <v>1627</v>
      </c>
      <c r="E5960" s="12" t="str">
        <f>VLOOKUP(B5960,[1]Planilha8!$X$4:$Z$6629,3,0)</f>
        <v>HEMODIALISE / DIÁLISE</v>
      </c>
      <c r="F5960" s="12" t="str">
        <f>VLOOKUP(B5960,[1]Planilha8!$X$4:$AD$6629,7,0)</f>
        <v>BOM</v>
      </c>
      <c r="G5960" s="13">
        <v>41626</v>
      </c>
      <c r="H5960" s="14">
        <v>1761</v>
      </c>
      <c r="I5960" s="15" t="s">
        <v>22</v>
      </c>
      <c r="J5960" s="56" t="s">
        <v>1628</v>
      </c>
      <c r="K5960" s="57">
        <v>942</v>
      </c>
      <c r="L5960" s="58">
        <v>2013000883</v>
      </c>
      <c r="M5960" s="59">
        <v>43465</v>
      </c>
      <c r="N5960" s="60">
        <v>797.99388888888905</v>
      </c>
      <c r="O5960" s="61">
        <v>0.17</v>
      </c>
      <c r="P5960" s="62">
        <v>1.4166666666666701E-2</v>
      </c>
      <c r="Q5960" s="63">
        <v>24.947500000000002</v>
      </c>
      <c r="R5960" s="64">
        <v>822.94138888888904</v>
      </c>
      <c r="S5960" s="25">
        <v>938.05861111111096</v>
      </c>
      <c r="AMG5960"/>
      <c r="AMH5960"/>
      <c r="AMI5960"/>
      <c r="AMJ5960"/>
    </row>
    <row r="5961" spans="1:1024" s="2" customFormat="1" ht="51" x14ac:dyDescent="0.25">
      <c r="A5961" s="10" t="s">
        <v>1462</v>
      </c>
      <c r="B5961" s="10">
        <v>7097</v>
      </c>
      <c r="C5961" s="10">
        <f>VLOOKUP(B5961,[1]Planilha8!$X$4:$Y$6629,2,0)</f>
        <v>2040724</v>
      </c>
      <c r="D5961" s="12" t="s">
        <v>1627</v>
      </c>
      <c r="E5961" s="12" t="str">
        <f>VLOOKUP(B5961,[1]Planilha8!$X$4:$Z$6629,3,0)</f>
        <v>HEMODIALISE / DIÁLISE</v>
      </c>
      <c r="F5961" s="12" t="str">
        <f>VLOOKUP(B5961,[1]Planilha8!$X$4:$AD$6629,7,0)</f>
        <v>BOM</v>
      </c>
      <c r="G5961" s="13">
        <v>41626</v>
      </c>
      <c r="H5961" s="14">
        <v>1761</v>
      </c>
      <c r="I5961" s="15" t="s">
        <v>22</v>
      </c>
      <c r="J5961" s="56" t="s">
        <v>1628</v>
      </c>
      <c r="K5961" s="57">
        <v>942</v>
      </c>
      <c r="L5961" s="58">
        <v>2013000883</v>
      </c>
      <c r="M5961" s="59">
        <v>43465</v>
      </c>
      <c r="N5961" s="60">
        <v>797.99388888888905</v>
      </c>
      <c r="O5961" s="61">
        <v>0.17</v>
      </c>
      <c r="P5961" s="62">
        <v>1.4166666666666701E-2</v>
      </c>
      <c r="Q5961" s="63">
        <v>24.947500000000002</v>
      </c>
      <c r="R5961" s="64">
        <v>822.94138888888904</v>
      </c>
      <c r="S5961" s="25">
        <v>938.05861111111096</v>
      </c>
      <c r="AMG5961"/>
      <c r="AMH5961"/>
      <c r="AMI5961"/>
      <c r="AMJ5961"/>
    </row>
    <row r="5962" spans="1:1024" s="2" customFormat="1" ht="51" x14ac:dyDescent="0.25">
      <c r="A5962" s="10" t="s">
        <v>1462</v>
      </c>
      <c r="B5962" s="10">
        <v>7098</v>
      </c>
      <c r="C5962" s="10">
        <f>VLOOKUP(B5962,[1]Planilha8!$X$4:$Y$6629,2,0)</f>
        <v>2040725</v>
      </c>
      <c r="D5962" s="12" t="s">
        <v>1627</v>
      </c>
      <c r="E5962" s="12" t="str">
        <f>VLOOKUP(B5962,[1]Planilha8!$X$4:$Z$6629,3,0)</f>
        <v>HEMODIALISE / DIÁLISE</v>
      </c>
      <c r="F5962" s="12" t="str">
        <f>VLOOKUP(B5962,[1]Planilha8!$X$4:$AD$6629,7,0)</f>
        <v>BOM</v>
      </c>
      <c r="G5962" s="13">
        <v>41626</v>
      </c>
      <c r="H5962" s="14">
        <v>1761</v>
      </c>
      <c r="I5962" s="15" t="s">
        <v>22</v>
      </c>
      <c r="J5962" s="56" t="s">
        <v>1628</v>
      </c>
      <c r="K5962" s="57">
        <v>942</v>
      </c>
      <c r="L5962" s="58">
        <v>2013000883</v>
      </c>
      <c r="M5962" s="59">
        <v>43465</v>
      </c>
      <c r="N5962" s="60">
        <v>797.99388888888905</v>
      </c>
      <c r="O5962" s="61">
        <v>0.17</v>
      </c>
      <c r="P5962" s="62">
        <v>1.4166666666666701E-2</v>
      </c>
      <c r="Q5962" s="63">
        <v>24.947500000000002</v>
      </c>
      <c r="R5962" s="64">
        <v>822.94138888888904</v>
      </c>
      <c r="S5962" s="25">
        <v>938.05861111111096</v>
      </c>
      <c r="AMG5962"/>
      <c r="AMH5962"/>
      <c r="AMI5962"/>
      <c r="AMJ5962"/>
    </row>
    <row r="5963" spans="1:1024" s="2" customFormat="1" ht="51" x14ac:dyDescent="0.25">
      <c r="A5963" s="10" t="s">
        <v>1462</v>
      </c>
      <c r="B5963" s="10">
        <v>7099</v>
      </c>
      <c r="C5963" s="10">
        <f>VLOOKUP(B5963,[1]Planilha8!$X$4:$Y$6629,2,0)</f>
        <v>2040726</v>
      </c>
      <c r="D5963" s="12" t="s">
        <v>1627</v>
      </c>
      <c r="E5963" s="12" t="str">
        <f>VLOOKUP(B5963,[1]Planilha8!$X$4:$Z$6629,3,0)</f>
        <v>HEMODIALISE / DIÁLISE</v>
      </c>
      <c r="F5963" s="12" t="str">
        <f>VLOOKUP(B5963,[1]Planilha8!$X$4:$AD$6629,7,0)</f>
        <v>BOM</v>
      </c>
      <c r="G5963" s="13">
        <v>41626</v>
      </c>
      <c r="H5963" s="14">
        <v>1761</v>
      </c>
      <c r="I5963" s="15" t="s">
        <v>22</v>
      </c>
      <c r="J5963" s="56" t="s">
        <v>1628</v>
      </c>
      <c r="K5963" s="57">
        <v>942</v>
      </c>
      <c r="L5963" s="58">
        <v>2013000883</v>
      </c>
      <c r="M5963" s="59">
        <v>43465</v>
      </c>
      <c r="N5963" s="60">
        <v>797.99388888888905</v>
      </c>
      <c r="O5963" s="61">
        <v>0.17</v>
      </c>
      <c r="P5963" s="62">
        <v>1.4166666666666701E-2</v>
      </c>
      <c r="Q5963" s="63">
        <v>24.947500000000002</v>
      </c>
      <c r="R5963" s="64">
        <v>822.94138888888904</v>
      </c>
      <c r="S5963" s="25">
        <v>938.05861111111096</v>
      </c>
      <c r="AMG5963"/>
      <c r="AMH5963"/>
      <c r="AMI5963"/>
      <c r="AMJ5963"/>
    </row>
    <row r="5964" spans="1:1024" s="2" customFormat="1" ht="51" x14ac:dyDescent="0.25">
      <c r="A5964" s="10" t="s">
        <v>1462</v>
      </c>
      <c r="B5964" s="10">
        <v>7100</v>
      </c>
      <c r="C5964" s="10">
        <f>VLOOKUP(B5964,[1]Planilha8!$X$4:$Y$6629,2,0)</f>
        <v>2040727</v>
      </c>
      <c r="D5964" s="12" t="s">
        <v>1627</v>
      </c>
      <c r="E5964" s="12" t="str">
        <f>VLOOKUP(B5964,[1]Planilha8!$X$4:$Z$6629,3,0)</f>
        <v>HEMODIALISE / DIÁLISE</v>
      </c>
      <c r="F5964" s="12" t="str">
        <f>VLOOKUP(B5964,[1]Planilha8!$X$4:$AD$6629,7,0)</f>
        <v>BOM</v>
      </c>
      <c r="G5964" s="13">
        <v>41626</v>
      </c>
      <c r="H5964" s="14">
        <v>1761</v>
      </c>
      <c r="I5964" s="15" t="s">
        <v>22</v>
      </c>
      <c r="J5964" s="56" t="s">
        <v>1628</v>
      </c>
      <c r="K5964" s="57">
        <v>942</v>
      </c>
      <c r="L5964" s="58">
        <v>2013000883</v>
      </c>
      <c r="M5964" s="59">
        <v>43465</v>
      </c>
      <c r="N5964" s="60">
        <v>797.99388888888905</v>
      </c>
      <c r="O5964" s="61">
        <v>0.17</v>
      </c>
      <c r="P5964" s="62">
        <v>1.4166666666666701E-2</v>
      </c>
      <c r="Q5964" s="63">
        <v>24.947500000000002</v>
      </c>
      <c r="R5964" s="64">
        <v>822.94138888888904</v>
      </c>
      <c r="S5964" s="25">
        <v>938.05861111111096</v>
      </c>
      <c r="AMG5964"/>
      <c r="AMH5964"/>
      <c r="AMI5964"/>
      <c r="AMJ5964"/>
    </row>
    <row r="5965" spans="1:1024" s="2" customFormat="1" ht="63.75" x14ac:dyDescent="0.25">
      <c r="A5965" s="10" t="s">
        <v>1462</v>
      </c>
      <c r="B5965" s="10">
        <v>7101</v>
      </c>
      <c r="C5965" s="10">
        <f>VLOOKUP(B5965,[1]Planilha8!$X$4:$Y$6629,2,0)</f>
        <v>2040728</v>
      </c>
      <c r="D5965" s="12" t="s">
        <v>1629</v>
      </c>
      <c r="E5965" s="12" t="str">
        <f>VLOOKUP(B5965,[1]Planilha8!$X$4:$Z$6629,3,0)</f>
        <v>HEMODIALISE / DIÁLISE</v>
      </c>
      <c r="F5965" s="12" t="str">
        <f>VLOOKUP(B5965,[1]Planilha8!$X$4:$AD$6629,7,0)</f>
        <v>BOM</v>
      </c>
      <c r="G5965" s="13">
        <v>41626</v>
      </c>
      <c r="H5965" s="14">
        <v>3212</v>
      </c>
      <c r="I5965" s="15" t="s">
        <v>22</v>
      </c>
      <c r="J5965" s="56" t="s">
        <v>1628</v>
      </c>
      <c r="K5965" s="57">
        <v>942</v>
      </c>
      <c r="L5965" s="58">
        <v>2013000883</v>
      </c>
      <c r="M5965" s="59">
        <v>43465</v>
      </c>
      <c r="N5965" s="60">
        <v>1455.51185185185</v>
      </c>
      <c r="O5965" s="61">
        <v>0.17</v>
      </c>
      <c r="P5965" s="62">
        <v>1.4166666666666701E-2</v>
      </c>
      <c r="Q5965" s="63">
        <v>45.503333333333302</v>
      </c>
      <c r="R5965" s="64">
        <v>1501.0151851851799</v>
      </c>
      <c r="S5965" s="25">
        <v>1710.9848148148201</v>
      </c>
      <c r="AMG5965"/>
      <c r="AMH5965"/>
      <c r="AMI5965"/>
      <c r="AMJ5965"/>
    </row>
    <row r="5966" spans="1:1024" s="2" customFormat="1" ht="51" x14ac:dyDescent="0.25">
      <c r="A5966" s="10" t="s">
        <v>1462</v>
      </c>
      <c r="B5966" s="10">
        <v>7102</v>
      </c>
      <c r="C5966" s="10">
        <f>VLOOKUP(B5966,[1]Planilha8!$X$4:$Y$6629,2,0)</f>
        <v>2040729</v>
      </c>
      <c r="D5966" s="12" t="s">
        <v>1627</v>
      </c>
      <c r="E5966" s="12" t="str">
        <f>VLOOKUP(B5966,[1]Planilha8!$X$4:$Z$6629,3,0)</f>
        <v>HEMODIALISE / DIÁLISE</v>
      </c>
      <c r="F5966" s="12" t="str">
        <f>VLOOKUP(B5966,[1]Planilha8!$X$4:$AD$6629,7,0)</f>
        <v>BOM</v>
      </c>
      <c r="G5966" s="13">
        <v>41626</v>
      </c>
      <c r="H5966" s="14">
        <v>1761</v>
      </c>
      <c r="I5966" s="15" t="s">
        <v>22</v>
      </c>
      <c r="J5966" s="56" t="s">
        <v>1628</v>
      </c>
      <c r="K5966" s="57">
        <v>942</v>
      </c>
      <c r="L5966" s="58">
        <v>2013000883</v>
      </c>
      <c r="M5966" s="59">
        <v>43465</v>
      </c>
      <c r="N5966" s="60">
        <v>797.99388888888905</v>
      </c>
      <c r="O5966" s="61">
        <v>0.17</v>
      </c>
      <c r="P5966" s="62">
        <v>1.4166666666666701E-2</v>
      </c>
      <c r="Q5966" s="63">
        <v>24.947500000000002</v>
      </c>
      <c r="R5966" s="64">
        <v>822.94138888888904</v>
      </c>
      <c r="S5966" s="25">
        <v>938.05861111111096</v>
      </c>
      <c r="AMG5966"/>
      <c r="AMH5966"/>
      <c r="AMI5966"/>
      <c r="AMJ5966"/>
    </row>
    <row r="5967" spans="1:1024" s="2" customFormat="1" ht="51" x14ac:dyDescent="0.25">
      <c r="A5967" s="10" t="s">
        <v>1462</v>
      </c>
      <c r="B5967" s="10">
        <v>7201</v>
      </c>
      <c r="C5967" s="10">
        <f>VLOOKUP(B5967,[1]Planilha8!$X$4:$Y$6629,2,0)</f>
        <v>2040731</v>
      </c>
      <c r="D5967" s="12" t="s">
        <v>1630</v>
      </c>
      <c r="E5967" s="12" t="str">
        <f>VLOOKUP(B5967,[1]Planilha8!$X$4:$Z$6629,3,0)</f>
        <v>REPOUSO STAFF – CLÍNICA MÉDICA</v>
      </c>
      <c r="F5967" s="12" t="str">
        <f>VLOOKUP(B5967,[1]Planilha8!$X$4:$AD$6629,7,0)</f>
        <v>BOM</v>
      </c>
      <c r="G5967" s="13">
        <v>41627</v>
      </c>
      <c r="H5967" s="14">
        <v>427</v>
      </c>
      <c r="I5967" s="15" t="s">
        <v>22</v>
      </c>
      <c r="J5967" s="56" t="s">
        <v>1631</v>
      </c>
      <c r="K5967" s="57">
        <v>499</v>
      </c>
      <c r="L5967" s="58">
        <v>2013004294</v>
      </c>
      <c r="M5967" s="59">
        <v>43465</v>
      </c>
      <c r="N5967" s="60">
        <v>256.04489316239301</v>
      </c>
      <c r="O5967" s="61">
        <v>0.33</v>
      </c>
      <c r="P5967" s="62">
        <v>2.75E-2</v>
      </c>
      <c r="Q5967" s="63">
        <v>11.7425</v>
      </c>
      <c r="R5967" s="64">
        <v>267.78739316239302</v>
      </c>
      <c r="S5967" s="25">
        <v>159.21260683760701</v>
      </c>
      <c r="AMG5967"/>
      <c r="AMH5967"/>
      <c r="AMI5967"/>
      <c r="AMJ5967"/>
    </row>
    <row r="5968" spans="1:1024" s="2" customFormat="1" ht="51" x14ac:dyDescent="0.25">
      <c r="A5968" s="10" t="s">
        <v>1462</v>
      </c>
      <c r="B5968" s="10">
        <v>7202</v>
      </c>
      <c r="C5968" s="10">
        <f>VLOOKUP(B5968,[1]Planilha8!$X$4:$Y$6629,2,0)</f>
        <v>2040732</v>
      </c>
      <c r="D5968" s="12" t="s">
        <v>1632</v>
      </c>
      <c r="E5968" s="12" t="str">
        <f>VLOOKUP(B5968,[1]Planilha8!$X$4:$Z$6629,3,0)</f>
        <v>REPOUSO MÉDICO – STAFF CLÍNICA CIRÚRGICA</v>
      </c>
      <c r="F5968" s="12" t="str">
        <f>VLOOKUP(B5968,[1]Planilha8!$X$4:$AD$6629,7,0)</f>
        <v>BOM</v>
      </c>
      <c r="G5968" s="13">
        <v>41627</v>
      </c>
      <c r="H5968" s="14">
        <v>421</v>
      </c>
      <c r="I5968" s="15" t="s">
        <v>22</v>
      </c>
      <c r="J5968" s="56" t="s">
        <v>1631</v>
      </c>
      <c r="K5968" s="57">
        <v>499</v>
      </c>
      <c r="L5968" s="58">
        <v>2013004294</v>
      </c>
      <c r="M5968" s="59">
        <v>43465</v>
      </c>
      <c r="N5968" s="60">
        <v>252.44707264957299</v>
      </c>
      <c r="O5968" s="61">
        <v>0.33</v>
      </c>
      <c r="P5968" s="62">
        <v>2.75E-2</v>
      </c>
      <c r="Q5968" s="63">
        <v>11.577500000000001</v>
      </c>
      <c r="R5968" s="64">
        <v>264.02457264957297</v>
      </c>
      <c r="S5968" s="25">
        <v>156.975427350427</v>
      </c>
      <c r="AMG5968"/>
      <c r="AMH5968"/>
      <c r="AMI5968"/>
      <c r="AMJ5968"/>
    </row>
    <row r="5969" spans="1:1024" s="2" customFormat="1" ht="51" x14ac:dyDescent="0.25">
      <c r="A5969" s="10" t="s">
        <v>1462</v>
      </c>
      <c r="B5969" s="10">
        <v>7203</v>
      </c>
      <c r="C5969" s="10">
        <f>VLOOKUP(B5969,[1]Planilha8!$X$4:$Y$6629,2,0)</f>
        <v>2040733</v>
      </c>
      <c r="D5969" s="12" t="s">
        <v>1633</v>
      </c>
      <c r="E5969" s="12" t="str">
        <f>VLOOKUP(B5969,[1]Planilha8!$X$4:$Z$6629,3,0)</f>
        <v>REPOUSO RESIDENTE – CLÍNICA MÉDICA</v>
      </c>
      <c r="F5969" s="12" t="str">
        <f>VLOOKUP(B5969,[1]Planilha8!$X$4:$AD$6629,7,0)</f>
        <v>BOM</v>
      </c>
      <c r="G5969" s="13">
        <v>41627</v>
      </c>
      <c r="H5969" s="14">
        <v>430</v>
      </c>
      <c r="I5969" s="15" t="s">
        <v>22</v>
      </c>
      <c r="J5969" s="56" t="s">
        <v>1631</v>
      </c>
      <c r="K5969" s="57">
        <v>499</v>
      </c>
      <c r="L5969" s="58">
        <v>2013004294</v>
      </c>
      <c r="M5969" s="59">
        <v>43465</v>
      </c>
      <c r="N5969" s="60">
        <v>257.84380341880302</v>
      </c>
      <c r="O5969" s="61">
        <v>0.33</v>
      </c>
      <c r="P5969" s="62">
        <v>2.75E-2</v>
      </c>
      <c r="Q5969" s="63">
        <v>11.824999999999999</v>
      </c>
      <c r="R5969" s="64">
        <v>269.66880341880301</v>
      </c>
      <c r="S5969" s="25">
        <v>160.33119658119699</v>
      </c>
      <c r="AMG5969"/>
      <c r="AMH5969"/>
      <c r="AMI5969"/>
      <c r="AMJ5969"/>
    </row>
    <row r="5970" spans="1:1024" s="2" customFormat="1" ht="51" x14ac:dyDescent="0.25">
      <c r="A5970" s="10" t="s">
        <v>1462</v>
      </c>
      <c r="B5970" s="10">
        <v>7204</v>
      </c>
      <c r="C5970" s="10">
        <f>VLOOKUP(B5970,[1]Planilha8!$X$4:$Y$6629,2,0)</f>
        <v>2040734</v>
      </c>
      <c r="D5970" s="12" t="s">
        <v>1633</v>
      </c>
      <c r="E5970" s="12" t="str">
        <f>VLOOKUP(B5970,[1]Planilha8!$X$4:$Z$6629,3,0)</f>
        <v>REPOUSO RESIDENTE – CLÍNICA CIRÚRGICA</v>
      </c>
      <c r="F5970" s="12" t="str">
        <f>VLOOKUP(B5970,[1]Planilha8!$X$4:$AD$6629,7,0)</f>
        <v>BOM</v>
      </c>
      <c r="G5970" s="13">
        <v>41627</v>
      </c>
      <c r="H5970" s="14">
        <v>430</v>
      </c>
      <c r="I5970" s="15" t="s">
        <v>22</v>
      </c>
      <c r="J5970" s="56" t="s">
        <v>1631</v>
      </c>
      <c r="K5970" s="57">
        <v>499</v>
      </c>
      <c r="L5970" s="58">
        <v>2013004294</v>
      </c>
      <c r="M5970" s="59">
        <v>43465</v>
      </c>
      <c r="N5970" s="60">
        <v>257.84380341880302</v>
      </c>
      <c r="O5970" s="61">
        <v>0.33</v>
      </c>
      <c r="P5970" s="62">
        <v>2.75E-2</v>
      </c>
      <c r="Q5970" s="63">
        <v>11.824999999999999</v>
      </c>
      <c r="R5970" s="64">
        <v>269.66880341880301</v>
      </c>
      <c r="S5970" s="25">
        <v>160.33119658119699</v>
      </c>
      <c r="AMG5970"/>
      <c r="AMH5970"/>
      <c r="AMI5970"/>
      <c r="AMJ5970"/>
    </row>
    <row r="5971" spans="1:1024" s="2" customFormat="1" ht="51" x14ac:dyDescent="0.25">
      <c r="A5971" s="10" t="s">
        <v>1462</v>
      </c>
      <c r="B5971" s="10">
        <v>8309</v>
      </c>
      <c r="C5971" s="10">
        <f>VLOOKUP(B5971,[1]Planilha8!$X$4:$Y$6629,2,0)</f>
        <v>2040735</v>
      </c>
      <c r="D5971" s="12" t="s">
        <v>1634</v>
      </c>
      <c r="E5971" s="12" t="str">
        <f>VLOOKUP(B5971,[1]Planilha8!$X$4:$Z$6629,3,0)</f>
        <v>REPOUSO RESIDENTE – CLÍNICA MÉDICA</v>
      </c>
      <c r="F5971" s="12" t="str">
        <f>VLOOKUP(B5971,[1]Planilha8!$X$4:$AD$6629,7,0)</f>
        <v>BOM</v>
      </c>
      <c r="G5971" s="13">
        <v>41631</v>
      </c>
      <c r="H5971" s="14">
        <v>800</v>
      </c>
      <c r="I5971" s="15" t="s">
        <v>22</v>
      </c>
      <c r="J5971" s="56" t="s">
        <v>1635</v>
      </c>
      <c r="K5971" s="57">
        <v>673</v>
      </c>
      <c r="L5971" s="58">
        <v>2013004252</v>
      </c>
      <c r="M5971" s="59">
        <v>43465</v>
      </c>
      <c r="N5971" s="60">
        <v>383.80626780626801</v>
      </c>
      <c r="O5971" s="61">
        <v>0.2</v>
      </c>
      <c r="P5971" s="62">
        <v>1.6666666666666701E-2</v>
      </c>
      <c r="Q5971" s="63">
        <v>13.3333333333333</v>
      </c>
      <c r="R5971" s="64">
        <v>397.13960113960098</v>
      </c>
      <c r="S5971" s="25">
        <v>402.86039886039902</v>
      </c>
      <c r="AMG5971"/>
      <c r="AMH5971"/>
      <c r="AMI5971"/>
      <c r="AMJ5971"/>
    </row>
    <row r="5972" spans="1:1024" s="2" customFormat="1" ht="51" x14ac:dyDescent="0.25">
      <c r="A5972" s="10" t="s">
        <v>1462</v>
      </c>
      <c r="B5972" s="10">
        <v>8310</v>
      </c>
      <c r="C5972" s="10">
        <f>VLOOKUP(B5972,[1]Planilha8!$X$4:$Y$6629,2,0)</f>
        <v>2040736</v>
      </c>
      <c r="D5972" s="12" t="s">
        <v>1634</v>
      </c>
      <c r="E5972" s="12" t="str">
        <f>VLOOKUP(B5972,[1]Planilha8!$X$4:$Z$6629,3,0)</f>
        <v>REPOUSO MÉDICO – STAFF CLÍNICA CIRÚRGICA</v>
      </c>
      <c r="F5972" s="12" t="str">
        <f>VLOOKUP(B5972,[1]Planilha8!$X$4:$AD$6629,7,0)</f>
        <v>BOM</v>
      </c>
      <c r="G5972" s="13">
        <v>41631</v>
      </c>
      <c r="H5972" s="14">
        <v>800</v>
      </c>
      <c r="I5972" s="15" t="s">
        <v>22</v>
      </c>
      <c r="J5972" s="56" t="s">
        <v>1635</v>
      </c>
      <c r="K5972" s="57">
        <v>673</v>
      </c>
      <c r="L5972" s="58">
        <v>2013004252</v>
      </c>
      <c r="M5972" s="59">
        <v>43465</v>
      </c>
      <c r="N5972" s="60">
        <v>383.80626780626801</v>
      </c>
      <c r="O5972" s="61">
        <v>0.2</v>
      </c>
      <c r="P5972" s="62">
        <v>1.6666666666666701E-2</v>
      </c>
      <c r="Q5972" s="63">
        <v>13.3333333333333</v>
      </c>
      <c r="R5972" s="64">
        <v>397.13960113960098</v>
      </c>
      <c r="S5972" s="25">
        <v>402.86039886039902</v>
      </c>
      <c r="AMG5972"/>
      <c r="AMH5972"/>
      <c r="AMI5972"/>
      <c r="AMJ5972"/>
    </row>
    <row r="5973" spans="1:1024" s="2" customFormat="1" ht="51" x14ac:dyDescent="0.25">
      <c r="A5973" s="10" t="s">
        <v>1462</v>
      </c>
      <c r="B5973" s="10">
        <v>8311</v>
      </c>
      <c r="C5973" s="10">
        <f>VLOOKUP(B5973,[1]Planilha8!$X$4:$Y$6629,2,0)</f>
        <v>2040738</v>
      </c>
      <c r="D5973" s="12" t="s">
        <v>1634</v>
      </c>
      <c r="E5973" s="12" t="str">
        <f>VLOOKUP(B5973,[1]Planilha8!$X$4:$Z$6629,3,0)</f>
        <v>REPOUSO – FARMÁCIA</v>
      </c>
      <c r="F5973" s="12" t="str">
        <f>VLOOKUP(B5973,[1]Planilha8!$X$4:$AD$6629,7,0)</f>
        <v>BOM</v>
      </c>
      <c r="G5973" s="13">
        <v>41631</v>
      </c>
      <c r="H5973" s="14">
        <v>800</v>
      </c>
      <c r="I5973" s="15" t="s">
        <v>22</v>
      </c>
      <c r="J5973" s="56" t="s">
        <v>1635</v>
      </c>
      <c r="K5973" s="57">
        <v>673</v>
      </c>
      <c r="L5973" s="58">
        <v>2013004252</v>
      </c>
      <c r="M5973" s="59">
        <v>43465</v>
      </c>
      <c r="N5973" s="60">
        <v>383.80626780626801</v>
      </c>
      <c r="O5973" s="61">
        <v>0.2</v>
      </c>
      <c r="P5973" s="62">
        <v>1.6666666666666701E-2</v>
      </c>
      <c r="Q5973" s="63">
        <v>13.3333333333333</v>
      </c>
      <c r="R5973" s="64">
        <v>397.13960113960098</v>
      </c>
      <c r="S5973" s="25">
        <v>402.86039886039902</v>
      </c>
      <c r="AMG5973"/>
      <c r="AMH5973"/>
      <c r="AMI5973"/>
      <c r="AMJ5973"/>
    </row>
    <row r="5974" spans="1:1024" s="2" customFormat="1" ht="51" x14ac:dyDescent="0.25">
      <c r="A5974" s="10" t="s">
        <v>1462</v>
      </c>
      <c r="B5974" s="10">
        <v>8312</v>
      </c>
      <c r="C5974" s="10">
        <f>VLOOKUP(B5974,[1]Planilha8!$X$4:$Y$6629,2,0)</f>
        <v>2040749</v>
      </c>
      <c r="D5974" s="12" t="s">
        <v>1636</v>
      </c>
      <c r="E5974" s="12" t="str">
        <f>VLOOKUP(B5974,[1]Planilha8!$X$4:$Z$6629,3,0)</f>
        <v>REPOUSO RESIDENTE – CLÍNICA CIRÚRGICA</v>
      </c>
      <c r="F5974" s="12" t="str">
        <f>VLOOKUP(B5974,[1]Planilha8!$X$4:$AD$6629,7,0)</f>
        <v>BOM</v>
      </c>
      <c r="G5974" s="13">
        <v>41631</v>
      </c>
      <c r="H5974" s="14">
        <v>800</v>
      </c>
      <c r="I5974" s="15" t="s">
        <v>22</v>
      </c>
      <c r="J5974" s="56" t="s">
        <v>1635</v>
      </c>
      <c r="K5974" s="57">
        <v>673</v>
      </c>
      <c r="L5974" s="58">
        <v>2013004252</v>
      </c>
      <c r="M5974" s="59">
        <v>43465</v>
      </c>
      <c r="N5974" s="60">
        <v>383.80626780626801</v>
      </c>
      <c r="O5974" s="61">
        <v>0.2</v>
      </c>
      <c r="P5974" s="62">
        <v>1.6666666666666701E-2</v>
      </c>
      <c r="Q5974" s="63">
        <v>13.3333333333333</v>
      </c>
      <c r="R5974" s="64">
        <v>397.13960113960098</v>
      </c>
      <c r="S5974" s="25">
        <v>402.86039886039902</v>
      </c>
      <c r="AMG5974"/>
      <c r="AMH5974"/>
      <c r="AMI5974"/>
      <c r="AMJ5974"/>
    </row>
    <row r="5975" spans="1:1024" s="2" customFormat="1" ht="51" x14ac:dyDescent="0.25">
      <c r="A5975" s="10" t="s">
        <v>1462</v>
      </c>
      <c r="B5975" s="66">
        <v>8312</v>
      </c>
      <c r="C5975" s="10">
        <f>VLOOKUP(B5975,[1]Planilha8!$X$4:$Y$6629,2,0)</f>
        <v>2040749</v>
      </c>
      <c r="D5975" s="12" t="s">
        <v>1636</v>
      </c>
      <c r="E5975" s="12" t="str">
        <f>VLOOKUP(B5975,[1]Planilha8!$X$4:$Z$6629,3,0)</f>
        <v>REPOUSO RESIDENTE – CLÍNICA CIRÚRGICA</v>
      </c>
      <c r="F5975" s="12" t="str">
        <f>VLOOKUP(B5975,[1]Planilha8!$X$4:$AD$6629,7,0)</f>
        <v>BOM</v>
      </c>
      <c r="G5975" s="13">
        <v>41645</v>
      </c>
      <c r="H5975" s="93">
        <v>800</v>
      </c>
      <c r="I5975" s="15" t="s">
        <v>22</v>
      </c>
      <c r="J5975" s="56" t="s">
        <v>1635</v>
      </c>
      <c r="K5975" s="57">
        <v>678</v>
      </c>
      <c r="L5975" s="58">
        <v>2013004252</v>
      </c>
      <c r="M5975" s="59">
        <v>43465</v>
      </c>
      <c r="N5975" s="60">
        <v>442.222222222222</v>
      </c>
      <c r="O5975" s="61">
        <v>0.2</v>
      </c>
      <c r="P5975" s="62">
        <v>1.6666666666666701E-2</v>
      </c>
      <c r="Q5975" s="63">
        <v>13.3333333333333</v>
      </c>
      <c r="R5975" s="64">
        <v>455.55555555555497</v>
      </c>
      <c r="S5975" s="25">
        <v>344.44444444444503</v>
      </c>
      <c r="AMG5975"/>
      <c r="AMH5975"/>
      <c r="AMI5975"/>
      <c r="AMJ5975"/>
    </row>
    <row r="5976" spans="1:1024" s="2" customFormat="1" ht="51" x14ac:dyDescent="0.25">
      <c r="A5976" s="10" t="s">
        <v>1462</v>
      </c>
      <c r="B5976" s="66">
        <v>8312</v>
      </c>
      <c r="C5976" s="10">
        <f>VLOOKUP(B5976,[1]Planilha8!$X$4:$Y$6629,2,0)</f>
        <v>2040749</v>
      </c>
      <c r="D5976" s="12" t="s">
        <v>1636</v>
      </c>
      <c r="E5976" s="12" t="str">
        <f>VLOOKUP(B5976,[1]Planilha8!$X$4:$Z$6629,3,0)</f>
        <v>REPOUSO RESIDENTE – CLÍNICA CIRÚRGICA</v>
      </c>
      <c r="F5976" s="12" t="str">
        <f>VLOOKUP(B5976,[1]Planilha8!$X$4:$AD$6629,7,0)</f>
        <v>BOM</v>
      </c>
      <c r="G5976" s="13">
        <v>41645</v>
      </c>
      <c r="H5976" s="93">
        <v>800</v>
      </c>
      <c r="I5976" s="15" t="s">
        <v>22</v>
      </c>
      <c r="J5976" s="56" t="s">
        <v>1635</v>
      </c>
      <c r="K5976" s="57">
        <v>678</v>
      </c>
      <c r="L5976" s="58">
        <v>2013004252</v>
      </c>
      <c r="M5976" s="59">
        <v>43465</v>
      </c>
      <c r="N5976" s="60">
        <v>442.222222222222</v>
      </c>
      <c r="O5976" s="61">
        <v>0.2</v>
      </c>
      <c r="P5976" s="62">
        <v>1.6666666666666701E-2</v>
      </c>
      <c r="Q5976" s="63">
        <v>13.3333333333333</v>
      </c>
      <c r="R5976" s="64">
        <v>455.55555555555497</v>
      </c>
      <c r="S5976" s="25">
        <v>344.44444444444503</v>
      </c>
      <c r="AMG5976"/>
      <c r="AMH5976"/>
      <c r="AMI5976"/>
      <c r="AMJ5976"/>
    </row>
    <row r="5977" spans="1:1024" s="2" customFormat="1" ht="127.5" x14ac:dyDescent="0.25">
      <c r="A5977" s="10" t="s">
        <v>1462</v>
      </c>
      <c r="B5977" s="66">
        <v>7206</v>
      </c>
      <c r="C5977" s="10">
        <f>VLOOKUP(B5977,[1]Planilha8!$X$4:$Y$6629,2,0)</f>
        <v>2040656</v>
      </c>
      <c r="D5977" s="12" t="s">
        <v>1637</v>
      </c>
      <c r="E5977" s="12" t="str">
        <f>VLOOKUP(B5977,[1]Planilha8!$X$4:$Z$6629,3,0)</f>
        <v>CENTRAL DE MATERIAL E ESTERILIZAÇÃO</v>
      </c>
      <c r="F5977" s="12" t="str">
        <f>VLOOKUP(B5977,[1]Planilha8!$X$4:$AD$6629,7,0)</f>
        <v>BOM</v>
      </c>
      <c r="G5977" s="13">
        <v>41649</v>
      </c>
      <c r="H5977" s="93">
        <v>425</v>
      </c>
      <c r="I5977" s="15" t="s">
        <v>22</v>
      </c>
      <c r="J5977" s="56" t="s">
        <v>1626</v>
      </c>
      <c r="K5977" s="57">
        <v>71</v>
      </c>
      <c r="L5977" s="58">
        <v>2013004901</v>
      </c>
      <c r="M5977" s="59">
        <v>43465</v>
      </c>
      <c r="N5977" s="60">
        <v>164.541666666667</v>
      </c>
      <c r="O5977" s="61">
        <v>0.14000000000000001</v>
      </c>
      <c r="P5977" s="62">
        <v>1.16666666666667E-2</v>
      </c>
      <c r="Q5977" s="63">
        <v>4.9583333333333304</v>
      </c>
      <c r="R5977" s="64">
        <v>169.5</v>
      </c>
      <c r="S5977" s="25">
        <v>255.5</v>
      </c>
      <c r="AMG5977"/>
      <c r="AMH5977"/>
      <c r="AMI5977"/>
      <c r="AMJ5977"/>
    </row>
    <row r="5978" spans="1:1024" s="2" customFormat="1" ht="127.5" x14ac:dyDescent="0.25">
      <c r="A5978" s="10" t="s">
        <v>1462</v>
      </c>
      <c r="B5978" s="66">
        <v>7207</v>
      </c>
      <c r="C5978" s="10">
        <f>VLOOKUP(B5978,[1]Planilha8!$X$4:$Y$6629,2,0)</f>
        <v>2040657</v>
      </c>
      <c r="D5978" s="12" t="s">
        <v>1637</v>
      </c>
      <c r="E5978" s="12" t="str">
        <f>VLOOKUP(B5978,[1]Planilha8!$X$4:$Z$6629,3,0)</f>
        <v>CENTRAL DE MATERIAL E ESTERILIZAÇÃO</v>
      </c>
      <c r="F5978" s="12" t="str">
        <f>VLOOKUP(B5978,[1]Planilha8!$X$4:$AD$6629,7,0)</f>
        <v>BOM</v>
      </c>
      <c r="G5978" s="13">
        <v>41649</v>
      </c>
      <c r="H5978" s="93">
        <v>425</v>
      </c>
      <c r="I5978" s="15" t="s">
        <v>22</v>
      </c>
      <c r="J5978" s="56" t="s">
        <v>1626</v>
      </c>
      <c r="K5978" s="57">
        <v>71</v>
      </c>
      <c r="L5978" s="58">
        <v>2013004901</v>
      </c>
      <c r="M5978" s="59">
        <v>43465</v>
      </c>
      <c r="N5978" s="60">
        <v>164.541666666667</v>
      </c>
      <c r="O5978" s="61">
        <v>0.14000000000000001</v>
      </c>
      <c r="P5978" s="62">
        <v>1.16666666666667E-2</v>
      </c>
      <c r="Q5978" s="63">
        <v>4.9583333333333304</v>
      </c>
      <c r="R5978" s="64">
        <v>169.5</v>
      </c>
      <c r="S5978" s="25">
        <v>255.5</v>
      </c>
      <c r="AMG5978"/>
      <c r="AMH5978"/>
      <c r="AMI5978"/>
      <c r="AMJ5978"/>
    </row>
    <row r="5979" spans="1:1024" s="2" customFormat="1" ht="127.5" x14ac:dyDescent="0.25">
      <c r="A5979" s="10" t="s">
        <v>1462</v>
      </c>
      <c r="B5979" s="66">
        <v>7208</v>
      </c>
      <c r="C5979" s="10">
        <f>VLOOKUP(B5979,[1]Planilha8!$X$4:$Y$6629,2,0)</f>
        <v>2040658</v>
      </c>
      <c r="D5979" s="12" t="s">
        <v>1637</v>
      </c>
      <c r="E5979" s="12" t="str">
        <f>VLOOKUP(B5979,[1]Planilha8!$X$4:$Z$6629,3,0)</f>
        <v>CENTRAL DE MATERIAL E ESTERILIZAÇÃO</v>
      </c>
      <c r="F5979" s="12" t="str">
        <f>VLOOKUP(B5979,[1]Planilha8!$X$4:$AD$6629,7,0)</f>
        <v>BOM</v>
      </c>
      <c r="G5979" s="13">
        <v>41649</v>
      </c>
      <c r="H5979" s="93">
        <v>425</v>
      </c>
      <c r="I5979" s="15" t="s">
        <v>22</v>
      </c>
      <c r="J5979" s="56" t="s">
        <v>1626</v>
      </c>
      <c r="K5979" s="57">
        <v>71</v>
      </c>
      <c r="L5979" s="58">
        <v>2013004901</v>
      </c>
      <c r="M5979" s="59">
        <v>43465</v>
      </c>
      <c r="N5979" s="60">
        <v>164.541666666667</v>
      </c>
      <c r="O5979" s="61">
        <v>0.14000000000000001</v>
      </c>
      <c r="P5979" s="62">
        <v>1.16666666666667E-2</v>
      </c>
      <c r="Q5979" s="63">
        <v>4.9583333333333304</v>
      </c>
      <c r="R5979" s="64">
        <v>169.5</v>
      </c>
      <c r="S5979" s="25">
        <v>255.5</v>
      </c>
      <c r="AMG5979"/>
      <c r="AMH5979"/>
      <c r="AMI5979"/>
      <c r="AMJ5979"/>
    </row>
    <row r="5980" spans="1:1024" s="2" customFormat="1" ht="127.5" x14ac:dyDescent="0.25">
      <c r="A5980" s="10" t="s">
        <v>1462</v>
      </c>
      <c r="B5980" s="66">
        <v>7209</v>
      </c>
      <c r="C5980" s="10">
        <f>VLOOKUP(B5980,[1]Planilha8!$X$4:$Y$6629,2,0)</f>
        <v>2040659</v>
      </c>
      <c r="D5980" s="12" t="s">
        <v>1637</v>
      </c>
      <c r="E5980" s="12" t="str">
        <f>VLOOKUP(B5980,[1]Planilha8!$X$4:$Z$6629,3,0)</f>
        <v>CENTRAL DE MATERIAL E ESTERILIZAÇÃO</v>
      </c>
      <c r="F5980" s="12" t="str">
        <f>VLOOKUP(B5980,[1]Planilha8!$X$4:$AD$6629,7,0)</f>
        <v>BOM</v>
      </c>
      <c r="G5980" s="13">
        <v>41649</v>
      </c>
      <c r="H5980" s="93">
        <v>425</v>
      </c>
      <c r="I5980" s="15" t="s">
        <v>22</v>
      </c>
      <c r="J5980" s="56" t="s">
        <v>1626</v>
      </c>
      <c r="K5980" s="57">
        <v>71</v>
      </c>
      <c r="L5980" s="58">
        <v>2013004901</v>
      </c>
      <c r="M5980" s="59">
        <v>43465</v>
      </c>
      <c r="N5980" s="60">
        <v>164.541666666667</v>
      </c>
      <c r="O5980" s="61">
        <v>0.14000000000000001</v>
      </c>
      <c r="P5980" s="62">
        <v>1.16666666666667E-2</v>
      </c>
      <c r="Q5980" s="63">
        <v>4.9583333333333304</v>
      </c>
      <c r="R5980" s="64">
        <v>169.5</v>
      </c>
      <c r="S5980" s="25">
        <v>255.5</v>
      </c>
      <c r="AMG5980"/>
      <c r="AMH5980"/>
      <c r="AMI5980"/>
      <c r="AMJ5980"/>
    </row>
    <row r="5981" spans="1:1024" s="2" customFormat="1" ht="38.25" x14ac:dyDescent="0.25">
      <c r="A5981" s="10" t="s">
        <v>1462</v>
      </c>
      <c r="B5981" s="66">
        <v>8244</v>
      </c>
      <c r="C5981" s="10">
        <f>VLOOKUP(B5981,[1]Planilha8!$X$4:$Y$6629,2,0)</f>
        <v>2040764</v>
      </c>
      <c r="D5981" s="12" t="s">
        <v>1638</v>
      </c>
      <c r="E5981" s="12" t="str">
        <f>VLOOKUP(B5981,[1]Planilha8!$X$4:$Z$6629,3,0)</f>
        <v>UNIDADE DE TERAPIA INTENSIVA</v>
      </c>
      <c r="F5981" s="12" t="str">
        <f>VLOOKUP(B5981,[1]Planilha8!$X$4:$AD$6629,7,0)</f>
        <v>BOM</v>
      </c>
      <c r="G5981" s="13">
        <v>41661</v>
      </c>
      <c r="H5981" s="93">
        <v>710.64</v>
      </c>
      <c r="I5981" s="15" t="s">
        <v>22</v>
      </c>
      <c r="J5981" s="56" t="s">
        <v>1564</v>
      </c>
      <c r="K5981" s="57">
        <v>277</v>
      </c>
      <c r="L5981" s="58">
        <v>2013004382</v>
      </c>
      <c r="M5981" s="59">
        <v>43465</v>
      </c>
      <c r="N5981" s="60">
        <v>603.48059999999998</v>
      </c>
      <c r="O5981" s="61">
        <v>0.33</v>
      </c>
      <c r="P5981" s="62">
        <v>2.75E-2</v>
      </c>
      <c r="Q5981" s="63">
        <v>19.5426</v>
      </c>
      <c r="R5981" s="64">
        <v>623.02319999999997</v>
      </c>
      <c r="S5981" s="25">
        <v>87.616800000000197</v>
      </c>
      <c r="AMG5981"/>
      <c r="AMH5981"/>
      <c r="AMI5981"/>
      <c r="AMJ5981"/>
    </row>
    <row r="5982" spans="1:1024" s="2" customFormat="1" ht="38.25" x14ac:dyDescent="0.25">
      <c r="A5982" s="10" t="s">
        <v>1462</v>
      </c>
      <c r="B5982" s="66">
        <v>8245</v>
      </c>
      <c r="C5982" s="10">
        <f>VLOOKUP(B5982,[1]Planilha8!$X$4:$Y$6629,2,0)</f>
        <v>2040765</v>
      </c>
      <c r="D5982" s="12" t="s">
        <v>1638</v>
      </c>
      <c r="E5982" s="12" t="str">
        <f>VLOOKUP(B5982,[1]Planilha8!$X$4:$Z$6629,3,0)</f>
        <v>SALA DE ACOLHIMENTO</v>
      </c>
      <c r="F5982" s="12" t="str">
        <f>VLOOKUP(B5982,[1]Planilha8!$X$4:$AD$6629,7,0)</f>
        <v>BOM</v>
      </c>
      <c r="G5982" s="13">
        <v>41661</v>
      </c>
      <c r="H5982" s="93">
        <v>710.64</v>
      </c>
      <c r="I5982" s="15" t="s">
        <v>22</v>
      </c>
      <c r="J5982" s="56" t="s">
        <v>1564</v>
      </c>
      <c r="K5982" s="57">
        <v>277</v>
      </c>
      <c r="L5982" s="58">
        <v>2013004382</v>
      </c>
      <c r="M5982" s="59">
        <v>43465</v>
      </c>
      <c r="N5982" s="60">
        <v>603.48059999999998</v>
      </c>
      <c r="O5982" s="61">
        <v>0.33</v>
      </c>
      <c r="P5982" s="62">
        <v>2.75E-2</v>
      </c>
      <c r="Q5982" s="63">
        <v>19.5426</v>
      </c>
      <c r="R5982" s="64">
        <v>623.02319999999997</v>
      </c>
      <c r="S5982" s="25">
        <v>87.616800000000197</v>
      </c>
      <c r="AMG5982"/>
      <c r="AMH5982"/>
      <c r="AMI5982"/>
      <c r="AMJ5982"/>
    </row>
    <row r="5983" spans="1:1024" s="2" customFormat="1" ht="38.25" x14ac:dyDescent="0.25">
      <c r="A5983" s="10" t="s">
        <v>1462</v>
      </c>
      <c r="B5983" s="66">
        <v>8246</v>
      </c>
      <c r="C5983" s="10">
        <f>VLOOKUP(B5983,[1]Planilha8!$X$4:$Y$6629,2,0)</f>
        <v>2040766</v>
      </c>
      <c r="D5983" s="12" t="s">
        <v>1639</v>
      </c>
      <c r="E5983" s="12" t="str">
        <f>VLOOKUP(B5983,[1]Planilha8!$X$4:$Z$6629,3,0)</f>
        <v>HEMODIALISE / DIÁLISE</v>
      </c>
      <c r="F5983" s="12" t="str">
        <f>VLOOKUP(B5983,[1]Planilha8!$X$4:$AD$6629,7,0)</f>
        <v>BOM</v>
      </c>
      <c r="G5983" s="13">
        <v>41661</v>
      </c>
      <c r="H5983" s="93">
        <v>762.55</v>
      </c>
      <c r="I5983" s="15" t="s">
        <v>22</v>
      </c>
      <c r="J5983" s="56" t="s">
        <v>1564</v>
      </c>
      <c r="K5983" s="57">
        <v>277</v>
      </c>
      <c r="L5983" s="58">
        <v>2013004382</v>
      </c>
      <c r="M5983" s="59">
        <v>43465</v>
      </c>
      <c r="N5983" s="60">
        <v>660.71137499999998</v>
      </c>
      <c r="O5983" s="61">
        <v>0.33</v>
      </c>
      <c r="P5983" s="62">
        <v>2.75E-2</v>
      </c>
      <c r="Q5983" s="63">
        <v>20.970124999999999</v>
      </c>
      <c r="R5983" s="64">
        <v>681.68150000000003</v>
      </c>
      <c r="S5983" s="25">
        <v>80.868499999999699</v>
      </c>
      <c r="AMG5983"/>
      <c r="AMH5983"/>
      <c r="AMI5983"/>
      <c r="AMJ5983"/>
    </row>
    <row r="5984" spans="1:1024" s="2" customFormat="1" ht="38.25" x14ac:dyDescent="0.25">
      <c r="A5984" s="10" t="s">
        <v>1462</v>
      </c>
      <c r="B5984" s="66">
        <v>8247</v>
      </c>
      <c r="C5984" s="10">
        <f>VLOOKUP(B5984,[1]Planilha8!$X$4:$Y$6629,2,0)</f>
        <v>2040767</v>
      </c>
      <c r="D5984" s="12" t="s">
        <v>1640</v>
      </c>
      <c r="E5984" s="12" t="str">
        <f>VLOOKUP(B5984,[1]Planilha8!$X$4:$Z$6629,3,0)</f>
        <v>HEMODIALISE / DIÁLISE</v>
      </c>
      <c r="F5984" s="12" t="str">
        <f>VLOOKUP(B5984,[1]Planilha8!$X$4:$AD$6629,7,0)</f>
        <v>BOM</v>
      </c>
      <c r="G5984" s="13">
        <v>41661</v>
      </c>
      <c r="H5984" s="93">
        <v>405.22</v>
      </c>
      <c r="I5984" s="15" t="s">
        <v>22</v>
      </c>
      <c r="J5984" s="56" t="s">
        <v>1564</v>
      </c>
      <c r="K5984" s="57">
        <v>277</v>
      </c>
      <c r="L5984" s="58">
        <v>2013004382</v>
      </c>
      <c r="M5984" s="59">
        <v>43465</v>
      </c>
      <c r="N5984" s="60">
        <v>266.75504999999998</v>
      </c>
      <c r="O5984" s="61">
        <v>0.33</v>
      </c>
      <c r="P5984" s="62">
        <v>2.75E-2</v>
      </c>
      <c r="Q5984" s="63">
        <v>11.143549999999999</v>
      </c>
      <c r="R5984" s="64">
        <v>277.89859999999999</v>
      </c>
      <c r="S5984" s="25">
        <v>127.3214</v>
      </c>
      <c r="AMG5984"/>
      <c r="AMH5984"/>
      <c r="AMI5984"/>
      <c r="AMJ5984"/>
    </row>
    <row r="5985" spans="1:1024" s="2" customFormat="1" ht="38.25" x14ac:dyDescent="0.25">
      <c r="A5985" s="10" t="s">
        <v>1462</v>
      </c>
      <c r="B5985" s="66">
        <v>8459</v>
      </c>
      <c r="C5985" s="10">
        <f>VLOOKUP(B5985,[1]Planilha8!$X$4:$Y$6629,2,0)</f>
        <v>2041177</v>
      </c>
      <c r="D5985" s="92" t="s">
        <v>1641</v>
      </c>
      <c r="E5985" s="12" t="str">
        <f>VLOOKUP(B5985,[1]Planilha8!$X$4:$Z$6629,3,0)</f>
        <v>GALPÃO ALMOXARIFADO</v>
      </c>
      <c r="F5985" s="12" t="str">
        <f>VLOOKUP(B5985,[1]Planilha8!$X$4:$AD$6629,7,0)</f>
        <v>SUCATA</v>
      </c>
      <c r="G5985" s="13">
        <v>41681</v>
      </c>
      <c r="H5985" s="93">
        <v>235</v>
      </c>
      <c r="I5985" s="15" t="s">
        <v>22</v>
      </c>
      <c r="J5985" s="56" t="s">
        <v>1551</v>
      </c>
      <c r="K5985" s="57">
        <v>5017</v>
      </c>
      <c r="L5985" s="58">
        <v>2013004286</v>
      </c>
      <c r="M5985" s="59">
        <v>43465</v>
      </c>
      <c r="N5985" s="60">
        <v>225.694444444444</v>
      </c>
      <c r="O5985" s="61">
        <v>1</v>
      </c>
      <c r="P5985" s="62">
        <v>8.3333333333333301E-2</v>
      </c>
      <c r="Q5985" s="63">
        <v>0</v>
      </c>
      <c r="R5985" s="64">
        <v>225.694444444444</v>
      </c>
      <c r="S5985" s="25">
        <v>9.3055555555555092</v>
      </c>
      <c r="AMG5985"/>
      <c r="AMH5985"/>
      <c r="AMI5985"/>
      <c r="AMJ5985"/>
    </row>
    <row r="5986" spans="1:1024" s="2" customFormat="1" ht="38.25" x14ac:dyDescent="0.25">
      <c r="A5986" s="10" t="s">
        <v>1462</v>
      </c>
      <c r="B5986" s="66">
        <v>8460</v>
      </c>
      <c r="C5986" s="10">
        <f>VLOOKUP(B5986,[1]Planilha8!$X$4:$Y$6629,2,0)</f>
        <v>2041178</v>
      </c>
      <c r="D5986" s="92" t="s">
        <v>1641</v>
      </c>
      <c r="E5986" s="12" t="str">
        <f>VLOOKUP(B5986,[1]Planilha8!$X$4:$Z$6629,3,0)</f>
        <v>GALPÃO ALMOXARIFADO</v>
      </c>
      <c r="F5986" s="12" t="str">
        <f>VLOOKUP(B5986,[1]Planilha8!$X$4:$AD$6629,7,0)</f>
        <v>SUCATA</v>
      </c>
      <c r="G5986" s="13">
        <v>41681</v>
      </c>
      <c r="H5986" s="93">
        <v>235</v>
      </c>
      <c r="I5986" s="15" t="s">
        <v>22</v>
      </c>
      <c r="J5986" s="56" t="s">
        <v>1551</v>
      </c>
      <c r="K5986" s="57">
        <v>5017</v>
      </c>
      <c r="L5986" s="58">
        <v>2013004286</v>
      </c>
      <c r="M5986" s="59">
        <v>43465</v>
      </c>
      <c r="N5986" s="60">
        <v>225.694444444444</v>
      </c>
      <c r="O5986" s="61">
        <v>1</v>
      </c>
      <c r="P5986" s="62">
        <v>8.3333333333333301E-2</v>
      </c>
      <c r="Q5986" s="63">
        <v>0</v>
      </c>
      <c r="R5986" s="64">
        <v>225.694444444444</v>
      </c>
      <c r="S5986" s="25">
        <v>9.3055555555555092</v>
      </c>
      <c r="AMG5986"/>
      <c r="AMH5986"/>
      <c r="AMI5986"/>
      <c r="AMJ5986"/>
    </row>
    <row r="5987" spans="1:1024" s="2" customFormat="1" ht="38.25" x14ac:dyDescent="0.25">
      <c r="A5987" s="10" t="s">
        <v>1462</v>
      </c>
      <c r="B5987" s="66">
        <v>8461</v>
      </c>
      <c r="C5987" s="10">
        <f>VLOOKUP(B5987,[1]Planilha8!$X$4:$Y$6629,2,0)</f>
        <v>2041179</v>
      </c>
      <c r="D5987" s="92" t="s">
        <v>1641</v>
      </c>
      <c r="E5987" s="12" t="str">
        <f>VLOOKUP(B5987,[1]Planilha8!$X$4:$Z$6629,3,0)</f>
        <v>GALPÃO ALMOXARIFADO</v>
      </c>
      <c r="F5987" s="12" t="str">
        <f>VLOOKUP(B5987,[1]Planilha8!$X$4:$AD$6629,7,0)</f>
        <v>SUCATA</v>
      </c>
      <c r="G5987" s="13">
        <v>41681</v>
      </c>
      <c r="H5987" s="93">
        <v>235</v>
      </c>
      <c r="I5987" s="15" t="s">
        <v>22</v>
      </c>
      <c r="J5987" s="56" t="s">
        <v>1551</v>
      </c>
      <c r="K5987" s="57">
        <v>5017</v>
      </c>
      <c r="L5987" s="58">
        <v>2013004286</v>
      </c>
      <c r="M5987" s="59">
        <v>43465</v>
      </c>
      <c r="N5987" s="60">
        <v>225.694444444444</v>
      </c>
      <c r="O5987" s="61">
        <v>1</v>
      </c>
      <c r="P5987" s="62">
        <v>8.3333333333333301E-2</v>
      </c>
      <c r="Q5987" s="63">
        <v>0</v>
      </c>
      <c r="R5987" s="64">
        <v>225.694444444444</v>
      </c>
      <c r="S5987" s="25">
        <v>9.3055555555555092</v>
      </c>
      <c r="AMG5987"/>
      <c r="AMH5987"/>
      <c r="AMI5987"/>
      <c r="AMJ5987"/>
    </row>
    <row r="5988" spans="1:1024" s="2" customFormat="1" ht="38.25" x14ac:dyDescent="0.25">
      <c r="A5988" s="10" t="s">
        <v>1462</v>
      </c>
      <c r="B5988" s="66">
        <v>8462</v>
      </c>
      <c r="C5988" s="10">
        <f>VLOOKUP(B5988,[1]Planilha8!$X$4:$Y$6629,2,0)</f>
        <v>2041180</v>
      </c>
      <c r="D5988" s="92" t="s">
        <v>1641</v>
      </c>
      <c r="E5988" s="12" t="str">
        <f>VLOOKUP(B5988,[1]Planilha8!$X$4:$Z$6629,3,0)</f>
        <v>UNIDADE DE TERAPIA INTENSIVA</v>
      </c>
      <c r="F5988" s="12" t="str">
        <f>VLOOKUP(B5988,[1]Planilha8!$X$4:$AD$6629,7,0)</f>
        <v>BOM</v>
      </c>
      <c r="G5988" s="13">
        <v>41681</v>
      </c>
      <c r="H5988" s="93">
        <v>235</v>
      </c>
      <c r="I5988" s="15" t="s">
        <v>22</v>
      </c>
      <c r="J5988" s="56" t="s">
        <v>1551</v>
      </c>
      <c r="K5988" s="57">
        <v>5017</v>
      </c>
      <c r="L5988" s="58">
        <v>2013004286</v>
      </c>
      <c r="M5988" s="59">
        <v>43465</v>
      </c>
      <c r="N5988" s="60">
        <v>225.694444444444</v>
      </c>
      <c r="O5988" s="61">
        <v>1</v>
      </c>
      <c r="P5988" s="62">
        <v>8.3333333333333301E-2</v>
      </c>
      <c r="Q5988" s="63">
        <v>0</v>
      </c>
      <c r="R5988" s="64">
        <v>225.694444444444</v>
      </c>
      <c r="S5988" s="25">
        <v>9.3055555555555092</v>
      </c>
      <c r="AMG5988"/>
      <c r="AMH5988"/>
      <c r="AMI5988"/>
      <c r="AMJ5988"/>
    </row>
    <row r="5989" spans="1:1024" s="2" customFormat="1" ht="38.25" x14ac:dyDescent="0.25">
      <c r="A5989" s="10" t="s">
        <v>1462</v>
      </c>
      <c r="B5989" s="66">
        <v>8463</v>
      </c>
      <c r="C5989" s="10">
        <f>VLOOKUP(B5989,[1]Planilha8!$X$4:$Y$6629,2,0)</f>
        <v>2041181</v>
      </c>
      <c r="D5989" s="92" t="s">
        <v>1641</v>
      </c>
      <c r="E5989" s="12" t="str">
        <f>VLOOKUP(B5989,[1]Planilha8!$X$4:$Z$6629,3,0)</f>
        <v>UNIDADE DE TERAPIA INTENSIVA</v>
      </c>
      <c r="F5989" s="12" t="str">
        <f>VLOOKUP(B5989,[1]Planilha8!$X$4:$AD$6629,7,0)</f>
        <v>BOM</v>
      </c>
      <c r="G5989" s="13">
        <v>41681</v>
      </c>
      <c r="H5989" s="93">
        <v>235</v>
      </c>
      <c r="I5989" s="15" t="s">
        <v>22</v>
      </c>
      <c r="J5989" s="56" t="s">
        <v>1551</v>
      </c>
      <c r="K5989" s="57">
        <v>5017</v>
      </c>
      <c r="L5989" s="58">
        <v>2013004286</v>
      </c>
      <c r="M5989" s="59">
        <v>43465</v>
      </c>
      <c r="N5989" s="60">
        <v>225.694444444444</v>
      </c>
      <c r="O5989" s="61">
        <v>1</v>
      </c>
      <c r="P5989" s="62">
        <v>8.3333333333333301E-2</v>
      </c>
      <c r="Q5989" s="63">
        <v>0</v>
      </c>
      <c r="R5989" s="64">
        <v>225.694444444444</v>
      </c>
      <c r="S5989" s="25">
        <v>9.3055555555555092</v>
      </c>
      <c r="AMG5989"/>
      <c r="AMH5989"/>
      <c r="AMI5989"/>
      <c r="AMJ5989"/>
    </row>
    <row r="5990" spans="1:1024" s="2" customFormat="1" ht="38.25" x14ac:dyDescent="0.25">
      <c r="A5990" s="10" t="s">
        <v>1462</v>
      </c>
      <c r="B5990" s="66">
        <v>8464</v>
      </c>
      <c r="C5990" s="10">
        <f>VLOOKUP(B5990,[1]Planilha8!$X$4:$Y$6629,2,0)</f>
        <v>2041182</v>
      </c>
      <c r="D5990" s="92" t="s">
        <v>1641</v>
      </c>
      <c r="E5990" s="12" t="str">
        <f>VLOOKUP(B5990,[1]Planilha8!$X$4:$Z$6629,3,0)</f>
        <v>GALPÃO ALMOXARIFADO</v>
      </c>
      <c r="F5990" s="12" t="str">
        <f>VLOOKUP(B5990,[1]Planilha8!$X$4:$AD$6629,7,0)</f>
        <v>SUCATA</v>
      </c>
      <c r="G5990" s="13">
        <v>41681</v>
      </c>
      <c r="H5990" s="93">
        <v>235</v>
      </c>
      <c r="I5990" s="15" t="s">
        <v>22</v>
      </c>
      <c r="J5990" s="56" t="s">
        <v>1551</v>
      </c>
      <c r="K5990" s="57">
        <v>5017</v>
      </c>
      <c r="L5990" s="58">
        <v>2013004286</v>
      </c>
      <c r="M5990" s="59">
        <v>43465</v>
      </c>
      <c r="N5990" s="60">
        <v>225.694444444444</v>
      </c>
      <c r="O5990" s="61">
        <v>1</v>
      </c>
      <c r="P5990" s="62">
        <v>8.3333333333333301E-2</v>
      </c>
      <c r="Q5990" s="63">
        <v>0</v>
      </c>
      <c r="R5990" s="64">
        <v>225.694444444444</v>
      </c>
      <c r="S5990" s="25">
        <v>9.3055555555555092</v>
      </c>
      <c r="AMG5990"/>
      <c r="AMH5990"/>
      <c r="AMI5990"/>
      <c r="AMJ5990"/>
    </row>
    <row r="5991" spans="1:1024" s="2" customFormat="1" ht="38.25" x14ac:dyDescent="0.25">
      <c r="A5991" s="10" t="s">
        <v>1462</v>
      </c>
      <c r="B5991" s="66">
        <v>8465</v>
      </c>
      <c r="C5991" s="10">
        <f>VLOOKUP(B5991,[1]Planilha8!$X$4:$Y$6629,2,0)</f>
        <v>2041183</v>
      </c>
      <c r="D5991" s="92" t="s">
        <v>1641</v>
      </c>
      <c r="E5991" s="12" t="str">
        <f>VLOOKUP(B5991,[1]Planilha8!$X$4:$Z$6629,3,0)</f>
        <v>UNIDADE DE TERAPIA INTENSIVA</v>
      </c>
      <c r="F5991" s="12" t="str">
        <f>VLOOKUP(B5991,[1]Planilha8!$X$4:$AD$6629,7,0)</f>
        <v>BOM</v>
      </c>
      <c r="G5991" s="13">
        <v>41681</v>
      </c>
      <c r="H5991" s="93">
        <v>235</v>
      </c>
      <c r="I5991" s="15" t="s">
        <v>22</v>
      </c>
      <c r="J5991" s="56" t="s">
        <v>1551</v>
      </c>
      <c r="K5991" s="57">
        <v>5017</v>
      </c>
      <c r="L5991" s="58">
        <v>2013004286</v>
      </c>
      <c r="M5991" s="59">
        <v>43465</v>
      </c>
      <c r="N5991" s="60">
        <v>225.694444444444</v>
      </c>
      <c r="O5991" s="61">
        <v>1</v>
      </c>
      <c r="P5991" s="62">
        <v>8.3333333333333301E-2</v>
      </c>
      <c r="Q5991" s="63">
        <v>0</v>
      </c>
      <c r="R5991" s="64">
        <v>225.694444444444</v>
      </c>
      <c r="S5991" s="25">
        <v>9.3055555555555092</v>
      </c>
      <c r="AMG5991"/>
      <c r="AMH5991"/>
      <c r="AMI5991"/>
      <c r="AMJ5991"/>
    </row>
    <row r="5992" spans="1:1024" s="2" customFormat="1" ht="38.25" x14ac:dyDescent="0.25">
      <c r="A5992" s="10" t="s">
        <v>1462</v>
      </c>
      <c r="B5992" s="66">
        <v>8466</v>
      </c>
      <c r="C5992" s="10">
        <f>VLOOKUP(B5992,[1]Planilha8!$X$4:$Y$6629,2,0)</f>
        <v>2041184</v>
      </c>
      <c r="D5992" s="92" t="s">
        <v>1641</v>
      </c>
      <c r="E5992" s="12" t="str">
        <f>VLOOKUP(B5992,[1]Planilha8!$X$4:$Z$6629,3,0)</f>
        <v>UNIDADE DE TERAPIA INTENSIVA</v>
      </c>
      <c r="F5992" s="12" t="str">
        <f>VLOOKUP(B5992,[1]Planilha8!$X$4:$AD$6629,7,0)</f>
        <v>BOM</v>
      </c>
      <c r="G5992" s="13">
        <v>41681</v>
      </c>
      <c r="H5992" s="93">
        <v>235</v>
      </c>
      <c r="I5992" s="15" t="s">
        <v>22</v>
      </c>
      <c r="J5992" s="56" t="s">
        <v>1551</v>
      </c>
      <c r="K5992" s="57">
        <v>5017</v>
      </c>
      <c r="L5992" s="58">
        <v>2013004286</v>
      </c>
      <c r="M5992" s="59">
        <v>43465</v>
      </c>
      <c r="N5992" s="60">
        <v>225.694444444444</v>
      </c>
      <c r="O5992" s="61">
        <v>1</v>
      </c>
      <c r="P5992" s="62">
        <v>8.3333333333333301E-2</v>
      </c>
      <c r="Q5992" s="63">
        <v>0</v>
      </c>
      <c r="R5992" s="64">
        <v>225.694444444444</v>
      </c>
      <c r="S5992" s="25">
        <v>9.3055555555555092</v>
      </c>
      <c r="AMG5992"/>
      <c r="AMH5992"/>
      <c r="AMI5992"/>
      <c r="AMJ5992"/>
    </row>
    <row r="5993" spans="1:1024" s="2" customFormat="1" ht="38.25" x14ac:dyDescent="0.25">
      <c r="A5993" s="10" t="s">
        <v>1462</v>
      </c>
      <c r="B5993" s="66">
        <v>8467</v>
      </c>
      <c r="C5993" s="10">
        <f>VLOOKUP(B5993,[1]Planilha8!$X$4:$Y$6629,2,0)</f>
        <v>2041185</v>
      </c>
      <c r="D5993" s="92" t="s">
        <v>1641</v>
      </c>
      <c r="E5993" s="12" t="str">
        <f>VLOOKUP(B5993,[1]Planilha8!$X$4:$Z$6629,3,0)</f>
        <v>UNIDADE DE TERAPIA INTENSIVA</v>
      </c>
      <c r="F5993" s="12" t="str">
        <f>VLOOKUP(B5993,[1]Planilha8!$X$4:$AD$6629,7,0)</f>
        <v>BOM</v>
      </c>
      <c r="G5993" s="13">
        <v>41681</v>
      </c>
      <c r="H5993" s="93">
        <v>235</v>
      </c>
      <c r="I5993" s="15" t="s">
        <v>22</v>
      </c>
      <c r="J5993" s="56" t="s">
        <v>1551</v>
      </c>
      <c r="K5993" s="57">
        <v>5017</v>
      </c>
      <c r="L5993" s="58">
        <v>2013004286</v>
      </c>
      <c r="M5993" s="59">
        <v>43465</v>
      </c>
      <c r="N5993" s="60">
        <v>225.694444444444</v>
      </c>
      <c r="O5993" s="61">
        <v>1</v>
      </c>
      <c r="P5993" s="62">
        <v>8.3333333333333301E-2</v>
      </c>
      <c r="Q5993" s="63">
        <v>0</v>
      </c>
      <c r="R5993" s="64">
        <v>225.694444444444</v>
      </c>
      <c r="S5993" s="25">
        <v>9.3055555555555092</v>
      </c>
      <c r="AMG5993"/>
      <c r="AMH5993"/>
      <c r="AMI5993"/>
      <c r="AMJ5993"/>
    </row>
    <row r="5994" spans="1:1024" s="2" customFormat="1" ht="38.25" x14ac:dyDescent="0.25">
      <c r="A5994" s="10" t="s">
        <v>1462</v>
      </c>
      <c r="B5994" s="66">
        <v>8468</v>
      </c>
      <c r="C5994" s="10">
        <f>VLOOKUP(B5994,[1]Planilha8!$X$4:$Y$6629,2,0)</f>
        <v>2041186</v>
      </c>
      <c r="D5994" s="92" t="s">
        <v>1642</v>
      </c>
      <c r="E5994" s="12" t="str">
        <f>VLOOKUP(B5994,[1]Planilha8!$X$4:$Z$6629,3,0)</f>
        <v>UNIDADE DE TERAPIA INTENSIVA</v>
      </c>
      <c r="F5994" s="12" t="str">
        <f>VLOOKUP(B5994,[1]Planilha8!$X$4:$AD$6629,7,0)</f>
        <v>BOM</v>
      </c>
      <c r="G5994" s="13">
        <v>41681</v>
      </c>
      <c r="H5994" s="93">
        <v>235</v>
      </c>
      <c r="I5994" s="15" t="s">
        <v>22</v>
      </c>
      <c r="J5994" s="56" t="s">
        <v>1551</v>
      </c>
      <c r="K5994" s="57">
        <v>5017</v>
      </c>
      <c r="L5994" s="58">
        <v>2013004286</v>
      </c>
      <c r="M5994" s="59">
        <v>43465</v>
      </c>
      <c r="N5994" s="60">
        <v>225.694444444444</v>
      </c>
      <c r="O5994" s="61">
        <v>1</v>
      </c>
      <c r="P5994" s="62">
        <v>8.3333333333333301E-2</v>
      </c>
      <c r="Q5994" s="63">
        <v>0</v>
      </c>
      <c r="R5994" s="64">
        <v>225.694444444444</v>
      </c>
      <c r="S5994" s="25">
        <v>9.3055555555555092</v>
      </c>
      <c r="AMG5994"/>
      <c r="AMH5994"/>
      <c r="AMI5994"/>
      <c r="AMJ5994"/>
    </row>
    <row r="5995" spans="1:1024" s="2" customFormat="1" ht="38.25" x14ac:dyDescent="0.25">
      <c r="A5995" s="10" t="s">
        <v>1462</v>
      </c>
      <c r="B5995" s="66">
        <v>8469</v>
      </c>
      <c r="C5995" s="10">
        <f>VLOOKUP(B5995,[1]Planilha8!$X$4:$Y$6629,2,0)</f>
        <v>2041187</v>
      </c>
      <c r="D5995" s="92" t="s">
        <v>1643</v>
      </c>
      <c r="E5995" s="12" t="str">
        <f>VLOOKUP(B5995,[1]Planilha8!$X$4:$Z$6629,3,0)</f>
        <v>UNIDADE DE TERAPIA INTENSIVA</v>
      </c>
      <c r="F5995" s="12" t="str">
        <f>VLOOKUP(B5995,[1]Planilha8!$X$4:$AD$6629,7,0)</f>
        <v>BOM</v>
      </c>
      <c r="G5995" s="13">
        <v>41681</v>
      </c>
      <c r="H5995" s="93">
        <v>235</v>
      </c>
      <c r="I5995" s="15" t="s">
        <v>22</v>
      </c>
      <c r="J5995" s="56" t="s">
        <v>1551</v>
      </c>
      <c r="K5995" s="57">
        <v>5017</v>
      </c>
      <c r="L5995" s="58">
        <v>2013004286</v>
      </c>
      <c r="M5995" s="59">
        <v>43465</v>
      </c>
      <c r="N5995" s="60">
        <v>225.694444444444</v>
      </c>
      <c r="O5995" s="61">
        <v>1</v>
      </c>
      <c r="P5995" s="62">
        <v>8.3333333333333301E-2</v>
      </c>
      <c r="Q5995" s="63">
        <v>0</v>
      </c>
      <c r="R5995" s="64">
        <v>225.694444444444</v>
      </c>
      <c r="S5995" s="25">
        <v>9.3055555555555092</v>
      </c>
      <c r="AMG5995"/>
      <c r="AMH5995"/>
      <c r="AMI5995"/>
      <c r="AMJ5995"/>
    </row>
    <row r="5996" spans="1:1024" s="2" customFormat="1" ht="38.25" x14ac:dyDescent="0.25">
      <c r="A5996" s="10" t="s">
        <v>1462</v>
      </c>
      <c r="B5996" s="66">
        <v>8470</v>
      </c>
      <c r="C5996" s="10">
        <f>VLOOKUP(B5996,[1]Planilha8!$X$4:$Y$6629,2,0)</f>
        <v>2041188</v>
      </c>
      <c r="D5996" s="92" t="s">
        <v>1644</v>
      </c>
      <c r="E5996" s="12" t="str">
        <f>VLOOKUP(B5996,[1]Planilha8!$X$4:$Z$6629,3,0)</f>
        <v>UNIDADE DE TERAPIA INTENSIVA</v>
      </c>
      <c r="F5996" s="12" t="str">
        <f>VLOOKUP(B5996,[1]Planilha8!$X$4:$AD$6629,7,0)</f>
        <v>BOM</v>
      </c>
      <c r="G5996" s="13">
        <v>41681</v>
      </c>
      <c r="H5996" s="93">
        <v>249</v>
      </c>
      <c r="I5996" s="15" t="s">
        <v>22</v>
      </c>
      <c r="J5996" s="56" t="s">
        <v>1551</v>
      </c>
      <c r="K5996" s="57">
        <v>5017</v>
      </c>
      <c r="L5996" s="58">
        <v>2013004286</v>
      </c>
      <c r="M5996" s="59">
        <v>43465</v>
      </c>
      <c r="N5996" s="60">
        <v>243.194444444445</v>
      </c>
      <c r="O5996" s="61">
        <v>1</v>
      </c>
      <c r="P5996" s="62">
        <v>8.3333333333333301E-2</v>
      </c>
      <c r="Q5996" s="63">
        <v>0</v>
      </c>
      <c r="R5996" s="64">
        <v>243.194444444445</v>
      </c>
      <c r="S5996" s="25">
        <v>5.8055555555554301</v>
      </c>
      <c r="AMG5996"/>
      <c r="AMH5996"/>
      <c r="AMI5996"/>
      <c r="AMJ5996"/>
    </row>
    <row r="5997" spans="1:1024" s="2" customFormat="1" ht="38.25" x14ac:dyDescent="0.25">
      <c r="A5997" s="10" t="s">
        <v>1462</v>
      </c>
      <c r="B5997" s="66">
        <v>8471</v>
      </c>
      <c r="C5997" s="10">
        <f>VLOOKUP(B5997,[1]Planilha8!$X$4:$Y$6629,2,0)</f>
        <v>2041189</v>
      </c>
      <c r="D5997" s="92" t="s">
        <v>1644</v>
      </c>
      <c r="E5997" s="12" t="str">
        <f>VLOOKUP(B5997,[1]Planilha8!$X$4:$Z$6629,3,0)</f>
        <v>UNIDADE DE TERAPIA INTENSIVA</v>
      </c>
      <c r="F5997" s="12" t="str">
        <f>VLOOKUP(B5997,[1]Planilha8!$X$4:$AD$6629,7,0)</f>
        <v>BOM</v>
      </c>
      <c r="G5997" s="13">
        <v>41681</v>
      </c>
      <c r="H5997" s="93">
        <v>249</v>
      </c>
      <c r="I5997" s="15" t="s">
        <v>22</v>
      </c>
      <c r="J5997" s="56" t="s">
        <v>1551</v>
      </c>
      <c r="K5997" s="57">
        <v>5017</v>
      </c>
      <c r="L5997" s="58">
        <v>2013004286</v>
      </c>
      <c r="M5997" s="59">
        <v>43465</v>
      </c>
      <c r="N5997" s="60">
        <v>243.194444444445</v>
      </c>
      <c r="O5997" s="61">
        <v>1</v>
      </c>
      <c r="P5997" s="62">
        <v>8.3333333333333301E-2</v>
      </c>
      <c r="Q5997" s="63">
        <v>0</v>
      </c>
      <c r="R5997" s="64">
        <v>243.194444444445</v>
      </c>
      <c r="S5997" s="25">
        <v>5.8055555555554301</v>
      </c>
      <c r="AMG5997"/>
      <c r="AMH5997"/>
      <c r="AMI5997"/>
      <c r="AMJ5997"/>
    </row>
    <row r="5998" spans="1:1024" s="2" customFormat="1" ht="63.75" x14ac:dyDescent="0.25">
      <c r="A5998" s="10" t="s">
        <v>1462</v>
      </c>
      <c r="B5998" s="66">
        <v>8491</v>
      </c>
      <c r="C5998" s="10">
        <f>VLOOKUP(B5998,[1]Planilha8!$X$4:$Y$6629,2,0)</f>
        <v>2041209</v>
      </c>
      <c r="D5998" s="92" t="s">
        <v>1645</v>
      </c>
      <c r="E5998" s="12" t="str">
        <f>VLOOKUP(B5998,[1]Planilha8!$X$4:$Z$6629,3,0)</f>
        <v>APOIO AO DIAGNÓSTICO</v>
      </c>
      <c r="F5998" s="12" t="str">
        <f>VLOOKUP(B5998,[1]Planilha8!$X$4:$AD$6629,7,0)</f>
        <v>BOM</v>
      </c>
      <c r="G5998" s="13">
        <v>41689</v>
      </c>
      <c r="H5998" s="93">
        <v>230</v>
      </c>
      <c r="I5998" s="15" t="s">
        <v>22</v>
      </c>
      <c r="J5998" s="56" t="s">
        <v>619</v>
      </c>
      <c r="K5998" s="57">
        <v>2642</v>
      </c>
      <c r="L5998" s="58">
        <v>2013004077</v>
      </c>
      <c r="M5998" s="59">
        <v>43465</v>
      </c>
      <c r="N5998" s="60">
        <v>197.222222222222</v>
      </c>
      <c r="O5998" s="61">
        <v>0.5</v>
      </c>
      <c r="P5998" s="62">
        <v>4.1666666666666699E-2</v>
      </c>
      <c r="Q5998" s="63">
        <v>9.5833333333333304</v>
      </c>
      <c r="R5998" s="64">
        <v>206.805555555556</v>
      </c>
      <c r="S5998" s="25">
        <v>23.1944444444444</v>
      </c>
      <c r="AMG5998"/>
      <c r="AMH5998"/>
      <c r="AMI5998"/>
      <c r="AMJ5998"/>
    </row>
    <row r="5999" spans="1:1024" s="2" customFormat="1" ht="63.75" x14ac:dyDescent="0.25">
      <c r="A5999" s="10" t="s">
        <v>1462</v>
      </c>
      <c r="B5999" s="66">
        <v>8492</v>
      </c>
      <c r="C5999" s="10">
        <f>VLOOKUP(B5999,[1]Planilha8!$X$4:$Y$6629,2,0)</f>
        <v>2041210</v>
      </c>
      <c r="D5999" s="92" t="s">
        <v>1645</v>
      </c>
      <c r="E5999" s="12" t="str">
        <f>VLOOKUP(B5999,[1]Planilha8!$X$4:$Z$6629,3,0)</f>
        <v>CLÍNICA MÉDICA</v>
      </c>
      <c r="F5999" s="12" t="str">
        <f>VLOOKUP(B5999,[1]Planilha8!$X$4:$AD$6629,7,0)</f>
        <v>BOM</v>
      </c>
      <c r="G5999" s="13">
        <v>41689</v>
      </c>
      <c r="H5999" s="93">
        <v>230</v>
      </c>
      <c r="I5999" s="15" t="s">
        <v>22</v>
      </c>
      <c r="J5999" s="56" t="s">
        <v>619</v>
      </c>
      <c r="K5999" s="57">
        <v>2642</v>
      </c>
      <c r="L5999" s="58">
        <v>2013004077</v>
      </c>
      <c r="M5999" s="59">
        <v>43465</v>
      </c>
      <c r="N5999" s="60">
        <v>197.222222222222</v>
      </c>
      <c r="O5999" s="61">
        <v>0.5</v>
      </c>
      <c r="P5999" s="62">
        <v>4.1666666666666699E-2</v>
      </c>
      <c r="Q5999" s="63">
        <v>9.5833333333333304</v>
      </c>
      <c r="R5999" s="64">
        <v>206.805555555556</v>
      </c>
      <c r="S5999" s="25">
        <v>23.1944444444444</v>
      </c>
      <c r="AMG5999"/>
      <c r="AMH5999"/>
      <c r="AMI5999"/>
      <c r="AMJ5999"/>
    </row>
    <row r="6000" spans="1:1024" s="2" customFormat="1" ht="63.75" x14ac:dyDescent="0.25">
      <c r="A6000" s="10" t="s">
        <v>1462</v>
      </c>
      <c r="B6000" s="66">
        <v>8493</v>
      </c>
      <c r="C6000" s="10">
        <f>VLOOKUP(B6000,[1]Planilha8!$X$4:$Y$6629,2,0)</f>
        <v>2041211</v>
      </c>
      <c r="D6000" s="92" t="s">
        <v>1645</v>
      </c>
      <c r="E6000" s="12" t="str">
        <f>VLOOKUP(B6000,[1]Planilha8!$X$4:$Z$6629,3,0)</f>
        <v>CLÍNICA MÉDICA</v>
      </c>
      <c r="F6000" s="12" t="str">
        <f>VLOOKUP(B6000,[1]Planilha8!$X$4:$AD$6629,7,0)</f>
        <v>BOM</v>
      </c>
      <c r="G6000" s="13">
        <v>41689</v>
      </c>
      <c r="H6000" s="93">
        <v>230</v>
      </c>
      <c r="I6000" s="15" t="s">
        <v>22</v>
      </c>
      <c r="J6000" s="56" t="s">
        <v>619</v>
      </c>
      <c r="K6000" s="57">
        <v>2642</v>
      </c>
      <c r="L6000" s="58">
        <v>2013004077</v>
      </c>
      <c r="M6000" s="59">
        <v>43465</v>
      </c>
      <c r="N6000" s="60">
        <v>197.222222222222</v>
      </c>
      <c r="O6000" s="61">
        <v>0.5</v>
      </c>
      <c r="P6000" s="62">
        <v>4.1666666666666699E-2</v>
      </c>
      <c r="Q6000" s="63">
        <v>9.5833333333333304</v>
      </c>
      <c r="R6000" s="64">
        <v>206.805555555556</v>
      </c>
      <c r="S6000" s="25">
        <v>23.1944444444444</v>
      </c>
      <c r="AMG6000"/>
      <c r="AMH6000"/>
      <c r="AMI6000"/>
      <c r="AMJ6000"/>
    </row>
    <row r="6001" spans="1:1024" s="2" customFormat="1" ht="63.75" x14ac:dyDescent="0.25">
      <c r="A6001" s="10" t="s">
        <v>1462</v>
      </c>
      <c r="B6001" s="66">
        <v>8494</v>
      </c>
      <c r="C6001" s="10">
        <f>VLOOKUP(B6001,[1]Planilha8!$X$4:$Y$6629,2,0)</f>
        <v>2041212</v>
      </c>
      <c r="D6001" s="92" t="s">
        <v>1645</v>
      </c>
      <c r="E6001" s="12" t="str">
        <f>VLOOKUP(B6001,[1]Planilha8!$X$4:$Z$6629,3,0)</f>
        <v>CLÍNICA MÉDICA</v>
      </c>
      <c r="F6001" s="12" t="str">
        <f>VLOOKUP(B6001,[1]Planilha8!$X$4:$AD$6629,7,0)</f>
        <v>BOM</v>
      </c>
      <c r="G6001" s="13">
        <v>41689</v>
      </c>
      <c r="H6001" s="93">
        <v>230</v>
      </c>
      <c r="I6001" s="15" t="s">
        <v>22</v>
      </c>
      <c r="J6001" s="56" t="s">
        <v>619</v>
      </c>
      <c r="K6001" s="57">
        <v>2642</v>
      </c>
      <c r="L6001" s="58">
        <v>2013004077</v>
      </c>
      <c r="M6001" s="59">
        <v>43465</v>
      </c>
      <c r="N6001" s="60">
        <v>197.222222222222</v>
      </c>
      <c r="O6001" s="61">
        <v>0.5</v>
      </c>
      <c r="P6001" s="62">
        <v>4.1666666666666699E-2</v>
      </c>
      <c r="Q6001" s="63">
        <v>9.5833333333333304</v>
      </c>
      <c r="R6001" s="64">
        <v>206.805555555556</v>
      </c>
      <c r="S6001" s="25">
        <v>23.1944444444444</v>
      </c>
      <c r="AMG6001"/>
      <c r="AMH6001"/>
      <c r="AMI6001"/>
      <c r="AMJ6001"/>
    </row>
    <row r="6002" spans="1:1024" s="2" customFormat="1" ht="63.75" x14ac:dyDescent="0.25">
      <c r="A6002" s="10" t="s">
        <v>1462</v>
      </c>
      <c r="B6002" s="66">
        <v>8495</v>
      </c>
      <c r="C6002" s="10">
        <f>VLOOKUP(B6002,[1]Planilha8!$X$4:$Y$6629,2,0)</f>
        <v>2041213</v>
      </c>
      <c r="D6002" s="92" t="s">
        <v>1645</v>
      </c>
      <c r="E6002" s="12" t="str">
        <f>VLOOKUP(B6002,[1]Planilha8!$X$4:$Z$6629,3,0)</f>
        <v>CLÍNICA MÉDICA</v>
      </c>
      <c r="F6002" s="12" t="str">
        <f>VLOOKUP(B6002,[1]Planilha8!$X$4:$AD$6629,7,0)</f>
        <v>BOM</v>
      </c>
      <c r="G6002" s="13">
        <v>41689</v>
      </c>
      <c r="H6002" s="93">
        <v>230</v>
      </c>
      <c r="I6002" s="15" t="s">
        <v>22</v>
      </c>
      <c r="J6002" s="56" t="s">
        <v>619</v>
      </c>
      <c r="K6002" s="57">
        <v>2642</v>
      </c>
      <c r="L6002" s="58">
        <v>2013004077</v>
      </c>
      <c r="M6002" s="59">
        <v>43465</v>
      </c>
      <c r="N6002" s="60">
        <v>197.222222222222</v>
      </c>
      <c r="O6002" s="61">
        <v>0.5</v>
      </c>
      <c r="P6002" s="62">
        <v>4.1666666666666699E-2</v>
      </c>
      <c r="Q6002" s="63">
        <v>9.5833333333333304</v>
      </c>
      <c r="R6002" s="64">
        <v>206.805555555556</v>
      </c>
      <c r="S6002" s="25">
        <v>23.1944444444444</v>
      </c>
      <c r="AMG6002"/>
      <c r="AMH6002"/>
      <c r="AMI6002"/>
      <c r="AMJ6002"/>
    </row>
    <row r="6003" spans="1:1024" s="2" customFormat="1" ht="63.75" x14ac:dyDescent="0.25">
      <c r="A6003" s="10" t="s">
        <v>1462</v>
      </c>
      <c r="B6003" s="66">
        <v>8496</v>
      </c>
      <c r="C6003" s="10">
        <f>VLOOKUP(B6003,[1]Planilha8!$X$4:$Y$6629,2,0)</f>
        <v>2041214</v>
      </c>
      <c r="D6003" s="92" t="s">
        <v>1645</v>
      </c>
      <c r="E6003" s="12" t="str">
        <f>VLOOKUP(B6003,[1]Planilha8!$X$4:$Z$6629,3,0)</f>
        <v>CLÍNICA MÉDICA</v>
      </c>
      <c r="F6003" s="12" t="str">
        <f>VLOOKUP(B6003,[1]Planilha8!$X$4:$AD$6629,7,0)</f>
        <v>BOM</v>
      </c>
      <c r="G6003" s="13">
        <v>41689</v>
      </c>
      <c r="H6003" s="93">
        <v>230</v>
      </c>
      <c r="I6003" s="15" t="s">
        <v>22</v>
      </c>
      <c r="J6003" s="56" t="s">
        <v>619</v>
      </c>
      <c r="K6003" s="57">
        <v>2642</v>
      </c>
      <c r="L6003" s="58">
        <v>2013004077</v>
      </c>
      <c r="M6003" s="59">
        <v>43465</v>
      </c>
      <c r="N6003" s="60">
        <v>197.222222222222</v>
      </c>
      <c r="O6003" s="61">
        <v>0.5</v>
      </c>
      <c r="P6003" s="62">
        <v>4.1666666666666699E-2</v>
      </c>
      <c r="Q6003" s="63">
        <v>9.5833333333333304</v>
      </c>
      <c r="R6003" s="64">
        <v>206.805555555556</v>
      </c>
      <c r="S6003" s="25">
        <v>23.1944444444444</v>
      </c>
      <c r="AMG6003"/>
      <c r="AMH6003"/>
      <c r="AMI6003"/>
      <c r="AMJ6003"/>
    </row>
    <row r="6004" spans="1:1024" s="2" customFormat="1" ht="63.75" x14ac:dyDescent="0.25">
      <c r="A6004" s="10" t="s">
        <v>1462</v>
      </c>
      <c r="B6004" s="66">
        <v>8497</v>
      </c>
      <c r="C6004" s="10">
        <f>VLOOKUP(B6004,[1]Planilha8!$X$4:$Y$6629,2,0)</f>
        <v>2041215</v>
      </c>
      <c r="D6004" s="92" t="s">
        <v>1645</v>
      </c>
      <c r="E6004" s="12" t="str">
        <f>VLOOKUP(B6004,[1]Planilha8!$X$4:$Z$6629,3,0)</f>
        <v>CLÍNICA MÉDICA</v>
      </c>
      <c r="F6004" s="12" t="str">
        <f>VLOOKUP(B6004,[1]Planilha8!$X$4:$AD$6629,7,0)</f>
        <v>BOM</v>
      </c>
      <c r="G6004" s="13">
        <v>41689</v>
      </c>
      <c r="H6004" s="93">
        <v>230</v>
      </c>
      <c r="I6004" s="15" t="s">
        <v>22</v>
      </c>
      <c r="J6004" s="56" t="s">
        <v>619</v>
      </c>
      <c r="K6004" s="57">
        <v>2642</v>
      </c>
      <c r="L6004" s="58">
        <v>2013004077</v>
      </c>
      <c r="M6004" s="59">
        <v>43465</v>
      </c>
      <c r="N6004" s="60">
        <v>197.222222222222</v>
      </c>
      <c r="O6004" s="61">
        <v>0.5</v>
      </c>
      <c r="P6004" s="62">
        <v>4.1666666666666699E-2</v>
      </c>
      <c r="Q6004" s="63">
        <v>9.5833333333333304</v>
      </c>
      <c r="R6004" s="64">
        <v>206.805555555556</v>
      </c>
      <c r="S6004" s="25">
        <v>23.1944444444444</v>
      </c>
      <c r="AMG6004"/>
      <c r="AMH6004"/>
      <c r="AMI6004"/>
      <c r="AMJ6004"/>
    </row>
    <row r="6005" spans="1:1024" s="2" customFormat="1" ht="63.75" x14ac:dyDescent="0.25">
      <c r="A6005" s="10" t="s">
        <v>1462</v>
      </c>
      <c r="B6005" s="66">
        <v>8498</v>
      </c>
      <c r="C6005" s="10">
        <f>VLOOKUP(B6005,[1]Planilha8!$X$4:$Y$6629,2,0)</f>
        <v>2041216</v>
      </c>
      <c r="D6005" s="92" t="s">
        <v>1645</v>
      </c>
      <c r="E6005" s="12" t="str">
        <f>VLOOKUP(B6005,[1]Planilha8!$X$4:$Z$6629,3,0)</f>
        <v>CLÍNICA MÉDICA</v>
      </c>
      <c r="F6005" s="12" t="str">
        <f>VLOOKUP(B6005,[1]Planilha8!$X$4:$AD$6629,7,0)</f>
        <v>BOM</v>
      </c>
      <c r="G6005" s="13">
        <v>41689</v>
      </c>
      <c r="H6005" s="93">
        <v>230</v>
      </c>
      <c r="I6005" s="15" t="s">
        <v>22</v>
      </c>
      <c r="J6005" s="56" t="s">
        <v>619</v>
      </c>
      <c r="K6005" s="57">
        <v>2642</v>
      </c>
      <c r="L6005" s="58">
        <v>2013004077</v>
      </c>
      <c r="M6005" s="59">
        <v>43465</v>
      </c>
      <c r="N6005" s="60">
        <v>197.222222222222</v>
      </c>
      <c r="O6005" s="61">
        <v>0.5</v>
      </c>
      <c r="P6005" s="62">
        <v>4.1666666666666699E-2</v>
      </c>
      <c r="Q6005" s="63">
        <v>9.5833333333333304</v>
      </c>
      <c r="R6005" s="64">
        <v>206.805555555556</v>
      </c>
      <c r="S6005" s="25">
        <v>23.1944444444444</v>
      </c>
      <c r="AMG6005"/>
      <c r="AMH6005"/>
      <c r="AMI6005"/>
      <c r="AMJ6005"/>
    </row>
    <row r="6006" spans="1:1024" s="2" customFormat="1" ht="63.75" x14ac:dyDescent="0.25">
      <c r="A6006" s="10" t="s">
        <v>1462</v>
      </c>
      <c r="B6006" s="66">
        <v>8499</v>
      </c>
      <c r="C6006" s="10">
        <f>VLOOKUP(B6006,[1]Planilha8!$X$4:$Y$6629,2,0)</f>
        <v>2041217</v>
      </c>
      <c r="D6006" s="92" t="s">
        <v>1645</v>
      </c>
      <c r="E6006" s="12" t="str">
        <f>VLOOKUP(B6006,[1]Planilha8!$X$4:$Z$6629,3,0)</f>
        <v>CLÍNICA MÉDICA</v>
      </c>
      <c r="F6006" s="12" t="str">
        <f>VLOOKUP(B6006,[1]Planilha8!$X$4:$AD$6629,7,0)</f>
        <v>BOM</v>
      </c>
      <c r="G6006" s="13">
        <v>41689</v>
      </c>
      <c r="H6006" s="93">
        <v>230</v>
      </c>
      <c r="I6006" s="15" t="s">
        <v>22</v>
      </c>
      <c r="J6006" s="56" t="s">
        <v>619</v>
      </c>
      <c r="K6006" s="57">
        <v>2642</v>
      </c>
      <c r="L6006" s="58">
        <v>2013004077</v>
      </c>
      <c r="M6006" s="59">
        <v>43465</v>
      </c>
      <c r="N6006" s="60">
        <v>197.222222222222</v>
      </c>
      <c r="O6006" s="61">
        <v>0.5</v>
      </c>
      <c r="P6006" s="62">
        <v>4.1666666666666699E-2</v>
      </c>
      <c r="Q6006" s="63">
        <v>9.5833333333333304</v>
      </c>
      <c r="R6006" s="64">
        <v>206.805555555556</v>
      </c>
      <c r="S6006" s="25">
        <v>23.1944444444444</v>
      </c>
      <c r="AMG6006"/>
      <c r="AMH6006"/>
      <c r="AMI6006"/>
      <c r="AMJ6006"/>
    </row>
    <row r="6007" spans="1:1024" s="2" customFormat="1" ht="63.75" x14ac:dyDescent="0.25">
      <c r="A6007" s="10" t="s">
        <v>1462</v>
      </c>
      <c r="B6007" s="66">
        <v>8500</v>
      </c>
      <c r="C6007" s="10">
        <f>VLOOKUP(B6007,[1]Planilha8!$X$4:$Y$6629,2,0)</f>
        <v>2041218</v>
      </c>
      <c r="D6007" s="92" t="s">
        <v>1645</v>
      </c>
      <c r="E6007" s="12" t="str">
        <f>VLOOKUP(B6007,[1]Planilha8!$X$4:$Z$6629,3,0)</f>
        <v>DIÁLISE</v>
      </c>
      <c r="F6007" s="12" t="str">
        <f>VLOOKUP(B6007,[1]Planilha8!$X$4:$AD$6629,7,0)</f>
        <v>BOM</v>
      </c>
      <c r="G6007" s="13">
        <v>41689</v>
      </c>
      <c r="H6007" s="93">
        <v>230</v>
      </c>
      <c r="I6007" s="15" t="s">
        <v>22</v>
      </c>
      <c r="J6007" s="56" t="s">
        <v>619</v>
      </c>
      <c r="K6007" s="57">
        <v>2642</v>
      </c>
      <c r="L6007" s="58">
        <v>2013004077</v>
      </c>
      <c r="M6007" s="59">
        <v>43465</v>
      </c>
      <c r="N6007" s="60">
        <v>197.222222222222</v>
      </c>
      <c r="O6007" s="61">
        <v>0.5</v>
      </c>
      <c r="P6007" s="62">
        <v>4.1666666666666699E-2</v>
      </c>
      <c r="Q6007" s="63">
        <v>9.5833333333333304</v>
      </c>
      <c r="R6007" s="64">
        <v>206.805555555556</v>
      </c>
      <c r="S6007" s="25">
        <v>23.1944444444444</v>
      </c>
      <c r="AMG6007"/>
      <c r="AMH6007"/>
      <c r="AMI6007"/>
      <c r="AMJ6007"/>
    </row>
    <row r="6008" spans="1:1024" s="2" customFormat="1" ht="63.75" x14ac:dyDescent="0.25">
      <c r="A6008" s="10" t="s">
        <v>1462</v>
      </c>
      <c r="B6008" s="66">
        <v>8606</v>
      </c>
      <c r="C6008" s="10">
        <f>VLOOKUP(B6008,[1]Planilha8!$X$4:$Y$6629,2,0)</f>
        <v>2041219</v>
      </c>
      <c r="D6008" s="92" t="s">
        <v>1645</v>
      </c>
      <c r="E6008" s="12" t="str">
        <f>VLOOKUP(B6008,[1]Planilha8!$X$4:$Z$6629,3,0)</f>
        <v>CLÍNICA MÉDICA</v>
      </c>
      <c r="F6008" s="12" t="str">
        <f>VLOOKUP(B6008,[1]Planilha8!$X$4:$AD$6629,7,0)</f>
        <v>BOM</v>
      </c>
      <c r="G6008" s="13">
        <v>41689</v>
      </c>
      <c r="H6008" s="93">
        <v>230</v>
      </c>
      <c r="I6008" s="15" t="s">
        <v>22</v>
      </c>
      <c r="J6008" s="56" t="s">
        <v>619</v>
      </c>
      <c r="K6008" s="57">
        <v>2642</v>
      </c>
      <c r="L6008" s="58">
        <v>2013004077</v>
      </c>
      <c r="M6008" s="59">
        <v>43465</v>
      </c>
      <c r="N6008" s="60">
        <v>197.222222222222</v>
      </c>
      <c r="O6008" s="61">
        <v>0.5</v>
      </c>
      <c r="P6008" s="62">
        <v>4.1666666666666699E-2</v>
      </c>
      <c r="Q6008" s="63">
        <v>9.5833333333333304</v>
      </c>
      <c r="R6008" s="64">
        <v>206.805555555556</v>
      </c>
      <c r="S6008" s="25">
        <v>23.1944444444444</v>
      </c>
      <c r="AMG6008"/>
      <c r="AMH6008"/>
      <c r="AMI6008"/>
      <c r="AMJ6008"/>
    </row>
    <row r="6009" spans="1:1024" s="2" customFormat="1" ht="63.75" x14ac:dyDescent="0.25">
      <c r="A6009" s="10" t="s">
        <v>1462</v>
      </c>
      <c r="B6009" s="66">
        <v>8607</v>
      </c>
      <c r="C6009" s="10">
        <f>VLOOKUP(B6009,[1]Planilha8!$X$4:$Y$6629,2,0)</f>
        <v>2041220</v>
      </c>
      <c r="D6009" s="92" t="s">
        <v>1645</v>
      </c>
      <c r="E6009" s="12" t="str">
        <f>VLOOKUP(B6009,[1]Planilha8!$X$4:$Z$6629,3,0)</f>
        <v>CLÍNICA MÉDICA</v>
      </c>
      <c r="F6009" s="12" t="str">
        <f>VLOOKUP(B6009,[1]Planilha8!$X$4:$AD$6629,7,0)</f>
        <v>BOM</v>
      </c>
      <c r="G6009" s="13">
        <v>41689</v>
      </c>
      <c r="H6009" s="93">
        <v>230</v>
      </c>
      <c r="I6009" s="15" t="s">
        <v>22</v>
      </c>
      <c r="J6009" s="56" t="s">
        <v>619</v>
      </c>
      <c r="K6009" s="57">
        <v>2642</v>
      </c>
      <c r="L6009" s="58">
        <v>2013004077</v>
      </c>
      <c r="M6009" s="59">
        <v>43465</v>
      </c>
      <c r="N6009" s="60">
        <v>197.222222222222</v>
      </c>
      <c r="O6009" s="61">
        <v>0.5</v>
      </c>
      <c r="P6009" s="62">
        <v>4.1666666666666699E-2</v>
      </c>
      <c r="Q6009" s="63">
        <v>9.5833333333333304</v>
      </c>
      <c r="R6009" s="64">
        <v>206.805555555556</v>
      </c>
      <c r="S6009" s="25">
        <v>23.1944444444444</v>
      </c>
      <c r="AMG6009"/>
      <c r="AMH6009"/>
      <c r="AMI6009"/>
      <c r="AMJ6009"/>
    </row>
    <row r="6010" spans="1:1024" s="2" customFormat="1" ht="63.75" x14ac:dyDescent="0.25">
      <c r="A6010" s="10" t="s">
        <v>1462</v>
      </c>
      <c r="B6010" s="66">
        <v>8608</v>
      </c>
      <c r="C6010" s="10">
        <f>VLOOKUP(B6010,[1]Planilha8!$X$4:$Y$6629,2,0)</f>
        <v>2041221</v>
      </c>
      <c r="D6010" s="92" t="s">
        <v>1645</v>
      </c>
      <c r="E6010" s="12" t="str">
        <f>VLOOKUP(B6010,[1]Planilha8!$X$4:$Z$6629,3,0)</f>
        <v>CLÍNICA MÉDICA</v>
      </c>
      <c r="F6010" s="12" t="str">
        <f>VLOOKUP(B6010,[1]Planilha8!$X$4:$AD$6629,7,0)</f>
        <v>BOM</v>
      </c>
      <c r="G6010" s="13">
        <v>41689</v>
      </c>
      <c r="H6010" s="93">
        <v>230</v>
      </c>
      <c r="I6010" s="15" t="s">
        <v>22</v>
      </c>
      <c r="J6010" s="56" t="s">
        <v>619</v>
      </c>
      <c r="K6010" s="57">
        <v>2642</v>
      </c>
      <c r="L6010" s="58">
        <v>2013004077</v>
      </c>
      <c r="M6010" s="59">
        <v>43465</v>
      </c>
      <c r="N6010" s="60">
        <v>197.222222222222</v>
      </c>
      <c r="O6010" s="61">
        <v>0.5</v>
      </c>
      <c r="P6010" s="62">
        <v>4.1666666666666699E-2</v>
      </c>
      <c r="Q6010" s="63">
        <v>9.5833333333333304</v>
      </c>
      <c r="R6010" s="64">
        <v>206.805555555556</v>
      </c>
      <c r="S6010" s="25">
        <v>23.1944444444444</v>
      </c>
      <c r="AMG6010"/>
      <c r="AMH6010"/>
      <c r="AMI6010"/>
      <c r="AMJ6010"/>
    </row>
    <row r="6011" spans="1:1024" s="2" customFormat="1" ht="63.75" x14ac:dyDescent="0.25">
      <c r="A6011" s="10" t="s">
        <v>1462</v>
      </c>
      <c r="B6011" s="66">
        <v>8609</v>
      </c>
      <c r="C6011" s="10">
        <f>VLOOKUP(B6011,[1]Planilha8!$X$4:$Y$6629,2,0)</f>
        <v>2041222</v>
      </c>
      <c r="D6011" s="92" t="s">
        <v>1645</v>
      </c>
      <c r="E6011" s="12" t="str">
        <f>VLOOKUP(B6011,[1]Planilha8!$X$4:$Z$6629,3,0)</f>
        <v>CLÍNICA MÉDICA</v>
      </c>
      <c r="F6011" s="12" t="str">
        <f>VLOOKUP(B6011,[1]Planilha8!$X$4:$AD$6629,7,0)</f>
        <v>BOM</v>
      </c>
      <c r="G6011" s="13">
        <v>41689</v>
      </c>
      <c r="H6011" s="93">
        <v>230</v>
      </c>
      <c r="I6011" s="15" t="s">
        <v>22</v>
      </c>
      <c r="J6011" s="56" t="s">
        <v>619</v>
      </c>
      <c r="K6011" s="57">
        <v>2642</v>
      </c>
      <c r="L6011" s="58">
        <v>2013004077</v>
      </c>
      <c r="M6011" s="59">
        <v>43465</v>
      </c>
      <c r="N6011" s="60">
        <v>197.222222222222</v>
      </c>
      <c r="O6011" s="61">
        <v>0.5</v>
      </c>
      <c r="P6011" s="62">
        <v>4.1666666666666699E-2</v>
      </c>
      <c r="Q6011" s="63">
        <v>9.5833333333333304</v>
      </c>
      <c r="R6011" s="64">
        <v>206.805555555556</v>
      </c>
      <c r="S6011" s="25">
        <v>23.1944444444444</v>
      </c>
      <c r="AMG6011"/>
      <c r="AMH6011"/>
      <c r="AMI6011"/>
      <c r="AMJ6011"/>
    </row>
    <row r="6012" spans="1:1024" s="2" customFormat="1" ht="63.75" x14ac:dyDescent="0.25">
      <c r="A6012" s="10" t="s">
        <v>1462</v>
      </c>
      <c r="B6012" s="66">
        <v>8610</v>
      </c>
      <c r="C6012" s="10">
        <f>VLOOKUP(B6012,[1]Planilha8!$X$4:$Y$6629,2,0)</f>
        <v>2041223</v>
      </c>
      <c r="D6012" s="92" t="s">
        <v>1645</v>
      </c>
      <c r="E6012" s="12" t="str">
        <f>VLOOKUP(B6012,[1]Planilha8!$X$4:$Z$6629,3,0)</f>
        <v>CLÍNICA MÉDICA</v>
      </c>
      <c r="F6012" s="12" t="str">
        <f>VLOOKUP(B6012,[1]Planilha8!$X$4:$AD$6629,7,0)</f>
        <v>BOM</v>
      </c>
      <c r="G6012" s="13">
        <v>41689</v>
      </c>
      <c r="H6012" s="93">
        <v>230</v>
      </c>
      <c r="I6012" s="15" t="s">
        <v>22</v>
      </c>
      <c r="J6012" s="56" t="s">
        <v>619</v>
      </c>
      <c r="K6012" s="57">
        <v>2642</v>
      </c>
      <c r="L6012" s="58">
        <v>2013004077</v>
      </c>
      <c r="M6012" s="59">
        <v>43465</v>
      </c>
      <c r="N6012" s="60">
        <v>197.222222222222</v>
      </c>
      <c r="O6012" s="61">
        <v>0.5</v>
      </c>
      <c r="P6012" s="62">
        <v>4.1666666666666699E-2</v>
      </c>
      <c r="Q6012" s="63">
        <v>9.5833333333333304</v>
      </c>
      <c r="R6012" s="64">
        <v>206.805555555556</v>
      </c>
      <c r="S6012" s="25">
        <v>23.1944444444444</v>
      </c>
      <c r="AMG6012"/>
      <c r="AMH6012"/>
      <c r="AMI6012"/>
      <c r="AMJ6012"/>
    </row>
    <row r="6013" spans="1:1024" s="2" customFormat="1" ht="63.75" x14ac:dyDescent="0.25">
      <c r="A6013" s="10" t="s">
        <v>1462</v>
      </c>
      <c r="B6013" s="66">
        <v>8611</v>
      </c>
      <c r="C6013" s="10">
        <f>VLOOKUP(B6013,[1]Planilha8!$X$4:$Y$6629,2,0)</f>
        <v>2041224</v>
      </c>
      <c r="D6013" s="92" t="s">
        <v>1645</v>
      </c>
      <c r="E6013" s="12" t="str">
        <f>VLOOKUP(B6013,[1]Planilha8!$X$4:$Z$6629,3,0)</f>
        <v>CLÍNICA MÉDICA</v>
      </c>
      <c r="F6013" s="12" t="str">
        <f>VLOOKUP(B6013,[1]Planilha8!$X$4:$AD$6629,7,0)</f>
        <v>BOM</v>
      </c>
      <c r="G6013" s="13">
        <v>41689</v>
      </c>
      <c r="H6013" s="93">
        <v>230</v>
      </c>
      <c r="I6013" s="15" t="s">
        <v>22</v>
      </c>
      <c r="J6013" s="56" t="s">
        <v>619</v>
      </c>
      <c r="K6013" s="57">
        <v>2642</v>
      </c>
      <c r="L6013" s="58">
        <v>2013004077</v>
      </c>
      <c r="M6013" s="59">
        <v>43465</v>
      </c>
      <c r="N6013" s="60">
        <v>197.222222222222</v>
      </c>
      <c r="O6013" s="61">
        <v>0.5</v>
      </c>
      <c r="P6013" s="62">
        <v>4.1666666666666699E-2</v>
      </c>
      <c r="Q6013" s="63">
        <v>9.5833333333333304</v>
      </c>
      <c r="R6013" s="64">
        <v>206.805555555556</v>
      </c>
      <c r="S6013" s="25">
        <v>23.1944444444444</v>
      </c>
      <c r="AMG6013"/>
      <c r="AMH6013"/>
      <c r="AMI6013"/>
      <c r="AMJ6013"/>
    </row>
    <row r="6014" spans="1:1024" s="2" customFormat="1" ht="63.75" x14ac:dyDescent="0.25">
      <c r="A6014" s="10" t="s">
        <v>1462</v>
      </c>
      <c r="B6014" s="66">
        <v>8612</v>
      </c>
      <c r="C6014" s="10">
        <f>VLOOKUP(B6014,[1]Planilha8!$X$4:$Y$6629,2,0)</f>
        <v>2041225</v>
      </c>
      <c r="D6014" s="92" t="s">
        <v>1645</v>
      </c>
      <c r="E6014" s="12" t="str">
        <f>VLOOKUP(B6014,[1]Planilha8!$X$4:$Z$6629,3,0)</f>
        <v>CLÍNICA MÉDICA</v>
      </c>
      <c r="F6014" s="12" t="str">
        <f>VLOOKUP(B6014,[1]Planilha8!$X$4:$AD$6629,7,0)</f>
        <v>BOM</v>
      </c>
      <c r="G6014" s="13">
        <v>41689</v>
      </c>
      <c r="H6014" s="93">
        <v>230</v>
      </c>
      <c r="I6014" s="15" t="s">
        <v>22</v>
      </c>
      <c r="J6014" s="56" t="s">
        <v>619</v>
      </c>
      <c r="K6014" s="57">
        <v>2642</v>
      </c>
      <c r="L6014" s="58">
        <v>2013004077</v>
      </c>
      <c r="M6014" s="59">
        <v>43465</v>
      </c>
      <c r="N6014" s="60">
        <v>197.222222222222</v>
      </c>
      <c r="O6014" s="61">
        <v>0.5</v>
      </c>
      <c r="P6014" s="62">
        <v>4.1666666666666699E-2</v>
      </c>
      <c r="Q6014" s="63">
        <v>9.5833333333333304</v>
      </c>
      <c r="R6014" s="64">
        <v>206.805555555556</v>
      </c>
      <c r="S6014" s="25">
        <v>23.1944444444444</v>
      </c>
      <c r="AMG6014"/>
      <c r="AMH6014"/>
      <c r="AMI6014"/>
      <c r="AMJ6014"/>
    </row>
    <row r="6015" spans="1:1024" s="2" customFormat="1" ht="63.75" x14ac:dyDescent="0.25">
      <c r="A6015" s="10" t="s">
        <v>1462</v>
      </c>
      <c r="B6015" s="66">
        <v>8613</v>
      </c>
      <c r="C6015" s="10">
        <f>VLOOKUP(B6015,[1]Planilha8!$X$4:$Y$6629,2,0)</f>
        <v>2041226</v>
      </c>
      <c r="D6015" s="92" t="s">
        <v>1645</v>
      </c>
      <c r="E6015" s="12" t="str">
        <f>VLOOKUP(B6015,[1]Planilha8!$X$4:$Z$6629,3,0)</f>
        <v>CLÍNICA MÉDICA</v>
      </c>
      <c r="F6015" s="12" t="str">
        <f>VLOOKUP(B6015,[1]Planilha8!$X$4:$AD$6629,7,0)</f>
        <v>BOM</v>
      </c>
      <c r="G6015" s="13">
        <v>41689</v>
      </c>
      <c r="H6015" s="93">
        <v>230</v>
      </c>
      <c r="I6015" s="15" t="s">
        <v>22</v>
      </c>
      <c r="J6015" s="56" t="s">
        <v>619</v>
      </c>
      <c r="K6015" s="57">
        <v>2642</v>
      </c>
      <c r="L6015" s="58">
        <v>2013004077</v>
      </c>
      <c r="M6015" s="59">
        <v>43465</v>
      </c>
      <c r="N6015" s="60">
        <v>197.222222222222</v>
      </c>
      <c r="O6015" s="61">
        <v>0.5</v>
      </c>
      <c r="P6015" s="62">
        <v>4.1666666666666699E-2</v>
      </c>
      <c r="Q6015" s="63">
        <v>9.5833333333333304</v>
      </c>
      <c r="R6015" s="64">
        <v>206.805555555556</v>
      </c>
      <c r="S6015" s="25">
        <v>23.1944444444444</v>
      </c>
      <c r="AMG6015"/>
      <c r="AMH6015"/>
      <c r="AMI6015"/>
      <c r="AMJ6015"/>
    </row>
    <row r="6016" spans="1:1024" s="2" customFormat="1" ht="63.75" x14ac:dyDescent="0.25">
      <c r="A6016" s="10" t="s">
        <v>1462</v>
      </c>
      <c r="B6016" s="66">
        <v>8614</v>
      </c>
      <c r="C6016" s="10">
        <f>VLOOKUP(B6016,[1]Planilha8!$X$4:$Y$6629,2,0)</f>
        <v>2041227</v>
      </c>
      <c r="D6016" s="92" t="s">
        <v>1645</v>
      </c>
      <c r="E6016" s="12" t="str">
        <f>VLOOKUP(B6016,[1]Planilha8!$X$4:$Z$6629,3,0)</f>
        <v>CLÍNICA MÉDICA</v>
      </c>
      <c r="F6016" s="12" t="str">
        <f>VLOOKUP(B6016,[1]Planilha8!$X$4:$AD$6629,7,0)</f>
        <v>BOM</v>
      </c>
      <c r="G6016" s="13">
        <v>41689</v>
      </c>
      <c r="H6016" s="93">
        <v>230</v>
      </c>
      <c r="I6016" s="15" t="s">
        <v>22</v>
      </c>
      <c r="J6016" s="56" t="s">
        <v>619</v>
      </c>
      <c r="K6016" s="57">
        <v>2642</v>
      </c>
      <c r="L6016" s="58">
        <v>2013004077</v>
      </c>
      <c r="M6016" s="59">
        <v>43465</v>
      </c>
      <c r="N6016" s="60">
        <v>197.222222222222</v>
      </c>
      <c r="O6016" s="61">
        <v>0.5</v>
      </c>
      <c r="P6016" s="62">
        <v>4.1666666666666699E-2</v>
      </c>
      <c r="Q6016" s="63">
        <v>9.5833333333333304</v>
      </c>
      <c r="R6016" s="64">
        <v>206.805555555556</v>
      </c>
      <c r="S6016" s="25">
        <v>23.1944444444444</v>
      </c>
      <c r="AMG6016"/>
      <c r="AMH6016"/>
      <c r="AMI6016"/>
      <c r="AMJ6016"/>
    </row>
    <row r="6017" spans="1:1024" s="2" customFormat="1" ht="63.75" x14ac:dyDescent="0.25">
      <c r="A6017" s="10" t="s">
        <v>1462</v>
      </c>
      <c r="B6017" s="66">
        <v>8615</v>
      </c>
      <c r="C6017" s="10">
        <f>VLOOKUP(B6017,[1]Planilha8!$X$4:$Y$6629,2,0)</f>
        <v>2041228</v>
      </c>
      <c r="D6017" s="92" t="s">
        <v>1645</v>
      </c>
      <c r="E6017" s="12" t="str">
        <f>VLOOKUP(B6017,[1]Planilha8!$X$4:$Z$6629,3,0)</f>
        <v>CLÍNICA MÉDICA</v>
      </c>
      <c r="F6017" s="12" t="str">
        <f>VLOOKUP(B6017,[1]Planilha8!$X$4:$AD$6629,7,0)</f>
        <v>BOM</v>
      </c>
      <c r="G6017" s="13">
        <v>41689</v>
      </c>
      <c r="H6017" s="93">
        <v>230</v>
      </c>
      <c r="I6017" s="15" t="s">
        <v>22</v>
      </c>
      <c r="J6017" s="56" t="s">
        <v>619</v>
      </c>
      <c r="K6017" s="57">
        <v>2642</v>
      </c>
      <c r="L6017" s="58">
        <v>2013004077</v>
      </c>
      <c r="M6017" s="59">
        <v>43465</v>
      </c>
      <c r="N6017" s="60">
        <v>197.222222222222</v>
      </c>
      <c r="O6017" s="61">
        <v>0.5</v>
      </c>
      <c r="P6017" s="62">
        <v>4.1666666666666699E-2</v>
      </c>
      <c r="Q6017" s="63">
        <v>9.5833333333333304</v>
      </c>
      <c r="R6017" s="64">
        <v>206.805555555556</v>
      </c>
      <c r="S6017" s="25">
        <v>23.1944444444444</v>
      </c>
      <c r="AMG6017"/>
      <c r="AMH6017"/>
      <c r="AMI6017"/>
      <c r="AMJ6017"/>
    </row>
    <row r="6018" spans="1:1024" s="2" customFormat="1" ht="63.75" x14ac:dyDescent="0.25">
      <c r="A6018" s="10" t="s">
        <v>1462</v>
      </c>
      <c r="B6018" s="66">
        <v>8616</v>
      </c>
      <c r="C6018" s="10">
        <f>VLOOKUP(B6018,[1]Planilha8!$X$4:$Y$6629,2,0)</f>
        <v>2041229</v>
      </c>
      <c r="D6018" s="92" t="s">
        <v>1645</v>
      </c>
      <c r="E6018" s="12" t="str">
        <f>VLOOKUP(B6018,[1]Planilha8!$X$4:$Z$6629,3,0)</f>
        <v>CLÍNICA MÉDICA</v>
      </c>
      <c r="F6018" s="12" t="str">
        <f>VLOOKUP(B6018,[1]Planilha8!$X$4:$AD$6629,7,0)</f>
        <v>BOM</v>
      </c>
      <c r="G6018" s="13">
        <v>41689</v>
      </c>
      <c r="H6018" s="93">
        <v>230</v>
      </c>
      <c r="I6018" s="15" t="s">
        <v>22</v>
      </c>
      <c r="J6018" s="56" t="s">
        <v>619</v>
      </c>
      <c r="K6018" s="57">
        <v>2642</v>
      </c>
      <c r="L6018" s="58">
        <v>2013004077</v>
      </c>
      <c r="M6018" s="59">
        <v>43465</v>
      </c>
      <c r="N6018" s="60">
        <v>197.222222222222</v>
      </c>
      <c r="O6018" s="61">
        <v>0.5</v>
      </c>
      <c r="P6018" s="62">
        <v>4.1666666666666699E-2</v>
      </c>
      <c r="Q6018" s="63">
        <v>9.5833333333333304</v>
      </c>
      <c r="R6018" s="64">
        <v>206.805555555556</v>
      </c>
      <c r="S6018" s="25">
        <v>23.1944444444444</v>
      </c>
      <c r="AMG6018"/>
      <c r="AMH6018"/>
      <c r="AMI6018"/>
      <c r="AMJ6018"/>
    </row>
    <row r="6019" spans="1:1024" s="2" customFormat="1" ht="63.75" x14ac:dyDescent="0.25">
      <c r="A6019" s="10" t="s">
        <v>1462</v>
      </c>
      <c r="B6019" s="66">
        <v>8617</v>
      </c>
      <c r="C6019" s="10">
        <f>VLOOKUP(B6019,[1]Planilha8!$X$4:$Y$6629,2,0)</f>
        <v>2041230</v>
      </c>
      <c r="D6019" s="92" t="s">
        <v>1645</v>
      </c>
      <c r="E6019" s="12" t="str">
        <f>VLOOKUP(B6019,[1]Planilha8!$X$4:$Z$6629,3,0)</f>
        <v>CLÍNICA MÉDICA</v>
      </c>
      <c r="F6019" s="12" t="str">
        <f>VLOOKUP(B6019,[1]Planilha8!$X$4:$AD$6629,7,0)</f>
        <v>BOM</v>
      </c>
      <c r="G6019" s="13">
        <v>41689</v>
      </c>
      <c r="H6019" s="93">
        <v>230</v>
      </c>
      <c r="I6019" s="15" t="s">
        <v>22</v>
      </c>
      <c r="J6019" s="56" t="s">
        <v>619</v>
      </c>
      <c r="K6019" s="57">
        <v>2642</v>
      </c>
      <c r="L6019" s="58">
        <v>2013004077</v>
      </c>
      <c r="M6019" s="59">
        <v>43465</v>
      </c>
      <c r="N6019" s="60">
        <v>197.222222222222</v>
      </c>
      <c r="O6019" s="61">
        <v>0.5</v>
      </c>
      <c r="P6019" s="62">
        <v>4.1666666666666699E-2</v>
      </c>
      <c r="Q6019" s="63">
        <v>9.5833333333333304</v>
      </c>
      <c r="R6019" s="64">
        <v>206.805555555556</v>
      </c>
      <c r="S6019" s="25">
        <v>23.1944444444444</v>
      </c>
      <c r="AMG6019"/>
      <c r="AMH6019"/>
      <c r="AMI6019"/>
      <c r="AMJ6019"/>
    </row>
    <row r="6020" spans="1:1024" s="2" customFormat="1" ht="63.75" x14ac:dyDescent="0.25">
      <c r="A6020" s="10" t="s">
        <v>1462</v>
      </c>
      <c r="B6020" s="66">
        <v>8618</v>
      </c>
      <c r="C6020" s="10">
        <f>VLOOKUP(B6020,[1]Planilha8!$X$4:$Y$6629,2,0)</f>
        <v>2041231</v>
      </c>
      <c r="D6020" s="92" t="s">
        <v>1645</v>
      </c>
      <c r="E6020" s="12" t="str">
        <f>VLOOKUP(B6020,[1]Planilha8!$X$4:$Z$6629,3,0)</f>
        <v>CLÍNICA MÉDICA</v>
      </c>
      <c r="F6020" s="12" t="str">
        <f>VLOOKUP(B6020,[1]Planilha8!$X$4:$AD$6629,7,0)</f>
        <v>BOM</v>
      </c>
      <c r="G6020" s="13">
        <v>41689</v>
      </c>
      <c r="H6020" s="93">
        <v>230</v>
      </c>
      <c r="I6020" s="15" t="s">
        <v>22</v>
      </c>
      <c r="J6020" s="56" t="s">
        <v>619</v>
      </c>
      <c r="K6020" s="57">
        <v>2642</v>
      </c>
      <c r="L6020" s="58">
        <v>2013004077</v>
      </c>
      <c r="M6020" s="59">
        <v>43465</v>
      </c>
      <c r="N6020" s="60">
        <v>197.222222222222</v>
      </c>
      <c r="O6020" s="61">
        <v>0.5</v>
      </c>
      <c r="P6020" s="62">
        <v>4.1666666666666699E-2</v>
      </c>
      <c r="Q6020" s="63">
        <v>9.5833333333333304</v>
      </c>
      <c r="R6020" s="64">
        <v>206.805555555556</v>
      </c>
      <c r="S6020" s="25">
        <v>23.1944444444444</v>
      </c>
      <c r="AMG6020"/>
      <c r="AMH6020"/>
      <c r="AMI6020"/>
      <c r="AMJ6020"/>
    </row>
    <row r="6021" spans="1:1024" s="2" customFormat="1" ht="63.75" x14ac:dyDescent="0.25">
      <c r="A6021" s="10" t="s">
        <v>1462</v>
      </c>
      <c r="B6021" s="66">
        <v>8619</v>
      </c>
      <c r="C6021" s="10">
        <f>VLOOKUP(B6021,[1]Planilha8!$X$4:$Y$6629,2,0)</f>
        <v>2041232</v>
      </c>
      <c r="D6021" s="92" t="s">
        <v>1645</v>
      </c>
      <c r="E6021" s="12" t="str">
        <f>VLOOKUP(B6021,[1]Planilha8!$X$4:$Z$6629,3,0)</f>
        <v>CLÍNICA MÉDICA</v>
      </c>
      <c r="F6021" s="12" t="str">
        <f>VLOOKUP(B6021,[1]Planilha8!$X$4:$AD$6629,7,0)</f>
        <v>BOM</v>
      </c>
      <c r="G6021" s="13">
        <v>41689</v>
      </c>
      <c r="H6021" s="93">
        <v>230</v>
      </c>
      <c r="I6021" s="15" t="s">
        <v>22</v>
      </c>
      <c r="J6021" s="56" t="s">
        <v>619</v>
      </c>
      <c r="K6021" s="57">
        <v>2642</v>
      </c>
      <c r="L6021" s="58">
        <v>2013004077</v>
      </c>
      <c r="M6021" s="59">
        <v>43465</v>
      </c>
      <c r="N6021" s="60">
        <v>197.222222222222</v>
      </c>
      <c r="O6021" s="61">
        <v>0.5</v>
      </c>
      <c r="P6021" s="62">
        <v>4.1666666666666699E-2</v>
      </c>
      <c r="Q6021" s="63">
        <v>9.5833333333333304</v>
      </c>
      <c r="R6021" s="64">
        <v>206.805555555556</v>
      </c>
      <c r="S6021" s="25">
        <v>23.1944444444444</v>
      </c>
      <c r="AMG6021"/>
      <c r="AMH6021"/>
      <c r="AMI6021"/>
      <c r="AMJ6021"/>
    </row>
    <row r="6022" spans="1:1024" s="2" customFormat="1" ht="63.75" x14ac:dyDescent="0.25">
      <c r="A6022" s="10" t="s">
        <v>1462</v>
      </c>
      <c r="B6022" s="66">
        <v>8620</v>
      </c>
      <c r="C6022" s="10">
        <f>VLOOKUP(B6022,[1]Planilha8!$X$4:$Y$6629,2,0)</f>
        <v>2041233</v>
      </c>
      <c r="D6022" s="92" t="s">
        <v>1645</v>
      </c>
      <c r="E6022" s="12" t="str">
        <f>VLOOKUP(B6022,[1]Planilha8!$X$4:$Z$6629,3,0)</f>
        <v>CLÍNICA MÉDICA</v>
      </c>
      <c r="F6022" s="12" t="str">
        <f>VLOOKUP(B6022,[1]Planilha8!$X$4:$AD$6629,7,0)</f>
        <v>BOM</v>
      </c>
      <c r="G6022" s="13">
        <v>41689</v>
      </c>
      <c r="H6022" s="93">
        <v>230</v>
      </c>
      <c r="I6022" s="15" t="s">
        <v>22</v>
      </c>
      <c r="J6022" s="56" t="s">
        <v>619</v>
      </c>
      <c r="K6022" s="57">
        <v>2642</v>
      </c>
      <c r="L6022" s="58">
        <v>2013004077</v>
      </c>
      <c r="M6022" s="59">
        <v>43465</v>
      </c>
      <c r="N6022" s="60">
        <v>197.222222222222</v>
      </c>
      <c r="O6022" s="61">
        <v>0.5</v>
      </c>
      <c r="P6022" s="62">
        <v>4.1666666666666699E-2</v>
      </c>
      <c r="Q6022" s="63">
        <v>9.5833333333333304</v>
      </c>
      <c r="R6022" s="64">
        <v>206.805555555556</v>
      </c>
      <c r="S6022" s="25">
        <v>23.1944444444444</v>
      </c>
      <c r="AMG6022"/>
      <c r="AMH6022"/>
      <c r="AMI6022"/>
      <c r="AMJ6022"/>
    </row>
    <row r="6023" spans="1:1024" s="2" customFormat="1" ht="63.75" x14ac:dyDescent="0.25">
      <c r="A6023" s="10" t="s">
        <v>1462</v>
      </c>
      <c r="B6023" s="66">
        <v>8621</v>
      </c>
      <c r="C6023" s="10">
        <f>VLOOKUP(B6023,[1]Planilha8!$X$4:$Y$6629,2,0)</f>
        <v>2041234</v>
      </c>
      <c r="D6023" s="92" t="s">
        <v>1645</v>
      </c>
      <c r="E6023" s="12" t="str">
        <f>VLOOKUP(B6023,[1]Planilha8!$X$4:$Z$6629,3,0)</f>
        <v>CLÍNICA MÉDICA</v>
      </c>
      <c r="F6023" s="12" t="str">
        <f>VLOOKUP(B6023,[1]Planilha8!$X$4:$AD$6629,7,0)</f>
        <v>BOM</v>
      </c>
      <c r="G6023" s="13">
        <v>41689</v>
      </c>
      <c r="H6023" s="93">
        <v>230</v>
      </c>
      <c r="I6023" s="15" t="s">
        <v>22</v>
      </c>
      <c r="J6023" s="56" t="s">
        <v>619</v>
      </c>
      <c r="K6023" s="57">
        <v>2642</v>
      </c>
      <c r="L6023" s="58">
        <v>2013004077</v>
      </c>
      <c r="M6023" s="59">
        <v>43465</v>
      </c>
      <c r="N6023" s="60">
        <v>197.222222222222</v>
      </c>
      <c r="O6023" s="61">
        <v>0.5</v>
      </c>
      <c r="P6023" s="62">
        <v>4.1666666666666699E-2</v>
      </c>
      <c r="Q6023" s="63">
        <v>9.5833333333333304</v>
      </c>
      <c r="R6023" s="64">
        <v>206.805555555556</v>
      </c>
      <c r="S6023" s="25">
        <v>23.1944444444444</v>
      </c>
      <c r="AMG6023"/>
      <c r="AMH6023"/>
      <c r="AMI6023"/>
      <c r="AMJ6023"/>
    </row>
    <row r="6024" spans="1:1024" s="2" customFormat="1" ht="63.75" x14ac:dyDescent="0.25">
      <c r="A6024" s="10" t="s">
        <v>1462</v>
      </c>
      <c r="B6024" s="66">
        <v>8622</v>
      </c>
      <c r="C6024" s="10">
        <f>VLOOKUP(B6024,[1]Planilha8!$X$4:$Y$6629,2,0)</f>
        <v>2041235</v>
      </c>
      <c r="D6024" s="92" t="s">
        <v>1645</v>
      </c>
      <c r="E6024" s="12" t="str">
        <f>VLOOKUP(B6024,[1]Planilha8!$X$4:$Z$6629,3,0)</f>
        <v>CLÍNICA MÉDICA</v>
      </c>
      <c r="F6024" s="12" t="str">
        <f>VLOOKUP(B6024,[1]Planilha8!$X$4:$AD$6629,7,0)</f>
        <v>BOM</v>
      </c>
      <c r="G6024" s="13">
        <v>41689</v>
      </c>
      <c r="H6024" s="93">
        <v>230</v>
      </c>
      <c r="I6024" s="15" t="s">
        <v>22</v>
      </c>
      <c r="J6024" s="56" t="s">
        <v>619</v>
      </c>
      <c r="K6024" s="57">
        <v>2642</v>
      </c>
      <c r="L6024" s="58">
        <v>2013004077</v>
      </c>
      <c r="M6024" s="59">
        <v>43465</v>
      </c>
      <c r="N6024" s="60">
        <v>197.222222222222</v>
      </c>
      <c r="O6024" s="61">
        <v>0.5</v>
      </c>
      <c r="P6024" s="62">
        <v>4.1666666666666699E-2</v>
      </c>
      <c r="Q6024" s="63">
        <v>9.5833333333333304</v>
      </c>
      <c r="R6024" s="64">
        <v>206.805555555556</v>
      </c>
      <c r="S6024" s="25">
        <v>23.1944444444444</v>
      </c>
      <c r="AMG6024"/>
      <c r="AMH6024"/>
      <c r="AMI6024"/>
      <c r="AMJ6024"/>
    </row>
    <row r="6025" spans="1:1024" s="2" customFormat="1" ht="63.75" x14ac:dyDescent="0.25">
      <c r="A6025" s="10" t="s">
        <v>1462</v>
      </c>
      <c r="B6025" s="66">
        <v>8623</v>
      </c>
      <c r="C6025" s="10">
        <f>VLOOKUP(B6025,[1]Planilha8!$X$4:$Y$6629,2,0)</f>
        <v>2041236</v>
      </c>
      <c r="D6025" s="92" t="s">
        <v>1645</v>
      </c>
      <c r="E6025" s="12" t="str">
        <f>VLOOKUP(B6025,[1]Planilha8!$X$4:$Z$6629,3,0)</f>
        <v>CLÍNICA MÉDICA</v>
      </c>
      <c r="F6025" s="12" t="str">
        <f>VLOOKUP(B6025,[1]Planilha8!$X$4:$AD$6629,7,0)</f>
        <v>BOM</v>
      </c>
      <c r="G6025" s="13">
        <v>41689</v>
      </c>
      <c r="H6025" s="93">
        <v>230</v>
      </c>
      <c r="I6025" s="15" t="s">
        <v>22</v>
      </c>
      <c r="J6025" s="56" t="s">
        <v>619</v>
      </c>
      <c r="K6025" s="57">
        <v>2642</v>
      </c>
      <c r="L6025" s="58">
        <v>2013004077</v>
      </c>
      <c r="M6025" s="59">
        <v>43465</v>
      </c>
      <c r="N6025" s="60">
        <v>197.222222222222</v>
      </c>
      <c r="O6025" s="61">
        <v>0.5</v>
      </c>
      <c r="P6025" s="62">
        <v>4.1666666666666699E-2</v>
      </c>
      <c r="Q6025" s="63">
        <v>9.5833333333333304</v>
      </c>
      <c r="R6025" s="64">
        <v>206.805555555556</v>
      </c>
      <c r="S6025" s="25">
        <v>23.1944444444444</v>
      </c>
      <c r="AMG6025"/>
      <c r="AMH6025"/>
      <c r="AMI6025"/>
      <c r="AMJ6025"/>
    </row>
    <row r="6026" spans="1:1024" s="2" customFormat="1" ht="63.75" x14ac:dyDescent="0.25">
      <c r="A6026" s="10" t="s">
        <v>1462</v>
      </c>
      <c r="B6026" s="66">
        <v>8624</v>
      </c>
      <c r="C6026" s="10">
        <f>VLOOKUP(B6026,[1]Planilha8!$X$4:$Y$6629,2,0)</f>
        <v>2041237</v>
      </c>
      <c r="D6026" s="92" t="s">
        <v>1645</v>
      </c>
      <c r="E6026" s="12" t="str">
        <f>VLOOKUP(B6026,[1]Planilha8!$X$4:$Z$6629,3,0)</f>
        <v>CLÍNICA MÉDICA</v>
      </c>
      <c r="F6026" s="12" t="str">
        <f>VLOOKUP(B6026,[1]Planilha8!$X$4:$AD$6629,7,0)</f>
        <v>BOM</v>
      </c>
      <c r="G6026" s="13">
        <v>41689</v>
      </c>
      <c r="H6026" s="93">
        <v>230</v>
      </c>
      <c r="I6026" s="15" t="s">
        <v>22</v>
      </c>
      <c r="J6026" s="56" t="s">
        <v>619</v>
      </c>
      <c r="K6026" s="57">
        <v>2642</v>
      </c>
      <c r="L6026" s="58">
        <v>2013004077</v>
      </c>
      <c r="M6026" s="59">
        <v>43465</v>
      </c>
      <c r="N6026" s="60">
        <v>197.222222222222</v>
      </c>
      <c r="O6026" s="61">
        <v>0.5</v>
      </c>
      <c r="P6026" s="62">
        <v>4.1666666666666699E-2</v>
      </c>
      <c r="Q6026" s="63">
        <v>9.5833333333333304</v>
      </c>
      <c r="R6026" s="64">
        <v>206.805555555556</v>
      </c>
      <c r="S6026" s="25">
        <v>23.1944444444444</v>
      </c>
      <c r="AMG6026"/>
      <c r="AMH6026"/>
      <c r="AMI6026"/>
      <c r="AMJ6026"/>
    </row>
    <row r="6027" spans="1:1024" s="2" customFormat="1" ht="63.75" x14ac:dyDescent="0.25">
      <c r="A6027" s="10" t="s">
        <v>1462</v>
      </c>
      <c r="B6027" s="66">
        <v>8625</v>
      </c>
      <c r="C6027" s="10">
        <f>VLOOKUP(B6027,[1]Planilha8!$X$4:$Y$6629,2,0)</f>
        <v>2041238</v>
      </c>
      <c r="D6027" s="92" t="s">
        <v>1645</v>
      </c>
      <c r="E6027" s="12" t="str">
        <f>VLOOKUP(B6027,[1]Planilha8!$X$4:$Z$6629,3,0)</f>
        <v>CLÍNICA MÉDICA</v>
      </c>
      <c r="F6027" s="12" t="str">
        <f>VLOOKUP(B6027,[1]Planilha8!$X$4:$AD$6629,7,0)</f>
        <v>BOM</v>
      </c>
      <c r="G6027" s="13">
        <v>41689</v>
      </c>
      <c r="H6027" s="93">
        <v>230</v>
      </c>
      <c r="I6027" s="15" t="s">
        <v>22</v>
      </c>
      <c r="J6027" s="56" t="s">
        <v>619</v>
      </c>
      <c r="K6027" s="57">
        <v>2642</v>
      </c>
      <c r="L6027" s="58">
        <v>2013004077</v>
      </c>
      <c r="M6027" s="59">
        <v>43465</v>
      </c>
      <c r="N6027" s="60">
        <v>197.222222222222</v>
      </c>
      <c r="O6027" s="61">
        <v>0.5</v>
      </c>
      <c r="P6027" s="62">
        <v>4.1666666666666699E-2</v>
      </c>
      <c r="Q6027" s="63">
        <v>9.5833333333333304</v>
      </c>
      <c r="R6027" s="64">
        <v>206.805555555556</v>
      </c>
      <c r="S6027" s="25">
        <v>23.1944444444444</v>
      </c>
      <c r="AMG6027"/>
      <c r="AMH6027"/>
      <c r="AMI6027"/>
      <c r="AMJ6027"/>
    </row>
    <row r="6028" spans="1:1024" s="2" customFormat="1" ht="63.75" x14ac:dyDescent="0.25">
      <c r="A6028" s="10" t="s">
        <v>1462</v>
      </c>
      <c r="B6028" s="66">
        <v>8626</v>
      </c>
      <c r="C6028" s="10">
        <f>VLOOKUP(B6028,[1]Planilha8!$X$4:$Y$6629,2,0)</f>
        <v>2041239</v>
      </c>
      <c r="D6028" s="92" t="s">
        <v>1645</v>
      </c>
      <c r="E6028" s="12" t="str">
        <f>VLOOKUP(B6028,[1]Planilha8!$X$4:$Z$6629,3,0)</f>
        <v>CLÍNICA MÉDICA</v>
      </c>
      <c r="F6028" s="12" t="str">
        <f>VLOOKUP(B6028,[1]Planilha8!$X$4:$AD$6629,7,0)</f>
        <v>BOM</v>
      </c>
      <c r="G6028" s="13">
        <v>41689</v>
      </c>
      <c r="H6028" s="93">
        <v>230</v>
      </c>
      <c r="I6028" s="15" t="s">
        <v>22</v>
      </c>
      <c r="J6028" s="56" t="s">
        <v>619</v>
      </c>
      <c r="K6028" s="57">
        <v>2642</v>
      </c>
      <c r="L6028" s="58">
        <v>2013004077</v>
      </c>
      <c r="M6028" s="59">
        <v>43465</v>
      </c>
      <c r="N6028" s="60">
        <v>197.222222222222</v>
      </c>
      <c r="O6028" s="61">
        <v>0.5</v>
      </c>
      <c r="P6028" s="62">
        <v>4.1666666666666699E-2</v>
      </c>
      <c r="Q6028" s="63">
        <v>9.5833333333333304</v>
      </c>
      <c r="R6028" s="64">
        <v>206.805555555556</v>
      </c>
      <c r="S6028" s="25">
        <v>23.1944444444444</v>
      </c>
      <c r="AMG6028"/>
      <c r="AMH6028"/>
      <c r="AMI6028"/>
      <c r="AMJ6028"/>
    </row>
    <row r="6029" spans="1:1024" s="2" customFormat="1" ht="63.75" x14ac:dyDescent="0.25">
      <c r="A6029" s="10" t="s">
        <v>1462</v>
      </c>
      <c r="B6029" s="66">
        <v>8627</v>
      </c>
      <c r="C6029" s="10">
        <f>VLOOKUP(B6029,[1]Planilha8!$X$4:$Y$6629,2,0)</f>
        <v>2041240</v>
      </c>
      <c r="D6029" s="92" t="s">
        <v>1645</v>
      </c>
      <c r="E6029" s="12" t="str">
        <f>VLOOKUP(B6029,[1]Planilha8!$X$4:$Z$6629,3,0)</f>
        <v>CLÍNICA MÉDICA</v>
      </c>
      <c r="F6029" s="12" t="str">
        <f>VLOOKUP(B6029,[1]Planilha8!$X$4:$AD$6629,7,0)</f>
        <v>BOM</v>
      </c>
      <c r="G6029" s="13">
        <v>41689</v>
      </c>
      <c r="H6029" s="93">
        <v>230</v>
      </c>
      <c r="I6029" s="15" t="s">
        <v>22</v>
      </c>
      <c r="J6029" s="56" t="s">
        <v>619</v>
      </c>
      <c r="K6029" s="57">
        <v>2642</v>
      </c>
      <c r="L6029" s="58">
        <v>2013004077</v>
      </c>
      <c r="M6029" s="59">
        <v>43465</v>
      </c>
      <c r="N6029" s="60">
        <v>197.222222222222</v>
      </c>
      <c r="O6029" s="61">
        <v>0.5</v>
      </c>
      <c r="P6029" s="62">
        <v>4.1666666666666699E-2</v>
      </c>
      <c r="Q6029" s="63">
        <v>9.5833333333333304</v>
      </c>
      <c r="R6029" s="64">
        <v>206.805555555556</v>
      </c>
      <c r="S6029" s="25">
        <v>23.1944444444444</v>
      </c>
      <c r="AMG6029"/>
      <c r="AMH6029"/>
      <c r="AMI6029"/>
      <c r="AMJ6029"/>
    </row>
    <row r="6030" spans="1:1024" s="2" customFormat="1" ht="63.75" x14ac:dyDescent="0.25">
      <c r="A6030" s="10" t="s">
        <v>1462</v>
      </c>
      <c r="B6030" s="66">
        <v>8628</v>
      </c>
      <c r="C6030" s="10">
        <f>VLOOKUP(B6030,[1]Planilha8!$X$4:$Y$6629,2,0)</f>
        <v>2041241</v>
      </c>
      <c r="D6030" s="92" t="s">
        <v>1645</v>
      </c>
      <c r="E6030" s="12" t="str">
        <f>VLOOKUP(B6030,[1]Planilha8!$X$4:$Z$6629,3,0)</f>
        <v>CLÍNICA MÉDICA</v>
      </c>
      <c r="F6030" s="12" t="str">
        <f>VLOOKUP(B6030,[1]Planilha8!$X$4:$AD$6629,7,0)</f>
        <v>BOM</v>
      </c>
      <c r="G6030" s="13">
        <v>41689</v>
      </c>
      <c r="H6030" s="93">
        <v>230</v>
      </c>
      <c r="I6030" s="15" t="s">
        <v>22</v>
      </c>
      <c r="J6030" s="56" t="s">
        <v>619</v>
      </c>
      <c r="K6030" s="57">
        <v>2642</v>
      </c>
      <c r="L6030" s="58">
        <v>2013004077</v>
      </c>
      <c r="M6030" s="59">
        <v>43465</v>
      </c>
      <c r="N6030" s="60">
        <v>197.222222222222</v>
      </c>
      <c r="O6030" s="61">
        <v>0.5</v>
      </c>
      <c r="P6030" s="62">
        <v>4.1666666666666699E-2</v>
      </c>
      <c r="Q6030" s="63">
        <v>9.5833333333333304</v>
      </c>
      <c r="R6030" s="64">
        <v>206.805555555556</v>
      </c>
      <c r="S6030" s="25">
        <v>23.1944444444444</v>
      </c>
      <c r="AMG6030"/>
      <c r="AMH6030"/>
      <c r="AMI6030"/>
      <c r="AMJ6030"/>
    </row>
    <row r="6031" spans="1:1024" s="2" customFormat="1" ht="63.75" x14ac:dyDescent="0.25">
      <c r="A6031" s="10" t="s">
        <v>1462</v>
      </c>
      <c r="B6031" s="66">
        <v>8629</v>
      </c>
      <c r="C6031" s="10">
        <f>VLOOKUP(B6031,[1]Planilha8!$X$4:$Y$6629,2,0)</f>
        <v>2041242</v>
      </c>
      <c r="D6031" s="92" t="s">
        <v>1645</v>
      </c>
      <c r="E6031" s="12" t="str">
        <f>VLOOKUP(B6031,[1]Planilha8!$X$4:$Z$6629,3,0)</f>
        <v>CLÍNICA MÉDICA</v>
      </c>
      <c r="F6031" s="12" t="str">
        <f>VLOOKUP(B6031,[1]Planilha8!$X$4:$AD$6629,7,0)</f>
        <v>BOM</v>
      </c>
      <c r="G6031" s="13">
        <v>41689</v>
      </c>
      <c r="H6031" s="93">
        <v>230</v>
      </c>
      <c r="I6031" s="15" t="s">
        <v>22</v>
      </c>
      <c r="J6031" s="56" t="s">
        <v>619</v>
      </c>
      <c r="K6031" s="57">
        <v>2642</v>
      </c>
      <c r="L6031" s="58">
        <v>2013004077</v>
      </c>
      <c r="M6031" s="59">
        <v>43465</v>
      </c>
      <c r="N6031" s="60">
        <v>197.222222222222</v>
      </c>
      <c r="O6031" s="61">
        <v>0.5</v>
      </c>
      <c r="P6031" s="62">
        <v>4.1666666666666699E-2</v>
      </c>
      <c r="Q6031" s="63">
        <v>9.5833333333333304</v>
      </c>
      <c r="R6031" s="64">
        <v>206.805555555556</v>
      </c>
      <c r="S6031" s="25">
        <v>23.1944444444444</v>
      </c>
      <c r="AMG6031"/>
      <c r="AMH6031"/>
      <c r="AMI6031"/>
      <c r="AMJ6031"/>
    </row>
    <row r="6032" spans="1:1024" s="2" customFormat="1" ht="63.75" x14ac:dyDescent="0.25">
      <c r="A6032" s="10" t="s">
        <v>1462</v>
      </c>
      <c r="B6032" s="66">
        <v>8630</v>
      </c>
      <c r="C6032" s="10">
        <f>VLOOKUP(B6032,[1]Planilha8!$X$4:$Y$6629,2,0)</f>
        <v>2041243</v>
      </c>
      <c r="D6032" s="92" t="s">
        <v>1645</v>
      </c>
      <c r="E6032" s="12" t="str">
        <f>VLOOKUP(B6032,[1]Planilha8!$X$4:$Z$6629,3,0)</f>
        <v>CLÍNICA MÉDICA</v>
      </c>
      <c r="F6032" s="12" t="str">
        <f>VLOOKUP(B6032,[1]Planilha8!$X$4:$AD$6629,7,0)</f>
        <v>BOM</v>
      </c>
      <c r="G6032" s="13">
        <v>41689</v>
      </c>
      <c r="H6032" s="93">
        <v>230</v>
      </c>
      <c r="I6032" s="15" t="s">
        <v>22</v>
      </c>
      <c r="J6032" s="56" t="s">
        <v>619</v>
      </c>
      <c r="K6032" s="57">
        <v>2642</v>
      </c>
      <c r="L6032" s="58">
        <v>2013004077</v>
      </c>
      <c r="M6032" s="59">
        <v>43465</v>
      </c>
      <c r="N6032" s="60">
        <v>197.222222222222</v>
      </c>
      <c r="O6032" s="61">
        <v>0.5</v>
      </c>
      <c r="P6032" s="62">
        <v>4.1666666666666699E-2</v>
      </c>
      <c r="Q6032" s="63">
        <v>9.5833333333333304</v>
      </c>
      <c r="R6032" s="64">
        <v>206.805555555556</v>
      </c>
      <c r="S6032" s="25">
        <v>23.1944444444444</v>
      </c>
      <c r="AMG6032"/>
      <c r="AMH6032"/>
      <c r="AMI6032"/>
      <c r="AMJ6032"/>
    </row>
    <row r="6033" spans="1:1024" s="2" customFormat="1" ht="63.75" x14ac:dyDescent="0.25">
      <c r="A6033" s="10" t="s">
        <v>1462</v>
      </c>
      <c r="B6033" s="66">
        <v>8631</v>
      </c>
      <c r="C6033" s="10">
        <f>VLOOKUP(B6033,[1]Planilha8!$X$4:$Y$6629,2,0)</f>
        <v>2041244</v>
      </c>
      <c r="D6033" s="92" t="s">
        <v>1645</v>
      </c>
      <c r="E6033" s="12" t="str">
        <f>VLOOKUP(B6033,[1]Planilha8!$X$4:$Z$6629,3,0)</f>
        <v>CLÍNICA MÉDICA</v>
      </c>
      <c r="F6033" s="12" t="str">
        <f>VLOOKUP(B6033,[1]Planilha8!$X$4:$AD$6629,7,0)</f>
        <v>BOM</v>
      </c>
      <c r="G6033" s="13">
        <v>41689</v>
      </c>
      <c r="H6033" s="93">
        <v>230</v>
      </c>
      <c r="I6033" s="15" t="s">
        <v>22</v>
      </c>
      <c r="J6033" s="56" t="s">
        <v>619</v>
      </c>
      <c r="K6033" s="57">
        <v>2642</v>
      </c>
      <c r="L6033" s="58">
        <v>2013004077</v>
      </c>
      <c r="M6033" s="59">
        <v>43465</v>
      </c>
      <c r="N6033" s="60">
        <v>197.222222222222</v>
      </c>
      <c r="O6033" s="61">
        <v>0.5</v>
      </c>
      <c r="P6033" s="62">
        <v>4.1666666666666699E-2</v>
      </c>
      <c r="Q6033" s="63">
        <v>9.5833333333333304</v>
      </c>
      <c r="R6033" s="64">
        <v>206.805555555556</v>
      </c>
      <c r="S6033" s="25">
        <v>23.1944444444444</v>
      </c>
      <c r="AMG6033"/>
      <c r="AMH6033"/>
      <c r="AMI6033"/>
      <c r="AMJ6033"/>
    </row>
    <row r="6034" spans="1:1024" s="2" customFormat="1" ht="63.75" x14ac:dyDescent="0.25">
      <c r="A6034" s="10" t="s">
        <v>1462</v>
      </c>
      <c r="B6034" s="66">
        <v>8632</v>
      </c>
      <c r="C6034" s="10">
        <f>VLOOKUP(B6034,[1]Planilha8!$X$4:$Y$6629,2,0)</f>
        <v>2041245</v>
      </c>
      <c r="D6034" s="92" t="s">
        <v>1645</v>
      </c>
      <c r="E6034" s="12" t="str">
        <f>VLOOKUP(B6034,[1]Planilha8!$X$4:$Z$6629,3,0)</f>
        <v>CLÍNICA MÉDICA</v>
      </c>
      <c r="F6034" s="12" t="str">
        <f>VLOOKUP(B6034,[1]Planilha8!$X$4:$AD$6629,7,0)</f>
        <v>BOM</v>
      </c>
      <c r="G6034" s="13">
        <v>41689</v>
      </c>
      <c r="H6034" s="93">
        <v>230</v>
      </c>
      <c r="I6034" s="15" t="s">
        <v>22</v>
      </c>
      <c r="J6034" s="56" t="s">
        <v>619</v>
      </c>
      <c r="K6034" s="57">
        <v>2642</v>
      </c>
      <c r="L6034" s="58">
        <v>2013004077</v>
      </c>
      <c r="M6034" s="59">
        <v>43465</v>
      </c>
      <c r="N6034" s="60">
        <v>197.222222222222</v>
      </c>
      <c r="O6034" s="61">
        <v>0.5</v>
      </c>
      <c r="P6034" s="62">
        <v>4.1666666666666699E-2</v>
      </c>
      <c r="Q6034" s="63">
        <v>9.5833333333333304</v>
      </c>
      <c r="R6034" s="64">
        <v>206.805555555556</v>
      </c>
      <c r="S6034" s="25">
        <v>23.1944444444444</v>
      </c>
      <c r="AMG6034"/>
      <c r="AMH6034"/>
      <c r="AMI6034"/>
      <c r="AMJ6034"/>
    </row>
    <row r="6035" spans="1:1024" s="2" customFormat="1" ht="63.75" x14ac:dyDescent="0.25">
      <c r="A6035" s="10" t="s">
        <v>1462</v>
      </c>
      <c r="B6035" s="66">
        <v>8633</v>
      </c>
      <c r="C6035" s="10">
        <f>VLOOKUP(B6035,[1]Planilha8!$X$4:$Y$6629,2,0)</f>
        <v>2041246</v>
      </c>
      <c r="D6035" s="92" t="s">
        <v>1645</v>
      </c>
      <c r="E6035" s="12" t="str">
        <f>VLOOKUP(B6035,[1]Planilha8!$X$4:$Z$6629,3,0)</f>
        <v>CLÍNICA MÉDICA</v>
      </c>
      <c r="F6035" s="12" t="str">
        <f>VLOOKUP(B6035,[1]Planilha8!$X$4:$AD$6629,7,0)</f>
        <v>BOM</v>
      </c>
      <c r="G6035" s="13">
        <v>41689</v>
      </c>
      <c r="H6035" s="93">
        <v>230</v>
      </c>
      <c r="I6035" s="15" t="s">
        <v>22</v>
      </c>
      <c r="J6035" s="56" t="s">
        <v>619</v>
      </c>
      <c r="K6035" s="57">
        <v>2642</v>
      </c>
      <c r="L6035" s="58">
        <v>2013004077</v>
      </c>
      <c r="M6035" s="59">
        <v>43465</v>
      </c>
      <c r="N6035" s="60">
        <v>197.222222222222</v>
      </c>
      <c r="O6035" s="61">
        <v>0.5</v>
      </c>
      <c r="P6035" s="62">
        <v>4.1666666666666699E-2</v>
      </c>
      <c r="Q6035" s="63">
        <v>9.5833333333333304</v>
      </c>
      <c r="R6035" s="64">
        <v>206.805555555556</v>
      </c>
      <c r="S6035" s="25">
        <v>23.1944444444444</v>
      </c>
      <c r="AMG6035"/>
      <c r="AMH6035"/>
      <c r="AMI6035"/>
      <c r="AMJ6035"/>
    </row>
    <row r="6036" spans="1:1024" s="2" customFormat="1" ht="63.75" x14ac:dyDescent="0.25">
      <c r="A6036" s="10" t="s">
        <v>1462</v>
      </c>
      <c r="B6036" s="66">
        <v>8634</v>
      </c>
      <c r="C6036" s="10">
        <f>VLOOKUP(B6036,[1]Planilha8!$X$4:$Y$6629,2,0)</f>
        <v>2041247</v>
      </c>
      <c r="D6036" s="92" t="s">
        <v>1645</v>
      </c>
      <c r="E6036" s="12" t="str">
        <f>VLOOKUP(B6036,[1]Planilha8!$X$4:$Z$6629,3,0)</f>
        <v>DIÁLISE</v>
      </c>
      <c r="F6036" s="12" t="str">
        <f>VLOOKUP(B6036,[1]Planilha8!$X$4:$AD$6629,7,0)</f>
        <v>BOM</v>
      </c>
      <c r="G6036" s="13">
        <v>41689</v>
      </c>
      <c r="H6036" s="93">
        <v>230</v>
      </c>
      <c r="I6036" s="15" t="s">
        <v>22</v>
      </c>
      <c r="J6036" s="56" t="s">
        <v>619</v>
      </c>
      <c r="K6036" s="57">
        <v>2642</v>
      </c>
      <c r="L6036" s="58">
        <v>2013004077</v>
      </c>
      <c r="M6036" s="59">
        <v>43465</v>
      </c>
      <c r="N6036" s="60">
        <v>197.222222222222</v>
      </c>
      <c r="O6036" s="61">
        <v>0.5</v>
      </c>
      <c r="P6036" s="62">
        <v>4.1666666666666699E-2</v>
      </c>
      <c r="Q6036" s="63">
        <v>9.5833333333333304</v>
      </c>
      <c r="R6036" s="64">
        <v>206.805555555556</v>
      </c>
      <c r="S6036" s="25">
        <v>23.1944444444444</v>
      </c>
      <c r="AMG6036"/>
      <c r="AMH6036"/>
      <c r="AMI6036"/>
      <c r="AMJ6036"/>
    </row>
    <row r="6037" spans="1:1024" s="2" customFormat="1" ht="63.75" x14ac:dyDescent="0.25">
      <c r="A6037" s="10" t="s">
        <v>1462</v>
      </c>
      <c r="B6037" s="66">
        <v>8635</v>
      </c>
      <c r="C6037" s="10">
        <f>VLOOKUP(B6037,[1]Planilha8!$X$4:$Y$6629,2,0)</f>
        <v>2041248</v>
      </c>
      <c r="D6037" s="92" t="s">
        <v>1645</v>
      </c>
      <c r="E6037" s="12" t="str">
        <f>VLOOKUP(B6037,[1]Planilha8!$X$4:$Z$6629,3,0)</f>
        <v>CLÍNICA MÉDICA</v>
      </c>
      <c r="F6037" s="12" t="str">
        <f>VLOOKUP(B6037,[1]Planilha8!$X$4:$AD$6629,7,0)</f>
        <v>BOM</v>
      </c>
      <c r="G6037" s="13">
        <v>41689</v>
      </c>
      <c r="H6037" s="93">
        <v>230</v>
      </c>
      <c r="I6037" s="15" t="s">
        <v>22</v>
      </c>
      <c r="J6037" s="56" t="s">
        <v>619</v>
      </c>
      <c r="K6037" s="57">
        <v>2642</v>
      </c>
      <c r="L6037" s="58">
        <v>2013004077</v>
      </c>
      <c r="M6037" s="59">
        <v>43465</v>
      </c>
      <c r="N6037" s="60">
        <v>197.222222222222</v>
      </c>
      <c r="O6037" s="61">
        <v>0.5</v>
      </c>
      <c r="P6037" s="62">
        <v>4.1666666666666699E-2</v>
      </c>
      <c r="Q6037" s="63">
        <v>9.5833333333333304</v>
      </c>
      <c r="R6037" s="64">
        <v>206.805555555556</v>
      </c>
      <c r="S6037" s="25">
        <v>23.1944444444444</v>
      </c>
      <c r="AMG6037"/>
      <c r="AMH6037"/>
      <c r="AMI6037"/>
      <c r="AMJ6037"/>
    </row>
    <row r="6038" spans="1:1024" s="2" customFormat="1" ht="63.75" x14ac:dyDescent="0.25">
      <c r="A6038" s="10" t="s">
        <v>1462</v>
      </c>
      <c r="B6038" s="66">
        <v>8636</v>
      </c>
      <c r="C6038" s="10">
        <f>VLOOKUP(B6038,[1]Planilha8!$X$4:$Y$6629,2,0)</f>
        <v>2041249</v>
      </c>
      <c r="D6038" s="92" t="s">
        <v>1645</v>
      </c>
      <c r="E6038" s="12" t="str">
        <f>VLOOKUP(B6038,[1]Planilha8!$X$4:$Z$6629,3,0)</f>
        <v>CLÍNICA CIRÚRGICA</v>
      </c>
      <c r="F6038" s="12" t="str">
        <f>VLOOKUP(B6038,[1]Planilha8!$X$4:$AD$6629,7,0)</f>
        <v>BOM</v>
      </c>
      <c r="G6038" s="13">
        <v>41689</v>
      </c>
      <c r="H6038" s="93">
        <v>230</v>
      </c>
      <c r="I6038" s="15" t="s">
        <v>22</v>
      </c>
      <c r="J6038" s="56" t="s">
        <v>619</v>
      </c>
      <c r="K6038" s="57">
        <v>2642</v>
      </c>
      <c r="L6038" s="58">
        <v>2013004077</v>
      </c>
      <c r="M6038" s="59">
        <v>43465</v>
      </c>
      <c r="N6038" s="60">
        <v>197.222222222222</v>
      </c>
      <c r="O6038" s="61">
        <v>0.5</v>
      </c>
      <c r="P6038" s="62">
        <v>4.1666666666666699E-2</v>
      </c>
      <c r="Q6038" s="63">
        <v>9.5833333333333304</v>
      </c>
      <c r="R6038" s="64">
        <v>206.805555555556</v>
      </c>
      <c r="S6038" s="25">
        <v>23.1944444444444</v>
      </c>
      <c r="AMG6038"/>
      <c r="AMH6038"/>
      <c r="AMI6038"/>
      <c r="AMJ6038"/>
    </row>
    <row r="6039" spans="1:1024" s="2" customFormat="1" ht="63.75" x14ac:dyDescent="0.25">
      <c r="A6039" s="10" t="s">
        <v>1462</v>
      </c>
      <c r="B6039" s="66">
        <v>8637</v>
      </c>
      <c r="C6039" s="10">
        <f>VLOOKUP(B6039,[1]Planilha8!$X$4:$Y$6629,2,0)</f>
        <v>2041250</v>
      </c>
      <c r="D6039" s="92" t="s">
        <v>1645</v>
      </c>
      <c r="E6039" s="12" t="str">
        <f>VLOOKUP(B6039,[1]Planilha8!$X$4:$Z$6629,3,0)</f>
        <v>CLÍNICA CIRÚRGICA</v>
      </c>
      <c r="F6039" s="12" t="str">
        <f>VLOOKUP(B6039,[1]Planilha8!$X$4:$AD$6629,7,0)</f>
        <v>BOM</v>
      </c>
      <c r="G6039" s="13">
        <v>41689</v>
      </c>
      <c r="H6039" s="93">
        <v>230</v>
      </c>
      <c r="I6039" s="15" t="s">
        <v>22</v>
      </c>
      <c r="J6039" s="56" t="s">
        <v>619</v>
      </c>
      <c r="K6039" s="57">
        <v>2642</v>
      </c>
      <c r="L6039" s="58">
        <v>2013004077</v>
      </c>
      <c r="M6039" s="59">
        <v>43465</v>
      </c>
      <c r="N6039" s="60">
        <v>197.222222222222</v>
      </c>
      <c r="O6039" s="61">
        <v>0.5</v>
      </c>
      <c r="P6039" s="62">
        <v>4.1666666666666699E-2</v>
      </c>
      <c r="Q6039" s="63">
        <v>9.5833333333333304</v>
      </c>
      <c r="R6039" s="64">
        <v>206.805555555556</v>
      </c>
      <c r="S6039" s="25">
        <v>23.1944444444444</v>
      </c>
      <c r="AMG6039"/>
      <c r="AMH6039"/>
      <c r="AMI6039"/>
      <c r="AMJ6039"/>
    </row>
    <row r="6040" spans="1:1024" s="2" customFormat="1" ht="63.75" x14ac:dyDescent="0.25">
      <c r="A6040" s="10" t="s">
        <v>1462</v>
      </c>
      <c r="B6040" s="66">
        <v>8638</v>
      </c>
      <c r="C6040" s="10">
        <f>VLOOKUP(B6040,[1]Planilha8!$X$4:$Y$6629,2,0)</f>
        <v>2041251</v>
      </c>
      <c r="D6040" s="92" t="s">
        <v>1645</v>
      </c>
      <c r="E6040" s="12" t="str">
        <f>VLOOKUP(B6040,[1]Planilha8!$X$4:$Z$6629,3,0)</f>
        <v>CLÍNICA CIRÚRGICA</v>
      </c>
      <c r="F6040" s="12" t="str">
        <f>VLOOKUP(B6040,[1]Planilha8!$X$4:$AD$6629,7,0)</f>
        <v>BOM</v>
      </c>
      <c r="G6040" s="13">
        <v>41689</v>
      </c>
      <c r="H6040" s="93">
        <v>230</v>
      </c>
      <c r="I6040" s="15" t="s">
        <v>22</v>
      </c>
      <c r="J6040" s="56" t="s">
        <v>619</v>
      </c>
      <c r="K6040" s="57">
        <v>2642</v>
      </c>
      <c r="L6040" s="58">
        <v>2013004077</v>
      </c>
      <c r="M6040" s="59">
        <v>43465</v>
      </c>
      <c r="N6040" s="60">
        <v>197.222222222222</v>
      </c>
      <c r="O6040" s="61">
        <v>0.5</v>
      </c>
      <c r="P6040" s="62">
        <v>4.1666666666666699E-2</v>
      </c>
      <c r="Q6040" s="63">
        <v>9.5833333333333304</v>
      </c>
      <c r="R6040" s="64">
        <v>206.805555555556</v>
      </c>
      <c r="S6040" s="25">
        <v>23.1944444444444</v>
      </c>
      <c r="AMG6040"/>
      <c r="AMH6040"/>
      <c r="AMI6040"/>
      <c r="AMJ6040"/>
    </row>
    <row r="6041" spans="1:1024" s="2" customFormat="1" ht="63.75" x14ac:dyDescent="0.25">
      <c r="A6041" s="10" t="s">
        <v>1462</v>
      </c>
      <c r="B6041" s="66">
        <v>8639</v>
      </c>
      <c r="C6041" s="10">
        <f>VLOOKUP(B6041,[1]Planilha8!$X$4:$Y$6629,2,0)</f>
        <v>2041252</v>
      </c>
      <c r="D6041" s="92" t="s">
        <v>1645</v>
      </c>
      <c r="E6041" s="12" t="str">
        <f>VLOOKUP(B6041,[1]Planilha8!$X$4:$Z$6629,3,0)</f>
        <v>CLÍNICA CIRÚRGICA</v>
      </c>
      <c r="F6041" s="12" t="str">
        <f>VLOOKUP(B6041,[1]Planilha8!$X$4:$AD$6629,7,0)</f>
        <v>BOM</v>
      </c>
      <c r="G6041" s="13">
        <v>41689</v>
      </c>
      <c r="H6041" s="93">
        <v>230</v>
      </c>
      <c r="I6041" s="15" t="s">
        <v>22</v>
      </c>
      <c r="J6041" s="56" t="s">
        <v>619</v>
      </c>
      <c r="K6041" s="57">
        <v>2642</v>
      </c>
      <c r="L6041" s="58">
        <v>2013004077</v>
      </c>
      <c r="M6041" s="59">
        <v>43465</v>
      </c>
      <c r="N6041" s="60">
        <v>197.222222222222</v>
      </c>
      <c r="O6041" s="61">
        <v>0.5</v>
      </c>
      <c r="P6041" s="62">
        <v>4.1666666666666699E-2</v>
      </c>
      <c r="Q6041" s="63">
        <v>9.5833333333333304</v>
      </c>
      <c r="R6041" s="64">
        <v>206.805555555556</v>
      </c>
      <c r="S6041" s="25">
        <v>23.1944444444444</v>
      </c>
      <c r="AMG6041"/>
      <c r="AMH6041"/>
      <c r="AMI6041"/>
      <c r="AMJ6041"/>
    </row>
    <row r="6042" spans="1:1024" s="2" customFormat="1" ht="63.75" x14ac:dyDescent="0.25">
      <c r="A6042" s="10" t="s">
        <v>1462</v>
      </c>
      <c r="B6042" s="66">
        <v>8640</v>
      </c>
      <c r="C6042" s="10">
        <f>VLOOKUP(B6042,[1]Planilha8!$X$4:$Y$6629,2,0)</f>
        <v>2041253</v>
      </c>
      <c r="D6042" s="92" t="s">
        <v>1645</v>
      </c>
      <c r="E6042" s="12" t="str">
        <f>VLOOKUP(B6042,[1]Planilha8!$X$4:$Z$6629,3,0)</f>
        <v>CLINICA MEDICA</v>
      </c>
      <c r="F6042" s="12" t="str">
        <f>VLOOKUP(B6042,[1]Planilha8!$X$4:$AD$6629,7,0)</f>
        <v>BOM</v>
      </c>
      <c r="G6042" s="13">
        <v>41689</v>
      </c>
      <c r="H6042" s="93">
        <v>230</v>
      </c>
      <c r="I6042" s="15" t="s">
        <v>22</v>
      </c>
      <c r="J6042" s="56" t="s">
        <v>619</v>
      </c>
      <c r="K6042" s="57">
        <v>2642</v>
      </c>
      <c r="L6042" s="58">
        <v>2013004077</v>
      </c>
      <c r="M6042" s="59">
        <v>43465</v>
      </c>
      <c r="N6042" s="60">
        <v>197.222222222222</v>
      </c>
      <c r="O6042" s="61">
        <v>0.5</v>
      </c>
      <c r="P6042" s="62">
        <v>4.1666666666666699E-2</v>
      </c>
      <c r="Q6042" s="63">
        <v>9.5833333333333304</v>
      </c>
      <c r="R6042" s="64">
        <v>206.805555555556</v>
      </c>
      <c r="S6042" s="25">
        <v>23.1944444444444</v>
      </c>
      <c r="AMG6042"/>
      <c r="AMH6042"/>
      <c r="AMI6042"/>
      <c r="AMJ6042"/>
    </row>
    <row r="6043" spans="1:1024" s="2" customFormat="1" ht="63.75" x14ac:dyDescent="0.25">
      <c r="A6043" s="10" t="s">
        <v>1462</v>
      </c>
      <c r="B6043" s="66">
        <v>8641</v>
      </c>
      <c r="C6043" s="10">
        <f>VLOOKUP(B6043,[1]Planilha8!$X$4:$Y$6629,2,0)</f>
        <v>2041254</v>
      </c>
      <c r="D6043" s="92" t="s">
        <v>1645</v>
      </c>
      <c r="E6043" s="12" t="str">
        <f>VLOOKUP(B6043,[1]Planilha8!$X$4:$Z$6629,3,0)</f>
        <v>CLÍNICA CIRÚRGICA</v>
      </c>
      <c r="F6043" s="12" t="str">
        <f>VLOOKUP(B6043,[1]Planilha8!$X$4:$AD$6629,7,0)</f>
        <v>BOM</v>
      </c>
      <c r="G6043" s="13">
        <v>41689</v>
      </c>
      <c r="H6043" s="93">
        <v>230</v>
      </c>
      <c r="I6043" s="15" t="s">
        <v>22</v>
      </c>
      <c r="J6043" s="56" t="s">
        <v>619</v>
      </c>
      <c r="K6043" s="57">
        <v>2642</v>
      </c>
      <c r="L6043" s="58">
        <v>2013004077</v>
      </c>
      <c r="M6043" s="59">
        <v>43465</v>
      </c>
      <c r="N6043" s="60">
        <v>197.222222222222</v>
      </c>
      <c r="O6043" s="61">
        <v>0.5</v>
      </c>
      <c r="P6043" s="62">
        <v>4.1666666666666699E-2</v>
      </c>
      <c r="Q6043" s="63">
        <v>9.5833333333333304</v>
      </c>
      <c r="R6043" s="64">
        <v>206.805555555556</v>
      </c>
      <c r="S6043" s="25">
        <v>23.1944444444444</v>
      </c>
      <c r="AMG6043"/>
      <c r="AMH6043"/>
      <c r="AMI6043"/>
      <c r="AMJ6043"/>
    </row>
    <row r="6044" spans="1:1024" s="2" customFormat="1" ht="63.75" x14ac:dyDescent="0.25">
      <c r="A6044" s="10" t="s">
        <v>1462</v>
      </c>
      <c r="B6044" s="66">
        <v>8642</v>
      </c>
      <c r="C6044" s="10">
        <f>VLOOKUP(B6044,[1]Planilha8!$X$4:$Y$6629,2,0)</f>
        <v>2041255</v>
      </c>
      <c r="D6044" s="92" t="s">
        <v>1645</v>
      </c>
      <c r="E6044" s="12" t="str">
        <f>VLOOKUP(B6044,[1]Planilha8!$X$4:$Z$6629,3,0)</f>
        <v>CLÍNICA CIRÚRGICA</v>
      </c>
      <c r="F6044" s="12" t="str">
        <f>VLOOKUP(B6044,[1]Planilha8!$X$4:$AD$6629,7,0)</f>
        <v>BOM</v>
      </c>
      <c r="G6044" s="13">
        <v>41689</v>
      </c>
      <c r="H6044" s="93">
        <v>230</v>
      </c>
      <c r="I6044" s="15" t="s">
        <v>22</v>
      </c>
      <c r="J6044" s="56" t="s">
        <v>619</v>
      </c>
      <c r="K6044" s="57">
        <v>2642</v>
      </c>
      <c r="L6044" s="58">
        <v>2013004077</v>
      </c>
      <c r="M6044" s="59">
        <v>43465</v>
      </c>
      <c r="N6044" s="60">
        <v>197.222222222222</v>
      </c>
      <c r="O6044" s="61">
        <v>0.5</v>
      </c>
      <c r="P6044" s="62">
        <v>4.1666666666666699E-2</v>
      </c>
      <c r="Q6044" s="63">
        <v>9.5833333333333304</v>
      </c>
      <c r="R6044" s="64">
        <v>206.805555555556</v>
      </c>
      <c r="S6044" s="25">
        <v>23.1944444444444</v>
      </c>
      <c r="AMG6044"/>
      <c r="AMH6044"/>
      <c r="AMI6044"/>
      <c r="AMJ6044"/>
    </row>
    <row r="6045" spans="1:1024" s="2" customFormat="1" ht="63.75" x14ac:dyDescent="0.25">
      <c r="A6045" s="10" t="s">
        <v>1462</v>
      </c>
      <c r="B6045" s="66">
        <v>8643</v>
      </c>
      <c r="C6045" s="10">
        <f>VLOOKUP(B6045,[1]Planilha8!$X$4:$Y$6629,2,0)</f>
        <v>2041256</v>
      </c>
      <c r="D6045" s="92" t="s">
        <v>1645</v>
      </c>
      <c r="E6045" s="12" t="str">
        <f>VLOOKUP(B6045,[1]Planilha8!$X$4:$Z$6629,3,0)</f>
        <v>CLÍNICA CIRÚRGICA</v>
      </c>
      <c r="F6045" s="12" t="str">
        <f>VLOOKUP(B6045,[1]Planilha8!$X$4:$AD$6629,7,0)</f>
        <v>BOM</v>
      </c>
      <c r="G6045" s="13">
        <v>41689</v>
      </c>
      <c r="H6045" s="93">
        <v>230</v>
      </c>
      <c r="I6045" s="15" t="s">
        <v>22</v>
      </c>
      <c r="J6045" s="56" t="s">
        <v>619</v>
      </c>
      <c r="K6045" s="57">
        <v>2642</v>
      </c>
      <c r="L6045" s="58">
        <v>2013004077</v>
      </c>
      <c r="M6045" s="59">
        <v>43465</v>
      </c>
      <c r="N6045" s="60">
        <v>197.222222222222</v>
      </c>
      <c r="O6045" s="61">
        <v>0.5</v>
      </c>
      <c r="P6045" s="62">
        <v>4.1666666666666699E-2</v>
      </c>
      <c r="Q6045" s="63">
        <v>9.5833333333333304</v>
      </c>
      <c r="R6045" s="64">
        <v>206.805555555556</v>
      </c>
      <c r="S6045" s="25">
        <v>23.1944444444444</v>
      </c>
      <c r="AMG6045"/>
      <c r="AMH6045"/>
      <c r="AMI6045"/>
      <c r="AMJ6045"/>
    </row>
    <row r="6046" spans="1:1024" s="2" customFormat="1" ht="63.75" x14ac:dyDescent="0.25">
      <c r="A6046" s="10" t="s">
        <v>1462</v>
      </c>
      <c r="B6046" s="66">
        <v>8644</v>
      </c>
      <c r="C6046" s="10">
        <f>VLOOKUP(B6046,[1]Planilha8!$X$4:$Y$6629,2,0)</f>
        <v>2041257</v>
      </c>
      <c r="D6046" s="92" t="s">
        <v>1645</v>
      </c>
      <c r="E6046" s="12" t="str">
        <f>VLOOKUP(B6046,[1]Planilha8!$X$4:$Z$6629,3,0)</f>
        <v>CLÍNICA CIRÚRGICA</v>
      </c>
      <c r="F6046" s="12" t="str">
        <f>VLOOKUP(B6046,[1]Planilha8!$X$4:$AD$6629,7,0)</f>
        <v>BOM</v>
      </c>
      <c r="G6046" s="13">
        <v>41689</v>
      </c>
      <c r="H6046" s="93">
        <v>230</v>
      </c>
      <c r="I6046" s="15" t="s">
        <v>22</v>
      </c>
      <c r="J6046" s="56" t="s">
        <v>619</v>
      </c>
      <c r="K6046" s="57">
        <v>2642</v>
      </c>
      <c r="L6046" s="58">
        <v>2013004077</v>
      </c>
      <c r="M6046" s="59">
        <v>43465</v>
      </c>
      <c r="N6046" s="60">
        <v>197.222222222222</v>
      </c>
      <c r="O6046" s="61">
        <v>0.5</v>
      </c>
      <c r="P6046" s="62">
        <v>4.1666666666666699E-2</v>
      </c>
      <c r="Q6046" s="63">
        <v>9.5833333333333304</v>
      </c>
      <c r="R6046" s="64">
        <v>206.805555555556</v>
      </c>
      <c r="S6046" s="25">
        <v>23.1944444444444</v>
      </c>
      <c r="AMG6046"/>
      <c r="AMH6046"/>
      <c r="AMI6046"/>
      <c r="AMJ6046"/>
    </row>
    <row r="6047" spans="1:1024" s="2" customFormat="1" ht="63.75" x14ac:dyDescent="0.25">
      <c r="A6047" s="10" t="s">
        <v>1462</v>
      </c>
      <c r="B6047" s="66">
        <v>8645</v>
      </c>
      <c r="C6047" s="10">
        <f>VLOOKUP(B6047,[1]Planilha8!$X$4:$Y$6629,2,0)</f>
        <v>2041258</v>
      </c>
      <c r="D6047" s="92" t="s">
        <v>1645</v>
      </c>
      <c r="E6047" s="12" t="str">
        <f>VLOOKUP(B6047,[1]Planilha8!$X$4:$Z$6629,3,0)</f>
        <v>CLÍNICA CIRÚRGICA</v>
      </c>
      <c r="F6047" s="12" t="str">
        <f>VLOOKUP(B6047,[1]Planilha8!$X$4:$AD$6629,7,0)</f>
        <v>BOM</v>
      </c>
      <c r="G6047" s="13">
        <v>41689</v>
      </c>
      <c r="H6047" s="93">
        <v>230</v>
      </c>
      <c r="I6047" s="15" t="s">
        <v>22</v>
      </c>
      <c r="J6047" s="56" t="s">
        <v>619</v>
      </c>
      <c r="K6047" s="57">
        <v>2642</v>
      </c>
      <c r="L6047" s="58">
        <v>2013004077</v>
      </c>
      <c r="M6047" s="59">
        <v>43465</v>
      </c>
      <c r="N6047" s="60">
        <v>197.222222222222</v>
      </c>
      <c r="O6047" s="61">
        <v>0.5</v>
      </c>
      <c r="P6047" s="62">
        <v>4.1666666666666699E-2</v>
      </c>
      <c r="Q6047" s="63">
        <v>9.5833333333333304</v>
      </c>
      <c r="R6047" s="64">
        <v>206.805555555556</v>
      </c>
      <c r="S6047" s="25">
        <v>23.1944444444444</v>
      </c>
      <c r="AMG6047"/>
      <c r="AMH6047"/>
      <c r="AMI6047"/>
      <c r="AMJ6047"/>
    </row>
    <row r="6048" spans="1:1024" s="2" customFormat="1" ht="63.75" x14ac:dyDescent="0.25">
      <c r="A6048" s="10" t="s">
        <v>1462</v>
      </c>
      <c r="B6048" s="66">
        <v>8646</v>
      </c>
      <c r="C6048" s="10">
        <f>VLOOKUP(B6048,[1]Planilha8!$X$4:$Y$6629,2,0)</f>
        <v>2041259</v>
      </c>
      <c r="D6048" s="92" t="s">
        <v>1645</v>
      </c>
      <c r="E6048" s="12" t="str">
        <f>VLOOKUP(B6048,[1]Planilha8!$X$4:$Z$6629,3,0)</f>
        <v>CLÍNICA CIRÚRGICA</v>
      </c>
      <c r="F6048" s="12" t="str">
        <f>VLOOKUP(B6048,[1]Planilha8!$X$4:$AD$6629,7,0)</f>
        <v>BOM</v>
      </c>
      <c r="G6048" s="13">
        <v>41689</v>
      </c>
      <c r="H6048" s="93">
        <v>230</v>
      </c>
      <c r="I6048" s="15" t="s">
        <v>22</v>
      </c>
      <c r="J6048" s="56" t="s">
        <v>619</v>
      </c>
      <c r="K6048" s="57">
        <v>2642</v>
      </c>
      <c r="L6048" s="58">
        <v>2013004077</v>
      </c>
      <c r="M6048" s="59">
        <v>43465</v>
      </c>
      <c r="N6048" s="60">
        <v>197.222222222222</v>
      </c>
      <c r="O6048" s="61">
        <v>0.5</v>
      </c>
      <c r="P6048" s="62">
        <v>4.1666666666666699E-2</v>
      </c>
      <c r="Q6048" s="63">
        <v>9.5833333333333304</v>
      </c>
      <c r="R6048" s="64">
        <v>206.805555555556</v>
      </c>
      <c r="S6048" s="25">
        <v>23.1944444444444</v>
      </c>
      <c r="AMG6048"/>
      <c r="AMH6048"/>
      <c r="AMI6048"/>
      <c r="AMJ6048"/>
    </row>
    <row r="6049" spans="1:1024" s="2" customFormat="1" ht="63.75" x14ac:dyDescent="0.25">
      <c r="A6049" s="10" t="s">
        <v>1462</v>
      </c>
      <c r="B6049" s="66">
        <v>8647</v>
      </c>
      <c r="C6049" s="10">
        <f>VLOOKUP(B6049,[1]Planilha8!$X$4:$Y$6629,2,0)</f>
        <v>2041260</v>
      </c>
      <c r="D6049" s="92" t="s">
        <v>1645</v>
      </c>
      <c r="E6049" s="12" t="str">
        <f>VLOOKUP(B6049,[1]Planilha8!$X$4:$Z$6629,3,0)</f>
        <v>CLÍNICA CIRÚRGICA</v>
      </c>
      <c r="F6049" s="12" t="str">
        <f>VLOOKUP(B6049,[1]Planilha8!$X$4:$AD$6629,7,0)</f>
        <v>BOM</v>
      </c>
      <c r="G6049" s="13">
        <v>41689</v>
      </c>
      <c r="H6049" s="93">
        <v>230</v>
      </c>
      <c r="I6049" s="15" t="s">
        <v>22</v>
      </c>
      <c r="J6049" s="56" t="s">
        <v>619</v>
      </c>
      <c r="K6049" s="57">
        <v>2642</v>
      </c>
      <c r="L6049" s="58">
        <v>2013004077</v>
      </c>
      <c r="M6049" s="59">
        <v>43465</v>
      </c>
      <c r="N6049" s="60">
        <v>197.222222222222</v>
      </c>
      <c r="O6049" s="61">
        <v>0.5</v>
      </c>
      <c r="P6049" s="62">
        <v>4.1666666666666699E-2</v>
      </c>
      <c r="Q6049" s="63">
        <v>9.5833333333333304</v>
      </c>
      <c r="R6049" s="64">
        <v>206.805555555556</v>
      </c>
      <c r="S6049" s="25">
        <v>23.1944444444444</v>
      </c>
      <c r="AMG6049"/>
      <c r="AMH6049"/>
      <c r="AMI6049"/>
      <c r="AMJ6049"/>
    </row>
    <row r="6050" spans="1:1024" s="2" customFormat="1" ht="63.75" x14ac:dyDescent="0.25">
      <c r="A6050" s="10" t="s">
        <v>1462</v>
      </c>
      <c r="B6050" s="66">
        <v>8648</v>
      </c>
      <c r="C6050" s="10">
        <f>VLOOKUP(B6050,[1]Planilha8!$X$4:$Y$6629,2,0)</f>
        <v>2041261</v>
      </c>
      <c r="D6050" s="92" t="s">
        <v>1645</v>
      </c>
      <c r="E6050" s="12" t="str">
        <f>VLOOKUP(B6050,[1]Planilha8!$X$4:$Z$6629,3,0)</f>
        <v>CLÍNICA CIRÚRGICA</v>
      </c>
      <c r="F6050" s="12" t="str">
        <f>VLOOKUP(B6050,[1]Planilha8!$X$4:$AD$6629,7,0)</f>
        <v>BOM</v>
      </c>
      <c r="G6050" s="13">
        <v>41689</v>
      </c>
      <c r="H6050" s="93">
        <v>230</v>
      </c>
      <c r="I6050" s="15" t="s">
        <v>22</v>
      </c>
      <c r="J6050" s="56" t="s">
        <v>619</v>
      </c>
      <c r="K6050" s="57">
        <v>2642</v>
      </c>
      <c r="L6050" s="58">
        <v>2013004077</v>
      </c>
      <c r="M6050" s="59">
        <v>43465</v>
      </c>
      <c r="N6050" s="60">
        <v>197.222222222222</v>
      </c>
      <c r="O6050" s="61">
        <v>0.5</v>
      </c>
      <c r="P6050" s="62">
        <v>4.1666666666666699E-2</v>
      </c>
      <c r="Q6050" s="63">
        <v>9.5833333333333304</v>
      </c>
      <c r="R6050" s="64">
        <v>206.805555555556</v>
      </c>
      <c r="S6050" s="25">
        <v>23.1944444444444</v>
      </c>
      <c r="AMG6050"/>
      <c r="AMH6050"/>
      <c r="AMI6050"/>
      <c r="AMJ6050"/>
    </row>
    <row r="6051" spans="1:1024" s="2" customFormat="1" ht="63.75" x14ac:dyDescent="0.25">
      <c r="A6051" s="10" t="s">
        <v>1462</v>
      </c>
      <c r="B6051" s="66">
        <v>8649</v>
      </c>
      <c r="C6051" s="10">
        <f>VLOOKUP(B6051,[1]Planilha8!$X$4:$Y$6629,2,0)</f>
        <v>2041262</v>
      </c>
      <c r="D6051" s="92" t="s">
        <v>1645</v>
      </c>
      <c r="E6051" s="12" t="str">
        <f>VLOOKUP(B6051,[1]Planilha8!$X$4:$Z$6629,3,0)</f>
        <v>CLÍNICA CIRÚRGICA</v>
      </c>
      <c r="F6051" s="12" t="str">
        <f>VLOOKUP(B6051,[1]Planilha8!$X$4:$AD$6629,7,0)</f>
        <v>BOM</v>
      </c>
      <c r="G6051" s="13">
        <v>41689</v>
      </c>
      <c r="H6051" s="93">
        <v>230</v>
      </c>
      <c r="I6051" s="15" t="s">
        <v>22</v>
      </c>
      <c r="J6051" s="56" t="s">
        <v>619</v>
      </c>
      <c r="K6051" s="57">
        <v>2642</v>
      </c>
      <c r="L6051" s="58">
        <v>2013004077</v>
      </c>
      <c r="M6051" s="59">
        <v>43465</v>
      </c>
      <c r="N6051" s="60">
        <v>197.222222222222</v>
      </c>
      <c r="O6051" s="61">
        <v>0.5</v>
      </c>
      <c r="P6051" s="62">
        <v>4.1666666666666699E-2</v>
      </c>
      <c r="Q6051" s="63">
        <v>9.5833333333333304</v>
      </c>
      <c r="R6051" s="64">
        <v>206.805555555556</v>
      </c>
      <c r="S6051" s="25">
        <v>23.1944444444444</v>
      </c>
      <c r="AMG6051"/>
      <c r="AMH6051"/>
      <c r="AMI6051"/>
      <c r="AMJ6051"/>
    </row>
    <row r="6052" spans="1:1024" s="2" customFormat="1" ht="63.75" x14ac:dyDescent="0.25">
      <c r="A6052" s="10" t="s">
        <v>1462</v>
      </c>
      <c r="B6052" s="66">
        <v>8650</v>
      </c>
      <c r="C6052" s="10">
        <f>VLOOKUP(B6052,[1]Planilha8!$X$4:$Y$6629,2,0)</f>
        <v>2041263</v>
      </c>
      <c r="D6052" s="92" t="s">
        <v>1645</v>
      </c>
      <c r="E6052" s="12" t="str">
        <f>VLOOKUP(B6052,[1]Planilha8!$X$4:$Z$6629,3,0)</f>
        <v>CLÍNICA CIRÚRGICA</v>
      </c>
      <c r="F6052" s="12" t="str">
        <f>VLOOKUP(B6052,[1]Planilha8!$X$4:$AD$6629,7,0)</f>
        <v>BOM</v>
      </c>
      <c r="G6052" s="13">
        <v>41689</v>
      </c>
      <c r="H6052" s="93">
        <v>230</v>
      </c>
      <c r="I6052" s="15" t="s">
        <v>22</v>
      </c>
      <c r="J6052" s="56" t="s">
        <v>619</v>
      </c>
      <c r="K6052" s="57">
        <v>2642</v>
      </c>
      <c r="L6052" s="58">
        <v>2013004077</v>
      </c>
      <c r="M6052" s="59">
        <v>43465</v>
      </c>
      <c r="N6052" s="60">
        <v>197.222222222222</v>
      </c>
      <c r="O6052" s="61">
        <v>0.5</v>
      </c>
      <c r="P6052" s="62">
        <v>4.1666666666666699E-2</v>
      </c>
      <c r="Q6052" s="63">
        <v>9.5833333333333304</v>
      </c>
      <c r="R6052" s="64">
        <v>206.805555555556</v>
      </c>
      <c r="S6052" s="25">
        <v>23.1944444444444</v>
      </c>
      <c r="AMG6052"/>
      <c r="AMH6052"/>
      <c r="AMI6052"/>
      <c r="AMJ6052"/>
    </row>
    <row r="6053" spans="1:1024" s="2" customFormat="1" ht="63.75" x14ac:dyDescent="0.25">
      <c r="A6053" s="10" t="s">
        <v>1462</v>
      </c>
      <c r="B6053" s="66">
        <v>8651</v>
      </c>
      <c r="C6053" s="10">
        <f>VLOOKUP(B6053,[1]Planilha8!$X$4:$Y$6629,2,0)</f>
        <v>2041264</v>
      </c>
      <c r="D6053" s="92" t="s">
        <v>1645</v>
      </c>
      <c r="E6053" s="12" t="str">
        <f>VLOOKUP(B6053,[1]Planilha8!$X$4:$Z$6629,3,0)</f>
        <v>CLÍNICA CIRÚRGICA</v>
      </c>
      <c r="F6053" s="12" t="str">
        <f>VLOOKUP(B6053,[1]Planilha8!$X$4:$AD$6629,7,0)</f>
        <v>BOM</v>
      </c>
      <c r="G6053" s="13">
        <v>41689</v>
      </c>
      <c r="H6053" s="93">
        <v>230</v>
      </c>
      <c r="I6053" s="15" t="s">
        <v>22</v>
      </c>
      <c r="J6053" s="56" t="s">
        <v>619</v>
      </c>
      <c r="K6053" s="57">
        <v>2642</v>
      </c>
      <c r="L6053" s="58">
        <v>2013004077</v>
      </c>
      <c r="M6053" s="59">
        <v>43465</v>
      </c>
      <c r="N6053" s="60">
        <v>197.222222222222</v>
      </c>
      <c r="O6053" s="61">
        <v>0.5</v>
      </c>
      <c r="P6053" s="62">
        <v>4.1666666666666699E-2</v>
      </c>
      <c r="Q6053" s="63">
        <v>9.5833333333333304</v>
      </c>
      <c r="R6053" s="64">
        <v>206.805555555556</v>
      </c>
      <c r="S6053" s="25">
        <v>23.1944444444444</v>
      </c>
      <c r="AMG6053"/>
      <c r="AMH6053"/>
      <c r="AMI6053"/>
      <c r="AMJ6053"/>
    </row>
    <row r="6054" spans="1:1024" s="2" customFormat="1" ht="63.75" x14ac:dyDescent="0.25">
      <c r="A6054" s="10" t="s">
        <v>1462</v>
      </c>
      <c r="B6054" s="66">
        <v>8652</v>
      </c>
      <c r="C6054" s="10">
        <f>VLOOKUP(B6054,[1]Planilha8!$X$4:$Y$6629,2,0)</f>
        <v>2041265</v>
      </c>
      <c r="D6054" s="92" t="s">
        <v>1645</v>
      </c>
      <c r="E6054" s="12" t="str">
        <f>VLOOKUP(B6054,[1]Planilha8!$X$4:$Z$6629,3,0)</f>
        <v>CLÍNICA CIRÚRGICA</v>
      </c>
      <c r="F6054" s="12" t="str">
        <f>VLOOKUP(B6054,[1]Planilha8!$X$4:$AD$6629,7,0)</f>
        <v>BOM</v>
      </c>
      <c r="G6054" s="13">
        <v>41689</v>
      </c>
      <c r="H6054" s="93">
        <v>230</v>
      </c>
      <c r="I6054" s="15" t="s">
        <v>22</v>
      </c>
      <c r="J6054" s="56" t="s">
        <v>619</v>
      </c>
      <c r="K6054" s="57">
        <v>2642</v>
      </c>
      <c r="L6054" s="58">
        <v>2013004077</v>
      </c>
      <c r="M6054" s="59">
        <v>43465</v>
      </c>
      <c r="N6054" s="60">
        <v>197.222222222222</v>
      </c>
      <c r="O6054" s="61">
        <v>0.5</v>
      </c>
      <c r="P6054" s="62">
        <v>4.1666666666666699E-2</v>
      </c>
      <c r="Q6054" s="63">
        <v>9.5833333333333304</v>
      </c>
      <c r="R6054" s="64">
        <v>206.805555555556</v>
      </c>
      <c r="S6054" s="25">
        <v>23.1944444444444</v>
      </c>
      <c r="AMG6054"/>
      <c r="AMH6054"/>
      <c r="AMI6054"/>
      <c r="AMJ6054"/>
    </row>
    <row r="6055" spans="1:1024" s="2" customFormat="1" ht="63.75" x14ac:dyDescent="0.25">
      <c r="A6055" s="10" t="s">
        <v>1462</v>
      </c>
      <c r="B6055" s="66">
        <v>8653</v>
      </c>
      <c r="C6055" s="10">
        <f>VLOOKUP(B6055,[1]Planilha8!$X$4:$Y$6629,2,0)</f>
        <v>2041266</v>
      </c>
      <c r="D6055" s="92" t="s">
        <v>1645</v>
      </c>
      <c r="E6055" s="12" t="str">
        <f>VLOOKUP(B6055,[1]Planilha8!$X$4:$Z$6629,3,0)</f>
        <v>GALPÃO ALMOXARIFADO</v>
      </c>
      <c r="F6055" s="12" t="str">
        <f>VLOOKUP(B6055,[1]Planilha8!$X$4:$AD$6629,7,0)</f>
        <v>SUCATA</v>
      </c>
      <c r="G6055" s="13">
        <v>41689</v>
      </c>
      <c r="H6055" s="93">
        <v>230</v>
      </c>
      <c r="I6055" s="15" t="s">
        <v>22</v>
      </c>
      <c r="J6055" s="56" t="s">
        <v>619</v>
      </c>
      <c r="K6055" s="57">
        <v>2642</v>
      </c>
      <c r="L6055" s="58">
        <v>2013004077</v>
      </c>
      <c r="M6055" s="59">
        <v>43465</v>
      </c>
      <c r="N6055" s="60">
        <v>197.222222222222</v>
      </c>
      <c r="O6055" s="61">
        <v>0.5</v>
      </c>
      <c r="P6055" s="62">
        <v>4.1666666666666699E-2</v>
      </c>
      <c r="Q6055" s="63">
        <v>9.5833333333333304</v>
      </c>
      <c r="R6055" s="64">
        <v>206.805555555556</v>
      </c>
      <c r="S6055" s="25">
        <v>23.1944444444444</v>
      </c>
      <c r="AMG6055"/>
      <c r="AMH6055"/>
      <c r="AMI6055"/>
      <c r="AMJ6055"/>
    </row>
    <row r="6056" spans="1:1024" s="2" customFormat="1" ht="63.75" x14ac:dyDescent="0.25">
      <c r="A6056" s="10" t="s">
        <v>1462</v>
      </c>
      <c r="B6056" s="66">
        <v>8654</v>
      </c>
      <c r="C6056" s="10">
        <f>VLOOKUP(B6056,[1]Planilha8!$X$4:$Y$6629,2,0)</f>
        <v>2041267</v>
      </c>
      <c r="D6056" s="92" t="s">
        <v>1645</v>
      </c>
      <c r="E6056" s="12" t="str">
        <f>VLOOKUP(B6056,[1]Planilha8!$X$4:$Z$6629,3,0)</f>
        <v>CLÍNICA CIRÚRGICA</v>
      </c>
      <c r="F6056" s="12" t="str">
        <f>VLOOKUP(B6056,[1]Planilha8!$X$4:$AD$6629,7,0)</f>
        <v>BOM</v>
      </c>
      <c r="G6056" s="13">
        <v>41689</v>
      </c>
      <c r="H6056" s="93">
        <v>230</v>
      </c>
      <c r="I6056" s="15" t="s">
        <v>22</v>
      </c>
      <c r="J6056" s="56" t="s">
        <v>619</v>
      </c>
      <c r="K6056" s="57">
        <v>2642</v>
      </c>
      <c r="L6056" s="58">
        <v>2013004077</v>
      </c>
      <c r="M6056" s="59">
        <v>43465</v>
      </c>
      <c r="N6056" s="60">
        <v>197.222222222222</v>
      </c>
      <c r="O6056" s="61">
        <v>0.5</v>
      </c>
      <c r="P6056" s="62">
        <v>4.1666666666666699E-2</v>
      </c>
      <c r="Q6056" s="63">
        <v>9.5833333333333304</v>
      </c>
      <c r="R6056" s="64">
        <v>206.805555555556</v>
      </c>
      <c r="S6056" s="25">
        <v>23.1944444444444</v>
      </c>
      <c r="AMG6056"/>
      <c r="AMH6056"/>
      <c r="AMI6056"/>
      <c r="AMJ6056"/>
    </row>
    <row r="6057" spans="1:1024" s="2" customFormat="1" ht="63.75" x14ac:dyDescent="0.25">
      <c r="A6057" s="10" t="s">
        <v>1462</v>
      </c>
      <c r="B6057" s="66">
        <v>8655</v>
      </c>
      <c r="C6057" s="10">
        <f>VLOOKUP(B6057,[1]Planilha8!$X$4:$Y$6629,2,0)</f>
        <v>2041268</v>
      </c>
      <c r="D6057" s="92" t="s">
        <v>1645</v>
      </c>
      <c r="E6057" s="12" t="str">
        <f>VLOOKUP(B6057,[1]Planilha8!$X$4:$Z$6629,3,0)</f>
        <v>CLÍNICA CIRÚRGICA</v>
      </c>
      <c r="F6057" s="12" t="str">
        <f>VLOOKUP(B6057,[1]Planilha8!$X$4:$AD$6629,7,0)</f>
        <v>BOM</v>
      </c>
      <c r="G6057" s="13">
        <v>41689</v>
      </c>
      <c r="H6057" s="93">
        <v>230</v>
      </c>
      <c r="I6057" s="15" t="s">
        <v>22</v>
      </c>
      <c r="J6057" s="56" t="s">
        <v>619</v>
      </c>
      <c r="K6057" s="57">
        <v>2642</v>
      </c>
      <c r="L6057" s="58">
        <v>2013004077</v>
      </c>
      <c r="M6057" s="59">
        <v>43465</v>
      </c>
      <c r="N6057" s="60">
        <v>197.222222222222</v>
      </c>
      <c r="O6057" s="61">
        <v>0.5</v>
      </c>
      <c r="P6057" s="62">
        <v>4.1666666666666699E-2</v>
      </c>
      <c r="Q6057" s="63">
        <v>9.5833333333333304</v>
      </c>
      <c r="R6057" s="64">
        <v>206.805555555556</v>
      </c>
      <c r="S6057" s="25">
        <v>23.1944444444444</v>
      </c>
      <c r="AMG6057"/>
      <c r="AMH6057"/>
      <c r="AMI6057"/>
      <c r="AMJ6057"/>
    </row>
    <row r="6058" spans="1:1024" s="2" customFormat="1" ht="63.75" x14ac:dyDescent="0.25">
      <c r="A6058" s="10" t="s">
        <v>1462</v>
      </c>
      <c r="B6058" s="66">
        <v>8656</v>
      </c>
      <c r="C6058" s="10">
        <f>VLOOKUP(B6058,[1]Planilha8!$X$4:$Y$6629,2,0)</f>
        <v>2041269</v>
      </c>
      <c r="D6058" s="92" t="s">
        <v>1645</v>
      </c>
      <c r="E6058" s="12" t="str">
        <f>VLOOKUP(B6058,[1]Planilha8!$X$4:$Z$6629,3,0)</f>
        <v>CLÍNICA CIRÚRGICA</v>
      </c>
      <c r="F6058" s="12" t="str">
        <f>VLOOKUP(B6058,[1]Planilha8!$X$4:$AD$6629,7,0)</f>
        <v>BOM</v>
      </c>
      <c r="G6058" s="13">
        <v>41689</v>
      </c>
      <c r="H6058" s="93">
        <v>230</v>
      </c>
      <c r="I6058" s="15" t="s">
        <v>22</v>
      </c>
      <c r="J6058" s="56" t="s">
        <v>619</v>
      </c>
      <c r="K6058" s="57">
        <v>2642</v>
      </c>
      <c r="L6058" s="58">
        <v>2013004077</v>
      </c>
      <c r="M6058" s="59">
        <v>43465</v>
      </c>
      <c r="N6058" s="60">
        <v>197.222222222222</v>
      </c>
      <c r="O6058" s="61">
        <v>0.5</v>
      </c>
      <c r="P6058" s="62">
        <v>4.1666666666666699E-2</v>
      </c>
      <c r="Q6058" s="63">
        <v>9.5833333333333304</v>
      </c>
      <c r="R6058" s="64">
        <v>206.805555555556</v>
      </c>
      <c r="S6058" s="25">
        <v>23.1944444444444</v>
      </c>
      <c r="AMG6058"/>
      <c r="AMH6058"/>
      <c r="AMI6058"/>
      <c r="AMJ6058"/>
    </row>
    <row r="6059" spans="1:1024" s="2" customFormat="1" ht="63.75" x14ac:dyDescent="0.25">
      <c r="A6059" s="10" t="s">
        <v>1462</v>
      </c>
      <c r="B6059" s="66">
        <v>8657</v>
      </c>
      <c r="C6059" s="10">
        <f>VLOOKUP(B6059,[1]Planilha8!$X$4:$Y$6629,2,0)</f>
        <v>2041270</v>
      </c>
      <c r="D6059" s="92" t="s">
        <v>1645</v>
      </c>
      <c r="E6059" s="12" t="str">
        <f>VLOOKUP(B6059,[1]Planilha8!$X$4:$Z$6629,3,0)</f>
        <v>CLÍNICA CIRÚRGICA</v>
      </c>
      <c r="F6059" s="12" t="str">
        <f>VLOOKUP(B6059,[1]Planilha8!$X$4:$AD$6629,7,0)</f>
        <v>BOM</v>
      </c>
      <c r="G6059" s="13">
        <v>41689</v>
      </c>
      <c r="H6059" s="93">
        <v>230</v>
      </c>
      <c r="I6059" s="15" t="s">
        <v>22</v>
      </c>
      <c r="J6059" s="56" t="s">
        <v>619</v>
      </c>
      <c r="K6059" s="57">
        <v>2642</v>
      </c>
      <c r="L6059" s="58">
        <v>2013004077</v>
      </c>
      <c r="M6059" s="59">
        <v>43465</v>
      </c>
      <c r="N6059" s="60">
        <v>197.222222222222</v>
      </c>
      <c r="O6059" s="61">
        <v>0.5</v>
      </c>
      <c r="P6059" s="62">
        <v>4.1666666666666699E-2</v>
      </c>
      <c r="Q6059" s="63">
        <v>9.5833333333333304</v>
      </c>
      <c r="R6059" s="64">
        <v>206.805555555556</v>
      </c>
      <c r="S6059" s="25">
        <v>23.1944444444444</v>
      </c>
      <c r="AMG6059"/>
      <c r="AMH6059"/>
      <c r="AMI6059"/>
      <c r="AMJ6059"/>
    </row>
    <row r="6060" spans="1:1024" s="2" customFormat="1" ht="63.75" x14ac:dyDescent="0.25">
      <c r="A6060" s="10" t="s">
        <v>1462</v>
      </c>
      <c r="B6060" s="66">
        <v>8658</v>
      </c>
      <c r="C6060" s="10">
        <f>VLOOKUP(B6060,[1]Planilha8!$X$4:$Y$6629,2,0)</f>
        <v>2041271</v>
      </c>
      <c r="D6060" s="92" t="s">
        <v>1645</v>
      </c>
      <c r="E6060" s="12" t="str">
        <f>VLOOKUP(B6060,[1]Planilha8!$X$4:$Z$6629,3,0)</f>
        <v>CLÍNICA CIRÚRGICA</v>
      </c>
      <c r="F6060" s="12" t="str">
        <f>VLOOKUP(B6060,[1]Planilha8!$X$4:$AD$6629,7,0)</f>
        <v>BOM</v>
      </c>
      <c r="G6060" s="13">
        <v>41689</v>
      </c>
      <c r="H6060" s="93">
        <v>230</v>
      </c>
      <c r="I6060" s="15" t="s">
        <v>22</v>
      </c>
      <c r="J6060" s="56" t="s">
        <v>619</v>
      </c>
      <c r="K6060" s="57">
        <v>2642</v>
      </c>
      <c r="L6060" s="58">
        <v>2013004077</v>
      </c>
      <c r="M6060" s="59">
        <v>43465</v>
      </c>
      <c r="N6060" s="60">
        <v>197.222222222222</v>
      </c>
      <c r="O6060" s="61">
        <v>0.5</v>
      </c>
      <c r="P6060" s="62">
        <v>4.1666666666666699E-2</v>
      </c>
      <c r="Q6060" s="63">
        <v>9.5833333333333304</v>
      </c>
      <c r="R6060" s="64">
        <v>206.805555555556</v>
      </c>
      <c r="S6060" s="25">
        <v>23.1944444444444</v>
      </c>
      <c r="AMG6060"/>
      <c r="AMH6060"/>
      <c r="AMI6060"/>
      <c r="AMJ6060"/>
    </row>
    <row r="6061" spans="1:1024" s="2" customFormat="1" ht="63.75" x14ac:dyDescent="0.25">
      <c r="A6061" s="10" t="s">
        <v>1462</v>
      </c>
      <c r="B6061" s="66">
        <v>8659</v>
      </c>
      <c r="C6061" s="10">
        <f>VLOOKUP(B6061,[1]Planilha8!$X$4:$Y$6629,2,0)</f>
        <v>2041272</v>
      </c>
      <c r="D6061" s="92" t="s">
        <v>1645</v>
      </c>
      <c r="E6061" s="12" t="str">
        <f>VLOOKUP(B6061,[1]Planilha8!$X$4:$Z$6629,3,0)</f>
        <v>CLÍNICA CIRÚRGICA</v>
      </c>
      <c r="F6061" s="12" t="str">
        <f>VLOOKUP(B6061,[1]Planilha8!$X$4:$AD$6629,7,0)</f>
        <v>BOM</v>
      </c>
      <c r="G6061" s="13">
        <v>41689</v>
      </c>
      <c r="H6061" s="93">
        <v>230</v>
      </c>
      <c r="I6061" s="15" t="s">
        <v>22</v>
      </c>
      <c r="J6061" s="56" t="s">
        <v>619</v>
      </c>
      <c r="K6061" s="57">
        <v>2642</v>
      </c>
      <c r="L6061" s="58">
        <v>2013004077</v>
      </c>
      <c r="M6061" s="59">
        <v>43465</v>
      </c>
      <c r="N6061" s="60">
        <v>197.222222222222</v>
      </c>
      <c r="O6061" s="61">
        <v>0.5</v>
      </c>
      <c r="P6061" s="62">
        <v>4.1666666666666699E-2</v>
      </c>
      <c r="Q6061" s="63">
        <v>9.5833333333333304</v>
      </c>
      <c r="R6061" s="64">
        <v>206.805555555556</v>
      </c>
      <c r="S6061" s="25">
        <v>23.1944444444444</v>
      </c>
      <c r="AMG6061"/>
      <c r="AMH6061"/>
      <c r="AMI6061"/>
      <c r="AMJ6061"/>
    </row>
    <row r="6062" spans="1:1024" s="2" customFormat="1" ht="63.75" x14ac:dyDescent="0.25">
      <c r="A6062" s="10" t="s">
        <v>1462</v>
      </c>
      <c r="B6062" s="66">
        <v>8660</v>
      </c>
      <c r="C6062" s="10">
        <f>VLOOKUP(B6062,[1]Planilha8!$X$4:$Y$6629,2,0)</f>
        <v>2041273</v>
      </c>
      <c r="D6062" s="92" t="s">
        <v>1645</v>
      </c>
      <c r="E6062" s="12" t="str">
        <f>VLOOKUP(B6062,[1]Planilha8!$X$4:$Z$6629,3,0)</f>
        <v>CLÍNICA CIRÚRGICA</v>
      </c>
      <c r="F6062" s="12" t="str">
        <f>VLOOKUP(B6062,[1]Planilha8!$X$4:$AD$6629,7,0)</f>
        <v>BOM</v>
      </c>
      <c r="G6062" s="13">
        <v>41689</v>
      </c>
      <c r="H6062" s="93">
        <v>230</v>
      </c>
      <c r="I6062" s="15" t="s">
        <v>22</v>
      </c>
      <c r="J6062" s="56" t="s">
        <v>619</v>
      </c>
      <c r="K6062" s="57">
        <v>2642</v>
      </c>
      <c r="L6062" s="58">
        <v>2013004077</v>
      </c>
      <c r="M6062" s="59">
        <v>43465</v>
      </c>
      <c r="N6062" s="60">
        <v>197.222222222222</v>
      </c>
      <c r="O6062" s="61">
        <v>0.5</v>
      </c>
      <c r="P6062" s="62">
        <v>4.1666666666666699E-2</v>
      </c>
      <c r="Q6062" s="63">
        <v>9.5833333333333304</v>
      </c>
      <c r="R6062" s="64">
        <v>206.805555555556</v>
      </c>
      <c r="S6062" s="25">
        <v>23.1944444444444</v>
      </c>
      <c r="AMG6062"/>
      <c r="AMH6062"/>
      <c r="AMI6062"/>
      <c r="AMJ6062"/>
    </row>
    <row r="6063" spans="1:1024" s="2" customFormat="1" ht="63.75" x14ac:dyDescent="0.25">
      <c r="A6063" s="10" t="s">
        <v>1462</v>
      </c>
      <c r="B6063" s="66">
        <v>8661</v>
      </c>
      <c r="C6063" s="10">
        <f>VLOOKUP(B6063,[1]Planilha8!$X$4:$Y$6629,2,0)</f>
        <v>2041274</v>
      </c>
      <c r="D6063" s="92" t="s">
        <v>1645</v>
      </c>
      <c r="E6063" s="12" t="str">
        <f>VLOOKUP(B6063,[1]Planilha8!$X$4:$Z$6629,3,0)</f>
        <v>CLÍNICA CIRÚRGICA</v>
      </c>
      <c r="F6063" s="12" t="str">
        <f>VLOOKUP(B6063,[1]Planilha8!$X$4:$AD$6629,7,0)</f>
        <v>BOM</v>
      </c>
      <c r="G6063" s="13">
        <v>41689</v>
      </c>
      <c r="H6063" s="93">
        <v>230</v>
      </c>
      <c r="I6063" s="15" t="s">
        <v>22</v>
      </c>
      <c r="J6063" s="56" t="s">
        <v>619</v>
      </c>
      <c r="K6063" s="57">
        <v>2642</v>
      </c>
      <c r="L6063" s="58">
        <v>2013004077</v>
      </c>
      <c r="M6063" s="59">
        <v>43465</v>
      </c>
      <c r="N6063" s="60">
        <v>197.222222222222</v>
      </c>
      <c r="O6063" s="61">
        <v>0.5</v>
      </c>
      <c r="P6063" s="62">
        <v>4.1666666666666699E-2</v>
      </c>
      <c r="Q6063" s="63">
        <v>9.5833333333333304</v>
      </c>
      <c r="R6063" s="64">
        <v>206.805555555556</v>
      </c>
      <c r="S6063" s="25">
        <v>23.1944444444444</v>
      </c>
      <c r="AMG6063"/>
      <c r="AMH6063"/>
      <c r="AMI6063"/>
      <c r="AMJ6063"/>
    </row>
    <row r="6064" spans="1:1024" s="2" customFormat="1" ht="63.75" x14ac:dyDescent="0.25">
      <c r="A6064" s="10" t="s">
        <v>1462</v>
      </c>
      <c r="B6064" s="66">
        <v>8662</v>
      </c>
      <c r="C6064" s="10">
        <f>VLOOKUP(B6064,[1]Planilha8!$X$4:$Y$6629,2,0)</f>
        <v>2041275</v>
      </c>
      <c r="D6064" s="92" t="s">
        <v>1645</v>
      </c>
      <c r="E6064" s="12" t="str">
        <f>VLOOKUP(B6064,[1]Planilha8!$X$4:$Z$6629,3,0)</f>
        <v>CLÍNICA CIRÚRGICA</v>
      </c>
      <c r="F6064" s="12" t="str">
        <f>VLOOKUP(B6064,[1]Planilha8!$X$4:$AD$6629,7,0)</f>
        <v>BOM</v>
      </c>
      <c r="G6064" s="13">
        <v>41689</v>
      </c>
      <c r="H6064" s="93">
        <v>230</v>
      </c>
      <c r="I6064" s="15" t="s">
        <v>22</v>
      </c>
      <c r="J6064" s="56" t="s">
        <v>619</v>
      </c>
      <c r="K6064" s="57">
        <v>2642</v>
      </c>
      <c r="L6064" s="58">
        <v>2013004077</v>
      </c>
      <c r="M6064" s="59">
        <v>43465</v>
      </c>
      <c r="N6064" s="60">
        <v>197.222222222222</v>
      </c>
      <c r="O6064" s="61">
        <v>0.5</v>
      </c>
      <c r="P6064" s="62">
        <v>4.1666666666666699E-2</v>
      </c>
      <c r="Q6064" s="63">
        <v>9.5833333333333304</v>
      </c>
      <c r="R6064" s="64">
        <v>206.805555555556</v>
      </c>
      <c r="S6064" s="25">
        <v>23.1944444444444</v>
      </c>
      <c r="AMG6064"/>
      <c r="AMH6064"/>
      <c r="AMI6064"/>
      <c r="AMJ6064"/>
    </row>
    <row r="6065" spans="1:1024" s="2" customFormat="1" ht="63.75" x14ac:dyDescent="0.25">
      <c r="A6065" s="10" t="s">
        <v>1462</v>
      </c>
      <c r="B6065" s="66">
        <v>8663</v>
      </c>
      <c r="C6065" s="10">
        <f>VLOOKUP(B6065,[1]Planilha8!$X$4:$Y$6629,2,0)</f>
        <v>2041276</v>
      </c>
      <c r="D6065" s="92" t="s">
        <v>1645</v>
      </c>
      <c r="E6065" s="12" t="str">
        <f>VLOOKUP(B6065,[1]Planilha8!$X$4:$Z$6629,3,0)</f>
        <v>CLÍNICA CIRÚRGICA</v>
      </c>
      <c r="F6065" s="12" t="str">
        <f>VLOOKUP(B6065,[1]Planilha8!$X$4:$AD$6629,7,0)</f>
        <v>BOM</v>
      </c>
      <c r="G6065" s="13">
        <v>41689</v>
      </c>
      <c r="H6065" s="93">
        <v>230</v>
      </c>
      <c r="I6065" s="15" t="s">
        <v>22</v>
      </c>
      <c r="J6065" s="56" t="s">
        <v>619</v>
      </c>
      <c r="K6065" s="57">
        <v>2642</v>
      </c>
      <c r="L6065" s="58">
        <v>2013004077</v>
      </c>
      <c r="M6065" s="59">
        <v>43465</v>
      </c>
      <c r="N6065" s="60">
        <v>197.222222222222</v>
      </c>
      <c r="O6065" s="61">
        <v>0.5</v>
      </c>
      <c r="P6065" s="62">
        <v>4.1666666666666699E-2</v>
      </c>
      <c r="Q6065" s="63">
        <v>9.5833333333333304</v>
      </c>
      <c r="R6065" s="64">
        <v>206.805555555556</v>
      </c>
      <c r="S6065" s="25">
        <v>23.1944444444444</v>
      </c>
      <c r="AMG6065"/>
      <c r="AMH6065"/>
      <c r="AMI6065"/>
      <c r="AMJ6065"/>
    </row>
    <row r="6066" spans="1:1024" s="2" customFormat="1" ht="63.75" x14ac:dyDescent="0.25">
      <c r="A6066" s="10" t="s">
        <v>1462</v>
      </c>
      <c r="B6066" s="66">
        <v>8664</v>
      </c>
      <c r="C6066" s="10">
        <f>VLOOKUP(B6066,[1]Planilha8!$X$4:$Y$6629,2,0)</f>
        <v>2041277</v>
      </c>
      <c r="D6066" s="92" t="s">
        <v>1645</v>
      </c>
      <c r="E6066" s="12" t="str">
        <f>VLOOKUP(B6066,[1]Planilha8!$X$4:$Z$6629,3,0)</f>
        <v>CLÍNICA CIRÚRGICA</v>
      </c>
      <c r="F6066" s="12" t="str">
        <f>VLOOKUP(B6066,[1]Planilha8!$X$4:$AD$6629,7,0)</f>
        <v>BOM</v>
      </c>
      <c r="G6066" s="13">
        <v>41689</v>
      </c>
      <c r="H6066" s="93">
        <v>230</v>
      </c>
      <c r="I6066" s="15" t="s">
        <v>22</v>
      </c>
      <c r="J6066" s="56" t="s">
        <v>619</v>
      </c>
      <c r="K6066" s="57">
        <v>2642</v>
      </c>
      <c r="L6066" s="58">
        <v>2013004077</v>
      </c>
      <c r="M6066" s="59">
        <v>43465</v>
      </c>
      <c r="N6066" s="60">
        <v>197.222222222222</v>
      </c>
      <c r="O6066" s="61">
        <v>0.5</v>
      </c>
      <c r="P6066" s="62">
        <v>4.1666666666666699E-2</v>
      </c>
      <c r="Q6066" s="63">
        <v>9.5833333333333304</v>
      </c>
      <c r="R6066" s="64">
        <v>206.805555555556</v>
      </c>
      <c r="S6066" s="25">
        <v>23.1944444444444</v>
      </c>
      <c r="AMG6066"/>
      <c r="AMH6066"/>
      <c r="AMI6066"/>
      <c r="AMJ6066"/>
    </row>
    <row r="6067" spans="1:1024" s="2" customFormat="1" ht="63.75" x14ac:dyDescent="0.25">
      <c r="A6067" s="10" t="s">
        <v>1462</v>
      </c>
      <c r="B6067" s="66">
        <v>8665</v>
      </c>
      <c r="C6067" s="10">
        <f>VLOOKUP(B6067,[1]Planilha8!$X$4:$Y$6629,2,0)</f>
        <v>2041278</v>
      </c>
      <c r="D6067" s="92" t="s">
        <v>1645</v>
      </c>
      <c r="E6067" s="12" t="str">
        <f>VLOOKUP(B6067,[1]Planilha8!$X$4:$Z$6629,3,0)</f>
        <v>CLÍNICA CIRÚRGICA</v>
      </c>
      <c r="F6067" s="12" t="str">
        <f>VLOOKUP(B6067,[1]Planilha8!$X$4:$AD$6629,7,0)</f>
        <v>BOM</v>
      </c>
      <c r="G6067" s="13">
        <v>41689</v>
      </c>
      <c r="H6067" s="93">
        <v>230</v>
      </c>
      <c r="I6067" s="15" t="s">
        <v>22</v>
      </c>
      <c r="J6067" s="56" t="s">
        <v>619</v>
      </c>
      <c r="K6067" s="57">
        <v>2642</v>
      </c>
      <c r="L6067" s="58">
        <v>2013004077</v>
      </c>
      <c r="M6067" s="59">
        <v>43465</v>
      </c>
      <c r="N6067" s="60">
        <v>197.222222222222</v>
      </c>
      <c r="O6067" s="61">
        <v>0.5</v>
      </c>
      <c r="P6067" s="62">
        <v>4.1666666666666699E-2</v>
      </c>
      <c r="Q6067" s="63">
        <v>9.5833333333333304</v>
      </c>
      <c r="R6067" s="64">
        <v>206.805555555556</v>
      </c>
      <c r="S6067" s="25">
        <v>23.1944444444444</v>
      </c>
      <c r="AMG6067"/>
      <c r="AMH6067"/>
      <c r="AMI6067"/>
      <c r="AMJ6067"/>
    </row>
    <row r="6068" spans="1:1024" s="2" customFormat="1" ht="63.75" x14ac:dyDescent="0.25">
      <c r="A6068" s="10" t="s">
        <v>1462</v>
      </c>
      <c r="B6068" s="66">
        <v>8666</v>
      </c>
      <c r="C6068" s="10">
        <f>VLOOKUP(B6068,[1]Planilha8!$X$4:$Y$6629,2,0)</f>
        <v>2041279</v>
      </c>
      <c r="D6068" s="92" t="s">
        <v>1645</v>
      </c>
      <c r="E6068" s="12" t="str">
        <f>VLOOKUP(B6068,[1]Planilha8!$X$4:$Z$6629,3,0)</f>
        <v>CLÍNICA CIRÚRGICA</v>
      </c>
      <c r="F6068" s="12" t="str">
        <f>VLOOKUP(B6068,[1]Planilha8!$X$4:$AD$6629,7,0)</f>
        <v>BOM</v>
      </c>
      <c r="G6068" s="13">
        <v>41689</v>
      </c>
      <c r="H6068" s="93">
        <v>230</v>
      </c>
      <c r="I6068" s="15" t="s">
        <v>22</v>
      </c>
      <c r="J6068" s="56" t="s">
        <v>619</v>
      </c>
      <c r="K6068" s="57">
        <v>2642</v>
      </c>
      <c r="L6068" s="58">
        <v>2013004077</v>
      </c>
      <c r="M6068" s="59">
        <v>43465</v>
      </c>
      <c r="N6068" s="60">
        <v>197.222222222222</v>
      </c>
      <c r="O6068" s="61">
        <v>0.5</v>
      </c>
      <c r="P6068" s="62">
        <v>4.1666666666666699E-2</v>
      </c>
      <c r="Q6068" s="63">
        <v>9.5833333333333304</v>
      </c>
      <c r="R6068" s="64">
        <v>206.805555555556</v>
      </c>
      <c r="S6068" s="25">
        <v>23.1944444444444</v>
      </c>
      <c r="AMG6068"/>
      <c r="AMH6068"/>
      <c r="AMI6068"/>
      <c r="AMJ6068"/>
    </row>
    <row r="6069" spans="1:1024" s="2" customFormat="1" ht="63.75" x14ac:dyDescent="0.25">
      <c r="A6069" s="10" t="s">
        <v>1462</v>
      </c>
      <c r="B6069" s="66">
        <v>8667</v>
      </c>
      <c r="C6069" s="10">
        <f>VLOOKUP(B6069,[1]Planilha8!$X$4:$Y$6629,2,0)</f>
        <v>2041280</v>
      </c>
      <c r="D6069" s="92" t="s">
        <v>1645</v>
      </c>
      <c r="E6069" s="12" t="str">
        <f>VLOOKUP(B6069,[1]Planilha8!$X$4:$Z$6629,3,0)</f>
        <v>CLÍNICA CIRÚRGICA</v>
      </c>
      <c r="F6069" s="12" t="str">
        <f>VLOOKUP(B6069,[1]Planilha8!$X$4:$AD$6629,7,0)</f>
        <v>BOM</v>
      </c>
      <c r="G6069" s="13">
        <v>41689</v>
      </c>
      <c r="H6069" s="93">
        <v>230</v>
      </c>
      <c r="I6069" s="15" t="s">
        <v>22</v>
      </c>
      <c r="J6069" s="56" t="s">
        <v>619</v>
      </c>
      <c r="K6069" s="57">
        <v>2642</v>
      </c>
      <c r="L6069" s="58">
        <v>2013004077</v>
      </c>
      <c r="M6069" s="59">
        <v>43465</v>
      </c>
      <c r="N6069" s="60">
        <v>197.222222222222</v>
      </c>
      <c r="O6069" s="61">
        <v>0.5</v>
      </c>
      <c r="P6069" s="62">
        <v>4.1666666666666699E-2</v>
      </c>
      <c r="Q6069" s="63">
        <v>9.5833333333333304</v>
      </c>
      <c r="R6069" s="64">
        <v>206.805555555556</v>
      </c>
      <c r="S6069" s="25">
        <v>23.1944444444444</v>
      </c>
      <c r="AMG6069"/>
      <c r="AMH6069"/>
      <c r="AMI6069"/>
      <c r="AMJ6069"/>
    </row>
    <row r="6070" spans="1:1024" s="2" customFormat="1" ht="63.75" x14ac:dyDescent="0.25">
      <c r="A6070" s="10" t="s">
        <v>1462</v>
      </c>
      <c r="B6070" s="66">
        <v>8668</v>
      </c>
      <c r="C6070" s="10">
        <f>VLOOKUP(B6070,[1]Planilha8!$X$4:$Y$6629,2,0)</f>
        <v>2041281</v>
      </c>
      <c r="D6070" s="92" t="s">
        <v>1645</v>
      </c>
      <c r="E6070" s="12" t="str">
        <f>VLOOKUP(B6070,[1]Planilha8!$X$4:$Z$6629,3,0)</f>
        <v>CLÍNICA CIRÚRGICA</v>
      </c>
      <c r="F6070" s="12" t="str">
        <f>VLOOKUP(B6070,[1]Planilha8!$X$4:$AD$6629,7,0)</f>
        <v>BOM</v>
      </c>
      <c r="G6070" s="13">
        <v>41689</v>
      </c>
      <c r="H6070" s="93">
        <v>230</v>
      </c>
      <c r="I6070" s="15" t="s">
        <v>22</v>
      </c>
      <c r="J6070" s="56" t="s">
        <v>619</v>
      </c>
      <c r="K6070" s="57">
        <v>2642</v>
      </c>
      <c r="L6070" s="58">
        <v>2013004077</v>
      </c>
      <c r="M6070" s="59">
        <v>43465</v>
      </c>
      <c r="N6070" s="60">
        <v>197.222222222222</v>
      </c>
      <c r="O6070" s="61">
        <v>0.5</v>
      </c>
      <c r="P6070" s="62">
        <v>4.1666666666666699E-2</v>
      </c>
      <c r="Q6070" s="63">
        <v>9.5833333333333304</v>
      </c>
      <c r="R6070" s="64">
        <v>206.805555555556</v>
      </c>
      <c r="S6070" s="25">
        <v>23.1944444444444</v>
      </c>
      <c r="AMG6070"/>
      <c r="AMH6070"/>
      <c r="AMI6070"/>
      <c r="AMJ6070"/>
    </row>
    <row r="6071" spans="1:1024" s="2" customFormat="1" ht="63.75" x14ac:dyDescent="0.25">
      <c r="A6071" s="10" t="s">
        <v>1462</v>
      </c>
      <c r="B6071" s="66">
        <v>8669</v>
      </c>
      <c r="C6071" s="10">
        <f>VLOOKUP(B6071,[1]Planilha8!$X$4:$Y$6629,2,0)</f>
        <v>2041282</v>
      </c>
      <c r="D6071" s="92" t="s">
        <v>1645</v>
      </c>
      <c r="E6071" s="12" t="str">
        <f>VLOOKUP(B6071,[1]Planilha8!$X$4:$Z$6629,3,0)</f>
        <v>CLÍNICA CIRÚRGICA</v>
      </c>
      <c r="F6071" s="12" t="str">
        <f>VLOOKUP(B6071,[1]Planilha8!$X$4:$AD$6629,7,0)</f>
        <v>BOM</v>
      </c>
      <c r="G6071" s="13">
        <v>41689</v>
      </c>
      <c r="H6071" s="93">
        <v>230</v>
      </c>
      <c r="I6071" s="15" t="s">
        <v>22</v>
      </c>
      <c r="J6071" s="56" t="s">
        <v>619</v>
      </c>
      <c r="K6071" s="57">
        <v>2642</v>
      </c>
      <c r="L6071" s="58">
        <v>2013004077</v>
      </c>
      <c r="M6071" s="59">
        <v>43465</v>
      </c>
      <c r="N6071" s="60">
        <v>197.222222222222</v>
      </c>
      <c r="O6071" s="61">
        <v>0.5</v>
      </c>
      <c r="P6071" s="62">
        <v>4.1666666666666699E-2</v>
      </c>
      <c r="Q6071" s="63">
        <v>9.5833333333333304</v>
      </c>
      <c r="R6071" s="64">
        <v>206.805555555556</v>
      </c>
      <c r="S6071" s="25">
        <v>23.1944444444444</v>
      </c>
      <c r="AMG6071"/>
      <c r="AMH6071"/>
      <c r="AMI6071"/>
      <c r="AMJ6071"/>
    </row>
    <row r="6072" spans="1:1024" s="2" customFormat="1" ht="63.75" x14ac:dyDescent="0.25">
      <c r="A6072" s="10" t="s">
        <v>1462</v>
      </c>
      <c r="B6072" s="66">
        <v>8670</v>
      </c>
      <c r="C6072" s="10">
        <f>VLOOKUP(B6072,[1]Planilha8!$X$4:$Y$6629,2,0)</f>
        <v>2041283</v>
      </c>
      <c r="D6072" s="92" t="s">
        <v>1645</v>
      </c>
      <c r="E6072" s="12" t="str">
        <f>VLOOKUP(B6072,[1]Planilha8!$X$4:$Z$6629,3,0)</f>
        <v>CLÍNICA CIRÚRGICA</v>
      </c>
      <c r="F6072" s="12" t="str">
        <f>VLOOKUP(B6072,[1]Planilha8!$X$4:$AD$6629,7,0)</f>
        <v>BOM</v>
      </c>
      <c r="G6072" s="13">
        <v>41689</v>
      </c>
      <c r="H6072" s="93">
        <v>230</v>
      </c>
      <c r="I6072" s="15" t="s">
        <v>22</v>
      </c>
      <c r="J6072" s="56" t="s">
        <v>619</v>
      </c>
      <c r="K6072" s="57">
        <v>2642</v>
      </c>
      <c r="L6072" s="58">
        <v>2013004077</v>
      </c>
      <c r="M6072" s="59">
        <v>43465</v>
      </c>
      <c r="N6072" s="60">
        <v>197.222222222222</v>
      </c>
      <c r="O6072" s="61">
        <v>0.5</v>
      </c>
      <c r="P6072" s="62">
        <v>4.1666666666666699E-2</v>
      </c>
      <c r="Q6072" s="63">
        <v>9.5833333333333304</v>
      </c>
      <c r="R6072" s="64">
        <v>206.805555555556</v>
      </c>
      <c r="S6072" s="25">
        <v>23.1944444444444</v>
      </c>
      <c r="AMG6072"/>
      <c r="AMH6072"/>
      <c r="AMI6072"/>
      <c r="AMJ6072"/>
    </row>
    <row r="6073" spans="1:1024" s="2" customFormat="1" ht="63.75" x14ac:dyDescent="0.25">
      <c r="A6073" s="10" t="s">
        <v>1462</v>
      </c>
      <c r="B6073" s="66">
        <v>8671</v>
      </c>
      <c r="C6073" s="10">
        <f>VLOOKUP(B6073,[1]Planilha8!$X$4:$Y$6629,2,0)</f>
        <v>2041284</v>
      </c>
      <c r="D6073" s="92" t="s">
        <v>1645</v>
      </c>
      <c r="E6073" s="12" t="str">
        <f>VLOOKUP(B6073,[1]Planilha8!$X$4:$Z$6629,3,0)</f>
        <v>CLÍNICA CIRÚRGICA</v>
      </c>
      <c r="F6073" s="12" t="str">
        <f>VLOOKUP(B6073,[1]Planilha8!$X$4:$AD$6629,7,0)</f>
        <v>BOM</v>
      </c>
      <c r="G6073" s="13">
        <v>41689</v>
      </c>
      <c r="H6073" s="93">
        <v>230</v>
      </c>
      <c r="I6073" s="15" t="s">
        <v>22</v>
      </c>
      <c r="J6073" s="56" t="s">
        <v>619</v>
      </c>
      <c r="K6073" s="57">
        <v>2642</v>
      </c>
      <c r="L6073" s="58">
        <v>2013004077</v>
      </c>
      <c r="M6073" s="59">
        <v>43465</v>
      </c>
      <c r="N6073" s="60">
        <v>197.222222222222</v>
      </c>
      <c r="O6073" s="61">
        <v>0.5</v>
      </c>
      <c r="P6073" s="62">
        <v>4.1666666666666699E-2</v>
      </c>
      <c r="Q6073" s="63">
        <v>9.5833333333333304</v>
      </c>
      <c r="R6073" s="64">
        <v>206.805555555556</v>
      </c>
      <c r="S6073" s="25">
        <v>23.1944444444444</v>
      </c>
      <c r="AMG6073"/>
      <c r="AMH6073"/>
      <c r="AMI6073"/>
      <c r="AMJ6073"/>
    </row>
    <row r="6074" spans="1:1024" s="2" customFormat="1" ht="63.75" x14ac:dyDescent="0.25">
      <c r="A6074" s="10" t="s">
        <v>1462</v>
      </c>
      <c r="B6074" s="66">
        <v>8672</v>
      </c>
      <c r="C6074" s="10">
        <f>VLOOKUP(B6074,[1]Planilha8!$X$4:$Y$6629,2,0)</f>
        <v>2041285</v>
      </c>
      <c r="D6074" s="92" t="s">
        <v>1645</v>
      </c>
      <c r="E6074" s="12" t="str">
        <f>VLOOKUP(B6074,[1]Planilha8!$X$4:$Z$6629,3,0)</f>
        <v>CLÍNICA CIRÚRGICA</v>
      </c>
      <c r="F6074" s="12" t="str">
        <f>VLOOKUP(B6074,[1]Planilha8!$X$4:$AD$6629,7,0)</f>
        <v>BOM</v>
      </c>
      <c r="G6074" s="13">
        <v>41689</v>
      </c>
      <c r="H6074" s="93">
        <v>230</v>
      </c>
      <c r="I6074" s="15" t="s">
        <v>22</v>
      </c>
      <c r="J6074" s="56" t="s">
        <v>619</v>
      </c>
      <c r="K6074" s="57">
        <v>2642</v>
      </c>
      <c r="L6074" s="58">
        <v>2013004077</v>
      </c>
      <c r="M6074" s="59">
        <v>43465</v>
      </c>
      <c r="N6074" s="60">
        <v>197.222222222222</v>
      </c>
      <c r="O6074" s="61">
        <v>0.5</v>
      </c>
      <c r="P6074" s="62">
        <v>4.1666666666666699E-2</v>
      </c>
      <c r="Q6074" s="63">
        <v>9.5833333333333304</v>
      </c>
      <c r="R6074" s="64">
        <v>206.805555555556</v>
      </c>
      <c r="S6074" s="25">
        <v>23.1944444444444</v>
      </c>
      <c r="AMG6074"/>
      <c r="AMH6074"/>
      <c r="AMI6074"/>
      <c r="AMJ6074"/>
    </row>
    <row r="6075" spans="1:1024" s="2" customFormat="1" ht="63.75" x14ac:dyDescent="0.25">
      <c r="A6075" s="10" t="s">
        <v>1462</v>
      </c>
      <c r="B6075" s="66">
        <v>8673</v>
      </c>
      <c r="C6075" s="10">
        <f>VLOOKUP(B6075,[1]Planilha8!$X$4:$Y$6629,2,0)</f>
        <v>2041286</v>
      </c>
      <c r="D6075" s="92" t="s">
        <v>1645</v>
      </c>
      <c r="E6075" s="12" t="str">
        <f>VLOOKUP(B6075,[1]Planilha8!$X$4:$Z$6629,3,0)</f>
        <v>CLÍNICA CIRÚRGICA</v>
      </c>
      <c r="F6075" s="12" t="str">
        <f>VLOOKUP(B6075,[1]Planilha8!$X$4:$AD$6629,7,0)</f>
        <v>BOM</v>
      </c>
      <c r="G6075" s="13">
        <v>41689</v>
      </c>
      <c r="H6075" s="93">
        <v>230</v>
      </c>
      <c r="I6075" s="15" t="s">
        <v>22</v>
      </c>
      <c r="J6075" s="56" t="s">
        <v>619</v>
      </c>
      <c r="K6075" s="57">
        <v>2642</v>
      </c>
      <c r="L6075" s="58">
        <v>2013004077</v>
      </c>
      <c r="M6075" s="59">
        <v>43465</v>
      </c>
      <c r="N6075" s="60">
        <v>197.222222222222</v>
      </c>
      <c r="O6075" s="61">
        <v>0.5</v>
      </c>
      <c r="P6075" s="62">
        <v>4.1666666666666699E-2</v>
      </c>
      <c r="Q6075" s="63">
        <v>9.5833333333333304</v>
      </c>
      <c r="R6075" s="64">
        <v>206.805555555556</v>
      </c>
      <c r="S6075" s="25">
        <v>23.1944444444444</v>
      </c>
      <c r="AMG6075"/>
      <c r="AMH6075"/>
      <c r="AMI6075"/>
      <c r="AMJ6075"/>
    </row>
    <row r="6076" spans="1:1024" s="2" customFormat="1" ht="63.75" x14ac:dyDescent="0.25">
      <c r="A6076" s="10" t="s">
        <v>1462</v>
      </c>
      <c r="B6076" s="66">
        <v>8674</v>
      </c>
      <c r="C6076" s="10">
        <f>VLOOKUP(B6076,[1]Planilha8!$X$4:$Y$6629,2,0)</f>
        <v>2041287</v>
      </c>
      <c r="D6076" s="92" t="s">
        <v>1645</v>
      </c>
      <c r="E6076" s="12" t="str">
        <f>VLOOKUP(B6076,[1]Planilha8!$X$4:$Z$6629,3,0)</f>
        <v>CLINICA MEDICA</v>
      </c>
      <c r="F6076" s="12" t="str">
        <f>VLOOKUP(B6076,[1]Planilha8!$X$4:$AD$6629,7,0)</f>
        <v>BOM</v>
      </c>
      <c r="G6076" s="13">
        <v>41689</v>
      </c>
      <c r="H6076" s="93">
        <v>230</v>
      </c>
      <c r="I6076" s="15" t="s">
        <v>22</v>
      </c>
      <c r="J6076" s="56" t="s">
        <v>619</v>
      </c>
      <c r="K6076" s="57">
        <v>2642</v>
      </c>
      <c r="L6076" s="58">
        <v>2013004077</v>
      </c>
      <c r="M6076" s="59">
        <v>43465</v>
      </c>
      <c r="N6076" s="60">
        <v>197.222222222222</v>
      </c>
      <c r="O6076" s="61">
        <v>0.5</v>
      </c>
      <c r="P6076" s="62">
        <v>4.1666666666666699E-2</v>
      </c>
      <c r="Q6076" s="63">
        <v>9.5833333333333304</v>
      </c>
      <c r="R6076" s="64">
        <v>206.805555555556</v>
      </c>
      <c r="S6076" s="25">
        <v>23.1944444444444</v>
      </c>
      <c r="AMG6076"/>
      <c r="AMH6076"/>
      <c r="AMI6076"/>
      <c r="AMJ6076"/>
    </row>
    <row r="6077" spans="1:1024" s="2" customFormat="1" ht="63.75" x14ac:dyDescent="0.25">
      <c r="A6077" s="10" t="s">
        <v>1462</v>
      </c>
      <c r="B6077" s="66">
        <v>8675</v>
      </c>
      <c r="C6077" s="10">
        <f>VLOOKUP(B6077,[1]Planilha8!$X$4:$Y$6629,2,0)</f>
        <v>2041288</v>
      </c>
      <c r="D6077" s="92" t="s">
        <v>1645</v>
      </c>
      <c r="E6077" s="12" t="str">
        <f>VLOOKUP(B6077,[1]Planilha8!$X$4:$Z$6629,3,0)</f>
        <v>CLÍNICA CIRÚRGICA</v>
      </c>
      <c r="F6077" s="12" t="str">
        <f>VLOOKUP(B6077,[1]Planilha8!$X$4:$AD$6629,7,0)</f>
        <v>BOM</v>
      </c>
      <c r="G6077" s="13">
        <v>41689</v>
      </c>
      <c r="H6077" s="93">
        <v>230</v>
      </c>
      <c r="I6077" s="15" t="s">
        <v>22</v>
      </c>
      <c r="J6077" s="56" t="s">
        <v>619</v>
      </c>
      <c r="K6077" s="57">
        <v>2642</v>
      </c>
      <c r="L6077" s="58">
        <v>2013004077</v>
      </c>
      <c r="M6077" s="59">
        <v>43465</v>
      </c>
      <c r="N6077" s="60">
        <v>197.222222222222</v>
      </c>
      <c r="O6077" s="61">
        <v>0.5</v>
      </c>
      <c r="P6077" s="62">
        <v>4.1666666666666699E-2</v>
      </c>
      <c r="Q6077" s="63">
        <v>9.5833333333333304</v>
      </c>
      <c r="R6077" s="64">
        <v>206.805555555556</v>
      </c>
      <c r="S6077" s="25">
        <v>23.1944444444444</v>
      </c>
      <c r="AMG6077"/>
      <c r="AMH6077"/>
      <c r="AMI6077"/>
      <c r="AMJ6077"/>
    </row>
    <row r="6078" spans="1:1024" s="2" customFormat="1" ht="63.75" x14ac:dyDescent="0.25">
      <c r="A6078" s="10" t="s">
        <v>1462</v>
      </c>
      <c r="B6078" s="66">
        <v>8676</v>
      </c>
      <c r="C6078" s="10">
        <f>VLOOKUP(B6078,[1]Planilha8!$X$4:$Y$6629,2,0)</f>
        <v>2041289</v>
      </c>
      <c r="D6078" s="92" t="s">
        <v>1645</v>
      </c>
      <c r="E6078" s="12" t="str">
        <f>VLOOKUP(B6078,[1]Planilha8!$X$4:$Z$6629,3,0)</f>
        <v>HEMODIALISE / DIÁLISE</v>
      </c>
      <c r="F6078" s="12" t="str">
        <f>VLOOKUP(B6078,[1]Planilha8!$X$4:$AD$6629,7,0)</f>
        <v>BOM</v>
      </c>
      <c r="G6078" s="13">
        <v>41689</v>
      </c>
      <c r="H6078" s="93">
        <v>230</v>
      </c>
      <c r="I6078" s="15" t="s">
        <v>22</v>
      </c>
      <c r="J6078" s="56" t="s">
        <v>619</v>
      </c>
      <c r="K6078" s="57">
        <v>2642</v>
      </c>
      <c r="L6078" s="58">
        <v>2013004077</v>
      </c>
      <c r="M6078" s="59">
        <v>43465</v>
      </c>
      <c r="N6078" s="60">
        <v>197.222222222222</v>
      </c>
      <c r="O6078" s="61">
        <v>0.5</v>
      </c>
      <c r="P6078" s="62">
        <v>4.1666666666666699E-2</v>
      </c>
      <c r="Q6078" s="63">
        <v>9.5833333333333304</v>
      </c>
      <c r="R6078" s="64">
        <v>206.805555555556</v>
      </c>
      <c r="S6078" s="25">
        <v>23.1944444444444</v>
      </c>
      <c r="AMG6078"/>
      <c r="AMH6078"/>
      <c r="AMI6078"/>
      <c r="AMJ6078"/>
    </row>
    <row r="6079" spans="1:1024" s="2" customFormat="1" ht="63.75" x14ac:dyDescent="0.25">
      <c r="A6079" s="10" t="s">
        <v>1462</v>
      </c>
      <c r="B6079" s="66">
        <v>8677</v>
      </c>
      <c r="C6079" s="10">
        <f>VLOOKUP(B6079,[1]Planilha8!$X$4:$Y$6629,2,0)</f>
        <v>2041290</v>
      </c>
      <c r="D6079" s="92" t="s">
        <v>1645</v>
      </c>
      <c r="E6079" s="12" t="str">
        <f>VLOOKUP(B6079,[1]Planilha8!$X$4:$Z$6629,3,0)</f>
        <v>HEMODIALISE / DIÁLISE</v>
      </c>
      <c r="F6079" s="12" t="str">
        <f>VLOOKUP(B6079,[1]Planilha8!$X$4:$AD$6629,7,0)</f>
        <v>BOM</v>
      </c>
      <c r="G6079" s="13">
        <v>41689</v>
      </c>
      <c r="H6079" s="93">
        <v>230</v>
      </c>
      <c r="I6079" s="15" t="s">
        <v>22</v>
      </c>
      <c r="J6079" s="56" t="s">
        <v>619</v>
      </c>
      <c r="K6079" s="57">
        <v>2642</v>
      </c>
      <c r="L6079" s="58">
        <v>2013004077</v>
      </c>
      <c r="M6079" s="59">
        <v>43465</v>
      </c>
      <c r="N6079" s="60">
        <v>197.222222222222</v>
      </c>
      <c r="O6079" s="61">
        <v>0.5</v>
      </c>
      <c r="P6079" s="62">
        <v>4.1666666666666699E-2</v>
      </c>
      <c r="Q6079" s="63">
        <v>9.5833333333333304</v>
      </c>
      <c r="R6079" s="64">
        <v>206.805555555556</v>
      </c>
      <c r="S6079" s="25">
        <v>23.1944444444444</v>
      </c>
      <c r="AMG6079"/>
      <c r="AMH6079"/>
      <c r="AMI6079"/>
      <c r="AMJ6079"/>
    </row>
    <row r="6080" spans="1:1024" s="2" customFormat="1" ht="63.75" x14ac:dyDescent="0.25">
      <c r="A6080" s="10" t="s">
        <v>1462</v>
      </c>
      <c r="B6080" s="66">
        <v>8678</v>
      </c>
      <c r="C6080" s="10">
        <f>VLOOKUP(B6080,[1]Planilha8!$X$4:$Y$6629,2,0)</f>
        <v>2041291</v>
      </c>
      <c r="D6080" s="92" t="s">
        <v>1645</v>
      </c>
      <c r="E6080" s="12" t="str">
        <f>VLOOKUP(B6080,[1]Planilha8!$X$4:$Z$6629,3,0)</f>
        <v>HEMODIALISE / DIÁLISE</v>
      </c>
      <c r="F6080" s="12" t="str">
        <f>VLOOKUP(B6080,[1]Planilha8!$X$4:$AD$6629,7,0)</f>
        <v>BOM</v>
      </c>
      <c r="G6080" s="13">
        <v>41689</v>
      </c>
      <c r="H6080" s="93">
        <v>230</v>
      </c>
      <c r="I6080" s="15" t="s">
        <v>22</v>
      </c>
      <c r="J6080" s="56" t="s">
        <v>619</v>
      </c>
      <c r="K6080" s="57">
        <v>2642</v>
      </c>
      <c r="L6080" s="58">
        <v>2013004077</v>
      </c>
      <c r="M6080" s="59">
        <v>43465</v>
      </c>
      <c r="N6080" s="60">
        <v>197.222222222222</v>
      </c>
      <c r="O6080" s="61">
        <v>0.5</v>
      </c>
      <c r="P6080" s="62">
        <v>4.1666666666666699E-2</v>
      </c>
      <c r="Q6080" s="63">
        <v>9.5833333333333304</v>
      </c>
      <c r="R6080" s="64">
        <v>206.805555555556</v>
      </c>
      <c r="S6080" s="25">
        <v>23.1944444444444</v>
      </c>
      <c r="AMG6080"/>
      <c r="AMH6080"/>
      <c r="AMI6080"/>
      <c r="AMJ6080"/>
    </row>
    <row r="6081" spans="1:1024" s="2" customFormat="1" ht="63.75" x14ac:dyDescent="0.25">
      <c r="A6081" s="10" t="s">
        <v>1462</v>
      </c>
      <c r="B6081" s="66">
        <v>8679</v>
      </c>
      <c r="C6081" s="10">
        <f>VLOOKUP(B6081,[1]Planilha8!$X$4:$Y$6629,2,0)</f>
        <v>2041292</v>
      </c>
      <c r="D6081" s="92" t="s">
        <v>1645</v>
      </c>
      <c r="E6081" s="12" t="str">
        <f>VLOOKUP(B6081,[1]Planilha8!$X$4:$Z$6629,3,0)</f>
        <v>HEMODIALISE / DIÁLISE</v>
      </c>
      <c r="F6081" s="12" t="str">
        <f>VLOOKUP(B6081,[1]Planilha8!$X$4:$AD$6629,7,0)</f>
        <v>BOM</v>
      </c>
      <c r="G6081" s="13">
        <v>41689</v>
      </c>
      <c r="H6081" s="93">
        <v>230</v>
      </c>
      <c r="I6081" s="15" t="s">
        <v>22</v>
      </c>
      <c r="J6081" s="56" t="s">
        <v>619</v>
      </c>
      <c r="K6081" s="57">
        <v>2642</v>
      </c>
      <c r="L6081" s="58">
        <v>2013004077</v>
      </c>
      <c r="M6081" s="59">
        <v>43465</v>
      </c>
      <c r="N6081" s="60">
        <v>197.222222222222</v>
      </c>
      <c r="O6081" s="61">
        <v>0.5</v>
      </c>
      <c r="P6081" s="62">
        <v>4.1666666666666699E-2</v>
      </c>
      <c r="Q6081" s="63">
        <v>9.5833333333333304</v>
      </c>
      <c r="R6081" s="64">
        <v>206.805555555556</v>
      </c>
      <c r="S6081" s="25">
        <v>23.1944444444444</v>
      </c>
      <c r="AMG6081"/>
      <c r="AMH6081"/>
      <c r="AMI6081"/>
      <c r="AMJ6081"/>
    </row>
    <row r="6082" spans="1:1024" s="2" customFormat="1" ht="63.75" x14ac:dyDescent="0.25">
      <c r="A6082" s="10" t="s">
        <v>1462</v>
      </c>
      <c r="B6082" s="66">
        <v>8680</v>
      </c>
      <c r="C6082" s="10">
        <f>VLOOKUP(B6082,[1]Planilha8!$X$4:$Y$6629,2,0)</f>
        <v>2041293</v>
      </c>
      <c r="D6082" s="92" t="s">
        <v>1645</v>
      </c>
      <c r="E6082" s="12" t="str">
        <f>VLOOKUP(B6082,[1]Planilha8!$X$4:$Z$6629,3,0)</f>
        <v>HEMODIALISE / DIÁLISE</v>
      </c>
      <c r="F6082" s="12" t="str">
        <f>VLOOKUP(B6082,[1]Planilha8!$X$4:$AD$6629,7,0)</f>
        <v>BOM</v>
      </c>
      <c r="G6082" s="13">
        <v>41689</v>
      </c>
      <c r="H6082" s="93">
        <v>230</v>
      </c>
      <c r="I6082" s="15" t="s">
        <v>22</v>
      </c>
      <c r="J6082" s="56" t="s">
        <v>619</v>
      </c>
      <c r="K6082" s="57">
        <v>2642</v>
      </c>
      <c r="L6082" s="58">
        <v>2013004077</v>
      </c>
      <c r="M6082" s="59">
        <v>43465</v>
      </c>
      <c r="N6082" s="60">
        <v>197.222222222222</v>
      </c>
      <c r="O6082" s="61">
        <v>0.5</v>
      </c>
      <c r="P6082" s="62">
        <v>4.1666666666666699E-2</v>
      </c>
      <c r="Q6082" s="63">
        <v>9.5833333333333304</v>
      </c>
      <c r="R6082" s="64">
        <v>206.805555555556</v>
      </c>
      <c r="S6082" s="25">
        <v>23.1944444444444</v>
      </c>
      <c r="AMG6082"/>
      <c r="AMH6082"/>
      <c r="AMI6082"/>
      <c r="AMJ6082"/>
    </row>
    <row r="6083" spans="1:1024" s="2" customFormat="1" ht="63.75" x14ac:dyDescent="0.25">
      <c r="A6083" s="10" t="s">
        <v>1462</v>
      </c>
      <c r="B6083" s="66">
        <v>8681</v>
      </c>
      <c r="C6083" s="10">
        <f>VLOOKUP(B6083,[1]Planilha8!$X$4:$Y$6629,2,0)</f>
        <v>2041294</v>
      </c>
      <c r="D6083" s="92" t="s">
        <v>1645</v>
      </c>
      <c r="E6083" s="12" t="str">
        <f>VLOOKUP(B6083,[1]Planilha8!$X$4:$Z$6629,3,0)</f>
        <v>HEMODIALISE / DIÁLISE</v>
      </c>
      <c r="F6083" s="12" t="str">
        <f>VLOOKUP(B6083,[1]Planilha8!$X$4:$AD$6629,7,0)</f>
        <v>BOM</v>
      </c>
      <c r="G6083" s="13">
        <v>41689</v>
      </c>
      <c r="H6083" s="93">
        <v>230</v>
      </c>
      <c r="I6083" s="15" t="s">
        <v>22</v>
      </c>
      <c r="J6083" s="56" t="s">
        <v>619</v>
      </c>
      <c r="K6083" s="57">
        <v>2642</v>
      </c>
      <c r="L6083" s="58">
        <v>2013004077</v>
      </c>
      <c r="M6083" s="59">
        <v>43465</v>
      </c>
      <c r="N6083" s="60">
        <v>197.222222222222</v>
      </c>
      <c r="O6083" s="61">
        <v>0.5</v>
      </c>
      <c r="P6083" s="62">
        <v>4.1666666666666699E-2</v>
      </c>
      <c r="Q6083" s="63">
        <v>9.5833333333333304</v>
      </c>
      <c r="R6083" s="64">
        <v>206.805555555556</v>
      </c>
      <c r="S6083" s="25">
        <v>23.1944444444444</v>
      </c>
      <c r="AMG6083"/>
      <c r="AMH6083"/>
      <c r="AMI6083"/>
      <c r="AMJ6083"/>
    </row>
    <row r="6084" spans="1:1024" s="2" customFormat="1" ht="63.75" x14ac:dyDescent="0.25">
      <c r="A6084" s="10" t="s">
        <v>1462</v>
      </c>
      <c r="B6084" s="66">
        <v>8682</v>
      </c>
      <c r="C6084" s="10">
        <f>VLOOKUP(B6084,[1]Planilha8!$X$4:$Y$6629,2,0)</f>
        <v>2041295</v>
      </c>
      <c r="D6084" s="92" t="s">
        <v>1645</v>
      </c>
      <c r="E6084" s="12" t="str">
        <f>VLOOKUP(B6084,[1]Planilha8!$X$4:$Z$6629,3,0)</f>
        <v>HEMODIALISE / DIÁLISE</v>
      </c>
      <c r="F6084" s="12" t="str">
        <f>VLOOKUP(B6084,[1]Planilha8!$X$4:$AD$6629,7,0)</f>
        <v>BOM</v>
      </c>
      <c r="G6084" s="13">
        <v>41689</v>
      </c>
      <c r="H6084" s="93">
        <v>230</v>
      </c>
      <c r="I6084" s="15" t="s">
        <v>22</v>
      </c>
      <c r="J6084" s="56" t="s">
        <v>619</v>
      </c>
      <c r="K6084" s="57">
        <v>2642</v>
      </c>
      <c r="L6084" s="58">
        <v>2013004077</v>
      </c>
      <c r="M6084" s="59">
        <v>43465</v>
      </c>
      <c r="N6084" s="60">
        <v>197.222222222222</v>
      </c>
      <c r="O6084" s="61">
        <v>0.5</v>
      </c>
      <c r="P6084" s="62">
        <v>4.1666666666666699E-2</v>
      </c>
      <c r="Q6084" s="63">
        <v>9.5833333333333304</v>
      </c>
      <c r="R6084" s="64">
        <v>206.805555555556</v>
      </c>
      <c r="S6084" s="25">
        <v>23.1944444444444</v>
      </c>
      <c r="AMG6084"/>
      <c r="AMH6084"/>
      <c r="AMI6084"/>
      <c r="AMJ6084"/>
    </row>
    <row r="6085" spans="1:1024" s="2" customFormat="1" ht="38.25" x14ac:dyDescent="0.25">
      <c r="A6085" s="10" t="s">
        <v>1462</v>
      </c>
      <c r="B6085" s="66">
        <v>8009</v>
      </c>
      <c r="C6085" s="10">
        <f>VLOOKUP(B6085,[1]Planilha8!$X$4:$Y$6629,2,0)</f>
        <v>2041334</v>
      </c>
      <c r="D6085" s="92" t="s">
        <v>1646</v>
      </c>
      <c r="E6085" s="12" t="str">
        <f>VLOOKUP(B6085,[1]Planilha8!$X$4:$Z$6629,3,0)</f>
        <v>CLÍNICA CIRURGICA</v>
      </c>
      <c r="F6085" s="12" t="str">
        <f>VLOOKUP(B6085,[1]Planilha8!$X$4:$AD$6629,7,0)</f>
        <v>BOM</v>
      </c>
      <c r="G6085" s="13">
        <v>41698</v>
      </c>
      <c r="H6085" s="93">
        <v>605</v>
      </c>
      <c r="I6085" s="15" t="s">
        <v>22</v>
      </c>
      <c r="J6085" s="56" t="s">
        <v>619</v>
      </c>
      <c r="K6085" s="57">
        <v>2643</v>
      </c>
      <c r="L6085" s="58">
        <v>2013000278</v>
      </c>
      <c r="M6085" s="59">
        <v>43465</v>
      </c>
      <c r="N6085" s="60">
        <v>289.54166666666703</v>
      </c>
      <c r="O6085" s="61">
        <v>0.2</v>
      </c>
      <c r="P6085" s="62">
        <v>1.6666666666666701E-2</v>
      </c>
      <c r="Q6085" s="63">
        <v>10.0833333333333</v>
      </c>
      <c r="R6085" s="64">
        <v>299.625</v>
      </c>
      <c r="S6085" s="25">
        <v>305.375</v>
      </c>
      <c r="AMG6085"/>
      <c r="AMH6085"/>
      <c r="AMI6085"/>
      <c r="AMJ6085"/>
    </row>
    <row r="6086" spans="1:1024" s="2" customFormat="1" ht="38.25" x14ac:dyDescent="0.25">
      <c r="A6086" s="10" t="s">
        <v>1462</v>
      </c>
      <c r="B6086" s="66">
        <v>8010</v>
      </c>
      <c r="C6086" s="10">
        <f>VLOOKUP(B6086,[1]Planilha8!$X$4:$Y$6629,2,0)</f>
        <v>2041335</v>
      </c>
      <c r="D6086" s="92" t="s">
        <v>1646</v>
      </c>
      <c r="E6086" s="12" t="str">
        <f>VLOOKUP(B6086,[1]Planilha8!$X$4:$Z$6629,3,0)</f>
        <v>CLÍNICA CIRURGICA</v>
      </c>
      <c r="F6086" s="12" t="str">
        <f>VLOOKUP(B6086,[1]Planilha8!$X$4:$AD$6629,7,0)</f>
        <v>BOM</v>
      </c>
      <c r="G6086" s="13">
        <v>41698</v>
      </c>
      <c r="H6086" s="93">
        <v>605</v>
      </c>
      <c r="I6086" s="15" t="s">
        <v>22</v>
      </c>
      <c r="J6086" s="56" t="s">
        <v>619</v>
      </c>
      <c r="K6086" s="57">
        <v>2643</v>
      </c>
      <c r="L6086" s="58">
        <v>2013000278</v>
      </c>
      <c r="M6086" s="59">
        <v>43465</v>
      </c>
      <c r="N6086" s="60">
        <v>289.54166666666703</v>
      </c>
      <c r="O6086" s="61">
        <v>0.2</v>
      </c>
      <c r="P6086" s="62">
        <v>1.6666666666666701E-2</v>
      </c>
      <c r="Q6086" s="63">
        <v>10.0833333333333</v>
      </c>
      <c r="R6086" s="64">
        <v>299.625</v>
      </c>
      <c r="S6086" s="25">
        <v>305.375</v>
      </c>
      <c r="AMG6086"/>
      <c r="AMH6086"/>
      <c r="AMI6086"/>
      <c r="AMJ6086"/>
    </row>
    <row r="6087" spans="1:1024" s="2" customFormat="1" ht="38.25" x14ac:dyDescent="0.25">
      <c r="A6087" s="10" t="s">
        <v>1462</v>
      </c>
      <c r="B6087" s="66">
        <v>8248</v>
      </c>
      <c r="C6087" s="10">
        <f>VLOOKUP(B6087,[1]Planilha8!$X$4:$Y$6629,2,0)</f>
        <v>2041336</v>
      </c>
      <c r="D6087" s="92" t="s">
        <v>1646</v>
      </c>
      <c r="E6087" s="12" t="str">
        <f>VLOOKUP(B6087,[1]Planilha8!$X$4:$Z$6629,3,0)</f>
        <v>CLÍNICA CIRURGICA</v>
      </c>
      <c r="F6087" s="12" t="str">
        <f>VLOOKUP(B6087,[1]Planilha8!$X$4:$AD$6629,7,0)</f>
        <v>BOM</v>
      </c>
      <c r="G6087" s="13">
        <v>41698</v>
      </c>
      <c r="H6087" s="93">
        <v>605</v>
      </c>
      <c r="I6087" s="15" t="s">
        <v>22</v>
      </c>
      <c r="J6087" s="56" t="s">
        <v>619</v>
      </c>
      <c r="K6087" s="57">
        <v>2643</v>
      </c>
      <c r="L6087" s="58">
        <v>2013000278</v>
      </c>
      <c r="M6087" s="59">
        <v>43465</v>
      </c>
      <c r="N6087" s="60">
        <v>289.54166666666703</v>
      </c>
      <c r="O6087" s="61">
        <v>0.2</v>
      </c>
      <c r="P6087" s="62">
        <v>1.6666666666666701E-2</v>
      </c>
      <c r="Q6087" s="63">
        <v>10.0833333333333</v>
      </c>
      <c r="R6087" s="64">
        <v>299.625</v>
      </c>
      <c r="S6087" s="25">
        <v>305.375</v>
      </c>
      <c r="AMG6087"/>
      <c r="AMH6087"/>
      <c r="AMI6087"/>
      <c r="AMJ6087"/>
    </row>
    <row r="6088" spans="1:1024" s="2" customFormat="1" ht="38.25" x14ac:dyDescent="0.25">
      <c r="A6088" s="10" t="s">
        <v>1462</v>
      </c>
      <c r="B6088" s="66">
        <v>8249</v>
      </c>
      <c r="C6088" s="10">
        <f>VLOOKUP(B6088,[1]Planilha8!$X$4:$Y$6629,2,0)</f>
        <v>2041337</v>
      </c>
      <c r="D6088" s="92" t="s">
        <v>1646</v>
      </c>
      <c r="E6088" s="12" t="str">
        <f>VLOOKUP(B6088,[1]Planilha8!$X$4:$Z$6629,3,0)</f>
        <v>HEMODIALISE / DIÁLISE</v>
      </c>
      <c r="F6088" s="12" t="str">
        <f>VLOOKUP(B6088,[1]Planilha8!$X$4:$AD$6629,7,0)</f>
        <v>BOM</v>
      </c>
      <c r="G6088" s="13">
        <v>41698</v>
      </c>
      <c r="H6088" s="93">
        <v>605</v>
      </c>
      <c r="I6088" s="15" t="s">
        <v>22</v>
      </c>
      <c r="J6088" s="56" t="s">
        <v>619</v>
      </c>
      <c r="K6088" s="57">
        <v>2643</v>
      </c>
      <c r="L6088" s="58">
        <v>2013000278</v>
      </c>
      <c r="M6088" s="59">
        <v>43465</v>
      </c>
      <c r="N6088" s="60">
        <v>289.54166666666703</v>
      </c>
      <c r="O6088" s="61">
        <v>0.2</v>
      </c>
      <c r="P6088" s="62">
        <v>1.6666666666666701E-2</v>
      </c>
      <c r="Q6088" s="63">
        <v>10.0833333333333</v>
      </c>
      <c r="R6088" s="64">
        <v>299.625</v>
      </c>
      <c r="S6088" s="25">
        <v>305.375</v>
      </c>
      <c r="AMG6088"/>
      <c r="AMH6088"/>
      <c r="AMI6088"/>
      <c r="AMJ6088"/>
    </row>
    <row r="6089" spans="1:1024" s="2" customFormat="1" ht="38.25" x14ac:dyDescent="0.25">
      <c r="A6089" s="10" t="s">
        <v>1462</v>
      </c>
      <c r="B6089" s="66">
        <v>8250</v>
      </c>
      <c r="C6089" s="10">
        <f>VLOOKUP(B6089,[1]Planilha8!$X$4:$Y$6629,2,0)</f>
        <v>2041338</v>
      </c>
      <c r="D6089" s="92" t="s">
        <v>1646</v>
      </c>
      <c r="E6089" s="12" t="str">
        <f>VLOOKUP(B6089,[1]Planilha8!$X$4:$Z$6629,3,0)</f>
        <v>UNIDADE DE TERAPIA INTENSIVA</v>
      </c>
      <c r="F6089" s="12" t="str">
        <f>VLOOKUP(B6089,[1]Planilha8!$X$4:$AD$6629,7,0)</f>
        <v>BOM</v>
      </c>
      <c r="G6089" s="13">
        <v>41698</v>
      </c>
      <c r="H6089" s="93">
        <v>605</v>
      </c>
      <c r="I6089" s="15" t="s">
        <v>22</v>
      </c>
      <c r="J6089" s="56" t="s">
        <v>619</v>
      </c>
      <c r="K6089" s="57">
        <v>2643</v>
      </c>
      <c r="L6089" s="58">
        <v>2013000278</v>
      </c>
      <c r="M6089" s="59">
        <v>43465</v>
      </c>
      <c r="N6089" s="60">
        <v>289.54166666666703</v>
      </c>
      <c r="O6089" s="61">
        <v>0.2</v>
      </c>
      <c r="P6089" s="62">
        <v>1.6666666666666701E-2</v>
      </c>
      <c r="Q6089" s="63">
        <v>10.0833333333333</v>
      </c>
      <c r="R6089" s="64">
        <v>299.625</v>
      </c>
      <c r="S6089" s="25">
        <v>305.375</v>
      </c>
      <c r="AMG6089"/>
      <c r="AMH6089"/>
      <c r="AMI6089"/>
      <c r="AMJ6089"/>
    </row>
    <row r="6090" spans="1:1024" s="2" customFormat="1" ht="38.25" x14ac:dyDescent="0.25">
      <c r="A6090" s="10" t="s">
        <v>1462</v>
      </c>
      <c r="B6090" s="66">
        <v>8251</v>
      </c>
      <c r="C6090" s="10">
        <f>VLOOKUP(B6090,[1]Planilha8!$X$4:$Y$6629,2,0)</f>
        <v>2041339</v>
      </c>
      <c r="D6090" s="92" t="s">
        <v>1646</v>
      </c>
      <c r="E6090" s="12" t="str">
        <f>VLOOKUP(B6090,[1]Planilha8!$X$4:$Z$6629,3,0)</f>
        <v>HEMODIALISE / DIÁLISE</v>
      </c>
      <c r="F6090" s="12" t="str">
        <f>VLOOKUP(B6090,[1]Planilha8!$X$4:$AD$6629,7,0)</f>
        <v>BOM</v>
      </c>
      <c r="G6090" s="13">
        <v>41698</v>
      </c>
      <c r="H6090" s="93">
        <v>605</v>
      </c>
      <c r="I6090" s="15" t="s">
        <v>22</v>
      </c>
      <c r="J6090" s="56" t="s">
        <v>619</v>
      </c>
      <c r="K6090" s="57">
        <v>2643</v>
      </c>
      <c r="L6090" s="58">
        <v>2013000278</v>
      </c>
      <c r="M6090" s="59">
        <v>43465</v>
      </c>
      <c r="N6090" s="60">
        <v>289.54166666666703</v>
      </c>
      <c r="O6090" s="61">
        <v>0.2</v>
      </c>
      <c r="P6090" s="62">
        <v>1.6666666666666701E-2</v>
      </c>
      <c r="Q6090" s="63">
        <v>10.0833333333333</v>
      </c>
      <c r="R6090" s="64">
        <v>299.625</v>
      </c>
      <c r="S6090" s="25">
        <v>305.375</v>
      </c>
      <c r="AMG6090"/>
      <c r="AMH6090"/>
      <c r="AMI6090"/>
      <c r="AMJ6090"/>
    </row>
    <row r="6091" spans="1:1024" s="2" customFormat="1" ht="38.25" x14ac:dyDescent="0.25">
      <c r="A6091" s="10" t="s">
        <v>1462</v>
      </c>
      <c r="B6091" s="66">
        <v>8252</v>
      </c>
      <c r="C6091" s="10">
        <f>VLOOKUP(B6091,[1]Planilha8!$X$4:$Y$6629,2,0)</f>
        <v>2041340</v>
      </c>
      <c r="D6091" s="92" t="s">
        <v>1646</v>
      </c>
      <c r="E6091" s="12" t="str">
        <f>VLOOKUP(B6091,[1]Planilha8!$X$4:$Z$6629,3,0)</f>
        <v>CLINICA MÉDICA</v>
      </c>
      <c r="F6091" s="12" t="str">
        <f>VLOOKUP(B6091,[1]Planilha8!$X$4:$AD$6629,7,0)</f>
        <v>BOM</v>
      </c>
      <c r="G6091" s="13">
        <v>41698</v>
      </c>
      <c r="H6091" s="93">
        <v>605</v>
      </c>
      <c r="I6091" s="15" t="s">
        <v>22</v>
      </c>
      <c r="J6091" s="56" t="s">
        <v>619</v>
      </c>
      <c r="K6091" s="57">
        <v>2643</v>
      </c>
      <c r="L6091" s="58">
        <v>2013000278</v>
      </c>
      <c r="M6091" s="59">
        <v>43465</v>
      </c>
      <c r="N6091" s="60">
        <v>289.54166666666703</v>
      </c>
      <c r="O6091" s="61">
        <v>0.2</v>
      </c>
      <c r="P6091" s="62">
        <v>1.6666666666666701E-2</v>
      </c>
      <c r="Q6091" s="63">
        <v>10.0833333333333</v>
      </c>
      <c r="R6091" s="64">
        <v>299.625</v>
      </c>
      <c r="S6091" s="25">
        <v>305.375</v>
      </c>
      <c r="AMG6091"/>
      <c r="AMH6091"/>
      <c r="AMI6091"/>
      <c r="AMJ6091"/>
    </row>
    <row r="6092" spans="1:1024" s="2" customFormat="1" ht="38.25" x14ac:dyDescent="0.25">
      <c r="A6092" s="10" t="s">
        <v>1462</v>
      </c>
      <c r="B6092" s="66">
        <v>8253</v>
      </c>
      <c r="C6092" s="10">
        <f>VLOOKUP(B6092,[1]Planilha8!$X$4:$Y$6629,2,0)</f>
        <v>2041341</v>
      </c>
      <c r="D6092" s="92" t="s">
        <v>1646</v>
      </c>
      <c r="E6092" s="12" t="str">
        <f>VLOOKUP(B6092,[1]Planilha8!$X$4:$Z$6629,3,0)</f>
        <v>UNIDADE DE TERAPIA INTENSIVA</v>
      </c>
      <c r="F6092" s="12" t="str">
        <f>VLOOKUP(B6092,[1]Planilha8!$X$4:$AD$6629,7,0)</f>
        <v>BOM</v>
      </c>
      <c r="G6092" s="13">
        <v>41698</v>
      </c>
      <c r="H6092" s="93">
        <v>605</v>
      </c>
      <c r="I6092" s="15" t="s">
        <v>22</v>
      </c>
      <c r="J6092" s="56" t="s">
        <v>619</v>
      </c>
      <c r="K6092" s="57">
        <v>2643</v>
      </c>
      <c r="L6092" s="58">
        <v>2013000278</v>
      </c>
      <c r="M6092" s="59">
        <v>43465</v>
      </c>
      <c r="N6092" s="60">
        <v>289.54166666666703</v>
      </c>
      <c r="O6092" s="61">
        <v>0.2</v>
      </c>
      <c r="P6092" s="62">
        <v>1.6666666666666701E-2</v>
      </c>
      <c r="Q6092" s="63">
        <v>10.0833333333333</v>
      </c>
      <c r="R6092" s="64">
        <v>299.625</v>
      </c>
      <c r="S6092" s="25">
        <v>305.375</v>
      </c>
      <c r="AMG6092"/>
      <c r="AMH6092"/>
      <c r="AMI6092"/>
      <c r="AMJ6092"/>
    </row>
    <row r="6093" spans="1:1024" s="2" customFormat="1" ht="38.25" x14ac:dyDescent="0.25">
      <c r="A6093" s="10" t="s">
        <v>1462</v>
      </c>
      <c r="B6093" s="66">
        <v>8254</v>
      </c>
      <c r="C6093" s="10">
        <f>VLOOKUP(B6093,[1]Planilha8!$X$4:$Y$6629,2,0)</f>
        <v>2041342</v>
      </c>
      <c r="D6093" s="92" t="s">
        <v>1646</v>
      </c>
      <c r="E6093" s="12" t="str">
        <f>VLOOKUP(B6093,[1]Planilha8!$X$4:$Z$6629,3,0)</f>
        <v>HEMODIALISE / DIÁLISE</v>
      </c>
      <c r="F6093" s="12" t="str">
        <f>VLOOKUP(B6093,[1]Planilha8!$X$4:$AD$6629,7,0)</f>
        <v>BOM</v>
      </c>
      <c r="G6093" s="13">
        <v>41698</v>
      </c>
      <c r="H6093" s="93">
        <v>605</v>
      </c>
      <c r="I6093" s="15" t="s">
        <v>22</v>
      </c>
      <c r="J6093" s="56" t="s">
        <v>619</v>
      </c>
      <c r="K6093" s="57">
        <v>2643</v>
      </c>
      <c r="L6093" s="58">
        <v>2013000278</v>
      </c>
      <c r="M6093" s="59">
        <v>43465</v>
      </c>
      <c r="N6093" s="60">
        <v>289.54166666666703</v>
      </c>
      <c r="O6093" s="61">
        <v>0.2</v>
      </c>
      <c r="P6093" s="62">
        <v>1.6666666666666701E-2</v>
      </c>
      <c r="Q6093" s="63">
        <v>10.0833333333333</v>
      </c>
      <c r="R6093" s="64">
        <v>299.625</v>
      </c>
      <c r="S6093" s="25">
        <v>305.375</v>
      </c>
      <c r="AMG6093"/>
      <c r="AMH6093"/>
      <c r="AMI6093"/>
      <c r="AMJ6093"/>
    </row>
    <row r="6094" spans="1:1024" s="2" customFormat="1" ht="38.25" x14ac:dyDescent="0.25">
      <c r="A6094" s="10" t="s">
        <v>1462</v>
      </c>
      <c r="B6094" s="66">
        <v>8255</v>
      </c>
      <c r="C6094" s="10">
        <f>VLOOKUP(B6094,[1]Planilha8!$X$4:$Y$6629,2,0)</f>
        <v>2041343</v>
      </c>
      <c r="D6094" s="92" t="s">
        <v>1646</v>
      </c>
      <c r="E6094" s="12" t="str">
        <f>VLOOKUP(B6094,[1]Planilha8!$X$4:$Z$6629,3,0)</f>
        <v>HEMODIALISE / DIÁLISE</v>
      </c>
      <c r="F6094" s="12" t="str">
        <f>VLOOKUP(B6094,[1]Planilha8!$X$4:$AD$6629,7,0)</f>
        <v>BOM</v>
      </c>
      <c r="G6094" s="13">
        <v>41698</v>
      </c>
      <c r="H6094" s="93">
        <v>605</v>
      </c>
      <c r="I6094" s="15" t="s">
        <v>22</v>
      </c>
      <c r="J6094" s="56" t="s">
        <v>619</v>
      </c>
      <c r="K6094" s="57">
        <v>2643</v>
      </c>
      <c r="L6094" s="58">
        <v>2013000278</v>
      </c>
      <c r="M6094" s="59">
        <v>43465</v>
      </c>
      <c r="N6094" s="60">
        <v>289.54166666666703</v>
      </c>
      <c r="O6094" s="61">
        <v>0.2</v>
      </c>
      <c r="P6094" s="62">
        <v>1.6666666666666701E-2</v>
      </c>
      <c r="Q6094" s="63">
        <v>10.0833333333333</v>
      </c>
      <c r="R6094" s="64">
        <v>299.625</v>
      </c>
      <c r="S6094" s="25">
        <v>305.375</v>
      </c>
      <c r="AMG6094"/>
      <c r="AMH6094"/>
      <c r="AMI6094"/>
      <c r="AMJ6094"/>
    </row>
    <row r="6095" spans="1:1024" s="2" customFormat="1" ht="38.25" x14ac:dyDescent="0.25">
      <c r="A6095" s="10" t="s">
        <v>1462</v>
      </c>
      <c r="B6095" s="66">
        <v>8256</v>
      </c>
      <c r="C6095" s="10">
        <f>VLOOKUP(B6095,[1]Planilha8!$X$4:$Y$6629,2,0)</f>
        <v>2041344</v>
      </c>
      <c r="D6095" s="92" t="s">
        <v>1646</v>
      </c>
      <c r="E6095" s="12" t="str">
        <f>VLOOKUP(B6095,[1]Planilha8!$X$4:$Z$6629,3,0)</f>
        <v>CLÍNICA CIRURGICA</v>
      </c>
      <c r="F6095" s="12" t="str">
        <f>VLOOKUP(B6095,[1]Planilha8!$X$4:$AD$6629,7,0)</f>
        <v>BOM</v>
      </c>
      <c r="G6095" s="13">
        <v>41698</v>
      </c>
      <c r="H6095" s="93">
        <v>605</v>
      </c>
      <c r="I6095" s="15" t="s">
        <v>22</v>
      </c>
      <c r="J6095" s="56" t="s">
        <v>619</v>
      </c>
      <c r="K6095" s="57">
        <v>2643</v>
      </c>
      <c r="L6095" s="58">
        <v>2013000278</v>
      </c>
      <c r="M6095" s="59">
        <v>43465</v>
      </c>
      <c r="N6095" s="60">
        <v>289.54166666666703</v>
      </c>
      <c r="O6095" s="61">
        <v>0.2</v>
      </c>
      <c r="P6095" s="62">
        <v>1.6666666666666701E-2</v>
      </c>
      <c r="Q6095" s="63">
        <v>10.0833333333333</v>
      </c>
      <c r="R6095" s="64">
        <v>299.625</v>
      </c>
      <c r="S6095" s="25">
        <v>305.375</v>
      </c>
      <c r="AMG6095"/>
      <c r="AMH6095"/>
      <c r="AMI6095"/>
      <c r="AMJ6095"/>
    </row>
    <row r="6096" spans="1:1024" s="2" customFormat="1" ht="38.25" x14ac:dyDescent="0.25">
      <c r="A6096" s="10" t="s">
        <v>1462</v>
      </c>
      <c r="B6096" s="66">
        <v>8257</v>
      </c>
      <c r="C6096" s="10">
        <f>VLOOKUP(B6096,[1]Planilha8!$X$4:$Y$6629,2,0)</f>
        <v>2041345</v>
      </c>
      <c r="D6096" s="92" t="s">
        <v>1646</v>
      </c>
      <c r="E6096" s="12" t="str">
        <f>VLOOKUP(B6096,[1]Planilha8!$X$4:$Z$6629,3,0)</f>
        <v>CLÍNICA CIRURGICA</v>
      </c>
      <c r="F6096" s="12" t="str">
        <f>VLOOKUP(B6096,[1]Planilha8!$X$4:$AD$6629,7,0)</f>
        <v>BOM</v>
      </c>
      <c r="G6096" s="13">
        <v>41698</v>
      </c>
      <c r="H6096" s="93">
        <v>605</v>
      </c>
      <c r="I6096" s="15" t="s">
        <v>22</v>
      </c>
      <c r="J6096" s="56" t="s">
        <v>619</v>
      </c>
      <c r="K6096" s="57">
        <v>2643</v>
      </c>
      <c r="L6096" s="58">
        <v>2013000278</v>
      </c>
      <c r="M6096" s="59">
        <v>43465</v>
      </c>
      <c r="N6096" s="60">
        <v>289.54166666666703</v>
      </c>
      <c r="O6096" s="61">
        <v>0.2</v>
      </c>
      <c r="P6096" s="62">
        <v>1.6666666666666701E-2</v>
      </c>
      <c r="Q6096" s="63">
        <v>10.0833333333333</v>
      </c>
      <c r="R6096" s="64">
        <v>299.625</v>
      </c>
      <c r="S6096" s="25">
        <v>305.375</v>
      </c>
      <c r="AMG6096"/>
      <c r="AMH6096"/>
      <c r="AMI6096"/>
      <c r="AMJ6096"/>
    </row>
    <row r="6097" spans="1:1024" s="2" customFormat="1" ht="38.25" x14ac:dyDescent="0.25">
      <c r="A6097" s="10" t="s">
        <v>1462</v>
      </c>
      <c r="B6097" s="66">
        <v>8258</v>
      </c>
      <c r="C6097" s="10">
        <f>VLOOKUP(B6097,[1]Planilha8!$X$4:$Y$6629,2,0)</f>
        <v>2041346</v>
      </c>
      <c r="D6097" s="92" t="s">
        <v>1646</v>
      </c>
      <c r="E6097" s="12" t="str">
        <f>VLOOKUP(B6097,[1]Planilha8!$X$4:$Z$6629,3,0)</f>
        <v>UNIDADE DE TERAPIA INTENSIVA</v>
      </c>
      <c r="F6097" s="12" t="str">
        <f>VLOOKUP(B6097,[1]Planilha8!$X$4:$AD$6629,7,0)</f>
        <v>BOM</v>
      </c>
      <c r="G6097" s="13">
        <v>41698</v>
      </c>
      <c r="H6097" s="93">
        <v>605</v>
      </c>
      <c r="I6097" s="15" t="s">
        <v>22</v>
      </c>
      <c r="J6097" s="56" t="s">
        <v>619</v>
      </c>
      <c r="K6097" s="57">
        <v>2643</v>
      </c>
      <c r="L6097" s="58">
        <v>2013000278</v>
      </c>
      <c r="M6097" s="59">
        <v>43465</v>
      </c>
      <c r="N6097" s="60">
        <v>289.54166666666703</v>
      </c>
      <c r="O6097" s="61">
        <v>0.2</v>
      </c>
      <c r="P6097" s="62">
        <v>1.6666666666666701E-2</v>
      </c>
      <c r="Q6097" s="63">
        <v>10.0833333333333</v>
      </c>
      <c r="R6097" s="64">
        <v>299.625</v>
      </c>
      <c r="S6097" s="25">
        <v>305.375</v>
      </c>
      <c r="AMG6097"/>
      <c r="AMH6097"/>
      <c r="AMI6097"/>
      <c r="AMJ6097"/>
    </row>
    <row r="6098" spans="1:1024" s="2" customFormat="1" ht="38.25" x14ac:dyDescent="0.25">
      <c r="A6098" s="10" t="s">
        <v>1462</v>
      </c>
      <c r="B6098" s="66">
        <v>8259</v>
      </c>
      <c r="C6098" s="10">
        <f>VLOOKUP(B6098,[1]Planilha8!$X$4:$Y$6629,2,0)</f>
        <v>2041347</v>
      </c>
      <c r="D6098" s="92" t="s">
        <v>1646</v>
      </c>
      <c r="E6098" s="12" t="str">
        <f>VLOOKUP(B6098,[1]Planilha8!$X$4:$Z$6629,3,0)</f>
        <v>HEMODIALISE / DIÁLISE</v>
      </c>
      <c r="F6098" s="12" t="str">
        <f>VLOOKUP(B6098,[1]Planilha8!$X$4:$AD$6629,7,0)</f>
        <v>BOM</v>
      </c>
      <c r="G6098" s="13">
        <v>41698</v>
      </c>
      <c r="H6098" s="93">
        <v>605</v>
      </c>
      <c r="I6098" s="15" t="s">
        <v>22</v>
      </c>
      <c r="J6098" s="56" t="s">
        <v>619</v>
      </c>
      <c r="K6098" s="57">
        <v>2643</v>
      </c>
      <c r="L6098" s="58">
        <v>2013000278</v>
      </c>
      <c r="M6098" s="59">
        <v>43465</v>
      </c>
      <c r="N6098" s="60">
        <v>289.54166666666703</v>
      </c>
      <c r="O6098" s="61">
        <v>0.2</v>
      </c>
      <c r="P6098" s="62">
        <v>1.6666666666666701E-2</v>
      </c>
      <c r="Q6098" s="63">
        <v>10.0833333333333</v>
      </c>
      <c r="R6098" s="64">
        <v>299.625</v>
      </c>
      <c r="S6098" s="25">
        <v>305.375</v>
      </c>
      <c r="AMG6098"/>
      <c r="AMH6098"/>
      <c r="AMI6098"/>
      <c r="AMJ6098"/>
    </row>
    <row r="6099" spans="1:1024" s="2" customFormat="1" ht="38.25" x14ac:dyDescent="0.25">
      <c r="A6099" s="10" t="s">
        <v>1462</v>
      </c>
      <c r="B6099" s="66">
        <v>8260</v>
      </c>
      <c r="C6099" s="10">
        <f>VLOOKUP(B6099,[1]Planilha8!$X$4:$Y$6629,2,0)</f>
        <v>2041348</v>
      </c>
      <c r="D6099" s="92" t="s">
        <v>1646</v>
      </c>
      <c r="E6099" s="12" t="str">
        <f>VLOOKUP(B6099,[1]Planilha8!$X$4:$Z$6629,3,0)</f>
        <v>CLINICA MÉDICA</v>
      </c>
      <c r="F6099" s="12" t="str">
        <f>VLOOKUP(B6099,[1]Planilha8!$X$4:$AD$6629,7,0)</f>
        <v>BOM</v>
      </c>
      <c r="G6099" s="13">
        <v>41698</v>
      </c>
      <c r="H6099" s="93">
        <v>605</v>
      </c>
      <c r="I6099" s="15" t="s">
        <v>22</v>
      </c>
      <c r="J6099" s="56" t="s">
        <v>619</v>
      </c>
      <c r="K6099" s="57">
        <v>2643</v>
      </c>
      <c r="L6099" s="58">
        <v>2013000278</v>
      </c>
      <c r="M6099" s="59">
        <v>43465</v>
      </c>
      <c r="N6099" s="60">
        <v>289.54166666666703</v>
      </c>
      <c r="O6099" s="61">
        <v>0.2</v>
      </c>
      <c r="P6099" s="62">
        <v>1.6666666666666701E-2</v>
      </c>
      <c r="Q6099" s="63">
        <v>10.0833333333333</v>
      </c>
      <c r="R6099" s="64">
        <v>299.625</v>
      </c>
      <c r="S6099" s="25">
        <v>305.375</v>
      </c>
      <c r="AMG6099"/>
      <c r="AMH6099"/>
      <c r="AMI6099"/>
      <c r="AMJ6099"/>
    </row>
    <row r="6100" spans="1:1024" s="2" customFormat="1" ht="38.25" x14ac:dyDescent="0.25">
      <c r="A6100" s="10" t="s">
        <v>1462</v>
      </c>
      <c r="B6100" s="66">
        <v>8261</v>
      </c>
      <c r="C6100" s="10">
        <f>VLOOKUP(B6100,[1]Planilha8!$X$4:$Y$6629,2,0)</f>
        <v>2041349</v>
      </c>
      <c r="D6100" s="92" t="s">
        <v>1646</v>
      </c>
      <c r="E6100" s="12" t="str">
        <f>VLOOKUP(B6100,[1]Planilha8!$X$4:$Z$6629,3,0)</f>
        <v>HEMODIALISE / DIÁLISE</v>
      </c>
      <c r="F6100" s="12" t="str">
        <f>VLOOKUP(B6100,[1]Planilha8!$X$4:$AD$6629,7,0)</f>
        <v>BOM</v>
      </c>
      <c r="G6100" s="13">
        <v>41698</v>
      </c>
      <c r="H6100" s="93">
        <v>605</v>
      </c>
      <c r="I6100" s="15" t="s">
        <v>22</v>
      </c>
      <c r="J6100" s="56" t="s">
        <v>619</v>
      </c>
      <c r="K6100" s="57">
        <v>2643</v>
      </c>
      <c r="L6100" s="58">
        <v>2013000278</v>
      </c>
      <c r="M6100" s="59">
        <v>43465</v>
      </c>
      <c r="N6100" s="60">
        <v>289.54166666666703</v>
      </c>
      <c r="O6100" s="61">
        <v>0.2</v>
      </c>
      <c r="P6100" s="62">
        <v>1.6666666666666701E-2</v>
      </c>
      <c r="Q6100" s="63">
        <v>10.0833333333333</v>
      </c>
      <c r="R6100" s="64">
        <v>299.625</v>
      </c>
      <c r="S6100" s="25">
        <v>305.375</v>
      </c>
      <c r="AMG6100"/>
      <c r="AMH6100"/>
      <c r="AMI6100"/>
      <c r="AMJ6100"/>
    </row>
    <row r="6101" spans="1:1024" s="2" customFormat="1" ht="38.25" x14ac:dyDescent="0.25">
      <c r="A6101" s="10" t="s">
        <v>1462</v>
      </c>
      <c r="B6101" s="66">
        <v>8262</v>
      </c>
      <c r="C6101" s="10">
        <f>VLOOKUP(B6101,[1]Planilha8!$X$4:$Y$6629,2,0)</f>
        <v>2041350</v>
      </c>
      <c r="D6101" s="92" t="s">
        <v>1646</v>
      </c>
      <c r="E6101" s="12" t="str">
        <f>VLOOKUP(B6101,[1]Planilha8!$X$4:$Z$6629,3,0)</f>
        <v>CLINICA MÉDICA</v>
      </c>
      <c r="F6101" s="12" t="str">
        <f>VLOOKUP(B6101,[1]Planilha8!$X$4:$AD$6629,7,0)</f>
        <v>BOM</v>
      </c>
      <c r="G6101" s="13">
        <v>41698</v>
      </c>
      <c r="H6101" s="93">
        <v>605</v>
      </c>
      <c r="I6101" s="15" t="s">
        <v>22</v>
      </c>
      <c r="J6101" s="56" t="s">
        <v>619</v>
      </c>
      <c r="K6101" s="57">
        <v>2643</v>
      </c>
      <c r="L6101" s="58">
        <v>2013000278</v>
      </c>
      <c r="M6101" s="59">
        <v>43465</v>
      </c>
      <c r="N6101" s="60">
        <v>289.54166666666703</v>
      </c>
      <c r="O6101" s="61">
        <v>0.2</v>
      </c>
      <c r="P6101" s="62">
        <v>1.6666666666666701E-2</v>
      </c>
      <c r="Q6101" s="63">
        <v>10.0833333333333</v>
      </c>
      <c r="R6101" s="64">
        <v>299.625</v>
      </c>
      <c r="S6101" s="25">
        <v>305.375</v>
      </c>
      <c r="AMG6101"/>
      <c r="AMH6101"/>
      <c r="AMI6101"/>
      <c r="AMJ6101"/>
    </row>
    <row r="6102" spans="1:1024" s="2" customFormat="1" ht="38.25" x14ac:dyDescent="0.25">
      <c r="A6102" s="10" t="s">
        <v>1462</v>
      </c>
      <c r="B6102" s="66">
        <v>8263</v>
      </c>
      <c r="C6102" s="10">
        <f>VLOOKUP(B6102,[1]Planilha8!$X$4:$Y$6629,2,0)</f>
        <v>2041351</v>
      </c>
      <c r="D6102" s="92" t="s">
        <v>1646</v>
      </c>
      <c r="E6102" s="12" t="str">
        <f>VLOOKUP(B6102,[1]Planilha8!$X$4:$Z$6629,3,0)</f>
        <v>CLINICA MÉDICA</v>
      </c>
      <c r="F6102" s="12" t="str">
        <f>VLOOKUP(B6102,[1]Planilha8!$X$4:$AD$6629,7,0)</f>
        <v>BOM</v>
      </c>
      <c r="G6102" s="13">
        <v>41698</v>
      </c>
      <c r="H6102" s="93">
        <v>605</v>
      </c>
      <c r="I6102" s="15" t="s">
        <v>22</v>
      </c>
      <c r="J6102" s="56" t="s">
        <v>619</v>
      </c>
      <c r="K6102" s="57">
        <v>2643</v>
      </c>
      <c r="L6102" s="58">
        <v>2013000278</v>
      </c>
      <c r="M6102" s="59">
        <v>43465</v>
      </c>
      <c r="N6102" s="60">
        <v>289.54166666666703</v>
      </c>
      <c r="O6102" s="61">
        <v>0.2</v>
      </c>
      <c r="P6102" s="62">
        <v>1.6666666666666701E-2</v>
      </c>
      <c r="Q6102" s="63">
        <v>10.0833333333333</v>
      </c>
      <c r="R6102" s="64">
        <v>299.625</v>
      </c>
      <c r="S6102" s="25">
        <v>305.375</v>
      </c>
      <c r="AMG6102"/>
      <c r="AMH6102"/>
      <c r="AMI6102"/>
      <c r="AMJ6102"/>
    </row>
    <row r="6103" spans="1:1024" s="2" customFormat="1" ht="38.25" x14ac:dyDescent="0.25">
      <c r="A6103" s="10" t="s">
        <v>1462</v>
      </c>
      <c r="B6103" s="66">
        <v>8264</v>
      </c>
      <c r="C6103" s="10">
        <f>VLOOKUP(B6103,[1]Planilha8!$X$4:$Y$6629,2,0)</f>
        <v>2041352</v>
      </c>
      <c r="D6103" s="92" t="s">
        <v>1646</v>
      </c>
      <c r="E6103" s="12" t="str">
        <f>VLOOKUP(B6103,[1]Planilha8!$X$4:$Z$6629,3,0)</f>
        <v>CLINICA MÉDICA</v>
      </c>
      <c r="F6103" s="12" t="str">
        <f>VLOOKUP(B6103,[1]Planilha8!$X$4:$AD$6629,7,0)</f>
        <v>BOM</v>
      </c>
      <c r="G6103" s="13">
        <v>41698</v>
      </c>
      <c r="H6103" s="93">
        <v>605</v>
      </c>
      <c r="I6103" s="15" t="s">
        <v>22</v>
      </c>
      <c r="J6103" s="56" t="s">
        <v>619</v>
      </c>
      <c r="K6103" s="57">
        <v>2643</v>
      </c>
      <c r="L6103" s="58">
        <v>2013000278</v>
      </c>
      <c r="M6103" s="59">
        <v>43465</v>
      </c>
      <c r="N6103" s="60">
        <v>289.54166666666703</v>
      </c>
      <c r="O6103" s="61">
        <v>0.2</v>
      </c>
      <c r="P6103" s="62">
        <v>1.6666666666666701E-2</v>
      </c>
      <c r="Q6103" s="63">
        <v>10.0833333333333</v>
      </c>
      <c r="R6103" s="64">
        <v>299.625</v>
      </c>
      <c r="S6103" s="25">
        <v>305.375</v>
      </c>
      <c r="AMG6103"/>
      <c r="AMH6103"/>
      <c r="AMI6103"/>
      <c r="AMJ6103"/>
    </row>
    <row r="6104" spans="1:1024" s="2" customFormat="1" ht="38.25" x14ac:dyDescent="0.25">
      <c r="A6104" s="10" t="s">
        <v>1462</v>
      </c>
      <c r="B6104" s="66">
        <v>8265</v>
      </c>
      <c r="C6104" s="10">
        <f>VLOOKUP(B6104,[1]Planilha8!$X$4:$Y$6629,2,0)</f>
        <v>2041353</v>
      </c>
      <c r="D6104" s="92" t="s">
        <v>1646</v>
      </c>
      <c r="E6104" s="12" t="str">
        <f>VLOOKUP(B6104,[1]Planilha8!$X$4:$Z$6629,3,0)</f>
        <v>CLINICA MÉDICA</v>
      </c>
      <c r="F6104" s="12" t="str">
        <f>VLOOKUP(B6104,[1]Planilha8!$X$4:$AD$6629,7,0)</f>
        <v>BOM</v>
      </c>
      <c r="G6104" s="13">
        <v>41698</v>
      </c>
      <c r="H6104" s="93">
        <v>605</v>
      </c>
      <c r="I6104" s="15" t="s">
        <v>22</v>
      </c>
      <c r="J6104" s="56" t="s">
        <v>619</v>
      </c>
      <c r="K6104" s="57">
        <v>2643</v>
      </c>
      <c r="L6104" s="58">
        <v>2013000278</v>
      </c>
      <c r="M6104" s="59">
        <v>43465</v>
      </c>
      <c r="N6104" s="60">
        <v>289.54166666666703</v>
      </c>
      <c r="O6104" s="61">
        <v>0.2</v>
      </c>
      <c r="P6104" s="62">
        <v>1.6666666666666701E-2</v>
      </c>
      <c r="Q6104" s="63">
        <v>10.0833333333333</v>
      </c>
      <c r="R6104" s="64">
        <v>299.625</v>
      </c>
      <c r="S6104" s="25">
        <v>305.375</v>
      </c>
      <c r="AMG6104"/>
      <c r="AMH6104"/>
      <c r="AMI6104"/>
      <c r="AMJ6104"/>
    </row>
    <row r="6105" spans="1:1024" s="2" customFormat="1" ht="38.25" x14ac:dyDescent="0.25">
      <c r="A6105" s="10" t="s">
        <v>1462</v>
      </c>
      <c r="B6105" s="66">
        <v>8266</v>
      </c>
      <c r="C6105" s="10">
        <f>VLOOKUP(B6105,[1]Planilha8!$X$4:$Y$6629,2,0)</f>
        <v>2041354</v>
      </c>
      <c r="D6105" s="92" t="s">
        <v>1646</v>
      </c>
      <c r="E6105" s="12" t="str">
        <f>VLOOKUP(B6105,[1]Planilha8!$X$4:$Z$6629,3,0)</f>
        <v>CLINICA MÉDICA</v>
      </c>
      <c r="F6105" s="12" t="str">
        <f>VLOOKUP(B6105,[1]Planilha8!$X$4:$AD$6629,7,0)</f>
        <v>BOM</v>
      </c>
      <c r="G6105" s="13">
        <v>41698</v>
      </c>
      <c r="H6105" s="93">
        <v>605</v>
      </c>
      <c r="I6105" s="15" t="s">
        <v>22</v>
      </c>
      <c r="J6105" s="56" t="s">
        <v>619</v>
      </c>
      <c r="K6105" s="57">
        <v>2643</v>
      </c>
      <c r="L6105" s="58">
        <v>2013000278</v>
      </c>
      <c r="M6105" s="59">
        <v>43465</v>
      </c>
      <c r="N6105" s="60">
        <v>289.54166666666703</v>
      </c>
      <c r="O6105" s="61">
        <v>0.2</v>
      </c>
      <c r="P6105" s="62">
        <v>1.6666666666666701E-2</v>
      </c>
      <c r="Q6105" s="63">
        <v>10.0833333333333</v>
      </c>
      <c r="R6105" s="64">
        <v>299.625</v>
      </c>
      <c r="S6105" s="25">
        <v>305.375</v>
      </c>
      <c r="AMG6105"/>
      <c r="AMH6105"/>
      <c r="AMI6105"/>
      <c r="AMJ6105"/>
    </row>
    <row r="6106" spans="1:1024" s="2" customFormat="1" ht="38.25" x14ac:dyDescent="0.25">
      <c r="A6106" s="10" t="s">
        <v>1462</v>
      </c>
      <c r="B6106" s="66">
        <v>8267</v>
      </c>
      <c r="C6106" s="10">
        <f>VLOOKUP(B6106,[1]Planilha8!$X$4:$Y$6629,2,0)</f>
        <v>2041355</v>
      </c>
      <c r="D6106" s="92" t="s">
        <v>1646</v>
      </c>
      <c r="E6106" s="12" t="str">
        <f>VLOOKUP(B6106,[1]Planilha8!$X$4:$Z$6629,3,0)</f>
        <v>CLINICA MÉDICA</v>
      </c>
      <c r="F6106" s="12" t="str">
        <f>VLOOKUP(B6106,[1]Planilha8!$X$4:$AD$6629,7,0)</f>
        <v>BOM</v>
      </c>
      <c r="G6106" s="13">
        <v>41698</v>
      </c>
      <c r="H6106" s="93">
        <v>605</v>
      </c>
      <c r="I6106" s="15" t="s">
        <v>22</v>
      </c>
      <c r="J6106" s="56" t="s">
        <v>619</v>
      </c>
      <c r="K6106" s="57">
        <v>2643</v>
      </c>
      <c r="L6106" s="58">
        <v>2013000278</v>
      </c>
      <c r="M6106" s="59">
        <v>43465</v>
      </c>
      <c r="N6106" s="60">
        <v>289.54166666666703</v>
      </c>
      <c r="O6106" s="61">
        <v>0.2</v>
      </c>
      <c r="P6106" s="62">
        <v>1.6666666666666701E-2</v>
      </c>
      <c r="Q6106" s="63">
        <v>10.0833333333333</v>
      </c>
      <c r="R6106" s="64">
        <v>299.625</v>
      </c>
      <c r="S6106" s="25">
        <v>305.375</v>
      </c>
      <c r="AMG6106"/>
      <c r="AMH6106"/>
      <c r="AMI6106"/>
      <c r="AMJ6106"/>
    </row>
    <row r="6107" spans="1:1024" s="2" customFormat="1" ht="38.25" x14ac:dyDescent="0.25">
      <c r="A6107" s="10" t="s">
        <v>1462</v>
      </c>
      <c r="B6107" s="66">
        <v>8268</v>
      </c>
      <c r="C6107" s="10">
        <f>VLOOKUP(B6107,[1]Planilha8!$X$4:$Y$6629,2,0)</f>
        <v>2041356</v>
      </c>
      <c r="D6107" s="92" t="s">
        <v>1646</v>
      </c>
      <c r="E6107" s="12" t="str">
        <f>VLOOKUP(B6107,[1]Planilha8!$X$4:$Z$6629,3,0)</f>
        <v>CLINICA MÉDICA</v>
      </c>
      <c r="F6107" s="12" t="str">
        <f>VLOOKUP(B6107,[1]Planilha8!$X$4:$AD$6629,7,0)</f>
        <v>BOM</v>
      </c>
      <c r="G6107" s="13">
        <v>41698</v>
      </c>
      <c r="H6107" s="93">
        <v>605</v>
      </c>
      <c r="I6107" s="15" t="s">
        <v>22</v>
      </c>
      <c r="J6107" s="56" t="s">
        <v>619</v>
      </c>
      <c r="K6107" s="57">
        <v>2643</v>
      </c>
      <c r="L6107" s="58">
        <v>2013000278</v>
      </c>
      <c r="M6107" s="59">
        <v>43465</v>
      </c>
      <c r="N6107" s="60">
        <v>289.54166666666703</v>
      </c>
      <c r="O6107" s="61">
        <v>0.2</v>
      </c>
      <c r="P6107" s="62">
        <v>1.6666666666666701E-2</v>
      </c>
      <c r="Q6107" s="63">
        <v>10.0833333333333</v>
      </c>
      <c r="R6107" s="64">
        <v>299.625</v>
      </c>
      <c r="S6107" s="25">
        <v>305.375</v>
      </c>
      <c r="AMG6107"/>
      <c r="AMH6107"/>
      <c r="AMI6107"/>
      <c r="AMJ6107"/>
    </row>
    <row r="6108" spans="1:1024" s="2" customFormat="1" ht="38.25" x14ac:dyDescent="0.25">
      <c r="A6108" s="10" t="s">
        <v>1462</v>
      </c>
      <c r="B6108" s="66">
        <v>8269</v>
      </c>
      <c r="C6108" s="10">
        <f>VLOOKUP(B6108,[1]Planilha8!$X$4:$Y$6629,2,0)</f>
        <v>2041357</v>
      </c>
      <c r="D6108" s="92" t="s">
        <v>1646</v>
      </c>
      <c r="E6108" s="12" t="str">
        <f>VLOOKUP(B6108,[1]Planilha8!$X$4:$Z$6629,3,0)</f>
        <v>CLINICA MÉDICA</v>
      </c>
      <c r="F6108" s="12" t="str">
        <f>VLOOKUP(B6108,[1]Planilha8!$X$4:$AD$6629,7,0)</f>
        <v>BOM</v>
      </c>
      <c r="G6108" s="13">
        <v>41698</v>
      </c>
      <c r="H6108" s="93">
        <v>605</v>
      </c>
      <c r="I6108" s="15" t="s">
        <v>22</v>
      </c>
      <c r="J6108" s="56" t="s">
        <v>619</v>
      </c>
      <c r="K6108" s="57">
        <v>2643</v>
      </c>
      <c r="L6108" s="58">
        <v>2013000278</v>
      </c>
      <c r="M6108" s="59">
        <v>43465</v>
      </c>
      <c r="N6108" s="60">
        <v>289.54166666666703</v>
      </c>
      <c r="O6108" s="61">
        <v>0.2</v>
      </c>
      <c r="P6108" s="62">
        <v>1.6666666666666701E-2</v>
      </c>
      <c r="Q6108" s="63">
        <v>10.0833333333333</v>
      </c>
      <c r="R6108" s="64">
        <v>299.625</v>
      </c>
      <c r="S6108" s="25">
        <v>305.375</v>
      </c>
      <c r="AMG6108"/>
      <c r="AMH6108"/>
      <c r="AMI6108"/>
      <c r="AMJ6108"/>
    </row>
    <row r="6109" spans="1:1024" s="2" customFormat="1" ht="38.25" x14ac:dyDescent="0.25">
      <c r="A6109" s="10" t="s">
        <v>1462</v>
      </c>
      <c r="B6109" s="66">
        <v>8270</v>
      </c>
      <c r="C6109" s="10">
        <f>VLOOKUP(B6109,[1]Planilha8!$X$4:$Y$6629,2,0)</f>
        <v>2041358</v>
      </c>
      <c r="D6109" s="92" t="s">
        <v>1646</v>
      </c>
      <c r="E6109" s="12" t="str">
        <f>VLOOKUP(B6109,[1]Planilha8!$X$4:$Z$6629,3,0)</f>
        <v>UNIDADE DE TERAPIA INTENSIVA</v>
      </c>
      <c r="F6109" s="12" t="str">
        <f>VLOOKUP(B6109,[1]Planilha8!$X$4:$AD$6629,7,0)</f>
        <v>BOM</v>
      </c>
      <c r="G6109" s="13">
        <v>41698</v>
      </c>
      <c r="H6109" s="93">
        <v>605</v>
      </c>
      <c r="I6109" s="15" t="s">
        <v>22</v>
      </c>
      <c r="J6109" s="56" t="s">
        <v>619</v>
      </c>
      <c r="K6109" s="57">
        <v>2643</v>
      </c>
      <c r="L6109" s="58">
        <v>2013000278</v>
      </c>
      <c r="M6109" s="59">
        <v>43465</v>
      </c>
      <c r="N6109" s="60">
        <v>289.54166666666703</v>
      </c>
      <c r="O6109" s="61">
        <v>0.2</v>
      </c>
      <c r="P6109" s="62">
        <v>1.6666666666666701E-2</v>
      </c>
      <c r="Q6109" s="63">
        <v>10.0833333333333</v>
      </c>
      <c r="R6109" s="64">
        <v>299.625</v>
      </c>
      <c r="S6109" s="25">
        <v>305.375</v>
      </c>
      <c r="AMG6109"/>
      <c r="AMH6109"/>
      <c r="AMI6109"/>
      <c r="AMJ6109"/>
    </row>
    <row r="6110" spans="1:1024" s="2" customFormat="1" ht="38.25" x14ac:dyDescent="0.25">
      <c r="A6110" s="10" t="s">
        <v>1462</v>
      </c>
      <c r="B6110" s="66">
        <v>8271</v>
      </c>
      <c r="C6110" s="10">
        <f>VLOOKUP(B6110,[1]Planilha8!$X$4:$Y$6629,2,0)</f>
        <v>2041359</v>
      </c>
      <c r="D6110" s="92" t="s">
        <v>1646</v>
      </c>
      <c r="E6110" s="12" t="str">
        <f>VLOOKUP(B6110,[1]Planilha8!$X$4:$Z$6629,3,0)</f>
        <v>CLINICA MÉDICA</v>
      </c>
      <c r="F6110" s="12" t="str">
        <f>VLOOKUP(B6110,[1]Planilha8!$X$4:$AD$6629,7,0)</f>
        <v>BOM</v>
      </c>
      <c r="G6110" s="13">
        <v>41698</v>
      </c>
      <c r="H6110" s="93">
        <v>605</v>
      </c>
      <c r="I6110" s="15" t="s">
        <v>22</v>
      </c>
      <c r="J6110" s="56" t="s">
        <v>619</v>
      </c>
      <c r="K6110" s="57">
        <v>2643</v>
      </c>
      <c r="L6110" s="58">
        <v>2013000278</v>
      </c>
      <c r="M6110" s="59">
        <v>43465</v>
      </c>
      <c r="N6110" s="60">
        <v>289.54166666666703</v>
      </c>
      <c r="O6110" s="61">
        <v>0.2</v>
      </c>
      <c r="P6110" s="62">
        <v>1.6666666666666701E-2</v>
      </c>
      <c r="Q6110" s="63">
        <v>10.0833333333333</v>
      </c>
      <c r="R6110" s="64">
        <v>299.625</v>
      </c>
      <c r="S6110" s="25">
        <v>305.375</v>
      </c>
      <c r="AMG6110"/>
      <c r="AMH6110"/>
      <c r="AMI6110"/>
      <c r="AMJ6110"/>
    </row>
    <row r="6111" spans="1:1024" s="2" customFormat="1" ht="38.25" x14ac:dyDescent="0.25">
      <c r="A6111" s="10" t="s">
        <v>1462</v>
      </c>
      <c r="B6111" s="66">
        <v>8272</v>
      </c>
      <c r="C6111" s="10">
        <f>VLOOKUP(B6111,[1]Planilha8!$X$4:$Y$6629,2,0)</f>
        <v>2041360</v>
      </c>
      <c r="D6111" s="92" t="s">
        <v>1646</v>
      </c>
      <c r="E6111" s="12" t="str">
        <f>VLOOKUP(B6111,[1]Planilha8!$X$4:$Z$6629,3,0)</f>
        <v>CLINICA MÉDICA</v>
      </c>
      <c r="F6111" s="12" t="str">
        <f>VLOOKUP(B6111,[1]Planilha8!$X$4:$AD$6629,7,0)</f>
        <v>BOM</v>
      </c>
      <c r="G6111" s="13">
        <v>41698</v>
      </c>
      <c r="H6111" s="93">
        <v>605</v>
      </c>
      <c r="I6111" s="15" t="s">
        <v>22</v>
      </c>
      <c r="J6111" s="56" t="s">
        <v>619</v>
      </c>
      <c r="K6111" s="57">
        <v>2643</v>
      </c>
      <c r="L6111" s="58">
        <v>2013000278</v>
      </c>
      <c r="M6111" s="59">
        <v>43465</v>
      </c>
      <c r="N6111" s="60">
        <v>289.54166666666703</v>
      </c>
      <c r="O6111" s="61">
        <v>0.2</v>
      </c>
      <c r="P6111" s="62">
        <v>1.6666666666666701E-2</v>
      </c>
      <c r="Q6111" s="63">
        <v>10.0833333333333</v>
      </c>
      <c r="R6111" s="64">
        <v>299.625</v>
      </c>
      <c r="S6111" s="25">
        <v>305.375</v>
      </c>
      <c r="AMG6111"/>
      <c r="AMH6111"/>
      <c r="AMI6111"/>
      <c r="AMJ6111"/>
    </row>
    <row r="6112" spans="1:1024" s="2" customFormat="1" ht="38.25" x14ac:dyDescent="0.25">
      <c r="A6112" s="10" t="s">
        <v>1462</v>
      </c>
      <c r="B6112" s="66">
        <v>8273</v>
      </c>
      <c r="C6112" s="10">
        <f>VLOOKUP(B6112,[1]Planilha8!$X$4:$Y$6629,2,0)</f>
        <v>2041361</v>
      </c>
      <c r="D6112" s="92" t="s">
        <v>1646</v>
      </c>
      <c r="E6112" s="12" t="str">
        <f>VLOOKUP(B6112,[1]Planilha8!$X$4:$Z$6629,3,0)</f>
        <v>CLINICA MÉDICA</v>
      </c>
      <c r="F6112" s="12" t="str">
        <f>VLOOKUP(B6112,[1]Planilha8!$X$4:$AD$6629,7,0)</f>
        <v>BOM</v>
      </c>
      <c r="G6112" s="13">
        <v>41698</v>
      </c>
      <c r="H6112" s="93">
        <v>605</v>
      </c>
      <c r="I6112" s="15" t="s">
        <v>22</v>
      </c>
      <c r="J6112" s="56" t="s">
        <v>619</v>
      </c>
      <c r="K6112" s="57">
        <v>2643</v>
      </c>
      <c r="L6112" s="58">
        <v>2013000278</v>
      </c>
      <c r="M6112" s="59">
        <v>43465</v>
      </c>
      <c r="N6112" s="60">
        <v>289.54166666666703</v>
      </c>
      <c r="O6112" s="61">
        <v>0.2</v>
      </c>
      <c r="P6112" s="62">
        <v>1.6666666666666701E-2</v>
      </c>
      <c r="Q6112" s="63">
        <v>10.0833333333333</v>
      </c>
      <c r="R6112" s="64">
        <v>299.625</v>
      </c>
      <c r="S6112" s="25">
        <v>305.375</v>
      </c>
      <c r="AMG6112"/>
      <c r="AMH6112"/>
      <c r="AMI6112"/>
      <c r="AMJ6112"/>
    </row>
    <row r="6113" spans="1:1024" s="2" customFormat="1" ht="38.25" x14ac:dyDescent="0.25">
      <c r="A6113" s="10" t="s">
        <v>1462</v>
      </c>
      <c r="B6113" s="66">
        <v>8274</v>
      </c>
      <c r="C6113" s="10">
        <f>VLOOKUP(B6113,[1]Planilha8!$X$4:$Y$6629,2,0)</f>
        <v>2041362</v>
      </c>
      <c r="D6113" s="92" t="s">
        <v>1646</v>
      </c>
      <c r="E6113" s="12" t="str">
        <f>VLOOKUP(B6113,[1]Planilha8!$X$4:$Z$6629,3,0)</f>
        <v>CLINICA MÉDICA</v>
      </c>
      <c r="F6113" s="12" t="str">
        <f>VLOOKUP(B6113,[1]Planilha8!$X$4:$AD$6629,7,0)</f>
        <v>BOM</v>
      </c>
      <c r="G6113" s="13">
        <v>41698</v>
      </c>
      <c r="H6113" s="93">
        <v>605</v>
      </c>
      <c r="I6113" s="15" t="s">
        <v>22</v>
      </c>
      <c r="J6113" s="56" t="s">
        <v>619</v>
      </c>
      <c r="K6113" s="57">
        <v>2643</v>
      </c>
      <c r="L6113" s="58">
        <v>2013000278</v>
      </c>
      <c r="M6113" s="59">
        <v>43465</v>
      </c>
      <c r="N6113" s="60">
        <v>289.54166666666703</v>
      </c>
      <c r="O6113" s="61">
        <v>0.2</v>
      </c>
      <c r="P6113" s="62">
        <v>1.6666666666666701E-2</v>
      </c>
      <c r="Q6113" s="63">
        <v>10.0833333333333</v>
      </c>
      <c r="R6113" s="64">
        <v>299.625</v>
      </c>
      <c r="S6113" s="25">
        <v>305.375</v>
      </c>
      <c r="AMG6113"/>
      <c r="AMH6113"/>
      <c r="AMI6113"/>
      <c r="AMJ6113"/>
    </row>
    <row r="6114" spans="1:1024" s="2" customFormat="1" ht="38.25" x14ac:dyDescent="0.25">
      <c r="A6114" s="10" t="s">
        <v>1462</v>
      </c>
      <c r="B6114" s="66">
        <v>8275</v>
      </c>
      <c r="C6114" s="10">
        <f>VLOOKUP(B6114,[1]Planilha8!$X$4:$Y$6629,2,0)</f>
        <v>2041363</v>
      </c>
      <c r="D6114" s="92" t="s">
        <v>1646</v>
      </c>
      <c r="E6114" s="12" t="str">
        <f>VLOOKUP(B6114,[1]Planilha8!$X$4:$Z$6629,3,0)</f>
        <v>UNIDADE DE TERAPIA INTENSIVA</v>
      </c>
      <c r="F6114" s="12" t="str">
        <f>VLOOKUP(B6114,[1]Planilha8!$X$4:$AD$6629,7,0)</f>
        <v>BOM</v>
      </c>
      <c r="G6114" s="13">
        <v>41698</v>
      </c>
      <c r="H6114" s="93">
        <v>605</v>
      </c>
      <c r="I6114" s="15" t="s">
        <v>22</v>
      </c>
      <c r="J6114" s="56" t="s">
        <v>619</v>
      </c>
      <c r="K6114" s="57">
        <v>2643</v>
      </c>
      <c r="L6114" s="58">
        <v>2013000278</v>
      </c>
      <c r="M6114" s="59">
        <v>43465</v>
      </c>
      <c r="N6114" s="60">
        <v>289.54166666666703</v>
      </c>
      <c r="O6114" s="61">
        <v>0.2</v>
      </c>
      <c r="P6114" s="62">
        <v>1.6666666666666701E-2</v>
      </c>
      <c r="Q6114" s="63">
        <v>10.0833333333333</v>
      </c>
      <c r="R6114" s="64">
        <v>299.625</v>
      </c>
      <c r="S6114" s="25">
        <v>305.375</v>
      </c>
      <c r="AMG6114"/>
      <c r="AMH6114"/>
      <c r="AMI6114"/>
      <c r="AMJ6114"/>
    </row>
    <row r="6115" spans="1:1024" s="2" customFormat="1" ht="38.25" x14ac:dyDescent="0.25">
      <c r="A6115" s="10" t="s">
        <v>1462</v>
      </c>
      <c r="B6115" s="66">
        <v>8276</v>
      </c>
      <c r="C6115" s="10">
        <f>VLOOKUP(B6115,[1]Planilha8!$X$4:$Y$6629,2,0)</f>
        <v>2041364</v>
      </c>
      <c r="D6115" s="92" t="s">
        <v>1646</v>
      </c>
      <c r="E6115" s="12" t="str">
        <f>VLOOKUP(B6115,[1]Planilha8!$X$4:$Z$6629,3,0)</f>
        <v>CLINICA MÉDICA</v>
      </c>
      <c r="F6115" s="12" t="str">
        <f>VLOOKUP(B6115,[1]Planilha8!$X$4:$AD$6629,7,0)</f>
        <v>BOM</v>
      </c>
      <c r="G6115" s="13">
        <v>41698</v>
      </c>
      <c r="H6115" s="93">
        <v>605</v>
      </c>
      <c r="I6115" s="15" t="s">
        <v>22</v>
      </c>
      <c r="J6115" s="56" t="s">
        <v>619</v>
      </c>
      <c r="K6115" s="57">
        <v>2643</v>
      </c>
      <c r="L6115" s="58">
        <v>2013000278</v>
      </c>
      <c r="M6115" s="59">
        <v>43465</v>
      </c>
      <c r="N6115" s="60">
        <v>289.54166666666703</v>
      </c>
      <c r="O6115" s="61">
        <v>0.2</v>
      </c>
      <c r="P6115" s="62">
        <v>1.6666666666666701E-2</v>
      </c>
      <c r="Q6115" s="63">
        <v>10.0833333333333</v>
      </c>
      <c r="R6115" s="64">
        <v>299.625</v>
      </c>
      <c r="S6115" s="25">
        <v>305.375</v>
      </c>
      <c r="AMG6115"/>
      <c r="AMH6115"/>
      <c r="AMI6115"/>
      <c r="AMJ6115"/>
    </row>
    <row r="6116" spans="1:1024" s="2" customFormat="1" ht="38.25" x14ac:dyDescent="0.25">
      <c r="A6116" s="10" t="s">
        <v>1462</v>
      </c>
      <c r="B6116" s="66">
        <v>8277</v>
      </c>
      <c r="C6116" s="10">
        <f>VLOOKUP(B6116,[1]Planilha8!$X$4:$Y$6629,2,0)</f>
        <v>2041365</v>
      </c>
      <c r="D6116" s="92" t="s">
        <v>1646</v>
      </c>
      <c r="E6116" s="12" t="str">
        <f>VLOOKUP(B6116,[1]Planilha8!$X$4:$Z$6629,3,0)</f>
        <v>CLINICA MÉDICA</v>
      </c>
      <c r="F6116" s="12" t="str">
        <f>VLOOKUP(B6116,[1]Planilha8!$X$4:$AD$6629,7,0)</f>
        <v>BOM</v>
      </c>
      <c r="G6116" s="13">
        <v>41698</v>
      </c>
      <c r="H6116" s="93">
        <v>605</v>
      </c>
      <c r="I6116" s="15" t="s">
        <v>22</v>
      </c>
      <c r="J6116" s="56" t="s">
        <v>619</v>
      </c>
      <c r="K6116" s="57">
        <v>2643</v>
      </c>
      <c r="L6116" s="58">
        <v>2013000278</v>
      </c>
      <c r="M6116" s="59">
        <v>43465</v>
      </c>
      <c r="N6116" s="60">
        <v>289.54166666666703</v>
      </c>
      <c r="O6116" s="61">
        <v>0.2</v>
      </c>
      <c r="P6116" s="62">
        <v>1.6666666666666701E-2</v>
      </c>
      <c r="Q6116" s="63">
        <v>10.0833333333333</v>
      </c>
      <c r="R6116" s="64">
        <v>299.625</v>
      </c>
      <c r="S6116" s="25">
        <v>305.375</v>
      </c>
      <c r="AMG6116"/>
      <c r="AMH6116"/>
      <c r="AMI6116"/>
      <c r="AMJ6116"/>
    </row>
    <row r="6117" spans="1:1024" s="2" customFormat="1" ht="38.25" x14ac:dyDescent="0.25">
      <c r="A6117" s="10" t="s">
        <v>1462</v>
      </c>
      <c r="B6117" s="66">
        <v>8278</v>
      </c>
      <c r="C6117" s="10">
        <f>VLOOKUP(B6117,[1]Planilha8!$X$4:$Y$6629,2,0)</f>
        <v>2041366</v>
      </c>
      <c r="D6117" s="92" t="s">
        <v>1646</v>
      </c>
      <c r="E6117" s="12" t="str">
        <f>VLOOKUP(B6117,[1]Planilha8!$X$4:$Z$6629,3,0)</f>
        <v>CLÍNICA CIRURGICA</v>
      </c>
      <c r="F6117" s="12" t="str">
        <f>VLOOKUP(B6117,[1]Planilha8!$X$4:$AD$6629,7,0)</f>
        <v>BOM</v>
      </c>
      <c r="G6117" s="13">
        <v>41698</v>
      </c>
      <c r="H6117" s="93">
        <v>605</v>
      </c>
      <c r="I6117" s="15" t="s">
        <v>22</v>
      </c>
      <c r="J6117" s="56" t="s">
        <v>619</v>
      </c>
      <c r="K6117" s="57">
        <v>2643</v>
      </c>
      <c r="L6117" s="58">
        <v>2013000278</v>
      </c>
      <c r="M6117" s="59">
        <v>43465</v>
      </c>
      <c r="N6117" s="60">
        <v>289.54166666666703</v>
      </c>
      <c r="O6117" s="61">
        <v>0.2</v>
      </c>
      <c r="P6117" s="62">
        <v>1.6666666666666701E-2</v>
      </c>
      <c r="Q6117" s="63">
        <v>10.0833333333333</v>
      </c>
      <c r="R6117" s="64">
        <v>299.625</v>
      </c>
      <c r="S6117" s="25">
        <v>305.375</v>
      </c>
      <c r="AMG6117"/>
      <c r="AMH6117"/>
      <c r="AMI6117"/>
      <c r="AMJ6117"/>
    </row>
    <row r="6118" spans="1:1024" s="2" customFormat="1" ht="38.25" x14ac:dyDescent="0.25">
      <c r="A6118" s="10" t="s">
        <v>1462</v>
      </c>
      <c r="B6118" s="66">
        <v>8279</v>
      </c>
      <c r="C6118" s="10">
        <f>VLOOKUP(B6118,[1]Planilha8!$X$4:$Y$6629,2,0)</f>
        <v>2041367</v>
      </c>
      <c r="D6118" s="92" t="s">
        <v>1646</v>
      </c>
      <c r="E6118" s="12" t="str">
        <f>VLOOKUP(B6118,[1]Planilha8!$X$4:$Z$6629,3,0)</f>
        <v>CLÍNICA CIRURGICA</v>
      </c>
      <c r="F6118" s="12" t="str">
        <f>VLOOKUP(B6118,[1]Planilha8!$X$4:$AD$6629,7,0)</f>
        <v>BOM</v>
      </c>
      <c r="G6118" s="13">
        <v>41698</v>
      </c>
      <c r="H6118" s="93">
        <v>605</v>
      </c>
      <c r="I6118" s="15" t="s">
        <v>22</v>
      </c>
      <c r="J6118" s="56" t="s">
        <v>619</v>
      </c>
      <c r="K6118" s="57">
        <v>2643</v>
      </c>
      <c r="L6118" s="58">
        <v>2013000278</v>
      </c>
      <c r="M6118" s="59">
        <v>43465</v>
      </c>
      <c r="N6118" s="60">
        <v>289.54166666666703</v>
      </c>
      <c r="O6118" s="61">
        <v>0.2</v>
      </c>
      <c r="P6118" s="62">
        <v>1.6666666666666701E-2</v>
      </c>
      <c r="Q6118" s="63">
        <v>10.0833333333333</v>
      </c>
      <c r="R6118" s="64">
        <v>299.625</v>
      </c>
      <c r="S6118" s="25">
        <v>305.375</v>
      </c>
      <c r="AMG6118"/>
      <c r="AMH6118"/>
      <c r="AMI6118"/>
      <c r="AMJ6118"/>
    </row>
    <row r="6119" spans="1:1024" s="2" customFormat="1" ht="38.25" x14ac:dyDescent="0.25">
      <c r="A6119" s="10" t="s">
        <v>1462</v>
      </c>
      <c r="B6119" s="66">
        <v>8280</v>
      </c>
      <c r="C6119" s="10">
        <f>VLOOKUP(B6119,[1]Planilha8!$X$4:$Y$6629,2,0)</f>
        <v>2041368</v>
      </c>
      <c r="D6119" s="92" t="s">
        <v>1646</v>
      </c>
      <c r="E6119" s="12" t="str">
        <f>VLOOKUP(B6119,[1]Planilha8!$X$4:$Z$6629,3,0)</f>
        <v>CLINICA MÉDICA</v>
      </c>
      <c r="F6119" s="12" t="str">
        <f>VLOOKUP(B6119,[1]Planilha8!$X$4:$AD$6629,7,0)</f>
        <v>BOM</v>
      </c>
      <c r="G6119" s="13">
        <v>41698</v>
      </c>
      <c r="H6119" s="93">
        <v>605</v>
      </c>
      <c r="I6119" s="15" t="s">
        <v>22</v>
      </c>
      <c r="J6119" s="56" t="s">
        <v>619</v>
      </c>
      <c r="K6119" s="57">
        <v>2643</v>
      </c>
      <c r="L6119" s="58">
        <v>2013000278</v>
      </c>
      <c r="M6119" s="59">
        <v>43465</v>
      </c>
      <c r="N6119" s="60">
        <v>289.54166666666703</v>
      </c>
      <c r="O6119" s="61">
        <v>0.2</v>
      </c>
      <c r="P6119" s="62">
        <v>1.6666666666666701E-2</v>
      </c>
      <c r="Q6119" s="63">
        <v>10.0833333333333</v>
      </c>
      <c r="R6119" s="64">
        <v>299.625</v>
      </c>
      <c r="S6119" s="25">
        <v>305.375</v>
      </c>
      <c r="AMG6119"/>
      <c r="AMH6119"/>
      <c r="AMI6119"/>
      <c r="AMJ6119"/>
    </row>
    <row r="6120" spans="1:1024" s="2" customFormat="1" ht="38.25" x14ac:dyDescent="0.25">
      <c r="A6120" s="10" t="s">
        <v>1462</v>
      </c>
      <c r="B6120" s="66">
        <v>8281</v>
      </c>
      <c r="C6120" s="10">
        <f>VLOOKUP(B6120,[1]Planilha8!$X$4:$Y$6629,2,0)</f>
        <v>2041369</v>
      </c>
      <c r="D6120" s="92" t="s">
        <v>1646</v>
      </c>
      <c r="E6120" s="12" t="str">
        <f>VLOOKUP(B6120,[1]Planilha8!$X$4:$Z$6629,3,0)</f>
        <v>UNIDADE DE TERAPIA INTENSIVA</v>
      </c>
      <c r="F6120" s="12" t="str">
        <f>VLOOKUP(B6120,[1]Planilha8!$X$4:$AD$6629,7,0)</f>
        <v>BOM</v>
      </c>
      <c r="G6120" s="13">
        <v>41698</v>
      </c>
      <c r="H6120" s="93">
        <v>605</v>
      </c>
      <c r="I6120" s="15" t="s">
        <v>22</v>
      </c>
      <c r="J6120" s="56" t="s">
        <v>619</v>
      </c>
      <c r="K6120" s="57">
        <v>2643</v>
      </c>
      <c r="L6120" s="58">
        <v>2013000278</v>
      </c>
      <c r="M6120" s="59">
        <v>43465</v>
      </c>
      <c r="N6120" s="60">
        <v>289.54166666666703</v>
      </c>
      <c r="O6120" s="61">
        <v>0.2</v>
      </c>
      <c r="P6120" s="62">
        <v>1.6666666666666701E-2</v>
      </c>
      <c r="Q6120" s="63">
        <v>10.0833333333333</v>
      </c>
      <c r="R6120" s="64">
        <v>299.625</v>
      </c>
      <c r="S6120" s="25">
        <v>305.375</v>
      </c>
      <c r="AMG6120"/>
      <c r="AMH6120"/>
      <c r="AMI6120"/>
      <c r="AMJ6120"/>
    </row>
    <row r="6121" spans="1:1024" s="2" customFormat="1" ht="38.25" x14ac:dyDescent="0.25">
      <c r="A6121" s="10" t="s">
        <v>1462</v>
      </c>
      <c r="B6121" s="66">
        <v>8282</v>
      </c>
      <c r="C6121" s="10">
        <f>VLOOKUP(B6121,[1]Planilha8!$X$4:$Y$6629,2,0)</f>
        <v>2041370</v>
      </c>
      <c r="D6121" s="92" t="s">
        <v>1646</v>
      </c>
      <c r="E6121" s="12" t="str">
        <f>VLOOKUP(B6121,[1]Planilha8!$X$4:$Z$6629,3,0)</f>
        <v>CLINICA MÉDICA</v>
      </c>
      <c r="F6121" s="12" t="str">
        <f>VLOOKUP(B6121,[1]Planilha8!$X$4:$AD$6629,7,0)</f>
        <v>BOM</v>
      </c>
      <c r="G6121" s="13">
        <v>41698</v>
      </c>
      <c r="H6121" s="93">
        <v>605</v>
      </c>
      <c r="I6121" s="15" t="s">
        <v>22</v>
      </c>
      <c r="J6121" s="56" t="s">
        <v>619</v>
      </c>
      <c r="K6121" s="57">
        <v>2643</v>
      </c>
      <c r="L6121" s="58">
        <v>2013000278</v>
      </c>
      <c r="M6121" s="59">
        <v>43465</v>
      </c>
      <c r="N6121" s="60">
        <v>289.54166666666703</v>
      </c>
      <c r="O6121" s="61">
        <v>0.2</v>
      </c>
      <c r="P6121" s="62">
        <v>1.6666666666666701E-2</v>
      </c>
      <c r="Q6121" s="63">
        <v>10.0833333333333</v>
      </c>
      <c r="R6121" s="64">
        <v>299.625</v>
      </c>
      <c r="S6121" s="25">
        <v>305.375</v>
      </c>
      <c r="AMG6121"/>
      <c r="AMH6121"/>
      <c r="AMI6121"/>
      <c r="AMJ6121"/>
    </row>
    <row r="6122" spans="1:1024" s="2" customFormat="1" ht="38.25" x14ac:dyDescent="0.25">
      <c r="A6122" s="10" t="s">
        <v>1462</v>
      </c>
      <c r="B6122" s="66">
        <v>8282</v>
      </c>
      <c r="C6122" s="10">
        <f>VLOOKUP(B6122,[1]Planilha8!$X$4:$Y$6629,2,0)</f>
        <v>2041370</v>
      </c>
      <c r="D6122" s="92" t="s">
        <v>1646</v>
      </c>
      <c r="E6122" s="12" t="str">
        <f>VLOOKUP(B6122,[1]Planilha8!$X$4:$Z$6629,3,0)</f>
        <v>CLINICA MÉDICA</v>
      </c>
      <c r="F6122" s="12" t="str">
        <f>VLOOKUP(B6122,[1]Planilha8!$X$4:$AD$6629,7,0)</f>
        <v>BOM</v>
      </c>
      <c r="G6122" s="13">
        <v>41698</v>
      </c>
      <c r="H6122" s="93">
        <v>605</v>
      </c>
      <c r="I6122" s="15" t="s">
        <v>22</v>
      </c>
      <c r="J6122" s="56" t="s">
        <v>619</v>
      </c>
      <c r="K6122" s="57">
        <v>2643</v>
      </c>
      <c r="L6122" s="58">
        <v>2013000278</v>
      </c>
      <c r="M6122" s="59">
        <v>43465</v>
      </c>
      <c r="N6122" s="60">
        <v>289.54166666666703</v>
      </c>
      <c r="O6122" s="61">
        <v>0.2</v>
      </c>
      <c r="P6122" s="62">
        <v>1.6666666666666701E-2</v>
      </c>
      <c r="Q6122" s="63">
        <v>10.0833333333333</v>
      </c>
      <c r="R6122" s="64">
        <v>299.625</v>
      </c>
      <c r="S6122" s="25">
        <v>305.375</v>
      </c>
      <c r="AMG6122"/>
      <c r="AMH6122"/>
      <c r="AMI6122"/>
      <c r="AMJ6122"/>
    </row>
    <row r="6123" spans="1:1024" s="2" customFormat="1" ht="38.25" x14ac:dyDescent="0.25">
      <c r="A6123" s="10" t="s">
        <v>1462</v>
      </c>
      <c r="B6123" s="66">
        <v>8283</v>
      </c>
      <c r="C6123" s="10">
        <f>VLOOKUP(B6123,[1]Planilha8!$X$4:$Y$6629,2,0)</f>
        <v>2041372</v>
      </c>
      <c r="D6123" s="92" t="s">
        <v>1646</v>
      </c>
      <c r="E6123" s="12" t="str">
        <f>VLOOKUP(B6123,[1]Planilha8!$X$4:$Z$6629,3,0)</f>
        <v>CLINICA MÉDICA</v>
      </c>
      <c r="F6123" s="12" t="str">
        <f>VLOOKUP(B6123,[1]Planilha8!$X$4:$AD$6629,7,0)</f>
        <v>BOM</v>
      </c>
      <c r="G6123" s="13">
        <v>41698</v>
      </c>
      <c r="H6123" s="93">
        <v>605</v>
      </c>
      <c r="I6123" s="15" t="s">
        <v>22</v>
      </c>
      <c r="J6123" s="56" t="s">
        <v>619</v>
      </c>
      <c r="K6123" s="57">
        <v>2643</v>
      </c>
      <c r="L6123" s="58">
        <v>2013000278</v>
      </c>
      <c r="M6123" s="59">
        <v>43465</v>
      </c>
      <c r="N6123" s="60">
        <v>289.54166666666703</v>
      </c>
      <c r="O6123" s="61">
        <v>0.2</v>
      </c>
      <c r="P6123" s="62">
        <v>1.6666666666666701E-2</v>
      </c>
      <c r="Q6123" s="63">
        <v>10.0833333333333</v>
      </c>
      <c r="R6123" s="64">
        <v>299.625</v>
      </c>
      <c r="S6123" s="25">
        <v>305.375</v>
      </c>
      <c r="AMG6123"/>
      <c r="AMH6123"/>
      <c r="AMI6123"/>
      <c r="AMJ6123"/>
    </row>
    <row r="6124" spans="1:1024" s="2" customFormat="1" ht="38.25" x14ac:dyDescent="0.25">
      <c r="A6124" s="10" t="s">
        <v>1462</v>
      </c>
      <c r="B6124" s="66">
        <v>8284</v>
      </c>
      <c r="C6124" s="10">
        <f>VLOOKUP(B6124,[1]Planilha8!$X$4:$Y$6629,2,0)</f>
        <v>2041373</v>
      </c>
      <c r="D6124" s="92" t="s">
        <v>1646</v>
      </c>
      <c r="E6124" s="12" t="str">
        <f>VLOOKUP(B6124,[1]Planilha8!$X$4:$Z$6629,3,0)</f>
        <v>CLINICA MÉDICA</v>
      </c>
      <c r="F6124" s="12" t="str">
        <f>VLOOKUP(B6124,[1]Planilha8!$X$4:$AD$6629,7,0)</f>
        <v>BOM</v>
      </c>
      <c r="G6124" s="13">
        <v>41698</v>
      </c>
      <c r="H6124" s="93">
        <v>605</v>
      </c>
      <c r="I6124" s="15" t="s">
        <v>22</v>
      </c>
      <c r="J6124" s="56" t="s">
        <v>619</v>
      </c>
      <c r="K6124" s="57">
        <v>2643</v>
      </c>
      <c r="L6124" s="58">
        <v>2013000278</v>
      </c>
      <c r="M6124" s="59">
        <v>43465</v>
      </c>
      <c r="N6124" s="60">
        <v>289.54166666666703</v>
      </c>
      <c r="O6124" s="61">
        <v>0.2</v>
      </c>
      <c r="P6124" s="62">
        <v>1.6666666666666701E-2</v>
      </c>
      <c r="Q6124" s="63">
        <v>10.0833333333333</v>
      </c>
      <c r="R6124" s="64">
        <v>299.625</v>
      </c>
      <c r="S6124" s="25">
        <v>305.375</v>
      </c>
      <c r="AMG6124"/>
      <c r="AMH6124"/>
      <c r="AMI6124"/>
      <c r="AMJ6124"/>
    </row>
    <row r="6125" spans="1:1024" s="2" customFormat="1" ht="38.25" x14ac:dyDescent="0.25">
      <c r="A6125" s="10" t="s">
        <v>1462</v>
      </c>
      <c r="B6125" s="66">
        <v>8285</v>
      </c>
      <c r="C6125" s="10">
        <f>VLOOKUP(B6125,[1]Planilha8!$X$4:$Y$6629,2,0)</f>
        <v>2041374</v>
      </c>
      <c r="D6125" s="92" t="s">
        <v>1646</v>
      </c>
      <c r="E6125" s="12" t="str">
        <f>VLOOKUP(B6125,[1]Planilha8!$X$4:$Z$6629,3,0)</f>
        <v>CLINICA MÉDICA</v>
      </c>
      <c r="F6125" s="12" t="str">
        <f>VLOOKUP(B6125,[1]Planilha8!$X$4:$AD$6629,7,0)</f>
        <v>BOM</v>
      </c>
      <c r="G6125" s="13">
        <v>41698</v>
      </c>
      <c r="H6125" s="93">
        <v>605</v>
      </c>
      <c r="I6125" s="15" t="s">
        <v>22</v>
      </c>
      <c r="J6125" s="56" t="s">
        <v>619</v>
      </c>
      <c r="K6125" s="57">
        <v>2643</v>
      </c>
      <c r="L6125" s="58">
        <v>2013000278</v>
      </c>
      <c r="M6125" s="59">
        <v>43465</v>
      </c>
      <c r="N6125" s="60">
        <v>289.54166666666703</v>
      </c>
      <c r="O6125" s="61">
        <v>0.2</v>
      </c>
      <c r="P6125" s="62">
        <v>1.6666666666666701E-2</v>
      </c>
      <c r="Q6125" s="63">
        <v>10.0833333333333</v>
      </c>
      <c r="R6125" s="64">
        <v>299.625</v>
      </c>
      <c r="S6125" s="25">
        <v>305.375</v>
      </c>
      <c r="AMG6125"/>
      <c r="AMH6125"/>
      <c r="AMI6125"/>
      <c r="AMJ6125"/>
    </row>
    <row r="6126" spans="1:1024" s="2" customFormat="1" ht="38.25" x14ac:dyDescent="0.25">
      <c r="A6126" s="10" t="s">
        <v>1462</v>
      </c>
      <c r="B6126" s="66">
        <v>8286</v>
      </c>
      <c r="C6126" s="10">
        <f>VLOOKUP(B6126,[1]Planilha8!$X$4:$Y$6629,2,0)</f>
        <v>2041375</v>
      </c>
      <c r="D6126" s="92" t="s">
        <v>1646</v>
      </c>
      <c r="E6126" s="12" t="str">
        <f>VLOOKUP(B6126,[1]Planilha8!$X$4:$Z$6629,3,0)</f>
        <v>CLÍNICA CIRURGICA</v>
      </c>
      <c r="F6126" s="12" t="str">
        <f>VLOOKUP(B6126,[1]Planilha8!$X$4:$AD$6629,7,0)</f>
        <v>BOM</v>
      </c>
      <c r="G6126" s="13">
        <v>41698</v>
      </c>
      <c r="H6126" s="93">
        <v>605</v>
      </c>
      <c r="I6126" s="15" t="s">
        <v>22</v>
      </c>
      <c r="J6126" s="56" t="s">
        <v>619</v>
      </c>
      <c r="K6126" s="57">
        <v>2643</v>
      </c>
      <c r="L6126" s="58">
        <v>2013000278</v>
      </c>
      <c r="M6126" s="59">
        <v>43465</v>
      </c>
      <c r="N6126" s="60">
        <v>289.54166666666703</v>
      </c>
      <c r="O6126" s="61">
        <v>0.2</v>
      </c>
      <c r="P6126" s="62">
        <v>1.6666666666666701E-2</v>
      </c>
      <c r="Q6126" s="63">
        <v>10.0833333333333</v>
      </c>
      <c r="R6126" s="64">
        <v>299.625</v>
      </c>
      <c r="S6126" s="25">
        <v>305.375</v>
      </c>
      <c r="AMG6126"/>
      <c r="AMH6126"/>
      <c r="AMI6126"/>
      <c r="AMJ6126"/>
    </row>
    <row r="6127" spans="1:1024" s="2" customFormat="1" ht="38.25" x14ac:dyDescent="0.25">
      <c r="A6127" s="10" t="s">
        <v>1462</v>
      </c>
      <c r="B6127" s="66">
        <v>8287</v>
      </c>
      <c r="C6127" s="10">
        <f>VLOOKUP(B6127,[1]Planilha8!$X$4:$Y$6629,2,0)</f>
        <v>2041376</v>
      </c>
      <c r="D6127" s="92" t="s">
        <v>1646</v>
      </c>
      <c r="E6127" s="12" t="str">
        <f>VLOOKUP(B6127,[1]Planilha8!$X$4:$Z$6629,3,0)</f>
        <v>CLÍNICA CIRURGICA</v>
      </c>
      <c r="F6127" s="12" t="str">
        <f>VLOOKUP(B6127,[1]Planilha8!$X$4:$AD$6629,7,0)</f>
        <v>BOM</v>
      </c>
      <c r="G6127" s="13">
        <v>41698</v>
      </c>
      <c r="H6127" s="93">
        <v>605</v>
      </c>
      <c r="I6127" s="15" t="s">
        <v>22</v>
      </c>
      <c r="J6127" s="56" t="s">
        <v>619</v>
      </c>
      <c r="K6127" s="57">
        <v>2643</v>
      </c>
      <c r="L6127" s="58">
        <v>2013000278</v>
      </c>
      <c r="M6127" s="59">
        <v>43465</v>
      </c>
      <c r="N6127" s="60">
        <v>289.54166666666703</v>
      </c>
      <c r="O6127" s="61">
        <v>0.2</v>
      </c>
      <c r="P6127" s="62">
        <v>1.6666666666666701E-2</v>
      </c>
      <c r="Q6127" s="63">
        <v>10.0833333333333</v>
      </c>
      <c r="R6127" s="64">
        <v>299.625</v>
      </c>
      <c r="S6127" s="25">
        <v>305.375</v>
      </c>
      <c r="AMG6127"/>
      <c r="AMH6127"/>
      <c r="AMI6127"/>
      <c r="AMJ6127"/>
    </row>
    <row r="6128" spans="1:1024" s="2" customFormat="1" ht="38.25" x14ac:dyDescent="0.25">
      <c r="A6128" s="10" t="s">
        <v>1462</v>
      </c>
      <c r="B6128" s="66">
        <v>8291</v>
      </c>
      <c r="C6128" s="10">
        <f>VLOOKUP(B6128,[1]Planilha8!$X$4:$Y$6629,2,0)</f>
        <v>2041377</v>
      </c>
      <c r="D6128" s="92" t="s">
        <v>1646</v>
      </c>
      <c r="E6128" s="12" t="str">
        <f>VLOOKUP(B6128,[1]Planilha8!$X$4:$Z$6629,3,0)</f>
        <v>CLÍNICA CIRURGICA</v>
      </c>
      <c r="F6128" s="12" t="str">
        <f>VLOOKUP(B6128,[1]Planilha8!$X$4:$AD$6629,7,0)</f>
        <v>BOM</v>
      </c>
      <c r="G6128" s="13">
        <v>41698</v>
      </c>
      <c r="H6128" s="93">
        <v>605</v>
      </c>
      <c r="I6128" s="15" t="s">
        <v>22</v>
      </c>
      <c r="J6128" s="56" t="s">
        <v>619</v>
      </c>
      <c r="K6128" s="57">
        <v>2643</v>
      </c>
      <c r="L6128" s="58">
        <v>2013000278</v>
      </c>
      <c r="M6128" s="59">
        <v>43465</v>
      </c>
      <c r="N6128" s="60">
        <v>289.54166666666703</v>
      </c>
      <c r="O6128" s="61">
        <v>0.2</v>
      </c>
      <c r="P6128" s="62">
        <v>1.6666666666666701E-2</v>
      </c>
      <c r="Q6128" s="63">
        <v>10.0833333333333</v>
      </c>
      <c r="R6128" s="64">
        <v>299.625</v>
      </c>
      <c r="S6128" s="25">
        <v>305.375</v>
      </c>
      <c r="AMG6128"/>
      <c r="AMH6128"/>
      <c r="AMI6128"/>
      <c r="AMJ6128"/>
    </row>
    <row r="6129" spans="1:1024" s="2" customFormat="1" ht="38.25" x14ac:dyDescent="0.25">
      <c r="A6129" s="10" t="s">
        <v>1462</v>
      </c>
      <c r="B6129" s="66">
        <v>8293</v>
      </c>
      <c r="C6129" s="10">
        <f>VLOOKUP(B6129,[1]Planilha8!$X$4:$Y$6629,2,0)</f>
        <v>2041378</v>
      </c>
      <c r="D6129" s="92" t="s">
        <v>1646</v>
      </c>
      <c r="E6129" s="12" t="str">
        <f>VLOOKUP(B6129,[1]Planilha8!$X$4:$Z$6629,3,0)</f>
        <v>CLÍNICA CIRURGICA</v>
      </c>
      <c r="F6129" s="12" t="str">
        <f>VLOOKUP(B6129,[1]Planilha8!$X$4:$AD$6629,7,0)</f>
        <v>BOM</v>
      </c>
      <c r="G6129" s="13">
        <v>41698</v>
      </c>
      <c r="H6129" s="93">
        <v>605</v>
      </c>
      <c r="I6129" s="15" t="s">
        <v>22</v>
      </c>
      <c r="J6129" s="56" t="s">
        <v>619</v>
      </c>
      <c r="K6129" s="57">
        <v>2643</v>
      </c>
      <c r="L6129" s="58">
        <v>2013000278</v>
      </c>
      <c r="M6129" s="59">
        <v>43465</v>
      </c>
      <c r="N6129" s="60">
        <v>289.54166666666703</v>
      </c>
      <c r="O6129" s="61">
        <v>0.2</v>
      </c>
      <c r="P6129" s="62">
        <v>1.6666666666666701E-2</v>
      </c>
      <c r="Q6129" s="63">
        <v>10.0833333333333</v>
      </c>
      <c r="R6129" s="64">
        <v>299.625</v>
      </c>
      <c r="S6129" s="25">
        <v>305.375</v>
      </c>
      <c r="AMG6129"/>
      <c r="AMH6129"/>
      <c r="AMI6129"/>
      <c r="AMJ6129"/>
    </row>
    <row r="6130" spans="1:1024" s="2" customFormat="1" ht="38.25" x14ac:dyDescent="0.25">
      <c r="A6130" s="10" t="s">
        <v>1462</v>
      </c>
      <c r="B6130" s="66">
        <v>8294</v>
      </c>
      <c r="C6130" s="10">
        <f>VLOOKUP(B6130,[1]Planilha8!$X$4:$Y$6629,2,0)</f>
        <v>2041379</v>
      </c>
      <c r="D6130" s="92" t="s">
        <v>1646</v>
      </c>
      <c r="E6130" s="12" t="str">
        <f>VLOOKUP(B6130,[1]Planilha8!$X$4:$Z$6629,3,0)</f>
        <v>CLÍNICA CIRURGICA</v>
      </c>
      <c r="F6130" s="12" t="str">
        <f>VLOOKUP(B6130,[1]Planilha8!$X$4:$AD$6629,7,0)</f>
        <v>BOM</v>
      </c>
      <c r="G6130" s="13">
        <v>41698</v>
      </c>
      <c r="H6130" s="93">
        <v>605</v>
      </c>
      <c r="I6130" s="15" t="s">
        <v>22</v>
      </c>
      <c r="J6130" s="56" t="s">
        <v>619</v>
      </c>
      <c r="K6130" s="57">
        <v>2643</v>
      </c>
      <c r="L6130" s="58">
        <v>2013000278</v>
      </c>
      <c r="M6130" s="59">
        <v>43465</v>
      </c>
      <c r="N6130" s="60">
        <v>289.54166666666703</v>
      </c>
      <c r="O6130" s="61">
        <v>0.2</v>
      </c>
      <c r="P6130" s="62">
        <v>1.6666666666666701E-2</v>
      </c>
      <c r="Q6130" s="63">
        <v>10.0833333333333</v>
      </c>
      <c r="R6130" s="64">
        <v>299.625</v>
      </c>
      <c r="S6130" s="25">
        <v>305.375</v>
      </c>
      <c r="AMG6130"/>
      <c r="AMH6130"/>
      <c r="AMI6130"/>
      <c r="AMJ6130"/>
    </row>
    <row r="6131" spans="1:1024" s="2" customFormat="1" ht="38.25" x14ac:dyDescent="0.25">
      <c r="A6131" s="10" t="s">
        <v>1462</v>
      </c>
      <c r="B6131" s="66">
        <v>8295</v>
      </c>
      <c r="C6131" s="10">
        <f>VLOOKUP(B6131,[1]Planilha8!$X$4:$Y$6629,2,0)</f>
        <v>2041380</v>
      </c>
      <c r="D6131" s="92" t="s">
        <v>1646</v>
      </c>
      <c r="E6131" s="12" t="str">
        <f>VLOOKUP(B6131,[1]Planilha8!$X$4:$Z$6629,3,0)</f>
        <v>CLÍNICA CIRURGICA</v>
      </c>
      <c r="F6131" s="12" t="str">
        <f>VLOOKUP(B6131,[1]Planilha8!$X$4:$AD$6629,7,0)</f>
        <v>BOM</v>
      </c>
      <c r="G6131" s="13">
        <v>41698</v>
      </c>
      <c r="H6131" s="93">
        <v>605</v>
      </c>
      <c r="I6131" s="15" t="s">
        <v>22</v>
      </c>
      <c r="J6131" s="56" t="s">
        <v>619</v>
      </c>
      <c r="K6131" s="57">
        <v>2643</v>
      </c>
      <c r="L6131" s="58">
        <v>2013000278</v>
      </c>
      <c r="M6131" s="59">
        <v>43465</v>
      </c>
      <c r="N6131" s="60">
        <v>289.54166666666703</v>
      </c>
      <c r="O6131" s="61">
        <v>0.2</v>
      </c>
      <c r="P6131" s="62">
        <v>1.6666666666666701E-2</v>
      </c>
      <c r="Q6131" s="63">
        <v>10.0833333333333</v>
      </c>
      <c r="R6131" s="64">
        <v>299.625</v>
      </c>
      <c r="S6131" s="25">
        <v>305.375</v>
      </c>
      <c r="AMG6131"/>
      <c r="AMH6131"/>
      <c r="AMI6131"/>
      <c r="AMJ6131"/>
    </row>
    <row r="6132" spans="1:1024" s="2" customFormat="1" ht="38.25" x14ac:dyDescent="0.25">
      <c r="A6132" s="10" t="s">
        <v>1462</v>
      </c>
      <c r="B6132" s="66">
        <v>8296</v>
      </c>
      <c r="C6132" s="10">
        <f>VLOOKUP(B6132,[1]Planilha8!$X$4:$Y$6629,2,0)</f>
        <v>2041381</v>
      </c>
      <c r="D6132" s="92" t="s">
        <v>1646</v>
      </c>
      <c r="E6132" s="12" t="str">
        <f>VLOOKUP(B6132,[1]Planilha8!$X$4:$Z$6629,3,0)</f>
        <v>CLÍNICA CIRURGICA</v>
      </c>
      <c r="F6132" s="12" t="str">
        <f>VLOOKUP(B6132,[1]Planilha8!$X$4:$AD$6629,7,0)</f>
        <v>BOM</v>
      </c>
      <c r="G6132" s="13">
        <v>41698</v>
      </c>
      <c r="H6132" s="93">
        <v>605</v>
      </c>
      <c r="I6132" s="15" t="s">
        <v>22</v>
      </c>
      <c r="J6132" s="56" t="s">
        <v>619</v>
      </c>
      <c r="K6132" s="57">
        <v>2643</v>
      </c>
      <c r="L6132" s="58">
        <v>2013000278</v>
      </c>
      <c r="M6132" s="59">
        <v>43465</v>
      </c>
      <c r="N6132" s="60">
        <v>289.54166666666703</v>
      </c>
      <c r="O6132" s="61">
        <v>0.2</v>
      </c>
      <c r="P6132" s="62">
        <v>1.6666666666666701E-2</v>
      </c>
      <c r="Q6132" s="63">
        <v>10.0833333333333</v>
      </c>
      <c r="R6132" s="64">
        <v>299.625</v>
      </c>
      <c r="S6132" s="25">
        <v>305.375</v>
      </c>
      <c r="AMG6132"/>
      <c r="AMH6132"/>
      <c r="AMI6132"/>
      <c r="AMJ6132"/>
    </row>
    <row r="6133" spans="1:1024" s="2" customFormat="1" ht="38.25" x14ac:dyDescent="0.25">
      <c r="A6133" s="10" t="s">
        <v>1462</v>
      </c>
      <c r="B6133" s="66">
        <v>8297</v>
      </c>
      <c r="C6133" s="10">
        <f>VLOOKUP(B6133,[1]Planilha8!$X$4:$Y$6629,2,0)</f>
        <v>2041382</v>
      </c>
      <c r="D6133" s="92" t="s">
        <v>1646</v>
      </c>
      <c r="E6133" s="12" t="str">
        <f>VLOOKUP(B6133,[1]Planilha8!$X$4:$Z$6629,3,0)</f>
        <v>CLÍNICA CIRURGICA</v>
      </c>
      <c r="F6133" s="12" t="str">
        <f>VLOOKUP(B6133,[1]Planilha8!$X$4:$AD$6629,7,0)</f>
        <v>BOM</v>
      </c>
      <c r="G6133" s="13">
        <v>41698</v>
      </c>
      <c r="H6133" s="93">
        <v>605</v>
      </c>
      <c r="I6133" s="15" t="s">
        <v>22</v>
      </c>
      <c r="J6133" s="56" t="s">
        <v>619</v>
      </c>
      <c r="K6133" s="57">
        <v>2643</v>
      </c>
      <c r="L6133" s="58">
        <v>2013000278</v>
      </c>
      <c r="M6133" s="59">
        <v>43465</v>
      </c>
      <c r="N6133" s="60">
        <v>289.54166666666703</v>
      </c>
      <c r="O6133" s="61">
        <v>0.2</v>
      </c>
      <c r="P6133" s="62">
        <v>1.6666666666666701E-2</v>
      </c>
      <c r="Q6133" s="63">
        <v>10.0833333333333</v>
      </c>
      <c r="R6133" s="64">
        <v>299.625</v>
      </c>
      <c r="S6133" s="25">
        <v>305.375</v>
      </c>
      <c r="AMG6133"/>
      <c r="AMH6133"/>
      <c r="AMI6133"/>
      <c r="AMJ6133"/>
    </row>
    <row r="6134" spans="1:1024" s="2" customFormat="1" ht="38.25" x14ac:dyDescent="0.25">
      <c r="A6134" s="10" t="s">
        <v>1462</v>
      </c>
      <c r="B6134" s="66">
        <v>8313</v>
      </c>
      <c r="C6134" s="10">
        <f>VLOOKUP(B6134,[1]Planilha8!$X$4:$Y$6629,2,0)</f>
        <v>2040750</v>
      </c>
      <c r="D6134" s="92" t="s">
        <v>1646</v>
      </c>
      <c r="E6134" s="12" t="str">
        <f>VLOOKUP(B6134,[1]Planilha8!$X$4:$Z$6629,3,0)</f>
        <v>UNIDADE DE TERAPIA INTENSIVA</v>
      </c>
      <c r="F6134" s="12" t="str">
        <f>VLOOKUP(B6134,[1]Planilha8!$X$4:$AD$6629,7,0)</f>
        <v>BOM</v>
      </c>
      <c r="G6134" s="13">
        <v>41698</v>
      </c>
      <c r="H6134" s="93">
        <v>605</v>
      </c>
      <c r="I6134" s="15" t="s">
        <v>22</v>
      </c>
      <c r="J6134" s="56" t="s">
        <v>619</v>
      </c>
      <c r="K6134" s="57">
        <v>2643</v>
      </c>
      <c r="L6134" s="58">
        <v>2013000278</v>
      </c>
      <c r="M6134" s="59">
        <v>43465</v>
      </c>
      <c r="N6134" s="60">
        <v>289.54166666666703</v>
      </c>
      <c r="O6134" s="61">
        <v>0.2</v>
      </c>
      <c r="P6134" s="62">
        <v>1.6666666666666701E-2</v>
      </c>
      <c r="Q6134" s="63">
        <v>10.0833333333333</v>
      </c>
      <c r="R6134" s="64">
        <v>299.625</v>
      </c>
      <c r="S6134" s="25">
        <v>305.375</v>
      </c>
      <c r="AMG6134"/>
      <c r="AMH6134"/>
      <c r="AMI6134"/>
      <c r="AMJ6134"/>
    </row>
    <row r="6135" spans="1:1024" s="2" customFormat="1" ht="38.25" x14ac:dyDescent="0.25">
      <c r="A6135" s="10" t="s">
        <v>1462</v>
      </c>
      <c r="B6135" s="66">
        <v>8314</v>
      </c>
      <c r="C6135" s="10">
        <f>VLOOKUP(B6135,[1]Planilha8!$X$4:$Y$6629,2,0)</f>
        <v>2041384</v>
      </c>
      <c r="D6135" s="92" t="s">
        <v>1646</v>
      </c>
      <c r="E6135" s="12" t="str">
        <f>VLOOKUP(B6135,[1]Planilha8!$X$4:$Z$6629,3,0)</f>
        <v>CLÍNICA MÉDICA</v>
      </c>
      <c r="F6135" s="12" t="str">
        <f>VLOOKUP(B6135,[1]Planilha8!$X$4:$AD$6629,7,0)</f>
        <v>BOM</v>
      </c>
      <c r="G6135" s="13">
        <v>41698</v>
      </c>
      <c r="H6135" s="93">
        <v>605</v>
      </c>
      <c r="I6135" s="15" t="s">
        <v>22</v>
      </c>
      <c r="J6135" s="56" t="s">
        <v>619</v>
      </c>
      <c r="K6135" s="57">
        <v>2643</v>
      </c>
      <c r="L6135" s="58">
        <v>2013000278</v>
      </c>
      <c r="M6135" s="59">
        <v>43465</v>
      </c>
      <c r="N6135" s="60">
        <v>289.54166666666703</v>
      </c>
      <c r="O6135" s="61">
        <v>0.2</v>
      </c>
      <c r="P6135" s="62">
        <v>1.6666666666666701E-2</v>
      </c>
      <c r="Q6135" s="63">
        <v>10.0833333333333</v>
      </c>
      <c r="R6135" s="64">
        <v>299.625</v>
      </c>
      <c r="S6135" s="25">
        <v>305.375</v>
      </c>
      <c r="AMG6135"/>
      <c r="AMH6135"/>
      <c r="AMI6135"/>
      <c r="AMJ6135"/>
    </row>
    <row r="6136" spans="1:1024" s="2" customFormat="1" ht="38.25" x14ac:dyDescent="0.25">
      <c r="A6136" s="10" t="s">
        <v>1462</v>
      </c>
      <c r="B6136" s="66">
        <v>8315</v>
      </c>
      <c r="C6136" s="10">
        <f>VLOOKUP(B6136,[1]Planilha8!$X$4:$Y$6629,2,0)</f>
        <v>2041385</v>
      </c>
      <c r="D6136" s="92" t="s">
        <v>1646</v>
      </c>
      <c r="E6136" s="12" t="str">
        <f>VLOOKUP(B6136,[1]Planilha8!$X$4:$Z$6629,3,0)</f>
        <v>CLÍNICA MÉDICA</v>
      </c>
      <c r="F6136" s="12" t="str">
        <f>VLOOKUP(B6136,[1]Planilha8!$X$4:$AD$6629,7,0)</f>
        <v>BOM</v>
      </c>
      <c r="G6136" s="13">
        <v>41698</v>
      </c>
      <c r="H6136" s="93">
        <v>605</v>
      </c>
      <c r="I6136" s="15" t="s">
        <v>22</v>
      </c>
      <c r="J6136" s="56" t="s">
        <v>619</v>
      </c>
      <c r="K6136" s="57">
        <v>2643</v>
      </c>
      <c r="L6136" s="58">
        <v>2013000278</v>
      </c>
      <c r="M6136" s="59">
        <v>43465</v>
      </c>
      <c r="N6136" s="60">
        <v>289.54166666666703</v>
      </c>
      <c r="O6136" s="61">
        <v>0.2</v>
      </c>
      <c r="P6136" s="62">
        <v>1.6666666666666701E-2</v>
      </c>
      <c r="Q6136" s="63">
        <v>10.0833333333333</v>
      </c>
      <c r="R6136" s="64">
        <v>299.625</v>
      </c>
      <c r="S6136" s="25">
        <v>305.375</v>
      </c>
      <c r="AMG6136"/>
      <c r="AMH6136"/>
      <c r="AMI6136"/>
      <c r="AMJ6136"/>
    </row>
    <row r="6137" spans="1:1024" s="2" customFormat="1" ht="38.25" x14ac:dyDescent="0.25">
      <c r="A6137" s="10" t="s">
        <v>1462</v>
      </c>
      <c r="B6137" s="66">
        <v>8316</v>
      </c>
      <c r="C6137" s="10">
        <f>VLOOKUP(B6137,[1]Planilha8!$X$4:$Y$6629,2,0)</f>
        <v>2041386</v>
      </c>
      <c r="D6137" s="92" t="s">
        <v>1646</v>
      </c>
      <c r="E6137" s="12" t="str">
        <f>VLOOKUP(B6137,[1]Planilha8!$X$4:$Z$6629,3,0)</f>
        <v>UNIDADE DE TERAPIA INTENSIVA</v>
      </c>
      <c r="F6137" s="12" t="str">
        <f>VLOOKUP(B6137,[1]Planilha8!$X$4:$AD$6629,7,0)</f>
        <v>BOM</v>
      </c>
      <c r="G6137" s="13">
        <v>41698</v>
      </c>
      <c r="H6137" s="93">
        <v>605</v>
      </c>
      <c r="I6137" s="15" t="s">
        <v>22</v>
      </c>
      <c r="J6137" s="56" t="s">
        <v>619</v>
      </c>
      <c r="K6137" s="57">
        <v>2643</v>
      </c>
      <c r="L6137" s="58">
        <v>2013000278</v>
      </c>
      <c r="M6137" s="59">
        <v>43465</v>
      </c>
      <c r="N6137" s="60">
        <v>289.54166666666703</v>
      </c>
      <c r="O6137" s="61">
        <v>0.2</v>
      </c>
      <c r="P6137" s="62">
        <v>1.6666666666666701E-2</v>
      </c>
      <c r="Q6137" s="63">
        <v>10.0833333333333</v>
      </c>
      <c r="R6137" s="64">
        <v>299.625</v>
      </c>
      <c r="S6137" s="25">
        <v>305.375</v>
      </c>
      <c r="AMG6137"/>
      <c r="AMH6137"/>
      <c r="AMI6137"/>
      <c r="AMJ6137"/>
    </row>
    <row r="6138" spans="1:1024" s="2" customFormat="1" ht="38.25" x14ac:dyDescent="0.25">
      <c r="A6138" s="10" t="s">
        <v>1462</v>
      </c>
      <c r="B6138" s="66">
        <v>8317</v>
      </c>
      <c r="C6138" s="10">
        <f>VLOOKUP(B6138,[1]Planilha8!$X$4:$Y$6629,2,0)</f>
        <v>2041387</v>
      </c>
      <c r="D6138" s="92" t="s">
        <v>1646</v>
      </c>
      <c r="E6138" s="12" t="str">
        <f>VLOOKUP(B6138,[1]Planilha8!$X$4:$Z$6629,3,0)</f>
        <v>CLÍNICA MÉDICA</v>
      </c>
      <c r="F6138" s="12" t="str">
        <f>VLOOKUP(B6138,[1]Planilha8!$X$4:$AD$6629,7,0)</f>
        <v>BOM</v>
      </c>
      <c r="G6138" s="13">
        <v>41698</v>
      </c>
      <c r="H6138" s="93">
        <v>605</v>
      </c>
      <c r="I6138" s="15" t="s">
        <v>22</v>
      </c>
      <c r="J6138" s="56" t="s">
        <v>619</v>
      </c>
      <c r="K6138" s="57">
        <v>2643</v>
      </c>
      <c r="L6138" s="58">
        <v>2013000278</v>
      </c>
      <c r="M6138" s="59">
        <v>43465</v>
      </c>
      <c r="N6138" s="60">
        <v>289.54166666666703</v>
      </c>
      <c r="O6138" s="61">
        <v>0.2</v>
      </c>
      <c r="P6138" s="62">
        <v>1.6666666666666701E-2</v>
      </c>
      <c r="Q6138" s="63">
        <v>10.0833333333333</v>
      </c>
      <c r="R6138" s="64">
        <v>299.625</v>
      </c>
      <c r="S6138" s="25">
        <v>305.375</v>
      </c>
      <c r="AMG6138"/>
      <c r="AMH6138"/>
      <c r="AMI6138"/>
      <c r="AMJ6138"/>
    </row>
    <row r="6139" spans="1:1024" s="2" customFormat="1" ht="38.25" x14ac:dyDescent="0.25">
      <c r="A6139" s="10" t="s">
        <v>1462</v>
      </c>
      <c r="B6139" s="66">
        <v>8318</v>
      </c>
      <c r="C6139" s="10">
        <f>VLOOKUP(B6139,[1]Planilha8!$X$4:$Y$6629,2,0)</f>
        <v>2041388</v>
      </c>
      <c r="D6139" s="92" t="s">
        <v>1646</v>
      </c>
      <c r="E6139" s="12" t="str">
        <f>VLOOKUP(B6139,[1]Planilha8!$X$4:$Z$6629,3,0)</f>
        <v>CLÍNICA MÉDICA</v>
      </c>
      <c r="F6139" s="12" t="str">
        <f>VLOOKUP(B6139,[1]Planilha8!$X$4:$AD$6629,7,0)</f>
        <v>BOM</v>
      </c>
      <c r="G6139" s="13">
        <v>41698</v>
      </c>
      <c r="H6139" s="93">
        <v>605</v>
      </c>
      <c r="I6139" s="15" t="s">
        <v>22</v>
      </c>
      <c r="J6139" s="56" t="s">
        <v>619</v>
      </c>
      <c r="K6139" s="57">
        <v>2643</v>
      </c>
      <c r="L6139" s="58">
        <v>2013000278</v>
      </c>
      <c r="M6139" s="59">
        <v>43465</v>
      </c>
      <c r="N6139" s="60">
        <v>289.54166666666703</v>
      </c>
      <c r="O6139" s="61">
        <v>0.2</v>
      </c>
      <c r="P6139" s="62">
        <v>1.6666666666666701E-2</v>
      </c>
      <c r="Q6139" s="63">
        <v>10.0833333333333</v>
      </c>
      <c r="R6139" s="64">
        <v>299.625</v>
      </c>
      <c r="S6139" s="25">
        <v>305.375</v>
      </c>
      <c r="AMG6139"/>
      <c r="AMH6139"/>
      <c r="AMI6139"/>
      <c r="AMJ6139"/>
    </row>
    <row r="6140" spans="1:1024" s="2" customFormat="1" ht="38.25" x14ac:dyDescent="0.25">
      <c r="A6140" s="10" t="s">
        <v>1462</v>
      </c>
      <c r="B6140" s="66">
        <v>8319</v>
      </c>
      <c r="C6140" s="10">
        <f>VLOOKUP(B6140,[1]Planilha8!$X$4:$Y$6629,2,0)</f>
        <v>2041389</v>
      </c>
      <c r="D6140" s="92" t="s">
        <v>1646</v>
      </c>
      <c r="E6140" s="12" t="str">
        <f>VLOOKUP(B6140,[1]Planilha8!$X$4:$Z$6629,3,0)</f>
        <v>CLÍNICA MÉDICA</v>
      </c>
      <c r="F6140" s="12" t="str">
        <f>VLOOKUP(B6140,[1]Planilha8!$X$4:$AD$6629,7,0)</f>
        <v>BOM</v>
      </c>
      <c r="G6140" s="13">
        <v>41698</v>
      </c>
      <c r="H6140" s="93">
        <v>605</v>
      </c>
      <c r="I6140" s="15" t="s">
        <v>22</v>
      </c>
      <c r="J6140" s="56" t="s">
        <v>619</v>
      </c>
      <c r="K6140" s="57">
        <v>2643</v>
      </c>
      <c r="L6140" s="58">
        <v>2013000278</v>
      </c>
      <c r="M6140" s="59">
        <v>43465</v>
      </c>
      <c r="N6140" s="60">
        <v>289.54166666666703</v>
      </c>
      <c r="O6140" s="61">
        <v>0.2</v>
      </c>
      <c r="P6140" s="62">
        <v>1.6666666666666701E-2</v>
      </c>
      <c r="Q6140" s="63">
        <v>10.0833333333333</v>
      </c>
      <c r="R6140" s="64">
        <v>299.625</v>
      </c>
      <c r="S6140" s="25">
        <v>305.375</v>
      </c>
      <c r="AMG6140"/>
      <c r="AMH6140"/>
      <c r="AMI6140"/>
      <c r="AMJ6140"/>
    </row>
    <row r="6141" spans="1:1024" s="2" customFormat="1" ht="38.25" x14ac:dyDescent="0.25">
      <c r="A6141" s="10" t="s">
        <v>1462</v>
      </c>
      <c r="B6141" s="66">
        <v>8320</v>
      </c>
      <c r="C6141" s="10">
        <f>VLOOKUP(B6141,[1]Planilha8!$X$4:$Y$6629,2,0)</f>
        <v>2041390</v>
      </c>
      <c r="D6141" s="92" t="s">
        <v>1646</v>
      </c>
      <c r="E6141" s="12" t="str">
        <f>VLOOKUP(B6141,[1]Planilha8!$X$4:$Z$6629,3,0)</f>
        <v>CLÍNICA MÉDICA</v>
      </c>
      <c r="F6141" s="12" t="str">
        <f>VLOOKUP(B6141,[1]Planilha8!$X$4:$AD$6629,7,0)</f>
        <v>BOM</v>
      </c>
      <c r="G6141" s="13">
        <v>41698</v>
      </c>
      <c r="H6141" s="93">
        <v>605</v>
      </c>
      <c r="I6141" s="15" t="s">
        <v>22</v>
      </c>
      <c r="J6141" s="56" t="s">
        <v>619</v>
      </c>
      <c r="K6141" s="57">
        <v>2643</v>
      </c>
      <c r="L6141" s="58">
        <v>2013000278</v>
      </c>
      <c r="M6141" s="59">
        <v>43465</v>
      </c>
      <c r="N6141" s="60">
        <v>289.54166666666703</v>
      </c>
      <c r="O6141" s="61">
        <v>0.2</v>
      </c>
      <c r="P6141" s="62">
        <v>1.6666666666666701E-2</v>
      </c>
      <c r="Q6141" s="63">
        <v>10.0833333333333</v>
      </c>
      <c r="R6141" s="64">
        <v>299.625</v>
      </c>
      <c r="S6141" s="25">
        <v>305.375</v>
      </c>
      <c r="AMG6141"/>
      <c r="AMH6141"/>
      <c r="AMI6141"/>
      <c r="AMJ6141"/>
    </row>
    <row r="6142" spans="1:1024" s="2" customFormat="1" ht="38.25" x14ac:dyDescent="0.25">
      <c r="A6142" s="10" t="s">
        <v>1462</v>
      </c>
      <c r="B6142" s="66">
        <v>8321</v>
      </c>
      <c r="C6142" s="10">
        <f>VLOOKUP(B6142,[1]Planilha8!$X$4:$Y$6629,2,0)</f>
        <v>2041391</v>
      </c>
      <c r="D6142" s="92" t="s">
        <v>1646</v>
      </c>
      <c r="E6142" s="12" t="str">
        <f>VLOOKUP(B6142,[1]Planilha8!$X$4:$Z$6629,3,0)</f>
        <v>UNIDADE DE TERAPIA INTENSIVA</v>
      </c>
      <c r="F6142" s="12" t="str">
        <f>VLOOKUP(B6142,[1]Planilha8!$X$4:$AD$6629,7,0)</f>
        <v>BOM</v>
      </c>
      <c r="G6142" s="13">
        <v>41698</v>
      </c>
      <c r="H6142" s="93">
        <v>605</v>
      </c>
      <c r="I6142" s="15" t="s">
        <v>22</v>
      </c>
      <c r="J6142" s="56" t="s">
        <v>619</v>
      </c>
      <c r="K6142" s="57">
        <v>2643</v>
      </c>
      <c r="L6142" s="58">
        <v>2013000278</v>
      </c>
      <c r="M6142" s="59">
        <v>43465</v>
      </c>
      <c r="N6142" s="60">
        <v>289.54166666666703</v>
      </c>
      <c r="O6142" s="61">
        <v>0.2</v>
      </c>
      <c r="P6142" s="62">
        <v>1.6666666666666701E-2</v>
      </c>
      <c r="Q6142" s="63">
        <v>10.0833333333333</v>
      </c>
      <c r="R6142" s="64">
        <v>299.625</v>
      </c>
      <c r="S6142" s="25">
        <v>305.375</v>
      </c>
      <c r="AMG6142"/>
      <c r="AMH6142"/>
      <c r="AMI6142"/>
      <c r="AMJ6142"/>
    </row>
    <row r="6143" spans="1:1024" s="2" customFormat="1" ht="38.25" x14ac:dyDescent="0.25">
      <c r="A6143" s="10" t="s">
        <v>1462</v>
      </c>
      <c r="B6143" s="66">
        <v>8322</v>
      </c>
      <c r="C6143" s="10">
        <f>VLOOKUP(B6143,[1]Planilha8!$X$4:$Y$6629,2,0)</f>
        <v>2041392</v>
      </c>
      <c r="D6143" s="92" t="s">
        <v>1646</v>
      </c>
      <c r="E6143" s="12" t="str">
        <f>VLOOKUP(B6143,[1]Planilha8!$X$4:$Z$6629,3,0)</f>
        <v>CLÍNICA MÉDICA</v>
      </c>
      <c r="F6143" s="12" t="str">
        <f>VLOOKUP(B6143,[1]Planilha8!$X$4:$AD$6629,7,0)</f>
        <v>BOM</v>
      </c>
      <c r="G6143" s="13">
        <v>41698</v>
      </c>
      <c r="H6143" s="93">
        <v>605</v>
      </c>
      <c r="I6143" s="15" t="s">
        <v>22</v>
      </c>
      <c r="J6143" s="56" t="s">
        <v>619</v>
      </c>
      <c r="K6143" s="57">
        <v>2643</v>
      </c>
      <c r="L6143" s="58">
        <v>2013000278</v>
      </c>
      <c r="M6143" s="59">
        <v>43465</v>
      </c>
      <c r="N6143" s="60">
        <v>289.54166666666703</v>
      </c>
      <c r="O6143" s="61">
        <v>0.2</v>
      </c>
      <c r="P6143" s="62">
        <v>1.6666666666666701E-2</v>
      </c>
      <c r="Q6143" s="63">
        <v>10.0833333333333</v>
      </c>
      <c r="R6143" s="64">
        <v>299.625</v>
      </c>
      <c r="S6143" s="25">
        <v>305.375</v>
      </c>
      <c r="AMG6143"/>
      <c r="AMH6143"/>
      <c r="AMI6143"/>
      <c r="AMJ6143"/>
    </row>
    <row r="6144" spans="1:1024" s="2" customFormat="1" ht="38.25" x14ac:dyDescent="0.25">
      <c r="A6144" s="10" t="s">
        <v>1462</v>
      </c>
      <c r="B6144" s="66">
        <v>8323</v>
      </c>
      <c r="C6144" s="10">
        <f>VLOOKUP(B6144,[1]Planilha8!$X$4:$Y$6629,2,0)</f>
        <v>2041393</v>
      </c>
      <c r="D6144" s="92" t="s">
        <v>1646</v>
      </c>
      <c r="E6144" s="12" t="str">
        <f>VLOOKUP(B6144,[1]Planilha8!$X$4:$Z$6629,3,0)</f>
        <v>CLÍNICA MÉDICA</v>
      </c>
      <c r="F6144" s="12" t="str">
        <f>VLOOKUP(B6144,[1]Planilha8!$X$4:$AD$6629,7,0)</f>
        <v>BOM</v>
      </c>
      <c r="G6144" s="13">
        <v>41698</v>
      </c>
      <c r="H6144" s="93">
        <v>605</v>
      </c>
      <c r="I6144" s="15" t="s">
        <v>22</v>
      </c>
      <c r="J6144" s="56" t="s">
        <v>619</v>
      </c>
      <c r="K6144" s="57">
        <v>2643</v>
      </c>
      <c r="L6144" s="58">
        <v>2013000278</v>
      </c>
      <c r="M6144" s="59">
        <v>43465</v>
      </c>
      <c r="N6144" s="60">
        <v>289.54166666666703</v>
      </c>
      <c r="O6144" s="61">
        <v>0.2</v>
      </c>
      <c r="P6144" s="62">
        <v>1.6666666666666701E-2</v>
      </c>
      <c r="Q6144" s="63">
        <v>10.0833333333333</v>
      </c>
      <c r="R6144" s="64">
        <v>299.625</v>
      </c>
      <c r="S6144" s="25">
        <v>305.375</v>
      </c>
      <c r="AMG6144"/>
      <c r="AMH6144"/>
      <c r="AMI6144"/>
      <c r="AMJ6144"/>
    </row>
    <row r="6145" spans="1:1024" s="2" customFormat="1" ht="38.25" x14ac:dyDescent="0.25">
      <c r="A6145" s="10" t="s">
        <v>1462</v>
      </c>
      <c r="B6145" s="66">
        <v>8324</v>
      </c>
      <c r="C6145" s="10">
        <f>VLOOKUP(B6145,[1]Planilha8!$X$4:$Y$6629,2,0)</f>
        <v>2041394</v>
      </c>
      <c r="D6145" s="92" t="s">
        <v>1646</v>
      </c>
      <c r="E6145" s="12" t="str">
        <f>VLOOKUP(B6145,[1]Planilha8!$X$4:$Z$6629,3,0)</f>
        <v>CLÍNICA MÉDICA</v>
      </c>
      <c r="F6145" s="12" t="str">
        <f>VLOOKUP(B6145,[1]Planilha8!$X$4:$AD$6629,7,0)</f>
        <v>BOM</v>
      </c>
      <c r="G6145" s="13">
        <v>41698</v>
      </c>
      <c r="H6145" s="93">
        <v>605</v>
      </c>
      <c r="I6145" s="15" t="s">
        <v>22</v>
      </c>
      <c r="J6145" s="56" t="s">
        <v>619</v>
      </c>
      <c r="K6145" s="57">
        <v>2643</v>
      </c>
      <c r="L6145" s="58">
        <v>2013000278</v>
      </c>
      <c r="M6145" s="59">
        <v>43465</v>
      </c>
      <c r="N6145" s="60">
        <v>289.54166666666703</v>
      </c>
      <c r="O6145" s="61">
        <v>0.2</v>
      </c>
      <c r="P6145" s="62">
        <v>1.6666666666666701E-2</v>
      </c>
      <c r="Q6145" s="63">
        <v>10.0833333333333</v>
      </c>
      <c r="R6145" s="64">
        <v>299.625</v>
      </c>
      <c r="S6145" s="25">
        <v>305.375</v>
      </c>
      <c r="AMG6145"/>
      <c r="AMH6145"/>
      <c r="AMI6145"/>
      <c r="AMJ6145"/>
    </row>
    <row r="6146" spans="1:1024" s="2" customFormat="1" ht="38.25" x14ac:dyDescent="0.25">
      <c r="A6146" s="10" t="s">
        <v>1462</v>
      </c>
      <c r="B6146" s="66">
        <v>8325</v>
      </c>
      <c r="C6146" s="10">
        <f>VLOOKUP(B6146,[1]Planilha8!$X$4:$Y$6629,2,0)</f>
        <v>2041395</v>
      </c>
      <c r="D6146" s="92" t="s">
        <v>1646</v>
      </c>
      <c r="E6146" s="12" t="str">
        <f>VLOOKUP(B6146,[1]Planilha8!$X$4:$Z$6629,3,0)</f>
        <v>CLÍNICA MÉDICA</v>
      </c>
      <c r="F6146" s="12" t="str">
        <f>VLOOKUP(B6146,[1]Planilha8!$X$4:$AD$6629,7,0)</f>
        <v>BOM</v>
      </c>
      <c r="G6146" s="13">
        <v>41698</v>
      </c>
      <c r="H6146" s="93">
        <v>605</v>
      </c>
      <c r="I6146" s="15" t="s">
        <v>22</v>
      </c>
      <c r="J6146" s="56" t="s">
        <v>619</v>
      </c>
      <c r="K6146" s="57">
        <v>2643</v>
      </c>
      <c r="L6146" s="58">
        <v>2013000278</v>
      </c>
      <c r="M6146" s="59">
        <v>43465</v>
      </c>
      <c r="N6146" s="60">
        <v>289.54166666666703</v>
      </c>
      <c r="O6146" s="61">
        <v>0.2</v>
      </c>
      <c r="P6146" s="62">
        <v>1.6666666666666701E-2</v>
      </c>
      <c r="Q6146" s="63">
        <v>10.0833333333333</v>
      </c>
      <c r="R6146" s="64">
        <v>299.625</v>
      </c>
      <c r="S6146" s="25">
        <v>305.375</v>
      </c>
      <c r="AMG6146"/>
      <c r="AMH6146"/>
      <c r="AMI6146"/>
      <c r="AMJ6146"/>
    </row>
    <row r="6147" spans="1:1024" s="2" customFormat="1" ht="38.25" x14ac:dyDescent="0.25">
      <c r="A6147" s="10" t="s">
        <v>1462</v>
      </c>
      <c r="B6147" s="66">
        <v>8326</v>
      </c>
      <c r="C6147" s="10">
        <f>VLOOKUP(B6147,[1]Planilha8!$X$4:$Y$6629,2,0)</f>
        <v>2041396</v>
      </c>
      <c r="D6147" s="92" t="s">
        <v>1646</v>
      </c>
      <c r="E6147" s="12" t="str">
        <f>VLOOKUP(B6147,[1]Planilha8!$X$4:$Z$6629,3,0)</f>
        <v>CLÍNICA MÉDICA</v>
      </c>
      <c r="F6147" s="12" t="str">
        <f>VLOOKUP(B6147,[1]Planilha8!$X$4:$AD$6629,7,0)</f>
        <v>BOM</v>
      </c>
      <c r="G6147" s="13">
        <v>41698</v>
      </c>
      <c r="H6147" s="93">
        <v>605</v>
      </c>
      <c r="I6147" s="15" t="s">
        <v>22</v>
      </c>
      <c r="J6147" s="56" t="s">
        <v>619</v>
      </c>
      <c r="K6147" s="57">
        <v>2643</v>
      </c>
      <c r="L6147" s="58">
        <v>2013000278</v>
      </c>
      <c r="M6147" s="59">
        <v>43465</v>
      </c>
      <c r="N6147" s="60">
        <v>289.54166666666703</v>
      </c>
      <c r="O6147" s="61">
        <v>0.2</v>
      </c>
      <c r="P6147" s="62">
        <v>1.6666666666666701E-2</v>
      </c>
      <c r="Q6147" s="63">
        <v>10.0833333333333</v>
      </c>
      <c r="R6147" s="64">
        <v>299.625</v>
      </c>
      <c r="S6147" s="25">
        <v>305.375</v>
      </c>
      <c r="AMG6147"/>
      <c r="AMH6147"/>
      <c r="AMI6147"/>
      <c r="AMJ6147"/>
    </row>
    <row r="6148" spans="1:1024" s="2" customFormat="1" ht="38.25" x14ac:dyDescent="0.25">
      <c r="A6148" s="10" t="s">
        <v>1462</v>
      </c>
      <c r="B6148" s="66">
        <v>8327</v>
      </c>
      <c r="C6148" s="10">
        <f>VLOOKUP(B6148,[1]Planilha8!$X$4:$Y$6629,2,0)</f>
        <v>2041397</v>
      </c>
      <c r="D6148" s="92" t="s">
        <v>1646</v>
      </c>
      <c r="E6148" s="12" t="str">
        <f>VLOOKUP(B6148,[1]Planilha8!$X$4:$Z$6629,3,0)</f>
        <v>CLÍNICA MÉDICA</v>
      </c>
      <c r="F6148" s="12" t="str">
        <f>VLOOKUP(B6148,[1]Planilha8!$X$4:$AD$6629,7,0)</f>
        <v>BOM</v>
      </c>
      <c r="G6148" s="13">
        <v>41698</v>
      </c>
      <c r="H6148" s="93">
        <v>605</v>
      </c>
      <c r="I6148" s="15" t="s">
        <v>22</v>
      </c>
      <c r="J6148" s="56" t="s">
        <v>619</v>
      </c>
      <c r="K6148" s="57">
        <v>2643</v>
      </c>
      <c r="L6148" s="58">
        <v>2013000278</v>
      </c>
      <c r="M6148" s="59">
        <v>43465</v>
      </c>
      <c r="N6148" s="60">
        <v>289.54166666666703</v>
      </c>
      <c r="O6148" s="61">
        <v>0.2</v>
      </c>
      <c r="P6148" s="62">
        <v>1.6666666666666701E-2</v>
      </c>
      <c r="Q6148" s="63">
        <v>10.0833333333333</v>
      </c>
      <c r="R6148" s="64">
        <v>299.625</v>
      </c>
      <c r="S6148" s="25">
        <v>305.375</v>
      </c>
      <c r="AMG6148"/>
      <c r="AMH6148"/>
      <c r="AMI6148"/>
      <c r="AMJ6148"/>
    </row>
    <row r="6149" spans="1:1024" s="2" customFormat="1" ht="38.25" x14ac:dyDescent="0.25">
      <c r="A6149" s="10" t="s">
        <v>1462</v>
      </c>
      <c r="B6149" s="66">
        <v>8328</v>
      </c>
      <c r="C6149" s="10">
        <f>VLOOKUP(B6149,[1]Planilha8!$X$4:$Y$6629,2,0)</f>
        <v>2041398</v>
      </c>
      <c r="D6149" s="92" t="s">
        <v>1646</v>
      </c>
      <c r="E6149" s="12" t="str">
        <f>VLOOKUP(B6149,[1]Planilha8!$X$4:$Z$6629,3,0)</f>
        <v>CLÍNICA MÉDICA</v>
      </c>
      <c r="F6149" s="12" t="str">
        <f>VLOOKUP(B6149,[1]Planilha8!$X$4:$AD$6629,7,0)</f>
        <v>BOM</v>
      </c>
      <c r="G6149" s="13">
        <v>41698</v>
      </c>
      <c r="H6149" s="93">
        <v>605</v>
      </c>
      <c r="I6149" s="15" t="s">
        <v>22</v>
      </c>
      <c r="J6149" s="56" t="s">
        <v>619</v>
      </c>
      <c r="K6149" s="57">
        <v>2643</v>
      </c>
      <c r="L6149" s="58">
        <v>2013000278</v>
      </c>
      <c r="M6149" s="59">
        <v>43465</v>
      </c>
      <c r="N6149" s="60">
        <v>289.54166666666703</v>
      </c>
      <c r="O6149" s="61">
        <v>0.2</v>
      </c>
      <c r="P6149" s="62">
        <v>1.6666666666666701E-2</v>
      </c>
      <c r="Q6149" s="63">
        <v>10.0833333333333</v>
      </c>
      <c r="R6149" s="64">
        <v>299.625</v>
      </c>
      <c r="S6149" s="25">
        <v>305.375</v>
      </c>
      <c r="AMG6149"/>
      <c r="AMH6149"/>
      <c r="AMI6149"/>
      <c r="AMJ6149"/>
    </row>
    <row r="6150" spans="1:1024" s="2" customFormat="1" ht="38.25" x14ac:dyDescent="0.25">
      <c r="A6150" s="10" t="s">
        <v>1462</v>
      </c>
      <c r="B6150" s="66">
        <v>8329</v>
      </c>
      <c r="C6150" s="10">
        <f>VLOOKUP(B6150,[1]Planilha8!$X$4:$Y$6629,2,0)</f>
        <v>2041399</v>
      </c>
      <c r="D6150" s="92" t="s">
        <v>1646</v>
      </c>
      <c r="E6150" s="12" t="str">
        <f>VLOOKUP(B6150,[1]Planilha8!$X$4:$Z$6629,3,0)</f>
        <v>CLÍNICA MÉDICA</v>
      </c>
      <c r="F6150" s="12" t="str">
        <f>VLOOKUP(B6150,[1]Planilha8!$X$4:$AD$6629,7,0)</f>
        <v>BOM</v>
      </c>
      <c r="G6150" s="13">
        <v>41698</v>
      </c>
      <c r="H6150" s="93">
        <v>605</v>
      </c>
      <c r="I6150" s="15" t="s">
        <v>22</v>
      </c>
      <c r="J6150" s="56" t="s">
        <v>619</v>
      </c>
      <c r="K6150" s="57">
        <v>2643</v>
      </c>
      <c r="L6150" s="58">
        <v>2013000278</v>
      </c>
      <c r="M6150" s="59">
        <v>43465</v>
      </c>
      <c r="N6150" s="60">
        <v>289.54166666666703</v>
      </c>
      <c r="O6150" s="61">
        <v>0.2</v>
      </c>
      <c r="P6150" s="62">
        <v>1.6666666666666701E-2</v>
      </c>
      <c r="Q6150" s="63">
        <v>10.0833333333333</v>
      </c>
      <c r="R6150" s="64">
        <v>299.625</v>
      </c>
      <c r="S6150" s="25">
        <v>305.375</v>
      </c>
      <c r="AMG6150"/>
      <c r="AMH6150"/>
      <c r="AMI6150"/>
      <c r="AMJ6150"/>
    </row>
    <row r="6151" spans="1:1024" s="2" customFormat="1" ht="38.25" x14ac:dyDescent="0.25">
      <c r="A6151" s="10" t="s">
        <v>1462</v>
      </c>
      <c r="B6151" s="66">
        <v>8330</v>
      </c>
      <c r="C6151" s="10">
        <f>VLOOKUP(B6151,[1]Planilha8!$X$4:$Y$6629,2,0)</f>
        <v>2041400</v>
      </c>
      <c r="D6151" s="92" t="s">
        <v>1646</v>
      </c>
      <c r="E6151" s="12" t="str">
        <f>VLOOKUP(B6151,[1]Planilha8!$X$4:$Z$6629,3,0)</f>
        <v>CLÍNICA MÉDICA</v>
      </c>
      <c r="F6151" s="12" t="str">
        <f>VLOOKUP(B6151,[1]Planilha8!$X$4:$AD$6629,7,0)</f>
        <v>BOM</v>
      </c>
      <c r="G6151" s="13">
        <v>41698</v>
      </c>
      <c r="H6151" s="93">
        <v>605</v>
      </c>
      <c r="I6151" s="15" t="s">
        <v>22</v>
      </c>
      <c r="J6151" s="56" t="s">
        <v>619</v>
      </c>
      <c r="K6151" s="57">
        <v>2643</v>
      </c>
      <c r="L6151" s="58">
        <v>2013000278</v>
      </c>
      <c r="M6151" s="59">
        <v>43465</v>
      </c>
      <c r="N6151" s="60">
        <v>289.54166666666703</v>
      </c>
      <c r="O6151" s="61">
        <v>0.2</v>
      </c>
      <c r="P6151" s="62">
        <v>1.6666666666666701E-2</v>
      </c>
      <c r="Q6151" s="63">
        <v>10.0833333333333</v>
      </c>
      <c r="R6151" s="64">
        <v>299.625</v>
      </c>
      <c r="S6151" s="25">
        <v>305.375</v>
      </c>
      <c r="AMG6151"/>
      <c r="AMH6151"/>
      <c r="AMI6151"/>
      <c r="AMJ6151"/>
    </row>
    <row r="6152" spans="1:1024" s="2" customFormat="1" ht="38.25" x14ac:dyDescent="0.25">
      <c r="A6152" s="10" t="s">
        <v>1462</v>
      </c>
      <c r="B6152" s="66">
        <v>8331</v>
      </c>
      <c r="C6152" s="10">
        <f>VLOOKUP(B6152,[1]Planilha8!$X$4:$Y$6629,2,0)</f>
        <v>2041401</v>
      </c>
      <c r="D6152" s="92" t="s">
        <v>1646</v>
      </c>
      <c r="E6152" s="12" t="str">
        <f>VLOOKUP(B6152,[1]Planilha8!$X$4:$Z$6629,3,0)</f>
        <v>CLÍNICA MÉDICA</v>
      </c>
      <c r="F6152" s="12" t="str">
        <f>VLOOKUP(B6152,[1]Planilha8!$X$4:$AD$6629,7,0)</f>
        <v>BOM</v>
      </c>
      <c r="G6152" s="13">
        <v>41698</v>
      </c>
      <c r="H6152" s="93">
        <v>605</v>
      </c>
      <c r="I6152" s="15" t="s">
        <v>22</v>
      </c>
      <c r="J6152" s="56" t="s">
        <v>619</v>
      </c>
      <c r="K6152" s="57">
        <v>2643</v>
      </c>
      <c r="L6152" s="58">
        <v>2013000278</v>
      </c>
      <c r="M6152" s="59">
        <v>43465</v>
      </c>
      <c r="N6152" s="60">
        <v>289.54166666666703</v>
      </c>
      <c r="O6152" s="61">
        <v>0.2</v>
      </c>
      <c r="P6152" s="62">
        <v>1.6666666666666701E-2</v>
      </c>
      <c r="Q6152" s="63">
        <v>10.0833333333333</v>
      </c>
      <c r="R6152" s="64">
        <v>299.625</v>
      </c>
      <c r="S6152" s="25">
        <v>305.375</v>
      </c>
      <c r="AMG6152"/>
      <c r="AMH6152"/>
      <c r="AMI6152"/>
      <c r="AMJ6152"/>
    </row>
    <row r="6153" spans="1:1024" s="2" customFormat="1" ht="38.25" x14ac:dyDescent="0.25">
      <c r="A6153" s="10" t="s">
        <v>1462</v>
      </c>
      <c r="B6153" s="66">
        <v>8332</v>
      </c>
      <c r="C6153" s="10">
        <f>VLOOKUP(B6153,[1]Planilha8!$X$4:$Y$6629,2,0)</f>
        <v>2041402</v>
      </c>
      <c r="D6153" s="92" t="s">
        <v>1646</v>
      </c>
      <c r="E6153" s="12" t="str">
        <f>VLOOKUP(B6153,[1]Planilha8!$X$4:$Z$6629,3,0)</f>
        <v>CLÍNICA MÉDICA</v>
      </c>
      <c r="F6153" s="12" t="str">
        <f>VLOOKUP(B6153,[1]Planilha8!$X$4:$AD$6629,7,0)</f>
        <v>BOM</v>
      </c>
      <c r="G6153" s="13">
        <v>41698</v>
      </c>
      <c r="H6153" s="93">
        <v>605</v>
      </c>
      <c r="I6153" s="15" t="s">
        <v>22</v>
      </c>
      <c r="J6153" s="56" t="s">
        <v>619</v>
      </c>
      <c r="K6153" s="57">
        <v>2643</v>
      </c>
      <c r="L6153" s="58">
        <v>2013000278</v>
      </c>
      <c r="M6153" s="59">
        <v>43465</v>
      </c>
      <c r="N6153" s="60">
        <v>289.54166666666703</v>
      </c>
      <c r="O6153" s="61">
        <v>0.2</v>
      </c>
      <c r="P6153" s="62">
        <v>1.6666666666666701E-2</v>
      </c>
      <c r="Q6153" s="63">
        <v>10.0833333333333</v>
      </c>
      <c r="R6153" s="64">
        <v>299.625</v>
      </c>
      <c r="S6153" s="25">
        <v>305.375</v>
      </c>
      <c r="AMG6153"/>
      <c r="AMH6153"/>
      <c r="AMI6153"/>
      <c r="AMJ6153"/>
    </row>
    <row r="6154" spans="1:1024" s="2" customFormat="1" ht="38.25" x14ac:dyDescent="0.25">
      <c r="A6154" s="10" t="s">
        <v>1462</v>
      </c>
      <c r="B6154" s="66">
        <v>8333</v>
      </c>
      <c r="C6154" s="10">
        <f>VLOOKUP(B6154,[1]Planilha8!$X$4:$Y$6629,2,0)</f>
        <v>2041403</v>
      </c>
      <c r="D6154" s="92" t="s">
        <v>1646</v>
      </c>
      <c r="E6154" s="12" t="str">
        <f>VLOOKUP(B6154,[1]Planilha8!$X$4:$Z$6629,3,0)</f>
        <v>UNIDADE DE TERAPIA INTENSIVA</v>
      </c>
      <c r="F6154" s="12" t="str">
        <f>VLOOKUP(B6154,[1]Planilha8!$X$4:$AD$6629,7,0)</f>
        <v>BOM</v>
      </c>
      <c r="G6154" s="13">
        <v>41698</v>
      </c>
      <c r="H6154" s="93">
        <v>605</v>
      </c>
      <c r="I6154" s="15" t="s">
        <v>22</v>
      </c>
      <c r="J6154" s="56" t="s">
        <v>619</v>
      </c>
      <c r="K6154" s="57">
        <v>2643</v>
      </c>
      <c r="L6154" s="58">
        <v>2013000278</v>
      </c>
      <c r="M6154" s="59">
        <v>43465</v>
      </c>
      <c r="N6154" s="60">
        <v>289.54166666666703</v>
      </c>
      <c r="O6154" s="61">
        <v>0.2</v>
      </c>
      <c r="P6154" s="62">
        <v>1.6666666666666701E-2</v>
      </c>
      <c r="Q6154" s="63">
        <v>10.0833333333333</v>
      </c>
      <c r="R6154" s="64">
        <v>299.625</v>
      </c>
      <c r="S6154" s="25">
        <v>305.375</v>
      </c>
      <c r="AMG6154"/>
      <c r="AMH6154"/>
      <c r="AMI6154"/>
      <c r="AMJ6154"/>
    </row>
    <row r="6155" spans="1:1024" s="2" customFormat="1" ht="38.25" x14ac:dyDescent="0.25">
      <c r="A6155" s="10" t="s">
        <v>1462</v>
      </c>
      <c r="B6155" s="66">
        <v>8334</v>
      </c>
      <c r="C6155" s="10">
        <f>VLOOKUP(B6155,[1]Planilha8!$X$4:$Y$6629,2,0)</f>
        <v>2041404</v>
      </c>
      <c r="D6155" s="92" t="s">
        <v>1646</v>
      </c>
      <c r="E6155" s="12" t="str">
        <f>VLOOKUP(B6155,[1]Planilha8!$X$4:$Z$6629,3,0)</f>
        <v>CLÍNICA CIRURGICA</v>
      </c>
      <c r="F6155" s="12" t="str">
        <f>VLOOKUP(B6155,[1]Planilha8!$X$4:$AD$6629,7,0)</f>
        <v>BOM</v>
      </c>
      <c r="G6155" s="13">
        <v>41698</v>
      </c>
      <c r="H6155" s="93">
        <v>605</v>
      </c>
      <c r="I6155" s="15" t="s">
        <v>22</v>
      </c>
      <c r="J6155" s="56" t="s">
        <v>619</v>
      </c>
      <c r="K6155" s="57">
        <v>2643</v>
      </c>
      <c r="L6155" s="58">
        <v>2013000278</v>
      </c>
      <c r="M6155" s="59">
        <v>43465</v>
      </c>
      <c r="N6155" s="60">
        <v>289.54166666666703</v>
      </c>
      <c r="O6155" s="61">
        <v>0.2</v>
      </c>
      <c r="P6155" s="62">
        <v>1.6666666666666701E-2</v>
      </c>
      <c r="Q6155" s="63">
        <v>10.0833333333333</v>
      </c>
      <c r="R6155" s="64">
        <v>299.625</v>
      </c>
      <c r="S6155" s="25">
        <v>305.375</v>
      </c>
      <c r="AMG6155"/>
      <c r="AMH6155"/>
      <c r="AMI6155"/>
      <c r="AMJ6155"/>
    </row>
    <row r="6156" spans="1:1024" s="2" customFormat="1" ht="38.25" x14ac:dyDescent="0.25">
      <c r="A6156" s="10" t="s">
        <v>1462</v>
      </c>
      <c r="B6156" s="66">
        <v>8335</v>
      </c>
      <c r="C6156" s="10">
        <f>VLOOKUP(B6156,[1]Planilha8!$X$4:$Y$6629,2,0)</f>
        <v>2041405</v>
      </c>
      <c r="D6156" s="92" t="s">
        <v>1646</v>
      </c>
      <c r="E6156" s="12" t="str">
        <f>VLOOKUP(B6156,[1]Planilha8!$X$4:$Z$6629,3,0)</f>
        <v>UNIDADE DE TERAPIA INTENSIVA</v>
      </c>
      <c r="F6156" s="12" t="str">
        <f>VLOOKUP(B6156,[1]Planilha8!$X$4:$AD$6629,7,0)</f>
        <v>BOM</v>
      </c>
      <c r="G6156" s="13">
        <v>41698</v>
      </c>
      <c r="H6156" s="93">
        <v>605</v>
      </c>
      <c r="I6156" s="15" t="s">
        <v>22</v>
      </c>
      <c r="J6156" s="56" t="s">
        <v>619</v>
      </c>
      <c r="K6156" s="57">
        <v>2643</v>
      </c>
      <c r="L6156" s="58">
        <v>2013000278</v>
      </c>
      <c r="M6156" s="59">
        <v>43465</v>
      </c>
      <c r="N6156" s="60">
        <v>289.54166666666703</v>
      </c>
      <c r="O6156" s="61">
        <v>0.2</v>
      </c>
      <c r="P6156" s="62">
        <v>1.6666666666666701E-2</v>
      </c>
      <c r="Q6156" s="63">
        <v>10.0833333333333</v>
      </c>
      <c r="R6156" s="64">
        <v>299.625</v>
      </c>
      <c r="S6156" s="25">
        <v>305.375</v>
      </c>
      <c r="AMG6156"/>
      <c r="AMH6156"/>
      <c r="AMI6156"/>
      <c r="AMJ6156"/>
    </row>
    <row r="6157" spans="1:1024" s="2" customFormat="1" ht="38.25" x14ac:dyDescent="0.25">
      <c r="A6157" s="10" t="s">
        <v>1462</v>
      </c>
      <c r="B6157" s="66">
        <v>8336</v>
      </c>
      <c r="C6157" s="10">
        <f>VLOOKUP(B6157,[1]Planilha8!$X$4:$Y$6629,2,0)</f>
        <v>2041406</v>
      </c>
      <c r="D6157" s="92" t="s">
        <v>1646</v>
      </c>
      <c r="E6157" s="12" t="str">
        <f>VLOOKUP(B6157,[1]Planilha8!$X$4:$Z$6629,3,0)</f>
        <v>UNIDADE DE TERAPIA INTENSIVA</v>
      </c>
      <c r="F6157" s="12" t="str">
        <f>VLOOKUP(B6157,[1]Planilha8!$X$4:$AD$6629,7,0)</f>
        <v>BOM</v>
      </c>
      <c r="G6157" s="13">
        <v>41698</v>
      </c>
      <c r="H6157" s="93">
        <v>605</v>
      </c>
      <c r="I6157" s="15" t="s">
        <v>22</v>
      </c>
      <c r="J6157" s="56" t="s">
        <v>619</v>
      </c>
      <c r="K6157" s="57">
        <v>2643</v>
      </c>
      <c r="L6157" s="58">
        <v>2013000278</v>
      </c>
      <c r="M6157" s="59">
        <v>43465</v>
      </c>
      <c r="N6157" s="60">
        <v>289.54166666666703</v>
      </c>
      <c r="O6157" s="61">
        <v>0.2</v>
      </c>
      <c r="P6157" s="62">
        <v>1.6666666666666701E-2</v>
      </c>
      <c r="Q6157" s="63">
        <v>10.0833333333333</v>
      </c>
      <c r="R6157" s="64">
        <v>299.625</v>
      </c>
      <c r="S6157" s="25">
        <v>305.375</v>
      </c>
      <c r="AMG6157"/>
      <c r="AMH6157"/>
      <c r="AMI6157"/>
      <c r="AMJ6157"/>
    </row>
    <row r="6158" spans="1:1024" s="2" customFormat="1" ht="38.25" x14ac:dyDescent="0.25">
      <c r="A6158" s="10" t="s">
        <v>1462</v>
      </c>
      <c r="B6158" s="66">
        <v>8337</v>
      </c>
      <c r="C6158" s="10">
        <f>VLOOKUP(B6158,[1]Planilha8!$X$4:$Y$6629,2,0)</f>
        <v>2041407</v>
      </c>
      <c r="D6158" s="92" t="s">
        <v>1646</v>
      </c>
      <c r="E6158" s="12" t="str">
        <f>VLOOKUP(B6158,[1]Planilha8!$X$4:$Z$6629,3,0)</f>
        <v>CLÍNICA CIRURGICA</v>
      </c>
      <c r="F6158" s="12" t="str">
        <f>VLOOKUP(B6158,[1]Planilha8!$X$4:$AD$6629,7,0)</f>
        <v>BOM</v>
      </c>
      <c r="G6158" s="13">
        <v>41698</v>
      </c>
      <c r="H6158" s="93">
        <v>605</v>
      </c>
      <c r="I6158" s="15" t="s">
        <v>22</v>
      </c>
      <c r="J6158" s="56" t="s">
        <v>619</v>
      </c>
      <c r="K6158" s="57">
        <v>2643</v>
      </c>
      <c r="L6158" s="58">
        <v>2013000278</v>
      </c>
      <c r="M6158" s="59">
        <v>43465</v>
      </c>
      <c r="N6158" s="60">
        <v>289.54166666666703</v>
      </c>
      <c r="O6158" s="61">
        <v>0.2</v>
      </c>
      <c r="P6158" s="62">
        <v>1.6666666666666701E-2</v>
      </c>
      <c r="Q6158" s="63">
        <v>10.0833333333333</v>
      </c>
      <c r="R6158" s="64">
        <v>299.625</v>
      </c>
      <c r="S6158" s="25">
        <v>305.375</v>
      </c>
      <c r="AMG6158"/>
      <c r="AMH6158"/>
      <c r="AMI6158"/>
      <c r="AMJ6158"/>
    </row>
    <row r="6159" spans="1:1024" s="2" customFormat="1" ht="38.25" x14ac:dyDescent="0.25">
      <c r="A6159" s="10" t="s">
        <v>1462</v>
      </c>
      <c r="B6159" s="66">
        <v>8338</v>
      </c>
      <c r="C6159" s="10">
        <f>VLOOKUP(B6159,[1]Planilha8!$X$4:$Y$6629,2,0)</f>
        <v>2041408</v>
      </c>
      <c r="D6159" s="92" t="s">
        <v>1646</v>
      </c>
      <c r="E6159" s="12" t="str">
        <f>VLOOKUP(B6159,[1]Planilha8!$X$4:$Z$6629,3,0)</f>
        <v>CLÍNICA CIRURGICA</v>
      </c>
      <c r="F6159" s="12" t="str">
        <f>VLOOKUP(B6159,[1]Planilha8!$X$4:$AD$6629,7,0)</f>
        <v>BOM</v>
      </c>
      <c r="G6159" s="13">
        <v>41698</v>
      </c>
      <c r="H6159" s="93">
        <v>605</v>
      </c>
      <c r="I6159" s="15" t="s">
        <v>22</v>
      </c>
      <c r="J6159" s="56" t="s">
        <v>619</v>
      </c>
      <c r="K6159" s="57">
        <v>2643</v>
      </c>
      <c r="L6159" s="58">
        <v>2013000278</v>
      </c>
      <c r="M6159" s="59">
        <v>43465</v>
      </c>
      <c r="N6159" s="60">
        <v>289.54166666666703</v>
      </c>
      <c r="O6159" s="61">
        <v>0.2</v>
      </c>
      <c r="P6159" s="62">
        <v>1.6666666666666701E-2</v>
      </c>
      <c r="Q6159" s="63">
        <v>10.0833333333333</v>
      </c>
      <c r="R6159" s="64">
        <v>299.625</v>
      </c>
      <c r="S6159" s="25">
        <v>305.375</v>
      </c>
      <c r="AMG6159"/>
      <c r="AMH6159"/>
      <c r="AMI6159"/>
      <c r="AMJ6159"/>
    </row>
    <row r="6160" spans="1:1024" s="2" customFormat="1" ht="38.25" x14ac:dyDescent="0.25">
      <c r="A6160" s="10" t="s">
        <v>1462</v>
      </c>
      <c r="B6160" s="66">
        <v>8339</v>
      </c>
      <c r="C6160" s="10">
        <f>VLOOKUP(B6160,[1]Planilha8!$X$4:$Y$6629,2,0)</f>
        <v>2041409</v>
      </c>
      <c r="D6160" s="92" t="s">
        <v>1646</v>
      </c>
      <c r="E6160" s="12" t="str">
        <f>VLOOKUP(B6160,[1]Planilha8!$X$4:$Z$6629,3,0)</f>
        <v>HEMODIALISE / DIÁLISE</v>
      </c>
      <c r="F6160" s="12" t="str">
        <f>VLOOKUP(B6160,[1]Planilha8!$X$4:$AD$6629,7,0)</f>
        <v>BOM</v>
      </c>
      <c r="G6160" s="13">
        <v>41698</v>
      </c>
      <c r="H6160" s="93">
        <v>605</v>
      </c>
      <c r="I6160" s="15" t="s">
        <v>22</v>
      </c>
      <c r="J6160" s="56" t="s">
        <v>619</v>
      </c>
      <c r="K6160" s="57">
        <v>2643</v>
      </c>
      <c r="L6160" s="58">
        <v>2013000278</v>
      </c>
      <c r="M6160" s="59">
        <v>43465</v>
      </c>
      <c r="N6160" s="60">
        <v>289.54166666666703</v>
      </c>
      <c r="O6160" s="61">
        <v>0.2</v>
      </c>
      <c r="P6160" s="62">
        <v>1.6666666666666701E-2</v>
      </c>
      <c r="Q6160" s="63">
        <v>10.0833333333333</v>
      </c>
      <c r="R6160" s="64">
        <v>299.625</v>
      </c>
      <c r="S6160" s="25">
        <v>305.375</v>
      </c>
      <c r="AMG6160"/>
      <c r="AMH6160"/>
      <c r="AMI6160"/>
      <c r="AMJ6160"/>
    </row>
    <row r="6161" spans="1:1024" s="2" customFormat="1" ht="38.25" x14ac:dyDescent="0.25">
      <c r="A6161" s="10" t="s">
        <v>1462</v>
      </c>
      <c r="B6161" s="66">
        <v>8339</v>
      </c>
      <c r="C6161" s="10">
        <f>VLOOKUP(B6161,[1]Planilha8!$X$4:$Y$6629,2,0)</f>
        <v>2041409</v>
      </c>
      <c r="D6161" s="92" t="s">
        <v>1646</v>
      </c>
      <c r="E6161" s="12" t="str">
        <f>VLOOKUP(B6161,[1]Planilha8!$X$4:$Z$6629,3,0)</f>
        <v>HEMODIALISE / DIÁLISE</v>
      </c>
      <c r="F6161" s="12" t="str">
        <f>VLOOKUP(B6161,[1]Planilha8!$X$4:$AD$6629,7,0)</f>
        <v>BOM</v>
      </c>
      <c r="G6161" s="13">
        <v>41698</v>
      </c>
      <c r="H6161" s="93">
        <v>605</v>
      </c>
      <c r="I6161" s="15" t="s">
        <v>22</v>
      </c>
      <c r="J6161" s="56" t="s">
        <v>619</v>
      </c>
      <c r="K6161" s="57">
        <v>2643</v>
      </c>
      <c r="L6161" s="58">
        <v>2013000278</v>
      </c>
      <c r="M6161" s="59">
        <v>43465</v>
      </c>
      <c r="N6161" s="60">
        <v>289.54166666666703</v>
      </c>
      <c r="O6161" s="61">
        <v>0.2</v>
      </c>
      <c r="P6161" s="62">
        <v>1.6666666666666701E-2</v>
      </c>
      <c r="Q6161" s="63">
        <v>10.0833333333333</v>
      </c>
      <c r="R6161" s="64">
        <v>299.625</v>
      </c>
      <c r="S6161" s="25">
        <v>305.375</v>
      </c>
      <c r="AMG6161"/>
      <c r="AMH6161"/>
      <c r="AMI6161"/>
      <c r="AMJ6161"/>
    </row>
    <row r="6162" spans="1:1024" s="2" customFormat="1" ht="38.25" x14ac:dyDescent="0.25">
      <c r="A6162" s="10" t="s">
        <v>1462</v>
      </c>
      <c r="B6162" s="66">
        <v>8340</v>
      </c>
      <c r="C6162" s="10">
        <f>VLOOKUP(B6162,[1]Planilha8!$X$4:$Y$6629,2,0)</f>
        <v>2041411</v>
      </c>
      <c r="D6162" s="92" t="s">
        <v>1646</v>
      </c>
      <c r="E6162" s="12" t="str">
        <f>VLOOKUP(B6162,[1]Planilha8!$X$4:$Z$6629,3,0)</f>
        <v>CLÍNICA CIRURGICA</v>
      </c>
      <c r="F6162" s="12" t="str">
        <f>VLOOKUP(B6162,[1]Planilha8!$X$4:$AD$6629,7,0)</f>
        <v>BOM</v>
      </c>
      <c r="G6162" s="13">
        <v>41698</v>
      </c>
      <c r="H6162" s="93">
        <v>605</v>
      </c>
      <c r="I6162" s="15" t="s">
        <v>22</v>
      </c>
      <c r="J6162" s="56" t="s">
        <v>619</v>
      </c>
      <c r="K6162" s="57">
        <v>2643</v>
      </c>
      <c r="L6162" s="58">
        <v>2013000278</v>
      </c>
      <c r="M6162" s="59">
        <v>43465</v>
      </c>
      <c r="N6162" s="60">
        <v>289.54166666666703</v>
      </c>
      <c r="O6162" s="61">
        <v>0.2</v>
      </c>
      <c r="P6162" s="62">
        <v>1.6666666666666701E-2</v>
      </c>
      <c r="Q6162" s="63">
        <v>10.0833333333333</v>
      </c>
      <c r="R6162" s="64">
        <v>299.625</v>
      </c>
      <c r="S6162" s="25">
        <v>305.375</v>
      </c>
      <c r="AMG6162"/>
      <c r="AMH6162"/>
      <c r="AMI6162"/>
      <c r="AMJ6162"/>
    </row>
    <row r="6163" spans="1:1024" s="2" customFormat="1" ht="38.25" x14ac:dyDescent="0.25">
      <c r="A6163" s="10" t="s">
        <v>1462</v>
      </c>
      <c r="B6163" s="66">
        <v>8341</v>
      </c>
      <c r="C6163" s="10">
        <f>VLOOKUP(B6163,[1]Planilha8!$X$4:$Y$6629,2,0)</f>
        <v>2041412</v>
      </c>
      <c r="D6163" s="92" t="s">
        <v>1646</v>
      </c>
      <c r="E6163" s="12" t="str">
        <f>VLOOKUP(B6163,[1]Planilha8!$X$4:$Z$6629,3,0)</f>
        <v>HEMODIALISE / DIÁLISE</v>
      </c>
      <c r="F6163" s="12" t="str">
        <f>VLOOKUP(B6163,[1]Planilha8!$X$4:$AD$6629,7,0)</f>
        <v>BOM</v>
      </c>
      <c r="G6163" s="13">
        <v>41698</v>
      </c>
      <c r="H6163" s="93">
        <v>605</v>
      </c>
      <c r="I6163" s="15" t="s">
        <v>22</v>
      </c>
      <c r="J6163" s="56" t="s">
        <v>619</v>
      </c>
      <c r="K6163" s="57">
        <v>2643</v>
      </c>
      <c r="L6163" s="58">
        <v>2013000278</v>
      </c>
      <c r="M6163" s="59">
        <v>43465</v>
      </c>
      <c r="N6163" s="60">
        <v>289.54166666666703</v>
      </c>
      <c r="O6163" s="61">
        <v>0.2</v>
      </c>
      <c r="P6163" s="62">
        <v>1.6666666666666701E-2</v>
      </c>
      <c r="Q6163" s="63">
        <v>10.0833333333333</v>
      </c>
      <c r="R6163" s="64">
        <v>299.625</v>
      </c>
      <c r="S6163" s="25">
        <v>305.375</v>
      </c>
      <c r="AMG6163"/>
      <c r="AMH6163"/>
      <c r="AMI6163"/>
      <c r="AMJ6163"/>
    </row>
    <row r="6164" spans="1:1024" s="2" customFormat="1" ht="38.25" x14ac:dyDescent="0.25">
      <c r="A6164" s="10" t="s">
        <v>1462</v>
      </c>
      <c r="B6164" s="66">
        <v>8342</v>
      </c>
      <c r="C6164" s="10">
        <f>VLOOKUP(B6164,[1]Planilha8!$X$4:$Y$6629,2,0)</f>
        <v>2041413</v>
      </c>
      <c r="D6164" s="92" t="s">
        <v>1646</v>
      </c>
      <c r="E6164" s="12" t="str">
        <f>VLOOKUP(B6164,[1]Planilha8!$X$4:$Z$6629,3,0)</f>
        <v>CLÍNICA CIRURGICA</v>
      </c>
      <c r="F6164" s="12" t="str">
        <f>VLOOKUP(B6164,[1]Planilha8!$X$4:$AD$6629,7,0)</f>
        <v>BOM</v>
      </c>
      <c r="G6164" s="13">
        <v>41698</v>
      </c>
      <c r="H6164" s="93">
        <v>605</v>
      </c>
      <c r="I6164" s="15" t="s">
        <v>22</v>
      </c>
      <c r="J6164" s="56" t="s">
        <v>619</v>
      </c>
      <c r="K6164" s="57">
        <v>2643</v>
      </c>
      <c r="L6164" s="58">
        <v>2013000278</v>
      </c>
      <c r="M6164" s="59">
        <v>43465</v>
      </c>
      <c r="N6164" s="60">
        <v>289.54166666666703</v>
      </c>
      <c r="O6164" s="61">
        <v>0.2</v>
      </c>
      <c r="P6164" s="62">
        <v>1.6666666666666701E-2</v>
      </c>
      <c r="Q6164" s="63">
        <v>10.0833333333333</v>
      </c>
      <c r="R6164" s="64">
        <v>299.625</v>
      </c>
      <c r="S6164" s="25">
        <v>305.375</v>
      </c>
      <c r="AMG6164"/>
      <c r="AMH6164"/>
      <c r="AMI6164"/>
      <c r="AMJ6164"/>
    </row>
    <row r="6165" spans="1:1024" s="2" customFormat="1" ht="38.25" x14ac:dyDescent="0.25">
      <c r="A6165" s="10" t="s">
        <v>1462</v>
      </c>
      <c r="B6165" s="66">
        <v>8343</v>
      </c>
      <c r="C6165" s="10">
        <f>VLOOKUP(B6165,[1]Planilha8!$X$4:$Y$6629,2,0)</f>
        <v>2041414</v>
      </c>
      <c r="D6165" s="92" t="s">
        <v>1646</v>
      </c>
      <c r="E6165" s="12" t="str">
        <f>VLOOKUP(B6165,[1]Planilha8!$X$4:$Z$6629,3,0)</f>
        <v>CLÍNICA CIRURGICA</v>
      </c>
      <c r="F6165" s="12" t="str">
        <f>VLOOKUP(B6165,[1]Planilha8!$X$4:$AD$6629,7,0)</f>
        <v>BOM</v>
      </c>
      <c r="G6165" s="13">
        <v>41698</v>
      </c>
      <c r="H6165" s="93">
        <v>605</v>
      </c>
      <c r="I6165" s="15" t="s">
        <v>22</v>
      </c>
      <c r="J6165" s="56" t="s">
        <v>619</v>
      </c>
      <c r="K6165" s="57">
        <v>2643</v>
      </c>
      <c r="L6165" s="58">
        <v>2013000278</v>
      </c>
      <c r="M6165" s="59">
        <v>43465</v>
      </c>
      <c r="N6165" s="60">
        <v>289.54166666666703</v>
      </c>
      <c r="O6165" s="61">
        <v>0.2</v>
      </c>
      <c r="P6165" s="62">
        <v>1.6666666666666701E-2</v>
      </c>
      <c r="Q6165" s="63">
        <v>10.0833333333333</v>
      </c>
      <c r="R6165" s="64">
        <v>299.625</v>
      </c>
      <c r="S6165" s="25">
        <v>305.375</v>
      </c>
      <c r="AMG6165"/>
      <c r="AMH6165"/>
      <c r="AMI6165"/>
      <c r="AMJ6165"/>
    </row>
    <row r="6166" spans="1:1024" s="2" customFormat="1" ht="38.25" x14ac:dyDescent="0.25">
      <c r="A6166" s="10" t="s">
        <v>1462</v>
      </c>
      <c r="B6166" s="66">
        <v>8344</v>
      </c>
      <c r="C6166" s="10">
        <f>VLOOKUP(B6166,[1]Planilha8!$X$4:$Y$6629,2,0)</f>
        <v>2041415</v>
      </c>
      <c r="D6166" s="92" t="s">
        <v>1646</v>
      </c>
      <c r="E6166" s="12" t="str">
        <f>VLOOKUP(B6166,[1]Planilha8!$X$4:$Z$6629,3,0)</f>
        <v>CLÍNICA CIRURGICA</v>
      </c>
      <c r="F6166" s="12" t="str">
        <f>VLOOKUP(B6166,[1]Planilha8!$X$4:$AD$6629,7,0)</f>
        <v>BOM</v>
      </c>
      <c r="G6166" s="13">
        <v>41698</v>
      </c>
      <c r="H6166" s="93">
        <v>605</v>
      </c>
      <c r="I6166" s="15" t="s">
        <v>22</v>
      </c>
      <c r="J6166" s="56" t="s">
        <v>619</v>
      </c>
      <c r="K6166" s="57">
        <v>2643</v>
      </c>
      <c r="L6166" s="58">
        <v>2013000278</v>
      </c>
      <c r="M6166" s="59">
        <v>43465</v>
      </c>
      <c r="N6166" s="60">
        <v>289.54166666666703</v>
      </c>
      <c r="O6166" s="61">
        <v>0.2</v>
      </c>
      <c r="P6166" s="62">
        <v>1.6666666666666701E-2</v>
      </c>
      <c r="Q6166" s="63">
        <v>10.0833333333333</v>
      </c>
      <c r="R6166" s="64">
        <v>299.625</v>
      </c>
      <c r="S6166" s="25">
        <v>305.375</v>
      </c>
      <c r="AMG6166"/>
      <c r="AMH6166"/>
      <c r="AMI6166"/>
      <c r="AMJ6166"/>
    </row>
    <row r="6167" spans="1:1024" s="2" customFormat="1" ht="38.25" x14ac:dyDescent="0.25">
      <c r="A6167" s="10" t="s">
        <v>1462</v>
      </c>
      <c r="B6167" s="66">
        <v>8345</v>
      </c>
      <c r="C6167" s="10">
        <f>VLOOKUP(B6167,[1]Planilha8!$X$4:$Y$6629,2,0)</f>
        <v>2041416</v>
      </c>
      <c r="D6167" s="92" t="s">
        <v>1646</v>
      </c>
      <c r="E6167" s="12" t="str">
        <f>VLOOKUP(B6167,[1]Planilha8!$X$4:$Z$6629,3,0)</f>
        <v>CLÍNICA CIRURGICA</v>
      </c>
      <c r="F6167" s="12" t="str">
        <f>VLOOKUP(B6167,[1]Planilha8!$X$4:$AD$6629,7,0)</f>
        <v>BOM</v>
      </c>
      <c r="G6167" s="13">
        <v>41698</v>
      </c>
      <c r="H6167" s="93">
        <v>605</v>
      </c>
      <c r="I6167" s="15" t="s">
        <v>22</v>
      </c>
      <c r="J6167" s="56" t="s">
        <v>619</v>
      </c>
      <c r="K6167" s="57">
        <v>2643</v>
      </c>
      <c r="L6167" s="58">
        <v>2013000278</v>
      </c>
      <c r="M6167" s="59">
        <v>43465</v>
      </c>
      <c r="N6167" s="60">
        <v>289.54166666666703</v>
      </c>
      <c r="O6167" s="61">
        <v>0.2</v>
      </c>
      <c r="P6167" s="62">
        <v>1.6666666666666701E-2</v>
      </c>
      <c r="Q6167" s="63">
        <v>10.0833333333333</v>
      </c>
      <c r="R6167" s="64">
        <v>299.625</v>
      </c>
      <c r="S6167" s="25">
        <v>305.375</v>
      </c>
      <c r="AMG6167"/>
      <c r="AMH6167"/>
      <c r="AMI6167"/>
      <c r="AMJ6167"/>
    </row>
    <row r="6168" spans="1:1024" s="2" customFormat="1" ht="38.25" x14ac:dyDescent="0.25">
      <c r="A6168" s="10" t="s">
        <v>1462</v>
      </c>
      <c r="B6168" s="66">
        <v>8346</v>
      </c>
      <c r="C6168" s="10">
        <f>VLOOKUP(B6168,[1]Planilha8!$X$4:$Y$6629,2,0)</f>
        <v>2041417</v>
      </c>
      <c r="D6168" s="92" t="s">
        <v>1646</v>
      </c>
      <c r="E6168" s="12" t="str">
        <f>VLOOKUP(B6168,[1]Planilha8!$X$4:$Z$6629,3,0)</f>
        <v>CLÍNICA CIRURGICA</v>
      </c>
      <c r="F6168" s="12" t="str">
        <f>VLOOKUP(B6168,[1]Planilha8!$X$4:$AD$6629,7,0)</f>
        <v>BOM</v>
      </c>
      <c r="G6168" s="13">
        <v>41698</v>
      </c>
      <c r="H6168" s="93">
        <v>605</v>
      </c>
      <c r="I6168" s="15" t="s">
        <v>22</v>
      </c>
      <c r="J6168" s="56" t="s">
        <v>619</v>
      </c>
      <c r="K6168" s="57">
        <v>2643</v>
      </c>
      <c r="L6168" s="58">
        <v>2013000278</v>
      </c>
      <c r="M6168" s="59">
        <v>43465</v>
      </c>
      <c r="N6168" s="60">
        <v>289.54166666666703</v>
      </c>
      <c r="O6168" s="61">
        <v>0.2</v>
      </c>
      <c r="P6168" s="62">
        <v>1.6666666666666701E-2</v>
      </c>
      <c r="Q6168" s="63">
        <v>10.0833333333333</v>
      </c>
      <c r="R6168" s="64">
        <v>299.625</v>
      </c>
      <c r="S6168" s="25">
        <v>305.375</v>
      </c>
      <c r="AMG6168"/>
      <c r="AMH6168"/>
      <c r="AMI6168"/>
      <c r="AMJ6168"/>
    </row>
    <row r="6169" spans="1:1024" s="2" customFormat="1" ht="38.25" x14ac:dyDescent="0.25">
      <c r="A6169" s="10" t="s">
        <v>1462</v>
      </c>
      <c r="B6169" s="66">
        <v>8347</v>
      </c>
      <c r="C6169" s="10">
        <f>VLOOKUP(B6169,[1]Planilha8!$X$4:$Y$6629,2,0)</f>
        <v>2041418</v>
      </c>
      <c r="D6169" s="92" t="s">
        <v>1646</v>
      </c>
      <c r="E6169" s="12" t="str">
        <f>VLOOKUP(B6169,[1]Planilha8!$X$4:$Z$6629,3,0)</f>
        <v>UNIDADE DE TERAPIA INTENSIVA</v>
      </c>
      <c r="F6169" s="12" t="str">
        <f>VLOOKUP(B6169,[1]Planilha8!$X$4:$AD$6629,7,0)</f>
        <v>BOM</v>
      </c>
      <c r="G6169" s="13">
        <v>41698</v>
      </c>
      <c r="H6169" s="93">
        <v>605</v>
      </c>
      <c r="I6169" s="15" t="s">
        <v>22</v>
      </c>
      <c r="J6169" s="56" t="s">
        <v>619</v>
      </c>
      <c r="K6169" s="57">
        <v>2643</v>
      </c>
      <c r="L6169" s="58">
        <v>2013000278</v>
      </c>
      <c r="M6169" s="59">
        <v>43465</v>
      </c>
      <c r="N6169" s="60">
        <v>289.54166666666703</v>
      </c>
      <c r="O6169" s="61">
        <v>0.2</v>
      </c>
      <c r="P6169" s="62">
        <v>1.6666666666666701E-2</v>
      </c>
      <c r="Q6169" s="63">
        <v>10.0833333333333</v>
      </c>
      <c r="R6169" s="64">
        <v>299.625</v>
      </c>
      <c r="S6169" s="25">
        <v>305.375</v>
      </c>
      <c r="AMG6169"/>
      <c r="AMH6169"/>
      <c r="AMI6169"/>
      <c r="AMJ6169"/>
    </row>
    <row r="6170" spans="1:1024" s="2" customFormat="1" ht="38.25" x14ac:dyDescent="0.25">
      <c r="A6170" s="10" t="s">
        <v>1462</v>
      </c>
      <c r="B6170" s="66">
        <v>8348</v>
      </c>
      <c r="C6170" s="10">
        <f>VLOOKUP(B6170,[1]Planilha8!$X$4:$Y$6629,2,0)</f>
        <v>2041419</v>
      </c>
      <c r="D6170" s="92" t="s">
        <v>1646</v>
      </c>
      <c r="E6170" s="12" t="str">
        <f>VLOOKUP(B6170,[1]Planilha8!$X$4:$Z$6629,3,0)</f>
        <v>UNIDADE DE TERAPIA INTENSIVA</v>
      </c>
      <c r="F6170" s="12" t="str">
        <f>VLOOKUP(B6170,[1]Planilha8!$X$4:$AD$6629,7,0)</f>
        <v>BOM</v>
      </c>
      <c r="G6170" s="13">
        <v>41698</v>
      </c>
      <c r="H6170" s="93">
        <v>605</v>
      </c>
      <c r="I6170" s="15" t="s">
        <v>22</v>
      </c>
      <c r="J6170" s="56" t="s">
        <v>619</v>
      </c>
      <c r="K6170" s="57">
        <v>2643</v>
      </c>
      <c r="L6170" s="58">
        <v>2013000278</v>
      </c>
      <c r="M6170" s="59">
        <v>43465</v>
      </c>
      <c r="N6170" s="60">
        <v>289.54166666666703</v>
      </c>
      <c r="O6170" s="61">
        <v>0.2</v>
      </c>
      <c r="P6170" s="62">
        <v>1.6666666666666701E-2</v>
      </c>
      <c r="Q6170" s="63">
        <v>10.0833333333333</v>
      </c>
      <c r="R6170" s="64">
        <v>299.625</v>
      </c>
      <c r="S6170" s="25">
        <v>305.375</v>
      </c>
      <c r="AMG6170"/>
      <c r="AMH6170"/>
      <c r="AMI6170"/>
      <c r="AMJ6170"/>
    </row>
    <row r="6171" spans="1:1024" s="2" customFormat="1" ht="38.25" x14ac:dyDescent="0.25">
      <c r="A6171" s="10" t="s">
        <v>1462</v>
      </c>
      <c r="B6171" s="66">
        <v>8349</v>
      </c>
      <c r="C6171" s="10">
        <f>VLOOKUP(B6171,[1]Planilha8!$X$4:$Y$6629,2,0)</f>
        <v>2041420</v>
      </c>
      <c r="D6171" s="92" t="s">
        <v>1646</v>
      </c>
      <c r="E6171" s="12" t="str">
        <f>VLOOKUP(B6171,[1]Planilha8!$X$4:$Z$6629,3,0)</f>
        <v>CLÍNICA CIRURGICA</v>
      </c>
      <c r="F6171" s="12" t="str">
        <f>VLOOKUP(B6171,[1]Planilha8!$X$4:$AD$6629,7,0)</f>
        <v>BOM</v>
      </c>
      <c r="G6171" s="13">
        <v>41698</v>
      </c>
      <c r="H6171" s="93">
        <v>605</v>
      </c>
      <c r="I6171" s="15" t="s">
        <v>22</v>
      </c>
      <c r="J6171" s="56" t="s">
        <v>619</v>
      </c>
      <c r="K6171" s="57">
        <v>2643</v>
      </c>
      <c r="L6171" s="58">
        <v>2013000278</v>
      </c>
      <c r="M6171" s="59">
        <v>43465</v>
      </c>
      <c r="N6171" s="60">
        <v>289.54166666666703</v>
      </c>
      <c r="O6171" s="61">
        <v>0.2</v>
      </c>
      <c r="P6171" s="62">
        <v>1.6666666666666701E-2</v>
      </c>
      <c r="Q6171" s="63">
        <v>10.0833333333333</v>
      </c>
      <c r="R6171" s="64">
        <v>299.625</v>
      </c>
      <c r="S6171" s="25">
        <v>305.375</v>
      </c>
      <c r="AMG6171"/>
      <c r="AMH6171"/>
      <c r="AMI6171"/>
      <c r="AMJ6171"/>
    </row>
    <row r="6172" spans="1:1024" s="2" customFormat="1" ht="38.25" x14ac:dyDescent="0.25">
      <c r="A6172" s="10" t="s">
        <v>1462</v>
      </c>
      <c r="B6172" s="66">
        <v>8350</v>
      </c>
      <c r="C6172" s="10">
        <f>VLOOKUP(B6172,[1]Planilha8!$X$4:$Y$6629,2,0)</f>
        <v>2041421</v>
      </c>
      <c r="D6172" s="92" t="s">
        <v>1646</v>
      </c>
      <c r="E6172" s="12" t="str">
        <f>VLOOKUP(B6172,[1]Planilha8!$X$4:$Z$6629,3,0)</f>
        <v>CLÍNICA CIRURGICA</v>
      </c>
      <c r="F6172" s="12" t="str">
        <f>VLOOKUP(B6172,[1]Planilha8!$X$4:$AD$6629,7,0)</f>
        <v>BOM</v>
      </c>
      <c r="G6172" s="13">
        <v>41698</v>
      </c>
      <c r="H6172" s="93">
        <v>605</v>
      </c>
      <c r="I6172" s="15" t="s">
        <v>22</v>
      </c>
      <c r="J6172" s="56" t="s">
        <v>619</v>
      </c>
      <c r="K6172" s="57">
        <v>2643</v>
      </c>
      <c r="L6172" s="58">
        <v>2013000278</v>
      </c>
      <c r="M6172" s="59">
        <v>43465</v>
      </c>
      <c r="N6172" s="60">
        <v>289.54166666666703</v>
      </c>
      <c r="O6172" s="61">
        <v>0.2</v>
      </c>
      <c r="P6172" s="62">
        <v>1.6666666666666701E-2</v>
      </c>
      <c r="Q6172" s="63">
        <v>10.0833333333333</v>
      </c>
      <c r="R6172" s="64">
        <v>299.625</v>
      </c>
      <c r="S6172" s="25">
        <v>305.375</v>
      </c>
      <c r="AMG6172"/>
      <c r="AMH6172"/>
      <c r="AMI6172"/>
      <c r="AMJ6172"/>
    </row>
    <row r="6173" spans="1:1024" s="2" customFormat="1" ht="38.25" x14ac:dyDescent="0.25">
      <c r="A6173" s="10" t="s">
        <v>1462</v>
      </c>
      <c r="B6173" s="66">
        <v>8351</v>
      </c>
      <c r="C6173" s="10">
        <f>VLOOKUP(B6173,[1]Planilha8!$X$4:$Y$6629,2,0)</f>
        <v>2041422</v>
      </c>
      <c r="D6173" s="92" t="s">
        <v>1646</v>
      </c>
      <c r="E6173" s="12" t="str">
        <f>VLOOKUP(B6173,[1]Planilha8!$X$4:$Z$6629,3,0)</f>
        <v>CLÍNICA CIRURGICA</v>
      </c>
      <c r="F6173" s="12" t="str">
        <f>VLOOKUP(B6173,[1]Planilha8!$X$4:$AD$6629,7,0)</f>
        <v>BOM</v>
      </c>
      <c r="G6173" s="13">
        <v>41698</v>
      </c>
      <c r="H6173" s="93">
        <v>605</v>
      </c>
      <c r="I6173" s="15" t="s">
        <v>22</v>
      </c>
      <c r="J6173" s="56" t="s">
        <v>619</v>
      </c>
      <c r="K6173" s="57">
        <v>2643</v>
      </c>
      <c r="L6173" s="58">
        <v>2013000278</v>
      </c>
      <c r="M6173" s="59">
        <v>43465</v>
      </c>
      <c r="N6173" s="60">
        <v>289.54166666666703</v>
      </c>
      <c r="O6173" s="61">
        <v>0.2</v>
      </c>
      <c r="P6173" s="62">
        <v>1.6666666666666701E-2</v>
      </c>
      <c r="Q6173" s="63">
        <v>10.0833333333333</v>
      </c>
      <c r="R6173" s="64">
        <v>299.625</v>
      </c>
      <c r="S6173" s="25">
        <v>305.375</v>
      </c>
      <c r="AMG6173"/>
      <c r="AMH6173"/>
      <c r="AMI6173"/>
      <c r="AMJ6173"/>
    </row>
    <row r="6174" spans="1:1024" s="2" customFormat="1" ht="38.25" x14ac:dyDescent="0.25">
      <c r="A6174" s="10" t="s">
        <v>1462</v>
      </c>
      <c r="B6174" s="66">
        <v>8352</v>
      </c>
      <c r="C6174" s="10">
        <f>VLOOKUP(B6174,[1]Planilha8!$X$4:$Y$6629,2,0)</f>
        <v>2041423</v>
      </c>
      <c r="D6174" s="92" t="s">
        <v>1646</v>
      </c>
      <c r="E6174" s="12" t="str">
        <f>VLOOKUP(B6174,[1]Planilha8!$X$4:$Z$6629,3,0)</f>
        <v>CLÍNICA CIRURGICA</v>
      </c>
      <c r="F6174" s="12" t="str">
        <f>VLOOKUP(B6174,[1]Planilha8!$X$4:$AD$6629,7,0)</f>
        <v>BOM</v>
      </c>
      <c r="G6174" s="13">
        <v>41698</v>
      </c>
      <c r="H6174" s="93">
        <v>605</v>
      </c>
      <c r="I6174" s="15" t="s">
        <v>22</v>
      </c>
      <c r="J6174" s="56" t="s">
        <v>619</v>
      </c>
      <c r="K6174" s="57">
        <v>2643</v>
      </c>
      <c r="L6174" s="58">
        <v>2013000278</v>
      </c>
      <c r="M6174" s="59">
        <v>43465</v>
      </c>
      <c r="N6174" s="60">
        <v>289.54166666666703</v>
      </c>
      <c r="O6174" s="61">
        <v>0.2</v>
      </c>
      <c r="P6174" s="62">
        <v>1.6666666666666701E-2</v>
      </c>
      <c r="Q6174" s="63">
        <v>10.0833333333333</v>
      </c>
      <c r="R6174" s="64">
        <v>299.625</v>
      </c>
      <c r="S6174" s="25">
        <v>305.375</v>
      </c>
      <c r="AMG6174"/>
      <c r="AMH6174"/>
      <c r="AMI6174"/>
      <c r="AMJ6174"/>
    </row>
    <row r="6175" spans="1:1024" s="2" customFormat="1" ht="38.25" x14ac:dyDescent="0.25">
      <c r="A6175" s="10" t="s">
        <v>1462</v>
      </c>
      <c r="B6175" s="66">
        <v>8353</v>
      </c>
      <c r="C6175" s="10">
        <f>VLOOKUP(B6175,[1]Planilha8!$X$4:$Y$6629,2,0)</f>
        <v>2041424</v>
      </c>
      <c r="D6175" s="92" t="s">
        <v>1646</v>
      </c>
      <c r="E6175" s="12" t="str">
        <f>VLOOKUP(B6175,[1]Planilha8!$X$4:$Z$6629,3,0)</f>
        <v>CLÍNICA CIRURGICA</v>
      </c>
      <c r="F6175" s="12" t="str">
        <f>VLOOKUP(B6175,[1]Planilha8!$X$4:$AD$6629,7,0)</f>
        <v>BOM</v>
      </c>
      <c r="G6175" s="13">
        <v>41698</v>
      </c>
      <c r="H6175" s="93">
        <v>605</v>
      </c>
      <c r="I6175" s="15" t="s">
        <v>22</v>
      </c>
      <c r="J6175" s="56" t="s">
        <v>619</v>
      </c>
      <c r="K6175" s="57">
        <v>2643</v>
      </c>
      <c r="L6175" s="58">
        <v>2013000278</v>
      </c>
      <c r="M6175" s="59">
        <v>43465</v>
      </c>
      <c r="N6175" s="60">
        <v>289.54166666666703</v>
      </c>
      <c r="O6175" s="61">
        <v>0.2</v>
      </c>
      <c r="P6175" s="62">
        <v>1.6666666666666701E-2</v>
      </c>
      <c r="Q6175" s="63">
        <v>10.0833333333333</v>
      </c>
      <c r="R6175" s="64">
        <v>299.625</v>
      </c>
      <c r="S6175" s="25">
        <v>305.375</v>
      </c>
      <c r="AMG6175"/>
      <c r="AMH6175"/>
      <c r="AMI6175"/>
      <c r="AMJ6175"/>
    </row>
    <row r="6176" spans="1:1024" s="2" customFormat="1" ht="38.25" x14ac:dyDescent="0.25">
      <c r="A6176" s="10" t="s">
        <v>1462</v>
      </c>
      <c r="B6176" s="66">
        <v>8354</v>
      </c>
      <c r="C6176" s="10">
        <f>VLOOKUP(B6176,[1]Planilha8!$X$4:$Y$6629,2,0)</f>
        <v>2041425</v>
      </c>
      <c r="D6176" s="92" t="s">
        <v>1646</v>
      </c>
      <c r="E6176" s="12" t="str">
        <f>VLOOKUP(B6176,[1]Planilha8!$X$4:$Z$6629,3,0)</f>
        <v>CLÍNICA CIRURGICA</v>
      </c>
      <c r="F6176" s="12" t="str">
        <f>VLOOKUP(B6176,[1]Planilha8!$X$4:$AD$6629,7,0)</f>
        <v>BOM</v>
      </c>
      <c r="G6176" s="13">
        <v>41698</v>
      </c>
      <c r="H6176" s="93">
        <v>605</v>
      </c>
      <c r="I6176" s="15" t="s">
        <v>22</v>
      </c>
      <c r="J6176" s="56" t="s">
        <v>619</v>
      </c>
      <c r="K6176" s="57">
        <v>2643</v>
      </c>
      <c r="L6176" s="58">
        <v>2013000278</v>
      </c>
      <c r="M6176" s="59">
        <v>43465</v>
      </c>
      <c r="N6176" s="60">
        <v>289.54166666666703</v>
      </c>
      <c r="O6176" s="61">
        <v>0.2</v>
      </c>
      <c r="P6176" s="62">
        <v>1.6666666666666701E-2</v>
      </c>
      <c r="Q6176" s="63">
        <v>10.0833333333333</v>
      </c>
      <c r="R6176" s="64">
        <v>299.625</v>
      </c>
      <c r="S6176" s="25">
        <v>305.375</v>
      </c>
      <c r="AMG6176"/>
      <c r="AMH6176"/>
      <c r="AMI6176"/>
      <c r="AMJ6176"/>
    </row>
    <row r="6177" spans="1:1024" s="2" customFormat="1" ht="38.25" x14ac:dyDescent="0.25">
      <c r="A6177" s="10" t="s">
        <v>1462</v>
      </c>
      <c r="B6177" s="66">
        <v>8364</v>
      </c>
      <c r="C6177" s="10">
        <f>VLOOKUP(B6177,[1]Planilha8!$X$4:$Y$6629,2,0)</f>
        <v>2041426</v>
      </c>
      <c r="D6177" s="92" t="s">
        <v>1646</v>
      </c>
      <c r="E6177" s="12" t="str">
        <f>VLOOKUP(B6177,[1]Planilha8!$X$4:$Z$6629,3,0)</f>
        <v>CLÍNICA MÉDICA</v>
      </c>
      <c r="F6177" s="12" t="str">
        <f>VLOOKUP(B6177,[1]Planilha8!$X$4:$AD$6629,7,0)</f>
        <v>BOM</v>
      </c>
      <c r="G6177" s="13">
        <v>41698</v>
      </c>
      <c r="H6177" s="93">
        <v>605</v>
      </c>
      <c r="I6177" s="15" t="s">
        <v>22</v>
      </c>
      <c r="J6177" s="56" t="s">
        <v>619</v>
      </c>
      <c r="K6177" s="57">
        <v>2643</v>
      </c>
      <c r="L6177" s="58">
        <v>2013000278</v>
      </c>
      <c r="M6177" s="59">
        <v>43465</v>
      </c>
      <c r="N6177" s="60">
        <v>289.54166666666703</v>
      </c>
      <c r="O6177" s="61">
        <v>0.2</v>
      </c>
      <c r="P6177" s="62">
        <v>1.6666666666666701E-2</v>
      </c>
      <c r="Q6177" s="63">
        <v>10.0833333333333</v>
      </c>
      <c r="R6177" s="64">
        <v>299.625</v>
      </c>
      <c r="S6177" s="25">
        <v>305.375</v>
      </c>
      <c r="AMG6177"/>
      <c r="AMH6177"/>
      <c r="AMI6177"/>
      <c r="AMJ6177"/>
    </row>
    <row r="6178" spans="1:1024" s="2" customFormat="1" ht="38.25" x14ac:dyDescent="0.25">
      <c r="A6178" s="10" t="s">
        <v>1462</v>
      </c>
      <c r="B6178" s="66">
        <v>8365</v>
      </c>
      <c r="C6178" s="10">
        <f>VLOOKUP(B6178,[1]Planilha8!$X$4:$Y$6629,2,0)</f>
        <v>2041427</v>
      </c>
      <c r="D6178" s="92" t="s">
        <v>1646</v>
      </c>
      <c r="E6178" s="12" t="str">
        <f>VLOOKUP(B6178,[1]Planilha8!$X$4:$Z$6629,3,0)</f>
        <v>CLÍNICA MÉDICA</v>
      </c>
      <c r="F6178" s="12" t="str">
        <f>VLOOKUP(B6178,[1]Planilha8!$X$4:$AD$6629,7,0)</f>
        <v>BOM</v>
      </c>
      <c r="G6178" s="13">
        <v>41698</v>
      </c>
      <c r="H6178" s="93">
        <v>605</v>
      </c>
      <c r="I6178" s="15" t="s">
        <v>22</v>
      </c>
      <c r="J6178" s="56" t="s">
        <v>619</v>
      </c>
      <c r="K6178" s="57">
        <v>2643</v>
      </c>
      <c r="L6178" s="58">
        <v>2013000278</v>
      </c>
      <c r="M6178" s="59">
        <v>43465</v>
      </c>
      <c r="N6178" s="60">
        <v>289.54166666666703</v>
      </c>
      <c r="O6178" s="61">
        <v>0.2</v>
      </c>
      <c r="P6178" s="62">
        <v>1.6666666666666701E-2</v>
      </c>
      <c r="Q6178" s="63">
        <v>10.0833333333333</v>
      </c>
      <c r="R6178" s="64">
        <v>299.625</v>
      </c>
      <c r="S6178" s="25">
        <v>305.375</v>
      </c>
      <c r="AMG6178"/>
      <c r="AMH6178"/>
      <c r="AMI6178"/>
      <c r="AMJ6178"/>
    </row>
    <row r="6179" spans="1:1024" s="2" customFormat="1" ht="38.25" x14ac:dyDescent="0.25">
      <c r="A6179" s="10" t="s">
        <v>1462</v>
      </c>
      <c r="B6179" s="66">
        <v>8366</v>
      </c>
      <c r="C6179" s="10">
        <f>VLOOKUP(B6179,[1]Planilha8!$X$4:$Y$6629,2,0)</f>
        <v>2041428</v>
      </c>
      <c r="D6179" s="92" t="s">
        <v>1646</v>
      </c>
      <c r="E6179" s="12" t="str">
        <f>VLOOKUP(B6179,[1]Planilha8!$X$4:$Z$6629,3,0)</f>
        <v>CLÍNICA MÉDICA</v>
      </c>
      <c r="F6179" s="12" t="str">
        <f>VLOOKUP(B6179,[1]Planilha8!$X$4:$AD$6629,7,0)</f>
        <v>BOM</v>
      </c>
      <c r="G6179" s="13">
        <v>41698</v>
      </c>
      <c r="H6179" s="93">
        <v>605</v>
      </c>
      <c r="I6179" s="15" t="s">
        <v>22</v>
      </c>
      <c r="J6179" s="56" t="s">
        <v>619</v>
      </c>
      <c r="K6179" s="57">
        <v>2643</v>
      </c>
      <c r="L6179" s="58">
        <v>2013000278</v>
      </c>
      <c r="M6179" s="59">
        <v>43465</v>
      </c>
      <c r="N6179" s="60">
        <v>289.54166666666703</v>
      </c>
      <c r="O6179" s="61">
        <v>0.2</v>
      </c>
      <c r="P6179" s="62">
        <v>1.6666666666666701E-2</v>
      </c>
      <c r="Q6179" s="63">
        <v>10.0833333333333</v>
      </c>
      <c r="R6179" s="64">
        <v>299.625</v>
      </c>
      <c r="S6179" s="25">
        <v>305.375</v>
      </c>
      <c r="AMG6179"/>
      <c r="AMH6179"/>
      <c r="AMI6179"/>
      <c r="AMJ6179"/>
    </row>
    <row r="6180" spans="1:1024" s="2" customFormat="1" ht="38.25" x14ac:dyDescent="0.25">
      <c r="A6180" s="10" t="s">
        <v>1462</v>
      </c>
      <c r="B6180" s="66">
        <v>8367</v>
      </c>
      <c r="C6180" s="10">
        <f>VLOOKUP(B6180,[1]Planilha8!$X$4:$Y$6629,2,0)</f>
        <v>2041429</v>
      </c>
      <c r="D6180" s="92" t="s">
        <v>1646</v>
      </c>
      <c r="E6180" s="12" t="str">
        <f>VLOOKUP(B6180,[1]Planilha8!$X$4:$Z$6629,3,0)</f>
        <v>HEMODIALISE / DIÁLISE</v>
      </c>
      <c r="F6180" s="12" t="str">
        <f>VLOOKUP(B6180,[1]Planilha8!$X$4:$AD$6629,7,0)</f>
        <v>BOM</v>
      </c>
      <c r="G6180" s="13">
        <v>41698</v>
      </c>
      <c r="H6180" s="93">
        <v>605</v>
      </c>
      <c r="I6180" s="15" t="s">
        <v>22</v>
      </c>
      <c r="J6180" s="56" t="s">
        <v>619</v>
      </c>
      <c r="K6180" s="57">
        <v>2643</v>
      </c>
      <c r="L6180" s="58">
        <v>2013000278</v>
      </c>
      <c r="M6180" s="59">
        <v>43465</v>
      </c>
      <c r="N6180" s="60">
        <v>289.54166666666703</v>
      </c>
      <c r="O6180" s="61">
        <v>0.2</v>
      </c>
      <c r="P6180" s="62">
        <v>1.6666666666666701E-2</v>
      </c>
      <c r="Q6180" s="63">
        <v>10.0833333333333</v>
      </c>
      <c r="R6180" s="64">
        <v>299.625</v>
      </c>
      <c r="S6180" s="25">
        <v>305.375</v>
      </c>
      <c r="AMG6180"/>
      <c r="AMH6180"/>
      <c r="AMI6180"/>
      <c r="AMJ6180"/>
    </row>
    <row r="6181" spans="1:1024" s="2" customFormat="1" ht="38.25" x14ac:dyDescent="0.25">
      <c r="A6181" s="10" t="s">
        <v>1462</v>
      </c>
      <c r="B6181" s="66">
        <v>8368</v>
      </c>
      <c r="C6181" s="10">
        <f>VLOOKUP(B6181,[1]Planilha8!$X$4:$Y$6629,2,0)</f>
        <v>2041430</v>
      </c>
      <c r="D6181" s="92" t="s">
        <v>1646</v>
      </c>
      <c r="E6181" s="12" t="str">
        <f>VLOOKUP(B6181,[1]Planilha8!$X$4:$Z$6629,3,0)</f>
        <v>CLÍNICA MÉDICA</v>
      </c>
      <c r="F6181" s="12" t="str">
        <f>VLOOKUP(B6181,[1]Planilha8!$X$4:$AD$6629,7,0)</f>
        <v>BOM</v>
      </c>
      <c r="G6181" s="13">
        <v>41698</v>
      </c>
      <c r="H6181" s="93">
        <v>605</v>
      </c>
      <c r="I6181" s="15" t="s">
        <v>22</v>
      </c>
      <c r="J6181" s="56" t="s">
        <v>619</v>
      </c>
      <c r="K6181" s="57">
        <v>2643</v>
      </c>
      <c r="L6181" s="58">
        <v>2013000278</v>
      </c>
      <c r="M6181" s="59">
        <v>43465</v>
      </c>
      <c r="N6181" s="60">
        <v>289.54166666666703</v>
      </c>
      <c r="O6181" s="61">
        <v>0.2</v>
      </c>
      <c r="P6181" s="62">
        <v>1.6666666666666701E-2</v>
      </c>
      <c r="Q6181" s="63">
        <v>10.0833333333333</v>
      </c>
      <c r="R6181" s="64">
        <v>299.625</v>
      </c>
      <c r="S6181" s="25">
        <v>305.375</v>
      </c>
      <c r="AMG6181"/>
      <c r="AMH6181"/>
      <c r="AMI6181"/>
      <c r="AMJ6181"/>
    </row>
    <row r="6182" spans="1:1024" s="2" customFormat="1" ht="38.25" x14ac:dyDescent="0.25">
      <c r="A6182" s="10" t="s">
        <v>1462</v>
      </c>
      <c r="B6182" s="66">
        <v>8369</v>
      </c>
      <c r="C6182" s="10">
        <f>VLOOKUP(B6182,[1]Planilha8!$X$4:$Y$6629,2,0)</f>
        <v>2041431</v>
      </c>
      <c r="D6182" s="92" t="s">
        <v>1646</v>
      </c>
      <c r="E6182" s="12" t="str">
        <f>VLOOKUP(B6182,[1]Planilha8!$X$4:$Z$6629,3,0)</f>
        <v>CLÍNICA CIRÚRGICA</v>
      </c>
      <c r="F6182" s="12" t="str">
        <f>VLOOKUP(B6182,[1]Planilha8!$X$4:$AD$6629,7,0)</f>
        <v>BOM</v>
      </c>
      <c r="G6182" s="13">
        <v>41698</v>
      </c>
      <c r="H6182" s="93">
        <v>605</v>
      </c>
      <c r="I6182" s="15" t="s">
        <v>22</v>
      </c>
      <c r="J6182" s="56" t="s">
        <v>619</v>
      </c>
      <c r="K6182" s="57">
        <v>2643</v>
      </c>
      <c r="L6182" s="58">
        <v>2013000278</v>
      </c>
      <c r="M6182" s="59">
        <v>43465</v>
      </c>
      <c r="N6182" s="60">
        <v>289.54166666666703</v>
      </c>
      <c r="O6182" s="61">
        <v>0.2</v>
      </c>
      <c r="P6182" s="62">
        <v>1.6666666666666701E-2</v>
      </c>
      <c r="Q6182" s="63">
        <v>10.0833333333333</v>
      </c>
      <c r="R6182" s="64">
        <v>299.625</v>
      </c>
      <c r="S6182" s="25">
        <v>305.375</v>
      </c>
      <c r="AMG6182"/>
      <c r="AMH6182"/>
      <c r="AMI6182"/>
      <c r="AMJ6182"/>
    </row>
    <row r="6183" spans="1:1024" s="2" customFormat="1" ht="38.25" x14ac:dyDescent="0.25">
      <c r="A6183" s="10" t="s">
        <v>1462</v>
      </c>
      <c r="B6183" s="66">
        <v>8370</v>
      </c>
      <c r="C6183" s="10">
        <f>VLOOKUP(B6183,[1]Planilha8!$X$4:$Y$6629,2,0)</f>
        <v>2041432</v>
      </c>
      <c r="D6183" s="92" t="s">
        <v>1646</v>
      </c>
      <c r="E6183" s="12" t="str">
        <f>VLOOKUP(B6183,[1]Planilha8!$X$4:$Z$6629,3,0)</f>
        <v>CLÍNICA CIRÚRGICA</v>
      </c>
      <c r="F6183" s="12" t="str">
        <f>VLOOKUP(B6183,[1]Planilha8!$X$4:$AD$6629,7,0)</f>
        <v>BOM</v>
      </c>
      <c r="G6183" s="13">
        <v>41698</v>
      </c>
      <c r="H6183" s="93">
        <v>605</v>
      </c>
      <c r="I6183" s="15" t="s">
        <v>22</v>
      </c>
      <c r="J6183" s="56" t="s">
        <v>619</v>
      </c>
      <c r="K6183" s="57">
        <v>2643</v>
      </c>
      <c r="L6183" s="58">
        <v>2013000278</v>
      </c>
      <c r="M6183" s="59">
        <v>43465</v>
      </c>
      <c r="N6183" s="60">
        <v>289.54166666666703</v>
      </c>
      <c r="O6183" s="61">
        <v>0.2</v>
      </c>
      <c r="P6183" s="62">
        <v>1.6666666666666701E-2</v>
      </c>
      <c r="Q6183" s="63">
        <v>10.0833333333333</v>
      </c>
      <c r="R6183" s="64">
        <v>299.625</v>
      </c>
      <c r="S6183" s="25">
        <v>305.375</v>
      </c>
      <c r="AMG6183"/>
      <c r="AMH6183"/>
      <c r="AMI6183"/>
      <c r="AMJ6183"/>
    </row>
    <row r="6184" spans="1:1024" s="2" customFormat="1" ht="38.25" x14ac:dyDescent="0.25">
      <c r="A6184" s="10" t="s">
        <v>1462</v>
      </c>
      <c r="B6184" s="66">
        <v>8371</v>
      </c>
      <c r="C6184" s="10">
        <f>VLOOKUP(B6184,[1]Planilha8!$X$4:$Y$6629,2,0)</f>
        <v>2041433</v>
      </c>
      <c r="D6184" s="92" t="s">
        <v>1646</v>
      </c>
      <c r="E6184" s="12" t="str">
        <f>VLOOKUP(B6184,[1]Planilha8!$X$4:$Z$6629,3,0)</f>
        <v>CLÍNICA CIRÚRGICA</v>
      </c>
      <c r="F6184" s="12" t="str">
        <f>VLOOKUP(B6184,[1]Planilha8!$X$4:$AD$6629,7,0)</f>
        <v>BOM</v>
      </c>
      <c r="G6184" s="13">
        <v>41698</v>
      </c>
      <c r="H6184" s="93">
        <v>605</v>
      </c>
      <c r="I6184" s="15" t="s">
        <v>22</v>
      </c>
      <c r="J6184" s="56" t="s">
        <v>619</v>
      </c>
      <c r="K6184" s="57">
        <v>2643</v>
      </c>
      <c r="L6184" s="58">
        <v>2013000278</v>
      </c>
      <c r="M6184" s="59">
        <v>43465</v>
      </c>
      <c r="N6184" s="60">
        <v>289.54166666666703</v>
      </c>
      <c r="O6184" s="61">
        <v>0.2</v>
      </c>
      <c r="P6184" s="62">
        <v>1.6666666666666701E-2</v>
      </c>
      <c r="Q6184" s="63">
        <v>10.0833333333333</v>
      </c>
      <c r="R6184" s="64">
        <v>299.625</v>
      </c>
      <c r="S6184" s="25">
        <v>305.375</v>
      </c>
      <c r="AMG6184"/>
      <c r="AMH6184"/>
      <c r="AMI6184"/>
      <c r="AMJ6184"/>
    </row>
    <row r="6185" spans="1:1024" s="2" customFormat="1" ht="38.25" x14ac:dyDescent="0.25">
      <c r="A6185" s="10" t="s">
        <v>1462</v>
      </c>
      <c r="B6185" s="66">
        <v>8372</v>
      </c>
      <c r="C6185" s="10">
        <f>VLOOKUP(B6185,[1]Planilha8!$X$4:$Y$6629,2,0)</f>
        <v>2041434</v>
      </c>
      <c r="D6185" s="92" t="s">
        <v>1646</v>
      </c>
      <c r="E6185" s="12" t="str">
        <f>VLOOKUP(B6185,[1]Planilha8!$X$4:$Z$6629,3,0)</f>
        <v>CLÍNICA CIRÚRGICA</v>
      </c>
      <c r="F6185" s="12" t="str">
        <f>VLOOKUP(B6185,[1]Planilha8!$X$4:$AD$6629,7,0)</f>
        <v>BOM</v>
      </c>
      <c r="G6185" s="13">
        <v>41698</v>
      </c>
      <c r="H6185" s="93">
        <v>605</v>
      </c>
      <c r="I6185" s="15" t="s">
        <v>22</v>
      </c>
      <c r="J6185" s="56" t="s">
        <v>619</v>
      </c>
      <c r="K6185" s="57">
        <v>2643</v>
      </c>
      <c r="L6185" s="58">
        <v>2013000278</v>
      </c>
      <c r="M6185" s="59">
        <v>43465</v>
      </c>
      <c r="N6185" s="60">
        <v>289.54166666666703</v>
      </c>
      <c r="O6185" s="61">
        <v>0.2</v>
      </c>
      <c r="P6185" s="62">
        <v>1.6666666666666701E-2</v>
      </c>
      <c r="Q6185" s="63">
        <v>10.0833333333333</v>
      </c>
      <c r="R6185" s="64">
        <v>299.625</v>
      </c>
      <c r="S6185" s="25">
        <v>305.375</v>
      </c>
      <c r="AMG6185"/>
      <c r="AMH6185"/>
      <c r="AMI6185"/>
      <c r="AMJ6185"/>
    </row>
    <row r="6186" spans="1:1024" s="2" customFormat="1" ht="38.25" x14ac:dyDescent="0.25">
      <c r="A6186" s="10" t="s">
        <v>1462</v>
      </c>
      <c r="B6186" s="66">
        <v>8373</v>
      </c>
      <c r="C6186" s="10">
        <f>VLOOKUP(B6186,[1]Planilha8!$X$4:$Y$6629,2,0)</f>
        <v>2041435</v>
      </c>
      <c r="D6186" s="92" t="s">
        <v>1646</v>
      </c>
      <c r="E6186" s="12" t="str">
        <f>VLOOKUP(B6186,[1]Planilha8!$X$4:$Z$6629,3,0)</f>
        <v>HEMODIALISE / DIÁLISE</v>
      </c>
      <c r="F6186" s="12" t="str">
        <f>VLOOKUP(B6186,[1]Planilha8!$X$4:$AD$6629,7,0)</f>
        <v>BOM</v>
      </c>
      <c r="G6186" s="13">
        <v>41698</v>
      </c>
      <c r="H6186" s="93">
        <v>605</v>
      </c>
      <c r="I6186" s="15" t="s">
        <v>22</v>
      </c>
      <c r="J6186" s="56" t="s">
        <v>619</v>
      </c>
      <c r="K6186" s="57">
        <v>2643</v>
      </c>
      <c r="L6186" s="58">
        <v>2013000278</v>
      </c>
      <c r="M6186" s="59">
        <v>43465</v>
      </c>
      <c r="N6186" s="60">
        <v>289.54166666666703</v>
      </c>
      <c r="O6186" s="61">
        <v>0.2</v>
      </c>
      <c r="P6186" s="62">
        <v>1.6666666666666701E-2</v>
      </c>
      <c r="Q6186" s="63">
        <v>10.0833333333333</v>
      </c>
      <c r="R6186" s="64">
        <v>299.625</v>
      </c>
      <c r="S6186" s="25">
        <v>305.375</v>
      </c>
      <c r="AMG6186"/>
      <c r="AMH6186"/>
      <c r="AMI6186"/>
      <c r="AMJ6186"/>
    </row>
    <row r="6187" spans="1:1024" s="2" customFormat="1" ht="38.25" x14ac:dyDescent="0.25">
      <c r="A6187" s="10" t="s">
        <v>1462</v>
      </c>
      <c r="B6187" s="66">
        <v>8374</v>
      </c>
      <c r="C6187" s="10">
        <f>VLOOKUP(B6187,[1]Planilha8!$X$4:$Y$6629,2,0)</f>
        <v>2041436</v>
      </c>
      <c r="D6187" s="92" t="s">
        <v>1646</v>
      </c>
      <c r="E6187" s="12" t="str">
        <f>VLOOKUP(B6187,[1]Planilha8!$X$4:$Z$6629,3,0)</f>
        <v>GALPÃO ALMOXARIFADO</v>
      </c>
      <c r="F6187" s="12" t="str">
        <f>VLOOKUP(B6187,[1]Planilha8!$X$4:$AD$6629,7,0)</f>
        <v>RUIM</v>
      </c>
      <c r="G6187" s="13">
        <v>41698</v>
      </c>
      <c r="H6187" s="93">
        <v>605</v>
      </c>
      <c r="I6187" s="15" t="s">
        <v>22</v>
      </c>
      <c r="J6187" s="56" t="s">
        <v>619</v>
      </c>
      <c r="K6187" s="57">
        <v>2643</v>
      </c>
      <c r="L6187" s="58">
        <v>2013000278</v>
      </c>
      <c r="M6187" s="59">
        <v>43465</v>
      </c>
      <c r="N6187" s="60">
        <v>289.54166666666703</v>
      </c>
      <c r="O6187" s="61">
        <v>0.2</v>
      </c>
      <c r="P6187" s="62">
        <v>1.6666666666666701E-2</v>
      </c>
      <c r="Q6187" s="63">
        <v>10.0833333333333</v>
      </c>
      <c r="R6187" s="64">
        <v>299.625</v>
      </c>
      <c r="S6187" s="25">
        <v>305.375</v>
      </c>
      <c r="AMG6187"/>
      <c r="AMH6187"/>
      <c r="AMI6187"/>
      <c r="AMJ6187"/>
    </row>
    <row r="6188" spans="1:1024" s="2" customFormat="1" ht="38.25" x14ac:dyDescent="0.25">
      <c r="A6188" s="10" t="s">
        <v>1462</v>
      </c>
      <c r="B6188" s="66">
        <v>8375</v>
      </c>
      <c r="C6188" s="10">
        <f>VLOOKUP(B6188,[1]Planilha8!$X$4:$Y$6629,2,0)</f>
        <v>2041437</v>
      </c>
      <c r="D6188" s="92" t="s">
        <v>1646</v>
      </c>
      <c r="E6188" s="12" t="str">
        <f>VLOOKUP(B6188,[1]Planilha8!$X$4:$Z$6629,3,0)</f>
        <v>HEMODIALISE / DIÁLISE</v>
      </c>
      <c r="F6188" s="12" t="str">
        <f>VLOOKUP(B6188,[1]Planilha8!$X$4:$AD$6629,7,0)</f>
        <v>BOM</v>
      </c>
      <c r="G6188" s="13">
        <v>41698</v>
      </c>
      <c r="H6188" s="93">
        <v>605</v>
      </c>
      <c r="I6188" s="15" t="s">
        <v>22</v>
      </c>
      <c r="J6188" s="56" t="s">
        <v>619</v>
      </c>
      <c r="K6188" s="57">
        <v>2643</v>
      </c>
      <c r="L6188" s="58">
        <v>2013000278</v>
      </c>
      <c r="M6188" s="59">
        <v>43465</v>
      </c>
      <c r="N6188" s="60">
        <v>289.54166666666703</v>
      </c>
      <c r="O6188" s="61">
        <v>0.2</v>
      </c>
      <c r="P6188" s="62">
        <v>1.6666666666666701E-2</v>
      </c>
      <c r="Q6188" s="63">
        <v>10.0833333333333</v>
      </c>
      <c r="R6188" s="64">
        <v>299.625</v>
      </c>
      <c r="S6188" s="25">
        <v>305.375</v>
      </c>
      <c r="AMG6188"/>
      <c r="AMH6188"/>
      <c r="AMI6188"/>
      <c r="AMJ6188"/>
    </row>
    <row r="6189" spans="1:1024" s="2" customFormat="1" ht="38.25" x14ac:dyDescent="0.25">
      <c r="A6189" s="10" t="s">
        <v>1462</v>
      </c>
      <c r="B6189" s="66">
        <v>8376</v>
      </c>
      <c r="C6189" s="10">
        <f>VLOOKUP(B6189,[1]Planilha8!$X$4:$Y$6629,2,0)</f>
        <v>2041438</v>
      </c>
      <c r="D6189" s="92" t="s">
        <v>1646</v>
      </c>
      <c r="E6189" s="12" t="str">
        <f>VLOOKUP(B6189,[1]Planilha8!$X$4:$Z$6629,3,0)</f>
        <v>HEMODIALISE / DIÁLISE</v>
      </c>
      <c r="F6189" s="12" t="str">
        <f>VLOOKUP(B6189,[1]Planilha8!$X$4:$AD$6629,7,0)</f>
        <v>BOM</v>
      </c>
      <c r="G6189" s="13">
        <v>41698</v>
      </c>
      <c r="H6189" s="93">
        <v>605</v>
      </c>
      <c r="I6189" s="15" t="s">
        <v>22</v>
      </c>
      <c r="J6189" s="56" t="s">
        <v>619</v>
      </c>
      <c r="K6189" s="57">
        <v>2643</v>
      </c>
      <c r="L6189" s="58">
        <v>2013000278</v>
      </c>
      <c r="M6189" s="59">
        <v>43465</v>
      </c>
      <c r="N6189" s="60">
        <v>289.54166666666703</v>
      </c>
      <c r="O6189" s="61">
        <v>0.2</v>
      </c>
      <c r="P6189" s="62">
        <v>1.6666666666666701E-2</v>
      </c>
      <c r="Q6189" s="63">
        <v>10.0833333333333</v>
      </c>
      <c r="R6189" s="64">
        <v>299.625</v>
      </c>
      <c r="S6189" s="25">
        <v>305.375</v>
      </c>
      <c r="AMG6189"/>
      <c r="AMH6189"/>
      <c r="AMI6189"/>
      <c r="AMJ6189"/>
    </row>
    <row r="6190" spans="1:1024" s="2" customFormat="1" ht="38.25" x14ac:dyDescent="0.25">
      <c r="A6190" s="10" t="s">
        <v>1462</v>
      </c>
      <c r="B6190" s="66">
        <v>8377</v>
      </c>
      <c r="C6190" s="10">
        <f>VLOOKUP(B6190,[1]Planilha8!$X$4:$Y$6629,2,0)</f>
        <v>2041439</v>
      </c>
      <c r="D6190" s="92" t="s">
        <v>1646</v>
      </c>
      <c r="E6190" s="12" t="str">
        <f>VLOOKUP(B6190,[1]Planilha8!$X$4:$Z$6629,3,0)</f>
        <v>HEMODIALISE / DIÁLISE</v>
      </c>
      <c r="F6190" s="12" t="str">
        <f>VLOOKUP(B6190,[1]Planilha8!$X$4:$AD$6629,7,0)</f>
        <v>BOM</v>
      </c>
      <c r="G6190" s="13">
        <v>41698</v>
      </c>
      <c r="H6190" s="93">
        <v>605</v>
      </c>
      <c r="I6190" s="15" t="s">
        <v>22</v>
      </c>
      <c r="J6190" s="56" t="s">
        <v>619</v>
      </c>
      <c r="K6190" s="57">
        <v>2643</v>
      </c>
      <c r="L6190" s="58">
        <v>2013000278</v>
      </c>
      <c r="M6190" s="59">
        <v>43465</v>
      </c>
      <c r="N6190" s="60">
        <v>289.54166666666703</v>
      </c>
      <c r="O6190" s="61">
        <v>0.2</v>
      </c>
      <c r="P6190" s="62">
        <v>1.6666666666666701E-2</v>
      </c>
      <c r="Q6190" s="63">
        <v>10.0833333333333</v>
      </c>
      <c r="R6190" s="64">
        <v>299.625</v>
      </c>
      <c r="S6190" s="25">
        <v>305.375</v>
      </c>
      <c r="AMG6190"/>
      <c r="AMH6190"/>
      <c r="AMI6190"/>
      <c r="AMJ6190"/>
    </row>
    <row r="6191" spans="1:1024" s="2" customFormat="1" ht="38.25" x14ac:dyDescent="0.25">
      <c r="A6191" s="10" t="s">
        <v>1462</v>
      </c>
      <c r="B6191" s="66">
        <v>8378</v>
      </c>
      <c r="C6191" s="10">
        <f>VLOOKUP(B6191,[1]Planilha8!$X$4:$Y$6629,2,0)</f>
        <v>2041440</v>
      </c>
      <c r="D6191" s="92" t="s">
        <v>1646</v>
      </c>
      <c r="E6191" s="12" t="str">
        <f>VLOOKUP(B6191,[1]Planilha8!$X$4:$Z$6629,3,0)</f>
        <v>HEMODIALISE / DIÁLISE</v>
      </c>
      <c r="F6191" s="12" t="str">
        <f>VLOOKUP(B6191,[1]Planilha8!$X$4:$AD$6629,7,0)</f>
        <v>BOM</v>
      </c>
      <c r="G6191" s="13">
        <v>41698</v>
      </c>
      <c r="H6191" s="93">
        <v>605</v>
      </c>
      <c r="I6191" s="15" t="s">
        <v>22</v>
      </c>
      <c r="J6191" s="56" t="s">
        <v>619</v>
      </c>
      <c r="K6191" s="57">
        <v>2643</v>
      </c>
      <c r="L6191" s="58">
        <v>2013000278</v>
      </c>
      <c r="M6191" s="59">
        <v>43465</v>
      </c>
      <c r="N6191" s="60">
        <v>289.54166666666703</v>
      </c>
      <c r="O6191" s="61">
        <v>0.2</v>
      </c>
      <c r="P6191" s="62">
        <v>1.6666666666666701E-2</v>
      </c>
      <c r="Q6191" s="63">
        <v>10.0833333333333</v>
      </c>
      <c r="R6191" s="64">
        <v>299.625</v>
      </c>
      <c r="S6191" s="25">
        <v>305.375</v>
      </c>
      <c r="AMG6191"/>
      <c r="AMH6191"/>
      <c r="AMI6191"/>
      <c r="AMJ6191"/>
    </row>
    <row r="6192" spans="1:1024" s="2" customFormat="1" ht="25.5" x14ac:dyDescent="0.25">
      <c r="A6192" s="10" t="s">
        <v>1462</v>
      </c>
      <c r="B6192" s="10">
        <v>8742</v>
      </c>
      <c r="C6192" s="10">
        <f>VLOOKUP(B6192,[1]Planilha8!$X$4:$Y$6629,2,0)</f>
        <v>2041444</v>
      </c>
      <c r="D6192" s="12" t="s">
        <v>1647</v>
      </c>
      <c r="E6192" s="12" t="str">
        <f>VLOOKUP(B6192,[1]Planilha8!$X$4:$Z$6629,3,0)</f>
        <v>AMBULATÓRIO – RECEPÇÃO</v>
      </c>
      <c r="F6192" s="12" t="str">
        <f>VLOOKUP(B6192,[1]Planilha8!$X$4:$AD$6629,7,0)</f>
        <v>BOM</v>
      </c>
      <c r="G6192" s="13">
        <v>41717</v>
      </c>
      <c r="H6192" s="14">
        <v>363.08</v>
      </c>
      <c r="I6192" s="15" t="s">
        <v>22</v>
      </c>
      <c r="J6192" s="56" t="s">
        <v>1489</v>
      </c>
      <c r="K6192" s="57">
        <v>20295</v>
      </c>
      <c r="L6192" s="58">
        <v>2013002917</v>
      </c>
      <c r="M6192" s="59">
        <v>43465</v>
      </c>
      <c r="N6192" s="60">
        <v>144.760633333333</v>
      </c>
      <c r="O6192" s="61">
        <v>0.17</v>
      </c>
      <c r="P6192" s="62">
        <v>1.4166666666666701E-2</v>
      </c>
      <c r="Q6192" s="63">
        <v>5.1436333333333302</v>
      </c>
      <c r="R6192" s="64">
        <v>149.90426666666701</v>
      </c>
      <c r="S6192" s="25">
        <v>213.175733333333</v>
      </c>
      <c r="AMG6192"/>
      <c r="AMH6192"/>
      <c r="AMI6192"/>
      <c r="AMJ6192"/>
    </row>
    <row r="6193" spans="1:1024" s="2" customFormat="1" ht="25.5" x14ac:dyDescent="0.25">
      <c r="A6193" s="10" t="s">
        <v>1462</v>
      </c>
      <c r="B6193" s="10">
        <v>8743</v>
      </c>
      <c r="C6193" s="10">
        <f>VLOOKUP(B6193,[1]Planilha8!$X$4:$Y$6629,2,0)</f>
        <v>2041445</v>
      </c>
      <c r="D6193" s="12" t="s">
        <v>1647</v>
      </c>
      <c r="E6193" s="12" t="str">
        <f>VLOOKUP(B6193,[1]Planilha8!$X$4:$Z$6629,3,0)</f>
        <v>AMBULATÓRIO – RECEPÇÃO</v>
      </c>
      <c r="F6193" s="12" t="str">
        <f>VLOOKUP(B6193,[1]Planilha8!$X$4:$AD$6629,7,0)</f>
        <v>BOM</v>
      </c>
      <c r="G6193" s="13">
        <v>41717</v>
      </c>
      <c r="H6193" s="14">
        <v>363.08</v>
      </c>
      <c r="I6193" s="15" t="s">
        <v>22</v>
      </c>
      <c r="J6193" s="56" t="s">
        <v>1489</v>
      </c>
      <c r="K6193" s="57">
        <v>20295</v>
      </c>
      <c r="L6193" s="58">
        <v>2013002917</v>
      </c>
      <c r="M6193" s="59">
        <v>43465</v>
      </c>
      <c r="N6193" s="60">
        <v>144.760633333333</v>
      </c>
      <c r="O6193" s="61">
        <v>0.17</v>
      </c>
      <c r="P6193" s="62">
        <v>1.4166666666666701E-2</v>
      </c>
      <c r="Q6193" s="63">
        <v>5.1436333333333302</v>
      </c>
      <c r="R6193" s="64">
        <v>149.90426666666701</v>
      </c>
      <c r="S6193" s="25">
        <v>213.175733333333</v>
      </c>
      <c r="AMG6193"/>
      <c r="AMH6193"/>
      <c r="AMI6193"/>
      <c r="AMJ6193"/>
    </row>
    <row r="6194" spans="1:1024" s="2" customFormat="1" ht="25.5" x14ac:dyDescent="0.25">
      <c r="A6194" s="10" t="s">
        <v>1462</v>
      </c>
      <c r="B6194" s="10">
        <v>8744</v>
      </c>
      <c r="C6194" s="10">
        <f>VLOOKUP(B6194,[1]Planilha8!$X$4:$Y$6629,2,0)</f>
        <v>2041446</v>
      </c>
      <c r="D6194" s="12" t="s">
        <v>1647</v>
      </c>
      <c r="E6194" s="12" t="str">
        <f>VLOOKUP(B6194,[1]Planilha8!$X$4:$Z$6629,3,0)</f>
        <v>AMBULATÓRIO – RECEPÇÃO</v>
      </c>
      <c r="F6194" s="12" t="str">
        <f>VLOOKUP(B6194,[1]Planilha8!$X$4:$AD$6629,7,0)</f>
        <v>BOM</v>
      </c>
      <c r="G6194" s="13">
        <v>41717</v>
      </c>
      <c r="H6194" s="14">
        <v>363.08</v>
      </c>
      <c r="I6194" s="15" t="s">
        <v>22</v>
      </c>
      <c r="J6194" s="56" t="s">
        <v>1489</v>
      </c>
      <c r="K6194" s="57">
        <v>20295</v>
      </c>
      <c r="L6194" s="58">
        <v>2013002917</v>
      </c>
      <c r="M6194" s="59">
        <v>43465</v>
      </c>
      <c r="N6194" s="60">
        <v>144.760633333333</v>
      </c>
      <c r="O6194" s="61">
        <v>0.17</v>
      </c>
      <c r="P6194" s="62">
        <v>1.4166666666666701E-2</v>
      </c>
      <c r="Q6194" s="63">
        <v>5.1436333333333302</v>
      </c>
      <c r="R6194" s="64">
        <v>149.90426666666701</v>
      </c>
      <c r="S6194" s="25">
        <v>213.175733333333</v>
      </c>
      <c r="AMG6194"/>
      <c r="AMH6194"/>
      <c r="AMI6194"/>
      <c r="AMJ6194"/>
    </row>
    <row r="6195" spans="1:1024" s="2" customFormat="1" ht="25.5" x14ac:dyDescent="0.25">
      <c r="A6195" s="10" t="s">
        <v>1462</v>
      </c>
      <c r="B6195" s="10">
        <v>8745</v>
      </c>
      <c r="C6195" s="10">
        <f>VLOOKUP(B6195,[1]Planilha8!$X$4:$Y$6629,2,0)</f>
        <v>2041447</v>
      </c>
      <c r="D6195" s="12" t="s">
        <v>1647</v>
      </c>
      <c r="E6195" s="12" t="str">
        <f>VLOOKUP(B6195,[1]Planilha8!$X$4:$Z$6629,3,0)</f>
        <v>AMBULATÓRIO – RECEPÇÃO</v>
      </c>
      <c r="F6195" s="12" t="str">
        <f>VLOOKUP(B6195,[1]Planilha8!$X$4:$AD$6629,7,0)</f>
        <v>BOM</v>
      </c>
      <c r="G6195" s="13">
        <v>41717</v>
      </c>
      <c r="H6195" s="14">
        <v>363.08</v>
      </c>
      <c r="I6195" s="15" t="s">
        <v>22</v>
      </c>
      <c r="J6195" s="56" t="s">
        <v>1489</v>
      </c>
      <c r="K6195" s="57">
        <v>20295</v>
      </c>
      <c r="L6195" s="58">
        <v>2013002917</v>
      </c>
      <c r="M6195" s="59">
        <v>43465</v>
      </c>
      <c r="N6195" s="60">
        <v>144.760633333333</v>
      </c>
      <c r="O6195" s="61">
        <v>0.17</v>
      </c>
      <c r="P6195" s="62">
        <v>1.4166666666666701E-2</v>
      </c>
      <c r="Q6195" s="63">
        <v>5.1436333333333302</v>
      </c>
      <c r="R6195" s="64">
        <v>149.90426666666701</v>
      </c>
      <c r="S6195" s="25">
        <v>213.175733333333</v>
      </c>
      <c r="AMG6195"/>
      <c r="AMH6195"/>
      <c r="AMI6195"/>
      <c r="AMJ6195"/>
    </row>
    <row r="6196" spans="1:1024" s="2" customFormat="1" ht="51" x14ac:dyDescent="0.25">
      <c r="A6196" s="10" t="s">
        <v>1462</v>
      </c>
      <c r="B6196" s="66">
        <v>8756</v>
      </c>
      <c r="C6196" s="10">
        <f>VLOOKUP(B6196,[1]Planilha8!$X$4:$Y$6629,2,0)</f>
        <v>2041450</v>
      </c>
      <c r="D6196" s="12" t="s">
        <v>1648</v>
      </c>
      <c r="E6196" s="12" t="str">
        <f>VLOOKUP(B6196,[1]Planilha8!$X$4:$Z$6629,3,0)</f>
        <v>ALMOXARIFADO</v>
      </c>
      <c r="F6196" s="12" t="str">
        <f>VLOOKUP(B6196,[1]Planilha8!$X$4:$AD$6629,7,0)</f>
        <v>BOM</v>
      </c>
      <c r="G6196" s="13">
        <v>41724</v>
      </c>
      <c r="H6196" s="14">
        <v>992</v>
      </c>
      <c r="I6196" s="15" t="s">
        <v>22</v>
      </c>
      <c r="J6196" s="56" t="s">
        <v>775</v>
      </c>
      <c r="K6196" s="57">
        <v>63545</v>
      </c>
      <c r="L6196" s="58">
        <v>2014000393</v>
      </c>
      <c r="M6196" s="59">
        <v>43465</v>
      </c>
      <c r="N6196" s="60">
        <v>664.53333333333296</v>
      </c>
      <c r="O6196" s="61">
        <v>0.2</v>
      </c>
      <c r="P6196" s="62">
        <v>1.6666666666666701E-2</v>
      </c>
      <c r="Q6196" s="63">
        <v>16.533333333333299</v>
      </c>
      <c r="R6196" s="64">
        <v>681.06666666666604</v>
      </c>
      <c r="S6196" s="25">
        <v>310.93333333333402</v>
      </c>
      <c r="AMG6196"/>
      <c r="AMH6196"/>
      <c r="AMI6196"/>
      <c r="AMJ6196"/>
    </row>
    <row r="6197" spans="1:1024" s="2" customFormat="1" ht="51" x14ac:dyDescent="0.25">
      <c r="A6197" s="10" t="s">
        <v>1462</v>
      </c>
      <c r="B6197" s="66">
        <v>8757</v>
      </c>
      <c r="C6197" s="10">
        <f>VLOOKUP(B6197,[1]Planilha8!$X$4:$Y$6629,2,0)</f>
        <v>2041451</v>
      </c>
      <c r="D6197" s="12" t="s">
        <v>1648</v>
      </c>
      <c r="E6197" s="12" t="str">
        <f>VLOOKUP(B6197,[1]Planilha8!$X$4:$Z$6629,3,0)</f>
        <v>ALMOXARIFADO</v>
      </c>
      <c r="F6197" s="12" t="str">
        <f>VLOOKUP(B6197,[1]Planilha8!$X$4:$AD$6629,7,0)</f>
        <v>BOM</v>
      </c>
      <c r="G6197" s="13">
        <v>41724</v>
      </c>
      <c r="H6197" s="14">
        <v>992</v>
      </c>
      <c r="I6197" s="15" t="s">
        <v>22</v>
      </c>
      <c r="J6197" s="56" t="s">
        <v>775</v>
      </c>
      <c r="K6197" s="57">
        <v>63545</v>
      </c>
      <c r="L6197" s="58">
        <v>2014000393</v>
      </c>
      <c r="M6197" s="59">
        <v>43465</v>
      </c>
      <c r="N6197" s="60">
        <v>664.53333333333296</v>
      </c>
      <c r="O6197" s="61">
        <v>0.2</v>
      </c>
      <c r="P6197" s="62">
        <v>1.6666666666666701E-2</v>
      </c>
      <c r="Q6197" s="63">
        <v>16.533333333333299</v>
      </c>
      <c r="R6197" s="64">
        <v>681.06666666666604</v>
      </c>
      <c r="S6197" s="25">
        <v>310.93333333333402</v>
      </c>
      <c r="AMG6197"/>
      <c r="AMH6197"/>
      <c r="AMI6197"/>
      <c r="AMJ6197"/>
    </row>
    <row r="6198" spans="1:1024" s="2" customFormat="1" ht="38.25" x14ac:dyDescent="0.25">
      <c r="A6198" s="10" t="s">
        <v>1462</v>
      </c>
      <c r="B6198" s="10">
        <v>8689</v>
      </c>
      <c r="C6198" s="10">
        <f>VLOOKUP(B6198,[1]Planilha8!$X$4:$Y$6629,2,0)</f>
        <v>2041466</v>
      </c>
      <c r="D6198" s="12" t="s">
        <v>1649</v>
      </c>
      <c r="E6198" s="12" t="str">
        <f>VLOOKUP(B6198,[1]Planilha8!$X$4:$Z$6629,3,0)</f>
        <v>AMBULATÓRIO – ALA B</v>
      </c>
      <c r="F6198" s="12" t="str">
        <f>VLOOKUP(B6198,[1]Planilha8!$X$4:$AD$6629,7,0)</f>
        <v>BOM</v>
      </c>
      <c r="G6198" s="13">
        <v>41731</v>
      </c>
      <c r="H6198" s="14">
        <v>925</v>
      </c>
      <c r="I6198" s="15" t="s">
        <v>22</v>
      </c>
      <c r="J6198" s="56" t="s">
        <v>1564</v>
      </c>
      <c r="K6198" s="57">
        <v>309</v>
      </c>
      <c r="L6198" s="58">
        <v>2014000897</v>
      </c>
      <c r="M6198" s="59">
        <v>43465</v>
      </c>
      <c r="N6198" s="60">
        <v>915.125</v>
      </c>
      <c r="O6198" s="61">
        <v>0.33</v>
      </c>
      <c r="P6198" s="62">
        <v>2.75E-2</v>
      </c>
      <c r="Q6198" s="63">
        <v>0</v>
      </c>
      <c r="R6198" s="64">
        <v>915.125</v>
      </c>
      <c r="S6198" s="25">
        <v>9.8750000000001101</v>
      </c>
      <c r="AMG6198"/>
      <c r="AMH6198"/>
      <c r="AMI6198"/>
      <c r="AMJ6198"/>
    </row>
    <row r="6199" spans="1:1024" s="2" customFormat="1" ht="38.25" x14ac:dyDescent="0.25">
      <c r="A6199" s="10" t="s">
        <v>1462</v>
      </c>
      <c r="B6199" s="10">
        <v>8690</v>
      </c>
      <c r="C6199" s="10">
        <f>VLOOKUP(B6199,[1]Planilha8!$X$4:$Y$6629,2,0)</f>
        <v>2041467</v>
      </c>
      <c r="D6199" s="12" t="s">
        <v>1649</v>
      </c>
      <c r="E6199" s="12" t="str">
        <f>VLOOKUP(B6199,[1]Planilha8!$X$4:$Z$6629,3,0)</f>
        <v>AMBULATÓRIO – ALA B</v>
      </c>
      <c r="F6199" s="12" t="str">
        <f>VLOOKUP(B6199,[1]Planilha8!$X$4:$AD$6629,7,0)</f>
        <v>BOM</v>
      </c>
      <c r="G6199" s="13">
        <v>41731</v>
      </c>
      <c r="H6199" s="14">
        <v>925</v>
      </c>
      <c r="I6199" s="15" t="s">
        <v>22</v>
      </c>
      <c r="J6199" s="56" t="s">
        <v>1564</v>
      </c>
      <c r="K6199" s="57">
        <v>309</v>
      </c>
      <c r="L6199" s="58">
        <v>2014000897</v>
      </c>
      <c r="M6199" s="59">
        <v>43465</v>
      </c>
      <c r="N6199" s="60">
        <v>915.125</v>
      </c>
      <c r="O6199" s="61">
        <v>0.33</v>
      </c>
      <c r="P6199" s="62">
        <v>2.75E-2</v>
      </c>
      <c r="Q6199" s="63">
        <v>0</v>
      </c>
      <c r="R6199" s="64">
        <v>915.125</v>
      </c>
      <c r="S6199" s="25">
        <v>9.8750000000001101</v>
      </c>
      <c r="AMG6199"/>
      <c r="AMH6199"/>
      <c r="AMI6199"/>
      <c r="AMJ6199"/>
    </row>
    <row r="6200" spans="1:1024" s="2" customFormat="1" ht="51" x14ac:dyDescent="0.25">
      <c r="A6200" s="10" t="s">
        <v>1462</v>
      </c>
      <c r="B6200" s="10">
        <v>8761</v>
      </c>
      <c r="C6200" s="10">
        <f>VLOOKUP(B6200,[1]Planilha8!$X$4:$Y$6629,2,0)</f>
        <v>2041468</v>
      </c>
      <c r="D6200" s="12" t="s">
        <v>1650</v>
      </c>
      <c r="E6200" s="12" t="str">
        <f>VLOOKUP(B6200,[1]Planilha8!$X$4:$Z$6629,3,0)</f>
        <v>AMBULATÓRIO – CONSULTÓRIO 35</v>
      </c>
      <c r="F6200" s="12" t="str">
        <f>VLOOKUP(B6200,[1]Planilha8!$X$4:$AD$6629,7,0)</f>
        <v>BOM</v>
      </c>
      <c r="G6200" s="13">
        <v>41731</v>
      </c>
      <c r="H6200" s="14">
        <v>180</v>
      </c>
      <c r="I6200" s="15" t="s">
        <v>22</v>
      </c>
      <c r="J6200" s="56" t="s">
        <v>1564</v>
      </c>
      <c r="K6200" s="57">
        <v>309</v>
      </c>
      <c r="L6200" s="58">
        <v>2014000897</v>
      </c>
      <c r="M6200" s="59">
        <v>43465</v>
      </c>
      <c r="N6200" s="60">
        <v>156.44999999999999</v>
      </c>
      <c r="O6200" s="61">
        <v>0.33</v>
      </c>
      <c r="P6200" s="62">
        <v>2.75E-2</v>
      </c>
      <c r="Q6200" s="63">
        <v>4.95</v>
      </c>
      <c r="R6200" s="64">
        <v>161.4</v>
      </c>
      <c r="S6200" s="25">
        <v>18.600000000000101</v>
      </c>
      <c r="AMG6200"/>
      <c r="AMH6200"/>
      <c r="AMI6200"/>
      <c r="AMJ6200"/>
    </row>
    <row r="6201" spans="1:1024" s="2" customFormat="1" ht="51" x14ac:dyDescent="0.25">
      <c r="A6201" s="10" t="s">
        <v>1462</v>
      </c>
      <c r="B6201" s="10">
        <v>8762</v>
      </c>
      <c r="C6201" s="10">
        <f>VLOOKUP(B6201,[1]Planilha8!$X$4:$Y$6629,2,0)</f>
        <v>2041469</v>
      </c>
      <c r="D6201" s="12" t="s">
        <v>1650</v>
      </c>
      <c r="E6201" s="12" t="str">
        <f>VLOOKUP(B6201,[1]Planilha8!$X$4:$Z$6629,3,0)</f>
        <v>AMBULATÓRIO – CONSULTÓRIO 35</v>
      </c>
      <c r="F6201" s="12" t="str">
        <f>VLOOKUP(B6201,[1]Planilha8!$X$4:$AD$6629,7,0)</f>
        <v>BOM</v>
      </c>
      <c r="G6201" s="13">
        <v>41731</v>
      </c>
      <c r="H6201" s="14">
        <v>180</v>
      </c>
      <c r="I6201" s="15" t="s">
        <v>22</v>
      </c>
      <c r="J6201" s="56" t="s">
        <v>1564</v>
      </c>
      <c r="K6201" s="57">
        <v>309</v>
      </c>
      <c r="L6201" s="58">
        <v>2014000897</v>
      </c>
      <c r="M6201" s="59">
        <v>43465</v>
      </c>
      <c r="N6201" s="60">
        <v>156.44999999999999</v>
      </c>
      <c r="O6201" s="61">
        <v>0.33</v>
      </c>
      <c r="P6201" s="62">
        <v>2.75E-2</v>
      </c>
      <c r="Q6201" s="63">
        <v>4.95</v>
      </c>
      <c r="R6201" s="64">
        <v>161.4</v>
      </c>
      <c r="S6201" s="25">
        <v>18.600000000000101</v>
      </c>
      <c r="AMG6201"/>
      <c r="AMH6201"/>
      <c r="AMI6201"/>
      <c r="AMJ6201"/>
    </row>
    <row r="6202" spans="1:1024" s="2" customFormat="1" ht="51" x14ac:dyDescent="0.25">
      <c r="A6202" s="10" t="s">
        <v>1462</v>
      </c>
      <c r="B6202" s="10">
        <v>8763</v>
      </c>
      <c r="C6202" s="10">
        <f>VLOOKUP(B6202,[1]Planilha8!$X$4:$Y$6629,2,0)</f>
        <v>2041470</v>
      </c>
      <c r="D6202" s="12" t="s">
        <v>1650</v>
      </c>
      <c r="E6202" s="12" t="str">
        <f>VLOOKUP(B6202,[1]Planilha8!$X$4:$Z$6629,3,0)</f>
        <v>AMBULATÓRIO – CONSULTÓRIO 33</v>
      </c>
      <c r="F6202" s="12" t="str">
        <f>VLOOKUP(B6202,[1]Planilha8!$X$4:$AD$6629,7,0)</f>
        <v>BOM</v>
      </c>
      <c r="G6202" s="13">
        <v>41731</v>
      </c>
      <c r="H6202" s="14">
        <v>180</v>
      </c>
      <c r="I6202" s="15" t="s">
        <v>22</v>
      </c>
      <c r="J6202" s="56" t="s">
        <v>1564</v>
      </c>
      <c r="K6202" s="57">
        <v>309</v>
      </c>
      <c r="L6202" s="58">
        <v>2014000897</v>
      </c>
      <c r="M6202" s="59">
        <v>43465</v>
      </c>
      <c r="N6202" s="60">
        <v>156.44999999999999</v>
      </c>
      <c r="O6202" s="61">
        <v>0.33</v>
      </c>
      <c r="P6202" s="62">
        <v>2.75E-2</v>
      </c>
      <c r="Q6202" s="63">
        <v>4.95</v>
      </c>
      <c r="R6202" s="64">
        <v>161.4</v>
      </c>
      <c r="S6202" s="25">
        <v>18.600000000000101</v>
      </c>
      <c r="AMG6202"/>
      <c r="AMH6202"/>
      <c r="AMI6202"/>
      <c r="AMJ6202"/>
    </row>
    <row r="6203" spans="1:1024" s="2" customFormat="1" ht="51" x14ac:dyDescent="0.25">
      <c r="A6203" s="10" t="s">
        <v>1462</v>
      </c>
      <c r="B6203" s="10">
        <v>8764</v>
      </c>
      <c r="C6203" s="10">
        <f>VLOOKUP(B6203,[1]Planilha8!$X$4:$Y$6629,2,0)</f>
        <v>2041471</v>
      </c>
      <c r="D6203" s="12" t="s">
        <v>1650</v>
      </c>
      <c r="E6203" s="12" t="str">
        <f>VLOOKUP(B6203,[1]Planilha8!$X$4:$Z$6629,3,0)</f>
        <v>AMBULATÓRIO – CONSULTÓRIO 33</v>
      </c>
      <c r="F6203" s="12" t="str">
        <f>VLOOKUP(B6203,[1]Planilha8!$X$4:$AD$6629,7,0)</f>
        <v>BOM</v>
      </c>
      <c r="G6203" s="13">
        <v>41731</v>
      </c>
      <c r="H6203" s="14">
        <v>180</v>
      </c>
      <c r="I6203" s="15" t="s">
        <v>22</v>
      </c>
      <c r="J6203" s="56" t="s">
        <v>1564</v>
      </c>
      <c r="K6203" s="57">
        <v>309</v>
      </c>
      <c r="L6203" s="58">
        <v>2014000897</v>
      </c>
      <c r="M6203" s="59">
        <v>43465</v>
      </c>
      <c r="N6203" s="60">
        <v>156.44999999999999</v>
      </c>
      <c r="O6203" s="61">
        <v>0.33</v>
      </c>
      <c r="P6203" s="62">
        <v>2.75E-2</v>
      </c>
      <c r="Q6203" s="63">
        <v>4.95</v>
      </c>
      <c r="R6203" s="64">
        <v>161.4</v>
      </c>
      <c r="S6203" s="25">
        <v>18.600000000000101</v>
      </c>
      <c r="AMG6203"/>
      <c r="AMH6203"/>
      <c r="AMI6203"/>
      <c r="AMJ6203"/>
    </row>
    <row r="6204" spans="1:1024" s="2" customFormat="1" ht="38.25" x14ac:dyDescent="0.25">
      <c r="A6204" s="10" t="s">
        <v>1462</v>
      </c>
      <c r="B6204" s="10">
        <v>8765</v>
      </c>
      <c r="C6204" s="10">
        <f>VLOOKUP(B6204,[1]Planilha8!$X$4:$Y$6629,2,0)</f>
        <v>2041472</v>
      </c>
      <c r="D6204" s="12" t="s">
        <v>1650</v>
      </c>
      <c r="E6204" s="12" t="str">
        <f>VLOOKUP(B6204,[1]Planilha8!$X$4:$Z$6629,3,0)</f>
        <v>AMBULATÓRIO -  SALA APOIO ALA E</v>
      </c>
      <c r="F6204" s="12" t="str">
        <f>VLOOKUP(B6204,[1]Planilha8!$X$4:$AD$6629,7,0)</f>
        <v>BOM</v>
      </c>
      <c r="G6204" s="13">
        <v>41731</v>
      </c>
      <c r="H6204" s="14">
        <v>180</v>
      </c>
      <c r="I6204" s="15" t="s">
        <v>22</v>
      </c>
      <c r="J6204" s="56" t="s">
        <v>1564</v>
      </c>
      <c r="K6204" s="57">
        <v>309</v>
      </c>
      <c r="L6204" s="58">
        <v>2014000897</v>
      </c>
      <c r="M6204" s="59">
        <v>43465</v>
      </c>
      <c r="N6204" s="60">
        <v>156.44999999999999</v>
      </c>
      <c r="O6204" s="61">
        <v>0.33</v>
      </c>
      <c r="P6204" s="62">
        <v>2.75E-2</v>
      </c>
      <c r="Q6204" s="63">
        <v>4.95</v>
      </c>
      <c r="R6204" s="64">
        <v>161.4</v>
      </c>
      <c r="S6204" s="25">
        <v>18.600000000000101</v>
      </c>
      <c r="AMG6204"/>
      <c r="AMH6204"/>
      <c r="AMI6204"/>
      <c r="AMJ6204"/>
    </row>
    <row r="6205" spans="1:1024" s="2" customFormat="1" ht="51" x14ac:dyDescent="0.25">
      <c r="A6205" s="10" t="s">
        <v>1462</v>
      </c>
      <c r="B6205" s="10">
        <v>8766</v>
      </c>
      <c r="C6205" s="10">
        <f>VLOOKUP(B6205,[1]Planilha8!$X$4:$Y$6629,2,0)</f>
        <v>2041473</v>
      </c>
      <c r="D6205" s="12" t="s">
        <v>1650</v>
      </c>
      <c r="E6205" s="12" t="str">
        <f>VLOOKUP(B6205,[1]Planilha8!$X$4:$Z$6629,3,0)</f>
        <v>AMBULATÓRIO – CONSULTÓRIO31</v>
      </c>
      <c r="F6205" s="12" t="str">
        <f>VLOOKUP(B6205,[1]Planilha8!$X$4:$AD$6629,7,0)</f>
        <v>BOM</v>
      </c>
      <c r="G6205" s="13">
        <v>41731</v>
      </c>
      <c r="H6205" s="14">
        <v>180</v>
      </c>
      <c r="I6205" s="15" t="s">
        <v>22</v>
      </c>
      <c r="J6205" s="56" t="s">
        <v>1564</v>
      </c>
      <c r="K6205" s="57">
        <v>309</v>
      </c>
      <c r="L6205" s="58">
        <v>2014000897</v>
      </c>
      <c r="M6205" s="59">
        <v>43465</v>
      </c>
      <c r="N6205" s="60">
        <v>156.44999999999999</v>
      </c>
      <c r="O6205" s="61">
        <v>0.33</v>
      </c>
      <c r="P6205" s="62">
        <v>2.75E-2</v>
      </c>
      <c r="Q6205" s="63">
        <v>4.95</v>
      </c>
      <c r="R6205" s="64">
        <v>161.4</v>
      </c>
      <c r="S6205" s="25">
        <v>18.600000000000101</v>
      </c>
      <c r="AMG6205"/>
      <c r="AMH6205"/>
      <c r="AMI6205"/>
      <c r="AMJ6205"/>
    </row>
    <row r="6206" spans="1:1024" s="2" customFormat="1" ht="51" x14ac:dyDescent="0.25">
      <c r="A6206" s="10" t="s">
        <v>1462</v>
      </c>
      <c r="B6206" s="10">
        <v>8767</v>
      </c>
      <c r="C6206" s="10">
        <f>VLOOKUP(B6206,[1]Planilha8!$X$4:$Y$6629,2,0)</f>
        <v>2041474</v>
      </c>
      <c r="D6206" s="12" t="s">
        <v>1650</v>
      </c>
      <c r="E6206" s="12" t="str">
        <f>VLOOKUP(B6206,[1]Planilha8!$X$4:$Z$6629,3,0)</f>
        <v>AMBULATÓRIO – CONSULTÓRIO31</v>
      </c>
      <c r="F6206" s="12" t="str">
        <f>VLOOKUP(B6206,[1]Planilha8!$X$4:$AD$6629,7,0)</f>
        <v>BOM</v>
      </c>
      <c r="G6206" s="13">
        <v>41731</v>
      </c>
      <c r="H6206" s="14">
        <v>180</v>
      </c>
      <c r="I6206" s="15" t="s">
        <v>22</v>
      </c>
      <c r="J6206" s="56" t="s">
        <v>1564</v>
      </c>
      <c r="K6206" s="57">
        <v>309</v>
      </c>
      <c r="L6206" s="58">
        <v>2014000897</v>
      </c>
      <c r="M6206" s="59">
        <v>43465</v>
      </c>
      <c r="N6206" s="60">
        <v>156.44999999999999</v>
      </c>
      <c r="O6206" s="61">
        <v>0.33</v>
      </c>
      <c r="P6206" s="62">
        <v>2.75E-2</v>
      </c>
      <c r="Q6206" s="63">
        <v>4.95</v>
      </c>
      <c r="R6206" s="64">
        <v>161.4</v>
      </c>
      <c r="S6206" s="25">
        <v>18.600000000000101</v>
      </c>
      <c r="AMG6206"/>
      <c r="AMH6206"/>
      <c r="AMI6206"/>
      <c r="AMJ6206"/>
    </row>
    <row r="6207" spans="1:1024" s="2" customFormat="1" ht="51" x14ac:dyDescent="0.25">
      <c r="A6207" s="10" t="s">
        <v>1462</v>
      </c>
      <c r="B6207" s="10">
        <v>8768</v>
      </c>
      <c r="C6207" s="10">
        <f>VLOOKUP(B6207,[1]Planilha8!$X$4:$Y$6629,2,0)</f>
        <v>2041475</v>
      </c>
      <c r="D6207" s="12" t="s">
        <v>1650</v>
      </c>
      <c r="E6207" s="12" t="str">
        <f>VLOOKUP(B6207,[1]Planilha8!$X$4:$Z$6629,3,0)</f>
        <v>AMBULATÓRIO – CONSULTÓRIO 22</v>
      </c>
      <c r="F6207" s="12" t="str">
        <f>VLOOKUP(B6207,[1]Planilha8!$X$4:$AD$6629,7,0)</f>
        <v>BOM</v>
      </c>
      <c r="G6207" s="13">
        <v>41731</v>
      </c>
      <c r="H6207" s="14">
        <v>180</v>
      </c>
      <c r="I6207" s="15" t="s">
        <v>22</v>
      </c>
      <c r="J6207" s="56" t="s">
        <v>1564</v>
      </c>
      <c r="K6207" s="57">
        <v>309</v>
      </c>
      <c r="L6207" s="58">
        <v>2014000897</v>
      </c>
      <c r="M6207" s="59">
        <v>43465</v>
      </c>
      <c r="N6207" s="60">
        <v>156.44999999999999</v>
      </c>
      <c r="O6207" s="61">
        <v>0.33</v>
      </c>
      <c r="P6207" s="62">
        <v>2.75E-2</v>
      </c>
      <c r="Q6207" s="63">
        <v>4.95</v>
      </c>
      <c r="R6207" s="64">
        <v>161.4</v>
      </c>
      <c r="S6207" s="25">
        <v>18.600000000000101</v>
      </c>
      <c r="AMG6207"/>
      <c r="AMH6207"/>
      <c r="AMI6207"/>
      <c r="AMJ6207"/>
    </row>
    <row r="6208" spans="1:1024" s="2" customFormat="1" ht="51" x14ac:dyDescent="0.25">
      <c r="A6208" s="10" t="s">
        <v>1462</v>
      </c>
      <c r="B6208" s="10">
        <v>8769</v>
      </c>
      <c r="C6208" s="10">
        <f>VLOOKUP(B6208,[1]Planilha8!$X$4:$Y$6629,2,0)</f>
        <v>2041476</v>
      </c>
      <c r="D6208" s="12" t="s">
        <v>1650</v>
      </c>
      <c r="E6208" s="12" t="str">
        <f>VLOOKUP(B6208,[1]Planilha8!$X$4:$Z$6629,3,0)</f>
        <v>AMBULATÓRIO – CONSULTÓRIO 22</v>
      </c>
      <c r="F6208" s="12" t="str">
        <f>VLOOKUP(B6208,[1]Planilha8!$X$4:$AD$6629,7,0)</f>
        <v>BOM</v>
      </c>
      <c r="G6208" s="13">
        <v>41731</v>
      </c>
      <c r="H6208" s="14">
        <v>180</v>
      </c>
      <c r="I6208" s="15" t="s">
        <v>22</v>
      </c>
      <c r="J6208" s="56" t="s">
        <v>1564</v>
      </c>
      <c r="K6208" s="57">
        <v>309</v>
      </c>
      <c r="L6208" s="58">
        <v>2014000897</v>
      </c>
      <c r="M6208" s="59">
        <v>43465</v>
      </c>
      <c r="N6208" s="60">
        <v>156.44999999999999</v>
      </c>
      <c r="O6208" s="61">
        <v>0.33</v>
      </c>
      <c r="P6208" s="62">
        <v>2.75E-2</v>
      </c>
      <c r="Q6208" s="63">
        <v>4.95</v>
      </c>
      <c r="R6208" s="64">
        <v>161.4</v>
      </c>
      <c r="S6208" s="25">
        <v>18.600000000000101</v>
      </c>
      <c r="AMG6208"/>
      <c r="AMH6208"/>
      <c r="AMI6208"/>
      <c r="AMJ6208"/>
    </row>
    <row r="6209" spans="1:1024" s="2" customFormat="1" ht="51" x14ac:dyDescent="0.25">
      <c r="A6209" s="10" t="s">
        <v>1462</v>
      </c>
      <c r="B6209" s="10">
        <v>8770</v>
      </c>
      <c r="C6209" s="10">
        <f>VLOOKUP(B6209,[1]Planilha8!$X$4:$Y$6629,2,0)</f>
        <v>2041477</v>
      </c>
      <c r="D6209" s="12" t="s">
        <v>1650</v>
      </c>
      <c r="E6209" s="12" t="str">
        <f>VLOOKUP(B6209,[1]Planilha8!$X$4:$Z$6629,3,0)</f>
        <v>AMBULATÓRIO – CONSULTÓRIO 29</v>
      </c>
      <c r="F6209" s="12" t="str">
        <f>VLOOKUP(B6209,[1]Planilha8!$X$4:$AD$6629,7,0)</f>
        <v>BOM</v>
      </c>
      <c r="G6209" s="13">
        <v>41731</v>
      </c>
      <c r="H6209" s="14">
        <v>180</v>
      </c>
      <c r="I6209" s="15" t="s">
        <v>22</v>
      </c>
      <c r="J6209" s="56" t="s">
        <v>1564</v>
      </c>
      <c r="K6209" s="57">
        <v>309</v>
      </c>
      <c r="L6209" s="58">
        <v>2014000897</v>
      </c>
      <c r="M6209" s="59">
        <v>43465</v>
      </c>
      <c r="N6209" s="60">
        <v>156.44999999999999</v>
      </c>
      <c r="O6209" s="61">
        <v>0.33</v>
      </c>
      <c r="P6209" s="62">
        <v>2.75E-2</v>
      </c>
      <c r="Q6209" s="63">
        <v>4.95</v>
      </c>
      <c r="R6209" s="64">
        <v>161.4</v>
      </c>
      <c r="S6209" s="25">
        <v>18.600000000000101</v>
      </c>
      <c r="AMG6209"/>
      <c r="AMH6209"/>
      <c r="AMI6209"/>
      <c r="AMJ6209"/>
    </row>
    <row r="6210" spans="1:1024" s="2" customFormat="1" ht="51" x14ac:dyDescent="0.25">
      <c r="A6210" s="10" t="s">
        <v>1462</v>
      </c>
      <c r="B6210" s="10">
        <v>8771</v>
      </c>
      <c r="C6210" s="10">
        <f>VLOOKUP(B6210,[1]Planilha8!$X$4:$Y$6629,2,0)</f>
        <v>2041478</v>
      </c>
      <c r="D6210" s="12" t="s">
        <v>1650</v>
      </c>
      <c r="E6210" s="12" t="str">
        <f>VLOOKUP(B6210,[1]Planilha8!$X$4:$Z$6629,3,0)</f>
        <v>AMBULATÓRIO – CONSULTÓRIO 29</v>
      </c>
      <c r="F6210" s="12" t="str">
        <f>VLOOKUP(B6210,[1]Planilha8!$X$4:$AD$6629,7,0)</f>
        <v>BOM</v>
      </c>
      <c r="G6210" s="13">
        <v>41731</v>
      </c>
      <c r="H6210" s="14">
        <v>180</v>
      </c>
      <c r="I6210" s="15" t="s">
        <v>22</v>
      </c>
      <c r="J6210" s="56" t="s">
        <v>1564</v>
      </c>
      <c r="K6210" s="57">
        <v>309</v>
      </c>
      <c r="L6210" s="58">
        <v>2014000897</v>
      </c>
      <c r="M6210" s="59">
        <v>43465</v>
      </c>
      <c r="N6210" s="60">
        <v>156.44999999999999</v>
      </c>
      <c r="O6210" s="61">
        <v>0.33</v>
      </c>
      <c r="P6210" s="62">
        <v>2.75E-2</v>
      </c>
      <c r="Q6210" s="63">
        <v>4.95</v>
      </c>
      <c r="R6210" s="64">
        <v>161.4</v>
      </c>
      <c r="S6210" s="25">
        <v>18.600000000000101</v>
      </c>
      <c r="AMG6210"/>
      <c r="AMH6210"/>
      <c r="AMI6210"/>
      <c r="AMJ6210"/>
    </row>
    <row r="6211" spans="1:1024" s="2" customFormat="1" ht="51" x14ac:dyDescent="0.25">
      <c r="A6211" s="10" t="s">
        <v>1462</v>
      </c>
      <c r="B6211" s="10">
        <v>8772</v>
      </c>
      <c r="C6211" s="10">
        <f>VLOOKUP(B6211,[1]Planilha8!$X$4:$Y$6629,2,0)</f>
        <v>2041479</v>
      </c>
      <c r="D6211" s="12" t="s">
        <v>1650</v>
      </c>
      <c r="E6211" s="12" t="str">
        <f>VLOOKUP(B6211,[1]Planilha8!$X$4:$Z$6629,3,0)</f>
        <v>AMBULATÓRIO – CONSULTÓRIO 28</v>
      </c>
      <c r="F6211" s="12" t="str">
        <f>VLOOKUP(B6211,[1]Planilha8!$X$4:$AD$6629,7,0)</f>
        <v>BOM</v>
      </c>
      <c r="G6211" s="13">
        <v>41731</v>
      </c>
      <c r="H6211" s="14">
        <v>180</v>
      </c>
      <c r="I6211" s="15" t="s">
        <v>22</v>
      </c>
      <c r="J6211" s="56" t="s">
        <v>1564</v>
      </c>
      <c r="K6211" s="57">
        <v>309</v>
      </c>
      <c r="L6211" s="58">
        <v>2014000897</v>
      </c>
      <c r="M6211" s="59">
        <v>43465</v>
      </c>
      <c r="N6211" s="60">
        <v>156.44999999999999</v>
      </c>
      <c r="O6211" s="61">
        <v>0.33</v>
      </c>
      <c r="P6211" s="62">
        <v>2.75E-2</v>
      </c>
      <c r="Q6211" s="63">
        <v>4.95</v>
      </c>
      <c r="R6211" s="64">
        <v>161.4</v>
      </c>
      <c r="S6211" s="25">
        <v>18.600000000000101</v>
      </c>
      <c r="AMG6211"/>
      <c r="AMH6211"/>
      <c r="AMI6211"/>
      <c r="AMJ6211"/>
    </row>
    <row r="6212" spans="1:1024" s="2" customFormat="1" ht="51" x14ac:dyDescent="0.25">
      <c r="A6212" s="10" t="s">
        <v>1462</v>
      </c>
      <c r="B6212" s="10">
        <v>8773</v>
      </c>
      <c r="C6212" s="10">
        <f>VLOOKUP(B6212,[1]Planilha8!$X$4:$Y$6629,2,0)</f>
        <v>2041480</v>
      </c>
      <c r="D6212" s="12" t="s">
        <v>1650</v>
      </c>
      <c r="E6212" s="12" t="str">
        <f>VLOOKUP(B6212,[1]Planilha8!$X$4:$Z$6629,3,0)</f>
        <v>AMBULATÓRIO – CONSULTÓRIO 27</v>
      </c>
      <c r="F6212" s="12" t="str">
        <f>VLOOKUP(B6212,[1]Planilha8!$X$4:$AD$6629,7,0)</f>
        <v>BOM</v>
      </c>
      <c r="G6212" s="13">
        <v>41731</v>
      </c>
      <c r="H6212" s="14">
        <v>180</v>
      </c>
      <c r="I6212" s="15" t="s">
        <v>22</v>
      </c>
      <c r="J6212" s="56" t="s">
        <v>1564</v>
      </c>
      <c r="K6212" s="57">
        <v>309</v>
      </c>
      <c r="L6212" s="58">
        <v>2014000897</v>
      </c>
      <c r="M6212" s="59">
        <v>43465</v>
      </c>
      <c r="N6212" s="60">
        <v>156.44999999999999</v>
      </c>
      <c r="O6212" s="61">
        <v>0.33</v>
      </c>
      <c r="P6212" s="62">
        <v>2.75E-2</v>
      </c>
      <c r="Q6212" s="63">
        <v>4.95</v>
      </c>
      <c r="R6212" s="64">
        <v>161.4</v>
      </c>
      <c r="S6212" s="25">
        <v>18.600000000000101</v>
      </c>
      <c r="AMG6212"/>
      <c r="AMH6212"/>
      <c r="AMI6212"/>
      <c r="AMJ6212"/>
    </row>
    <row r="6213" spans="1:1024" s="2" customFormat="1" ht="51" x14ac:dyDescent="0.25">
      <c r="A6213" s="10" t="s">
        <v>1462</v>
      </c>
      <c r="B6213" s="10">
        <v>8774</v>
      </c>
      <c r="C6213" s="10">
        <f>VLOOKUP(B6213,[1]Planilha8!$X$4:$Y$6629,2,0)</f>
        <v>2041481</v>
      </c>
      <c r="D6213" s="12" t="s">
        <v>1650</v>
      </c>
      <c r="E6213" s="12" t="str">
        <f>VLOOKUP(B6213,[1]Planilha8!$X$4:$Z$6629,3,0)</f>
        <v>AMBULATÓRIO – CONSULTÓRIO 26</v>
      </c>
      <c r="F6213" s="12" t="str">
        <f>VLOOKUP(B6213,[1]Planilha8!$X$4:$AD$6629,7,0)</f>
        <v>BOM</v>
      </c>
      <c r="G6213" s="13">
        <v>41731</v>
      </c>
      <c r="H6213" s="14">
        <v>180</v>
      </c>
      <c r="I6213" s="15" t="s">
        <v>22</v>
      </c>
      <c r="J6213" s="56" t="s">
        <v>1564</v>
      </c>
      <c r="K6213" s="57">
        <v>309</v>
      </c>
      <c r="L6213" s="58">
        <v>2014000897</v>
      </c>
      <c r="M6213" s="59">
        <v>43465</v>
      </c>
      <c r="N6213" s="60">
        <v>156.44999999999999</v>
      </c>
      <c r="O6213" s="61">
        <v>0.33</v>
      </c>
      <c r="P6213" s="62">
        <v>2.75E-2</v>
      </c>
      <c r="Q6213" s="63">
        <v>4.95</v>
      </c>
      <c r="R6213" s="64">
        <v>161.4</v>
      </c>
      <c r="S6213" s="25">
        <v>18.600000000000101</v>
      </c>
      <c r="AMG6213"/>
      <c r="AMH6213"/>
      <c r="AMI6213"/>
      <c r="AMJ6213"/>
    </row>
    <row r="6214" spans="1:1024" s="2" customFormat="1" ht="51" x14ac:dyDescent="0.25">
      <c r="A6214" s="10" t="s">
        <v>1462</v>
      </c>
      <c r="B6214" s="10">
        <v>8775</v>
      </c>
      <c r="C6214" s="10">
        <f>VLOOKUP(B6214,[1]Planilha8!$X$4:$Y$6629,2,0)</f>
        <v>2041482</v>
      </c>
      <c r="D6214" s="12" t="s">
        <v>1650</v>
      </c>
      <c r="E6214" s="12" t="str">
        <f>VLOOKUP(B6214,[1]Planilha8!$X$4:$Z$6629,3,0)</f>
        <v>AMBULATÓRIO – CONSULTÓRIO 26</v>
      </c>
      <c r="F6214" s="12" t="str">
        <f>VLOOKUP(B6214,[1]Planilha8!$X$4:$AD$6629,7,0)</f>
        <v>BOM</v>
      </c>
      <c r="G6214" s="13">
        <v>41731</v>
      </c>
      <c r="H6214" s="14">
        <v>180</v>
      </c>
      <c r="I6214" s="15" t="s">
        <v>22</v>
      </c>
      <c r="J6214" s="56" t="s">
        <v>1564</v>
      </c>
      <c r="K6214" s="57">
        <v>309</v>
      </c>
      <c r="L6214" s="58">
        <v>2014000897</v>
      </c>
      <c r="M6214" s="59">
        <v>43465</v>
      </c>
      <c r="N6214" s="60">
        <v>156.44999999999999</v>
      </c>
      <c r="O6214" s="61">
        <v>0.33</v>
      </c>
      <c r="P6214" s="62">
        <v>2.75E-2</v>
      </c>
      <c r="Q6214" s="63">
        <v>4.95</v>
      </c>
      <c r="R6214" s="64">
        <v>161.4</v>
      </c>
      <c r="S6214" s="25">
        <v>18.600000000000101</v>
      </c>
      <c r="AMG6214"/>
      <c r="AMH6214"/>
      <c r="AMI6214"/>
      <c r="AMJ6214"/>
    </row>
    <row r="6215" spans="1:1024" s="2" customFormat="1" ht="51" x14ac:dyDescent="0.25">
      <c r="A6215" s="10" t="s">
        <v>1462</v>
      </c>
      <c r="B6215" s="10">
        <v>8776</v>
      </c>
      <c r="C6215" s="10">
        <f>VLOOKUP(B6215,[1]Planilha8!$X$4:$Y$6629,2,0)</f>
        <v>2041483</v>
      </c>
      <c r="D6215" s="12" t="s">
        <v>1650</v>
      </c>
      <c r="E6215" s="12" t="str">
        <f>VLOOKUP(B6215,[1]Planilha8!$X$4:$Z$6629,3,0)</f>
        <v>AMBULATÓRIO – CONSULTÓRIO 25</v>
      </c>
      <c r="F6215" s="12" t="str">
        <f>VLOOKUP(B6215,[1]Planilha8!$X$4:$AD$6629,7,0)</f>
        <v>BOM</v>
      </c>
      <c r="G6215" s="13">
        <v>41731</v>
      </c>
      <c r="H6215" s="14">
        <v>180</v>
      </c>
      <c r="I6215" s="15" t="s">
        <v>22</v>
      </c>
      <c r="J6215" s="56" t="s">
        <v>1564</v>
      </c>
      <c r="K6215" s="57">
        <v>309</v>
      </c>
      <c r="L6215" s="58">
        <v>2014000897</v>
      </c>
      <c r="M6215" s="59">
        <v>43465</v>
      </c>
      <c r="N6215" s="60">
        <v>156.44999999999999</v>
      </c>
      <c r="O6215" s="61">
        <v>0.33</v>
      </c>
      <c r="P6215" s="62">
        <v>2.75E-2</v>
      </c>
      <c r="Q6215" s="63">
        <v>4.95</v>
      </c>
      <c r="R6215" s="64">
        <v>161.4</v>
      </c>
      <c r="S6215" s="25">
        <v>18.600000000000101</v>
      </c>
      <c r="AMG6215"/>
      <c r="AMH6215"/>
      <c r="AMI6215"/>
      <c r="AMJ6215"/>
    </row>
    <row r="6216" spans="1:1024" s="2" customFormat="1" ht="51" x14ac:dyDescent="0.25">
      <c r="A6216" s="10" t="s">
        <v>1462</v>
      </c>
      <c r="B6216" s="10">
        <v>8777</v>
      </c>
      <c r="C6216" s="10">
        <f>VLOOKUP(B6216,[1]Planilha8!$X$4:$Y$6629,2,0)</f>
        <v>2041484</v>
      </c>
      <c r="D6216" s="12" t="s">
        <v>1650</v>
      </c>
      <c r="E6216" s="12" t="str">
        <f>VLOOKUP(B6216,[1]Planilha8!$X$4:$Z$6629,3,0)</f>
        <v>AMBULATÓRIO – CONSULTÓRIO 25</v>
      </c>
      <c r="F6216" s="12" t="str">
        <f>VLOOKUP(B6216,[1]Planilha8!$X$4:$AD$6629,7,0)</f>
        <v>BOM</v>
      </c>
      <c r="G6216" s="13">
        <v>41731</v>
      </c>
      <c r="H6216" s="14">
        <v>180</v>
      </c>
      <c r="I6216" s="15" t="s">
        <v>22</v>
      </c>
      <c r="J6216" s="56" t="s">
        <v>1564</v>
      </c>
      <c r="K6216" s="57">
        <v>309</v>
      </c>
      <c r="L6216" s="58">
        <v>2014000897</v>
      </c>
      <c r="M6216" s="59">
        <v>43465</v>
      </c>
      <c r="N6216" s="60">
        <v>156.44999999999999</v>
      </c>
      <c r="O6216" s="61">
        <v>0.33</v>
      </c>
      <c r="P6216" s="62">
        <v>2.75E-2</v>
      </c>
      <c r="Q6216" s="63">
        <v>4.95</v>
      </c>
      <c r="R6216" s="64">
        <v>161.4</v>
      </c>
      <c r="S6216" s="25">
        <v>18.600000000000101</v>
      </c>
      <c r="AMG6216"/>
      <c r="AMH6216"/>
      <c r="AMI6216"/>
      <c r="AMJ6216"/>
    </row>
    <row r="6217" spans="1:1024" s="2" customFormat="1" ht="51" x14ac:dyDescent="0.25">
      <c r="A6217" s="10" t="s">
        <v>1462</v>
      </c>
      <c r="B6217" s="10">
        <v>8778</v>
      </c>
      <c r="C6217" s="10">
        <f>VLOOKUP(B6217,[1]Planilha8!$X$4:$Y$6629,2,0)</f>
        <v>2041485</v>
      </c>
      <c r="D6217" s="12" t="s">
        <v>1650</v>
      </c>
      <c r="E6217" s="12" t="str">
        <f>VLOOKUP(B6217,[1]Planilha8!$X$4:$Z$6629,3,0)</f>
        <v>AMBULATÓRIO – CONSULTÓRIO 24</v>
      </c>
      <c r="F6217" s="12" t="str">
        <f>VLOOKUP(B6217,[1]Planilha8!$X$4:$AD$6629,7,0)</f>
        <v>BOM</v>
      </c>
      <c r="G6217" s="13">
        <v>41731</v>
      </c>
      <c r="H6217" s="14">
        <v>180</v>
      </c>
      <c r="I6217" s="15" t="s">
        <v>22</v>
      </c>
      <c r="J6217" s="56" t="s">
        <v>1564</v>
      </c>
      <c r="K6217" s="57">
        <v>309</v>
      </c>
      <c r="L6217" s="58">
        <v>2014000897</v>
      </c>
      <c r="M6217" s="59">
        <v>43465</v>
      </c>
      <c r="N6217" s="60">
        <v>156.44999999999999</v>
      </c>
      <c r="O6217" s="61">
        <v>0.33</v>
      </c>
      <c r="P6217" s="62">
        <v>2.75E-2</v>
      </c>
      <c r="Q6217" s="63">
        <v>4.95</v>
      </c>
      <c r="R6217" s="64">
        <v>161.4</v>
      </c>
      <c r="S6217" s="25">
        <v>18.600000000000101</v>
      </c>
      <c r="AMG6217"/>
      <c r="AMH6217"/>
      <c r="AMI6217"/>
      <c r="AMJ6217"/>
    </row>
    <row r="6218" spans="1:1024" s="2" customFormat="1" ht="51" x14ac:dyDescent="0.25">
      <c r="A6218" s="10" t="s">
        <v>1462</v>
      </c>
      <c r="B6218" s="10">
        <v>8779</v>
      </c>
      <c r="C6218" s="10">
        <f>VLOOKUP(B6218,[1]Planilha8!$X$4:$Y$6629,2,0)</f>
        <v>2041486</v>
      </c>
      <c r="D6218" s="12" t="s">
        <v>1650</v>
      </c>
      <c r="E6218" s="12" t="str">
        <f>VLOOKUP(B6218,[1]Planilha8!$X$4:$Z$6629,3,0)</f>
        <v>AMBULATÓRIO – CONSULTÓRIO 24</v>
      </c>
      <c r="F6218" s="12" t="str">
        <f>VLOOKUP(B6218,[1]Planilha8!$X$4:$AD$6629,7,0)</f>
        <v>BOM</v>
      </c>
      <c r="G6218" s="13">
        <v>41731</v>
      </c>
      <c r="H6218" s="14">
        <v>180</v>
      </c>
      <c r="I6218" s="15" t="s">
        <v>22</v>
      </c>
      <c r="J6218" s="56" t="s">
        <v>1564</v>
      </c>
      <c r="K6218" s="57">
        <v>309</v>
      </c>
      <c r="L6218" s="58">
        <v>2014000897</v>
      </c>
      <c r="M6218" s="59">
        <v>43465</v>
      </c>
      <c r="N6218" s="60">
        <v>156.44999999999999</v>
      </c>
      <c r="O6218" s="61">
        <v>0.33</v>
      </c>
      <c r="P6218" s="62">
        <v>2.75E-2</v>
      </c>
      <c r="Q6218" s="63">
        <v>4.95</v>
      </c>
      <c r="R6218" s="64">
        <v>161.4</v>
      </c>
      <c r="S6218" s="25">
        <v>18.600000000000101</v>
      </c>
      <c r="AMG6218"/>
      <c r="AMH6218"/>
      <c r="AMI6218"/>
      <c r="AMJ6218"/>
    </row>
    <row r="6219" spans="1:1024" s="2" customFormat="1" ht="51" x14ac:dyDescent="0.25">
      <c r="A6219" s="10" t="s">
        <v>1462</v>
      </c>
      <c r="B6219" s="10">
        <v>8780</v>
      </c>
      <c r="C6219" s="10">
        <f>VLOOKUP(B6219,[1]Planilha8!$X$4:$Y$6629,2,0)</f>
        <v>2041487</v>
      </c>
      <c r="D6219" s="12" t="s">
        <v>1650</v>
      </c>
      <c r="E6219" s="12" t="str">
        <f>VLOOKUP(B6219,[1]Planilha8!$X$4:$Z$6629,3,0)</f>
        <v>AMBULATÓRIO – CONSULTÓRIO 30</v>
      </c>
      <c r="F6219" s="12" t="str">
        <f>VLOOKUP(B6219,[1]Planilha8!$X$4:$AD$6629,7,0)</f>
        <v>BOM</v>
      </c>
      <c r="G6219" s="13">
        <v>41731</v>
      </c>
      <c r="H6219" s="14">
        <v>180</v>
      </c>
      <c r="I6219" s="15" t="s">
        <v>22</v>
      </c>
      <c r="J6219" s="56" t="s">
        <v>1564</v>
      </c>
      <c r="K6219" s="57">
        <v>309</v>
      </c>
      <c r="L6219" s="58">
        <v>2014000897</v>
      </c>
      <c r="M6219" s="59">
        <v>43465</v>
      </c>
      <c r="N6219" s="60">
        <v>156.44999999999999</v>
      </c>
      <c r="O6219" s="61">
        <v>0.33</v>
      </c>
      <c r="P6219" s="62">
        <v>2.75E-2</v>
      </c>
      <c r="Q6219" s="63">
        <v>4.95</v>
      </c>
      <c r="R6219" s="64">
        <v>161.4</v>
      </c>
      <c r="S6219" s="25">
        <v>18.600000000000101</v>
      </c>
      <c r="AMG6219"/>
      <c r="AMH6219"/>
      <c r="AMI6219"/>
      <c r="AMJ6219"/>
    </row>
    <row r="6220" spans="1:1024" s="2" customFormat="1" ht="51" x14ac:dyDescent="0.25">
      <c r="A6220" s="10" t="s">
        <v>1462</v>
      </c>
      <c r="B6220" s="10">
        <v>8781</v>
      </c>
      <c r="C6220" s="10">
        <f>VLOOKUP(B6220,[1]Planilha8!$X$4:$Y$6629,2,0)</f>
        <v>2041488</v>
      </c>
      <c r="D6220" s="12" t="s">
        <v>1650</v>
      </c>
      <c r="E6220" s="12" t="str">
        <f>VLOOKUP(B6220,[1]Planilha8!$X$4:$Z$6629,3,0)</f>
        <v>AMBULATÓRIO – CONSULTÓRIO 30</v>
      </c>
      <c r="F6220" s="12" t="str">
        <f>VLOOKUP(B6220,[1]Planilha8!$X$4:$AD$6629,7,0)</f>
        <v>BOM</v>
      </c>
      <c r="G6220" s="13">
        <v>41731</v>
      </c>
      <c r="H6220" s="14">
        <v>180</v>
      </c>
      <c r="I6220" s="15" t="s">
        <v>22</v>
      </c>
      <c r="J6220" s="56" t="s">
        <v>1564</v>
      </c>
      <c r="K6220" s="57">
        <v>309</v>
      </c>
      <c r="L6220" s="58">
        <v>2014000897</v>
      </c>
      <c r="M6220" s="59">
        <v>43465</v>
      </c>
      <c r="N6220" s="60">
        <v>156.44999999999999</v>
      </c>
      <c r="O6220" s="61">
        <v>0.33</v>
      </c>
      <c r="P6220" s="62">
        <v>2.75E-2</v>
      </c>
      <c r="Q6220" s="63">
        <v>4.95</v>
      </c>
      <c r="R6220" s="64">
        <v>161.4</v>
      </c>
      <c r="S6220" s="25">
        <v>18.600000000000101</v>
      </c>
      <c r="AMG6220"/>
      <c r="AMH6220"/>
      <c r="AMI6220"/>
      <c r="AMJ6220"/>
    </row>
    <row r="6221" spans="1:1024" s="2" customFormat="1" ht="51" x14ac:dyDescent="0.25">
      <c r="A6221" s="10" t="s">
        <v>1462</v>
      </c>
      <c r="B6221" s="10">
        <v>8782</v>
      </c>
      <c r="C6221" s="10">
        <f>VLOOKUP(B6221,[1]Planilha8!$X$4:$Y$6629,2,0)</f>
        <v>2041489</v>
      </c>
      <c r="D6221" s="12" t="s">
        <v>1650</v>
      </c>
      <c r="E6221" s="12" t="str">
        <f>VLOOKUP(B6221,[1]Planilha8!$X$4:$Z$6629,3,0)</f>
        <v>AMBULATÓRIO – CONSULTÓRIO 34</v>
      </c>
      <c r="F6221" s="12" t="str">
        <f>VLOOKUP(B6221,[1]Planilha8!$X$4:$AD$6629,7,0)</f>
        <v>BOM</v>
      </c>
      <c r="G6221" s="13">
        <v>41731</v>
      </c>
      <c r="H6221" s="14">
        <v>180</v>
      </c>
      <c r="I6221" s="15" t="s">
        <v>22</v>
      </c>
      <c r="J6221" s="56" t="s">
        <v>1564</v>
      </c>
      <c r="K6221" s="57">
        <v>309</v>
      </c>
      <c r="L6221" s="58">
        <v>2014000897</v>
      </c>
      <c r="M6221" s="59">
        <v>43465</v>
      </c>
      <c r="N6221" s="60">
        <v>156.44999999999999</v>
      </c>
      <c r="O6221" s="61">
        <v>0.33</v>
      </c>
      <c r="P6221" s="62">
        <v>2.75E-2</v>
      </c>
      <c r="Q6221" s="63">
        <v>4.95</v>
      </c>
      <c r="R6221" s="64">
        <v>161.4</v>
      </c>
      <c r="S6221" s="25">
        <v>18.600000000000101</v>
      </c>
      <c r="AMG6221"/>
      <c r="AMH6221"/>
      <c r="AMI6221"/>
      <c r="AMJ6221"/>
    </row>
    <row r="6222" spans="1:1024" s="2" customFormat="1" ht="51" x14ac:dyDescent="0.25">
      <c r="A6222" s="10" t="s">
        <v>1462</v>
      </c>
      <c r="B6222" s="10">
        <v>8783</v>
      </c>
      <c r="C6222" s="10">
        <f>VLOOKUP(B6222,[1]Planilha8!$X$4:$Y$6629,2,0)</f>
        <v>2041490</v>
      </c>
      <c r="D6222" s="12" t="s">
        <v>1650</v>
      </c>
      <c r="E6222" s="12" t="str">
        <f>VLOOKUP(B6222,[1]Planilha8!$X$4:$Z$6629,3,0)</f>
        <v>AMBULATÓRIO – CONSULTÓRIO 34</v>
      </c>
      <c r="F6222" s="12" t="str">
        <f>VLOOKUP(B6222,[1]Planilha8!$X$4:$AD$6629,7,0)</f>
        <v>BOM</v>
      </c>
      <c r="G6222" s="13">
        <v>41731</v>
      </c>
      <c r="H6222" s="14">
        <v>180</v>
      </c>
      <c r="I6222" s="15" t="s">
        <v>22</v>
      </c>
      <c r="J6222" s="56" t="s">
        <v>1564</v>
      </c>
      <c r="K6222" s="57">
        <v>309</v>
      </c>
      <c r="L6222" s="58">
        <v>2014000897</v>
      </c>
      <c r="M6222" s="59">
        <v>43465</v>
      </c>
      <c r="N6222" s="60">
        <v>156.44999999999999</v>
      </c>
      <c r="O6222" s="61">
        <v>0.33</v>
      </c>
      <c r="P6222" s="62">
        <v>2.75E-2</v>
      </c>
      <c r="Q6222" s="63">
        <v>4.95</v>
      </c>
      <c r="R6222" s="64">
        <v>161.4</v>
      </c>
      <c r="S6222" s="25">
        <v>18.600000000000101</v>
      </c>
      <c r="AMG6222"/>
      <c r="AMH6222"/>
      <c r="AMI6222"/>
      <c r="AMJ6222"/>
    </row>
    <row r="6223" spans="1:1024" s="2" customFormat="1" ht="51" x14ac:dyDescent="0.25">
      <c r="A6223" s="10" t="s">
        <v>1462</v>
      </c>
      <c r="B6223" s="10">
        <v>8784</v>
      </c>
      <c r="C6223" s="10">
        <f>VLOOKUP(B6223,[1]Planilha8!$X$4:$Y$6629,2,0)</f>
        <v>2041491</v>
      </c>
      <c r="D6223" s="12" t="s">
        <v>1650</v>
      </c>
      <c r="E6223" s="12" t="str">
        <f>VLOOKUP(B6223,[1]Planilha8!$X$4:$Z$6629,3,0)</f>
        <v>AMBULATÓRIO – CONSULTÓRIO 32</v>
      </c>
      <c r="F6223" s="12" t="str">
        <f>VLOOKUP(B6223,[1]Planilha8!$X$4:$AD$6629,7,0)</f>
        <v>BOM</v>
      </c>
      <c r="G6223" s="13">
        <v>41731</v>
      </c>
      <c r="H6223" s="14">
        <v>180</v>
      </c>
      <c r="I6223" s="15" t="s">
        <v>22</v>
      </c>
      <c r="J6223" s="56" t="s">
        <v>1564</v>
      </c>
      <c r="K6223" s="57">
        <v>309</v>
      </c>
      <c r="L6223" s="58">
        <v>2014000897</v>
      </c>
      <c r="M6223" s="59">
        <v>43465</v>
      </c>
      <c r="N6223" s="60">
        <v>156.44999999999999</v>
      </c>
      <c r="O6223" s="61">
        <v>0.33</v>
      </c>
      <c r="P6223" s="62">
        <v>2.75E-2</v>
      </c>
      <c r="Q6223" s="63">
        <v>4.95</v>
      </c>
      <c r="R6223" s="64">
        <v>161.4</v>
      </c>
      <c r="S6223" s="25">
        <v>18.600000000000101</v>
      </c>
      <c r="AMG6223"/>
      <c r="AMH6223"/>
      <c r="AMI6223"/>
      <c r="AMJ6223"/>
    </row>
    <row r="6224" spans="1:1024" s="2" customFormat="1" ht="51" x14ac:dyDescent="0.25">
      <c r="A6224" s="10" t="s">
        <v>1462</v>
      </c>
      <c r="B6224" s="10">
        <v>8785</v>
      </c>
      <c r="C6224" s="10">
        <f>VLOOKUP(B6224,[1]Planilha8!$X$4:$Y$6629,2,0)</f>
        <v>2041492</v>
      </c>
      <c r="D6224" s="12" t="s">
        <v>1650</v>
      </c>
      <c r="E6224" s="12" t="str">
        <f>VLOOKUP(B6224,[1]Planilha8!$X$4:$Z$6629,3,0)</f>
        <v>AMBULATÓRIO – CONSULTORIO 9</v>
      </c>
      <c r="F6224" s="12" t="str">
        <f>VLOOKUP(B6224,[1]Planilha8!$X$4:$AD$6629,7,0)</f>
        <v>BOM</v>
      </c>
      <c r="G6224" s="13">
        <v>41731</v>
      </c>
      <c r="H6224" s="14">
        <v>180</v>
      </c>
      <c r="I6224" s="15" t="s">
        <v>22</v>
      </c>
      <c r="J6224" s="56" t="s">
        <v>1564</v>
      </c>
      <c r="K6224" s="57">
        <v>309</v>
      </c>
      <c r="L6224" s="58">
        <v>2014000897</v>
      </c>
      <c r="M6224" s="59">
        <v>43465</v>
      </c>
      <c r="N6224" s="60">
        <v>156.44999999999999</v>
      </c>
      <c r="O6224" s="61">
        <v>0.33</v>
      </c>
      <c r="P6224" s="62">
        <v>2.75E-2</v>
      </c>
      <c r="Q6224" s="63">
        <v>4.95</v>
      </c>
      <c r="R6224" s="64">
        <v>161.4</v>
      </c>
      <c r="S6224" s="25">
        <v>18.600000000000101</v>
      </c>
      <c r="AMG6224"/>
      <c r="AMH6224"/>
      <c r="AMI6224"/>
      <c r="AMJ6224"/>
    </row>
    <row r="6225" spans="1:1024" s="2" customFormat="1" ht="38.25" x14ac:dyDescent="0.25">
      <c r="A6225" s="10" t="s">
        <v>1462</v>
      </c>
      <c r="B6225" s="10">
        <v>8786</v>
      </c>
      <c r="C6225" s="10">
        <f>VLOOKUP(B6225,[1]Planilha8!$X$4:$Y$6629,2,0)</f>
        <v>2041493</v>
      </c>
      <c r="D6225" s="12" t="s">
        <v>1650</v>
      </c>
      <c r="E6225" s="12" t="str">
        <f>VLOOKUP(B6225,[1]Planilha8!$X$4:$Z$6629,3,0)</f>
        <v>AMBULATÓRIO – ALA B</v>
      </c>
      <c r="F6225" s="12" t="str">
        <f>VLOOKUP(B6225,[1]Planilha8!$X$4:$AD$6629,7,0)</f>
        <v>BOM</v>
      </c>
      <c r="G6225" s="13">
        <v>41731</v>
      </c>
      <c r="H6225" s="14">
        <v>180</v>
      </c>
      <c r="I6225" s="15" t="s">
        <v>22</v>
      </c>
      <c r="J6225" s="56" t="s">
        <v>1564</v>
      </c>
      <c r="K6225" s="57">
        <v>309</v>
      </c>
      <c r="L6225" s="58">
        <v>2014000897</v>
      </c>
      <c r="M6225" s="59">
        <v>43465</v>
      </c>
      <c r="N6225" s="60">
        <v>156.44999999999999</v>
      </c>
      <c r="O6225" s="61">
        <v>0.33</v>
      </c>
      <c r="P6225" s="62">
        <v>2.75E-2</v>
      </c>
      <c r="Q6225" s="63">
        <v>4.95</v>
      </c>
      <c r="R6225" s="64">
        <v>161.4</v>
      </c>
      <c r="S6225" s="25">
        <v>18.600000000000101</v>
      </c>
      <c r="AMG6225"/>
      <c r="AMH6225"/>
      <c r="AMI6225"/>
      <c r="AMJ6225"/>
    </row>
    <row r="6226" spans="1:1024" s="2" customFormat="1" ht="38.25" x14ac:dyDescent="0.25">
      <c r="A6226" s="10" t="s">
        <v>1462</v>
      </c>
      <c r="B6226" s="10">
        <v>8821</v>
      </c>
      <c r="C6226" s="10">
        <f>VLOOKUP(B6226,[1]Planilha8!$X$4:$Y$6629,2,0)</f>
        <v>2041511</v>
      </c>
      <c r="D6226" s="12" t="s">
        <v>1512</v>
      </c>
      <c r="E6226" s="12" t="str">
        <f>VLOOKUP(B6226,[1]Planilha8!$X$4:$Z$6629,3,0)</f>
        <v>UNIDADE DE TERAPIA INTENSIVA</v>
      </c>
      <c r="F6226" s="12" t="str">
        <f>VLOOKUP(B6226,[1]Planilha8!$X$4:$AD$6629,7,0)</f>
        <v>BOM</v>
      </c>
      <c r="G6226" s="13">
        <v>41738</v>
      </c>
      <c r="H6226" s="14">
        <v>19000</v>
      </c>
      <c r="I6226" s="15" t="s">
        <v>22</v>
      </c>
      <c r="J6226" s="56" t="s">
        <v>1513</v>
      </c>
      <c r="K6226" s="57">
        <v>2837</v>
      </c>
      <c r="L6226" s="58">
        <v>2012002647</v>
      </c>
      <c r="M6226" s="59">
        <v>43465</v>
      </c>
      <c r="N6226" s="60">
        <v>13947.5</v>
      </c>
      <c r="O6226" s="61">
        <v>0.33</v>
      </c>
      <c r="P6226" s="62">
        <v>2.75E-2</v>
      </c>
      <c r="Q6226" s="63">
        <v>522.5</v>
      </c>
      <c r="R6226" s="64">
        <v>14470</v>
      </c>
      <c r="S6226" s="25">
        <v>4530</v>
      </c>
      <c r="AMG6226"/>
      <c r="AMH6226"/>
      <c r="AMI6226"/>
      <c r="AMJ6226"/>
    </row>
    <row r="6227" spans="1:1024" s="2" customFormat="1" ht="63.75" x14ac:dyDescent="0.25">
      <c r="A6227" s="66" t="s">
        <v>1462</v>
      </c>
      <c r="B6227" s="10">
        <v>8862</v>
      </c>
      <c r="C6227" s="10">
        <f>VLOOKUP(B6227,[1]Planilha8!$X$4:$Y$6629,2,0)</f>
        <v>2041560</v>
      </c>
      <c r="D6227" s="12" t="s">
        <v>1651</v>
      </c>
      <c r="E6227" s="12" t="str">
        <f>VLOOKUP(B6227,[1]Planilha8!$X$4:$Z$6629,3,0)</f>
        <v>CENTRO DE TERAPIA INTENSIVA</v>
      </c>
      <c r="F6227" s="12" t="str">
        <f>VLOOKUP(B6227,[1]Planilha8!$X$4:$AD$6629,7,0)</f>
        <v>BOM</v>
      </c>
      <c r="G6227" s="13">
        <v>41740</v>
      </c>
      <c r="H6227" s="14">
        <v>609.5</v>
      </c>
      <c r="I6227" s="15" t="s">
        <v>22</v>
      </c>
      <c r="J6227" s="56" t="s">
        <v>1503</v>
      </c>
      <c r="K6227" s="57">
        <v>2788</v>
      </c>
      <c r="L6227" s="58">
        <v>2013002512</v>
      </c>
      <c r="M6227" s="59">
        <v>43465</v>
      </c>
      <c r="N6227" s="60">
        <v>338.98624999999998</v>
      </c>
      <c r="O6227" s="61">
        <v>0.13</v>
      </c>
      <c r="P6227" s="62">
        <v>1.0833333333333301E-2</v>
      </c>
      <c r="Q6227" s="63">
        <v>6.6029166666666699</v>
      </c>
      <c r="R6227" s="64">
        <v>345.58916666666602</v>
      </c>
      <c r="S6227" s="25">
        <v>263.91083333333398</v>
      </c>
      <c r="AMG6227"/>
      <c r="AMH6227"/>
      <c r="AMI6227"/>
      <c r="AMJ6227"/>
    </row>
    <row r="6228" spans="1:1024" s="2" customFormat="1" ht="63.75" x14ac:dyDescent="0.25">
      <c r="A6228" s="66" t="s">
        <v>1462</v>
      </c>
      <c r="B6228" s="10">
        <v>8863</v>
      </c>
      <c r="C6228" s="10">
        <f>VLOOKUP(B6228,[1]Planilha8!$X$4:$Y$6629,2,0)</f>
        <v>2041561</v>
      </c>
      <c r="D6228" s="12" t="s">
        <v>1652</v>
      </c>
      <c r="E6228" s="12" t="str">
        <f>VLOOKUP(B6228,[1]Planilha8!$X$4:$Z$6629,3,0)</f>
        <v>APOIO AO DIAGNÓSTICO</v>
      </c>
      <c r="F6228" s="12" t="str">
        <f>VLOOKUP(B6228,[1]Planilha8!$X$4:$AD$6629,7,0)</f>
        <v>BOM</v>
      </c>
      <c r="G6228" s="13">
        <v>41740</v>
      </c>
      <c r="H6228" s="14">
        <v>454</v>
      </c>
      <c r="I6228" s="15" t="s">
        <v>22</v>
      </c>
      <c r="J6228" s="56" t="s">
        <v>1503</v>
      </c>
      <c r="K6228" s="57">
        <v>2788</v>
      </c>
      <c r="L6228" s="58">
        <v>2013002512</v>
      </c>
      <c r="M6228" s="59">
        <v>43465</v>
      </c>
      <c r="N6228" s="60">
        <v>223.268333333333</v>
      </c>
      <c r="O6228" s="61">
        <v>0.13</v>
      </c>
      <c r="P6228" s="62">
        <v>1.0833333333333301E-2</v>
      </c>
      <c r="Q6228" s="63">
        <v>4.9183333333333303</v>
      </c>
      <c r="R6228" s="64">
        <v>228.18666666666601</v>
      </c>
      <c r="S6228" s="25">
        <v>225.81333333333399</v>
      </c>
      <c r="AMG6228"/>
      <c r="AMH6228"/>
      <c r="AMI6228"/>
      <c r="AMJ6228"/>
    </row>
    <row r="6229" spans="1:1024" s="2" customFormat="1" ht="63.75" x14ac:dyDescent="0.25">
      <c r="A6229" s="66" t="s">
        <v>1462</v>
      </c>
      <c r="B6229" s="10">
        <v>8864</v>
      </c>
      <c r="C6229" s="10">
        <f>VLOOKUP(B6229,[1]Planilha8!$X$4:$Y$6629,2,0)</f>
        <v>2041562</v>
      </c>
      <c r="D6229" s="12" t="s">
        <v>1652</v>
      </c>
      <c r="E6229" s="12" t="str">
        <f>VLOOKUP(B6229,[1]Planilha8!$X$4:$Z$6629,3,0)</f>
        <v>PSICOLOGIA</v>
      </c>
      <c r="F6229" s="12" t="str">
        <f>VLOOKUP(B6229,[1]Planilha8!$X$4:$AD$6629,7,0)</f>
        <v>BOM</v>
      </c>
      <c r="G6229" s="13">
        <v>41740</v>
      </c>
      <c r="H6229" s="14">
        <v>454</v>
      </c>
      <c r="I6229" s="15" t="s">
        <v>22</v>
      </c>
      <c r="J6229" s="56" t="s">
        <v>1503</v>
      </c>
      <c r="K6229" s="57">
        <v>2788</v>
      </c>
      <c r="L6229" s="58">
        <v>2013002512</v>
      </c>
      <c r="M6229" s="59">
        <v>43465</v>
      </c>
      <c r="N6229" s="60">
        <v>223.268333333333</v>
      </c>
      <c r="O6229" s="61">
        <v>0.13</v>
      </c>
      <c r="P6229" s="62">
        <v>1.0833333333333301E-2</v>
      </c>
      <c r="Q6229" s="63">
        <v>4.9183333333333303</v>
      </c>
      <c r="R6229" s="64">
        <v>228.18666666666601</v>
      </c>
      <c r="S6229" s="25">
        <v>225.81333333333399</v>
      </c>
      <c r="AMG6229"/>
      <c r="AMH6229"/>
      <c r="AMI6229"/>
      <c r="AMJ6229"/>
    </row>
    <row r="6230" spans="1:1024" s="2" customFormat="1" ht="63.75" x14ac:dyDescent="0.25">
      <c r="A6230" s="66" t="s">
        <v>1462</v>
      </c>
      <c r="B6230" s="10">
        <v>8865</v>
      </c>
      <c r="C6230" s="10">
        <f>VLOOKUP(B6230,[1]Planilha8!$X$4:$Y$6629,2,0)</f>
        <v>2041563</v>
      </c>
      <c r="D6230" s="12" t="s">
        <v>1652</v>
      </c>
      <c r="E6230" s="12" t="str">
        <f>VLOOKUP(B6230,[1]Planilha8!$X$4:$Z$6629,3,0)</f>
        <v>CENTRAL DE MATERIAL E ESTERILIZAÇÃO</v>
      </c>
      <c r="F6230" s="12" t="str">
        <f>VLOOKUP(B6230,[1]Planilha8!$X$4:$AD$6629,7,0)</f>
        <v>BOM</v>
      </c>
      <c r="G6230" s="13">
        <v>41740</v>
      </c>
      <c r="H6230" s="14">
        <v>454</v>
      </c>
      <c r="I6230" s="15" t="s">
        <v>22</v>
      </c>
      <c r="J6230" s="56" t="s">
        <v>1503</v>
      </c>
      <c r="K6230" s="57">
        <v>2788</v>
      </c>
      <c r="L6230" s="58">
        <v>2013002512</v>
      </c>
      <c r="M6230" s="59">
        <v>43465</v>
      </c>
      <c r="N6230" s="60">
        <v>223.268333333333</v>
      </c>
      <c r="O6230" s="61">
        <v>0.13</v>
      </c>
      <c r="P6230" s="62">
        <v>1.0833333333333301E-2</v>
      </c>
      <c r="Q6230" s="63">
        <v>4.9183333333333303</v>
      </c>
      <c r="R6230" s="64">
        <v>228.18666666666601</v>
      </c>
      <c r="S6230" s="25">
        <v>225.81333333333399</v>
      </c>
      <c r="AMG6230"/>
      <c r="AMH6230"/>
      <c r="AMI6230"/>
      <c r="AMJ6230"/>
    </row>
    <row r="6231" spans="1:1024" s="2" customFormat="1" ht="63.75" x14ac:dyDescent="0.25">
      <c r="A6231" s="66" t="s">
        <v>1462</v>
      </c>
      <c r="B6231" s="10">
        <v>8866</v>
      </c>
      <c r="C6231" s="10">
        <f>VLOOKUP(B6231,[1]Planilha8!$X$4:$Y$6629,2,0)</f>
        <v>2041564</v>
      </c>
      <c r="D6231" s="12" t="s">
        <v>1652</v>
      </c>
      <c r="E6231" s="12" t="str">
        <f>VLOOKUP(B6231,[1]Planilha8!$X$4:$Z$6629,3,0)</f>
        <v>HEMODIALISE / DIÁLISE</v>
      </c>
      <c r="F6231" s="12" t="str">
        <f>VLOOKUP(B6231,[1]Planilha8!$X$4:$AD$6629,7,0)</f>
        <v>BOM</v>
      </c>
      <c r="G6231" s="13">
        <v>41740</v>
      </c>
      <c r="H6231" s="14">
        <v>454</v>
      </c>
      <c r="I6231" s="15" t="s">
        <v>22</v>
      </c>
      <c r="J6231" s="56" t="s">
        <v>1503</v>
      </c>
      <c r="K6231" s="57">
        <v>2788</v>
      </c>
      <c r="L6231" s="58">
        <v>2013002512</v>
      </c>
      <c r="M6231" s="59">
        <v>43465</v>
      </c>
      <c r="N6231" s="60">
        <v>223.268333333333</v>
      </c>
      <c r="O6231" s="61">
        <v>0.13</v>
      </c>
      <c r="P6231" s="62">
        <v>1.0833333333333301E-2</v>
      </c>
      <c r="Q6231" s="63">
        <v>4.9183333333333303</v>
      </c>
      <c r="R6231" s="64">
        <v>228.18666666666601</v>
      </c>
      <c r="S6231" s="25">
        <v>225.81333333333399</v>
      </c>
      <c r="AMG6231"/>
      <c r="AMH6231"/>
      <c r="AMI6231"/>
      <c r="AMJ6231"/>
    </row>
    <row r="6232" spans="1:1024" s="2" customFormat="1" ht="63.75" x14ac:dyDescent="0.25">
      <c r="A6232" s="66" t="s">
        <v>1462</v>
      </c>
      <c r="B6232" s="10">
        <v>8867</v>
      </c>
      <c r="C6232" s="10">
        <f>VLOOKUP(B6232,[1]Planilha8!$X$4:$Y$6629,2,0)</f>
        <v>2041565</v>
      </c>
      <c r="D6232" s="12" t="s">
        <v>1652</v>
      </c>
      <c r="E6232" s="12" t="str">
        <f>VLOOKUP(B6232,[1]Planilha8!$X$4:$Z$6629,3,0)</f>
        <v>CLINICA MÉDICA</v>
      </c>
      <c r="F6232" s="12" t="str">
        <f>VLOOKUP(B6232,[1]Planilha8!$X$4:$AD$6629,7,0)</f>
        <v>BOM</v>
      </c>
      <c r="G6232" s="13">
        <v>41740</v>
      </c>
      <c r="H6232" s="14">
        <v>454</v>
      </c>
      <c r="I6232" s="15" t="s">
        <v>22</v>
      </c>
      <c r="J6232" s="56" t="s">
        <v>1503</v>
      </c>
      <c r="K6232" s="57">
        <v>2788</v>
      </c>
      <c r="L6232" s="58">
        <v>2013002512</v>
      </c>
      <c r="M6232" s="59">
        <v>43465</v>
      </c>
      <c r="N6232" s="60">
        <v>223.268333333333</v>
      </c>
      <c r="O6232" s="61">
        <v>0.13</v>
      </c>
      <c r="P6232" s="62">
        <v>1.0833333333333301E-2</v>
      </c>
      <c r="Q6232" s="63">
        <v>4.9183333333333303</v>
      </c>
      <c r="R6232" s="64">
        <v>228.18666666666601</v>
      </c>
      <c r="S6232" s="25">
        <v>225.81333333333399</v>
      </c>
      <c r="AMG6232"/>
      <c r="AMH6232"/>
      <c r="AMI6232"/>
      <c r="AMJ6232"/>
    </row>
    <row r="6233" spans="1:1024" s="2" customFormat="1" ht="63.75" x14ac:dyDescent="0.25">
      <c r="A6233" s="66" t="s">
        <v>1462</v>
      </c>
      <c r="B6233" s="10">
        <v>8868</v>
      </c>
      <c r="C6233" s="10">
        <f>VLOOKUP(B6233,[1]Planilha8!$X$4:$Y$6629,2,0)</f>
        <v>2041566</v>
      </c>
      <c r="D6233" s="12" t="s">
        <v>1652</v>
      </c>
      <c r="E6233" s="12" t="str">
        <f>VLOOKUP(B6233,[1]Planilha8!$X$4:$Z$6629,3,0)</f>
        <v>HEMODIALISE / DIÁLISE</v>
      </c>
      <c r="F6233" s="12" t="str">
        <f>VLOOKUP(B6233,[1]Planilha8!$X$4:$AD$6629,7,0)</f>
        <v>BOM</v>
      </c>
      <c r="G6233" s="13">
        <v>41740</v>
      </c>
      <c r="H6233" s="14">
        <v>454</v>
      </c>
      <c r="I6233" s="15" t="s">
        <v>22</v>
      </c>
      <c r="J6233" s="56" t="s">
        <v>1503</v>
      </c>
      <c r="K6233" s="57">
        <v>2788</v>
      </c>
      <c r="L6233" s="58">
        <v>2013002512</v>
      </c>
      <c r="M6233" s="59">
        <v>43465</v>
      </c>
      <c r="N6233" s="60">
        <v>223.268333333333</v>
      </c>
      <c r="O6233" s="61">
        <v>0.13</v>
      </c>
      <c r="P6233" s="62">
        <v>1.0833333333333301E-2</v>
      </c>
      <c r="Q6233" s="63">
        <v>4.9183333333333303</v>
      </c>
      <c r="R6233" s="64">
        <v>228.18666666666601</v>
      </c>
      <c r="S6233" s="25">
        <v>225.81333333333399</v>
      </c>
      <c r="AMG6233"/>
      <c r="AMH6233"/>
      <c r="AMI6233"/>
      <c r="AMJ6233"/>
    </row>
    <row r="6234" spans="1:1024" s="2" customFormat="1" ht="63.75" x14ac:dyDescent="0.25">
      <c r="A6234" s="66" t="s">
        <v>1462</v>
      </c>
      <c r="B6234" s="10">
        <v>8869</v>
      </c>
      <c r="C6234" s="10">
        <f>VLOOKUP(B6234,[1]Planilha8!$X$4:$Y$6629,2,0)</f>
        <v>2041567</v>
      </c>
      <c r="D6234" s="12" t="s">
        <v>1652</v>
      </c>
      <c r="E6234" s="12" t="str">
        <f>VLOOKUP(B6234,[1]Planilha8!$X$4:$Z$6629,3,0)</f>
        <v>CLINICA CIRURGICA</v>
      </c>
      <c r="F6234" s="12" t="str">
        <f>VLOOKUP(B6234,[1]Planilha8!$X$4:$AD$6629,7,0)</f>
        <v>BOM</v>
      </c>
      <c r="G6234" s="13">
        <v>41740</v>
      </c>
      <c r="H6234" s="14">
        <v>454</v>
      </c>
      <c r="I6234" s="15" t="s">
        <v>22</v>
      </c>
      <c r="J6234" s="56" t="s">
        <v>1503</v>
      </c>
      <c r="K6234" s="57">
        <v>2788</v>
      </c>
      <c r="L6234" s="58">
        <v>2013002512</v>
      </c>
      <c r="M6234" s="59">
        <v>43465</v>
      </c>
      <c r="N6234" s="60">
        <v>223.268333333333</v>
      </c>
      <c r="O6234" s="61">
        <v>0.13</v>
      </c>
      <c r="P6234" s="62">
        <v>1.0833333333333301E-2</v>
      </c>
      <c r="Q6234" s="63">
        <v>4.9183333333333303</v>
      </c>
      <c r="R6234" s="64">
        <v>228.18666666666601</v>
      </c>
      <c r="S6234" s="25">
        <v>225.81333333333399</v>
      </c>
      <c r="AMG6234"/>
      <c r="AMH6234"/>
      <c r="AMI6234"/>
      <c r="AMJ6234"/>
    </row>
    <row r="6235" spans="1:1024" s="2" customFormat="1" ht="63.75" x14ac:dyDescent="0.25">
      <c r="A6235" s="66" t="s">
        <v>1462</v>
      </c>
      <c r="B6235" s="10">
        <v>8870</v>
      </c>
      <c r="C6235" s="10">
        <f>VLOOKUP(B6235,[1]Planilha8!$X$4:$Y$6629,2,0)</f>
        <v>2041568</v>
      </c>
      <c r="D6235" s="12" t="s">
        <v>1652</v>
      </c>
      <c r="E6235" s="12" t="str">
        <f>VLOOKUP(B6235,[1]Planilha8!$X$4:$Z$6629,3,0)</f>
        <v>CLINICA CIRURGICA</v>
      </c>
      <c r="F6235" s="12" t="str">
        <f>VLOOKUP(B6235,[1]Planilha8!$X$4:$AD$6629,7,0)</f>
        <v>BOM</v>
      </c>
      <c r="G6235" s="13">
        <v>41740</v>
      </c>
      <c r="H6235" s="14">
        <v>454</v>
      </c>
      <c r="I6235" s="15" t="s">
        <v>22</v>
      </c>
      <c r="J6235" s="56" t="s">
        <v>1503</v>
      </c>
      <c r="K6235" s="57">
        <v>2788</v>
      </c>
      <c r="L6235" s="58">
        <v>2013002512</v>
      </c>
      <c r="M6235" s="59">
        <v>43465</v>
      </c>
      <c r="N6235" s="60">
        <v>223.268333333333</v>
      </c>
      <c r="O6235" s="61">
        <v>0.13</v>
      </c>
      <c r="P6235" s="62">
        <v>1.0833333333333301E-2</v>
      </c>
      <c r="Q6235" s="63">
        <v>4.9183333333333303</v>
      </c>
      <c r="R6235" s="64">
        <v>228.18666666666601</v>
      </c>
      <c r="S6235" s="25">
        <v>225.81333333333399</v>
      </c>
      <c r="AMG6235"/>
      <c r="AMH6235"/>
      <c r="AMI6235"/>
      <c r="AMJ6235"/>
    </row>
    <row r="6236" spans="1:1024" s="2" customFormat="1" ht="63.75" x14ac:dyDescent="0.25">
      <c r="A6236" s="66" t="s">
        <v>1462</v>
      </c>
      <c r="B6236" s="10">
        <v>8871</v>
      </c>
      <c r="C6236" s="10">
        <f>VLOOKUP(B6236,[1]Planilha8!$X$4:$Y$6629,2,0)</f>
        <v>2041569</v>
      </c>
      <c r="D6236" s="12" t="s">
        <v>1652</v>
      </c>
      <c r="E6236" s="12" t="str">
        <f>VLOOKUP(B6236,[1]Planilha8!$X$4:$Z$6629,3,0)</f>
        <v>DIRETORIA DE ENFERMAGEM</v>
      </c>
      <c r="F6236" s="12" t="str">
        <f>VLOOKUP(B6236,[1]Planilha8!$X$4:$AD$6629,7,0)</f>
        <v>BOM</v>
      </c>
      <c r="G6236" s="13">
        <v>41740</v>
      </c>
      <c r="H6236" s="14">
        <v>454</v>
      </c>
      <c r="I6236" s="15" t="s">
        <v>22</v>
      </c>
      <c r="J6236" s="56" t="s">
        <v>1503</v>
      </c>
      <c r="K6236" s="57">
        <v>2788</v>
      </c>
      <c r="L6236" s="58">
        <v>2013002512</v>
      </c>
      <c r="M6236" s="59">
        <v>43465</v>
      </c>
      <c r="N6236" s="60">
        <v>223.268333333333</v>
      </c>
      <c r="O6236" s="61">
        <v>0.13</v>
      </c>
      <c r="P6236" s="62">
        <v>1.0833333333333301E-2</v>
      </c>
      <c r="Q6236" s="63">
        <v>4.9183333333333303</v>
      </c>
      <c r="R6236" s="64">
        <v>228.18666666666601</v>
      </c>
      <c r="S6236" s="25">
        <v>225.81333333333399</v>
      </c>
      <c r="AMG6236"/>
      <c r="AMH6236"/>
      <c r="AMI6236"/>
      <c r="AMJ6236"/>
    </row>
    <row r="6237" spans="1:1024" s="2" customFormat="1" ht="63.75" x14ac:dyDescent="0.25">
      <c r="A6237" s="66" t="s">
        <v>1462</v>
      </c>
      <c r="B6237" s="10">
        <v>8872</v>
      </c>
      <c r="C6237" s="10">
        <f>VLOOKUP(B6237,[1]Planilha8!$X$4:$Y$6629,2,0)</f>
        <v>2041570</v>
      </c>
      <c r="D6237" s="12" t="s">
        <v>1652</v>
      </c>
      <c r="E6237" s="12" t="str">
        <f>VLOOKUP(B6237,[1]Planilha8!$X$4:$Z$6629,3,0)</f>
        <v>CLINICA MÉDICA</v>
      </c>
      <c r="F6237" s="12" t="str">
        <f>VLOOKUP(B6237,[1]Planilha8!$X$4:$AD$6629,7,0)</f>
        <v>BOM</v>
      </c>
      <c r="G6237" s="13">
        <v>41740</v>
      </c>
      <c r="H6237" s="14">
        <v>454</v>
      </c>
      <c r="I6237" s="15" t="s">
        <v>22</v>
      </c>
      <c r="J6237" s="56" t="s">
        <v>1503</v>
      </c>
      <c r="K6237" s="57">
        <v>2788</v>
      </c>
      <c r="L6237" s="58">
        <v>2013002512</v>
      </c>
      <c r="M6237" s="59">
        <v>43465</v>
      </c>
      <c r="N6237" s="60">
        <v>223.268333333333</v>
      </c>
      <c r="O6237" s="61">
        <v>0.13</v>
      </c>
      <c r="P6237" s="62">
        <v>1.0833333333333301E-2</v>
      </c>
      <c r="Q6237" s="63">
        <v>4.9183333333333303</v>
      </c>
      <c r="R6237" s="64">
        <v>228.18666666666601</v>
      </c>
      <c r="S6237" s="25">
        <v>225.81333333333399</v>
      </c>
      <c r="AMG6237"/>
      <c r="AMH6237"/>
      <c r="AMI6237"/>
      <c r="AMJ6237"/>
    </row>
    <row r="6238" spans="1:1024" s="2" customFormat="1" ht="63.75" x14ac:dyDescent="0.25">
      <c r="A6238" s="66" t="s">
        <v>1462</v>
      </c>
      <c r="B6238" s="10">
        <v>8873</v>
      </c>
      <c r="C6238" s="10">
        <f>VLOOKUP(B6238,[1]Planilha8!$X$4:$Y$6629,2,0)</f>
        <v>2041571</v>
      </c>
      <c r="D6238" s="12" t="s">
        <v>1652</v>
      </c>
      <c r="E6238" s="12" t="str">
        <f>VLOOKUP(B6238,[1]Planilha8!$X$4:$Z$6629,3,0)</f>
        <v>CLINICA MÉDICA</v>
      </c>
      <c r="F6238" s="12" t="str">
        <f>VLOOKUP(B6238,[1]Planilha8!$X$4:$AD$6629,7,0)</f>
        <v>BOM</v>
      </c>
      <c r="G6238" s="13">
        <v>41740</v>
      </c>
      <c r="H6238" s="14">
        <v>454</v>
      </c>
      <c r="I6238" s="15" t="s">
        <v>22</v>
      </c>
      <c r="J6238" s="56" t="s">
        <v>1503</v>
      </c>
      <c r="K6238" s="57">
        <v>2788</v>
      </c>
      <c r="L6238" s="58">
        <v>2013002512</v>
      </c>
      <c r="M6238" s="59">
        <v>43465</v>
      </c>
      <c r="N6238" s="60">
        <v>223.268333333333</v>
      </c>
      <c r="O6238" s="61">
        <v>0.13</v>
      </c>
      <c r="P6238" s="62">
        <v>1.0833333333333301E-2</v>
      </c>
      <c r="Q6238" s="63">
        <v>4.9183333333333303</v>
      </c>
      <c r="R6238" s="64">
        <v>228.18666666666601</v>
      </c>
      <c r="S6238" s="25">
        <v>225.81333333333399</v>
      </c>
      <c r="AMG6238"/>
      <c r="AMH6238"/>
      <c r="AMI6238"/>
      <c r="AMJ6238"/>
    </row>
    <row r="6239" spans="1:1024" s="2" customFormat="1" ht="63.75" x14ac:dyDescent="0.25">
      <c r="A6239" s="66" t="s">
        <v>1462</v>
      </c>
      <c r="B6239" s="10">
        <v>8874</v>
      </c>
      <c r="C6239" s="10" t="e">
        <f>VLOOKUP(B6239,[1]Planilha8!$X$4:$Y$6629,2,0)</f>
        <v>#N/A</v>
      </c>
      <c r="D6239" s="12" t="s">
        <v>1652</v>
      </c>
      <c r="E6239" s="12" t="e">
        <f>VLOOKUP(B6239,[1]Planilha8!$X$4:$Z$6629,3,0)</f>
        <v>#N/A</v>
      </c>
      <c r="F6239" s="12" t="e">
        <f>VLOOKUP(B6239,[1]Planilha8!$X$4:$AD$6629,7,0)</f>
        <v>#N/A</v>
      </c>
      <c r="G6239" s="13">
        <v>41740</v>
      </c>
      <c r="H6239" s="14">
        <v>454</v>
      </c>
      <c r="I6239" s="15" t="s">
        <v>22</v>
      </c>
      <c r="J6239" s="56" t="s">
        <v>1503</v>
      </c>
      <c r="K6239" s="57">
        <v>2788</v>
      </c>
      <c r="L6239" s="58">
        <v>2013002512</v>
      </c>
      <c r="M6239" s="59">
        <v>43465</v>
      </c>
      <c r="N6239" s="60">
        <v>223.268333333333</v>
      </c>
      <c r="O6239" s="61">
        <v>0.13</v>
      </c>
      <c r="P6239" s="62">
        <v>1.0833333333333301E-2</v>
      </c>
      <c r="Q6239" s="63">
        <v>4.9183333333333303</v>
      </c>
      <c r="R6239" s="64">
        <v>228.18666666666601</v>
      </c>
      <c r="S6239" s="25">
        <v>225.81333333333399</v>
      </c>
      <c r="AMG6239"/>
      <c r="AMH6239"/>
      <c r="AMI6239"/>
      <c r="AMJ6239"/>
    </row>
    <row r="6240" spans="1:1024" s="2" customFormat="1" ht="63.75" x14ac:dyDescent="0.25">
      <c r="A6240" s="66" t="s">
        <v>1462</v>
      </c>
      <c r="B6240" s="10">
        <v>8875</v>
      </c>
      <c r="C6240" s="10">
        <f>VLOOKUP(B6240,[1]Planilha8!$X$4:$Y$6629,2,0)</f>
        <v>2041573</v>
      </c>
      <c r="D6240" s="12" t="s">
        <v>1652</v>
      </c>
      <c r="E6240" s="12" t="str">
        <f>VLOOKUP(B6240,[1]Planilha8!$X$4:$Z$6629,3,0)</f>
        <v>CENTRO CIRÚRGICO</v>
      </c>
      <c r="F6240" s="12" t="str">
        <f>VLOOKUP(B6240,[1]Planilha8!$X$4:$AD$6629,7,0)</f>
        <v>BOM</v>
      </c>
      <c r="G6240" s="13">
        <v>41740</v>
      </c>
      <c r="H6240" s="14">
        <v>454</v>
      </c>
      <c r="I6240" s="15" t="s">
        <v>22</v>
      </c>
      <c r="J6240" s="56" t="s">
        <v>1503</v>
      </c>
      <c r="K6240" s="57">
        <v>2788</v>
      </c>
      <c r="L6240" s="58">
        <v>2013002512</v>
      </c>
      <c r="M6240" s="59">
        <v>43465</v>
      </c>
      <c r="N6240" s="60">
        <v>223.268333333333</v>
      </c>
      <c r="O6240" s="61">
        <v>0.13</v>
      </c>
      <c r="P6240" s="62">
        <v>1.0833333333333301E-2</v>
      </c>
      <c r="Q6240" s="63">
        <v>4.9183333333333303</v>
      </c>
      <c r="R6240" s="64">
        <v>228.18666666666601</v>
      </c>
      <c r="S6240" s="25">
        <v>225.81333333333399</v>
      </c>
      <c r="AMG6240"/>
      <c r="AMH6240"/>
      <c r="AMI6240"/>
      <c r="AMJ6240"/>
    </row>
    <row r="6241" spans="1:1024" s="2" customFormat="1" ht="63.75" x14ac:dyDescent="0.25">
      <c r="A6241" s="66" t="s">
        <v>1462</v>
      </c>
      <c r="B6241" s="10">
        <v>8876</v>
      </c>
      <c r="C6241" s="10">
        <f>VLOOKUP(B6241,[1]Planilha8!$X$4:$Y$6629,2,0)</f>
        <v>2041574</v>
      </c>
      <c r="D6241" s="12" t="s">
        <v>1652</v>
      </c>
      <c r="E6241" s="12" t="str">
        <f>VLOOKUP(B6241,[1]Planilha8!$X$4:$Z$6629,3,0)</f>
        <v>CENTRO CIRURGICO - SALA DE REUNIAO</v>
      </c>
      <c r="F6241" s="12" t="str">
        <f>VLOOKUP(B6241,[1]Planilha8!$X$4:$AD$6629,7,0)</f>
        <v>BOM</v>
      </c>
      <c r="G6241" s="13">
        <v>41740</v>
      </c>
      <c r="H6241" s="14">
        <v>454</v>
      </c>
      <c r="I6241" s="15" t="s">
        <v>22</v>
      </c>
      <c r="J6241" s="56" t="s">
        <v>1503</v>
      </c>
      <c r="K6241" s="57">
        <v>2788</v>
      </c>
      <c r="L6241" s="58">
        <v>2013002512</v>
      </c>
      <c r="M6241" s="59">
        <v>43465</v>
      </c>
      <c r="N6241" s="60">
        <v>223.268333333333</v>
      </c>
      <c r="O6241" s="61">
        <v>0.13</v>
      </c>
      <c r="P6241" s="62">
        <v>1.0833333333333301E-2</v>
      </c>
      <c r="Q6241" s="63">
        <v>4.9183333333333303</v>
      </c>
      <c r="R6241" s="64">
        <v>228.18666666666601</v>
      </c>
      <c r="S6241" s="25">
        <v>225.81333333333399</v>
      </c>
      <c r="AMG6241"/>
      <c r="AMH6241"/>
      <c r="AMI6241"/>
      <c r="AMJ6241"/>
    </row>
    <row r="6242" spans="1:1024" s="2" customFormat="1" ht="63.75" x14ac:dyDescent="0.25">
      <c r="A6242" s="66" t="s">
        <v>1462</v>
      </c>
      <c r="B6242" s="10">
        <v>8877</v>
      </c>
      <c r="C6242" s="10">
        <f>VLOOKUP(B6242,[1]Planilha8!$X$4:$Y$6629,2,0)</f>
        <v>2041575</v>
      </c>
      <c r="D6242" s="12" t="s">
        <v>1652</v>
      </c>
      <c r="E6242" s="12" t="str">
        <f>VLOOKUP(B6242,[1]Planilha8!$X$4:$Z$6629,3,0)</f>
        <v>CENTRO DE TERAPIA INTENSIVA</v>
      </c>
      <c r="F6242" s="12" t="str">
        <f>VLOOKUP(B6242,[1]Planilha8!$X$4:$AD$6629,7,0)</f>
        <v>BOM</v>
      </c>
      <c r="G6242" s="13">
        <v>41740</v>
      </c>
      <c r="H6242" s="14">
        <v>454</v>
      </c>
      <c r="I6242" s="15" t="s">
        <v>22</v>
      </c>
      <c r="J6242" s="56" t="s">
        <v>1503</v>
      </c>
      <c r="K6242" s="57">
        <v>2788</v>
      </c>
      <c r="L6242" s="58">
        <v>2013002512</v>
      </c>
      <c r="M6242" s="59">
        <v>43465</v>
      </c>
      <c r="N6242" s="60">
        <v>223.268333333333</v>
      </c>
      <c r="O6242" s="61">
        <v>0.13</v>
      </c>
      <c r="P6242" s="62">
        <v>1.0833333333333301E-2</v>
      </c>
      <c r="Q6242" s="63">
        <v>4.9183333333333303</v>
      </c>
      <c r="R6242" s="64">
        <v>228.18666666666601</v>
      </c>
      <c r="S6242" s="25">
        <v>225.81333333333399</v>
      </c>
      <c r="AMG6242"/>
      <c r="AMH6242"/>
      <c r="AMI6242"/>
      <c r="AMJ6242"/>
    </row>
    <row r="6243" spans="1:1024" s="2" customFormat="1" ht="63.75" x14ac:dyDescent="0.25">
      <c r="A6243" s="66" t="s">
        <v>1462</v>
      </c>
      <c r="B6243" s="10">
        <v>8878</v>
      </c>
      <c r="C6243" s="10">
        <f>VLOOKUP(B6243,[1]Planilha8!$X$4:$Y$6629,2,0)</f>
        <v>2041576</v>
      </c>
      <c r="D6243" s="12" t="s">
        <v>1652</v>
      </c>
      <c r="E6243" s="12" t="str">
        <f>VLOOKUP(B6243,[1]Planilha8!$X$4:$Z$6629,3,0)</f>
        <v>HEMODIALISE / DIÁLISE</v>
      </c>
      <c r="F6243" s="12" t="str">
        <f>VLOOKUP(B6243,[1]Planilha8!$X$4:$AD$6629,7,0)</f>
        <v>BOM</v>
      </c>
      <c r="G6243" s="13">
        <v>41740</v>
      </c>
      <c r="H6243" s="14">
        <v>454</v>
      </c>
      <c r="I6243" s="15" t="s">
        <v>22</v>
      </c>
      <c r="J6243" s="56" t="s">
        <v>1503</v>
      </c>
      <c r="K6243" s="57">
        <v>2788</v>
      </c>
      <c r="L6243" s="58">
        <v>2013002512</v>
      </c>
      <c r="M6243" s="59">
        <v>43465</v>
      </c>
      <c r="N6243" s="60">
        <v>223.268333333333</v>
      </c>
      <c r="O6243" s="61">
        <v>0.13</v>
      </c>
      <c r="P6243" s="62">
        <v>1.0833333333333301E-2</v>
      </c>
      <c r="Q6243" s="63">
        <v>4.9183333333333303</v>
      </c>
      <c r="R6243" s="64">
        <v>228.18666666666601</v>
      </c>
      <c r="S6243" s="25">
        <v>225.81333333333399</v>
      </c>
      <c r="AMG6243"/>
      <c r="AMH6243"/>
      <c r="AMI6243"/>
      <c r="AMJ6243"/>
    </row>
    <row r="6244" spans="1:1024" s="2" customFormat="1" ht="63.75" x14ac:dyDescent="0.25">
      <c r="A6244" s="66" t="s">
        <v>1462</v>
      </c>
      <c r="B6244" s="10">
        <v>8879</v>
      </c>
      <c r="C6244" s="10">
        <f>VLOOKUP(B6244,[1]Planilha8!$X$4:$Y$6629,2,0)</f>
        <v>2041577</v>
      </c>
      <c r="D6244" s="12" t="s">
        <v>1653</v>
      </c>
      <c r="E6244" s="12" t="str">
        <f>VLOOKUP(B6244,[1]Planilha8!$X$4:$Z$6629,3,0)</f>
        <v>CLINICA CIRURGICA</v>
      </c>
      <c r="F6244" s="12" t="str">
        <f>VLOOKUP(B6244,[1]Planilha8!$X$4:$AD$6629,7,0)</f>
        <v>BOM</v>
      </c>
      <c r="G6244" s="13">
        <v>41740</v>
      </c>
      <c r="H6244" s="14">
        <v>375</v>
      </c>
      <c r="I6244" s="15" t="s">
        <v>22</v>
      </c>
      <c r="J6244" s="56" t="s">
        <v>1503</v>
      </c>
      <c r="K6244" s="57">
        <v>2788</v>
      </c>
      <c r="L6244" s="58">
        <v>2013002512</v>
      </c>
      <c r="M6244" s="59">
        <v>43465</v>
      </c>
      <c r="N6244" s="60">
        <v>164.479166666667</v>
      </c>
      <c r="O6244" s="61">
        <v>0.13</v>
      </c>
      <c r="P6244" s="62">
        <v>1.0833333333333301E-2</v>
      </c>
      <c r="Q6244" s="63">
        <v>4.0625</v>
      </c>
      <c r="R6244" s="64">
        <v>168.541666666667</v>
      </c>
      <c r="S6244" s="25">
        <v>206.458333333333</v>
      </c>
      <c r="AMG6244"/>
      <c r="AMH6244"/>
      <c r="AMI6244"/>
      <c r="AMJ6244"/>
    </row>
    <row r="6245" spans="1:1024" s="2" customFormat="1" ht="63.75" x14ac:dyDescent="0.25">
      <c r="A6245" s="66" t="s">
        <v>1462</v>
      </c>
      <c r="B6245" s="10">
        <v>8880</v>
      </c>
      <c r="C6245" s="10">
        <f>VLOOKUP(B6245,[1]Planilha8!$X$4:$Y$6629,2,0)</f>
        <v>2041578</v>
      </c>
      <c r="D6245" s="12" t="s">
        <v>1653</v>
      </c>
      <c r="E6245" s="12" t="str">
        <f>VLOOKUP(B6245,[1]Planilha8!$X$4:$Z$6629,3,0)</f>
        <v>CLINICA MÉDICA</v>
      </c>
      <c r="F6245" s="12" t="str">
        <f>VLOOKUP(B6245,[1]Planilha8!$X$4:$AD$6629,7,0)</f>
        <v>BOM</v>
      </c>
      <c r="G6245" s="13">
        <v>41740</v>
      </c>
      <c r="H6245" s="14">
        <v>375</v>
      </c>
      <c r="I6245" s="15" t="s">
        <v>22</v>
      </c>
      <c r="J6245" s="56" t="s">
        <v>1503</v>
      </c>
      <c r="K6245" s="57">
        <v>2788</v>
      </c>
      <c r="L6245" s="58">
        <v>2013002512</v>
      </c>
      <c r="M6245" s="59">
        <v>43465</v>
      </c>
      <c r="N6245" s="60">
        <v>164.479166666667</v>
      </c>
      <c r="O6245" s="61">
        <v>0.13</v>
      </c>
      <c r="P6245" s="62">
        <v>1.0833333333333301E-2</v>
      </c>
      <c r="Q6245" s="63">
        <v>4.0625</v>
      </c>
      <c r="R6245" s="64">
        <v>168.541666666667</v>
      </c>
      <c r="S6245" s="25">
        <v>206.458333333333</v>
      </c>
      <c r="AMG6245"/>
      <c r="AMH6245"/>
      <c r="AMI6245"/>
      <c r="AMJ6245"/>
    </row>
    <row r="6246" spans="1:1024" s="2" customFormat="1" ht="63.75" x14ac:dyDescent="0.25">
      <c r="A6246" s="66" t="s">
        <v>1462</v>
      </c>
      <c r="B6246" s="10">
        <v>8890</v>
      </c>
      <c r="C6246" s="10">
        <f>VLOOKUP(B6246,[1]Planilha8!$X$4:$Y$6629,2,0)</f>
        <v>2041579</v>
      </c>
      <c r="D6246" s="12" t="s">
        <v>1654</v>
      </c>
      <c r="E6246" s="12" t="str">
        <f>VLOOKUP(B6246,[1]Planilha8!$X$4:$Z$6629,3,0)</f>
        <v>AMBULATÓRIO – ALA E</v>
      </c>
      <c r="F6246" s="12" t="str">
        <f>VLOOKUP(B6246,[1]Planilha8!$X$4:$AD$6629,7,0)</f>
        <v>BOM</v>
      </c>
      <c r="G6246" s="13">
        <v>41740</v>
      </c>
      <c r="H6246" s="14">
        <v>682.5</v>
      </c>
      <c r="I6246" s="15" t="s">
        <v>22</v>
      </c>
      <c r="J6246" s="56" t="s">
        <v>1503</v>
      </c>
      <c r="K6246" s="57">
        <v>2788</v>
      </c>
      <c r="L6246" s="58">
        <v>2013002512</v>
      </c>
      <c r="M6246" s="59">
        <v>43465</v>
      </c>
      <c r="N6246" s="60">
        <v>393.31041666666698</v>
      </c>
      <c r="O6246" s="61">
        <v>0.13</v>
      </c>
      <c r="P6246" s="62">
        <v>1.0833333333333301E-2</v>
      </c>
      <c r="Q6246" s="63">
        <v>7.3937499999999998</v>
      </c>
      <c r="R6246" s="64">
        <v>400.70416666666699</v>
      </c>
      <c r="S6246" s="25">
        <v>281.79583333333301</v>
      </c>
      <c r="AMG6246"/>
      <c r="AMH6246"/>
      <c r="AMI6246"/>
      <c r="AMJ6246"/>
    </row>
    <row r="6247" spans="1:1024" s="2" customFormat="1" ht="76.5" x14ac:dyDescent="0.25">
      <c r="A6247" s="66" t="s">
        <v>1462</v>
      </c>
      <c r="B6247" s="10">
        <v>9927</v>
      </c>
      <c r="C6247" s="10">
        <f>VLOOKUP(B6247,[1]Planilha8!$X$4:$Y$6629,2,0)</f>
        <v>2041514</v>
      </c>
      <c r="D6247" s="12" t="s">
        <v>1655</v>
      </c>
      <c r="E6247" s="12" t="str">
        <f>VLOOKUP(B6247,[1]Planilha8!$X$4:$Z$6629,3,0)</f>
        <v>RECEPÇÃO APOIO AO DIAGNÓSTICO</v>
      </c>
      <c r="F6247" s="12" t="str">
        <f>VLOOKUP(B6247,[1]Planilha8!$X$4:$AD$6629,7,0)</f>
        <v>BOM</v>
      </c>
      <c r="G6247" s="13">
        <v>41744</v>
      </c>
      <c r="H6247" s="14">
        <v>3325</v>
      </c>
      <c r="I6247" s="15" t="s">
        <v>22</v>
      </c>
      <c r="J6247" s="56" t="s">
        <v>1656</v>
      </c>
      <c r="K6247" s="57">
        <v>1037</v>
      </c>
      <c r="L6247" s="58">
        <v>2013001468</v>
      </c>
      <c r="M6247" s="59">
        <v>43465</v>
      </c>
      <c r="N6247" s="60">
        <v>1407.5208333333301</v>
      </c>
      <c r="O6247" s="61">
        <v>0.17</v>
      </c>
      <c r="P6247" s="62">
        <v>1.4166666666666701E-2</v>
      </c>
      <c r="Q6247" s="63">
        <v>47.1041666666667</v>
      </c>
      <c r="R6247" s="64">
        <v>1454.625</v>
      </c>
      <c r="S6247" s="25">
        <v>1870.375</v>
      </c>
      <c r="AMG6247"/>
      <c r="AMH6247"/>
      <c r="AMI6247"/>
      <c r="AMJ6247"/>
    </row>
    <row r="6248" spans="1:1024" s="2" customFormat="1" ht="76.5" x14ac:dyDescent="0.25">
      <c r="A6248" s="66" t="s">
        <v>1462</v>
      </c>
      <c r="B6248" s="10">
        <v>9928</v>
      </c>
      <c r="C6248" s="10">
        <f>VLOOKUP(B6248,[1]Planilha8!$X$4:$Y$6629,2,0)</f>
        <v>2041515</v>
      </c>
      <c r="D6248" s="12" t="s">
        <v>1655</v>
      </c>
      <c r="E6248" s="12" t="str">
        <f>VLOOKUP(B6248,[1]Planilha8!$X$4:$Z$6629,3,0)</f>
        <v>AMBULATÓRIO – RECEPÇAO</v>
      </c>
      <c r="F6248" s="12" t="str">
        <f>VLOOKUP(B6248,[1]Planilha8!$X$4:$AD$6629,7,0)</f>
        <v>BOM</v>
      </c>
      <c r="G6248" s="13">
        <v>41744</v>
      </c>
      <c r="H6248" s="14">
        <v>3325</v>
      </c>
      <c r="I6248" s="15" t="s">
        <v>22</v>
      </c>
      <c r="J6248" s="56" t="s">
        <v>1656</v>
      </c>
      <c r="K6248" s="57">
        <v>1037</v>
      </c>
      <c r="L6248" s="58">
        <v>2013001468</v>
      </c>
      <c r="M6248" s="59">
        <v>43465</v>
      </c>
      <c r="N6248" s="60">
        <v>1407.5208333333301</v>
      </c>
      <c r="O6248" s="61">
        <v>0.17</v>
      </c>
      <c r="P6248" s="62">
        <v>1.4166666666666701E-2</v>
      </c>
      <c r="Q6248" s="63">
        <v>47.1041666666667</v>
      </c>
      <c r="R6248" s="64">
        <v>1454.625</v>
      </c>
      <c r="S6248" s="25">
        <v>1870.375</v>
      </c>
      <c r="AMG6248"/>
      <c r="AMH6248"/>
      <c r="AMI6248"/>
      <c r="AMJ6248"/>
    </row>
    <row r="6249" spans="1:1024" s="2" customFormat="1" ht="114.75" x14ac:dyDescent="0.25">
      <c r="A6249" s="66" t="s">
        <v>1462</v>
      </c>
      <c r="B6249" s="10">
        <v>9931</v>
      </c>
      <c r="C6249" s="10">
        <f>VLOOKUP(B6249,[1]Planilha8!$X$4:$Y$6629,2,0)</f>
        <v>2041516</v>
      </c>
      <c r="D6249" s="12" t="s">
        <v>1657</v>
      </c>
      <c r="E6249" s="12" t="str">
        <f>VLOOKUP(B6249,[1]Planilha8!$X$4:$Z$6629,3,0)</f>
        <v>RECEPÇÃO CENTRAL</v>
      </c>
      <c r="F6249" s="12" t="str">
        <f>VLOOKUP(B6249,[1]Planilha8!$X$4:$AD$6629,7,0)</f>
        <v>BOM</v>
      </c>
      <c r="G6249" s="13">
        <v>41744</v>
      </c>
      <c r="H6249" s="14">
        <v>4645</v>
      </c>
      <c r="I6249" s="15" t="s">
        <v>22</v>
      </c>
      <c r="J6249" s="56" t="s">
        <v>1656</v>
      </c>
      <c r="K6249" s="57">
        <v>1037</v>
      </c>
      <c r="L6249" s="58">
        <v>2013001468</v>
      </c>
      <c r="M6249" s="59">
        <v>43465</v>
      </c>
      <c r="N6249" s="60">
        <v>1915.7208333333299</v>
      </c>
      <c r="O6249" s="61">
        <v>0.17</v>
      </c>
      <c r="P6249" s="62">
        <v>1.4166666666666701E-2</v>
      </c>
      <c r="Q6249" s="63">
        <v>65.804166666666703</v>
      </c>
      <c r="R6249" s="64">
        <v>1981.5250000000001</v>
      </c>
      <c r="S6249" s="25">
        <v>2663.4749999999999</v>
      </c>
      <c r="AMG6249"/>
      <c r="AMH6249"/>
      <c r="AMI6249"/>
      <c r="AMJ6249"/>
    </row>
    <row r="6250" spans="1:1024" s="2" customFormat="1" ht="114.75" x14ac:dyDescent="0.25">
      <c r="A6250" s="66" t="s">
        <v>1462</v>
      </c>
      <c r="B6250" s="10">
        <v>9932</v>
      </c>
      <c r="C6250" s="10">
        <f>VLOOKUP(B6250,[1]Planilha8!$X$4:$Y$6629,2,0)</f>
        <v>2041517</v>
      </c>
      <c r="D6250" s="12" t="s">
        <v>1657</v>
      </c>
      <c r="E6250" s="12" t="str">
        <f>VLOOKUP(B6250,[1]Planilha8!$X$4:$Z$6629,3,0)</f>
        <v>AMBULATÓRIO – RECEPÇAO</v>
      </c>
      <c r="F6250" s="12" t="str">
        <f>VLOOKUP(B6250,[1]Planilha8!$X$4:$AD$6629,7,0)</f>
        <v>BOM</v>
      </c>
      <c r="G6250" s="13">
        <v>41744</v>
      </c>
      <c r="H6250" s="14">
        <v>4645</v>
      </c>
      <c r="I6250" s="15" t="s">
        <v>22</v>
      </c>
      <c r="J6250" s="56" t="s">
        <v>1656</v>
      </c>
      <c r="K6250" s="57">
        <v>1037</v>
      </c>
      <c r="L6250" s="58">
        <v>2013001468</v>
      </c>
      <c r="M6250" s="59">
        <v>43465</v>
      </c>
      <c r="N6250" s="60">
        <v>1915.7208333333299</v>
      </c>
      <c r="O6250" s="61">
        <v>0.17</v>
      </c>
      <c r="P6250" s="62">
        <v>1.4166666666666701E-2</v>
      </c>
      <c r="Q6250" s="63">
        <v>65.804166666666703</v>
      </c>
      <c r="R6250" s="64">
        <v>1981.5250000000001</v>
      </c>
      <c r="S6250" s="25">
        <v>2663.4749999999999</v>
      </c>
      <c r="AMG6250"/>
      <c r="AMH6250"/>
      <c r="AMI6250"/>
      <c r="AMJ6250"/>
    </row>
    <row r="6251" spans="1:1024" s="2" customFormat="1" ht="114.75" x14ac:dyDescent="0.25">
      <c r="A6251" s="66" t="s">
        <v>1462</v>
      </c>
      <c r="B6251" s="10">
        <v>9933</v>
      </c>
      <c r="C6251" s="10">
        <f>VLOOKUP(B6251,[1]Planilha8!$X$4:$Y$6629,2,0)</f>
        <v>2041518</v>
      </c>
      <c r="D6251" s="12" t="s">
        <v>1657</v>
      </c>
      <c r="E6251" s="12" t="str">
        <f>VLOOKUP(B6251,[1]Planilha8!$X$4:$Z$6629,3,0)</f>
        <v>CLINICA MÉDICA</v>
      </c>
      <c r="F6251" s="12" t="str">
        <f>VLOOKUP(B6251,[1]Planilha8!$X$4:$AD$6629,7,0)</f>
        <v>BOM</v>
      </c>
      <c r="G6251" s="13">
        <v>41744</v>
      </c>
      <c r="H6251" s="14">
        <v>4645</v>
      </c>
      <c r="I6251" s="15" t="s">
        <v>22</v>
      </c>
      <c r="J6251" s="56" t="s">
        <v>1656</v>
      </c>
      <c r="K6251" s="57">
        <v>1037</v>
      </c>
      <c r="L6251" s="58">
        <v>2013001468</v>
      </c>
      <c r="M6251" s="59">
        <v>43465</v>
      </c>
      <c r="N6251" s="60">
        <v>1915.7208333333299</v>
      </c>
      <c r="O6251" s="61">
        <v>0.17</v>
      </c>
      <c r="P6251" s="62">
        <v>1.4166666666666701E-2</v>
      </c>
      <c r="Q6251" s="63">
        <v>65.804166666666703</v>
      </c>
      <c r="R6251" s="64">
        <v>1981.5250000000001</v>
      </c>
      <c r="S6251" s="25">
        <v>2663.4749999999999</v>
      </c>
      <c r="AMG6251"/>
      <c r="AMH6251"/>
      <c r="AMI6251"/>
      <c r="AMJ6251"/>
    </row>
    <row r="6252" spans="1:1024" s="2" customFormat="1" ht="114.75" x14ac:dyDescent="0.25">
      <c r="A6252" s="66" t="s">
        <v>1462</v>
      </c>
      <c r="B6252" s="10">
        <v>9934</v>
      </c>
      <c r="C6252" s="10">
        <f>VLOOKUP(B6252,[1]Planilha8!$X$4:$Y$6629,2,0)</f>
        <v>2041519</v>
      </c>
      <c r="D6252" s="12" t="s">
        <v>1657</v>
      </c>
      <c r="E6252" s="12" t="str">
        <f>VLOOKUP(B6252,[1]Planilha8!$X$4:$Z$6629,3,0)</f>
        <v>CLINICA CIRÚRGICA</v>
      </c>
      <c r="F6252" s="12" t="str">
        <f>VLOOKUP(B6252,[1]Planilha8!$X$4:$AD$6629,7,0)</f>
        <v>BOM</v>
      </c>
      <c r="G6252" s="13">
        <v>41744</v>
      </c>
      <c r="H6252" s="14">
        <v>4645</v>
      </c>
      <c r="I6252" s="15" t="s">
        <v>22</v>
      </c>
      <c r="J6252" s="56" t="s">
        <v>1656</v>
      </c>
      <c r="K6252" s="57">
        <v>1037</v>
      </c>
      <c r="L6252" s="58">
        <v>2013001468</v>
      </c>
      <c r="M6252" s="59">
        <v>43465</v>
      </c>
      <c r="N6252" s="60">
        <v>1915.7208333333299</v>
      </c>
      <c r="O6252" s="61">
        <v>0.17</v>
      </c>
      <c r="P6252" s="62">
        <v>1.4166666666666701E-2</v>
      </c>
      <c r="Q6252" s="63">
        <v>65.804166666666703</v>
      </c>
      <c r="R6252" s="64">
        <v>1981.5250000000001</v>
      </c>
      <c r="S6252" s="25">
        <v>2663.4749999999999</v>
      </c>
      <c r="AMG6252"/>
      <c r="AMH6252"/>
      <c r="AMI6252"/>
      <c r="AMJ6252"/>
    </row>
    <row r="6253" spans="1:1024" s="2" customFormat="1" ht="63.75" x14ac:dyDescent="0.25">
      <c r="A6253" s="66" t="s">
        <v>1462</v>
      </c>
      <c r="B6253" s="10">
        <v>8801</v>
      </c>
      <c r="C6253" s="10">
        <f>VLOOKUP(B6253,[1]Planilha8!$X$4:$Y$6629,2,0)</f>
        <v>2041583</v>
      </c>
      <c r="D6253" s="12" t="s">
        <v>1658</v>
      </c>
      <c r="E6253" s="12" t="str">
        <f>VLOOKUP(B6253,[1]Planilha8!$X$4:$Z$6629,3,0)</f>
        <v>CLINICA CIRÚRGICA</v>
      </c>
      <c r="F6253" s="12" t="str">
        <f>VLOOKUP(B6253,[1]Planilha8!$X$4:$AD$6629,7,0)</f>
        <v>BOM</v>
      </c>
      <c r="G6253" s="13">
        <v>41764</v>
      </c>
      <c r="H6253" s="14">
        <v>400</v>
      </c>
      <c r="I6253" s="15" t="s">
        <v>22</v>
      </c>
      <c r="J6253" s="56" t="s">
        <v>1626</v>
      </c>
      <c r="K6253" s="57">
        <v>85</v>
      </c>
      <c r="L6253" s="58">
        <v>2014001468</v>
      </c>
      <c r="M6253" s="59">
        <v>43465</v>
      </c>
      <c r="N6253" s="60">
        <v>185</v>
      </c>
      <c r="O6253" s="61">
        <v>0.17</v>
      </c>
      <c r="P6253" s="62">
        <v>1.4166666666666701E-2</v>
      </c>
      <c r="Q6253" s="63">
        <v>5.6666666666666696</v>
      </c>
      <c r="R6253" s="64">
        <v>190.666666666667</v>
      </c>
      <c r="S6253" s="25">
        <v>209.333333333333</v>
      </c>
      <c r="AMG6253"/>
      <c r="AMH6253"/>
      <c r="AMI6253"/>
      <c r="AMJ6253"/>
    </row>
    <row r="6254" spans="1:1024" s="2" customFormat="1" ht="63.75" x14ac:dyDescent="0.25">
      <c r="A6254" s="66" t="s">
        <v>1462</v>
      </c>
      <c r="B6254" s="10">
        <v>8802</v>
      </c>
      <c r="C6254" s="10">
        <f>VLOOKUP(B6254,[1]Planilha8!$X$4:$Y$6629,2,0)</f>
        <v>2041584</v>
      </c>
      <c r="D6254" s="12" t="s">
        <v>1658</v>
      </c>
      <c r="E6254" s="12" t="str">
        <f>VLOOKUP(B6254,[1]Planilha8!$X$4:$Z$6629,3,0)</f>
        <v>CLINICA CIRÚRGICA</v>
      </c>
      <c r="F6254" s="12" t="str">
        <f>VLOOKUP(B6254,[1]Planilha8!$X$4:$AD$6629,7,0)</f>
        <v>BOM</v>
      </c>
      <c r="G6254" s="13">
        <v>41764</v>
      </c>
      <c r="H6254" s="14">
        <v>400</v>
      </c>
      <c r="I6254" s="15" t="s">
        <v>22</v>
      </c>
      <c r="J6254" s="56" t="s">
        <v>1626</v>
      </c>
      <c r="K6254" s="57">
        <v>85</v>
      </c>
      <c r="L6254" s="58">
        <v>2014001468</v>
      </c>
      <c r="M6254" s="59">
        <v>43465</v>
      </c>
      <c r="N6254" s="60">
        <v>185</v>
      </c>
      <c r="O6254" s="61">
        <v>0.17</v>
      </c>
      <c r="P6254" s="62">
        <v>1.4166666666666701E-2</v>
      </c>
      <c r="Q6254" s="63">
        <v>5.6666666666666696</v>
      </c>
      <c r="R6254" s="64">
        <v>190.666666666667</v>
      </c>
      <c r="S6254" s="25">
        <v>209.333333333333</v>
      </c>
      <c r="AMG6254"/>
      <c r="AMH6254"/>
      <c r="AMI6254"/>
      <c r="AMJ6254"/>
    </row>
    <row r="6255" spans="1:1024" s="2" customFormat="1" ht="63.75" x14ac:dyDescent="0.25">
      <c r="A6255" s="66" t="s">
        <v>1462</v>
      </c>
      <c r="B6255" s="10">
        <v>8803</v>
      </c>
      <c r="C6255" s="10">
        <f>VLOOKUP(B6255,[1]Planilha8!$X$4:$Y$6629,2,0)</f>
        <v>2041585</v>
      </c>
      <c r="D6255" s="12" t="s">
        <v>1658</v>
      </c>
      <c r="E6255" s="12" t="str">
        <f>VLOOKUP(B6255,[1]Planilha8!$X$4:$Z$6629,3,0)</f>
        <v>CLINICA CIRÚRGICA</v>
      </c>
      <c r="F6255" s="12" t="str">
        <f>VLOOKUP(B6255,[1]Planilha8!$X$4:$AD$6629,7,0)</f>
        <v>BOM</v>
      </c>
      <c r="G6255" s="13">
        <v>41764</v>
      </c>
      <c r="H6255" s="14">
        <v>400</v>
      </c>
      <c r="I6255" s="15" t="s">
        <v>22</v>
      </c>
      <c r="J6255" s="56" t="s">
        <v>1626</v>
      </c>
      <c r="K6255" s="57">
        <v>85</v>
      </c>
      <c r="L6255" s="58">
        <v>2014001468</v>
      </c>
      <c r="M6255" s="59">
        <v>43465</v>
      </c>
      <c r="N6255" s="60">
        <v>185</v>
      </c>
      <c r="O6255" s="61">
        <v>0.17</v>
      </c>
      <c r="P6255" s="62">
        <v>1.4166666666666701E-2</v>
      </c>
      <c r="Q6255" s="63">
        <v>5.6666666666666696</v>
      </c>
      <c r="R6255" s="64">
        <v>190.666666666667</v>
      </c>
      <c r="S6255" s="25">
        <v>209.333333333333</v>
      </c>
      <c r="AMG6255"/>
      <c r="AMH6255"/>
      <c r="AMI6255"/>
      <c r="AMJ6255"/>
    </row>
    <row r="6256" spans="1:1024" s="2" customFormat="1" ht="63.75" x14ac:dyDescent="0.25">
      <c r="A6256" s="66" t="s">
        <v>1462</v>
      </c>
      <c r="B6256" s="10">
        <v>8804</v>
      </c>
      <c r="C6256" s="10">
        <f>VLOOKUP(B6256,[1]Planilha8!$X$4:$Y$6629,2,0)</f>
        <v>2041586</v>
      </c>
      <c r="D6256" s="12" t="s">
        <v>1658</v>
      </c>
      <c r="E6256" s="12" t="str">
        <f>VLOOKUP(B6256,[1]Planilha8!$X$4:$Z$6629,3,0)</f>
        <v>CLINICA CIRÚRGICA</v>
      </c>
      <c r="F6256" s="12" t="str">
        <f>VLOOKUP(B6256,[1]Planilha8!$X$4:$AD$6629,7,0)</f>
        <v>BOM</v>
      </c>
      <c r="G6256" s="13">
        <v>41764</v>
      </c>
      <c r="H6256" s="14">
        <v>400</v>
      </c>
      <c r="I6256" s="15" t="s">
        <v>22</v>
      </c>
      <c r="J6256" s="56" t="s">
        <v>1626</v>
      </c>
      <c r="K6256" s="57">
        <v>85</v>
      </c>
      <c r="L6256" s="58">
        <v>2014001468</v>
      </c>
      <c r="M6256" s="59">
        <v>43465</v>
      </c>
      <c r="N6256" s="60">
        <v>185</v>
      </c>
      <c r="O6256" s="61">
        <v>0.17</v>
      </c>
      <c r="P6256" s="62">
        <v>1.4166666666666701E-2</v>
      </c>
      <c r="Q6256" s="63">
        <v>5.6666666666666696</v>
      </c>
      <c r="R6256" s="64">
        <v>190.666666666667</v>
      </c>
      <c r="S6256" s="25">
        <v>209.333333333333</v>
      </c>
      <c r="AMG6256"/>
      <c r="AMH6256"/>
      <c r="AMI6256"/>
      <c r="AMJ6256"/>
    </row>
    <row r="6257" spans="1:1024" s="2" customFormat="1" ht="63.75" x14ac:dyDescent="0.25">
      <c r="A6257" s="66" t="s">
        <v>1462</v>
      </c>
      <c r="B6257" s="10">
        <v>8805</v>
      </c>
      <c r="C6257" s="10">
        <f>VLOOKUP(B6257,[1]Planilha8!$X$4:$Y$6629,2,0)</f>
        <v>2041587</v>
      </c>
      <c r="D6257" s="12" t="s">
        <v>1658</v>
      </c>
      <c r="E6257" s="12" t="str">
        <f>VLOOKUP(B6257,[1]Planilha8!$X$4:$Z$6629,3,0)</f>
        <v>CLINICA CIRÚRGICA</v>
      </c>
      <c r="F6257" s="12" t="str">
        <f>VLOOKUP(B6257,[1]Planilha8!$X$4:$AD$6629,7,0)</f>
        <v>BOM</v>
      </c>
      <c r="G6257" s="13">
        <v>41764</v>
      </c>
      <c r="H6257" s="14">
        <v>400</v>
      </c>
      <c r="I6257" s="15" t="s">
        <v>22</v>
      </c>
      <c r="J6257" s="56" t="s">
        <v>1626</v>
      </c>
      <c r="K6257" s="57">
        <v>85</v>
      </c>
      <c r="L6257" s="58">
        <v>2014001468</v>
      </c>
      <c r="M6257" s="59">
        <v>43465</v>
      </c>
      <c r="N6257" s="60">
        <v>185</v>
      </c>
      <c r="O6257" s="61">
        <v>0.17</v>
      </c>
      <c r="P6257" s="62">
        <v>1.4166666666666701E-2</v>
      </c>
      <c r="Q6257" s="63">
        <v>5.6666666666666696</v>
      </c>
      <c r="R6257" s="64">
        <v>190.666666666667</v>
      </c>
      <c r="S6257" s="25">
        <v>209.333333333333</v>
      </c>
      <c r="AMG6257"/>
      <c r="AMH6257"/>
      <c r="AMI6257"/>
      <c r="AMJ6257"/>
    </row>
    <row r="6258" spans="1:1024" s="2" customFormat="1" ht="63.75" x14ac:dyDescent="0.25">
      <c r="A6258" s="66" t="s">
        <v>1462</v>
      </c>
      <c r="B6258" s="10">
        <v>8806</v>
      </c>
      <c r="C6258" s="10">
        <f>VLOOKUP(B6258,[1]Planilha8!$X$4:$Y$6629,2,0)</f>
        <v>2041588</v>
      </c>
      <c r="D6258" s="12" t="s">
        <v>1659</v>
      </c>
      <c r="E6258" s="12" t="str">
        <f>VLOOKUP(B6258,[1]Planilha8!$X$4:$Z$6629,3,0)</f>
        <v>CLINICA CIRÚRGICA</v>
      </c>
      <c r="F6258" s="12" t="str">
        <f>VLOOKUP(B6258,[1]Planilha8!$X$4:$AD$6629,7,0)</f>
        <v>BOM</v>
      </c>
      <c r="G6258" s="13">
        <v>41764</v>
      </c>
      <c r="H6258" s="14">
        <v>400</v>
      </c>
      <c r="I6258" s="15" t="s">
        <v>22</v>
      </c>
      <c r="J6258" s="56" t="s">
        <v>1626</v>
      </c>
      <c r="K6258" s="57">
        <v>85</v>
      </c>
      <c r="L6258" s="58">
        <v>2014001468</v>
      </c>
      <c r="M6258" s="59">
        <v>43465</v>
      </c>
      <c r="N6258" s="60">
        <v>185</v>
      </c>
      <c r="O6258" s="61">
        <v>0.17</v>
      </c>
      <c r="P6258" s="62">
        <v>1.4166666666666701E-2</v>
      </c>
      <c r="Q6258" s="63">
        <v>5.6666666666666696</v>
      </c>
      <c r="R6258" s="64">
        <v>190.666666666667</v>
      </c>
      <c r="S6258" s="25">
        <v>209.333333333333</v>
      </c>
      <c r="AMG6258"/>
      <c r="AMH6258"/>
      <c r="AMI6258"/>
      <c r="AMJ6258"/>
    </row>
    <row r="6259" spans="1:1024" s="2" customFormat="1" ht="63.75" x14ac:dyDescent="0.25">
      <c r="A6259" s="66" t="s">
        <v>1462</v>
      </c>
      <c r="B6259" s="10">
        <v>8807</v>
      </c>
      <c r="C6259" s="10">
        <f>VLOOKUP(B6259,[1]Planilha8!$X$4:$Y$6629,2,0)</f>
        <v>2041589</v>
      </c>
      <c r="D6259" s="12" t="s">
        <v>1659</v>
      </c>
      <c r="E6259" s="12" t="str">
        <f>VLOOKUP(B6259,[1]Planilha8!$X$4:$Z$6629,3,0)</f>
        <v>CLINICA CIRÚRGICA</v>
      </c>
      <c r="F6259" s="12" t="str">
        <f>VLOOKUP(B6259,[1]Planilha8!$X$4:$AD$6629,7,0)</f>
        <v>BOM</v>
      </c>
      <c r="G6259" s="13">
        <v>41764</v>
      </c>
      <c r="H6259" s="14">
        <v>400</v>
      </c>
      <c r="I6259" s="15" t="s">
        <v>22</v>
      </c>
      <c r="J6259" s="56" t="s">
        <v>1626</v>
      </c>
      <c r="K6259" s="57">
        <v>85</v>
      </c>
      <c r="L6259" s="58">
        <v>2014001468</v>
      </c>
      <c r="M6259" s="59">
        <v>43465</v>
      </c>
      <c r="N6259" s="60">
        <v>185</v>
      </c>
      <c r="O6259" s="61">
        <v>0.17</v>
      </c>
      <c r="P6259" s="62">
        <v>1.4166666666666701E-2</v>
      </c>
      <c r="Q6259" s="63">
        <v>5.6666666666666696</v>
      </c>
      <c r="R6259" s="64">
        <v>190.666666666667</v>
      </c>
      <c r="S6259" s="25">
        <v>209.333333333333</v>
      </c>
      <c r="AMG6259"/>
      <c r="AMH6259"/>
      <c r="AMI6259"/>
      <c r="AMJ6259"/>
    </row>
    <row r="6260" spans="1:1024" s="2" customFormat="1" ht="63.75" x14ac:dyDescent="0.25">
      <c r="A6260" s="66" t="s">
        <v>1462</v>
      </c>
      <c r="B6260" s="10">
        <v>8808</v>
      </c>
      <c r="C6260" s="10">
        <f>VLOOKUP(B6260,[1]Planilha8!$X$4:$Y$6629,2,0)</f>
        <v>2041590</v>
      </c>
      <c r="D6260" s="12" t="s">
        <v>1658</v>
      </c>
      <c r="E6260" s="12" t="str">
        <f>VLOOKUP(B6260,[1]Planilha8!$X$4:$Z$6629,3,0)</f>
        <v>CLINICA MÉDICA</v>
      </c>
      <c r="F6260" s="12" t="str">
        <f>VLOOKUP(B6260,[1]Planilha8!$X$4:$AD$6629,7,0)</f>
        <v>BOM</v>
      </c>
      <c r="G6260" s="13">
        <v>41764</v>
      </c>
      <c r="H6260" s="14">
        <v>400</v>
      </c>
      <c r="I6260" s="15" t="s">
        <v>22</v>
      </c>
      <c r="J6260" s="56" t="s">
        <v>1626</v>
      </c>
      <c r="K6260" s="57">
        <v>85</v>
      </c>
      <c r="L6260" s="58">
        <v>2014001468</v>
      </c>
      <c r="M6260" s="59">
        <v>43465</v>
      </c>
      <c r="N6260" s="60">
        <v>185</v>
      </c>
      <c r="O6260" s="61">
        <v>0.17</v>
      </c>
      <c r="P6260" s="62">
        <v>1.4166666666666701E-2</v>
      </c>
      <c r="Q6260" s="63">
        <v>5.6666666666666696</v>
      </c>
      <c r="R6260" s="64">
        <v>190.666666666667</v>
      </c>
      <c r="S6260" s="25">
        <v>209.333333333333</v>
      </c>
      <c r="AMG6260"/>
      <c r="AMH6260"/>
      <c r="AMI6260"/>
      <c r="AMJ6260"/>
    </row>
    <row r="6261" spans="1:1024" s="2" customFormat="1" ht="63.75" x14ac:dyDescent="0.25">
      <c r="A6261" s="66" t="s">
        <v>1462</v>
      </c>
      <c r="B6261" s="10">
        <v>8809</v>
      </c>
      <c r="C6261" s="10">
        <f>VLOOKUP(B6261,[1]Planilha8!$X$4:$Y$6629,2,0)</f>
        <v>2041591</v>
      </c>
      <c r="D6261" s="12" t="s">
        <v>1658</v>
      </c>
      <c r="E6261" s="12" t="str">
        <f>VLOOKUP(B6261,[1]Planilha8!$X$4:$Z$6629,3,0)</f>
        <v>CLINICA MÉDICA</v>
      </c>
      <c r="F6261" s="12" t="str">
        <f>VLOOKUP(B6261,[1]Planilha8!$X$4:$AD$6629,7,0)</f>
        <v>BOM</v>
      </c>
      <c r="G6261" s="13">
        <v>41764</v>
      </c>
      <c r="H6261" s="14">
        <v>400</v>
      </c>
      <c r="I6261" s="15" t="s">
        <v>22</v>
      </c>
      <c r="J6261" s="56" t="s">
        <v>1626</v>
      </c>
      <c r="K6261" s="57">
        <v>85</v>
      </c>
      <c r="L6261" s="58">
        <v>2014001468</v>
      </c>
      <c r="M6261" s="59">
        <v>43465</v>
      </c>
      <c r="N6261" s="60">
        <v>185</v>
      </c>
      <c r="O6261" s="61">
        <v>0.17</v>
      </c>
      <c r="P6261" s="62">
        <v>1.4166666666666701E-2</v>
      </c>
      <c r="Q6261" s="63">
        <v>5.6666666666666696</v>
      </c>
      <c r="R6261" s="64">
        <v>190.666666666667</v>
      </c>
      <c r="S6261" s="25">
        <v>209.333333333333</v>
      </c>
      <c r="AMG6261"/>
      <c r="AMH6261"/>
      <c r="AMI6261"/>
      <c r="AMJ6261"/>
    </row>
    <row r="6262" spans="1:1024" s="2" customFormat="1" ht="63.75" x14ac:dyDescent="0.25">
      <c r="A6262" s="66" t="s">
        <v>1462</v>
      </c>
      <c r="B6262" s="10">
        <v>8810</v>
      </c>
      <c r="C6262" s="10">
        <f>VLOOKUP(B6262,[1]Planilha8!$X$4:$Y$6629,2,0)</f>
        <v>2041592</v>
      </c>
      <c r="D6262" s="12" t="s">
        <v>1658</v>
      </c>
      <c r="E6262" s="12" t="str">
        <f>VLOOKUP(B6262,[1]Planilha8!$X$4:$Z$6629,3,0)</f>
        <v>CLINICA MÉDICA</v>
      </c>
      <c r="F6262" s="12" t="str">
        <f>VLOOKUP(B6262,[1]Planilha8!$X$4:$AD$6629,7,0)</f>
        <v>BOM</v>
      </c>
      <c r="G6262" s="13">
        <v>41764</v>
      </c>
      <c r="H6262" s="14">
        <v>400</v>
      </c>
      <c r="I6262" s="15" t="s">
        <v>22</v>
      </c>
      <c r="J6262" s="56" t="s">
        <v>1626</v>
      </c>
      <c r="K6262" s="57">
        <v>85</v>
      </c>
      <c r="L6262" s="58">
        <v>2014001468</v>
      </c>
      <c r="M6262" s="59">
        <v>43465</v>
      </c>
      <c r="N6262" s="60">
        <v>185</v>
      </c>
      <c r="O6262" s="61">
        <v>0.17</v>
      </c>
      <c r="P6262" s="62">
        <v>1.4166666666666701E-2</v>
      </c>
      <c r="Q6262" s="63">
        <v>5.6666666666666696</v>
      </c>
      <c r="R6262" s="64">
        <v>190.666666666667</v>
      </c>
      <c r="S6262" s="25">
        <v>209.333333333333</v>
      </c>
      <c r="AMG6262"/>
      <c r="AMH6262"/>
      <c r="AMI6262"/>
      <c r="AMJ6262"/>
    </row>
    <row r="6263" spans="1:1024" s="2" customFormat="1" ht="63.75" x14ac:dyDescent="0.25">
      <c r="A6263" s="66" t="s">
        <v>1462</v>
      </c>
      <c r="B6263" s="10">
        <v>8811</v>
      </c>
      <c r="C6263" s="10">
        <f>VLOOKUP(B6263,[1]Planilha8!$X$4:$Y$6629,2,0)</f>
        <v>2041593</v>
      </c>
      <c r="D6263" s="12" t="s">
        <v>1658</v>
      </c>
      <c r="E6263" s="12" t="str">
        <f>VLOOKUP(B6263,[1]Planilha8!$X$4:$Z$6629,3,0)</f>
        <v>CLINICA MÉDICA</v>
      </c>
      <c r="F6263" s="12" t="str">
        <f>VLOOKUP(B6263,[1]Planilha8!$X$4:$AD$6629,7,0)</f>
        <v>BOM</v>
      </c>
      <c r="G6263" s="13">
        <v>41764</v>
      </c>
      <c r="H6263" s="14">
        <v>400</v>
      </c>
      <c r="I6263" s="15" t="s">
        <v>22</v>
      </c>
      <c r="J6263" s="56" t="s">
        <v>1626</v>
      </c>
      <c r="K6263" s="57">
        <v>85</v>
      </c>
      <c r="L6263" s="58">
        <v>2014001468</v>
      </c>
      <c r="M6263" s="59">
        <v>43465</v>
      </c>
      <c r="N6263" s="60">
        <v>185</v>
      </c>
      <c r="O6263" s="61">
        <v>0.17</v>
      </c>
      <c r="P6263" s="62">
        <v>1.4166666666666701E-2</v>
      </c>
      <c r="Q6263" s="63">
        <v>5.6666666666666696</v>
      </c>
      <c r="R6263" s="64">
        <v>190.666666666667</v>
      </c>
      <c r="S6263" s="25">
        <v>209.333333333333</v>
      </c>
      <c r="AMG6263"/>
      <c r="AMH6263"/>
      <c r="AMI6263"/>
      <c r="AMJ6263"/>
    </row>
    <row r="6264" spans="1:1024" s="2" customFormat="1" ht="63.75" x14ac:dyDescent="0.25">
      <c r="A6264" s="66" t="s">
        <v>1462</v>
      </c>
      <c r="B6264" s="10">
        <v>8812</v>
      </c>
      <c r="C6264" s="10">
        <f>VLOOKUP(B6264,[1]Planilha8!$X$4:$Y$6629,2,0)</f>
        <v>2041594</v>
      </c>
      <c r="D6264" s="12" t="s">
        <v>1658</v>
      </c>
      <c r="E6264" s="12" t="str">
        <f>VLOOKUP(B6264,[1]Planilha8!$X$4:$Z$6629,3,0)</f>
        <v>CLINICA MÉDICA</v>
      </c>
      <c r="F6264" s="12" t="str">
        <f>VLOOKUP(B6264,[1]Planilha8!$X$4:$AD$6629,7,0)</f>
        <v>BOM</v>
      </c>
      <c r="G6264" s="13">
        <v>41764</v>
      </c>
      <c r="H6264" s="14">
        <v>400</v>
      </c>
      <c r="I6264" s="15" t="s">
        <v>22</v>
      </c>
      <c r="J6264" s="56" t="s">
        <v>1626</v>
      </c>
      <c r="K6264" s="57">
        <v>85</v>
      </c>
      <c r="L6264" s="58">
        <v>2014001468</v>
      </c>
      <c r="M6264" s="59">
        <v>43465</v>
      </c>
      <c r="N6264" s="60">
        <v>185</v>
      </c>
      <c r="O6264" s="61">
        <v>0.17</v>
      </c>
      <c r="P6264" s="62">
        <v>1.4166666666666701E-2</v>
      </c>
      <c r="Q6264" s="63">
        <v>5.6666666666666696</v>
      </c>
      <c r="R6264" s="64">
        <v>190.666666666667</v>
      </c>
      <c r="S6264" s="25">
        <v>209.333333333333</v>
      </c>
      <c r="AMG6264"/>
      <c r="AMH6264"/>
      <c r="AMI6264"/>
      <c r="AMJ6264"/>
    </row>
    <row r="6265" spans="1:1024" s="2" customFormat="1" ht="63.75" x14ac:dyDescent="0.25">
      <c r="A6265" s="66" t="s">
        <v>1462</v>
      </c>
      <c r="B6265" s="10">
        <v>8813</v>
      </c>
      <c r="C6265" s="10">
        <f>VLOOKUP(B6265,[1]Planilha8!$X$4:$Y$6629,2,0)</f>
        <v>2041595</v>
      </c>
      <c r="D6265" s="12" t="s">
        <v>1659</v>
      </c>
      <c r="E6265" s="12" t="str">
        <f>VLOOKUP(B6265,[1]Planilha8!$X$4:$Z$6629,3,0)</f>
        <v>CLINICA MÉDICA</v>
      </c>
      <c r="F6265" s="12" t="str">
        <f>VLOOKUP(B6265,[1]Planilha8!$X$4:$AD$6629,7,0)</f>
        <v>BOM</v>
      </c>
      <c r="G6265" s="13">
        <v>41764</v>
      </c>
      <c r="H6265" s="14">
        <v>400</v>
      </c>
      <c r="I6265" s="15" t="s">
        <v>22</v>
      </c>
      <c r="J6265" s="56" t="s">
        <v>1626</v>
      </c>
      <c r="K6265" s="57">
        <v>85</v>
      </c>
      <c r="L6265" s="58">
        <v>2014001468</v>
      </c>
      <c r="M6265" s="59">
        <v>43465</v>
      </c>
      <c r="N6265" s="60">
        <v>185</v>
      </c>
      <c r="O6265" s="61">
        <v>0.17</v>
      </c>
      <c r="P6265" s="62">
        <v>1.4166666666666701E-2</v>
      </c>
      <c r="Q6265" s="63">
        <v>5.6666666666666696</v>
      </c>
      <c r="R6265" s="64">
        <v>190.666666666667</v>
      </c>
      <c r="S6265" s="25">
        <v>209.333333333333</v>
      </c>
      <c r="AMG6265"/>
      <c r="AMH6265"/>
      <c r="AMI6265"/>
      <c r="AMJ6265"/>
    </row>
    <row r="6266" spans="1:1024" s="2" customFormat="1" ht="63.75" x14ac:dyDescent="0.25">
      <c r="A6266" s="66" t="s">
        <v>1462</v>
      </c>
      <c r="B6266" s="10">
        <v>8814</v>
      </c>
      <c r="C6266" s="10">
        <f>VLOOKUP(B6266,[1]Planilha8!$X$4:$Y$6629,2,0)</f>
        <v>2041596</v>
      </c>
      <c r="D6266" s="12" t="s">
        <v>1659</v>
      </c>
      <c r="E6266" s="12" t="str">
        <f>VLOOKUP(B6266,[1]Planilha8!$X$4:$Z$6629,3,0)</f>
        <v>CLINICA MÉDICA</v>
      </c>
      <c r="F6266" s="12" t="str">
        <f>VLOOKUP(B6266,[1]Planilha8!$X$4:$AD$6629,7,0)</f>
        <v>BOM</v>
      </c>
      <c r="G6266" s="13">
        <v>41764</v>
      </c>
      <c r="H6266" s="14">
        <v>400</v>
      </c>
      <c r="I6266" s="15" t="s">
        <v>22</v>
      </c>
      <c r="J6266" s="56" t="s">
        <v>1626</v>
      </c>
      <c r="K6266" s="57">
        <v>85</v>
      </c>
      <c r="L6266" s="58">
        <v>2014001468</v>
      </c>
      <c r="M6266" s="59">
        <v>43465</v>
      </c>
      <c r="N6266" s="60">
        <v>185</v>
      </c>
      <c r="O6266" s="61">
        <v>0.17</v>
      </c>
      <c r="P6266" s="62">
        <v>1.4166666666666701E-2</v>
      </c>
      <c r="Q6266" s="63">
        <v>5.6666666666666696</v>
      </c>
      <c r="R6266" s="64">
        <v>190.666666666667</v>
      </c>
      <c r="S6266" s="25">
        <v>209.333333333333</v>
      </c>
      <c r="AMG6266"/>
      <c r="AMH6266"/>
      <c r="AMI6266"/>
      <c r="AMJ6266"/>
    </row>
    <row r="6267" spans="1:1024" s="2" customFormat="1" ht="63.75" x14ac:dyDescent="0.25">
      <c r="A6267" s="66" t="s">
        <v>1462</v>
      </c>
      <c r="B6267" s="10">
        <v>8815</v>
      </c>
      <c r="C6267" s="10">
        <f>VLOOKUP(B6267,[1]Planilha8!$X$4:$Y$6629,2,0)</f>
        <v>2041597</v>
      </c>
      <c r="D6267" s="12" t="s">
        <v>1658</v>
      </c>
      <c r="E6267" s="12" t="str">
        <f>VLOOKUP(B6267,[1]Planilha8!$X$4:$Z$6629,3,0)</f>
        <v>HEMODIALISE / DIÁLISE</v>
      </c>
      <c r="F6267" s="12" t="str">
        <f>VLOOKUP(B6267,[1]Planilha8!$X$4:$AD$6629,7,0)</f>
        <v>BOM</v>
      </c>
      <c r="G6267" s="13">
        <v>41764</v>
      </c>
      <c r="H6267" s="14">
        <v>400</v>
      </c>
      <c r="I6267" s="15" t="s">
        <v>22</v>
      </c>
      <c r="J6267" s="56" t="s">
        <v>1626</v>
      </c>
      <c r="K6267" s="57">
        <v>85</v>
      </c>
      <c r="L6267" s="58">
        <v>2014001468</v>
      </c>
      <c r="M6267" s="59">
        <v>43465</v>
      </c>
      <c r="N6267" s="60">
        <v>185</v>
      </c>
      <c r="O6267" s="61">
        <v>0.17</v>
      </c>
      <c r="P6267" s="62">
        <v>1.4166666666666701E-2</v>
      </c>
      <c r="Q6267" s="63">
        <v>5.6666666666666696</v>
      </c>
      <c r="R6267" s="64">
        <v>190.666666666667</v>
      </c>
      <c r="S6267" s="25">
        <v>209.333333333333</v>
      </c>
      <c r="AMG6267"/>
      <c r="AMH6267"/>
      <c r="AMI6267"/>
      <c r="AMJ6267"/>
    </row>
    <row r="6268" spans="1:1024" s="2" customFormat="1" ht="51" x14ac:dyDescent="0.25">
      <c r="A6268" s="66" t="s">
        <v>1462</v>
      </c>
      <c r="B6268" s="10">
        <v>10013</v>
      </c>
      <c r="C6268" s="10">
        <f>VLOOKUP(B6268,[1]Planilha8!$X$4:$Y$6629,2,0)</f>
        <v>2041602</v>
      </c>
      <c r="D6268" s="12" t="s">
        <v>1660</v>
      </c>
      <c r="E6268" s="12" t="str">
        <f>VLOOKUP(B6268,[1]Planilha8!$X$4:$Z$6629,3,0)</f>
        <v>AMBULATÓRIO – CONSULTÓRIO 19</v>
      </c>
      <c r="F6268" s="12" t="str">
        <f>VLOOKUP(B6268,[1]Planilha8!$X$4:$AD$6629,7,0)</f>
        <v>BOM</v>
      </c>
      <c r="G6268" s="13">
        <v>41773</v>
      </c>
      <c r="H6268" s="14">
        <v>1700</v>
      </c>
      <c r="I6268" s="15" t="s">
        <v>22</v>
      </c>
      <c r="J6268" s="56" t="s">
        <v>619</v>
      </c>
      <c r="K6268" s="57">
        <v>2912</v>
      </c>
      <c r="L6268" s="58">
        <v>2014000898</v>
      </c>
      <c r="M6268" s="59">
        <v>43465</v>
      </c>
      <c r="N6268" s="60">
        <v>1039.44444444444</v>
      </c>
      <c r="O6268" s="61">
        <v>0.2</v>
      </c>
      <c r="P6268" s="62">
        <v>1.6666666666666701E-2</v>
      </c>
      <c r="Q6268" s="63">
        <v>28.3333333333333</v>
      </c>
      <c r="R6268" s="64">
        <v>1067.7777777777801</v>
      </c>
      <c r="S6268" s="25">
        <v>632.22222222222194</v>
      </c>
      <c r="AMG6268"/>
      <c r="AMH6268"/>
      <c r="AMI6268"/>
      <c r="AMJ6268"/>
    </row>
    <row r="6269" spans="1:1024" s="2" customFormat="1" ht="114.75" x14ac:dyDescent="0.25">
      <c r="A6269" s="66" t="s">
        <v>1462</v>
      </c>
      <c r="B6269" s="90" t="s">
        <v>1661</v>
      </c>
      <c r="C6269" s="10" t="e">
        <f>VLOOKUP(B6269,[1]Planilha8!$X$4:$Y$6629,2,0)</f>
        <v>#N/A</v>
      </c>
      <c r="D6269" s="12" t="s">
        <v>1657</v>
      </c>
      <c r="E6269" s="12" t="e">
        <f>VLOOKUP(B6269,[1]Planilha8!$X$4:$Z$6629,3,0)</f>
        <v>#N/A</v>
      </c>
      <c r="F6269" s="12" t="e">
        <f>VLOOKUP(B6269,[1]Planilha8!$X$4:$AD$6629,7,0)</f>
        <v>#N/A</v>
      </c>
      <c r="G6269" s="13">
        <v>41792</v>
      </c>
      <c r="H6269" s="14">
        <v>4645</v>
      </c>
      <c r="I6269" s="15" t="s">
        <v>22</v>
      </c>
      <c r="J6269" s="56" t="s">
        <v>1656</v>
      </c>
      <c r="K6269" s="57">
        <v>1061</v>
      </c>
      <c r="L6269" s="58">
        <v>2013001468</v>
      </c>
      <c r="M6269" s="59">
        <v>43465</v>
      </c>
      <c r="N6269" s="60">
        <v>1871.6375</v>
      </c>
      <c r="O6269" s="61">
        <v>0.17</v>
      </c>
      <c r="P6269" s="62">
        <v>1.4166666666666701E-2</v>
      </c>
      <c r="Q6269" s="63">
        <v>65.804166666666703</v>
      </c>
      <c r="R6269" s="64">
        <v>1937.44166666667</v>
      </c>
      <c r="S6269" s="25">
        <v>2707.5583333333302</v>
      </c>
      <c r="AMG6269"/>
      <c r="AMH6269"/>
      <c r="AMI6269"/>
      <c r="AMJ6269"/>
    </row>
    <row r="6270" spans="1:1024" s="2" customFormat="1" ht="114.75" x14ac:dyDescent="0.25">
      <c r="A6270" s="66" t="s">
        <v>1462</v>
      </c>
      <c r="B6270" s="90" t="s">
        <v>1662</v>
      </c>
      <c r="C6270" s="10" t="e">
        <f>VLOOKUP(B6270,[1]Planilha8!$X$4:$Y$6629,2,0)</f>
        <v>#N/A</v>
      </c>
      <c r="D6270" s="12" t="s">
        <v>1657</v>
      </c>
      <c r="E6270" s="12" t="e">
        <f>VLOOKUP(B6270,[1]Planilha8!$X$4:$Z$6629,3,0)</f>
        <v>#N/A</v>
      </c>
      <c r="F6270" s="12" t="e">
        <f>VLOOKUP(B6270,[1]Planilha8!$X$4:$AD$6629,7,0)</f>
        <v>#N/A</v>
      </c>
      <c r="G6270" s="13">
        <v>41792</v>
      </c>
      <c r="H6270" s="14">
        <v>4645</v>
      </c>
      <c r="I6270" s="15" t="s">
        <v>22</v>
      </c>
      <c r="J6270" s="56" t="s">
        <v>1656</v>
      </c>
      <c r="K6270" s="57">
        <v>1061</v>
      </c>
      <c r="L6270" s="58">
        <v>2013001468</v>
      </c>
      <c r="M6270" s="59">
        <v>43465</v>
      </c>
      <c r="N6270" s="60">
        <v>1871.6375</v>
      </c>
      <c r="O6270" s="61">
        <v>0.17</v>
      </c>
      <c r="P6270" s="62">
        <v>1.4166666666666701E-2</v>
      </c>
      <c r="Q6270" s="63">
        <v>65.804166666666703</v>
      </c>
      <c r="R6270" s="64">
        <v>1937.44166666667</v>
      </c>
      <c r="S6270" s="25">
        <v>2707.5583333333302</v>
      </c>
      <c r="AMG6270"/>
      <c r="AMH6270"/>
      <c r="AMI6270"/>
      <c r="AMJ6270"/>
    </row>
    <row r="6271" spans="1:1024" s="2" customFormat="1" ht="38.25" x14ac:dyDescent="0.25">
      <c r="A6271" s="10" t="s">
        <v>1462</v>
      </c>
      <c r="B6271" s="66">
        <v>10034</v>
      </c>
      <c r="C6271" s="10">
        <f>VLOOKUP(B6271,[1]Planilha8!$X$4:$Y$6629,2,0)</f>
        <v>2041622</v>
      </c>
      <c r="D6271" s="12" t="s">
        <v>1663</v>
      </c>
      <c r="E6271" s="12" t="str">
        <f>VLOOKUP(B6271,[1]Planilha8!$X$4:$Z$6629,3,0)</f>
        <v>AMBULATÓRIO – GERÊNCIA</v>
      </c>
      <c r="F6271" s="12" t="str">
        <f>VLOOKUP(B6271,[1]Planilha8!$X$4:$AD$6629,7,0)</f>
        <v>BOM</v>
      </c>
      <c r="G6271" s="13">
        <v>41799</v>
      </c>
      <c r="H6271" s="14">
        <v>2800</v>
      </c>
      <c r="I6271" s="15" t="s">
        <v>22</v>
      </c>
      <c r="J6271" s="56" t="s">
        <v>1626</v>
      </c>
      <c r="K6271" s="57">
        <v>86</v>
      </c>
      <c r="L6271" s="58">
        <v>2014001776</v>
      </c>
      <c r="M6271" s="59">
        <v>43465</v>
      </c>
      <c r="N6271" s="60">
        <v>1181.3333333333301</v>
      </c>
      <c r="O6271" s="61">
        <v>0.17</v>
      </c>
      <c r="P6271" s="62">
        <v>1.4166666666666701E-2</v>
      </c>
      <c r="Q6271" s="63">
        <v>39.6666666666667</v>
      </c>
      <c r="R6271" s="64">
        <v>1221</v>
      </c>
      <c r="S6271" s="25">
        <v>1579</v>
      </c>
      <c r="AMG6271"/>
      <c r="AMH6271"/>
      <c r="AMI6271"/>
      <c r="AMJ6271"/>
    </row>
    <row r="6272" spans="1:1024" s="2" customFormat="1" ht="38.25" x14ac:dyDescent="0.25">
      <c r="A6272" s="10" t="s">
        <v>1462</v>
      </c>
      <c r="B6272" s="66">
        <v>10035</v>
      </c>
      <c r="C6272" s="10">
        <f>VLOOKUP(B6272,[1]Planilha8!$X$4:$Y$6629,2,0)</f>
        <v>2041623</v>
      </c>
      <c r="D6272" s="12" t="s">
        <v>1664</v>
      </c>
      <c r="E6272" s="12" t="str">
        <f>VLOOKUP(B6272,[1]Planilha8!$X$4:$Z$6629,3,0)</f>
        <v>APOIO AO DIAGNÓSTICO</v>
      </c>
      <c r="F6272" s="12" t="str">
        <f>VLOOKUP(B6272,[1]Planilha8!$X$4:$AD$6629,7,0)</f>
        <v>BOM</v>
      </c>
      <c r="G6272" s="13">
        <v>41808</v>
      </c>
      <c r="H6272" s="14">
        <v>726.30799999999999</v>
      </c>
      <c r="I6272" s="15" t="s">
        <v>22</v>
      </c>
      <c r="J6272" s="94" t="s">
        <v>1665</v>
      </c>
      <c r="K6272" s="57">
        <v>21229</v>
      </c>
      <c r="L6272" s="58">
        <v>2014000742</v>
      </c>
      <c r="M6272" s="59">
        <v>43465</v>
      </c>
      <c r="N6272" s="60">
        <v>275.969893333333</v>
      </c>
      <c r="O6272" s="61">
        <v>0.14000000000000001</v>
      </c>
      <c r="P6272" s="62">
        <v>1.16666666666667E-2</v>
      </c>
      <c r="Q6272" s="63">
        <v>8.47359333333333</v>
      </c>
      <c r="R6272" s="64">
        <v>284.44348666666701</v>
      </c>
      <c r="S6272" s="25">
        <v>441.86451333333298</v>
      </c>
      <c r="AMG6272"/>
      <c r="AMH6272"/>
      <c r="AMI6272"/>
      <c r="AMJ6272"/>
    </row>
    <row r="6273" spans="1:1024" s="2" customFormat="1" ht="38.25" x14ac:dyDescent="0.25">
      <c r="A6273" s="10" t="s">
        <v>1462</v>
      </c>
      <c r="B6273" s="66">
        <v>10036</v>
      </c>
      <c r="C6273" s="10">
        <f>VLOOKUP(B6273,[1]Planilha8!$X$4:$Y$6629,2,0)</f>
        <v>2041624</v>
      </c>
      <c r="D6273" s="12" t="s">
        <v>1664</v>
      </c>
      <c r="E6273" s="12" t="str">
        <f>VLOOKUP(B6273,[1]Planilha8!$X$4:$Z$6629,3,0)</f>
        <v>RECEPÇÃO APOIO AO DIAGNÓSTICO</v>
      </c>
      <c r="F6273" s="12" t="str">
        <f>VLOOKUP(B6273,[1]Planilha8!$X$4:$AD$6629,7,0)</f>
        <v>BOM</v>
      </c>
      <c r="G6273" s="13">
        <v>41808</v>
      </c>
      <c r="H6273" s="14">
        <v>726.30799999999999</v>
      </c>
      <c r="I6273" s="15" t="s">
        <v>22</v>
      </c>
      <c r="J6273" s="94" t="s">
        <v>1665</v>
      </c>
      <c r="K6273" s="57">
        <v>21229</v>
      </c>
      <c r="L6273" s="58">
        <v>2014000742</v>
      </c>
      <c r="M6273" s="59">
        <v>43465</v>
      </c>
      <c r="N6273" s="60">
        <v>275.969893333333</v>
      </c>
      <c r="O6273" s="61">
        <v>0.14000000000000001</v>
      </c>
      <c r="P6273" s="62">
        <v>1.16666666666667E-2</v>
      </c>
      <c r="Q6273" s="63">
        <v>8.47359333333333</v>
      </c>
      <c r="R6273" s="64">
        <v>284.44348666666701</v>
      </c>
      <c r="S6273" s="25">
        <v>441.86451333333298</v>
      </c>
      <c r="AMG6273"/>
      <c r="AMH6273"/>
      <c r="AMI6273"/>
      <c r="AMJ6273"/>
    </row>
    <row r="6274" spans="1:1024" s="2" customFormat="1" ht="38.25" x14ac:dyDescent="0.25">
      <c r="A6274" s="10" t="s">
        <v>1462</v>
      </c>
      <c r="B6274" s="66">
        <v>10037</v>
      </c>
      <c r="C6274" s="10" t="e">
        <f>VLOOKUP(B6274,[1]Planilha8!$X$4:$Y$6629,2,0)</f>
        <v>#N/A</v>
      </c>
      <c r="D6274" s="12" t="s">
        <v>1664</v>
      </c>
      <c r="E6274" s="12" t="e">
        <f>VLOOKUP(B6274,[1]Planilha8!$X$4:$Z$6629,3,0)</f>
        <v>#N/A</v>
      </c>
      <c r="F6274" s="12" t="e">
        <f>VLOOKUP(B6274,[1]Planilha8!$X$4:$AD$6629,7,0)</f>
        <v>#N/A</v>
      </c>
      <c r="G6274" s="13">
        <v>41808</v>
      </c>
      <c r="H6274" s="14">
        <v>726.30799999999999</v>
      </c>
      <c r="I6274" s="15" t="s">
        <v>22</v>
      </c>
      <c r="J6274" s="94" t="s">
        <v>1665</v>
      </c>
      <c r="K6274" s="57">
        <v>21229</v>
      </c>
      <c r="L6274" s="58">
        <v>2014000742</v>
      </c>
      <c r="M6274" s="59">
        <v>43465</v>
      </c>
      <c r="N6274" s="60">
        <v>275.969893333333</v>
      </c>
      <c r="O6274" s="61">
        <v>0.14000000000000001</v>
      </c>
      <c r="P6274" s="62">
        <v>1.16666666666667E-2</v>
      </c>
      <c r="Q6274" s="63">
        <v>8.47359333333333</v>
      </c>
      <c r="R6274" s="64">
        <v>284.44348666666701</v>
      </c>
      <c r="S6274" s="25">
        <v>0</v>
      </c>
      <c r="AMG6274"/>
      <c r="AMH6274"/>
      <c r="AMI6274"/>
      <c r="AMJ6274"/>
    </row>
    <row r="6275" spans="1:1024" s="2" customFormat="1" ht="38.25" x14ac:dyDescent="0.25">
      <c r="A6275" s="10" t="s">
        <v>1462</v>
      </c>
      <c r="B6275" s="66">
        <v>10038</v>
      </c>
      <c r="C6275" s="10" t="e">
        <f>VLOOKUP(B6275,[1]Planilha8!$X$4:$Y$6629,2,0)</f>
        <v>#N/A</v>
      </c>
      <c r="D6275" s="12" t="s">
        <v>1664</v>
      </c>
      <c r="E6275" s="12" t="e">
        <f>VLOOKUP(B6275,[1]Planilha8!$X$4:$Z$6629,3,0)</f>
        <v>#N/A</v>
      </c>
      <c r="F6275" s="12" t="e">
        <f>VLOOKUP(B6275,[1]Planilha8!$X$4:$AD$6629,7,0)</f>
        <v>#N/A</v>
      </c>
      <c r="G6275" s="13">
        <v>41808</v>
      </c>
      <c r="H6275" s="14">
        <v>726.30799999999999</v>
      </c>
      <c r="I6275" s="15" t="s">
        <v>22</v>
      </c>
      <c r="J6275" s="94" t="s">
        <v>1665</v>
      </c>
      <c r="K6275" s="57">
        <v>21229</v>
      </c>
      <c r="L6275" s="58">
        <v>2014000742</v>
      </c>
      <c r="M6275" s="59">
        <v>43465</v>
      </c>
      <c r="N6275" s="60">
        <v>275.969893333333</v>
      </c>
      <c r="O6275" s="61">
        <v>0.14000000000000001</v>
      </c>
      <c r="P6275" s="62">
        <v>1.16666666666667E-2</v>
      </c>
      <c r="Q6275" s="63">
        <v>8.47359333333333</v>
      </c>
      <c r="R6275" s="64">
        <v>284.44348666666701</v>
      </c>
      <c r="S6275" s="25">
        <v>0</v>
      </c>
      <c r="AMG6275"/>
      <c r="AMH6275"/>
      <c r="AMI6275"/>
      <c r="AMJ6275"/>
    </row>
    <row r="6276" spans="1:1024" s="2" customFormat="1" ht="38.25" x14ac:dyDescent="0.25">
      <c r="A6276" s="10" t="s">
        <v>1462</v>
      </c>
      <c r="B6276" s="66">
        <v>10039</v>
      </c>
      <c r="C6276" s="10">
        <f>VLOOKUP(B6276,[1]Planilha8!$X$4:$Y$6629,2,0)</f>
        <v>2041627</v>
      </c>
      <c r="D6276" s="12" t="s">
        <v>1664</v>
      </c>
      <c r="E6276" s="12" t="str">
        <f>VLOOKUP(B6276,[1]Planilha8!$X$4:$Z$6629,3,0)</f>
        <v>RECEPÇÃO APOIO AO DIAGNÓSTICO</v>
      </c>
      <c r="F6276" s="12" t="str">
        <f>VLOOKUP(B6276,[1]Planilha8!$X$4:$AD$6629,7,0)</f>
        <v>BOM</v>
      </c>
      <c r="G6276" s="13">
        <v>41808</v>
      </c>
      <c r="H6276" s="14">
        <v>726.30799999999999</v>
      </c>
      <c r="I6276" s="15" t="s">
        <v>22</v>
      </c>
      <c r="J6276" s="94" t="s">
        <v>1665</v>
      </c>
      <c r="K6276" s="57">
        <v>21229</v>
      </c>
      <c r="L6276" s="58">
        <v>2014000742</v>
      </c>
      <c r="M6276" s="59">
        <v>43465</v>
      </c>
      <c r="N6276" s="60">
        <v>275.969893333333</v>
      </c>
      <c r="O6276" s="61">
        <v>0.14000000000000001</v>
      </c>
      <c r="P6276" s="62">
        <v>1.16666666666667E-2</v>
      </c>
      <c r="Q6276" s="63">
        <v>8.47359333333333</v>
      </c>
      <c r="R6276" s="64">
        <v>284.44348666666701</v>
      </c>
      <c r="S6276" s="25">
        <v>441.86451333333298</v>
      </c>
      <c r="AMG6276"/>
      <c r="AMH6276"/>
      <c r="AMI6276"/>
      <c r="AMJ6276"/>
    </row>
    <row r="6277" spans="1:1024" s="2" customFormat="1" ht="38.25" x14ac:dyDescent="0.25">
      <c r="A6277" s="10" t="s">
        <v>1462</v>
      </c>
      <c r="B6277" s="66">
        <v>10040</v>
      </c>
      <c r="C6277" s="10">
        <f>VLOOKUP(B6277,[1]Planilha8!$X$4:$Y$6629,2,0)</f>
        <v>2041628</v>
      </c>
      <c r="D6277" s="12" t="s">
        <v>1666</v>
      </c>
      <c r="E6277" s="12" t="str">
        <f>VLOOKUP(B6277,[1]Planilha8!$X$4:$Z$6629,3,0)</f>
        <v>AMBULATÓRIO – SALA MULTIUSO</v>
      </c>
      <c r="F6277" s="12" t="str">
        <f>VLOOKUP(B6277,[1]Planilha8!$X$4:$AD$6629,7,0)</f>
        <v>BOM</v>
      </c>
      <c r="G6277" s="13">
        <v>41808</v>
      </c>
      <c r="H6277" s="14">
        <v>1397.67</v>
      </c>
      <c r="I6277" s="15" t="s">
        <v>22</v>
      </c>
      <c r="J6277" s="94" t="s">
        <v>1665</v>
      </c>
      <c r="K6277" s="57">
        <v>21229</v>
      </c>
      <c r="L6277" s="58">
        <v>2014000742</v>
      </c>
      <c r="M6277" s="59">
        <v>43465</v>
      </c>
      <c r="N6277" s="60">
        <v>491.616066666667</v>
      </c>
      <c r="O6277" s="61">
        <v>0.14000000000000001</v>
      </c>
      <c r="P6277" s="62">
        <v>1.16666666666667E-2</v>
      </c>
      <c r="Q6277" s="63">
        <v>16.306149999999999</v>
      </c>
      <c r="R6277" s="64">
        <v>507.922216666667</v>
      </c>
      <c r="S6277" s="25">
        <v>889.74778333333404</v>
      </c>
      <c r="AMG6277"/>
      <c r="AMH6277"/>
      <c r="AMI6277"/>
      <c r="AMJ6277"/>
    </row>
    <row r="6278" spans="1:1024" s="2" customFormat="1" ht="38.25" x14ac:dyDescent="0.25">
      <c r="A6278" s="10" t="s">
        <v>1462</v>
      </c>
      <c r="B6278" s="66">
        <v>10041</v>
      </c>
      <c r="C6278" s="10">
        <f>VLOOKUP(B6278,[1]Planilha8!$X$4:$Y$6629,2,0)</f>
        <v>2041629</v>
      </c>
      <c r="D6278" s="12" t="s">
        <v>1666</v>
      </c>
      <c r="E6278" s="12" t="str">
        <f>VLOOKUP(B6278,[1]Planilha8!$X$4:$Z$6629,3,0)</f>
        <v>AMBULATÓRIO – SALA DE REUNIÃO</v>
      </c>
      <c r="F6278" s="12" t="str">
        <f>VLOOKUP(B6278,[1]Planilha8!$X$4:$AD$6629,7,0)</f>
        <v>BOM</v>
      </c>
      <c r="G6278" s="13">
        <v>41808</v>
      </c>
      <c r="H6278" s="14">
        <v>1397.67</v>
      </c>
      <c r="I6278" s="15" t="s">
        <v>22</v>
      </c>
      <c r="J6278" s="94" t="s">
        <v>1665</v>
      </c>
      <c r="K6278" s="57">
        <v>21229</v>
      </c>
      <c r="L6278" s="58">
        <v>2014000742</v>
      </c>
      <c r="M6278" s="59">
        <v>43465</v>
      </c>
      <c r="N6278" s="60">
        <v>491.616066666667</v>
      </c>
      <c r="O6278" s="61">
        <v>0.14000000000000001</v>
      </c>
      <c r="P6278" s="62">
        <v>1.16666666666667E-2</v>
      </c>
      <c r="Q6278" s="63">
        <v>16.306149999999999</v>
      </c>
      <c r="R6278" s="64">
        <v>507.922216666667</v>
      </c>
      <c r="S6278" s="25">
        <v>889.74778333333404</v>
      </c>
      <c r="AMG6278"/>
      <c r="AMH6278"/>
      <c r="AMI6278"/>
      <c r="AMJ6278"/>
    </row>
    <row r="6279" spans="1:1024" s="2" customFormat="1" ht="38.25" x14ac:dyDescent="0.25">
      <c r="A6279" s="10" t="s">
        <v>1462</v>
      </c>
      <c r="B6279" s="66">
        <v>10042</v>
      </c>
      <c r="C6279" s="10">
        <f>VLOOKUP(B6279,[1]Planilha8!$X$4:$Y$6629,2,0)</f>
        <v>2041630</v>
      </c>
      <c r="D6279" s="12" t="s">
        <v>1666</v>
      </c>
      <c r="E6279" s="12" t="str">
        <f>VLOOKUP(B6279,[1]Planilha8!$X$4:$Z$6629,3,0)</f>
        <v>AMBULATÓRIO – SALA MULTIUSO</v>
      </c>
      <c r="F6279" s="12" t="str">
        <f>VLOOKUP(B6279,[1]Planilha8!$X$4:$AD$6629,7,0)</f>
        <v>BOM</v>
      </c>
      <c r="G6279" s="13">
        <v>41808</v>
      </c>
      <c r="H6279" s="14">
        <v>1397.67</v>
      </c>
      <c r="I6279" s="15" t="s">
        <v>22</v>
      </c>
      <c r="J6279" s="94" t="s">
        <v>1665</v>
      </c>
      <c r="K6279" s="57">
        <v>21229</v>
      </c>
      <c r="L6279" s="58">
        <v>2014000742</v>
      </c>
      <c r="M6279" s="59">
        <v>43465</v>
      </c>
      <c r="N6279" s="60">
        <v>491.616066666667</v>
      </c>
      <c r="O6279" s="61">
        <v>0.14000000000000001</v>
      </c>
      <c r="P6279" s="62">
        <v>1.16666666666667E-2</v>
      </c>
      <c r="Q6279" s="63">
        <v>16.306149999999999</v>
      </c>
      <c r="R6279" s="64">
        <v>507.922216666667</v>
      </c>
      <c r="S6279" s="25">
        <v>889.74778333333404</v>
      </c>
      <c r="AMG6279"/>
      <c r="AMH6279"/>
      <c r="AMI6279"/>
      <c r="AMJ6279"/>
    </row>
    <row r="6280" spans="1:1024" s="2" customFormat="1" ht="38.25" x14ac:dyDescent="0.25">
      <c r="A6280" s="10" t="s">
        <v>1462</v>
      </c>
      <c r="B6280" s="66">
        <v>10043</v>
      </c>
      <c r="C6280" s="10" t="e">
        <f>VLOOKUP(B6280,[1]Planilha8!$X$4:$Y$6629,2,0)</f>
        <v>#N/A</v>
      </c>
      <c r="D6280" s="12" t="s">
        <v>1666</v>
      </c>
      <c r="E6280" s="12" t="e">
        <f>VLOOKUP(B6280,[1]Planilha8!$X$4:$Z$6629,3,0)</f>
        <v>#N/A</v>
      </c>
      <c r="F6280" s="12" t="e">
        <f>VLOOKUP(B6280,[1]Planilha8!$X$4:$AD$6629,7,0)</f>
        <v>#N/A</v>
      </c>
      <c r="G6280" s="13">
        <v>41808</v>
      </c>
      <c r="H6280" s="14">
        <v>1397.67</v>
      </c>
      <c r="I6280" s="15" t="s">
        <v>22</v>
      </c>
      <c r="J6280" s="94" t="s">
        <v>1665</v>
      </c>
      <c r="K6280" s="57">
        <v>21229</v>
      </c>
      <c r="L6280" s="58">
        <v>2014000742</v>
      </c>
      <c r="M6280" s="59">
        <v>43465</v>
      </c>
      <c r="N6280" s="60">
        <v>491.616066666667</v>
      </c>
      <c r="O6280" s="61">
        <v>0.14000000000000001</v>
      </c>
      <c r="P6280" s="62">
        <v>1.16666666666667E-2</v>
      </c>
      <c r="Q6280" s="63">
        <v>16.306149999999999</v>
      </c>
      <c r="R6280" s="64">
        <v>507.922216666667</v>
      </c>
      <c r="S6280" s="25">
        <v>0</v>
      </c>
      <c r="AMG6280"/>
      <c r="AMH6280"/>
      <c r="AMI6280"/>
      <c r="AMJ6280"/>
    </row>
    <row r="6281" spans="1:1024" s="2" customFormat="1" ht="38.25" x14ac:dyDescent="0.25">
      <c r="A6281" s="10" t="s">
        <v>1462</v>
      </c>
      <c r="B6281" s="66">
        <v>10044</v>
      </c>
      <c r="C6281" s="10" t="e">
        <f>VLOOKUP(B6281,[1]Planilha8!$X$4:$Y$6629,2,0)</f>
        <v>#N/A</v>
      </c>
      <c r="D6281" s="12" t="s">
        <v>1666</v>
      </c>
      <c r="E6281" s="12" t="e">
        <f>VLOOKUP(B6281,[1]Planilha8!$X$4:$Z$6629,3,0)</f>
        <v>#N/A</v>
      </c>
      <c r="F6281" s="12" t="e">
        <f>VLOOKUP(B6281,[1]Planilha8!$X$4:$AD$6629,7,0)</f>
        <v>#N/A</v>
      </c>
      <c r="G6281" s="13">
        <v>41808</v>
      </c>
      <c r="H6281" s="14">
        <v>1397.67</v>
      </c>
      <c r="I6281" s="15" t="s">
        <v>22</v>
      </c>
      <c r="J6281" s="94" t="s">
        <v>1665</v>
      </c>
      <c r="K6281" s="57">
        <v>21229</v>
      </c>
      <c r="L6281" s="58">
        <v>2014000742</v>
      </c>
      <c r="M6281" s="59">
        <v>43465</v>
      </c>
      <c r="N6281" s="60">
        <v>491.616066666667</v>
      </c>
      <c r="O6281" s="61">
        <v>0.14000000000000001</v>
      </c>
      <c r="P6281" s="62">
        <v>1.16666666666667E-2</v>
      </c>
      <c r="Q6281" s="63">
        <v>16.306149999999999</v>
      </c>
      <c r="R6281" s="64">
        <v>507.922216666667</v>
      </c>
      <c r="S6281" s="25">
        <v>0</v>
      </c>
      <c r="AMG6281"/>
      <c r="AMH6281"/>
      <c r="AMI6281"/>
      <c r="AMJ6281"/>
    </row>
    <row r="6282" spans="1:1024" s="2" customFormat="1" ht="38.25" x14ac:dyDescent="0.25">
      <c r="A6282" s="10" t="s">
        <v>1462</v>
      </c>
      <c r="B6282" s="66">
        <v>10045</v>
      </c>
      <c r="C6282" s="10">
        <f>VLOOKUP(B6282,[1]Planilha8!$X$4:$Y$6629,2,0)</f>
        <v>2041633</v>
      </c>
      <c r="D6282" s="12" t="s">
        <v>1666</v>
      </c>
      <c r="E6282" s="12" t="str">
        <f>VLOOKUP(B6282,[1]Planilha8!$X$4:$Z$6629,3,0)</f>
        <v>AMBULATÓRIO – SALA MULTIUSO</v>
      </c>
      <c r="F6282" s="12" t="str">
        <f>VLOOKUP(B6282,[1]Planilha8!$X$4:$AD$6629,7,0)</f>
        <v>BOM</v>
      </c>
      <c r="G6282" s="13">
        <v>41808</v>
      </c>
      <c r="H6282" s="14">
        <v>1397.67</v>
      </c>
      <c r="I6282" s="15" t="s">
        <v>22</v>
      </c>
      <c r="J6282" s="94" t="s">
        <v>1665</v>
      </c>
      <c r="K6282" s="57">
        <v>21229</v>
      </c>
      <c r="L6282" s="58">
        <v>2014000742</v>
      </c>
      <c r="M6282" s="59">
        <v>43465</v>
      </c>
      <c r="N6282" s="60">
        <v>491.616066666667</v>
      </c>
      <c r="O6282" s="61">
        <v>0.14000000000000001</v>
      </c>
      <c r="P6282" s="62">
        <v>1.16666666666667E-2</v>
      </c>
      <c r="Q6282" s="63">
        <v>16.306149999999999</v>
      </c>
      <c r="R6282" s="64">
        <v>507.922216666667</v>
      </c>
      <c r="S6282" s="25">
        <v>889.74778333333404</v>
      </c>
      <c r="AMG6282"/>
      <c r="AMH6282"/>
      <c r="AMI6282"/>
      <c r="AMJ6282"/>
    </row>
    <row r="6283" spans="1:1024" s="2" customFormat="1" ht="38.25" x14ac:dyDescent="0.25">
      <c r="A6283" s="10" t="s">
        <v>1462</v>
      </c>
      <c r="B6283" s="66">
        <v>10046</v>
      </c>
      <c r="C6283" s="10" t="e">
        <f>VLOOKUP(B6283,[1]Planilha8!$X$4:$Y$6629,2,0)</f>
        <v>#N/A</v>
      </c>
      <c r="D6283" s="12" t="s">
        <v>1666</v>
      </c>
      <c r="E6283" s="12" t="e">
        <f>VLOOKUP(B6283,[1]Planilha8!$X$4:$Z$6629,3,0)</f>
        <v>#N/A</v>
      </c>
      <c r="F6283" s="12" t="e">
        <f>VLOOKUP(B6283,[1]Planilha8!$X$4:$AD$6629,7,0)</f>
        <v>#N/A</v>
      </c>
      <c r="G6283" s="13">
        <v>41808</v>
      </c>
      <c r="H6283" s="14">
        <v>1397.67</v>
      </c>
      <c r="I6283" s="15" t="s">
        <v>22</v>
      </c>
      <c r="J6283" s="94" t="s">
        <v>1665</v>
      </c>
      <c r="K6283" s="57">
        <v>21229</v>
      </c>
      <c r="L6283" s="58">
        <v>2014000742</v>
      </c>
      <c r="M6283" s="59">
        <v>43465</v>
      </c>
      <c r="N6283" s="60">
        <v>491.616066666667</v>
      </c>
      <c r="O6283" s="61">
        <v>0.14000000000000001</v>
      </c>
      <c r="P6283" s="62">
        <v>1.16666666666667E-2</v>
      </c>
      <c r="Q6283" s="63">
        <v>16.306149999999999</v>
      </c>
      <c r="R6283" s="64">
        <v>507.922216666667</v>
      </c>
      <c r="S6283" s="25">
        <v>0</v>
      </c>
      <c r="AMG6283"/>
      <c r="AMH6283"/>
      <c r="AMI6283"/>
      <c r="AMJ6283"/>
    </row>
    <row r="6284" spans="1:1024" s="2" customFormat="1" ht="38.25" x14ac:dyDescent="0.25">
      <c r="A6284" s="10" t="s">
        <v>1462</v>
      </c>
      <c r="B6284" s="66">
        <v>10047</v>
      </c>
      <c r="C6284" s="10" t="e">
        <f>VLOOKUP(B6284,[1]Planilha8!$X$4:$Y$6629,2,0)</f>
        <v>#N/A</v>
      </c>
      <c r="D6284" s="12" t="s">
        <v>1666</v>
      </c>
      <c r="E6284" s="12" t="e">
        <f>VLOOKUP(B6284,[1]Planilha8!$X$4:$Z$6629,3,0)</f>
        <v>#N/A</v>
      </c>
      <c r="F6284" s="12" t="e">
        <f>VLOOKUP(B6284,[1]Planilha8!$X$4:$AD$6629,7,0)</f>
        <v>#N/A</v>
      </c>
      <c r="G6284" s="13">
        <v>41808</v>
      </c>
      <c r="H6284" s="14">
        <v>1397.67</v>
      </c>
      <c r="I6284" s="15" t="s">
        <v>22</v>
      </c>
      <c r="J6284" s="94" t="s">
        <v>1665</v>
      </c>
      <c r="K6284" s="57">
        <v>21229</v>
      </c>
      <c r="L6284" s="58">
        <v>2014000742</v>
      </c>
      <c r="M6284" s="59">
        <v>43465</v>
      </c>
      <c r="N6284" s="60">
        <v>491.616066666667</v>
      </c>
      <c r="O6284" s="61">
        <v>0.14000000000000001</v>
      </c>
      <c r="P6284" s="62">
        <v>1.16666666666667E-2</v>
      </c>
      <c r="Q6284" s="63">
        <v>16.306149999999999</v>
      </c>
      <c r="R6284" s="64">
        <v>507.922216666667</v>
      </c>
      <c r="S6284" s="25">
        <v>0</v>
      </c>
      <c r="AMG6284"/>
      <c r="AMH6284"/>
      <c r="AMI6284"/>
      <c r="AMJ6284"/>
    </row>
    <row r="6285" spans="1:1024" s="2" customFormat="1" ht="38.25" x14ac:dyDescent="0.25">
      <c r="A6285" s="10" t="s">
        <v>1462</v>
      </c>
      <c r="B6285" s="66">
        <v>10048</v>
      </c>
      <c r="C6285" s="10" t="e">
        <f>VLOOKUP(B6285,[1]Planilha8!$X$4:$Y$6629,2,0)</f>
        <v>#N/A</v>
      </c>
      <c r="D6285" s="12" t="s">
        <v>1666</v>
      </c>
      <c r="E6285" s="12" t="e">
        <f>VLOOKUP(B6285,[1]Planilha8!$X$4:$Z$6629,3,0)</f>
        <v>#N/A</v>
      </c>
      <c r="F6285" s="12" t="e">
        <f>VLOOKUP(B6285,[1]Planilha8!$X$4:$AD$6629,7,0)</f>
        <v>#N/A</v>
      </c>
      <c r="G6285" s="13">
        <v>41808</v>
      </c>
      <c r="H6285" s="14">
        <v>1397.67</v>
      </c>
      <c r="I6285" s="15" t="s">
        <v>22</v>
      </c>
      <c r="J6285" s="94" t="s">
        <v>1665</v>
      </c>
      <c r="K6285" s="57">
        <v>21229</v>
      </c>
      <c r="L6285" s="58">
        <v>2014000742</v>
      </c>
      <c r="M6285" s="59">
        <v>43465</v>
      </c>
      <c r="N6285" s="60">
        <v>491.616066666667</v>
      </c>
      <c r="O6285" s="61">
        <v>0.14000000000000001</v>
      </c>
      <c r="P6285" s="62">
        <v>1.16666666666667E-2</v>
      </c>
      <c r="Q6285" s="63">
        <v>16.306149999999999</v>
      </c>
      <c r="R6285" s="64">
        <v>507.922216666667</v>
      </c>
      <c r="S6285" s="25">
        <v>0</v>
      </c>
      <c r="AMG6285"/>
      <c r="AMH6285"/>
      <c r="AMI6285"/>
      <c r="AMJ6285"/>
    </row>
    <row r="6286" spans="1:1024" s="2" customFormat="1" ht="38.25" x14ac:dyDescent="0.25">
      <c r="A6286" s="10" t="s">
        <v>1462</v>
      </c>
      <c r="B6286" s="66">
        <v>10049</v>
      </c>
      <c r="C6286" s="10" t="e">
        <f>VLOOKUP(B6286,[1]Planilha8!$X$4:$Y$6629,2,0)</f>
        <v>#N/A</v>
      </c>
      <c r="D6286" s="12" t="s">
        <v>1666</v>
      </c>
      <c r="E6286" s="12" t="e">
        <f>VLOOKUP(B6286,[1]Planilha8!$X$4:$Z$6629,3,0)</f>
        <v>#N/A</v>
      </c>
      <c r="F6286" s="12" t="e">
        <f>VLOOKUP(B6286,[1]Planilha8!$X$4:$AD$6629,7,0)</f>
        <v>#N/A</v>
      </c>
      <c r="G6286" s="13">
        <v>41808</v>
      </c>
      <c r="H6286" s="14">
        <v>1397.67</v>
      </c>
      <c r="I6286" s="15" t="s">
        <v>22</v>
      </c>
      <c r="J6286" s="94" t="s">
        <v>1665</v>
      </c>
      <c r="K6286" s="57">
        <v>21229</v>
      </c>
      <c r="L6286" s="58">
        <v>2014000742</v>
      </c>
      <c r="M6286" s="59">
        <v>43465</v>
      </c>
      <c r="N6286" s="60">
        <v>491.616066666667</v>
      </c>
      <c r="O6286" s="61">
        <v>0.14000000000000001</v>
      </c>
      <c r="P6286" s="62">
        <v>1.16666666666667E-2</v>
      </c>
      <c r="Q6286" s="63">
        <v>16.306149999999999</v>
      </c>
      <c r="R6286" s="64">
        <v>507.922216666667</v>
      </c>
      <c r="S6286" s="25">
        <v>0</v>
      </c>
      <c r="AMG6286"/>
      <c r="AMH6286"/>
      <c r="AMI6286"/>
      <c r="AMJ6286"/>
    </row>
    <row r="6287" spans="1:1024" s="2" customFormat="1" ht="38.25" x14ac:dyDescent="0.25">
      <c r="A6287" s="10" t="s">
        <v>1462</v>
      </c>
      <c r="B6287" s="66">
        <v>10050</v>
      </c>
      <c r="C6287" s="10">
        <f>VLOOKUP(B6287,[1]Planilha8!$X$4:$Y$6629,2,0)</f>
        <v>2041638</v>
      </c>
      <c r="D6287" s="12" t="s">
        <v>1666</v>
      </c>
      <c r="E6287" s="12" t="str">
        <f>VLOOKUP(B6287,[1]Planilha8!$X$4:$Z$6629,3,0)</f>
        <v>AMBULATÓRIO – SALA MULTIUSO</v>
      </c>
      <c r="F6287" s="12" t="str">
        <f>VLOOKUP(B6287,[1]Planilha8!$X$4:$AD$6629,7,0)</f>
        <v>BOM</v>
      </c>
      <c r="G6287" s="13">
        <v>41808</v>
      </c>
      <c r="H6287" s="14">
        <v>1397.67</v>
      </c>
      <c r="I6287" s="15" t="s">
        <v>22</v>
      </c>
      <c r="J6287" s="94" t="s">
        <v>1665</v>
      </c>
      <c r="K6287" s="57">
        <v>21229</v>
      </c>
      <c r="L6287" s="58">
        <v>2014000742</v>
      </c>
      <c r="M6287" s="59">
        <v>43465</v>
      </c>
      <c r="N6287" s="60">
        <v>491.616066666667</v>
      </c>
      <c r="O6287" s="61">
        <v>0.14000000000000001</v>
      </c>
      <c r="P6287" s="62">
        <v>1.16666666666667E-2</v>
      </c>
      <c r="Q6287" s="63">
        <v>16.306149999999999</v>
      </c>
      <c r="R6287" s="64">
        <v>507.922216666667</v>
      </c>
      <c r="S6287" s="25">
        <v>889.74778333333404</v>
      </c>
      <c r="AMG6287"/>
      <c r="AMH6287"/>
      <c r="AMI6287"/>
      <c r="AMJ6287"/>
    </row>
    <row r="6288" spans="1:1024" s="2" customFormat="1" ht="38.25" x14ac:dyDescent="0.25">
      <c r="A6288" s="10" t="s">
        <v>1462</v>
      </c>
      <c r="B6288" s="66">
        <v>10051</v>
      </c>
      <c r="C6288" s="10">
        <f>VLOOKUP(B6288,[1]Planilha8!$X$4:$Y$6629,2,0)</f>
        <v>2041639</v>
      </c>
      <c r="D6288" s="12" t="s">
        <v>1666</v>
      </c>
      <c r="E6288" s="12" t="str">
        <f>VLOOKUP(B6288,[1]Planilha8!$X$4:$Z$6629,3,0)</f>
        <v>AMBULATÓRIO – SALA DE REUNIÃO</v>
      </c>
      <c r="F6288" s="12" t="str">
        <f>VLOOKUP(B6288,[1]Planilha8!$X$4:$AD$6629,7,0)</f>
        <v>BOM</v>
      </c>
      <c r="G6288" s="13">
        <v>41808</v>
      </c>
      <c r="H6288" s="14">
        <v>1397.67</v>
      </c>
      <c r="I6288" s="15" t="s">
        <v>22</v>
      </c>
      <c r="J6288" s="94" t="s">
        <v>1665</v>
      </c>
      <c r="K6288" s="57">
        <v>21229</v>
      </c>
      <c r="L6288" s="58">
        <v>2014000742</v>
      </c>
      <c r="M6288" s="59">
        <v>43465</v>
      </c>
      <c r="N6288" s="60">
        <v>491.616066666667</v>
      </c>
      <c r="O6288" s="61">
        <v>0.14000000000000001</v>
      </c>
      <c r="P6288" s="62">
        <v>1.16666666666667E-2</v>
      </c>
      <c r="Q6288" s="63">
        <v>16.306149999999999</v>
      </c>
      <c r="R6288" s="64">
        <v>507.922216666667</v>
      </c>
      <c r="S6288" s="25">
        <v>889.74778333333404</v>
      </c>
      <c r="AMG6288"/>
      <c r="AMH6288"/>
      <c r="AMI6288"/>
      <c r="AMJ6288"/>
    </row>
    <row r="6289" spans="1:1024" s="2" customFormat="1" ht="38.25" x14ac:dyDescent="0.25">
      <c r="A6289" s="10" t="s">
        <v>1462</v>
      </c>
      <c r="B6289" s="66">
        <v>10052</v>
      </c>
      <c r="C6289" s="10">
        <f>VLOOKUP(B6289,[1]Planilha8!$X$4:$Y$6629,2,0)</f>
        <v>2041640</v>
      </c>
      <c r="D6289" s="12" t="s">
        <v>1666</v>
      </c>
      <c r="E6289" s="12" t="str">
        <f>VLOOKUP(B6289,[1]Planilha8!$X$4:$Z$6629,3,0)</f>
        <v>AMBULATÓRIO – RECEPÇAO</v>
      </c>
      <c r="F6289" s="12" t="str">
        <f>VLOOKUP(B6289,[1]Planilha8!$X$4:$AD$6629,7,0)</f>
        <v>BOM</v>
      </c>
      <c r="G6289" s="13">
        <v>41808</v>
      </c>
      <c r="H6289" s="14">
        <v>1397.67</v>
      </c>
      <c r="I6289" s="15" t="s">
        <v>22</v>
      </c>
      <c r="J6289" s="94" t="s">
        <v>1665</v>
      </c>
      <c r="K6289" s="57">
        <v>21229</v>
      </c>
      <c r="L6289" s="58">
        <v>2014000742</v>
      </c>
      <c r="M6289" s="59">
        <v>43465</v>
      </c>
      <c r="N6289" s="60">
        <v>491.616066666667</v>
      </c>
      <c r="O6289" s="61">
        <v>0.14000000000000001</v>
      </c>
      <c r="P6289" s="62">
        <v>1.16666666666667E-2</v>
      </c>
      <c r="Q6289" s="63">
        <v>16.306149999999999</v>
      </c>
      <c r="R6289" s="64">
        <v>507.922216666667</v>
      </c>
      <c r="S6289" s="25">
        <v>889.74778333333404</v>
      </c>
      <c r="AMG6289"/>
      <c r="AMH6289"/>
      <c r="AMI6289"/>
      <c r="AMJ6289"/>
    </row>
    <row r="6290" spans="1:1024" s="2" customFormat="1" ht="38.25" x14ac:dyDescent="0.25">
      <c r="A6290" s="10" t="s">
        <v>1462</v>
      </c>
      <c r="B6290" s="66">
        <v>10053</v>
      </c>
      <c r="C6290" s="10" t="e">
        <f>VLOOKUP(B6290,[1]Planilha8!$X$4:$Y$6629,2,0)</f>
        <v>#N/A</v>
      </c>
      <c r="D6290" s="12" t="s">
        <v>1666</v>
      </c>
      <c r="E6290" s="12" t="e">
        <f>VLOOKUP(B6290,[1]Planilha8!$X$4:$Z$6629,3,0)</f>
        <v>#N/A</v>
      </c>
      <c r="F6290" s="12" t="e">
        <f>VLOOKUP(B6290,[1]Planilha8!$X$4:$AD$6629,7,0)</f>
        <v>#N/A</v>
      </c>
      <c r="G6290" s="13">
        <v>41808</v>
      </c>
      <c r="H6290" s="14">
        <v>1397.67</v>
      </c>
      <c r="I6290" s="15" t="s">
        <v>22</v>
      </c>
      <c r="J6290" s="94" t="s">
        <v>1665</v>
      </c>
      <c r="K6290" s="57">
        <v>21229</v>
      </c>
      <c r="L6290" s="58">
        <v>2014000742</v>
      </c>
      <c r="M6290" s="59">
        <v>43465</v>
      </c>
      <c r="N6290" s="60">
        <v>491.616066666667</v>
      </c>
      <c r="O6290" s="61">
        <v>0.14000000000000001</v>
      </c>
      <c r="P6290" s="62">
        <v>1.16666666666667E-2</v>
      </c>
      <c r="Q6290" s="63">
        <v>16.306149999999999</v>
      </c>
      <c r="R6290" s="64">
        <v>507.922216666667</v>
      </c>
      <c r="S6290" s="25">
        <v>0</v>
      </c>
      <c r="AMG6290"/>
      <c r="AMH6290"/>
      <c r="AMI6290"/>
      <c r="AMJ6290"/>
    </row>
    <row r="6291" spans="1:1024" s="2" customFormat="1" ht="38.25" x14ac:dyDescent="0.25">
      <c r="A6291" s="10" t="s">
        <v>1462</v>
      </c>
      <c r="B6291" s="66">
        <v>10054</v>
      </c>
      <c r="C6291" s="10">
        <f>VLOOKUP(B6291,[1]Planilha8!$X$4:$Y$6629,2,0)</f>
        <v>2041642</v>
      </c>
      <c r="D6291" s="12" t="s">
        <v>1666</v>
      </c>
      <c r="E6291" s="12" t="str">
        <f>VLOOKUP(B6291,[1]Planilha8!$X$4:$Z$6629,3,0)</f>
        <v>AMBULATÓRIO – SALA MULTIUSO</v>
      </c>
      <c r="F6291" s="12" t="str">
        <f>VLOOKUP(B6291,[1]Planilha8!$X$4:$AD$6629,7,0)</f>
        <v>BOM</v>
      </c>
      <c r="G6291" s="13">
        <v>41808</v>
      </c>
      <c r="H6291" s="14">
        <v>1397.67</v>
      </c>
      <c r="I6291" s="15" t="s">
        <v>22</v>
      </c>
      <c r="J6291" s="94" t="s">
        <v>1665</v>
      </c>
      <c r="K6291" s="57">
        <v>21229</v>
      </c>
      <c r="L6291" s="58">
        <v>2014000742</v>
      </c>
      <c r="M6291" s="59">
        <v>43465</v>
      </c>
      <c r="N6291" s="60">
        <v>491.616066666667</v>
      </c>
      <c r="O6291" s="61">
        <v>0.14000000000000001</v>
      </c>
      <c r="P6291" s="62">
        <v>1.16666666666667E-2</v>
      </c>
      <c r="Q6291" s="63">
        <v>16.306149999999999</v>
      </c>
      <c r="R6291" s="64">
        <v>507.922216666667</v>
      </c>
      <c r="S6291" s="25">
        <v>889.74778333333404</v>
      </c>
      <c r="AMG6291"/>
      <c r="AMH6291"/>
      <c r="AMI6291"/>
      <c r="AMJ6291"/>
    </row>
    <row r="6292" spans="1:1024" s="2" customFormat="1" ht="38.25" x14ac:dyDescent="0.25">
      <c r="A6292" s="10" t="s">
        <v>1462</v>
      </c>
      <c r="B6292" s="66">
        <v>10055</v>
      </c>
      <c r="C6292" s="10" t="e">
        <f>VLOOKUP(B6292,[1]Planilha8!$X$4:$Y$6629,2,0)</f>
        <v>#N/A</v>
      </c>
      <c r="D6292" s="12" t="s">
        <v>1666</v>
      </c>
      <c r="E6292" s="12" t="e">
        <f>VLOOKUP(B6292,[1]Planilha8!$X$4:$Z$6629,3,0)</f>
        <v>#N/A</v>
      </c>
      <c r="F6292" s="12" t="e">
        <f>VLOOKUP(B6292,[1]Planilha8!$X$4:$AD$6629,7,0)</f>
        <v>#N/A</v>
      </c>
      <c r="G6292" s="13">
        <v>41808</v>
      </c>
      <c r="H6292" s="14">
        <v>1397.67</v>
      </c>
      <c r="I6292" s="15" t="s">
        <v>22</v>
      </c>
      <c r="J6292" s="94" t="s">
        <v>1665</v>
      </c>
      <c r="K6292" s="57">
        <v>21229</v>
      </c>
      <c r="L6292" s="58">
        <v>2014000742</v>
      </c>
      <c r="M6292" s="59">
        <v>43465</v>
      </c>
      <c r="N6292" s="60">
        <v>491.616066666667</v>
      </c>
      <c r="O6292" s="61">
        <v>0.14000000000000001</v>
      </c>
      <c r="P6292" s="62">
        <v>1.16666666666667E-2</v>
      </c>
      <c r="Q6292" s="63">
        <v>16.306149999999999</v>
      </c>
      <c r="R6292" s="64">
        <v>507.922216666667</v>
      </c>
      <c r="S6292" s="25">
        <v>0</v>
      </c>
      <c r="AMG6292"/>
      <c r="AMH6292"/>
      <c r="AMI6292"/>
      <c r="AMJ6292"/>
    </row>
    <row r="6293" spans="1:1024" s="2" customFormat="1" ht="38.25" x14ac:dyDescent="0.25">
      <c r="A6293" s="10" t="s">
        <v>1462</v>
      </c>
      <c r="B6293" s="66">
        <v>10056</v>
      </c>
      <c r="C6293" s="10" t="e">
        <f>VLOOKUP(B6293,[1]Planilha8!$X$4:$Y$6629,2,0)</f>
        <v>#N/A</v>
      </c>
      <c r="D6293" s="12" t="s">
        <v>1666</v>
      </c>
      <c r="E6293" s="12" t="e">
        <f>VLOOKUP(B6293,[1]Planilha8!$X$4:$Z$6629,3,0)</f>
        <v>#N/A</v>
      </c>
      <c r="F6293" s="12" t="e">
        <f>VLOOKUP(B6293,[1]Planilha8!$X$4:$AD$6629,7,0)</f>
        <v>#N/A</v>
      </c>
      <c r="G6293" s="13">
        <v>41808</v>
      </c>
      <c r="H6293" s="14">
        <v>1397.67</v>
      </c>
      <c r="I6293" s="15" t="s">
        <v>22</v>
      </c>
      <c r="J6293" s="94" t="s">
        <v>1665</v>
      </c>
      <c r="K6293" s="57">
        <v>21229</v>
      </c>
      <c r="L6293" s="58">
        <v>2014000742</v>
      </c>
      <c r="M6293" s="59">
        <v>43465</v>
      </c>
      <c r="N6293" s="60">
        <v>491.616066666667</v>
      </c>
      <c r="O6293" s="61">
        <v>0.14000000000000001</v>
      </c>
      <c r="P6293" s="62">
        <v>1.16666666666667E-2</v>
      </c>
      <c r="Q6293" s="63">
        <v>16.306149999999999</v>
      </c>
      <c r="R6293" s="64">
        <v>507.922216666667</v>
      </c>
      <c r="S6293" s="25">
        <v>0</v>
      </c>
      <c r="AMG6293"/>
      <c r="AMH6293"/>
      <c r="AMI6293"/>
      <c r="AMJ6293"/>
    </row>
    <row r="6294" spans="1:1024" s="2" customFormat="1" ht="38.25" x14ac:dyDescent="0.25">
      <c r="A6294" s="10" t="s">
        <v>1462</v>
      </c>
      <c r="B6294" s="66">
        <v>10057</v>
      </c>
      <c r="C6294" s="10">
        <f>VLOOKUP(B6294,[1]Planilha8!$X$4:$Y$6629,2,0)</f>
        <v>2041645</v>
      </c>
      <c r="D6294" s="12" t="s">
        <v>1666</v>
      </c>
      <c r="E6294" s="12" t="str">
        <f>VLOOKUP(B6294,[1]Planilha8!$X$4:$Z$6629,3,0)</f>
        <v>AMBULATÓRIO – SALA MULTIUSO</v>
      </c>
      <c r="F6294" s="12" t="str">
        <f>VLOOKUP(B6294,[1]Planilha8!$X$4:$AD$6629,7,0)</f>
        <v>BOM</v>
      </c>
      <c r="G6294" s="13">
        <v>41808</v>
      </c>
      <c r="H6294" s="14">
        <v>1397.67</v>
      </c>
      <c r="I6294" s="15" t="s">
        <v>22</v>
      </c>
      <c r="J6294" s="94" t="s">
        <v>1665</v>
      </c>
      <c r="K6294" s="57">
        <v>21229</v>
      </c>
      <c r="L6294" s="58">
        <v>2014000742</v>
      </c>
      <c r="M6294" s="59">
        <v>43465</v>
      </c>
      <c r="N6294" s="60">
        <v>491.616066666667</v>
      </c>
      <c r="O6294" s="61">
        <v>0.14000000000000001</v>
      </c>
      <c r="P6294" s="62">
        <v>1.16666666666667E-2</v>
      </c>
      <c r="Q6294" s="63">
        <v>16.306149999999999</v>
      </c>
      <c r="R6294" s="64">
        <v>507.922216666667</v>
      </c>
      <c r="S6294" s="25">
        <v>889.74778333333404</v>
      </c>
      <c r="AMG6294"/>
      <c r="AMH6294"/>
      <c r="AMI6294"/>
      <c r="AMJ6294"/>
    </row>
    <row r="6295" spans="1:1024" s="2" customFormat="1" ht="38.25" x14ac:dyDescent="0.25">
      <c r="A6295" s="10" t="s">
        <v>1462</v>
      </c>
      <c r="B6295" s="66">
        <v>10058</v>
      </c>
      <c r="C6295" s="10">
        <f>VLOOKUP(B6295,[1]Planilha8!$X$4:$Y$6629,2,0)</f>
        <v>2041646</v>
      </c>
      <c r="D6295" s="12" t="s">
        <v>1667</v>
      </c>
      <c r="E6295" s="12" t="str">
        <f>VLOOKUP(B6295,[1]Planilha8!$X$4:$Z$6629,3,0)</f>
        <v>GALPÃO ALMOXARIFADO</v>
      </c>
      <c r="F6295" s="12" t="str">
        <f>VLOOKUP(B6295,[1]Planilha8!$X$4:$AD$6629,7,0)</f>
        <v>SUCATA</v>
      </c>
      <c r="G6295" s="13">
        <v>41808</v>
      </c>
      <c r="H6295" s="14">
        <v>354.86</v>
      </c>
      <c r="I6295" s="15" t="s">
        <v>22</v>
      </c>
      <c r="J6295" s="94" t="s">
        <v>1665</v>
      </c>
      <c r="K6295" s="57">
        <v>21229</v>
      </c>
      <c r="L6295" s="58">
        <v>2014000742</v>
      </c>
      <c r="M6295" s="59">
        <v>43465</v>
      </c>
      <c r="N6295" s="60">
        <v>151.45718333333301</v>
      </c>
      <c r="O6295" s="61">
        <v>0.17</v>
      </c>
      <c r="P6295" s="62">
        <v>1.4166666666666701E-2</v>
      </c>
      <c r="Q6295" s="63">
        <v>5.0271833333333298</v>
      </c>
      <c r="R6295" s="64">
        <v>156.484366666667</v>
      </c>
      <c r="S6295" s="25">
        <v>198.37563333333301</v>
      </c>
      <c r="AMG6295"/>
      <c r="AMH6295"/>
      <c r="AMI6295"/>
      <c r="AMJ6295"/>
    </row>
    <row r="6296" spans="1:1024" s="2" customFormat="1" ht="25.5" x14ac:dyDescent="0.25">
      <c r="A6296" s="10" t="s">
        <v>1462</v>
      </c>
      <c r="B6296" s="66">
        <v>10059</v>
      </c>
      <c r="C6296" s="10">
        <f>VLOOKUP(B6296,[1]Planilha8!$X$4:$Y$6629,2,0)</f>
        <v>2041647</v>
      </c>
      <c r="D6296" s="12" t="s">
        <v>1667</v>
      </c>
      <c r="E6296" s="12" t="str">
        <f>VLOOKUP(B6296,[1]Planilha8!$X$4:$Z$6629,3,0)</f>
        <v>AMBULATÓRIO – RECEPÇÃO</v>
      </c>
      <c r="F6296" s="12" t="str">
        <f>VLOOKUP(B6296,[1]Planilha8!$X$4:$AD$6629,7,0)</f>
        <v>BOM</v>
      </c>
      <c r="G6296" s="13">
        <v>41808</v>
      </c>
      <c r="H6296" s="14">
        <v>354.86</v>
      </c>
      <c r="I6296" s="15" t="s">
        <v>22</v>
      </c>
      <c r="J6296" s="94" t="s">
        <v>1665</v>
      </c>
      <c r="K6296" s="57">
        <v>21229</v>
      </c>
      <c r="L6296" s="58">
        <v>2014000742</v>
      </c>
      <c r="M6296" s="59">
        <v>43465</v>
      </c>
      <c r="N6296" s="60">
        <v>151.45718333333301</v>
      </c>
      <c r="O6296" s="61">
        <v>0.17</v>
      </c>
      <c r="P6296" s="62">
        <v>1.4166666666666701E-2</v>
      </c>
      <c r="Q6296" s="63">
        <v>5.0271833333333298</v>
      </c>
      <c r="R6296" s="64">
        <v>156.484366666667</v>
      </c>
      <c r="S6296" s="25">
        <v>198.37563333333301</v>
      </c>
      <c r="AMG6296"/>
      <c r="AMH6296"/>
      <c r="AMI6296"/>
      <c r="AMJ6296"/>
    </row>
    <row r="6297" spans="1:1024" s="2" customFormat="1" ht="51" x14ac:dyDescent="0.25">
      <c r="A6297" s="10" t="s">
        <v>1462</v>
      </c>
      <c r="B6297" s="66">
        <v>10060</v>
      </c>
      <c r="C6297" s="10">
        <f>VLOOKUP(B6297,[1]Planilha8!$X$4:$Y$6629,2,0)</f>
        <v>2041648</v>
      </c>
      <c r="D6297" s="12" t="s">
        <v>1667</v>
      </c>
      <c r="E6297" s="12" t="str">
        <f>VLOOKUP(B6297,[1]Planilha8!$X$4:$Z$6629,3,0)</f>
        <v>AMBULATÓRIO – CONSULTÓRIO 34</v>
      </c>
      <c r="F6297" s="12" t="str">
        <f>VLOOKUP(B6297,[1]Planilha8!$X$4:$AD$6629,7,0)</f>
        <v>BOM</v>
      </c>
      <c r="G6297" s="13">
        <v>41808</v>
      </c>
      <c r="H6297" s="14">
        <v>354.86</v>
      </c>
      <c r="I6297" s="15" t="s">
        <v>22</v>
      </c>
      <c r="J6297" s="94" t="s">
        <v>1665</v>
      </c>
      <c r="K6297" s="57">
        <v>21229</v>
      </c>
      <c r="L6297" s="58">
        <v>2014000742</v>
      </c>
      <c r="M6297" s="59">
        <v>43465</v>
      </c>
      <c r="N6297" s="60">
        <v>151.45718333333301</v>
      </c>
      <c r="O6297" s="61">
        <v>0.17</v>
      </c>
      <c r="P6297" s="62">
        <v>1.4166666666666701E-2</v>
      </c>
      <c r="Q6297" s="63">
        <v>5.0271833333333298</v>
      </c>
      <c r="R6297" s="64">
        <v>156.484366666667</v>
      </c>
      <c r="S6297" s="25">
        <v>198.37563333333301</v>
      </c>
      <c r="AMG6297"/>
      <c r="AMH6297"/>
      <c r="AMI6297"/>
      <c r="AMJ6297"/>
    </row>
    <row r="6298" spans="1:1024" s="2" customFormat="1" ht="51" x14ac:dyDescent="0.25">
      <c r="A6298" s="10" t="s">
        <v>1462</v>
      </c>
      <c r="B6298" s="66">
        <v>10061</v>
      </c>
      <c r="C6298" s="10">
        <f>VLOOKUP(B6298,[1]Planilha8!$X$4:$Y$6629,2,0)</f>
        <v>2041649</v>
      </c>
      <c r="D6298" s="12" t="s">
        <v>1667</v>
      </c>
      <c r="E6298" s="12" t="str">
        <f>VLOOKUP(B6298,[1]Planilha8!$X$4:$Z$6629,3,0)</f>
        <v>AMBULATÓRIO – CONSULTÓRIO 27</v>
      </c>
      <c r="F6298" s="12" t="str">
        <f>VLOOKUP(B6298,[1]Planilha8!$X$4:$AD$6629,7,0)</f>
        <v>BOM</v>
      </c>
      <c r="G6298" s="13">
        <v>41808</v>
      </c>
      <c r="H6298" s="14">
        <v>354.86</v>
      </c>
      <c r="I6298" s="15" t="s">
        <v>22</v>
      </c>
      <c r="J6298" s="94" t="s">
        <v>1665</v>
      </c>
      <c r="K6298" s="57">
        <v>21229</v>
      </c>
      <c r="L6298" s="58">
        <v>2014000742</v>
      </c>
      <c r="M6298" s="59">
        <v>43465</v>
      </c>
      <c r="N6298" s="60">
        <v>151.45718333333301</v>
      </c>
      <c r="O6298" s="61">
        <v>0.17</v>
      </c>
      <c r="P6298" s="62">
        <v>1.4166666666666701E-2</v>
      </c>
      <c r="Q6298" s="63">
        <v>5.0271833333333298</v>
      </c>
      <c r="R6298" s="64">
        <v>156.484366666667</v>
      </c>
      <c r="S6298" s="25">
        <v>198.37563333333301</v>
      </c>
      <c r="AMG6298"/>
      <c r="AMH6298"/>
      <c r="AMI6298"/>
      <c r="AMJ6298"/>
    </row>
    <row r="6299" spans="1:1024" s="2" customFormat="1" ht="51" x14ac:dyDescent="0.25">
      <c r="A6299" s="10" t="s">
        <v>1462</v>
      </c>
      <c r="B6299" s="66">
        <v>10062</v>
      </c>
      <c r="C6299" s="10">
        <f>VLOOKUP(B6299,[1]Planilha8!$X$4:$Y$6629,2,0)</f>
        <v>2041650</v>
      </c>
      <c r="D6299" s="12" t="s">
        <v>1667</v>
      </c>
      <c r="E6299" s="12" t="str">
        <f>VLOOKUP(B6299,[1]Planilha8!$X$4:$Z$6629,3,0)</f>
        <v>AMBULATÓRIO – CONSULTÓRIO 25</v>
      </c>
      <c r="F6299" s="12" t="str">
        <f>VLOOKUP(B6299,[1]Planilha8!$X$4:$AD$6629,7,0)</f>
        <v>BOM</v>
      </c>
      <c r="G6299" s="13">
        <v>41808</v>
      </c>
      <c r="H6299" s="14">
        <v>354.86</v>
      </c>
      <c r="I6299" s="15" t="s">
        <v>22</v>
      </c>
      <c r="J6299" s="94" t="s">
        <v>1665</v>
      </c>
      <c r="K6299" s="57">
        <v>21229</v>
      </c>
      <c r="L6299" s="58">
        <v>2014000742</v>
      </c>
      <c r="M6299" s="59">
        <v>43465</v>
      </c>
      <c r="N6299" s="60">
        <v>151.45718333333301</v>
      </c>
      <c r="O6299" s="61">
        <v>0.17</v>
      </c>
      <c r="P6299" s="62">
        <v>1.4166666666666701E-2</v>
      </c>
      <c r="Q6299" s="63">
        <v>5.0271833333333298</v>
      </c>
      <c r="R6299" s="64">
        <v>156.484366666667</v>
      </c>
      <c r="S6299" s="25">
        <v>198.37563333333301</v>
      </c>
      <c r="AMG6299"/>
      <c r="AMH6299"/>
      <c r="AMI6299"/>
      <c r="AMJ6299"/>
    </row>
    <row r="6300" spans="1:1024" s="2" customFormat="1" ht="38.25" x14ac:dyDescent="0.25">
      <c r="A6300" s="10" t="s">
        <v>1462</v>
      </c>
      <c r="B6300" s="66">
        <v>10063</v>
      </c>
      <c r="C6300" s="10">
        <f>VLOOKUP(B6300,[1]Planilha8!$X$4:$Y$6629,2,0)</f>
        <v>2041651</v>
      </c>
      <c r="D6300" s="12" t="s">
        <v>1667</v>
      </c>
      <c r="E6300" s="12" t="str">
        <f>VLOOKUP(B6300,[1]Planilha8!$X$4:$Z$6629,3,0)</f>
        <v>AMBULATÓRIO -CONSULTÓRIO 32</v>
      </c>
      <c r="F6300" s="12" t="str">
        <f>VLOOKUP(B6300,[1]Planilha8!$X$4:$AD$6629,7,0)</f>
        <v>BOM</v>
      </c>
      <c r="G6300" s="13">
        <v>41808</v>
      </c>
      <c r="H6300" s="14">
        <v>354.86</v>
      </c>
      <c r="I6300" s="15" t="s">
        <v>22</v>
      </c>
      <c r="J6300" s="94" t="s">
        <v>1665</v>
      </c>
      <c r="K6300" s="57">
        <v>21229</v>
      </c>
      <c r="L6300" s="58">
        <v>2014000742</v>
      </c>
      <c r="M6300" s="59">
        <v>43465</v>
      </c>
      <c r="N6300" s="60">
        <v>151.45718333333301</v>
      </c>
      <c r="O6300" s="61">
        <v>0.17</v>
      </c>
      <c r="P6300" s="62">
        <v>1.4166666666666701E-2</v>
      </c>
      <c r="Q6300" s="63">
        <v>5.0271833333333298</v>
      </c>
      <c r="R6300" s="64">
        <v>156.484366666667</v>
      </c>
      <c r="S6300" s="25">
        <v>198.37563333333301</v>
      </c>
      <c r="AMG6300"/>
      <c r="AMH6300"/>
      <c r="AMI6300"/>
      <c r="AMJ6300"/>
    </row>
    <row r="6301" spans="1:1024" s="2" customFormat="1" ht="38.25" x14ac:dyDescent="0.25">
      <c r="A6301" s="10" t="s">
        <v>1462</v>
      </c>
      <c r="B6301" s="66">
        <v>10064</v>
      </c>
      <c r="C6301" s="10">
        <f>VLOOKUP(B6301,[1]Planilha8!$X$4:$Y$6629,2,0)</f>
        <v>2041652</v>
      </c>
      <c r="D6301" s="12" t="s">
        <v>1667</v>
      </c>
      <c r="E6301" s="12" t="str">
        <f>VLOOKUP(B6301,[1]Planilha8!$X$4:$Z$6629,3,0)</f>
        <v>GALPÃO ALMOXARIFADO</v>
      </c>
      <c r="F6301" s="12" t="str">
        <f>VLOOKUP(B6301,[1]Planilha8!$X$4:$AD$6629,7,0)</f>
        <v>SUCATA</v>
      </c>
      <c r="G6301" s="13">
        <v>41808</v>
      </c>
      <c r="H6301" s="14">
        <v>354.86</v>
      </c>
      <c r="I6301" s="15" t="s">
        <v>22</v>
      </c>
      <c r="J6301" s="94" t="s">
        <v>1665</v>
      </c>
      <c r="K6301" s="57">
        <v>21229</v>
      </c>
      <c r="L6301" s="58">
        <v>2014000742</v>
      </c>
      <c r="M6301" s="59">
        <v>43465</v>
      </c>
      <c r="N6301" s="60">
        <v>151.45718333333301</v>
      </c>
      <c r="O6301" s="61">
        <v>0.17</v>
      </c>
      <c r="P6301" s="62">
        <v>1.4166666666666701E-2</v>
      </c>
      <c r="Q6301" s="63">
        <v>5.0271833333333298</v>
      </c>
      <c r="R6301" s="64">
        <v>156.484366666667</v>
      </c>
      <c r="S6301" s="25">
        <v>198.37563333333301</v>
      </c>
      <c r="AMG6301"/>
      <c r="AMH6301"/>
      <c r="AMI6301"/>
      <c r="AMJ6301"/>
    </row>
    <row r="6302" spans="1:1024" s="2" customFormat="1" ht="51" x14ac:dyDescent="0.25">
      <c r="A6302" s="10" t="s">
        <v>1462</v>
      </c>
      <c r="B6302" s="66">
        <v>10065</v>
      </c>
      <c r="C6302" s="10">
        <f>VLOOKUP(B6302,[1]Planilha8!$X$4:$Y$6629,2,0)</f>
        <v>2041653</v>
      </c>
      <c r="D6302" s="12" t="s">
        <v>1667</v>
      </c>
      <c r="E6302" s="12" t="str">
        <f>VLOOKUP(B6302,[1]Planilha8!$X$4:$Z$6629,3,0)</f>
        <v>AMBULATÓRIO – CONSULTÓRIO 14</v>
      </c>
      <c r="F6302" s="12" t="str">
        <f>VLOOKUP(B6302,[1]Planilha8!$X$4:$AD$6629,7,0)</f>
        <v>BOM</v>
      </c>
      <c r="G6302" s="13">
        <v>41808</v>
      </c>
      <c r="H6302" s="14">
        <v>354.86</v>
      </c>
      <c r="I6302" s="15" t="s">
        <v>22</v>
      </c>
      <c r="J6302" s="94" t="s">
        <v>1665</v>
      </c>
      <c r="K6302" s="57">
        <v>21229</v>
      </c>
      <c r="L6302" s="58">
        <v>2014000742</v>
      </c>
      <c r="M6302" s="59">
        <v>43465</v>
      </c>
      <c r="N6302" s="60">
        <v>151.45718333333301</v>
      </c>
      <c r="O6302" s="61">
        <v>0.17</v>
      </c>
      <c r="P6302" s="62">
        <v>1.4166666666666701E-2</v>
      </c>
      <c r="Q6302" s="63">
        <v>5.0271833333333298</v>
      </c>
      <c r="R6302" s="64">
        <v>156.484366666667</v>
      </c>
      <c r="S6302" s="25">
        <v>198.37563333333301</v>
      </c>
      <c r="AMG6302"/>
      <c r="AMH6302"/>
      <c r="AMI6302"/>
      <c r="AMJ6302"/>
    </row>
    <row r="6303" spans="1:1024" s="2" customFormat="1" ht="25.5" x14ac:dyDescent="0.25">
      <c r="A6303" s="10" t="s">
        <v>1462</v>
      </c>
      <c r="B6303" s="66">
        <v>10066</v>
      </c>
      <c r="C6303" s="10">
        <f>VLOOKUP(B6303,[1]Planilha8!$X$4:$Y$6629,2,0)</f>
        <v>2041654</v>
      </c>
      <c r="D6303" s="12" t="s">
        <v>1667</v>
      </c>
      <c r="E6303" s="12" t="str">
        <f>VLOOKUP(B6303,[1]Planilha8!$X$4:$Z$6629,3,0)</f>
        <v>AMBULATÓRIO – RECEPÇÃO</v>
      </c>
      <c r="F6303" s="12" t="str">
        <f>VLOOKUP(B6303,[1]Planilha8!$X$4:$AD$6629,7,0)</f>
        <v>BOM</v>
      </c>
      <c r="G6303" s="13">
        <v>41808</v>
      </c>
      <c r="H6303" s="14">
        <v>354.86</v>
      </c>
      <c r="I6303" s="15" t="s">
        <v>22</v>
      </c>
      <c r="J6303" s="94" t="s">
        <v>1665</v>
      </c>
      <c r="K6303" s="57">
        <v>21229</v>
      </c>
      <c r="L6303" s="58">
        <v>2014000742</v>
      </c>
      <c r="M6303" s="59">
        <v>43465</v>
      </c>
      <c r="N6303" s="60">
        <v>151.45718333333301</v>
      </c>
      <c r="O6303" s="61">
        <v>0.17</v>
      </c>
      <c r="P6303" s="62">
        <v>1.4166666666666701E-2</v>
      </c>
      <c r="Q6303" s="63">
        <v>5.0271833333333298</v>
      </c>
      <c r="R6303" s="64">
        <v>156.484366666667</v>
      </c>
      <c r="S6303" s="25">
        <v>198.37563333333301</v>
      </c>
      <c r="AMG6303"/>
      <c r="AMH6303"/>
      <c r="AMI6303"/>
      <c r="AMJ6303"/>
    </row>
    <row r="6304" spans="1:1024" s="2" customFormat="1" ht="38.25" x14ac:dyDescent="0.25">
      <c r="A6304" s="10" t="s">
        <v>1462</v>
      </c>
      <c r="B6304" s="66">
        <v>10067</v>
      </c>
      <c r="C6304" s="10">
        <f>VLOOKUP(B6304,[1]Planilha8!$X$4:$Y$6629,2,0)</f>
        <v>2041655</v>
      </c>
      <c r="D6304" s="12" t="s">
        <v>1667</v>
      </c>
      <c r="E6304" s="12" t="str">
        <f>VLOOKUP(B6304,[1]Planilha8!$X$4:$Z$6629,3,0)</f>
        <v>GALPÃO ALMOXARIFADO</v>
      </c>
      <c r="F6304" s="12" t="str">
        <f>VLOOKUP(B6304,[1]Planilha8!$X$4:$AD$6629,7,0)</f>
        <v>SUCATA</v>
      </c>
      <c r="G6304" s="13">
        <v>41808</v>
      </c>
      <c r="H6304" s="14">
        <v>354.86</v>
      </c>
      <c r="I6304" s="15" t="s">
        <v>22</v>
      </c>
      <c r="J6304" s="94" t="s">
        <v>1665</v>
      </c>
      <c r="K6304" s="57">
        <v>21229</v>
      </c>
      <c r="L6304" s="58">
        <v>2014000742</v>
      </c>
      <c r="M6304" s="59">
        <v>43465</v>
      </c>
      <c r="N6304" s="60">
        <v>151.45718333333301</v>
      </c>
      <c r="O6304" s="61">
        <v>0.17</v>
      </c>
      <c r="P6304" s="62">
        <v>1.4166666666666701E-2</v>
      </c>
      <c r="Q6304" s="63">
        <v>5.0271833333333298</v>
      </c>
      <c r="R6304" s="64">
        <v>156.484366666667</v>
      </c>
      <c r="S6304" s="25">
        <v>198.37563333333301</v>
      </c>
      <c r="AMG6304"/>
      <c r="AMH6304"/>
      <c r="AMI6304"/>
      <c r="AMJ6304"/>
    </row>
    <row r="6305" spans="1:1024" s="2" customFormat="1" ht="25.5" x14ac:dyDescent="0.25">
      <c r="A6305" s="10" t="s">
        <v>1462</v>
      </c>
      <c r="B6305" s="66">
        <v>10068</v>
      </c>
      <c r="C6305" s="10">
        <f>VLOOKUP(B6305,[1]Planilha8!$X$4:$Y$6629,2,0)</f>
        <v>2041656</v>
      </c>
      <c r="D6305" s="12" t="s">
        <v>1667</v>
      </c>
      <c r="E6305" s="12" t="str">
        <f>VLOOKUP(B6305,[1]Planilha8!$X$4:$Z$6629,3,0)</f>
        <v>AMBULATÓRIO – RECEPÇÃO</v>
      </c>
      <c r="F6305" s="12" t="str">
        <f>VLOOKUP(B6305,[1]Planilha8!$X$4:$AD$6629,7,0)</f>
        <v>BOM</v>
      </c>
      <c r="G6305" s="13">
        <v>41808</v>
      </c>
      <c r="H6305" s="14">
        <v>354.86</v>
      </c>
      <c r="I6305" s="15" t="s">
        <v>22</v>
      </c>
      <c r="J6305" s="94" t="s">
        <v>1665</v>
      </c>
      <c r="K6305" s="57">
        <v>21229</v>
      </c>
      <c r="L6305" s="58">
        <v>2014000742</v>
      </c>
      <c r="M6305" s="59">
        <v>43465</v>
      </c>
      <c r="N6305" s="60">
        <v>151.45718333333301</v>
      </c>
      <c r="O6305" s="61">
        <v>0.17</v>
      </c>
      <c r="P6305" s="62">
        <v>1.4166666666666701E-2</v>
      </c>
      <c r="Q6305" s="63">
        <v>5.0271833333333298</v>
      </c>
      <c r="R6305" s="64">
        <v>156.484366666667</v>
      </c>
      <c r="S6305" s="25">
        <v>198.37563333333301</v>
      </c>
      <c r="AMG6305"/>
      <c r="AMH6305"/>
      <c r="AMI6305"/>
      <c r="AMJ6305"/>
    </row>
    <row r="6306" spans="1:1024" s="2" customFormat="1" ht="25.5" x14ac:dyDescent="0.25">
      <c r="A6306" s="10" t="s">
        <v>1462</v>
      </c>
      <c r="B6306" s="66">
        <v>10069</v>
      </c>
      <c r="C6306" s="10">
        <f>VLOOKUP(B6306,[1]Planilha8!$X$4:$Y$6629,2,0)</f>
        <v>2041657</v>
      </c>
      <c r="D6306" s="12" t="s">
        <v>1667</v>
      </c>
      <c r="E6306" s="12" t="str">
        <f>VLOOKUP(B6306,[1]Planilha8!$X$4:$Z$6629,3,0)</f>
        <v>AMBULATÓRIO – RECEPÇÃO</v>
      </c>
      <c r="F6306" s="12" t="str">
        <f>VLOOKUP(B6306,[1]Planilha8!$X$4:$AD$6629,7,0)</f>
        <v>BOM</v>
      </c>
      <c r="G6306" s="13">
        <v>41808</v>
      </c>
      <c r="H6306" s="14">
        <v>354.86</v>
      </c>
      <c r="I6306" s="15" t="s">
        <v>22</v>
      </c>
      <c r="J6306" s="94" t="s">
        <v>1665</v>
      </c>
      <c r="K6306" s="57">
        <v>21229</v>
      </c>
      <c r="L6306" s="58">
        <v>2014000742</v>
      </c>
      <c r="M6306" s="59">
        <v>43465</v>
      </c>
      <c r="N6306" s="60">
        <v>151.45718333333301</v>
      </c>
      <c r="O6306" s="61">
        <v>0.17</v>
      </c>
      <c r="P6306" s="62">
        <v>1.4166666666666701E-2</v>
      </c>
      <c r="Q6306" s="63">
        <v>5.0271833333333298</v>
      </c>
      <c r="R6306" s="64">
        <v>156.484366666667</v>
      </c>
      <c r="S6306" s="25">
        <v>198.37563333333301</v>
      </c>
      <c r="AMG6306"/>
      <c r="AMH6306"/>
      <c r="AMI6306"/>
      <c r="AMJ6306"/>
    </row>
    <row r="6307" spans="1:1024" s="2" customFormat="1" ht="38.25" x14ac:dyDescent="0.25">
      <c r="A6307" s="10" t="s">
        <v>1462</v>
      </c>
      <c r="B6307" s="66">
        <v>10070</v>
      </c>
      <c r="C6307" s="10">
        <f>VLOOKUP(B6307,[1]Planilha8!$X$4:$Y$6629,2,0)</f>
        <v>2041658</v>
      </c>
      <c r="D6307" s="12" t="s">
        <v>1667</v>
      </c>
      <c r="E6307" s="12" t="str">
        <f>VLOOKUP(B6307,[1]Planilha8!$X$4:$Z$6629,3,0)</f>
        <v>AMBULATÓRIO – CONSULTÓRIO6</v>
      </c>
      <c r="F6307" s="12" t="str">
        <f>VLOOKUP(B6307,[1]Planilha8!$X$4:$AD$6629,7,0)</f>
        <v>BOM</v>
      </c>
      <c r="G6307" s="13">
        <v>41808</v>
      </c>
      <c r="H6307" s="14">
        <v>354.86</v>
      </c>
      <c r="I6307" s="15" t="s">
        <v>22</v>
      </c>
      <c r="J6307" s="94" t="s">
        <v>1665</v>
      </c>
      <c r="K6307" s="57">
        <v>21229</v>
      </c>
      <c r="L6307" s="58">
        <v>2014000742</v>
      </c>
      <c r="M6307" s="59">
        <v>43465</v>
      </c>
      <c r="N6307" s="60">
        <v>151.45718333333301</v>
      </c>
      <c r="O6307" s="61">
        <v>0.17</v>
      </c>
      <c r="P6307" s="62">
        <v>1.4166666666666701E-2</v>
      </c>
      <c r="Q6307" s="63">
        <v>5.0271833333333298</v>
      </c>
      <c r="R6307" s="64">
        <v>156.484366666667</v>
      </c>
      <c r="S6307" s="25">
        <v>198.37563333333301</v>
      </c>
      <c r="AMG6307"/>
      <c r="AMH6307"/>
      <c r="AMI6307"/>
      <c r="AMJ6307"/>
    </row>
    <row r="6308" spans="1:1024" s="2" customFormat="1" ht="25.5" x14ac:dyDescent="0.25">
      <c r="A6308" s="10" t="s">
        <v>1462</v>
      </c>
      <c r="B6308" s="66">
        <v>10071</v>
      </c>
      <c r="C6308" s="10">
        <f>VLOOKUP(B6308,[1]Planilha8!$X$4:$Y$6629,2,0)</f>
        <v>2041659</v>
      </c>
      <c r="D6308" s="12" t="s">
        <v>1667</v>
      </c>
      <c r="E6308" s="12" t="str">
        <f>VLOOKUP(B6308,[1]Planilha8!$X$4:$Z$6629,3,0)</f>
        <v>AMBULATÓRIO – RECEPÇÃO</v>
      </c>
      <c r="F6308" s="12" t="str">
        <f>VLOOKUP(B6308,[1]Planilha8!$X$4:$AD$6629,7,0)</f>
        <v>BOM</v>
      </c>
      <c r="G6308" s="13">
        <v>41808</v>
      </c>
      <c r="H6308" s="14">
        <v>354.86</v>
      </c>
      <c r="I6308" s="15" t="s">
        <v>22</v>
      </c>
      <c r="J6308" s="94" t="s">
        <v>1665</v>
      </c>
      <c r="K6308" s="57">
        <v>21229</v>
      </c>
      <c r="L6308" s="58">
        <v>2014000742</v>
      </c>
      <c r="M6308" s="59">
        <v>43465</v>
      </c>
      <c r="N6308" s="60">
        <v>151.45718333333301</v>
      </c>
      <c r="O6308" s="61">
        <v>0.17</v>
      </c>
      <c r="P6308" s="62">
        <v>1.4166666666666701E-2</v>
      </c>
      <c r="Q6308" s="63">
        <v>5.0271833333333298</v>
      </c>
      <c r="R6308" s="64">
        <v>156.484366666667</v>
      </c>
      <c r="S6308" s="25">
        <v>198.37563333333301</v>
      </c>
      <c r="AMG6308"/>
      <c r="AMH6308"/>
      <c r="AMI6308"/>
      <c r="AMJ6308"/>
    </row>
    <row r="6309" spans="1:1024" s="2" customFormat="1" ht="51" x14ac:dyDescent="0.25">
      <c r="A6309" s="10" t="s">
        <v>1462</v>
      </c>
      <c r="B6309" s="66">
        <v>10072</v>
      </c>
      <c r="C6309" s="10">
        <f>VLOOKUP(B6309,[1]Planilha8!$X$4:$Y$6629,2,0)</f>
        <v>2041660</v>
      </c>
      <c r="D6309" s="12" t="s">
        <v>1667</v>
      </c>
      <c r="E6309" s="12" t="str">
        <f>VLOOKUP(B6309,[1]Planilha8!$X$4:$Z$6629,3,0)</f>
        <v>AMBULATÓRIO – CONSULTÓRIO 25</v>
      </c>
      <c r="F6309" s="12" t="str">
        <f>VLOOKUP(B6309,[1]Planilha8!$X$4:$AD$6629,7,0)</f>
        <v>BOM</v>
      </c>
      <c r="G6309" s="13">
        <v>41808</v>
      </c>
      <c r="H6309" s="14">
        <v>354.86</v>
      </c>
      <c r="I6309" s="15" t="s">
        <v>22</v>
      </c>
      <c r="J6309" s="94" t="s">
        <v>1665</v>
      </c>
      <c r="K6309" s="57">
        <v>21229</v>
      </c>
      <c r="L6309" s="58">
        <v>2014000742</v>
      </c>
      <c r="M6309" s="59">
        <v>43465</v>
      </c>
      <c r="N6309" s="60">
        <v>151.45718333333301</v>
      </c>
      <c r="O6309" s="61">
        <v>0.17</v>
      </c>
      <c r="P6309" s="62">
        <v>1.4166666666666701E-2</v>
      </c>
      <c r="Q6309" s="63">
        <v>5.0271833333333298</v>
      </c>
      <c r="R6309" s="64">
        <v>156.484366666667</v>
      </c>
      <c r="S6309" s="25">
        <v>198.37563333333301</v>
      </c>
      <c r="AMG6309"/>
      <c r="AMH6309"/>
      <c r="AMI6309"/>
      <c r="AMJ6309"/>
    </row>
    <row r="6310" spans="1:1024" s="2" customFormat="1" ht="51" x14ac:dyDescent="0.25">
      <c r="A6310" s="10" t="s">
        <v>1462</v>
      </c>
      <c r="B6310" s="66">
        <v>10073</v>
      </c>
      <c r="C6310" s="10">
        <f>VLOOKUP(B6310,[1]Planilha8!$X$4:$Y$6629,2,0)</f>
        <v>2041661</v>
      </c>
      <c r="D6310" s="12" t="s">
        <v>1667</v>
      </c>
      <c r="E6310" s="12" t="str">
        <f>VLOOKUP(B6310,[1]Planilha8!$X$4:$Z$6629,3,0)</f>
        <v>AMBULATÓRIO – CONSULTÓRIO 28</v>
      </c>
      <c r="F6310" s="12" t="str">
        <f>VLOOKUP(B6310,[1]Planilha8!$X$4:$AD$6629,7,0)</f>
        <v>BOM</v>
      </c>
      <c r="G6310" s="13">
        <v>41808</v>
      </c>
      <c r="H6310" s="14">
        <v>354.86</v>
      </c>
      <c r="I6310" s="15" t="s">
        <v>22</v>
      </c>
      <c r="J6310" s="94" t="s">
        <v>1665</v>
      </c>
      <c r="K6310" s="57">
        <v>21229</v>
      </c>
      <c r="L6310" s="58">
        <v>2014000742</v>
      </c>
      <c r="M6310" s="59">
        <v>43465</v>
      </c>
      <c r="N6310" s="60">
        <v>151.45718333333301</v>
      </c>
      <c r="O6310" s="61">
        <v>0.17</v>
      </c>
      <c r="P6310" s="62">
        <v>1.4166666666666701E-2</v>
      </c>
      <c r="Q6310" s="63">
        <v>5.0271833333333298</v>
      </c>
      <c r="R6310" s="64">
        <v>156.484366666667</v>
      </c>
      <c r="S6310" s="25">
        <v>198.37563333333301</v>
      </c>
      <c r="AMG6310"/>
      <c r="AMH6310"/>
      <c r="AMI6310"/>
      <c r="AMJ6310"/>
    </row>
    <row r="6311" spans="1:1024" s="2" customFormat="1" ht="51" x14ac:dyDescent="0.25">
      <c r="A6311" s="10" t="s">
        <v>1462</v>
      </c>
      <c r="B6311" s="66">
        <v>10074</v>
      </c>
      <c r="C6311" s="10">
        <f>VLOOKUP(B6311,[1]Planilha8!$X$4:$Y$6629,2,0)</f>
        <v>2041662</v>
      </c>
      <c r="D6311" s="12" t="s">
        <v>1667</v>
      </c>
      <c r="E6311" s="12" t="str">
        <f>VLOOKUP(B6311,[1]Planilha8!$X$4:$Z$6629,3,0)</f>
        <v>AMBULATÓRIO – CONSULTÓRIO 15</v>
      </c>
      <c r="F6311" s="12" t="str">
        <f>VLOOKUP(B6311,[1]Planilha8!$X$4:$AD$6629,7,0)</f>
        <v>BOM</v>
      </c>
      <c r="G6311" s="13">
        <v>41808</v>
      </c>
      <c r="H6311" s="14">
        <v>354.86</v>
      </c>
      <c r="I6311" s="15" t="s">
        <v>22</v>
      </c>
      <c r="J6311" s="94" t="s">
        <v>1665</v>
      </c>
      <c r="K6311" s="57">
        <v>21229</v>
      </c>
      <c r="L6311" s="58">
        <v>2014000742</v>
      </c>
      <c r="M6311" s="59">
        <v>43465</v>
      </c>
      <c r="N6311" s="60">
        <v>151.45718333333301</v>
      </c>
      <c r="O6311" s="61">
        <v>0.17</v>
      </c>
      <c r="P6311" s="62">
        <v>1.4166666666666701E-2</v>
      </c>
      <c r="Q6311" s="63">
        <v>5.0271833333333298</v>
      </c>
      <c r="R6311" s="64">
        <v>156.484366666667</v>
      </c>
      <c r="S6311" s="25">
        <v>198.37563333333301</v>
      </c>
      <c r="AMG6311"/>
      <c r="AMH6311"/>
      <c r="AMI6311"/>
      <c r="AMJ6311"/>
    </row>
    <row r="6312" spans="1:1024" s="2" customFormat="1" ht="51" x14ac:dyDescent="0.25">
      <c r="A6312" s="10" t="s">
        <v>1462</v>
      </c>
      <c r="B6312" s="66">
        <v>10075</v>
      </c>
      <c r="C6312" s="10">
        <f>VLOOKUP(B6312,[1]Planilha8!$X$4:$Y$6629,2,0)</f>
        <v>2041663</v>
      </c>
      <c r="D6312" s="12" t="s">
        <v>1667</v>
      </c>
      <c r="E6312" s="12" t="str">
        <f>VLOOKUP(B6312,[1]Planilha8!$X$4:$Z$6629,3,0)</f>
        <v>AMBULATÓRIO – CONSULTÓRIO 14</v>
      </c>
      <c r="F6312" s="12" t="str">
        <f>VLOOKUP(B6312,[1]Planilha8!$X$4:$AD$6629,7,0)</f>
        <v>BOM</v>
      </c>
      <c r="G6312" s="13">
        <v>41808</v>
      </c>
      <c r="H6312" s="14">
        <v>354.86</v>
      </c>
      <c r="I6312" s="15" t="s">
        <v>22</v>
      </c>
      <c r="J6312" s="94" t="s">
        <v>1665</v>
      </c>
      <c r="K6312" s="57">
        <v>21229</v>
      </c>
      <c r="L6312" s="58">
        <v>2014000742</v>
      </c>
      <c r="M6312" s="59">
        <v>43465</v>
      </c>
      <c r="N6312" s="60">
        <v>151.45718333333301</v>
      </c>
      <c r="O6312" s="61">
        <v>0.17</v>
      </c>
      <c r="P6312" s="62">
        <v>1.4166666666666701E-2</v>
      </c>
      <c r="Q6312" s="63">
        <v>5.0271833333333298</v>
      </c>
      <c r="R6312" s="64">
        <v>156.484366666667</v>
      </c>
      <c r="S6312" s="25">
        <v>198.37563333333301</v>
      </c>
      <c r="AMG6312"/>
      <c r="AMH6312"/>
      <c r="AMI6312"/>
      <c r="AMJ6312"/>
    </row>
    <row r="6313" spans="1:1024" s="2" customFormat="1" ht="51" x14ac:dyDescent="0.25">
      <c r="A6313" s="10" t="s">
        <v>1462</v>
      </c>
      <c r="B6313" s="66">
        <v>10076</v>
      </c>
      <c r="C6313" s="10">
        <f>VLOOKUP(B6313,[1]Planilha8!$X$4:$Y$6629,2,0)</f>
        <v>2041664</v>
      </c>
      <c r="D6313" s="12" t="s">
        <v>1667</v>
      </c>
      <c r="E6313" s="12" t="str">
        <f>VLOOKUP(B6313,[1]Planilha8!$X$4:$Z$6629,3,0)</f>
        <v>AMBULATÓRIO – CONSULTÓRIO 12</v>
      </c>
      <c r="F6313" s="12" t="str">
        <f>VLOOKUP(B6313,[1]Planilha8!$X$4:$AD$6629,7,0)</f>
        <v>BOM</v>
      </c>
      <c r="G6313" s="13">
        <v>41808</v>
      </c>
      <c r="H6313" s="14">
        <v>354.86</v>
      </c>
      <c r="I6313" s="15" t="s">
        <v>22</v>
      </c>
      <c r="J6313" s="94" t="s">
        <v>1665</v>
      </c>
      <c r="K6313" s="57">
        <v>21229</v>
      </c>
      <c r="L6313" s="58">
        <v>2014000742</v>
      </c>
      <c r="M6313" s="59">
        <v>43465</v>
      </c>
      <c r="N6313" s="60">
        <v>151.45718333333301</v>
      </c>
      <c r="O6313" s="61">
        <v>0.17</v>
      </c>
      <c r="P6313" s="62">
        <v>1.4166666666666701E-2</v>
      </c>
      <c r="Q6313" s="63">
        <v>5.0271833333333298</v>
      </c>
      <c r="R6313" s="64">
        <v>156.484366666667</v>
      </c>
      <c r="S6313" s="25">
        <v>198.37563333333301</v>
      </c>
      <c r="AMG6313"/>
      <c r="AMH6313"/>
      <c r="AMI6313"/>
      <c r="AMJ6313"/>
    </row>
    <row r="6314" spans="1:1024" s="2" customFormat="1" ht="25.5" x14ac:dyDescent="0.25">
      <c r="A6314" s="10" t="s">
        <v>1462</v>
      </c>
      <c r="B6314" s="66">
        <v>10077</v>
      </c>
      <c r="C6314" s="10">
        <f>VLOOKUP(B6314,[1]Planilha8!$X$4:$Y$6629,2,0)</f>
        <v>2041665</v>
      </c>
      <c r="D6314" s="12" t="s">
        <v>1667</v>
      </c>
      <c r="E6314" s="12" t="str">
        <f>VLOOKUP(B6314,[1]Planilha8!$X$4:$Z$6629,3,0)</f>
        <v>AMBULATÓRIO – RECEPÇÃO</v>
      </c>
      <c r="F6314" s="12" t="str">
        <f>VLOOKUP(B6314,[1]Planilha8!$X$4:$AD$6629,7,0)</f>
        <v>BOM</v>
      </c>
      <c r="G6314" s="13">
        <v>41808</v>
      </c>
      <c r="H6314" s="14">
        <v>354.86</v>
      </c>
      <c r="I6314" s="15" t="s">
        <v>22</v>
      </c>
      <c r="J6314" s="94" t="s">
        <v>1665</v>
      </c>
      <c r="K6314" s="57">
        <v>21229</v>
      </c>
      <c r="L6314" s="58">
        <v>2014000742</v>
      </c>
      <c r="M6314" s="59">
        <v>43465</v>
      </c>
      <c r="N6314" s="60">
        <v>151.45718333333301</v>
      </c>
      <c r="O6314" s="61">
        <v>0.17</v>
      </c>
      <c r="P6314" s="62">
        <v>1.4166666666666701E-2</v>
      </c>
      <c r="Q6314" s="63">
        <v>5.0271833333333298</v>
      </c>
      <c r="R6314" s="64">
        <v>156.484366666667</v>
      </c>
      <c r="S6314" s="25">
        <v>198.37563333333301</v>
      </c>
      <c r="AMG6314"/>
      <c r="AMH6314"/>
      <c r="AMI6314"/>
      <c r="AMJ6314"/>
    </row>
    <row r="6315" spans="1:1024" s="2" customFormat="1" ht="51" x14ac:dyDescent="0.25">
      <c r="A6315" s="10" t="s">
        <v>1462</v>
      </c>
      <c r="B6315" s="66">
        <v>10078</v>
      </c>
      <c r="C6315" s="10">
        <f>VLOOKUP(B6315,[1]Planilha8!$X$4:$Y$6629,2,0)</f>
        <v>2041666</v>
      </c>
      <c r="D6315" s="12" t="s">
        <v>1668</v>
      </c>
      <c r="E6315" s="12" t="str">
        <f>VLOOKUP(B6315,[1]Planilha8!$X$4:$Z$6629,3,0)</f>
        <v>AMBULATÓRIO – CONSULTÓRIO 10</v>
      </c>
      <c r="F6315" s="12" t="str">
        <f>VLOOKUP(B6315,[1]Planilha8!$X$4:$AD$6629,7,0)</f>
        <v>BOM</v>
      </c>
      <c r="G6315" s="13">
        <v>41808</v>
      </c>
      <c r="H6315" s="14">
        <v>390.23016999999999</v>
      </c>
      <c r="I6315" s="15" t="s">
        <v>22</v>
      </c>
      <c r="J6315" s="94" t="s">
        <v>1665</v>
      </c>
      <c r="K6315" s="57">
        <v>21229</v>
      </c>
      <c r="L6315" s="58">
        <v>2014000742</v>
      </c>
      <c r="M6315" s="59">
        <v>43465</v>
      </c>
      <c r="N6315" s="60">
        <v>176.499675416667</v>
      </c>
      <c r="O6315" s="61">
        <v>0.2</v>
      </c>
      <c r="P6315" s="62">
        <v>1.6666666666666701E-2</v>
      </c>
      <c r="Q6315" s="63">
        <v>6.5038361666666704</v>
      </c>
      <c r="R6315" s="64">
        <v>183.00351158333299</v>
      </c>
      <c r="S6315" s="25">
        <v>207.22665841666699</v>
      </c>
      <c r="AMG6315"/>
      <c r="AMH6315"/>
      <c r="AMI6315"/>
      <c r="AMJ6315"/>
    </row>
    <row r="6316" spans="1:1024" s="2" customFormat="1" ht="38.25" x14ac:dyDescent="0.25">
      <c r="A6316" s="10" t="s">
        <v>1462</v>
      </c>
      <c r="B6316" s="66">
        <v>10079</v>
      </c>
      <c r="C6316" s="10">
        <f>VLOOKUP(B6316,[1]Planilha8!$X$4:$Y$6629,2,0)</f>
        <v>2041667</v>
      </c>
      <c r="D6316" s="12" t="s">
        <v>1668</v>
      </c>
      <c r="E6316" s="12" t="str">
        <f>VLOOKUP(B6316,[1]Planilha8!$X$4:$Z$6629,3,0)</f>
        <v>AMBULATÓRIO – GERÊNCIA</v>
      </c>
      <c r="F6316" s="12" t="str">
        <f>VLOOKUP(B6316,[1]Planilha8!$X$4:$AD$6629,7,0)</f>
        <v>BOM</v>
      </c>
      <c r="G6316" s="13">
        <v>41808</v>
      </c>
      <c r="H6316" s="14">
        <v>390.23016999999999</v>
      </c>
      <c r="I6316" s="15" t="s">
        <v>22</v>
      </c>
      <c r="J6316" s="94" t="s">
        <v>1665</v>
      </c>
      <c r="K6316" s="57">
        <v>21229</v>
      </c>
      <c r="L6316" s="58">
        <v>2014000742</v>
      </c>
      <c r="M6316" s="59">
        <v>43465</v>
      </c>
      <c r="N6316" s="60">
        <v>176.499675416667</v>
      </c>
      <c r="O6316" s="61">
        <v>0.2</v>
      </c>
      <c r="P6316" s="62">
        <v>1.6666666666666701E-2</v>
      </c>
      <c r="Q6316" s="63">
        <v>6.5038361666666704</v>
      </c>
      <c r="R6316" s="64">
        <v>183.00351158333299</v>
      </c>
      <c r="S6316" s="25">
        <v>207.22665841666699</v>
      </c>
      <c r="AMG6316"/>
      <c r="AMH6316"/>
      <c r="AMI6316"/>
      <c r="AMJ6316"/>
    </row>
    <row r="6317" spans="1:1024" s="2" customFormat="1" ht="38.25" x14ac:dyDescent="0.25">
      <c r="A6317" s="10" t="s">
        <v>1462</v>
      </c>
      <c r="B6317" s="66">
        <v>10080</v>
      </c>
      <c r="C6317" s="10">
        <f>VLOOKUP(B6317,[1]Planilha8!$X$4:$Y$6629,2,0)</f>
        <v>2041668</v>
      </c>
      <c r="D6317" s="12" t="s">
        <v>1668</v>
      </c>
      <c r="E6317" s="12" t="str">
        <f>VLOOKUP(B6317,[1]Planilha8!$X$4:$Z$6629,3,0)</f>
        <v>AMBULATÓRIO – RECEPÇÃO</v>
      </c>
      <c r="F6317" s="12" t="str">
        <f>VLOOKUP(B6317,[1]Planilha8!$X$4:$AD$6629,7,0)</f>
        <v>BOM</v>
      </c>
      <c r="G6317" s="13">
        <v>41808</v>
      </c>
      <c r="H6317" s="14">
        <v>390.23016999999999</v>
      </c>
      <c r="I6317" s="15" t="s">
        <v>22</v>
      </c>
      <c r="J6317" s="94" t="s">
        <v>1665</v>
      </c>
      <c r="K6317" s="57">
        <v>21229</v>
      </c>
      <c r="L6317" s="58">
        <v>2014000742</v>
      </c>
      <c r="M6317" s="59">
        <v>43465</v>
      </c>
      <c r="N6317" s="60">
        <v>176.499675416667</v>
      </c>
      <c r="O6317" s="61">
        <v>0.2</v>
      </c>
      <c r="P6317" s="62">
        <v>1.6666666666666701E-2</v>
      </c>
      <c r="Q6317" s="63">
        <v>6.5038361666666704</v>
      </c>
      <c r="R6317" s="64">
        <v>183.00351158333299</v>
      </c>
      <c r="S6317" s="25">
        <v>207.22665841666699</v>
      </c>
      <c r="AMG6317"/>
      <c r="AMH6317"/>
      <c r="AMI6317"/>
      <c r="AMJ6317"/>
    </row>
    <row r="6318" spans="1:1024" s="2" customFormat="1" ht="38.25" x14ac:dyDescent="0.25">
      <c r="A6318" s="10" t="s">
        <v>1462</v>
      </c>
      <c r="B6318" s="66">
        <v>10081</v>
      </c>
      <c r="C6318" s="10">
        <f>VLOOKUP(B6318,[1]Planilha8!$X$4:$Y$6629,2,0)</f>
        <v>2041669</v>
      </c>
      <c r="D6318" s="12" t="s">
        <v>1668</v>
      </c>
      <c r="E6318" s="12" t="str">
        <f>VLOOKUP(B6318,[1]Planilha8!$X$4:$Z$6629,3,0)</f>
        <v>AMBULATÓRIO – RECEPÇÃO</v>
      </c>
      <c r="F6318" s="12" t="str">
        <f>VLOOKUP(B6318,[1]Planilha8!$X$4:$AD$6629,7,0)</f>
        <v>BOM</v>
      </c>
      <c r="G6318" s="13">
        <v>41808</v>
      </c>
      <c r="H6318" s="14">
        <v>390.23016999999999</v>
      </c>
      <c r="I6318" s="15" t="s">
        <v>22</v>
      </c>
      <c r="J6318" s="94" t="s">
        <v>1665</v>
      </c>
      <c r="K6318" s="57">
        <v>21229</v>
      </c>
      <c r="L6318" s="58">
        <v>2014000742</v>
      </c>
      <c r="M6318" s="59">
        <v>43465</v>
      </c>
      <c r="N6318" s="60">
        <v>176.499675416667</v>
      </c>
      <c r="O6318" s="61">
        <v>0.2</v>
      </c>
      <c r="P6318" s="62">
        <v>1.6666666666666701E-2</v>
      </c>
      <c r="Q6318" s="63">
        <v>6.5038361666666704</v>
      </c>
      <c r="R6318" s="64">
        <v>183.00351158333299</v>
      </c>
      <c r="S6318" s="25">
        <v>207.22665841666699</v>
      </c>
      <c r="AMG6318"/>
      <c r="AMH6318"/>
      <c r="AMI6318"/>
      <c r="AMJ6318"/>
    </row>
    <row r="6319" spans="1:1024" s="2" customFormat="1" ht="38.25" x14ac:dyDescent="0.25">
      <c r="A6319" s="10" t="s">
        <v>1462</v>
      </c>
      <c r="B6319" s="66">
        <v>10082</v>
      </c>
      <c r="C6319" s="10">
        <f>VLOOKUP(B6319,[1]Planilha8!$X$4:$Y$6629,2,0)</f>
        <v>2041670</v>
      </c>
      <c r="D6319" s="12" t="s">
        <v>1668</v>
      </c>
      <c r="E6319" s="12" t="str">
        <f>VLOOKUP(B6319,[1]Planilha8!$X$4:$Z$6629,3,0)</f>
        <v>PORTARIA “A'</v>
      </c>
      <c r="F6319" s="12" t="str">
        <f>VLOOKUP(B6319,[1]Planilha8!$X$4:$AD$6629,7,0)</f>
        <v>BOM</v>
      </c>
      <c r="G6319" s="13">
        <v>41808</v>
      </c>
      <c r="H6319" s="14">
        <v>390.23016999999999</v>
      </c>
      <c r="I6319" s="15" t="s">
        <v>22</v>
      </c>
      <c r="J6319" s="94" t="s">
        <v>1665</v>
      </c>
      <c r="K6319" s="57">
        <v>21229</v>
      </c>
      <c r="L6319" s="58">
        <v>2014000742</v>
      </c>
      <c r="M6319" s="59">
        <v>43465</v>
      </c>
      <c r="N6319" s="60">
        <v>176.499675416667</v>
      </c>
      <c r="O6319" s="61">
        <v>0.2</v>
      </c>
      <c r="P6319" s="62">
        <v>1.6666666666666701E-2</v>
      </c>
      <c r="Q6319" s="63">
        <v>6.5038361666666704</v>
      </c>
      <c r="R6319" s="64">
        <v>183.00351158333299</v>
      </c>
      <c r="S6319" s="25">
        <v>207.22665841666699</v>
      </c>
      <c r="AMG6319"/>
      <c r="AMH6319"/>
      <c r="AMI6319"/>
      <c r="AMJ6319"/>
    </row>
    <row r="6320" spans="1:1024" s="2" customFormat="1" ht="51" x14ac:dyDescent="0.25">
      <c r="A6320" s="10" t="s">
        <v>1462</v>
      </c>
      <c r="B6320" s="66">
        <v>10083</v>
      </c>
      <c r="C6320" s="10">
        <f>VLOOKUP(B6320,[1]Planilha8!$X$4:$Y$6629,2,0)</f>
        <v>2041671</v>
      </c>
      <c r="D6320" s="12" t="s">
        <v>1668</v>
      </c>
      <c r="E6320" s="12" t="str">
        <f>VLOOKUP(B6320,[1]Planilha8!$X$4:$Z$6629,3,0)</f>
        <v>AMBULATÓRO – CONSULTÓRIO 20C</v>
      </c>
      <c r="F6320" s="12" t="str">
        <f>VLOOKUP(B6320,[1]Planilha8!$X$4:$AD$6629,7,0)</f>
        <v>BOM</v>
      </c>
      <c r="G6320" s="13">
        <v>41808</v>
      </c>
      <c r="H6320" s="14">
        <v>390.23016999999999</v>
      </c>
      <c r="I6320" s="15" t="s">
        <v>22</v>
      </c>
      <c r="J6320" s="94" t="s">
        <v>1665</v>
      </c>
      <c r="K6320" s="57">
        <v>21229</v>
      </c>
      <c r="L6320" s="58">
        <v>2014000742</v>
      </c>
      <c r="M6320" s="59">
        <v>43465</v>
      </c>
      <c r="N6320" s="60">
        <v>176.499675416667</v>
      </c>
      <c r="O6320" s="61">
        <v>0.2</v>
      </c>
      <c r="P6320" s="62">
        <v>1.6666666666666701E-2</v>
      </c>
      <c r="Q6320" s="63">
        <v>6.5038361666666704</v>
      </c>
      <c r="R6320" s="64">
        <v>183.00351158333299</v>
      </c>
      <c r="S6320" s="25">
        <v>207.22665841666699</v>
      </c>
      <c r="AMG6320"/>
      <c r="AMH6320"/>
      <c r="AMI6320"/>
      <c r="AMJ6320"/>
    </row>
    <row r="6321" spans="1:1024" s="2" customFormat="1" ht="38.25" x14ac:dyDescent="0.25">
      <c r="A6321" s="10" t="s">
        <v>1462</v>
      </c>
      <c r="B6321" s="66">
        <v>10084</v>
      </c>
      <c r="C6321" s="10">
        <f>VLOOKUP(B6321,[1]Planilha8!$X$4:$Y$6629,2,0)</f>
        <v>2041672</v>
      </c>
      <c r="D6321" s="12" t="s">
        <v>1668</v>
      </c>
      <c r="E6321" s="12" t="str">
        <f>VLOOKUP(B6321,[1]Planilha8!$X$4:$Z$6629,3,0)</f>
        <v>AMBULATÓRIO – RECEPÇÃO</v>
      </c>
      <c r="F6321" s="12" t="str">
        <f>VLOOKUP(B6321,[1]Planilha8!$X$4:$AD$6629,7,0)</f>
        <v>BOM</v>
      </c>
      <c r="G6321" s="13">
        <v>41808</v>
      </c>
      <c r="H6321" s="14">
        <v>390.23016999999999</v>
      </c>
      <c r="I6321" s="15" t="s">
        <v>22</v>
      </c>
      <c r="J6321" s="94" t="s">
        <v>1665</v>
      </c>
      <c r="K6321" s="57">
        <v>21229</v>
      </c>
      <c r="L6321" s="58">
        <v>2014000742</v>
      </c>
      <c r="M6321" s="59">
        <v>43465</v>
      </c>
      <c r="N6321" s="60">
        <v>176.499675416667</v>
      </c>
      <c r="O6321" s="61">
        <v>0.2</v>
      </c>
      <c r="P6321" s="62">
        <v>1.6666666666666701E-2</v>
      </c>
      <c r="Q6321" s="63">
        <v>6.5038361666666704</v>
      </c>
      <c r="R6321" s="64">
        <v>183.00351158333299</v>
      </c>
      <c r="S6321" s="25">
        <v>207.22665841666699</v>
      </c>
      <c r="AMG6321"/>
      <c r="AMH6321"/>
      <c r="AMI6321"/>
      <c r="AMJ6321"/>
    </row>
    <row r="6322" spans="1:1024" s="2" customFormat="1" ht="38.25" x14ac:dyDescent="0.25">
      <c r="A6322" s="10" t="s">
        <v>1462</v>
      </c>
      <c r="B6322" s="66">
        <v>10085</v>
      </c>
      <c r="C6322" s="10">
        <f>VLOOKUP(B6322,[1]Planilha8!$X$4:$Y$6629,2,0)</f>
        <v>2041673</v>
      </c>
      <c r="D6322" s="12" t="s">
        <v>1668</v>
      </c>
      <c r="E6322" s="12" t="str">
        <f>VLOOKUP(B6322,[1]Planilha8!$X$4:$Z$6629,3,0)</f>
        <v>AMBULATÓRIO – RECEPÇÃO</v>
      </c>
      <c r="F6322" s="12" t="str">
        <f>VLOOKUP(B6322,[1]Planilha8!$X$4:$AD$6629,7,0)</f>
        <v>BOM</v>
      </c>
      <c r="G6322" s="13">
        <v>41808</v>
      </c>
      <c r="H6322" s="14">
        <v>390.23016999999999</v>
      </c>
      <c r="I6322" s="15" t="s">
        <v>22</v>
      </c>
      <c r="J6322" s="94" t="s">
        <v>1665</v>
      </c>
      <c r="K6322" s="57">
        <v>21229</v>
      </c>
      <c r="L6322" s="58">
        <v>2014000742</v>
      </c>
      <c r="M6322" s="59">
        <v>43465</v>
      </c>
      <c r="N6322" s="60">
        <v>176.499675416667</v>
      </c>
      <c r="O6322" s="61">
        <v>0.2</v>
      </c>
      <c r="P6322" s="62">
        <v>1.6666666666666701E-2</v>
      </c>
      <c r="Q6322" s="63">
        <v>6.5038361666666704</v>
      </c>
      <c r="R6322" s="64">
        <v>183.00351158333299</v>
      </c>
      <c r="S6322" s="25">
        <v>207.22665841666699</v>
      </c>
      <c r="AMG6322"/>
      <c r="AMH6322"/>
      <c r="AMI6322"/>
      <c r="AMJ6322"/>
    </row>
    <row r="6323" spans="1:1024" s="2" customFormat="1" ht="38.25" x14ac:dyDescent="0.25">
      <c r="A6323" s="10" t="s">
        <v>1462</v>
      </c>
      <c r="B6323" s="66">
        <v>10086</v>
      </c>
      <c r="C6323" s="10">
        <f>VLOOKUP(B6323,[1]Planilha8!$X$4:$Y$6629,2,0)</f>
        <v>2041674</v>
      </c>
      <c r="D6323" s="12" t="s">
        <v>1668</v>
      </c>
      <c r="E6323" s="12" t="str">
        <f>VLOOKUP(B6323,[1]Planilha8!$X$4:$Z$6629,3,0)</f>
        <v>AMBULATÓRIO – RECEPÇÃO</v>
      </c>
      <c r="F6323" s="12" t="str">
        <f>VLOOKUP(B6323,[1]Planilha8!$X$4:$AD$6629,7,0)</f>
        <v>BOM</v>
      </c>
      <c r="G6323" s="13">
        <v>41808</v>
      </c>
      <c r="H6323" s="14">
        <v>390.23016999999999</v>
      </c>
      <c r="I6323" s="15" t="s">
        <v>22</v>
      </c>
      <c r="J6323" s="94" t="s">
        <v>1665</v>
      </c>
      <c r="K6323" s="57">
        <v>21229</v>
      </c>
      <c r="L6323" s="58">
        <v>2014000742</v>
      </c>
      <c r="M6323" s="59">
        <v>43465</v>
      </c>
      <c r="N6323" s="60">
        <v>176.499675416667</v>
      </c>
      <c r="O6323" s="61">
        <v>0.2</v>
      </c>
      <c r="P6323" s="62">
        <v>1.6666666666666701E-2</v>
      </c>
      <c r="Q6323" s="63">
        <v>6.5038361666666704</v>
      </c>
      <c r="R6323" s="64">
        <v>183.00351158333299</v>
      </c>
      <c r="S6323" s="25">
        <v>207.22665841666699</v>
      </c>
      <c r="AMG6323"/>
      <c r="AMH6323"/>
      <c r="AMI6323"/>
      <c r="AMJ6323"/>
    </row>
    <row r="6324" spans="1:1024" s="2" customFormat="1" ht="51" x14ac:dyDescent="0.25">
      <c r="A6324" s="10" t="s">
        <v>1462</v>
      </c>
      <c r="B6324" s="66">
        <v>10087</v>
      </c>
      <c r="C6324" s="10">
        <f>VLOOKUP(B6324,[1]Planilha8!$X$4:$Y$6629,2,0)</f>
        <v>2041675</v>
      </c>
      <c r="D6324" s="12" t="s">
        <v>1668</v>
      </c>
      <c r="E6324" s="12" t="str">
        <f>VLOOKUP(B6324,[1]Planilha8!$X$4:$Z$6629,3,0)</f>
        <v>AMBULATÓRIO – CONSULTÓRIO 26</v>
      </c>
      <c r="F6324" s="12" t="str">
        <f>VLOOKUP(B6324,[1]Planilha8!$X$4:$AD$6629,7,0)</f>
        <v>BOM</v>
      </c>
      <c r="G6324" s="13">
        <v>41808</v>
      </c>
      <c r="H6324" s="14">
        <v>390.23016999999999</v>
      </c>
      <c r="I6324" s="15" t="s">
        <v>22</v>
      </c>
      <c r="J6324" s="94" t="s">
        <v>1665</v>
      </c>
      <c r="K6324" s="57">
        <v>21229</v>
      </c>
      <c r="L6324" s="58">
        <v>2014000742</v>
      </c>
      <c r="M6324" s="59">
        <v>43465</v>
      </c>
      <c r="N6324" s="60">
        <v>176.499675416667</v>
      </c>
      <c r="O6324" s="61">
        <v>0.2</v>
      </c>
      <c r="P6324" s="62">
        <v>1.6666666666666701E-2</v>
      </c>
      <c r="Q6324" s="63">
        <v>6.5038361666666704</v>
      </c>
      <c r="R6324" s="64">
        <v>183.00351158333299</v>
      </c>
      <c r="S6324" s="25">
        <v>207.22665841666699</v>
      </c>
      <c r="AMG6324"/>
      <c r="AMH6324"/>
      <c r="AMI6324"/>
      <c r="AMJ6324"/>
    </row>
    <row r="6325" spans="1:1024" s="2" customFormat="1" ht="51" x14ac:dyDescent="0.25">
      <c r="A6325" s="10" t="s">
        <v>1462</v>
      </c>
      <c r="B6325" s="66">
        <v>10088</v>
      </c>
      <c r="C6325" s="10">
        <f>VLOOKUP(B6325,[1]Planilha8!$X$4:$Y$6629,2,0)</f>
        <v>2041676</v>
      </c>
      <c r="D6325" s="12" t="s">
        <v>1668</v>
      </c>
      <c r="E6325" s="12" t="str">
        <f>VLOOKUP(B6325,[1]Planilha8!$X$4:$Z$6629,3,0)</f>
        <v>CENTRAL DE MATERIAL E ESTERILIZAÇÃO</v>
      </c>
      <c r="F6325" s="12" t="str">
        <f>VLOOKUP(B6325,[1]Planilha8!$X$4:$AD$6629,7,0)</f>
        <v>BOM</v>
      </c>
      <c r="G6325" s="13">
        <v>41808</v>
      </c>
      <c r="H6325" s="14">
        <v>390.23016999999999</v>
      </c>
      <c r="I6325" s="15" t="s">
        <v>22</v>
      </c>
      <c r="J6325" s="94" t="s">
        <v>1665</v>
      </c>
      <c r="K6325" s="57">
        <v>21229</v>
      </c>
      <c r="L6325" s="58">
        <v>2014000742</v>
      </c>
      <c r="M6325" s="59">
        <v>43465</v>
      </c>
      <c r="N6325" s="60">
        <v>176.499675416667</v>
      </c>
      <c r="O6325" s="61">
        <v>0.2</v>
      </c>
      <c r="P6325" s="62">
        <v>1.6666666666666701E-2</v>
      </c>
      <c r="Q6325" s="63">
        <v>6.5038361666666704</v>
      </c>
      <c r="R6325" s="64">
        <v>183.00351158333299</v>
      </c>
      <c r="S6325" s="25">
        <v>207.22665841666699</v>
      </c>
      <c r="AMG6325"/>
      <c r="AMH6325"/>
      <c r="AMI6325"/>
      <c r="AMJ6325"/>
    </row>
    <row r="6326" spans="1:1024" s="2" customFormat="1" ht="51" x14ac:dyDescent="0.25">
      <c r="A6326" s="10" t="s">
        <v>1462</v>
      </c>
      <c r="B6326" s="66">
        <v>10089</v>
      </c>
      <c r="C6326" s="10">
        <f>VLOOKUP(B6326,[1]Planilha8!$X$4:$Y$6629,2,0)</f>
        <v>2041677</v>
      </c>
      <c r="D6326" s="12" t="s">
        <v>1668</v>
      </c>
      <c r="E6326" s="12" t="str">
        <f>VLOOKUP(B6326,[1]Planilha8!$X$4:$Z$6629,3,0)</f>
        <v>CHI – CENTRAL HUMANIZADA DE INTERNAÇÃO</v>
      </c>
      <c r="F6326" s="12" t="str">
        <f>VLOOKUP(B6326,[1]Planilha8!$X$4:$AD$6629,7,0)</f>
        <v>BOM</v>
      </c>
      <c r="G6326" s="13">
        <v>41808</v>
      </c>
      <c r="H6326" s="14">
        <v>390.23016999999999</v>
      </c>
      <c r="I6326" s="15" t="s">
        <v>22</v>
      </c>
      <c r="J6326" s="94" t="s">
        <v>1665</v>
      </c>
      <c r="K6326" s="57">
        <v>21229</v>
      </c>
      <c r="L6326" s="58">
        <v>2014000742</v>
      </c>
      <c r="M6326" s="59">
        <v>43465</v>
      </c>
      <c r="N6326" s="60">
        <v>176.499675416667</v>
      </c>
      <c r="O6326" s="61">
        <v>0.2</v>
      </c>
      <c r="P6326" s="62">
        <v>1.6666666666666701E-2</v>
      </c>
      <c r="Q6326" s="63">
        <v>6.5038361666666704</v>
      </c>
      <c r="R6326" s="64">
        <v>183.00351158333299</v>
      </c>
      <c r="S6326" s="25">
        <v>207.22665841666699</v>
      </c>
      <c r="AMG6326"/>
      <c r="AMH6326"/>
      <c r="AMI6326"/>
      <c r="AMJ6326"/>
    </row>
    <row r="6327" spans="1:1024" s="2" customFormat="1" ht="38.25" x14ac:dyDescent="0.25">
      <c r="A6327" s="10" t="s">
        <v>1462</v>
      </c>
      <c r="B6327" s="66">
        <v>10090</v>
      </c>
      <c r="C6327" s="10">
        <f>VLOOKUP(B6327,[1]Planilha8!$X$4:$Y$6629,2,0)</f>
        <v>2041678</v>
      </c>
      <c r="D6327" s="12" t="s">
        <v>1668</v>
      </c>
      <c r="E6327" s="12" t="str">
        <f>VLOOKUP(B6327,[1]Planilha8!$X$4:$Z$6629,3,0)</f>
        <v>AMBULATÓRIO – RECEPÇÃO</v>
      </c>
      <c r="F6327" s="12" t="str">
        <f>VLOOKUP(B6327,[1]Planilha8!$X$4:$AD$6629,7,0)</f>
        <v>BOM</v>
      </c>
      <c r="G6327" s="13">
        <v>41808</v>
      </c>
      <c r="H6327" s="14">
        <v>390.23016999999999</v>
      </c>
      <c r="I6327" s="15" t="s">
        <v>22</v>
      </c>
      <c r="J6327" s="94" t="s">
        <v>1665</v>
      </c>
      <c r="K6327" s="57">
        <v>21229</v>
      </c>
      <c r="L6327" s="58">
        <v>2014000742</v>
      </c>
      <c r="M6327" s="59">
        <v>43465</v>
      </c>
      <c r="N6327" s="60">
        <v>176.499675416667</v>
      </c>
      <c r="O6327" s="61">
        <v>0.2</v>
      </c>
      <c r="P6327" s="62">
        <v>1.6666666666666701E-2</v>
      </c>
      <c r="Q6327" s="63">
        <v>6.5038361666666704</v>
      </c>
      <c r="R6327" s="64">
        <v>183.00351158333299</v>
      </c>
      <c r="S6327" s="25">
        <v>207.22665841666699</v>
      </c>
      <c r="AMG6327"/>
      <c r="AMH6327"/>
      <c r="AMI6327"/>
      <c r="AMJ6327"/>
    </row>
    <row r="6328" spans="1:1024" s="2" customFormat="1" ht="51" x14ac:dyDescent="0.25">
      <c r="A6328" s="10" t="s">
        <v>1462</v>
      </c>
      <c r="B6328" s="66">
        <v>10091</v>
      </c>
      <c r="C6328" s="10">
        <f>VLOOKUP(B6328,[1]Planilha8!$X$4:$Y$6629,2,0)</f>
        <v>2041679</v>
      </c>
      <c r="D6328" s="12" t="s">
        <v>1668</v>
      </c>
      <c r="E6328" s="12" t="str">
        <f>VLOOKUP(B6328,[1]Planilha8!$X$4:$Z$6629,3,0)</f>
        <v>AMBULATÓRIO – CONSULTÓRIO 19</v>
      </c>
      <c r="F6328" s="12" t="str">
        <f>VLOOKUP(B6328,[1]Planilha8!$X$4:$AD$6629,7,0)</f>
        <v>BOM</v>
      </c>
      <c r="G6328" s="13">
        <v>41808</v>
      </c>
      <c r="H6328" s="14">
        <v>390.23016999999999</v>
      </c>
      <c r="I6328" s="15" t="s">
        <v>22</v>
      </c>
      <c r="J6328" s="94" t="s">
        <v>1665</v>
      </c>
      <c r="K6328" s="57">
        <v>21229</v>
      </c>
      <c r="L6328" s="58">
        <v>2014000742</v>
      </c>
      <c r="M6328" s="59">
        <v>43465</v>
      </c>
      <c r="N6328" s="60">
        <v>176.499675416667</v>
      </c>
      <c r="O6328" s="61">
        <v>0.2</v>
      </c>
      <c r="P6328" s="62">
        <v>1.6666666666666701E-2</v>
      </c>
      <c r="Q6328" s="63">
        <v>6.5038361666666704</v>
      </c>
      <c r="R6328" s="64">
        <v>183.00351158333299</v>
      </c>
      <c r="S6328" s="25">
        <v>207.22665841666699</v>
      </c>
      <c r="AMG6328"/>
      <c r="AMH6328"/>
      <c r="AMI6328"/>
      <c r="AMJ6328"/>
    </row>
    <row r="6329" spans="1:1024" s="2" customFormat="1" ht="38.25" x14ac:dyDescent="0.25">
      <c r="A6329" s="10" t="s">
        <v>1462</v>
      </c>
      <c r="B6329" s="66">
        <v>10092</v>
      </c>
      <c r="C6329" s="10">
        <f>VLOOKUP(B6329,[1]Planilha8!$X$4:$Y$6629,2,0)</f>
        <v>2041680</v>
      </c>
      <c r="D6329" s="12" t="s">
        <v>1668</v>
      </c>
      <c r="E6329" s="12" t="str">
        <f>VLOOKUP(B6329,[1]Planilha8!$X$4:$Z$6629,3,0)</f>
        <v>AMBULATÓRIO – GERÊNCIA</v>
      </c>
      <c r="F6329" s="12" t="str">
        <f>VLOOKUP(B6329,[1]Planilha8!$X$4:$AD$6629,7,0)</f>
        <v>BOM</v>
      </c>
      <c r="G6329" s="13">
        <v>41808</v>
      </c>
      <c r="H6329" s="14">
        <v>390.23016999999999</v>
      </c>
      <c r="I6329" s="15" t="s">
        <v>22</v>
      </c>
      <c r="J6329" s="94" t="s">
        <v>1665</v>
      </c>
      <c r="K6329" s="57">
        <v>21229</v>
      </c>
      <c r="L6329" s="58">
        <v>2014000742</v>
      </c>
      <c r="M6329" s="59">
        <v>43465</v>
      </c>
      <c r="N6329" s="60">
        <v>176.499675416667</v>
      </c>
      <c r="O6329" s="61">
        <v>0.2</v>
      </c>
      <c r="P6329" s="62">
        <v>1.6666666666666701E-2</v>
      </c>
      <c r="Q6329" s="63">
        <v>6.5038361666666704</v>
      </c>
      <c r="R6329" s="64">
        <v>183.00351158333299</v>
      </c>
      <c r="S6329" s="25">
        <v>207.22665841666699</v>
      </c>
      <c r="AMG6329"/>
      <c r="AMH6329"/>
      <c r="AMI6329"/>
      <c r="AMJ6329"/>
    </row>
    <row r="6330" spans="1:1024" s="2" customFormat="1" ht="38.25" x14ac:dyDescent="0.25">
      <c r="A6330" s="10" t="s">
        <v>1462</v>
      </c>
      <c r="B6330" s="66">
        <v>10093</v>
      </c>
      <c r="C6330" s="10">
        <f>VLOOKUP(B6330,[1]Planilha8!$X$4:$Y$6629,2,0)</f>
        <v>2041681</v>
      </c>
      <c r="D6330" s="12" t="s">
        <v>1668</v>
      </c>
      <c r="E6330" s="12" t="str">
        <f>VLOOKUP(B6330,[1]Planilha8!$X$4:$Z$6629,3,0)</f>
        <v>AMBULATÓRIO -CONSULTÓRIO 21C</v>
      </c>
      <c r="F6330" s="12" t="str">
        <f>VLOOKUP(B6330,[1]Planilha8!$X$4:$AD$6629,7,0)</f>
        <v>BOM</v>
      </c>
      <c r="G6330" s="13">
        <v>41808</v>
      </c>
      <c r="H6330" s="14">
        <v>390.23016999999999</v>
      </c>
      <c r="I6330" s="15" t="s">
        <v>22</v>
      </c>
      <c r="J6330" s="94" t="s">
        <v>1665</v>
      </c>
      <c r="K6330" s="57">
        <v>21229</v>
      </c>
      <c r="L6330" s="58">
        <v>2014000742</v>
      </c>
      <c r="M6330" s="59">
        <v>43465</v>
      </c>
      <c r="N6330" s="60">
        <v>176.499675416667</v>
      </c>
      <c r="O6330" s="61">
        <v>0.2</v>
      </c>
      <c r="P6330" s="62">
        <v>1.6666666666666701E-2</v>
      </c>
      <c r="Q6330" s="63">
        <v>6.5038361666666704</v>
      </c>
      <c r="R6330" s="64">
        <v>183.00351158333299</v>
      </c>
      <c r="S6330" s="25">
        <v>207.22665841666699</v>
      </c>
      <c r="AMG6330"/>
      <c r="AMH6330"/>
      <c r="AMI6330"/>
      <c r="AMJ6330"/>
    </row>
    <row r="6331" spans="1:1024" s="2" customFormat="1" ht="51" x14ac:dyDescent="0.25">
      <c r="A6331" s="10" t="s">
        <v>1462</v>
      </c>
      <c r="B6331" s="66">
        <v>10094</v>
      </c>
      <c r="C6331" s="10">
        <f>VLOOKUP(B6331,[1]Planilha8!$X$4:$Y$6629,2,0)</f>
        <v>2041682</v>
      </c>
      <c r="D6331" s="12" t="s">
        <v>1668</v>
      </c>
      <c r="E6331" s="12" t="str">
        <f>VLOOKUP(B6331,[1]Planilha8!$X$4:$Z$6629,3,0)</f>
        <v>AMBULATÓRIO – CONSULTÓRIO 9</v>
      </c>
      <c r="F6331" s="12" t="str">
        <f>VLOOKUP(B6331,[1]Planilha8!$X$4:$AD$6629,7,0)</f>
        <v>BOM</v>
      </c>
      <c r="G6331" s="13">
        <v>41808</v>
      </c>
      <c r="H6331" s="14">
        <v>390.23016999999999</v>
      </c>
      <c r="I6331" s="15" t="s">
        <v>22</v>
      </c>
      <c r="J6331" s="94" t="s">
        <v>1665</v>
      </c>
      <c r="K6331" s="57">
        <v>21229</v>
      </c>
      <c r="L6331" s="58">
        <v>2014000742</v>
      </c>
      <c r="M6331" s="59">
        <v>43465</v>
      </c>
      <c r="N6331" s="60">
        <v>176.499675416667</v>
      </c>
      <c r="O6331" s="61">
        <v>0.2</v>
      </c>
      <c r="P6331" s="62">
        <v>1.6666666666666701E-2</v>
      </c>
      <c r="Q6331" s="63">
        <v>6.5038361666666704</v>
      </c>
      <c r="R6331" s="64">
        <v>183.00351158333299</v>
      </c>
      <c r="S6331" s="25">
        <v>207.22665841666699</v>
      </c>
      <c r="AMG6331"/>
      <c r="AMH6331"/>
      <c r="AMI6331"/>
      <c r="AMJ6331"/>
    </row>
    <row r="6332" spans="1:1024" s="2" customFormat="1" ht="38.25" x14ac:dyDescent="0.25">
      <c r="A6332" s="10" t="s">
        <v>1462</v>
      </c>
      <c r="B6332" s="66">
        <v>10095</v>
      </c>
      <c r="C6332" s="10">
        <f>VLOOKUP(B6332,[1]Planilha8!$X$4:$Y$6629,2,0)</f>
        <v>2041683</v>
      </c>
      <c r="D6332" s="12" t="s">
        <v>1668</v>
      </c>
      <c r="E6332" s="12" t="str">
        <f>VLOOKUP(B6332,[1]Planilha8!$X$4:$Z$6629,3,0)</f>
        <v>AMBULATÓRIO – GERÊNCIA</v>
      </c>
      <c r="F6332" s="12" t="str">
        <f>VLOOKUP(B6332,[1]Planilha8!$X$4:$AD$6629,7,0)</f>
        <v>BOM</v>
      </c>
      <c r="G6332" s="13">
        <v>41808</v>
      </c>
      <c r="H6332" s="14">
        <v>390.23016999999999</v>
      </c>
      <c r="I6332" s="15" t="s">
        <v>22</v>
      </c>
      <c r="J6332" s="94" t="s">
        <v>1665</v>
      </c>
      <c r="K6332" s="57">
        <v>21229</v>
      </c>
      <c r="L6332" s="58">
        <v>2014000742</v>
      </c>
      <c r="M6332" s="59">
        <v>43465</v>
      </c>
      <c r="N6332" s="60">
        <v>176.499675416667</v>
      </c>
      <c r="O6332" s="61">
        <v>0.2</v>
      </c>
      <c r="P6332" s="62">
        <v>1.6666666666666701E-2</v>
      </c>
      <c r="Q6332" s="63">
        <v>6.5038361666666704</v>
      </c>
      <c r="R6332" s="64">
        <v>183.00351158333299</v>
      </c>
      <c r="S6332" s="25">
        <v>207.22665841666699</v>
      </c>
      <c r="AMG6332"/>
      <c r="AMH6332"/>
      <c r="AMI6332"/>
      <c r="AMJ6332"/>
    </row>
    <row r="6333" spans="1:1024" s="2" customFormat="1" ht="51" x14ac:dyDescent="0.25">
      <c r="A6333" s="10" t="s">
        <v>1462</v>
      </c>
      <c r="B6333" s="66">
        <v>10096</v>
      </c>
      <c r="C6333" s="10">
        <f>VLOOKUP(B6333,[1]Planilha8!$X$4:$Y$6629,2,0)</f>
        <v>2041684</v>
      </c>
      <c r="D6333" s="12" t="s">
        <v>1668</v>
      </c>
      <c r="E6333" s="12" t="str">
        <f>VLOOKUP(B6333,[1]Planilha8!$X$4:$Z$6629,3,0)</f>
        <v>AMBULATÓRIO – CONSULTÓRIO 2</v>
      </c>
      <c r="F6333" s="12" t="str">
        <f>VLOOKUP(B6333,[1]Planilha8!$X$4:$AD$6629,7,0)</f>
        <v>BOM</v>
      </c>
      <c r="G6333" s="13">
        <v>41808</v>
      </c>
      <c r="H6333" s="14">
        <v>390.23016999999999</v>
      </c>
      <c r="I6333" s="15" t="s">
        <v>22</v>
      </c>
      <c r="J6333" s="94" t="s">
        <v>1665</v>
      </c>
      <c r="K6333" s="57">
        <v>21229</v>
      </c>
      <c r="L6333" s="58">
        <v>2014000742</v>
      </c>
      <c r="M6333" s="59">
        <v>43465</v>
      </c>
      <c r="N6333" s="60">
        <v>176.499675416667</v>
      </c>
      <c r="O6333" s="61">
        <v>0.2</v>
      </c>
      <c r="P6333" s="62">
        <v>1.6666666666666701E-2</v>
      </c>
      <c r="Q6333" s="63">
        <v>6.5038361666666704</v>
      </c>
      <c r="R6333" s="64">
        <v>183.00351158333299</v>
      </c>
      <c r="S6333" s="25">
        <v>207.22665841666699</v>
      </c>
      <c r="AMG6333"/>
      <c r="AMH6333"/>
      <c r="AMI6333"/>
      <c r="AMJ6333"/>
    </row>
    <row r="6334" spans="1:1024" s="2" customFormat="1" ht="38.25" x14ac:dyDescent="0.25">
      <c r="A6334" s="10" t="s">
        <v>1462</v>
      </c>
      <c r="B6334" s="66">
        <v>10097</v>
      </c>
      <c r="C6334" s="10">
        <f>VLOOKUP(B6334,[1]Planilha8!$X$4:$Y$6629,2,0)</f>
        <v>2041685</v>
      </c>
      <c r="D6334" s="12" t="s">
        <v>1668</v>
      </c>
      <c r="E6334" s="12" t="str">
        <f>VLOOKUP(B6334,[1]Planilha8!$X$4:$Z$6629,3,0)</f>
        <v>CHI - PREPARO DE PACINTE</v>
      </c>
      <c r="F6334" s="12" t="str">
        <f>VLOOKUP(B6334,[1]Planilha8!$X$4:$AD$6629,7,0)</f>
        <v>BOM</v>
      </c>
      <c r="G6334" s="13">
        <v>41808</v>
      </c>
      <c r="H6334" s="14">
        <v>390.23016999999999</v>
      </c>
      <c r="I6334" s="15" t="s">
        <v>22</v>
      </c>
      <c r="J6334" s="94" t="s">
        <v>1665</v>
      </c>
      <c r="K6334" s="57">
        <v>21229</v>
      </c>
      <c r="L6334" s="58">
        <v>2014000742</v>
      </c>
      <c r="M6334" s="59">
        <v>43465</v>
      </c>
      <c r="N6334" s="60">
        <v>176.499675416667</v>
      </c>
      <c r="O6334" s="61">
        <v>0.2</v>
      </c>
      <c r="P6334" s="62">
        <v>1.6666666666666701E-2</v>
      </c>
      <c r="Q6334" s="63">
        <v>6.5038361666666704</v>
      </c>
      <c r="R6334" s="64">
        <v>183.00351158333299</v>
      </c>
      <c r="S6334" s="25">
        <v>207.22665841666699</v>
      </c>
      <c r="AMG6334"/>
      <c r="AMH6334"/>
      <c r="AMI6334"/>
      <c r="AMJ6334"/>
    </row>
    <row r="6335" spans="1:1024" s="2" customFormat="1" ht="51" x14ac:dyDescent="0.25">
      <c r="A6335" s="10" t="s">
        <v>1462</v>
      </c>
      <c r="B6335" s="66">
        <v>10098</v>
      </c>
      <c r="C6335" s="10">
        <f>VLOOKUP(B6335,[1]Planilha8!$X$4:$Y$6629,2,0)</f>
        <v>2041686</v>
      </c>
      <c r="D6335" s="12" t="s">
        <v>1668</v>
      </c>
      <c r="E6335" s="12" t="str">
        <f>VLOOKUP(B6335,[1]Planilha8!$X$4:$Z$6629,3,0)</f>
        <v>CENTRAL DE MATERIAL E ESTERILIZAÇÃO</v>
      </c>
      <c r="F6335" s="12" t="str">
        <f>VLOOKUP(B6335,[1]Planilha8!$X$4:$AD$6629,7,0)</f>
        <v>BOM</v>
      </c>
      <c r="G6335" s="13">
        <v>41808</v>
      </c>
      <c r="H6335" s="14">
        <v>390.23016999999999</v>
      </c>
      <c r="I6335" s="15" t="s">
        <v>22</v>
      </c>
      <c r="J6335" s="94" t="s">
        <v>1665</v>
      </c>
      <c r="K6335" s="57">
        <v>21229</v>
      </c>
      <c r="L6335" s="58">
        <v>2014000742</v>
      </c>
      <c r="M6335" s="59">
        <v>43465</v>
      </c>
      <c r="N6335" s="60">
        <v>176.499675416667</v>
      </c>
      <c r="O6335" s="61">
        <v>0.2</v>
      </c>
      <c r="P6335" s="62">
        <v>1.6666666666666701E-2</v>
      </c>
      <c r="Q6335" s="63">
        <v>6.5038361666666704</v>
      </c>
      <c r="R6335" s="64">
        <v>183.00351158333299</v>
      </c>
      <c r="S6335" s="25">
        <v>207.22665841666699</v>
      </c>
      <c r="AMG6335"/>
      <c r="AMH6335"/>
      <c r="AMI6335"/>
      <c r="AMJ6335"/>
    </row>
    <row r="6336" spans="1:1024" s="2" customFormat="1" ht="38.25" x14ac:dyDescent="0.25">
      <c r="A6336" s="10" t="s">
        <v>1462</v>
      </c>
      <c r="B6336" s="66">
        <v>10099</v>
      </c>
      <c r="C6336" s="10">
        <f>VLOOKUP(B6336,[1]Planilha8!$X$4:$Y$6629,2,0)</f>
        <v>2041687</v>
      </c>
      <c r="D6336" s="12" t="s">
        <v>1668</v>
      </c>
      <c r="E6336" s="12" t="str">
        <f>VLOOKUP(B6336,[1]Planilha8!$X$4:$Z$6629,3,0)</f>
        <v>AMBULATÓRIO – GERÊNCIA</v>
      </c>
      <c r="F6336" s="12" t="str">
        <f>VLOOKUP(B6336,[1]Planilha8!$X$4:$AD$6629,7,0)</f>
        <v>BOM</v>
      </c>
      <c r="G6336" s="13">
        <v>41808</v>
      </c>
      <c r="H6336" s="14">
        <v>390.23016999999999</v>
      </c>
      <c r="I6336" s="15" t="s">
        <v>22</v>
      </c>
      <c r="J6336" s="94" t="s">
        <v>1665</v>
      </c>
      <c r="K6336" s="57">
        <v>21229</v>
      </c>
      <c r="L6336" s="58">
        <v>2014000742</v>
      </c>
      <c r="M6336" s="59">
        <v>43465</v>
      </c>
      <c r="N6336" s="60">
        <v>176.499675416667</v>
      </c>
      <c r="O6336" s="61">
        <v>0.2</v>
      </c>
      <c r="P6336" s="62">
        <v>1.6666666666666701E-2</v>
      </c>
      <c r="Q6336" s="63">
        <v>6.5038361666666704</v>
      </c>
      <c r="R6336" s="64">
        <v>183.00351158333299</v>
      </c>
      <c r="S6336" s="25">
        <v>207.22665841666699</v>
      </c>
      <c r="AMG6336"/>
      <c r="AMH6336"/>
      <c r="AMI6336"/>
      <c r="AMJ6336"/>
    </row>
    <row r="6337" spans="1:1024" s="2" customFormat="1" ht="38.25" x14ac:dyDescent="0.25">
      <c r="A6337" s="10" t="s">
        <v>1462</v>
      </c>
      <c r="B6337" s="66">
        <v>10100</v>
      </c>
      <c r="C6337" s="10">
        <f>VLOOKUP(B6337,[1]Planilha8!$X$4:$Y$6629,2,0)</f>
        <v>2041688</v>
      </c>
      <c r="D6337" s="12" t="s">
        <v>1668</v>
      </c>
      <c r="E6337" s="12" t="str">
        <f>VLOOKUP(B6337,[1]Planilha8!$X$4:$Z$6629,3,0)</f>
        <v>CENTRO CIRÚRGICO</v>
      </c>
      <c r="F6337" s="12" t="str">
        <f>VLOOKUP(B6337,[1]Planilha8!$X$4:$AD$6629,7,0)</f>
        <v>BOM</v>
      </c>
      <c r="G6337" s="13">
        <v>41808</v>
      </c>
      <c r="H6337" s="14">
        <v>390.23016999999999</v>
      </c>
      <c r="I6337" s="15" t="s">
        <v>22</v>
      </c>
      <c r="J6337" s="94" t="s">
        <v>1665</v>
      </c>
      <c r="K6337" s="57">
        <v>21229</v>
      </c>
      <c r="L6337" s="58">
        <v>2014000742</v>
      </c>
      <c r="M6337" s="59">
        <v>43465</v>
      </c>
      <c r="N6337" s="60">
        <v>176.499675416667</v>
      </c>
      <c r="O6337" s="61">
        <v>0.2</v>
      </c>
      <c r="P6337" s="62">
        <v>1.6666666666666701E-2</v>
      </c>
      <c r="Q6337" s="63">
        <v>6.5038361666666704</v>
      </c>
      <c r="R6337" s="64">
        <v>183.00351158333299</v>
      </c>
      <c r="S6337" s="25">
        <v>207.22665841666699</v>
      </c>
      <c r="AMG6337"/>
      <c r="AMH6337"/>
      <c r="AMI6337"/>
      <c r="AMJ6337"/>
    </row>
    <row r="6338" spans="1:1024" s="2" customFormat="1" ht="51" x14ac:dyDescent="0.25">
      <c r="A6338" s="10" t="s">
        <v>1462</v>
      </c>
      <c r="B6338" s="66">
        <v>10101</v>
      </c>
      <c r="C6338" s="10">
        <f>VLOOKUP(B6338,[1]Planilha8!$X$4:$Y$6629,2,0)</f>
        <v>2041689</v>
      </c>
      <c r="D6338" s="12" t="s">
        <v>1668</v>
      </c>
      <c r="E6338" s="12" t="str">
        <f>VLOOKUP(B6338,[1]Planilha8!$X$4:$Z$6629,3,0)</f>
        <v>AMBULATÓRIO – CONSULTÓRIO 30</v>
      </c>
      <c r="F6338" s="12" t="str">
        <f>VLOOKUP(B6338,[1]Planilha8!$X$4:$AD$6629,7,0)</f>
        <v>BOM</v>
      </c>
      <c r="G6338" s="13">
        <v>41808</v>
      </c>
      <c r="H6338" s="14">
        <v>390.23016999999999</v>
      </c>
      <c r="I6338" s="15" t="s">
        <v>22</v>
      </c>
      <c r="J6338" s="94" t="s">
        <v>1665</v>
      </c>
      <c r="K6338" s="57">
        <v>21229</v>
      </c>
      <c r="L6338" s="58">
        <v>2014000742</v>
      </c>
      <c r="M6338" s="59">
        <v>43465</v>
      </c>
      <c r="N6338" s="60">
        <v>176.499675416667</v>
      </c>
      <c r="O6338" s="61">
        <v>0.2</v>
      </c>
      <c r="P6338" s="62">
        <v>1.6666666666666701E-2</v>
      </c>
      <c r="Q6338" s="63">
        <v>6.5038361666666704</v>
      </c>
      <c r="R6338" s="64">
        <v>183.00351158333299</v>
      </c>
      <c r="S6338" s="25">
        <v>207.22665841666699</v>
      </c>
      <c r="AMG6338"/>
      <c r="AMH6338"/>
      <c r="AMI6338"/>
      <c r="AMJ6338"/>
    </row>
    <row r="6339" spans="1:1024" s="2" customFormat="1" ht="51" x14ac:dyDescent="0.25">
      <c r="A6339" s="10" t="s">
        <v>1462</v>
      </c>
      <c r="B6339" s="66">
        <v>10102</v>
      </c>
      <c r="C6339" s="10">
        <f>VLOOKUP(B6339,[1]Planilha8!$X$4:$Y$6629,2,0)</f>
        <v>2041690</v>
      </c>
      <c r="D6339" s="12" t="s">
        <v>1668</v>
      </c>
      <c r="E6339" s="12" t="str">
        <f>VLOOKUP(B6339,[1]Planilha8!$X$4:$Z$6629,3,0)</f>
        <v>AMBULATÓRIO – CONSULTÓRIO 31</v>
      </c>
      <c r="F6339" s="12" t="str">
        <f>VLOOKUP(B6339,[1]Planilha8!$X$4:$AD$6629,7,0)</f>
        <v>BOM</v>
      </c>
      <c r="G6339" s="13">
        <v>41808</v>
      </c>
      <c r="H6339" s="14">
        <v>390.23016999999999</v>
      </c>
      <c r="I6339" s="15" t="s">
        <v>22</v>
      </c>
      <c r="J6339" s="94" t="s">
        <v>1665</v>
      </c>
      <c r="K6339" s="57">
        <v>21229</v>
      </c>
      <c r="L6339" s="58">
        <v>2014000742</v>
      </c>
      <c r="M6339" s="59">
        <v>43465</v>
      </c>
      <c r="N6339" s="60">
        <v>176.499675416667</v>
      </c>
      <c r="O6339" s="61">
        <v>0.2</v>
      </c>
      <c r="P6339" s="62">
        <v>1.6666666666666701E-2</v>
      </c>
      <c r="Q6339" s="63">
        <v>6.5038361666666704</v>
      </c>
      <c r="R6339" s="64">
        <v>183.00351158333299</v>
      </c>
      <c r="S6339" s="25">
        <v>207.22665841666699</v>
      </c>
      <c r="AMG6339"/>
      <c r="AMH6339"/>
      <c r="AMI6339"/>
      <c r="AMJ6339"/>
    </row>
    <row r="6340" spans="1:1024" s="2" customFormat="1" ht="51" x14ac:dyDescent="0.25">
      <c r="A6340" s="10" t="s">
        <v>1462</v>
      </c>
      <c r="B6340" s="66">
        <v>10103</v>
      </c>
      <c r="C6340" s="10">
        <f>VLOOKUP(B6340,[1]Planilha8!$X$4:$Y$6629,2,0)</f>
        <v>2041691</v>
      </c>
      <c r="D6340" s="12" t="s">
        <v>1668</v>
      </c>
      <c r="E6340" s="12" t="str">
        <f>VLOOKUP(B6340,[1]Planilha8!$X$4:$Z$6629,3,0)</f>
        <v>AMBULATÓRIO – CONSULTÓRIO 10</v>
      </c>
      <c r="F6340" s="12" t="str">
        <f>VLOOKUP(B6340,[1]Planilha8!$X$4:$AD$6629,7,0)</f>
        <v>BOM</v>
      </c>
      <c r="G6340" s="13">
        <v>41808</v>
      </c>
      <c r="H6340" s="14">
        <v>390.23016999999999</v>
      </c>
      <c r="I6340" s="15" t="s">
        <v>22</v>
      </c>
      <c r="J6340" s="94" t="s">
        <v>1665</v>
      </c>
      <c r="K6340" s="57">
        <v>21229</v>
      </c>
      <c r="L6340" s="58">
        <v>2014000742</v>
      </c>
      <c r="M6340" s="59">
        <v>43465</v>
      </c>
      <c r="N6340" s="60">
        <v>176.499675416667</v>
      </c>
      <c r="O6340" s="61">
        <v>0.2</v>
      </c>
      <c r="P6340" s="62">
        <v>1.6666666666666701E-2</v>
      </c>
      <c r="Q6340" s="63">
        <v>6.5038361666666704</v>
      </c>
      <c r="R6340" s="64">
        <v>183.00351158333299</v>
      </c>
      <c r="S6340" s="25">
        <v>207.22665841666699</v>
      </c>
      <c r="AMG6340"/>
      <c r="AMH6340"/>
      <c r="AMI6340"/>
      <c r="AMJ6340"/>
    </row>
    <row r="6341" spans="1:1024" s="2" customFormat="1" ht="38.25" x14ac:dyDescent="0.25">
      <c r="A6341" s="10" t="s">
        <v>1462</v>
      </c>
      <c r="B6341" s="66">
        <v>10104</v>
      </c>
      <c r="C6341" s="10">
        <f>VLOOKUP(B6341,[1]Planilha8!$X$4:$Y$6629,2,0)</f>
        <v>2041692</v>
      </c>
      <c r="D6341" s="12" t="s">
        <v>1668</v>
      </c>
      <c r="E6341" s="12" t="str">
        <f>VLOOKUP(B6341,[1]Planilha8!$X$4:$Z$6629,3,0)</f>
        <v>APOIO AO DIAGNÓSTICO</v>
      </c>
      <c r="F6341" s="12" t="str">
        <f>VLOOKUP(B6341,[1]Planilha8!$X$4:$AD$6629,7,0)</f>
        <v>BOM</v>
      </c>
      <c r="G6341" s="13">
        <v>41808</v>
      </c>
      <c r="H6341" s="14">
        <v>390.23016999999999</v>
      </c>
      <c r="I6341" s="15" t="s">
        <v>22</v>
      </c>
      <c r="J6341" s="94" t="s">
        <v>1665</v>
      </c>
      <c r="K6341" s="57">
        <v>21229</v>
      </c>
      <c r="L6341" s="58">
        <v>2014000742</v>
      </c>
      <c r="M6341" s="59">
        <v>43465</v>
      </c>
      <c r="N6341" s="60">
        <v>176.499675416667</v>
      </c>
      <c r="O6341" s="61">
        <v>0.2</v>
      </c>
      <c r="P6341" s="62">
        <v>1.6666666666666701E-2</v>
      </c>
      <c r="Q6341" s="63">
        <v>6.5038361666666704</v>
      </c>
      <c r="R6341" s="64">
        <v>183.00351158333299</v>
      </c>
      <c r="S6341" s="25">
        <v>207.22665841666699</v>
      </c>
      <c r="AMG6341"/>
      <c r="AMH6341"/>
      <c r="AMI6341"/>
      <c r="AMJ6341"/>
    </row>
    <row r="6342" spans="1:1024" s="2" customFormat="1" ht="51" x14ac:dyDescent="0.25">
      <c r="A6342" s="10" t="s">
        <v>1462</v>
      </c>
      <c r="B6342" s="66">
        <v>10105</v>
      </c>
      <c r="C6342" s="10">
        <f>VLOOKUP(B6342,[1]Planilha8!$X$4:$Y$6629,2,0)</f>
        <v>2041693</v>
      </c>
      <c r="D6342" s="12" t="s">
        <v>1668</v>
      </c>
      <c r="E6342" s="12" t="str">
        <f>VLOOKUP(B6342,[1]Planilha8!$X$4:$Z$6629,3,0)</f>
        <v>AMBULATÓRIO – CONSULTÓRIO 8</v>
      </c>
      <c r="F6342" s="12" t="str">
        <f>VLOOKUP(B6342,[1]Planilha8!$X$4:$AD$6629,7,0)</f>
        <v>BOM</v>
      </c>
      <c r="G6342" s="13">
        <v>41808</v>
      </c>
      <c r="H6342" s="14">
        <v>390.23016999999999</v>
      </c>
      <c r="I6342" s="15" t="s">
        <v>22</v>
      </c>
      <c r="J6342" s="94" t="s">
        <v>1665</v>
      </c>
      <c r="K6342" s="57">
        <v>21229</v>
      </c>
      <c r="L6342" s="58">
        <v>2014000742</v>
      </c>
      <c r="M6342" s="59">
        <v>43465</v>
      </c>
      <c r="N6342" s="60">
        <v>176.499675416667</v>
      </c>
      <c r="O6342" s="61">
        <v>0.2</v>
      </c>
      <c r="P6342" s="62">
        <v>1.6666666666666701E-2</v>
      </c>
      <c r="Q6342" s="63">
        <v>6.5038361666666704</v>
      </c>
      <c r="R6342" s="64">
        <v>183.00351158333299</v>
      </c>
      <c r="S6342" s="25">
        <v>207.22665841666699</v>
      </c>
      <c r="AMG6342"/>
      <c r="AMH6342"/>
      <c r="AMI6342"/>
      <c r="AMJ6342"/>
    </row>
    <row r="6343" spans="1:1024" s="2" customFormat="1" ht="51" x14ac:dyDescent="0.25">
      <c r="A6343" s="10" t="s">
        <v>1462</v>
      </c>
      <c r="B6343" s="66">
        <v>10106</v>
      </c>
      <c r="C6343" s="10">
        <f>VLOOKUP(B6343,[1]Planilha8!$X$4:$Y$6629,2,0)</f>
        <v>2041694</v>
      </c>
      <c r="D6343" s="12" t="s">
        <v>1668</v>
      </c>
      <c r="E6343" s="12" t="str">
        <f>VLOOKUP(B6343,[1]Planilha8!$X$4:$Z$6629,3,0)</f>
        <v>AMBULATÓRIO – CONSULTÓRIO 30</v>
      </c>
      <c r="F6343" s="12" t="str">
        <f>VLOOKUP(B6343,[1]Planilha8!$X$4:$AD$6629,7,0)</f>
        <v>BOM</v>
      </c>
      <c r="G6343" s="13">
        <v>41808</v>
      </c>
      <c r="H6343" s="14">
        <v>390.23016999999999</v>
      </c>
      <c r="I6343" s="15" t="s">
        <v>22</v>
      </c>
      <c r="J6343" s="94" t="s">
        <v>1665</v>
      </c>
      <c r="K6343" s="57">
        <v>21229</v>
      </c>
      <c r="L6343" s="58">
        <v>2014000742</v>
      </c>
      <c r="M6343" s="59">
        <v>43465</v>
      </c>
      <c r="N6343" s="60">
        <v>176.499675416667</v>
      </c>
      <c r="O6343" s="61">
        <v>0.2</v>
      </c>
      <c r="P6343" s="62">
        <v>1.6666666666666701E-2</v>
      </c>
      <c r="Q6343" s="63">
        <v>6.5038361666666704</v>
      </c>
      <c r="R6343" s="64">
        <v>183.00351158333299</v>
      </c>
      <c r="S6343" s="25">
        <v>207.22665841666699</v>
      </c>
      <c r="AMG6343"/>
      <c r="AMH6343"/>
      <c r="AMI6343"/>
      <c r="AMJ6343"/>
    </row>
    <row r="6344" spans="1:1024" s="2" customFormat="1" ht="38.25" x14ac:dyDescent="0.25">
      <c r="A6344" s="10" t="s">
        <v>1462</v>
      </c>
      <c r="B6344" s="66">
        <v>10107</v>
      </c>
      <c r="C6344" s="10">
        <f>VLOOKUP(B6344,[1]Planilha8!$X$4:$Y$6629,2,0)</f>
        <v>2041695</v>
      </c>
      <c r="D6344" s="12" t="s">
        <v>1668</v>
      </c>
      <c r="E6344" s="12" t="str">
        <f>VLOOKUP(B6344,[1]Planilha8!$X$4:$Z$6629,3,0)</f>
        <v>AMBULATÓRIO –  SALA DE APOIO ALA D</v>
      </c>
      <c r="F6344" s="12" t="str">
        <f>VLOOKUP(B6344,[1]Planilha8!$X$4:$AD$6629,7,0)</f>
        <v>BOM</v>
      </c>
      <c r="G6344" s="13">
        <v>41808</v>
      </c>
      <c r="H6344" s="14">
        <v>390.23016999999999</v>
      </c>
      <c r="I6344" s="15" t="s">
        <v>22</v>
      </c>
      <c r="J6344" s="94" t="s">
        <v>1665</v>
      </c>
      <c r="K6344" s="57">
        <v>21229</v>
      </c>
      <c r="L6344" s="58">
        <v>2014000742</v>
      </c>
      <c r="M6344" s="59">
        <v>43465</v>
      </c>
      <c r="N6344" s="60">
        <v>176.499675416667</v>
      </c>
      <c r="O6344" s="61">
        <v>0.2</v>
      </c>
      <c r="P6344" s="62">
        <v>1.6666666666666701E-2</v>
      </c>
      <c r="Q6344" s="63">
        <v>6.5038361666666704</v>
      </c>
      <c r="R6344" s="64">
        <v>183.00351158333299</v>
      </c>
      <c r="S6344" s="25">
        <v>207.22665841666699</v>
      </c>
      <c r="AMG6344"/>
      <c r="AMH6344"/>
      <c r="AMI6344"/>
      <c r="AMJ6344"/>
    </row>
    <row r="6345" spans="1:1024" s="2" customFormat="1" ht="51" x14ac:dyDescent="0.25">
      <c r="A6345" s="10" t="s">
        <v>1462</v>
      </c>
      <c r="B6345" s="66">
        <v>10108</v>
      </c>
      <c r="C6345" s="10">
        <f>VLOOKUP(B6345,[1]Planilha8!$X$4:$Y$6629,2,0)</f>
        <v>2041696</v>
      </c>
      <c r="D6345" s="12" t="s">
        <v>1668</v>
      </c>
      <c r="E6345" s="12" t="str">
        <f>VLOOKUP(B6345,[1]Planilha8!$X$4:$Z$6629,3,0)</f>
        <v>AMBULATÓRIO – CONSULTÓRIO 26</v>
      </c>
      <c r="F6345" s="12" t="str">
        <f>VLOOKUP(B6345,[1]Planilha8!$X$4:$AD$6629,7,0)</f>
        <v>BOM</v>
      </c>
      <c r="G6345" s="13">
        <v>41808</v>
      </c>
      <c r="H6345" s="14">
        <v>390.23016999999999</v>
      </c>
      <c r="I6345" s="15" t="s">
        <v>22</v>
      </c>
      <c r="J6345" s="94" t="s">
        <v>1665</v>
      </c>
      <c r="K6345" s="57">
        <v>21229</v>
      </c>
      <c r="L6345" s="58">
        <v>2014000742</v>
      </c>
      <c r="M6345" s="59">
        <v>43465</v>
      </c>
      <c r="N6345" s="60">
        <v>176.499675416667</v>
      </c>
      <c r="O6345" s="61">
        <v>0.2</v>
      </c>
      <c r="P6345" s="62">
        <v>1.6666666666666701E-2</v>
      </c>
      <c r="Q6345" s="63">
        <v>6.5038361666666704</v>
      </c>
      <c r="R6345" s="64">
        <v>183.00351158333299</v>
      </c>
      <c r="S6345" s="25">
        <v>207.22665841666699</v>
      </c>
      <c r="AMG6345"/>
      <c r="AMH6345"/>
      <c r="AMI6345"/>
      <c r="AMJ6345"/>
    </row>
    <row r="6346" spans="1:1024" s="2" customFormat="1" ht="51" x14ac:dyDescent="0.25">
      <c r="A6346" s="10" t="s">
        <v>1462</v>
      </c>
      <c r="B6346" s="66">
        <v>10109</v>
      </c>
      <c r="C6346" s="10">
        <f>VLOOKUP(B6346,[1]Planilha8!$X$4:$Y$6629,2,0)</f>
        <v>2041697</v>
      </c>
      <c r="D6346" s="12" t="s">
        <v>1668</v>
      </c>
      <c r="E6346" s="12" t="str">
        <f>VLOOKUP(B6346,[1]Planilha8!$X$4:$Z$6629,3,0)</f>
        <v>AMBULATÓRIO – CONSULTÓRIO 9</v>
      </c>
      <c r="F6346" s="12" t="str">
        <f>VLOOKUP(B6346,[1]Planilha8!$X$4:$AD$6629,7,0)</f>
        <v>BOM</v>
      </c>
      <c r="G6346" s="13">
        <v>41808</v>
      </c>
      <c r="H6346" s="14">
        <v>390.23016999999999</v>
      </c>
      <c r="I6346" s="15" t="s">
        <v>22</v>
      </c>
      <c r="J6346" s="94" t="s">
        <v>1665</v>
      </c>
      <c r="K6346" s="57">
        <v>21229</v>
      </c>
      <c r="L6346" s="58">
        <v>2014000742</v>
      </c>
      <c r="M6346" s="59">
        <v>43465</v>
      </c>
      <c r="N6346" s="60">
        <v>176.499675416667</v>
      </c>
      <c r="O6346" s="61">
        <v>0.2</v>
      </c>
      <c r="P6346" s="62">
        <v>1.6666666666666701E-2</v>
      </c>
      <c r="Q6346" s="63">
        <v>6.5038361666666704</v>
      </c>
      <c r="R6346" s="64">
        <v>183.00351158333299</v>
      </c>
      <c r="S6346" s="25">
        <v>207.22665841666699</v>
      </c>
      <c r="AMG6346"/>
      <c r="AMH6346"/>
      <c r="AMI6346"/>
      <c r="AMJ6346"/>
    </row>
    <row r="6347" spans="1:1024" s="2" customFormat="1" ht="51" x14ac:dyDescent="0.25">
      <c r="A6347" s="10" t="s">
        <v>1462</v>
      </c>
      <c r="B6347" s="66">
        <v>10110</v>
      </c>
      <c r="C6347" s="10">
        <f>VLOOKUP(B6347,[1]Planilha8!$X$4:$Y$6629,2,0)</f>
        <v>2041698</v>
      </c>
      <c r="D6347" s="12" t="s">
        <v>1668</v>
      </c>
      <c r="E6347" s="12" t="str">
        <f>VLOOKUP(B6347,[1]Planilha8!$X$4:$Z$6629,3,0)</f>
        <v>AMBULATÓRIO – CONSULTÓRIO 6</v>
      </c>
      <c r="F6347" s="12" t="str">
        <f>VLOOKUP(B6347,[1]Planilha8!$X$4:$AD$6629,7,0)</f>
        <v>BOM</v>
      </c>
      <c r="G6347" s="13">
        <v>41808</v>
      </c>
      <c r="H6347" s="14">
        <v>390.23016999999999</v>
      </c>
      <c r="I6347" s="15" t="s">
        <v>22</v>
      </c>
      <c r="J6347" s="94" t="s">
        <v>1665</v>
      </c>
      <c r="K6347" s="57">
        <v>21229</v>
      </c>
      <c r="L6347" s="58">
        <v>2014000742</v>
      </c>
      <c r="M6347" s="59">
        <v>43465</v>
      </c>
      <c r="N6347" s="60">
        <v>176.499675416667</v>
      </c>
      <c r="O6347" s="61">
        <v>0.2</v>
      </c>
      <c r="P6347" s="62">
        <v>1.6666666666666701E-2</v>
      </c>
      <c r="Q6347" s="63">
        <v>6.5038361666666704</v>
      </c>
      <c r="R6347" s="64">
        <v>183.00351158333299</v>
      </c>
      <c r="S6347" s="25">
        <v>207.22665841666699</v>
      </c>
      <c r="AMG6347"/>
      <c r="AMH6347"/>
      <c r="AMI6347"/>
      <c r="AMJ6347"/>
    </row>
    <row r="6348" spans="1:1024" s="2" customFormat="1" ht="38.25" x14ac:dyDescent="0.25">
      <c r="A6348" s="10" t="s">
        <v>1462</v>
      </c>
      <c r="B6348" s="66">
        <v>10111</v>
      </c>
      <c r="C6348" s="10">
        <f>VLOOKUP(B6348,[1]Planilha8!$X$4:$Y$6629,2,0)</f>
        <v>2041699</v>
      </c>
      <c r="D6348" s="12" t="s">
        <v>1668</v>
      </c>
      <c r="E6348" s="12" t="str">
        <f>VLOOKUP(B6348,[1]Planilha8!$X$4:$Z$6629,3,0)</f>
        <v>APOIO AO DIAGNÓSTICO</v>
      </c>
      <c r="F6348" s="12" t="str">
        <f>VLOOKUP(B6348,[1]Planilha8!$X$4:$AD$6629,7,0)</f>
        <v>BOM</v>
      </c>
      <c r="G6348" s="13">
        <v>41808</v>
      </c>
      <c r="H6348" s="14">
        <v>390.23016999999999</v>
      </c>
      <c r="I6348" s="15" t="s">
        <v>22</v>
      </c>
      <c r="J6348" s="94" t="s">
        <v>1665</v>
      </c>
      <c r="K6348" s="57">
        <v>21229</v>
      </c>
      <c r="L6348" s="58">
        <v>2014000742</v>
      </c>
      <c r="M6348" s="59">
        <v>43465</v>
      </c>
      <c r="N6348" s="60">
        <v>176.499675416667</v>
      </c>
      <c r="O6348" s="61">
        <v>0.2</v>
      </c>
      <c r="P6348" s="62">
        <v>1.6666666666666701E-2</v>
      </c>
      <c r="Q6348" s="63">
        <v>6.5038361666666704</v>
      </c>
      <c r="R6348" s="64">
        <v>183.00351158333299</v>
      </c>
      <c r="S6348" s="25">
        <v>207.22665841666699</v>
      </c>
      <c r="AMG6348"/>
      <c r="AMH6348"/>
      <c r="AMI6348"/>
      <c r="AMJ6348"/>
    </row>
    <row r="6349" spans="1:1024" s="2" customFormat="1" ht="51" x14ac:dyDescent="0.25">
      <c r="A6349" s="10" t="s">
        <v>1462</v>
      </c>
      <c r="B6349" s="66">
        <v>10112</v>
      </c>
      <c r="C6349" s="10">
        <f>VLOOKUP(B6349,[1]Planilha8!$X$4:$Y$6629,2,0)</f>
        <v>2041700</v>
      </c>
      <c r="D6349" s="12" t="s">
        <v>1668</v>
      </c>
      <c r="E6349" s="12" t="str">
        <f>VLOOKUP(B6349,[1]Planilha8!$X$4:$Z$6629,3,0)</f>
        <v>AMBULATÓRIO – CONSULTÓRIO 25</v>
      </c>
      <c r="F6349" s="12" t="str">
        <f>VLOOKUP(B6349,[1]Planilha8!$X$4:$AD$6629,7,0)</f>
        <v>BOM</v>
      </c>
      <c r="G6349" s="13">
        <v>41808</v>
      </c>
      <c r="H6349" s="14">
        <v>390.23016999999999</v>
      </c>
      <c r="I6349" s="15" t="s">
        <v>22</v>
      </c>
      <c r="J6349" s="94" t="s">
        <v>1665</v>
      </c>
      <c r="K6349" s="57">
        <v>21229</v>
      </c>
      <c r="L6349" s="58">
        <v>2014000742</v>
      </c>
      <c r="M6349" s="59">
        <v>43465</v>
      </c>
      <c r="N6349" s="60">
        <v>176.499675416667</v>
      </c>
      <c r="O6349" s="61">
        <v>0.2</v>
      </c>
      <c r="P6349" s="62">
        <v>1.6666666666666701E-2</v>
      </c>
      <c r="Q6349" s="63">
        <v>6.5038361666666704</v>
      </c>
      <c r="R6349" s="64">
        <v>183.00351158333299</v>
      </c>
      <c r="S6349" s="25">
        <v>207.22665841666699</v>
      </c>
      <c r="AMG6349"/>
      <c r="AMH6349"/>
      <c r="AMI6349"/>
      <c r="AMJ6349"/>
    </row>
    <row r="6350" spans="1:1024" s="2" customFormat="1" ht="51" x14ac:dyDescent="0.25">
      <c r="A6350" s="10" t="s">
        <v>1462</v>
      </c>
      <c r="B6350" s="66">
        <v>10113</v>
      </c>
      <c r="C6350" s="10">
        <f>VLOOKUP(B6350,[1]Planilha8!$X$4:$Y$6629,2,0)</f>
        <v>2041701</v>
      </c>
      <c r="D6350" s="12" t="s">
        <v>1668</v>
      </c>
      <c r="E6350" s="12" t="str">
        <f>VLOOKUP(B6350,[1]Planilha8!$X$4:$Z$6629,3,0)</f>
        <v>AMBULATÓRIO – CONSULTÓRIO 36</v>
      </c>
      <c r="F6350" s="12" t="str">
        <f>VLOOKUP(B6350,[1]Planilha8!$X$4:$AD$6629,7,0)</f>
        <v>BOM</v>
      </c>
      <c r="G6350" s="13">
        <v>41808</v>
      </c>
      <c r="H6350" s="14">
        <v>390.23016999999999</v>
      </c>
      <c r="I6350" s="15" t="s">
        <v>22</v>
      </c>
      <c r="J6350" s="94" t="s">
        <v>1665</v>
      </c>
      <c r="K6350" s="57">
        <v>21229</v>
      </c>
      <c r="L6350" s="58">
        <v>2014000742</v>
      </c>
      <c r="M6350" s="59">
        <v>43465</v>
      </c>
      <c r="N6350" s="60">
        <v>176.499675416667</v>
      </c>
      <c r="O6350" s="61">
        <v>0.2</v>
      </c>
      <c r="P6350" s="62">
        <v>1.6666666666666701E-2</v>
      </c>
      <c r="Q6350" s="63">
        <v>6.5038361666666704</v>
      </c>
      <c r="R6350" s="64">
        <v>183.00351158333299</v>
      </c>
      <c r="S6350" s="25">
        <v>207.22665841666699</v>
      </c>
      <c r="AMG6350"/>
      <c r="AMH6350"/>
      <c r="AMI6350"/>
      <c r="AMJ6350"/>
    </row>
    <row r="6351" spans="1:1024" s="2" customFormat="1" ht="51" x14ac:dyDescent="0.25">
      <c r="A6351" s="10" t="s">
        <v>1462</v>
      </c>
      <c r="B6351" s="66">
        <v>10114</v>
      </c>
      <c r="C6351" s="10">
        <f>VLOOKUP(B6351,[1]Planilha8!$X$4:$Y$6629,2,0)</f>
        <v>2041702</v>
      </c>
      <c r="D6351" s="12" t="s">
        <v>1668</v>
      </c>
      <c r="E6351" s="12" t="str">
        <f>VLOOKUP(B6351,[1]Planilha8!$X$4:$Z$6629,3,0)</f>
        <v>AMBULATÓRIO – CONSULTÓRIO 30</v>
      </c>
      <c r="F6351" s="12" t="str">
        <f>VLOOKUP(B6351,[1]Planilha8!$X$4:$AD$6629,7,0)</f>
        <v>BOM</v>
      </c>
      <c r="G6351" s="13">
        <v>41808</v>
      </c>
      <c r="H6351" s="14">
        <v>390.23016999999999</v>
      </c>
      <c r="I6351" s="15" t="s">
        <v>22</v>
      </c>
      <c r="J6351" s="94" t="s">
        <v>1665</v>
      </c>
      <c r="K6351" s="57">
        <v>21229</v>
      </c>
      <c r="L6351" s="58">
        <v>2014000742</v>
      </c>
      <c r="M6351" s="59">
        <v>43465</v>
      </c>
      <c r="N6351" s="60">
        <v>176.499675416667</v>
      </c>
      <c r="O6351" s="61">
        <v>0.2</v>
      </c>
      <c r="P6351" s="62">
        <v>1.6666666666666701E-2</v>
      </c>
      <c r="Q6351" s="63">
        <v>6.5038361666666704</v>
      </c>
      <c r="R6351" s="64">
        <v>183.00351158333299</v>
      </c>
      <c r="S6351" s="25">
        <v>207.22665841666699</v>
      </c>
      <c r="AMG6351"/>
      <c r="AMH6351"/>
      <c r="AMI6351"/>
      <c r="AMJ6351"/>
    </row>
    <row r="6352" spans="1:1024" s="2" customFormat="1" ht="38.25" x14ac:dyDescent="0.25">
      <c r="A6352" s="10" t="s">
        <v>1462</v>
      </c>
      <c r="B6352" s="66">
        <v>10115</v>
      </c>
      <c r="C6352" s="10">
        <f>VLOOKUP(B6352,[1]Planilha8!$X$4:$Y$6629,2,0)</f>
        <v>2041703</v>
      </c>
      <c r="D6352" s="12" t="s">
        <v>1668</v>
      </c>
      <c r="E6352" s="12" t="str">
        <f>VLOOKUP(B6352,[1]Planilha8!$X$4:$Z$6629,3,0)</f>
        <v>PORTARIA “A'</v>
      </c>
      <c r="F6352" s="12" t="str">
        <f>VLOOKUP(B6352,[1]Planilha8!$X$4:$AD$6629,7,0)</f>
        <v>BOM</v>
      </c>
      <c r="G6352" s="13">
        <v>41808</v>
      </c>
      <c r="H6352" s="14">
        <v>390.23016999999999</v>
      </c>
      <c r="I6352" s="15" t="s">
        <v>22</v>
      </c>
      <c r="J6352" s="94" t="s">
        <v>1665</v>
      </c>
      <c r="K6352" s="57">
        <v>21229</v>
      </c>
      <c r="L6352" s="58">
        <v>2014000742</v>
      </c>
      <c r="M6352" s="59">
        <v>43465</v>
      </c>
      <c r="N6352" s="60">
        <v>176.499675416667</v>
      </c>
      <c r="O6352" s="61">
        <v>0.2</v>
      </c>
      <c r="P6352" s="62">
        <v>1.6666666666666701E-2</v>
      </c>
      <c r="Q6352" s="63">
        <v>6.5038361666666704</v>
      </c>
      <c r="R6352" s="64">
        <v>183.00351158333299</v>
      </c>
      <c r="S6352" s="25">
        <v>207.22665841666699</v>
      </c>
      <c r="AMG6352"/>
      <c r="AMH6352"/>
      <c r="AMI6352"/>
      <c r="AMJ6352"/>
    </row>
    <row r="6353" spans="1:1024" s="2" customFormat="1" ht="51" x14ac:dyDescent="0.25">
      <c r="A6353" s="10" t="s">
        <v>1462</v>
      </c>
      <c r="B6353" s="66">
        <v>10116</v>
      </c>
      <c r="C6353" s="10">
        <f>VLOOKUP(B6353,[1]Planilha8!$X$4:$Y$6629,2,0)</f>
        <v>2041704</v>
      </c>
      <c r="D6353" s="12" t="s">
        <v>1668</v>
      </c>
      <c r="E6353" s="12" t="str">
        <f>VLOOKUP(B6353,[1]Planilha8!$X$4:$Z$6629,3,0)</f>
        <v>AMBULATÓRIO – CONSULTÓRIO 19</v>
      </c>
      <c r="F6353" s="12" t="str">
        <f>VLOOKUP(B6353,[1]Planilha8!$X$4:$AD$6629,7,0)</f>
        <v>BOM</v>
      </c>
      <c r="G6353" s="13">
        <v>41808</v>
      </c>
      <c r="H6353" s="14">
        <v>390.23016999999999</v>
      </c>
      <c r="I6353" s="15" t="s">
        <v>22</v>
      </c>
      <c r="J6353" s="94" t="s">
        <v>1665</v>
      </c>
      <c r="K6353" s="57">
        <v>21229</v>
      </c>
      <c r="L6353" s="58">
        <v>2014000742</v>
      </c>
      <c r="M6353" s="59">
        <v>43465</v>
      </c>
      <c r="N6353" s="60">
        <v>176.499675416667</v>
      </c>
      <c r="O6353" s="61">
        <v>0.2</v>
      </c>
      <c r="P6353" s="62">
        <v>1.6666666666666701E-2</v>
      </c>
      <c r="Q6353" s="63">
        <v>6.5038361666666704</v>
      </c>
      <c r="R6353" s="64">
        <v>183.00351158333299</v>
      </c>
      <c r="S6353" s="25">
        <v>207.22665841666699</v>
      </c>
      <c r="AMG6353"/>
      <c r="AMH6353"/>
      <c r="AMI6353"/>
      <c r="AMJ6353"/>
    </row>
    <row r="6354" spans="1:1024" s="2" customFormat="1" ht="51" x14ac:dyDescent="0.25">
      <c r="A6354" s="10" t="s">
        <v>1462</v>
      </c>
      <c r="B6354" s="66">
        <v>10117</v>
      </c>
      <c r="C6354" s="10">
        <f>VLOOKUP(B6354,[1]Planilha8!$X$4:$Y$6629,2,0)</f>
        <v>2041705</v>
      </c>
      <c r="D6354" s="12" t="s">
        <v>1668</v>
      </c>
      <c r="E6354" s="12" t="str">
        <f>VLOOKUP(B6354,[1]Planilha8!$X$4:$Z$6629,3,0)</f>
        <v>AMBULATÓRIO – CONSULTÓRIO 2</v>
      </c>
      <c r="F6354" s="12" t="str">
        <f>VLOOKUP(B6354,[1]Planilha8!$X$4:$AD$6629,7,0)</f>
        <v>BOM</v>
      </c>
      <c r="G6354" s="13">
        <v>41808</v>
      </c>
      <c r="H6354" s="14">
        <v>390.23016999999999</v>
      </c>
      <c r="I6354" s="15" t="s">
        <v>22</v>
      </c>
      <c r="J6354" s="94" t="s">
        <v>1665</v>
      </c>
      <c r="K6354" s="57">
        <v>21229</v>
      </c>
      <c r="L6354" s="58">
        <v>2014000742</v>
      </c>
      <c r="M6354" s="59">
        <v>43465</v>
      </c>
      <c r="N6354" s="60">
        <v>176.499675416667</v>
      </c>
      <c r="O6354" s="61">
        <v>0.2</v>
      </c>
      <c r="P6354" s="62">
        <v>1.6666666666666701E-2</v>
      </c>
      <c r="Q6354" s="63">
        <v>6.5038361666666704</v>
      </c>
      <c r="R6354" s="64">
        <v>183.00351158333299</v>
      </c>
      <c r="S6354" s="25">
        <v>207.22665841666699</v>
      </c>
      <c r="AMG6354"/>
      <c r="AMH6354"/>
      <c r="AMI6354"/>
      <c r="AMJ6354"/>
    </row>
    <row r="6355" spans="1:1024" s="2" customFormat="1" ht="51" x14ac:dyDescent="0.25">
      <c r="A6355" s="10" t="s">
        <v>1462</v>
      </c>
      <c r="B6355" s="66">
        <v>10118</v>
      </c>
      <c r="C6355" s="10">
        <f>VLOOKUP(B6355,[1]Planilha8!$X$4:$Y$6629,2,0)</f>
        <v>2041706</v>
      </c>
      <c r="D6355" s="12" t="s">
        <v>1668</v>
      </c>
      <c r="E6355" s="12" t="str">
        <f>VLOOKUP(B6355,[1]Planilha8!$X$4:$Z$6629,3,0)</f>
        <v>AMBULATÓRIO – CONSULTÓRIO 9</v>
      </c>
      <c r="F6355" s="12" t="str">
        <f>VLOOKUP(B6355,[1]Planilha8!$X$4:$AD$6629,7,0)</f>
        <v>BOM</v>
      </c>
      <c r="G6355" s="13">
        <v>41808</v>
      </c>
      <c r="H6355" s="14">
        <v>390.23016999999999</v>
      </c>
      <c r="I6355" s="15" t="s">
        <v>22</v>
      </c>
      <c r="J6355" s="94" t="s">
        <v>1665</v>
      </c>
      <c r="K6355" s="57">
        <v>21229</v>
      </c>
      <c r="L6355" s="58">
        <v>2014000742</v>
      </c>
      <c r="M6355" s="59">
        <v>43465</v>
      </c>
      <c r="N6355" s="60">
        <v>176.499675416667</v>
      </c>
      <c r="O6355" s="61">
        <v>0.2</v>
      </c>
      <c r="P6355" s="62">
        <v>1.6666666666666701E-2</v>
      </c>
      <c r="Q6355" s="63">
        <v>6.5038361666666704</v>
      </c>
      <c r="R6355" s="64">
        <v>183.00351158333299</v>
      </c>
      <c r="S6355" s="25">
        <v>207.22665841666699</v>
      </c>
      <c r="AMG6355"/>
      <c r="AMH6355"/>
      <c r="AMI6355"/>
      <c r="AMJ6355"/>
    </row>
    <row r="6356" spans="1:1024" s="2" customFormat="1" ht="51" x14ac:dyDescent="0.25">
      <c r="A6356" s="10" t="s">
        <v>1462</v>
      </c>
      <c r="B6356" s="66">
        <v>10119</v>
      </c>
      <c r="C6356" s="10">
        <f>VLOOKUP(B6356,[1]Planilha8!$X$4:$Y$6629,2,0)</f>
        <v>2041707</v>
      </c>
      <c r="D6356" s="12" t="s">
        <v>1668</v>
      </c>
      <c r="E6356" s="12" t="str">
        <f>VLOOKUP(B6356,[1]Planilha8!$X$4:$Z$6629,3,0)</f>
        <v>AMBULATÓRIO – CONSULTÓRIO 35</v>
      </c>
      <c r="F6356" s="12" t="str">
        <f>VLOOKUP(B6356,[1]Planilha8!$X$4:$AD$6629,7,0)</f>
        <v>BOM</v>
      </c>
      <c r="G6356" s="13">
        <v>41808</v>
      </c>
      <c r="H6356" s="14">
        <v>390.23016999999999</v>
      </c>
      <c r="I6356" s="15" t="s">
        <v>22</v>
      </c>
      <c r="J6356" s="94" t="s">
        <v>1665</v>
      </c>
      <c r="K6356" s="57">
        <v>21229</v>
      </c>
      <c r="L6356" s="58">
        <v>2014000742</v>
      </c>
      <c r="M6356" s="59">
        <v>43465</v>
      </c>
      <c r="N6356" s="60">
        <v>176.499675416667</v>
      </c>
      <c r="O6356" s="61">
        <v>0.2</v>
      </c>
      <c r="P6356" s="62">
        <v>1.6666666666666701E-2</v>
      </c>
      <c r="Q6356" s="63">
        <v>6.5038361666666704</v>
      </c>
      <c r="R6356" s="64">
        <v>183.00351158333299</v>
      </c>
      <c r="S6356" s="25">
        <v>207.22665841666699</v>
      </c>
      <c r="AMG6356"/>
      <c r="AMH6356"/>
      <c r="AMI6356"/>
      <c r="AMJ6356"/>
    </row>
    <row r="6357" spans="1:1024" s="2" customFormat="1" ht="51" x14ac:dyDescent="0.25">
      <c r="A6357" s="10" t="s">
        <v>1462</v>
      </c>
      <c r="B6357" s="66">
        <v>10120</v>
      </c>
      <c r="C6357" s="10">
        <f>VLOOKUP(B6357,[1]Planilha8!$X$4:$Y$6629,2,0)</f>
        <v>2041708</v>
      </c>
      <c r="D6357" s="12" t="s">
        <v>1668</v>
      </c>
      <c r="E6357" s="12" t="str">
        <f>VLOOKUP(B6357,[1]Planilha8!$X$4:$Z$6629,3,0)</f>
        <v>AMBULATÓRIO – CONSULTÓRIO 31</v>
      </c>
      <c r="F6357" s="12" t="str">
        <f>VLOOKUP(B6357,[1]Planilha8!$X$4:$AD$6629,7,0)</f>
        <v>BOM</v>
      </c>
      <c r="G6357" s="13">
        <v>41808</v>
      </c>
      <c r="H6357" s="14">
        <v>390.23016999999999</v>
      </c>
      <c r="I6357" s="15" t="s">
        <v>22</v>
      </c>
      <c r="J6357" s="94" t="s">
        <v>1665</v>
      </c>
      <c r="K6357" s="57">
        <v>21229</v>
      </c>
      <c r="L6357" s="58">
        <v>2014000742</v>
      </c>
      <c r="M6357" s="59">
        <v>43465</v>
      </c>
      <c r="N6357" s="60">
        <v>176.499675416667</v>
      </c>
      <c r="O6357" s="61">
        <v>0.2</v>
      </c>
      <c r="P6357" s="62">
        <v>1.6666666666666701E-2</v>
      </c>
      <c r="Q6357" s="63">
        <v>6.5038361666666704</v>
      </c>
      <c r="R6357" s="64">
        <v>183.00351158333299</v>
      </c>
      <c r="S6357" s="25">
        <v>207.22665841666699</v>
      </c>
      <c r="AMG6357"/>
      <c r="AMH6357"/>
      <c r="AMI6357"/>
      <c r="AMJ6357"/>
    </row>
    <row r="6358" spans="1:1024" s="2" customFormat="1" ht="51" x14ac:dyDescent="0.25">
      <c r="A6358" s="10" t="s">
        <v>1462</v>
      </c>
      <c r="B6358" s="66">
        <v>10121</v>
      </c>
      <c r="C6358" s="10">
        <f>VLOOKUP(B6358,[1]Planilha8!$X$4:$Y$6629,2,0)</f>
        <v>2041709</v>
      </c>
      <c r="D6358" s="12" t="s">
        <v>1668</v>
      </c>
      <c r="E6358" s="12" t="str">
        <f>VLOOKUP(B6358,[1]Planilha8!$X$4:$Z$6629,3,0)</f>
        <v>AMBULATÓRIO – CONSULTÓRIO 30</v>
      </c>
      <c r="F6358" s="12" t="str">
        <f>VLOOKUP(B6358,[1]Planilha8!$X$4:$AD$6629,7,0)</f>
        <v>BOM</v>
      </c>
      <c r="G6358" s="13">
        <v>41808</v>
      </c>
      <c r="H6358" s="14">
        <v>390.23016999999999</v>
      </c>
      <c r="I6358" s="15" t="s">
        <v>22</v>
      </c>
      <c r="J6358" s="94" t="s">
        <v>1665</v>
      </c>
      <c r="K6358" s="57">
        <v>21229</v>
      </c>
      <c r="L6358" s="58">
        <v>2014000742</v>
      </c>
      <c r="M6358" s="59">
        <v>43465</v>
      </c>
      <c r="N6358" s="60">
        <v>176.499675416667</v>
      </c>
      <c r="O6358" s="61">
        <v>0.2</v>
      </c>
      <c r="P6358" s="62">
        <v>1.6666666666666701E-2</v>
      </c>
      <c r="Q6358" s="63">
        <v>6.5038361666666704</v>
      </c>
      <c r="R6358" s="64">
        <v>183.00351158333299</v>
      </c>
      <c r="S6358" s="25">
        <v>207.22665841666699</v>
      </c>
      <c r="AMG6358"/>
      <c r="AMH6358"/>
      <c r="AMI6358"/>
      <c r="AMJ6358"/>
    </row>
    <row r="6359" spans="1:1024" s="2" customFormat="1" ht="51" x14ac:dyDescent="0.25">
      <c r="A6359" s="10" t="s">
        <v>1462</v>
      </c>
      <c r="B6359" s="66">
        <v>10122</v>
      </c>
      <c r="C6359" s="10">
        <f>VLOOKUP(B6359,[1]Planilha8!$X$4:$Y$6629,2,0)</f>
        <v>2041710</v>
      </c>
      <c r="D6359" s="12" t="s">
        <v>1668</v>
      </c>
      <c r="E6359" s="12" t="str">
        <f>VLOOKUP(B6359,[1]Planilha8!$X$4:$Z$6629,3,0)</f>
        <v>AMBULATÓRIO – CONSULTÓRIO 33</v>
      </c>
      <c r="F6359" s="12" t="str">
        <f>VLOOKUP(B6359,[1]Planilha8!$X$4:$AD$6629,7,0)</f>
        <v>BOM</v>
      </c>
      <c r="G6359" s="13">
        <v>41808</v>
      </c>
      <c r="H6359" s="14">
        <v>390.23016999999999</v>
      </c>
      <c r="I6359" s="15" t="s">
        <v>22</v>
      </c>
      <c r="J6359" s="94" t="s">
        <v>1665</v>
      </c>
      <c r="K6359" s="57">
        <v>21229</v>
      </c>
      <c r="L6359" s="58">
        <v>2014000742</v>
      </c>
      <c r="M6359" s="59">
        <v>43465</v>
      </c>
      <c r="N6359" s="60">
        <v>176.499675416667</v>
      </c>
      <c r="O6359" s="61">
        <v>0.2</v>
      </c>
      <c r="P6359" s="62">
        <v>1.6666666666666701E-2</v>
      </c>
      <c r="Q6359" s="63">
        <v>6.5038361666666704</v>
      </c>
      <c r="R6359" s="64">
        <v>183.00351158333299</v>
      </c>
      <c r="S6359" s="25">
        <v>207.22665841666699</v>
      </c>
      <c r="AMG6359"/>
      <c r="AMH6359"/>
      <c r="AMI6359"/>
      <c r="AMJ6359"/>
    </row>
    <row r="6360" spans="1:1024" s="2" customFormat="1" ht="38.25" x14ac:dyDescent="0.25">
      <c r="A6360" s="10" t="s">
        <v>1462</v>
      </c>
      <c r="B6360" s="66">
        <v>10123</v>
      </c>
      <c r="C6360" s="10">
        <f>VLOOKUP(B6360,[1]Planilha8!$X$4:$Y$6629,2,0)</f>
        <v>2041711</v>
      </c>
      <c r="D6360" s="12" t="s">
        <v>1668</v>
      </c>
      <c r="E6360" s="12" t="str">
        <f>VLOOKUP(B6360,[1]Planilha8!$X$4:$Z$6629,3,0)</f>
        <v>AMBULATÓRIO -CONSULTÓRIO 21C</v>
      </c>
      <c r="F6360" s="12" t="str">
        <f>VLOOKUP(B6360,[1]Planilha8!$X$4:$AD$6629,7,0)</f>
        <v>BOM</v>
      </c>
      <c r="G6360" s="13">
        <v>41808</v>
      </c>
      <c r="H6360" s="14">
        <v>390.23016999999999</v>
      </c>
      <c r="I6360" s="15" t="s">
        <v>22</v>
      </c>
      <c r="J6360" s="94" t="s">
        <v>1665</v>
      </c>
      <c r="K6360" s="57">
        <v>21229</v>
      </c>
      <c r="L6360" s="58">
        <v>2014000742</v>
      </c>
      <c r="M6360" s="59">
        <v>43465</v>
      </c>
      <c r="N6360" s="60">
        <v>176.499675416667</v>
      </c>
      <c r="O6360" s="61">
        <v>0.2</v>
      </c>
      <c r="P6360" s="62">
        <v>1.6666666666666701E-2</v>
      </c>
      <c r="Q6360" s="63">
        <v>6.5038361666666704</v>
      </c>
      <c r="R6360" s="64">
        <v>183.00351158333299</v>
      </c>
      <c r="S6360" s="25">
        <v>207.22665841666699</v>
      </c>
      <c r="AMG6360"/>
      <c r="AMH6360"/>
      <c r="AMI6360"/>
      <c r="AMJ6360"/>
    </row>
    <row r="6361" spans="1:1024" s="2" customFormat="1" ht="51" x14ac:dyDescent="0.25">
      <c r="A6361" s="10" t="s">
        <v>1462</v>
      </c>
      <c r="B6361" s="66">
        <v>10124</v>
      </c>
      <c r="C6361" s="10">
        <f>VLOOKUP(B6361,[1]Planilha8!$X$4:$Y$6629,2,0)</f>
        <v>2041712</v>
      </c>
      <c r="D6361" s="12" t="s">
        <v>1668</v>
      </c>
      <c r="E6361" s="12" t="str">
        <f>VLOOKUP(B6361,[1]Planilha8!$X$4:$Z$6629,3,0)</f>
        <v>AMBULATÓRIO – CONSULTÓRIO 8</v>
      </c>
      <c r="F6361" s="12" t="str">
        <f>VLOOKUP(B6361,[1]Planilha8!$X$4:$AD$6629,7,0)</f>
        <v>BOM</v>
      </c>
      <c r="G6361" s="13">
        <v>41808</v>
      </c>
      <c r="H6361" s="14">
        <v>390.23016999999999</v>
      </c>
      <c r="I6361" s="15" t="s">
        <v>22</v>
      </c>
      <c r="J6361" s="94" t="s">
        <v>1665</v>
      </c>
      <c r="K6361" s="57">
        <v>21229</v>
      </c>
      <c r="L6361" s="58">
        <v>2014000742</v>
      </c>
      <c r="M6361" s="59">
        <v>43465</v>
      </c>
      <c r="N6361" s="60">
        <v>176.499675416667</v>
      </c>
      <c r="O6361" s="61">
        <v>0.2</v>
      </c>
      <c r="P6361" s="62">
        <v>1.6666666666666701E-2</v>
      </c>
      <c r="Q6361" s="63">
        <v>6.5038361666666704</v>
      </c>
      <c r="R6361" s="64">
        <v>183.00351158333299</v>
      </c>
      <c r="S6361" s="25">
        <v>207.22665841666699</v>
      </c>
      <c r="AMG6361"/>
      <c r="AMH6361"/>
      <c r="AMI6361"/>
      <c r="AMJ6361"/>
    </row>
    <row r="6362" spans="1:1024" s="2" customFormat="1" ht="51" x14ac:dyDescent="0.25">
      <c r="A6362" s="10" t="s">
        <v>1462</v>
      </c>
      <c r="B6362" s="66">
        <v>10125</v>
      </c>
      <c r="C6362" s="10">
        <f>VLOOKUP(B6362,[1]Planilha8!$X$4:$Y$6629,2,0)</f>
        <v>2041713</v>
      </c>
      <c r="D6362" s="12" t="s">
        <v>1668</v>
      </c>
      <c r="E6362" s="12" t="str">
        <f>VLOOKUP(B6362,[1]Planilha8!$X$4:$Z$6629,3,0)</f>
        <v>AMBULATÓRIO – CONSULTÓRIO 18</v>
      </c>
      <c r="F6362" s="12" t="str">
        <f>VLOOKUP(B6362,[1]Planilha8!$X$4:$AD$6629,7,0)</f>
        <v>BOM</v>
      </c>
      <c r="G6362" s="13">
        <v>41808</v>
      </c>
      <c r="H6362" s="14">
        <v>390.23016999999999</v>
      </c>
      <c r="I6362" s="15" t="s">
        <v>22</v>
      </c>
      <c r="J6362" s="94" t="s">
        <v>1665</v>
      </c>
      <c r="K6362" s="57">
        <v>21229</v>
      </c>
      <c r="L6362" s="58">
        <v>2014000742</v>
      </c>
      <c r="M6362" s="59">
        <v>43465</v>
      </c>
      <c r="N6362" s="60">
        <v>176.499675416667</v>
      </c>
      <c r="O6362" s="61">
        <v>0.2</v>
      </c>
      <c r="P6362" s="62">
        <v>1.6666666666666701E-2</v>
      </c>
      <c r="Q6362" s="63">
        <v>6.5038361666666704</v>
      </c>
      <c r="R6362" s="64">
        <v>183.00351158333299</v>
      </c>
      <c r="S6362" s="25">
        <v>207.22665841666699</v>
      </c>
      <c r="AMG6362"/>
      <c r="AMH6362"/>
      <c r="AMI6362"/>
      <c r="AMJ6362"/>
    </row>
    <row r="6363" spans="1:1024" s="2" customFormat="1" ht="38.25" x14ac:dyDescent="0.25">
      <c r="A6363" s="10" t="s">
        <v>1462</v>
      </c>
      <c r="B6363" s="66">
        <v>10126</v>
      </c>
      <c r="C6363" s="10">
        <f>VLOOKUP(B6363,[1]Planilha8!$X$4:$Y$6629,2,0)</f>
        <v>2041714</v>
      </c>
      <c r="D6363" s="12" t="s">
        <v>1668</v>
      </c>
      <c r="E6363" s="12" t="str">
        <f>VLOOKUP(B6363,[1]Planilha8!$X$4:$Z$6629,3,0)</f>
        <v>AMBULATÓRIO – GERÊNCIA</v>
      </c>
      <c r="F6363" s="12" t="str">
        <f>VLOOKUP(B6363,[1]Planilha8!$X$4:$AD$6629,7,0)</f>
        <v>BOM</v>
      </c>
      <c r="G6363" s="13">
        <v>41808</v>
      </c>
      <c r="H6363" s="14">
        <v>390.23016999999999</v>
      </c>
      <c r="I6363" s="15" t="s">
        <v>22</v>
      </c>
      <c r="J6363" s="94" t="s">
        <v>1665</v>
      </c>
      <c r="K6363" s="57">
        <v>21229</v>
      </c>
      <c r="L6363" s="58">
        <v>2014000742</v>
      </c>
      <c r="M6363" s="59">
        <v>43465</v>
      </c>
      <c r="N6363" s="60">
        <v>176.499675416667</v>
      </c>
      <c r="O6363" s="61">
        <v>0.2</v>
      </c>
      <c r="P6363" s="62">
        <v>1.6666666666666701E-2</v>
      </c>
      <c r="Q6363" s="63">
        <v>6.5038361666666704</v>
      </c>
      <c r="R6363" s="64">
        <v>183.00351158333299</v>
      </c>
      <c r="S6363" s="25">
        <v>207.22665841666699</v>
      </c>
      <c r="AMG6363"/>
      <c r="AMH6363"/>
      <c r="AMI6363"/>
      <c r="AMJ6363"/>
    </row>
    <row r="6364" spans="1:1024" s="2" customFormat="1" ht="51" x14ac:dyDescent="0.25">
      <c r="A6364" s="10" t="s">
        <v>1462</v>
      </c>
      <c r="B6364" s="66">
        <v>10127</v>
      </c>
      <c r="C6364" s="10">
        <f>VLOOKUP(B6364,[1]Planilha8!$X$4:$Y$6629,2,0)</f>
        <v>2041715</v>
      </c>
      <c r="D6364" s="12" t="s">
        <v>1668</v>
      </c>
      <c r="E6364" s="12" t="str">
        <f>VLOOKUP(B6364,[1]Planilha8!$X$4:$Z$6629,3,0)</f>
        <v>AMBULATÓRIO – CONSULTÓRIO 16</v>
      </c>
      <c r="F6364" s="12" t="str">
        <f>VLOOKUP(B6364,[1]Planilha8!$X$4:$AD$6629,7,0)</f>
        <v>BOM</v>
      </c>
      <c r="G6364" s="13">
        <v>41808</v>
      </c>
      <c r="H6364" s="14">
        <v>390.23016999999999</v>
      </c>
      <c r="I6364" s="15" t="s">
        <v>22</v>
      </c>
      <c r="J6364" s="94" t="s">
        <v>1665</v>
      </c>
      <c r="K6364" s="57">
        <v>21229</v>
      </c>
      <c r="L6364" s="58">
        <v>2014000742</v>
      </c>
      <c r="M6364" s="59">
        <v>43465</v>
      </c>
      <c r="N6364" s="60">
        <v>176.499675416667</v>
      </c>
      <c r="O6364" s="61">
        <v>0.2</v>
      </c>
      <c r="P6364" s="62">
        <v>1.6666666666666701E-2</v>
      </c>
      <c r="Q6364" s="63">
        <v>6.5038361666666704</v>
      </c>
      <c r="R6364" s="64">
        <v>183.00351158333299</v>
      </c>
      <c r="S6364" s="25">
        <v>207.22665841666699</v>
      </c>
      <c r="AMG6364"/>
      <c r="AMH6364"/>
      <c r="AMI6364"/>
      <c r="AMJ6364"/>
    </row>
    <row r="6365" spans="1:1024" s="2" customFormat="1" ht="51" x14ac:dyDescent="0.25">
      <c r="A6365" s="10" t="s">
        <v>1462</v>
      </c>
      <c r="B6365" s="66">
        <v>10128</v>
      </c>
      <c r="C6365" s="10">
        <f>VLOOKUP(B6365,[1]Planilha8!$X$4:$Y$6629,2,0)</f>
        <v>2041716</v>
      </c>
      <c r="D6365" s="12" t="s">
        <v>1668</v>
      </c>
      <c r="E6365" s="12" t="str">
        <f>VLOOKUP(B6365,[1]Planilha8!$X$4:$Z$6629,3,0)</f>
        <v>AMBULATÓRIO – CONSULTÓRIO 16</v>
      </c>
      <c r="F6365" s="12" t="str">
        <f>VLOOKUP(B6365,[1]Planilha8!$X$4:$AD$6629,7,0)</f>
        <v>BOM</v>
      </c>
      <c r="G6365" s="13">
        <v>41808</v>
      </c>
      <c r="H6365" s="14">
        <v>390.23016999999999</v>
      </c>
      <c r="I6365" s="15" t="s">
        <v>22</v>
      </c>
      <c r="J6365" s="94" t="s">
        <v>1665</v>
      </c>
      <c r="K6365" s="57">
        <v>21229</v>
      </c>
      <c r="L6365" s="58">
        <v>2014000742</v>
      </c>
      <c r="M6365" s="59">
        <v>43465</v>
      </c>
      <c r="N6365" s="60">
        <v>176.499675416667</v>
      </c>
      <c r="O6365" s="61">
        <v>0.2</v>
      </c>
      <c r="P6365" s="62">
        <v>1.6666666666666701E-2</v>
      </c>
      <c r="Q6365" s="63">
        <v>6.5038361666666704</v>
      </c>
      <c r="R6365" s="64">
        <v>183.00351158333299</v>
      </c>
      <c r="S6365" s="25">
        <v>207.22665841666699</v>
      </c>
      <c r="AMG6365"/>
      <c r="AMH6365"/>
      <c r="AMI6365"/>
      <c r="AMJ6365"/>
    </row>
    <row r="6366" spans="1:1024" s="2" customFormat="1" ht="51" x14ac:dyDescent="0.25">
      <c r="A6366" s="10" t="s">
        <v>1462</v>
      </c>
      <c r="B6366" s="66">
        <v>10129</v>
      </c>
      <c r="C6366" s="10">
        <f>VLOOKUP(B6366,[1]Planilha8!$X$4:$Y$6629,2,0)</f>
        <v>2041717</v>
      </c>
      <c r="D6366" s="12" t="s">
        <v>1668</v>
      </c>
      <c r="E6366" s="12" t="str">
        <f>VLOOKUP(B6366,[1]Planilha8!$X$4:$Z$6629,3,0)</f>
        <v>AMBULATÓRIO – CONSULTÓRIO 18</v>
      </c>
      <c r="F6366" s="12" t="str">
        <f>VLOOKUP(B6366,[1]Planilha8!$X$4:$AD$6629,7,0)</f>
        <v>BOM</v>
      </c>
      <c r="G6366" s="13">
        <v>41808</v>
      </c>
      <c r="H6366" s="14">
        <v>390.23016999999999</v>
      </c>
      <c r="I6366" s="15" t="s">
        <v>22</v>
      </c>
      <c r="J6366" s="94" t="s">
        <v>1665</v>
      </c>
      <c r="K6366" s="57">
        <v>21229</v>
      </c>
      <c r="L6366" s="58">
        <v>2014000742</v>
      </c>
      <c r="M6366" s="59">
        <v>43465</v>
      </c>
      <c r="N6366" s="60">
        <v>176.499675416667</v>
      </c>
      <c r="O6366" s="61">
        <v>0.2</v>
      </c>
      <c r="P6366" s="62">
        <v>1.6666666666666701E-2</v>
      </c>
      <c r="Q6366" s="63">
        <v>6.5038361666666704</v>
      </c>
      <c r="R6366" s="64">
        <v>183.00351158333299</v>
      </c>
      <c r="S6366" s="25">
        <v>207.22665841666699</v>
      </c>
      <c r="AMG6366"/>
      <c r="AMH6366"/>
      <c r="AMI6366"/>
      <c r="AMJ6366"/>
    </row>
    <row r="6367" spans="1:1024" s="2" customFormat="1" ht="51" x14ac:dyDescent="0.25">
      <c r="A6367" s="10" t="s">
        <v>1462</v>
      </c>
      <c r="B6367" s="66">
        <v>10130</v>
      </c>
      <c r="C6367" s="10">
        <f>VLOOKUP(B6367,[1]Planilha8!$X$4:$Y$6629,2,0)</f>
        <v>2041718</v>
      </c>
      <c r="D6367" s="12" t="s">
        <v>1668</v>
      </c>
      <c r="E6367" s="12" t="str">
        <f>VLOOKUP(B6367,[1]Planilha8!$X$4:$Z$6629,3,0)</f>
        <v>AMBULATÓRIO – CONSULTÓRIO 34</v>
      </c>
      <c r="F6367" s="12" t="str">
        <f>VLOOKUP(B6367,[1]Planilha8!$X$4:$AD$6629,7,0)</f>
        <v>BOM</v>
      </c>
      <c r="G6367" s="13">
        <v>41808</v>
      </c>
      <c r="H6367" s="14">
        <v>390.23016999999999</v>
      </c>
      <c r="I6367" s="15" t="s">
        <v>22</v>
      </c>
      <c r="J6367" s="94" t="s">
        <v>1665</v>
      </c>
      <c r="K6367" s="57">
        <v>21229</v>
      </c>
      <c r="L6367" s="58">
        <v>2014000742</v>
      </c>
      <c r="M6367" s="59">
        <v>43465</v>
      </c>
      <c r="N6367" s="60">
        <v>176.499675416667</v>
      </c>
      <c r="O6367" s="61">
        <v>0.2</v>
      </c>
      <c r="P6367" s="62">
        <v>1.6666666666666701E-2</v>
      </c>
      <c r="Q6367" s="63">
        <v>6.5038361666666704</v>
      </c>
      <c r="R6367" s="64">
        <v>183.00351158333299</v>
      </c>
      <c r="S6367" s="25">
        <v>207.22665841666699</v>
      </c>
      <c r="AMG6367"/>
      <c r="AMH6367"/>
      <c r="AMI6367"/>
      <c r="AMJ6367"/>
    </row>
    <row r="6368" spans="1:1024" s="2" customFormat="1" ht="51" x14ac:dyDescent="0.25">
      <c r="A6368" s="10" t="s">
        <v>1462</v>
      </c>
      <c r="B6368" s="66">
        <v>10131</v>
      </c>
      <c r="C6368" s="10">
        <f>VLOOKUP(B6368,[1]Planilha8!$X$4:$Y$6629,2,0)</f>
        <v>2041719</v>
      </c>
      <c r="D6368" s="12" t="s">
        <v>1668</v>
      </c>
      <c r="E6368" s="12" t="str">
        <f>VLOOKUP(B6368,[1]Planilha8!$X$4:$Z$6629,3,0)</f>
        <v>AMBULATÓRIO – CONSULTÓRIO 17</v>
      </c>
      <c r="F6368" s="12" t="str">
        <f>VLOOKUP(B6368,[1]Planilha8!$X$4:$AD$6629,7,0)</f>
        <v>BOM</v>
      </c>
      <c r="G6368" s="13">
        <v>41808</v>
      </c>
      <c r="H6368" s="14">
        <v>390.23016999999999</v>
      </c>
      <c r="I6368" s="15" t="s">
        <v>22</v>
      </c>
      <c r="J6368" s="94" t="s">
        <v>1665</v>
      </c>
      <c r="K6368" s="57">
        <v>21229</v>
      </c>
      <c r="L6368" s="58">
        <v>2014000742</v>
      </c>
      <c r="M6368" s="59">
        <v>43465</v>
      </c>
      <c r="N6368" s="60">
        <v>176.499675416667</v>
      </c>
      <c r="O6368" s="61">
        <v>0.2</v>
      </c>
      <c r="P6368" s="62">
        <v>1.6666666666666701E-2</v>
      </c>
      <c r="Q6368" s="63">
        <v>6.5038361666666704</v>
      </c>
      <c r="R6368" s="64">
        <v>183.00351158333299</v>
      </c>
      <c r="S6368" s="25">
        <v>207.22665841666699</v>
      </c>
      <c r="AMG6368"/>
      <c r="AMH6368"/>
      <c r="AMI6368"/>
      <c r="AMJ6368"/>
    </row>
    <row r="6369" spans="1:1024" s="2" customFormat="1" ht="51" x14ac:dyDescent="0.25">
      <c r="A6369" s="10" t="s">
        <v>1462</v>
      </c>
      <c r="B6369" s="66">
        <v>10132</v>
      </c>
      <c r="C6369" s="10">
        <f>VLOOKUP(B6369,[1]Planilha8!$X$4:$Y$6629,2,0)</f>
        <v>2041720</v>
      </c>
      <c r="D6369" s="12" t="s">
        <v>1668</v>
      </c>
      <c r="E6369" s="12" t="str">
        <f>VLOOKUP(B6369,[1]Planilha8!$X$4:$Z$6629,3,0)</f>
        <v>AMBULATÓRO – CONSULTÓRIO 20C</v>
      </c>
      <c r="F6369" s="12" t="str">
        <f>VLOOKUP(B6369,[1]Planilha8!$X$4:$AD$6629,7,0)</f>
        <v>BOM</v>
      </c>
      <c r="G6369" s="13">
        <v>41808</v>
      </c>
      <c r="H6369" s="14">
        <v>390.23016999999999</v>
      </c>
      <c r="I6369" s="15" t="s">
        <v>22</v>
      </c>
      <c r="J6369" s="94" t="s">
        <v>1665</v>
      </c>
      <c r="K6369" s="57">
        <v>21229</v>
      </c>
      <c r="L6369" s="58">
        <v>2014000742</v>
      </c>
      <c r="M6369" s="59">
        <v>43465</v>
      </c>
      <c r="N6369" s="60">
        <v>176.499675416667</v>
      </c>
      <c r="O6369" s="61">
        <v>0.2</v>
      </c>
      <c r="P6369" s="62">
        <v>1.6666666666666701E-2</v>
      </c>
      <c r="Q6369" s="63">
        <v>6.5038361666666704</v>
      </c>
      <c r="R6369" s="64">
        <v>183.00351158333299</v>
      </c>
      <c r="S6369" s="25">
        <v>207.22665841666699</v>
      </c>
      <c r="AMG6369"/>
      <c r="AMH6369"/>
      <c r="AMI6369"/>
      <c r="AMJ6369"/>
    </row>
    <row r="6370" spans="1:1024" s="2" customFormat="1" ht="51" x14ac:dyDescent="0.25">
      <c r="A6370" s="10" t="s">
        <v>1462</v>
      </c>
      <c r="B6370" s="66">
        <v>10133</v>
      </c>
      <c r="C6370" s="10">
        <f>VLOOKUP(B6370,[1]Planilha8!$X$4:$Y$6629,2,0)</f>
        <v>2041721</v>
      </c>
      <c r="D6370" s="12" t="s">
        <v>1668</v>
      </c>
      <c r="E6370" s="12" t="str">
        <f>VLOOKUP(B6370,[1]Planilha8!$X$4:$Z$6629,3,0)</f>
        <v>AMBULATÓRIO – CONSULTÓRIO 17</v>
      </c>
      <c r="F6370" s="12" t="str">
        <f>VLOOKUP(B6370,[1]Planilha8!$X$4:$AD$6629,7,0)</f>
        <v>BOM</v>
      </c>
      <c r="G6370" s="13">
        <v>41808</v>
      </c>
      <c r="H6370" s="14">
        <v>390.23016999999999</v>
      </c>
      <c r="I6370" s="15" t="s">
        <v>22</v>
      </c>
      <c r="J6370" s="94" t="s">
        <v>1665</v>
      </c>
      <c r="K6370" s="57">
        <v>21229</v>
      </c>
      <c r="L6370" s="58">
        <v>2014000742</v>
      </c>
      <c r="M6370" s="59">
        <v>43465</v>
      </c>
      <c r="N6370" s="60">
        <v>176.499675416667</v>
      </c>
      <c r="O6370" s="61">
        <v>0.2</v>
      </c>
      <c r="P6370" s="62">
        <v>1.6666666666666701E-2</v>
      </c>
      <c r="Q6370" s="63">
        <v>6.5038361666666704</v>
      </c>
      <c r="R6370" s="64">
        <v>183.00351158333299</v>
      </c>
      <c r="S6370" s="25">
        <v>207.22665841666699</v>
      </c>
      <c r="AMG6370"/>
      <c r="AMH6370"/>
      <c r="AMI6370"/>
      <c r="AMJ6370"/>
    </row>
    <row r="6371" spans="1:1024" s="2" customFormat="1" ht="38.25" x14ac:dyDescent="0.25">
      <c r="A6371" s="10" t="s">
        <v>1462</v>
      </c>
      <c r="B6371" s="66">
        <v>10134</v>
      </c>
      <c r="C6371" s="10" t="e">
        <f>VLOOKUP(B6371,[1]Planilha8!$X$4:$Y$6629,2,0)</f>
        <v>#N/A</v>
      </c>
      <c r="D6371" s="12" t="s">
        <v>1669</v>
      </c>
      <c r="E6371" s="12" t="e">
        <f>VLOOKUP(B6371,[1]Planilha8!$X$4:$Z$6629,3,0)</f>
        <v>#N/A</v>
      </c>
      <c r="F6371" s="12" t="e">
        <f>VLOOKUP(B6371,[1]Planilha8!$X$4:$AD$6629,7,0)</f>
        <v>#N/A</v>
      </c>
      <c r="G6371" s="13">
        <v>41808</v>
      </c>
      <c r="H6371" s="14">
        <v>1034.27</v>
      </c>
      <c r="I6371" s="15" t="s">
        <v>22</v>
      </c>
      <c r="J6371" s="94" t="s">
        <v>1665</v>
      </c>
      <c r="K6371" s="57">
        <v>21229</v>
      </c>
      <c r="L6371" s="58">
        <v>2014000742</v>
      </c>
      <c r="M6371" s="59">
        <v>43465</v>
      </c>
      <c r="N6371" s="60">
        <v>345.76139999999998</v>
      </c>
      <c r="O6371" s="61">
        <v>0.14000000000000001</v>
      </c>
      <c r="P6371" s="62">
        <v>1.16666666666667E-2</v>
      </c>
      <c r="Q6371" s="63">
        <v>12.0664833333333</v>
      </c>
      <c r="R6371" s="64">
        <v>357.82788333333298</v>
      </c>
      <c r="S6371" s="25">
        <v>0</v>
      </c>
      <c r="AMG6371"/>
      <c r="AMH6371"/>
      <c r="AMI6371"/>
      <c r="AMJ6371"/>
    </row>
    <row r="6372" spans="1:1024" s="2" customFormat="1" ht="38.25" x14ac:dyDescent="0.25">
      <c r="A6372" s="10" t="s">
        <v>1462</v>
      </c>
      <c r="B6372" s="66">
        <v>10135</v>
      </c>
      <c r="C6372" s="10">
        <f>VLOOKUP(B6372,[1]Planilha8!$X$4:$Y$6629,2,0)</f>
        <v>2041723</v>
      </c>
      <c r="D6372" s="12" t="s">
        <v>1669</v>
      </c>
      <c r="E6372" s="12" t="str">
        <f>VLOOKUP(B6372,[1]Planilha8!$X$4:$Z$6629,3,0)</f>
        <v>RECEPÇÃO APOIO AO DIAGNÓSTICO</v>
      </c>
      <c r="F6372" s="12" t="str">
        <f>VLOOKUP(B6372,[1]Planilha8!$X$4:$AD$6629,7,0)</f>
        <v>BOM</v>
      </c>
      <c r="G6372" s="13">
        <v>41808</v>
      </c>
      <c r="H6372" s="14">
        <v>1034.27</v>
      </c>
      <c r="I6372" s="15" t="s">
        <v>22</v>
      </c>
      <c r="J6372" s="94" t="s">
        <v>1665</v>
      </c>
      <c r="K6372" s="57">
        <v>21229</v>
      </c>
      <c r="L6372" s="58">
        <v>2014000742</v>
      </c>
      <c r="M6372" s="59">
        <v>43465</v>
      </c>
      <c r="N6372" s="60">
        <v>345.76139999999998</v>
      </c>
      <c r="O6372" s="61">
        <v>0.14000000000000001</v>
      </c>
      <c r="P6372" s="62">
        <v>1.16666666666667E-2</v>
      </c>
      <c r="Q6372" s="63">
        <v>12.0664833333333</v>
      </c>
      <c r="R6372" s="64">
        <v>357.82788333333298</v>
      </c>
      <c r="S6372" s="25">
        <v>676.44211666666695</v>
      </c>
      <c r="AMG6372"/>
      <c r="AMH6372"/>
      <c r="AMI6372"/>
      <c r="AMJ6372"/>
    </row>
    <row r="6373" spans="1:1024" s="2" customFormat="1" ht="38.25" x14ac:dyDescent="0.25">
      <c r="A6373" s="10" t="s">
        <v>1462</v>
      </c>
      <c r="B6373" s="66">
        <v>10136</v>
      </c>
      <c r="C6373" s="10" t="e">
        <f>VLOOKUP(B6373,[1]Planilha8!$X$4:$Y$6629,2,0)</f>
        <v>#N/A</v>
      </c>
      <c r="D6373" s="12" t="s">
        <v>1669</v>
      </c>
      <c r="E6373" s="12" t="e">
        <f>VLOOKUP(B6373,[1]Planilha8!$X$4:$Z$6629,3,0)</f>
        <v>#N/A</v>
      </c>
      <c r="F6373" s="12" t="e">
        <f>VLOOKUP(B6373,[1]Planilha8!$X$4:$AD$6629,7,0)</f>
        <v>#N/A</v>
      </c>
      <c r="G6373" s="13">
        <v>41808</v>
      </c>
      <c r="H6373" s="14">
        <v>1034.27</v>
      </c>
      <c r="I6373" s="15" t="s">
        <v>22</v>
      </c>
      <c r="J6373" s="94" t="s">
        <v>1665</v>
      </c>
      <c r="K6373" s="57">
        <v>21229</v>
      </c>
      <c r="L6373" s="58">
        <v>2014000742</v>
      </c>
      <c r="M6373" s="59">
        <v>43465</v>
      </c>
      <c r="N6373" s="60">
        <v>345.76139999999998</v>
      </c>
      <c r="O6373" s="61">
        <v>0.14000000000000001</v>
      </c>
      <c r="P6373" s="62">
        <v>1.16666666666667E-2</v>
      </c>
      <c r="Q6373" s="63">
        <v>12.0664833333333</v>
      </c>
      <c r="R6373" s="64">
        <v>357.82788333333298</v>
      </c>
      <c r="S6373" s="25">
        <v>0</v>
      </c>
      <c r="AMG6373"/>
      <c r="AMH6373"/>
      <c r="AMI6373"/>
      <c r="AMJ6373"/>
    </row>
    <row r="6374" spans="1:1024" s="2" customFormat="1" ht="38.25" x14ac:dyDescent="0.25">
      <c r="A6374" s="10" t="s">
        <v>1462</v>
      </c>
      <c r="B6374" s="66">
        <v>10137</v>
      </c>
      <c r="C6374" s="10" t="e">
        <f>VLOOKUP(B6374,[1]Planilha8!$X$4:$Y$6629,2,0)</f>
        <v>#N/A</v>
      </c>
      <c r="D6374" s="12" t="s">
        <v>1669</v>
      </c>
      <c r="E6374" s="12" t="e">
        <f>VLOOKUP(B6374,[1]Planilha8!$X$4:$Z$6629,3,0)</f>
        <v>#N/A</v>
      </c>
      <c r="F6374" s="12" t="e">
        <f>VLOOKUP(B6374,[1]Planilha8!$X$4:$AD$6629,7,0)</f>
        <v>#N/A</v>
      </c>
      <c r="G6374" s="13">
        <v>41808</v>
      </c>
      <c r="H6374" s="14">
        <v>1034.27</v>
      </c>
      <c r="I6374" s="15" t="s">
        <v>22</v>
      </c>
      <c r="J6374" s="94" t="s">
        <v>1665</v>
      </c>
      <c r="K6374" s="57">
        <v>21229</v>
      </c>
      <c r="L6374" s="58">
        <v>2014000742</v>
      </c>
      <c r="M6374" s="59">
        <v>43465</v>
      </c>
      <c r="N6374" s="60">
        <v>345.76139999999998</v>
      </c>
      <c r="O6374" s="61">
        <v>0.14000000000000001</v>
      </c>
      <c r="P6374" s="62">
        <v>1.16666666666667E-2</v>
      </c>
      <c r="Q6374" s="63">
        <v>12.0664833333333</v>
      </c>
      <c r="R6374" s="64">
        <v>357.82788333333298</v>
      </c>
      <c r="S6374" s="25">
        <v>0</v>
      </c>
      <c r="AMG6374"/>
      <c r="AMH6374"/>
      <c r="AMI6374"/>
      <c r="AMJ6374"/>
    </row>
    <row r="6375" spans="1:1024" s="2" customFormat="1" ht="38.25" x14ac:dyDescent="0.25">
      <c r="A6375" s="10" t="s">
        <v>1462</v>
      </c>
      <c r="B6375" s="66">
        <v>10138</v>
      </c>
      <c r="C6375" s="10">
        <f>VLOOKUP(B6375,[1]Planilha8!$X$4:$Y$6629,2,0)</f>
        <v>2041726</v>
      </c>
      <c r="D6375" s="12" t="s">
        <v>1669</v>
      </c>
      <c r="E6375" s="12" t="str">
        <f>VLOOKUP(B6375,[1]Planilha8!$X$4:$Z$6629,3,0)</f>
        <v>AMBULATÓRIO – RECEPÇAO</v>
      </c>
      <c r="F6375" s="12" t="str">
        <f>VLOOKUP(B6375,[1]Planilha8!$X$4:$AD$6629,7,0)</f>
        <v>BOM</v>
      </c>
      <c r="G6375" s="13">
        <v>41808</v>
      </c>
      <c r="H6375" s="14">
        <v>1034.27</v>
      </c>
      <c r="I6375" s="15" t="s">
        <v>22</v>
      </c>
      <c r="J6375" s="94" t="s">
        <v>1665</v>
      </c>
      <c r="K6375" s="57">
        <v>21229</v>
      </c>
      <c r="L6375" s="58">
        <v>2014000742</v>
      </c>
      <c r="M6375" s="59">
        <v>43465</v>
      </c>
      <c r="N6375" s="60">
        <v>345.76139999999998</v>
      </c>
      <c r="O6375" s="61">
        <v>0.14000000000000001</v>
      </c>
      <c r="P6375" s="62">
        <v>1.16666666666667E-2</v>
      </c>
      <c r="Q6375" s="63">
        <v>12.0664833333333</v>
      </c>
      <c r="R6375" s="64">
        <v>357.82788333333298</v>
      </c>
      <c r="S6375" s="25">
        <v>676.44211666666695</v>
      </c>
      <c r="AMG6375"/>
      <c r="AMH6375"/>
      <c r="AMI6375"/>
      <c r="AMJ6375"/>
    </row>
    <row r="6376" spans="1:1024" s="2" customFormat="1" ht="38.25" x14ac:dyDescent="0.25">
      <c r="A6376" s="10" t="s">
        <v>1462</v>
      </c>
      <c r="B6376" s="66">
        <v>10139</v>
      </c>
      <c r="C6376" s="10" t="e">
        <f>VLOOKUP(B6376,[1]Planilha8!$X$4:$Y$6629,2,0)</f>
        <v>#N/A</v>
      </c>
      <c r="D6376" s="12" t="s">
        <v>1669</v>
      </c>
      <c r="E6376" s="12" t="e">
        <f>VLOOKUP(B6376,[1]Planilha8!$X$4:$Z$6629,3,0)</f>
        <v>#N/A</v>
      </c>
      <c r="F6376" s="12" t="e">
        <f>VLOOKUP(B6376,[1]Planilha8!$X$4:$AD$6629,7,0)</f>
        <v>#N/A</v>
      </c>
      <c r="G6376" s="13">
        <v>41808</v>
      </c>
      <c r="H6376" s="14">
        <v>1034.27</v>
      </c>
      <c r="I6376" s="15" t="s">
        <v>22</v>
      </c>
      <c r="J6376" s="94" t="s">
        <v>1665</v>
      </c>
      <c r="K6376" s="57">
        <v>21229</v>
      </c>
      <c r="L6376" s="58">
        <v>2014000742</v>
      </c>
      <c r="M6376" s="59">
        <v>43465</v>
      </c>
      <c r="N6376" s="60">
        <v>345.76139999999998</v>
      </c>
      <c r="O6376" s="61">
        <v>0.14000000000000001</v>
      </c>
      <c r="P6376" s="62">
        <v>1.16666666666667E-2</v>
      </c>
      <c r="Q6376" s="63">
        <v>12.0664833333333</v>
      </c>
      <c r="R6376" s="64">
        <v>357.82788333333298</v>
      </c>
      <c r="S6376" s="25">
        <v>0</v>
      </c>
      <c r="AMG6376"/>
      <c r="AMH6376"/>
      <c r="AMI6376"/>
      <c r="AMJ6376"/>
    </row>
    <row r="6377" spans="1:1024" s="2" customFormat="1" ht="38.25" x14ac:dyDescent="0.25">
      <c r="A6377" s="10" t="s">
        <v>1462</v>
      </c>
      <c r="B6377" s="66">
        <v>10140</v>
      </c>
      <c r="C6377" s="10" t="e">
        <f>VLOOKUP(B6377,[1]Planilha8!$X$4:$Y$6629,2,0)</f>
        <v>#N/A</v>
      </c>
      <c r="D6377" s="12" t="s">
        <v>1669</v>
      </c>
      <c r="E6377" s="12" t="e">
        <f>VLOOKUP(B6377,[1]Planilha8!$X$4:$Z$6629,3,0)</f>
        <v>#N/A</v>
      </c>
      <c r="F6377" s="12" t="e">
        <f>VLOOKUP(B6377,[1]Planilha8!$X$4:$AD$6629,7,0)</f>
        <v>#N/A</v>
      </c>
      <c r="G6377" s="13">
        <v>41808</v>
      </c>
      <c r="H6377" s="14">
        <v>1034.27</v>
      </c>
      <c r="I6377" s="15" t="s">
        <v>22</v>
      </c>
      <c r="J6377" s="94" t="s">
        <v>1665</v>
      </c>
      <c r="K6377" s="57">
        <v>21229</v>
      </c>
      <c r="L6377" s="58">
        <v>2014000742</v>
      </c>
      <c r="M6377" s="59">
        <v>43465</v>
      </c>
      <c r="N6377" s="60">
        <v>345.76139999999998</v>
      </c>
      <c r="O6377" s="61">
        <v>0.14000000000000001</v>
      </c>
      <c r="P6377" s="62">
        <v>1.16666666666667E-2</v>
      </c>
      <c r="Q6377" s="63">
        <v>12.0664833333333</v>
      </c>
      <c r="R6377" s="64">
        <v>357.82788333333298</v>
      </c>
      <c r="S6377" s="25">
        <v>0</v>
      </c>
      <c r="AMG6377"/>
      <c r="AMH6377"/>
      <c r="AMI6377"/>
      <c r="AMJ6377"/>
    </row>
    <row r="6378" spans="1:1024" s="2" customFormat="1" ht="38.25" x14ac:dyDescent="0.25">
      <c r="A6378" s="10" t="s">
        <v>1462</v>
      </c>
      <c r="B6378" s="66">
        <v>10141</v>
      </c>
      <c r="C6378" s="10" t="e">
        <f>VLOOKUP(B6378,[1]Planilha8!$X$4:$Y$6629,2,0)</f>
        <v>#N/A</v>
      </c>
      <c r="D6378" s="12" t="s">
        <v>1669</v>
      </c>
      <c r="E6378" s="12" t="e">
        <f>VLOOKUP(B6378,[1]Planilha8!$X$4:$Z$6629,3,0)</f>
        <v>#N/A</v>
      </c>
      <c r="F6378" s="12" t="e">
        <f>VLOOKUP(B6378,[1]Planilha8!$X$4:$AD$6629,7,0)</f>
        <v>#N/A</v>
      </c>
      <c r="G6378" s="13">
        <v>41808</v>
      </c>
      <c r="H6378" s="14">
        <v>1034.27</v>
      </c>
      <c r="I6378" s="15" t="s">
        <v>22</v>
      </c>
      <c r="J6378" s="94" t="s">
        <v>1665</v>
      </c>
      <c r="K6378" s="57">
        <v>21229</v>
      </c>
      <c r="L6378" s="58">
        <v>2014000742</v>
      </c>
      <c r="M6378" s="59">
        <v>43465</v>
      </c>
      <c r="N6378" s="60">
        <v>345.76139999999998</v>
      </c>
      <c r="O6378" s="61">
        <v>0.14000000000000001</v>
      </c>
      <c r="P6378" s="62">
        <v>1.16666666666667E-2</v>
      </c>
      <c r="Q6378" s="63">
        <v>12.0664833333333</v>
      </c>
      <c r="R6378" s="64">
        <v>357.82788333333298</v>
      </c>
      <c r="S6378" s="25">
        <v>0</v>
      </c>
      <c r="AMG6378"/>
      <c r="AMH6378"/>
      <c r="AMI6378"/>
      <c r="AMJ6378"/>
    </row>
    <row r="6379" spans="1:1024" s="2" customFormat="1" ht="38.25" x14ac:dyDescent="0.25">
      <c r="A6379" s="10" t="s">
        <v>1462</v>
      </c>
      <c r="B6379" s="66">
        <v>10142</v>
      </c>
      <c r="C6379" s="10" t="e">
        <f>VLOOKUP(B6379,[1]Planilha8!$X$4:$Y$6629,2,0)</f>
        <v>#N/A</v>
      </c>
      <c r="D6379" s="12" t="s">
        <v>1669</v>
      </c>
      <c r="E6379" s="12" t="e">
        <f>VLOOKUP(B6379,[1]Planilha8!$X$4:$Z$6629,3,0)</f>
        <v>#N/A</v>
      </c>
      <c r="F6379" s="12" t="e">
        <f>VLOOKUP(B6379,[1]Planilha8!$X$4:$AD$6629,7,0)</f>
        <v>#N/A</v>
      </c>
      <c r="G6379" s="13">
        <v>41808</v>
      </c>
      <c r="H6379" s="14">
        <v>1034.27</v>
      </c>
      <c r="I6379" s="15" t="s">
        <v>22</v>
      </c>
      <c r="J6379" s="94" t="s">
        <v>1665</v>
      </c>
      <c r="K6379" s="57">
        <v>21229</v>
      </c>
      <c r="L6379" s="58">
        <v>2014000742</v>
      </c>
      <c r="M6379" s="59">
        <v>43465</v>
      </c>
      <c r="N6379" s="60">
        <v>345.76139999999998</v>
      </c>
      <c r="O6379" s="61">
        <v>0.14000000000000001</v>
      </c>
      <c r="P6379" s="62">
        <v>1.16666666666667E-2</v>
      </c>
      <c r="Q6379" s="63">
        <v>12.0664833333333</v>
      </c>
      <c r="R6379" s="64">
        <v>357.82788333333298</v>
      </c>
      <c r="S6379" s="25">
        <v>0</v>
      </c>
      <c r="AMG6379"/>
      <c r="AMH6379"/>
      <c r="AMI6379"/>
      <c r="AMJ6379"/>
    </row>
    <row r="6380" spans="1:1024" s="2" customFormat="1" ht="38.25" x14ac:dyDescent="0.25">
      <c r="A6380" s="10" t="s">
        <v>1462</v>
      </c>
      <c r="B6380" s="66">
        <v>10143</v>
      </c>
      <c r="C6380" s="10" t="e">
        <f>VLOOKUP(B6380,[1]Planilha8!$X$4:$Y$6629,2,0)</f>
        <v>#N/A</v>
      </c>
      <c r="D6380" s="12" t="s">
        <v>1669</v>
      </c>
      <c r="E6380" s="12" t="e">
        <f>VLOOKUP(B6380,[1]Planilha8!$X$4:$Z$6629,3,0)</f>
        <v>#N/A</v>
      </c>
      <c r="F6380" s="12" t="e">
        <f>VLOOKUP(B6380,[1]Planilha8!$X$4:$AD$6629,7,0)</f>
        <v>#N/A</v>
      </c>
      <c r="G6380" s="13">
        <v>41808</v>
      </c>
      <c r="H6380" s="14">
        <v>1034.27</v>
      </c>
      <c r="I6380" s="15" t="s">
        <v>22</v>
      </c>
      <c r="J6380" s="94" t="s">
        <v>1665</v>
      </c>
      <c r="K6380" s="57">
        <v>21229</v>
      </c>
      <c r="L6380" s="58">
        <v>2014000742</v>
      </c>
      <c r="M6380" s="59">
        <v>43465</v>
      </c>
      <c r="N6380" s="60">
        <v>345.76139999999998</v>
      </c>
      <c r="O6380" s="61">
        <v>0.14000000000000001</v>
      </c>
      <c r="P6380" s="62">
        <v>1.16666666666667E-2</v>
      </c>
      <c r="Q6380" s="63">
        <v>12.0664833333333</v>
      </c>
      <c r="R6380" s="64">
        <v>357.82788333333298</v>
      </c>
      <c r="S6380" s="25">
        <v>0</v>
      </c>
      <c r="AMG6380"/>
      <c r="AMH6380"/>
      <c r="AMI6380"/>
      <c r="AMJ6380"/>
    </row>
    <row r="6381" spans="1:1024" s="2" customFormat="1" ht="38.25" x14ac:dyDescent="0.25">
      <c r="A6381" s="10" t="s">
        <v>1462</v>
      </c>
      <c r="B6381" s="66">
        <v>10144</v>
      </c>
      <c r="C6381" s="10" t="e">
        <f>VLOOKUP(B6381,[1]Planilha8!$X$4:$Y$6629,2,0)</f>
        <v>#N/A</v>
      </c>
      <c r="D6381" s="12" t="s">
        <v>1669</v>
      </c>
      <c r="E6381" s="12" t="e">
        <f>VLOOKUP(B6381,[1]Planilha8!$X$4:$Z$6629,3,0)</f>
        <v>#N/A</v>
      </c>
      <c r="F6381" s="12" t="e">
        <f>VLOOKUP(B6381,[1]Planilha8!$X$4:$AD$6629,7,0)</f>
        <v>#N/A</v>
      </c>
      <c r="G6381" s="13">
        <v>41808</v>
      </c>
      <c r="H6381" s="14">
        <v>1034.27</v>
      </c>
      <c r="I6381" s="15" t="s">
        <v>22</v>
      </c>
      <c r="J6381" s="94" t="s">
        <v>1665</v>
      </c>
      <c r="K6381" s="57">
        <v>21229</v>
      </c>
      <c r="L6381" s="58">
        <v>2014000742</v>
      </c>
      <c r="M6381" s="59">
        <v>43465</v>
      </c>
      <c r="N6381" s="60">
        <v>345.76139999999998</v>
      </c>
      <c r="O6381" s="61">
        <v>0.14000000000000001</v>
      </c>
      <c r="P6381" s="62">
        <v>1.16666666666667E-2</v>
      </c>
      <c r="Q6381" s="63">
        <v>12.0664833333333</v>
      </c>
      <c r="R6381" s="64">
        <v>357.82788333333298</v>
      </c>
      <c r="S6381" s="25">
        <v>0</v>
      </c>
      <c r="AMG6381"/>
      <c r="AMH6381"/>
      <c r="AMI6381"/>
      <c r="AMJ6381"/>
    </row>
    <row r="6382" spans="1:1024" s="2" customFormat="1" ht="38.25" x14ac:dyDescent="0.25">
      <c r="A6382" s="10" t="s">
        <v>1462</v>
      </c>
      <c r="B6382" s="66">
        <v>10145</v>
      </c>
      <c r="C6382" s="10" t="e">
        <f>VLOOKUP(B6382,[1]Planilha8!$X$4:$Y$6629,2,0)</f>
        <v>#N/A</v>
      </c>
      <c r="D6382" s="12" t="s">
        <v>1669</v>
      </c>
      <c r="E6382" s="12" t="e">
        <f>VLOOKUP(B6382,[1]Planilha8!$X$4:$Z$6629,3,0)</f>
        <v>#N/A</v>
      </c>
      <c r="F6382" s="12" t="e">
        <f>VLOOKUP(B6382,[1]Planilha8!$X$4:$AD$6629,7,0)</f>
        <v>#N/A</v>
      </c>
      <c r="G6382" s="13">
        <v>41808</v>
      </c>
      <c r="H6382" s="14">
        <v>1034.27</v>
      </c>
      <c r="I6382" s="15" t="s">
        <v>22</v>
      </c>
      <c r="J6382" s="94" t="s">
        <v>1665</v>
      </c>
      <c r="K6382" s="57">
        <v>21229</v>
      </c>
      <c r="L6382" s="58">
        <v>2014000742</v>
      </c>
      <c r="M6382" s="59">
        <v>43465</v>
      </c>
      <c r="N6382" s="60">
        <v>345.76139999999998</v>
      </c>
      <c r="O6382" s="61">
        <v>0.14000000000000001</v>
      </c>
      <c r="P6382" s="62">
        <v>1.16666666666667E-2</v>
      </c>
      <c r="Q6382" s="63">
        <v>12.0664833333333</v>
      </c>
      <c r="R6382" s="64">
        <v>357.82788333333298</v>
      </c>
      <c r="S6382" s="25">
        <v>0</v>
      </c>
      <c r="AMG6382"/>
      <c r="AMH6382"/>
      <c r="AMI6382"/>
      <c r="AMJ6382"/>
    </row>
    <row r="6383" spans="1:1024" s="2" customFormat="1" ht="38.25" x14ac:dyDescent="0.25">
      <c r="A6383" s="10" t="s">
        <v>1462</v>
      </c>
      <c r="B6383" s="66">
        <v>10146</v>
      </c>
      <c r="C6383" s="10" t="e">
        <f>VLOOKUP(B6383,[1]Planilha8!$X$4:$Y$6629,2,0)</f>
        <v>#N/A</v>
      </c>
      <c r="D6383" s="12" t="s">
        <v>1669</v>
      </c>
      <c r="E6383" s="12" t="e">
        <f>VLOOKUP(B6383,[1]Planilha8!$X$4:$Z$6629,3,0)</f>
        <v>#N/A</v>
      </c>
      <c r="F6383" s="12" t="e">
        <f>VLOOKUP(B6383,[1]Planilha8!$X$4:$AD$6629,7,0)</f>
        <v>#N/A</v>
      </c>
      <c r="G6383" s="13">
        <v>41808</v>
      </c>
      <c r="H6383" s="14">
        <v>1034.27</v>
      </c>
      <c r="I6383" s="15" t="s">
        <v>22</v>
      </c>
      <c r="J6383" s="94" t="s">
        <v>1665</v>
      </c>
      <c r="K6383" s="57">
        <v>21229</v>
      </c>
      <c r="L6383" s="58">
        <v>2014000742</v>
      </c>
      <c r="M6383" s="59">
        <v>43465</v>
      </c>
      <c r="N6383" s="60">
        <v>345.76139999999998</v>
      </c>
      <c r="O6383" s="61">
        <v>0.14000000000000001</v>
      </c>
      <c r="P6383" s="62">
        <v>1.16666666666667E-2</v>
      </c>
      <c r="Q6383" s="63">
        <v>12.0664833333333</v>
      </c>
      <c r="R6383" s="64">
        <v>357.82788333333298</v>
      </c>
      <c r="S6383" s="25">
        <v>0</v>
      </c>
      <c r="AMG6383"/>
      <c r="AMH6383"/>
      <c r="AMI6383"/>
      <c r="AMJ6383"/>
    </row>
    <row r="6384" spans="1:1024" s="2" customFormat="1" ht="38.25" x14ac:dyDescent="0.25">
      <c r="A6384" s="10" t="s">
        <v>1462</v>
      </c>
      <c r="B6384" s="66">
        <v>10147</v>
      </c>
      <c r="C6384" s="10" t="e">
        <f>VLOOKUP(B6384,[1]Planilha8!$X$4:$Y$6629,2,0)</f>
        <v>#N/A</v>
      </c>
      <c r="D6384" s="12" t="s">
        <v>1669</v>
      </c>
      <c r="E6384" s="12" t="e">
        <f>VLOOKUP(B6384,[1]Planilha8!$X$4:$Z$6629,3,0)</f>
        <v>#N/A</v>
      </c>
      <c r="F6384" s="12" t="e">
        <f>VLOOKUP(B6384,[1]Planilha8!$X$4:$AD$6629,7,0)</f>
        <v>#N/A</v>
      </c>
      <c r="G6384" s="13">
        <v>41808</v>
      </c>
      <c r="H6384" s="14">
        <v>1034.27</v>
      </c>
      <c r="I6384" s="15" t="s">
        <v>22</v>
      </c>
      <c r="J6384" s="94" t="s">
        <v>1665</v>
      </c>
      <c r="K6384" s="57">
        <v>21229</v>
      </c>
      <c r="L6384" s="58">
        <v>2014000742</v>
      </c>
      <c r="M6384" s="59">
        <v>43465</v>
      </c>
      <c r="N6384" s="60">
        <v>345.76139999999998</v>
      </c>
      <c r="O6384" s="61">
        <v>0.14000000000000001</v>
      </c>
      <c r="P6384" s="62">
        <v>1.16666666666667E-2</v>
      </c>
      <c r="Q6384" s="63">
        <v>12.0664833333333</v>
      </c>
      <c r="R6384" s="64">
        <v>357.82788333333298</v>
      </c>
      <c r="S6384" s="25">
        <v>0</v>
      </c>
      <c r="AMG6384"/>
      <c r="AMH6384"/>
      <c r="AMI6384"/>
      <c r="AMJ6384"/>
    </row>
    <row r="6385" spans="1:1024" s="2" customFormat="1" ht="38.25" x14ac:dyDescent="0.25">
      <c r="A6385" s="10" t="s">
        <v>1462</v>
      </c>
      <c r="B6385" s="66">
        <v>10148</v>
      </c>
      <c r="C6385" s="10" t="e">
        <f>VLOOKUP(B6385,[1]Planilha8!$X$4:$Y$6629,2,0)</f>
        <v>#N/A</v>
      </c>
      <c r="D6385" s="12" t="s">
        <v>1669</v>
      </c>
      <c r="E6385" s="12" t="e">
        <f>VLOOKUP(B6385,[1]Planilha8!$X$4:$Z$6629,3,0)</f>
        <v>#N/A</v>
      </c>
      <c r="F6385" s="12" t="e">
        <f>VLOOKUP(B6385,[1]Planilha8!$X$4:$AD$6629,7,0)</f>
        <v>#N/A</v>
      </c>
      <c r="G6385" s="13">
        <v>41808</v>
      </c>
      <c r="H6385" s="14">
        <v>1034.27</v>
      </c>
      <c r="I6385" s="15" t="s">
        <v>22</v>
      </c>
      <c r="J6385" s="94" t="s">
        <v>1665</v>
      </c>
      <c r="K6385" s="57">
        <v>21229</v>
      </c>
      <c r="L6385" s="58">
        <v>2014000742</v>
      </c>
      <c r="M6385" s="59">
        <v>43465</v>
      </c>
      <c r="N6385" s="60">
        <v>345.76139999999998</v>
      </c>
      <c r="O6385" s="61">
        <v>0.14000000000000001</v>
      </c>
      <c r="P6385" s="62">
        <v>1.16666666666667E-2</v>
      </c>
      <c r="Q6385" s="63">
        <v>12.0664833333333</v>
      </c>
      <c r="R6385" s="64">
        <v>357.82788333333298</v>
      </c>
      <c r="S6385" s="25">
        <v>0</v>
      </c>
      <c r="AMG6385"/>
      <c r="AMH6385"/>
      <c r="AMI6385"/>
      <c r="AMJ6385"/>
    </row>
    <row r="6386" spans="1:1024" s="2" customFormat="1" ht="38.25" x14ac:dyDescent="0.25">
      <c r="A6386" s="10" t="s">
        <v>1462</v>
      </c>
      <c r="B6386" s="66">
        <v>10149</v>
      </c>
      <c r="C6386" s="10">
        <f>VLOOKUP(B6386,[1]Planilha8!$X$4:$Y$6629,2,0)</f>
        <v>2041737</v>
      </c>
      <c r="D6386" s="12" t="s">
        <v>1669</v>
      </c>
      <c r="E6386" s="12" t="str">
        <f>VLOOKUP(B6386,[1]Planilha8!$X$4:$Z$6629,3,0)</f>
        <v>RECEPÇÃO APOIO AO DIAGNÓSTICO</v>
      </c>
      <c r="F6386" s="12" t="str">
        <f>VLOOKUP(B6386,[1]Planilha8!$X$4:$AD$6629,7,0)</f>
        <v>BOM</v>
      </c>
      <c r="G6386" s="13">
        <v>41808</v>
      </c>
      <c r="H6386" s="14">
        <v>1034.27</v>
      </c>
      <c r="I6386" s="15" t="s">
        <v>22</v>
      </c>
      <c r="J6386" s="94" t="s">
        <v>1665</v>
      </c>
      <c r="K6386" s="57">
        <v>21229</v>
      </c>
      <c r="L6386" s="58">
        <v>2014000742</v>
      </c>
      <c r="M6386" s="59">
        <v>43465</v>
      </c>
      <c r="N6386" s="60">
        <v>345.76139999999998</v>
      </c>
      <c r="O6386" s="61">
        <v>0.14000000000000001</v>
      </c>
      <c r="P6386" s="62">
        <v>1.16666666666667E-2</v>
      </c>
      <c r="Q6386" s="63">
        <v>12.0664833333333</v>
      </c>
      <c r="R6386" s="64">
        <v>357.82788333333298</v>
      </c>
      <c r="S6386" s="25">
        <v>676.44211666666695</v>
      </c>
      <c r="AMG6386"/>
      <c r="AMH6386"/>
      <c r="AMI6386"/>
      <c r="AMJ6386"/>
    </row>
    <row r="6387" spans="1:1024" s="2" customFormat="1" ht="38.25" x14ac:dyDescent="0.25">
      <c r="A6387" s="10" t="s">
        <v>1462</v>
      </c>
      <c r="B6387" s="66">
        <v>10150</v>
      </c>
      <c r="C6387" s="10">
        <f>VLOOKUP(B6387,[1]Planilha8!$X$4:$Y$6629,2,0)</f>
        <v>2041738</v>
      </c>
      <c r="D6387" s="12" t="s">
        <v>1669</v>
      </c>
      <c r="E6387" s="12" t="str">
        <f>VLOOKUP(B6387,[1]Planilha8!$X$4:$Z$6629,3,0)</f>
        <v>RECEPÇÃO APOIO AO DIAGNÓSTICO</v>
      </c>
      <c r="F6387" s="12" t="str">
        <f>VLOOKUP(B6387,[1]Planilha8!$X$4:$AD$6629,7,0)</f>
        <v>BOM</v>
      </c>
      <c r="G6387" s="13">
        <v>41808</v>
      </c>
      <c r="H6387" s="14">
        <v>1034.27</v>
      </c>
      <c r="I6387" s="15" t="s">
        <v>22</v>
      </c>
      <c r="J6387" s="94" t="s">
        <v>1665</v>
      </c>
      <c r="K6387" s="57">
        <v>21229</v>
      </c>
      <c r="L6387" s="58">
        <v>2014000742</v>
      </c>
      <c r="M6387" s="59">
        <v>43465</v>
      </c>
      <c r="N6387" s="60">
        <v>345.76139999999998</v>
      </c>
      <c r="O6387" s="61">
        <v>0.14000000000000001</v>
      </c>
      <c r="P6387" s="62">
        <v>1.16666666666667E-2</v>
      </c>
      <c r="Q6387" s="63">
        <v>12.0664833333333</v>
      </c>
      <c r="R6387" s="64">
        <v>357.82788333333298</v>
      </c>
      <c r="S6387" s="25">
        <v>676.44211666666695</v>
      </c>
      <c r="AMG6387"/>
      <c r="AMH6387"/>
      <c r="AMI6387"/>
      <c r="AMJ6387"/>
    </row>
    <row r="6388" spans="1:1024" s="2" customFormat="1" ht="38.25" x14ac:dyDescent="0.25">
      <c r="A6388" s="10" t="s">
        <v>1462</v>
      </c>
      <c r="B6388" s="66">
        <v>10151</v>
      </c>
      <c r="C6388" s="10" t="e">
        <f>VLOOKUP(B6388,[1]Planilha8!$X$4:$Y$6629,2,0)</f>
        <v>#N/A</v>
      </c>
      <c r="D6388" s="12" t="s">
        <v>1669</v>
      </c>
      <c r="E6388" s="12" t="e">
        <f>VLOOKUP(B6388,[1]Planilha8!$X$4:$Z$6629,3,0)</f>
        <v>#N/A</v>
      </c>
      <c r="F6388" s="12" t="e">
        <f>VLOOKUP(B6388,[1]Planilha8!$X$4:$AD$6629,7,0)</f>
        <v>#N/A</v>
      </c>
      <c r="G6388" s="13">
        <v>41808</v>
      </c>
      <c r="H6388" s="14">
        <v>1034.27</v>
      </c>
      <c r="I6388" s="15" t="s">
        <v>22</v>
      </c>
      <c r="J6388" s="94" t="s">
        <v>1665</v>
      </c>
      <c r="K6388" s="57">
        <v>21229</v>
      </c>
      <c r="L6388" s="58">
        <v>2014000742</v>
      </c>
      <c r="M6388" s="59">
        <v>43465</v>
      </c>
      <c r="N6388" s="60">
        <v>345.76139999999998</v>
      </c>
      <c r="O6388" s="61">
        <v>0.14000000000000001</v>
      </c>
      <c r="P6388" s="62">
        <v>1.16666666666667E-2</v>
      </c>
      <c r="Q6388" s="63">
        <v>12.0664833333333</v>
      </c>
      <c r="R6388" s="64">
        <v>357.82788333333298</v>
      </c>
      <c r="S6388" s="25">
        <v>0</v>
      </c>
      <c r="AMG6388"/>
      <c r="AMH6388"/>
      <c r="AMI6388"/>
      <c r="AMJ6388"/>
    </row>
    <row r="6389" spans="1:1024" s="2" customFormat="1" ht="38.25" x14ac:dyDescent="0.25">
      <c r="A6389" s="10" t="s">
        <v>1462</v>
      </c>
      <c r="B6389" s="66">
        <v>10152</v>
      </c>
      <c r="C6389" s="10" t="e">
        <f>VLOOKUP(B6389,[1]Planilha8!$X$4:$Y$6629,2,0)</f>
        <v>#N/A</v>
      </c>
      <c r="D6389" s="12" t="s">
        <v>1669</v>
      </c>
      <c r="E6389" s="12" t="e">
        <f>VLOOKUP(B6389,[1]Planilha8!$X$4:$Z$6629,3,0)</f>
        <v>#N/A</v>
      </c>
      <c r="F6389" s="12" t="e">
        <f>VLOOKUP(B6389,[1]Planilha8!$X$4:$AD$6629,7,0)</f>
        <v>#N/A</v>
      </c>
      <c r="G6389" s="13">
        <v>41808</v>
      </c>
      <c r="H6389" s="14">
        <v>1034.27</v>
      </c>
      <c r="I6389" s="15" t="s">
        <v>22</v>
      </c>
      <c r="J6389" s="94" t="s">
        <v>1665</v>
      </c>
      <c r="K6389" s="57">
        <v>21229</v>
      </c>
      <c r="L6389" s="58">
        <v>2014000742</v>
      </c>
      <c r="M6389" s="59">
        <v>43465</v>
      </c>
      <c r="N6389" s="60">
        <v>345.76139999999998</v>
      </c>
      <c r="O6389" s="61">
        <v>0.14000000000000001</v>
      </c>
      <c r="P6389" s="62">
        <v>1.16666666666667E-2</v>
      </c>
      <c r="Q6389" s="63">
        <v>12.0664833333333</v>
      </c>
      <c r="R6389" s="64">
        <v>357.82788333333298</v>
      </c>
      <c r="S6389" s="25">
        <v>0</v>
      </c>
      <c r="AMG6389"/>
      <c r="AMH6389"/>
      <c r="AMI6389"/>
      <c r="AMJ6389"/>
    </row>
    <row r="6390" spans="1:1024" s="2" customFormat="1" ht="38.25" x14ac:dyDescent="0.25">
      <c r="A6390" s="10" t="s">
        <v>1462</v>
      </c>
      <c r="B6390" s="66">
        <v>10153</v>
      </c>
      <c r="C6390" s="10" t="e">
        <f>VLOOKUP(B6390,[1]Planilha8!$X$4:$Y$6629,2,0)</f>
        <v>#N/A</v>
      </c>
      <c r="D6390" s="12" t="s">
        <v>1669</v>
      </c>
      <c r="E6390" s="12" t="e">
        <f>VLOOKUP(B6390,[1]Planilha8!$X$4:$Z$6629,3,0)</f>
        <v>#N/A</v>
      </c>
      <c r="F6390" s="12" t="e">
        <f>VLOOKUP(B6390,[1]Planilha8!$X$4:$AD$6629,7,0)</f>
        <v>#N/A</v>
      </c>
      <c r="G6390" s="13">
        <v>41808</v>
      </c>
      <c r="H6390" s="14">
        <v>1034.27</v>
      </c>
      <c r="I6390" s="15" t="s">
        <v>22</v>
      </c>
      <c r="J6390" s="94" t="s">
        <v>1665</v>
      </c>
      <c r="K6390" s="57">
        <v>21229</v>
      </c>
      <c r="L6390" s="58">
        <v>2014000742</v>
      </c>
      <c r="M6390" s="59">
        <v>43465</v>
      </c>
      <c r="N6390" s="60">
        <v>345.76139999999998</v>
      </c>
      <c r="O6390" s="61">
        <v>0.14000000000000001</v>
      </c>
      <c r="P6390" s="62">
        <v>1.16666666666667E-2</v>
      </c>
      <c r="Q6390" s="63">
        <v>12.0664833333333</v>
      </c>
      <c r="R6390" s="64">
        <v>357.82788333333298</v>
      </c>
      <c r="S6390" s="25">
        <v>0</v>
      </c>
      <c r="AMG6390"/>
      <c r="AMH6390"/>
      <c r="AMI6390"/>
      <c r="AMJ6390"/>
    </row>
    <row r="6391" spans="1:1024" s="2" customFormat="1" ht="38.25" x14ac:dyDescent="0.25">
      <c r="A6391" s="10" t="s">
        <v>1462</v>
      </c>
      <c r="B6391" s="66">
        <v>10154</v>
      </c>
      <c r="C6391" s="10" t="e">
        <f>VLOOKUP(B6391,[1]Planilha8!$X$4:$Y$6629,2,0)</f>
        <v>#N/A</v>
      </c>
      <c r="D6391" s="12" t="s">
        <v>1669</v>
      </c>
      <c r="E6391" s="12" t="e">
        <f>VLOOKUP(B6391,[1]Planilha8!$X$4:$Z$6629,3,0)</f>
        <v>#N/A</v>
      </c>
      <c r="F6391" s="12" t="e">
        <f>VLOOKUP(B6391,[1]Planilha8!$X$4:$AD$6629,7,0)</f>
        <v>#N/A</v>
      </c>
      <c r="G6391" s="13">
        <v>41808</v>
      </c>
      <c r="H6391" s="14">
        <v>1034.27</v>
      </c>
      <c r="I6391" s="15" t="s">
        <v>22</v>
      </c>
      <c r="J6391" s="94" t="s">
        <v>1665</v>
      </c>
      <c r="K6391" s="57">
        <v>21229</v>
      </c>
      <c r="L6391" s="58">
        <v>2014000742</v>
      </c>
      <c r="M6391" s="59">
        <v>43465</v>
      </c>
      <c r="N6391" s="60">
        <v>345.76139999999998</v>
      </c>
      <c r="O6391" s="61">
        <v>0.14000000000000001</v>
      </c>
      <c r="P6391" s="62">
        <v>1.16666666666667E-2</v>
      </c>
      <c r="Q6391" s="63">
        <v>12.0664833333333</v>
      </c>
      <c r="R6391" s="64">
        <v>357.82788333333298</v>
      </c>
      <c r="S6391" s="25">
        <v>0</v>
      </c>
      <c r="AMG6391"/>
      <c r="AMH6391"/>
      <c r="AMI6391"/>
      <c r="AMJ6391"/>
    </row>
    <row r="6392" spans="1:1024" s="2" customFormat="1" ht="38.25" x14ac:dyDescent="0.25">
      <c r="A6392" s="10" t="s">
        <v>1462</v>
      </c>
      <c r="B6392" s="66">
        <v>10155</v>
      </c>
      <c r="C6392" s="10" t="e">
        <f>VLOOKUP(B6392,[1]Planilha8!$X$4:$Y$6629,2,0)</f>
        <v>#N/A</v>
      </c>
      <c r="D6392" s="12" t="s">
        <v>1669</v>
      </c>
      <c r="E6392" s="12" t="e">
        <f>VLOOKUP(B6392,[1]Planilha8!$X$4:$Z$6629,3,0)</f>
        <v>#N/A</v>
      </c>
      <c r="F6392" s="12" t="e">
        <f>VLOOKUP(B6392,[1]Planilha8!$X$4:$AD$6629,7,0)</f>
        <v>#N/A</v>
      </c>
      <c r="G6392" s="13">
        <v>41808</v>
      </c>
      <c r="H6392" s="14">
        <v>1034.27</v>
      </c>
      <c r="I6392" s="15" t="s">
        <v>22</v>
      </c>
      <c r="J6392" s="94" t="s">
        <v>1665</v>
      </c>
      <c r="K6392" s="57">
        <v>21229</v>
      </c>
      <c r="L6392" s="58">
        <v>2014000742</v>
      </c>
      <c r="M6392" s="59">
        <v>43465</v>
      </c>
      <c r="N6392" s="60">
        <v>345.76139999999998</v>
      </c>
      <c r="O6392" s="61">
        <v>0.14000000000000001</v>
      </c>
      <c r="P6392" s="62">
        <v>1.16666666666667E-2</v>
      </c>
      <c r="Q6392" s="63">
        <v>12.0664833333333</v>
      </c>
      <c r="R6392" s="64">
        <v>357.82788333333298</v>
      </c>
      <c r="S6392" s="25">
        <v>0</v>
      </c>
      <c r="AMG6392"/>
      <c r="AMH6392"/>
      <c r="AMI6392"/>
      <c r="AMJ6392"/>
    </row>
    <row r="6393" spans="1:1024" s="2" customFormat="1" ht="38.25" x14ac:dyDescent="0.25">
      <c r="A6393" s="10" t="s">
        <v>1462</v>
      </c>
      <c r="B6393" s="66">
        <v>10156</v>
      </c>
      <c r="C6393" s="10" t="e">
        <f>VLOOKUP(B6393,[1]Planilha8!$X$4:$Y$6629,2,0)</f>
        <v>#N/A</v>
      </c>
      <c r="D6393" s="12" t="s">
        <v>1669</v>
      </c>
      <c r="E6393" s="12" t="e">
        <f>VLOOKUP(B6393,[1]Planilha8!$X$4:$Z$6629,3,0)</f>
        <v>#N/A</v>
      </c>
      <c r="F6393" s="12" t="e">
        <f>VLOOKUP(B6393,[1]Planilha8!$X$4:$AD$6629,7,0)</f>
        <v>#N/A</v>
      </c>
      <c r="G6393" s="13">
        <v>41808</v>
      </c>
      <c r="H6393" s="14">
        <v>1034.27</v>
      </c>
      <c r="I6393" s="15" t="s">
        <v>22</v>
      </c>
      <c r="J6393" s="94" t="s">
        <v>1665</v>
      </c>
      <c r="K6393" s="57">
        <v>21229</v>
      </c>
      <c r="L6393" s="58">
        <v>2014000742</v>
      </c>
      <c r="M6393" s="59">
        <v>43465</v>
      </c>
      <c r="N6393" s="60">
        <v>345.76139999999998</v>
      </c>
      <c r="O6393" s="61">
        <v>0.14000000000000001</v>
      </c>
      <c r="P6393" s="62">
        <v>1.16666666666667E-2</v>
      </c>
      <c r="Q6393" s="63">
        <v>12.0664833333333</v>
      </c>
      <c r="R6393" s="64">
        <v>357.82788333333298</v>
      </c>
      <c r="S6393" s="25">
        <v>0</v>
      </c>
      <c r="AMG6393"/>
      <c r="AMH6393"/>
      <c r="AMI6393"/>
      <c r="AMJ6393"/>
    </row>
    <row r="6394" spans="1:1024" s="2" customFormat="1" ht="38.25" x14ac:dyDescent="0.25">
      <c r="A6394" s="10" t="s">
        <v>1462</v>
      </c>
      <c r="B6394" s="66">
        <v>10157</v>
      </c>
      <c r="C6394" s="10" t="e">
        <f>VLOOKUP(B6394,[1]Planilha8!$X$4:$Y$6629,2,0)</f>
        <v>#N/A</v>
      </c>
      <c r="D6394" s="12" t="s">
        <v>1669</v>
      </c>
      <c r="E6394" s="12" t="e">
        <f>VLOOKUP(B6394,[1]Planilha8!$X$4:$Z$6629,3,0)</f>
        <v>#N/A</v>
      </c>
      <c r="F6394" s="12" t="e">
        <f>VLOOKUP(B6394,[1]Planilha8!$X$4:$AD$6629,7,0)</f>
        <v>#N/A</v>
      </c>
      <c r="G6394" s="13">
        <v>41808</v>
      </c>
      <c r="H6394" s="14">
        <v>1034.27</v>
      </c>
      <c r="I6394" s="15" t="s">
        <v>22</v>
      </c>
      <c r="J6394" s="94" t="s">
        <v>1665</v>
      </c>
      <c r="K6394" s="57">
        <v>21229</v>
      </c>
      <c r="L6394" s="58">
        <v>2014000742</v>
      </c>
      <c r="M6394" s="59">
        <v>43465</v>
      </c>
      <c r="N6394" s="60">
        <v>345.76139999999998</v>
      </c>
      <c r="O6394" s="61">
        <v>0.14000000000000001</v>
      </c>
      <c r="P6394" s="62">
        <v>1.16666666666667E-2</v>
      </c>
      <c r="Q6394" s="63">
        <v>12.0664833333333</v>
      </c>
      <c r="R6394" s="64">
        <v>357.82788333333298</v>
      </c>
      <c r="S6394" s="25">
        <v>0</v>
      </c>
      <c r="AMG6394"/>
      <c r="AMH6394"/>
      <c r="AMI6394"/>
      <c r="AMJ6394"/>
    </row>
    <row r="6395" spans="1:1024" s="2" customFormat="1" ht="38.25" x14ac:dyDescent="0.25">
      <c r="A6395" s="10" t="s">
        <v>1462</v>
      </c>
      <c r="B6395" s="66">
        <v>10158</v>
      </c>
      <c r="C6395" s="10" t="e">
        <f>VLOOKUP(B6395,[1]Planilha8!$X$4:$Y$6629,2,0)</f>
        <v>#N/A</v>
      </c>
      <c r="D6395" s="12" t="s">
        <v>1669</v>
      </c>
      <c r="E6395" s="12" t="e">
        <f>VLOOKUP(B6395,[1]Planilha8!$X$4:$Z$6629,3,0)</f>
        <v>#N/A</v>
      </c>
      <c r="F6395" s="12" t="e">
        <f>VLOOKUP(B6395,[1]Planilha8!$X$4:$AD$6629,7,0)</f>
        <v>#N/A</v>
      </c>
      <c r="G6395" s="13">
        <v>41808</v>
      </c>
      <c r="H6395" s="14">
        <v>1034.27</v>
      </c>
      <c r="I6395" s="15" t="s">
        <v>22</v>
      </c>
      <c r="J6395" s="94" t="s">
        <v>1665</v>
      </c>
      <c r="K6395" s="57">
        <v>21229</v>
      </c>
      <c r="L6395" s="58">
        <v>2014000742</v>
      </c>
      <c r="M6395" s="59">
        <v>43465</v>
      </c>
      <c r="N6395" s="60">
        <v>345.76139999999998</v>
      </c>
      <c r="O6395" s="61">
        <v>0.14000000000000001</v>
      </c>
      <c r="P6395" s="62">
        <v>1.16666666666667E-2</v>
      </c>
      <c r="Q6395" s="63">
        <v>12.0664833333333</v>
      </c>
      <c r="R6395" s="64">
        <v>357.82788333333298</v>
      </c>
      <c r="S6395" s="25">
        <v>0</v>
      </c>
      <c r="AMG6395"/>
      <c r="AMH6395"/>
      <c r="AMI6395"/>
      <c r="AMJ6395"/>
    </row>
    <row r="6396" spans="1:1024" s="2" customFormat="1" ht="38.25" x14ac:dyDescent="0.25">
      <c r="A6396" s="10" t="s">
        <v>1462</v>
      </c>
      <c r="B6396" s="66">
        <v>10159</v>
      </c>
      <c r="C6396" s="10">
        <f>VLOOKUP(B6396,[1]Planilha8!$X$4:$Y$6629,2,0)</f>
        <v>2041747</v>
      </c>
      <c r="D6396" s="12" t="s">
        <v>1669</v>
      </c>
      <c r="E6396" s="12" t="str">
        <f>VLOOKUP(B6396,[1]Planilha8!$X$4:$Z$6629,3,0)</f>
        <v>AMBULATÓRIO – RECEPÇAO</v>
      </c>
      <c r="F6396" s="12" t="str">
        <f>VLOOKUP(B6396,[1]Planilha8!$X$4:$AD$6629,7,0)</f>
        <v>BOM</v>
      </c>
      <c r="G6396" s="13">
        <v>41808</v>
      </c>
      <c r="H6396" s="14">
        <v>1034.27</v>
      </c>
      <c r="I6396" s="15" t="s">
        <v>22</v>
      </c>
      <c r="J6396" s="94" t="s">
        <v>1665</v>
      </c>
      <c r="K6396" s="57">
        <v>21229</v>
      </c>
      <c r="L6396" s="58">
        <v>2014000742</v>
      </c>
      <c r="M6396" s="59">
        <v>43465</v>
      </c>
      <c r="N6396" s="60">
        <v>345.76139999999998</v>
      </c>
      <c r="O6396" s="61">
        <v>0.14000000000000001</v>
      </c>
      <c r="P6396" s="62">
        <v>1.16666666666667E-2</v>
      </c>
      <c r="Q6396" s="63">
        <v>12.0664833333333</v>
      </c>
      <c r="R6396" s="64">
        <v>357.82788333333298</v>
      </c>
      <c r="S6396" s="25">
        <v>676.44211666666695</v>
      </c>
      <c r="AMG6396"/>
      <c r="AMH6396"/>
      <c r="AMI6396"/>
      <c r="AMJ6396"/>
    </row>
    <row r="6397" spans="1:1024" s="2" customFormat="1" ht="38.25" x14ac:dyDescent="0.25">
      <c r="A6397" s="10" t="s">
        <v>1462</v>
      </c>
      <c r="B6397" s="66">
        <v>10160</v>
      </c>
      <c r="C6397" s="10">
        <f>VLOOKUP(B6397,[1]Planilha8!$X$4:$Y$6629,2,0)</f>
        <v>2041748</v>
      </c>
      <c r="D6397" s="12" t="s">
        <v>1669</v>
      </c>
      <c r="E6397" s="12" t="str">
        <f>VLOOKUP(B6397,[1]Planilha8!$X$4:$Z$6629,3,0)</f>
        <v>RECEPÇÃO APOIO AO DIAGNÓSTICO</v>
      </c>
      <c r="F6397" s="12" t="str">
        <f>VLOOKUP(B6397,[1]Planilha8!$X$4:$AD$6629,7,0)</f>
        <v>BOM</v>
      </c>
      <c r="G6397" s="13">
        <v>41808</v>
      </c>
      <c r="H6397" s="14">
        <v>1034.27</v>
      </c>
      <c r="I6397" s="15" t="s">
        <v>22</v>
      </c>
      <c r="J6397" s="94" t="s">
        <v>1665</v>
      </c>
      <c r="K6397" s="57">
        <v>21229</v>
      </c>
      <c r="L6397" s="58">
        <v>2014000742</v>
      </c>
      <c r="M6397" s="59">
        <v>43465</v>
      </c>
      <c r="N6397" s="60">
        <v>345.76139999999998</v>
      </c>
      <c r="O6397" s="61">
        <v>0.14000000000000001</v>
      </c>
      <c r="P6397" s="62">
        <v>1.16666666666667E-2</v>
      </c>
      <c r="Q6397" s="63">
        <v>12.0664833333333</v>
      </c>
      <c r="R6397" s="64">
        <v>357.82788333333298</v>
      </c>
      <c r="S6397" s="25">
        <v>676.44211666666695</v>
      </c>
      <c r="AMG6397"/>
      <c r="AMH6397"/>
      <c r="AMI6397"/>
      <c r="AMJ6397"/>
    </row>
    <row r="6398" spans="1:1024" s="2" customFormat="1" ht="38.25" x14ac:dyDescent="0.25">
      <c r="A6398" s="10" t="s">
        <v>1462</v>
      </c>
      <c r="B6398" s="66">
        <v>10161</v>
      </c>
      <c r="C6398" s="10">
        <f>VLOOKUP(B6398,[1]Planilha8!$X$4:$Y$6629,2,0)</f>
        <v>2041749</v>
      </c>
      <c r="D6398" s="12" t="s">
        <v>1669</v>
      </c>
      <c r="E6398" s="12" t="str">
        <f>VLOOKUP(B6398,[1]Planilha8!$X$4:$Z$6629,3,0)</f>
        <v>UNIDADE COLETORA DE SANGUE</v>
      </c>
      <c r="F6398" s="12" t="str">
        <f>VLOOKUP(B6398,[1]Planilha8!$X$4:$AD$6629,7,0)</f>
        <v>BOM</v>
      </c>
      <c r="G6398" s="13">
        <v>41808</v>
      </c>
      <c r="H6398" s="14">
        <v>1034.27</v>
      </c>
      <c r="I6398" s="15" t="s">
        <v>22</v>
      </c>
      <c r="J6398" s="94" t="s">
        <v>1665</v>
      </c>
      <c r="K6398" s="57">
        <v>21229</v>
      </c>
      <c r="L6398" s="58">
        <v>2014000742</v>
      </c>
      <c r="M6398" s="59">
        <v>43465</v>
      </c>
      <c r="N6398" s="60">
        <v>345.76139999999998</v>
      </c>
      <c r="O6398" s="61">
        <v>0.14000000000000001</v>
      </c>
      <c r="P6398" s="62">
        <v>1.16666666666667E-2</v>
      </c>
      <c r="Q6398" s="63">
        <v>12.0664833333333</v>
      </c>
      <c r="R6398" s="64">
        <v>357.82788333333298</v>
      </c>
      <c r="S6398" s="25">
        <v>676.44211666666695</v>
      </c>
      <c r="AMG6398"/>
      <c r="AMH6398"/>
      <c r="AMI6398"/>
      <c r="AMJ6398"/>
    </row>
    <row r="6399" spans="1:1024" s="2" customFormat="1" ht="38.25" x14ac:dyDescent="0.25">
      <c r="A6399" s="10" t="s">
        <v>1462</v>
      </c>
      <c r="B6399" s="66">
        <v>10162</v>
      </c>
      <c r="C6399" s="10" t="e">
        <f>VLOOKUP(B6399,[1]Planilha8!$X$4:$Y$6629,2,0)</f>
        <v>#N/A</v>
      </c>
      <c r="D6399" s="12" t="s">
        <v>1669</v>
      </c>
      <c r="E6399" s="12" t="e">
        <f>VLOOKUP(B6399,[1]Planilha8!$X$4:$Z$6629,3,0)</f>
        <v>#N/A</v>
      </c>
      <c r="F6399" s="12" t="e">
        <f>VLOOKUP(B6399,[1]Planilha8!$X$4:$AD$6629,7,0)</f>
        <v>#N/A</v>
      </c>
      <c r="G6399" s="13">
        <v>41808</v>
      </c>
      <c r="H6399" s="14">
        <v>1034.27</v>
      </c>
      <c r="I6399" s="15" t="s">
        <v>22</v>
      </c>
      <c r="J6399" s="94" t="s">
        <v>1665</v>
      </c>
      <c r="K6399" s="57">
        <v>21229</v>
      </c>
      <c r="L6399" s="58">
        <v>2014000742</v>
      </c>
      <c r="M6399" s="59">
        <v>43465</v>
      </c>
      <c r="N6399" s="60">
        <v>345.76139999999998</v>
      </c>
      <c r="O6399" s="61">
        <v>0.14000000000000001</v>
      </c>
      <c r="P6399" s="62">
        <v>1.16666666666667E-2</v>
      </c>
      <c r="Q6399" s="63">
        <v>12.0664833333333</v>
      </c>
      <c r="R6399" s="64">
        <v>357.82788333333298</v>
      </c>
      <c r="S6399" s="25">
        <v>0</v>
      </c>
      <c r="AMG6399"/>
      <c r="AMH6399"/>
      <c r="AMI6399"/>
      <c r="AMJ6399"/>
    </row>
    <row r="6400" spans="1:1024" s="2" customFormat="1" ht="38.25" x14ac:dyDescent="0.25">
      <c r="A6400" s="10" t="s">
        <v>1462</v>
      </c>
      <c r="B6400" s="66">
        <v>10163</v>
      </c>
      <c r="C6400" s="10" t="e">
        <f>VLOOKUP(B6400,[1]Planilha8!$X$4:$Y$6629,2,0)</f>
        <v>#N/A</v>
      </c>
      <c r="D6400" s="12" t="s">
        <v>1669</v>
      </c>
      <c r="E6400" s="12" t="e">
        <f>VLOOKUP(B6400,[1]Planilha8!$X$4:$Z$6629,3,0)</f>
        <v>#N/A</v>
      </c>
      <c r="F6400" s="12" t="e">
        <f>VLOOKUP(B6400,[1]Planilha8!$X$4:$AD$6629,7,0)</f>
        <v>#N/A</v>
      </c>
      <c r="G6400" s="13">
        <v>41808</v>
      </c>
      <c r="H6400" s="14">
        <v>1034.27</v>
      </c>
      <c r="I6400" s="15" t="s">
        <v>22</v>
      </c>
      <c r="J6400" s="94" t="s">
        <v>1665</v>
      </c>
      <c r="K6400" s="57">
        <v>21229</v>
      </c>
      <c r="L6400" s="58">
        <v>2014000742</v>
      </c>
      <c r="M6400" s="59">
        <v>43465</v>
      </c>
      <c r="N6400" s="60">
        <v>345.76139999999998</v>
      </c>
      <c r="O6400" s="61">
        <v>0.14000000000000001</v>
      </c>
      <c r="P6400" s="62">
        <v>1.16666666666667E-2</v>
      </c>
      <c r="Q6400" s="63">
        <v>12.0664833333333</v>
      </c>
      <c r="R6400" s="64">
        <v>357.82788333333298</v>
      </c>
      <c r="S6400" s="25">
        <v>0</v>
      </c>
      <c r="AMG6400"/>
      <c r="AMH6400"/>
      <c r="AMI6400"/>
      <c r="AMJ6400"/>
    </row>
    <row r="6401" spans="1:1024" s="2" customFormat="1" ht="38.25" x14ac:dyDescent="0.25">
      <c r="A6401" s="10" t="s">
        <v>1462</v>
      </c>
      <c r="B6401" s="66">
        <v>10164</v>
      </c>
      <c r="C6401" s="10">
        <f>VLOOKUP(B6401,[1]Planilha8!$X$4:$Y$6629,2,0)</f>
        <v>2041752</v>
      </c>
      <c r="D6401" s="12" t="s">
        <v>1669</v>
      </c>
      <c r="E6401" s="12" t="str">
        <f>VLOOKUP(B6401,[1]Planilha8!$X$4:$Z$6629,3,0)</f>
        <v>RECEPÇÃO APOIO AO DIAGNÓSTICO</v>
      </c>
      <c r="F6401" s="12" t="str">
        <f>VLOOKUP(B6401,[1]Planilha8!$X$4:$AD$6629,7,0)</f>
        <v>BOM</v>
      </c>
      <c r="G6401" s="13">
        <v>41808</v>
      </c>
      <c r="H6401" s="14">
        <v>1034.27</v>
      </c>
      <c r="I6401" s="15" t="s">
        <v>22</v>
      </c>
      <c r="J6401" s="94" t="s">
        <v>1665</v>
      </c>
      <c r="K6401" s="57">
        <v>21229</v>
      </c>
      <c r="L6401" s="58">
        <v>2014000742</v>
      </c>
      <c r="M6401" s="59">
        <v>43465</v>
      </c>
      <c r="N6401" s="60">
        <v>345.76139999999998</v>
      </c>
      <c r="O6401" s="61">
        <v>0.14000000000000001</v>
      </c>
      <c r="P6401" s="62">
        <v>1.16666666666667E-2</v>
      </c>
      <c r="Q6401" s="63">
        <v>12.0664833333333</v>
      </c>
      <c r="R6401" s="64">
        <v>357.82788333333298</v>
      </c>
      <c r="S6401" s="25">
        <v>676.44211666666695</v>
      </c>
      <c r="AMG6401"/>
      <c r="AMH6401"/>
      <c r="AMI6401"/>
      <c r="AMJ6401"/>
    </row>
    <row r="6402" spans="1:1024" s="2" customFormat="1" ht="38.25" x14ac:dyDescent="0.25">
      <c r="A6402" s="10" t="s">
        <v>1462</v>
      </c>
      <c r="B6402" s="66">
        <v>10165</v>
      </c>
      <c r="C6402" s="10" t="e">
        <f>VLOOKUP(B6402,[1]Planilha8!$X$4:$Y$6629,2,0)</f>
        <v>#N/A</v>
      </c>
      <c r="D6402" s="12" t="s">
        <v>1669</v>
      </c>
      <c r="E6402" s="12" t="e">
        <f>VLOOKUP(B6402,[1]Planilha8!$X$4:$Z$6629,3,0)</f>
        <v>#N/A</v>
      </c>
      <c r="F6402" s="12" t="e">
        <f>VLOOKUP(B6402,[1]Planilha8!$X$4:$AD$6629,7,0)</f>
        <v>#N/A</v>
      </c>
      <c r="G6402" s="13">
        <v>41808</v>
      </c>
      <c r="H6402" s="14">
        <v>1034.27</v>
      </c>
      <c r="I6402" s="15" t="s">
        <v>22</v>
      </c>
      <c r="J6402" s="94" t="s">
        <v>1665</v>
      </c>
      <c r="K6402" s="57">
        <v>21229</v>
      </c>
      <c r="L6402" s="58">
        <v>2014000742</v>
      </c>
      <c r="M6402" s="59">
        <v>43465</v>
      </c>
      <c r="N6402" s="60">
        <v>345.76139999999998</v>
      </c>
      <c r="O6402" s="61">
        <v>0.14000000000000001</v>
      </c>
      <c r="P6402" s="62">
        <v>1.16666666666667E-2</v>
      </c>
      <c r="Q6402" s="63">
        <v>12.0664833333333</v>
      </c>
      <c r="R6402" s="64">
        <v>357.82788333333298</v>
      </c>
      <c r="S6402" s="25">
        <v>0</v>
      </c>
      <c r="AMG6402"/>
      <c r="AMH6402"/>
      <c r="AMI6402"/>
      <c r="AMJ6402"/>
    </row>
    <row r="6403" spans="1:1024" s="2" customFormat="1" ht="38.25" x14ac:dyDescent="0.25">
      <c r="A6403" s="10" t="s">
        <v>1462</v>
      </c>
      <c r="B6403" s="66">
        <v>10166</v>
      </c>
      <c r="C6403" s="10">
        <f>VLOOKUP(B6403,[1]Planilha8!$X$4:$Y$6629,2,0)</f>
        <v>2041754</v>
      </c>
      <c r="D6403" s="12" t="s">
        <v>1669</v>
      </c>
      <c r="E6403" s="12" t="str">
        <f>VLOOKUP(B6403,[1]Planilha8!$X$4:$Z$6629,3,0)</f>
        <v>RECEPÇÃO APOIO AO DIAGNÓSTICO</v>
      </c>
      <c r="F6403" s="12" t="str">
        <f>VLOOKUP(B6403,[1]Planilha8!$X$4:$AD$6629,7,0)</f>
        <v>BOM</v>
      </c>
      <c r="G6403" s="13">
        <v>41808</v>
      </c>
      <c r="H6403" s="14">
        <v>1034.27</v>
      </c>
      <c r="I6403" s="15" t="s">
        <v>22</v>
      </c>
      <c r="J6403" s="94" t="s">
        <v>1665</v>
      </c>
      <c r="K6403" s="57">
        <v>21229</v>
      </c>
      <c r="L6403" s="58">
        <v>2014000742</v>
      </c>
      <c r="M6403" s="59">
        <v>43465</v>
      </c>
      <c r="N6403" s="60">
        <v>345.76139999999998</v>
      </c>
      <c r="O6403" s="61">
        <v>0.14000000000000001</v>
      </c>
      <c r="P6403" s="62">
        <v>1.16666666666667E-2</v>
      </c>
      <c r="Q6403" s="63">
        <v>12.0664833333333</v>
      </c>
      <c r="R6403" s="64">
        <v>357.82788333333298</v>
      </c>
      <c r="S6403" s="25">
        <v>676.44211666666695</v>
      </c>
      <c r="AMG6403"/>
      <c r="AMH6403"/>
      <c r="AMI6403"/>
      <c r="AMJ6403"/>
    </row>
    <row r="6404" spans="1:1024" s="2" customFormat="1" ht="38.25" x14ac:dyDescent="0.25">
      <c r="A6404" s="10" t="s">
        <v>1462</v>
      </c>
      <c r="B6404" s="66">
        <v>10167</v>
      </c>
      <c r="C6404" s="10" t="e">
        <f>VLOOKUP(B6404,[1]Planilha8!$X$4:$Y$6629,2,0)</f>
        <v>#N/A</v>
      </c>
      <c r="D6404" s="12" t="s">
        <v>1669</v>
      </c>
      <c r="E6404" s="12" t="e">
        <f>VLOOKUP(B6404,[1]Planilha8!$X$4:$Z$6629,3,0)</f>
        <v>#N/A</v>
      </c>
      <c r="F6404" s="12" t="e">
        <f>VLOOKUP(B6404,[1]Planilha8!$X$4:$AD$6629,7,0)</f>
        <v>#N/A</v>
      </c>
      <c r="G6404" s="13">
        <v>41808</v>
      </c>
      <c r="H6404" s="14">
        <v>1034.27</v>
      </c>
      <c r="I6404" s="15" t="s">
        <v>22</v>
      </c>
      <c r="J6404" s="94" t="s">
        <v>1665</v>
      </c>
      <c r="K6404" s="57">
        <v>21229</v>
      </c>
      <c r="L6404" s="58">
        <v>2014000742</v>
      </c>
      <c r="M6404" s="59">
        <v>43465</v>
      </c>
      <c r="N6404" s="60">
        <v>345.76139999999998</v>
      </c>
      <c r="O6404" s="61">
        <v>0.14000000000000001</v>
      </c>
      <c r="P6404" s="62">
        <v>1.16666666666667E-2</v>
      </c>
      <c r="Q6404" s="63">
        <v>12.0664833333333</v>
      </c>
      <c r="R6404" s="64">
        <v>357.82788333333298</v>
      </c>
      <c r="S6404" s="25">
        <v>0</v>
      </c>
      <c r="AMG6404"/>
      <c r="AMH6404"/>
      <c r="AMI6404"/>
      <c r="AMJ6404"/>
    </row>
    <row r="6405" spans="1:1024" s="2" customFormat="1" ht="38.25" x14ac:dyDescent="0.25">
      <c r="A6405" s="10" t="s">
        <v>1462</v>
      </c>
      <c r="B6405" s="66">
        <v>10168</v>
      </c>
      <c r="C6405" s="10" t="e">
        <f>VLOOKUP(B6405,[1]Planilha8!$X$4:$Y$6629,2,0)</f>
        <v>#N/A</v>
      </c>
      <c r="D6405" s="12" t="s">
        <v>1669</v>
      </c>
      <c r="E6405" s="12" t="e">
        <f>VLOOKUP(B6405,[1]Planilha8!$X$4:$Z$6629,3,0)</f>
        <v>#N/A</v>
      </c>
      <c r="F6405" s="12" t="e">
        <f>VLOOKUP(B6405,[1]Planilha8!$X$4:$AD$6629,7,0)</f>
        <v>#N/A</v>
      </c>
      <c r="G6405" s="13">
        <v>41808</v>
      </c>
      <c r="H6405" s="14">
        <v>1034.27</v>
      </c>
      <c r="I6405" s="15" t="s">
        <v>22</v>
      </c>
      <c r="J6405" s="94" t="s">
        <v>1665</v>
      </c>
      <c r="K6405" s="57">
        <v>21229</v>
      </c>
      <c r="L6405" s="58">
        <v>2014000742</v>
      </c>
      <c r="M6405" s="59">
        <v>43465</v>
      </c>
      <c r="N6405" s="60">
        <v>345.76139999999998</v>
      </c>
      <c r="O6405" s="61">
        <v>0.14000000000000001</v>
      </c>
      <c r="P6405" s="62">
        <v>1.16666666666667E-2</v>
      </c>
      <c r="Q6405" s="63">
        <v>12.0664833333333</v>
      </c>
      <c r="R6405" s="64">
        <v>357.82788333333298</v>
      </c>
      <c r="S6405" s="25">
        <v>0</v>
      </c>
      <c r="AMG6405"/>
      <c r="AMH6405"/>
      <c r="AMI6405"/>
      <c r="AMJ6405"/>
    </row>
    <row r="6406" spans="1:1024" s="2" customFormat="1" ht="38.25" x14ac:dyDescent="0.25">
      <c r="A6406" s="10" t="s">
        <v>1462</v>
      </c>
      <c r="B6406" s="66">
        <v>10169</v>
      </c>
      <c r="C6406" s="10" t="e">
        <f>VLOOKUP(B6406,[1]Planilha8!$X$4:$Y$6629,2,0)</f>
        <v>#N/A</v>
      </c>
      <c r="D6406" s="12" t="s">
        <v>1669</v>
      </c>
      <c r="E6406" s="12" t="e">
        <f>VLOOKUP(B6406,[1]Planilha8!$X$4:$Z$6629,3,0)</f>
        <v>#N/A</v>
      </c>
      <c r="F6406" s="12" t="e">
        <f>VLOOKUP(B6406,[1]Planilha8!$X$4:$AD$6629,7,0)</f>
        <v>#N/A</v>
      </c>
      <c r="G6406" s="13">
        <v>41808</v>
      </c>
      <c r="H6406" s="14">
        <v>1034.27</v>
      </c>
      <c r="I6406" s="15" t="s">
        <v>22</v>
      </c>
      <c r="J6406" s="94" t="s">
        <v>1665</v>
      </c>
      <c r="K6406" s="57">
        <v>21229</v>
      </c>
      <c r="L6406" s="58">
        <v>2014000742</v>
      </c>
      <c r="M6406" s="59">
        <v>43465</v>
      </c>
      <c r="N6406" s="60">
        <v>345.76139999999998</v>
      </c>
      <c r="O6406" s="61">
        <v>0.14000000000000001</v>
      </c>
      <c r="P6406" s="62">
        <v>1.16666666666667E-2</v>
      </c>
      <c r="Q6406" s="63">
        <v>12.0664833333333</v>
      </c>
      <c r="R6406" s="64">
        <v>357.82788333333298</v>
      </c>
      <c r="S6406" s="25">
        <v>0</v>
      </c>
      <c r="AMG6406"/>
      <c r="AMH6406"/>
      <c r="AMI6406"/>
      <c r="AMJ6406"/>
    </row>
    <row r="6407" spans="1:1024" s="2" customFormat="1" ht="38.25" x14ac:dyDescent="0.25">
      <c r="A6407" s="10" t="s">
        <v>1462</v>
      </c>
      <c r="B6407" s="66">
        <v>10170</v>
      </c>
      <c r="C6407" s="10" t="e">
        <f>VLOOKUP(B6407,[1]Planilha8!$X$4:$Y$6629,2,0)</f>
        <v>#N/A</v>
      </c>
      <c r="D6407" s="12" t="s">
        <v>1669</v>
      </c>
      <c r="E6407" s="12" t="e">
        <f>VLOOKUP(B6407,[1]Planilha8!$X$4:$Z$6629,3,0)</f>
        <v>#N/A</v>
      </c>
      <c r="F6407" s="12" t="e">
        <f>VLOOKUP(B6407,[1]Planilha8!$X$4:$AD$6629,7,0)</f>
        <v>#N/A</v>
      </c>
      <c r="G6407" s="13">
        <v>41808</v>
      </c>
      <c r="H6407" s="14">
        <v>1034.27</v>
      </c>
      <c r="I6407" s="15" t="s">
        <v>22</v>
      </c>
      <c r="J6407" s="94" t="s">
        <v>1665</v>
      </c>
      <c r="K6407" s="57">
        <v>21229</v>
      </c>
      <c r="L6407" s="58">
        <v>2014000742</v>
      </c>
      <c r="M6407" s="59">
        <v>43465</v>
      </c>
      <c r="N6407" s="60">
        <v>345.76139999999998</v>
      </c>
      <c r="O6407" s="61">
        <v>0.14000000000000001</v>
      </c>
      <c r="P6407" s="62">
        <v>1.16666666666667E-2</v>
      </c>
      <c r="Q6407" s="63">
        <v>12.0664833333333</v>
      </c>
      <c r="R6407" s="64">
        <v>357.82788333333298</v>
      </c>
      <c r="S6407" s="25">
        <v>0</v>
      </c>
      <c r="AMG6407"/>
      <c r="AMH6407"/>
      <c r="AMI6407"/>
      <c r="AMJ6407"/>
    </row>
    <row r="6408" spans="1:1024" s="2" customFormat="1" ht="38.25" x14ac:dyDescent="0.25">
      <c r="A6408" s="10" t="s">
        <v>1462</v>
      </c>
      <c r="B6408" s="66">
        <v>10171</v>
      </c>
      <c r="C6408" s="10">
        <f>VLOOKUP(B6408,[1]Planilha8!$X$4:$Y$6629,2,0)</f>
        <v>2041759</v>
      </c>
      <c r="D6408" s="12" t="s">
        <v>1669</v>
      </c>
      <c r="E6408" s="12" t="str">
        <f>VLOOKUP(B6408,[1]Planilha8!$X$4:$Z$6629,3,0)</f>
        <v>AMBULATÓRIO – RECEPÇAO</v>
      </c>
      <c r="F6408" s="12" t="str">
        <f>VLOOKUP(B6408,[1]Planilha8!$X$4:$AD$6629,7,0)</f>
        <v>BOM</v>
      </c>
      <c r="G6408" s="13">
        <v>41808</v>
      </c>
      <c r="H6408" s="14">
        <v>1034.27</v>
      </c>
      <c r="I6408" s="15" t="s">
        <v>22</v>
      </c>
      <c r="J6408" s="94" t="s">
        <v>1665</v>
      </c>
      <c r="K6408" s="57">
        <v>21229</v>
      </c>
      <c r="L6408" s="58">
        <v>2014000742</v>
      </c>
      <c r="M6408" s="59">
        <v>43465</v>
      </c>
      <c r="N6408" s="60">
        <v>345.76139999999998</v>
      </c>
      <c r="O6408" s="61">
        <v>0.14000000000000001</v>
      </c>
      <c r="P6408" s="62">
        <v>1.16666666666667E-2</v>
      </c>
      <c r="Q6408" s="63">
        <v>12.0664833333333</v>
      </c>
      <c r="R6408" s="64">
        <v>357.82788333333298</v>
      </c>
      <c r="S6408" s="25">
        <v>676.44211666666695</v>
      </c>
      <c r="AMG6408"/>
      <c r="AMH6408"/>
      <c r="AMI6408"/>
      <c r="AMJ6408"/>
    </row>
    <row r="6409" spans="1:1024" s="2" customFormat="1" ht="38.25" x14ac:dyDescent="0.25">
      <c r="A6409" s="10" t="s">
        <v>1462</v>
      </c>
      <c r="B6409" s="66">
        <v>10172</v>
      </c>
      <c r="C6409" s="10" t="e">
        <f>VLOOKUP(B6409,[1]Planilha8!$X$4:$Y$6629,2,0)</f>
        <v>#N/A</v>
      </c>
      <c r="D6409" s="12" t="s">
        <v>1669</v>
      </c>
      <c r="E6409" s="12" t="e">
        <f>VLOOKUP(B6409,[1]Planilha8!$X$4:$Z$6629,3,0)</f>
        <v>#N/A</v>
      </c>
      <c r="F6409" s="12" t="e">
        <f>VLOOKUP(B6409,[1]Planilha8!$X$4:$AD$6629,7,0)</f>
        <v>#N/A</v>
      </c>
      <c r="G6409" s="13">
        <v>41808</v>
      </c>
      <c r="H6409" s="14">
        <v>1034.27</v>
      </c>
      <c r="I6409" s="15" t="s">
        <v>22</v>
      </c>
      <c r="J6409" s="94" t="s">
        <v>1665</v>
      </c>
      <c r="K6409" s="57">
        <v>21229</v>
      </c>
      <c r="L6409" s="58">
        <v>2014000742</v>
      </c>
      <c r="M6409" s="59">
        <v>43465</v>
      </c>
      <c r="N6409" s="60">
        <v>345.76139999999998</v>
      </c>
      <c r="O6409" s="61">
        <v>0.14000000000000001</v>
      </c>
      <c r="P6409" s="62">
        <v>1.16666666666667E-2</v>
      </c>
      <c r="Q6409" s="63">
        <v>12.0664833333333</v>
      </c>
      <c r="R6409" s="64">
        <v>357.82788333333298</v>
      </c>
      <c r="S6409" s="25">
        <v>0</v>
      </c>
      <c r="AMG6409"/>
      <c r="AMH6409"/>
      <c r="AMI6409"/>
      <c r="AMJ6409"/>
    </row>
    <row r="6410" spans="1:1024" s="2" customFormat="1" ht="38.25" x14ac:dyDescent="0.25">
      <c r="A6410" s="10" t="s">
        <v>1462</v>
      </c>
      <c r="B6410" s="66">
        <v>10173</v>
      </c>
      <c r="C6410" s="10" t="e">
        <f>VLOOKUP(B6410,[1]Planilha8!$X$4:$Y$6629,2,0)</f>
        <v>#N/A</v>
      </c>
      <c r="D6410" s="12" t="s">
        <v>1669</v>
      </c>
      <c r="E6410" s="12" t="e">
        <f>VLOOKUP(B6410,[1]Planilha8!$X$4:$Z$6629,3,0)</f>
        <v>#N/A</v>
      </c>
      <c r="F6410" s="12" t="e">
        <f>VLOOKUP(B6410,[1]Planilha8!$X$4:$AD$6629,7,0)</f>
        <v>#N/A</v>
      </c>
      <c r="G6410" s="13">
        <v>41808</v>
      </c>
      <c r="H6410" s="14">
        <v>1034.27</v>
      </c>
      <c r="I6410" s="15" t="s">
        <v>22</v>
      </c>
      <c r="J6410" s="94" t="s">
        <v>1665</v>
      </c>
      <c r="K6410" s="57">
        <v>21229</v>
      </c>
      <c r="L6410" s="58">
        <v>2014000742</v>
      </c>
      <c r="M6410" s="59">
        <v>43465</v>
      </c>
      <c r="N6410" s="60">
        <v>345.76139999999998</v>
      </c>
      <c r="O6410" s="61">
        <v>0.14000000000000001</v>
      </c>
      <c r="P6410" s="62">
        <v>1.16666666666667E-2</v>
      </c>
      <c r="Q6410" s="63">
        <v>12.0664833333333</v>
      </c>
      <c r="R6410" s="64">
        <v>357.82788333333298</v>
      </c>
      <c r="S6410" s="25">
        <v>0</v>
      </c>
      <c r="AMG6410"/>
      <c r="AMH6410"/>
      <c r="AMI6410"/>
      <c r="AMJ6410"/>
    </row>
    <row r="6411" spans="1:1024" s="2" customFormat="1" ht="38.25" x14ac:dyDescent="0.25">
      <c r="A6411" s="10" t="s">
        <v>1462</v>
      </c>
      <c r="B6411" s="66">
        <v>10174</v>
      </c>
      <c r="C6411" s="10" t="e">
        <f>VLOOKUP(B6411,[1]Planilha8!$X$4:$Y$6629,2,0)</f>
        <v>#N/A</v>
      </c>
      <c r="D6411" s="12" t="s">
        <v>1669</v>
      </c>
      <c r="E6411" s="12" t="e">
        <f>VLOOKUP(B6411,[1]Planilha8!$X$4:$Z$6629,3,0)</f>
        <v>#N/A</v>
      </c>
      <c r="F6411" s="12" t="e">
        <f>VLOOKUP(B6411,[1]Planilha8!$X$4:$AD$6629,7,0)</f>
        <v>#N/A</v>
      </c>
      <c r="G6411" s="13">
        <v>41808</v>
      </c>
      <c r="H6411" s="14">
        <v>1034.27</v>
      </c>
      <c r="I6411" s="15" t="s">
        <v>22</v>
      </c>
      <c r="J6411" s="94" t="s">
        <v>1665</v>
      </c>
      <c r="K6411" s="57">
        <v>21229</v>
      </c>
      <c r="L6411" s="58">
        <v>2014000742</v>
      </c>
      <c r="M6411" s="59">
        <v>43465</v>
      </c>
      <c r="N6411" s="60">
        <v>345.76139999999998</v>
      </c>
      <c r="O6411" s="61">
        <v>0.14000000000000001</v>
      </c>
      <c r="P6411" s="62">
        <v>1.16666666666667E-2</v>
      </c>
      <c r="Q6411" s="63">
        <v>12.0664833333333</v>
      </c>
      <c r="R6411" s="64">
        <v>357.82788333333298</v>
      </c>
      <c r="S6411" s="25">
        <v>0</v>
      </c>
      <c r="AMG6411"/>
      <c r="AMH6411"/>
      <c r="AMI6411"/>
      <c r="AMJ6411"/>
    </row>
    <row r="6412" spans="1:1024" s="2" customFormat="1" ht="38.25" x14ac:dyDescent="0.25">
      <c r="A6412" s="10" t="s">
        <v>1462</v>
      </c>
      <c r="B6412" s="66">
        <v>10175</v>
      </c>
      <c r="C6412" s="10" t="e">
        <f>VLOOKUP(B6412,[1]Planilha8!$X$4:$Y$6629,2,0)</f>
        <v>#N/A</v>
      </c>
      <c r="D6412" s="12" t="s">
        <v>1669</v>
      </c>
      <c r="E6412" s="12" t="e">
        <f>VLOOKUP(B6412,[1]Planilha8!$X$4:$Z$6629,3,0)</f>
        <v>#N/A</v>
      </c>
      <c r="F6412" s="12" t="e">
        <f>VLOOKUP(B6412,[1]Planilha8!$X$4:$AD$6629,7,0)</f>
        <v>#N/A</v>
      </c>
      <c r="G6412" s="13">
        <v>41808</v>
      </c>
      <c r="H6412" s="14">
        <v>1034.27</v>
      </c>
      <c r="I6412" s="15" t="s">
        <v>22</v>
      </c>
      <c r="J6412" s="94" t="s">
        <v>1665</v>
      </c>
      <c r="K6412" s="57">
        <v>21229</v>
      </c>
      <c r="L6412" s="58">
        <v>2014000742</v>
      </c>
      <c r="M6412" s="59">
        <v>43465</v>
      </c>
      <c r="N6412" s="60">
        <v>345.76139999999998</v>
      </c>
      <c r="O6412" s="61">
        <v>0.14000000000000001</v>
      </c>
      <c r="P6412" s="62">
        <v>1.16666666666667E-2</v>
      </c>
      <c r="Q6412" s="63">
        <v>12.0664833333333</v>
      </c>
      <c r="R6412" s="64">
        <v>357.82788333333298</v>
      </c>
      <c r="S6412" s="25">
        <v>0</v>
      </c>
      <c r="AMG6412"/>
      <c r="AMH6412"/>
      <c r="AMI6412"/>
      <c r="AMJ6412"/>
    </row>
    <row r="6413" spans="1:1024" s="2" customFormat="1" ht="38.25" x14ac:dyDescent="0.25">
      <c r="A6413" s="10" t="s">
        <v>1462</v>
      </c>
      <c r="B6413" s="66">
        <v>10176</v>
      </c>
      <c r="C6413" s="10">
        <f>VLOOKUP(B6413,[1]Planilha8!$X$4:$Y$6629,2,0)</f>
        <v>2041764</v>
      </c>
      <c r="D6413" s="12" t="s">
        <v>1669</v>
      </c>
      <c r="E6413" s="12" t="str">
        <f>VLOOKUP(B6413,[1]Planilha8!$X$4:$Z$6629,3,0)</f>
        <v>CHI – GUARDA VOLUMES</v>
      </c>
      <c r="F6413" s="12" t="str">
        <f>VLOOKUP(B6413,[1]Planilha8!$X$4:$AD$6629,7,0)</f>
        <v>BOM</v>
      </c>
      <c r="G6413" s="13">
        <v>41808</v>
      </c>
      <c r="H6413" s="14">
        <v>1034.27</v>
      </c>
      <c r="I6413" s="15" t="s">
        <v>22</v>
      </c>
      <c r="J6413" s="94" t="s">
        <v>1665</v>
      </c>
      <c r="K6413" s="57">
        <v>21229</v>
      </c>
      <c r="L6413" s="58">
        <v>2014000742</v>
      </c>
      <c r="M6413" s="59">
        <v>43465</v>
      </c>
      <c r="N6413" s="60">
        <v>345.76139999999998</v>
      </c>
      <c r="O6413" s="61">
        <v>0.14000000000000001</v>
      </c>
      <c r="P6413" s="62">
        <v>1.16666666666667E-2</v>
      </c>
      <c r="Q6413" s="63">
        <v>12.0664833333333</v>
      </c>
      <c r="R6413" s="64">
        <v>357.82788333333298</v>
      </c>
      <c r="S6413" s="25">
        <v>676.44211666666695</v>
      </c>
      <c r="AMG6413"/>
      <c r="AMH6413"/>
      <c r="AMI6413"/>
      <c r="AMJ6413"/>
    </row>
    <row r="6414" spans="1:1024" s="2" customFormat="1" ht="38.25" x14ac:dyDescent="0.25">
      <c r="A6414" s="10" t="s">
        <v>1462</v>
      </c>
      <c r="B6414" s="66">
        <v>10177</v>
      </c>
      <c r="C6414" s="10" t="e">
        <f>VLOOKUP(B6414,[1]Planilha8!$X$4:$Y$6629,2,0)</f>
        <v>#N/A</v>
      </c>
      <c r="D6414" s="12" t="s">
        <v>1669</v>
      </c>
      <c r="E6414" s="12" t="e">
        <f>VLOOKUP(B6414,[1]Planilha8!$X$4:$Z$6629,3,0)</f>
        <v>#N/A</v>
      </c>
      <c r="F6414" s="12" t="e">
        <f>VLOOKUP(B6414,[1]Planilha8!$X$4:$AD$6629,7,0)</f>
        <v>#N/A</v>
      </c>
      <c r="G6414" s="13">
        <v>41808</v>
      </c>
      <c r="H6414" s="14">
        <v>1034.27</v>
      </c>
      <c r="I6414" s="15" t="s">
        <v>22</v>
      </c>
      <c r="J6414" s="94" t="s">
        <v>1665</v>
      </c>
      <c r="K6414" s="57">
        <v>21229</v>
      </c>
      <c r="L6414" s="58">
        <v>2014000742</v>
      </c>
      <c r="M6414" s="59">
        <v>43465</v>
      </c>
      <c r="N6414" s="60">
        <v>345.76139999999998</v>
      </c>
      <c r="O6414" s="61">
        <v>0.14000000000000001</v>
      </c>
      <c r="P6414" s="62">
        <v>1.16666666666667E-2</v>
      </c>
      <c r="Q6414" s="63">
        <v>12.0664833333333</v>
      </c>
      <c r="R6414" s="64">
        <v>357.82788333333298</v>
      </c>
      <c r="S6414" s="25">
        <v>0</v>
      </c>
      <c r="AMG6414"/>
      <c r="AMH6414"/>
      <c r="AMI6414"/>
      <c r="AMJ6414"/>
    </row>
    <row r="6415" spans="1:1024" s="2" customFormat="1" ht="38.25" x14ac:dyDescent="0.25">
      <c r="A6415" s="10" t="s">
        <v>1462</v>
      </c>
      <c r="B6415" s="66">
        <v>10178</v>
      </c>
      <c r="C6415" s="10" t="e">
        <f>VLOOKUP(B6415,[1]Planilha8!$X$4:$Y$6629,2,0)</f>
        <v>#N/A</v>
      </c>
      <c r="D6415" s="12" t="s">
        <v>1669</v>
      </c>
      <c r="E6415" s="12" t="e">
        <f>VLOOKUP(B6415,[1]Planilha8!$X$4:$Z$6629,3,0)</f>
        <v>#N/A</v>
      </c>
      <c r="F6415" s="12" t="e">
        <f>VLOOKUP(B6415,[1]Planilha8!$X$4:$AD$6629,7,0)</f>
        <v>#N/A</v>
      </c>
      <c r="G6415" s="13">
        <v>41808</v>
      </c>
      <c r="H6415" s="14">
        <v>1034.27</v>
      </c>
      <c r="I6415" s="15" t="s">
        <v>22</v>
      </c>
      <c r="J6415" s="94" t="s">
        <v>1665</v>
      </c>
      <c r="K6415" s="57">
        <v>21229</v>
      </c>
      <c r="L6415" s="58">
        <v>2014000742</v>
      </c>
      <c r="M6415" s="59">
        <v>43465</v>
      </c>
      <c r="N6415" s="60">
        <v>345.76139999999998</v>
      </c>
      <c r="O6415" s="61">
        <v>0.14000000000000001</v>
      </c>
      <c r="P6415" s="62">
        <v>1.16666666666667E-2</v>
      </c>
      <c r="Q6415" s="63">
        <v>12.0664833333333</v>
      </c>
      <c r="R6415" s="64">
        <v>357.82788333333298</v>
      </c>
      <c r="S6415" s="25">
        <v>0</v>
      </c>
      <c r="AMG6415"/>
      <c r="AMH6415"/>
      <c r="AMI6415"/>
      <c r="AMJ6415"/>
    </row>
    <row r="6416" spans="1:1024" s="2" customFormat="1" ht="38.25" x14ac:dyDescent="0.25">
      <c r="A6416" s="10" t="s">
        <v>1462</v>
      </c>
      <c r="B6416" s="66">
        <v>10179</v>
      </c>
      <c r="C6416" s="10" t="e">
        <f>VLOOKUP(B6416,[1]Planilha8!$X$4:$Y$6629,2,0)</f>
        <v>#N/A</v>
      </c>
      <c r="D6416" s="12" t="s">
        <v>1669</v>
      </c>
      <c r="E6416" s="12" t="e">
        <f>VLOOKUP(B6416,[1]Planilha8!$X$4:$Z$6629,3,0)</f>
        <v>#N/A</v>
      </c>
      <c r="F6416" s="12" t="e">
        <f>VLOOKUP(B6416,[1]Planilha8!$X$4:$AD$6629,7,0)</f>
        <v>#N/A</v>
      </c>
      <c r="G6416" s="13">
        <v>41808</v>
      </c>
      <c r="H6416" s="14">
        <v>1034.27</v>
      </c>
      <c r="I6416" s="15" t="s">
        <v>22</v>
      </c>
      <c r="J6416" s="94" t="s">
        <v>1665</v>
      </c>
      <c r="K6416" s="57">
        <v>21229</v>
      </c>
      <c r="L6416" s="58">
        <v>2014000742</v>
      </c>
      <c r="M6416" s="59">
        <v>43465</v>
      </c>
      <c r="N6416" s="60">
        <v>345.76139999999998</v>
      </c>
      <c r="O6416" s="61">
        <v>0.14000000000000001</v>
      </c>
      <c r="P6416" s="62">
        <v>1.16666666666667E-2</v>
      </c>
      <c r="Q6416" s="63">
        <v>12.0664833333333</v>
      </c>
      <c r="R6416" s="64">
        <v>357.82788333333298</v>
      </c>
      <c r="S6416" s="25">
        <v>0</v>
      </c>
      <c r="AMG6416"/>
      <c r="AMH6416"/>
      <c r="AMI6416"/>
      <c r="AMJ6416"/>
    </row>
    <row r="6417" spans="1:1024" s="2" customFormat="1" ht="38.25" x14ac:dyDescent="0.25">
      <c r="A6417" s="10" t="s">
        <v>1462</v>
      </c>
      <c r="B6417" s="66">
        <v>10180</v>
      </c>
      <c r="C6417" s="10">
        <f>VLOOKUP(B6417,[1]Planilha8!$X$4:$Y$6629,2,0)</f>
        <v>2041768</v>
      </c>
      <c r="D6417" s="12" t="s">
        <v>1669</v>
      </c>
      <c r="E6417" s="12" t="str">
        <f>VLOOKUP(B6417,[1]Planilha8!$X$4:$Z$6629,3,0)</f>
        <v>RECEPÇÃO APOIO AO DIAGNÓSTICO</v>
      </c>
      <c r="F6417" s="12" t="str">
        <f>VLOOKUP(B6417,[1]Planilha8!$X$4:$AD$6629,7,0)</f>
        <v>BOM</v>
      </c>
      <c r="G6417" s="13">
        <v>41808</v>
      </c>
      <c r="H6417" s="14">
        <v>1034.27</v>
      </c>
      <c r="I6417" s="15" t="s">
        <v>22</v>
      </c>
      <c r="J6417" s="94" t="s">
        <v>1665</v>
      </c>
      <c r="K6417" s="57">
        <v>21229</v>
      </c>
      <c r="L6417" s="58">
        <v>2014000742</v>
      </c>
      <c r="M6417" s="59">
        <v>43465</v>
      </c>
      <c r="N6417" s="60">
        <v>345.76139999999998</v>
      </c>
      <c r="O6417" s="61">
        <v>0.14000000000000001</v>
      </c>
      <c r="P6417" s="62">
        <v>1.16666666666667E-2</v>
      </c>
      <c r="Q6417" s="63">
        <v>12.0664833333333</v>
      </c>
      <c r="R6417" s="64">
        <v>357.82788333333298</v>
      </c>
      <c r="S6417" s="25">
        <v>676.44211666666695</v>
      </c>
      <c r="AMG6417"/>
      <c r="AMH6417"/>
      <c r="AMI6417"/>
      <c r="AMJ6417"/>
    </row>
    <row r="6418" spans="1:1024" s="2" customFormat="1" ht="38.25" x14ac:dyDescent="0.25">
      <c r="A6418" s="10" t="s">
        <v>1462</v>
      </c>
      <c r="B6418" s="66">
        <v>10181</v>
      </c>
      <c r="C6418" s="10" t="e">
        <f>VLOOKUP(B6418,[1]Planilha8!$X$4:$Y$6629,2,0)</f>
        <v>#N/A</v>
      </c>
      <c r="D6418" s="12" t="s">
        <v>1669</v>
      </c>
      <c r="E6418" s="12" t="e">
        <f>VLOOKUP(B6418,[1]Planilha8!$X$4:$Z$6629,3,0)</f>
        <v>#N/A</v>
      </c>
      <c r="F6418" s="12" t="e">
        <f>VLOOKUP(B6418,[1]Planilha8!$X$4:$AD$6629,7,0)</f>
        <v>#N/A</v>
      </c>
      <c r="G6418" s="13">
        <v>41808</v>
      </c>
      <c r="H6418" s="14">
        <v>1034.27</v>
      </c>
      <c r="I6418" s="15" t="s">
        <v>22</v>
      </c>
      <c r="J6418" s="94" t="s">
        <v>1665</v>
      </c>
      <c r="K6418" s="57">
        <v>21229</v>
      </c>
      <c r="L6418" s="58">
        <v>2014000742</v>
      </c>
      <c r="M6418" s="59">
        <v>43465</v>
      </c>
      <c r="N6418" s="60">
        <v>345.76139999999998</v>
      </c>
      <c r="O6418" s="61">
        <v>0.14000000000000001</v>
      </c>
      <c r="P6418" s="62">
        <v>1.16666666666667E-2</v>
      </c>
      <c r="Q6418" s="63">
        <v>12.0664833333333</v>
      </c>
      <c r="R6418" s="64">
        <v>357.82788333333298</v>
      </c>
      <c r="S6418" s="25">
        <v>0</v>
      </c>
      <c r="AMG6418"/>
      <c r="AMH6418"/>
      <c r="AMI6418"/>
      <c r="AMJ6418"/>
    </row>
    <row r="6419" spans="1:1024" s="2" customFormat="1" ht="38.25" x14ac:dyDescent="0.25">
      <c r="A6419" s="10" t="s">
        <v>1462</v>
      </c>
      <c r="B6419" s="66">
        <v>10182</v>
      </c>
      <c r="C6419" s="10" t="e">
        <f>VLOOKUP(B6419,[1]Planilha8!$X$4:$Y$6629,2,0)</f>
        <v>#N/A</v>
      </c>
      <c r="D6419" s="12" t="s">
        <v>1669</v>
      </c>
      <c r="E6419" s="12" t="e">
        <f>VLOOKUP(B6419,[1]Planilha8!$X$4:$Z$6629,3,0)</f>
        <v>#N/A</v>
      </c>
      <c r="F6419" s="12" t="e">
        <f>VLOOKUP(B6419,[1]Planilha8!$X$4:$AD$6629,7,0)</f>
        <v>#N/A</v>
      </c>
      <c r="G6419" s="13">
        <v>41808</v>
      </c>
      <c r="H6419" s="14">
        <v>1034.27</v>
      </c>
      <c r="I6419" s="15" t="s">
        <v>22</v>
      </c>
      <c r="J6419" s="94" t="s">
        <v>1665</v>
      </c>
      <c r="K6419" s="57">
        <v>21229</v>
      </c>
      <c r="L6419" s="58">
        <v>2014000742</v>
      </c>
      <c r="M6419" s="59">
        <v>43465</v>
      </c>
      <c r="N6419" s="60">
        <v>345.76139999999998</v>
      </c>
      <c r="O6419" s="61">
        <v>0.14000000000000001</v>
      </c>
      <c r="P6419" s="62">
        <v>1.16666666666667E-2</v>
      </c>
      <c r="Q6419" s="63">
        <v>12.0664833333333</v>
      </c>
      <c r="R6419" s="64">
        <v>357.82788333333298</v>
      </c>
      <c r="S6419" s="25">
        <v>0</v>
      </c>
      <c r="AMG6419"/>
      <c r="AMH6419"/>
      <c r="AMI6419"/>
      <c r="AMJ6419"/>
    </row>
    <row r="6420" spans="1:1024" s="2" customFormat="1" ht="38.25" x14ac:dyDescent="0.25">
      <c r="A6420" s="10" t="s">
        <v>1462</v>
      </c>
      <c r="B6420" s="66">
        <v>10183</v>
      </c>
      <c r="C6420" s="10" t="e">
        <f>VLOOKUP(B6420,[1]Planilha8!$X$4:$Y$6629,2,0)</f>
        <v>#N/A</v>
      </c>
      <c r="D6420" s="12" t="s">
        <v>1669</v>
      </c>
      <c r="E6420" s="12" t="e">
        <f>VLOOKUP(B6420,[1]Planilha8!$X$4:$Z$6629,3,0)</f>
        <v>#N/A</v>
      </c>
      <c r="F6420" s="12" t="e">
        <f>VLOOKUP(B6420,[1]Planilha8!$X$4:$AD$6629,7,0)</f>
        <v>#N/A</v>
      </c>
      <c r="G6420" s="13">
        <v>41808</v>
      </c>
      <c r="H6420" s="14">
        <v>1034.27</v>
      </c>
      <c r="I6420" s="15" t="s">
        <v>22</v>
      </c>
      <c r="J6420" s="94" t="s">
        <v>1665</v>
      </c>
      <c r="K6420" s="57">
        <v>21229</v>
      </c>
      <c r="L6420" s="58">
        <v>2014000742</v>
      </c>
      <c r="M6420" s="59">
        <v>43465</v>
      </c>
      <c r="N6420" s="60">
        <v>345.76139999999998</v>
      </c>
      <c r="O6420" s="61">
        <v>0.14000000000000001</v>
      </c>
      <c r="P6420" s="62">
        <v>1.16666666666667E-2</v>
      </c>
      <c r="Q6420" s="63">
        <v>12.0664833333333</v>
      </c>
      <c r="R6420" s="64">
        <v>357.82788333333298</v>
      </c>
      <c r="S6420" s="25">
        <v>0</v>
      </c>
      <c r="AMG6420"/>
      <c r="AMH6420"/>
      <c r="AMI6420"/>
      <c r="AMJ6420"/>
    </row>
    <row r="6421" spans="1:1024" s="2" customFormat="1" ht="38.25" x14ac:dyDescent="0.25">
      <c r="A6421" s="10" t="s">
        <v>1462</v>
      </c>
      <c r="B6421" s="66">
        <v>10184</v>
      </c>
      <c r="C6421" s="10" t="e">
        <f>VLOOKUP(B6421,[1]Planilha8!$X$4:$Y$6629,2,0)</f>
        <v>#N/A</v>
      </c>
      <c r="D6421" s="12" t="s">
        <v>1669</v>
      </c>
      <c r="E6421" s="12" t="e">
        <f>VLOOKUP(B6421,[1]Planilha8!$X$4:$Z$6629,3,0)</f>
        <v>#N/A</v>
      </c>
      <c r="F6421" s="12" t="e">
        <f>VLOOKUP(B6421,[1]Planilha8!$X$4:$AD$6629,7,0)</f>
        <v>#N/A</v>
      </c>
      <c r="G6421" s="13">
        <v>41808</v>
      </c>
      <c r="H6421" s="14">
        <v>1034.27</v>
      </c>
      <c r="I6421" s="15" t="s">
        <v>22</v>
      </c>
      <c r="J6421" s="94" t="s">
        <v>1665</v>
      </c>
      <c r="K6421" s="57">
        <v>21229</v>
      </c>
      <c r="L6421" s="58">
        <v>2014000742</v>
      </c>
      <c r="M6421" s="59">
        <v>43465</v>
      </c>
      <c r="N6421" s="60">
        <v>345.76139999999998</v>
      </c>
      <c r="O6421" s="61">
        <v>0.14000000000000001</v>
      </c>
      <c r="P6421" s="62">
        <v>1.16666666666667E-2</v>
      </c>
      <c r="Q6421" s="63">
        <v>12.0664833333333</v>
      </c>
      <c r="R6421" s="64">
        <v>357.82788333333298</v>
      </c>
      <c r="S6421" s="25">
        <v>0</v>
      </c>
      <c r="AMG6421"/>
      <c r="AMH6421"/>
      <c r="AMI6421"/>
      <c r="AMJ6421"/>
    </row>
    <row r="6422" spans="1:1024" s="2" customFormat="1" ht="38.25" x14ac:dyDescent="0.25">
      <c r="A6422" s="10" t="s">
        <v>1462</v>
      </c>
      <c r="B6422" s="66">
        <v>10185</v>
      </c>
      <c r="C6422" s="10" t="e">
        <f>VLOOKUP(B6422,[1]Planilha8!$X$4:$Y$6629,2,0)</f>
        <v>#N/A</v>
      </c>
      <c r="D6422" s="12" t="s">
        <v>1669</v>
      </c>
      <c r="E6422" s="12" t="e">
        <f>VLOOKUP(B6422,[1]Planilha8!$X$4:$Z$6629,3,0)</f>
        <v>#N/A</v>
      </c>
      <c r="F6422" s="12" t="e">
        <f>VLOOKUP(B6422,[1]Planilha8!$X$4:$AD$6629,7,0)</f>
        <v>#N/A</v>
      </c>
      <c r="G6422" s="13">
        <v>41808</v>
      </c>
      <c r="H6422" s="14">
        <v>1034.27</v>
      </c>
      <c r="I6422" s="15" t="s">
        <v>22</v>
      </c>
      <c r="J6422" s="94" t="s">
        <v>1665</v>
      </c>
      <c r="K6422" s="57">
        <v>21229</v>
      </c>
      <c r="L6422" s="58">
        <v>2014000742</v>
      </c>
      <c r="M6422" s="59">
        <v>43465</v>
      </c>
      <c r="N6422" s="60">
        <v>345.76139999999998</v>
      </c>
      <c r="O6422" s="61">
        <v>0.14000000000000001</v>
      </c>
      <c r="P6422" s="62">
        <v>1.16666666666667E-2</v>
      </c>
      <c r="Q6422" s="63">
        <v>12.0664833333333</v>
      </c>
      <c r="R6422" s="64">
        <v>357.82788333333298</v>
      </c>
      <c r="S6422" s="25">
        <v>0</v>
      </c>
      <c r="AMG6422"/>
      <c r="AMH6422"/>
      <c r="AMI6422"/>
      <c r="AMJ6422"/>
    </row>
    <row r="6423" spans="1:1024" s="2" customFormat="1" ht="38.25" x14ac:dyDescent="0.25">
      <c r="A6423" s="10" t="s">
        <v>1462</v>
      </c>
      <c r="B6423" s="66">
        <v>10186</v>
      </c>
      <c r="C6423" s="10" t="e">
        <f>VLOOKUP(B6423,[1]Planilha8!$X$4:$Y$6629,2,0)</f>
        <v>#N/A</v>
      </c>
      <c r="D6423" s="12" t="s">
        <v>1669</v>
      </c>
      <c r="E6423" s="12" t="e">
        <f>VLOOKUP(B6423,[1]Planilha8!$X$4:$Z$6629,3,0)</f>
        <v>#N/A</v>
      </c>
      <c r="F6423" s="12" t="e">
        <f>VLOOKUP(B6423,[1]Planilha8!$X$4:$AD$6629,7,0)</f>
        <v>#N/A</v>
      </c>
      <c r="G6423" s="13">
        <v>41808</v>
      </c>
      <c r="H6423" s="14">
        <v>1034.27</v>
      </c>
      <c r="I6423" s="15" t="s">
        <v>22</v>
      </c>
      <c r="J6423" s="94" t="s">
        <v>1665</v>
      </c>
      <c r="K6423" s="57">
        <v>21229</v>
      </c>
      <c r="L6423" s="58">
        <v>2014000742</v>
      </c>
      <c r="M6423" s="59">
        <v>43465</v>
      </c>
      <c r="N6423" s="60">
        <v>345.76139999999998</v>
      </c>
      <c r="O6423" s="61">
        <v>0.14000000000000001</v>
      </c>
      <c r="P6423" s="62">
        <v>1.16666666666667E-2</v>
      </c>
      <c r="Q6423" s="63">
        <v>12.0664833333333</v>
      </c>
      <c r="R6423" s="64">
        <v>357.82788333333298</v>
      </c>
      <c r="S6423" s="25">
        <v>0</v>
      </c>
      <c r="AMG6423"/>
      <c r="AMH6423"/>
      <c r="AMI6423"/>
      <c r="AMJ6423"/>
    </row>
    <row r="6424" spans="1:1024" s="2" customFormat="1" ht="38.25" x14ac:dyDescent="0.25">
      <c r="A6424" s="10" t="s">
        <v>1462</v>
      </c>
      <c r="B6424" s="66">
        <v>10187</v>
      </c>
      <c r="C6424" s="10" t="e">
        <f>VLOOKUP(B6424,[1]Planilha8!$X$4:$Y$6629,2,0)</f>
        <v>#N/A</v>
      </c>
      <c r="D6424" s="12" t="s">
        <v>1669</v>
      </c>
      <c r="E6424" s="12" t="e">
        <f>VLOOKUP(B6424,[1]Planilha8!$X$4:$Z$6629,3,0)</f>
        <v>#N/A</v>
      </c>
      <c r="F6424" s="12" t="e">
        <f>VLOOKUP(B6424,[1]Planilha8!$X$4:$AD$6629,7,0)</f>
        <v>#N/A</v>
      </c>
      <c r="G6424" s="13">
        <v>41808</v>
      </c>
      <c r="H6424" s="14">
        <v>1034.27</v>
      </c>
      <c r="I6424" s="15" t="s">
        <v>22</v>
      </c>
      <c r="J6424" s="94" t="s">
        <v>1665</v>
      </c>
      <c r="K6424" s="57">
        <v>21229</v>
      </c>
      <c r="L6424" s="58">
        <v>2014000742</v>
      </c>
      <c r="M6424" s="59">
        <v>43465</v>
      </c>
      <c r="N6424" s="60">
        <v>345.76139999999998</v>
      </c>
      <c r="O6424" s="61">
        <v>0.14000000000000001</v>
      </c>
      <c r="P6424" s="62">
        <v>1.16666666666667E-2</v>
      </c>
      <c r="Q6424" s="63">
        <v>12.0664833333333</v>
      </c>
      <c r="R6424" s="64">
        <v>357.82788333333298</v>
      </c>
      <c r="S6424" s="25">
        <v>0</v>
      </c>
      <c r="AMG6424"/>
      <c r="AMH6424"/>
      <c r="AMI6424"/>
      <c r="AMJ6424"/>
    </row>
    <row r="6425" spans="1:1024" s="2" customFormat="1" ht="38.25" x14ac:dyDescent="0.25">
      <c r="A6425" s="10" t="s">
        <v>1462</v>
      </c>
      <c r="B6425" s="66">
        <v>10188</v>
      </c>
      <c r="C6425" s="10" t="e">
        <f>VLOOKUP(B6425,[1]Planilha8!$X$4:$Y$6629,2,0)</f>
        <v>#N/A</v>
      </c>
      <c r="D6425" s="12" t="s">
        <v>1669</v>
      </c>
      <c r="E6425" s="12" t="e">
        <f>VLOOKUP(B6425,[1]Planilha8!$X$4:$Z$6629,3,0)</f>
        <v>#N/A</v>
      </c>
      <c r="F6425" s="12" t="e">
        <f>VLOOKUP(B6425,[1]Planilha8!$X$4:$AD$6629,7,0)</f>
        <v>#N/A</v>
      </c>
      <c r="G6425" s="13">
        <v>41808</v>
      </c>
      <c r="H6425" s="14">
        <v>1034.27</v>
      </c>
      <c r="I6425" s="15" t="s">
        <v>22</v>
      </c>
      <c r="J6425" s="94" t="s">
        <v>1665</v>
      </c>
      <c r="K6425" s="57">
        <v>21229</v>
      </c>
      <c r="L6425" s="58">
        <v>2014000742</v>
      </c>
      <c r="M6425" s="59">
        <v>43465</v>
      </c>
      <c r="N6425" s="60">
        <v>345.76139999999998</v>
      </c>
      <c r="O6425" s="61">
        <v>0.14000000000000001</v>
      </c>
      <c r="P6425" s="62">
        <v>1.16666666666667E-2</v>
      </c>
      <c r="Q6425" s="63">
        <v>12.0664833333333</v>
      </c>
      <c r="R6425" s="64">
        <v>357.82788333333298</v>
      </c>
      <c r="S6425" s="25">
        <v>0</v>
      </c>
      <c r="AMG6425"/>
      <c r="AMH6425"/>
      <c r="AMI6425"/>
      <c r="AMJ6425"/>
    </row>
    <row r="6426" spans="1:1024" s="2" customFormat="1" ht="38.25" x14ac:dyDescent="0.25">
      <c r="A6426" s="10" t="s">
        <v>1462</v>
      </c>
      <c r="B6426" s="66">
        <v>10189</v>
      </c>
      <c r="C6426" s="10">
        <f>VLOOKUP(B6426,[1]Planilha8!$X$4:$Y$6629,2,0)</f>
        <v>2041777</v>
      </c>
      <c r="D6426" s="12" t="s">
        <v>1669</v>
      </c>
      <c r="E6426" s="12" t="str">
        <f>VLOOKUP(B6426,[1]Planilha8!$X$4:$Z$6629,3,0)</f>
        <v>RECEPÇÃO APOIO AO DIAGNÓSTICO</v>
      </c>
      <c r="F6426" s="12" t="str">
        <f>VLOOKUP(B6426,[1]Planilha8!$X$4:$AD$6629,7,0)</f>
        <v>BOM</v>
      </c>
      <c r="G6426" s="13">
        <v>41808</v>
      </c>
      <c r="H6426" s="14">
        <v>1034.27</v>
      </c>
      <c r="I6426" s="15" t="s">
        <v>22</v>
      </c>
      <c r="J6426" s="94" t="s">
        <v>1665</v>
      </c>
      <c r="K6426" s="57">
        <v>21229</v>
      </c>
      <c r="L6426" s="58">
        <v>2014000742</v>
      </c>
      <c r="M6426" s="59">
        <v>43465</v>
      </c>
      <c r="N6426" s="60">
        <v>345.76139999999998</v>
      </c>
      <c r="O6426" s="61">
        <v>0.14000000000000001</v>
      </c>
      <c r="P6426" s="62">
        <v>1.16666666666667E-2</v>
      </c>
      <c r="Q6426" s="63">
        <v>12.0664833333333</v>
      </c>
      <c r="R6426" s="64">
        <v>357.82788333333298</v>
      </c>
      <c r="S6426" s="25">
        <v>676.44211666666695</v>
      </c>
      <c r="AMG6426"/>
      <c r="AMH6426"/>
      <c r="AMI6426"/>
      <c r="AMJ6426"/>
    </row>
    <row r="6427" spans="1:1024" s="2" customFormat="1" ht="38.25" x14ac:dyDescent="0.25">
      <c r="A6427" s="10" t="s">
        <v>1462</v>
      </c>
      <c r="B6427" s="66">
        <v>10190</v>
      </c>
      <c r="C6427" s="10" t="e">
        <f>VLOOKUP(B6427,[1]Planilha8!$X$4:$Y$6629,2,0)</f>
        <v>#N/A</v>
      </c>
      <c r="D6427" s="12" t="s">
        <v>1669</v>
      </c>
      <c r="E6427" s="12" t="e">
        <f>VLOOKUP(B6427,[1]Planilha8!$X$4:$Z$6629,3,0)</f>
        <v>#N/A</v>
      </c>
      <c r="F6427" s="12" t="e">
        <f>VLOOKUP(B6427,[1]Planilha8!$X$4:$AD$6629,7,0)</f>
        <v>#N/A</v>
      </c>
      <c r="G6427" s="13">
        <v>41808</v>
      </c>
      <c r="H6427" s="14">
        <v>1034.27</v>
      </c>
      <c r="I6427" s="15" t="s">
        <v>22</v>
      </c>
      <c r="J6427" s="94" t="s">
        <v>1665</v>
      </c>
      <c r="K6427" s="57">
        <v>21229</v>
      </c>
      <c r="L6427" s="58">
        <v>2014000742</v>
      </c>
      <c r="M6427" s="59">
        <v>43465</v>
      </c>
      <c r="N6427" s="60">
        <v>345.76139999999998</v>
      </c>
      <c r="O6427" s="61">
        <v>0.14000000000000001</v>
      </c>
      <c r="P6427" s="62">
        <v>1.16666666666667E-2</v>
      </c>
      <c r="Q6427" s="63">
        <v>12.0664833333333</v>
      </c>
      <c r="R6427" s="64">
        <v>357.82788333333298</v>
      </c>
      <c r="S6427" s="25">
        <v>0</v>
      </c>
      <c r="AMG6427"/>
      <c r="AMH6427"/>
      <c r="AMI6427"/>
      <c r="AMJ6427"/>
    </row>
    <row r="6428" spans="1:1024" s="2" customFormat="1" ht="38.25" x14ac:dyDescent="0.25">
      <c r="A6428" s="10" t="s">
        <v>1462</v>
      </c>
      <c r="B6428" s="66">
        <v>10191</v>
      </c>
      <c r="C6428" s="10" t="e">
        <f>VLOOKUP(B6428,[1]Planilha8!$X$4:$Y$6629,2,0)</f>
        <v>#N/A</v>
      </c>
      <c r="D6428" s="12" t="s">
        <v>1669</v>
      </c>
      <c r="E6428" s="12" t="e">
        <f>VLOOKUP(B6428,[1]Planilha8!$X$4:$Z$6629,3,0)</f>
        <v>#N/A</v>
      </c>
      <c r="F6428" s="12" t="e">
        <f>VLOOKUP(B6428,[1]Planilha8!$X$4:$AD$6629,7,0)</f>
        <v>#N/A</v>
      </c>
      <c r="G6428" s="13">
        <v>41808</v>
      </c>
      <c r="H6428" s="14">
        <v>1034.27</v>
      </c>
      <c r="I6428" s="15" t="s">
        <v>22</v>
      </c>
      <c r="J6428" s="94" t="s">
        <v>1665</v>
      </c>
      <c r="K6428" s="57">
        <v>21229</v>
      </c>
      <c r="L6428" s="58">
        <v>2014000742</v>
      </c>
      <c r="M6428" s="59">
        <v>43465</v>
      </c>
      <c r="N6428" s="60">
        <v>345.76139999999998</v>
      </c>
      <c r="O6428" s="61">
        <v>0.14000000000000001</v>
      </c>
      <c r="P6428" s="62">
        <v>1.16666666666667E-2</v>
      </c>
      <c r="Q6428" s="63">
        <v>12.0664833333333</v>
      </c>
      <c r="R6428" s="64">
        <v>357.82788333333298</v>
      </c>
      <c r="S6428" s="25">
        <v>0</v>
      </c>
      <c r="AMG6428"/>
      <c r="AMH6428"/>
      <c r="AMI6428"/>
      <c r="AMJ6428"/>
    </row>
    <row r="6429" spans="1:1024" s="2" customFormat="1" ht="38.25" x14ac:dyDescent="0.25">
      <c r="A6429" s="10" t="s">
        <v>1462</v>
      </c>
      <c r="B6429" s="66">
        <v>10192</v>
      </c>
      <c r="C6429" s="10" t="e">
        <f>VLOOKUP(B6429,[1]Planilha8!$X$4:$Y$6629,2,0)</f>
        <v>#N/A</v>
      </c>
      <c r="D6429" s="12" t="s">
        <v>1669</v>
      </c>
      <c r="E6429" s="12" t="e">
        <f>VLOOKUP(B6429,[1]Planilha8!$X$4:$Z$6629,3,0)</f>
        <v>#N/A</v>
      </c>
      <c r="F6429" s="12" t="e">
        <f>VLOOKUP(B6429,[1]Planilha8!$X$4:$AD$6629,7,0)</f>
        <v>#N/A</v>
      </c>
      <c r="G6429" s="13">
        <v>41808</v>
      </c>
      <c r="H6429" s="14">
        <v>1034.27</v>
      </c>
      <c r="I6429" s="15" t="s">
        <v>22</v>
      </c>
      <c r="J6429" s="94" t="s">
        <v>1665</v>
      </c>
      <c r="K6429" s="57">
        <v>21229</v>
      </c>
      <c r="L6429" s="58">
        <v>2014000742</v>
      </c>
      <c r="M6429" s="59">
        <v>43465</v>
      </c>
      <c r="N6429" s="60">
        <v>345.76139999999998</v>
      </c>
      <c r="O6429" s="61">
        <v>0.14000000000000001</v>
      </c>
      <c r="P6429" s="62">
        <v>1.16666666666667E-2</v>
      </c>
      <c r="Q6429" s="63">
        <v>12.0664833333333</v>
      </c>
      <c r="R6429" s="64">
        <v>357.82788333333298</v>
      </c>
      <c r="S6429" s="25">
        <v>0</v>
      </c>
      <c r="AMG6429"/>
      <c r="AMH6429"/>
      <c r="AMI6429"/>
      <c r="AMJ6429"/>
    </row>
    <row r="6430" spans="1:1024" s="2" customFormat="1" ht="38.25" x14ac:dyDescent="0.25">
      <c r="A6430" s="10" t="s">
        <v>1462</v>
      </c>
      <c r="B6430" s="66">
        <v>10193</v>
      </c>
      <c r="C6430" s="10" t="e">
        <f>VLOOKUP(B6430,[1]Planilha8!$X$4:$Y$6629,2,0)</f>
        <v>#N/A</v>
      </c>
      <c r="D6430" s="12" t="s">
        <v>1669</v>
      </c>
      <c r="E6430" s="12" t="e">
        <f>VLOOKUP(B6430,[1]Planilha8!$X$4:$Z$6629,3,0)</f>
        <v>#N/A</v>
      </c>
      <c r="F6430" s="12" t="e">
        <f>VLOOKUP(B6430,[1]Planilha8!$X$4:$AD$6629,7,0)</f>
        <v>#N/A</v>
      </c>
      <c r="G6430" s="13">
        <v>41808</v>
      </c>
      <c r="H6430" s="14">
        <v>1034.27</v>
      </c>
      <c r="I6430" s="15" t="s">
        <v>22</v>
      </c>
      <c r="J6430" s="94" t="s">
        <v>1665</v>
      </c>
      <c r="K6430" s="57">
        <v>21229</v>
      </c>
      <c r="L6430" s="58">
        <v>2014000742</v>
      </c>
      <c r="M6430" s="59">
        <v>43465</v>
      </c>
      <c r="N6430" s="60">
        <v>345.76139999999998</v>
      </c>
      <c r="O6430" s="61">
        <v>0.14000000000000001</v>
      </c>
      <c r="P6430" s="62">
        <v>1.16666666666667E-2</v>
      </c>
      <c r="Q6430" s="63">
        <v>12.0664833333333</v>
      </c>
      <c r="R6430" s="64">
        <v>357.82788333333298</v>
      </c>
      <c r="S6430" s="25">
        <v>0</v>
      </c>
      <c r="AMG6430"/>
      <c r="AMH6430"/>
      <c r="AMI6430"/>
      <c r="AMJ6430"/>
    </row>
    <row r="6431" spans="1:1024" s="2" customFormat="1" ht="38.25" x14ac:dyDescent="0.25">
      <c r="A6431" s="10" t="s">
        <v>1462</v>
      </c>
      <c r="B6431" s="66">
        <v>10194</v>
      </c>
      <c r="C6431" s="10" t="e">
        <f>VLOOKUP(B6431,[1]Planilha8!$X$4:$Y$6629,2,0)</f>
        <v>#N/A</v>
      </c>
      <c r="D6431" s="12" t="s">
        <v>1669</v>
      </c>
      <c r="E6431" s="12" t="e">
        <f>VLOOKUP(B6431,[1]Planilha8!$X$4:$Z$6629,3,0)</f>
        <v>#N/A</v>
      </c>
      <c r="F6431" s="12" t="e">
        <f>VLOOKUP(B6431,[1]Planilha8!$X$4:$AD$6629,7,0)</f>
        <v>#N/A</v>
      </c>
      <c r="G6431" s="13">
        <v>41808</v>
      </c>
      <c r="H6431" s="14">
        <v>1034.27</v>
      </c>
      <c r="I6431" s="15" t="s">
        <v>22</v>
      </c>
      <c r="J6431" s="94" t="s">
        <v>1665</v>
      </c>
      <c r="K6431" s="57">
        <v>21229</v>
      </c>
      <c r="L6431" s="58">
        <v>2014000742</v>
      </c>
      <c r="M6431" s="59">
        <v>43465</v>
      </c>
      <c r="N6431" s="60">
        <v>345.76139999999998</v>
      </c>
      <c r="O6431" s="61">
        <v>0.14000000000000001</v>
      </c>
      <c r="P6431" s="62">
        <v>1.16666666666667E-2</v>
      </c>
      <c r="Q6431" s="63">
        <v>12.0664833333333</v>
      </c>
      <c r="R6431" s="64">
        <v>357.82788333333298</v>
      </c>
      <c r="S6431" s="25">
        <v>0</v>
      </c>
      <c r="AMG6431"/>
      <c r="AMH6431"/>
      <c r="AMI6431"/>
      <c r="AMJ6431"/>
    </row>
    <row r="6432" spans="1:1024" s="2" customFormat="1" ht="38.25" x14ac:dyDescent="0.25">
      <c r="A6432" s="10" t="s">
        <v>1462</v>
      </c>
      <c r="B6432" s="66">
        <v>10195</v>
      </c>
      <c r="C6432" s="10" t="e">
        <f>VLOOKUP(B6432,[1]Planilha8!$X$4:$Y$6629,2,0)</f>
        <v>#N/A</v>
      </c>
      <c r="D6432" s="12" t="s">
        <v>1669</v>
      </c>
      <c r="E6432" s="12" t="e">
        <f>VLOOKUP(B6432,[1]Planilha8!$X$4:$Z$6629,3,0)</f>
        <v>#N/A</v>
      </c>
      <c r="F6432" s="12" t="e">
        <f>VLOOKUP(B6432,[1]Planilha8!$X$4:$AD$6629,7,0)</f>
        <v>#N/A</v>
      </c>
      <c r="G6432" s="13">
        <v>41808</v>
      </c>
      <c r="H6432" s="14">
        <v>1034.27</v>
      </c>
      <c r="I6432" s="15" t="s">
        <v>22</v>
      </c>
      <c r="J6432" s="94" t="s">
        <v>1665</v>
      </c>
      <c r="K6432" s="57">
        <v>21229</v>
      </c>
      <c r="L6432" s="58">
        <v>2014000742</v>
      </c>
      <c r="M6432" s="59">
        <v>43465</v>
      </c>
      <c r="N6432" s="60">
        <v>345.76139999999998</v>
      </c>
      <c r="O6432" s="61">
        <v>0.14000000000000001</v>
      </c>
      <c r="P6432" s="62">
        <v>1.16666666666667E-2</v>
      </c>
      <c r="Q6432" s="63">
        <v>12.0664833333333</v>
      </c>
      <c r="R6432" s="64">
        <v>357.82788333333298</v>
      </c>
      <c r="S6432" s="25">
        <v>0</v>
      </c>
      <c r="AMG6432"/>
      <c r="AMH6432"/>
      <c r="AMI6432"/>
      <c r="AMJ6432"/>
    </row>
    <row r="6433" spans="1:1024" s="2" customFormat="1" ht="38.25" x14ac:dyDescent="0.25">
      <c r="A6433" s="10" t="s">
        <v>1462</v>
      </c>
      <c r="B6433" s="66">
        <v>10196</v>
      </c>
      <c r="C6433" s="10" t="e">
        <f>VLOOKUP(B6433,[1]Planilha8!$X$4:$Y$6629,2,0)</f>
        <v>#N/A</v>
      </c>
      <c r="D6433" s="12" t="s">
        <v>1669</v>
      </c>
      <c r="E6433" s="12" t="e">
        <f>VLOOKUP(B6433,[1]Planilha8!$X$4:$Z$6629,3,0)</f>
        <v>#N/A</v>
      </c>
      <c r="F6433" s="12" t="e">
        <f>VLOOKUP(B6433,[1]Planilha8!$X$4:$AD$6629,7,0)</f>
        <v>#N/A</v>
      </c>
      <c r="G6433" s="13">
        <v>41808</v>
      </c>
      <c r="H6433" s="14">
        <v>1034.27</v>
      </c>
      <c r="I6433" s="15" t="s">
        <v>22</v>
      </c>
      <c r="J6433" s="94" t="s">
        <v>1665</v>
      </c>
      <c r="K6433" s="57">
        <v>21229</v>
      </c>
      <c r="L6433" s="58">
        <v>2014000742</v>
      </c>
      <c r="M6433" s="59">
        <v>43465</v>
      </c>
      <c r="N6433" s="60">
        <v>345.76139999999998</v>
      </c>
      <c r="O6433" s="61">
        <v>0.14000000000000001</v>
      </c>
      <c r="P6433" s="62">
        <v>1.16666666666667E-2</v>
      </c>
      <c r="Q6433" s="63">
        <v>12.0664833333333</v>
      </c>
      <c r="R6433" s="64">
        <v>357.82788333333298</v>
      </c>
      <c r="S6433" s="25">
        <v>0</v>
      </c>
      <c r="AMG6433"/>
      <c r="AMH6433"/>
      <c r="AMI6433"/>
      <c r="AMJ6433"/>
    </row>
    <row r="6434" spans="1:1024" s="2" customFormat="1" ht="38.25" x14ac:dyDescent="0.25">
      <c r="A6434" s="10" t="s">
        <v>1462</v>
      </c>
      <c r="B6434" s="66">
        <v>10197</v>
      </c>
      <c r="C6434" s="10" t="e">
        <f>VLOOKUP(B6434,[1]Planilha8!$X$4:$Y$6629,2,0)</f>
        <v>#N/A</v>
      </c>
      <c r="D6434" s="12" t="s">
        <v>1669</v>
      </c>
      <c r="E6434" s="12" t="e">
        <f>VLOOKUP(B6434,[1]Planilha8!$X$4:$Z$6629,3,0)</f>
        <v>#N/A</v>
      </c>
      <c r="F6434" s="12" t="e">
        <f>VLOOKUP(B6434,[1]Planilha8!$X$4:$AD$6629,7,0)</f>
        <v>#N/A</v>
      </c>
      <c r="G6434" s="13">
        <v>41808</v>
      </c>
      <c r="H6434" s="14">
        <v>1034.27</v>
      </c>
      <c r="I6434" s="15" t="s">
        <v>22</v>
      </c>
      <c r="J6434" s="94" t="s">
        <v>1665</v>
      </c>
      <c r="K6434" s="57">
        <v>21229</v>
      </c>
      <c r="L6434" s="58">
        <v>2014000742</v>
      </c>
      <c r="M6434" s="59">
        <v>43465</v>
      </c>
      <c r="N6434" s="60">
        <v>345.76139999999998</v>
      </c>
      <c r="O6434" s="61">
        <v>0.14000000000000001</v>
      </c>
      <c r="P6434" s="62">
        <v>1.16666666666667E-2</v>
      </c>
      <c r="Q6434" s="63">
        <v>12.0664833333333</v>
      </c>
      <c r="R6434" s="64">
        <v>357.82788333333298</v>
      </c>
      <c r="S6434" s="25">
        <v>0</v>
      </c>
      <c r="AMG6434"/>
      <c r="AMH6434"/>
      <c r="AMI6434"/>
      <c r="AMJ6434"/>
    </row>
    <row r="6435" spans="1:1024" s="2" customFormat="1" ht="38.25" x14ac:dyDescent="0.25">
      <c r="A6435" s="10" t="s">
        <v>1462</v>
      </c>
      <c r="B6435" s="66">
        <v>10198</v>
      </c>
      <c r="C6435" s="10" t="e">
        <f>VLOOKUP(B6435,[1]Planilha8!$X$4:$Y$6629,2,0)</f>
        <v>#N/A</v>
      </c>
      <c r="D6435" s="12" t="s">
        <v>1669</v>
      </c>
      <c r="E6435" s="12" t="e">
        <f>VLOOKUP(B6435,[1]Planilha8!$X$4:$Z$6629,3,0)</f>
        <v>#N/A</v>
      </c>
      <c r="F6435" s="12" t="e">
        <f>VLOOKUP(B6435,[1]Planilha8!$X$4:$AD$6629,7,0)</f>
        <v>#N/A</v>
      </c>
      <c r="G6435" s="13">
        <v>41808</v>
      </c>
      <c r="H6435" s="14">
        <v>1034.27</v>
      </c>
      <c r="I6435" s="15" t="s">
        <v>22</v>
      </c>
      <c r="J6435" s="94" t="s">
        <v>1665</v>
      </c>
      <c r="K6435" s="57">
        <v>21229</v>
      </c>
      <c r="L6435" s="58">
        <v>2014000742</v>
      </c>
      <c r="M6435" s="59">
        <v>43465</v>
      </c>
      <c r="N6435" s="60">
        <v>345.76139999999998</v>
      </c>
      <c r="O6435" s="61">
        <v>0.14000000000000001</v>
      </c>
      <c r="P6435" s="62">
        <v>1.16666666666667E-2</v>
      </c>
      <c r="Q6435" s="63">
        <v>12.0664833333333</v>
      </c>
      <c r="R6435" s="64">
        <v>357.82788333333298</v>
      </c>
      <c r="S6435" s="25">
        <v>0</v>
      </c>
      <c r="AMG6435"/>
      <c r="AMH6435"/>
      <c r="AMI6435"/>
      <c r="AMJ6435"/>
    </row>
    <row r="6436" spans="1:1024" s="2" customFormat="1" ht="38.25" x14ac:dyDescent="0.25">
      <c r="A6436" s="10" t="s">
        <v>1462</v>
      </c>
      <c r="B6436" s="66">
        <v>10199</v>
      </c>
      <c r="C6436" s="10" t="e">
        <f>VLOOKUP(B6436,[1]Planilha8!$X$4:$Y$6629,2,0)</f>
        <v>#N/A</v>
      </c>
      <c r="D6436" s="12" t="s">
        <v>1669</v>
      </c>
      <c r="E6436" s="12" t="e">
        <f>VLOOKUP(B6436,[1]Planilha8!$X$4:$Z$6629,3,0)</f>
        <v>#N/A</v>
      </c>
      <c r="F6436" s="12" t="e">
        <f>VLOOKUP(B6436,[1]Planilha8!$X$4:$AD$6629,7,0)</f>
        <v>#N/A</v>
      </c>
      <c r="G6436" s="13">
        <v>41808</v>
      </c>
      <c r="H6436" s="14">
        <v>1034.27</v>
      </c>
      <c r="I6436" s="15" t="s">
        <v>22</v>
      </c>
      <c r="J6436" s="94" t="s">
        <v>1665</v>
      </c>
      <c r="K6436" s="57">
        <v>21229</v>
      </c>
      <c r="L6436" s="58">
        <v>2014000742</v>
      </c>
      <c r="M6436" s="59">
        <v>43465</v>
      </c>
      <c r="N6436" s="60">
        <v>345.76139999999998</v>
      </c>
      <c r="O6436" s="61">
        <v>0.14000000000000001</v>
      </c>
      <c r="P6436" s="62">
        <v>1.16666666666667E-2</v>
      </c>
      <c r="Q6436" s="63">
        <v>12.0664833333333</v>
      </c>
      <c r="R6436" s="64">
        <v>357.82788333333298</v>
      </c>
      <c r="S6436" s="25">
        <v>0</v>
      </c>
      <c r="AMG6436"/>
      <c r="AMH6436"/>
      <c r="AMI6436"/>
      <c r="AMJ6436"/>
    </row>
    <row r="6437" spans="1:1024" s="2" customFormat="1" ht="38.25" x14ac:dyDescent="0.25">
      <c r="A6437" s="10" t="s">
        <v>1462</v>
      </c>
      <c r="B6437" s="66">
        <v>10200</v>
      </c>
      <c r="C6437" s="10" t="e">
        <f>VLOOKUP(B6437,[1]Planilha8!$X$4:$Y$6629,2,0)</f>
        <v>#N/A</v>
      </c>
      <c r="D6437" s="12" t="s">
        <v>1669</v>
      </c>
      <c r="E6437" s="12" t="e">
        <f>VLOOKUP(B6437,[1]Planilha8!$X$4:$Z$6629,3,0)</f>
        <v>#N/A</v>
      </c>
      <c r="F6437" s="12" t="e">
        <f>VLOOKUP(B6437,[1]Planilha8!$X$4:$AD$6629,7,0)</f>
        <v>#N/A</v>
      </c>
      <c r="G6437" s="13">
        <v>41808</v>
      </c>
      <c r="H6437" s="14">
        <v>1034.27</v>
      </c>
      <c r="I6437" s="15" t="s">
        <v>22</v>
      </c>
      <c r="J6437" s="94" t="s">
        <v>1665</v>
      </c>
      <c r="K6437" s="57">
        <v>21229</v>
      </c>
      <c r="L6437" s="58">
        <v>2014000742</v>
      </c>
      <c r="M6437" s="59">
        <v>43465</v>
      </c>
      <c r="N6437" s="60">
        <v>345.76139999999998</v>
      </c>
      <c r="O6437" s="61">
        <v>0.14000000000000001</v>
      </c>
      <c r="P6437" s="62">
        <v>1.16666666666667E-2</v>
      </c>
      <c r="Q6437" s="63">
        <v>12.0664833333333</v>
      </c>
      <c r="R6437" s="64">
        <v>357.82788333333298</v>
      </c>
      <c r="S6437" s="25">
        <v>0</v>
      </c>
      <c r="AMG6437"/>
      <c r="AMH6437"/>
      <c r="AMI6437"/>
      <c r="AMJ6437"/>
    </row>
    <row r="6438" spans="1:1024" s="2" customFormat="1" ht="38.25" x14ac:dyDescent="0.25">
      <c r="A6438" s="10" t="s">
        <v>1462</v>
      </c>
      <c r="B6438" s="66">
        <v>10201</v>
      </c>
      <c r="C6438" s="10" t="e">
        <f>VLOOKUP(B6438,[1]Planilha8!$X$4:$Y$6629,2,0)</f>
        <v>#N/A</v>
      </c>
      <c r="D6438" s="12" t="s">
        <v>1669</v>
      </c>
      <c r="E6438" s="12" t="e">
        <f>VLOOKUP(B6438,[1]Planilha8!$X$4:$Z$6629,3,0)</f>
        <v>#N/A</v>
      </c>
      <c r="F6438" s="12" t="e">
        <f>VLOOKUP(B6438,[1]Planilha8!$X$4:$AD$6629,7,0)</f>
        <v>#N/A</v>
      </c>
      <c r="G6438" s="13">
        <v>41808</v>
      </c>
      <c r="H6438" s="14">
        <v>1034.27</v>
      </c>
      <c r="I6438" s="15" t="s">
        <v>22</v>
      </c>
      <c r="J6438" s="94" t="s">
        <v>1665</v>
      </c>
      <c r="K6438" s="57">
        <v>21229</v>
      </c>
      <c r="L6438" s="58">
        <v>2014000742</v>
      </c>
      <c r="M6438" s="59">
        <v>43465</v>
      </c>
      <c r="N6438" s="60">
        <v>345.76139999999998</v>
      </c>
      <c r="O6438" s="61">
        <v>0.14000000000000001</v>
      </c>
      <c r="P6438" s="62">
        <v>1.16666666666667E-2</v>
      </c>
      <c r="Q6438" s="63">
        <v>12.0664833333333</v>
      </c>
      <c r="R6438" s="64">
        <v>357.82788333333298</v>
      </c>
      <c r="S6438" s="25">
        <v>0</v>
      </c>
      <c r="AMG6438"/>
      <c r="AMH6438"/>
      <c r="AMI6438"/>
      <c r="AMJ6438"/>
    </row>
    <row r="6439" spans="1:1024" s="2" customFormat="1" ht="38.25" x14ac:dyDescent="0.25">
      <c r="A6439" s="10" t="s">
        <v>1462</v>
      </c>
      <c r="B6439" s="66">
        <v>10202</v>
      </c>
      <c r="C6439" s="10" t="e">
        <f>VLOOKUP(B6439,[1]Planilha8!$X$4:$Y$6629,2,0)</f>
        <v>#N/A</v>
      </c>
      <c r="D6439" s="12" t="s">
        <v>1669</v>
      </c>
      <c r="E6439" s="12" t="e">
        <f>VLOOKUP(B6439,[1]Planilha8!$X$4:$Z$6629,3,0)</f>
        <v>#N/A</v>
      </c>
      <c r="F6439" s="12" t="e">
        <f>VLOOKUP(B6439,[1]Planilha8!$X$4:$AD$6629,7,0)</f>
        <v>#N/A</v>
      </c>
      <c r="G6439" s="13">
        <v>41808</v>
      </c>
      <c r="H6439" s="14">
        <v>1034.27</v>
      </c>
      <c r="I6439" s="15" t="s">
        <v>22</v>
      </c>
      <c r="J6439" s="94" t="s">
        <v>1665</v>
      </c>
      <c r="K6439" s="57">
        <v>21229</v>
      </c>
      <c r="L6439" s="58">
        <v>2014000742</v>
      </c>
      <c r="M6439" s="59">
        <v>43465</v>
      </c>
      <c r="N6439" s="60">
        <v>345.76139999999998</v>
      </c>
      <c r="O6439" s="61">
        <v>0.14000000000000001</v>
      </c>
      <c r="P6439" s="62">
        <v>1.16666666666667E-2</v>
      </c>
      <c r="Q6439" s="63">
        <v>12.0664833333333</v>
      </c>
      <c r="R6439" s="64">
        <v>357.82788333333298</v>
      </c>
      <c r="S6439" s="25">
        <v>0</v>
      </c>
      <c r="AMG6439"/>
      <c r="AMH6439"/>
      <c r="AMI6439"/>
      <c r="AMJ6439"/>
    </row>
    <row r="6440" spans="1:1024" s="2" customFormat="1" ht="38.25" x14ac:dyDescent="0.25">
      <c r="A6440" s="10" t="s">
        <v>1462</v>
      </c>
      <c r="B6440" s="66">
        <v>10203</v>
      </c>
      <c r="C6440" s="10" t="e">
        <f>VLOOKUP(B6440,[1]Planilha8!$X$4:$Y$6629,2,0)</f>
        <v>#N/A</v>
      </c>
      <c r="D6440" s="12" t="s">
        <v>1669</v>
      </c>
      <c r="E6440" s="12" t="e">
        <f>VLOOKUP(B6440,[1]Planilha8!$X$4:$Z$6629,3,0)</f>
        <v>#N/A</v>
      </c>
      <c r="F6440" s="12" t="e">
        <f>VLOOKUP(B6440,[1]Planilha8!$X$4:$AD$6629,7,0)</f>
        <v>#N/A</v>
      </c>
      <c r="G6440" s="13">
        <v>41808</v>
      </c>
      <c r="H6440" s="14">
        <v>1034.27</v>
      </c>
      <c r="I6440" s="15" t="s">
        <v>22</v>
      </c>
      <c r="J6440" s="94" t="s">
        <v>1665</v>
      </c>
      <c r="K6440" s="57">
        <v>21229</v>
      </c>
      <c r="L6440" s="58">
        <v>2014000742</v>
      </c>
      <c r="M6440" s="59">
        <v>43465</v>
      </c>
      <c r="N6440" s="60">
        <v>345.76139999999998</v>
      </c>
      <c r="O6440" s="61">
        <v>0.14000000000000001</v>
      </c>
      <c r="P6440" s="62">
        <v>1.16666666666667E-2</v>
      </c>
      <c r="Q6440" s="63">
        <v>12.0664833333333</v>
      </c>
      <c r="R6440" s="64">
        <v>357.82788333333298</v>
      </c>
      <c r="S6440" s="25">
        <v>0</v>
      </c>
      <c r="AMG6440"/>
      <c r="AMH6440"/>
      <c r="AMI6440"/>
      <c r="AMJ6440"/>
    </row>
    <row r="6441" spans="1:1024" s="2" customFormat="1" ht="38.25" x14ac:dyDescent="0.25">
      <c r="A6441" s="10" t="s">
        <v>1462</v>
      </c>
      <c r="B6441" s="66">
        <v>10204</v>
      </c>
      <c r="C6441" s="10" t="e">
        <f>VLOOKUP(B6441,[1]Planilha8!$X$4:$Y$6629,2,0)</f>
        <v>#N/A</v>
      </c>
      <c r="D6441" s="12" t="s">
        <v>1669</v>
      </c>
      <c r="E6441" s="12" t="e">
        <f>VLOOKUP(B6441,[1]Planilha8!$X$4:$Z$6629,3,0)</f>
        <v>#N/A</v>
      </c>
      <c r="F6441" s="12" t="e">
        <f>VLOOKUP(B6441,[1]Planilha8!$X$4:$AD$6629,7,0)</f>
        <v>#N/A</v>
      </c>
      <c r="G6441" s="13">
        <v>41808</v>
      </c>
      <c r="H6441" s="14">
        <v>1034.27</v>
      </c>
      <c r="I6441" s="15" t="s">
        <v>22</v>
      </c>
      <c r="J6441" s="94" t="s">
        <v>1665</v>
      </c>
      <c r="K6441" s="57">
        <v>21229</v>
      </c>
      <c r="L6441" s="58">
        <v>2014000742</v>
      </c>
      <c r="M6441" s="59">
        <v>43465</v>
      </c>
      <c r="N6441" s="60">
        <v>345.76139999999998</v>
      </c>
      <c r="O6441" s="61">
        <v>0.14000000000000001</v>
      </c>
      <c r="P6441" s="62">
        <v>1.16666666666667E-2</v>
      </c>
      <c r="Q6441" s="63">
        <v>12.0664833333333</v>
      </c>
      <c r="R6441" s="64">
        <v>357.82788333333298</v>
      </c>
      <c r="S6441" s="25">
        <v>0</v>
      </c>
      <c r="AMG6441"/>
      <c r="AMH6441"/>
      <c r="AMI6441"/>
      <c r="AMJ6441"/>
    </row>
    <row r="6442" spans="1:1024" s="2" customFormat="1" ht="38.25" x14ac:dyDescent="0.25">
      <c r="A6442" s="10" t="s">
        <v>1462</v>
      </c>
      <c r="B6442" s="66">
        <v>10205</v>
      </c>
      <c r="C6442" s="10" t="e">
        <f>VLOOKUP(B6442,[1]Planilha8!$X$4:$Y$6629,2,0)</f>
        <v>#N/A</v>
      </c>
      <c r="D6442" s="12" t="s">
        <v>1669</v>
      </c>
      <c r="E6442" s="12" t="e">
        <f>VLOOKUP(B6442,[1]Planilha8!$X$4:$Z$6629,3,0)</f>
        <v>#N/A</v>
      </c>
      <c r="F6442" s="12" t="e">
        <f>VLOOKUP(B6442,[1]Planilha8!$X$4:$AD$6629,7,0)</f>
        <v>#N/A</v>
      </c>
      <c r="G6442" s="13">
        <v>41808</v>
      </c>
      <c r="H6442" s="14">
        <v>1034.27</v>
      </c>
      <c r="I6442" s="15" t="s">
        <v>22</v>
      </c>
      <c r="J6442" s="94" t="s">
        <v>1665</v>
      </c>
      <c r="K6442" s="57">
        <v>21229</v>
      </c>
      <c r="L6442" s="58">
        <v>2014000742</v>
      </c>
      <c r="M6442" s="59">
        <v>43465</v>
      </c>
      <c r="N6442" s="60">
        <v>345.76139999999998</v>
      </c>
      <c r="O6442" s="61">
        <v>0.14000000000000001</v>
      </c>
      <c r="P6442" s="62">
        <v>1.16666666666667E-2</v>
      </c>
      <c r="Q6442" s="63">
        <v>12.0664833333333</v>
      </c>
      <c r="R6442" s="64">
        <v>357.82788333333298</v>
      </c>
      <c r="S6442" s="25">
        <v>0</v>
      </c>
      <c r="AMG6442"/>
      <c r="AMH6442"/>
      <c r="AMI6442"/>
      <c r="AMJ6442"/>
    </row>
    <row r="6443" spans="1:1024" s="2" customFormat="1" ht="38.25" x14ac:dyDescent="0.25">
      <c r="A6443" s="10" t="s">
        <v>1462</v>
      </c>
      <c r="B6443" s="66">
        <v>10206</v>
      </c>
      <c r="C6443" s="10" t="e">
        <f>VLOOKUP(B6443,[1]Planilha8!$X$4:$Y$6629,2,0)</f>
        <v>#N/A</v>
      </c>
      <c r="D6443" s="12" t="s">
        <v>1669</v>
      </c>
      <c r="E6443" s="12" t="e">
        <f>VLOOKUP(B6443,[1]Planilha8!$X$4:$Z$6629,3,0)</f>
        <v>#N/A</v>
      </c>
      <c r="F6443" s="12" t="e">
        <f>VLOOKUP(B6443,[1]Planilha8!$X$4:$AD$6629,7,0)</f>
        <v>#N/A</v>
      </c>
      <c r="G6443" s="13">
        <v>41808</v>
      </c>
      <c r="H6443" s="14">
        <v>1034.27</v>
      </c>
      <c r="I6443" s="15" t="s">
        <v>22</v>
      </c>
      <c r="J6443" s="94" t="s">
        <v>1665</v>
      </c>
      <c r="K6443" s="57">
        <v>21229</v>
      </c>
      <c r="L6443" s="58">
        <v>2014000742</v>
      </c>
      <c r="M6443" s="59">
        <v>43465</v>
      </c>
      <c r="N6443" s="60">
        <v>345.76139999999998</v>
      </c>
      <c r="O6443" s="61">
        <v>0.14000000000000001</v>
      </c>
      <c r="P6443" s="62">
        <v>1.16666666666667E-2</v>
      </c>
      <c r="Q6443" s="63">
        <v>12.0664833333333</v>
      </c>
      <c r="R6443" s="64">
        <v>357.82788333333298</v>
      </c>
      <c r="S6443" s="25">
        <v>0</v>
      </c>
      <c r="AMG6443"/>
      <c r="AMH6443"/>
      <c r="AMI6443"/>
      <c r="AMJ6443"/>
    </row>
    <row r="6444" spans="1:1024" s="2" customFormat="1" ht="38.25" x14ac:dyDescent="0.25">
      <c r="A6444" s="10" t="s">
        <v>1462</v>
      </c>
      <c r="B6444" s="66">
        <v>10207</v>
      </c>
      <c r="C6444" s="10" t="e">
        <f>VLOOKUP(B6444,[1]Planilha8!$X$4:$Y$6629,2,0)</f>
        <v>#N/A</v>
      </c>
      <c r="D6444" s="12" t="s">
        <v>1669</v>
      </c>
      <c r="E6444" s="12" t="e">
        <f>VLOOKUP(B6444,[1]Planilha8!$X$4:$Z$6629,3,0)</f>
        <v>#N/A</v>
      </c>
      <c r="F6444" s="12" t="e">
        <f>VLOOKUP(B6444,[1]Planilha8!$X$4:$AD$6629,7,0)</f>
        <v>#N/A</v>
      </c>
      <c r="G6444" s="13">
        <v>41808</v>
      </c>
      <c r="H6444" s="14">
        <v>1034.27</v>
      </c>
      <c r="I6444" s="15" t="s">
        <v>22</v>
      </c>
      <c r="J6444" s="94" t="s">
        <v>1665</v>
      </c>
      <c r="K6444" s="57">
        <v>21229</v>
      </c>
      <c r="L6444" s="58">
        <v>2014000742</v>
      </c>
      <c r="M6444" s="59">
        <v>43465</v>
      </c>
      <c r="N6444" s="60">
        <v>345.76139999999998</v>
      </c>
      <c r="O6444" s="61">
        <v>0.14000000000000001</v>
      </c>
      <c r="P6444" s="62">
        <v>1.16666666666667E-2</v>
      </c>
      <c r="Q6444" s="63">
        <v>12.0664833333333</v>
      </c>
      <c r="R6444" s="64">
        <v>357.82788333333298</v>
      </c>
      <c r="S6444" s="25">
        <v>0</v>
      </c>
      <c r="AMG6444"/>
      <c r="AMH6444"/>
      <c r="AMI6444"/>
      <c r="AMJ6444"/>
    </row>
    <row r="6445" spans="1:1024" s="2" customFormat="1" ht="38.25" x14ac:dyDescent="0.25">
      <c r="A6445" s="10" t="s">
        <v>1462</v>
      </c>
      <c r="B6445" s="66">
        <v>10208</v>
      </c>
      <c r="C6445" s="10" t="e">
        <f>VLOOKUP(B6445,[1]Planilha8!$X$4:$Y$6629,2,0)</f>
        <v>#N/A</v>
      </c>
      <c r="D6445" s="12" t="s">
        <v>1669</v>
      </c>
      <c r="E6445" s="12" t="e">
        <f>VLOOKUP(B6445,[1]Planilha8!$X$4:$Z$6629,3,0)</f>
        <v>#N/A</v>
      </c>
      <c r="F6445" s="12" t="e">
        <f>VLOOKUP(B6445,[1]Planilha8!$X$4:$AD$6629,7,0)</f>
        <v>#N/A</v>
      </c>
      <c r="G6445" s="13">
        <v>41808</v>
      </c>
      <c r="H6445" s="14">
        <v>1034.27</v>
      </c>
      <c r="I6445" s="15" t="s">
        <v>22</v>
      </c>
      <c r="J6445" s="94" t="s">
        <v>1665</v>
      </c>
      <c r="K6445" s="57">
        <v>21229</v>
      </c>
      <c r="L6445" s="58">
        <v>2014000742</v>
      </c>
      <c r="M6445" s="59">
        <v>43465</v>
      </c>
      <c r="N6445" s="60">
        <v>345.76139999999998</v>
      </c>
      <c r="O6445" s="61">
        <v>0.14000000000000001</v>
      </c>
      <c r="P6445" s="62">
        <v>1.16666666666667E-2</v>
      </c>
      <c r="Q6445" s="63">
        <v>12.0664833333333</v>
      </c>
      <c r="R6445" s="64">
        <v>357.82788333333298</v>
      </c>
      <c r="S6445" s="25">
        <v>0</v>
      </c>
      <c r="AMG6445"/>
      <c r="AMH6445"/>
      <c r="AMI6445"/>
      <c r="AMJ6445"/>
    </row>
    <row r="6446" spans="1:1024" s="2" customFormat="1" ht="38.25" x14ac:dyDescent="0.25">
      <c r="A6446" s="10" t="s">
        <v>1462</v>
      </c>
      <c r="B6446" s="66">
        <v>10209</v>
      </c>
      <c r="C6446" s="10" t="e">
        <f>VLOOKUP(B6446,[1]Planilha8!$X$4:$Y$6629,2,0)</f>
        <v>#N/A</v>
      </c>
      <c r="D6446" s="12" t="s">
        <v>1669</v>
      </c>
      <c r="E6446" s="12" t="e">
        <f>VLOOKUP(B6446,[1]Planilha8!$X$4:$Z$6629,3,0)</f>
        <v>#N/A</v>
      </c>
      <c r="F6446" s="12" t="e">
        <f>VLOOKUP(B6446,[1]Planilha8!$X$4:$AD$6629,7,0)</f>
        <v>#N/A</v>
      </c>
      <c r="G6446" s="13">
        <v>41808</v>
      </c>
      <c r="H6446" s="14">
        <v>1034.27</v>
      </c>
      <c r="I6446" s="15" t="s">
        <v>22</v>
      </c>
      <c r="J6446" s="94" t="s">
        <v>1665</v>
      </c>
      <c r="K6446" s="57">
        <v>21229</v>
      </c>
      <c r="L6446" s="58">
        <v>2014000742</v>
      </c>
      <c r="M6446" s="59">
        <v>43465</v>
      </c>
      <c r="N6446" s="60">
        <v>345.76139999999998</v>
      </c>
      <c r="O6446" s="61">
        <v>0.14000000000000001</v>
      </c>
      <c r="P6446" s="62">
        <v>1.16666666666667E-2</v>
      </c>
      <c r="Q6446" s="63">
        <v>12.0664833333333</v>
      </c>
      <c r="R6446" s="64">
        <v>357.82788333333298</v>
      </c>
      <c r="S6446" s="25">
        <v>0</v>
      </c>
      <c r="AMG6446"/>
      <c r="AMH6446"/>
      <c r="AMI6446"/>
      <c r="AMJ6446"/>
    </row>
    <row r="6447" spans="1:1024" s="2" customFormat="1" ht="51" x14ac:dyDescent="0.25">
      <c r="A6447" s="66" t="s">
        <v>1462</v>
      </c>
      <c r="B6447" s="66">
        <v>10214</v>
      </c>
      <c r="C6447" s="10">
        <f>VLOOKUP(B6447,[1]Planilha8!$X$4:$Y$6629,2,0)</f>
        <v>2041798</v>
      </c>
      <c r="D6447" s="12" t="s">
        <v>1670</v>
      </c>
      <c r="E6447" s="12" t="str">
        <f>VLOOKUP(B6447,[1]Planilha8!$X$4:$Z$6629,3,0)</f>
        <v>AMBULATÓRIO – CONSULTÓRIO 3</v>
      </c>
      <c r="F6447" s="12" t="str">
        <f>VLOOKUP(B6447,[1]Planilha8!$X$4:$AD$6629,7,0)</f>
        <v>BOM</v>
      </c>
      <c r="G6447" s="13">
        <v>41811</v>
      </c>
      <c r="H6447" s="14">
        <v>482</v>
      </c>
      <c r="I6447" s="15" t="s">
        <v>22</v>
      </c>
      <c r="J6447" s="56" t="s">
        <v>1671</v>
      </c>
      <c r="K6447" s="57">
        <v>11231</v>
      </c>
      <c r="L6447" s="58">
        <v>2014002791</v>
      </c>
      <c r="M6447" s="59">
        <v>43465</v>
      </c>
      <c r="N6447" s="60">
        <v>339.38333333333298</v>
      </c>
      <c r="O6447" s="61">
        <v>0.5</v>
      </c>
      <c r="P6447" s="62">
        <v>4.1666666666666699E-2</v>
      </c>
      <c r="Q6447" s="63">
        <v>20.0833333333333</v>
      </c>
      <c r="R6447" s="64">
        <v>359.46666666666698</v>
      </c>
      <c r="S6447" s="25">
        <v>122.533333333333</v>
      </c>
      <c r="AMG6447"/>
      <c r="AMH6447"/>
      <c r="AMI6447"/>
      <c r="AMJ6447"/>
    </row>
    <row r="6448" spans="1:1024" s="2" customFormat="1" ht="51" x14ac:dyDescent="0.25">
      <c r="A6448" s="66" t="s">
        <v>1462</v>
      </c>
      <c r="B6448" s="66">
        <v>10215</v>
      </c>
      <c r="C6448" s="10">
        <f>VLOOKUP(B6448,[1]Planilha8!$X$4:$Y$6629,2,0)</f>
        <v>2041799</v>
      </c>
      <c r="D6448" s="12" t="s">
        <v>1670</v>
      </c>
      <c r="E6448" s="12" t="str">
        <f>VLOOKUP(B6448,[1]Planilha8!$X$4:$Z$6629,3,0)</f>
        <v>AMBULATÓRIO – CONSULTÓRIO 3</v>
      </c>
      <c r="F6448" s="12" t="str">
        <f>VLOOKUP(B6448,[1]Planilha8!$X$4:$AD$6629,7,0)</f>
        <v>BOM</v>
      </c>
      <c r="G6448" s="13">
        <v>41811</v>
      </c>
      <c r="H6448" s="14">
        <v>482</v>
      </c>
      <c r="I6448" s="15" t="s">
        <v>22</v>
      </c>
      <c r="J6448" s="56" t="s">
        <v>1671</v>
      </c>
      <c r="K6448" s="57">
        <v>11231</v>
      </c>
      <c r="L6448" s="58">
        <v>2014002791</v>
      </c>
      <c r="M6448" s="59">
        <v>43465</v>
      </c>
      <c r="N6448" s="60">
        <v>339.38333333333298</v>
      </c>
      <c r="O6448" s="61">
        <v>0.5</v>
      </c>
      <c r="P6448" s="62">
        <v>4.1666666666666699E-2</v>
      </c>
      <c r="Q6448" s="63">
        <v>20.0833333333333</v>
      </c>
      <c r="R6448" s="64">
        <v>359.46666666666698</v>
      </c>
      <c r="S6448" s="25">
        <v>122.533333333333</v>
      </c>
      <c r="AMG6448"/>
      <c r="AMH6448"/>
      <c r="AMI6448"/>
      <c r="AMJ6448"/>
    </row>
    <row r="6449" spans="1:1024" s="2" customFormat="1" ht="38.25" x14ac:dyDescent="0.25">
      <c r="A6449" s="10" t="s">
        <v>1462</v>
      </c>
      <c r="B6449" s="66">
        <v>10216</v>
      </c>
      <c r="C6449" s="10">
        <f>VLOOKUP(B6449,[1]Planilha8!$X$4:$Y$6629,2,0)</f>
        <v>2041800</v>
      </c>
      <c r="D6449" s="12" t="s">
        <v>1672</v>
      </c>
      <c r="E6449" s="12" t="str">
        <f>VLOOKUP(B6449,[1]Planilha8!$X$4:$Z$6629,3,0)</f>
        <v>AMBULATÓRIO –  SALA MULTIUSO</v>
      </c>
      <c r="F6449" s="12" t="str">
        <f>VLOOKUP(B6449,[1]Planilha8!$X$4:$AD$6629,7,0)</f>
        <v>BOM</v>
      </c>
      <c r="G6449" s="13">
        <v>41813</v>
      </c>
      <c r="H6449" s="14">
        <v>718</v>
      </c>
      <c r="I6449" s="15" t="s">
        <v>22</v>
      </c>
      <c r="J6449" s="56" t="s">
        <v>1564</v>
      </c>
      <c r="K6449" s="57">
        <v>330</v>
      </c>
      <c r="L6449" s="58">
        <v>2014002526</v>
      </c>
      <c r="M6449" s="59">
        <v>43465</v>
      </c>
      <c r="N6449" s="60">
        <v>612.92833333333294</v>
      </c>
      <c r="O6449" s="61">
        <v>0.33</v>
      </c>
      <c r="P6449" s="62">
        <v>2.75E-2</v>
      </c>
      <c r="Q6449" s="63">
        <v>19.745000000000001</v>
      </c>
      <c r="R6449" s="64">
        <v>632.67333333333295</v>
      </c>
      <c r="S6449" s="25">
        <v>85.326666666667194</v>
      </c>
      <c r="AMG6449"/>
      <c r="AMH6449"/>
      <c r="AMI6449"/>
      <c r="AMJ6449"/>
    </row>
    <row r="6450" spans="1:1024" s="2" customFormat="1" ht="76.5" x14ac:dyDescent="0.25">
      <c r="A6450" s="10" t="s">
        <v>1462</v>
      </c>
      <c r="B6450" s="66">
        <v>10217</v>
      </c>
      <c r="C6450" s="10">
        <f>VLOOKUP(B6450,[1]Planilha8!$X$4:$Y$6629,2,0)</f>
        <v>2041801</v>
      </c>
      <c r="D6450" s="12" t="s">
        <v>1673</v>
      </c>
      <c r="E6450" s="12" t="str">
        <f>VLOOKUP(B6450,[1]Planilha8!$X$4:$Z$6629,3,0)</f>
        <v>ALMOXARIFADO - DISPENSANDO PARA OS RESPECTIVOS LUGARES</v>
      </c>
      <c r="F6450" s="12" t="str">
        <f>VLOOKUP(B6450,[1]Planilha8!$X$4:$AD$6629,7,0)</f>
        <v>BOM</v>
      </c>
      <c r="G6450" s="13">
        <v>41813</v>
      </c>
      <c r="H6450" s="14">
        <v>485</v>
      </c>
      <c r="I6450" s="15" t="s">
        <v>22</v>
      </c>
      <c r="J6450" s="56" t="s">
        <v>1564</v>
      </c>
      <c r="K6450" s="57">
        <v>330</v>
      </c>
      <c r="L6450" s="58">
        <v>2014002526</v>
      </c>
      <c r="M6450" s="59">
        <v>43465</v>
      </c>
      <c r="N6450" s="60">
        <v>442.62916666666598</v>
      </c>
      <c r="O6450" s="61">
        <v>0.33</v>
      </c>
      <c r="P6450" s="62">
        <v>2.75E-2</v>
      </c>
      <c r="Q6450" s="63">
        <v>13.3375</v>
      </c>
      <c r="R6450" s="64">
        <v>455.96666666666601</v>
      </c>
      <c r="S6450" s="25">
        <v>29.033333333333701</v>
      </c>
      <c r="AMG6450"/>
      <c r="AMH6450"/>
      <c r="AMI6450"/>
      <c r="AMJ6450"/>
    </row>
    <row r="6451" spans="1:1024" s="2" customFormat="1" ht="76.5" x14ac:dyDescent="0.25">
      <c r="A6451" s="10" t="s">
        <v>1462</v>
      </c>
      <c r="B6451" s="66">
        <v>10218</v>
      </c>
      <c r="C6451" s="10">
        <f>VLOOKUP(B6451,[1]Planilha8!$X$4:$Y$6629,2,0)</f>
        <v>2041802</v>
      </c>
      <c r="D6451" s="12" t="s">
        <v>1674</v>
      </c>
      <c r="E6451" s="12" t="str">
        <f>VLOOKUP(B6451,[1]Planilha8!$X$4:$Z$6629,3,0)</f>
        <v>ALMOXARIFADO - DISPENSANDO PARA OS RESPECTIVOS LUGARES</v>
      </c>
      <c r="F6451" s="12" t="str">
        <f>VLOOKUP(B6451,[1]Planilha8!$X$4:$AD$6629,7,0)</f>
        <v>BOM</v>
      </c>
      <c r="G6451" s="13">
        <v>41813</v>
      </c>
      <c r="H6451" s="14">
        <v>393.15</v>
      </c>
      <c r="I6451" s="15" t="s">
        <v>22</v>
      </c>
      <c r="J6451" s="56" t="s">
        <v>1564</v>
      </c>
      <c r="K6451" s="57">
        <v>330</v>
      </c>
      <c r="L6451" s="58">
        <v>2014002526</v>
      </c>
      <c r="M6451" s="59">
        <v>43465</v>
      </c>
      <c r="N6451" s="60">
        <v>349.018708333333</v>
      </c>
      <c r="O6451" s="61">
        <v>0.33</v>
      </c>
      <c r="P6451" s="62">
        <v>2.75E-2</v>
      </c>
      <c r="Q6451" s="63">
        <v>10.811624999999999</v>
      </c>
      <c r="R6451" s="64">
        <v>359.83033333333299</v>
      </c>
      <c r="S6451" s="25">
        <v>33.319666666666599</v>
      </c>
      <c r="AMG6451"/>
      <c r="AMH6451"/>
      <c r="AMI6451"/>
      <c r="AMJ6451"/>
    </row>
    <row r="6452" spans="1:1024" s="2" customFormat="1" ht="38.25" x14ac:dyDescent="0.25">
      <c r="A6452" s="10" t="s">
        <v>1462</v>
      </c>
      <c r="B6452" s="66">
        <v>10219</v>
      </c>
      <c r="C6452" s="10">
        <f>VLOOKUP(B6452,[1]Planilha8!$X$4:$Y$6629,2,0)</f>
        <v>2041803</v>
      </c>
      <c r="D6452" s="12" t="s">
        <v>1674</v>
      </c>
      <c r="E6452" s="12" t="str">
        <f>VLOOKUP(B6452,[1]Planilha8!$X$4:$Z$6629,3,0)</f>
        <v>AMBULATÓRIO – GERÊNCIA</v>
      </c>
      <c r="F6452" s="12" t="str">
        <f>VLOOKUP(B6452,[1]Planilha8!$X$4:$AD$6629,7,0)</f>
        <v>BOM</v>
      </c>
      <c r="G6452" s="13">
        <v>41813</v>
      </c>
      <c r="H6452" s="14">
        <v>393.15</v>
      </c>
      <c r="I6452" s="15" t="s">
        <v>22</v>
      </c>
      <c r="J6452" s="56" t="s">
        <v>1564</v>
      </c>
      <c r="K6452" s="57">
        <v>330</v>
      </c>
      <c r="L6452" s="58">
        <v>2014002526</v>
      </c>
      <c r="M6452" s="59">
        <v>43465</v>
      </c>
      <c r="N6452" s="60">
        <v>349.018708333333</v>
      </c>
      <c r="O6452" s="61">
        <v>0.33</v>
      </c>
      <c r="P6452" s="62">
        <v>2.75E-2</v>
      </c>
      <c r="Q6452" s="63">
        <v>10.811624999999999</v>
      </c>
      <c r="R6452" s="64">
        <v>359.83033333333299</v>
      </c>
      <c r="S6452" s="25">
        <v>33.319666666666599</v>
      </c>
      <c r="AMG6452"/>
      <c r="AMH6452"/>
      <c r="AMI6452"/>
      <c r="AMJ6452"/>
    </row>
    <row r="6453" spans="1:1024" s="2" customFormat="1" ht="38.25" x14ac:dyDescent="0.25">
      <c r="A6453" s="10" t="s">
        <v>1462</v>
      </c>
      <c r="B6453" s="66">
        <v>10220</v>
      </c>
      <c r="C6453" s="10">
        <f>VLOOKUP(B6453,[1]Planilha8!$X$4:$Y$6629,2,0)</f>
        <v>2041804</v>
      </c>
      <c r="D6453" s="12" t="s">
        <v>1674</v>
      </c>
      <c r="E6453" s="12" t="str">
        <f>VLOOKUP(B6453,[1]Planilha8!$X$4:$Z$6629,3,0)</f>
        <v>AMBULATÓRIO – SALA MULTIUSO</v>
      </c>
      <c r="F6453" s="12" t="str">
        <f>VLOOKUP(B6453,[1]Planilha8!$X$4:$AD$6629,7,0)</f>
        <v>BOM</v>
      </c>
      <c r="G6453" s="13">
        <v>41813</v>
      </c>
      <c r="H6453" s="14">
        <v>393.15</v>
      </c>
      <c r="I6453" s="15" t="s">
        <v>22</v>
      </c>
      <c r="J6453" s="56" t="s">
        <v>1564</v>
      </c>
      <c r="K6453" s="57">
        <v>330</v>
      </c>
      <c r="L6453" s="58">
        <v>2014002526</v>
      </c>
      <c r="M6453" s="59">
        <v>43465</v>
      </c>
      <c r="N6453" s="60">
        <v>349.018708333333</v>
      </c>
      <c r="O6453" s="61">
        <v>0.33</v>
      </c>
      <c r="P6453" s="62">
        <v>2.75E-2</v>
      </c>
      <c r="Q6453" s="63">
        <v>10.811624999999999</v>
      </c>
      <c r="R6453" s="64">
        <v>359.83033333333299</v>
      </c>
      <c r="S6453" s="25">
        <v>33.319666666666599</v>
      </c>
      <c r="AMG6453"/>
      <c r="AMH6453"/>
      <c r="AMI6453"/>
      <c r="AMJ6453"/>
    </row>
    <row r="6454" spans="1:1024" s="2" customFormat="1" ht="38.25" x14ac:dyDescent="0.25">
      <c r="A6454" s="10" t="s">
        <v>1462</v>
      </c>
      <c r="B6454" s="66">
        <v>10221</v>
      </c>
      <c r="C6454" s="10">
        <f>VLOOKUP(B6454,[1]Planilha8!$X$4:$Y$6629,2,0)</f>
        <v>2041805</v>
      </c>
      <c r="D6454" s="12" t="s">
        <v>1675</v>
      </c>
      <c r="E6454" s="12" t="str">
        <f>VLOOKUP(B6454,[1]Planilha8!$X$4:$Z$6629,3,0)</f>
        <v>AMBULATÓRIO – GERÊNCIA</v>
      </c>
      <c r="F6454" s="12" t="str">
        <f>VLOOKUP(B6454,[1]Planilha8!$X$4:$AD$6629,7,0)</f>
        <v>BOM</v>
      </c>
      <c r="G6454" s="13">
        <v>41813</v>
      </c>
      <c r="H6454" s="14">
        <v>354</v>
      </c>
      <c r="I6454" s="15" t="s">
        <v>22</v>
      </c>
      <c r="J6454" s="56" t="s">
        <v>1564</v>
      </c>
      <c r="K6454" s="57">
        <v>330</v>
      </c>
      <c r="L6454" s="58">
        <v>2014002526</v>
      </c>
      <c r="M6454" s="59">
        <v>43465</v>
      </c>
      <c r="N6454" s="60">
        <v>309.11833333333402</v>
      </c>
      <c r="O6454" s="61">
        <v>0.33</v>
      </c>
      <c r="P6454" s="62">
        <v>2.75E-2</v>
      </c>
      <c r="Q6454" s="63">
        <v>9.7349999999999994</v>
      </c>
      <c r="R6454" s="64">
        <v>318.85333333333398</v>
      </c>
      <c r="S6454" s="25">
        <v>35.146666666666398</v>
      </c>
      <c r="AMG6454"/>
      <c r="AMH6454"/>
      <c r="AMI6454"/>
      <c r="AMJ6454"/>
    </row>
    <row r="6455" spans="1:1024" s="2" customFormat="1" ht="38.25" x14ac:dyDescent="0.25">
      <c r="A6455" s="10" t="s">
        <v>1462</v>
      </c>
      <c r="B6455" s="66">
        <v>10222</v>
      </c>
      <c r="C6455" s="10">
        <f>VLOOKUP(B6455,[1]Planilha8!$X$4:$Y$6629,2,0)</f>
        <v>2041806</v>
      </c>
      <c r="D6455" s="12" t="s">
        <v>1676</v>
      </c>
      <c r="E6455" s="12" t="str">
        <f>VLOOKUP(B6455,[1]Planilha8!$X$4:$Z$6629,3,0)</f>
        <v>AMBULATÓRIO – GERÊNCIA</v>
      </c>
      <c r="F6455" s="12" t="str">
        <f>VLOOKUP(B6455,[1]Planilha8!$X$4:$AD$6629,7,0)</f>
        <v>BOM</v>
      </c>
      <c r="G6455" s="13">
        <v>41813</v>
      </c>
      <c r="H6455" s="14">
        <v>323.14</v>
      </c>
      <c r="I6455" s="15" t="s">
        <v>22</v>
      </c>
      <c r="J6455" s="56" t="s">
        <v>1564</v>
      </c>
      <c r="K6455" s="57">
        <v>330</v>
      </c>
      <c r="L6455" s="58">
        <v>2014002526</v>
      </c>
      <c r="M6455" s="59">
        <v>43465</v>
      </c>
      <c r="N6455" s="60">
        <v>277.66685000000001</v>
      </c>
      <c r="O6455" s="61">
        <v>0.33</v>
      </c>
      <c r="P6455" s="62">
        <v>2.75E-2</v>
      </c>
      <c r="Q6455" s="63">
        <v>8.8863500000000002</v>
      </c>
      <c r="R6455" s="64">
        <v>286.5532</v>
      </c>
      <c r="S6455" s="25">
        <v>36.586799999999997</v>
      </c>
      <c r="AMG6455"/>
      <c r="AMH6455"/>
      <c r="AMI6455"/>
      <c r="AMJ6455"/>
    </row>
    <row r="6456" spans="1:1024" s="2" customFormat="1" ht="51" x14ac:dyDescent="0.25">
      <c r="A6456" s="10" t="s">
        <v>1462</v>
      </c>
      <c r="B6456" s="66">
        <v>10223</v>
      </c>
      <c r="C6456" s="10">
        <f>VLOOKUP(B6456,[1]Planilha8!$X$4:$Y$6629,2,0)</f>
        <v>2041807</v>
      </c>
      <c r="D6456" s="12" t="s">
        <v>1677</v>
      </c>
      <c r="E6456" s="12" t="str">
        <f>VLOOKUP(B6456,[1]Planilha8!$X$4:$Z$6629,3,0)</f>
        <v>AMBULATÓRIO –  CONSULTÓRIO 7</v>
      </c>
      <c r="F6456" s="12" t="str">
        <f>VLOOKUP(B6456,[1]Planilha8!$X$4:$AD$6629,7,0)</f>
        <v>BOM</v>
      </c>
      <c r="G6456" s="13">
        <v>41813</v>
      </c>
      <c r="H6456" s="14">
        <v>321</v>
      </c>
      <c r="I6456" s="15" t="s">
        <v>22</v>
      </c>
      <c r="J6456" s="56" t="s">
        <v>1564</v>
      </c>
      <c r="K6456" s="57">
        <v>330</v>
      </c>
      <c r="L6456" s="58">
        <v>2014002526</v>
      </c>
      <c r="M6456" s="59">
        <v>43465</v>
      </c>
      <c r="N6456" s="60">
        <v>275.48583333333301</v>
      </c>
      <c r="O6456" s="61">
        <v>0.33</v>
      </c>
      <c r="P6456" s="62">
        <v>2.75E-2</v>
      </c>
      <c r="Q6456" s="63">
        <v>8.8275000000000006</v>
      </c>
      <c r="R6456" s="64">
        <v>284.31333333333299</v>
      </c>
      <c r="S6456" s="25">
        <v>36.686666666666802</v>
      </c>
      <c r="AMG6456"/>
      <c r="AMH6456"/>
      <c r="AMI6456"/>
      <c r="AMJ6456"/>
    </row>
    <row r="6457" spans="1:1024" s="2" customFormat="1" ht="51" x14ac:dyDescent="0.25">
      <c r="A6457" s="10" t="s">
        <v>1462</v>
      </c>
      <c r="B6457" s="66">
        <v>10224</v>
      </c>
      <c r="C6457" s="10">
        <f>VLOOKUP(B6457,[1]Planilha8!$X$4:$Y$6629,2,0)</f>
        <v>2041808</v>
      </c>
      <c r="D6457" s="12" t="s">
        <v>1677</v>
      </c>
      <c r="E6457" s="12" t="str">
        <f>VLOOKUP(B6457,[1]Planilha8!$X$4:$Z$6629,3,0)</f>
        <v>AMBULATÓRIO –  CONSULTÓRIO 7</v>
      </c>
      <c r="F6457" s="12" t="str">
        <f>VLOOKUP(B6457,[1]Planilha8!$X$4:$AD$6629,7,0)</f>
        <v>BOM</v>
      </c>
      <c r="G6457" s="13">
        <v>41813</v>
      </c>
      <c r="H6457" s="14">
        <v>321</v>
      </c>
      <c r="I6457" s="15" t="s">
        <v>22</v>
      </c>
      <c r="J6457" s="56" t="s">
        <v>1564</v>
      </c>
      <c r="K6457" s="57">
        <v>330</v>
      </c>
      <c r="L6457" s="58">
        <v>2014002526</v>
      </c>
      <c r="M6457" s="59">
        <v>43465</v>
      </c>
      <c r="N6457" s="60">
        <v>275.48583333333301</v>
      </c>
      <c r="O6457" s="61">
        <v>0.33</v>
      </c>
      <c r="P6457" s="62">
        <v>2.75E-2</v>
      </c>
      <c r="Q6457" s="63">
        <v>8.8275000000000006</v>
      </c>
      <c r="R6457" s="64">
        <v>284.31333333333299</v>
      </c>
      <c r="S6457" s="25">
        <v>36.686666666666802</v>
      </c>
      <c r="AMG6457"/>
      <c r="AMH6457"/>
      <c r="AMI6457"/>
      <c r="AMJ6457"/>
    </row>
    <row r="6458" spans="1:1024" s="2" customFormat="1" ht="51" x14ac:dyDescent="0.25">
      <c r="A6458" s="10" t="s">
        <v>1462</v>
      </c>
      <c r="B6458" s="66">
        <v>10225</v>
      </c>
      <c r="C6458" s="10">
        <f>VLOOKUP(B6458,[1]Planilha8!$X$4:$Y$6629,2,0)</f>
        <v>2041809</v>
      </c>
      <c r="D6458" s="12" t="s">
        <v>1678</v>
      </c>
      <c r="E6458" s="12" t="str">
        <f>VLOOKUP(B6458,[1]Planilha8!$X$4:$Z$6629,3,0)</f>
        <v>AMBULATÓRIO – CONSULTÓRIO 8</v>
      </c>
      <c r="F6458" s="12" t="str">
        <f>VLOOKUP(B6458,[1]Planilha8!$X$4:$AD$6629,7,0)</f>
        <v>BOM</v>
      </c>
      <c r="G6458" s="13">
        <v>41813</v>
      </c>
      <c r="H6458" s="14">
        <v>315</v>
      </c>
      <c r="I6458" s="15" t="s">
        <v>22</v>
      </c>
      <c r="J6458" s="56" t="s">
        <v>1564</v>
      </c>
      <c r="K6458" s="57">
        <v>330</v>
      </c>
      <c r="L6458" s="58">
        <v>2014002526</v>
      </c>
      <c r="M6458" s="59">
        <v>43465</v>
      </c>
      <c r="N6458" s="60">
        <v>269.370833333333</v>
      </c>
      <c r="O6458" s="61">
        <v>0.33</v>
      </c>
      <c r="P6458" s="62">
        <v>2.75E-2</v>
      </c>
      <c r="Q6458" s="63">
        <v>8.6624999999999996</v>
      </c>
      <c r="R6458" s="64">
        <v>278.03333333333302</v>
      </c>
      <c r="S6458" s="25">
        <v>36.966666666666697</v>
      </c>
      <c r="AMG6458"/>
      <c r="AMH6458"/>
      <c r="AMI6458"/>
      <c r="AMJ6458"/>
    </row>
    <row r="6459" spans="1:1024" s="2" customFormat="1" ht="51" x14ac:dyDescent="0.25">
      <c r="A6459" s="10" t="s">
        <v>1462</v>
      </c>
      <c r="B6459" s="66">
        <v>10226</v>
      </c>
      <c r="C6459" s="10">
        <f>VLOOKUP(B6459,[1]Planilha8!$X$4:$Y$6629,2,0)</f>
        <v>2041810</v>
      </c>
      <c r="D6459" s="12" t="s">
        <v>1678</v>
      </c>
      <c r="E6459" s="12" t="str">
        <f>VLOOKUP(B6459,[1]Planilha8!$X$4:$Z$6629,3,0)</f>
        <v>AMBULATÓRIO – CONSULTÓRIO 8</v>
      </c>
      <c r="F6459" s="12" t="str">
        <f>VLOOKUP(B6459,[1]Planilha8!$X$4:$AD$6629,7,0)</f>
        <v>BOM</v>
      </c>
      <c r="G6459" s="13">
        <v>41813</v>
      </c>
      <c r="H6459" s="14">
        <v>315</v>
      </c>
      <c r="I6459" s="15" t="s">
        <v>22</v>
      </c>
      <c r="J6459" s="56" t="s">
        <v>1564</v>
      </c>
      <c r="K6459" s="57">
        <v>330</v>
      </c>
      <c r="L6459" s="58">
        <v>2014002526</v>
      </c>
      <c r="M6459" s="59">
        <v>43465</v>
      </c>
      <c r="N6459" s="60">
        <v>269.370833333333</v>
      </c>
      <c r="O6459" s="61">
        <v>0.33</v>
      </c>
      <c r="P6459" s="62">
        <v>2.75E-2</v>
      </c>
      <c r="Q6459" s="63">
        <v>8.6624999999999996</v>
      </c>
      <c r="R6459" s="64">
        <v>278.03333333333302</v>
      </c>
      <c r="S6459" s="25">
        <v>36.966666666666697</v>
      </c>
      <c r="AMG6459"/>
      <c r="AMH6459"/>
      <c r="AMI6459"/>
      <c r="AMJ6459"/>
    </row>
    <row r="6460" spans="1:1024" s="2" customFormat="1" ht="38.25" x14ac:dyDescent="0.25">
      <c r="A6460" s="10" t="s">
        <v>1462</v>
      </c>
      <c r="B6460" s="66">
        <v>10227</v>
      </c>
      <c r="C6460" s="10">
        <f>VLOOKUP(B6460,[1]Planilha8!$X$4:$Y$6629,2,0)</f>
        <v>2041811</v>
      </c>
      <c r="D6460" s="12" t="s">
        <v>1679</v>
      </c>
      <c r="E6460" s="12" t="str">
        <f>VLOOKUP(B6460,[1]Planilha8!$X$4:$Z$6629,3,0)</f>
        <v>AMBULATÓRIO – GERÊNCIA</v>
      </c>
      <c r="F6460" s="12" t="str">
        <f>VLOOKUP(B6460,[1]Planilha8!$X$4:$AD$6629,7,0)</f>
        <v>BOM</v>
      </c>
      <c r="G6460" s="13">
        <v>41813</v>
      </c>
      <c r="H6460" s="14">
        <v>302</v>
      </c>
      <c r="I6460" s="15" t="s">
        <v>22</v>
      </c>
      <c r="J6460" s="56" t="s">
        <v>1564</v>
      </c>
      <c r="K6460" s="57">
        <v>330</v>
      </c>
      <c r="L6460" s="58">
        <v>2014002526</v>
      </c>
      <c r="M6460" s="59">
        <v>43465</v>
      </c>
      <c r="N6460" s="60">
        <v>256.12166666666701</v>
      </c>
      <c r="O6460" s="61">
        <v>0.33</v>
      </c>
      <c r="P6460" s="62">
        <v>2.75E-2</v>
      </c>
      <c r="Q6460" s="63">
        <v>8.3049999999999997</v>
      </c>
      <c r="R6460" s="64">
        <v>264.42666666666702</v>
      </c>
      <c r="S6460" s="25">
        <v>37.573333333333402</v>
      </c>
      <c r="AMG6460"/>
      <c r="AMH6460"/>
      <c r="AMI6460"/>
      <c r="AMJ6460"/>
    </row>
    <row r="6461" spans="1:1024" s="2" customFormat="1" ht="76.5" x14ac:dyDescent="0.25">
      <c r="A6461" s="10" t="s">
        <v>1462</v>
      </c>
      <c r="B6461" s="66">
        <v>10228</v>
      </c>
      <c r="C6461" s="10">
        <f>VLOOKUP(B6461,[1]Planilha8!$X$4:$Y$6629,2,0)</f>
        <v>2041812</v>
      </c>
      <c r="D6461" s="12" t="s">
        <v>1680</v>
      </c>
      <c r="E6461" s="12" t="str">
        <f>VLOOKUP(B6461,[1]Planilha8!$X$4:$Z$6629,3,0)</f>
        <v>ALMOXARIFADO - DISPENSANDO PARA OS RESPECTIVOS LUGARES</v>
      </c>
      <c r="F6461" s="12" t="str">
        <f>VLOOKUP(B6461,[1]Planilha8!$X$4:$AD$6629,7,0)</f>
        <v>BOM</v>
      </c>
      <c r="G6461" s="13">
        <v>41813</v>
      </c>
      <c r="H6461" s="14">
        <v>159</v>
      </c>
      <c r="I6461" s="15" t="s">
        <v>22</v>
      </c>
      <c r="J6461" s="56" t="s">
        <v>1564</v>
      </c>
      <c r="K6461" s="57">
        <v>330</v>
      </c>
      <c r="L6461" s="58">
        <v>2014002526</v>
      </c>
      <c r="M6461" s="59">
        <v>43465</v>
      </c>
      <c r="N6461" s="60">
        <v>131.04750000000001</v>
      </c>
      <c r="O6461" s="61">
        <v>0.33</v>
      </c>
      <c r="P6461" s="62">
        <v>2.75E-2</v>
      </c>
      <c r="Q6461" s="63">
        <v>4.3724999999999996</v>
      </c>
      <c r="R6461" s="64">
        <v>135.41999999999999</v>
      </c>
      <c r="S6461" s="25">
        <v>23.58</v>
      </c>
      <c r="AMG6461"/>
      <c r="AMH6461"/>
      <c r="AMI6461"/>
      <c r="AMJ6461"/>
    </row>
    <row r="6462" spans="1:1024" s="2" customFormat="1" ht="38.25" x14ac:dyDescent="0.25">
      <c r="A6462" s="10" t="s">
        <v>1462</v>
      </c>
      <c r="B6462" s="66">
        <v>10229</v>
      </c>
      <c r="C6462" s="10">
        <f>VLOOKUP(B6462,[1]Planilha8!$X$4:$Y$6629,2,0)</f>
        <v>2041813</v>
      </c>
      <c r="D6462" s="12" t="s">
        <v>1681</v>
      </c>
      <c r="E6462" s="12" t="str">
        <f>VLOOKUP(B6462,[1]Planilha8!$X$4:$Z$6629,3,0)</f>
        <v>AMBULATÓRIO – SALA MULTIUSO</v>
      </c>
      <c r="F6462" s="12" t="str">
        <f>VLOOKUP(B6462,[1]Planilha8!$X$4:$AD$6629,7,0)</f>
        <v>BOM</v>
      </c>
      <c r="G6462" s="13">
        <v>41813</v>
      </c>
      <c r="H6462" s="14">
        <v>159</v>
      </c>
      <c r="I6462" s="15" t="s">
        <v>22</v>
      </c>
      <c r="J6462" s="56" t="s">
        <v>1564</v>
      </c>
      <c r="K6462" s="57">
        <v>330</v>
      </c>
      <c r="L6462" s="58">
        <v>2014002526</v>
      </c>
      <c r="M6462" s="59">
        <v>43465</v>
      </c>
      <c r="N6462" s="60">
        <v>131.04750000000001</v>
      </c>
      <c r="O6462" s="61">
        <v>0.33</v>
      </c>
      <c r="P6462" s="62">
        <v>2.75E-2</v>
      </c>
      <c r="Q6462" s="63">
        <v>4.3724999999999996</v>
      </c>
      <c r="R6462" s="64">
        <v>135.41999999999999</v>
      </c>
      <c r="S6462" s="25">
        <v>23.58</v>
      </c>
      <c r="AMG6462"/>
      <c r="AMH6462"/>
      <c r="AMI6462"/>
      <c r="AMJ6462"/>
    </row>
    <row r="6463" spans="1:1024" s="2" customFormat="1" ht="76.5" x14ac:dyDescent="0.25">
      <c r="A6463" s="10" t="s">
        <v>1462</v>
      </c>
      <c r="B6463" s="66">
        <v>10230</v>
      </c>
      <c r="C6463" s="10">
        <f>VLOOKUP(B6463,[1]Planilha8!$X$4:$Y$6629,2,0)</f>
        <v>2041814</v>
      </c>
      <c r="D6463" s="12" t="s">
        <v>1682</v>
      </c>
      <c r="E6463" s="12" t="str">
        <f>VLOOKUP(B6463,[1]Planilha8!$X$4:$Z$6629,3,0)</f>
        <v>ALMOXARIFADO - DISPENSANDO PARA OS RESPECTIVOS LUGARES</v>
      </c>
      <c r="F6463" s="12" t="str">
        <f>VLOOKUP(B6463,[1]Planilha8!$X$4:$AD$6629,7,0)</f>
        <v>BOM</v>
      </c>
      <c r="G6463" s="13">
        <v>41816</v>
      </c>
      <c r="H6463" s="14">
        <v>354</v>
      </c>
      <c r="I6463" s="15" t="s">
        <v>22</v>
      </c>
      <c r="J6463" s="56" t="s">
        <v>1564</v>
      </c>
      <c r="K6463" s="57">
        <v>335</v>
      </c>
      <c r="L6463" s="58">
        <v>2014002526</v>
      </c>
      <c r="M6463" s="59">
        <v>43465</v>
      </c>
      <c r="N6463" s="60">
        <v>309.11833333333402</v>
      </c>
      <c r="O6463" s="61">
        <v>0.33</v>
      </c>
      <c r="P6463" s="62">
        <v>2.75E-2</v>
      </c>
      <c r="Q6463" s="63">
        <v>9.7349999999999994</v>
      </c>
      <c r="R6463" s="64">
        <v>318.85333333333398</v>
      </c>
      <c r="S6463" s="25">
        <v>35.146666666666398</v>
      </c>
      <c r="AMG6463"/>
      <c r="AMH6463"/>
      <c r="AMI6463"/>
      <c r="AMJ6463"/>
    </row>
    <row r="6464" spans="1:1024" s="2" customFormat="1" ht="51" x14ac:dyDescent="0.25">
      <c r="A6464" s="10" t="s">
        <v>1462</v>
      </c>
      <c r="B6464" s="66">
        <v>10231</v>
      </c>
      <c r="C6464" s="10">
        <f>VLOOKUP(B6464,[1]Planilha8!$X$4:$Y$6629,2,0)</f>
        <v>2041815</v>
      </c>
      <c r="D6464" s="12" t="s">
        <v>1683</v>
      </c>
      <c r="E6464" s="12" t="str">
        <f>VLOOKUP(B6464,[1]Planilha8!$X$4:$Z$6629,3,0)</f>
        <v>AMBULATÓRIO – CONSULTÓRIO 6</v>
      </c>
      <c r="F6464" s="12" t="str">
        <f>VLOOKUP(B6464,[1]Planilha8!$X$4:$AD$6629,7,0)</f>
        <v>BOM</v>
      </c>
      <c r="G6464" s="13">
        <v>41816</v>
      </c>
      <c r="H6464" s="14">
        <v>315</v>
      </c>
      <c r="I6464" s="15" t="s">
        <v>22</v>
      </c>
      <c r="J6464" s="56" t="s">
        <v>1564</v>
      </c>
      <c r="K6464" s="57">
        <v>335</v>
      </c>
      <c r="L6464" s="58">
        <v>2014002526</v>
      </c>
      <c r="M6464" s="59">
        <v>43465</v>
      </c>
      <c r="N6464" s="60">
        <v>269.370833333333</v>
      </c>
      <c r="O6464" s="61">
        <v>0.33</v>
      </c>
      <c r="P6464" s="62">
        <v>2.75E-2</v>
      </c>
      <c r="Q6464" s="63">
        <v>8.6624999999999996</v>
      </c>
      <c r="R6464" s="64">
        <v>278.03333333333302</v>
      </c>
      <c r="S6464" s="25">
        <v>36.966666666666697</v>
      </c>
      <c r="AMG6464"/>
      <c r="AMH6464"/>
      <c r="AMI6464"/>
      <c r="AMJ6464"/>
    </row>
    <row r="6465" spans="1:1024" s="2" customFormat="1" ht="51" x14ac:dyDescent="0.25">
      <c r="A6465" s="10" t="s">
        <v>1462</v>
      </c>
      <c r="B6465" s="66">
        <v>10232</v>
      </c>
      <c r="C6465" s="10">
        <f>VLOOKUP(B6465,[1]Planilha8!$X$4:$Y$6629,2,0)</f>
        <v>2041816</v>
      </c>
      <c r="D6465" s="12" t="s">
        <v>1684</v>
      </c>
      <c r="E6465" s="12" t="str">
        <f>VLOOKUP(B6465,[1]Planilha8!$X$4:$Z$6629,3,0)</f>
        <v>AMBULATÓRIO – CONSULTÓRIO 6</v>
      </c>
      <c r="F6465" s="12" t="str">
        <f>VLOOKUP(B6465,[1]Planilha8!$X$4:$AD$6629,7,0)</f>
        <v>BOM</v>
      </c>
      <c r="G6465" s="13">
        <v>41816</v>
      </c>
      <c r="H6465" s="14">
        <v>159</v>
      </c>
      <c r="I6465" s="15" t="s">
        <v>22</v>
      </c>
      <c r="J6465" s="56" t="s">
        <v>1564</v>
      </c>
      <c r="K6465" s="57">
        <v>335</v>
      </c>
      <c r="L6465" s="58">
        <v>2014002526</v>
      </c>
      <c r="M6465" s="59">
        <v>43465</v>
      </c>
      <c r="N6465" s="60">
        <v>131.04750000000001</v>
      </c>
      <c r="O6465" s="61">
        <v>0.33</v>
      </c>
      <c r="P6465" s="62">
        <v>2.75E-2</v>
      </c>
      <c r="Q6465" s="63">
        <v>4.3724999999999996</v>
      </c>
      <c r="R6465" s="64">
        <v>135.41999999999999</v>
      </c>
      <c r="S6465" s="25">
        <v>23.58</v>
      </c>
      <c r="AMG6465"/>
      <c r="AMH6465"/>
      <c r="AMI6465"/>
      <c r="AMJ6465"/>
    </row>
    <row r="6466" spans="1:1024" s="2" customFormat="1" ht="38.25" x14ac:dyDescent="0.25">
      <c r="A6466" s="10" t="s">
        <v>1462</v>
      </c>
      <c r="B6466" s="66">
        <v>10233</v>
      </c>
      <c r="C6466" s="10">
        <f>VLOOKUP(B6466,[1]Planilha8!$X$4:$Y$6629,2,0)</f>
        <v>2041817</v>
      </c>
      <c r="D6466" s="12" t="s">
        <v>1684</v>
      </c>
      <c r="E6466" s="12" t="str">
        <f>VLOOKUP(B6466,[1]Planilha8!$X$4:$Z$6629,3,0)</f>
        <v>AMBULATÓRIO</v>
      </c>
      <c r="F6466" s="12" t="str">
        <f>VLOOKUP(B6466,[1]Planilha8!$X$4:$AD$6629,7,0)</f>
        <v>BOM</v>
      </c>
      <c r="G6466" s="13">
        <v>41816</v>
      </c>
      <c r="H6466" s="14">
        <v>159</v>
      </c>
      <c r="I6466" s="15" t="s">
        <v>22</v>
      </c>
      <c r="J6466" s="56" t="s">
        <v>1564</v>
      </c>
      <c r="K6466" s="57">
        <v>335</v>
      </c>
      <c r="L6466" s="58">
        <v>2014002526</v>
      </c>
      <c r="M6466" s="59">
        <v>43465</v>
      </c>
      <c r="N6466" s="60">
        <v>131.04750000000001</v>
      </c>
      <c r="O6466" s="61">
        <v>0.33</v>
      </c>
      <c r="P6466" s="62">
        <v>2.75E-2</v>
      </c>
      <c r="Q6466" s="63">
        <v>4.3724999999999996</v>
      </c>
      <c r="R6466" s="64">
        <v>135.41999999999999</v>
      </c>
      <c r="S6466" s="25">
        <v>23.58</v>
      </c>
      <c r="AMG6466"/>
      <c r="AMH6466"/>
      <c r="AMI6466"/>
      <c r="AMJ6466"/>
    </row>
    <row r="6467" spans="1:1024" s="2" customFormat="1" ht="38.25" x14ac:dyDescent="0.25">
      <c r="A6467" s="10" t="s">
        <v>1462</v>
      </c>
      <c r="B6467" s="66">
        <v>10234</v>
      </c>
      <c r="C6467" s="10">
        <f>VLOOKUP(B6467,[1]Planilha8!$X$4:$Y$6629,2,0)</f>
        <v>2041818</v>
      </c>
      <c r="D6467" s="12" t="s">
        <v>1682</v>
      </c>
      <c r="E6467" s="12" t="str">
        <f>VLOOKUP(B6467,[1]Planilha8!$X$4:$Z$6629,3,0)</f>
        <v>AMBULATÓRIO</v>
      </c>
      <c r="F6467" s="12" t="str">
        <f>VLOOKUP(B6467,[1]Planilha8!$X$4:$AD$6629,7,0)</f>
        <v>BOM</v>
      </c>
      <c r="G6467" s="13">
        <v>41816</v>
      </c>
      <c r="H6467" s="14">
        <v>354</v>
      </c>
      <c r="I6467" s="15" t="s">
        <v>22</v>
      </c>
      <c r="J6467" s="56" t="s">
        <v>1564</v>
      </c>
      <c r="K6467" s="57">
        <v>335</v>
      </c>
      <c r="L6467" s="58">
        <v>2014002526</v>
      </c>
      <c r="M6467" s="59">
        <v>43465</v>
      </c>
      <c r="N6467" s="60">
        <v>309.11833333333402</v>
      </c>
      <c r="O6467" s="61">
        <v>0.33</v>
      </c>
      <c r="P6467" s="62">
        <v>2.75E-2</v>
      </c>
      <c r="Q6467" s="63">
        <v>9.7349999999999994</v>
      </c>
      <c r="R6467" s="64">
        <v>318.85333333333398</v>
      </c>
      <c r="S6467" s="25">
        <v>35.146666666666398</v>
      </c>
      <c r="AMG6467"/>
      <c r="AMH6467"/>
      <c r="AMI6467"/>
      <c r="AMJ6467"/>
    </row>
    <row r="6468" spans="1:1024" s="2" customFormat="1" ht="25.5" x14ac:dyDescent="0.25">
      <c r="A6468" s="10" t="s">
        <v>1462</v>
      </c>
      <c r="B6468" s="66">
        <v>8883</v>
      </c>
      <c r="C6468" s="10">
        <f>VLOOKUP(B6468,[1]Planilha8!$X$4:$Y$6629,2,0)</f>
        <v>2041820</v>
      </c>
      <c r="D6468" s="12" t="s">
        <v>1685</v>
      </c>
      <c r="E6468" s="12" t="str">
        <f>VLOOKUP(B6468,[1]Planilha8!$X$4:$Z$6629,3,0)</f>
        <v>AMBULATÓRIO</v>
      </c>
      <c r="F6468" s="12" t="str">
        <f>VLOOKUP(B6468,[1]Planilha8!$X$4:$AD$6629,7,0)</f>
        <v>BOM</v>
      </c>
      <c r="G6468" s="13">
        <v>41820</v>
      </c>
      <c r="H6468" s="14">
        <v>149</v>
      </c>
      <c r="I6468" s="15" t="s">
        <v>22</v>
      </c>
      <c r="J6468" s="56" t="s">
        <v>1686</v>
      </c>
      <c r="K6468" s="57">
        <v>4672</v>
      </c>
      <c r="L6468" s="58">
        <v>2014002824</v>
      </c>
      <c r="M6468" s="59">
        <v>43465</v>
      </c>
      <c r="N6468" s="60">
        <v>101.23333333333299</v>
      </c>
      <c r="O6468" s="61">
        <v>0.2</v>
      </c>
      <c r="P6468" s="62">
        <v>1.6666666666666701E-2</v>
      </c>
      <c r="Q6468" s="63">
        <v>2.4833333333333298</v>
      </c>
      <c r="R6468" s="64">
        <v>103.716666666667</v>
      </c>
      <c r="S6468" s="25">
        <v>45.283333333333303</v>
      </c>
      <c r="AMG6468"/>
      <c r="AMH6468"/>
      <c r="AMI6468"/>
      <c r="AMJ6468"/>
    </row>
    <row r="6469" spans="1:1024" s="2" customFormat="1" ht="25.5" x14ac:dyDescent="0.25">
      <c r="A6469" s="10" t="s">
        <v>1462</v>
      </c>
      <c r="B6469" s="66">
        <v>8884</v>
      </c>
      <c r="C6469" s="10">
        <f>VLOOKUP(B6469,[1]Planilha8!$X$4:$Y$6629,2,0)</f>
        <v>2041821</v>
      </c>
      <c r="D6469" s="12" t="s">
        <v>1685</v>
      </c>
      <c r="E6469" s="12" t="str">
        <f>VLOOKUP(B6469,[1]Planilha8!$X$4:$Z$6629,3,0)</f>
        <v>AMBULATÓRIO – RECEPÇÃO</v>
      </c>
      <c r="F6469" s="12" t="str">
        <f>VLOOKUP(B6469,[1]Planilha8!$X$4:$AD$6629,7,0)</f>
        <v>BOM</v>
      </c>
      <c r="G6469" s="13">
        <v>41820</v>
      </c>
      <c r="H6469" s="14">
        <v>149</v>
      </c>
      <c r="I6469" s="15" t="s">
        <v>22</v>
      </c>
      <c r="J6469" s="56" t="s">
        <v>1686</v>
      </c>
      <c r="K6469" s="57">
        <v>4672</v>
      </c>
      <c r="L6469" s="58">
        <v>2014002824</v>
      </c>
      <c r="M6469" s="59">
        <v>43465</v>
      </c>
      <c r="N6469" s="60">
        <v>101.23333333333299</v>
      </c>
      <c r="O6469" s="61">
        <v>0.2</v>
      </c>
      <c r="P6469" s="62">
        <v>1.6666666666666701E-2</v>
      </c>
      <c r="Q6469" s="63">
        <v>2.4833333333333298</v>
      </c>
      <c r="R6469" s="64">
        <v>103.716666666667</v>
      </c>
      <c r="S6469" s="25">
        <v>45.283333333333303</v>
      </c>
      <c r="AMG6469"/>
      <c r="AMH6469"/>
      <c r="AMI6469"/>
      <c r="AMJ6469"/>
    </row>
    <row r="6470" spans="1:1024" s="2" customFormat="1" ht="25.5" x14ac:dyDescent="0.25">
      <c r="A6470" s="10" t="s">
        <v>1462</v>
      </c>
      <c r="B6470" s="66">
        <v>8885</v>
      </c>
      <c r="C6470" s="10">
        <f>VLOOKUP(B6470,[1]Planilha8!$X$4:$Y$6629,2,0)</f>
        <v>2041822</v>
      </c>
      <c r="D6470" s="12" t="s">
        <v>1685</v>
      </c>
      <c r="E6470" s="12" t="str">
        <f>VLOOKUP(B6470,[1]Planilha8!$X$4:$Z$6629,3,0)</f>
        <v>AMBULATÓRIO – RECEPÇÃO</v>
      </c>
      <c r="F6470" s="12" t="str">
        <f>VLOOKUP(B6470,[1]Planilha8!$X$4:$AD$6629,7,0)</f>
        <v>BOM</v>
      </c>
      <c r="G6470" s="13">
        <v>41820</v>
      </c>
      <c r="H6470" s="14">
        <v>149</v>
      </c>
      <c r="I6470" s="15" t="s">
        <v>22</v>
      </c>
      <c r="J6470" s="56" t="s">
        <v>1686</v>
      </c>
      <c r="K6470" s="57">
        <v>4672</v>
      </c>
      <c r="L6470" s="58">
        <v>2014002824</v>
      </c>
      <c r="M6470" s="59">
        <v>43465</v>
      </c>
      <c r="N6470" s="60">
        <v>101.23333333333299</v>
      </c>
      <c r="O6470" s="61">
        <v>0.2</v>
      </c>
      <c r="P6470" s="62">
        <v>1.6666666666666701E-2</v>
      </c>
      <c r="Q6470" s="63">
        <v>2.4833333333333298</v>
      </c>
      <c r="R6470" s="64">
        <v>103.716666666667</v>
      </c>
      <c r="S6470" s="25">
        <v>45.283333333333303</v>
      </c>
      <c r="AMG6470"/>
      <c r="AMH6470"/>
      <c r="AMI6470"/>
      <c r="AMJ6470"/>
    </row>
    <row r="6471" spans="1:1024" s="2" customFormat="1" ht="38.25" x14ac:dyDescent="0.25">
      <c r="A6471" s="10" t="s">
        <v>1462</v>
      </c>
      <c r="B6471" s="66">
        <v>8886</v>
      </c>
      <c r="C6471" s="10">
        <f>VLOOKUP(B6471,[1]Planilha8!$X$4:$Y$6629,2,0)</f>
        <v>2041823</v>
      </c>
      <c r="D6471" s="12" t="s">
        <v>1685</v>
      </c>
      <c r="E6471" s="12" t="str">
        <f>VLOOKUP(B6471,[1]Planilha8!$X$4:$Z$6629,3,0)</f>
        <v>AMBULATÓRIO -  SALA APOIO ALA E</v>
      </c>
      <c r="F6471" s="12" t="str">
        <f>VLOOKUP(B6471,[1]Planilha8!$X$4:$AD$6629,7,0)</f>
        <v>BOM</v>
      </c>
      <c r="G6471" s="13">
        <v>41820</v>
      </c>
      <c r="H6471" s="14">
        <v>149</v>
      </c>
      <c r="I6471" s="15" t="s">
        <v>22</v>
      </c>
      <c r="J6471" s="56" t="s">
        <v>1686</v>
      </c>
      <c r="K6471" s="57">
        <v>4672</v>
      </c>
      <c r="L6471" s="58">
        <v>2014002824</v>
      </c>
      <c r="M6471" s="59">
        <v>43465</v>
      </c>
      <c r="N6471" s="60">
        <v>101.23333333333299</v>
      </c>
      <c r="O6471" s="61">
        <v>0.2</v>
      </c>
      <c r="P6471" s="62">
        <v>1.6666666666666701E-2</v>
      </c>
      <c r="Q6471" s="63">
        <v>2.4833333333333298</v>
      </c>
      <c r="R6471" s="64">
        <v>103.716666666667</v>
      </c>
      <c r="S6471" s="25">
        <v>45.283333333333303</v>
      </c>
      <c r="AMG6471"/>
      <c r="AMH6471"/>
      <c r="AMI6471"/>
      <c r="AMJ6471"/>
    </row>
    <row r="6472" spans="1:1024" s="2" customFormat="1" ht="25.5" x14ac:dyDescent="0.25">
      <c r="A6472" s="10" t="s">
        <v>1462</v>
      </c>
      <c r="B6472" s="66">
        <v>8887</v>
      </c>
      <c r="C6472" s="10">
        <f>VLOOKUP(B6472,[1]Planilha8!$X$4:$Y$6629,2,0)</f>
        <v>2041824</v>
      </c>
      <c r="D6472" s="12" t="s">
        <v>1685</v>
      </c>
      <c r="E6472" s="12" t="str">
        <f>VLOOKUP(B6472,[1]Planilha8!$X$4:$Z$6629,3,0)</f>
        <v>AMBULATÓRIO</v>
      </c>
      <c r="F6472" s="12" t="str">
        <f>VLOOKUP(B6472,[1]Planilha8!$X$4:$AD$6629,7,0)</f>
        <v>BOM</v>
      </c>
      <c r="G6472" s="13">
        <v>41820</v>
      </c>
      <c r="H6472" s="14">
        <v>149</v>
      </c>
      <c r="I6472" s="15" t="s">
        <v>22</v>
      </c>
      <c r="J6472" s="56" t="s">
        <v>1686</v>
      </c>
      <c r="K6472" s="57">
        <v>4672</v>
      </c>
      <c r="L6472" s="58">
        <v>2014002824</v>
      </c>
      <c r="M6472" s="59">
        <v>43465</v>
      </c>
      <c r="N6472" s="60">
        <v>101.23333333333299</v>
      </c>
      <c r="O6472" s="61">
        <v>0.2</v>
      </c>
      <c r="P6472" s="62">
        <v>1.6666666666666701E-2</v>
      </c>
      <c r="Q6472" s="63">
        <v>2.4833333333333298</v>
      </c>
      <c r="R6472" s="64">
        <v>103.716666666667</v>
      </c>
      <c r="S6472" s="25">
        <v>45.283333333333303</v>
      </c>
      <c r="AMG6472"/>
      <c r="AMH6472"/>
      <c r="AMI6472"/>
      <c r="AMJ6472"/>
    </row>
    <row r="6473" spans="1:1024" s="2" customFormat="1" ht="25.5" x14ac:dyDescent="0.25">
      <c r="A6473" s="10" t="s">
        <v>1462</v>
      </c>
      <c r="B6473" s="66">
        <v>8888</v>
      </c>
      <c r="C6473" s="10">
        <f>VLOOKUP(B6473,[1]Planilha8!$X$4:$Y$6629,2,0)</f>
        <v>2041825</v>
      </c>
      <c r="D6473" s="12" t="s">
        <v>1685</v>
      </c>
      <c r="E6473" s="12" t="str">
        <f>VLOOKUP(B6473,[1]Planilha8!$X$4:$Z$6629,3,0)</f>
        <v>AMBULATÓRIO – ALA E</v>
      </c>
      <c r="F6473" s="12" t="str">
        <f>VLOOKUP(B6473,[1]Planilha8!$X$4:$AD$6629,7,0)</f>
        <v>BOM</v>
      </c>
      <c r="G6473" s="13">
        <v>41820</v>
      </c>
      <c r="H6473" s="14">
        <v>149</v>
      </c>
      <c r="I6473" s="15" t="s">
        <v>22</v>
      </c>
      <c r="J6473" s="56" t="s">
        <v>1686</v>
      </c>
      <c r="K6473" s="57">
        <v>4672</v>
      </c>
      <c r="L6473" s="58">
        <v>2014002824</v>
      </c>
      <c r="M6473" s="59">
        <v>43465</v>
      </c>
      <c r="N6473" s="60">
        <v>101.23333333333299</v>
      </c>
      <c r="O6473" s="61">
        <v>0.2</v>
      </c>
      <c r="P6473" s="62">
        <v>1.6666666666666701E-2</v>
      </c>
      <c r="Q6473" s="63">
        <v>2.4833333333333298</v>
      </c>
      <c r="R6473" s="64">
        <v>103.716666666667</v>
      </c>
      <c r="S6473" s="25">
        <v>45.283333333333303</v>
      </c>
      <c r="AMG6473"/>
      <c r="AMH6473"/>
      <c r="AMI6473"/>
      <c r="AMJ6473"/>
    </row>
    <row r="6474" spans="1:1024" s="2" customFormat="1" ht="25.5" x14ac:dyDescent="0.25">
      <c r="A6474" s="10" t="s">
        <v>1462</v>
      </c>
      <c r="B6474" s="66">
        <v>8889</v>
      </c>
      <c r="C6474" s="10">
        <f>VLOOKUP(B6474,[1]Planilha8!$X$4:$Y$6629,2,0)</f>
        <v>2041826</v>
      </c>
      <c r="D6474" s="12" t="s">
        <v>1685</v>
      </c>
      <c r="E6474" s="12" t="str">
        <f>VLOOKUP(B6474,[1]Planilha8!$X$4:$Z$6629,3,0)</f>
        <v>AMBULATÓRIO – ALA E</v>
      </c>
      <c r="F6474" s="12" t="str">
        <f>VLOOKUP(B6474,[1]Planilha8!$X$4:$AD$6629,7,0)</f>
        <v>BOM</v>
      </c>
      <c r="G6474" s="13">
        <v>41820</v>
      </c>
      <c r="H6474" s="14">
        <v>149</v>
      </c>
      <c r="I6474" s="15" t="s">
        <v>22</v>
      </c>
      <c r="J6474" s="56" t="s">
        <v>1686</v>
      </c>
      <c r="K6474" s="57">
        <v>4672</v>
      </c>
      <c r="L6474" s="58">
        <v>2014002824</v>
      </c>
      <c r="M6474" s="59">
        <v>43465</v>
      </c>
      <c r="N6474" s="60">
        <v>101.23333333333299</v>
      </c>
      <c r="O6474" s="61">
        <v>0.2</v>
      </c>
      <c r="P6474" s="62">
        <v>1.6666666666666701E-2</v>
      </c>
      <c r="Q6474" s="63">
        <v>2.4833333333333298</v>
      </c>
      <c r="R6474" s="64">
        <v>103.716666666667</v>
      </c>
      <c r="S6474" s="25">
        <v>45.283333333333303</v>
      </c>
      <c r="AMG6474"/>
      <c r="AMH6474"/>
      <c r="AMI6474"/>
      <c r="AMJ6474"/>
    </row>
    <row r="6475" spans="1:1024" s="2" customFormat="1" ht="38.25" x14ac:dyDescent="0.25">
      <c r="A6475" s="10" t="s">
        <v>1462</v>
      </c>
      <c r="B6475" s="66">
        <v>8891</v>
      </c>
      <c r="C6475" s="10">
        <f>VLOOKUP(B6475,[1]Planilha8!$X$4:$Y$6629,2,0)</f>
        <v>2041827</v>
      </c>
      <c r="D6475" s="12" t="s">
        <v>1685</v>
      </c>
      <c r="E6475" s="12" t="str">
        <f>VLOOKUP(B6475,[1]Planilha8!$X$4:$Z$6629,3,0)</f>
        <v>SALA DE ACOLHIMENTO CTI</v>
      </c>
      <c r="F6475" s="12" t="str">
        <f>VLOOKUP(B6475,[1]Planilha8!$X$4:$AD$6629,7,0)</f>
        <v>BOM</v>
      </c>
      <c r="G6475" s="13">
        <v>41820</v>
      </c>
      <c r="H6475" s="14">
        <v>149</v>
      </c>
      <c r="I6475" s="15" t="s">
        <v>22</v>
      </c>
      <c r="J6475" s="56" t="s">
        <v>1686</v>
      </c>
      <c r="K6475" s="57">
        <v>4672</v>
      </c>
      <c r="L6475" s="58">
        <v>2014002824</v>
      </c>
      <c r="M6475" s="59">
        <v>43465</v>
      </c>
      <c r="N6475" s="60">
        <v>101.23333333333299</v>
      </c>
      <c r="O6475" s="61">
        <v>0.2</v>
      </c>
      <c r="P6475" s="62">
        <v>1.6666666666666701E-2</v>
      </c>
      <c r="Q6475" s="63">
        <v>2.4833333333333298</v>
      </c>
      <c r="R6475" s="64">
        <v>103.716666666667</v>
      </c>
      <c r="S6475" s="25">
        <v>45.283333333333303</v>
      </c>
      <c r="AMG6475"/>
      <c r="AMH6475"/>
      <c r="AMI6475"/>
      <c r="AMJ6475"/>
    </row>
    <row r="6476" spans="1:1024" s="2" customFormat="1" ht="25.5" x14ac:dyDescent="0.25">
      <c r="A6476" s="10" t="s">
        <v>1462</v>
      </c>
      <c r="B6476" s="66">
        <v>8892</v>
      </c>
      <c r="C6476" s="10">
        <f>VLOOKUP(B6476,[1]Planilha8!$X$4:$Y$6629,2,0)</f>
        <v>2041828</v>
      </c>
      <c r="D6476" s="12" t="s">
        <v>1687</v>
      </c>
      <c r="E6476" s="12" t="str">
        <f>VLOOKUP(B6476,[1]Planilha8!$X$4:$Z$6629,3,0)</f>
        <v>AMBULATÓRIO – ALA C</v>
      </c>
      <c r="F6476" s="12" t="str">
        <f>VLOOKUP(B6476,[1]Planilha8!$X$4:$AD$6629,7,0)</f>
        <v>BOM</v>
      </c>
      <c r="G6476" s="13">
        <v>41820</v>
      </c>
      <c r="H6476" s="14">
        <v>329</v>
      </c>
      <c r="I6476" s="15" t="s">
        <v>22</v>
      </c>
      <c r="J6476" s="56" t="s">
        <v>1686</v>
      </c>
      <c r="K6476" s="57">
        <v>4672</v>
      </c>
      <c r="L6476" s="58">
        <v>2014002824</v>
      </c>
      <c r="M6476" s="59">
        <v>43465</v>
      </c>
      <c r="N6476" s="60">
        <v>230.96944444444401</v>
      </c>
      <c r="O6476" s="61">
        <v>0.2</v>
      </c>
      <c r="P6476" s="62">
        <v>1.6666666666666701E-2</v>
      </c>
      <c r="Q6476" s="63">
        <v>5.4833333333333298</v>
      </c>
      <c r="R6476" s="64">
        <v>236.45277777777801</v>
      </c>
      <c r="S6476" s="25">
        <v>92.547222222222203</v>
      </c>
      <c r="AMG6476"/>
      <c r="AMH6476"/>
      <c r="AMI6476"/>
      <c r="AMJ6476"/>
    </row>
    <row r="6477" spans="1:1024" s="2" customFormat="1" ht="25.5" x14ac:dyDescent="0.25">
      <c r="A6477" s="10" t="s">
        <v>1462</v>
      </c>
      <c r="B6477" s="66">
        <v>8893</v>
      </c>
      <c r="C6477" s="10">
        <f>VLOOKUP(B6477,[1]Planilha8!$X$4:$Y$6629,2,0)</f>
        <v>2041829</v>
      </c>
      <c r="D6477" s="12" t="s">
        <v>1687</v>
      </c>
      <c r="E6477" s="12" t="str">
        <f>VLOOKUP(B6477,[1]Planilha8!$X$4:$Z$6629,3,0)</f>
        <v>AMBULATÓRIO – ALA D</v>
      </c>
      <c r="F6477" s="12" t="str">
        <f>VLOOKUP(B6477,[1]Planilha8!$X$4:$AD$6629,7,0)</f>
        <v>BOM</v>
      </c>
      <c r="G6477" s="13">
        <v>41820</v>
      </c>
      <c r="H6477" s="14">
        <v>329</v>
      </c>
      <c r="I6477" s="15" t="s">
        <v>22</v>
      </c>
      <c r="J6477" s="56" t="s">
        <v>1686</v>
      </c>
      <c r="K6477" s="57">
        <v>4672</v>
      </c>
      <c r="L6477" s="58">
        <v>2014002824</v>
      </c>
      <c r="M6477" s="59">
        <v>43465</v>
      </c>
      <c r="N6477" s="60">
        <v>230.96944444444401</v>
      </c>
      <c r="O6477" s="61">
        <v>0.2</v>
      </c>
      <c r="P6477" s="62">
        <v>1.6666666666666701E-2</v>
      </c>
      <c r="Q6477" s="63">
        <v>5.4833333333333298</v>
      </c>
      <c r="R6477" s="64">
        <v>236.45277777777801</v>
      </c>
      <c r="S6477" s="25">
        <v>92.547222222222203</v>
      </c>
      <c r="AMG6477"/>
      <c r="AMH6477"/>
      <c r="AMI6477"/>
      <c r="AMJ6477"/>
    </row>
    <row r="6478" spans="1:1024" s="2" customFormat="1" ht="25.5" x14ac:dyDescent="0.25">
      <c r="A6478" s="10" t="s">
        <v>1462</v>
      </c>
      <c r="B6478" s="66">
        <v>8894</v>
      </c>
      <c r="C6478" s="10">
        <f>VLOOKUP(B6478,[1]Planilha8!$X$4:$Y$6629,2,0)</f>
        <v>2041881</v>
      </c>
      <c r="D6478" s="12" t="s">
        <v>1688</v>
      </c>
      <c r="E6478" s="12" t="str">
        <f>VLOOKUP(B6478,[1]Planilha8!$X$4:$Z$6629,3,0)</f>
        <v>COREMU</v>
      </c>
      <c r="F6478" s="12" t="str">
        <f>VLOOKUP(B6478,[1]Planilha8!$X$4:$AD$6629,7,0)</f>
        <v>BOM</v>
      </c>
      <c r="G6478" s="13">
        <v>41824</v>
      </c>
      <c r="H6478" s="14">
        <v>858.82</v>
      </c>
      <c r="I6478" s="15" t="s">
        <v>22</v>
      </c>
      <c r="J6478" s="95" t="s">
        <v>1665</v>
      </c>
      <c r="K6478" s="57">
        <v>21475</v>
      </c>
      <c r="L6478" s="58">
        <v>2014001776</v>
      </c>
      <c r="M6478" s="59">
        <v>43465</v>
      </c>
      <c r="N6478" s="60">
        <v>298.30223333333299</v>
      </c>
      <c r="O6478" s="61">
        <v>0.14000000000000001</v>
      </c>
      <c r="P6478" s="62">
        <v>1.16666666666667E-2</v>
      </c>
      <c r="Q6478" s="63">
        <v>10.0195666666667</v>
      </c>
      <c r="R6478" s="64">
        <v>308.3218</v>
      </c>
      <c r="S6478" s="25">
        <v>550.4982</v>
      </c>
      <c r="AMG6478"/>
      <c r="AMH6478"/>
      <c r="AMI6478"/>
      <c r="AMJ6478"/>
    </row>
    <row r="6479" spans="1:1024" s="2" customFormat="1" ht="25.5" x14ac:dyDescent="0.25">
      <c r="A6479" s="10" t="s">
        <v>1462</v>
      </c>
      <c r="B6479" s="66">
        <v>8895</v>
      </c>
      <c r="C6479" s="10">
        <f>VLOOKUP(B6479,[1]Planilha8!$X$4:$Y$6629,2,0)</f>
        <v>2041882</v>
      </c>
      <c r="D6479" s="12" t="s">
        <v>1688</v>
      </c>
      <c r="E6479" s="12" t="str">
        <f>VLOOKUP(B6479,[1]Planilha8!$X$4:$Z$6629,3,0)</f>
        <v>COMITÊ DE ÉTICA</v>
      </c>
      <c r="F6479" s="12" t="str">
        <f>VLOOKUP(B6479,[1]Planilha8!$X$4:$AD$6629,7,0)</f>
        <v>BOM</v>
      </c>
      <c r="G6479" s="13">
        <v>41824</v>
      </c>
      <c r="H6479" s="14">
        <v>858.82</v>
      </c>
      <c r="I6479" s="15" t="s">
        <v>22</v>
      </c>
      <c r="J6479" s="95" t="s">
        <v>1665</v>
      </c>
      <c r="K6479" s="57">
        <v>21475</v>
      </c>
      <c r="L6479" s="58">
        <v>2014001776</v>
      </c>
      <c r="M6479" s="59">
        <v>43465</v>
      </c>
      <c r="N6479" s="60">
        <v>298.30223333333299</v>
      </c>
      <c r="O6479" s="61">
        <v>0.14000000000000001</v>
      </c>
      <c r="P6479" s="62">
        <v>1.16666666666667E-2</v>
      </c>
      <c r="Q6479" s="63">
        <v>10.0195666666667</v>
      </c>
      <c r="R6479" s="64">
        <v>308.3218</v>
      </c>
      <c r="S6479" s="25">
        <v>550.4982</v>
      </c>
      <c r="AMG6479"/>
      <c r="AMH6479"/>
      <c r="AMI6479"/>
      <c r="AMJ6479"/>
    </row>
    <row r="6480" spans="1:1024" s="2" customFormat="1" ht="25.5" x14ac:dyDescent="0.25">
      <c r="A6480" s="10" t="s">
        <v>1462</v>
      </c>
      <c r="B6480" s="66">
        <v>8896</v>
      </c>
      <c r="C6480" s="10">
        <f>VLOOKUP(B6480,[1]Planilha8!$X$4:$Y$6629,2,0)</f>
        <v>2041883</v>
      </c>
      <c r="D6480" s="12" t="s">
        <v>1688</v>
      </c>
      <c r="E6480" s="12" t="str">
        <f>VLOOKUP(B6480,[1]Planilha8!$X$4:$Z$6629,3,0)</f>
        <v>COMITÊ DE ÉTICA</v>
      </c>
      <c r="F6480" s="12" t="str">
        <f>VLOOKUP(B6480,[1]Planilha8!$X$4:$AD$6629,7,0)</f>
        <v>BOM</v>
      </c>
      <c r="G6480" s="13">
        <v>41824</v>
      </c>
      <c r="H6480" s="14">
        <v>858.82</v>
      </c>
      <c r="I6480" s="15" t="s">
        <v>22</v>
      </c>
      <c r="J6480" s="95" t="s">
        <v>1665</v>
      </c>
      <c r="K6480" s="57">
        <v>21475</v>
      </c>
      <c r="L6480" s="58">
        <v>2014001776</v>
      </c>
      <c r="M6480" s="59">
        <v>43465</v>
      </c>
      <c r="N6480" s="60">
        <v>298.30223333333299</v>
      </c>
      <c r="O6480" s="61">
        <v>0.14000000000000001</v>
      </c>
      <c r="P6480" s="62">
        <v>1.16666666666667E-2</v>
      </c>
      <c r="Q6480" s="63">
        <v>10.0195666666667</v>
      </c>
      <c r="R6480" s="64">
        <v>308.3218</v>
      </c>
      <c r="S6480" s="25">
        <v>550.4982</v>
      </c>
      <c r="AMG6480"/>
      <c r="AMH6480"/>
      <c r="AMI6480"/>
      <c r="AMJ6480"/>
    </row>
    <row r="6481" spans="1:1024" s="2" customFormat="1" ht="25.5" x14ac:dyDescent="0.25">
      <c r="A6481" s="10" t="s">
        <v>1462</v>
      </c>
      <c r="B6481" s="66">
        <v>10278</v>
      </c>
      <c r="C6481" s="10">
        <f>VLOOKUP(B6481,[1]Planilha8!$X$4:$Y$6629,2,0)</f>
        <v>2041884</v>
      </c>
      <c r="D6481" s="12" t="s">
        <v>1689</v>
      </c>
      <c r="E6481" s="12" t="str">
        <f>VLOOKUP(B6481,[1]Planilha8!$X$4:$Z$6629,3,0)</f>
        <v>AMBULATÓRIO – RECEPÇÃO</v>
      </c>
      <c r="F6481" s="12" t="str">
        <f>VLOOKUP(B6481,[1]Planilha8!$X$4:$AD$6629,7,0)</f>
        <v>BOM</v>
      </c>
      <c r="G6481" s="13">
        <v>41827</v>
      </c>
      <c r="H6481" s="14">
        <v>21000</v>
      </c>
      <c r="I6481" s="15" t="s">
        <v>22</v>
      </c>
      <c r="J6481" s="95" t="s">
        <v>1690</v>
      </c>
      <c r="K6481" s="57">
        <v>3271</v>
      </c>
      <c r="L6481" s="58">
        <v>2014001619</v>
      </c>
      <c r="M6481" s="59">
        <v>43465</v>
      </c>
      <c r="N6481" s="60">
        <v>10622.5</v>
      </c>
      <c r="O6481" s="61">
        <v>0.17</v>
      </c>
      <c r="P6481" s="62">
        <v>1.4166666666666701E-2</v>
      </c>
      <c r="Q6481" s="63">
        <v>297.5</v>
      </c>
      <c r="R6481" s="64">
        <v>10920</v>
      </c>
      <c r="S6481" s="25">
        <v>10080</v>
      </c>
      <c r="AMG6481"/>
      <c r="AMH6481"/>
      <c r="AMI6481"/>
      <c r="AMJ6481"/>
    </row>
    <row r="6482" spans="1:1024" s="2" customFormat="1" ht="25.5" x14ac:dyDescent="0.25">
      <c r="A6482" s="10" t="s">
        <v>1462</v>
      </c>
      <c r="B6482" s="66">
        <v>10279</v>
      </c>
      <c r="C6482" s="10">
        <f>VLOOKUP(B6482,[1]Planilha8!$X$4:$Y$6629,2,0)</f>
        <v>2041885</v>
      </c>
      <c r="D6482" s="12" t="s">
        <v>1691</v>
      </c>
      <c r="E6482" s="12" t="str">
        <f>VLOOKUP(B6482,[1]Planilha8!$X$4:$Z$6629,3,0)</f>
        <v>AMBULATÓRIO</v>
      </c>
      <c r="F6482" s="12" t="str">
        <f>VLOOKUP(B6482,[1]Planilha8!$X$4:$AD$6629,7,0)</f>
        <v>BOM</v>
      </c>
      <c r="G6482" s="13">
        <v>41827</v>
      </c>
      <c r="H6482" s="14">
        <v>16300</v>
      </c>
      <c r="I6482" s="15" t="s">
        <v>22</v>
      </c>
      <c r="J6482" s="95" t="s">
        <v>1690</v>
      </c>
      <c r="K6482" s="57">
        <v>3271</v>
      </c>
      <c r="L6482" s="58">
        <v>2014001619</v>
      </c>
      <c r="M6482" s="59">
        <v>43465</v>
      </c>
      <c r="N6482" s="60">
        <v>6245.0833333333403</v>
      </c>
      <c r="O6482" s="61">
        <v>0.17</v>
      </c>
      <c r="P6482" s="62">
        <v>1.4166666666666701E-2</v>
      </c>
      <c r="Q6482" s="63">
        <v>230.916666666667</v>
      </c>
      <c r="R6482" s="64">
        <v>6476.00000000001</v>
      </c>
      <c r="S6482" s="25">
        <v>9823.9999999999909</v>
      </c>
      <c r="AMG6482"/>
      <c r="AMH6482"/>
      <c r="AMI6482"/>
      <c r="AMJ6482"/>
    </row>
    <row r="6483" spans="1:1024" s="2" customFormat="1" ht="25.5" x14ac:dyDescent="0.25">
      <c r="A6483" s="10" t="s">
        <v>1462</v>
      </c>
      <c r="B6483" s="66">
        <v>10280</v>
      </c>
      <c r="C6483" s="10">
        <f>VLOOKUP(B6483,[1]Planilha8!$X$4:$Y$6629,2,0)</f>
        <v>2041886</v>
      </c>
      <c r="D6483" s="12" t="s">
        <v>1692</v>
      </c>
      <c r="E6483" s="12" t="str">
        <f>VLOOKUP(B6483,[1]Planilha8!$X$4:$Z$6629,3,0)</f>
        <v>AMBULATÓRIO</v>
      </c>
      <c r="F6483" s="12" t="str">
        <f>VLOOKUP(B6483,[1]Planilha8!$X$4:$AD$6629,7,0)</f>
        <v>BOM</v>
      </c>
      <c r="G6483" s="13">
        <v>41827</v>
      </c>
      <c r="H6483" s="14">
        <v>14000</v>
      </c>
      <c r="I6483" s="15" t="s">
        <v>22</v>
      </c>
      <c r="J6483" s="95" t="s">
        <v>1690</v>
      </c>
      <c r="K6483" s="57">
        <v>3271</v>
      </c>
      <c r="L6483" s="58">
        <v>2014001619</v>
      </c>
      <c r="M6483" s="59">
        <v>43465</v>
      </c>
      <c r="N6483" s="60">
        <v>5581.6666666666597</v>
      </c>
      <c r="O6483" s="61">
        <v>0.17</v>
      </c>
      <c r="P6483" s="62">
        <v>1.4166666666666701E-2</v>
      </c>
      <c r="Q6483" s="63">
        <v>198.333333333333</v>
      </c>
      <c r="R6483" s="64">
        <v>5780</v>
      </c>
      <c r="S6483" s="25">
        <v>8220</v>
      </c>
      <c r="AMG6483"/>
      <c r="AMH6483"/>
      <c r="AMI6483"/>
      <c r="AMJ6483"/>
    </row>
    <row r="6484" spans="1:1024" s="2" customFormat="1" ht="25.5" x14ac:dyDescent="0.25">
      <c r="A6484" s="10" t="s">
        <v>1462</v>
      </c>
      <c r="B6484" s="66">
        <v>10281</v>
      </c>
      <c r="C6484" s="10">
        <f>VLOOKUP(B6484,[1]Planilha8!$X$4:$Y$6629,2,0)</f>
        <v>2041887</v>
      </c>
      <c r="D6484" s="12" t="s">
        <v>1693</v>
      </c>
      <c r="E6484" s="12" t="str">
        <f>VLOOKUP(B6484,[1]Planilha8!$X$4:$Z$6629,3,0)</f>
        <v>APOIO AO DIAGNÓSTICO</v>
      </c>
      <c r="F6484" s="12" t="str">
        <f>VLOOKUP(B6484,[1]Planilha8!$X$4:$AD$6629,7,0)</f>
        <v>BOM</v>
      </c>
      <c r="G6484" s="13">
        <v>41827</v>
      </c>
      <c r="H6484" s="14">
        <v>11500</v>
      </c>
      <c r="I6484" s="15" t="s">
        <v>22</v>
      </c>
      <c r="J6484" s="95" t="s">
        <v>1690</v>
      </c>
      <c r="K6484" s="57">
        <v>3271</v>
      </c>
      <c r="L6484" s="58">
        <v>2014001619</v>
      </c>
      <c r="M6484" s="59">
        <v>43465</v>
      </c>
      <c r="N6484" s="60">
        <v>4817.0833333333303</v>
      </c>
      <c r="O6484" s="61">
        <v>0.17</v>
      </c>
      <c r="P6484" s="62">
        <v>1.4166666666666701E-2</v>
      </c>
      <c r="Q6484" s="63">
        <v>162.916666666667</v>
      </c>
      <c r="R6484" s="64">
        <v>4980</v>
      </c>
      <c r="S6484" s="25">
        <v>6520</v>
      </c>
      <c r="AMG6484"/>
      <c r="AMH6484"/>
      <c r="AMI6484"/>
      <c r="AMJ6484"/>
    </row>
    <row r="6485" spans="1:1024" s="2" customFormat="1" ht="38.25" x14ac:dyDescent="0.25">
      <c r="A6485" s="66" t="s">
        <v>1462</v>
      </c>
      <c r="B6485" s="66">
        <v>10282</v>
      </c>
      <c r="C6485" s="10">
        <f>VLOOKUP(B6485,[1]Planilha8!$X$4:$Y$6629,2,0)</f>
        <v>2041888</v>
      </c>
      <c r="D6485" s="12" t="s">
        <v>1694</v>
      </c>
      <c r="E6485" s="12" t="str">
        <f>VLOOKUP(B6485,[1]Planilha8!$X$4:$Z$6629,3,0)</f>
        <v>GALPÃO ALMOXARIFADO</v>
      </c>
      <c r="F6485" s="12" t="str">
        <f>VLOOKUP(B6485,[1]Planilha8!$X$4:$AD$6629,7,0)</f>
        <v>SUCATA</v>
      </c>
      <c r="G6485" s="13">
        <v>41827</v>
      </c>
      <c r="H6485" s="14">
        <v>9000</v>
      </c>
      <c r="I6485" s="15" t="s">
        <v>22</v>
      </c>
      <c r="J6485" s="95" t="s">
        <v>1690</v>
      </c>
      <c r="K6485" s="57">
        <v>3271</v>
      </c>
      <c r="L6485" s="58">
        <v>2014001619</v>
      </c>
      <c r="M6485" s="59">
        <v>43465</v>
      </c>
      <c r="N6485" s="60">
        <v>3552.5</v>
      </c>
      <c r="O6485" s="61">
        <v>0.17</v>
      </c>
      <c r="P6485" s="62">
        <v>1.4166666666666701E-2</v>
      </c>
      <c r="Q6485" s="63">
        <v>127.5</v>
      </c>
      <c r="R6485" s="64">
        <v>3680</v>
      </c>
      <c r="S6485" s="25">
        <v>5320</v>
      </c>
      <c r="AMG6485"/>
      <c r="AMH6485"/>
      <c r="AMI6485"/>
      <c r="AMJ6485"/>
    </row>
    <row r="6486" spans="1:1024" s="2" customFormat="1" ht="25.5" x14ac:dyDescent="0.25">
      <c r="A6486" s="66" t="s">
        <v>1462</v>
      </c>
      <c r="B6486" s="66">
        <v>10283</v>
      </c>
      <c r="C6486" s="10">
        <f>VLOOKUP(B6486,[1]Planilha8!$X$4:$Y$6629,2,0)</f>
        <v>2041889</v>
      </c>
      <c r="D6486" s="12" t="s">
        <v>1695</v>
      </c>
      <c r="E6486" s="12" t="str">
        <f>VLOOKUP(B6486,[1]Planilha8!$X$4:$Z$6629,3,0)</f>
        <v>AMBULATÓRIO</v>
      </c>
      <c r="F6486" s="12" t="str">
        <f>VLOOKUP(B6486,[1]Planilha8!$X$4:$AD$6629,7,0)</f>
        <v>BOM</v>
      </c>
      <c r="G6486" s="13">
        <v>41827</v>
      </c>
      <c r="H6486" s="14">
        <v>8900</v>
      </c>
      <c r="I6486" s="15" t="s">
        <v>22</v>
      </c>
      <c r="J6486" s="95" t="s">
        <v>1690</v>
      </c>
      <c r="K6486" s="57">
        <v>3271</v>
      </c>
      <c r="L6486" s="58">
        <v>2014001619</v>
      </c>
      <c r="M6486" s="59">
        <v>43465</v>
      </c>
      <c r="N6486" s="60">
        <v>3626.9166666666702</v>
      </c>
      <c r="O6486" s="61">
        <v>0.17</v>
      </c>
      <c r="P6486" s="62">
        <v>1.4166666666666701E-2</v>
      </c>
      <c r="Q6486" s="63">
        <v>126.083333333333</v>
      </c>
      <c r="R6486" s="64">
        <v>3753</v>
      </c>
      <c r="S6486" s="25">
        <v>5147</v>
      </c>
      <c r="AMG6486"/>
      <c r="AMH6486"/>
      <c r="AMI6486"/>
      <c r="AMJ6486"/>
    </row>
    <row r="6487" spans="1:1024" s="2" customFormat="1" ht="25.5" x14ac:dyDescent="0.25">
      <c r="A6487" s="66" t="s">
        <v>1462</v>
      </c>
      <c r="B6487" s="66">
        <v>10284</v>
      </c>
      <c r="C6487" s="10">
        <f>VLOOKUP(B6487,[1]Planilha8!$X$4:$Y$6629,2,0)</f>
        <v>2041890</v>
      </c>
      <c r="D6487" s="12" t="s">
        <v>1696</v>
      </c>
      <c r="E6487" s="12" t="str">
        <f>VLOOKUP(B6487,[1]Planilha8!$X$4:$Z$6629,3,0)</f>
        <v>AMBULATÓRIO</v>
      </c>
      <c r="F6487" s="12" t="str">
        <f>VLOOKUP(B6487,[1]Planilha8!$X$4:$AD$6629,7,0)</f>
        <v>BOM</v>
      </c>
      <c r="G6487" s="13">
        <v>41827</v>
      </c>
      <c r="H6487" s="14">
        <v>5300</v>
      </c>
      <c r="I6487" s="15" t="s">
        <v>22</v>
      </c>
      <c r="J6487" s="95" t="s">
        <v>1690</v>
      </c>
      <c r="K6487" s="57">
        <v>3271</v>
      </c>
      <c r="L6487" s="58">
        <v>2014001619</v>
      </c>
      <c r="M6487" s="59">
        <v>43465</v>
      </c>
      <c r="N6487" s="60">
        <v>2105.9166666666702</v>
      </c>
      <c r="O6487" s="61">
        <v>0.17</v>
      </c>
      <c r="P6487" s="62">
        <v>1.4166666666666701E-2</v>
      </c>
      <c r="Q6487" s="63">
        <v>75.0833333333333</v>
      </c>
      <c r="R6487" s="64">
        <v>2181</v>
      </c>
      <c r="S6487" s="25">
        <v>3119</v>
      </c>
      <c r="AMG6487"/>
      <c r="AMH6487"/>
      <c r="AMI6487"/>
      <c r="AMJ6487"/>
    </row>
    <row r="6488" spans="1:1024" s="2" customFormat="1" ht="38.25" x14ac:dyDescent="0.25">
      <c r="A6488" s="10" t="s">
        <v>1462</v>
      </c>
      <c r="B6488" s="66">
        <v>10293</v>
      </c>
      <c r="C6488" s="10">
        <f>VLOOKUP(B6488,[1]Planilha8!$X$4:$Y$6629,2,0)</f>
        <v>2041900</v>
      </c>
      <c r="D6488" s="12" t="s">
        <v>1697</v>
      </c>
      <c r="E6488" s="12" t="str">
        <f>VLOOKUP(B6488,[1]Planilha8!$X$4:$Z$6629,3,0)</f>
        <v>CHI – CONSULTÓRIO MÉDICO</v>
      </c>
      <c r="F6488" s="12" t="str">
        <f>VLOOKUP(B6488,[1]Planilha8!$X$4:$AD$6629,7,0)</f>
        <v>BOM</v>
      </c>
      <c r="G6488" s="13">
        <v>41844</v>
      </c>
      <c r="H6488" s="14">
        <v>329.5</v>
      </c>
      <c r="I6488" s="15" t="s">
        <v>22</v>
      </c>
      <c r="J6488" s="95" t="s">
        <v>1698</v>
      </c>
      <c r="K6488" s="57">
        <v>350</v>
      </c>
      <c r="L6488" s="58">
        <v>2014003326</v>
      </c>
      <c r="M6488" s="59">
        <v>43465</v>
      </c>
      <c r="N6488" s="60">
        <v>300.32375000000002</v>
      </c>
      <c r="O6488" s="61">
        <v>0.33</v>
      </c>
      <c r="P6488" s="62">
        <v>2.75E-2</v>
      </c>
      <c r="Q6488" s="63">
        <v>9.0612499999999994</v>
      </c>
      <c r="R6488" s="64">
        <v>309.38499999999999</v>
      </c>
      <c r="S6488" s="25">
        <v>20.115000000000101</v>
      </c>
      <c r="AMG6488"/>
      <c r="AMH6488"/>
      <c r="AMI6488"/>
      <c r="AMJ6488"/>
    </row>
    <row r="6489" spans="1:1024" s="2" customFormat="1" ht="38.25" x14ac:dyDescent="0.25">
      <c r="A6489" s="10" t="s">
        <v>1462</v>
      </c>
      <c r="B6489" s="66">
        <v>10294</v>
      </c>
      <c r="C6489" s="10">
        <f>VLOOKUP(B6489,[1]Planilha8!$X$4:$Y$6629,2,0)</f>
        <v>2041901</v>
      </c>
      <c r="D6489" s="12" t="s">
        <v>1697</v>
      </c>
      <c r="E6489" s="12" t="str">
        <f>VLOOKUP(B6489,[1]Planilha8!$X$4:$Z$6629,3,0)</f>
        <v>CHI – CONSULTÓRIO MÉDICO</v>
      </c>
      <c r="F6489" s="12" t="str">
        <f>VLOOKUP(B6489,[1]Planilha8!$X$4:$AD$6629,7,0)</f>
        <v>BOM</v>
      </c>
      <c r="G6489" s="13">
        <v>41844</v>
      </c>
      <c r="H6489" s="14">
        <v>329.5</v>
      </c>
      <c r="I6489" s="15" t="s">
        <v>22</v>
      </c>
      <c r="J6489" s="95" t="s">
        <v>1698</v>
      </c>
      <c r="K6489" s="57">
        <v>350</v>
      </c>
      <c r="L6489" s="58">
        <v>2014003326</v>
      </c>
      <c r="M6489" s="59">
        <v>43465</v>
      </c>
      <c r="N6489" s="60">
        <v>300.32375000000002</v>
      </c>
      <c r="O6489" s="61">
        <v>0.33</v>
      </c>
      <c r="P6489" s="62">
        <v>2.75E-2</v>
      </c>
      <c r="Q6489" s="63">
        <v>9.0612499999999994</v>
      </c>
      <c r="R6489" s="64">
        <v>309.38499999999999</v>
      </c>
      <c r="S6489" s="25">
        <v>20.115000000000101</v>
      </c>
      <c r="AMG6489"/>
      <c r="AMH6489"/>
      <c r="AMI6489"/>
      <c r="AMJ6489"/>
    </row>
    <row r="6490" spans="1:1024" s="2" customFormat="1" ht="25.5" x14ac:dyDescent="0.25">
      <c r="A6490" s="66" t="s">
        <v>1462</v>
      </c>
      <c r="B6490" s="10">
        <v>10295</v>
      </c>
      <c r="C6490" s="10">
        <f>VLOOKUP(B6490,[1]Planilha8!$X$4:$Y$6629,2,0)</f>
        <v>2041902</v>
      </c>
      <c r="D6490" s="12" t="s">
        <v>1699</v>
      </c>
      <c r="E6490" s="12" t="str">
        <f>VLOOKUP(B6490,[1]Planilha8!$X$4:$Z$6629,3,0)</f>
        <v>CENTRO CIRÚRGICO</v>
      </c>
      <c r="F6490" s="12" t="str">
        <f>VLOOKUP(B6490,[1]Planilha8!$X$4:$AD$6629,7,0)</f>
        <v>BOM</v>
      </c>
      <c r="G6490" s="13">
        <v>41845</v>
      </c>
      <c r="H6490" s="14">
        <v>320</v>
      </c>
      <c r="I6490" s="15" t="s">
        <v>22</v>
      </c>
      <c r="J6490" s="95" t="s">
        <v>1700</v>
      </c>
      <c r="K6490" s="57">
        <v>85732</v>
      </c>
      <c r="L6490" s="58">
        <v>2014003237</v>
      </c>
      <c r="M6490" s="59">
        <v>43465</v>
      </c>
      <c r="N6490" s="60">
        <v>288.666666666666</v>
      </c>
      <c r="O6490" s="61">
        <v>0.2</v>
      </c>
      <c r="P6490" s="62">
        <v>1.6666666666666701E-2</v>
      </c>
      <c r="Q6490" s="63">
        <v>5.3333333333333304</v>
      </c>
      <c r="R6490" s="64">
        <v>294</v>
      </c>
      <c r="S6490" s="25">
        <v>26.000000000000199</v>
      </c>
      <c r="AMG6490"/>
      <c r="AMH6490"/>
      <c r="AMI6490"/>
      <c r="AMJ6490"/>
    </row>
    <row r="6491" spans="1:1024" s="2" customFormat="1" ht="25.5" x14ac:dyDescent="0.25">
      <c r="A6491" s="66" t="s">
        <v>1462</v>
      </c>
      <c r="B6491" s="10">
        <v>10296</v>
      </c>
      <c r="C6491" s="10">
        <f>VLOOKUP(B6491,[1]Planilha8!$X$4:$Y$6629,2,0)</f>
        <v>2041903</v>
      </c>
      <c r="D6491" s="12" t="s">
        <v>1699</v>
      </c>
      <c r="E6491" s="12" t="str">
        <f>VLOOKUP(B6491,[1]Planilha8!$X$4:$Z$6629,3,0)</f>
        <v>AMBULATÓRO – GERÊNCIA</v>
      </c>
      <c r="F6491" s="12" t="str">
        <f>VLOOKUP(B6491,[1]Planilha8!$X$4:$AD$6629,7,0)</f>
        <v>BOM</v>
      </c>
      <c r="G6491" s="13">
        <v>41845</v>
      </c>
      <c r="H6491" s="14">
        <v>320</v>
      </c>
      <c r="I6491" s="15" t="s">
        <v>22</v>
      </c>
      <c r="J6491" s="95" t="s">
        <v>1700</v>
      </c>
      <c r="K6491" s="57">
        <v>85732</v>
      </c>
      <c r="L6491" s="58">
        <v>2014003237</v>
      </c>
      <c r="M6491" s="59">
        <v>43465</v>
      </c>
      <c r="N6491" s="60">
        <v>288.666666666666</v>
      </c>
      <c r="O6491" s="61">
        <v>0.2</v>
      </c>
      <c r="P6491" s="62">
        <v>1.6666666666666701E-2</v>
      </c>
      <c r="Q6491" s="63">
        <v>5.3333333333333304</v>
      </c>
      <c r="R6491" s="64">
        <v>294</v>
      </c>
      <c r="S6491" s="25">
        <v>26.000000000000199</v>
      </c>
      <c r="AMG6491"/>
      <c r="AMH6491"/>
      <c r="AMI6491"/>
      <c r="AMJ6491"/>
    </row>
    <row r="6492" spans="1:1024" s="2" customFormat="1" ht="38.25" x14ac:dyDescent="0.25">
      <c r="A6492" s="10" t="s">
        <v>1462</v>
      </c>
      <c r="B6492" s="10">
        <v>8789</v>
      </c>
      <c r="C6492" s="10">
        <f>VLOOKUP(B6492,[1]Planilha8!$X$4:$Y$6629,2,0)</f>
        <v>2041911</v>
      </c>
      <c r="D6492" s="12" t="s">
        <v>1701</v>
      </c>
      <c r="E6492" s="12" t="str">
        <f>VLOOKUP(B6492,[1]Planilha8!$X$4:$Z$6629,3,0)</f>
        <v>GALPÃO ALMOXARIFADO</v>
      </c>
      <c r="F6492" s="12" t="str">
        <f>VLOOKUP(B6492,[1]Planilha8!$X$4:$AD$6629,7,0)</f>
        <v>SUCATA</v>
      </c>
      <c r="G6492" s="13">
        <v>41859</v>
      </c>
      <c r="H6492" s="14">
        <v>230</v>
      </c>
      <c r="I6492" s="15" t="s">
        <v>22</v>
      </c>
      <c r="J6492" s="95" t="s">
        <v>1702</v>
      </c>
      <c r="K6492" s="57">
        <v>4080</v>
      </c>
      <c r="L6492" s="58">
        <v>2014003447</v>
      </c>
      <c r="M6492" s="59">
        <v>43465</v>
      </c>
      <c r="N6492" s="60">
        <v>111.083333333333</v>
      </c>
      <c r="O6492" s="61">
        <v>0.2</v>
      </c>
      <c r="P6492" s="62">
        <v>1.6666666666666701E-2</v>
      </c>
      <c r="Q6492" s="63">
        <v>3.8333333333333299</v>
      </c>
      <c r="R6492" s="64">
        <v>114.916666666667</v>
      </c>
      <c r="S6492" s="25">
        <v>115.083333333333</v>
      </c>
      <c r="AMG6492"/>
      <c r="AMH6492"/>
      <c r="AMI6492"/>
      <c r="AMJ6492"/>
    </row>
    <row r="6493" spans="1:1024" s="2" customFormat="1" ht="25.5" x14ac:dyDescent="0.25">
      <c r="A6493" s="10" t="s">
        <v>1462</v>
      </c>
      <c r="B6493" s="10">
        <v>10333</v>
      </c>
      <c r="C6493" s="10">
        <f>VLOOKUP(B6493,[1]Planilha8!$X$4:$Y$6629,2,0)</f>
        <v>2041930</v>
      </c>
      <c r="D6493" s="12" t="s">
        <v>1703</v>
      </c>
      <c r="E6493" s="12" t="str">
        <f>VLOOKUP(B6493,[1]Planilha8!$X$4:$Z$6629,3,0)</f>
        <v>ALMOXARIFADO – HGG</v>
      </c>
      <c r="F6493" s="12" t="str">
        <f>VLOOKUP(B6493,[1]Planilha8!$X$4:$AD$6629,7,0)</f>
        <v>BOM</v>
      </c>
      <c r="G6493" s="13">
        <v>41899</v>
      </c>
      <c r="H6493" s="14">
        <v>120</v>
      </c>
      <c r="I6493" s="15" t="s">
        <v>22</v>
      </c>
      <c r="J6493" s="95" t="s">
        <v>1704</v>
      </c>
      <c r="K6493" s="57">
        <v>6258</v>
      </c>
      <c r="L6493" s="58">
        <v>2014003923</v>
      </c>
      <c r="M6493" s="59">
        <v>43465</v>
      </c>
      <c r="N6493" s="60">
        <v>114.444444444444</v>
      </c>
      <c r="O6493" s="61">
        <v>1</v>
      </c>
      <c r="P6493" s="62">
        <v>8.3333333333333301E-2</v>
      </c>
      <c r="Q6493" s="63">
        <v>0</v>
      </c>
      <c r="R6493" s="64">
        <v>114.444444444444</v>
      </c>
      <c r="S6493" s="25">
        <v>5.5555555555556104</v>
      </c>
      <c r="AMG6493"/>
      <c r="AMH6493"/>
      <c r="AMI6493"/>
      <c r="AMJ6493"/>
    </row>
    <row r="6494" spans="1:1024" s="2" customFormat="1" ht="25.5" x14ac:dyDescent="0.25">
      <c r="A6494" s="10" t="s">
        <v>1462</v>
      </c>
      <c r="B6494" s="10">
        <v>10334</v>
      </c>
      <c r="C6494" s="10">
        <f>VLOOKUP(B6494,[1]Planilha8!$X$4:$Y$6629,2,0)</f>
        <v>2041931</v>
      </c>
      <c r="D6494" s="12" t="s">
        <v>1705</v>
      </c>
      <c r="E6494" s="12" t="str">
        <f>VLOOKUP(B6494,[1]Planilha8!$X$4:$Z$6629,3,0)</f>
        <v>ALMOXARIFADO – HGG</v>
      </c>
      <c r="F6494" s="12" t="str">
        <f>VLOOKUP(B6494,[1]Planilha8!$X$4:$AD$6629,7,0)</f>
        <v>BOM</v>
      </c>
      <c r="G6494" s="13">
        <v>41899</v>
      </c>
      <c r="H6494" s="14">
        <v>120</v>
      </c>
      <c r="I6494" s="15" t="s">
        <v>22</v>
      </c>
      <c r="J6494" s="95" t="s">
        <v>1704</v>
      </c>
      <c r="K6494" s="57">
        <v>6258</v>
      </c>
      <c r="L6494" s="58">
        <v>2014003923</v>
      </c>
      <c r="M6494" s="59">
        <v>43465</v>
      </c>
      <c r="N6494" s="60">
        <v>114.444444444444</v>
      </c>
      <c r="O6494" s="61">
        <v>1</v>
      </c>
      <c r="P6494" s="62">
        <v>8.3333333333333301E-2</v>
      </c>
      <c r="Q6494" s="63">
        <v>0</v>
      </c>
      <c r="R6494" s="64">
        <v>114.444444444444</v>
      </c>
      <c r="S6494" s="25">
        <v>5.5555555555556104</v>
      </c>
      <c r="AMG6494"/>
      <c r="AMH6494"/>
      <c r="AMI6494"/>
      <c r="AMJ6494"/>
    </row>
    <row r="6495" spans="1:1024" s="2" customFormat="1" ht="38.25" x14ac:dyDescent="0.25">
      <c r="A6495" s="10" t="s">
        <v>1462</v>
      </c>
      <c r="B6495" s="10">
        <v>10335</v>
      </c>
      <c r="C6495" s="10">
        <f>VLOOKUP(B6495,[1]Planilha8!$X$4:$Y$6629,2,0)</f>
        <v>2041932</v>
      </c>
      <c r="D6495" s="12" t="s">
        <v>1706</v>
      </c>
      <c r="E6495" s="12" t="str">
        <f>VLOOKUP(B6495,[1]Planilha8!$X$4:$Z$6629,3,0)</f>
        <v>SESMT (AMBULATÓRIO MÉDICO)</v>
      </c>
      <c r="F6495" s="12" t="str">
        <f>VLOOKUP(B6495,[1]Planilha8!$X$4:$AD$6629,7,0)</f>
        <v>BOM</v>
      </c>
      <c r="G6495" s="13">
        <v>41900</v>
      </c>
      <c r="H6495" s="14">
        <v>315</v>
      </c>
      <c r="I6495" s="15" t="s">
        <v>22</v>
      </c>
      <c r="J6495" s="95" t="s">
        <v>1707</v>
      </c>
      <c r="K6495" s="57">
        <v>3320</v>
      </c>
      <c r="L6495" s="58">
        <v>2014004121</v>
      </c>
      <c r="M6495" s="59">
        <v>43465</v>
      </c>
      <c r="N6495" s="60">
        <v>267.95416666666699</v>
      </c>
      <c r="O6495" s="61">
        <v>0.33</v>
      </c>
      <c r="P6495" s="62">
        <v>2.75E-2</v>
      </c>
      <c r="Q6495" s="63">
        <v>8.6624999999999996</v>
      </c>
      <c r="R6495" s="64">
        <v>276.61666666666702</v>
      </c>
      <c r="S6495" s="25">
        <v>38.383333333333297</v>
      </c>
      <c r="AMG6495"/>
      <c r="AMH6495"/>
      <c r="AMI6495"/>
      <c r="AMJ6495"/>
    </row>
    <row r="6496" spans="1:1024" s="2" customFormat="1" ht="38.25" x14ac:dyDescent="0.25">
      <c r="A6496" s="10" t="s">
        <v>1462</v>
      </c>
      <c r="B6496" s="10">
        <v>10546</v>
      </c>
      <c r="C6496" s="10">
        <f>VLOOKUP(B6496,[1]Planilha8!$X$4:$Y$6629,2,0)</f>
        <v>2042057</v>
      </c>
      <c r="D6496" s="12" t="s">
        <v>1708</v>
      </c>
      <c r="E6496" s="12" t="str">
        <f>VLOOKUP(B6496,[1]Planilha8!$X$4:$Z$6629,3,0)</f>
        <v>ABRIGO DE RESÍDUO COMUM</v>
      </c>
      <c r="F6496" s="12" t="str">
        <f>VLOOKUP(B6496,[1]Planilha8!$X$4:$AD$6629,7,0)</f>
        <v>BOM</v>
      </c>
      <c r="G6496" s="13">
        <v>41982</v>
      </c>
      <c r="H6496" s="14">
        <v>1390</v>
      </c>
      <c r="I6496" s="15" t="s">
        <v>22</v>
      </c>
      <c r="J6496" s="95" t="s">
        <v>1551</v>
      </c>
      <c r="K6496" s="57">
        <v>6311</v>
      </c>
      <c r="L6496" s="58">
        <v>2014004003</v>
      </c>
      <c r="M6496" s="59">
        <v>43465</v>
      </c>
      <c r="N6496" s="60">
        <v>1297.5</v>
      </c>
      <c r="O6496" s="61">
        <v>1</v>
      </c>
      <c r="P6496" s="62">
        <v>8.3333333333333301E-2</v>
      </c>
      <c r="Q6496" s="63">
        <v>0</v>
      </c>
      <c r="R6496" s="64">
        <v>1297.5</v>
      </c>
      <c r="S6496" s="25">
        <v>92.5</v>
      </c>
      <c r="AMG6496"/>
      <c r="AMH6496"/>
      <c r="AMI6496"/>
      <c r="AMJ6496"/>
    </row>
    <row r="6497" spans="1:1024" s="2" customFormat="1" ht="51" x14ac:dyDescent="0.25">
      <c r="A6497" s="10" t="s">
        <v>1462</v>
      </c>
      <c r="B6497" s="10">
        <v>10547</v>
      </c>
      <c r="C6497" s="10">
        <f>VLOOKUP(B6497,[1]Planilha8!$X$4:$Y$6629,2,0)</f>
        <v>2042058</v>
      </c>
      <c r="D6497" s="12" t="s">
        <v>1709</v>
      </c>
      <c r="E6497" s="12" t="str">
        <f>VLOOKUP(B6497,[1]Planilha8!$X$4:$Z$6629,3,0)</f>
        <v>NUTRIÇÃO</v>
      </c>
      <c r="F6497" s="12" t="str">
        <f>VLOOKUP(B6497,[1]Planilha8!$X$4:$AD$6629,7,0)</f>
        <v>BOM</v>
      </c>
      <c r="G6497" s="13">
        <v>41989</v>
      </c>
      <c r="H6497" s="14">
        <v>732</v>
      </c>
      <c r="I6497" s="15" t="s">
        <v>22</v>
      </c>
      <c r="J6497" s="95" t="s">
        <v>1564</v>
      </c>
      <c r="K6497" s="57">
        <v>394</v>
      </c>
      <c r="L6497" s="58">
        <v>2014004904</v>
      </c>
      <c r="M6497" s="59">
        <v>43465</v>
      </c>
      <c r="N6497" s="60">
        <v>560.33000000000004</v>
      </c>
      <c r="O6497" s="61">
        <v>0.33</v>
      </c>
      <c r="P6497" s="62">
        <v>2.75E-2</v>
      </c>
      <c r="Q6497" s="63">
        <v>20.13</v>
      </c>
      <c r="R6497" s="64">
        <v>580.46</v>
      </c>
      <c r="S6497" s="25">
        <v>151.54</v>
      </c>
      <c r="AMG6497"/>
      <c r="AMH6497"/>
      <c r="AMI6497"/>
      <c r="AMJ6497"/>
    </row>
    <row r="6498" spans="1:1024" s="2" customFormat="1" ht="51" x14ac:dyDescent="0.25">
      <c r="A6498" s="10" t="s">
        <v>1462</v>
      </c>
      <c r="B6498" s="10">
        <v>10548</v>
      </c>
      <c r="C6498" s="10">
        <f>VLOOKUP(B6498,[1]Planilha8!$X$4:$Y$6629,2,0)</f>
        <v>2042059</v>
      </c>
      <c r="D6498" s="12" t="s">
        <v>1709</v>
      </c>
      <c r="E6498" s="12" t="str">
        <f>VLOOKUP(B6498,[1]Planilha8!$X$4:$Z$6629,3,0)</f>
        <v>NUTRIÇÃO</v>
      </c>
      <c r="F6498" s="12" t="str">
        <f>VLOOKUP(B6498,[1]Planilha8!$X$4:$AD$6629,7,0)</f>
        <v>BOM</v>
      </c>
      <c r="G6498" s="13">
        <v>41989</v>
      </c>
      <c r="H6498" s="14">
        <v>732</v>
      </c>
      <c r="I6498" s="15" t="s">
        <v>22</v>
      </c>
      <c r="J6498" s="95" t="s">
        <v>1564</v>
      </c>
      <c r="K6498" s="57">
        <v>394</v>
      </c>
      <c r="L6498" s="58">
        <v>2014004904</v>
      </c>
      <c r="M6498" s="59">
        <v>43465</v>
      </c>
      <c r="N6498" s="60">
        <v>560.33000000000004</v>
      </c>
      <c r="O6498" s="61">
        <v>0.33</v>
      </c>
      <c r="P6498" s="62">
        <v>2.75E-2</v>
      </c>
      <c r="Q6498" s="63">
        <v>20.13</v>
      </c>
      <c r="R6498" s="64">
        <v>580.46</v>
      </c>
      <c r="S6498" s="25">
        <v>151.54</v>
      </c>
      <c r="AMG6498"/>
      <c r="AMH6498"/>
      <c r="AMI6498"/>
      <c r="AMJ6498"/>
    </row>
    <row r="6499" spans="1:1024" s="2" customFormat="1" ht="38.25" x14ac:dyDescent="0.25">
      <c r="A6499" s="10" t="s">
        <v>1462</v>
      </c>
      <c r="B6499" s="10">
        <v>10573</v>
      </c>
      <c r="C6499" s="10">
        <f>VLOOKUP(B6499,[1]Planilha8!$X$4:$Y$6629,2,0)</f>
        <v>2042060</v>
      </c>
      <c r="D6499" s="12" t="s">
        <v>1710</v>
      </c>
      <c r="E6499" s="12" t="str">
        <f>VLOOKUP(B6499,[1]Planilha8!$X$4:$Z$6629,3,0)</f>
        <v>AUDITÓRIO 2</v>
      </c>
      <c r="F6499" s="12" t="str">
        <f>VLOOKUP(B6499,[1]Planilha8!$X$4:$AD$6629,7,0)</f>
        <v>BOM</v>
      </c>
      <c r="G6499" s="13">
        <v>41991</v>
      </c>
      <c r="H6499" s="14">
        <v>491</v>
      </c>
      <c r="I6499" s="15" t="s">
        <v>22</v>
      </c>
      <c r="J6499" s="95" t="s">
        <v>1564</v>
      </c>
      <c r="K6499" s="57">
        <v>397</v>
      </c>
      <c r="L6499" s="58">
        <v>2014005984</v>
      </c>
      <c r="M6499" s="59">
        <v>43465</v>
      </c>
      <c r="N6499" s="60">
        <v>388.81083333333299</v>
      </c>
      <c r="O6499" s="61">
        <v>0.33</v>
      </c>
      <c r="P6499" s="62">
        <v>2.75E-2</v>
      </c>
      <c r="Q6499" s="63">
        <v>13.5025</v>
      </c>
      <c r="R6499" s="64">
        <v>402.31333333333401</v>
      </c>
      <c r="S6499" s="25">
        <v>88.686666666666596</v>
      </c>
      <c r="AMG6499"/>
      <c r="AMH6499"/>
      <c r="AMI6499"/>
      <c r="AMJ6499"/>
    </row>
    <row r="6500" spans="1:1024" s="2" customFormat="1" ht="38.25" x14ac:dyDescent="0.25">
      <c r="A6500" s="10" t="s">
        <v>1462</v>
      </c>
      <c r="B6500" s="10">
        <v>10574</v>
      </c>
      <c r="C6500" s="10">
        <f>VLOOKUP(B6500,[1]Planilha8!$X$4:$Y$6629,2,0)</f>
        <v>2042061</v>
      </c>
      <c r="D6500" s="12" t="s">
        <v>1711</v>
      </c>
      <c r="E6500" s="12" t="str">
        <f>VLOOKUP(B6500,[1]Planilha8!$X$4:$Z$6629,3,0)</f>
        <v>AUDITÓRIO 2</v>
      </c>
      <c r="F6500" s="12" t="str">
        <f>VLOOKUP(B6500,[1]Planilha8!$X$4:$AD$6629,7,0)</f>
        <v>BOM</v>
      </c>
      <c r="G6500" s="13">
        <v>41991</v>
      </c>
      <c r="H6500" s="14">
        <v>956.45</v>
      </c>
      <c r="I6500" s="15" t="s">
        <v>22</v>
      </c>
      <c r="J6500" s="95" t="s">
        <v>1564</v>
      </c>
      <c r="K6500" s="57">
        <v>397</v>
      </c>
      <c r="L6500" s="58">
        <v>2014005984</v>
      </c>
      <c r="M6500" s="59">
        <v>43465</v>
      </c>
      <c r="N6500" s="60">
        <v>754.13695833333304</v>
      </c>
      <c r="O6500" s="61">
        <v>0.33</v>
      </c>
      <c r="P6500" s="62">
        <v>2.75E-2</v>
      </c>
      <c r="Q6500" s="63">
        <v>26.302375000000001</v>
      </c>
      <c r="R6500" s="64">
        <v>780.43933333333302</v>
      </c>
      <c r="S6500" s="25">
        <v>176.01066666666699</v>
      </c>
      <c r="AMG6500"/>
      <c r="AMH6500"/>
      <c r="AMI6500"/>
      <c r="AMJ6500"/>
    </row>
    <row r="6501" spans="1:1024" s="2" customFormat="1" ht="38.25" x14ac:dyDescent="0.25">
      <c r="A6501" s="10" t="s">
        <v>1462</v>
      </c>
      <c r="B6501" s="10">
        <v>10575</v>
      </c>
      <c r="C6501" s="10">
        <f>VLOOKUP(B6501,[1]Planilha8!$X$4:$Y$6629,2,0)</f>
        <v>2042062</v>
      </c>
      <c r="D6501" s="12" t="s">
        <v>1712</v>
      </c>
      <c r="E6501" s="12" t="str">
        <f>VLOOKUP(B6501,[1]Planilha8!$X$4:$Z$6629,3,0)</f>
        <v>AUDITÓRIO 2</v>
      </c>
      <c r="F6501" s="12" t="str">
        <f>VLOOKUP(B6501,[1]Planilha8!$X$4:$AD$6629,7,0)</f>
        <v>BOM</v>
      </c>
      <c r="G6501" s="13">
        <v>41991</v>
      </c>
      <c r="H6501" s="14">
        <v>993.24</v>
      </c>
      <c r="I6501" s="15" t="s">
        <v>22</v>
      </c>
      <c r="J6501" s="95" t="s">
        <v>1564</v>
      </c>
      <c r="K6501" s="57">
        <v>397</v>
      </c>
      <c r="L6501" s="58">
        <v>2014005984</v>
      </c>
      <c r="M6501" s="59">
        <v>43465</v>
      </c>
      <c r="N6501" s="60">
        <v>787.95309999999995</v>
      </c>
      <c r="O6501" s="61">
        <v>0.33</v>
      </c>
      <c r="P6501" s="62">
        <v>2.75E-2</v>
      </c>
      <c r="Q6501" s="63">
        <v>27.3141</v>
      </c>
      <c r="R6501" s="64">
        <v>815.2672</v>
      </c>
      <c r="S6501" s="25">
        <v>177.97280000000001</v>
      </c>
      <c r="AMG6501"/>
      <c r="AMH6501"/>
      <c r="AMI6501"/>
      <c r="AMJ6501"/>
    </row>
    <row r="6502" spans="1:1024" s="2" customFormat="1" ht="38.25" x14ac:dyDescent="0.25">
      <c r="A6502" s="10" t="s">
        <v>1462</v>
      </c>
      <c r="B6502" s="10">
        <v>10576</v>
      </c>
      <c r="C6502" s="10">
        <f>VLOOKUP(B6502,[1]Planilha8!$X$4:$Y$6629,2,0)</f>
        <v>2042063</v>
      </c>
      <c r="D6502" s="12" t="s">
        <v>1712</v>
      </c>
      <c r="E6502" s="12" t="str">
        <f>VLOOKUP(B6502,[1]Planilha8!$X$4:$Z$6629,3,0)</f>
        <v>AUDITÓRIO 2</v>
      </c>
      <c r="F6502" s="12" t="str">
        <f>VLOOKUP(B6502,[1]Planilha8!$X$4:$AD$6629,7,0)</f>
        <v>BOM</v>
      </c>
      <c r="G6502" s="13">
        <v>41991</v>
      </c>
      <c r="H6502" s="14">
        <v>993.24</v>
      </c>
      <c r="I6502" s="15" t="s">
        <v>22</v>
      </c>
      <c r="J6502" s="95" t="s">
        <v>1564</v>
      </c>
      <c r="K6502" s="57">
        <v>397</v>
      </c>
      <c r="L6502" s="58">
        <v>2014005984</v>
      </c>
      <c r="M6502" s="59">
        <v>43465</v>
      </c>
      <c r="N6502" s="60">
        <v>787.95309999999995</v>
      </c>
      <c r="O6502" s="61">
        <v>0.33</v>
      </c>
      <c r="P6502" s="62">
        <v>2.75E-2</v>
      </c>
      <c r="Q6502" s="63">
        <v>27.3141</v>
      </c>
      <c r="R6502" s="64">
        <v>815.2672</v>
      </c>
      <c r="S6502" s="25">
        <v>177.97280000000001</v>
      </c>
      <c r="AMG6502"/>
      <c r="AMH6502"/>
      <c r="AMI6502"/>
      <c r="AMJ6502"/>
    </row>
    <row r="6503" spans="1:1024" s="2" customFormat="1" ht="38.25" x14ac:dyDescent="0.25">
      <c r="A6503" s="10" t="s">
        <v>1462</v>
      </c>
      <c r="B6503" s="10">
        <v>10577</v>
      </c>
      <c r="C6503" s="10">
        <f>VLOOKUP(B6503,[1]Planilha8!$X$4:$Y$6629,2,0)</f>
        <v>2042064</v>
      </c>
      <c r="D6503" s="12" t="s">
        <v>1713</v>
      </c>
      <c r="E6503" s="12" t="str">
        <f>VLOOKUP(B6503,[1]Planilha8!$X$4:$Z$6629,3,0)</f>
        <v>AUDITÓRIO 2</v>
      </c>
      <c r="F6503" s="12" t="str">
        <f>VLOOKUP(B6503,[1]Planilha8!$X$4:$AD$6629,7,0)</f>
        <v>BOM</v>
      </c>
      <c r="G6503" s="13">
        <v>41991</v>
      </c>
      <c r="H6503" s="14">
        <v>1030</v>
      </c>
      <c r="I6503" s="15" t="s">
        <v>22</v>
      </c>
      <c r="J6503" s="95" t="s">
        <v>1564</v>
      </c>
      <c r="K6503" s="57">
        <v>397</v>
      </c>
      <c r="L6503" s="58">
        <v>2014005984</v>
      </c>
      <c r="M6503" s="59">
        <v>43465</v>
      </c>
      <c r="N6503" s="60">
        <v>821.74166666666702</v>
      </c>
      <c r="O6503" s="61">
        <v>0.33</v>
      </c>
      <c r="P6503" s="62">
        <v>2.75E-2</v>
      </c>
      <c r="Q6503" s="63">
        <v>28.324999999999999</v>
      </c>
      <c r="R6503" s="64">
        <v>850.06666666666695</v>
      </c>
      <c r="S6503" s="25">
        <v>179.933333333333</v>
      </c>
      <c r="AMG6503"/>
      <c r="AMH6503"/>
      <c r="AMI6503"/>
      <c r="AMJ6503"/>
    </row>
    <row r="6504" spans="1:1024" s="2" customFormat="1" ht="51" x14ac:dyDescent="0.25">
      <c r="A6504" s="10" t="s">
        <v>1462</v>
      </c>
      <c r="B6504" s="10">
        <v>10579</v>
      </c>
      <c r="C6504" s="10">
        <f>VLOOKUP(B6504,[1]Planilha8!$X$4:$Y$6629,2,0)</f>
        <v>2042074</v>
      </c>
      <c r="D6504" s="12" t="s">
        <v>1714</v>
      </c>
      <c r="E6504" s="12" t="str">
        <f>VLOOKUP(B6504,[1]Planilha8!$X$4:$Z$6629,3,0)</f>
        <v>CENTRO CIRURGICO -  RECEPCAO</v>
      </c>
      <c r="F6504" s="12" t="str">
        <f>VLOOKUP(B6504,[1]Planilha8!$X$4:$AD$6629,7,0)</f>
        <v>BOM</v>
      </c>
      <c r="G6504" s="13">
        <v>42006</v>
      </c>
      <c r="H6504" s="14">
        <v>272</v>
      </c>
      <c r="I6504" s="15" t="s">
        <v>22</v>
      </c>
      <c r="J6504" s="95" t="s">
        <v>1715</v>
      </c>
      <c r="K6504" s="57">
        <v>11907</v>
      </c>
      <c r="L6504" s="58">
        <v>2014005858</v>
      </c>
      <c r="M6504" s="59">
        <v>43465</v>
      </c>
      <c r="N6504" s="60">
        <v>129.29523809523801</v>
      </c>
      <c r="O6504" s="61">
        <v>0.2</v>
      </c>
      <c r="P6504" s="62">
        <v>1.6666666666666701E-2</v>
      </c>
      <c r="Q6504" s="63">
        <v>4.5333333333333297</v>
      </c>
      <c r="R6504" s="64">
        <v>133.828571428571</v>
      </c>
      <c r="S6504" s="25">
        <v>138.171428571429</v>
      </c>
      <c r="AMG6504"/>
      <c r="AMH6504"/>
      <c r="AMI6504"/>
      <c r="AMJ6504"/>
    </row>
    <row r="6505" spans="1:1024" s="2" customFormat="1" ht="51" x14ac:dyDescent="0.25">
      <c r="A6505" s="10" t="s">
        <v>1462</v>
      </c>
      <c r="B6505" s="10">
        <v>10580</v>
      </c>
      <c r="C6505" s="10">
        <f>VLOOKUP(B6505,[1]Planilha8!$X$4:$Y$6629,2,0)</f>
        <v>2042075</v>
      </c>
      <c r="D6505" s="12" t="s">
        <v>1716</v>
      </c>
      <c r="E6505" s="12" t="str">
        <f>VLOOKUP(B6505,[1]Planilha8!$X$4:$Z$6629,3,0)</f>
        <v>CENTRO CIRÚRGICO</v>
      </c>
      <c r="F6505" s="12" t="str">
        <f>VLOOKUP(B6505,[1]Planilha8!$X$4:$AD$6629,7,0)</f>
        <v>BOM</v>
      </c>
      <c r="G6505" s="13">
        <v>42006</v>
      </c>
      <c r="H6505" s="14">
        <v>272</v>
      </c>
      <c r="I6505" s="15" t="s">
        <v>22</v>
      </c>
      <c r="J6505" s="95" t="s">
        <v>1715</v>
      </c>
      <c r="K6505" s="57">
        <v>11907</v>
      </c>
      <c r="L6505" s="58">
        <v>2014005858</v>
      </c>
      <c r="M6505" s="59">
        <v>43465</v>
      </c>
      <c r="N6505" s="60">
        <v>129.29523809523801</v>
      </c>
      <c r="O6505" s="61">
        <v>0.2</v>
      </c>
      <c r="P6505" s="62">
        <v>1.6666666666666701E-2</v>
      </c>
      <c r="Q6505" s="63">
        <v>4.5333333333333297</v>
      </c>
      <c r="R6505" s="64">
        <v>133.828571428571</v>
      </c>
      <c r="S6505" s="25">
        <v>138.171428571429</v>
      </c>
      <c r="AMG6505"/>
      <c r="AMH6505"/>
      <c r="AMI6505"/>
      <c r="AMJ6505"/>
    </row>
    <row r="6506" spans="1:1024" s="2" customFormat="1" ht="51" x14ac:dyDescent="0.25">
      <c r="A6506" s="10" t="s">
        <v>1462</v>
      </c>
      <c r="B6506" s="10">
        <v>10581</v>
      </c>
      <c r="C6506" s="10">
        <f>VLOOKUP(B6506,[1]Planilha8!$X$4:$Y$6629,2,0)</f>
        <v>2042076</v>
      </c>
      <c r="D6506" s="12" t="s">
        <v>1717</v>
      </c>
      <c r="E6506" s="12" t="str">
        <f>VLOOKUP(B6506,[1]Planilha8!$X$4:$Z$6629,3,0)</f>
        <v>APOIO AO DIAGNÓSTICO</v>
      </c>
      <c r="F6506" s="12" t="str">
        <f>VLOOKUP(B6506,[1]Planilha8!$X$4:$AD$6629,7,0)</f>
        <v>BOM</v>
      </c>
      <c r="G6506" s="13">
        <v>42006</v>
      </c>
      <c r="H6506" s="14">
        <v>272</v>
      </c>
      <c r="I6506" s="15" t="s">
        <v>22</v>
      </c>
      <c r="J6506" s="95" t="s">
        <v>1715</v>
      </c>
      <c r="K6506" s="57">
        <v>11907</v>
      </c>
      <c r="L6506" s="58">
        <v>2014005858</v>
      </c>
      <c r="M6506" s="59">
        <v>43465</v>
      </c>
      <c r="N6506" s="60">
        <v>129.29523809523801</v>
      </c>
      <c r="O6506" s="61">
        <v>0.2</v>
      </c>
      <c r="P6506" s="62">
        <v>1.6666666666666701E-2</v>
      </c>
      <c r="Q6506" s="63">
        <v>4.5333333333333297</v>
      </c>
      <c r="R6506" s="64">
        <v>133.828571428571</v>
      </c>
      <c r="S6506" s="25">
        <v>138.171428571429</v>
      </c>
      <c r="AMG6506"/>
      <c r="AMH6506"/>
      <c r="AMI6506"/>
      <c r="AMJ6506"/>
    </row>
    <row r="6507" spans="1:1024" s="2" customFormat="1" ht="38.25" x14ac:dyDescent="0.25">
      <c r="A6507" s="10" t="s">
        <v>1462</v>
      </c>
      <c r="B6507" s="10">
        <v>10543</v>
      </c>
      <c r="C6507" s="10">
        <f>VLOOKUP(B6507,[1]Planilha8!$X$4:$Y$6629,2,0)</f>
        <v>2042080</v>
      </c>
      <c r="D6507" s="12" t="s">
        <v>1718</v>
      </c>
      <c r="E6507" s="12" t="str">
        <f>VLOOKUP(B6507,[1]Planilha8!$X$4:$Z$6629,3,0)</f>
        <v>SESMT</v>
      </c>
      <c r="F6507" s="12" t="str">
        <f>VLOOKUP(B6507,[1]Planilha8!$X$4:$AD$6629,7,0)</f>
        <v>BOM</v>
      </c>
      <c r="G6507" s="13">
        <v>42012</v>
      </c>
      <c r="H6507" s="14">
        <v>645</v>
      </c>
      <c r="I6507" s="15" t="s">
        <v>22</v>
      </c>
      <c r="J6507" s="95" t="s">
        <v>1719</v>
      </c>
      <c r="K6507" s="57">
        <v>615</v>
      </c>
      <c r="L6507" s="58">
        <v>2014005436</v>
      </c>
      <c r="M6507" s="59">
        <v>43465</v>
      </c>
      <c r="N6507" s="60">
        <v>251.75</v>
      </c>
      <c r="O6507" s="61">
        <v>0.2</v>
      </c>
      <c r="P6507" s="62">
        <v>1.6666666666666701E-2</v>
      </c>
      <c r="Q6507" s="63">
        <v>10.75</v>
      </c>
      <c r="R6507" s="64">
        <v>262.5</v>
      </c>
      <c r="S6507" s="25">
        <v>382.5</v>
      </c>
      <c r="AMG6507"/>
      <c r="AMH6507"/>
      <c r="AMI6507"/>
      <c r="AMJ6507"/>
    </row>
    <row r="6508" spans="1:1024" s="2" customFormat="1" ht="38.25" x14ac:dyDescent="0.25">
      <c r="A6508" s="10" t="s">
        <v>1462</v>
      </c>
      <c r="B6508" s="10">
        <v>10544</v>
      </c>
      <c r="C6508" s="10">
        <f>VLOOKUP(B6508,[1]Planilha8!$X$4:$Y$6629,2,0)</f>
        <v>2042081</v>
      </c>
      <c r="D6508" s="12" t="s">
        <v>1718</v>
      </c>
      <c r="E6508" s="12" t="str">
        <f>VLOOKUP(B6508,[1]Planilha8!$X$4:$Z$6629,3,0)</f>
        <v>GALPÃO ALMOXARIFADO</v>
      </c>
      <c r="F6508" s="12" t="str">
        <f>VLOOKUP(B6508,[1]Planilha8!$X$4:$AD$6629,7,0)</f>
        <v>SUCATA</v>
      </c>
      <c r="G6508" s="13">
        <v>42012</v>
      </c>
      <c r="H6508" s="14">
        <v>645</v>
      </c>
      <c r="I6508" s="15" t="s">
        <v>22</v>
      </c>
      <c r="J6508" s="95" t="s">
        <v>1719</v>
      </c>
      <c r="K6508" s="57">
        <v>615</v>
      </c>
      <c r="L6508" s="58">
        <v>2014005436</v>
      </c>
      <c r="M6508" s="59">
        <v>43465</v>
      </c>
      <c r="N6508" s="60">
        <v>251.75</v>
      </c>
      <c r="O6508" s="61">
        <v>0.2</v>
      </c>
      <c r="P6508" s="62">
        <v>1.6666666666666701E-2</v>
      </c>
      <c r="Q6508" s="63">
        <v>10.75</v>
      </c>
      <c r="R6508" s="64">
        <v>262.5</v>
      </c>
      <c r="S6508" s="25">
        <v>382.5</v>
      </c>
      <c r="AMG6508"/>
      <c r="AMH6508"/>
      <c r="AMI6508"/>
      <c r="AMJ6508"/>
    </row>
    <row r="6509" spans="1:1024" s="2" customFormat="1" ht="38.25" x14ac:dyDescent="0.25">
      <c r="A6509" s="10" t="s">
        <v>1462</v>
      </c>
      <c r="B6509" s="10">
        <v>10545</v>
      </c>
      <c r="C6509" s="10">
        <f>VLOOKUP(B6509,[1]Planilha8!$X$4:$Y$6629,2,0)</f>
        <v>2042082</v>
      </c>
      <c r="D6509" s="12" t="s">
        <v>1718</v>
      </c>
      <c r="E6509" s="12" t="str">
        <f>VLOOKUP(B6509,[1]Planilha8!$X$4:$Z$6629,3,0)</f>
        <v>GALPÃO ALMOXARIFADO</v>
      </c>
      <c r="F6509" s="12" t="str">
        <f>VLOOKUP(B6509,[1]Planilha8!$X$4:$AD$6629,7,0)</f>
        <v>REGULAR</v>
      </c>
      <c r="G6509" s="13">
        <v>42012</v>
      </c>
      <c r="H6509" s="14">
        <v>645</v>
      </c>
      <c r="I6509" s="15" t="s">
        <v>22</v>
      </c>
      <c r="J6509" s="95" t="s">
        <v>1719</v>
      </c>
      <c r="K6509" s="57">
        <v>615</v>
      </c>
      <c r="L6509" s="58">
        <v>2014005436</v>
      </c>
      <c r="M6509" s="59">
        <v>43465</v>
      </c>
      <c r="N6509" s="60">
        <v>251.75</v>
      </c>
      <c r="O6509" s="61">
        <v>0.2</v>
      </c>
      <c r="P6509" s="62">
        <v>1.6666666666666701E-2</v>
      </c>
      <c r="Q6509" s="63">
        <v>10.75</v>
      </c>
      <c r="R6509" s="64">
        <v>262.5</v>
      </c>
      <c r="S6509" s="25">
        <v>382.5</v>
      </c>
      <c r="AMG6509"/>
      <c r="AMH6509"/>
      <c r="AMI6509"/>
      <c r="AMJ6509"/>
    </row>
    <row r="6510" spans="1:1024" s="2" customFormat="1" ht="89.25" x14ac:dyDescent="0.25">
      <c r="A6510" s="10" t="s">
        <v>1462</v>
      </c>
      <c r="B6510" s="10">
        <v>10530</v>
      </c>
      <c r="C6510" s="10">
        <f>VLOOKUP(B6510,[1]Planilha8!$X$4:$Y$6629,2,0)</f>
        <v>2042095</v>
      </c>
      <c r="D6510" s="12" t="s">
        <v>1720</v>
      </c>
      <c r="E6510" s="12" t="str">
        <f>VLOOKUP(B6510,[1]Planilha8!$X$4:$Z$6629,3,0)</f>
        <v>AUDITÓRIO 2</v>
      </c>
      <c r="F6510" s="12" t="str">
        <f>VLOOKUP(B6510,[1]Planilha8!$X$4:$AD$6629,7,0)</f>
        <v>BOM</v>
      </c>
      <c r="G6510" s="13">
        <v>42041</v>
      </c>
      <c r="H6510" s="14">
        <v>750</v>
      </c>
      <c r="I6510" s="15" t="s">
        <v>22</v>
      </c>
      <c r="J6510" s="95" t="s">
        <v>1721</v>
      </c>
      <c r="K6510" s="57">
        <v>95</v>
      </c>
      <c r="L6510" s="58">
        <v>2014005623</v>
      </c>
      <c r="M6510" s="59">
        <v>43465</v>
      </c>
      <c r="N6510" s="60">
        <v>293</v>
      </c>
      <c r="O6510" s="61">
        <v>0.2</v>
      </c>
      <c r="P6510" s="62">
        <v>1.6666666666666701E-2</v>
      </c>
      <c r="Q6510" s="63">
        <v>12.5</v>
      </c>
      <c r="R6510" s="64">
        <v>305.5</v>
      </c>
      <c r="S6510" s="25">
        <v>444.5</v>
      </c>
      <c r="AMG6510"/>
      <c r="AMH6510"/>
      <c r="AMI6510"/>
      <c r="AMJ6510"/>
    </row>
    <row r="6511" spans="1:1024" s="2" customFormat="1" ht="63.75" x14ac:dyDescent="0.25">
      <c r="A6511" s="10" t="s">
        <v>1462</v>
      </c>
      <c r="B6511" s="10">
        <v>10467</v>
      </c>
      <c r="C6511" s="10">
        <f>VLOOKUP(B6511,[1]Planilha8!$X$4:$Y$6629,2,0)</f>
        <v>2042143</v>
      </c>
      <c r="D6511" s="12" t="s">
        <v>1722</v>
      </c>
      <c r="E6511" s="12" t="str">
        <f>VLOOKUP(B6511,[1]Planilha8!$X$4:$Z$6629,3,0)</f>
        <v>CORREDOR DIRETORIAS</v>
      </c>
      <c r="F6511" s="12" t="str">
        <f>VLOOKUP(B6511,[1]Planilha8!$X$4:$AD$6629,7,0)</f>
        <v>BOM</v>
      </c>
      <c r="G6511" s="13">
        <v>42143</v>
      </c>
      <c r="H6511" s="14">
        <v>980</v>
      </c>
      <c r="I6511" s="15" t="s">
        <v>22</v>
      </c>
      <c r="J6511" s="95" t="s">
        <v>1503</v>
      </c>
      <c r="K6511" s="57">
        <v>3813</v>
      </c>
      <c r="L6511" s="58">
        <v>2015002113</v>
      </c>
      <c r="M6511" s="59">
        <v>43465</v>
      </c>
      <c r="N6511" s="60">
        <v>323.11666666666702</v>
      </c>
      <c r="O6511" s="61">
        <v>0.13</v>
      </c>
      <c r="P6511" s="62">
        <v>1.0833333333333301E-2</v>
      </c>
      <c r="Q6511" s="63">
        <v>10.616666666666699</v>
      </c>
      <c r="R6511" s="64">
        <v>333.73333333333301</v>
      </c>
      <c r="S6511" s="25">
        <v>646.26666666666699</v>
      </c>
      <c r="AMG6511"/>
      <c r="AMH6511"/>
      <c r="AMI6511"/>
      <c r="AMJ6511"/>
    </row>
    <row r="6512" spans="1:1024" s="2" customFormat="1" ht="38.25" x14ac:dyDescent="0.25">
      <c r="A6512" s="10" t="s">
        <v>1462</v>
      </c>
      <c r="B6512" s="10">
        <v>10458</v>
      </c>
      <c r="C6512" s="10">
        <f>VLOOKUP(B6512,[1]Planilha8!$X$4:$Y$6629,2,0)</f>
        <v>2042144</v>
      </c>
      <c r="D6512" s="12" t="s">
        <v>1723</v>
      </c>
      <c r="E6512" s="12" t="str">
        <f>VLOOKUP(B6512,[1]Planilha8!$X$4:$Z$6629,3,0)</f>
        <v>UTI - FARMÁCIA SATÉLITE</v>
      </c>
      <c r="F6512" s="12" t="str">
        <f>VLOOKUP(B6512,[1]Planilha8!$X$4:$AD$6629,7,0)</f>
        <v>BOM</v>
      </c>
      <c r="G6512" s="13">
        <v>42145</v>
      </c>
      <c r="H6512" s="14">
        <v>1069.5</v>
      </c>
      <c r="I6512" s="15" t="s">
        <v>22</v>
      </c>
      <c r="J6512" s="95" t="s">
        <v>1724</v>
      </c>
      <c r="K6512" s="57">
        <v>1</v>
      </c>
      <c r="L6512" s="58">
        <v>2015000683</v>
      </c>
      <c r="M6512" s="59">
        <v>43465</v>
      </c>
      <c r="N6512" s="60">
        <v>330.78583333333302</v>
      </c>
      <c r="O6512" s="61">
        <v>0.14000000000000001</v>
      </c>
      <c r="P6512" s="62">
        <v>1.16666666666667E-2</v>
      </c>
      <c r="Q6512" s="63">
        <v>12.477499999999999</v>
      </c>
      <c r="R6512" s="64">
        <v>343.26333333333298</v>
      </c>
      <c r="S6512" s="25">
        <v>726.23666666666702</v>
      </c>
      <c r="AMG6512"/>
      <c r="AMH6512"/>
      <c r="AMI6512"/>
      <c r="AMJ6512"/>
    </row>
    <row r="6513" spans="1:1024" s="2" customFormat="1" ht="38.25" x14ac:dyDescent="0.25">
      <c r="A6513" s="10" t="s">
        <v>1462</v>
      </c>
      <c r="B6513" s="10">
        <v>10468</v>
      </c>
      <c r="C6513" s="10">
        <f>VLOOKUP(B6513,[1]Planilha8!$X$4:$Y$6629,2,0)</f>
        <v>2042145</v>
      </c>
      <c r="D6513" s="12" t="s">
        <v>1723</v>
      </c>
      <c r="E6513" s="12" t="str">
        <f>VLOOKUP(B6513,[1]Planilha8!$X$4:$Z$6629,3,0)</f>
        <v>UTI - FARMÁCIA SATÉLITE</v>
      </c>
      <c r="F6513" s="12" t="str">
        <f>VLOOKUP(B6513,[1]Planilha8!$X$4:$AD$6629,7,0)</f>
        <v>BOM</v>
      </c>
      <c r="G6513" s="13">
        <v>42145</v>
      </c>
      <c r="H6513" s="14">
        <v>1069.5</v>
      </c>
      <c r="I6513" s="15" t="s">
        <v>22</v>
      </c>
      <c r="J6513" s="95" t="s">
        <v>1724</v>
      </c>
      <c r="K6513" s="57">
        <v>1</v>
      </c>
      <c r="L6513" s="58">
        <v>2015000683</v>
      </c>
      <c r="M6513" s="59">
        <v>43465</v>
      </c>
      <c r="N6513" s="60">
        <v>330.78583333333302</v>
      </c>
      <c r="O6513" s="61">
        <v>0.14000000000000001</v>
      </c>
      <c r="P6513" s="62">
        <v>1.16666666666667E-2</v>
      </c>
      <c r="Q6513" s="63">
        <v>12.477499999999999</v>
      </c>
      <c r="R6513" s="64">
        <v>343.26333333333298</v>
      </c>
      <c r="S6513" s="25">
        <v>726.23666666666702</v>
      </c>
      <c r="AMG6513"/>
      <c r="AMH6513"/>
      <c r="AMI6513"/>
      <c r="AMJ6513"/>
    </row>
    <row r="6514" spans="1:1024" s="2" customFormat="1" ht="38.25" x14ac:dyDescent="0.25">
      <c r="A6514" s="10" t="s">
        <v>1462</v>
      </c>
      <c r="B6514" s="10">
        <v>10478</v>
      </c>
      <c r="C6514" s="10">
        <f>VLOOKUP(B6514,[1]Planilha8!$X$4:$Y$6629,2,0)</f>
        <v>2042146</v>
      </c>
      <c r="D6514" s="12" t="s">
        <v>1725</v>
      </c>
      <c r="E6514" s="12" t="str">
        <f>VLOOKUP(B6514,[1]Planilha8!$X$4:$Z$6629,3,0)</f>
        <v>UTI - FARMÁCIA SATÉLITE</v>
      </c>
      <c r="F6514" s="12" t="str">
        <f>VLOOKUP(B6514,[1]Planilha8!$X$4:$AD$6629,7,0)</f>
        <v>BOM</v>
      </c>
      <c r="G6514" s="13">
        <v>42145</v>
      </c>
      <c r="H6514" s="14">
        <v>827</v>
      </c>
      <c r="I6514" s="15" t="s">
        <v>22</v>
      </c>
      <c r="J6514" s="95" t="s">
        <v>1724</v>
      </c>
      <c r="K6514" s="57">
        <v>1</v>
      </c>
      <c r="L6514" s="58">
        <v>2015000683</v>
      </c>
      <c r="M6514" s="59">
        <v>43465</v>
      </c>
      <c r="N6514" s="60">
        <v>273.33166666666699</v>
      </c>
      <c r="O6514" s="61">
        <v>0.14000000000000001</v>
      </c>
      <c r="P6514" s="62">
        <v>1.16666666666667E-2</v>
      </c>
      <c r="Q6514" s="63">
        <v>9.6483333333333299</v>
      </c>
      <c r="R6514" s="64">
        <v>282.98</v>
      </c>
      <c r="S6514" s="25">
        <v>544.02</v>
      </c>
      <c r="AMG6514"/>
      <c r="AMH6514"/>
      <c r="AMI6514"/>
      <c r="AMJ6514"/>
    </row>
    <row r="6515" spans="1:1024" s="2" customFormat="1" ht="38.25" x14ac:dyDescent="0.25">
      <c r="A6515" s="10" t="s">
        <v>1462</v>
      </c>
      <c r="B6515" s="10">
        <v>10488</v>
      </c>
      <c r="C6515" s="10">
        <f>VLOOKUP(B6515,[1]Planilha8!$X$4:$Y$6629,2,0)</f>
        <v>2042147</v>
      </c>
      <c r="D6515" s="12" t="s">
        <v>1726</v>
      </c>
      <c r="E6515" s="12" t="str">
        <f>VLOOKUP(B6515,[1]Planilha8!$X$4:$Z$6629,3,0)</f>
        <v>UTI - FARMÁCIA SATÉLITE</v>
      </c>
      <c r="F6515" s="12" t="str">
        <f>VLOOKUP(B6515,[1]Planilha8!$X$4:$AD$6629,7,0)</f>
        <v>BOM</v>
      </c>
      <c r="G6515" s="13">
        <v>42145</v>
      </c>
      <c r="H6515" s="14">
        <v>428</v>
      </c>
      <c r="I6515" s="15" t="s">
        <v>22</v>
      </c>
      <c r="J6515" s="95" t="s">
        <v>1724</v>
      </c>
      <c r="K6515" s="57">
        <v>1</v>
      </c>
      <c r="L6515" s="58">
        <v>2015000683</v>
      </c>
      <c r="M6515" s="59">
        <v>43465</v>
      </c>
      <c r="N6515" s="60">
        <v>149.16333333333299</v>
      </c>
      <c r="O6515" s="61">
        <v>0.17</v>
      </c>
      <c r="P6515" s="62">
        <v>1.4166666666666701E-2</v>
      </c>
      <c r="Q6515" s="63">
        <v>6.0633333333333299</v>
      </c>
      <c r="R6515" s="64">
        <v>155.226666666667</v>
      </c>
      <c r="S6515" s="25">
        <v>272.77333333333303</v>
      </c>
      <c r="AMG6515"/>
      <c r="AMH6515"/>
      <c r="AMI6515"/>
      <c r="AMJ6515"/>
    </row>
    <row r="6516" spans="1:1024" s="2" customFormat="1" ht="38.25" x14ac:dyDescent="0.25">
      <c r="A6516" s="10" t="s">
        <v>1462</v>
      </c>
      <c r="B6516" s="10">
        <v>10498</v>
      </c>
      <c r="C6516" s="10">
        <f>VLOOKUP(B6516,[1]Planilha8!$X$4:$Y$6629,2,0)</f>
        <v>2042148</v>
      </c>
      <c r="D6516" s="12" t="s">
        <v>1726</v>
      </c>
      <c r="E6516" s="12" t="str">
        <f>VLOOKUP(B6516,[1]Planilha8!$X$4:$Z$6629,3,0)</f>
        <v>UTI - FARMÁCIA SATÉLITE</v>
      </c>
      <c r="F6516" s="12" t="str">
        <f>VLOOKUP(B6516,[1]Planilha8!$X$4:$AD$6629,7,0)</f>
        <v>BOM</v>
      </c>
      <c r="G6516" s="13">
        <v>42145</v>
      </c>
      <c r="H6516" s="14">
        <v>428</v>
      </c>
      <c r="I6516" s="15" t="s">
        <v>22</v>
      </c>
      <c r="J6516" s="95" t="s">
        <v>1724</v>
      </c>
      <c r="K6516" s="57">
        <v>1</v>
      </c>
      <c r="L6516" s="58">
        <v>2015000683</v>
      </c>
      <c r="M6516" s="59">
        <v>43465</v>
      </c>
      <c r="N6516" s="60">
        <v>149.16333333333299</v>
      </c>
      <c r="O6516" s="61">
        <v>0.17</v>
      </c>
      <c r="P6516" s="62">
        <v>1.4166666666666701E-2</v>
      </c>
      <c r="Q6516" s="63">
        <v>6.0633333333333299</v>
      </c>
      <c r="R6516" s="64">
        <v>155.226666666667</v>
      </c>
      <c r="S6516" s="25">
        <v>272.77333333333303</v>
      </c>
      <c r="AMG6516"/>
      <c r="AMH6516"/>
      <c r="AMI6516"/>
      <c r="AMJ6516"/>
    </row>
    <row r="6517" spans="1:1024" s="2" customFormat="1" ht="38.25" x14ac:dyDescent="0.25">
      <c r="A6517" s="10" t="s">
        <v>1462</v>
      </c>
      <c r="B6517" s="10">
        <v>10499</v>
      </c>
      <c r="C6517" s="10">
        <f>VLOOKUP(B6517,[1]Planilha8!$X$4:$Y$6629,2,0)</f>
        <v>2042149</v>
      </c>
      <c r="D6517" s="12" t="s">
        <v>1726</v>
      </c>
      <c r="E6517" s="12" t="str">
        <f>VLOOKUP(B6517,[1]Planilha8!$X$4:$Z$6629,3,0)</f>
        <v>UTI - FARMÁCIA SATÉLITE</v>
      </c>
      <c r="F6517" s="12" t="str">
        <f>VLOOKUP(B6517,[1]Planilha8!$X$4:$AD$6629,7,0)</f>
        <v>BOM</v>
      </c>
      <c r="G6517" s="13">
        <v>42145</v>
      </c>
      <c r="H6517" s="14">
        <v>428</v>
      </c>
      <c r="I6517" s="15" t="s">
        <v>22</v>
      </c>
      <c r="J6517" s="95" t="s">
        <v>1724</v>
      </c>
      <c r="K6517" s="57">
        <v>1</v>
      </c>
      <c r="L6517" s="58">
        <v>2015000683</v>
      </c>
      <c r="M6517" s="59">
        <v>43465</v>
      </c>
      <c r="N6517" s="60">
        <v>149.16333333333299</v>
      </c>
      <c r="O6517" s="61">
        <v>0.17</v>
      </c>
      <c r="P6517" s="62">
        <v>1.4166666666666701E-2</v>
      </c>
      <c r="Q6517" s="63">
        <v>6.0633333333333299</v>
      </c>
      <c r="R6517" s="64">
        <v>155.226666666667</v>
      </c>
      <c r="S6517" s="25">
        <v>272.77333333333303</v>
      </c>
      <c r="AMG6517"/>
      <c r="AMH6517"/>
      <c r="AMI6517"/>
      <c r="AMJ6517"/>
    </row>
    <row r="6518" spans="1:1024" s="2" customFormat="1" ht="38.25" x14ac:dyDescent="0.25">
      <c r="A6518" s="10" t="s">
        <v>1462</v>
      </c>
      <c r="B6518" s="10">
        <v>9114</v>
      </c>
      <c r="C6518" s="10">
        <f>VLOOKUP(B6518,[1]Planilha8!$X$4:$Y$6629,2,0)</f>
        <v>2042186</v>
      </c>
      <c r="D6518" s="12" t="s">
        <v>1622</v>
      </c>
      <c r="E6518" s="12" t="str">
        <f>VLOOKUP(B6518,[1]Planilha8!$X$4:$Z$6629,3,0)</f>
        <v>AMBULATÓRIO (EVENTOS)</v>
      </c>
      <c r="F6518" s="12" t="str">
        <f>VLOOKUP(B6518,[1]Planilha8!$X$4:$AD$6629,7,0)</f>
        <v>BOM</v>
      </c>
      <c r="G6518" s="13">
        <v>42240</v>
      </c>
      <c r="H6518" s="14">
        <v>800</v>
      </c>
      <c r="I6518" s="15" t="s">
        <v>22</v>
      </c>
      <c r="J6518" s="95" t="s">
        <v>1724</v>
      </c>
      <c r="K6518" s="57">
        <v>3</v>
      </c>
      <c r="L6518" s="58">
        <v>2015001821</v>
      </c>
      <c r="M6518" s="59">
        <v>43465</v>
      </c>
      <c r="N6518" s="60">
        <v>254.25</v>
      </c>
      <c r="O6518" s="61">
        <v>0.17</v>
      </c>
      <c r="P6518" s="62">
        <v>1.4166666666666701E-2</v>
      </c>
      <c r="Q6518" s="63">
        <v>11.3333333333333</v>
      </c>
      <c r="R6518" s="64">
        <v>265.58333333333297</v>
      </c>
      <c r="S6518" s="25">
        <v>534.41666666666697</v>
      </c>
      <c r="AMG6518"/>
      <c r="AMH6518"/>
      <c r="AMI6518"/>
      <c r="AMJ6518"/>
    </row>
    <row r="6519" spans="1:1024" s="2" customFormat="1" ht="51" x14ac:dyDescent="0.25">
      <c r="A6519" s="10" t="s">
        <v>1462</v>
      </c>
      <c r="B6519" s="10">
        <v>9120</v>
      </c>
      <c r="C6519" s="10">
        <f>VLOOKUP(B6519,[1]Planilha8!$X$4:$Y$6629,2,0)</f>
        <v>2042195</v>
      </c>
      <c r="D6519" s="12" t="s">
        <v>1727</v>
      </c>
      <c r="E6519" s="12" t="str">
        <f>VLOOKUP(B6519,[1]Planilha8!$X$4:$Z$6629,3,0)</f>
        <v>BIBLIOTECA</v>
      </c>
      <c r="F6519" s="12" t="str">
        <f>VLOOKUP(B6519,[1]Planilha8!$X$4:$AD$6629,7,0)</f>
        <v>BOM</v>
      </c>
      <c r="G6519" s="13">
        <v>42279</v>
      </c>
      <c r="H6519" s="14">
        <v>793</v>
      </c>
      <c r="I6519" s="15" t="s">
        <v>22</v>
      </c>
      <c r="J6519" s="95" t="s">
        <v>1728</v>
      </c>
      <c r="K6519" s="57">
        <v>3047</v>
      </c>
      <c r="L6519" s="58">
        <v>2015004114</v>
      </c>
      <c r="M6519" s="59">
        <v>43465</v>
      </c>
      <c r="N6519" s="60">
        <v>258.25083333333299</v>
      </c>
      <c r="O6519" s="61">
        <v>0.17</v>
      </c>
      <c r="P6519" s="62">
        <v>1.4166666666666701E-2</v>
      </c>
      <c r="Q6519" s="63">
        <v>11.234166666666701</v>
      </c>
      <c r="R6519" s="64">
        <v>269.48500000000001</v>
      </c>
      <c r="S6519" s="25">
        <v>523.51499999999999</v>
      </c>
      <c r="AMG6519"/>
      <c r="AMH6519"/>
      <c r="AMI6519"/>
      <c r="AMJ6519"/>
    </row>
    <row r="6520" spans="1:1024" s="2" customFormat="1" ht="25.5" x14ac:dyDescent="0.25">
      <c r="A6520" s="10" t="s">
        <v>1462</v>
      </c>
      <c r="B6520" s="68">
        <v>9152</v>
      </c>
      <c r="C6520" s="10">
        <f>VLOOKUP(B6520,[1]Planilha8!$X$4:$Y$6629,2,0)</f>
        <v>613737</v>
      </c>
      <c r="D6520" s="27" t="s">
        <v>1729</v>
      </c>
      <c r="E6520" s="12" t="str">
        <f>VLOOKUP(B6520,[1]Planilha8!$X$4:$Z$6629,3,0)</f>
        <v>GEP</v>
      </c>
      <c r="F6520" s="12" t="str">
        <f>VLOOKUP(B6520,[1]Planilha8!$X$4:$AD$6629,7,0)</f>
        <v>BOM</v>
      </c>
      <c r="G6520" s="82">
        <v>42648</v>
      </c>
      <c r="H6520" s="83">
        <v>578.5</v>
      </c>
      <c r="I6520" s="15" t="s">
        <v>22</v>
      </c>
      <c r="J6520" s="84" t="s">
        <v>1730</v>
      </c>
      <c r="K6520" s="85">
        <v>843</v>
      </c>
      <c r="L6520" s="86">
        <v>2016003942</v>
      </c>
      <c r="M6520" s="59">
        <v>43465</v>
      </c>
      <c r="N6520" s="60">
        <v>316.12124999999997</v>
      </c>
      <c r="O6520" s="61">
        <v>0.33</v>
      </c>
      <c r="P6520" s="62">
        <v>2.75E-2</v>
      </c>
      <c r="Q6520" s="63">
        <v>15.90875</v>
      </c>
      <c r="R6520" s="64">
        <v>332.03</v>
      </c>
      <c r="S6520" s="25">
        <v>246.47</v>
      </c>
      <c r="AMG6520"/>
      <c r="AMH6520"/>
      <c r="AMI6520"/>
      <c r="AMJ6520"/>
    </row>
    <row r="6521" spans="1:1024" s="2" customFormat="1" ht="38.25" x14ac:dyDescent="0.25">
      <c r="A6521" s="10" t="s">
        <v>1462</v>
      </c>
      <c r="B6521" s="68">
        <v>9153</v>
      </c>
      <c r="C6521" s="10" t="str">
        <f>VLOOKUP(B6521,[1]Planilha8!$X$4:$Y$6629,2,0)</f>
        <v>613738/ 613739</v>
      </c>
      <c r="D6521" s="27" t="s">
        <v>1731</v>
      </c>
      <c r="E6521" s="12" t="str">
        <f>VLOOKUP(B6521,[1]Planilha8!$X$4:$Z$6629,3,0)</f>
        <v>CUIDADOS PALIATIVOS - 2 ANDAR</v>
      </c>
      <c r="F6521" s="12" t="str">
        <f>VLOOKUP(B6521,[1]Planilha8!$X$4:$AD$6629,7,0)</f>
        <v>BOM</v>
      </c>
      <c r="G6521" s="82">
        <v>42648</v>
      </c>
      <c r="H6521" s="83">
        <v>541.79999999999995</v>
      </c>
      <c r="I6521" s="15" t="s">
        <v>22</v>
      </c>
      <c r="J6521" s="84" t="s">
        <v>1730</v>
      </c>
      <c r="K6521" s="85">
        <v>843</v>
      </c>
      <c r="L6521" s="86">
        <v>2016003942</v>
      </c>
      <c r="M6521" s="59">
        <v>43465</v>
      </c>
      <c r="N6521" s="60">
        <v>295.84449999999998</v>
      </c>
      <c r="O6521" s="61">
        <v>0.33</v>
      </c>
      <c r="P6521" s="62">
        <v>2.75E-2</v>
      </c>
      <c r="Q6521" s="63">
        <v>14.8995</v>
      </c>
      <c r="R6521" s="64">
        <v>310.74400000000003</v>
      </c>
      <c r="S6521" s="25">
        <v>231.05600000000001</v>
      </c>
      <c r="AMG6521"/>
      <c r="AMH6521"/>
      <c r="AMI6521"/>
      <c r="AMJ6521"/>
    </row>
    <row r="6522" spans="1:1024" s="2" customFormat="1" ht="38.25" x14ac:dyDescent="0.25">
      <c r="A6522" s="10" t="s">
        <v>1462</v>
      </c>
      <c r="B6522" s="68">
        <v>9131</v>
      </c>
      <c r="C6522" s="10">
        <f>VLOOKUP(B6522,[1]Planilha8!$X$4:$Y$6629,2,0)</f>
        <v>2042208</v>
      </c>
      <c r="D6522" s="27" t="s">
        <v>1727</v>
      </c>
      <c r="E6522" s="12" t="str">
        <f>VLOOKUP(B6522,[1]Planilha8!$X$4:$Z$6629,3,0)</f>
        <v>BIBLIOTECA</v>
      </c>
      <c r="F6522" s="12" t="str">
        <f>VLOOKUP(B6522,[1]Planilha8!$X$4:$AD$6629,7,0)</f>
        <v>BOM</v>
      </c>
      <c r="G6522" s="82">
        <v>42651</v>
      </c>
      <c r="H6522" s="83">
        <v>850.75</v>
      </c>
      <c r="I6522" s="15" t="s">
        <v>22</v>
      </c>
      <c r="J6522" s="84" t="s">
        <v>1728</v>
      </c>
      <c r="K6522" s="85">
        <v>3227</v>
      </c>
      <c r="L6522" s="86">
        <v>2015004114</v>
      </c>
      <c r="M6522" s="59">
        <v>43465</v>
      </c>
      <c r="N6522" s="60">
        <v>420.113541666667</v>
      </c>
      <c r="O6522" s="61">
        <v>0.25</v>
      </c>
      <c r="P6522" s="62">
        <v>2.0833333333333301E-2</v>
      </c>
      <c r="Q6522" s="63">
        <v>17.7239583333333</v>
      </c>
      <c r="R6522" s="64">
        <v>437.83749999999998</v>
      </c>
      <c r="S6522" s="25">
        <v>412.91250000000002</v>
      </c>
      <c r="AMG6522"/>
      <c r="AMH6522"/>
      <c r="AMI6522"/>
      <c r="AMJ6522"/>
    </row>
    <row r="6523" spans="1:1024" s="2" customFormat="1" ht="25.5" x14ac:dyDescent="0.25">
      <c r="A6523" s="10" t="s">
        <v>1462</v>
      </c>
      <c r="B6523" s="81">
        <v>9167</v>
      </c>
      <c r="C6523" s="10">
        <f>VLOOKUP(B6523,[1]Planilha8!$X$4:$Y$6629,2,0)</f>
        <v>2042226</v>
      </c>
      <c r="D6523" s="27" t="s">
        <v>1732</v>
      </c>
      <c r="E6523" s="12" t="str">
        <f>VLOOKUP(B6523,[1]Planilha8!$X$4:$Z$6629,3,0)</f>
        <v>HOTELARIA</v>
      </c>
      <c r="F6523" s="12" t="str">
        <f>VLOOKUP(B6523,[1]Planilha8!$X$4:$AD$6629,7,0)</f>
        <v>BOM</v>
      </c>
      <c r="G6523" s="82">
        <v>42747</v>
      </c>
      <c r="H6523" s="83">
        <v>357</v>
      </c>
      <c r="I6523" s="15" t="s">
        <v>22</v>
      </c>
      <c r="J6523" s="84" t="s">
        <v>1704</v>
      </c>
      <c r="K6523" s="85">
        <v>9366</v>
      </c>
      <c r="L6523" s="86">
        <v>2016005431</v>
      </c>
      <c r="M6523" s="59">
        <v>43465</v>
      </c>
      <c r="N6523" s="60">
        <v>226.99250000000001</v>
      </c>
      <c r="O6523" s="61">
        <v>0.33</v>
      </c>
      <c r="P6523" s="62">
        <v>2.75E-2</v>
      </c>
      <c r="Q6523" s="63">
        <v>9.8175000000000008</v>
      </c>
      <c r="R6523" s="64">
        <v>236.81</v>
      </c>
      <c r="S6523" s="25">
        <v>120.19</v>
      </c>
      <c r="AMG6523"/>
      <c r="AMH6523"/>
      <c r="AMI6523"/>
      <c r="AMJ6523"/>
    </row>
    <row r="6524" spans="1:1024" s="2" customFormat="1" ht="25.5" x14ac:dyDescent="0.25">
      <c r="A6524" s="10" t="s">
        <v>1462</v>
      </c>
      <c r="B6524" s="81">
        <v>9168</v>
      </c>
      <c r="C6524" s="10">
        <f>VLOOKUP(B6524,[1]Planilha8!$X$4:$Y$6629,2,0)</f>
        <v>2042227</v>
      </c>
      <c r="D6524" s="27" t="s">
        <v>1732</v>
      </c>
      <c r="E6524" s="12" t="str">
        <f>VLOOKUP(B6524,[1]Planilha8!$X$4:$Z$6629,3,0)</f>
        <v>HOTELARIA</v>
      </c>
      <c r="F6524" s="12" t="str">
        <f>VLOOKUP(B6524,[1]Planilha8!$X$4:$AD$6629,7,0)</f>
        <v>BOM</v>
      </c>
      <c r="G6524" s="82">
        <v>42747</v>
      </c>
      <c r="H6524" s="83">
        <v>357</v>
      </c>
      <c r="I6524" s="15" t="s">
        <v>22</v>
      </c>
      <c r="J6524" s="84" t="s">
        <v>1704</v>
      </c>
      <c r="K6524" s="85">
        <v>9366</v>
      </c>
      <c r="L6524" s="86">
        <v>2016005431</v>
      </c>
      <c r="M6524" s="59">
        <v>43465</v>
      </c>
      <c r="N6524" s="60">
        <v>226.99250000000001</v>
      </c>
      <c r="O6524" s="61">
        <v>0.33</v>
      </c>
      <c r="P6524" s="62">
        <v>2.75E-2</v>
      </c>
      <c r="Q6524" s="63">
        <v>9.8175000000000008</v>
      </c>
      <c r="R6524" s="64">
        <v>236.81</v>
      </c>
      <c r="S6524" s="25">
        <v>120.19</v>
      </c>
      <c r="AMG6524"/>
      <c r="AMH6524"/>
      <c r="AMI6524"/>
      <c r="AMJ6524"/>
    </row>
    <row r="6525" spans="1:1024" s="2" customFormat="1" ht="25.5" x14ac:dyDescent="0.25">
      <c r="A6525" s="10" t="s">
        <v>1462</v>
      </c>
      <c r="B6525" s="81">
        <v>9169</v>
      </c>
      <c r="C6525" s="10">
        <f>VLOOKUP(B6525,[1]Planilha8!$X$4:$Y$6629,2,0)</f>
        <v>2042228</v>
      </c>
      <c r="D6525" s="27" t="s">
        <v>1732</v>
      </c>
      <c r="E6525" s="12" t="str">
        <f>VLOOKUP(B6525,[1]Planilha8!$X$4:$Z$6629,3,0)</f>
        <v>HOTELARIA</v>
      </c>
      <c r="F6525" s="12" t="str">
        <f>VLOOKUP(B6525,[1]Planilha8!$X$4:$AD$6629,7,0)</f>
        <v>BOM</v>
      </c>
      <c r="G6525" s="82">
        <v>42747</v>
      </c>
      <c r="H6525" s="83">
        <v>357</v>
      </c>
      <c r="I6525" s="15" t="s">
        <v>22</v>
      </c>
      <c r="J6525" s="84" t="s">
        <v>1704</v>
      </c>
      <c r="K6525" s="85">
        <v>9366</v>
      </c>
      <c r="L6525" s="86">
        <v>2016005431</v>
      </c>
      <c r="M6525" s="59">
        <v>43465</v>
      </c>
      <c r="N6525" s="60">
        <v>226.99250000000001</v>
      </c>
      <c r="O6525" s="61">
        <v>0.33</v>
      </c>
      <c r="P6525" s="62">
        <v>2.75E-2</v>
      </c>
      <c r="Q6525" s="63">
        <v>9.8175000000000008</v>
      </c>
      <c r="R6525" s="64">
        <v>236.81</v>
      </c>
      <c r="S6525" s="25">
        <v>120.19</v>
      </c>
      <c r="AMG6525"/>
      <c r="AMH6525"/>
      <c r="AMI6525"/>
      <c r="AMJ6525"/>
    </row>
    <row r="6526" spans="1:1024" s="2" customFormat="1" ht="25.5" x14ac:dyDescent="0.25">
      <c r="A6526" s="10" t="s">
        <v>1462</v>
      </c>
      <c r="B6526" s="81">
        <v>9170</v>
      </c>
      <c r="C6526" s="10">
        <f>VLOOKUP(B6526,[1]Planilha8!$X$4:$Y$6629,2,0)</f>
        <v>2042229</v>
      </c>
      <c r="D6526" s="27" t="s">
        <v>1732</v>
      </c>
      <c r="E6526" s="12" t="str">
        <f>VLOOKUP(B6526,[1]Planilha8!$X$4:$Z$6629,3,0)</f>
        <v>HOTELARIA</v>
      </c>
      <c r="F6526" s="12" t="str">
        <f>VLOOKUP(B6526,[1]Planilha8!$X$4:$AD$6629,7,0)</f>
        <v>BOM</v>
      </c>
      <c r="G6526" s="82">
        <v>42747</v>
      </c>
      <c r="H6526" s="83">
        <v>357</v>
      </c>
      <c r="I6526" s="15" t="s">
        <v>22</v>
      </c>
      <c r="J6526" s="84" t="s">
        <v>1704</v>
      </c>
      <c r="K6526" s="85">
        <v>9366</v>
      </c>
      <c r="L6526" s="86">
        <v>2016005431</v>
      </c>
      <c r="M6526" s="59">
        <v>43465</v>
      </c>
      <c r="N6526" s="60">
        <v>226.99250000000001</v>
      </c>
      <c r="O6526" s="61">
        <v>0.33</v>
      </c>
      <c r="P6526" s="62">
        <v>2.75E-2</v>
      </c>
      <c r="Q6526" s="63">
        <v>9.8175000000000008</v>
      </c>
      <c r="R6526" s="64">
        <v>236.81</v>
      </c>
      <c r="S6526" s="25">
        <v>120.19</v>
      </c>
      <c r="AMG6526"/>
      <c r="AMH6526"/>
      <c r="AMI6526"/>
      <c r="AMJ6526"/>
    </row>
    <row r="6527" spans="1:1024" s="2" customFormat="1" ht="63.75" x14ac:dyDescent="0.25">
      <c r="A6527" s="10" t="s">
        <v>1462</v>
      </c>
      <c r="B6527" s="81">
        <v>9172</v>
      </c>
      <c r="C6527" s="10">
        <f>VLOOKUP(B6527,[1]Planilha8!$X$4:$Y$6629,2,0)</f>
        <v>2042230</v>
      </c>
      <c r="D6527" s="27" t="s">
        <v>1733</v>
      </c>
      <c r="E6527" s="12" t="str">
        <f>VLOOKUP(B6527,[1]Planilha8!$X$4:$Z$6629,3,0)</f>
        <v>AUDITÓRIO 2</v>
      </c>
      <c r="F6527" s="12" t="str">
        <f>VLOOKUP(B6527,[1]Planilha8!$X$4:$AD$6629,7,0)</f>
        <v>BOM</v>
      </c>
      <c r="G6527" s="82">
        <v>42754</v>
      </c>
      <c r="H6527" s="83">
        <v>793</v>
      </c>
      <c r="I6527" s="15" t="s">
        <v>22</v>
      </c>
      <c r="J6527" s="84" t="s">
        <v>1734</v>
      </c>
      <c r="K6527" s="85">
        <v>1646</v>
      </c>
      <c r="L6527" s="86">
        <v>2016005720</v>
      </c>
      <c r="M6527" s="59">
        <v>43465</v>
      </c>
      <c r="N6527" s="60">
        <v>446.0625</v>
      </c>
      <c r="O6527" s="61">
        <v>0.25</v>
      </c>
      <c r="P6527" s="62">
        <v>2.0833333333333301E-2</v>
      </c>
      <c r="Q6527" s="63">
        <v>16.5208333333333</v>
      </c>
      <c r="R6527" s="64">
        <v>462.58333333333297</v>
      </c>
      <c r="S6527" s="25">
        <v>330.41666666666703</v>
      </c>
      <c r="AMG6527"/>
      <c r="AMH6527"/>
      <c r="AMI6527"/>
      <c r="AMJ6527"/>
    </row>
    <row r="6528" spans="1:1024" s="2" customFormat="1" ht="38.25" x14ac:dyDescent="0.25">
      <c r="A6528" s="10" t="s">
        <v>1462</v>
      </c>
      <c r="B6528" s="81">
        <v>9212</v>
      </c>
      <c r="C6528" s="10">
        <f>VLOOKUP(B6528,[1]Planilha8!$X$4:$Y$6629,2,0)</f>
        <v>614419</v>
      </c>
      <c r="D6528" s="27" t="s">
        <v>1586</v>
      </c>
      <c r="E6528" s="12" t="str">
        <f>VLOOKUP(B6528,[1]Planilha8!$X$4:$Z$6629,3,0)</f>
        <v>DIRETORIA DE ENFERMAGEM</v>
      </c>
      <c r="F6528" s="12" t="str">
        <f>VLOOKUP(B6528,[1]Planilha8!$X$4:$AD$6629,7,0)</f>
        <v>BOM</v>
      </c>
      <c r="G6528" s="82">
        <v>42803</v>
      </c>
      <c r="H6528" s="83">
        <v>235</v>
      </c>
      <c r="I6528" s="15" t="s">
        <v>22</v>
      </c>
      <c r="J6528" s="84" t="s">
        <v>619</v>
      </c>
      <c r="K6528" s="85">
        <v>4851</v>
      </c>
      <c r="L6528" s="86">
        <v>2017000612</v>
      </c>
      <c r="M6528" s="59">
        <v>43465</v>
      </c>
      <c r="N6528" s="60">
        <v>47.587499999999999</v>
      </c>
      <c r="O6528" s="61">
        <v>0.13</v>
      </c>
      <c r="P6528" s="62">
        <v>1.0833333333333301E-2</v>
      </c>
      <c r="Q6528" s="63">
        <v>2.5458333333333298</v>
      </c>
      <c r="R6528" s="64">
        <v>50.133333333333297</v>
      </c>
      <c r="S6528" s="25">
        <v>184.86666666666699</v>
      </c>
      <c r="AMG6528"/>
      <c r="AMH6528"/>
      <c r="AMI6528"/>
      <c r="AMJ6528"/>
    </row>
    <row r="6529" spans="1:1024" s="2" customFormat="1" ht="38.25" x14ac:dyDescent="0.25">
      <c r="A6529" s="10" t="s">
        <v>1462</v>
      </c>
      <c r="B6529" s="81">
        <v>9213</v>
      </c>
      <c r="C6529" s="10">
        <f>VLOOKUP(B6529,[1]Planilha8!$X$4:$Y$6629,2,0)</f>
        <v>614420</v>
      </c>
      <c r="D6529" s="27" t="s">
        <v>1586</v>
      </c>
      <c r="E6529" s="12" t="str">
        <f>VLOOKUP(B6529,[1]Planilha8!$X$4:$Z$6629,3,0)</f>
        <v>DIRETORIA DE ENFERMAGEM</v>
      </c>
      <c r="F6529" s="12" t="str">
        <f>VLOOKUP(B6529,[1]Planilha8!$X$4:$AD$6629,7,0)</f>
        <v>BOM</v>
      </c>
      <c r="G6529" s="82">
        <v>42803</v>
      </c>
      <c r="H6529" s="83">
        <v>235</v>
      </c>
      <c r="I6529" s="15" t="s">
        <v>22</v>
      </c>
      <c r="J6529" s="84" t="s">
        <v>619</v>
      </c>
      <c r="K6529" s="85">
        <v>4851</v>
      </c>
      <c r="L6529" s="86">
        <v>2017000612</v>
      </c>
      <c r="M6529" s="59">
        <v>43465</v>
      </c>
      <c r="N6529" s="60">
        <v>47.587499999999999</v>
      </c>
      <c r="O6529" s="61">
        <v>0.13</v>
      </c>
      <c r="P6529" s="62">
        <v>1.0833333333333301E-2</v>
      </c>
      <c r="Q6529" s="63">
        <v>2.5458333333333298</v>
      </c>
      <c r="R6529" s="64">
        <v>50.133333333333297</v>
      </c>
      <c r="S6529" s="25">
        <v>184.86666666666699</v>
      </c>
      <c r="AMG6529"/>
      <c r="AMH6529"/>
      <c r="AMI6529"/>
      <c r="AMJ6529"/>
    </row>
    <row r="6530" spans="1:1024" s="2" customFormat="1" ht="38.25" x14ac:dyDescent="0.25">
      <c r="A6530" s="10" t="s">
        <v>1462</v>
      </c>
      <c r="B6530" s="81">
        <v>9214</v>
      </c>
      <c r="C6530" s="10">
        <f>VLOOKUP(B6530,[1]Planilha8!$X$4:$Y$6629,2,0)</f>
        <v>614421</v>
      </c>
      <c r="D6530" s="27" t="s">
        <v>1586</v>
      </c>
      <c r="E6530" s="12" t="str">
        <f>VLOOKUP(B6530,[1]Planilha8!$X$4:$Z$6629,3,0)</f>
        <v>DIRETORIA DE ENFERMAGEM</v>
      </c>
      <c r="F6530" s="12" t="str">
        <f>VLOOKUP(B6530,[1]Planilha8!$X$4:$AD$6629,7,0)</f>
        <v>BOM</v>
      </c>
      <c r="G6530" s="82">
        <v>42803</v>
      </c>
      <c r="H6530" s="83">
        <v>235</v>
      </c>
      <c r="I6530" s="15" t="s">
        <v>22</v>
      </c>
      <c r="J6530" s="84" t="s">
        <v>619</v>
      </c>
      <c r="K6530" s="85">
        <v>4851</v>
      </c>
      <c r="L6530" s="86">
        <v>2017000612</v>
      </c>
      <c r="M6530" s="59">
        <v>43465</v>
      </c>
      <c r="N6530" s="60">
        <v>47.587499999999999</v>
      </c>
      <c r="O6530" s="61">
        <v>0.13</v>
      </c>
      <c r="P6530" s="62">
        <v>1.0833333333333301E-2</v>
      </c>
      <c r="Q6530" s="63">
        <v>2.5458333333333298</v>
      </c>
      <c r="R6530" s="64">
        <v>50.133333333333297</v>
      </c>
      <c r="S6530" s="25">
        <v>184.86666666666699</v>
      </c>
      <c r="AMG6530"/>
      <c r="AMH6530"/>
      <c r="AMI6530"/>
      <c r="AMJ6530"/>
    </row>
    <row r="6531" spans="1:1024" s="2" customFormat="1" ht="38.25" x14ac:dyDescent="0.25">
      <c r="A6531" s="10" t="s">
        <v>1462</v>
      </c>
      <c r="B6531" s="81">
        <v>9215</v>
      </c>
      <c r="C6531" s="10">
        <f>VLOOKUP(B6531,[1]Planilha8!$X$4:$Y$6629,2,0)</f>
        <v>614422</v>
      </c>
      <c r="D6531" s="27" t="s">
        <v>1586</v>
      </c>
      <c r="E6531" s="12" t="str">
        <f>VLOOKUP(B6531,[1]Planilha8!$X$4:$Z$6629,3,0)</f>
        <v>DIRETORIA DE ENFERMAGEM</v>
      </c>
      <c r="F6531" s="12" t="str">
        <f>VLOOKUP(B6531,[1]Planilha8!$X$4:$AD$6629,7,0)</f>
        <v>BOM</v>
      </c>
      <c r="G6531" s="82">
        <v>42803</v>
      </c>
      <c r="H6531" s="83">
        <v>235</v>
      </c>
      <c r="I6531" s="15" t="s">
        <v>22</v>
      </c>
      <c r="J6531" s="84" t="s">
        <v>619</v>
      </c>
      <c r="K6531" s="85">
        <v>4851</v>
      </c>
      <c r="L6531" s="86">
        <v>2017000612</v>
      </c>
      <c r="M6531" s="59">
        <v>43465</v>
      </c>
      <c r="N6531" s="60">
        <v>47.587499999999999</v>
      </c>
      <c r="O6531" s="61">
        <v>0.13</v>
      </c>
      <c r="P6531" s="62">
        <v>1.0833333333333301E-2</v>
      </c>
      <c r="Q6531" s="63">
        <v>2.5458333333333298</v>
      </c>
      <c r="R6531" s="64">
        <v>50.133333333333297</v>
      </c>
      <c r="S6531" s="25">
        <v>184.86666666666699</v>
      </c>
      <c r="AMG6531"/>
      <c r="AMH6531"/>
      <c r="AMI6531"/>
      <c r="AMJ6531"/>
    </row>
    <row r="6532" spans="1:1024" s="2" customFormat="1" ht="38.25" x14ac:dyDescent="0.25">
      <c r="A6532" s="10" t="s">
        <v>1462</v>
      </c>
      <c r="B6532" s="81">
        <v>9216</v>
      </c>
      <c r="C6532" s="10">
        <f>VLOOKUP(B6532,[1]Planilha8!$X$4:$Y$6629,2,0)</f>
        <v>614423</v>
      </c>
      <c r="D6532" s="27" t="s">
        <v>1586</v>
      </c>
      <c r="E6532" s="12" t="str">
        <f>VLOOKUP(B6532,[1]Planilha8!$X$4:$Z$6629,3,0)</f>
        <v>DIRETORIA DE ENFERMAGEM</v>
      </c>
      <c r="F6532" s="12" t="str">
        <f>VLOOKUP(B6532,[1]Planilha8!$X$4:$AD$6629,7,0)</f>
        <v>BOM</v>
      </c>
      <c r="G6532" s="82">
        <v>42803</v>
      </c>
      <c r="H6532" s="83">
        <v>235</v>
      </c>
      <c r="I6532" s="15" t="s">
        <v>22</v>
      </c>
      <c r="J6532" s="84" t="s">
        <v>619</v>
      </c>
      <c r="K6532" s="85">
        <v>4851</v>
      </c>
      <c r="L6532" s="86">
        <v>2017000612</v>
      </c>
      <c r="M6532" s="59">
        <v>43465</v>
      </c>
      <c r="N6532" s="60">
        <v>47.587499999999999</v>
      </c>
      <c r="O6532" s="61">
        <v>0.13</v>
      </c>
      <c r="P6532" s="62">
        <v>1.0833333333333301E-2</v>
      </c>
      <c r="Q6532" s="63">
        <v>2.5458333333333298</v>
      </c>
      <c r="R6532" s="64">
        <v>50.133333333333297</v>
      </c>
      <c r="S6532" s="25">
        <v>184.86666666666699</v>
      </c>
      <c r="AMG6532"/>
      <c r="AMH6532"/>
      <c r="AMI6532"/>
      <c r="AMJ6532"/>
    </row>
    <row r="6533" spans="1:1024" s="2" customFormat="1" ht="38.25" x14ac:dyDescent="0.25">
      <c r="A6533" s="10" t="s">
        <v>1462</v>
      </c>
      <c r="B6533" s="81">
        <v>9217</v>
      </c>
      <c r="C6533" s="10">
        <f>VLOOKUP(B6533,[1]Planilha8!$X$4:$Y$6629,2,0)</f>
        <v>614424</v>
      </c>
      <c r="D6533" s="27" t="s">
        <v>1586</v>
      </c>
      <c r="E6533" s="12" t="str">
        <f>VLOOKUP(B6533,[1]Planilha8!$X$4:$Z$6629,3,0)</f>
        <v>DIRETORIA DE ENFERMAGEM</v>
      </c>
      <c r="F6533" s="12" t="str">
        <f>VLOOKUP(B6533,[1]Planilha8!$X$4:$AD$6629,7,0)</f>
        <v>BOM</v>
      </c>
      <c r="G6533" s="82">
        <v>42803</v>
      </c>
      <c r="H6533" s="83">
        <v>235</v>
      </c>
      <c r="I6533" s="15" t="s">
        <v>22</v>
      </c>
      <c r="J6533" s="84" t="s">
        <v>619</v>
      </c>
      <c r="K6533" s="85">
        <v>4851</v>
      </c>
      <c r="L6533" s="86">
        <v>2017000612</v>
      </c>
      <c r="M6533" s="59">
        <v>43465</v>
      </c>
      <c r="N6533" s="60">
        <v>47.587499999999999</v>
      </c>
      <c r="O6533" s="61">
        <v>0.13</v>
      </c>
      <c r="P6533" s="62">
        <v>1.0833333333333301E-2</v>
      </c>
      <c r="Q6533" s="63">
        <v>2.5458333333333298</v>
      </c>
      <c r="R6533" s="64">
        <v>50.133333333333297</v>
      </c>
      <c r="S6533" s="25">
        <v>184.86666666666699</v>
      </c>
      <c r="AMG6533"/>
      <c r="AMH6533"/>
      <c r="AMI6533"/>
      <c r="AMJ6533"/>
    </row>
    <row r="6534" spans="1:1024" s="2" customFormat="1" ht="38.25" x14ac:dyDescent="0.25">
      <c r="A6534" s="10" t="s">
        <v>1462</v>
      </c>
      <c r="B6534" s="81">
        <v>9218</v>
      </c>
      <c r="C6534" s="10">
        <f>VLOOKUP(B6534,[1]Planilha8!$X$4:$Y$6629,2,0)</f>
        <v>614425</v>
      </c>
      <c r="D6534" s="27" t="s">
        <v>1586</v>
      </c>
      <c r="E6534" s="12" t="str">
        <f>VLOOKUP(B6534,[1]Planilha8!$X$4:$Z$6629,3,0)</f>
        <v>DIRETORIA DE ENFERMAGEM</v>
      </c>
      <c r="F6534" s="12" t="str">
        <f>VLOOKUP(B6534,[1]Planilha8!$X$4:$AD$6629,7,0)</f>
        <v>BOM</v>
      </c>
      <c r="G6534" s="82">
        <v>42803</v>
      </c>
      <c r="H6534" s="83">
        <v>235</v>
      </c>
      <c r="I6534" s="15" t="s">
        <v>22</v>
      </c>
      <c r="J6534" s="84" t="s">
        <v>619</v>
      </c>
      <c r="K6534" s="85">
        <v>4851</v>
      </c>
      <c r="L6534" s="86">
        <v>2017000612</v>
      </c>
      <c r="M6534" s="59">
        <v>43465</v>
      </c>
      <c r="N6534" s="60">
        <v>47.587499999999999</v>
      </c>
      <c r="O6534" s="61">
        <v>0.13</v>
      </c>
      <c r="P6534" s="62">
        <v>1.0833333333333301E-2</v>
      </c>
      <c r="Q6534" s="63">
        <v>2.5458333333333298</v>
      </c>
      <c r="R6534" s="64">
        <v>50.133333333333297</v>
      </c>
      <c r="S6534" s="25">
        <v>184.86666666666699</v>
      </c>
      <c r="AMG6534"/>
      <c r="AMH6534"/>
      <c r="AMI6534"/>
      <c r="AMJ6534"/>
    </row>
    <row r="6535" spans="1:1024" s="2" customFormat="1" ht="38.25" x14ac:dyDescent="0.25">
      <c r="A6535" s="10" t="s">
        <v>1462</v>
      </c>
      <c r="B6535" s="81">
        <v>9219</v>
      </c>
      <c r="C6535" s="10">
        <f>VLOOKUP(B6535,[1]Planilha8!$X$4:$Y$6629,2,0)</f>
        <v>614426</v>
      </c>
      <c r="D6535" s="27" t="s">
        <v>1586</v>
      </c>
      <c r="E6535" s="12" t="str">
        <f>VLOOKUP(B6535,[1]Planilha8!$X$4:$Z$6629,3,0)</f>
        <v>DIRETORIA DE ENFERMAGEM</v>
      </c>
      <c r="F6535" s="12" t="str">
        <f>VLOOKUP(B6535,[1]Planilha8!$X$4:$AD$6629,7,0)</f>
        <v>BOM</v>
      </c>
      <c r="G6535" s="82">
        <v>42803</v>
      </c>
      <c r="H6535" s="83">
        <v>235</v>
      </c>
      <c r="I6535" s="15" t="s">
        <v>22</v>
      </c>
      <c r="J6535" s="84" t="s">
        <v>619</v>
      </c>
      <c r="K6535" s="85">
        <v>4851</v>
      </c>
      <c r="L6535" s="86">
        <v>2017000612</v>
      </c>
      <c r="M6535" s="59">
        <v>43465</v>
      </c>
      <c r="N6535" s="60">
        <v>47.587499999999999</v>
      </c>
      <c r="O6535" s="61">
        <v>0.13</v>
      </c>
      <c r="P6535" s="62">
        <v>1.0833333333333301E-2</v>
      </c>
      <c r="Q6535" s="63">
        <v>2.5458333333333298</v>
      </c>
      <c r="R6535" s="64">
        <v>50.133333333333297</v>
      </c>
      <c r="S6535" s="25">
        <v>184.86666666666699</v>
      </c>
      <c r="AMG6535"/>
      <c r="AMH6535"/>
      <c r="AMI6535"/>
      <c r="AMJ6535"/>
    </row>
    <row r="6536" spans="1:1024" s="2" customFormat="1" ht="38.25" x14ac:dyDescent="0.25">
      <c r="A6536" s="10" t="s">
        <v>1462</v>
      </c>
      <c r="B6536" s="81">
        <v>9220</v>
      </c>
      <c r="C6536" s="10">
        <f>VLOOKUP(B6536,[1]Planilha8!$X$4:$Y$6629,2,0)</f>
        <v>614427</v>
      </c>
      <c r="D6536" s="27" t="s">
        <v>1586</v>
      </c>
      <c r="E6536" s="12" t="str">
        <f>VLOOKUP(B6536,[1]Planilha8!$X$4:$Z$6629,3,0)</f>
        <v>DIRETORIA DE ENFERMAGEM</v>
      </c>
      <c r="F6536" s="12" t="str">
        <f>VLOOKUP(B6536,[1]Planilha8!$X$4:$AD$6629,7,0)</f>
        <v>BOM</v>
      </c>
      <c r="G6536" s="82">
        <v>42803</v>
      </c>
      <c r="H6536" s="83">
        <v>235</v>
      </c>
      <c r="I6536" s="15" t="s">
        <v>22</v>
      </c>
      <c r="J6536" s="84" t="s">
        <v>619</v>
      </c>
      <c r="K6536" s="85">
        <v>4851</v>
      </c>
      <c r="L6536" s="86">
        <v>2017000612</v>
      </c>
      <c r="M6536" s="59">
        <v>43465</v>
      </c>
      <c r="N6536" s="60">
        <v>47.587499999999999</v>
      </c>
      <c r="O6536" s="61">
        <v>0.13</v>
      </c>
      <c r="P6536" s="62">
        <v>1.0833333333333301E-2</v>
      </c>
      <c r="Q6536" s="63">
        <v>2.5458333333333298</v>
      </c>
      <c r="R6536" s="64">
        <v>50.133333333333297</v>
      </c>
      <c r="S6536" s="25">
        <v>184.86666666666699</v>
      </c>
      <c r="AMG6536"/>
      <c r="AMH6536"/>
      <c r="AMI6536"/>
      <c r="AMJ6536"/>
    </row>
    <row r="6537" spans="1:1024" s="2" customFormat="1" ht="38.25" x14ac:dyDescent="0.25">
      <c r="A6537" s="10" t="s">
        <v>1462</v>
      </c>
      <c r="B6537" s="81">
        <v>9221</v>
      </c>
      <c r="C6537" s="10">
        <f>VLOOKUP(B6537,[1]Planilha8!$X$4:$Y$6629,2,0)</f>
        <v>614428</v>
      </c>
      <c r="D6537" s="27" t="s">
        <v>1586</v>
      </c>
      <c r="E6537" s="12" t="str">
        <f>VLOOKUP(B6537,[1]Planilha8!$X$4:$Z$6629,3,0)</f>
        <v>DIRETORIA DE ENFERMAGEM</v>
      </c>
      <c r="F6537" s="12" t="str">
        <f>VLOOKUP(B6537,[1]Planilha8!$X$4:$AD$6629,7,0)</f>
        <v>BOM</v>
      </c>
      <c r="G6537" s="82">
        <v>42803</v>
      </c>
      <c r="H6537" s="83">
        <v>235</v>
      </c>
      <c r="I6537" s="15" t="s">
        <v>22</v>
      </c>
      <c r="J6537" s="84" t="s">
        <v>619</v>
      </c>
      <c r="K6537" s="85">
        <v>4851</v>
      </c>
      <c r="L6537" s="86">
        <v>2017000612</v>
      </c>
      <c r="M6537" s="59">
        <v>43465</v>
      </c>
      <c r="N6537" s="60">
        <v>47.587499999999999</v>
      </c>
      <c r="O6537" s="61">
        <v>0.13</v>
      </c>
      <c r="P6537" s="62">
        <v>1.0833333333333301E-2</v>
      </c>
      <c r="Q6537" s="63">
        <v>2.5458333333333298</v>
      </c>
      <c r="R6537" s="64">
        <v>50.133333333333297</v>
      </c>
      <c r="S6537" s="25">
        <v>184.86666666666699</v>
      </c>
      <c r="AMG6537"/>
      <c r="AMH6537"/>
      <c r="AMI6537"/>
      <c r="AMJ6537"/>
    </row>
    <row r="6538" spans="1:1024" s="2" customFormat="1" ht="38.25" x14ac:dyDescent="0.25">
      <c r="A6538" s="10" t="s">
        <v>1462</v>
      </c>
      <c r="B6538" s="81">
        <v>9222</v>
      </c>
      <c r="C6538" s="10">
        <f>VLOOKUP(B6538,[1]Planilha8!$X$4:$Y$6629,2,0)</f>
        <v>614429</v>
      </c>
      <c r="D6538" s="27" t="s">
        <v>1586</v>
      </c>
      <c r="E6538" s="12" t="str">
        <f>VLOOKUP(B6538,[1]Planilha8!$X$4:$Z$6629,3,0)</f>
        <v>DIRETORIA DE ENFERMAGEM</v>
      </c>
      <c r="F6538" s="12" t="str">
        <f>VLOOKUP(B6538,[1]Planilha8!$X$4:$AD$6629,7,0)</f>
        <v>BOM</v>
      </c>
      <c r="G6538" s="82">
        <v>42803</v>
      </c>
      <c r="H6538" s="83">
        <v>235</v>
      </c>
      <c r="I6538" s="15" t="s">
        <v>22</v>
      </c>
      <c r="J6538" s="84" t="s">
        <v>619</v>
      </c>
      <c r="K6538" s="85">
        <v>4851</v>
      </c>
      <c r="L6538" s="86">
        <v>2017000612</v>
      </c>
      <c r="M6538" s="59">
        <v>43465</v>
      </c>
      <c r="N6538" s="60">
        <v>47.587499999999999</v>
      </c>
      <c r="O6538" s="61">
        <v>0.13</v>
      </c>
      <c r="P6538" s="62">
        <v>1.0833333333333301E-2</v>
      </c>
      <c r="Q6538" s="63">
        <v>2.5458333333333298</v>
      </c>
      <c r="R6538" s="64">
        <v>50.133333333333297</v>
      </c>
      <c r="S6538" s="25">
        <v>184.86666666666699</v>
      </c>
      <c r="AMG6538"/>
      <c r="AMH6538"/>
      <c r="AMI6538"/>
      <c r="AMJ6538"/>
    </row>
    <row r="6539" spans="1:1024" s="2" customFormat="1" ht="38.25" x14ac:dyDescent="0.25">
      <c r="A6539" s="10" t="s">
        <v>1462</v>
      </c>
      <c r="B6539" s="81">
        <v>9223</v>
      </c>
      <c r="C6539" s="10">
        <f>VLOOKUP(B6539,[1]Planilha8!$X$4:$Y$6629,2,0)</f>
        <v>614430</v>
      </c>
      <c r="D6539" s="27" t="s">
        <v>1586</v>
      </c>
      <c r="E6539" s="12" t="str">
        <f>VLOOKUP(B6539,[1]Planilha8!$X$4:$Z$6629,3,0)</f>
        <v>DIRETORIA DE ENFERMAGEM</v>
      </c>
      <c r="F6539" s="12" t="str">
        <f>VLOOKUP(B6539,[1]Planilha8!$X$4:$AD$6629,7,0)</f>
        <v>BOM</v>
      </c>
      <c r="G6539" s="82">
        <v>42803</v>
      </c>
      <c r="H6539" s="83">
        <v>235</v>
      </c>
      <c r="I6539" s="15" t="s">
        <v>22</v>
      </c>
      <c r="J6539" s="84" t="s">
        <v>619</v>
      </c>
      <c r="K6539" s="85">
        <v>4851</v>
      </c>
      <c r="L6539" s="86">
        <v>2017000612</v>
      </c>
      <c r="M6539" s="59">
        <v>43465</v>
      </c>
      <c r="N6539" s="60">
        <v>47.587499999999999</v>
      </c>
      <c r="O6539" s="61">
        <v>0.13</v>
      </c>
      <c r="P6539" s="62">
        <v>1.0833333333333301E-2</v>
      </c>
      <c r="Q6539" s="63">
        <v>2.5458333333333298</v>
      </c>
      <c r="R6539" s="64">
        <v>50.133333333333297</v>
      </c>
      <c r="S6539" s="25">
        <v>184.86666666666699</v>
      </c>
      <c r="AMG6539"/>
      <c r="AMH6539"/>
      <c r="AMI6539"/>
      <c r="AMJ6539"/>
    </row>
    <row r="6540" spans="1:1024" s="2" customFormat="1" ht="38.25" x14ac:dyDescent="0.25">
      <c r="A6540" s="10" t="s">
        <v>1462</v>
      </c>
      <c r="B6540" s="81">
        <v>9224</v>
      </c>
      <c r="C6540" s="10">
        <f>VLOOKUP(B6540,[1]Planilha8!$X$4:$Y$6629,2,0)</f>
        <v>614431</v>
      </c>
      <c r="D6540" s="27" t="s">
        <v>1586</v>
      </c>
      <c r="E6540" s="12" t="str">
        <f>VLOOKUP(B6540,[1]Planilha8!$X$4:$Z$6629,3,0)</f>
        <v>GALPÃO ALMOXARIFADO</v>
      </c>
      <c r="F6540" s="12" t="str">
        <f>VLOOKUP(B6540,[1]Planilha8!$X$4:$AD$6629,7,0)</f>
        <v>SUCATA</v>
      </c>
      <c r="G6540" s="82">
        <v>42803</v>
      </c>
      <c r="H6540" s="83">
        <v>235</v>
      </c>
      <c r="I6540" s="15" t="s">
        <v>22</v>
      </c>
      <c r="J6540" s="84" t="s">
        <v>619</v>
      </c>
      <c r="K6540" s="85">
        <v>4851</v>
      </c>
      <c r="L6540" s="86">
        <v>2017000612</v>
      </c>
      <c r="M6540" s="59">
        <v>43465</v>
      </c>
      <c r="N6540" s="60">
        <v>47.587499999999999</v>
      </c>
      <c r="O6540" s="61">
        <v>0.13</v>
      </c>
      <c r="P6540" s="62">
        <v>1.0833333333333301E-2</v>
      </c>
      <c r="Q6540" s="63">
        <v>2.5458333333333298</v>
      </c>
      <c r="R6540" s="64">
        <v>50.133333333333297</v>
      </c>
      <c r="S6540" s="25">
        <v>184.86666666666699</v>
      </c>
      <c r="AMG6540"/>
      <c r="AMH6540"/>
      <c r="AMI6540"/>
      <c r="AMJ6540"/>
    </row>
    <row r="6541" spans="1:1024" s="2" customFormat="1" ht="38.25" x14ac:dyDescent="0.25">
      <c r="A6541" s="10" t="s">
        <v>1462</v>
      </c>
      <c r="B6541" s="81">
        <v>9225</v>
      </c>
      <c r="C6541" s="10">
        <f>VLOOKUP(B6541,[1]Planilha8!$X$4:$Y$6629,2,0)</f>
        <v>614432</v>
      </c>
      <c r="D6541" s="27" t="s">
        <v>1586</v>
      </c>
      <c r="E6541" s="12" t="str">
        <f>VLOOKUP(B6541,[1]Planilha8!$X$4:$Z$6629,3,0)</f>
        <v>GALPÃO ALMOXARIFADO</v>
      </c>
      <c r="F6541" s="12" t="str">
        <f>VLOOKUP(B6541,[1]Planilha8!$X$4:$AD$6629,7,0)</f>
        <v>SUCATA</v>
      </c>
      <c r="G6541" s="82">
        <v>42803</v>
      </c>
      <c r="H6541" s="83">
        <v>235</v>
      </c>
      <c r="I6541" s="15" t="s">
        <v>22</v>
      </c>
      <c r="J6541" s="84" t="s">
        <v>619</v>
      </c>
      <c r="K6541" s="85">
        <v>4851</v>
      </c>
      <c r="L6541" s="86">
        <v>2017000612</v>
      </c>
      <c r="M6541" s="59">
        <v>43465</v>
      </c>
      <c r="N6541" s="60">
        <v>47.587499999999999</v>
      </c>
      <c r="O6541" s="61">
        <v>0.13</v>
      </c>
      <c r="P6541" s="62">
        <v>1.0833333333333301E-2</v>
      </c>
      <c r="Q6541" s="63">
        <v>2.5458333333333298</v>
      </c>
      <c r="R6541" s="64">
        <v>50.133333333333297</v>
      </c>
      <c r="S6541" s="25">
        <v>184.86666666666699</v>
      </c>
      <c r="AMG6541"/>
      <c r="AMH6541"/>
      <c r="AMI6541"/>
      <c r="AMJ6541"/>
    </row>
    <row r="6542" spans="1:1024" s="2" customFormat="1" ht="38.25" x14ac:dyDescent="0.25">
      <c r="A6542" s="10" t="s">
        <v>1462</v>
      </c>
      <c r="B6542" s="81">
        <v>9226</v>
      </c>
      <c r="C6542" s="10">
        <f>VLOOKUP(B6542,[1]Planilha8!$X$4:$Y$6629,2,0)</f>
        <v>614433</v>
      </c>
      <c r="D6542" s="27" t="s">
        <v>1586</v>
      </c>
      <c r="E6542" s="12" t="str">
        <f>VLOOKUP(B6542,[1]Planilha8!$X$4:$Z$6629,3,0)</f>
        <v>GALPÃO ALMOXARIFADO</v>
      </c>
      <c r="F6542" s="12" t="str">
        <f>VLOOKUP(B6542,[1]Planilha8!$X$4:$AD$6629,7,0)</f>
        <v>SUCATA</v>
      </c>
      <c r="G6542" s="82">
        <v>42803</v>
      </c>
      <c r="H6542" s="83">
        <v>235</v>
      </c>
      <c r="I6542" s="15" t="s">
        <v>22</v>
      </c>
      <c r="J6542" s="84" t="s">
        <v>619</v>
      </c>
      <c r="K6542" s="85">
        <v>4851</v>
      </c>
      <c r="L6542" s="86">
        <v>2017000612</v>
      </c>
      <c r="M6542" s="59">
        <v>43465</v>
      </c>
      <c r="N6542" s="60">
        <v>47.587499999999999</v>
      </c>
      <c r="O6542" s="61">
        <v>0.13</v>
      </c>
      <c r="P6542" s="62">
        <v>1.0833333333333301E-2</v>
      </c>
      <c r="Q6542" s="63">
        <v>2.5458333333333298</v>
      </c>
      <c r="R6542" s="64">
        <v>50.133333333333297</v>
      </c>
      <c r="S6542" s="25">
        <v>184.86666666666699</v>
      </c>
      <c r="AMG6542"/>
      <c r="AMH6542"/>
      <c r="AMI6542"/>
      <c r="AMJ6542"/>
    </row>
    <row r="6543" spans="1:1024" s="2" customFormat="1" ht="38.25" x14ac:dyDescent="0.25">
      <c r="A6543" s="10" t="s">
        <v>1462</v>
      </c>
      <c r="B6543" s="81">
        <v>9257</v>
      </c>
      <c r="C6543" s="10">
        <f>VLOOKUP(B6543,[1]Planilha8!$X$4:$Y$6629,2,0)</f>
        <v>2042255</v>
      </c>
      <c r="D6543" s="27" t="s">
        <v>1735</v>
      </c>
      <c r="E6543" s="12" t="str">
        <f>VLOOKUP(B6543,[1]Planilha8!$X$4:$Z$6629,3,0)</f>
        <v>CLÍNICA MÉDICA</v>
      </c>
      <c r="F6543" s="12" t="str">
        <f>VLOOKUP(B6543,[1]Planilha8!$X$4:$AD$6629,7,0)</f>
        <v>BOM</v>
      </c>
      <c r="G6543" s="82">
        <v>42860</v>
      </c>
      <c r="H6543" s="83">
        <v>948</v>
      </c>
      <c r="I6543" s="15" t="s">
        <v>22</v>
      </c>
      <c r="J6543" s="84" t="s">
        <v>619</v>
      </c>
      <c r="K6543" s="85">
        <v>4896</v>
      </c>
      <c r="L6543" s="86">
        <v>2017000160</v>
      </c>
      <c r="M6543" s="59">
        <v>43465</v>
      </c>
      <c r="N6543" s="60">
        <v>497.43666666666701</v>
      </c>
      <c r="O6543" s="61">
        <v>0.33</v>
      </c>
      <c r="P6543" s="62">
        <v>2.75E-2</v>
      </c>
      <c r="Q6543" s="63">
        <v>26.07</v>
      </c>
      <c r="R6543" s="64">
        <v>523.506666666667</v>
      </c>
      <c r="S6543" s="25">
        <v>424.493333333333</v>
      </c>
      <c r="AMG6543"/>
      <c r="AMH6543"/>
      <c r="AMI6543"/>
      <c r="AMJ6543"/>
    </row>
    <row r="6544" spans="1:1024" s="2" customFormat="1" ht="38.25" x14ac:dyDescent="0.25">
      <c r="A6544" s="10" t="s">
        <v>1462</v>
      </c>
      <c r="B6544" s="81">
        <v>9258</v>
      </c>
      <c r="C6544" s="10">
        <f>VLOOKUP(B6544,[1]Planilha8!$X$4:$Y$6629,2,0)</f>
        <v>2042256</v>
      </c>
      <c r="D6544" s="27" t="s">
        <v>1735</v>
      </c>
      <c r="E6544" s="12" t="str">
        <f>VLOOKUP(B6544,[1]Planilha8!$X$4:$Z$6629,3,0)</f>
        <v>CLÍNICA CIRÚRGICA</v>
      </c>
      <c r="F6544" s="12" t="str">
        <f>VLOOKUP(B6544,[1]Planilha8!$X$4:$AD$6629,7,0)</f>
        <v>BOM</v>
      </c>
      <c r="G6544" s="82">
        <v>42860</v>
      </c>
      <c r="H6544" s="83">
        <v>948</v>
      </c>
      <c r="I6544" s="15" t="s">
        <v>22</v>
      </c>
      <c r="J6544" s="84" t="s">
        <v>619</v>
      </c>
      <c r="K6544" s="85">
        <v>4896</v>
      </c>
      <c r="L6544" s="86">
        <v>2017000160</v>
      </c>
      <c r="M6544" s="59">
        <v>43465</v>
      </c>
      <c r="N6544" s="60">
        <v>497.43666666666701</v>
      </c>
      <c r="O6544" s="61">
        <v>0.33</v>
      </c>
      <c r="P6544" s="62">
        <v>2.75E-2</v>
      </c>
      <c r="Q6544" s="63">
        <v>26.07</v>
      </c>
      <c r="R6544" s="64">
        <v>523.506666666667</v>
      </c>
      <c r="S6544" s="25">
        <v>424.493333333333</v>
      </c>
      <c r="AMG6544"/>
      <c r="AMH6544"/>
      <c r="AMI6544"/>
      <c r="AMJ6544"/>
    </row>
    <row r="6545" spans="1:1024" s="2" customFormat="1" ht="38.25" x14ac:dyDescent="0.25">
      <c r="A6545" s="10" t="s">
        <v>1462</v>
      </c>
      <c r="B6545" s="81">
        <v>9259</v>
      </c>
      <c r="C6545" s="10">
        <f>VLOOKUP(B6545,[1]Planilha8!$X$4:$Y$6629,2,0)</f>
        <v>2042257</v>
      </c>
      <c r="D6545" s="27" t="s">
        <v>1735</v>
      </c>
      <c r="E6545" s="12" t="str">
        <f>VLOOKUP(B6545,[1]Planilha8!$X$4:$Z$6629,3,0)</f>
        <v>DIÁLISE</v>
      </c>
      <c r="F6545" s="12" t="str">
        <f>VLOOKUP(B6545,[1]Planilha8!$X$4:$AD$6629,7,0)</f>
        <v>BOM</v>
      </c>
      <c r="G6545" s="82">
        <v>42860</v>
      </c>
      <c r="H6545" s="83">
        <v>948</v>
      </c>
      <c r="I6545" s="15" t="s">
        <v>22</v>
      </c>
      <c r="J6545" s="84" t="s">
        <v>619</v>
      </c>
      <c r="K6545" s="85">
        <v>4896</v>
      </c>
      <c r="L6545" s="86">
        <v>2017000160</v>
      </c>
      <c r="M6545" s="59">
        <v>43465</v>
      </c>
      <c r="N6545" s="60">
        <v>497.43666666666701</v>
      </c>
      <c r="O6545" s="61">
        <v>0.33</v>
      </c>
      <c r="P6545" s="62">
        <v>2.75E-2</v>
      </c>
      <c r="Q6545" s="63">
        <v>26.07</v>
      </c>
      <c r="R6545" s="64">
        <v>523.506666666667</v>
      </c>
      <c r="S6545" s="25">
        <v>424.493333333333</v>
      </c>
      <c r="AMG6545"/>
      <c r="AMH6545"/>
      <c r="AMI6545"/>
      <c r="AMJ6545"/>
    </row>
    <row r="6546" spans="1:1024" s="2" customFormat="1" ht="38.25" x14ac:dyDescent="0.25">
      <c r="A6546" s="10" t="s">
        <v>1462</v>
      </c>
      <c r="B6546" s="81">
        <v>9260</v>
      </c>
      <c r="C6546" s="10">
        <f>VLOOKUP(B6546,[1]Planilha8!$X$4:$Y$6629,2,0)</f>
        <v>2042258</v>
      </c>
      <c r="D6546" s="27" t="s">
        <v>1735</v>
      </c>
      <c r="E6546" s="12" t="str">
        <f>VLOOKUP(B6546,[1]Planilha8!$X$4:$Z$6629,3,0)</f>
        <v>GALPÃO ALMOXARIFADO</v>
      </c>
      <c r="F6546" s="12" t="str">
        <f>VLOOKUP(B6546,[1]Planilha8!$X$4:$AD$6629,7,0)</f>
        <v>SUCATA</v>
      </c>
      <c r="G6546" s="82">
        <v>42860</v>
      </c>
      <c r="H6546" s="83">
        <v>948</v>
      </c>
      <c r="I6546" s="15" t="s">
        <v>22</v>
      </c>
      <c r="J6546" s="84" t="s">
        <v>619</v>
      </c>
      <c r="K6546" s="85">
        <v>4896</v>
      </c>
      <c r="L6546" s="86">
        <v>2017000160</v>
      </c>
      <c r="M6546" s="59">
        <v>43465</v>
      </c>
      <c r="N6546" s="60">
        <v>497.43666666666701</v>
      </c>
      <c r="O6546" s="61">
        <v>0.33</v>
      </c>
      <c r="P6546" s="62">
        <v>2.75E-2</v>
      </c>
      <c r="Q6546" s="63">
        <v>26.07</v>
      </c>
      <c r="R6546" s="64">
        <v>523.506666666667</v>
      </c>
      <c r="S6546" s="25">
        <v>424.493333333333</v>
      </c>
      <c r="AMG6546"/>
      <c r="AMH6546"/>
      <c r="AMI6546"/>
      <c r="AMJ6546"/>
    </row>
    <row r="6547" spans="1:1024" s="2" customFormat="1" ht="38.25" x14ac:dyDescent="0.25">
      <c r="A6547" s="10" t="s">
        <v>1462</v>
      </c>
      <c r="B6547" s="81">
        <v>9261</v>
      </c>
      <c r="C6547" s="10">
        <f>VLOOKUP(B6547,[1]Planilha8!$X$4:$Y$6629,2,0)</f>
        <v>2042259</v>
      </c>
      <c r="D6547" s="27" t="s">
        <v>1735</v>
      </c>
      <c r="E6547" s="12" t="str">
        <f>VLOOKUP(B6547,[1]Planilha8!$X$4:$Z$6629,3,0)</f>
        <v>CLÍNICA MÉDICA</v>
      </c>
      <c r="F6547" s="12" t="str">
        <f>VLOOKUP(B6547,[1]Planilha8!$X$4:$AD$6629,7,0)</f>
        <v>BOM</v>
      </c>
      <c r="G6547" s="82">
        <v>42860</v>
      </c>
      <c r="H6547" s="83">
        <v>948</v>
      </c>
      <c r="I6547" s="15" t="s">
        <v>22</v>
      </c>
      <c r="J6547" s="84" t="s">
        <v>619</v>
      </c>
      <c r="K6547" s="85">
        <v>4896</v>
      </c>
      <c r="L6547" s="86">
        <v>2017000160</v>
      </c>
      <c r="M6547" s="59">
        <v>43465</v>
      </c>
      <c r="N6547" s="60">
        <v>497.43666666666701</v>
      </c>
      <c r="O6547" s="61">
        <v>0.33</v>
      </c>
      <c r="P6547" s="62">
        <v>2.75E-2</v>
      </c>
      <c r="Q6547" s="63">
        <v>26.07</v>
      </c>
      <c r="R6547" s="64">
        <v>523.506666666667</v>
      </c>
      <c r="S6547" s="25">
        <v>424.493333333333</v>
      </c>
      <c r="AMG6547"/>
      <c r="AMH6547"/>
      <c r="AMI6547"/>
      <c r="AMJ6547"/>
    </row>
    <row r="6548" spans="1:1024" s="2" customFormat="1" ht="38.25" x14ac:dyDescent="0.25">
      <c r="A6548" s="10" t="s">
        <v>1462</v>
      </c>
      <c r="B6548" s="81">
        <v>9262</v>
      </c>
      <c r="C6548" s="10">
        <f>VLOOKUP(B6548,[1]Planilha8!$X$4:$Y$6629,2,0)</f>
        <v>2042260</v>
      </c>
      <c r="D6548" s="27" t="s">
        <v>1735</v>
      </c>
      <c r="E6548" s="12" t="str">
        <f>VLOOKUP(B6548,[1]Planilha8!$X$4:$Z$6629,3,0)</f>
        <v>GALPÃO ALMOXARIFADO</v>
      </c>
      <c r="F6548" s="12" t="str">
        <f>VLOOKUP(B6548,[1]Planilha8!$X$4:$AD$6629,7,0)</f>
        <v>SUCATA</v>
      </c>
      <c r="G6548" s="82">
        <v>42860</v>
      </c>
      <c r="H6548" s="83">
        <v>948</v>
      </c>
      <c r="I6548" s="15" t="s">
        <v>22</v>
      </c>
      <c r="J6548" s="84" t="s">
        <v>619</v>
      </c>
      <c r="K6548" s="85">
        <v>4896</v>
      </c>
      <c r="L6548" s="86">
        <v>2017000160</v>
      </c>
      <c r="M6548" s="59">
        <v>43465</v>
      </c>
      <c r="N6548" s="60">
        <v>497.43666666666701</v>
      </c>
      <c r="O6548" s="61">
        <v>0.33</v>
      </c>
      <c r="P6548" s="62">
        <v>2.75E-2</v>
      </c>
      <c r="Q6548" s="63">
        <v>26.07</v>
      </c>
      <c r="R6548" s="64">
        <v>523.506666666667</v>
      </c>
      <c r="S6548" s="25">
        <v>424.493333333333</v>
      </c>
      <c r="AMG6548"/>
      <c r="AMH6548"/>
      <c r="AMI6548"/>
      <c r="AMJ6548"/>
    </row>
    <row r="6549" spans="1:1024" s="2" customFormat="1" ht="38.25" x14ac:dyDescent="0.25">
      <c r="A6549" s="10" t="s">
        <v>1462</v>
      </c>
      <c r="B6549" s="81">
        <v>9263</v>
      </c>
      <c r="C6549" s="10" t="e">
        <f>VLOOKUP(B6549,[1]Planilha8!$X$4:$Y$6629,2,0)</f>
        <v>#N/A</v>
      </c>
      <c r="D6549" s="27" t="s">
        <v>1735</v>
      </c>
      <c r="E6549" s="12" t="e">
        <f>VLOOKUP(B6549,[1]Planilha8!$X$4:$Z$6629,3,0)</f>
        <v>#N/A</v>
      </c>
      <c r="F6549" s="12" t="e">
        <f>VLOOKUP(B6549,[1]Planilha8!$X$4:$AD$6629,7,0)</f>
        <v>#N/A</v>
      </c>
      <c r="G6549" s="82">
        <v>42860</v>
      </c>
      <c r="H6549" s="83">
        <v>948</v>
      </c>
      <c r="I6549" s="15" t="s">
        <v>22</v>
      </c>
      <c r="J6549" s="84" t="s">
        <v>619</v>
      </c>
      <c r="K6549" s="85">
        <v>4896</v>
      </c>
      <c r="L6549" s="86">
        <v>2017000160</v>
      </c>
      <c r="M6549" s="59">
        <v>43465</v>
      </c>
      <c r="N6549" s="60">
        <v>497.43666666666701</v>
      </c>
      <c r="O6549" s="61">
        <v>0.33</v>
      </c>
      <c r="P6549" s="62">
        <v>2.75E-2</v>
      </c>
      <c r="Q6549" s="63">
        <v>26.07</v>
      </c>
      <c r="R6549" s="64">
        <v>523.506666666667</v>
      </c>
      <c r="S6549" s="25">
        <v>424.493333333333</v>
      </c>
      <c r="AMG6549"/>
      <c r="AMH6549"/>
      <c r="AMI6549"/>
      <c r="AMJ6549"/>
    </row>
    <row r="6550" spans="1:1024" s="2" customFormat="1" ht="38.25" x14ac:dyDescent="0.25">
      <c r="A6550" s="10" t="s">
        <v>1462</v>
      </c>
      <c r="B6550" s="81">
        <v>9264</v>
      </c>
      <c r="C6550" s="10" t="e">
        <f>VLOOKUP(B6550,[1]Planilha8!$X$4:$Y$6629,2,0)</f>
        <v>#N/A</v>
      </c>
      <c r="D6550" s="27" t="s">
        <v>1735</v>
      </c>
      <c r="E6550" s="12" t="e">
        <f>VLOOKUP(B6550,[1]Planilha8!$X$4:$Z$6629,3,0)</f>
        <v>#N/A</v>
      </c>
      <c r="F6550" s="12" t="e">
        <f>VLOOKUP(B6550,[1]Planilha8!$X$4:$AD$6629,7,0)</f>
        <v>#N/A</v>
      </c>
      <c r="G6550" s="82">
        <v>42860</v>
      </c>
      <c r="H6550" s="83">
        <v>948</v>
      </c>
      <c r="I6550" s="15" t="s">
        <v>22</v>
      </c>
      <c r="J6550" s="84" t="s">
        <v>619</v>
      </c>
      <c r="K6550" s="85">
        <v>4896</v>
      </c>
      <c r="L6550" s="86">
        <v>2017000160</v>
      </c>
      <c r="M6550" s="59">
        <v>43465</v>
      </c>
      <c r="N6550" s="60">
        <v>497.43666666666701</v>
      </c>
      <c r="O6550" s="61">
        <v>0.33</v>
      </c>
      <c r="P6550" s="62">
        <v>2.75E-2</v>
      </c>
      <c r="Q6550" s="63">
        <v>26.07</v>
      </c>
      <c r="R6550" s="64">
        <v>523.506666666667</v>
      </c>
      <c r="S6550" s="25">
        <v>424.493333333333</v>
      </c>
      <c r="AMG6550"/>
      <c r="AMH6550"/>
      <c r="AMI6550"/>
      <c r="AMJ6550"/>
    </row>
    <row r="6551" spans="1:1024" s="2" customFormat="1" ht="38.25" x14ac:dyDescent="0.25">
      <c r="A6551" s="10" t="s">
        <v>1462</v>
      </c>
      <c r="B6551" s="81">
        <v>9265</v>
      </c>
      <c r="C6551" s="10">
        <f>VLOOKUP(B6551,[1]Planilha8!$X$4:$Y$6629,2,0)</f>
        <v>2042263</v>
      </c>
      <c r="D6551" s="27" t="s">
        <v>1735</v>
      </c>
      <c r="E6551" s="12" t="str">
        <f>VLOOKUP(B6551,[1]Planilha8!$X$4:$Z$6629,3,0)</f>
        <v>CLÍNICA CIRÚRGICA</v>
      </c>
      <c r="F6551" s="12" t="str">
        <f>VLOOKUP(B6551,[1]Planilha8!$X$4:$AD$6629,7,0)</f>
        <v>BOM</v>
      </c>
      <c r="G6551" s="82">
        <v>42860</v>
      </c>
      <c r="H6551" s="83">
        <v>948</v>
      </c>
      <c r="I6551" s="15" t="s">
        <v>22</v>
      </c>
      <c r="J6551" s="84" t="s">
        <v>619</v>
      </c>
      <c r="K6551" s="85">
        <v>4896</v>
      </c>
      <c r="L6551" s="86">
        <v>2017000160</v>
      </c>
      <c r="M6551" s="59">
        <v>43465</v>
      </c>
      <c r="N6551" s="60">
        <v>497.43666666666701</v>
      </c>
      <c r="O6551" s="61">
        <v>0.33</v>
      </c>
      <c r="P6551" s="62">
        <v>2.75E-2</v>
      </c>
      <c r="Q6551" s="63">
        <v>26.07</v>
      </c>
      <c r="R6551" s="64">
        <v>523.506666666667</v>
      </c>
      <c r="S6551" s="25">
        <v>424.493333333333</v>
      </c>
      <c r="AMG6551"/>
      <c r="AMH6551"/>
      <c r="AMI6551"/>
      <c r="AMJ6551"/>
    </row>
    <row r="6552" spans="1:1024" s="2" customFormat="1" ht="38.25" x14ac:dyDescent="0.25">
      <c r="A6552" s="10" t="s">
        <v>1462</v>
      </c>
      <c r="B6552" s="81">
        <v>9266</v>
      </c>
      <c r="C6552" s="10">
        <f>VLOOKUP(B6552,[1]Planilha8!$X$4:$Y$6629,2,0)</f>
        <v>2042264</v>
      </c>
      <c r="D6552" s="27" t="s">
        <v>1735</v>
      </c>
      <c r="E6552" s="12" t="str">
        <f>VLOOKUP(B6552,[1]Planilha8!$X$4:$Z$6629,3,0)</f>
        <v>CLÍNICA MÉDICA</v>
      </c>
      <c r="F6552" s="12" t="str">
        <f>VLOOKUP(B6552,[1]Planilha8!$X$4:$AD$6629,7,0)</f>
        <v>BOM</v>
      </c>
      <c r="G6552" s="82">
        <v>42860</v>
      </c>
      <c r="H6552" s="83">
        <v>948</v>
      </c>
      <c r="I6552" s="15" t="s">
        <v>22</v>
      </c>
      <c r="J6552" s="84" t="s">
        <v>619</v>
      </c>
      <c r="K6552" s="85">
        <v>4896</v>
      </c>
      <c r="L6552" s="86">
        <v>2017000160</v>
      </c>
      <c r="M6552" s="59">
        <v>43465</v>
      </c>
      <c r="N6552" s="60">
        <v>497.43666666666701</v>
      </c>
      <c r="O6552" s="61">
        <v>0.33</v>
      </c>
      <c r="P6552" s="62">
        <v>2.75E-2</v>
      </c>
      <c r="Q6552" s="63">
        <v>26.07</v>
      </c>
      <c r="R6552" s="64">
        <v>523.506666666667</v>
      </c>
      <c r="S6552" s="25">
        <v>424.493333333333</v>
      </c>
      <c r="AMG6552"/>
      <c r="AMH6552"/>
      <c r="AMI6552"/>
      <c r="AMJ6552"/>
    </row>
    <row r="6553" spans="1:1024" s="2" customFormat="1" ht="38.25" x14ac:dyDescent="0.25">
      <c r="A6553" s="10" t="s">
        <v>1462</v>
      </c>
      <c r="B6553" s="81">
        <v>9267</v>
      </c>
      <c r="C6553" s="10">
        <f>VLOOKUP(B6553,[1]Planilha8!$X$4:$Y$6629,2,0)</f>
        <v>2042265</v>
      </c>
      <c r="D6553" s="27" t="s">
        <v>1735</v>
      </c>
      <c r="E6553" s="12" t="str">
        <f>VLOOKUP(B6553,[1]Planilha8!$X$4:$Z$6629,3,0)</f>
        <v>CLÍNICA MÉDICA</v>
      </c>
      <c r="F6553" s="12" t="str">
        <f>VLOOKUP(B6553,[1]Planilha8!$X$4:$AD$6629,7,0)</f>
        <v>BOM</v>
      </c>
      <c r="G6553" s="82">
        <v>42860</v>
      </c>
      <c r="H6553" s="83">
        <v>948</v>
      </c>
      <c r="I6553" s="15" t="s">
        <v>22</v>
      </c>
      <c r="J6553" s="84" t="s">
        <v>619</v>
      </c>
      <c r="K6553" s="85">
        <v>4896</v>
      </c>
      <c r="L6553" s="86">
        <v>2017000160</v>
      </c>
      <c r="M6553" s="59">
        <v>43465</v>
      </c>
      <c r="N6553" s="60">
        <v>497.43666666666701</v>
      </c>
      <c r="O6553" s="61">
        <v>0.33</v>
      </c>
      <c r="P6553" s="62">
        <v>2.75E-2</v>
      </c>
      <c r="Q6553" s="63">
        <v>26.07</v>
      </c>
      <c r="R6553" s="64">
        <v>523.506666666667</v>
      </c>
      <c r="S6553" s="25">
        <v>424.493333333333</v>
      </c>
      <c r="AMG6553"/>
      <c r="AMH6553"/>
      <c r="AMI6553"/>
      <c r="AMJ6553"/>
    </row>
    <row r="6554" spans="1:1024" s="2" customFormat="1" ht="38.25" x14ac:dyDescent="0.25">
      <c r="A6554" s="10" t="s">
        <v>1462</v>
      </c>
      <c r="B6554" s="81">
        <v>9268</v>
      </c>
      <c r="C6554" s="10">
        <f>VLOOKUP(B6554,[1]Planilha8!$X$4:$Y$6629,2,0)</f>
        <v>2042266</v>
      </c>
      <c r="D6554" s="27" t="s">
        <v>1735</v>
      </c>
      <c r="E6554" s="12" t="str">
        <f>VLOOKUP(B6554,[1]Planilha8!$X$4:$Z$6629,3,0)</f>
        <v>GALPÃO ALMOXARIFADO</v>
      </c>
      <c r="F6554" s="12" t="str">
        <f>VLOOKUP(B6554,[1]Planilha8!$X$4:$AD$6629,7,0)</f>
        <v>SUCATA</v>
      </c>
      <c r="G6554" s="82">
        <v>42860</v>
      </c>
      <c r="H6554" s="83">
        <v>948</v>
      </c>
      <c r="I6554" s="15" t="s">
        <v>22</v>
      </c>
      <c r="J6554" s="84" t="s">
        <v>619</v>
      </c>
      <c r="K6554" s="85">
        <v>4896</v>
      </c>
      <c r="L6554" s="86">
        <v>2017000160</v>
      </c>
      <c r="M6554" s="59">
        <v>43465</v>
      </c>
      <c r="N6554" s="60">
        <v>497.43666666666701</v>
      </c>
      <c r="O6554" s="61">
        <v>0.33</v>
      </c>
      <c r="P6554" s="62">
        <v>2.75E-2</v>
      </c>
      <c r="Q6554" s="63">
        <v>26.07</v>
      </c>
      <c r="R6554" s="64">
        <v>523.506666666667</v>
      </c>
      <c r="S6554" s="25">
        <v>424.493333333333</v>
      </c>
      <c r="AMG6554"/>
      <c r="AMH6554"/>
      <c r="AMI6554"/>
      <c r="AMJ6554"/>
    </row>
    <row r="6555" spans="1:1024" s="2" customFormat="1" ht="38.25" x14ac:dyDescent="0.25">
      <c r="A6555" s="10" t="s">
        <v>1462</v>
      </c>
      <c r="B6555" s="81">
        <v>9269</v>
      </c>
      <c r="C6555" s="10" t="e">
        <f>VLOOKUP(B6555,[1]Planilha8!$X$4:$Y$6629,2,0)</f>
        <v>#N/A</v>
      </c>
      <c r="D6555" s="27" t="s">
        <v>1735</v>
      </c>
      <c r="E6555" s="12" t="e">
        <f>VLOOKUP(B6555,[1]Planilha8!$X$4:$Z$6629,3,0)</f>
        <v>#N/A</v>
      </c>
      <c r="F6555" s="12" t="e">
        <f>VLOOKUP(B6555,[1]Planilha8!$X$4:$AD$6629,7,0)</f>
        <v>#N/A</v>
      </c>
      <c r="G6555" s="82">
        <v>42860</v>
      </c>
      <c r="H6555" s="83">
        <v>948</v>
      </c>
      <c r="I6555" s="15" t="s">
        <v>22</v>
      </c>
      <c r="J6555" s="84" t="s">
        <v>619</v>
      </c>
      <c r="K6555" s="85">
        <v>4896</v>
      </c>
      <c r="L6555" s="86">
        <v>2017000160</v>
      </c>
      <c r="M6555" s="59">
        <v>43465</v>
      </c>
      <c r="N6555" s="60">
        <v>497.43666666666701</v>
      </c>
      <c r="O6555" s="61">
        <v>0.33</v>
      </c>
      <c r="P6555" s="62">
        <v>2.75E-2</v>
      </c>
      <c r="Q6555" s="63">
        <v>26.07</v>
      </c>
      <c r="R6555" s="64">
        <v>523.506666666667</v>
      </c>
      <c r="S6555" s="25">
        <v>424.493333333333</v>
      </c>
      <c r="AMG6555"/>
      <c r="AMH6555"/>
      <c r="AMI6555"/>
      <c r="AMJ6555"/>
    </row>
    <row r="6556" spans="1:1024" s="2" customFormat="1" ht="38.25" x14ac:dyDescent="0.25">
      <c r="A6556" s="10" t="s">
        <v>1462</v>
      </c>
      <c r="B6556" s="81">
        <v>9270</v>
      </c>
      <c r="C6556" s="10">
        <f>VLOOKUP(B6556,[1]Planilha8!$X$4:$Y$6629,2,0)</f>
        <v>2042268</v>
      </c>
      <c r="D6556" s="27" t="s">
        <v>1735</v>
      </c>
      <c r="E6556" s="12" t="str">
        <f>VLOOKUP(B6556,[1]Planilha8!$X$4:$Z$6629,3,0)</f>
        <v>CLÍNICA CIRÚRGICA</v>
      </c>
      <c r="F6556" s="12" t="str">
        <f>VLOOKUP(B6556,[1]Planilha8!$X$4:$AD$6629,7,0)</f>
        <v>BOM</v>
      </c>
      <c r="G6556" s="82">
        <v>42860</v>
      </c>
      <c r="H6556" s="83">
        <v>948</v>
      </c>
      <c r="I6556" s="15" t="s">
        <v>22</v>
      </c>
      <c r="J6556" s="84" t="s">
        <v>619</v>
      </c>
      <c r="K6556" s="85">
        <v>4896</v>
      </c>
      <c r="L6556" s="86">
        <v>2017000160</v>
      </c>
      <c r="M6556" s="59">
        <v>43465</v>
      </c>
      <c r="N6556" s="60">
        <v>497.43666666666701</v>
      </c>
      <c r="O6556" s="61">
        <v>0.33</v>
      </c>
      <c r="P6556" s="62">
        <v>2.75E-2</v>
      </c>
      <c r="Q6556" s="63">
        <v>26.07</v>
      </c>
      <c r="R6556" s="64">
        <v>523.506666666667</v>
      </c>
      <c r="S6556" s="25">
        <v>424.493333333333</v>
      </c>
      <c r="AMG6556"/>
      <c r="AMH6556"/>
      <c r="AMI6556"/>
      <c r="AMJ6556"/>
    </row>
    <row r="6557" spans="1:1024" s="2" customFormat="1" ht="38.25" x14ac:dyDescent="0.25">
      <c r="A6557" s="10" t="s">
        <v>1462</v>
      </c>
      <c r="B6557" s="81">
        <v>9271</v>
      </c>
      <c r="C6557" s="10">
        <f>VLOOKUP(B6557,[1]Planilha8!$X$4:$Y$6629,2,0)</f>
        <v>2042269</v>
      </c>
      <c r="D6557" s="27" t="s">
        <v>1735</v>
      </c>
      <c r="E6557" s="12" t="str">
        <f>VLOOKUP(B6557,[1]Planilha8!$X$4:$Z$6629,3,0)</f>
        <v>GALPÃO ALMOXARIFADO</v>
      </c>
      <c r="F6557" s="12" t="str">
        <f>VLOOKUP(B6557,[1]Planilha8!$X$4:$AD$6629,7,0)</f>
        <v>SUCATA</v>
      </c>
      <c r="G6557" s="82">
        <v>42860</v>
      </c>
      <c r="H6557" s="83">
        <v>948</v>
      </c>
      <c r="I6557" s="15" t="s">
        <v>22</v>
      </c>
      <c r="J6557" s="84" t="s">
        <v>619</v>
      </c>
      <c r="K6557" s="85">
        <v>4896</v>
      </c>
      <c r="L6557" s="86">
        <v>2017000160</v>
      </c>
      <c r="M6557" s="59">
        <v>43465</v>
      </c>
      <c r="N6557" s="60">
        <v>497.43666666666701</v>
      </c>
      <c r="O6557" s="61">
        <v>0.33</v>
      </c>
      <c r="P6557" s="62">
        <v>2.75E-2</v>
      </c>
      <c r="Q6557" s="63">
        <v>26.07</v>
      </c>
      <c r="R6557" s="64">
        <v>523.506666666667</v>
      </c>
      <c r="S6557" s="25">
        <v>424.493333333333</v>
      </c>
      <c r="AMG6557"/>
      <c r="AMH6557"/>
      <c r="AMI6557"/>
      <c r="AMJ6557"/>
    </row>
    <row r="6558" spans="1:1024" s="2" customFormat="1" ht="25.5" x14ac:dyDescent="0.25">
      <c r="A6558" s="10" t="s">
        <v>1462</v>
      </c>
      <c r="B6558" s="81">
        <v>9275</v>
      </c>
      <c r="C6558" s="10">
        <f>VLOOKUP(B6558,[1]Planilha8!$X$4:$Y$6629,2,0)</f>
        <v>2042274</v>
      </c>
      <c r="D6558" s="27" t="s">
        <v>1736</v>
      </c>
      <c r="E6558" s="12" t="str">
        <f>VLOOKUP(B6558,[1]Planilha8!$X$4:$Z$6629,3,0)</f>
        <v>CONDUTORES</v>
      </c>
      <c r="F6558" s="12" t="str">
        <f>VLOOKUP(B6558,[1]Planilha8!$X$4:$AD$6629,7,0)</f>
        <v>BOM</v>
      </c>
      <c r="G6558" s="82">
        <v>42878</v>
      </c>
      <c r="H6558" s="83">
        <v>1772.3</v>
      </c>
      <c r="I6558" s="15" t="s">
        <v>22</v>
      </c>
      <c r="J6558" s="84" t="s">
        <v>1737</v>
      </c>
      <c r="K6558" s="85">
        <v>20460</v>
      </c>
      <c r="L6558" s="86">
        <v>2016003275</v>
      </c>
      <c r="M6558" s="59">
        <v>43465</v>
      </c>
      <c r="N6558" s="60">
        <v>701.53541666666695</v>
      </c>
      <c r="O6558" s="61">
        <v>0.25</v>
      </c>
      <c r="P6558" s="62">
        <v>2.0833333333333301E-2</v>
      </c>
      <c r="Q6558" s="63">
        <v>36.922916666666701</v>
      </c>
      <c r="R6558" s="64">
        <v>738.45833333333303</v>
      </c>
      <c r="S6558" s="25">
        <v>1033.8416666666701</v>
      </c>
      <c r="AMG6558"/>
      <c r="AMH6558"/>
      <c r="AMI6558"/>
      <c r="AMJ6558"/>
    </row>
    <row r="6559" spans="1:1024" s="2" customFormat="1" ht="25.5" x14ac:dyDescent="0.25">
      <c r="A6559" s="10" t="s">
        <v>1462</v>
      </c>
      <c r="B6559" s="81">
        <v>9276</v>
      </c>
      <c r="C6559" s="10">
        <f>VLOOKUP(B6559,[1]Planilha8!$X$4:$Y$6629,2,0)</f>
        <v>2042275</v>
      </c>
      <c r="D6559" s="27" t="s">
        <v>1736</v>
      </c>
      <c r="E6559" s="12" t="str">
        <f>VLOOKUP(B6559,[1]Planilha8!$X$4:$Z$6629,3,0)</f>
        <v>CONDUTORES</v>
      </c>
      <c r="F6559" s="12" t="str">
        <f>VLOOKUP(B6559,[1]Planilha8!$X$4:$AD$6629,7,0)</f>
        <v>BOM</v>
      </c>
      <c r="G6559" s="82">
        <v>42878</v>
      </c>
      <c r="H6559" s="83">
        <v>1772.3</v>
      </c>
      <c r="I6559" s="15" t="s">
        <v>22</v>
      </c>
      <c r="J6559" s="84" t="s">
        <v>1737</v>
      </c>
      <c r="K6559" s="85">
        <v>20460</v>
      </c>
      <c r="L6559" s="86">
        <v>2016003275</v>
      </c>
      <c r="M6559" s="59">
        <v>43465</v>
      </c>
      <c r="N6559" s="60">
        <v>701.53541666666695</v>
      </c>
      <c r="O6559" s="61">
        <v>0.25</v>
      </c>
      <c r="P6559" s="62">
        <v>2.0833333333333301E-2</v>
      </c>
      <c r="Q6559" s="63">
        <v>36.922916666666701</v>
      </c>
      <c r="R6559" s="64">
        <v>738.45833333333303</v>
      </c>
      <c r="S6559" s="25">
        <v>1033.8416666666701</v>
      </c>
      <c r="AMG6559"/>
      <c r="AMH6559"/>
      <c r="AMI6559"/>
      <c r="AMJ6559"/>
    </row>
    <row r="6560" spans="1:1024" s="2" customFormat="1" ht="51" x14ac:dyDescent="0.25">
      <c r="A6560" s="10" t="s">
        <v>1462</v>
      </c>
      <c r="B6560" s="81">
        <v>9277</v>
      </c>
      <c r="C6560" s="10">
        <f>VLOOKUP(B6560,[1]Planilha8!$X$4:$Y$6629,2,0)</f>
        <v>2042270</v>
      </c>
      <c r="D6560" s="27" t="s">
        <v>1738</v>
      </c>
      <c r="E6560" s="12" t="str">
        <f>VLOOKUP(B6560,[1]Planilha8!$X$4:$Z$6629,3,0)</f>
        <v>GALPÃO ALMOXARIFADO</v>
      </c>
      <c r="F6560" s="12" t="str">
        <f>VLOOKUP(B6560,[1]Planilha8!$X$4:$AD$6629,7,0)</f>
        <v>RUIM</v>
      </c>
      <c r="G6560" s="82">
        <v>42878</v>
      </c>
      <c r="H6560" s="83">
        <v>1035</v>
      </c>
      <c r="I6560" s="15" t="s">
        <v>22</v>
      </c>
      <c r="J6560" s="84" t="s">
        <v>1737</v>
      </c>
      <c r="K6560" s="85">
        <v>20460</v>
      </c>
      <c r="L6560" s="86">
        <v>2016003275</v>
      </c>
      <c r="M6560" s="59">
        <v>43465</v>
      </c>
      <c r="N6560" s="60">
        <v>409.6875</v>
      </c>
      <c r="O6560" s="61">
        <v>0.25</v>
      </c>
      <c r="P6560" s="62">
        <v>2.0833333333333301E-2</v>
      </c>
      <c r="Q6560" s="63">
        <v>21.5625</v>
      </c>
      <c r="R6560" s="64">
        <v>431.25</v>
      </c>
      <c r="S6560" s="25">
        <v>603.75</v>
      </c>
      <c r="AMG6560"/>
      <c r="AMH6560"/>
      <c r="AMI6560"/>
      <c r="AMJ6560"/>
    </row>
    <row r="6561" spans="1:1024" s="2" customFormat="1" ht="51" x14ac:dyDescent="0.25">
      <c r="A6561" s="10" t="s">
        <v>1462</v>
      </c>
      <c r="B6561" s="81">
        <v>9278</v>
      </c>
      <c r="C6561" s="10">
        <f>VLOOKUP(B6561,[1]Planilha8!$X$4:$Y$6629,2,0)</f>
        <v>2042271</v>
      </c>
      <c r="D6561" s="27" t="s">
        <v>1738</v>
      </c>
      <c r="E6561" s="12" t="str">
        <f>VLOOKUP(B6561,[1]Planilha8!$X$4:$Z$6629,3,0)</f>
        <v>GALPÃO ALMOXARIFADO</v>
      </c>
      <c r="F6561" s="12" t="str">
        <f>VLOOKUP(B6561,[1]Planilha8!$X$4:$AD$6629,7,0)</f>
        <v>RUIM</v>
      </c>
      <c r="G6561" s="82">
        <v>42878</v>
      </c>
      <c r="H6561" s="83">
        <v>1035</v>
      </c>
      <c r="I6561" s="15" t="s">
        <v>22</v>
      </c>
      <c r="J6561" s="84" t="s">
        <v>1737</v>
      </c>
      <c r="K6561" s="85">
        <v>20460</v>
      </c>
      <c r="L6561" s="86">
        <v>2016003275</v>
      </c>
      <c r="M6561" s="59">
        <v>43465</v>
      </c>
      <c r="N6561" s="60">
        <v>409.6875</v>
      </c>
      <c r="O6561" s="61">
        <v>0.25</v>
      </c>
      <c r="P6561" s="62">
        <v>2.0833333333333301E-2</v>
      </c>
      <c r="Q6561" s="63">
        <v>21.5625</v>
      </c>
      <c r="R6561" s="64">
        <v>431.25</v>
      </c>
      <c r="S6561" s="25">
        <v>603.75</v>
      </c>
      <c r="AMG6561"/>
      <c r="AMH6561"/>
      <c r="AMI6561"/>
      <c r="AMJ6561"/>
    </row>
    <row r="6562" spans="1:1024" s="2" customFormat="1" ht="51" x14ac:dyDescent="0.25">
      <c r="A6562" s="10" t="s">
        <v>1462</v>
      </c>
      <c r="B6562" s="81">
        <v>9279</v>
      </c>
      <c r="C6562" s="10">
        <f>VLOOKUP(B6562,[1]Planilha8!$X$4:$Y$6629,2,0)</f>
        <v>2042272</v>
      </c>
      <c r="D6562" s="27" t="s">
        <v>1738</v>
      </c>
      <c r="E6562" s="12" t="str">
        <f>VLOOKUP(B6562,[1]Planilha8!$X$4:$Z$6629,3,0)</f>
        <v>GALPÃO ALMOXARIFADO</v>
      </c>
      <c r="F6562" s="12" t="str">
        <f>VLOOKUP(B6562,[1]Planilha8!$X$4:$AD$6629,7,0)</f>
        <v>RUIM</v>
      </c>
      <c r="G6562" s="82">
        <v>42878</v>
      </c>
      <c r="H6562" s="83">
        <v>1035</v>
      </c>
      <c r="I6562" s="15" t="s">
        <v>22</v>
      </c>
      <c r="J6562" s="84" t="s">
        <v>1737</v>
      </c>
      <c r="K6562" s="85">
        <v>20460</v>
      </c>
      <c r="L6562" s="86">
        <v>2016003275</v>
      </c>
      <c r="M6562" s="59">
        <v>43465</v>
      </c>
      <c r="N6562" s="60">
        <v>409.6875</v>
      </c>
      <c r="O6562" s="61">
        <v>0.25</v>
      </c>
      <c r="P6562" s="62">
        <v>2.0833333333333301E-2</v>
      </c>
      <c r="Q6562" s="63">
        <v>21.5625</v>
      </c>
      <c r="R6562" s="64">
        <v>431.25</v>
      </c>
      <c r="S6562" s="25">
        <v>603.75</v>
      </c>
      <c r="AMG6562"/>
      <c r="AMH6562"/>
      <c r="AMI6562"/>
      <c r="AMJ6562"/>
    </row>
    <row r="6563" spans="1:1024" s="2" customFormat="1" ht="51" x14ac:dyDescent="0.25">
      <c r="A6563" s="10" t="s">
        <v>1462</v>
      </c>
      <c r="B6563" s="81">
        <v>9280</v>
      </c>
      <c r="C6563" s="10">
        <f>VLOOKUP(B6563,[1]Planilha8!$X$4:$Y$6629,2,0)</f>
        <v>2042273</v>
      </c>
      <c r="D6563" s="27" t="s">
        <v>1738</v>
      </c>
      <c r="E6563" s="12" t="str">
        <f>VLOOKUP(B6563,[1]Planilha8!$X$4:$Z$6629,3,0)</f>
        <v>CONDUTORES</v>
      </c>
      <c r="F6563" s="12" t="str">
        <f>VLOOKUP(B6563,[1]Planilha8!$X$4:$AD$6629,7,0)</f>
        <v>BOM</v>
      </c>
      <c r="G6563" s="82">
        <v>42878</v>
      </c>
      <c r="H6563" s="83">
        <v>1035</v>
      </c>
      <c r="I6563" s="15" t="s">
        <v>22</v>
      </c>
      <c r="J6563" s="84" t="s">
        <v>1737</v>
      </c>
      <c r="K6563" s="85">
        <v>20460</v>
      </c>
      <c r="L6563" s="86">
        <v>2016003275</v>
      </c>
      <c r="M6563" s="59">
        <v>43465</v>
      </c>
      <c r="N6563" s="60">
        <v>409.6875</v>
      </c>
      <c r="O6563" s="61">
        <v>0.25</v>
      </c>
      <c r="P6563" s="62">
        <v>2.0833333333333301E-2</v>
      </c>
      <c r="Q6563" s="63">
        <v>21.5625</v>
      </c>
      <c r="R6563" s="64">
        <v>431.25</v>
      </c>
      <c r="S6563" s="25">
        <v>603.75</v>
      </c>
      <c r="AMG6563"/>
      <c r="AMH6563"/>
      <c r="AMI6563"/>
      <c r="AMJ6563"/>
    </row>
    <row r="6564" spans="1:1024" s="2" customFormat="1" ht="51" x14ac:dyDescent="0.25">
      <c r="A6564" s="10" t="s">
        <v>1462</v>
      </c>
      <c r="B6564" s="81">
        <v>9281</v>
      </c>
      <c r="C6564" s="10">
        <f>VLOOKUP(B6564,[1]Planilha8!$X$4:$Y$6629,2,0)</f>
        <v>2042276</v>
      </c>
      <c r="D6564" s="27" t="s">
        <v>1739</v>
      </c>
      <c r="E6564" s="12" t="str">
        <f>VLOOKUP(B6564,[1]Planilha8!$X$4:$Z$6629,3,0)</f>
        <v>CONDUTORES</v>
      </c>
      <c r="F6564" s="12" t="str">
        <f>VLOOKUP(B6564,[1]Planilha8!$X$4:$AD$6629,7,0)</f>
        <v>BOM</v>
      </c>
      <c r="G6564" s="82">
        <v>42878</v>
      </c>
      <c r="H6564" s="83">
        <v>872.51</v>
      </c>
      <c r="I6564" s="15" t="s">
        <v>22</v>
      </c>
      <c r="J6564" s="84" t="s">
        <v>1737</v>
      </c>
      <c r="K6564" s="85">
        <v>20460</v>
      </c>
      <c r="L6564" s="86">
        <v>2016003275</v>
      </c>
      <c r="M6564" s="59">
        <v>43465</v>
      </c>
      <c r="N6564" s="60">
        <v>345.368541666667</v>
      </c>
      <c r="O6564" s="61">
        <v>0.25</v>
      </c>
      <c r="P6564" s="62">
        <v>2.0833333333333301E-2</v>
      </c>
      <c r="Q6564" s="63">
        <v>18.177291666666701</v>
      </c>
      <c r="R6564" s="64">
        <v>363.54583333333301</v>
      </c>
      <c r="S6564" s="25">
        <v>508.96416666666698</v>
      </c>
      <c r="AMG6564"/>
      <c r="AMH6564"/>
      <c r="AMI6564"/>
      <c r="AMJ6564"/>
    </row>
    <row r="6565" spans="1:1024" s="2" customFormat="1" ht="51" x14ac:dyDescent="0.25">
      <c r="A6565" s="10" t="s">
        <v>1462</v>
      </c>
      <c r="B6565" s="81">
        <v>9282</v>
      </c>
      <c r="C6565" s="10">
        <f>VLOOKUP(B6565,[1]Planilha8!$X$4:$Y$6629,2,0)</f>
        <v>2042277</v>
      </c>
      <c r="D6565" s="27" t="s">
        <v>1739</v>
      </c>
      <c r="E6565" s="12" t="str">
        <f>VLOOKUP(B6565,[1]Planilha8!$X$4:$Z$6629,3,0)</f>
        <v>GALPÃO ALMOXARIFADO</v>
      </c>
      <c r="F6565" s="12" t="str">
        <f>VLOOKUP(B6565,[1]Planilha8!$X$4:$AD$6629,7,0)</f>
        <v>RUIM</v>
      </c>
      <c r="G6565" s="82">
        <v>42878</v>
      </c>
      <c r="H6565" s="83">
        <v>872.51</v>
      </c>
      <c r="I6565" s="15" t="s">
        <v>22</v>
      </c>
      <c r="J6565" s="84" t="s">
        <v>1737</v>
      </c>
      <c r="K6565" s="85">
        <v>20460</v>
      </c>
      <c r="L6565" s="86">
        <v>2016003275</v>
      </c>
      <c r="M6565" s="59">
        <v>43465</v>
      </c>
      <c r="N6565" s="60">
        <v>345.368541666667</v>
      </c>
      <c r="O6565" s="61">
        <v>0.25</v>
      </c>
      <c r="P6565" s="62">
        <v>2.0833333333333301E-2</v>
      </c>
      <c r="Q6565" s="63">
        <v>18.177291666666701</v>
      </c>
      <c r="R6565" s="64">
        <v>363.54583333333301</v>
      </c>
      <c r="S6565" s="25">
        <v>508.96416666666698</v>
      </c>
      <c r="AMG6565"/>
      <c r="AMH6565"/>
      <c r="AMI6565"/>
      <c r="AMJ6565"/>
    </row>
    <row r="6566" spans="1:1024" s="2" customFormat="1" ht="51" x14ac:dyDescent="0.25">
      <c r="A6566" s="10" t="s">
        <v>1462</v>
      </c>
      <c r="B6566" s="81">
        <v>9283</v>
      </c>
      <c r="C6566" s="10">
        <f>VLOOKUP(B6566,[1]Planilha8!$X$4:$Y$6629,2,0)</f>
        <v>2042278</v>
      </c>
      <c r="D6566" s="27" t="s">
        <v>1739</v>
      </c>
      <c r="E6566" s="12" t="str">
        <f>VLOOKUP(B6566,[1]Planilha8!$X$4:$Z$6629,3,0)</f>
        <v>CONDUTORES</v>
      </c>
      <c r="F6566" s="12" t="str">
        <f>VLOOKUP(B6566,[1]Planilha8!$X$4:$AD$6629,7,0)</f>
        <v>BOM</v>
      </c>
      <c r="G6566" s="82">
        <v>42878</v>
      </c>
      <c r="H6566" s="83">
        <v>872.51</v>
      </c>
      <c r="I6566" s="15" t="s">
        <v>22</v>
      </c>
      <c r="J6566" s="84" t="s">
        <v>1737</v>
      </c>
      <c r="K6566" s="85">
        <v>20460</v>
      </c>
      <c r="L6566" s="86">
        <v>2016003275</v>
      </c>
      <c r="M6566" s="59">
        <v>43465</v>
      </c>
      <c r="N6566" s="60">
        <v>345.368541666667</v>
      </c>
      <c r="O6566" s="61">
        <v>0.25</v>
      </c>
      <c r="P6566" s="62">
        <v>2.0833333333333301E-2</v>
      </c>
      <c r="Q6566" s="63">
        <v>18.177291666666701</v>
      </c>
      <c r="R6566" s="64">
        <v>363.54583333333301</v>
      </c>
      <c r="S6566" s="25">
        <v>508.96416666666698</v>
      </c>
      <c r="AMG6566"/>
      <c r="AMH6566"/>
      <c r="AMI6566"/>
      <c r="AMJ6566"/>
    </row>
    <row r="6567" spans="1:1024" s="2" customFormat="1" ht="51" x14ac:dyDescent="0.25">
      <c r="A6567" s="10" t="s">
        <v>1462</v>
      </c>
      <c r="B6567" s="81">
        <v>9284</v>
      </c>
      <c r="C6567" s="10">
        <f>VLOOKUP(B6567,[1]Planilha8!$X$4:$Y$6629,2,0)</f>
        <v>2042279</v>
      </c>
      <c r="D6567" s="27" t="s">
        <v>1739</v>
      </c>
      <c r="E6567" s="12" t="str">
        <f>VLOOKUP(B6567,[1]Planilha8!$X$4:$Z$6629,3,0)</f>
        <v>CONDUTORES</v>
      </c>
      <c r="F6567" s="12" t="str">
        <f>VLOOKUP(B6567,[1]Planilha8!$X$4:$AD$6629,7,0)</f>
        <v>BOM</v>
      </c>
      <c r="G6567" s="82">
        <v>42878</v>
      </c>
      <c r="H6567" s="83">
        <v>872.51</v>
      </c>
      <c r="I6567" s="15" t="s">
        <v>22</v>
      </c>
      <c r="J6567" s="84" t="s">
        <v>1737</v>
      </c>
      <c r="K6567" s="85">
        <v>20460</v>
      </c>
      <c r="L6567" s="86">
        <v>2016003275</v>
      </c>
      <c r="M6567" s="59">
        <v>43465</v>
      </c>
      <c r="N6567" s="60">
        <v>345.368541666667</v>
      </c>
      <c r="O6567" s="61">
        <v>0.25</v>
      </c>
      <c r="P6567" s="62">
        <v>2.0833333333333301E-2</v>
      </c>
      <c r="Q6567" s="63">
        <v>18.177291666666701</v>
      </c>
      <c r="R6567" s="64">
        <v>363.54583333333301</v>
      </c>
      <c r="S6567" s="25">
        <v>508.96416666666698</v>
      </c>
      <c r="AMG6567"/>
      <c r="AMH6567"/>
      <c r="AMI6567"/>
      <c r="AMJ6567"/>
    </row>
    <row r="6568" spans="1:1024" s="2" customFormat="1" ht="51" x14ac:dyDescent="0.25">
      <c r="A6568" s="10" t="s">
        <v>1462</v>
      </c>
      <c r="B6568" s="81">
        <v>9285</v>
      </c>
      <c r="C6568" s="10">
        <f>VLOOKUP(B6568,[1]Planilha8!$X$4:$Y$6629,2,0)</f>
        <v>2042280</v>
      </c>
      <c r="D6568" s="27" t="s">
        <v>1739</v>
      </c>
      <c r="E6568" s="12" t="str">
        <f>VLOOKUP(B6568,[1]Planilha8!$X$4:$Z$6629,3,0)</f>
        <v>CONDUTORES</v>
      </c>
      <c r="F6568" s="12" t="str">
        <f>VLOOKUP(B6568,[1]Planilha8!$X$4:$AD$6629,7,0)</f>
        <v>BOM</v>
      </c>
      <c r="G6568" s="82">
        <v>42878</v>
      </c>
      <c r="H6568" s="83">
        <v>872.51</v>
      </c>
      <c r="I6568" s="15" t="s">
        <v>22</v>
      </c>
      <c r="J6568" s="84" t="s">
        <v>1737</v>
      </c>
      <c r="K6568" s="85">
        <v>20460</v>
      </c>
      <c r="L6568" s="86">
        <v>2016003275</v>
      </c>
      <c r="M6568" s="59">
        <v>43465</v>
      </c>
      <c r="N6568" s="60">
        <v>345.368541666667</v>
      </c>
      <c r="O6568" s="61">
        <v>0.25</v>
      </c>
      <c r="P6568" s="62">
        <v>2.0833333333333301E-2</v>
      </c>
      <c r="Q6568" s="63">
        <v>18.177291666666701</v>
      </c>
      <c r="R6568" s="64">
        <v>363.54583333333301</v>
      </c>
      <c r="S6568" s="25">
        <v>508.96416666666698</v>
      </c>
      <c r="AMG6568"/>
      <c r="AMH6568"/>
      <c r="AMI6568"/>
      <c r="AMJ6568"/>
    </row>
    <row r="6569" spans="1:1024" s="2" customFormat="1" ht="51" x14ac:dyDescent="0.25">
      <c r="A6569" s="10" t="s">
        <v>1462</v>
      </c>
      <c r="B6569" s="81">
        <v>9286</v>
      </c>
      <c r="C6569" s="10">
        <f>VLOOKUP(B6569,[1]Planilha8!$X$4:$Y$6629,2,0)</f>
        <v>2042281</v>
      </c>
      <c r="D6569" s="27" t="s">
        <v>1739</v>
      </c>
      <c r="E6569" s="12" t="str">
        <f>VLOOKUP(B6569,[1]Planilha8!$X$4:$Z$6629,3,0)</f>
        <v>CONDUTORES</v>
      </c>
      <c r="F6569" s="12" t="str">
        <f>VLOOKUP(B6569,[1]Planilha8!$X$4:$AD$6629,7,0)</f>
        <v>BOM</v>
      </c>
      <c r="G6569" s="82">
        <v>42878</v>
      </c>
      <c r="H6569" s="83">
        <v>872.51</v>
      </c>
      <c r="I6569" s="15" t="s">
        <v>22</v>
      </c>
      <c r="J6569" s="84" t="s">
        <v>1737</v>
      </c>
      <c r="K6569" s="85">
        <v>20460</v>
      </c>
      <c r="L6569" s="86">
        <v>2016003275</v>
      </c>
      <c r="M6569" s="59">
        <v>43465</v>
      </c>
      <c r="N6569" s="60">
        <v>345.368541666667</v>
      </c>
      <c r="O6569" s="61">
        <v>0.25</v>
      </c>
      <c r="P6569" s="62">
        <v>2.0833333333333301E-2</v>
      </c>
      <c r="Q6569" s="63">
        <v>18.177291666666701</v>
      </c>
      <c r="R6569" s="64">
        <v>363.54583333333301</v>
      </c>
      <c r="S6569" s="25">
        <v>508.96416666666698</v>
      </c>
      <c r="AMG6569"/>
      <c r="AMH6569"/>
      <c r="AMI6569"/>
      <c r="AMJ6569"/>
    </row>
    <row r="6570" spans="1:1024" s="2" customFormat="1" ht="51" x14ac:dyDescent="0.25">
      <c r="A6570" s="10" t="s">
        <v>1462</v>
      </c>
      <c r="B6570" s="81">
        <v>9287</v>
      </c>
      <c r="C6570" s="10">
        <f>VLOOKUP(B6570,[1]Planilha8!$X$4:$Y$6629,2,0)</f>
        <v>2042282</v>
      </c>
      <c r="D6570" s="27" t="s">
        <v>1739</v>
      </c>
      <c r="E6570" s="12" t="str">
        <f>VLOOKUP(B6570,[1]Planilha8!$X$4:$Z$6629,3,0)</f>
        <v>CONDUTORES</v>
      </c>
      <c r="F6570" s="12" t="str">
        <f>VLOOKUP(B6570,[1]Planilha8!$X$4:$AD$6629,7,0)</f>
        <v>BOM</v>
      </c>
      <c r="G6570" s="82">
        <v>42878</v>
      </c>
      <c r="H6570" s="83">
        <v>872.51</v>
      </c>
      <c r="I6570" s="15" t="s">
        <v>22</v>
      </c>
      <c r="J6570" s="84" t="s">
        <v>1737</v>
      </c>
      <c r="K6570" s="85">
        <v>20460</v>
      </c>
      <c r="L6570" s="86">
        <v>2016003275</v>
      </c>
      <c r="M6570" s="59">
        <v>43465</v>
      </c>
      <c r="N6570" s="60">
        <v>345.368541666667</v>
      </c>
      <c r="O6570" s="61">
        <v>0.25</v>
      </c>
      <c r="P6570" s="62">
        <v>2.0833333333333301E-2</v>
      </c>
      <c r="Q6570" s="63">
        <v>18.177291666666701</v>
      </c>
      <c r="R6570" s="64">
        <v>363.54583333333301</v>
      </c>
      <c r="S6570" s="25">
        <v>508.96416666666698</v>
      </c>
      <c r="AMG6570"/>
      <c r="AMH6570"/>
      <c r="AMI6570"/>
      <c r="AMJ6570"/>
    </row>
    <row r="6571" spans="1:1024" s="2" customFormat="1" ht="51" x14ac:dyDescent="0.25">
      <c r="A6571" s="10" t="s">
        <v>1462</v>
      </c>
      <c r="B6571" s="81">
        <v>9288</v>
      </c>
      <c r="C6571" s="10">
        <f>VLOOKUP(B6571,[1]Planilha8!$X$4:$Y$6629,2,0)</f>
        <v>2042283</v>
      </c>
      <c r="D6571" s="27" t="s">
        <v>1739</v>
      </c>
      <c r="E6571" s="12" t="str">
        <f>VLOOKUP(B6571,[1]Planilha8!$X$4:$Z$6629,3,0)</f>
        <v>CONDUTORES</v>
      </c>
      <c r="F6571" s="12" t="str">
        <f>VLOOKUP(B6571,[1]Planilha8!$X$4:$AD$6629,7,0)</f>
        <v>BOM</v>
      </c>
      <c r="G6571" s="82">
        <v>42878</v>
      </c>
      <c r="H6571" s="83">
        <v>872.51</v>
      </c>
      <c r="I6571" s="15" t="s">
        <v>22</v>
      </c>
      <c r="J6571" s="84" t="s">
        <v>1737</v>
      </c>
      <c r="K6571" s="85">
        <v>20460</v>
      </c>
      <c r="L6571" s="86">
        <v>2016003275</v>
      </c>
      <c r="M6571" s="59">
        <v>43465</v>
      </c>
      <c r="N6571" s="60">
        <v>345.368541666667</v>
      </c>
      <c r="O6571" s="61">
        <v>0.25</v>
      </c>
      <c r="P6571" s="62">
        <v>2.0833333333333301E-2</v>
      </c>
      <c r="Q6571" s="63">
        <v>18.177291666666701</v>
      </c>
      <c r="R6571" s="64">
        <v>363.54583333333301</v>
      </c>
      <c r="S6571" s="25">
        <v>508.96416666666698</v>
      </c>
      <c r="AMG6571"/>
      <c r="AMH6571"/>
      <c r="AMI6571"/>
      <c r="AMJ6571"/>
    </row>
    <row r="6572" spans="1:1024" s="2" customFormat="1" ht="51" x14ac:dyDescent="0.25">
      <c r="A6572" s="10" t="s">
        <v>1462</v>
      </c>
      <c r="B6572" s="81">
        <v>9289</v>
      </c>
      <c r="C6572" s="10">
        <f>VLOOKUP(B6572,[1]Planilha8!$X$4:$Y$6629,2,0)</f>
        <v>2042284</v>
      </c>
      <c r="D6572" s="27" t="s">
        <v>1739</v>
      </c>
      <c r="E6572" s="12" t="str">
        <f>VLOOKUP(B6572,[1]Planilha8!$X$4:$Z$6629,3,0)</f>
        <v>CONDUTORES</v>
      </c>
      <c r="F6572" s="12" t="str">
        <f>VLOOKUP(B6572,[1]Planilha8!$X$4:$AD$6629,7,0)</f>
        <v>BOM</v>
      </c>
      <c r="G6572" s="82">
        <v>42878</v>
      </c>
      <c r="H6572" s="83">
        <v>872.51</v>
      </c>
      <c r="I6572" s="15" t="s">
        <v>22</v>
      </c>
      <c r="J6572" s="84" t="s">
        <v>1737</v>
      </c>
      <c r="K6572" s="85">
        <v>20460</v>
      </c>
      <c r="L6572" s="86">
        <v>2016003275</v>
      </c>
      <c r="M6572" s="59">
        <v>43465</v>
      </c>
      <c r="N6572" s="60">
        <v>345.368541666667</v>
      </c>
      <c r="O6572" s="61">
        <v>0.25</v>
      </c>
      <c r="P6572" s="62">
        <v>2.0833333333333301E-2</v>
      </c>
      <c r="Q6572" s="63">
        <v>18.177291666666701</v>
      </c>
      <c r="R6572" s="64">
        <v>363.54583333333301</v>
      </c>
      <c r="S6572" s="25">
        <v>508.96416666666698</v>
      </c>
      <c r="AMG6572"/>
      <c r="AMH6572"/>
      <c r="AMI6572"/>
      <c r="AMJ6572"/>
    </row>
    <row r="6573" spans="1:1024" s="2" customFormat="1" ht="38.25" x14ac:dyDescent="0.25">
      <c r="A6573" s="10" t="s">
        <v>1462</v>
      </c>
      <c r="B6573" s="81">
        <v>9291</v>
      </c>
      <c r="C6573" s="10">
        <f>VLOOKUP(B6573,[1]Planilha8!$X$4:$Y$6629,2,0)</f>
        <v>614127</v>
      </c>
      <c r="D6573" s="27" t="s">
        <v>1740</v>
      </c>
      <c r="E6573" s="12" t="str">
        <f>VLOOKUP(B6573,[1]Planilha8!$X$4:$Z$6629,3,0)</f>
        <v>CLÍNICA MÉDICA</v>
      </c>
      <c r="F6573" s="12" t="str">
        <f>VLOOKUP(B6573,[1]Planilha8!$X$4:$AD$6629,7,0)</f>
        <v>BOM</v>
      </c>
      <c r="G6573" s="82">
        <v>42907</v>
      </c>
      <c r="H6573" s="83">
        <v>720</v>
      </c>
      <c r="I6573" s="15" t="s">
        <v>22</v>
      </c>
      <c r="J6573" s="84" t="s">
        <v>619</v>
      </c>
      <c r="K6573" s="85">
        <v>5017</v>
      </c>
      <c r="L6573" s="86">
        <v>2017000030</v>
      </c>
      <c r="M6573" s="59">
        <v>43465</v>
      </c>
      <c r="N6573" s="60">
        <v>357.8</v>
      </c>
      <c r="O6573" s="61">
        <v>0.33</v>
      </c>
      <c r="P6573" s="62">
        <v>2.75E-2</v>
      </c>
      <c r="Q6573" s="63">
        <v>19.8</v>
      </c>
      <c r="R6573" s="64">
        <v>377.6</v>
      </c>
      <c r="S6573" s="25">
        <v>342.4</v>
      </c>
      <c r="AMG6573"/>
      <c r="AMH6573"/>
      <c r="AMI6573"/>
      <c r="AMJ6573"/>
    </row>
    <row r="6574" spans="1:1024" s="2" customFormat="1" ht="38.25" x14ac:dyDescent="0.25">
      <c r="A6574" s="10" t="s">
        <v>1462</v>
      </c>
      <c r="B6574" s="81">
        <v>9292</v>
      </c>
      <c r="C6574" s="10">
        <f>VLOOKUP(B6574,[1]Planilha8!$X$4:$Y$6629,2,0)</f>
        <v>614128</v>
      </c>
      <c r="D6574" s="27" t="s">
        <v>1740</v>
      </c>
      <c r="E6574" s="12" t="str">
        <f>VLOOKUP(B6574,[1]Planilha8!$X$4:$Z$6629,3,0)</f>
        <v>CLÍNICA MÉDICA</v>
      </c>
      <c r="F6574" s="12" t="str">
        <f>VLOOKUP(B6574,[1]Planilha8!$X$4:$AD$6629,7,0)</f>
        <v>BOM</v>
      </c>
      <c r="G6574" s="82">
        <v>42907</v>
      </c>
      <c r="H6574" s="83">
        <v>720</v>
      </c>
      <c r="I6574" s="15" t="s">
        <v>22</v>
      </c>
      <c r="J6574" s="84" t="s">
        <v>619</v>
      </c>
      <c r="K6574" s="85">
        <v>5017</v>
      </c>
      <c r="L6574" s="86">
        <v>2017000030</v>
      </c>
      <c r="M6574" s="59">
        <v>43465</v>
      </c>
      <c r="N6574" s="60">
        <v>357.8</v>
      </c>
      <c r="O6574" s="61">
        <v>0.33</v>
      </c>
      <c r="P6574" s="62">
        <v>2.75E-2</v>
      </c>
      <c r="Q6574" s="63">
        <v>19.8</v>
      </c>
      <c r="R6574" s="64">
        <v>377.6</v>
      </c>
      <c r="S6574" s="25">
        <v>342.4</v>
      </c>
      <c r="AMG6574"/>
      <c r="AMH6574"/>
      <c r="AMI6574"/>
      <c r="AMJ6574"/>
    </row>
    <row r="6575" spans="1:1024" s="2" customFormat="1" ht="38.25" x14ac:dyDescent="0.25">
      <c r="A6575" s="10" t="s">
        <v>1462</v>
      </c>
      <c r="B6575" s="81">
        <v>9293</v>
      </c>
      <c r="C6575" s="10">
        <f>VLOOKUP(B6575,[1]Planilha8!$X$4:$Y$6629,2,0)</f>
        <v>614129</v>
      </c>
      <c r="D6575" s="27" t="s">
        <v>1740</v>
      </c>
      <c r="E6575" s="12" t="str">
        <f>VLOOKUP(B6575,[1]Planilha8!$X$4:$Z$6629,3,0)</f>
        <v>CLÍNICA MÉDICA</v>
      </c>
      <c r="F6575" s="12" t="str">
        <f>VLOOKUP(B6575,[1]Planilha8!$X$4:$AD$6629,7,0)</f>
        <v>BOM</v>
      </c>
      <c r="G6575" s="82">
        <v>42907</v>
      </c>
      <c r="H6575" s="83">
        <v>720</v>
      </c>
      <c r="I6575" s="15" t="s">
        <v>22</v>
      </c>
      <c r="J6575" s="84" t="s">
        <v>619</v>
      </c>
      <c r="K6575" s="85">
        <v>5017</v>
      </c>
      <c r="L6575" s="86">
        <v>2017000030</v>
      </c>
      <c r="M6575" s="59">
        <v>43465</v>
      </c>
      <c r="N6575" s="60">
        <v>357.8</v>
      </c>
      <c r="O6575" s="61">
        <v>0.33</v>
      </c>
      <c r="P6575" s="62">
        <v>2.75E-2</v>
      </c>
      <c r="Q6575" s="63">
        <v>19.8</v>
      </c>
      <c r="R6575" s="64">
        <v>377.6</v>
      </c>
      <c r="S6575" s="25">
        <v>342.4</v>
      </c>
      <c r="AMG6575"/>
      <c r="AMH6575"/>
      <c r="AMI6575"/>
      <c r="AMJ6575"/>
    </row>
    <row r="6576" spans="1:1024" s="2" customFormat="1" ht="38.25" x14ac:dyDescent="0.25">
      <c r="A6576" s="10" t="s">
        <v>1462</v>
      </c>
      <c r="B6576" s="81">
        <v>9294</v>
      </c>
      <c r="C6576" s="10">
        <f>VLOOKUP(B6576,[1]Planilha8!$X$4:$Y$6629,2,0)</f>
        <v>614130</v>
      </c>
      <c r="D6576" s="27" t="s">
        <v>1740</v>
      </c>
      <c r="E6576" s="12" t="str">
        <f>VLOOKUP(B6576,[1]Planilha8!$X$4:$Z$6629,3,0)</f>
        <v>CLÍNICA MÉDICA</v>
      </c>
      <c r="F6576" s="12" t="str">
        <f>VLOOKUP(B6576,[1]Planilha8!$X$4:$AD$6629,7,0)</f>
        <v>BOM</v>
      </c>
      <c r="G6576" s="82">
        <v>42907</v>
      </c>
      <c r="H6576" s="83">
        <v>720</v>
      </c>
      <c r="I6576" s="15" t="s">
        <v>22</v>
      </c>
      <c r="J6576" s="84" t="s">
        <v>619</v>
      </c>
      <c r="K6576" s="85">
        <v>5017</v>
      </c>
      <c r="L6576" s="86">
        <v>2017000030</v>
      </c>
      <c r="M6576" s="59">
        <v>43465</v>
      </c>
      <c r="N6576" s="60">
        <v>357.8</v>
      </c>
      <c r="O6576" s="61">
        <v>0.33</v>
      </c>
      <c r="P6576" s="62">
        <v>2.75E-2</v>
      </c>
      <c r="Q6576" s="63">
        <v>19.8</v>
      </c>
      <c r="R6576" s="64">
        <v>377.6</v>
      </c>
      <c r="S6576" s="25">
        <v>342.4</v>
      </c>
      <c r="AMG6576"/>
      <c r="AMH6576"/>
      <c r="AMI6576"/>
      <c r="AMJ6576"/>
    </row>
    <row r="6577" spans="1:1024" s="2" customFormat="1" ht="38.25" x14ac:dyDescent="0.25">
      <c r="A6577" s="10" t="s">
        <v>1462</v>
      </c>
      <c r="B6577" s="81">
        <v>9295</v>
      </c>
      <c r="C6577" s="10">
        <f>VLOOKUP(B6577,[1]Planilha8!$X$4:$Y$6629,2,0)</f>
        <v>614131</v>
      </c>
      <c r="D6577" s="27" t="s">
        <v>1740</v>
      </c>
      <c r="E6577" s="12" t="str">
        <f>VLOOKUP(B6577,[1]Planilha8!$X$4:$Z$6629,3,0)</f>
        <v>CLÍNICA MÉDICA</v>
      </c>
      <c r="F6577" s="12" t="str">
        <f>VLOOKUP(B6577,[1]Planilha8!$X$4:$AD$6629,7,0)</f>
        <v>BOM</v>
      </c>
      <c r="G6577" s="82">
        <v>42907</v>
      </c>
      <c r="H6577" s="83">
        <v>720</v>
      </c>
      <c r="I6577" s="15" t="s">
        <v>22</v>
      </c>
      <c r="J6577" s="84" t="s">
        <v>619</v>
      </c>
      <c r="K6577" s="85">
        <v>5017</v>
      </c>
      <c r="L6577" s="86">
        <v>2017000030</v>
      </c>
      <c r="M6577" s="59">
        <v>43465</v>
      </c>
      <c r="N6577" s="60">
        <v>357.8</v>
      </c>
      <c r="O6577" s="61">
        <v>0.33</v>
      </c>
      <c r="P6577" s="62">
        <v>2.75E-2</v>
      </c>
      <c r="Q6577" s="63">
        <v>19.8</v>
      </c>
      <c r="R6577" s="64">
        <v>377.6</v>
      </c>
      <c r="S6577" s="25">
        <v>342.4</v>
      </c>
      <c r="AMG6577"/>
      <c r="AMH6577"/>
      <c r="AMI6577"/>
      <c r="AMJ6577"/>
    </row>
    <row r="6578" spans="1:1024" s="2" customFormat="1" ht="38.25" x14ac:dyDescent="0.25">
      <c r="A6578" s="10" t="s">
        <v>1462</v>
      </c>
      <c r="B6578" s="81">
        <v>9296</v>
      </c>
      <c r="C6578" s="10">
        <f>VLOOKUP(B6578,[1]Planilha8!$X$4:$Y$6629,2,0)</f>
        <v>614132</v>
      </c>
      <c r="D6578" s="27" t="s">
        <v>1740</v>
      </c>
      <c r="E6578" s="12" t="str">
        <f>VLOOKUP(B6578,[1]Planilha8!$X$4:$Z$6629,3,0)</f>
        <v>CLÍNICA MÉDICA</v>
      </c>
      <c r="F6578" s="12" t="str">
        <f>VLOOKUP(B6578,[1]Planilha8!$X$4:$AD$6629,7,0)</f>
        <v>BOM</v>
      </c>
      <c r="G6578" s="82">
        <v>42907</v>
      </c>
      <c r="H6578" s="83">
        <v>720</v>
      </c>
      <c r="I6578" s="15" t="s">
        <v>22</v>
      </c>
      <c r="J6578" s="84" t="s">
        <v>619</v>
      </c>
      <c r="K6578" s="85">
        <v>5017</v>
      </c>
      <c r="L6578" s="86">
        <v>2017000030</v>
      </c>
      <c r="M6578" s="59">
        <v>43465</v>
      </c>
      <c r="N6578" s="60">
        <v>357.8</v>
      </c>
      <c r="O6578" s="61">
        <v>0.33</v>
      </c>
      <c r="P6578" s="62">
        <v>2.75E-2</v>
      </c>
      <c r="Q6578" s="63">
        <v>19.8</v>
      </c>
      <c r="R6578" s="64">
        <v>377.6</v>
      </c>
      <c r="S6578" s="25">
        <v>342.4</v>
      </c>
      <c r="AMG6578"/>
      <c r="AMH6578"/>
      <c r="AMI6578"/>
      <c r="AMJ6578"/>
    </row>
    <row r="6579" spans="1:1024" s="2" customFormat="1" ht="38.25" x14ac:dyDescent="0.25">
      <c r="A6579" s="10" t="s">
        <v>1462</v>
      </c>
      <c r="B6579" s="81">
        <v>9297</v>
      </c>
      <c r="C6579" s="10">
        <f>VLOOKUP(B6579,[1]Planilha8!$X$4:$Y$6629,2,0)</f>
        <v>614133</v>
      </c>
      <c r="D6579" s="27" t="s">
        <v>1740</v>
      </c>
      <c r="E6579" s="12" t="str">
        <f>VLOOKUP(B6579,[1]Planilha8!$X$4:$Z$6629,3,0)</f>
        <v>CLÍNICA MÉDICA</v>
      </c>
      <c r="F6579" s="12" t="str">
        <f>VLOOKUP(B6579,[1]Planilha8!$X$4:$AD$6629,7,0)</f>
        <v>BOM</v>
      </c>
      <c r="G6579" s="82">
        <v>42907</v>
      </c>
      <c r="H6579" s="83">
        <v>720</v>
      </c>
      <c r="I6579" s="15" t="s">
        <v>22</v>
      </c>
      <c r="J6579" s="84" t="s">
        <v>619</v>
      </c>
      <c r="K6579" s="85">
        <v>5017</v>
      </c>
      <c r="L6579" s="86">
        <v>2017000030</v>
      </c>
      <c r="M6579" s="59">
        <v>43465</v>
      </c>
      <c r="N6579" s="60">
        <v>357.8</v>
      </c>
      <c r="O6579" s="61">
        <v>0.33</v>
      </c>
      <c r="P6579" s="62">
        <v>2.75E-2</v>
      </c>
      <c r="Q6579" s="63">
        <v>19.8</v>
      </c>
      <c r="R6579" s="64">
        <v>377.6</v>
      </c>
      <c r="S6579" s="25">
        <v>342.4</v>
      </c>
      <c r="AMG6579"/>
      <c r="AMH6579"/>
      <c r="AMI6579"/>
      <c r="AMJ6579"/>
    </row>
    <row r="6580" spans="1:1024" s="2" customFormat="1" ht="38.25" x14ac:dyDescent="0.25">
      <c r="A6580" s="10" t="s">
        <v>1462</v>
      </c>
      <c r="B6580" s="81">
        <v>9298</v>
      </c>
      <c r="C6580" s="10">
        <f>VLOOKUP(B6580,[1]Planilha8!$X$4:$Y$6629,2,0)</f>
        <v>614134</v>
      </c>
      <c r="D6580" s="27" t="s">
        <v>1740</v>
      </c>
      <c r="E6580" s="12" t="str">
        <f>VLOOKUP(B6580,[1]Planilha8!$X$4:$Z$6629,3,0)</f>
        <v>DIÁLISE</v>
      </c>
      <c r="F6580" s="12" t="str">
        <f>VLOOKUP(B6580,[1]Planilha8!$X$4:$AD$6629,7,0)</f>
        <v>BOM</v>
      </c>
      <c r="G6580" s="82">
        <v>42907</v>
      </c>
      <c r="H6580" s="83">
        <v>720</v>
      </c>
      <c r="I6580" s="15" t="s">
        <v>22</v>
      </c>
      <c r="J6580" s="84" t="s">
        <v>619</v>
      </c>
      <c r="K6580" s="85">
        <v>5017</v>
      </c>
      <c r="L6580" s="86">
        <v>2017000030</v>
      </c>
      <c r="M6580" s="59">
        <v>43465</v>
      </c>
      <c r="N6580" s="60">
        <v>357.8</v>
      </c>
      <c r="O6580" s="61">
        <v>0.33</v>
      </c>
      <c r="P6580" s="62">
        <v>2.75E-2</v>
      </c>
      <c r="Q6580" s="63">
        <v>19.8</v>
      </c>
      <c r="R6580" s="64">
        <v>377.6</v>
      </c>
      <c r="S6580" s="25">
        <v>342.4</v>
      </c>
      <c r="AMG6580"/>
      <c r="AMH6580"/>
      <c r="AMI6580"/>
      <c r="AMJ6580"/>
    </row>
    <row r="6581" spans="1:1024" s="2" customFormat="1" ht="38.25" x14ac:dyDescent="0.25">
      <c r="A6581" s="10" t="s">
        <v>1462</v>
      </c>
      <c r="B6581" s="81">
        <v>9299</v>
      </c>
      <c r="C6581" s="10">
        <f>VLOOKUP(B6581,[1]Planilha8!$X$4:$Y$6629,2,0)</f>
        <v>614135</v>
      </c>
      <c r="D6581" s="27" t="s">
        <v>1740</v>
      </c>
      <c r="E6581" s="12" t="str">
        <f>VLOOKUP(B6581,[1]Planilha8!$X$4:$Z$6629,3,0)</f>
        <v>CLÍNICA CIRÚRGICA</v>
      </c>
      <c r="F6581" s="12" t="str">
        <f>VLOOKUP(B6581,[1]Planilha8!$X$4:$AD$6629,7,0)</f>
        <v>BOM</v>
      </c>
      <c r="G6581" s="82">
        <v>42907</v>
      </c>
      <c r="H6581" s="83">
        <v>720</v>
      </c>
      <c r="I6581" s="15" t="s">
        <v>22</v>
      </c>
      <c r="J6581" s="84" t="s">
        <v>619</v>
      </c>
      <c r="K6581" s="85">
        <v>5017</v>
      </c>
      <c r="L6581" s="86">
        <v>2017000030</v>
      </c>
      <c r="M6581" s="59">
        <v>43465</v>
      </c>
      <c r="N6581" s="60">
        <v>357.8</v>
      </c>
      <c r="O6581" s="61">
        <v>0.33</v>
      </c>
      <c r="P6581" s="62">
        <v>2.75E-2</v>
      </c>
      <c r="Q6581" s="63">
        <v>19.8</v>
      </c>
      <c r="R6581" s="64">
        <v>377.6</v>
      </c>
      <c r="S6581" s="25">
        <v>342.4</v>
      </c>
      <c r="AMG6581"/>
      <c r="AMH6581"/>
      <c r="AMI6581"/>
      <c r="AMJ6581"/>
    </row>
    <row r="6582" spans="1:1024" s="2" customFormat="1" ht="38.25" x14ac:dyDescent="0.25">
      <c r="A6582" s="10" t="s">
        <v>1462</v>
      </c>
      <c r="B6582" s="81">
        <v>9300</v>
      </c>
      <c r="C6582" s="10">
        <f>VLOOKUP(B6582,[1]Planilha8!$X$4:$Y$6629,2,0)</f>
        <v>614136</v>
      </c>
      <c r="D6582" s="27" t="s">
        <v>1740</v>
      </c>
      <c r="E6582" s="12" t="str">
        <f>VLOOKUP(B6582,[1]Planilha8!$X$4:$Z$6629,3,0)</f>
        <v>CLÍNICA CIRÚRGICA</v>
      </c>
      <c r="F6582" s="12" t="str">
        <f>VLOOKUP(B6582,[1]Planilha8!$X$4:$AD$6629,7,0)</f>
        <v>BOM</v>
      </c>
      <c r="G6582" s="82">
        <v>42907</v>
      </c>
      <c r="H6582" s="83">
        <v>720</v>
      </c>
      <c r="I6582" s="15" t="s">
        <v>22</v>
      </c>
      <c r="J6582" s="84" t="s">
        <v>619</v>
      </c>
      <c r="K6582" s="85">
        <v>5017</v>
      </c>
      <c r="L6582" s="86">
        <v>2017000030</v>
      </c>
      <c r="M6582" s="59">
        <v>43465</v>
      </c>
      <c r="N6582" s="60">
        <v>357.8</v>
      </c>
      <c r="O6582" s="61">
        <v>0.33</v>
      </c>
      <c r="P6582" s="62">
        <v>2.75E-2</v>
      </c>
      <c r="Q6582" s="63">
        <v>19.8</v>
      </c>
      <c r="R6582" s="64">
        <v>377.6</v>
      </c>
      <c r="S6582" s="25">
        <v>342.4</v>
      </c>
      <c r="AMG6582"/>
      <c r="AMH6582"/>
      <c r="AMI6582"/>
      <c r="AMJ6582"/>
    </row>
    <row r="6583" spans="1:1024" s="2" customFormat="1" ht="38.25" x14ac:dyDescent="0.25">
      <c r="A6583" s="10" t="s">
        <v>1462</v>
      </c>
      <c r="B6583" s="81">
        <v>9301</v>
      </c>
      <c r="C6583" s="10">
        <f>VLOOKUP(B6583,[1]Planilha8!$X$4:$Y$6629,2,0)</f>
        <v>614137</v>
      </c>
      <c r="D6583" s="27" t="s">
        <v>1740</v>
      </c>
      <c r="E6583" s="12" t="str">
        <f>VLOOKUP(B6583,[1]Planilha8!$X$4:$Z$6629,3,0)</f>
        <v>SALA DOS MOTORISTAS</v>
      </c>
      <c r="F6583" s="12" t="str">
        <f>VLOOKUP(B6583,[1]Planilha8!$X$4:$AD$6629,7,0)</f>
        <v>BOM</v>
      </c>
      <c r="G6583" s="82">
        <v>42907</v>
      </c>
      <c r="H6583" s="83">
        <v>720</v>
      </c>
      <c r="I6583" s="15" t="s">
        <v>22</v>
      </c>
      <c r="J6583" s="84" t="s">
        <v>619</v>
      </c>
      <c r="K6583" s="85">
        <v>5017</v>
      </c>
      <c r="L6583" s="86">
        <v>2017000030</v>
      </c>
      <c r="M6583" s="59">
        <v>43465</v>
      </c>
      <c r="N6583" s="60">
        <v>357.8</v>
      </c>
      <c r="O6583" s="61">
        <v>0.33</v>
      </c>
      <c r="P6583" s="62">
        <v>2.75E-2</v>
      </c>
      <c r="Q6583" s="63">
        <v>19.8</v>
      </c>
      <c r="R6583" s="64">
        <v>377.6</v>
      </c>
      <c r="S6583" s="25">
        <v>342.4</v>
      </c>
      <c r="AMG6583"/>
      <c r="AMH6583"/>
      <c r="AMI6583"/>
      <c r="AMJ6583"/>
    </row>
    <row r="6584" spans="1:1024" s="2" customFormat="1" ht="38.25" x14ac:dyDescent="0.25">
      <c r="A6584" s="10" t="s">
        <v>1462</v>
      </c>
      <c r="B6584" s="81">
        <v>9302</v>
      </c>
      <c r="C6584" s="10">
        <f>VLOOKUP(B6584,[1]Planilha8!$X$4:$Y$6629,2,0)</f>
        <v>614138</v>
      </c>
      <c r="D6584" s="27" t="s">
        <v>1740</v>
      </c>
      <c r="E6584" s="12" t="str">
        <f>VLOOKUP(B6584,[1]Planilha8!$X$4:$Z$6629,3,0)</f>
        <v>CLÍNICA CIRÚRGICA</v>
      </c>
      <c r="F6584" s="12" t="str">
        <f>VLOOKUP(B6584,[1]Planilha8!$X$4:$AD$6629,7,0)</f>
        <v>BOM</v>
      </c>
      <c r="G6584" s="82">
        <v>42907</v>
      </c>
      <c r="H6584" s="83">
        <v>720</v>
      </c>
      <c r="I6584" s="15" t="s">
        <v>22</v>
      </c>
      <c r="J6584" s="84" t="s">
        <v>619</v>
      </c>
      <c r="K6584" s="85">
        <v>5017</v>
      </c>
      <c r="L6584" s="86">
        <v>2017000030</v>
      </c>
      <c r="M6584" s="59">
        <v>43465</v>
      </c>
      <c r="N6584" s="60">
        <v>357.8</v>
      </c>
      <c r="O6584" s="61">
        <v>0.33</v>
      </c>
      <c r="P6584" s="62">
        <v>2.75E-2</v>
      </c>
      <c r="Q6584" s="63">
        <v>19.8</v>
      </c>
      <c r="R6584" s="64">
        <v>377.6</v>
      </c>
      <c r="S6584" s="25">
        <v>342.4</v>
      </c>
      <c r="AMG6584"/>
      <c r="AMH6584"/>
      <c r="AMI6584"/>
      <c r="AMJ6584"/>
    </row>
    <row r="6585" spans="1:1024" s="2" customFormat="1" ht="38.25" x14ac:dyDescent="0.25">
      <c r="A6585" s="10" t="s">
        <v>1462</v>
      </c>
      <c r="B6585" s="81">
        <v>9303</v>
      </c>
      <c r="C6585" s="10">
        <f>VLOOKUP(B6585,[1]Planilha8!$X$4:$Y$6629,2,0)</f>
        <v>614139</v>
      </c>
      <c r="D6585" s="27" t="s">
        <v>1740</v>
      </c>
      <c r="E6585" s="12" t="str">
        <f>VLOOKUP(B6585,[1]Planilha8!$X$4:$Z$6629,3,0)</f>
        <v>CLÍNICA CIRÚRGICA</v>
      </c>
      <c r="F6585" s="12" t="str">
        <f>VLOOKUP(B6585,[1]Planilha8!$X$4:$AD$6629,7,0)</f>
        <v>BOM</v>
      </c>
      <c r="G6585" s="82">
        <v>42907</v>
      </c>
      <c r="H6585" s="83">
        <v>720</v>
      </c>
      <c r="I6585" s="15" t="s">
        <v>22</v>
      </c>
      <c r="J6585" s="84" t="s">
        <v>619</v>
      </c>
      <c r="K6585" s="85">
        <v>5017</v>
      </c>
      <c r="L6585" s="86">
        <v>2017000030</v>
      </c>
      <c r="M6585" s="59">
        <v>43465</v>
      </c>
      <c r="N6585" s="60">
        <v>357.8</v>
      </c>
      <c r="O6585" s="61">
        <v>0.33</v>
      </c>
      <c r="P6585" s="62">
        <v>2.75E-2</v>
      </c>
      <c r="Q6585" s="63">
        <v>19.8</v>
      </c>
      <c r="R6585" s="64">
        <v>377.6</v>
      </c>
      <c r="S6585" s="25">
        <v>342.4</v>
      </c>
      <c r="AMG6585"/>
      <c r="AMH6585"/>
      <c r="AMI6585"/>
      <c r="AMJ6585"/>
    </row>
    <row r="6586" spans="1:1024" s="2" customFormat="1" ht="38.25" x14ac:dyDescent="0.25">
      <c r="A6586" s="10" t="s">
        <v>1462</v>
      </c>
      <c r="B6586" s="81">
        <v>9304</v>
      </c>
      <c r="C6586" s="10">
        <f>VLOOKUP(B6586,[1]Planilha8!$X$4:$Y$6629,2,0)</f>
        <v>614140</v>
      </c>
      <c r="D6586" s="27" t="s">
        <v>1740</v>
      </c>
      <c r="E6586" s="12" t="str">
        <f>VLOOKUP(B6586,[1]Planilha8!$X$4:$Z$6629,3,0)</f>
        <v>CLÍNICA CIRÚRGICA</v>
      </c>
      <c r="F6586" s="12" t="str">
        <f>VLOOKUP(B6586,[1]Planilha8!$X$4:$AD$6629,7,0)</f>
        <v>BOM</v>
      </c>
      <c r="G6586" s="82">
        <v>42907</v>
      </c>
      <c r="H6586" s="83">
        <v>720</v>
      </c>
      <c r="I6586" s="15" t="s">
        <v>22</v>
      </c>
      <c r="J6586" s="84" t="s">
        <v>619</v>
      </c>
      <c r="K6586" s="85">
        <v>5017</v>
      </c>
      <c r="L6586" s="86">
        <v>2017000030</v>
      </c>
      <c r="M6586" s="59">
        <v>43465</v>
      </c>
      <c r="N6586" s="60">
        <v>357.8</v>
      </c>
      <c r="O6586" s="61">
        <v>0.33</v>
      </c>
      <c r="P6586" s="62">
        <v>2.75E-2</v>
      </c>
      <c r="Q6586" s="63">
        <v>19.8</v>
      </c>
      <c r="R6586" s="64">
        <v>377.6</v>
      </c>
      <c r="S6586" s="25">
        <v>342.4</v>
      </c>
      <c r="AMG6586"/>
      <c r="AMH6586"/>
      <c r="AMI6586"/>
      <c r="AMJ6586"/>
    </row>
    <row r="6587" spans="1:1024" s="2" customFormat="1" ht="38.25" x14ac:dyDescent="0.25">
      <c r="A6587" s="10" t="s">
        <v>1462</v>
      </c>
      <c r="B6587" s="81">
        <v>9305</v>
      </c>
      <c r="C6587" s="10">
        <f>VLOOKUP(B6587,[1]Planilha8!$X$4:$Y$6629,2,0)</f>
        <v>614141</v>
      </c>
      <c r="D6587" s="27" t="s">
        <v>1740</v>
      </c>
      <c r="E6587" s="12" t="str">
        <f>VLOOKUP(B6587,[1]Planilha8!$X$4:$Z$6629,3,0)</f>
        <v>CLÍNICA CIRÚRGICA</v>
      </c>
      <c r="F6587" s="12" t="str">
        <f>VLOOKUP(B6587,[1]Planilha8!$X$4:$AD$6629,7,0)</f>
        <v>BOM</v>
      </c>
      <c r="G6587" s="82">
        <v>42907</v>
      </c>
      <c r="H6587" s="83">
        <v>720</v>
      </c>
      <c r="I6587" s="15" t="s">
        <v>22</v>
      </c>
      <c r="J6587" s="84" t="s">
        <v>619</v>
      </c>
      <c r="K6587" s="85">
        <v>5017</v>
      </c>
      <c r="L6587" s="86">
        <v>2017000030</v>
      </c>
      <c r="M6587" s="59">
        <v>43465</v>
      </c>
      <c r="N6587" s="60">
        <v>357.8</v>
      </c>
      <c r="O6587" s="61">
        <v>0.33</v>
      </c>
      <c r="P6587" s="62">
        <v>2.75E-2</v>
      </c>
      <c r="Q6587" s="63">
        <v>19.8</v>
      </c>
      <c r="R6587" s="64">
        <v>377.6</v>
      </c>
      <c r="S6587" s="25">
        <v>342.4</v>
      </c>
      <c r="AMG6587"/>
      <c r="AMH6587"/>
      <c r="AMI6587"/>
      <c r="AMJ6587"/>
    </row>
    <row r="6588" spans="1:1024" s="2" customFormat="1" ht="38.25" x14ac:dyDescent="0.25">
      <c r="A6588" s="10" t="s">
        <v>1462</v>
      </c>
      <c r="B6588" s="81">
        <v>9306</v>
      </c>
      <c r="C6588" s="10">
        <f>VLOOKUP(B6588,[1]Planilha8!$X$4:$Y$6629,2,0)</f>
        <v>614142</v>
      </c>
      <c r="D6588" s="27" t="s">
        <v>1740</v>
      </c>
      <c r="E6588" s="12" t="str">
        <f>VLOOKUP(B6588,[1]Planilha8!$X$4:$Z$6629,3,0)</f>
        <v>CLÍNICA CIRÚRGICA</v>
      </c>
      <c r="F6588" s="12" t="str">
        <f>VLOOKUP(B6588,[1]Planilha8!$X$4:$AD$6629,7,0)</f>
        <v>BOM</v>
      </c>
      <c r="G6588" s="82">
        <v>42907</v>
      </c>
      <c r="H6588" s="83">
        <v>720</v>
      </c>
      <c r="I6588" s="15" t="s">
        <v>22</v>
      </c>
      <c r="J6588" s="84" t="s">
        <v>619</v>
      </c>
      <c r="K6588" s="85">
        <v>5017</v>
      </c>
      <c r="L6588" s="86">
        <v>2017000030</v>
      </c>
      <c r="M6588" s="59">
        <v>43465</v>
      </c>
      <c r="N6588" s="60">
        <v>357.8</v>
      </c>
      <c r="O6588" s="61">
        <v>0.33</v>
      </c>
      <c r="P6588" s="62">
        <v>2.75E-2</v>
      </c>
      <c r="Q6588" s="63">
        <v>19.8</v>
      </c>
      <c r="R6588" s="64">
        <v>377.6</v>
      </c>
      <c r="S6588" s="25">
        <v>342.4</v>
      </c>
      <c r="AMG6588"/>
      <c r="AMH6588"/>
      <c r="AMI6588"/>
      <c r="AMJ6588"/>
    </row>
    <row r="6589" spans="1:1024" s="2" customFormat="1" ht="38.25" x14ac:dyDescent="0.25">
      <c r="A6589" s="10" t="s">
        <v>1462</v>
      </c>
      <c r="B6589" s="81">
        <v>9307</v>
      </c>
      <c r="C6589" s="10">
        <f>VLOOKUP(B6589,[1]Planilha8!$X$4:$Y$6629,2,0)</f>
        <v>614143</v>
      </c>
      <c r="D6589" s="27" t="s">
        <v>1740</v>
      </c>
      <c r="E6589" s="12" t="str">
        <f>VLOOKUP(B6589,[1]Planilha8!$X$4:$Z$6629,3,0)</f>
        <v>CLÍNICA CIRÚRGICA</v>
      </c>
      <c r="F6589" s="12" t="str">
        <f>VLOOKUP(B6589,[1]Planilha8!$X$4:$AD$6629,7,0)</f>
        <v>BOM</v>
      </c>
      <c r="G6589" s="82">
        <v>42907</v>
      </c>
      <c r="H6589" s="83">
        <v>720</v>
      </c>
      <c r="I6589" s="15" t="s">
        <v>22</v>
      </c>
      <c r="J6589" s="84" t="s">
        <v>619</v>
      </c>
      <c r="K6589" s="85">
        <v>5017</v>
      </c>
      <c r="L6589" s="86">
        <v>2017000030</v>
      </c>
      <c r="M6589" s="59">
        <v>43465</v>
      </c>
      <c r="N6589" s="60">
        <v>357.8</v>
      </c>
      <c r="O6589" s="61">
        <v>0.33</v>
      </c>
      <c r="P6589" s="62">
        <v>2.75E-2</v>
      </c>
      <c r="Q6589" s="63">
        <v>19.8</v>
      </c>
      <c r="R6589" s="64">
        <v>377.6</v>
      </c>
      <c r="S6589" s="25">
        <v>342.4</v>
      </c>
      <c r="AMG6589"/>
      <c r="AMH6589"/>
      <c r="AMI6589"/>
      <c r="AMJ6589"/>
    </row>
    <row r="6590" spans="1:1024" s="2" customFormat="1" ht="38.25" x14ac:dyDescent="0.25">
      <c r="A6590" s="10" t="s">
        <v>1462</v>
      </c>
      <c r="B6590" s="81">
        <v>9308</v>
      </c>
      <c r="C6590" s="10">
        <f>VLOOKUP(B6590,[1]Planilha8!$X$4:$Y$6629,2,0)</f>
        <v>614144</v>
      </c>
      <c r="D6590" s="27" t="s">
        <v>1740</v>
      </c>
      <c r="E6590" s="12" t="str">
        <f>VLOOKUP(B6590,[1]Planilha8!$X$4:$Z$6629,3,0)</f>
        <v>CLÍNICA CIRÚRGICA</v>
      </c>
      <c r="F6590" s="12" t="str">
        <f>VLOOKUP(B6590,[1]Planilha8!$X$4:$AD$6629,7,0)</f>
        <v>BOM</v>
      </c>
      <c r="G6590" s="82">
        <v>42907</v>
      </c>
      <c r="H6590" s="83">
        <v>720</v>
      </c>
      <c r="I6590" s="15" t="s">
        <v>22</v>
      </c>
      <c r="J6590" s="84" t="s">
        <v>619</v>
      </c>
      <c r="K6590" s="85">
        <v>5017</v>
      </c>
      <c r="L6590" s="86">
        <v>2017000030</v>
      </c>
      <c r="M6590" s="59">
        <v>43465</v>
      </c>
      <c r="N6590" s="60">
        <v>357.8</v>
      </c>
      <c r="O6590" s="61">
        <v>0.33</v>
      </c>
      <c r="P6590" s="62">
        <v>2.75E-2</v>
      </c>
      <c r="Q6590" s="63">
        <v>19.8</v>
      </c>
      <c r="R6590" s="64">
        <v>377.6</v>
      </c>
      <c r="S6590" s="25">
        <v>342.4</v>
      </c>
      <c r="AMG6590"/>
      <c r="AMH6590"/>
      <c r="AMI6590"/>
      <c r="AMJ6590"/>
    </row>
    <row r="6591" spans="1:1024" s="2" customFormat="1" ht="38.25" x14ac:dyDescent="0.25">
      <c r="A6591" s="10" t="s">
        <v>1462</v>
      </c>
      <c r="B6591" s="81">
        <v>9309</v>
      </c>
      <c r="C6591" s="10">
        <f>VLOOKUP(B6591,[1]Planilha8!$X$4:$Y$6629,2,0)</f>
        <v>614145</v>
      </c>
      <c r="D6591" s="27" t="s">
        <v>1740</v>
      </c>
      <c r="E6591" s="12" t="str">
        <f>VLOOKUP(B6591,[1]Planilha8!$X$4:$Z$6629,3,0)</f>
        <v>CTI</v>
      </c>
      <c r="F6591" s="12" t="str">
        <f>VLOOKUP(B6591,[1]Planilha8!$X$4:$AD$6629,7,0)</f>
        <v>BOM</v>
      </c>
      <c r="G6591" s="82">
        <v>42907</v>
      </c>
      <c r="H6591" s="83">
        <v>720</v>
      </c>
      <c r="I6591" s="15" t="s">
        <v>22</v>
      </c>
      <c r="J6591" s="84" t="s">
        <v>619</v>
      </c>
      <c r="K6591" s="85">
        <v>5017</v>
      </c>
      <c r="L6591" s="86">
        <v>2017000030</v>
      </c>
      <c r="M6591" s="59">
        <v>43465</v>
      </c>
      <c r="N6591" s="60">
        <v>357.8</v>
      </c>
      <c r="O6591" s="61">
        <v>0.33</v>
      </c>
      <c r="P6591" s="62">
        <v>2.75E-2</v>
      </c>
      <c r="Q6591" s="63">
        <v>19.8</v>
      </c>
      <c r="R6591" s="64">
        <v>377.6</v>
      </c>
      <c r="S6591" s="25">
        <v>342.4</v>
      </c>
      <c r="AMG6591"/>
      <c r="AMH6591"/>
      <c r="AMI6591"/>
      <c r="AMJ6591"/>
    </row>
    <row r="6592" spans="1:1024" s="2" customFormat="1" ht="38.25" x14ac:dyDescent="0.25">
      <c r="A6592" s="10" t="s">
        <v>1462</v>
      </c>
      <c r="B6592" s="81">
        <v>9310</v>
      </c>
      <c r="C6592" s="10">
        <f>VLOOKUP(B6592,[1]Planilha8!$X$4:$Y$6629,2,0)</f>
        <v>614146</v>
      </c>
      <c r="D6592" s="27" t="s">
        <v>1740</v>
      </c>
      <c r="E6592" s="12" t="str">
        <f>VLOOKUP(B6592,[1]Planilha8!$X$4:$Z$6629,3,0)</f>
        <v>CLÍNICA CIRÚRGICA</v>
      </c>
      <c r="F6592" s="12" t="str">
        <f>VLOOKUP(B6592,[1]Planilha8!$X$4:$AD$6629,7,0)</f>
        <v>BOM</v>
      </c>
      <c r="G6592" s="82">
        <v>42907</v>
      </c>
      <c r="H6592" s="83">
        <v>720</v>
      </c>
      <c r="I6592" s="15" t="s">
        <v>22</v>
      </c>
      <c r="J6592" s="84" t="s">
        <v>619</v>
      </c>
      <c r="K6592" s="85">
        <v>5017</v>
      </c>
      <c r="L6592" s="86">
        <v>2017000030</v>
      </c>
      <c r="M6592" s="59">
        <v>43465</v>
      </c>
      <c r="N6592" s="60">
        <v>357.8</v>
      </c>
      <c r="O6592" s="61">
        <v>0.33</v>
      </c>
      <c r="P6592" s="62">
        <v>2.75E-2</v>
      </c>
      <c r="Q6592" s="63">
        <v>19.8</v>
      </c>
      <c r="R6592" s="64">
        <v>377.6</v>
      </c>
      <c r="S6592" s="25">
        <v>342.4</v>
      </c>
      <c r="AMG6592"/>
      <c r="AMH6592"/>
      <c r="AMI6592"/>
      <c r="AMJ6592"/>
    </row>
    <row r="6593" spans="1:1024" s="2" customFormat="1" ht="38.25" x14ac:dyDescent="0.25">
      <c r="A6593" s="10" t="s">
        <v>1462</v>
      </c>
      <c r="B6593" s="81">
        <v>9311</v>
      </c>
      <c r="C6593" s="10">
        <f>VLOOKUP(B6593,[1]Planilha8!$X$4:$Y$6629,2,0)</f>
        <v>614147</v>
      </c>
      <c r="D6593" s="27" t="s">
        <v>1740</v>
      </c>
      <c r="E6593" s="12" t="str">
        <f>VLOOKUP(B6593,[1]Planilha8!$X$4:$Z$6629,3,0)</f>
        <v>CLÍNICA CIRÚRGICA</v>
      </c>
      <c r="F6593" s="12" t="str">
        <f>VLOOKUP(B6593,[1]Planilha8!$X$4:$AD$6629,7,0)</f>
        <v>BOM</v>
      </c>
      <c r="G6593" s="82">
        <v>42907</v>
      </c>
      <c r="H6593" s="83">
        <v>720</v>
      </c>
      <c r="I6593" s="15" t="s">
        <v>22</v>
      </c>
      <c r="J6593" s="84" t="s">
        <v>619</v>
      </c>
      <c r="K6593" s="85">
        <v>5017</v>
      </c>
      <c r="L6593" s="86">
        <v>2017000030</v>
      </c>
      <c r="M6593" s="59">
        <v>43465</v>
      </c>
      <c r="N6593" s="60">
        <v>357.8</v>
      </c>
      <c r="O6593" s="61">
        <v>0.33</v>
      </c>
      <c r="P6593" s="62">
        <v>2.75E-2</v>
      </c>
      <c r="Q6593" s="63">
        <v>19.8</v>
      </c>
      <c r="R6593" s="64">
        <v>377.6</v>
      </c>
      <c r="S6593" s="25">
        <v>342.4</v>
      </c>
      <c r="AMG6593"/>
      <c r="AMH6593"/>
      <c r="AMI6593"/>
      <c r="AMJ6593"/>
    </row>
    <row r="6594" spans="1:1024" s="2" customFormat="1" ht="38.25" x14ac:dyDescent="0.25">
      <c r="A6594" s="10" t="s">
        <v>1462</v>
      </c>
      <c r="B6594" s="81">
        <v>9312</v>
      </c>
      <c r="C6594" s="10">
        <f>VLOOKUP(B6594,[1]Planilha8!$X$4:$Y$6629,2,0)</f>
        <v>614148</v>
      </c>
      <c r="D6594" s="27" t="s">
        <v>1740</v>
      </c>
      <c r="E6594" s="12" t="str">
        <f>VLOOKUP(B6594,[1]Planilha8!$X$4:$Z$6629,3,0)</f>
        <v>CTI</v>
      </c>
      <c r="F6594" s="12" t="str">
        <f>VLOOKUP(B6594,[1]Planilha8!$X$4:$AD$6629,7,0)</f>
        <v>BOM</v>
      </c>
      <c r="G6594" s="82">
        <v>42907</v>
      </c>
      <c r="H6594" s="83">
        <v>720</v>
      </c>
      <c r="I6594" s="15" t="s">
        <v>22</v>
      </c>
      <c r="J6594" s="84" t="s">
        <v>619</v>
      </c>
      <c r="K6594" s="85">
        <v>5017</v>
      </c>
      <c r="L6594" s="86">
        <v>2017000030</v>
      </c>
      <c r="M6594" s="59">
        <v>43465</v>
      </c>
      <c r="N6594" s="60">
        <v>357.8</v>
      </c>
      <c r="O6594" s="61">
        <v>0.33</v>
      </c>
      <c r="P6594" s="62">
        <v>2.75E-2</v>
      </c>
      <c r="Q6594" s="63">
        <v>19.8</v>
      </c>
      <c r="R6594" s="64">
        <v>377.6</v>
      </c>
      <c r="S6594" s="25">
        <v>342.4</v>
      </c>
      <c r="AMG6594"/>
      <c r="AMH6594"/>
      <c r="AMI6594"/>
      <c r="AMJ6594"/>
    </row>
    <row r="6595" spans="1:1024" s="2" customFormat="1" ht="38.25" x14ac:dyDescent="0.25">
      <c r="A6595" s="10" t="s">
        <v>1462</v>
      </c>
      <c r="B6595" s="81">
        <v>9313</v>
      </c>
      <c r="C6595" s="10">
        <f>VLOOKUP(B6595,[1]Planilha8!$X$4:$Y$6629,2,0)</f>
        <v>614149</v>
      </c>
      <c r="D6595" s="27" t="s">
        <v>1740</v>
      </c>
      <c r="E6595" s="12" t="str">
        <f>VLOOKUP(B6595,[1]Planilha8!$X$4:$Z$6629,3,0)</f>
        <v>CLÍNICA CIRÚRGICA</v>
      </c>
      <c r="F6595" s="12" t="str">
        <f>VLOOKUP(B6595,[1]Planilha8!$X$4:$AD$6629,7,0)</f>
        <v>BOM</v>
      </c>
      <c r="G6595" s="82">
        <v>42907</v>
      </c>
      <c r="H6595" s="83">
        <v>720</v>
      </c>
      <c r="I6595" s="15" t="s">
        <v>22</v>
      </c>
      <c r="J6595" s="84" t="s">
        <v>619</v>
      </c>
      <c r="K6595" s="85">
        <v>5017</v>
      </c>
      <c r="L6595" s="86">
        <v>2017000030</v>
      </c>
      <c r="M6595" s="59">
        <v>43465</v>
      </c>
      <c r="N6595" s="60">
        <v>357.8</v>
      </c>
      <c r="O6595" s="61">
        <v>0.33</v>
      </c>
      <c r="P6595" s="62">
        <v>2.75E-2</v>
      </c>
      <c r="Q6595" s="63">
        <v>19.8</v>
      </c>
      <c r="R6595" s="64">
        <v>377.6</v>
      </c>
      <c r="S6595" s="25">
        <v>342.4</v>
      </c>
      <c r="AMG6595"/>
      <c r="AMH6595"/>
      <c r="AMI6595"/>
      <c r="AMJ6595"/>
    </row>
    <row r="6596" spans="1:1024" s="2" customFormat="1" ht="38.25" x14ac:dyDescent="0.25">
      <c r="A6596" s="10" t="s">
        <v>1462</v>
      </c>
      <c r="B6596" s="81">
        <v>9314</v>
      </c>
      <c r="C6596" s="10">
        <f>VLOOKUP(B6596,[1]Planilha8!$X$4:$Y$6629,2,0)</f>
        <v>614150</v>
      </c>
      <c r="D6596" s="27" t="s">
        <v>1740</v>
      </c>
      <c r="E6596" s="12" t="str">
        <f>VLOOKUP(B6596,[1]Planilha8!$X$4:$Z$6629,3,0)</f>
        <v>CTI</v>
      </c>
      <c r="F6596" s="12" t="str">
        <f>VLOOKUP(B6596,[1]Planilha8!$X$4:$AD$6629,7,0)</f>
        <v>BOM</v>
      </c>
      <c r="G6596" s="82">
        <v>42907</v>
      </c>
      <c r="H6596" s="83">
        <v>720</v>
      </c>
      <c r="I6596" s="15" t="s">
        <v>22</v>
      </c>
      <c r="J6596" s="84" t="s">
        <v>619</v>
      </c>
      <c r="K6596" s="85">
        <v>5017</v>
      </c>
      <c r="L6596" s="86">
        <v>2017000030</v>
      </c>
      <c r="M6596" s="59">
        <v>43465</v>
      </c>
      <c r="N6596" s="60">
        <v>357.8</v>
      </c>
      <c r="O6596" s="61">
        <v>0.33</v>
      </c>
      <c r="P6596" s="62">
        <v>2.75E-2</v>
      </c>
      <c r="Q6596" s="63">
        <v>19.8</v>
      </c>
      <c r="R6596" s="64">
        <v>377.6</v>
      </c>
      <c r="S6596" s="25">
        <v>342.4</v>
      </c>
      <c r="AMG6596"/>
      <c r="AMH6596"/>
      <c r="AMI6596"/>
      <c r="AMJ6596"/>
    </row>
    <row r="6597" spans="1:1024" s="2" customFormat="1" ht="38.25" x14ac:dyDescent="0.25">
      <c r="A6597" s="10" t="s">
        <v>1462</v>
      </c>
      <c r="B6597" s="81">
        <v>9315</v>
      </c>
      <c r="C6597" s="10">
        <f>VLOOKUP(B6597,[1]Planilha8!$X$4:$Y$6629,2,0)</f>
        <v>614151</v>
      </c>
      <c r="D6597" s="27" t="s">
        <v>1740</v>
      </c>
      <c r="E6597" s="12" t="str">
        <f>VLOOKUP(B6597,[1]Planilha8!$X$4:$Z$6629,3,0)</f>
        <v>CLÍNICA CIRÚRGICA</v>
      </c>
      <c r="F6597" s="12" t="str">
        <f>VLOOKUP(B6597,[1]Planilha8!$X$4:$AD$6629,7,0)</f>
        <v>BOM</v>
      </c>
      <c r="G6597" s="82">
        <v>42907</v>
      </c>
      <c r="H6597" s="83">
        <v>720</v>
      </c>
      <c r="I6597" s="15" t="s">
        <v>22</v>
      </c>
      <c r="J6597" s="84" t="s">
        <v>619</v>
      </c>
      <c r="K6597" s="85">
        <v>5017</v>
      </c>
      <c r="L6597" s="86">
        <v>2017000030</v>
      </c>
      <c r="M6597" s="59">
        <v>43465</v>
      </c>
      <c r="N6597" s="60">
        <v>357.8</v>
      </c>
      <c r="O6597" s="61">
        <v>0.33</v>
      </c>
      <c r="P6597" s="62">
        <v>2.75E-2</v>
      </c>
      <c r="Q6597" s="63">
        <v>19.8</v>
      </c>
      <c r="R6597" s="64">
        <v>377.6</v>
      </c>
      <c r="S6597" s="25">
        <v>342.4</v>
      </c>
      <c r="AMG6597"/>
      <c r="AMH6597"/>
      <c r="AMI6597"/>
      <c r="AMJ6597"/>
    </row>
    <row r="6598" spans="1:1024" s="2" customFormat="1" ht="38.25" x14ac:dyDescent="0.25">
      <c r="A6598" s="10" t="s">
        <v>1462</v>
      </c>
      <c r="B6598" s="81">
        <v>9316</v>
      </c>
      <c r="C6598" s="10">
        <f>VLOOKUP(B6598,[1]Planilha8!$X$4:$Y$6629,2,0)</f>
        <v>614152</v>
      </c>
      <c r="D6598" s="27" t="s">
        <v>1740</v>
      </c>
      <c r="E6598" s="12" t="str">
        <f>VLOOKUP(B6598,[1]Planilha8!$X$4:$Z$6629,3,0)</f>
        <v>CLÍNICA CIRÚRGICA</v>
      </c>
      <c r="F6598" s="12" t="str">
        <f>VLOOKUP(B6598,[1]Planilha8!$X$4:$AD$6629,7,0)</f>
        <v>BOM</v>
      </c>
      <c r="G6598" s="82">
        <v>42907</v>
      </c>
      <c r="H6598" s="83">
        <v>720</v>
      </c>
      <c r="I6598" s="15" t="s">
        <v>22</v>
      </c>
      <c r="J6598" s="84" t="s">
        <v>619</v>
      </c>
      <c r="K6598" s="85">
        <v>5017</v>
      </c>
      <c r="L6598" s="86">
        <v>2017000030</v>
      </c>
      <c r="M6598" s="59">
        <v>43465</v>
      </c>
      <c r="N6598" s="60">
        <v>357.8</v>
      </c>
      <c r="O6598" s="61">
        <v>0.33</v>
      </c>
      <c r="P6598" s="62">
        <v>2.75E-2</v>
      </c>
      <c r="Q6598" s="63">
        <v>19.8</v>
      </c>
      <c r="R6598" s="64">
        <v>377.6</v>
      </c>
      <c r="S6598" s="25">
        <v>342.4</v>
      </c>
      <c r="AMG6598"/>
      <c r="AMH6598"/>
      <c r="AMI6598"/>
      <c r="AMJ6598"/>
    </row>
    <row r="6599" spans="1:1024" s="2" customFormat="1" ht="38.25" x14ac:dyDescent="0.25">
      <c r="A6599" s="10" t="s">
        <v>1462</v>
      </c>
      <c r="B6599" s="81">
        <v>9317</v>
      </c>
      <c r="C6599" s="10">
        <f>VLOOKUP(B6599,[1]Planilha8!$X$4:$Y$6629,2,0)</f>
        <v>614153</v>
      </c>
      <c r="D6599" s="27" t="s">
        <v>1740</v>
      </c>
      <c r="E6599" s="12" t="str">
        <f>VLOOKUP(B6599,[1]Planilha8!$X$4:$Z$6629,3,0)</f>
        <v>CLÍNICA CIRÚRGICA</v>
      </c>
      <c r="F6599" s="12" t="str">
        <f>VLOOKUP(B6599,[1]Planilha8!$X$4:$AD$6629,7,0)</f>
        <v>BOM</v>
      </c>
      <c r="G6599" s="82">
        <v>42907</v>
      </c>
      <c r="H6599" s="83">
        <v>720</v>
      </c>
      <c r="I6599" s="15" t="s">
        <v>22</v>
      </c>
      <c r="J6599" s="84" t="s">
        <v>619</v>
      </c>
      <c r="K6599" s="85">
        <v>5017</v>
      </c>
      <c r="L6599" s="86">
        <v>2017000030</v>
      </c>
      <c r="M6599" s="59">
        <v>43465</v>
      </c>
      <c r="N6599" s="60">
        <v>357.8</v>
      </c>
      <c r="O6599" s="61">
        <v>0.33</v>
      </c>
      <c r="P6599" s="62">
        <v>2.75E-2</v>
      </c>
      <c r="Q6599" s="63">
        <v>19.8</v>
      </c>
      <c r="R6599" s="64">
        <v>377.6</v>
      </c>
      <c r="S6599" s="25">
        <v>342.4</v>
      </c>
      <c r="AMG6599"/>
      <c r="AMH6599"/>
      <c r="AMI6599"/>
      <c r="AMJ6599"/>
    </row>
    <row r="6600" spans="1:1024" s="2" customFormat="1" ht="38.25" x14ac:dyDescent="0.25">
      <c r="A6600" s="10" t="s">
        <v>1462</v>
      </c>
      <c r="B6600" s="81">
        <v>9318</v>
      </c>
      <c r="C6600" s="10">
        <f>VLOOKUP(B6600,[1]Planilha8!$X$4:$Y$6629,2,0)</f>
        <v>614154</v>
      </c>
      <c r="D6600" s="27" t="s">
        <v>1740</v>
      </c>
      <c r="E6600" s="12" t="str">
        <f>VLOOKUP(B6600,[1]Planilha8!$X$4:$Z$6629,3,0)</f>
        <v>CLÍNICA CIRÚRGICA</v>
      </c>
      <c r="F6600" s="12" t="str">
        <f>VLOOKUP(B6600,[1]Planilha8!$X$4:$AD$6629,7,0)</f>
        <v>BOM</v>
      </c>
      <c r="G6600" s="82">
        <v>42907</v>
      </c>
      <c r="H6600" s="83">
        <v>720</v>
      </c>
      <c r="I6600" s="15" t="s">
        <v>22</v>
      </c>
      <c r="J6600" s="84" t="s">
        <v>619</v>
      </c>
      <c r="K6600" s="85">
        <v>5017</v>
      </c>
      <c r="L6600" s="86">
        <v>2017000030</v>
      </c>
      <c r="M6600" s="59">
        <v>43465</v>
      </c>
      <c r="N6600" s="60">
        <v>357.8</v>
      </c>
      <c r="O6600" s="61">
        <v>0.33</v>
      </c>
      <c r="P6600" s="62">
        <v>2.75E-2</v>
      </c>
      <c r="Q6600" s="63">
        <v>19.8</v>
      </c>
      <c r="R6600" s="64">
        <v>377.6</v>
      </c>
      <c r="S6600" s="25">
        <v>342.4</v>
      </c>
      <c r="AMG6600"/>
      <c r="AMH6600"/>
      <c r="AMI6600"/>
      <c r="AMJ6600"/>
    </row>
    <row r="6601" spans="1:1024" s="2" customFormat="1" ht="38.25" x14ac:dyDescent="0.25">
      <c r="A6601" s="10" t="s">
        <v>1462</v>
      </c>
      <c r="B6601" s="81">
        <v>9319</v>
      </c>
      <c r="C6601" s="10">
        <f>VLOOKUP(B6601,[1]Planilha8!$X$4:$Y$6629,2,0)</f>
        <v>614155</v>
      </c>
      <c r="D6601" s="27" t="s">
        <v>1740</v>
      </c>
      <c r="E6601" s="12" t="str">
        <f>VLOOKUP(B6601,[1]Planilha8!$X$4:$Z$6629,3,0)</f>
        <v>CLÍNICA CIRÚRGICA</v>
      </c>
      <c r="F6601" s="12" t="str">
        <f>VLOOKUP(B6601,[1]Planilha8!$X$4:$AD$6629,7,0)</f>
        <v>BOM</v>
      </c>
      <c r="G6601" s="82">
        <v>42907</v>
      </c>
      <c r="H6601" s="83">
        <v>720</v>
      </c>
      <c r="I6601" s="15" t="s">
        <v>22</v>
      </c>
      <c r="J6601" s="84" t="s">
        <v>619</v>
      </c>
      <c r="K6601" s="85">
        <v>5017</v>
      </c>
      <c r="L6601" s="86">
        <v>2017000030</v>
      </c>
      <c r="M6601" s="59">
        <v>43465</v>
      </c>
      <c r="N6601" s="60">
        <v>357.8</v>
      </c>
      <c r="O6601" s="61">
        <v>0.33</v>
      </c>
      <c r="P6601" s="62">
        <v>2.75E-2</v>
      </c>
      <c r="Q6601" s="63">
        <v>19.8</v>
      </c>
      <c r="R6601" s="64">
        <v>377.6</v>
      </c>
      <c r="S6601" s="25">
        <v>342.4</v>
      </c>
      <c r="AMG6601"/>
      <c r="AMH6601"/>
      <c r="AMI6601"/>
      <c r="AMJ6601"/>
    </row>
    <row r="6602" spans="1:1024" s="2" customFormat="1" ht="38.25" x14ac:dyDescent="0.25">
      <c r="A6602" s="10" t="s">
        <v>1462</v>
      </c>
      <c r="B6602" s="81">
        <v>9320</v>
      </c>
      <c r="C6602" s="10">
        <f>VLOOKUP(B6602,[1]Planilha8!$X$4:$Y$6629,2,0)</f>
        <v>614156</v>
      </c>
      <c r="D6602" s="27" t="s">
        <v>1740</v>
      </c>
      <c r="E6602" s="12" t="str">
        <f>VLOOKUP(B6602,[1]Planilha8!$X$4:$Z$6629,3,0)</f>
        <v>CUIDADOS PALIATIVOS - 2 ANDAR</v>
      </c>
      <c r="F6602" s="12" t="str">
        <f>VLOOKUP(B6602,[1]Planilha8!$X$4:$AD$6629,7,0)</f>
        <v>BOM</v>
      </c>
      <c r="G6602" s="82">
        <v>42907</v>
      </c>
      <c r="H6602" s="83">
        <v>720</v>
      </c>
      <c r="I6602" s="15" t="s">
        <v>22</v>
      </c>
      <c r="J6602" s="84" t="s">
        <v>619</v>
      </c>
      <c r="K6602" s="85">
        <v>5017</v>
      </c>
      <c r="L6602" s="86">
        <v>2017000030</v>
      </c>
      <c r="M6602" s="59">
        <v>43465</v>
      </c>
      <c r="N6602" s="60">
        <v>357.8</v>
      </c>
      <c r="O6602" s="61">
        <v>0.33</v>
      </c>
      <c r="P6602" s="62">
        <v>2.75E-2</v>
      </c>
      <c r="Q6602" s="63">
        <v>19.8</v>
      </c>
      <c r="R6602" s="64">
        <v>377.6</v>
      </c>
      <c r="S6602" s="25">
        <v>342.4</v>
      </c>
      <c r="AMG6602"/>
      <c r="AMH6602"/>
      <c r="AMI6602"/>
      <c r="AMJ6602"/>
    </row>
    <row r="6603" spans="1:1024" s="2" customFormat="1" ht="38.25" x14ac:dyDescent="0.25">
      <c r="A6603" s="10" t="s">
        <v>1462</v>
      </c>
      <c r="B6603" s="81">
        <v>9321</v>
      </c>
      <c r="C6603" s="10">
        <f>VLOOKUP(B6603,[1]Planilha8!$X$4:$Y$6629,2,0)</f>
        <v>614157</v>
      </c>
      <c r="D6603" s="27" t="s">
        <v>1740</v>
      </c>
      <c r="E6603" s="12" t="str">
        <f>VLOOKUP(B6603,[1]Planilha8!$X$4:$Z$6629,3,0)</f>
        <v>CUIDADOS PALIATIVOS - 2 ANDAR</v>
      </c>
      <c r="F6603" s="12" t="str">
        <f>VLOOKUP(B6603,[1]Planilha8!$X$4:$AD$6629,7,0)</f>
        <v>BOM</v>
      </c>
      <c r="G6603" s="82">
        <v>42907</v>
      </c>
      <c r="H6603" s="83">
        <v>720</v>
      </c>
      <c r="I6603" s="15" t="s">
        <v>22</v>
      </c>
      <c r="J6603" s="84" t="s">
        <v>619</v>
      </c>
      <c r="K6603" s="85">
        <v>5017</v>
      </c>
      <c r="L6603" s="86">
        <v>2017000030</v>
      </c>
      <c r="M6603" s="59">
        <v>43465</v>
      </c>
      <c r="N6603" s="60">
        <v>357.8</v>
      </c>
      <c r="O6603" s="61">
        <v>0.33</v>
      </c>
      <c r="P6603" s="62">
        <v>2.75E-2</v>
      </c>
      <c r="Q6603" s="63">
        <v>19.8</v>
      </c>
      <c r="R6603" s="64">
        <v>377.6</v>
      </c>
      <c r="S6603" s="25">
        <v>342.4</v>
      </c>
      <c r="AMG6603"/>
      <c r="AMH6603"/>
      <c r="AMI6603"/>
      <c r="AMJ6603"/>
    </row>
    <row r="6604" spans="1:1024" s="2" customFormat="1" ht="38.25" x14ac:dyDescent="0.25">
      <c r="A6604" s="10" t="s">
        <v>1462</v>
      </c>
      <c r="B6604" s="81">
        <v>9322</v>
      </c>
      <c r="C6604" s="10">
        <f>VLOOKUP(B6604,[1]Planilha8!$X$4:$Y$6629,2,0)</f>
        <v>614158</v>
      </c>
      <c r="D6604" s="27" t="s">
        <v>1740</v>
      </c>
      <c r="E6604" s="12" t="str">
        <f>VLOOKUP(B6604,[1]Planilha8!$X$4:$Z$6629,3,0)</f>
        <v>CLÍNICA MÉDICA</v>
      </c>
      <c r="F6604" s="12" t="str">
        <f>VLOOKUP(B6604,[1]Planilha8!$X$4:$AD$6629,7,0)</f>
        <v>BOM</v>
      </c>
      <c r="G6604" s="82">
        <v>42907</v>
      </c>
      <c r="H6604" s="83">
        <v>720</v>
      </c>
      <c r="I6604" s="15" t="s">
        <v>22</v>
      </c>
      <c r="J6604" s="84" t="s">
        <v>619</v>
      </c>
      <c r="K6604" s="85">
        <v>5017</v>
      </c>
      <c r="L6604" s="86">
        <v>2017000030</v>
      </c>
      <c r="M6604" s="59">
        <v>43465</v>
      </c>
      <c r="N6604" s="60">
        <v>357.8</v>
      </c>
      <c r="O6604" s="61">
        <v>0.33</v>
      </c>
      <c r="P6604" s="62">
        <v>2.75E-2</v>
      </c>
      <c r="Q6604" s="63">
        <v>19.8</v>
      </c>
      <c r="R6604" s="64">
        <v>377.6</v>
      </c>
      <c r="S6604" s="25">
        <v>342.4</v>
      </c>
      <c r="AMG6604"/>
      <c r="AMH6604"/>
      <c r="AMI6604"/>
      <c r="AMJ6604"/>
    </row>
    <row r="6605" spans="1:1024" s="2" customFormat="1" ht="38.25" x14ac:dyDescent="0.25">
      <c r="A6605" s="10" t="s">
        <v>1462</v>
      </c>
      <c r="B6605" s="81">
        <v>9323</v>
      </c>
      <c r="C6605" s="10">
        <f>VLOOKUP(B6605,[1]Planilha8!$X$4:$Y$6629,2,0)</f>
        <v>614159</v>
      </c>
      <c r="D6605" s="27" t="s">
        <v>1740</v>
      </c>
      <c r="E6605" s="12" t="str">
        <f>VLOOKUP(B6605,[1]Planilha8!$X$4:$Z$6629,3,0)</f>
        <v>CLÍNICA MÉDICA</v>
      </c>
      <c r="F6605" s="12" t="str">
        <f>VLOOKUP(B6605,[1]Planilha8!$X$4:$AD$6629,7,0)</f>
        <v>BOM</v>
      </c>
      <c r="G6605" s="82">
        <v>42907</v>
      </c>
      <c r="H6605" s="83">
        <v>720</v>
      </c>
      <c r="I6605" s="15" t="s">
        <v>22</v>
      </c>
      <c r="J6605" s="84" t="s">
        <v>619</v>
      </c>
      <c r="K6605" s="85">
        <v>5017</v>
      </c>
      <c r="L6605" s="86">
        <v>2017000030</v>
      </c>
      <c r="M6605" s="59">
        <v>43465</v>
      </c>
      <c r="N6605" s="60">
        <v>357.8</v>
      </c>
      <c r="O6605" s="61">
        <v>0.33</v>
      </c>
      <c r="P6605" s="62">
        <v>2.75E-2</v>
      </c>
      <c r="Q6605" s="63">
        <v>19.8</v>
      </c>
      <c r="R6605" s="64">
        <v>377.6</v>
      </c>
      <c r="S6605" s="25">
        <v>342.4</v>
      </c>
      <c r="AMG6605"/>
      <c r="AMH6605"/>
      <c r="AMI6605"/>
      <c r="AMJ6605"/>
    </row>
    <row r="6606" spans="1:1024" s="2" customFormat="1" ht="38.25" x14ac:dyDescent="0.25">
      <c r="A6606" s="10" t="s">
        <v>1462</v>
      </c>
      <c r="B6606" s="81">
        <v>9324</v>
      </c>
      <c r="C6606" s="10">
        <f>VLOOKUP(B6606,[1]Planilha8!$X$4:$Y$6629,2,0)</f>
        <v>614160</v>
      </c>
      <c r="D6606" s="27" t="s">
        <v>1740</v>
      </c>
      <c r="E6606" s="12" t="str">
        <f>VLOOKUP(B6606,[1]Planilha8!$X$4:$Z$6629,3,0)</f>
        <v>CLÍNICA MÉDICA</v>
      </c>
      <c r="F6606" s="12" t="str">
        <f>VLOOKUP(B6606,[1]Planilha8!$X$4:$AD$6629,7,0)</f>
        <v>BOM</v>
      </c>
      <c r="G6606" s="82">
        <v>42907</v>
      </c>
      <c r="H6606" s="83">
        <v>720</v>
      </c>
      <c r="I6606" s="15" t="s">
        <v>22</v>
      </c>
      <c r="J6606" s="84" t="s">
        <v>619</v>
      </c>
      <c r="K6606" s="85">
        <v>5017</v>
      </c>
      <c r="L6606" s="86">
        <v>2017000030</v>
      </c>
      <c r="M6606" s="59">
        <v>43465</v>
      </c>
      <c r="N6606" s="60">
        <v>357.8</v>
      </c>
      <c r="O6606" s="61">
        <v>0.33</v>
      </c>
      <c r="P6606" s="62">
        <v>2.75E-2</v>
      </c>
      <c r="Q6606" s="63">
        <v>19.8</v>
      </c>
      <c r="R6606" s="64">
        <v>377.6</v>
      </c>
      <c r="S6606" s="25">
        <v>342.4</v>
      </c>
      <c r="AMG6606"/>
      <c r="AMH6606"/>
      <c r="AMI6606"/>
      <c r="AMJ6606"/>
    </row>
    <row r="6607" spans="1:1024" s="2" customFormat="1" ht="38.25" x14ac:dyDescent="0.25">
      <c r="A6607" s="10" t="s">
        <v>1462</v>
      </c>
      <c r="B6607" s="81">
        <v>9325</v>
      </c>
      <c r="C6607" s="10">
        <f>VLOOKUP(B6607,[1]Planilha8!$X$4:$Y$6629,2,0)</f>
        <v>614161</v>
      </c>
      <c r="D6607" s="27" t="s">
        <v>1740</v>
      </c>
      <c r="E6607" s="12" t="str">
        <f>VLOOKUP(B6607,[1]Planilha8!$X$4:$Z$6629,3,0)</f>
        <v>CLÍNICA MÉDICA</v>
      </c>
      <c r="F6607" s="12" t="str">
        <f>VLOOKUP(B6607,[1]Planilha8!$X$4:$AD$6629,7,0)</f>
        <v>BOM</v>
      </c>
      <c r="G6607" s="82">
        <v>42907</v>
      </c>
      <c r="H6607" s="83">
        <v>720</v>
      </c>
      <c r="I6607" s="15" t="s">
        <v>22</v>
      </c>
      <c r="J6607" s="84" t="s">
        <v>619</v>
      </c>
      <c r="K6607" s="85">
        <v>5017</v>
      </c>
      <c r="L6607" s="86">
        <v>2017000030</v>
      </c>
      <c r="M6607" s="59">
        <v>43465</v>
      </c>
      <c r="N6607" s="60">
        <v>357.8</v>
      </c>
      <c r="O6607" s="61">
        <v>0.33</v>
      </c>
      <c r="P6607" s="62">
        <v>2.75E-2</v>
      </c>
      <c r="Q6607" s="63">
        <v>19.8</v>
      </c>
      <c r="R6607" s="64">
        <v>377.6</v>
      </c>
      <c r="S6607" s="25">
        <v>342.4</v>
      </c>
      <c r="AMG6607"/>
      <c r="AMH6607"/>
      <c r="AMI6607"/>
      <c r="AMJ6607"/>
    </row>
    <row r="6608" spans="1:1024" s="2" customFormat="1" ht="38.25" x14ac:dyDescent="0.25">
      <c r="A6608" s="10" t="s">
        <v>1462</v>
      </c>
      <c r="B6608" s="81">
        <v>9326</v>
      </c>
      <c r="C6608" s="10">
        <f>VLOOKUP(B6608,[1]Planilha8!$X$4:$Y$6629,2,0)</f>
        <v>614162</v>
      </c>
      <c r="D6608" s="27" t="s">
        <v>1740</v>
      </c>
      <c r="E6608" s="12" t="str">
        <f>VLOOKUP(B6608,[1]Planilha8!$X$4:$Z$6629,3,0)</f>
        <v>CLÍNICA MÉDICA</v>
      </c>
      <c r="F6608" s="12" t="str">
        <f>VLOOKUP(B6608,[1]Planilha8!$X$4:$AD$6629,7,0)</f>
        <v>BOM</v>
      </c>
      <c r="G6608" s="82">
        <v>42907</v>
      </c>
      <c r="H6608" s="83">
        <v>720</v>
      </c>
      <c r="I6608" s="15" t="s">
        <v>22</v>
      </c>
      <c r="J6608" s="84" t="s">
        <v>619</v>
      </c>
      <c r="K6608" s="85">
        <v>5017</v>
      </c>
      <c r="L6608" s="86">
        <v>2017000030</v>
      </c>
      <c r="M6608" s="59">
        <v>43465</v>
      </c>
      <c r="N6608" s="60">
        <v>357.8</v>
      </c>
      <c r="O6608" s="61">
        <v>0.33</v>
      </c>
      <c r="P6608" s="62">
        <v>2.75E-2</v>
      </c>
      <c r="Q6608" s="63">
        <v>19.8</v>
      </c>
      <c r="R6608" s="64">
        <v>377.6</v>
      </c>
      <c r="S6608" s="25">
        <v>342.4</v>
      </c>
      <c r="AMG6608"/>
      <c r="AMH6608"/>
      <c r="AMI6608"/>
      <c r="AMJ6608"/>
    </row>
    <row r="6609" spans="1:1024" s="2" customFormat="1" ht="38.25" x14ac:dyDescent="0.25">
      <c r="A6609" s="10" t="s">
        <v>1462</v>
      </c>
      <c r="B6609" s="81">
        <v>9327</v>
      </c>
      <c r="C6609" s="10">
        <f>VLOOKUP(B6609,[1]Planilha8!$X$4:$Y$6629,2,0)</f>
        <v>614163</v>
      </c>
      <c r="D6609" s="27" t="s">
        <v>1740</v>
      </c>
      <c r="E6609" s="12" t="str">
        <f>VLOOKUP(B6609,[1]Planilha8!$X$4:$Z$6629,3,0)</f>
        <v>CLÍNICA MÉDICA</v>
      </c>
      <c r="F6609" s="12" t="str">
        <f>VLOOKUP(B6609,[1]Planilha8!$X$4:$AD$6629,7,0)</f>
        <v>BOM</v>
      </c>
      <c r="G6609" s="82">
        <v>42907</v>
      </c>
      <c r="H6609" s="83">
        <v>720</v>
      </c>
      <c r="I6609" s="15" t="s">
        <v>22</v>
      </c>
      <c r="J6609" s="84" t="s">
        <v>619</v>
      </c>
      <c r="K6609" s="85">
        <v>5017</v>
      </c>
      <c r="L6609" s="86">
        <v>2017000030</v>
      </c>
      <c r="M6609" s="59">
        <v>43465</v>
      </c>
      <c r="N6609" s="60">
        <v>357.8</v>
      </c>
      <c r="O6609" s="61">
        <v>0.33</v>
      </c>
      <c r="P6609" s="62">
        <v>2.75E-2</v>
      </c>
      <c r="Q6609" s="63">
        <v>19.8</v>
      </c>
      <c r="R6609" s="64">
        <v>377.6</v>
      </c>
      <c r="S6609" s="25">
        <v>342.4</v>
      </c>
      <c r="AMG6609"/>
      <c r="AMH6609"/>
      <c r="AMI6609"/>
      <c r="AMJ6609"/>
    </row>
    <row r="6610" spans="1:1024" s="2" customFormat="1" ht="38.25" x14ac:dyDescent="0.25">
      <c r="A6610" s="10" t="s">
        <v>1462</v>
      </c>
      <c r="B6610" s="81">
        <v>9328</v>
      </c>
      <c r="C6610" s="10">
        <f>VLOOKUP(B6610,[1]Planilha8!$X$4:$Y$6629,2,0)</f>
        <v>614164</v>
      </c>
      <c r="D6610" s="27" t="s">
        <v>1740</v>
      </c>
      <c r="E6610" s="12" t="str">
        <f>VLOOKUP(B6610,[1]Planilha8!$X$4:$Z$6629,3,0)</f>
        <v>CLÍNICA MÉDICA</v>
      </c>
      <c r="F6610" s="12" t="str">
        <f>VLOOKUP(B6610,[1]Planilha8!$X$4:$AD$6629,7,0)</f>
        <v>BOM</v>
      </c>
      <c r="G6610" s="82">
        <v>42907</v>
      </c>
      <c r="H6610" s="83">
        <v>720</v>
      </c>
      <c r="I6610" s="15" t="s">
        <v>22</v>
      </c>
      <c r="J6610" s="84" t="s">
        <v>619</v>
      </c>
      <c r="K6610" s="85">
        <v>5017</v>
      </c>
      <c r="L6610" s="86">
        <v>2017000030</v>
      </c>
      <c r="M6610" s="59">
        <v>43465</v>
      </c>
      <c r="N6610" s="60">
        <v>357.8</v>
      </c>
      <c r="O6610" s="61">
        <v>0.33</v>
      </c>
      <c r="P6610" s="62">
        <v>2.75E-2</v>
      </c>
      <c r="Q6610" s="63">
        <v>19.8</v>
      </c>
      <c r="R6610" s="64">
        <v>377.6</v>
      </c>
      <c r="S6610" s="25">
        <v>342.4</v>
      </c>
      <c r="AMG6610"/>
      <c r="AMH6610"/>
      <c r="AMI6610"/>
      <c r="AMJ6610"/>
    </row>
    <row r="6611" spans="1:1024" s="2" customFormat="1" ht="38.25" x14ac:dyDescent="0.25">
      <c r="A6611" s="10" t="s">
        <v>1462</v>
      </c>
      <c r="B6611" s="81">
        <v>9329</v>
      </c>
      <c r="C6611" s="10">
        <f>VLOOKUP(B6611,[1]Planilha8!$X$4:$Y$6629,2,0)</f>
        <v>614165</v>
      </c>
      <c r="D6611" s="27" t="s">
        <v>1740</v>
      </c>
      <c r="E6611" s="12" t="str">
        <f>VLOOKUP(B6611,[1]Planilha8!$X$4:$Z$6629,3,0)</f>
        <v>CLÍNICA MÉDICA</v>
      </c>
      <c r="F6611" s="12" t="str">
        <f>VLOOKUP(B6611,[1]Planilha8!$X$4:$AD$6629,7,0)</f>
        <v>BOM</v>
      </c>
      <c r="G6611" s="82">
        <v>42907</v>
      </c>
      <c r="H6611" s="83">
        <v>720</v>
      </c>
      <c r="I6611" s="15" t="s">
        <v>22</v>
      </c>
      <c r="J6611" s="84" t="s">
        <v>619</v>
      </c>
      <c r="K6611" s="85">
        <v>5017</v>
      </c>
      <c r="L6611" s="86">
        <v>2017000030</v>
      </c>
      <c r="M6611" s="59">
        <v>43465</v>
      </c>
      <c r="N6611" s="60">
        <v>357.8</v>
      </c>
      <c r="O6611" s="61">
        <v>0.33</v>
      </c>
      <c r="P6611" s="62">
        <v>2.75E-2</v>
      </c>
      <c r="Q6611" s="63">
        <v>19.8</v>
      </c>
      <c r="R6611" s="64">
        <v>377.6</v>
      </c>
      <c r="S6611" s="25">
        <v>342.4</v>
      </c>
      <c r="AMG6611"/>
      <c r="AMH6611"/>
      <c r="AMI6611"/>
      <c r="AMJ6611"/>
    </row>
    <row r="6612" spans="1:1024" s="2" customFormat="1" ht="38.25" x14ac:dyDescent="0.25">
      <c r="A6612" s="10" t="s">
        <v>1462</v>
      </c>
      <c r="B6612" s="81">
        <v>9330</v>
      </c>
      <c r="C6612" s="10">
        <f>VLOOKUP(B6612,[1]Planilha8!$X$4:$Y$6629,2,0)</f>
        <v>614166</v>
      </c>
      <c r="D6612" s="27" t="s">
        <v>1740</v>
      </c>
      <c r="E6612" s="12" t="str">
        <f>VLOOKUP(B6612,[1]Planilha8!$X$4:$Z$6629,3,0)</f>
        <v>CLÍNICA MÉDICA</v>
      </c>
      <c r="F6612" s="12" t="str">
        <f>VLOOKUP(B6612,[1]Planilha8!$X$4:$AD$6629,7,0)</f>
        <v>BOM</v>
      </c>
      <c r="G6612" s="82">
        <v>42907</v>
      </c>
      <c r="H6612" s="83">
        <v>720</v>
      </c>
      <c r="I6612" s="15" t="s">
        <v>22</v>
      </c>
      <c r="J6612" s="84" t="s">
        <v>619</v>
      </c>
      <c r="K6612" s="85">
        <v>5017</v>
      </c>
      <c r="L6612" s="86">
        <v>2017000030</v>
      </c>
      <c r="M6612" s="59">
        <v>43465</v>
      </c>
      <c r="N6612" s="60">
        <v>357.8</v>
      </c>
      <c r="O6612" s="61">
        <v>0.33</v>
      </c>
      <c r="P6612" s="62">
        <v>2.75E-2</v>
      </c>
      <c r="Q6612" s="63">
        <v>19.8</v>
      </c>
      <c r="R6612" s="64">
        <v>377.6</v>
      </c>
      <c r="S6612" s="25">
        <v>342.4</v>
      </c>
      <c r="AMG6612"/>
      <c r="AMH6612"/>
      <c r="AMI6612"/>
      <c r="AMJ6612"/>
    </row>
    <row r="6613" spans="1:1024" s="2" customFormat="1" ht="38.25" x14ac:dyDescent="0.25">
      <c r="A6613" s="10" t="s">
        <v>1462</v>
      </c>
      <c r="B6613" s="81">
        <v>9331</v>
      </c>
      <c r="C6613" s="10">
        <f>VLOOKUP(B6613,[1]Planilha8!$X$4:$Y$6629,2,0)</f>
        <v>614167</v>
      </c>
      <c r="D6613" s="27" t="s">
        <v>1740</v>
      </c>
      <c r="E6613" s="12" t="str">
        <f>VLOOKUP(B6613,[1]Planilha8!$X$4:$Z$6629,3,0)</f>
        <v>CLÍNICA MÉDICA</v>
      </c>
      <c r="F6613" s="12" t="str">
        <f>VLOOKUP(B6613,[1]Planilha8!$X$4:$AD$6629,7,0)</f>
        <v>BOM</v>
      </c>
      <c r="G6613" s="82">
        <v>42907</v>
      </c>
      <c r="H6613" s="83">
        <v>720</v>
      </c>
      <c r="I6613" s="15" t="s">
        <v>22</v>
      </c>
      <c r="J6613" s="84" t="s">
        <v>619</v>
      </c>
      <c r="K6613" s="85">
        <v>5017</v>
      </c>
      <c r="L6613" s="86">
        <v>2017000030</v>
      </c>
      <c r="M6613" s="59">
        <v>43465</v>
      </c>
      <c r="N6613" s="60">
        <v>357.8</v>
      </c>
      <c r="O6613" s="61">
        <v>0.33</v>
      </c>
      <c r="P6613" s="62">
        <v>2.75E-2</v>
      </c>
      <c r="Q6613" s="63">
        <v>19.8</v>
      </c>
      <c r="R6613" s="64">
        <v>377.6</v>
      </c>
      <c r="S6613" s="25">
        <v>342.4</v>
      </c>
      <c r="AMG6613"/>
      <c r="AMH6613"/>
      <c r="AMI6613"/>
      <c r="AMJ6613"/>
    </row>
    <row r="6614" spans="1:1024" s="2" customFormat="1" ht="38.25" x14ac:dyDescent="0.25">
      <c r="A6614" s="10" t="s">
        <v>1462</v>
      </c>
      <c r="B6614" s="81">
        <v>9332</v>
      </c>
      <c r="C6614" s="10">
        <f>VLOOKUP(B6614,[1]Planilha8!$X$4:$Y$6629,2,0)</f>
        <v>614168</v>
      </c>
      <c r="D6614" s="27" t="s">
        <v>1740</v>
      </c>
      <c r="E6614" s="12" t="str">
        <f>VLOOKUP(B6614,[1]Planilha8!$X$4:$Z$6629,3,0)</f>
        <v>DIÁLISE</v>
      </c>
      <c r="F6614" s="12" t="str">
        <f>VLOOKUP(B6614,[1]Planilha8!$X$4:$AD$6629,7,0)</f>
        <v>BOM</v>
      </c>
      <c r="G6614" s="82">
        <v>42907</v>
      </c>
      <c r="H6614" s="83">
        <v>720</v>
      </c>
      <c r="I6614" s="15" t="s">
        <v>22</v>
      </c>
      <c r="J6614" s="84" t="s">
        <v>619</v>
      </c>
      <c r="K6614" s="85">
        <v>5017</v>
      </c>
      <c r="L6614" s="86">
        <v>2017000030</v>
      </c>
      <c r="M6614" s="59">
        <v>43465</v>
      </c>
      <c r="N6614" s="60">
        <v>357.8</v>
      </c>
      <c r="O6614" s="61">
        <v>0.33</v>
      </c>
      <c r="P6614" s="62">
        <v>2.75E-2</v>
      </c>
      <c r="Q6614" s="63">
        <v>19.8</v>
      </c>
      <c r="R6614" s="64">
        <v>377.6</v>
      </c>
      <c r="S6614" s="25">
        <v>342.4</v>
      </c>
      <c r="AMG6614"/>
      <c r="AMH6614"/>
      <c r="AMI6614"/>
      <c r="AMJ6614"/>
    </row>
    <row r="6615" spans="1:1024" s="2" customFormat="1" ht="38.25" x14ac:dyDescent="0.25">
      <c r="A6615" s="10" t="s">
        <v>1462</v>
      </c>
      <c r="B6615" s="81">
        <v>9333</v>
      </c>
      <c r="C6615" s="10">
        <f>VLOOKUP(B6615,[1]Planilha8!$X$4:$Y$6629,2,0)</f>
        <v>614169</v>
      </c>
      <c r="D6615" s="27" t="s">
        <v>1740</v>
      </c>
      <c r="E6615" s="12" t="str">
        <f>VLOOKUP(B6615,[1]Planilha8!$X$4:$Z$6629,3,0)</f>
        <v>DIÁLISE</v>
      </c>
      <c r="F6615" s="12" t="str">
        <f>VLOOKUP(B6615,[1]Planilha8!$X$4:$AD$6629,7,0)</f>
        <v>BOM</v>
      </c>
      <c r="G6615" s="82">
        <v>42907</v>
      </c>
      <c r="H6615" s="83">
        <v>720</v>
      </c>
      <c r="I6615" s="15" t="s">
        <v>22</v>
      </c>
      <c r="J6615" s="84" t="s">
        <v>619</v>
      </c>
      <c r="K6615" s="85">
        <v>5017</v>
      </c>
      <c r="L6615" s="86">
        <v>2017000030</v>
      </c>
      <c r="M6615" s="59">
        <v>43465</v>
      </c>
      <c r="N6615" s="60">
        <v>357.8</v>
      </c>
      <c r="O6615" s="61">
        <v>0.33</v>
      </c>
      <c r="P6615" s="62">
        <v>2.75E-2</v>
      </c>
      <c r="Q6615" s="63">
        <v>19.8</v>
      </c>
      <c r="R6615" s="64">
        <v>377.6</v>
      </c>
      <c r="S6615" s="25">
        <v>342.4</v>
      </c>
      <c r="AMG6615"/>
      <c r="AMH6615"/>
      <c r="AMI6615"/>
      <c r="AMJ6615"/>
    </row>
    <row r="6616" spans="1:1024" s="2" customFormat="1" ht="38.25" x14ac:dyDescent="0.25">
      <c r="A6616" s="10" t="s">
        <v>1462</v>
      </c>
      <c r="B6616" s="81">
        <v>9334</v>
      </c>
      <c r="C6616" s="10">
        <f>VLOOKUP(B6616,[1]Planilha8!$X$4:$Y$6629,2,0)</f>
        <v>614170</v>
      </c>
      <c r="D6616" s="27" t="s">
        <v>1740</v>
      </c>
      <c r="E6616" s="12" t="str">
        <f>VLOOKUP(B6616,[1]Planilha8!$X$4:$Z$6629,3,0)</f>
        <v>DIÁLISE</v>
      </c>
      <c r="F6616" s="12" t="str">
        <f>VLOOKUP(B6616,[1]Planilha8!$X$4:$AD$6629,7,0)</f>
        <v>BOM</v>
      </c>
      <c r="G6616" s="82">
        <v>42907</v>
      </c>
      <c r="H6616" s="83">
        <v>720</v>
      </c>
      <c r="I6616" s="15" t="s">
        <v>22</v>
      </c>
      <c r="J6616" s="84" t="s">
        <v>619</v>
      </c>
      <c r="K6616" s="85">
        <v>5017</v>
      </c>
      <c r="L6616" s="86">
        <v>2017000030</v>
      </c>
      <c r="M6616" s="59">
        <v>43465</v>
      </c>
      <c r="N6616" s="60">
        <v>357.8</v>
      </c>
      <c r="O6616" s="61">
        <v>0.33</v>
      </c>
      <c r="P6616" s="62">
        <v>2.75E-2</v>
      </c>
      <c r="Q6616" s="63">
        <v>19.8</v>
      </c>
      <c r="R6616" s="64">
        <v>377.6</v>
      </c>
      <c r="S6616" s="25">
        <v>342.4</v>
      </c>
      <c r="AMG6616"/>
      <c r="AMH6616"/>
      <c r="AMI6616"/>
      <c r="AMJ6616"/>
    </row>
    <row r="6617" spans="1:1024" s="2" customFormat="1" ht="38.25" x14ac:dyDescent="0.25">
      <c r="A6617" s="10" t="s">
        <v>1462</v>
      </c>
      <c r="B6617" s="81">
        <v>9335</v>
      </c>
      <c r="C6617" s="10">
        <f>VLOOKUP(B6617,[1]Planilha8!$X$4:$Y$6629,2,0)</f>
        <v>614171</v>
      </c>
      <c r="D6617" s="27" t="s">
        <v>1740</v>
      </c>
      <c r="E6617" s="12" t="str">
        <f>VLOOKUP(B6617,[1]Planilha8!$X$4:$Z$6629,3,0)</f>
        <v>CLÍNICA MÉDICA</v>
      </c>
      <c r="F6617" s="12" t="str">
        <f>VLOOKUP(B6617,[1]Planilha8!$X$4:$AD$6629,7,0)</f>
        <v>BOM</v>
      </c>
      <c r="G6617" s="82">
        <v>42907</v>
      </c>
      <c r="H6617" s="83">
        <v>720</v>
      </c>
      <c r="I6617" s="15" t="s">
        <v>22</v>
      </c>
      <c r="J6617" s="84" t="s">
        <v>619</v>
      </c>
      <c r="K6617" s="85">
        <v>5017</v>
      </c>
      <c r="L6617" s="86">
        <v>2017000030</v>
      </c>
      <c r="M6617" s="59">
        <v>43465</v>
      </c>
      <c r="N6617" s="60">
        <v>357.8</v>
      </c>
      <c r="O6617" s="61">
        <v>0.33</v>
      </c>
      <c r="P6617" s="62">
        <v>2.75E-2</v>
      </c>
      <c r="Q6617" s="63">
        <v>19.8</v>
      </c>
      <c r="R6617" s="64">
        <v>377.6</v>
      </c>
      <c r="S6617" s="25">
        <v>342.4</v>
      </c>
      <c r="AMG6617"/>
      <c r="AMH6617"/>
      <c r="AMI6617"/>
      <c r="AMJ6617"/>
    </row>
    <row r="6618" spans="1:1024" s="2" customFormat="1" ht="38.25" x14ac:dyDescent="0.25">
      <c r="A6618" s="10" t="s">
        <v>1462</v>
      </c>
      <c r="B6618" s="81">
        <v>9336</v>
      </c>
      <c r="C6618" s="10">
        <f>VLOOKUP(B6618,[1]Planilha8!$X$4:$Y$6629,2,0)</f>
        <v>614172</v>
      </c>
      <c r="D6618" s="27" t="s">
        <v>1740</v>
      </c>
      <c r="E6618" s="12" t="str">
        <f>VLOOKUP(B6618,[1]Planilha8!$X$4:$Z$6629,3,0)</f>
        <v>DIÁLISE</v>
      </c>
      <c r="F6618" s="12" t="str">
        <f>VLOOKUP(B6618,[1]Planilha8!$X$4:$AD$6629,7,0)</f>
        <v>BOM</v>
      </c>
      <c r="G6618" s="82">
        <v>42907</v>
      </c>
      <c r="H6618" s="83">
        <v>720</v>
      </c>
      <c r="I6618" s="15" t="s">
        <v>22</v>
      </c>
      <c r="J6618" s="84" t="s">
        <v>619</v>
      </c>
      <c r="K6618" s="85">
        <v>5017</v>
      </c>
      <c r="L6618" s="86">
        <v>2017000030</v>
      </c>
      <c r="M6618" s="59">
        <v>43465</v>
      </c>
      <c r="N6618" s="60">
        <v>357.8</v>
      </c>
      <c r="O6618" s="61">
        <v>0.33</v>
      </c>
      <c r="P6618" s="62">
        <v>2.75E-2</v>
      </c>
      <c r="Q6618" s="63">
        <v>19.8</v>
      </c>
      <c r="R6618" s="64">
        <v>377.6</v>
      </c>
      <c r="S6618" s="25">
        <v>342.4</v>
      </c>
      <c r="AMG6618"/>
      <c r="AMH6618"/>
      <c r="AMI6618"/>
      <c r="AMJ6618"/>
    </row>
    <row r="6619" spans="1:1024" s="2" customFormat="1" ht="38.25" x14ac:dyDescent="0.25">
      <c r="A6619" s="10" t="s">
        <v>1462</v>
      </c>
      <c r="B6619" s="81">
        <v>9337</v>
      </c>
      <c r="C6619" s="10">
        <f>VLOOKUP(B6619,[1]Planilha8!$X$4:$Y$6629,2,0)</f>
        <v>614173</v>
      </c>
      <c r="D6619" s="27" t="s">
        <v>1740</v>
      </c>
      <c r="E6619" s="12" t="str">
        <f>VLOOKUP(B6619,[1]Planilha8!$X$4:$Z$6629,3,0)</f>
        <v>CLÍNICA MÉDICA</v>
      </c>
      <c r="F6619" s="12" t="str">
        <f>VLOOKUP(B6619,[1]Planilha8!$X$4:$AD$6629,7,0)</f>
        <v>BOM</v>
      </c>
      <c r="G6619" s="82">
        <v>42907</v>
      </c>
      <c r="H6619" s="83">
        <v>720</v>
      </c>
      <c r="I6619" s="15" t="s">
        <v>22</v>
      </c>
      <c r="J6619" s="84" t="s">
        <v>619</v>
      </c>
      <c r="K6619" s="85">
        <v>5017</v>
      </c>
      <c r="L6619" s="86">
        <v>2017000030</v>
      </c>
      <c r="M6619" s="59">
        <v>43465</v>
      </c>
      <c r="N6619" s="60">
        <v>357.8</v>
      </c>
      <c r="O6619" s="61">
        <v>0.33</v>
      </c>
      <c r="P6619" s="62">
        <v>2.75E-2</v>
      </c>
      <c r="Q6619" s="63">
        <v>19.8</v>
      </c>
      <c r="R6619" s="64">
        <v>377.6</v>
      </c>
      <c r="S6619" s="25">
        <v>342.4</v>
      </c>
      <c r="AMG6619"/>
      <c r="AMH6619"/>
      <c r="AMI6619"/>
      <c r="AMJ6619"/>
    </row>
    <row r="6620" spans="1:1024" s="2" customFormat="1" ht="38.25" x14ac:dyDescent="0.25">
      <c r="A6620" s="10" t="s">
        <v>1462</v>
      </c>
      <c r="B6620" s="81">
        <v>9338</v>
      </c>
      <c r="C6620" s="10">
        <f>VLOOKUP(B6620,[1]Planilha8!$X$4:$Y$6629,2,0)</f>
        <v>614174</v>
      </c>
      <c r="D6620" s="27" t="s">
        <v>1740</v>
      </c>
      <c r="E6620" s="12" t="str">
        <f>VLOOKUP(B6620,[1]Planilha8!$X$4:$Z$6629,3,0)</f>
        <v>CLÍNICA MÉDICA</v>
      </c>
      <c r="F6620" s="12" t="str">
        <f>VLOOKUP(B6620,[1]Planilha8!$X$4:$AD$6629,7,0)</f>
        <v>BOM</v>
      </c>
      <c r="G6620" s="82">
        <v>42907</v>
      </c>
      <c r="H6620" s="83">
        <v>720</v>
      </c>
      <c r="I6620" s="15" t="s">
        <v>22</v>
      </c>
      <c r="J6620" s="84" t="s">
        <v>619</v>
      </c>
      <c r="K6620" s="85">
        <v>5017</v>
      </c>
      <c r="L6620" s="86">
        <v>2017000030</v>
      </c>
      <c r="M6620" s="59">
        <v>43465</v>
      </c>
      <c r="N6620" s="60">
        <v>357.8</v>
      </c>
      <c r="O6620" s="61">
        <v>0.33</v>
      </c>
      <c r="P6620" s="62">
        <v>2.75E-2</v>
      </c>
      <c r="Q6620" s="63">
        <v>19.8</v>
      </c>
      <c r="R6620" s="64">
        <v>377.6</v>
      </c>
      <c r="S6620" s="25">
        <v>342.4</v>
      </c>
      <c r="AMG6620"/>
      <c r="AMH6620"/>
      <c r="AMI6620"/>
      <c r="AMJ6620"/>
    </row>
    <row r="6621" spans="1:1024" s="2" customFormat="1" ht="38.25" x14ac:dyDescent="0.25">
      <c r="A6621" s="10" t="s">
        <v>1462</v>
      </c>
      <c r="B6621" s="81">
        <v>9339</v>
      </c>
      <c r="C6621" s="10">
        <f>VLOOKUP(B6621,[1]Planilha8!$X$4:$Y$6629,2,0)</f>
        <v>614175</v>
      </c>
      <c r="D6621" s="27" t="s">
        <v>1740</v>
      </c>
      <c r="E6621" s="12" t="str">
        <f>VLOOKUP(B6621,[1]Planilha8!$X$4:$Z$6629,3,0)</f>
        <v>CLÍNICA MÉDICA</v>
      </c>
      <c r="F6621" s="12" t="str">
        <f>VLOOKUP(B6621,[1]Planilha8!$X$4:$AD$6629,7,0)</f>
        <v>BOM</v>
      </c>
      <c r="G6621" s="82">
        <v>42907</v>
      </c>
      <c r="H6621" s="83">
        <v>720</v>
      </c>
      <c r="I6621" s="15" t="s">
        <v>22</v>
      </c>
      <c r="J6621" s="84" t="s">
        <v>619</v>
      </c>
      <c r="K6621" s="85">
        <v>5017</v>
      </c>
      <c r="L6621" s="86">
        <v>2017000030</v>
      </c>
      <c r="M6621" s="59">
        <v>43465</v>
      </c>
      <c r="N6621" s="60">
        <v>357.8</v>
      </c>
      <c r="O6621" s="61">
        <v>0.33</v>
      </c>
      <c r="P6621" s="62">
        <v>2.75E-2</v>
      </c>
      <c r="Q6621" s="63">
        <v>19.8</v>
      </c>
      <c r="R6621" s="64">
        <v>377.6</v>
      </c>
      <c r="S6621" s="25">
        <v>342.4</v>
      </c>
      <c r="AMG6621"/>
      <c r="AMH6621"/>
      <c r="AMI6621"/>
      <c r="AMJ6621"/>
    </row>
    <row r="6622" spans="1:1024" s="2" customFormat="1" ht="38.25" x14ac:dyDescent="0.25">
      <c r="A6622" s="10" t="s">
        <v>1462</v>
      </c>
      <c r="B6622" s="81">
        <v>9340</v>
      </c>
      <c r="C6622" s="10">
        <f>VLOOKUP(B6622,[1]Planilha8!$X$4:$Y$6629,2,0)</f>
        <v>614176</v>
      </c>
      <c r="D6622" s="27" t="s">
        <v>1740</v>
      </c>
      <c r="E6622" s="12" t="str">
        <f>VLOOKUP(B6622,[1]Planilha8!$X$4:$Z$6629,3,0)</f>
        <v>CLÍNICA MÉDICA</v>
      </c>
      <c r="F6622" s="12" t="str">
        <f>VLOOKUP(B6622,[1]Planilha8!$X$4:$AD$6629,7,0)</f>
        <v>BOM</v>
      </c>
      <c r="G6622" s="82">
        <v>42907</v>
      </c>
      <c r="H6622" s="83">
        <v>720</v>
      </c>
      <c r="I6622" s="15" t="s">
        <v>22</v>
      </c>
      <c r="J6622" s="84" t="s">
        <v>619</v>
      </c>
      <c r="K6622" s="85">
        <v>5017</v>
      </c>
      <c r="L6622" s="86">
        <v>2017000030</v>
      </c>
      <c r="M6622" s="59">
        <v>43465</v>
      </c>
      <c r="N6622" s="60">
        <v>357.8</v>
      </c>
      <c r="O6622" s="61">
        <v>0.33</v>
      </c>
      <c r="P6622" s="62">
        <v>2.75E-2</v>
      </c>
      <c r="Q6622" s="63">
        <v>19.8</v>
      </c>
      <c r="R6622" s="64">
        <v>377.6</v>
      </c>
      <c r="S6622" s="25">
        <v>342.4</v>
      </c>
      <c r="AMG6622"/>
      <c r="AMH6622"/>
      <c r="AMI6622"/>
      <c r="AMJ6622"/>
    </row>
    <row r="6623" spans="1:1024" s="2" customFormat="1" ht="38.25" x14ac:dyDescent="0.25">
      <c r="A6623" s="10" t="s">
        <v>1462</v>
      </c>
      <c r="B6623" s="81">
        <v>9379</v>
      </c>
      <c r="C6623" s="10">
        <f>VLOOKUP(B6623,[1]Planilha8!$X$4:$Y$6629,2,0)</f>
        <v>2042293</v>
      </c>
      <c r="D6623" s="27" t="s">
        <v>1741</v>
      </c>
      <c r="E6623" s="12" t="str">
        <f>VLOOKUP(B6623,[1]Planilha8!$X$4:$Z$6629,3,0)</f>
        <v>SALA RUTE RNP</v>
      </c>
      <c r="F6623" s="12" t="str">
        <f>VLOOKUP(B6623,[1]Planilha8!$X$4:$AD$6629,7,0)</f>
        <v>BOM</v>
      </c>
      <c r="G6623" s="82">
        <v>42989</v>
      </c>
      <c r="H6623" s="83">
        <v>478.27</v>
      </c>
      <c r="I6623" s="15" t="s">
        <v>22</v>
      </c>
      <c r="J6623" s="84" t="s">
        <v>1742</v>
      </c>
      <c r="K6623" s="85">
        <v>693</v>
      </c>
      <c r="L6623" s="86">
        <v>2017003989</v>
      </c>
      <c r="M6623" s="59">
        <v>43465</v>
      </c>
      <c r="N6623" s="60">
        <v>197.81778611111099</v>
      </c>
      <c r="O6623" s="61">
        <v>0.33</v>
      </c>
      <c r="P6623" s="62">
        <v>2.75E-2</v>
      </c>
      <c r="Q6623" s="63">
        <v>13.152424999999999</v>
      </c>
      <c r="R6623" s="64">
        <v>210.97021111111101</v>
      </c>
      <c r="S6623" s="25">
        <v>267.299788888889</v>
      </c>
      <c r="AMG6623"/>
      <c r="AMH6623"/>
      <c r="AMI6623"/>
      <c r="AMJ6623"/>
    </row>
    <row r="6624" spans="1:1024" s="2" customFormat="1" ht="38.25" x14ac:dyDescent="0.25">
      <c r="A6624" s="10" t="s">
        <v>1462</v>
      </c>
      <c r="B6624" s="81">
        <v>9380</v>
      </c>
      <c r="C6624" s="10" t="e">
        <f>VLOOKUP(B6624,[1]Planilha8!$X$4:$Y$6629,2,0)</f>
        <v>#N/A</v>
      </c>
      <c r="D6624" s="27" t="s">
        <v>1741</v>
      </c>
      <c r="E6624" s="12" t="e">
        <f>VLOOKUP(B6624,[1]Planilha8!$X$4:$Z$6629,3,0)</f>
        <v>#N/A</v>
      </c>
      <c r="F6624" s="12" t="e">
        <f>VLOOKUP(B6624,[1]Planilha8!$X$4:$AD$6629,7,0)</f>
        <v>#N/A</v>
      </c>
      <c r="G6624" s="82">
        <v>42989</v>
      </c>
      <c r="H6624" s="83">
        <v>478.27</v>
      </c>
      <c r="I6624" s="15" t="s">
        <v>22</v>
      </c>
      <c r="J6624" s="84" t="s">
        <v>1742</v>
      </c>
      <c r="K6624" s="85">
        <v>693</v>
      </c>
      <c r="L6624" s="86">
        <v>2017003989</v>
      </c>
      <c r="M6624" s="59">
        <v>43465</v>
      </c>
      <c r="N6624" s="60">
        <v>197.81778611111099</v>
      </c>
      <c r="O6624" s="61">
        <v>0.33</v>
      </c>
      <c r="P6624" s="62">
        <v>2.75E-2</v>
      </c>
      <c r="Q6624" s="63">
        <v>13.152424999999999</v>
      </c>
      <c r="R6624" s="64">
        <v>210.97021111111101</v>
      </c>
      <c r="S6624" s="25">
        <v>267.299788888889</v>
      </c>
      <c r="AMG6624"/>
      <c r="AMH6624"/>
      <c r="AMI6624"/>
      <c r="AMJ6624"/>
    </row>
    <row r="6625" spans="1:1024" s="2" customFormat="1" ht="25.5" x14ac:dyDescent="0.25">
      <c r="A6625" s="10" t="s">
        <v>1462</v>
      </c>
      <c r="B6625" s="81">
        <v>9382</v>
      </c>
      <c r="C6625" s="10">
        <f>VLOOKUP(B6625,[1]Planilha8!$X$4:$Y$6629,2,0)</f>
        <v>2042296</v>
      </c>
      <c r="D6625" s="27" t="s">
        <v>1743</v>
      </c>
      <c r="E6625" s="12" t="str">
        <f>VLOOKUP(B6625,[1]Planilha8!$X$4:$Z$6629,3,0)</f>
        <v>FARMÁCIA</v>
      </c>
      <c r="F6625" s="12" t="str">
        <f>VLOOKUP(B6625,[1]Planilha8!$X$4:$AD$6629,7,0)</f>
        <v>BOM</v>
      </c>
      <c r="G6625" s="82">
        <v>42989</v>
      </c>
      <c r="H6625" s="83">
        <v>295</v>
      </c>
      <c r="I6625" s="15" t="s">
        <v>22</v>
      </c>
      <c r="J6625" s="84" t="s">
        <v>1744</v>
      </c>
      <c r="K6625" s="85">
        <v>1850</v>
      </c>
      <c r="L6625" s="86">
        <v>2017002862</v>
      </c>
      <c r="M6625" s="59">
        <v>43465</v>
      </c>
      <c r="N6625" s="60">
        <v>122.015277777778</v>
      </c>
      <c r="O6625" s="61">
        <v>0.33</v>
      </c>
      <c r="P6625" s="62">
        <v>2.75E-2</v>
      </c>
      <c r="Q6625" s="63">
        <v>8.1125000000000007</v>
      </c>
      <c r="R6625" s="64">
        <v>130.12777777777799</v>
      </c>
      <c r="S6625" s="25">
        <v>164.87222222222201</v>
      </c>
      <c r="AMG6625"/>
      <c r="AMH6625"/>
      <c r="AMI6625"/>
      <c r="AMJ6625"/>
    </row>
    <row r="6626" spans="1:1024" s="2" customFormat="1" ht="25.5" x14ac:dyDescent="0.25">
      <c r="A6626" s="10" t="s">
        <v>1462</v>
      </c>
      <c r="B6626" s="81">
        <v>9383</v>
      </c>
      <c r="C6626" s="10">
        <f>VLOOKUP(B6626,[1]Planilha8!$X$4:$Y$6629,2,0)</f>
        <v>2042297</v>
      </c>
      <c r="D6626" s="27" t="s">
        <v>1743</v>
      </c>
      <c r="E6626" s="12" t="str">
        <f>VLOOKUP(B6626,[1]Planilha8!$X$4:$Z$6629,3,0)</f>
        <v>FARMÁCIA</v>
      </c>
      <c r="F6626" s="12" t="str">
        <f>VLOOKUP(B6626,[1]Planilha8!$X$4:$AD$6629,7,0)</f>
        <v>BOM</v>
      </c>
      <c r="G6626" s="82">
        <v>42989</v>
      </c>
      <c r="H6626" s="83">
        <v>295</v>
      </c>
      <c r="I6626" s="15" t="s">
        <v>22</v>
      </c>
      <c r="J6626" s="84" t="s">
        <v>1744</v>
      </c>
      <c r="K6626" s="85">
        <v>1850</v>
      </c>
      <c r="L6626" s="86">
        <v>2017002862</v>
      </c>
      <c r="M6626" s="59">
        <v>43465</v>
      </c>
      <c r="N6626" s="60">
        <v>122.015277777778</v>
      </c>
      <c r="O6626" s="61">
        <v>0.33</v>
      </c>
      <c r="P6626" s="62">
        <v>2.75E-2</v>
      </c>
      <c r="Q6626" s="63">
        <v>8.1125000000000007</v>
      </c>
      <c r="R6626" s="64">
        <v>130.12777777777799</v>
      </c>
      <c r="S6626" s="25">
        <v>164.87222222222201</v>
      </c>
      <c r="AMG6626"/>
      <c r="AMH6626"/>
      <c r="AMI6626"/>
      <c r="AMJ6626"/>
    </row>
    <row r="6627" spans="1:1024" s="2" customFormat="1" ht="25.5" x14ac:dyDescent="0.25">
      <c r="A6627" s="10" t="s">
        <v>1462</v>
      </c>
      <c r="B6627" s="81">
        <v>9384</v>
      </c>
      <c r="C6627" s="10">
        <f>VLOOKUP(B6627,[1]Planilha8!$X$4:$Y$6629,2,0)</f>
        <v>2042298</v>
      </c>
      <c r="D6627" s="27" t="s">
        <v>1743</v>
      </c>
      <c r="E6627" s="12" t="str">
        <f>VLOOKUP(B6627,[1]Planilha8!$X$4:$Z$6629,3,0)</f>
        <v>FARMÁCIA</v>
      </c>
      <c r="F6627" s="12" t="str">
        <f>VLOOKUP(B6627,[1]Planilha8!$X$4:$AD$6629,7,0)</f>
        <v>BOM</v>
      </c>
      <c r="G6627" s="82">
        <v>42989</v>
      </c>
      <c r="H6627" s="83">
        <v>295</v>
      </c>
      <c r="I6627" s="15" t="s">
        <v>22</v>
      </c>
      <c r="J6627" s="84" t="s">
        <v>1744</v>
      </c>
      <c r="K6627" s="85">
        <v>1850</v>
      </c>
      <c r="L6627" s="86">
        <v>2017002862</v>
      </c>
      <c r="M6627" s="59">
        <v>43465</v>
      </c>
      <c r="N6627" s="60">
        <v>122.015277777778</v>
      </c>
      <c r="O6627" s="61">
        <v>0.33</v>
      </c>
      <c r="P6627" s="62">
        <v>2.75E-2</v>
      </c>
      <c r="Q6627" s="63">
        <v>8.1125000000000007</v>
      </c>
      <c r="R6627" s="64">
        <v>130.12777777777799</v>
      </c>
      <c r="S6627" s="25">
        <v>164.87222222222201</v>
      </c>
      <c r="AMG6627"/>
      <c r="AMH6627"/>
      <c r="AMI6627"/>
      <c r="AMJ6627"/>
    </row>
    <row r="6628" spans="1:1024" s="2" customFormat="1" ht="25.5" x14ac:dyDescent="0.25">
      <c r="A6628" s="10" t="s">
        <v>1462</v>
      </c>
      <c r="B6628" s="81">
        <v>9385</v>
      </c>
      <c r="C6628" s="10">
        <f>VLOOKUP(B6628,[1]Planilha8!$X$4:$Y$6629,2,0)</f>
        <v>2042299</v>
      </c>
      <c r="D6628" s="27" t="s">
        <v>1743</v>
      </c>
      <c r="E6628" s="12" t="str">
        <f>VLOOKUP(B6628,[1]Planilha8!$X$4:$Z$6629,3,0)</f>
        <v>FARMÁCIA</v>
      </c>
      <c r="F6628" s="12" t="str">
        <f>VLOOKUP(B6628,[1]Planilha8!$X$4:$AD$6629,7,0)</f>
        <v>BOM</v>
      </c>
      <c r="G6628" s="82">
        <v>42989</v>
      </c>
      <c r="H6628" s="83">
        <v>295</v>
      </c>
      <c r="I6628" s="15" t="s">
        <v>22</v>
      </c>
      <c r="J6628" s="84" t="s">
        <v>1744</v>
      </c>
      <c r="K6628" s="85">
        <v>1850</v>
      </c>
      <c r="L6628" s="86">
        <v>2017002862</v>
      </c>
      <c r="M6628" s="59">
        <v>43465</v>
      </c>
      <c r="N6628" s="60">
        <v>122.015277777778</v>
      </c>
      <c r="O6628" s="61">
        <v>0.33</v>
      </c>
      <c r="P6628" s="62">
        <v>2.75E-2</v>
      </c>
      <c r="Q6628" s="63">
        <v>8.1125000000000007</v>
      </c>
      <c r="R6628" s="64">
        <v>130.12777777777799</v>
      </c>
      <c r="S6628" s="25">
        <v>164.87222222222201</v>
      </c>
      <c r="AMG6628"/>
      <c r="AMH6628"/>
      <c r="AMI6628"/>
      <c r="AMJ6628"/>
    </row>
    <row r="6629" spans="1:1024" s="2" customFormat="1" ht="25.5" x14ac:dyDescent="0.25">
      <c r="A6629" s="10" t="s">
        <v>1462</v>
      </c>
      <c r="B6629" s="81">
        <v>9386</v>
      </c>
      <c r="C6629" s="10">
        <f>VLOOKUP(B6629,[1]Planilha8!$X$4:$Y$6629,2,0)</f>
        <v>2042300</v>
      </c>
      <c r="D6629" s="27" t="s">
        <v>1743</v>
      </c>
      <c r="E6629" s="12" t="str">
        <f>VLOOKUP(B6629,[1]Planilha8!$X$4:$Z$6629,3,0)</f>
        <v>FARMÁCIA</v>
      </c>
      <c r="F6629" s="12" t="str">
        <f>VLOOKUP(B6629,[1]Planilha8!$X$4:$AD$6629,7,0)</f>
        <v>BOM</v>
      </c>
      <c r="G6629" s="82">
        <v>42989</v>
      </c>
      <c r="H6629" s="83">
        <v>295</v>
      </c>
      <c r="I6629" s="15" t="s">
        <v>22</v>
      </c>
      <c r="J6629" s="84" t="s">
        <v>1744</v>
      </c>
      <c r="K6629" s="85">
        <v>1850</v>
      </c>
      <c r="L6629" s="86">
        <v>2017002862</v>
      </c>
      <c r="M6629" s="59">
        <v>43465</v>
      </c>
      <c r="N6629" s="60">
        <v>122.015277777778</v>
      </c>
      <c r="O6629" s="61">
        <v>0.33</v>
      </c>
      <c r="P6629" s="62">
        <v>2.75E-2</v>
      </c>
      <c r="Q6629" s="63">
        <v>8.1125000000000007</v>
      </c>
      <c r="R6629" s="64">
        <v>130.12777777777799</v>
      </c>
      <c r="S6629" s="25">
        <v>164.87222222222201</v>
      </c>
      <c r="AMG6629"/>
      <c r="AMH6629"/>
      <c r="AMI6629"/>
      <c r="AMJ6629"/>
    </row>
    <row r="6630" spans="1:1024" s="2" customFormat="1" ht="25.5" x14ac:dyDescent="0.25">
      <c r="A6630" s="10" t="s">
        <v>1462</v>
      </c>
      <c r="B6630" s="81">
        <v>9387</v>
      </c>
      <c r="C6630" s="10">
        <f>VLOOKUP(B6630,[1]Planilha8!$X$4:$Y$6629,2,0)</f>
        <v>2042301</v>
      </c>
      <c r="D6630" s="27" t="s">
        <v>1743</v>
      </c>
      <c r="E6630" s="12" t="str">
        <f>VLOOKUP(B6630,[1]Planilha8!$X$4:$Z$6629,3,0)</f>
        <v>FARMÁCIA</v>
      </c>
      <c r="F6630" s="12" t="str">
        <f>VLOOKUP(B6630,[1]Planilha8!$X$4:$AD$6629,7,0)</f>
        <v>BOM</v>
      </c>
      <c r="G6630" s="82">
        <v>42989</v>
      </c>
      <c r="H6630" s="83">
        <v>295</v>
      </c>
      <c r="I6630" s="15" t="s">
        <v>22</v>
      </c>
      <c r="J6630" s="84" t="s">
        <v>1744</v>
      </c>
      <c r="K6630" s="85">
        <v>1850</v>
      </c>
      <c r="L6630" s="86">
        <v>2017002862</v>
      </c>
      <c r="M6630" s="59">
        <v>43465</v>
      </c>
      <c r="N6630" s="60">
        <v>122.015277777778</v>
      </c>
      <c r="O6630" s="61">
        <v>0.33</v>
      </c>
      <c r="P6630" s="62">
        <v>2.75E-2</v>
      </c>
      <c r="Q6630" s="63">
        <v>8.1125000000000007</v>
      </c>
      <c r="R6630" s="64">
        <v>130.12777777777799</v>
      </c>
      <c r="S6630" s="25">
        <v>164.87222222222201</v>
      </c>
      <c r="AMG6630"/>
      <c r="AMH6630"/>
      <c r="AMI6630"/>
      <c r="AMJ6630"/>
    </row>
    <row r="6631" spans="1:1024" s="2" customFormat="1" ht="38.25" x14ac:dyDescent="0.25">
      <c r="A6631" s="10" t="s">
        <v>1462</v>
      </c>
      <c r="B6631" s="81">
        <v>9398</v>
      </c>
      <c r="C6631" s="10">
        <f>VLOOKUP(B6631,[1]Planilha8!$X$4:$Y$6629,2,0)</f>
        <v>810825</v>
      </c>
      <c r="D6631" s="27" t="s">
        <v>1745</v>
      </c>
      <c r="E6631" s="12" t="str">
        <f>VLOOKUP(B6631,[1]Planilha8!$X$4:$Z$6629,3,0)</f>
        <v>AMBULATÓRIO</v>
      </c>
      <c r="F6631" s="12" t="str">
        <f>VLOOKUP(B6631,[1]Planilha8!$X$4:$AD$6629,7,0)</f>
        <v>BOM</v>
      </c>
      <c r="G6631" s="82">
        <v>42990</v>
      </c>
      <c r="H6631" s="83">
        <v>1666.67</v>
      </c>
      <c r="I6631" s="15" t="s">
        <v>22</v>
      </c>
      <c r="J6631" s="84" t="s">
        <v>619</v>
      </c>
      <c r="K6631" s="85">
        <v>5238</v>
      </c>
      <c r="L6631" s="86">
        <v>2017003582</v>
      </c>
      <c r="M6631" s="59">
        <v>43465</v>
      </c>
      <c r="N6631" s="60">
        <v>567.13076388888896</v>
      </c>
      <c r="O6631" s="61">
        <v>0.25</v>
      </c>
      <c r="P6631" s="62">
        <v>2.0833333333333301E-2</v>
      </c>
      <c r="Q6631" s="63">
        <v>34.722291666666699</v>
      </c>
      <c r="R6631" s="64">
        <v>601.85305555555601</v>
      </c>
      <c r="S6631" s="25">
        <v>1064.81694444444</v>
      </c>
      <c r="AMG6631"/>
      <c r="AMH6631"/>
      <c r="AMI6631"/>
      <c r="AMJ6631"/>
    </row>
    <row r="6632" spans="1:1024" s="2" customFormat="1" ht="38.25" x14ac:dyDescent="0.25">
      <c r="A6632" s="10" t="s">
        <v>1462</v>
      </c>
      <c r="B6632" s="81">
        <v>9399</v>
      </c>
      <c r="C6632" s="10">
        <f>VLOOKUP(B6632,[1]Planilha8!$X$4:$Y$6629,2,0)</f>
        <v>810826</v>
      </c>
      <c r="D6632" s="27" t="s">
        <v>1745</v>
      </c>
      <c r="E6632" s="12" t="str">
        <f>VLOOKUP(B6632,[1]Planilha8!$X$4:$Z$6629,3,0)</f>
        <v>AMBULATÓRIO</v>
      </c>
      <c r="F6632" s="12" t="str">
        <f>VLOOKUP(B6632,[1]Planilha8!$X$4:$AD$6629,7,0)</f>
        <v>BOM</v>
      </c>
      <c r="G6632" s="82">
        <v>42990</v>
      </c>
      <c r="H6632" s="83">
        <v>1666.67</v>
      </c>
      <c r="I6632" s="15" t="s">
        <v>22</v>
      </c>
      <c r="J6632" s="84" t="s">
        <v>619</v>
      </c>
      <c r="K6632" s="85">
        <v>5238</v>
      </c>
      <c r="L6632" s="86">
        <v>2017003582</v>
      </c>
      <c r="M6632" s="59">
        <v>43465</v>
      </c>
      <c r="N6632" s="60">
        <v>567.13076388888896</v>
      </c>
      <c r="O6632" s="61">
        <v>0.25</v>
      </c>
      <c r="P6632" s="62">
        <v>2.0833333333333301E-2</v>
      </c>
      <c r="Q6632" s="63">
        <v>34.722291666666699</v>
      </c>
      <c r="R6632" s="64">
        <v>601.85305555555601</v>
      </c>
      <c r="S6632" s="25">
        <v>1064.81694444444</v>
      </c>
      <c r="AMG6632"/>
      <c r="AMH6632"/>
      <c r="AMI6632"/>
      <c r="AMJ6632"/>
    </row>
    <row r="6633" spans="1:1024" s="2" customFormat="1" ht="38.25" x14ac:dyDescent="0.25">
      <c r="A6633" s="10" t="s">
        <v>1462</v>
      </c>
      <c r="B6633" s="81">
        <v>9400</v>
      </c>
      <c r="C6633" s="10">
        <f>VLOOKUP(B6633,[1]Planilha8!$X$4:$Y$6629,2,0)</f>
        <v>810827</v>
      </c>
      <c r="D6633" s="27" t="s">
        <v>1745</v>
      </c>
      <c r="E6633" s="12" t="str">
        <f>VLOOKUP(B6633,[1]Planilha8!$X$4:$Z$6629,3,0)</f>
        <v>AMBULATÓRIO</v>
      </c>
      <c r="F6633" s="12" t="str">
        <f>VLOOKUP(B6633,[1]Planilha8!$X$4:$AD$6629,7,0)</f>
        <v>BOM</v>
      </c>
      <c r="G6633" s="82">
        <v>42990</v>
      </c>
      <c r="H6633" s="83">
        <v>1666.67</v>
      </c>
      <c r="I6633" s="15" t="s">
        <v>22</v>
      </c>
      <c r="J6633" s="84" t="s">
        <v>619</v>
      </c>
      <c r="K6633" s="85">
        <v>5238</v>
      </c>
      <c r="L6633" s="86">
        <v>2017003582</v>
      </c>
      <c r="M6633" s="59">
        <v>43465</v>
      </c>
      <c r="N6633" s="60">
        <v>567.13076388888896</v>
      </c>
      <c r="O6633" s="61">
        <v>0.25</v>
      </c>
      <c r="P6633" s="62">
        <v>2.0833333333333301E-2</v>
      </c>
      <c r="Q6633" s="63">
        <v>34.722291666666699</v>
      </c>
      <c r="R6633" s="64">
        <v>601.85305555555601</v>
      </c>
      <c r="S6633" s="25">
        <v>1064.81694444444</v>
      </c>
      <c r="AMG6633"/>
      <c r="AMH6633"/>
      <c r="AMI6633"/>
      <c r="AMJ6633"/>
    </row>
    <row r="6634" spans="1:1024" s="2" customFormat="1" ht="25.5" x14ac:dyDescent="0.25">
      <c r="A6634" s="10" t="s">
        <v>1462</v>
      </c>
      <c r="B6634" s="81">
        <v>9407</v>
      </c>
      <c r="C6634" s="10">
        <f>VLOOKUP(B6634,[1]Planilha8!$X$4:$Y$6629,2,0)</f>
        <v>810832</v>
      </c>
      <c r="D6634" s="27" t="s">
        <v>1746</v>
      </c>
      <c r="E6634" s="12" t="str">
        <f>VLOOKUP(B6634,[1]Planilha8!$X$4:$Z$6629,3,0)</f>
        <v>ESCRITÓRIO DE QUALIDADE</v>
      </c>
      <c r="F6634" s="12" t="str">
        <f>VLOOKUP(B6634,[1]Planilha8!$X$4:$AD$6629,7,0)</f>
        <v>BOM</v>
      </c>
      <c r="G6634" s="82">
        <v>43003</v>
      </c>
      <c r="H6634" s="83">
        <v>470.06</v>
      </c>
      <c r="I6634" s="15" t="s">
        <v>22</v>
      </c>
      <c r="J6634" s="84" t="s">
        <v>1747</v>
      </c>
      <c r="K6634" s="85">
        <v>1520</v>
      </c>
      <c r="L6634" s="86">
        <v>2017002425</v>
      </c>
      <c r="M6634" s="59">
        <v>43465</v>
      </c>
      <c r="N6634" s="60">
        <v>117.515</v>
      </c>
      <c r="O6634" s="61">
        <v>0.2</v>
      </c>
      <c r="P6634" s="62">
        <v>1.6666666666666701E-2</v>
      </c>
      <c r="Q6634" s="63">
        <v>7.8343333333333298</v>
      </c>
      <c r="R6634" s="64">
        <v>125.34933333333301</v>
      </c>
      <c r="S6634" s="25">
        <v>344.71066666666701</v>
      </c>
      <c r="AMG6634"/>
      <c r="AMH6634"/>
      <c r="AMI6634"/>
      <c r="AMJ6634"/>
    </row>
    <row r="6635" spans="1:1024" s="2" customFormat="1" ht="38.25" x14ac:dyDescent="0.25">
      <c r="A6635" s="10" t="s">
        <v>1462</v>
      </c>
      <c r="B6635" s="81">
        <v>9402</v>
      </c>
      <c r="C6635" s="10">
        <f>VLOOKUP(B6635,[1]Planilha8!$X$4:$Y$6629,2,0)</f>
        <v>810833</v>
      </c>
      <c r="D6635" s="27" t="s">
        <v>1746</v>
      </c>
      <c r="E6635" s="12" t="str">
        <f>VLOOKUP(B6635,[1]Planilha8!$X$4:$Z$6629,3,0)</f>
        <v>DIRETORIA DE ENSINO E PESQUISA</v>
      </c>
      <c r="F6635" s="12" t="str">
        <f>VLOOKUP(B6635,[1]Planilha8!$X$4:$AD$6629,7,0)</f>
        <v>BOM</v>
      </c>
      <c r="G6635" s="82">
        <v>43004</v>
      </c>
      <c r="H6635" s="83">
        <v>470.06</v>
      </c>
      <c r="I6635" s="15" t="s">
        <v>22</v>
      </c>
      <c r="J6635" s="84" t="s">
        <v>1747</v>
      </c>
      <c r="K6635" s="85">
        <v>1520</v>
      </c>
      <c r="L6635" s="86">
        <v>2017002425</v>
      </c>
      <c r="M6635" s="59">
        <v>43465</v>
      </c>
      <c r="N6635" s="60">
        <v>117.515</v>
      </c>
      <c r="O6635" s="61">
        <v>0.2</v>
      </c>
      <c r="P6635" s="62">
        <v>1.6666666666666701E-2</v>
      </c>
      <c r="Q6635" s="63">
        <v>7.8343333333333298</v>
      </c>
      <c r="R6635" s="64">
        <v>125.34933333333301</v>
      </c>
      <c r="S6635" s="25">
        <v>344.71066666666701</v>
      </c>
      <c r="AMG6635"/>
      <c r="AMH6635"/>
      <c r="AMI6635"/>
      <c r="AMJ6635"/>
    </row>
    <row r="6636" spans="1:1024" s="2" customFormat="1" ht="25.5" x14ac:dyDescent="0.25">
      <c r="A6636" s="10" t="s">
        <v>1462</v>
      </c>
      <c r="B6636" s="81">
        <v>9403</v>
      </c>
      <c r="C6636" s="10">
        <f>VLOOKUP(B6636,[1]Planilha8!$X$4:$Y$6629,2,0)</f>
        <v>810834</v>
      </c>
      <c r="D6636" s="27" t="s">
        <v>1746</v>
      </c>
      <c r="E6636" s="12" t="str">
        <f>VLOOKUP(B6636,[1]Planilha8!$X$4:$Z$6629,3,0)</f>
        <v>DIRETORIA DE ENFERMAGEM</v>
      </c>
      <c r="F6636" s="12" t="str">
        <f>VLOOKUP(B6636,[1]Planilha8!$X$4:$AD$6629,7,0)</f>
        <v>BOM</v>
      </c>
      <c r="G6636" s="82">
        <v>43004</v>
      </c>
      <c r="H6636" s="83">
        <v>470.06</v>
      </c>
      <c r="I6636" s="15" t="s">
        <v>22</v>
      </c>
      <c r="J6636" s="84" t="s">
        <v>1747</v>
      </c>
      <c r="K6636" s="85">
        <v>1520</v>
      </c>
      <c r="L6636" s="86">
        <v>2017002425</v>
      </c>
      <c r="M6636" s="59">
        <v>43465</v>
      </c>
      <c r="N6636" s="60">
        <v>117.515</v>
      </c>
      <c r="O6636" s="61">
        <v>0.2</v>
      </c>
      <c r="P6636" s="62">
        <v>1.6666666666666701E-2</v>
      </c>
      <c r="Q6636" s="63">
        <v>7.8343333333333298</v>
      </c>
      <c r="R6636" s="64">
        <v>125.34933333333301</v>
      </c>
      <c r="S6636" s="25">
        <v>344.71066666666701</v>
      </c>
      <c r="AMG6636"/>
      <c r="AMH6636"/>
      <c r="AMI6636"/>
      <c r="AMJ6636"/>
    </row>
    <row r="6637" spans="1:1024" s="2" customFormat="1" ht="25.5" x14ac:dyDescent="0.25">
      <c r="A6637" s="10" t="s">
        <v>1462</v>
      </c>
      <c r="B6637" s="81">
        <v>9404</v>
      </c>
      <c r="C6637" s="10">
        <f>VLOOKUP(B6637,[1]Planilha8!$X$4:$Y$6629,2,0)</f>
        <v>810835</v>
      </c>
      <c r="D6637" s="27" t="s">
        <v>1746</v>
      </c>
      <c r="E6637" s="12" t="str">
        <f>VLOOKUP(B6637,[1]Planilha8!$X$4:$Z$6629,3,0)</f>
        <v>NUTRIÇÃO</v>
      </c>
      <c r="F6637" s="12" t="str">
        <f>VLOOKUP(B6637,[1]Planilha8!$X$4:$AD$6629,7,0)</f>
        <v>BOM</v>
      </c>
      <c r="G6637" s="82">
        <v>43004</v>
      </c>
      <c r="H6637" s="83">
        <v>470.06</v>
      </c>
      <c r="I6637" s="15" t="s">
        <v>22</v>
      </c>
      <c r="J6637" s="84" t="s">
        <v>1747</v>
      </c>
      <c r="K6637" s="85">
        <v>1520</v>
      </c>
      <c r="L6637" s="86">
        <v>2017002425</v>
      </c>
      <c r="M6637" s="59">
        <v>43465</v>
      </c>
      <c r="N6637" s="60">
        <v>117.515</v>
      </c>
      <c r="O6637" s="61">
        <v>0.2</v>
      </c>
      <c r="P6637" s="62">
        <v>1.6666666666666701E-2</v>
      </c>
      <c r="Q6637" s="63">
        <v>7.8343333333333298</v>
      </c>
      <c r="R6637" s="64">
        <v>125.34933333333301</v>
      </c>
      <c r="S6637" s="25">
        <v>344.71066666666701</v>
      </c>
      <c r="AMG6637"/>
      <c r="AMH6637"/>
      <c r="AMI6637"/>
      <c r="AMJ6637"/>
    </row>
    <row r="6638" spans="1:1024" s="2" customFormat="1" ht="38.25" x14ac:dyDescent="0.25">
      <c r="A6638" s="10" t="s">
        <v>1462</v>
      </c>
      <c r="B6638" s="81">
        <v>9405</v>
      </c>
      <c r="C6638" s="10">
        <f>VLOOKUP(B6638,[1]Planilha8!$X$4:$Y$6629,2,0)</f>
        <v>810836</v>
      </c>
      <c r="D6638" s="27" t="s">
        <v>1746</v>
      </c>
      <c r="E6638" s="12" t="str">
        <f>VLOOKUP(B6638,[1]Planilha8!$X$4:$Z$6629,3,0)</f>
        <v>DIRETORIA ADMINISTRATIVA</v>
      </c>
      <c r="F6638" s="12" t="str">
        <f>VLOOKUP(B6638,[1]Planilha8!$X$4:$AD$6629,7,0)</f>
        <v>BOM</v>
      </c>
      <c r="G6638" s="82">
        <v>43004</v>
      </c>
      <c r="H6638" s="83">
        <v>470.06</v>
      </c>
      <c r="I6638" s="15" t="s">
        <v>22</v>
      </c>
      <c r="J6638" s="84" t="s">
        <v>1747</v>
      </c>
      <c r="K6638" s="85">
        <v>1520</v>
      </c>
      <c r="L6638" s="86">
        <v>2017002425</v>
      </c>
      <c r="M6638" s="59">
        <v>43465</v>
      </c>
      <c r="N6638" s="60">
        <v>117.515</v>
      </c>
      <c r="O6638" s="61">
        <v>0.2</v>
      </c>
      <c r="P6638" s="62">
        <v>1.6666666666666701E-2</v>
      </c>
      <c r="Q6638" s="63">
        <v>7.8343333333333298</v>
      </c>
      <c r="R6638" s="64">
        <v>125.34933333333301</v>
      </c>
      <c r="S6638" s="25">
        <v>344.71066666666701</v>
      </c>
      <c r="AMG6638"/>
      <c r="AMH6638"/>
      <c r="AMI6638"/>
      <c r="AMJ6638"/>
    </row>
    <row r="6639" spans="1:1024" s="2" customFormat="1" ht="38.25" x14ac:dyDescent="0.25">
      <c r="A6639" s="10" t="s">
        <v>1462</v>
      </c>
      <c r="B6639" s="81">
        <v>9406</v>
      </c>
      <c r="C6639" s="10">
        <f>VLOOKUP(B6639,[1]Planilha8!$X$4:$Y$6629,2,0)</f>
        <v>810837</v>
      </c>
      <c r="D6639" s="27" t="s">
        <v>1746</v>
      </c>
      <c r="E6639" s="12" t="str">
        <f>VLOOKUP(B6639,[1]Planilha8!$X$4:$Z$6629,3,0)</f>
        <v>DIRETORIA DE ENSINO E PESQUISA</v>
      </c>
      <c r="F6639" s="12" t="str">
        <f>VLOOKUP(B6639,[1]Planilha8!$X$4:$AD$6629,7,0)</f>
        <v>BOM</v>
      </c>
      <c r="G6639" s="82">
        <v>43004</v>
      </c>
      <c r="H6639" s="83">
        <v>470.06</v>
      </c>
      <c r="I6639" s="15" t="s">
        <v>22</v>
      </c>
      <c r="J6639" s="84" t="s">
        <v>1747</v>
      </c>
      <c r="K6639" s="85">
        <v>1520</v>
      </c>
      <c r="L6639" s="86">
        <v>2017002425</v>
      </c>
      <c r="M6639" s="59">
        <v>43465</v>
      </c>
      <c r="N6639" s="60">
        <v>117.515</v>
      </c>
      <c r="O6639" s="61">
        <v>0.2</v>
      </c>
      <c r="P6639" s="62">
        <v>1.6666666666666701E-2</v>
      </c>
      <c r="Q6639" s="63">
        <v>7.8343333333333298</v>
      </c>
      <c r="R6639" s="64">
        <v>125.34933333333301</v>
      </c>
      <c r="S6639" s="25">
        <v>344.71066666666701</v>
      </c>
      <c r="AMG6639"/>
      <c r="AMH6639"/>
      <c r="AMI6639"/>
      <c r="AMJ6639"/>
    </row>
    <row r="6640" spans="1:1024" s="2" customFormat="1" ht="38.25" x14ac:dyDescent="0.25">
      <c r="A6640" s="10" t="s">
        <v>1462</v>
      </c>
      <c r="B6640" s="81">
        <v>9414</v>
      </c>
      <c r="C6640" s="10">
        <f>VLOOKUP(B6640,[1]Planilha8!$X$4:$Y$6629,2,0)</f>
        <v>800475</v>
      </c>
      <c r="D6640" s="27" t="s">
        <v>1745</v>
      </c>
      <c r="E6640" s="12" t="str">
        <f>VLOOKUP(B6640,[1]Planilha8!$X$4:$Z$6629,3,0)</f>
        <v>AMBULATÓRIO</v>
      </c>
      <c r="F6640" s="12" t="str">
        <f>VLOOKUP(B6640,[1]Planilha8!$X$4:$AD$6629,7,0)</f>
        <v>BOM</v>
      </c>
      <c r="G6640" s="82">
        <v>43035</v>
      </c>
      <c r="H6640" s="83">
        <v>1666.67</v>
      </c>
      <c r="I6640" s="15" t="s">
        <v>22</v>
      </c>
      <c r="J6640" s="84" t="s">
        <v>619</v>
      </c>
      <c r="K6640" s="85">
        <v>5347</v>
      </c>
      <c r="L6640" s="86">
        <v>2017003582</v>
      </c>
      <c r="M6640" s="59">
        <v>43465</v>
      </c>
      <c r="N6640" s="60">
        <v>643.05684166666697</v>
      </c>
      <c r="O6640" s="61">
        <v>0.33</v>
      </c>
      <c r="P6640" s="62">
        <v>2.75E-2</v>
      </c>
      <c r="Q6640" s="63">
        <v>45.833424999999998</v>
      </c>
      <c r="R6640" s="64">
        <v>688.890266666667</v>
      </c>
      <c r="S6640" s="25">
        <v>977.77973333333296</v>
      </c>
      <c r="AMG6640"/>
      <c r="AMH6640"/>
      <c r="AMI6640"/>
      <c r="AMJ6640"/>
    </row>
    <row r="6641" spans="1:1024" s="2" customFormat="1" ht="51" x14ac:dyDescent="0.25">
      <c r="A6641" s="10" t="s">
        <v>1462</v>
      </c>
      <c r="B6641" s="81">
        <v>9415</v>
      </c>
      <c r="C6641" s="10">
        <f>VLOOKUP(B6641,[1]Planilha8!$X$4:$Y$6629,2,0)</f>
        <v>2042305</v>
      </c>
      <c r="D6641" s="27" t="s">
        <v>1748</v>
      </c>
      <c r="E6641" s="12" t="str">
        <f>VLOOKUP(B6641,[1]Planilha8!$X$4:$Z$6629,3,0)</f>
        <v>FARMÁCIA – DOSE</v>
      </c>
      <c r="F6641" s="12" t="str">
        <f>VLOOKUP(B6641,[1]Planilha8!$X$4:$AD$6629,7,0)</f>
        <v>BOM</v>
      </c>
      <c r="G6641" s="82">
        <v>43052</v>
      </c>
      <c r="H6641" s="83">
        <v>556.66999999999996</v>
      </c>
      <c r="I6641" s="15" t="s">
        <v>22</v>
      </c>
      <c r="J6641" s="84" t="s">
        <v>1749</v>
      </c>
      <c r="K6641" s="85">
        <v>6</v>
      </c>
      <c r="L6641" s="86">
        <v>2017002677</v>
      </c>
      <c r="M6641" s="59">
        <v>43465</v>
      </c>
      <c r="N6641" s="60">
        <v>120.611833333333</v>
      </c>
      <c r="O6641" s="61">
        <v>0.2</v>
      </c>
      <c r="P6641" s="62">
        <v>1.6666666666666701E-2</v>
      </c>
      <c r="Q6641" s="63">
        <v>9.27783333333333</v>
      </c>
      <c r="R6641" s="64">
        <v>129.88966666666701</v>
      </c>
      <c r="S6641" s="25">
        <v>426.78033333333298</v>
      </c>
      <c r="AMG6641"/>
      <c r="AMH6641"/>
      <c r="AMI6641"/>
      <c r="AMJ6641"/>
    </row>
    <row r="6642" spans="1:1024" s="2" customFormat="1" ht="51" x14ac:dyDescent="0.25">
      <c r="A6642" s="10" t="s">
        <v>1462</v>
      </c>
      <c r="B6642" s="81">
        <v>9416</v>
      </c>
      <c r="C6642" s="10">
        <f>VLOOKUP(B6642,[1]Planilha8!$X$4:$Y$6629,2,0)</f>
        <v>2042306</v>
      </c>
      <c r="D6642" s="27" t="s">
        <v>1748</v>
      </c>
      <c r="E6642" s="12" t="str">
        <f>VLOOKUP(B6642,[1]Planilha8!$X$4:$Z$6629,3,0)</f>
        <v>FARMÁCIA – DOSE</v>
      </c>
      <c r="F6642" s="12" t="str">
        <f>VLOOKUP(B6642,[1]Planilha8!$X$4:$AD$6629,7,0)</f>
        <v>BOM</v>
      </c>
      <c r="G6642" s="82">
        <v>43052</v>
      </c>
      <c r="H6642" s="83">
        <v>556.66999999999996</v>
      </c>
      <c r="I6642" s="15" t="s">
        <v>22</v>
      </c>
      <c r="J6642" s="84" t="s">
        <v>1749</v>
      </c>
      <c r="K6642" s="85">
        <v>6</v>
      </c>
      <c r="L6642" s="86">
        <v>2017002677</v>
      </c>
      <c r="M6642" s="59">
        <v>43465</v>
      </c>
      <c r="N6642" s="60">
        <v>120.611833333333</v>
      </c>
      <c r="O6642" s="61">
        <v>0.2</v>
      </c>
      <c r="P6642" s="62">
        <v>1.6666666666666701E-2</v>
      </c>
      <c r="Q6642" s="63">
        <v>9.27783333333333</v>
      </c>
      <c r="R6642" s="64">
        <v>129.88966666666701</v>
      </c>
      <c r="S6642" s="25">
        <v>426.78033333333298</v>
      </c>
      <c r="AMG6642"/>
      <c r="AMH6642"/>
      <c r="AMI6642"/>
      <c r="AMJ6642"/>
    </row>
    <row r="6643" spans="1:1024" s="2" customFormat="1" ht="51" x14ac:dyDescent="0.25">
      <c r="A6643" s="10" t="s">
        <v>1462</v>
      </c>
      <c r="B6643" s="81">
        <v>9417</v>
      </c>
      <c r="C6643" s="10">
        <f>VLOOKUP(B6643,[1]Planilha8!$X$4:$Y$6629,2,0)</f>
        <v>2042307</v>
      </c>
      <c r="D6643" s="27" t="s">
        <v>1748</v>
      </c>
      <c r="E6643" s="12" t="str">
        <f>VLOOKUP(B6643,[1]Planilha8!$X$4:$Z$6629,3,0)</f>
        <v>FARMÁCIA – DOSE</v>
      </c>
      <c r="F6643" s="12" t="str">
        <f>VLOOKUP(B6643,[1]Planilha8!$X$4:$AD$6629,7,0)</f>
        <v>BOM</v>
      </c>
      <c r="G6643" s="82">
        <v>43052</v>
      </c>
      <c r="H6643" s="83">
        <v>556.66999999999996</v>
      </c>
      <c r="I6643" s="15" t="s">
        <v>22</v>
      </c>
      <c r="J6643" s="84" t="s">
        <v>1749</v>
      </c>
      <c r="K6643" s="85">
        <v>6</v>
      </c>
      <c r="L6643" s="86">
        <v>2017002677</v>
      </c>
      <c r="M6643" s="59">
        <v>43465</v>
      </c>
      <c r="N6643" s="60">
        <v>120.611833333333</v>
      </c>
      <c r="O6643" s="61">
        <v>0.2</v>
      </c>
      <c r="P6643" s="62">
        <v>1.6666666666666701E-2</v>
      </c>
      <c r="Q6643" s="63">
        <v>9.27783333333333</v>
      </c>
      <c r="R6643" s="64">
        <v>129.88966666666701</v>
      </c>
      <c r="S6643" s="25">
        <v>426.78033333333298</v>
      </c>
      <c r="AMG6643"/>
      <c r="AMH6643"/>
      <c r="AMI6643"/>
      <c r="AMJ6643"/>
    </row>
    <row r="6644" spans="1:1024" s="2" customFormat="1" ht="38.25" x14ac:dyDescent="0.25">
      <c r="A6644" s="10" t="s">
        <v>1462</v>
      </c>
      <c r="B6644" s="81">
        <v>9460</v>
      </c>
      <c r="C6644" s="10">
        <f>VLOOKUP(B6644,[1]Planilha8!$X$4:$Y$6629,2,0)</f>
        <v>800439</v>
      </c>
      <c r="D6644" s="27" t="s">
        <v>1750</v>
      </c>
      <c r="E6644" s="12" t="str">
        <f>VLOOKUP(B6644,[1]Planilha8!$X$4:$Z$6629,3,0)</f>
        <v>UNIDADE COLETORA DE SANGUE</v>
      </c>
      <c r="F6644" s="12" t="str">
        <f>VLOOKUP(B6644,[1]Planilha8!$X$4:$AD$6629,7,0)</f>
        <v>BOM</v>
      </c>
      <c r="G6644" s="82">
        <v>43070</v>
      </c>
      <c r="H6644" s="83">
        <v>400</v>
      </c>
      <c r="I6644" s="15" t="s">
        <v>22</v>
      </c>
      <c r="J6644" s="84" t="s">
        <v>619</v>
      </c>
      <c r="K6644" s="85">
        <v>5409</v>
      </c>
      <c r="L6644" s="86">
        <v>2017003853</v>
      </c>
      <c r="M6644" s="59">
        <v>43465</v>
      </c>
      <c r="N6644" s="60">
        <v>40</v>
      </c>
      <c r="O6644" s="61">
        <v>0.1</v>
      </c>
      <c r="P6644" s="62">
        <v>8.3333333333333297E-3</v>
      </c>
      <c r="Q6644" s="63">
        <v>3.3333333333333299</v>
      </c>
      <c r="R6644" s="64">
        <v>43.3333333333333</v>
      </c>
      <c r="S6644" s="25">
        <v>356.66666666666703</v>
      </c>
      <c r="AMG6644"/>
      <c r="AMH6644"/>
      <c r="AMI6644"/>
      <c r="AMJ6644"/>
    </row>
    <row r="6645" spans="1:1024" s="2" customFormat="1" ht="38.25" x14ac:dyDescent="0.25">
      <c r="A6645" s="10" t="s">
        <v>1462</v>
      </c>
      <c r="B6645" s="81">
        <v>9461</v>
      </c>
      <c r="C6645" s="10">
        <f>VLOOKUP(B6645,[1]Planilha8!$X$4:$Y$6629,2,0)</f>
        <v>800437</v>
      </c>
      <c r="D6645" s="27" t="s">
        <v>1751</v>
      </c>
      <c r="E6645" s="12" t="str">
        <f>VLOOKUP(B6645,[1]Planilha8!$X$4:$Z$6629,3,0)</f>
        <v>UNIDADE COLETORA DE SANGUE</v>
      </c>
      <c r="F6645" s="12" t="str">
        <f>VLOOKUP(B6645,[1]Planilha8!$X$4:$AD$6629,7,0)</f>
        <v>BOM</v>
      </c>
      <c r="G6645" s="82">
        <v>43070</v>
      </c>
      <c r="H6645" s="83">
        <v>1020</v>
      </c>
      <c r="I6645" s="15" t="s">
        <v>22</v>
      </c>
      <c r="J6645" s="84" t="s">
        <v>619</v>
      </c>
      <c r="K6645" s="85">
        <v>5409</v>
      </c>
      <c r="L6645" s="86">
        <v>2017003853</v>
      </c>
      <c r="M6645" s="59">
        <v>43465</v>
      </c>
      <c r="N6645" s="60">
        <v>121.833333333333</v>
      </c>
      <c r="O6645" s="61">
        <v>0.1</v>
      </c>
      <c r="P6645" s="62">
        <v>8.3333333333333297E-3</v>
      </c>
      <c r="Q6645" s="63">
        <v>8.5</v>
      </c>
      <c r="R6645" s="64">
        <v>130.333333333333</v>
      </c>
      <c r="S6645" s="25">
        <v>889.66666666666697</v>
      </c>
      <c r="AMG6645"/>
      <c r="AMH6645"/>
      <c r="AMI6645"/>
      <c r="AMJ6645"/>
    </row>
    <row r="6646" spans="1:1024" s="2" customFormat="1" ht="38.25" x14ac:dyDescent="0.25">
      <c r="A6646" s="10" t="s">
        <v>1462</v>
      </c>
      <c r="B6646" s="81">
        <v>9462</v>
      </c>
      <c r="C6646" s="10">
        <f>VLOOKUP(B6646,[1]Planilha8!$X$4:$Y$6629,2,0)</f>
        <v>800438</v>
      </c>
      <c r="D6646" s="27" t="s">
        <v>1751</v>
      </c>
      <c r="E6646" s="12" t="str">
        <f>VLOOKUP(B6646,[1]Planilha8!$X$4:$Z$6629,3,0)</f>
        <v>UNIDADE COLETORA DE SANGUE</v>
      </c>
      <c r="F6646" s="12" t="str">
        <f>VLOOKUP(B6646,[1]Planilha8!$X$4:$AD$6629,7,0)</f>
        <v>BOM</v>
      </c>
      <c r="G6646" s="82">
        <v>43070</v>
      </c>
      <c r="H6646" s="83">
        <v>1020</v>
      </c>
      <c r="I6646" s="15" t="s">
        <v>22</v>
      </c>
      <c r="J6646" s="84" t="s">
        <v>619</v>
      </c>
      <c r="K6646" s="85">
        <v>5409</v>
      </c>
      <c r="L6646" s="86">
        <v>2017003853</v>
      </c>
      <c r="M6646" s="59">
        <v>43465</v>
      </c>
      <c r="N6646" s="60">
        <v>121.833333333333</v>
      </c>
      <c r="O6646" s="61">
        <v>0.1</v>
      </c>
      <c r="P6646" s="62">
        <v>8.3333333333333297E-3</v>
      </c>
      <c r="Q6646" s="63">
        <v>8.5</v>
      </c>
      <c r="R6646" s="64">
        <v>130.333333333333</v>
      </c>
      <c r="S6646" s="25">
        <v>889.66666666666697</v>
      </c>
      <c r="AMG6646"/>
      <c r="AMH6646"/>
      <c r="AMI6646"/>
      <c r="AMJ6646"/>
    </row>
    <row r="6647" spans="1:1024" s="2" customFormat="1" ht="51" x14ac:dyDescent="0.25">
      <c r="A6647" s="10" t="s">
        <v>1462</v>
      </c>
      <c r="B6647" s="81">
        <v>9465</v>
      </c>
      <c r="C6647" s="10">
        <f>VLOOKUP(B6647,[1]Planilha8!$X$4:$Y$6629,2,0)</f>
        <v>2042346</v>
      </c>
      <c r="D6647" s="27" t="s">
        <v>1752</v>
      </c>
      <c r="E6647" s="12" t="str">
        <f>VLOOKUP(B6647,[1]Planilha8!$X$4:$Z$6629,3,0)</f>
        <v>BANCO DE SANGUE SALA DE COLETA</v>
      </c>
      <c r="F6647" s="12" t="str">
        <f>VLOOKUP(B6647,[1]Planilha8!$X$4:$AD$6629,7,0)</f>
        <v>BOM</v>
      </c>
      <c r="G6647" s="82">
        <v>43077</v>
      </c>
      <c r="H6647" s="83">
        <v>390</v>
      </c>
      <c r="I6647" s="15" t="s">
        <v>22</v>
      </c>
      <c r="J6647" s="84" t="s">
        <v>1753</v>
      </c>
      <c r="K6647" s="85">
        <v>851</v>
      </c>
      <c r="L6647" s="86">
        <v>2017003851</v>
      </c>
      <c r="M6647" s="59">
        <v>43465</v>
      </c>
      <c r="N6647" s="60">
        <v>100.208333333333</v>
      </c>
      <c r="O6647" s="61">
        <v>0.25</v>
      </c>
      <c r="P6647" s="62">
        <v>2.0833333333333301E-2</v>
      </c>
      <c r="Q6647" s="63">
        <v>8.125</v>
      </c>
      <c r="R6647" s="64">
        <v>108.333333333333</v>
      </c>
      <c r="S6647" s="25">
        <v>281.66666666666703</v>
      </c>
      <c r="AMG6647"/>
      <c r="AMH6647"/>
      <c r="AMI6647"/>
      <c r="AMJ6647"/>
    </row>
    <row r="6648" spans="1:1024" s="2" customFormat="1" ht="51" x14ac:dyDescent="0.25">
      <c r="A6648" s="10" t="s">
        <v>1462</v>
      </c>
      <c r="B6648" s="81">
        <v>9466</v>
      </c>
      <c r="C6648" s="10">
        <f>VLOOKUP(B6648,[1]Planilha8!$X$4:$Y$6629,2,0)</f>
        <v>2042347</v>
      </c>
      <c r="D6648" s="27" t="s">
        <v>1752</v>
      </c>
      <c r="E6648" s="12" t="str">
        <f>VLOOKUP(B6648,[1]Planilha8!$X$4:$Z$6629,3,0)</f>
        <v>UNIDADE COLETORA DE SANGUE</v>
      </c>
      <c r="F6648" s="12" t="str">
        <f>VLOOKUP(B6648,[1]Planilha8!$X$4:$AD$6629,7,0)</f>
        <v>BOM</v>
      </c>
      <c r="G6648" s="82">
        <v>43077</v>
      </c>
      <c r="H6648" s="83">
        <v>390</v>
      </c>
      <c r="I6648" s="15" t="s">
        <v>22</v>
      </c>
      <c r="J6648" s="84" t="s">
        <v>1753</v>
      </c>
      <c r="K6648" s="85">
        <v>851</v>
      </c>
      <c r="L6648" s="86">
        <v>2017003851</v>
      </c>
      <c r="M6648" s="59">
        <v>43465</v>
      </c>
      <c r="N6648" s="60">
        <v>100.208333333333</v>
      </c>
      <c r="O6648" s="61">
        <v>0.25</v>
      </c>
      <c r="P6648" s="62">
        <v>2.0833333333333301E-2</v>
      </c>
      <c r="Q6648" s="63">
        <v>8.125</v>
      </c>
      <c r="R6648" s="64">
        <v>108.333333333333</v>
      </c>
      <c r="S6648" s="25">
        <v>281.66666666666703</v>
      </c>
      <c r="AMG6648"/>
      <c r="AMH6648"/>
      <c r="AMI6648"/>
      <c r="AMJ6648"/>
    </row>
    <row r="6649" spans="1:1024" s="2" customFormat="1" ht="51" x14ac:dyDescent="0.25">
      <c r="A6649" s="10" t="s">
        <v>1462</v>
      </c>
      <c r="B6649" s="81">
        <v>9467</v>
      </c>
      <c r="C6649" s="10">
        <f>VLOOKUP(B6649,[1]Planilha8!$X$4:$Y$6629,2,0)</f>
        <v>2042348</v>
      </c>
      <c r="D6649" s="27" t="s">
        <v>1752</v>
      </c>
      <c r="E6649" s="12" t="str">
        <f>VLOOKUP(B6649,[1]Planilha8!$X$4:$Z$6629,3,0)</f>
        <v>UNIDADE COLETORA DE SANGUE</v>
      </c>
      <c r="F6649" s="12" t="str">
        <f>VLOOKUP(B6649,[1]Planilha8!$X$4:$AD$6629,7,0)</f>
        <v>BOM</v>
      </c>
      <c r="G6649" s="82">
        <v>43077</v>
      </c>
      <c r="H6649" s="83">
        <v>390</v>
      </c>
      <c r="I6649" s="15" t="s">
        <v>22</v>
      </c>
      <c r="J6649" s="84" t="s">
        <v>1753</v>
      </c>
      <c r="K6649" s="85">
        <v>851</v>
      </c>
      <c r="L6649" s="86">
        <v>2017003851</v>
      </c>
      <c r="M6649" s="59">
        <v>43465</v>
      </c>
      <c r="N6649" s="60">
        <v>100.208333333333</v>
      </c>
      <c r="O6649" s="61">
        <v>0.25</v>
      </c>
      <c r="P6649" s="62">
        <v>2.0833333333333301E-2</v>
      </c>
      <c r="Q6649" s="63">
        <v>8.125</v>
      </c>
      <c r="R6649" s="64">
        <v>108.333333333333</v>
      </c>
      <c r="S6649" s="25">
        <v>281.66666666666703</v>
      </c>
      <c r="AMG6649"/>
      <c r="AMH6649"/>
      <c r="AMI6649"/>
      <c r="AMJ6649"/>
    </row>
    <row r="6650" spans="1:1024" s="2" customFormat="1" ht="38.25" x14ac:dyDescent="0.25">
      <c r="A6650" s="10" t="s">
        <v>1462</v>
      </c>
      <c r="B6650" s="81">
        <v>9468</v>
      </c>
      <c r="C6650" s="10">
        <f>VLOOKUP(B6650,[1]Planilha8!$X$4:$Y$6629,2,0)</f>
        <v>2042349</v>
      </c>
      <c r="D6650" s="27" t="s">
        <v>1754</v>
      </c>
      <c r="E6650" s="12" t="str">
        <f>VLOOKUP(B6650,[1]Planilha8!$X$4:$Z$6629,3,0)</f>
        <v>UNIDADE COLETORA DE SANGUE</v>
      </c>
      <c r="F6650" s="12" t="str">
        <f>VLOOKUP(B6650,[1]Planilha8!$X$4:$AD$6629,7,0)</f>
        <v>BOM</v>
      </c>
      <c r="G6650" s="82">
        <v>43077</v>
      </c>
      <c r="H6650" s="83">
        <v>290</v>
      </c>
      <c r="I6650" s="15" t="s">
        <v>22</v>
      </c>
      <c r="J6650" s="84" t="s">
        <v>1753</v>
      </c>
      <c r="K6650" s="85">
        <v>851</v>
      </c>
      <c r="L6650" s="86">
        <v>2017003851</v>
      </c>
      <c r="M6650" s="59">
        <v>43465</v>
      </c>
      <c r="N6650" s="60">
        <v>74.5138888888889</v>
      </c>
      <c r="O6650" s="61">
        <v>0.25</v>
      </c>
      <c r="P6650" s="62">
        <v>2.0833333333333301E-2</v>
      </c>
      <c r="Q6650" s="63">
        <v>6.0416666666666696</v>
      </c>
      <c r="R6650" s="64">
        <v>80.5555555555555</v>
      </c>
      <c r="S6650" s="25">
        <v>209.444444444444</v>
      </c>
      <c r="AMG6650"/>
      <c r="AMH6650"/>
      <c r="AMI6650"/>
      <c r="AMJ6650"/>
    </row>
    <row r="6651" spans="1:1024" s="2" customFormat="1" ht="38.25" x14ac:dyDescent="0.25">
      <c r="A6651" s="10" t="s">
        <v>1462</v>
      </c>
      <c r="B6651" s="81">
        <v>9469</v>
      </c>
      <c r="C6651" s="10">
        <f>VLOOKUP(B6651,[1]Planilha8!$X$4:$Y$6629,2,0)</f>
        <v>2042350</v>
      </c>
      <c r="D6651" s="27" t="s">
        <v>1754</v>
      </c>
      <c r="E6651" s="12" t="str">
        <f>VLOOKUP(B6651,[1]Planilha8!$X$4:$Z$6629,3,0)</f>
        <v>UNIDADE COLETORA DE SANGUE</v>
      </c>
      <c r="F6651" s="12" t="str">
        <f>VLOOKUP(B6651,[1]Planilha8!$X$4:$AD$6629,7,0)</f>
        <v>BOM</v>
      </c>
      <c r="G6651" s="82">
        <v>43077</v>
      </c>
      <c r="H6651" s="83">
        <v>290</v>
      </c>
      <c r="I6651" s="15" t="s">
        <v>22</v>
      </c>
      <c r="J6651" s="84" t="s">
        <v>1753</v>
      </c>
      <c r="K6651" s="85">
        <v>851</v>
      </c>
      <c r="L6651" s="86">
        <v>2017003851</v>
      </c>
      <c r="M6651" s="59">
        <v>43465</v>
      </c>
      <c r="N6651" s="60">
        <v>74.5138888888889</v>
      </c>
      <c r="O6651" s="61">
        <v>0.25</v>
      </c>
      <c r="P6651" s="62">
        <v>2.0833333333333301E-2</v>
      </c>
      <c r="Q6651" s="63">
        <v>6.0416666666666696</v>
      </c>
      <c r="R6651" s="64">
        <v>80.5555555555555</v>
      </c>
      <c r="S6651" s="25">
        <v>209.444444444444</v>
      </c>
      <c r="AMG6651"/>
      <c r="AMH6651"/>
      <c r="AMI6651"/>
      <c r="AMJ6651"/>
    </row>
    <row r="6652" spans="1:1024" s="2" customFormat="1" ht="63.75" x14ac:dyDescent="0.25">
      <c r="A6652" s="10" t="s">
        <v>1462</v>
      </c>
      <c r="B6652" s="81">
        <v>9470</v>
      </c>
      <c r="C6652" s="10">
        <f>VLOOKUP(B6652,[1]Planilha8!$X$4:$Y$6629,2,0)</f>
        <v>2042345</v>
      </c>
      <c r="D6652" s="27" t="s">
        <v>1755</v>
      </c>
      <c r="E6652" s="12" t="str">
        <f>VLOOKUP(B6652,[1]Planilha8!$X$4:$Z$6629,3,0)</f>
        <v>CENTRO CIRÚRGICO</v>
      </c>
      <c r="F6652" s="12" t="str">
        <f>VLOOKUP(B6652,[1]Planilha8!$X$4:$AD$6629,7,0)</f>
        <v>BOM</v>
      </c>
      <c r="G6652" s="82">
        <v>43077</v>
      </c>
      <c r="H6652" s="83">
        <v>795</v>
      </c>
      <c r="I6652" s="15" t="s">
        <v>22</v>
      </c>
      <c r="J6652" s="84" t="s">
        <v>136</v>
      </c>
      <c r="K6652" s="85">
        <v>124973</v>
      </c>
      <c r="L6652" s="86">
        <v>2017004763</v>
      </c>
      <c r="M6652" s="59">
        <v>43465</v>
      </c>
      <c r="N6652" s="60">
        <v>204.270833333333</v>
      </c>
      <c r="O6652" s="61">
        <v>0.25</v>
      </c>
      <c r="P6652" s="62">
        <v>2.0833333333333301E-2</v>
      </c>
      <c r="Q6652" s="63">
        <v>16.5625</v>
      </c>
      <c r="R6652" s="64">
        <v>220.833333333333</v>
      </c>
      <c r="S6652" s="25">
        <v>574.16666666666697</v>
      </c>
      <c r="AMG6652"/>
      <c r="AMH6652"/>
      <c r="AMI6652"/>
      <c r="AMJ6652"/>
    </row>
    <row r="6653" spans="1:1024" s="2" customFormat="1" ht="38.25" x14ac:dyDescent="0.25">
      <c r="A6653" s="10" t="s">
        <v>1462</v>
      </c>
      <c r="B6653" s="81">
        <v>9571</v>
      </c>
      <c r="C6653" s="10">
        <f>VLOOKUP(B6653,[1]Planilha8!$X$4:$Y$6629,2,0)</f>
        <v>801397</v>
      </c>
      <c r="D6653" s="27" t="s">
        <v>1756</v>
      </c>
      <c r="E6653" s="12" t="str">
        <f>VLOOKUP(B6653,[1]Planilha8!$X$4:$Z$6629,3,0)</f>
        <v>UNIDADE COLETORA DE SANGUE</v>
      </c>
      <c r="F6653" s="12" t="str">
        <f>VLOOKUP(B6653,[1]Planilha8!$X$4:$AD$6629,7,0)</f>
        <v>BOM</v>
      </c>
      <c r="G6653" s="82">
        <v>43081</v>
      </c>
      <c r="H6653" s="83">
        <v>965</v>
      </c>
      <c r="I6653" s="15" t="s">
        <v>22</v>
      </c>
      <c r="J6653" s="84" t="s">
        <v>1161</v>
      </c>
      <c r="K6653" s="85">
        <v>83</v>
      </c>
      <c r="L6653" s="86">
        <v>2017003850</v>
      </c>
      <c r="M6653" s="59">
        <v>43465</v>
      </c>
      <c r="N6653" s="60">
        <v>166.46250000000001</v>
      </c>
      <c r="O6653" s="61">
        <v>0.17</v>
      </c>
      <c r="P6653" s="62">
        <v>1.4166666666666701E-2</v>
      </c>
      <c r="Q6653" s="63">
        <v>13.670833333333301</v>
      </c>
      <c r="R6653" s="64">
        <v>180.13333333333301</v>
      </c>
      <c r="S6653" s="25">
        <v>784.86666666666702</v>
      </c>
      <c r="AMG6653"/>
      <c r="AMH6653"/>
      <c r="AMI6653"/>
      <c r="AMJ6653"/>
    </row>
    <row r="6654" spans="1:1024" s="2" customFormat="1" ht="38.25" x14ac:dyDescent="0.25">
      <c r="A6654" s="10" t="s">
        <v>1462</v>
      </c>
      <c r="B6654" s="81">
        <v>9572</v>
      </c>
      <c r="C6654" s="10">
        <f>VLOOKUP(B6654,[1]Planilha8!$X$4:$Y$6629,2,0)</f>
        <v>801398</v>
      </c>
      <c r="D6654" s="27" t="s">
        <v>1756</v>
      </c>
      <c r="E6654" s="12" t="str">
        <f>VLOOKUP(B6654,[1]Planilha8!$X$4:$Z$6629,3,0)</f>
        <v>UNIDADE COLETORA DE SANGUE</v>
      </c>
      <c r="F6654" s="12" t="str">
        <f>VLOOKUP(B6654,[1]Planilha8!$X$4:$AD$6629,7,0)</f>
        <v>BOM</v>
      </c>
      <c r="G6654" s="82">
        <v>43081</v>
      </c>
      <c r="H6654" s="83">
        <v>965</v>
      </c>
      <c r="I6654" s="15" t="s">
        <v>22</v>
      </c>
      <c r="J6654" s="84" t="s">
        <v>1161</v>
      </c>
      <c r="K6654" s="85">
        <v>83</v>
      </c>
      <c r="L6654" s="86">
        <v>2017003850</v>
      </c>
      <c r="M6654" s="59">
        <v>43465</v>
      </c>
      <c r="N6654" s="60">
        <v>166.46250000000001</v>
      </c>
      <c r="O6654" s="61">
        <v>0.17</v>
      </c>
      <c r="P6654" s="62">
        <v>1.4166666666666701E-2</v>
      </c>
      <c r="Q6654" s="63">
        <v>13.670833333333301</v>
      </c>
      <c r="R6654" s="64">
        <v>180.13333333333301</v>
      </c>
      <c r="S6654" s="25">
        <v>784.86666666666702</v>
      </c>
      <c r="AMG6654"/>
      <c r="AMH6654"/>
      <c r="AMI6654"/>
      <c r="AMJ6654"/>
    </row>
    <row r="6655" spans="1:1024" s="2" customFormat="1" ht="38.25" x14ac:dyDescent="0.25">
      <c r="A6655" s="10" t="s">
        <v>1462</v>
      </c>
      <c r="B6655" s="81">
        <v>9573</v>
      </c>
      <c r="C6655" s="10">
        <f>VLOOKUP(B6655,[1]Planilha8!$X$4:$Y$6629,2,0)</f>
        <v>801371</v>
      </c>
      <c r="D6655" s="27" t="s">
        <v>1756</v>
      </c>
      <c r="E6655" s="12" t="str">
        <f>VLOOKUP(B6655,[1]Planilha8!$X$4:$Z$6629,3,0)</f>
        <v>UNIDADE COLETORA DE SANGUE</v>
      </c>
      <c r="F6655" s="12" t="str">
        <f>VLOOKUP(B6655,[1]Planilha8!$X$4:$AD$6629,7,0)</f>
        <v>BOM</v>
      </c>
      <c r="G6655" s="82">
        <v>43081</v>
      </c>
      <c r="H6655" s="83">
        <v>965</v>
      </c>
      <c r="I6655" s="15" t="s">
        <v>22</v>
      </c>
      <c r="J6655" s="84" t="s">
        <v>1161</v>
      </c>
      <c r="K6655" s="85">
        <v>83</v>
      </c>
      <c r="L6655" s="86">
        <v>2017003850</v>
      </c>
      <c r="M6655" s="59">
        <v>43465</v>
      </c>
      <c r="N6655" s="60">
        <v>166.46250000000001</v>
      </c>
      <c r="O6655" s="61">
        <v>0.17</v>
      </c>
      <c r="P6655" s="62">
        <v>1.4166666666666701E-2</v>
      </c>
      <c r="Q6655" s="63">
        <v>13.670833333333301</v>
      </c>
      <c r="R6655" s="64">
        <v>180.13333333333301</v>
      </c>
      <c r="S6655" s="25">
        <v>784.86666666666702</v>
      </c>
      <c r="AMG6655"/>
      <c r="AMH6655"/>
      <c r="AMI6655"/>
      <c r="AMJ6655"/>
    </row>
    <row r="6656" spans="1:1024" s="2" customFormat="1" ht="38.25" x14ac:dyDescent="0.25">
      <c r="A6656" s="10" t="s">
        <v>1462</v>
      </c>
      <c r="B6656" s="81">
        <v>9574</v>
      </c>
      <c r="C6656" s="10">
        <f>VLOOKUP(B6656,[1]Planilha8!$X$4:$Y$6629,2,0)</f>
        <v>801372</v>
      </c>
      <c r="D6656" s="27" t="s">
        <v>1756</v>
      </c>
      <c r="E6656" s="12" t="str">
        <f>VLOOKUP(B6656,[1]Planilha8!$X$4:$Z$6629,3,0)</f>
        <v>UNIDADE COLETORA DE SANGUE</v>
      </c>
      <c r="F6656" s="12" t="str">
        <f>VLOOKUP(B6656,[1]Planilha8!$X$4:$AD$6629,7,0)</f>
        <v>BOM</v>
      </c>
      <c r="G6656" s="82">
        <v>43081</v>
      </c>
      <c r="H6656" s="83">
        <v>965</v>
      </c>
      <c r="I6656" s="15" t="s">
        <v>22</v>
      </c>
      <c r="J6656" s="84" t="s">
        <v>1161</v>
      </c>
      <c r="K6656" s="85">
        <v>83</v>
      </c>
      <c r="L6656" s="86">
        <v>2017003850</v>
      </c>
      <c r="M6656" s="59">
        <v>43465</v>
      </c>
      <c r="N6656" s="60">
        <v>166.46250000000001</v>
      </c>
      <c r="O6656" s="61">
        <v>0.17</v>
      </c>
      <c r="P6656" s="62">
        <v>1.4166666666666701E-2</v>
      </c>
      <c r="Q6656" s="63">
        <v>13.670833333333301</v>
      </c>
      <c r="R6656" s="64">
        <v>180.13333333333301</v>
      </c>
      <c r="S6656" s="25">
        <v>784.86666666666702</v>
      </c>
      <c r="AMG6656"/>
      <c r="AMH6656"/>
      <c r="AMI6656"/>
      <c r="AMJ6656"/>
    </row>
    <row r="6657" spans="1:1024" s="2" customFormat="1" ht="38.25" x14ac:dyDescent="0.25">
      <c r="A6657" s="10" t="s">
        <v>1462</v>
      </c>
      <c r="B6657" s="81">
        <v>9575</v>
      </c>
      <c r="C6657" s="10">
        <f>VLOOKUP(B6657,[1]Planilha8!$X$4:$Y$6629,2,0)</f>
        <v>801373</v>
      </c>
      <c r="D6657" s="27" t="s">
        <v>1757</v>
      </c>
      <c r="E6657" s="12" t="str">
        <f>VLOOKUP(B6657,[1]Planilha8!$X$4:$Z$6629,3,0)</f>
        <v>UNIDADE COLETORA DE SANGUE</v>
      </c>
      <c r="F6657" s="12" t="str">
        <f>VLOOKUP(B6657,[1]Planilha8!$X$4:$AD$6629,7,0)</f>
        <v>BOM</v>
      </c>
      <c r="G6657" s="82">
        <v>43081</v>
      </c>
      <c r="H6657" s="83">
        <v>1210</v>
      </c>
      <c r="I6657" s="15" t="s">
        <v>22</v>
      </c>
      <c r="J6657" s="84" t="s">
        <v>1161</v>
      </c>
      <c r="K6657" s="85">
        <v>83</v>
      </c>
      <c r="L6657" s="86">
        <v>2017003850</v>
      </c>
      <c r="M6657" s="59">
        <v>43465</v>
      </c>
      <c r="N6657" s="60">
        <v>208.72499999999999</v>
      </c>
      <c r="O6657" s="61">
        <v>0.17</v>
      </c>
      <c r="P6657" s="62">
        <v>1.4166666666666701E-2</v>
      </c>
      <c r="Q6657" s="63">
        <v>17.141666666666701</v>
      </c>
      <c r="R6657" s="64">
        <v>225.86666666666699</v>
      </c>
      <c r="S6657" s="25">
        <v>984.13333333333298</v>
      </c>
      <c r="AMG6657"/>
      <c r="AMH6657"/>
      <c r="AMI6657"/>
      <c r="AMJ6657"/>
    </row>
    <row r="6658" spans="1:1024" s="2" customFormat="1" ht="38.25" x14ac:dyDescent="0.25">
      <c r="A6658" s="10" t="s">
        <v>1462</v>
      </c>
      <c r="B6658" s="81">
        <v>9576</v>
      </c>
      <c r="C6658" s="10">
        <f>VLOOKUP(B6658,[1]Planilha8!$X$4:$Y$6629,2,0)</f>
        <v>801374</v>
      </c>
      <c r="D6658" s="27" t="s">
        <v>1757</v>
      </c>
      <c r="E6658" s="12" t="str">
        <f>VLOOKUP(B6658,[1]Planilha8!$X$4:$Z$6629,3,0)</f>
        <v>UNIDADE COLETORA DE SANGUE</v>
      </c>
      <c r="F6658" s="12" t="str">
        <f>VLOOKUP(B6658,[1]Planilha8!$X$4:$AD$6629,7,0)</f>
        <v>BOM</v>
      </c>
      <c r="G6658" s="82">
        <v>43081</v>
      </c>
      <c r="H6658" s="83">
        <v>1210</v>
      </c>
      <c r="I6658" s="15" t="s">
        <v>22</v>
      </c>
      <c r="J6658" s="84" t="s">
        <v>1161</v>
      </c>
      <c r="K6658" s="85">
        <v>83</v>
      </c>
      <c r="L6658" s="86">
        <v>2017003850</v>
      </c>
      <c r="M6658" s="59">
        <v>43465</v>
      </c>
      <c r="N6658" s="60">
        <v>208.72499999999999</v>
      </c>
      <c r="O6658" s="61">
        <v>0.17</v>
      </c>
      <c r="P6658" s="62">
        <v>1.4166666666666701E-2</v>
      </c>
      <c r="Q6658" s="63">
        <v>17.141666666666701</v>
      </c>
      <c r="R6658" s="64">
        <v>225.86666666666699</v>
      </c>
      <c r="S6658" s="25">
        <v>984.13333333333298</v>
      </c>
      <c r="AMG6658"/>
      <c r="AMH6658"/>
      <c r="AMI6658"/>
      <c r="AMJ6658"/>
    </row>
    <row r="6659" spans="1:1024" s="2" customFormat="1" ht="38.25" x14ac:dyDescent="0.25">
      <c r="A6659" s="10" t="s">
        <v>1462</v>
      </c>
      <c r="B6659" s="81">
        <v>9577</v>
      </c>
      <c r="C6659" s="10">
        <f>VLOOKUP(B6659,[1]Planilha8!$X$4:$Y$6629,2,0)</f>
        <v>801375</v>
      </c>
      <c r="D6659" s="27" t="s">
        <v>1757</v>
      </c>
      <c r="E6659" s="12" t="str">
        <f>VLOOKUP(B6659,[1]Planilha8!$X$4:$Z$6629,3,0)</f>
        <v>UNIDADE COLETORA DE SANGUE</v>
      </c>
      <c r="F6659" s="12" t="str">
        <f>VLOOKUP(B6659,[1]Planilha8!$X$4:$AD$6629,7,0)</f>
        <v>BOM</v>
      </c>
      <c r="G6659" s="82">
        <v>43081</v>
      </c>
      <c r="H6659" s="83">
        <v>1210</v>
      </c>
      <c r="I6659" s="15" t="s">
        <v>22</v>
      </c>
      <c r="J6659" s="84" t="s">
        <v>1161</v>
      </c>
      <c r="K6659" s="85">
        <v>83</v>
      </c>
      <c r="L6659" s="86">
        <v>2017003850</v>
      </c>
      <c r="M6659" s="59">
        <v>43465</v>
      </c>
      <c r="N6659" s="60">
        <v>208.72499999999999</v>
      </c>
      <c r="O6659" s="61">
        <v>0.17</v>
      </c>
      <c r="P6659" s="62">
        <v>1.4166666666666701E-2</v>
      </c>
      <c r="Q6659" s="63">
        <v>17.141666666666701</v>
      </c>
      <c r="R6659" s="64">
        <v>225.86666666666699</v>
      </c>
      <c r="S6659" s="25">
        <v>984.13333333333298</v>
      </c>
      <c r="AMG6659"/>
      <c r="AMH6659"/>
      <c r="AMI6659"/>
      <c r="AMJ6659"/>
    </row>
    <row r="6660" spans="1:1024" s="2" customFormat="1" ht="38.25" x14ac:dyDescent="0.25">
      <c r="A6660" s="10" t="s">
        <v>1462</v>
      </c>
      <c r="B6660" s="81">
        <v>9578</v>
      </c>
      <c r="C6660" s="10">
        <f>VLOOKUP(B6660,[1]Planilha8!$X$4:$Y$6629,2,0)</f>
        <v>801376</v>
      </c>
      <c r="D6660" s="27" t="s">
        <v>1757</v>
      </c>
      <c r="E6660" s="12" t="str">
        <f>VLOOKUP(B6660,[1]Planilha8!$X$4:$Z$6629,3,0)</f>
        <v>UNIDADE COLETORA DE SANGUE</v>
      </c>
      <c r="F6660" s="12" t="str">
        <f>VLOOKUP(B6660,[1]Planilha8!$X$4:$AD$6629,7,0)</f>
        <v>BOM</v>
      </c>
      <c r="G6660" s="82">
        <v>43081</v>
      </c>
      <c r="H6660" s="83">
        <v>1210</v>
      </c>
      <c r="I6660" s="15" t="s">
        <v>22</v>
      </c>
      <c r="J6660" s="84" t="s">
        <v>1161</v>
      </c>
      <c r="K6660" s="85">
        <v>83</v>
      </c>
      <c r="L6660" s="86">
        <v>2017003850</v>
      </c>
      <c r="M6660" s="59">
        <v>43465</v>
      </c>
      <c r="N6660" s="60">
        <v>208.72499999999999</v>
      </c>
      <c r="O6660" s="61">
        <v>0.17</v>
      </c>
      <c r="P6660" s="62">
        <v>1.4166666666666701E-2</v>
      </c>
      <c r="Q6660" s="63">
        <v>17.141666666666701</v>
      </c>
      <c r="R6660" s="64">
        <v>225.86666666666699</v>
      </c>
      <c r="S6660" s="25">
        <v>984.13333333333298</v>
      </c>
      <c r="AMG6660"/>
      <c r="AMH6660"/>
      <c r="AMI6660"/>
      <c r="AMJ6660"/>
    </row>
    <row r="6661" spans="1:1024" s="2" customFormat="1" ht="38.25" x14ac:dyDescent="0.25">
      <c r="A6661" s="10" t="s">
        <v>1462</v>
      </c>
      <c r="B6661" s="81">
        <v>9579</v>
      </c>
      <c r="C6661" s="10">
        <f>VLOOKUP(B6661,[1]Planilha8!$X$4:$Y$6629,2,0)</f>
        <v>801377</v>
      </c>
      <c r="D6661" s="27" t="s">
        <v>1757</v>
      </c>
      <c r="E6661" s="12" t="str">
        <f>VLOOKUP(B6661,[1]Planilha8!$X$4:$Z$6629,3,0)</f>
        <v>UNIDADE COLETORA DE SANGUE</v>
      </c>
      <c r="F6661" s="12" t="str">
        <f>VLOOKUP(B6661,[1]Planilha8!$X$4:$AD$6629,7,0)</f>
        <v>BOM</v>
      </c>
      <c r="G6661" s="82">
        <v>43081</v>
      </c>
      <c r="H6661" s="83">
        <v>1210</v>
      </c>
      <c r="I6661" s="15" t="s">
        <v>22</v>
      </c>
      <c r="J6661" s="84" t="s">
        <v>1161</v>
      </c>
      <c r="K6661" s="85">
        <v>83</v>
      </c>
      <c r="L6661" s="86">
        <v>2017003850</v>
      </c>
      <c r="M6661" s="59">
        <v>43465</v>
      </c>
      <c r="N6661" s="60">
        <v>208.72499999999999</v>
      </c>
      <c r="O6661" s="61">
        <v>0.17</v>
      </c>
      <c r="P6661" s="62">
        <v>1.4166666666666701E-2</v>
      </c>
      <c r="Q6661" s="63">
        <v>17.141666666666701</v>
      </c>
      <c r="R6661" s="64">
        <v>225.86666666666699</v>
      </c>
      <c r="S6661" s="25">
        <v>984.13333333333298</v>
      </c>
      <c r="AMG6661"/>
      <c r="AMH6661"/>
      <c r="AMI6661"/>
      <c r="AMJ6661"/>
    </row>
    <row r="6662" spans="1:1024" s="2" customFormat="1" ht="38.25" x14ac:dyDescent="0.25">
      <c r="A6662" s="10" t="s">
        <v>1462</v>
      </c>
      <c r="B6662" s="81">
        <v>9580</v>
      </c>
      <c r="C6662" s="10">
        <f>VLOOKUP(B6662,[1]Planilha8!$X$4:$Y$6629,2,0)</f>
        <v>801378</v>
      </c>
      <c r="D6662" s="27" t="s">
        <v>1758</v>
      </c>
      <c r="E6662" s="12" t="str">
        <f>VLOOKUP(B6662,[1]Planilha8!$X$4:$Z$6629,3,0)</f>
        <v>UNIDADE COLETORA DE SANGUE</v>
      </c>
      <c r="F6662" s="12" t="str">
        <f>VLOOKUP(B6662,[1]Planilha8!$X$4:$AD$6629,7,0)</f>
        <v>BOM</v>
      </c>
      <c r="G6662" s="82">
        <v>43081</v>
      </c>
      <c r="H6662" s="83">
        <v>1040</v>
      </c>
      <c r="I6662" s="15" t="s">
        <v>22</v>
      </c>
      <c r="J6662" s="84" t="s">
        <v>1161</v>
      </c>
      <c r="K6662" s="85">
        <v>83</v>
      </c>
      <c r="L6662" s="86">
        <v>2017003850</v>
      </c>
      <c r="M6662" s="59">
        <v>43465</v>
      </c>
      <c r="N6662" s="60">
        <v>179.4</v>
      </c>
      <c r="O6662" s="61">
        <v>0.17</v>
      </c>
      <c r="P6662" s="62">
        <v>1.4166666666666701E-2</v>
      </c>
      <c r="Q6662" s="63">
        <v>14.733333333333301</v>
      </c>
      <c r="R6662" s="64">
        <v>194.13333333333301</v>
      </c>
      <c r="S6662" s="25">
        <v>845.86666666666702</v>
      </c>
      <c r="AMG6662"/>
      <c r="AMH6662"/>
      <c r="AMI6662"/>
      <c r="AMJ6662"/>
    </row>
    <row r="6663" spans="1:1024" s="2" customFormat="1" ht="38.25" x14ac:dyDescent="0.25">
      <c r="A6663" s="10" t="s">
        <v>1462</v>
      </c>
      <c r="B6663" s="81">
        <v>9581</v>
      </c>
      <c r="C6663" s="10">
        <f>VLOOKUP(B6663,[1]Planilha8!$X$4:$Y$6629,2,0)</f>
        <v>801379</v>
      </c>
      <c r="D6663" s="27" t="s">
        <v>1758</v>
      </c>
      <c r="E6663" s="12" t="str">
        <f>VLOOKUP(B6663,[1]Planilha8!$X$4:$Z$6629,3,0)</f>
        <v>UNIDADE COLETORA DE SANGUE</v>
      </c>
      <c r="F6663" s="12" t="str">
        <f>VLOOKUP(B6663,[1]Planilha8!$X$4:$AD$6629,7,0)</f>
        <v>BOM</v>
      </c>
      <c r="G6663" s="82">
        <v>43081</v>
      </c>
      <c r="H6663" s="83">
        <v>1040</v>
      </c>
      <c r="I6663" s="15" t="s">
        <v>22</v>
      </c>
      <c r="J6663" s="84" t="s">
        <v>1161</v>
      </c>
      <c r="K6663" s="85">
        <v>83</v>
      </c>
      <c r="L6663" s="86">
        <v>2017003850</v>
      </c>
      <c r="M6663" s="59">
        <v>43465</v>
      </c>
      <c r="N6663" s="60">
        <v>179.4</v>
      </c>
      <c r="O6663" s="61">
        <v>0.17</v>
      </c>
      <c r="P6663" s="62">
        <v>1.4166666666666701E-2</v>
      </c>
      <c r="Q6663" s="63">
        <v>14.733333333333301</v>
      </c>
      <c r="R6663" s="64">
        <v>194.13333333333301</v>
      </c>
      <c r="S6663" s="25">
        <v>845.86666666666702</v>
      </c>
      <c r="AMG6663"/>
      <c r="AMH6663"/>
      <c r="AMI6663"/>
      <c r="AMJ6663"/>
    </row>
    <row r="6664" spans="1:1024" s="2" customFormat="1" ht="38.25" x14ac:dyDescent="0.25">
      <c r="A6664" s="10" t="s">
        <v>1462</v>
      </c>
      <c r="B6664" s="81">
        <v>9582</v>
      </c>
      <c r="C6664" s="10">
        <f>VLOOKUP(B6664,[1]Planilha8!$X$4:$Y$6629,2,0)</f>
        <v>801380</v>
      </c>
      <c r="D6664" s="27" t="s">
        <v>1759</v>
      </c>
      <c r="E6664" s="12" t="str">
        <f>VLOOKUP(B6664,[1]Planilha8!$X$4:$Z$6629,3,0)</f>
        <v>GALPÃO ALMOXARIFADO</v>
      </c>
      <c r="F6664" s="12" t="str">
        <f>VLOOKUP(B6664,[1]Planilha8!$X$4:$AD$6629,7,0)</f>
        <v>SUCATA</v>
      </c>
      <c r="G6664" s="82">
        <v>43081</v>
      </c>
      <c r="H6664" s="83">
        <v>1440</v>
      </c>
      <c r="I6664" s="15" t="s">
        <v>22</v>
      </c>
      <c r="J6664" s="84" t="s">
        <v>1161</v>
      </c>
      <c r="K6664" s="85">
        <v>83</v>
      </c>
      <c r="L6664" s="86">
        <v>2017003850</v>
      </c>
      <c r="M6664" s="59">
        <v>43465</v>
      </c>
      <c r="N6664" s="60">
        <v>248.4</v>
      </c>
      <c r="O6664" s="61">
        <v>0.17</v>
      </c>
      <c r="P6664" s="62">
        <v>1.4166666666666701E-2</v>
      </c>
      <c r="Q6664" s="63">
        <v>20.399999999999999</v>
      </c>
      <c r="R6664" s="64">
        <v>268.8</v>
      </c>
      <c r="S6664" s="25">
        <v>1171.2</v>
      </c>
      <c r="AMG6664"/>
      <c r="AMH6664"/>
      <c r="AMI6664"/>
      <c r="AMJ6664"/>
    </row>
    <row r="6665" spans="1:1024" s="2" customFormat="1" ht="38.25" x14ac:dyDescent="0.25">
      <c r="A6665" s="10" t="s">
        <v>1462</v>
      </c>
      <c r="B6665" s="81">
        <v>9583</v>
      </c>
      <c r="C6665" s="10">
        <f>VLOOKUP(B6665,[1]Planilha8!$X$4:$Y$6629,2,0)</f>
        <v>801381</v>
      </c>
      <c r="D6665" s="27" t="s">
        <v>1759</v>
      </c>
      <c r="E6665" s="12" t="str">
        <f>VLOOKUP(B6665,[1]Planilha8!$X$4:$Z$6629,3,0)</f>
        <v>GALPÃO ALMOXARIFADO</v>
      </c>
      <c r="F6665" s="12" t="str">
        <f>VLOOKUP(B6665,[1]Planilha8!$X$4:$AD$6629,7,0)</f>
        <v>SUCATA</v>
      </c>
      <c r="G6665" s="82">
        <v>43081</v>
      </c>
      <c r="H6665" s="83">
        <v>1440</v>
      </c>
      <c r="I6665" s="15" t="s">
        <v>22</v>
      </c>
      <c r="J6665" s="84" t="s">
        <v>1161</v>
      </c>
      <c r="K6665" s="85">
        <v>83</v>
      </c>
      <c r="L6665" s="86">
        <v>2017003850</v>
      </c>
      <c r="M6665" s="59">
        <v>43465</v>
      </c>
      <c r="N6665" s="60">
        <v>248.4</v>
      </c>
      <c r="O6665" s="61">
        <v>0.17</v>
      </c>
      <c r="P6665" s="62">
        <v>1.4166666666666701E-2</v>
      </c>
      <c r="Q6665" s="63">
        <v>20.399999999999999</v>
      </c>
      <c r="R6665" s="64">
        <v>268.8</v>
      </c>
      <c r="S6665" s="25">
        <v>1171.2</v>
      </c>
      <c r="AMG6665"/>
      <c r="AMH6665"/>
      <c r="AMI6665"/>
      <c r="AMJ6665"/>
    </row>
    <row r="6666" spans="1:1024" s="2" customFormat="1" ht="38.25" x14ac:dyDescent="0.25">
      <c r="A6666" s="10" t="s">
        <v>1462</v>
      </c>
      <c r="B6666" s="81">
        <v>9584</v>
      </c>
      <c r="C6666" s="10">
        <f>VLOOKUP(B6666,[1]Planilha8!$X$4:$Y$6629,2,0)</f>
        <v>801382</v>
      </c>
      <c r="D6666" s="27" t="s">
        <v>1760</v>
      </c>
      <c r="E6666" s="12" t="str">
        <f>VLOOKUP(B6666,[1]Planilha8!$X$4:$Z$6629,3,0)</f>
        <v>UNIDADE COLETORA DE SANGUE</v>
      </c>
      <c r="F6666" s="12" t="str">
        <f>VLOOKUP(B6666,[1]Planilha8!$X$4:$AD$6629,7,0)</f>
        <v>BOM</v>
      </c>
      <c r="G6666" s="82">
        <v>43081</v>
      </c>
      <c r="H6666" s="83">
        <v>2450</v>
      </c>
      <c r="I6666" s="15" t="s">
        <v>22</v>
      </c>
      <c r="J6666" s="84" t="s">
        <v>1161</v>
      </c>
      <c r="K6666" s="85">
        <v>83</v>
      </c>
      <c r="L6666" s="86">
        <v>2017003850</v>
      </c>
      <c r="M6666" s="59">
        <v>43465</v>
      </c>
      <c r="N6666" s="60">
        <v>422.625</v>
      </c>
      <c r="O6666" s="61">
        <v>0.17</v>
      </c>
      <c r="P6666" s="62">
        <v>1.4166666666666701E-2</v>
      </c>
      <c r="Q6666" s="63">
        <v>34.7083333333333</v>
      </c>
      <c r="R6666" s="64">
        <v>457.33333333333297</v>
      </c>
      <c r="S6666" s="25">
        <v>1992.6666666666699</v>
      </c>
      <c r="AMG6666"/>
      <c r="AMH6666"/>
      <c r="AMI6666"/>
      <c r="AMJ6666"/>
    </row>
    <row r="6667" spans="1:1024" s="2" customFormat="1" ht="38.25" x14ac:dyDescent="0.25">
      <c r="A6667" s="10" t="s">
        <v>1462</v>
      </c>
      <c r="B6667" s="81">
        <v>9585</v>
      </c>
      <c r="C6667" s="10">
        <f>VLOOKUP(B6667,[1]Planilha8!$X$4:$Y$6629,2,0)</f>
        <v>801383</v>
      </c>
      <c r="D6667" s="27" t="s">
        <v>1761</v>
      </c>
      <c r="E6667" s="12" t="str">
        <f>VLOOKUP(B6667,[1]Planilha8!$X$4:$Z$6629,3,0)</f>
        <v>UNIDADE COLETORA DE SANGUE</v>
      </c>
      <c r="F6667" s="12" t="str">
        <f>VLOOKUP(B6667,[1]Planilha8!$X$4:$AD$6629,7,0)</f>
        <v>BOM</v>
      </c>
      <c r="G6667" s="82">
        <v>43081</v>
      </c>
      <c r="H6667" s="83">
        <v>2580</v>
      </c>
      <c r="I6667" s="15" t="s">
        <v>22</v>
      </c>
      <c r="J6667" s="84" t="s">
        <v>1161</v>
      </c>
      <c r="K6667" s="85">
        <v>83</v>
      </c>
      <c r="L6667" s="86">
        <v>2017003850</v>
      </c>
      <c r="M6667" s="59">
        <v>43465</v>
      </c>
      <c r="N6667" s="60">
        <v>445.05</v>
      </c>
      <c r="O6667" s="61">
        <v>0.17</v>
      </c>
      <c r="P6667" s="62">
        <v>1.4166666666666701E-2</v>
      </c>
      <c r="Q6667" s="63">
        <v>36.549999999999997</v>
      </c>
      <c r="R6667" s="64">
        <v>481.6</v>
      </c>
      <c r="S6667" s="25">
        <v>2098.4</v>
      </c>
      <c r="AMG6667"/>
      <c r="AMH6667"/>
      <c r="AMI6667"/>
      <c r="AMJ6667"/>
    </row>
    <row r="6668" spans="1:1024" s="2" customFormat="1" ht="38.25" x14ac:dyDescent="0.25">
      <c r="A6668" s="10" t="s">
        <v>1462</v>
      </c>
      <c r="B6668" s="81">
        <v>9595</v>
      </c>
      <c r="C6668" s="10">
        <f>VLOOKUP(B6668,[1]Planilha8!$X$4:$Y$6629,2,0)</f>
        <v>800453</v>
      </c>
      <c r="D6668" s="27" t="s">
        <v>1762</v>
      </c>
      <c r="E6668" s="12" t="str">
        <f>VLOOKUP(B6668,[1]Planilha8!$X$4:$Z$6629,3,0)</f>
        <v>CENTRO CIRÚRGICO</v>
      </c>
      <c r="F6668" s="12" t="str">
        <f>VLOOKUP(B6668,[1]Planilha8!$X$4:$AD$6629,7,0)</f>
        <v>BOM</v>
      </c>
      <c r="G6668" s="82">
        <v>43089</v>
      </c>
      <c r="H6668" s="83">
        <v>520</v>
      </c>
      <c r="I6668" s="15" t="s">
        <v>22</v>
      </c>
      <c r="J6668" s="84" t="s">
        <v>1763</v>
      </c>
      <c r="K6668" s="85">
        <v>4096</v>
      </c>
      <c r="L6668" s="86">
        <v>2017002717</v>
      </c>
      <c r="M6668" s="59">
        <v>43465</v>
      </c>
      <c r="N6668" s="60">
        <v>52</v>
      </c>
      <c r="O6668" s="61">
        <v>0.1</v>
      </c>
      <c r="P6668" s="62">
        <v>8.3333333333333297E-3</v>
      </c>
      <c r="Q6668" s="63">
        <v>4.3333333333333304</v>
      </c>
      <c r="R6668" s="64">
        <v>56.3333333333333</v>
      </c>
      <c r="S6668" s="25">
        <v>463.66666666666703</v>
      </c>
      <c r="AMG6668"/>
      <c r="AMH6668"/>
      <c r="AMI6668"/>
      <c r="AMJ6668"/>
    </row>
    <row r="6669" spans="1:1024" s="2" customFormat="1" ht="38.25" x14ac:dyDescent="0.25">
      <c r="A6669" s="10" t="s">
        <v>1462</v>
      </c>
      <c r="B6669" s="81">
        <v>9596</v>
      </c>
      <c r="C6669" s="10">
        <f>VLOOKUP(B6669,[1]Planilha8!$X$4:$Y$6629,2,0)</f>
        <v>800454</v>
      </c>
      <c r="D6669" s="27" t="s">
        <v>1762</v>
      </c>
      <c r="E6669" s="12" t="str">
        <f>VLOOKUP(B6669,[1]Planilha8!$X$4:$Z$6629,3,0)</f>
        <v>CENTRO CIRÚRGICO</v>
      </c>
      <c r="F6669" s="12" t="str">
        <f>VLOOKUP(B6669,[1]Planilha8!$X$4:$AD$6629,7,0)</f>
        <v>BOM</v>
      </c>
      <c r="G6669" s="82">
        <v>43089</v>
      </c>
      <c r="H6669" s="83">
        <v>520</v>
      </c>
      <c r="I6669" s="15" t="s">
        <v>22</v>
      </c>
      <c r="J6669" s="84" t="s">
        <v>1763</v>
      </c>
      <c r="K6669" s="85">
        <v>4096</v>
      </c>
      <c r="L6669" s="86">
        <v>2017002717</v>
      </c>
      <c r="M6669" s="59">
        <v>43465</v>
      </c>
      <c r="N6669" s="60">
        <v>52</v>
      </c>
      <c r="O6669" s="61">
        <v>0.1</v>
      </c>
      <c r="P6669" s="62">
        <v>8.3333333333333297E-3</v>
      </c>
      <c r="Q6669" s="63">
        <v>4.3333333333333304</v>
      </c>
      <c r="R6669" s="64">
        <v>56.3333333333333</v>
      </c>
      <c r="S6669" s="25">
        <v>463.66666666666703</v>
      </c>
      <c r="AMG6669"/>
      <c r="AMH6669"/>
      <c r="AMI6669"/>
      <c r="AMJ6669"/>
    </row>
    <row r="6670" spans="1:1024" s="2" customFormat="1" ht="38.25" x14ac:dyDescent="0.25">
      <c r="A6670" s="10" t="s">
        <v>1462</v>
      </c>
      <c r="B6670" s="81">
        <v>9597</v>
      </c>
      <c r="C6670" s="10">
        <f>VLOOKUP(B6670,[1]Planilha8!$X$4:$Y$6629,2,0)</f>
        <v>800455</v>
      </c>
      <c r="D6670" s="27" t="s">
        <v>1762</v>
      </c>
      <c r="E6670" s="12" t="str">
        <f>VLOOKUP(B6670,[1]Planilha8!$X$4:$Z$6629,3,0)</f>
        <v>CENTRO CIRÚRGICO</v>
      </c>
      <c r="F6670" s="12" t="str">
        <f>VLOOKUP(B6670,[1]Planilha8!$X$4:$AD$6629,7,0)</f>
        <v>BOM</v>
      </c>
      <c r="G6670" s="82">
        <v>43089</v>
      </c>
      <c r="H6670" s="83">
        <v>520</v>
      </c>
      <c r="I6670" s="15" t="s">
        <v>22</v>
      </c>
      <c r="J6670" s="84" t="s">
        <v>1763</v>
      </c>
      <c r="K6670" s="85">
        <v>4096</v>
      </c>
      <c r="L6670" s="86">
        <v>2017002717</v>
      </c>
      <c r="M6670" s="59">
        <v>43465</v>
      </c>
      <c r="N6670" s="60">
        <v>52</v>
      </c>
      <c r="O6670" s="61">
        <v>0.1</v>
      </c>
      <c r="P6670" s="62">
        <v>8.3333333333333297E-3</v>
      </c>
      <c r="Q6670" s="63">
        <v>4.3333333333333304</v>
      </c>
      <c r="R6670" s="64">
        <v>56.3333333333333</v>
      </c>
      <c r="S6670" s="25">
        <v>463.66666666666703</v>
      </c>
      <c r="AMG6670"/>
      <c r="AMH6670"/>
      <c r="AMI6670"/>
      <c r="AMJ6670"/>
    </row>
    <row r="6671" spans="1:1024" s="2" customFormat="1" ht="38.25" x14ac:dyDescent="0.25">
      <c r="A6671" s="10" t="s">
        <v>1462</v>
      </c>
      <c r="B6671" s="81">
        <v>9598</v>
      </c>
      <c r="C6671" s="10">
        <f>VLOOKUP(B6671,[1]Planilha8!$X$4:$Y$6629,2,0)</f>
        <v>800456</v>
      </c>
      <c r="D6671" s="27" t="s">
        <v>1762</v>
      </c>
      <c r="E6671" s="12" t="str">
        <f>VLOOKUP(B6671,[1]Planilha8!$X$4:$Z$6629,3,0)</f>
        <v>CENTRO CIRÚRGICO</v>
      </c>
      <c r="F6671" s="12" t="str">
        <f>VLOOKUP(B6671,[1]Planilha8!$X$4:$AD$6629,7,0)</f>
        <v>BOM</v>
      </c>
      <c r="G6671" s="82">
        <v>43089</v>
      </c>
      <c r="H6671" s="83">
        <v>520</v>
      </c>
      <c r="I6671" s="15" t="s">
        <v>22</v>
      </c>
      <c r="J6671" s="84" t="s">
        <v>1763</v>
      </c>
      <c r="K6671" s="85">
        <v>4096</v>
      </c>
      <c r="L6671" s="86">
        <v>2017002717</v>
      </c>
      <c r="M6671" s="59">
        <v>43465</v>
      </c>
      <c r="N6671" s="60">
        <v>52</v>
      </c>
      <c r="O6671" s="61">
        <v>0.1</v>
      </c>
      <c r="P6671" s="62">
        <v>8.3333333333333297E-3</v>
      </c>
      <c r="Q6671" s="63">
        <v>4.3333333333333304</v>
      </c>
      <c r="R6671" s="64">
        <v>56.3333333333333</v>
      </c>
      <c r="S6671" s="25">
        <v>463.66666666666703</v>
      </c>
      <c r="AMG6671"/>
      <c r="AMH6671"/>
      <c r="AMI6671"/>
      <c r="AMJ6671"/>
    </row>
    <row r="6672" spans="1:1024" s="2" customFormat="1" ht="38.25" x14ac:dyDescent="0.25">
      <c r="A6672" s="10" t="s">
        <v>1462</v>
      </c>
      <c r="B6672" s="81">
        <v>9599</v>
      </c>
      <c r="C6672" s="10">
        <f>VLOOKUP(B6672,[1]Planilha8!$X$4:$Y$6629,2,0)</f>
        <v>800457</v>
      </c>
      <c r="D6672" s="27" t="s">
        <v>1762</v>
      </c>
      <c r="E6672" s="12" t="str">
        <f>VLOOKUP(B6672,[1]Planilha8!$X$4:$Z$6629,3,0)</f>
        <v>CENTRO CIRÚRGICO</v>
      </c>
      <c r="F6672" s="12" t="str">
        <f>VLOOKUP(B6672,[1]Planilha8!$X$4:$AD$6629,7,0)</f>
        <v>BOM</v>
      </c>
      <c r="G6672" s="82">
        <v>43089</v>
      </c>
      <c r="H6672" s="83">
        <v>520</v>
      </c>
      <c r="I6672" s="15" t="s">
        <v>22</v>
      </c>
      <c r="J6672" s="84" t="s">
        <v>1763</v>
      </c>
      <c r="K6672" s="85">
        <v>4096</v>
      </c>
      <c r="L6672" s="86">
        <v>2017002717</v>
      </c>
      <c r="M6672" s="59">
        <v>43465</v>
      </c>
      <c r="N6672" s="60">
        <v>52</v>
      </c>
      <c r="O6672" s="61">
        <v>0.1</v>
      </c>
      <c r="P6672" s="62">
        <v>8.3333333333333297E-3</v>
      </c>
      <c r="Q6672" s="63">
        <v>4.3333333333333304</v>
      </c>
      <c r="R6672" s="64">
        <v>56.3333333333333</v>
      </c>
      <c r="S6672" s="25">
        <v>463.66666666666703</v>
      </c>
      <c r="AMG6672"/>
      <c r="AMH6672"/>
      <c r="AMI6672"/>
      <c r="AMJ6672"/>
    </row>
    <row r="6673" spans="1:1024" s="2" customFormat="1" ht="38.25" x14ac:dyDescent="0.25">
      <c r="A6673" s="10" t="s">
        <v>1462</v>
      </c>
      <c r="B6673" s="81">
        <v>9600</v>
      </c>
      <c r="C6673" s="10">
        <f>VLOOKUP(B6673,[1]Planilha8!$X$4:$Y$6629,2,0)</f>
        <v>800458</v>
      </c>
      <c r="D6673" s="27" t="s">
        <v>1762</v>
      </c>
      <c r="E6673" s="12" t="str">
        <f>VLOOKUP(B6673,[1]Planilha8!$X$4:$Z$6629,3,0)</f>
        <v>CENTRO CIRÚRGICO</v>
      </c>
      <c r="F6673" s="12" t="str">
        <f>VLOOKUP(B6673,[1]Planilha8!$X$4:$AD$6629,7,0)</f>
        <v>BOM</v>
      </c>
      <c r="G6673" s="82">
        <v>43089</v>
      </c>
      <c r="H6673" s="83">
        <v>520</v>
      </c>
      <c r="I6673" s="15" t="s">
        <v>22</v>
      </c>
      <c r="J6673" s="84" t="s">
        <v>1763</v>
      </c>
      <c r="K6673" s="85">
        <v>4096</v>
      </c>
      <c r="L6673" s="86">
        <v>2017002717</v>
      </c>
      <c r="M6673" s="59">
        <v>43465</v>
      </c>
      <c r="N6673" s="60">
        <v>52</v>
      </c>
      <c r="O6673" s="61">
        <v>0.1</v>
      </c>
      <c r="P6673" s="62">
        <v>8.3333333333333297E-3</v>
      </c>
      <c r="Q6673" s="63">
        <v>4.3333333333333304</v>
      </c>
      <c r="R6673" s="64">
        <v>56.3333333333333</v>
      </c>
      <c r="S6673" s="25">
        <v>463.66666666666703</v>
      </c>
      <c r="AMG6673"/>
      <c r="AMH6673"/>
      <c r="AMI6673"/>
      <c r="AMJ6673"/>
    </row>
    <row r="6674" spans="1:1024" s="2" customFormat="1" ht="38.25" x14ac:dyDescent="0.25">
      <c r="A6674" s="10" t="s">
        <v>1462</v>
      </c>
      <c r="B6674" s="81">
        <v>9801</v>
      </c>
      <c r="C6674" s="10">
        <f>VLOOKUP(B6674,[1]Planilha8!$X$4:$Y$6629,2,0)</f>
        <v>800459</v>
      </c>
      <c r="D6674" s="27" t="s">
        <v>1762</v>
      </c>
      <c r="E6674" s="12" t="str">
        <f>VLOOKUP(B6674,[1]Planilha8!$X$4:$Z$6629,3,0)</f>
        <v>FARMÁCIA</v>
      </c>
      <c r="F6674" s="12" t="str">
        <f>VLOOKUP(B6674,[1]Planilha8!$X$4:$AD$6629,7,0)</f>
        <v>BOM</v>
      </c>
      <c r="G6674" s="82">
        <v>43089</v>
      </c>
      <c r="H6674" s="83">
        <v>520</v>
      </c>
      <c r="I6674" s="15" t="s">
        <v>22</v>
      </c>
      <c r="J6674" s="84" t="s">
        <v>1763</v>
      </c>
      <c r="K6674" s="85">
        <v>4096</v>
      </c>
      <c r="L6674" s="86">
        <v>2017002717</v>
      </c>
      <c r="M6674" s="59">
        <v>43465</v>
      </c>
      <c r="N6674" s="60">
        <v>52</v>
      </c>
      <c r="O6674" s="61">
        <v>0.1</v>
      </c>
      <c r="P6674" s="62">
        <v>8.3333333333333297E-3</v>
      </c>
      <c r="Q6674" s="63">
        <v>4.3333333333333304</v>
      </c>
      <c r="R6674" s="64">
        <v>56.3333333333333</v>
      </c>
      <c r="S6674" s="25">
        <v>463.66666666666703</v>
      </c>
      <c r="AMG6674"/>
      <c r="AMH6674"/>
      <c r="AMI6674"/>
      <c r="AMJ6674"/>
    </row>
    <row r="6675" spans="1:1024" s="2" customFormat="1" ht="38.25" x14ac:dyDescent="0.25">
      <c r="A6675" s="10" t="s">
        <v>1462</v>
      </c>
      <c r="B6675" s="81">
        <v>9802</v>
      </c>
      <c r="C6675" s="10">
        <f>VLOOKUP(B6675,[1]Planilha8!$X$4:$Y$6629,2,0)</f>
        <v>800460</v>
      </c>
      <c r="D6675" s="27" t="s">
        <v>1762</v>
      </c>
      <c r="E6675" s="12" t="str">
        <f>VLOOKUP(B6675,[1]Planilha8!$X$4:$Z$6629,3,0)</f>
        <v>FARMÁCIA – DOSE</v>
      </c>
      <c r="F6675" s="12" t="str">
        <f>VLOOKUP(B6675,[1]Planilha8!$X$4:$AD$6629,7,0)</f>
        <v>BOM</v>
      </c>
      <c r="G6675" s="82">
        <v>43089</v>
      </c>
      <c r="H6675" s="83">
        <v>520</v>
      </c>
      <c r="I6675" s="15" t="s">
        <v>22</v>
      </c>
      <c r="J6675" s="84" t="s">
        <v>1763</v>
      </c>
      <c r="K6675" s="85">
        <v>4096</v>
      </c>
      <c r="L6675" s="86">
        <v>2017002717</v>
      </c>
      <c r="M6675" s="59">
        <v>43465</v>
      </c>
      <c r="N6675" s="60">
        <v>52</v>
      </c>
      <c r="O6675" s="61">
        <v>0.1</v>
      </c>
      <c r="P6675" s="62">
        <v>8.3333333333333297E-3</v>
      </c>
      <c r="Q6675" s="63">
        <v>4.3333333333333304</v>
      </c>
      <c r="R6675" s="64">
        <v>56.3333333333333</v>
      </c>
      <c r="S6675" s="25">
        <v>463.66666666666703</v>
      </c>
      <c r="AMG6675"/>
      <c r="AMH6675"/>
      <c r="AMI6675"/>
      <c r="AMJ6675"/>
    </row>
    <row r="6676" spans="1:1024" s="2" customFormat="1" ht="38.25" x14ac:dyDescent="0.25">
      <c r="A6676" s="10" t="s">
        <v>1462</v>
      </c>
      <c r="B6676" s="81">
        <v>9803</v>
      </c>
      <c r="C6676" s="10">
        <f>VLOOKUP(B6676,[1]Planilha8!$X$4:$Y$6629,2,0)</f>
        <v>800461</v>
      </c>
      <c r="D6676" s="27" t="s">
        <v>1762</v>
      </c>
      <c r="E6676" s="12" t="str">
        <f>VLOOKUP(B6676,[1]Planilha8!$X$4:$Z$6629,3,0)</f>
        <v>FARMÁCIA – DOSE</v>
      </c>
      <c r="F6676" s="12" t="str">
        <f>VLOOKUP(B6676,[1]Planilha8!$X$4:$AD$6629,7,0)</f>
        <v>BOM</v>
      </c>
      <c r="G6676" s="82">
        <v>43089</v>
      </c>
      <c r="H6676" s="83">
        <v>520</v>
      </c>
      <c r="I6676" s="15" t="s">
        <v>22</v>
      </c>
      <c r="J6676" s="84" t="s">
        <v>1763</v>
      </c>
      <c r="K6676" s="85">
        <v>4096</v>
      </c>
      <c r="L6676" s="86">
        <v>2017002717</v>
      </c>
      <c r="M6676" s="59">
        <v>43465</v>
      </c>
      <c r="N6676" s="60">
        <v>52</v>
      </c>
      <c r="O6676" s="61">
        <v>0.1</v>
      </c>
      <c r="P6676" s="62">
        <v>8.3333333333333297E-3</v>
      </c>
      <c r="Q6676" s="63">
        <v>4.3333333333333304</v>
      </c>
      <c r="R6676" s="64">
        <v>56.3333333333333</v>
      </c>
      <c r="S6676" s="25">
        <v>463.66666666666703</v>
      </c>
      <c r="AMG6676"/>
      <c r="AMH6676"/>
      <c r="AMI6676"/>
      <c r="AMJ6676"/>
    </row>
    <row r="6677" spans="1:1024" s="2" customFormat="1" ht="38.25" x14ac:dyDescent="0.25">
      <c r="A6677" s="10" t="s">
        <v>1462</v>
      </c>
      <c r="B6677" s="81">
        <v>9804</v>
      </c>
      <c r="C6677" s="10">
        <f>VLOOKUP(B6677,[1]Planilha8!$X$4:$Y$6629,2,0)</f>
        <v>800462</v>
      </c>
      <c r="D6677" s="27" t="s">
        <v>1762</v>
      </c>
      <c r="E6677" s="12" t="str">
        <f>VLOOKUP(B6677,[1]Planilha8!$X$4:$Z$6629,3,0)</f>
        <v>FARMÁCIA – DOSE</v>
      </c>
      <c r="F6677" s="12" t="str">
        <f>VLOOKUP(B6677,[1]Planilha8!$X$4:$AD$6629,7,0)</f>
        <v>BOM</v>
      </c>
      <c r="G6677" s="82">
        <v>43089</v>
      </c>
      <c r="H6677" s="83">
        <v>520</v>
      </c>
      <c r="I6677" s="15" t="s">
        <v>22</v>
      </c>
      <c r="J6677" s="84" t="s">
        <v>1763</v>
      </c>
      <c r="K6677" s="85">
        <v>4096</v>
      </c>
      <c r="L6677" s="86">
        <v>2017002717</v>
      </c>
      <c r="M6677" s="59">
        <v>43465</v>
      </c>
      <c r="N6677" s="60">
        <v>52</v>
      </c>
      <c r="O6677" s="61">
        <v>0.1</v>
      </c>
      <c r="P6677" s="62">
        <v>8.3333333333333297E-3</v>
      </c>
      <c r="Q6677" s="63">
        <v>4.3333333333333304</v>
      </c>
      <c r="R6677" s="64">
        <v>56.3333333333333</v>
      </c>
      <c r="S6677" s="25">
        <v>463.66666666666703</v>
      </c>
      <c r="AMG6677"/>
      <c r="AMH6677"/>
      <c r="AMI6677"/>
      <c r="AMJ6677"/>
    </row>
    <row r="6678" spans="1:1024" s="2" customFormat="1" ht="38.25" x14ac:dyDescent="0.25">
      <c r="A6678" s="10" t="s">
        <v>1462</v>
      </c>
      <c r="B6678" s="81">
        <v>9805</v>
      </c>
      <c r="C6678" s="10">
        <f>VLOOKUP(B6678,[1]Planilha8!$X$4:$Y$6629,2,0)</f>
        <v>800463</v>
      </c>
      <c r="D6678" s="27" t="s">
        <v>1762</v>
      </c>
      <c r="E6678" s="12" t="str">
        <f>VLOOKUP(B6678,[1]Planilha8!$X$4:$Z$6629,3,0)</f>
        <v>FARMÁCIA – DOSE</v>
      </c>
      <c r="F6678" s="12" t="str">
        <f>VLOOKUP(B6678,[1]Planilha8!$X$4:$AD$6629,7,0)</f>
        <v>BOM</v>
      </c>
      <c r="G6678" s="82">
        <v>43089</v>
      </c>
      <c r="H6678" s="83">
        <v>520</v>
      </c>
      <c r="I6678" s="15" t="s">
        <v>22</v>
      </c>
      <c r="J6678" s="84" t="s">
        <v>1763</v>
      </c>
      <c r="K6678" s="85">
        <v>4096</v>
      </c>
      <c r="L6678" s="86">
        <v>2017002717</v>
      </c>
      <c r="M6678" s="59">
        <v>43465</v>
      </c>
      <c r="N6678" s="60">
        <v>52</v>
      </c>
      <c r="O6678" s="61">
        <v>0.1</v>
      </c>
      <c r="P6678" s="62">
        <v>8.3333333333333297E-3</v>
      </c>
      <c r="Q6678" s="63">
        <v>4.3333333333333304</v>
      </c>
      <c r="R6678" s="64">
        <v>56.3333333333333</v>
      </c>
      <c r="S6678" s="25">
        <v>463.66666666666703</v>
      </c>
      <c r="AMG6678"/>
      <c r="AMH6678"/>
      <c r="AMI6678"/>
      <c r="AMJ6678"/>
    </row>
    <row r="6679" spans="1:1024" s="2" customFormat="1" ht="38.25" x14ac:dyDescent="0.25">
      <c r="A6679" s="10" t="s">
        <v>1462</v>
      </c>
      <c r="B6679" s="81">
        <v>9806</v>
      </c>
      <c r="C6679" s="10">
        <f>VLOOKUP(B6679,[1]Planilha8!$X$4:$Y$6629,2,0)</f>
        <v>800464</v>
      </c>
      <c r="D6679" s="27" t="s">
        <v>1762</v>
      </c>
      <c r="E6679" s="12" t="str">
        <f>VLOOKUP(B6679,[1]Planilha8!$X$4:$Z$6629,3,0)</f>
        <v>FARMÁCIA – DOSE</v>
      </c>
      <c r="F6679" s="12" t="str">
        <f>VLOOKUP(B6679,[1]Planilha8!$X$4:$AD$6629,7,0)</f>
        <v>BOM</v>
      </c>
      <c r="G6679" s="82">
        <v>43089</v>
      </c>
      <c r="H6679" s="83">
        <v>520</v>
      </c>
      <c r="I6679" s="15" t="s">
        <v>22</v>
      </c>
      <c r="J6679" s="84" t="s">
        <v>1763</v>
      </c>
      <c r="K6679" s="85">
        <v>4096</v>
      </c>
      <c r="L6679" s="86">
        <v>2017002717</v>
      </c>
      <c r="M6679" s="59">
        <v>43465</v>
      </c>
      <c r="N6679" s="60">
        <v>52</v>
      </c>
      <c r="O6679" s="61">
        <v>0.1</v>
      </c>
      <c r="P6679" s="62">
        <v>8.3333333333333297E-3</v>
      </c>
      <c r="Q6679" s="63">
        <v>4.3333333333333304</v>
      </c>
      <c r="R6679" s="64">
        <v>56.3333333333333</v>
      </c>
      <c r="S6679" s="25">
        <v>463.66666666666703</v>
      </c>
      <c r="AMG6679"/>
      <c r="AMH6679"/>
      <c r="AMI6679"/>
      <c r="AMJ6679"/>
    </row>
    <row r="6680" spans="1:1024" s="2" customFormat="1" ht="38.25" x14ac:dyDescent="0.25">
      <c r="A6680" s="10" t="s">
        <v>1462</v>
      </c>
      <c r="B6680" s="81">
        <v>9807</v>
      </c>
      <c r="C6680" s="10">
        <f>VLOOKUP(B6680,[1]Planilha8!$X$4:$Y$6629,2,0)</f>
        <v>800465</v>
      </c>
      <c r="D6680" s="27" t="s">
        <v>1762</v>
      </c>
      <c r="E6680" s="12" t="str">
        <f>VLOOKUP(B6680,[1]Planilha8!$X$4:$Z$6629,3,0)</f>
        <v>FARMÁCIA – DOSE</v>
      </c>
      <c r="F6680" s="12" t="str">
        <f>VLOOKUP(B6680,[1]Planilha8!$X$4:$AD$6629,7,0)</f>
        <v>BOM</v>
      </c>
      <c r="G6680" s="82">
        <v>43089</v>
      </c>
      <c r="H6680" s="83">
        <v>520</v>
      </c>
      <c r="I6680" s="15" t="s">
        <v>22</v>
      </c>
      <c r="J6680" s="84" t="s">
        <v>1763</v>
      </c>
      <c r="K6680" s="85">
        <v>4096</v>
      </c>
      <c r="L6680" s="86">
        <v>2017002717</v>
      </c>
      <c r="M6680" s="59">
        <v>43465</v>
      </c>
      <c r="N6680" s="60">
        <v>52</v>
      </c>
      <c r="O6680" s="61">
        <v>0.1</v>
      </c>
      <c r="P6680" s="62">
        <v>8.3333333333333297E-3</v>
      </c>
      <c r="Q6680" s="63">
        <v>4.3333333333333304</v>
      </c>
      <c r="R6680" s="64">
        <v>56.3333333333333</v>
      </c>
      <c r="S6680" s="25">
        <v>463.66666666666703</v>
      </c>
      <c r="AMG6680"/>
      <c r="AMH6680"/>
      <c r="AMI6680"/>
      <c r="AMJ6680"/>
    </row>
    <row r="6681" spans="1:1024" s="2" customFormat="1" ht="38.25" x14ac:dyDescent="0.25">
      <c r="A6681" s="10" t="s">
        <v>1462</v>
      </c>
      <c r="B6681" s="81">
        <v>9808</v>
      </c>
      <c r="C6681" s="10">
        <f>VLOOKUP(B6681,[1]Planilha8!$X$4:$Y$6629,2,0)</f>
        <v>800466</v>
      </c>
      <c r="D6681" s="27" t="s">
        <v>1762</v>
      </c>
      <c r="E6681" s="12" t="str">
        <f>VLOOKUP(B6681,[1]Planilha8!$X$4:$Z$6629,3,0)</f>
        <v>FARMÁCIA – DOSE</v>
      </c>
      <c r="F6681" s="12" t="str">
        <f>VLOOKUP(B6681,[1]Planilha8!$X$4:$AD$6629,7,0)</f>
        <v>BOM</v>
      </c>
      <c r="G6681" s="82">
        <v>43089</v>
      </c>
      <c r="H6681" s="83">
        <v>520</v>
      </c>
      <c r="I6681" s="15" t="s">
        <v>22</v>
      </c>
      <c r="J6681" s="84" t="s">
        <v>1763</v>
      </c>
      <c r="K6681" s="85">
        <v>4096</v>
      </c>
      <c r="L6681" s="86">
        <v>2017002717</v>
      </c>
      <c r="M6681" s="59">
        <v>43465</v>
      </c>
      <c r="N6681" s="60">
        <v>52</v>
      </c>
      <c r="O6681" s="61">
        <v>0.1</v>
      </c>
      <c r="P6681" s="62">
        <v>8.3333333333333297E-3</v>
      </c>
      <c r="Q6681" s="63">
        <v>4.3333333333333304</v>
      </c>
      <c r="R6681" s="64">
        <v>56.3333333333333</v>
      </c>
      <c r="S6681" s="25">
        <v>463.66666666666703</v>
      </c>
      <c r="AMG6681"/>
      <c r="AMH6681"/>
      <c r="AMI6681"/>
      <c r="AMJ6681"/>
    </row>
    <row r="6682" spans="1:1024" s="2" customFormat="1" ht="38.25" x14ac:dyDescent="0.25">
      <c r="A6682" s="10" t="s">
        <v>1462</v>
      </c>
      <c r="B6682" s="81">
        <v>9809</v>
      </c>
      <c r="C6682" s="10">
        <f>VLOOKUP(B6682,[1]Planilha8!$X$4:$Y$6629,2,0)</f>
        <v>800467</v>
      </c>
      <c r="D6682" s="27" t="s">
        <v>1762</v>
      </c>
      <c r="E6682" s="12" t="str">
        <f>VLOOKUP(B6682,[1]Planilha8!$X$4:$Z$6629,3,0)</f>
        <v>CCIH</v>
      </c>
      <c r="F6682" s="12" t="str">
        <f>VLOOKUP(B6682,[1]Planilha8!$X$4:$AD$6629,7,0)</f>
        <v>BOM</v>
      </c>
      <c r="G6682" s="82">
        <v>43089</v>
      </c>
      <c r="H6682" s="83">
        <v>520</v>
      </c>
      <c r="I6682" s="15" t="s">
        <v>22</v>
      </c>
      <c r="J6682" s="84" t="s">
        <v>1763</v>
      </c>
      <c r="K6682" s="85">
        <v>4096</v>
      </c>
      <c r="L6682" s="86">
        <v>2017002717</v>
      </c>
      <c r="M6682" s="59">
        <v>43465</v>
      </c>
      <c r="N6682" s="60">
        <v>52</v>
      </c>
      <c r="O6682" s="61">
        <v>0.1</v>
      </c>
      <c r="P6682" s="62">
        <v>8.3333333333333297E-3</v>
      </c>
      <c r="Q6682" s="63">
        <v>4.3333333333333304</v>
      </c>
      <c r="R6682" s="64">
        <v>56.3333333333333</v>
      </c>
      <c r="S6682" s="25">
        <v>463.66666666666703</v>
      </c>
      <c r="AMG6682"/>
      <c r="AMH6682"/>
      <c r="AMI6682"/>
      <c r="AMJ6682"/>
    </row>
    <row r="6683" spans="1:1024" s="2" customFormat="1" ht="38.25" x14ac:dyDescent="0.25">
      <c r="A6683" s="10" t="s">
        <v>1462</v>
      </c>
      <c r="B6683" s="81">
        <v>9810</v>
      </c>
      <c r="C6683" s="10">
        <f>VLOOKUP(B6683,[1]Planilha8!$X$4:$Y$6629,2,0)</f>
        <v>800468</v>
      </c>
      <c r="D6683" s="27" t="s">
        <v>1762</v>
      </c>
      <c r="E6683" s="12" t="str">
        <f>VLOOKUP(B6683,[1]Planilha8!$X$4:$Z$6629,3,0)</f>
        <v>FARMÁCIA</v>
      </c>
      <c r="F6683" s="12" t="str">
        <f>VLOOKUP(B6683,[1]Planilha8!$X$4:$AD$6629,7,0)</f>
        <v>BOM</v>
      </c>
      <c r="G6683" s="82">
        <v>43089</v>
      </c>
      <c r="H6683" s="83">
        <v>520</v>
      </c>
      <c r="I6683" s="15" t="s">
        <v>22</v>
      </c>
      <c r="J6683" s="84" t="s">
        <v>1763</v>
      </c>
      <c r="K6683" s="85">
        <v>4096</v>
      </c>
      <c r="L6683" s="86">
        <v>2017002717</v>
      </c>
      <c r="M6683" s="59">
        <v>43465</v>
      </c>
      <c r="N6683" s="60">
        <v>52</v>
      </c>
      <c r="O6683" s="61">
        <v>0.1</v>
      </c>
      <c r="P6683" s="62">
        <v>8.3333333333333297E-3</v>
      </c>
      <c r="Q6683" s="63">
        <v>4.3333333333333304</v>
      </c>
      <c r="R6683" s="64">
        <v>56.3333333333333</v>
      </c>
      <c r="S6683" s="25">
        <v>463.66666666666703</v>
      </c>
      <c r="AMG6683"/>
      <c r="AMH6683"/>
      <c r="AMI6683"/>
      <c r="AMJ6683"/>
    </row>
    <row r="6684" spans="1:1024" s="2" customFormat="1" ht="38.25" x14ac:dyDescent="0.25">
      <c r="A6684" s="10" t="s">
        <v>1462</v>
      </c>
      <c r="B6684" s="81">
        <v>9811</v>
      </c>
      <c r="C6684" s="10">
        <f>VLOOKUP(B6684,[1]Planilha8!$X$4:$Y$6629,2,0)</f>
        <v>800469</v>
      </c>
      <c r="D6684" s="27" t="s">
        <v>1762</v>
      </c>
      <c r="E6684" s="12" t="str">
        <f>VLOOKUP(B6684,[1]Planilha8!$X$4:$Z$6629,3,0)</f>
        <v>APOIO AO DIAGNÓSTICO</v>
      </c>
      <c r="F6684" s="12" t="str">
        <f>VLOOKUP(B6684,[1]Planilha8!$X$4:$AD$6629,7,0)</f>
        <v>BOM</v>
      </c>
      <c r="G6684" s="82">
        <v>43089</v>
      </c>
      <c r="H6684" s="83">
        <v>520</v>
      </c>
      <c r="I6684" s="15" t="s">
        <v>22</v>
      </c>
      <c r="J6684" s="84" t="s">
        <v>1763</v>
      </c>
      <c r="K6684" s="85">
        <v>4096</v>
      </c>
      <c r="L6684" s="86">
        <v>2017002717</v>
      </c>
      <c r="M6684" s="59">
        <v>43465</v>
      </c>
      <c r="N6684" s="60">
        <v>52</v>
      </c>
      <c r="O6684" s="61">
        <v>0.1</v>
      </c>
      <c r="P6684" s="62">
        <v>8.3333333333333297E-3</v>
      </c>
      <c r="Q6684" s="63">
        <v>4.3333333333333304</v>
      </c>
      <c r="R6684" s="64">
        <v>56.3333333333333</v>
      </c>
      <c r="S6684" s="25">
        <v>463.66666666666703</v>
      </c>
      <c r="AMG6684"/>
      <c r="AMH6684"/>
      <c r="AMI6684"/>
      <c r="AMJ6684"/>
    </row>
    <row r="6685" spans="1:1024" s="2" customFormat="1" ht="38.25" x14ac:dyDescent="0.25">
      <c r="A6685" s="10" t="s">
        <v>1462</v>
      </c>
      <c r="B6685" s="81">
        <v>9812</v>
      </c>
      <c r="C6685" s="10">
        <f>VLOOKUP(B6685,[1]Planilha8!$X$4:$Y$6629,2,0)</f>
        <v>800470</v>
      </c>
      <c r="D6685" s="27" t="s">
        <v>1762</v>
      </c>
      <c r="E6685" s="12" t="str">
        <f>VLOOKUP(B6685,[1]Planilha8!$X$4:$Z$6629,3,0)</f>
        <v>APOIO AO DIAGNÓSTICO</v>
      </c>
      <c r="F6685" s="12" t="str">
        <f>VLOOKUP(B6685,[1]Planilha8!$X$4:$AD$6629,7,0)</f>
        <v>BOM</v>
      </c>
      <c r="G6685" s="82">
        <v>43089</v>
      </c>
      <c r="H6685" s="83">
        <v>520</v>
      </c>
      <c r="I6685" s="15" t="s">
        <v>22</v>
      </c>
      <c r="J6685" s="84" t="s">
        <v>1763</v>
      </c>
      <c r="K6685" s="85">
        <v>4096</v>
      </c>
      <c r="L6685" s="86">
        <v>2017002717</v>
      </c>
      <c r="M6685" s="59">
        <v>43465</v>
      </c>
      <c r="N6685" s="60">
        <v>52</v>
      </c>
      <c r="O6685" s="61">
        <v>0.1</v>
      </c>
      <c r="P6685" s="62">
        <v>8.3333333333333297E-3</v>
      </c>
      <c r="Q6685" s="63">
        <v>4.3333333333333304</v>
      </c>
      <c r="R6685" s="64">
        <v>56.3333333333333</v>
      </c>
      <c r="S6685" s="25">
        <v>463.66666666666703</v>
      </c>
      <c r="AMG6685"/>
      <c r="AMH6685"/>
      <c r="AMI6685"/>
      <c r="AMJ6685"/>
    </row>
    <row r="6686" spans="1:1024" s="2" customFormat="1" ht="38.25" x14ac:dyDescent="0.25">
      <c r="A6686" s="10" t="s">
        <v>1462</v>
      </c>
      <c r="B6686" s="81">
        <v>9813</v>
      </c>
      <c r="C6686" s="10">
        <f>VLOOKUP(B6686,[1]Planilha8!$X$4:$Y$6629,2,0)</f>
        <v>800471</v>
      </c>
      <c r="D6686" s="27" t="s">
        <v>1762</v>
      </c>
      <c r="E6686" s="12" t="str">
        <f>VLOOKUP(B6686,[1]Planilha8!$X$4:$Z$6629,3,0)</f>
        <v>APOIO AO DIAGNÓSTICO</v>
      </c>
      <c r="F6686" s="12" t="str">
        <f>VLOOKUP(B6686,[1]Planilha8!$X$4:$AD$6629,7,0)</f>
        <v>BOM</v>
      </c>
      <c r="G6686" s="82">
        <v>43089</v>
      </c>
      <c r="H6686" s="83">
        <v>520</v>
      </c>
      <c r="I6686" s="15" t="s">
        <v>22</v>
      </c>
      <c r="J6686" s="84" t="s">
        <v>1763</v>
      </c>
      <c r="K6686" s="85">
        <v>4096</v>
      </c>
      <c r="L6686" s="86">
        <v>2017002717</v>
      </c>
      <c r="M6686" s="59">
        <v>43465</v>
      </c>
      <c r="N6686" s="60">
        <v>52</v>
      </c>
      <c r="O6686" s="61">
        <v>0.1</v>
      </c>
      <c r="P6686" s="62">
        <v>8.3333333333333297E-3</v>
      </c>
      <c r="Q6686" s="63">
        <v>4.3333333333333304</v>
      </c>
      <c r="R6686" s="64">
        <v>56.3333333333333</v>
      </c>
      <c r="S6686" s="25">
        <v>463.66666666666703</v>
      </c>
      <c r="AMG6686"/>
      <c r="AMH6686"/>
      <c r="AMI6686"/>
      <c r="AMJ6686"/>
    </row>
    <row r="6687" spans="1:1024" s="2" customFormat="1" ht="38.25" x14ac:dyDescent="0.25">
      <c r="A6687" s="10" t="s">
        <v>1462</v>
      </c>
      <c r="B6687" s="81">
        <v>9814</v>
      </c>
      <c r="C6687" s="10">
        <f>VLOOKUP(B6687,[1]Planilha8!$X$4:$Y$6629,2,0)</f>
        <v>800472</v>
      </c>
      <c r="D6687" s="27" t="s">
        <v>1762</v>
      </c>
      <c r="E6687" s="12" t="str">
        <f>VLOOKUP(B6687,[1]Planilha8!$X$4:$Z$6629,3,0)</f>
        <v>CHI</v>
      </c>
      <c r="F6687" s="12" t="str">
        <f>VLOOKUP(B6687,[1]Planilha8!$X$4:$AD$6629,7,0)</f>
        <v>BOM</v>
      </c>
      <c r="G6687" s="82">
        <v>43089</v>
      </c>
      <c r="H6687" s="83">
        <v>520</v>
      </c>
      <c r="I6687" s="15" t="s">
        <v>22</v>
      </c>
      <c r="J6687" s="84" t="s">
        <v>1763</v>
      </c>
      <c r="K6687" s="85">
        <v>4096</v>
      </c>
      <c r="L6687" s="86">
        <v>2017002717</v>
      </c>
      <c r="M6687" s="59">
        <v>43465</v>
      </c>
      <c r="N6687" s="60">
        <v>52</v>
      </c>
      <c r="O6687" s="61">
        <v>0.1</v>
      </c>
      <c r="P6687" s="62">
        <v>8.3333333333333297E-3</v>
      </c>
      <c r="Q6687" s="63">
        <v>4.3333333333333304</v>
      </c>
      <c r="R6687" s="64">
        <v>56.3333333333333</v>
      </c>
      <c r="S6687" s="25">
        <v>463.66666666666703</v>
      </c>
      <c r="AMG6687"/>
      <c r="AMH6687"/>
      <c r="AMI6687"/>
      <c r="AMJ6687"/>
    </row>
    <row r="6688" spans="1:1024" s="2" customFormat="1" ht="38.25" x14ac:dyDescent="0.25">
      <c r="A6688" s="10" t="s">
        <v>1462</v>
      </c>
      <c r="B6688" s="81">
        <v>9816</v>
      </c>
      <c r="C6688" s="10">
        <f>VLOOKUP(B6688,[1]Planilha8!$X$4:$Y$6629,2,0)</f>
        <v>800443</v>
      </c>
      <c r="D6688" s="27" t="s">
        <v>1762</v>
      </c>
      <c r="E6688" s="12" t="str">
        <f>VLOOKUP(B6688,[1]Planilha8!$X$4:$Z$6629,3,0)</f>
        <v>UNIDADE COLETORA DE SANGUE</v>
      </c>
      <c r="F6688" s="12" t="str">
        <f>VLOOKUP(B6688,[1]Planilha8!$X$4:$AD$6629,7,0)</f>
        <v>BOM</v>
      </c>
      <c r="G6688" s="82">
        <v>43111</v>
      </c>
      <c r="H6688" s="83">
        <v>520</v>
      </c>
      <c r="I6688" s="15" t="s">
        <v>22</v>
      </c>
      <c r="J6688" s="84" t="s">
        <v>1763</v>
      </c>
      <c r="K6688" s="85">
        <v>4039</v>
      </c>
      <c r="L6688" s="86">
        <v>2017003851</v>
      </c>
      <c r="M6688" s="59">
        <v>43465</v>
      </c>
      <c r="N6688" s="60">
        <v>47.6666666666667</v>
      </c>
      <c r="O6688" s="87">
        <v>0.1</v>
      </c>
      <c r="P6688" s="88">
        <v>8.3333333333333297E-3</v>
      </c>
      <c r="Q6688" s="63">
        <v>4.3333333333333304</v>
      </c>
      <c r="R6688" s="64">
        <v>52</v>
      </c>
      <c r="S6688" s="25">
        <v>468</v>
      </c>
      <c r="AMG6688"/>
      <c r="AMH6688"/>
      <c r="AMI6688"/>
      <c r="AMJ6688"/>
    </row>
    <row r="6689" spans="1:1024" s="2" customFormat="1" ht="38.25" x14ac:dyDescent="0.25">
      <c r="A6689" s="10" t="s">
        <v>1462</v>
      </c>
      <c r="B6689" s="81">
        <v>9817</v>
      </c>
      <c r="C6689" s="10">
        <f>VLOOKUP(B6689,[1]Planilha8!$X$4:$Y$6629,2,0)</f>
        <v>800444</v>
      </c>
      <c r="D6689" s="27" t="s">
        <v>1762</v>
      </c>
      <c r="E6689" s="12" t="str">
        <f>VLOOKUP(B6689,[1]Planilha8!$X$4:$Z$6629,3,0)</f>
        <v>UNIDADE COLETORA DE SANGUE</v>
      </c>
      <c r="F6689" s="12" t="str">
        <f>VLOOKUP(B6689,[1]Planilha8!$X$4:$AD$6629,7,0)</f>
        <v>BOM</v>
      </c>
      <c r="G6689" s="82">
        <v>43111</v>
      </c>
      <c r="H6689" s="83">
        <v>520</v>
      </c>
      <c r="I6689" s="15" t="s">
        <v>22</v>
      </c>
      <c r="J6689" s="84" t="s">
        <v>1763</v>
      </c>
      <c r="K6689" s="85">
        <v>4039</v>
      </c>
      <c r="L6689" s="86">
        <v>2017003851</v>
      </c>
      <c r="M6689" s="59">
        <v>43465</v>
      </c>
      <c r="N6689" s="60">
        <v>47.6666666666667</v>
      </c>
      <c r="O6689" s="87">
        <v>0.1</v>
      </c>
      <c r="P6689" s="88">
        <v>8.3333333333333297E-3</v>
      </c>
      <c r="Q6689" s="63">
        <v>4.3333333333333304</v>
      </c>
      <c r="R6689" s="64">
        <v>52</v>
      </c>
      <c r="S6689" s="25">
        <v>468</v>
      </c>
      <c r="AMG6689"/>
      <c r="AMH6689"/>
      <c r="AMI6689"/>
      <c r="AMJ6689"/>
    </row>
    <row r="6690" spans="1:1024" s="2" customFormat="1" ht="38.25" x14ac:dyDescent="0.25">
      <c r="A6690" s="10" t="s">
        <v>1462</v>
      </c>
      <c r="B6690" s="81">
        <v>9818</v>
      </c>
      <c r="C6690" s="10">
        <f>VLOOKUP(B6690,[1]Planilha8!$X$4:$Y$6629,2,0)</f>
        <v>800445</v>
      </c>
      <c r="D6690" s="27" t="s">
        <v>1762</v>
      </c>
      <c r="E6690" s="12" t="str">
        <f>VLOOKUP(B6690,[1]Planilha8!$X$4:$Z$6629,3,0)</f>
        <v>UNIDADE COLETORA DE SANGUE</v>
      </c>
      <c r="F6690" s="12" t="str">
        <f>VLOOKUP(B6690,[1]Planilha8!$X$4:$AD$6629,7,0)</f>
        <v>BOM</v>
      </c>
      <c r="G6690" s="82">
        <v>43111</v>
      </c>
      <c r="H6690" s="83">
        <v>520</v>
      </c>
      <c r="I6690" s="15" t="s">
        <v>22</v>
      </c>
      <c r="J6690" s="84" t="s">
        <v>1763</v>
      </c>
      <c r="K6690" s="85">
        <v>4039</v>
      </c>
      <c r="L6690" s="86">
        <v>2017003851</v>
      </c>
      <c r="M6690" s="59">
        <v>43465</v>
      </c>
      <c r="N6690" s="60">
        <v>47.6666666666667</v>
      </c>
      <c r="O6690" s="87">
        <v>0.1</v>
      </c>
      <c r="P6690" s="88">
        <v>8.3333333333333297E-3</v>
      </c>
      <c r="Q6690" s="63">
        <v>4.3333333333333304</v>
      </c>
      <c r="R6690" s="64">
        <v>52</v>
      </c>
      <c r="S6690" s="25">
        <v>468</v>
      </c>
      <c r="AMG6690"/>
      <c r="AMH6690"/>
      <c r="AMI6690"/>
      <c r="AMJ6690"/>
    </row>
    <row r="6691" spans="1:1024" s="2" customFormat="1" ht="38.25" x14ac:dyDescent="0.25">
      <c r="A6691" s="10" t="s">
        <v>1462</v>
      </c>
      <c r="B6691" s="81">
        <v>9819</v>
      </c>
      <c r="C6691" s="10">
        <f>VLOOKUP(B6691,[1]Planilha8!$X$4:$Y$6629,2,0)</f>
        <v>800446</v>
      </c>
      <c r="D6691" s="27" t="s">
        <v>1762</v>
      </c>
      <c r="E6691" s="12" t="str">
        <f>VLOOKUP(B6691,[1]Planilha8!$X$4:$Z$6629,3,0)</f>
        <v>UNIDADE COLETORA DE SANGUE</v>
      </c>
      <c r="F6691" s="12" t="str">
        <f>VLOOKUP(B6691,[1]Planilha8!$X$4:$AD$6629,7,0)</f>
        <v>BOM</v>
      </c>
      <c r="G6691" s="82">
        <v>43111</v>
      </c>
      <c r="H6691" s="83">
        <v>520</v>
      </c>
      <c r="I6691" s="15" t="s">
        <v>22</v>
      </c>
      <c r="J6691" s="84" t="s">
        <v>1763</v>
      </c>
      <c r="K6691" s="85">
        <v>4039</v>
      </c>
      <c r="L6691" s="86">
        <v>2017003851</v>
      </c>
      <c r="M6691" s="59">
        <v>43465</v>
      </c>
      <c r="N6691" s="60">
        <v>47.6666666666667</v>
      </c>
      <c r="O6691" s="87">
        <v>0.1</v>
      </c>
      <c r="P6691" s="88">
        <v>8.3333333333333297E-3</v>
      </c>
      <c r="Q6691" s="63">
        <v>4.3333333333333304</v>
      </c>
      <c r="R6691" s="64">
        <v>52</v>
      </c>
      <c r="S6691" s="25">
        <v>468</v>
      </c>
      <c r="AMG6691"/>
      <c r="AMH6691"/>
      <c r="AMI6691"/>
      <c r="AMJ6691"/>
    </row>
    <row r="6692" spans="1:1024" s="2" customFormat="1" ht="38.25" x14ac:dyDescent="0.25">
      <c r="A6692" s="10" t="s">
        <v>1462</v>
      </c>
      <c r="B6692" s="81">
        <v>9820</v>
      </c>
      <c r="C6692" s="10">
        <f>VLOOKUP(B6692,[1]Planilha8!$X$4:$Y$6629,2,0)</f>
        <v>800447</v>
      </c>
      <c r="D6692" s="27" t="s">
        <v>1762</v>
      </c>
      <c r="E6692" s="12" t="str">
        <f>VLOOKUP(B6692,[1]Planilha8!$X$4:$Z$6629,3,0)</f>
        <v>FARMÁCIA – DOSE</v>
      </c>
      <c r="F6692" s="12" t="str">
        <f>VLOOKUP(B6692,[1]Planilha8!$X$4:$AD$6629,7,0)</f>
        <v>BOM</v>
      </c>
      <c r="G6692" s="82">
        <v>43111</v>
      </c>
      <c r="H6692" s="83">
        <v>520</v>
      </c>
      <c r="I6692" s="15" t="s">
        <v>22</v>
      </c>
      <c r="J6692" s="84" t="s">
        <v>1763</v>
      </c>
      <c r="K6692" s="85">
        <v>4039</v>
      </c>
      <c r="L6692" s="86">
        <v>2017003851</v>
      </c>
      <c r="M6692" s="59">
        <v>43465</v>
      </c>
      <c r="N6692" s="60">
        <v>47.6666666666667</v>
      </c>
      <c r="O6692" s="87">
        <v>0.1</v>
      </c>
      <c r="P6692" s="88">
        <v>8.3333333333333297E-3</v>
      </c>
      <c r="Q6692" s="63">
        <v>4.3333333333333304</v>
      </c>
      <c r="R6692" s="64">
        <v>52</v>
      </c>
      <c r="S6692" s="25">
        <v>468</v>
      </c>
      <c r="AMG6692"/>
      <c r="AMH6692"/>
      <c r="AMI6692"/>
      <c r="AMJ6692"/>
    </row>
    <row r="6693" spans="1:1024" s="2" customFormat="1" ht="38.25" x14ac:dyDescent="0.25">
      <c r="A6693" s="10" t="s">
        <v>1462</v>
      </c>
      <c r="B6693" s="81">
        <v>9821</v>
      </c>
      <c r="C6693" s="10">
        <f>VLOOKUP(B6693,[1]Planilha8!$X$4:$Y$6629,2,0)</f>
        <v>800448</v>
      </c>
      <c r="D6693" s="27" t="s">
        <v>1762</v>
      </c>
      <c r="E6693" s="12" t="str">
        <f>VLOOKUP(B6693,[1]Planilha8!$X$4:$Z$6629,3,0)</f>
        <v>UNIDADE COLETORA DE SANGUE</v>
      </c>
      <c r="F6693" s="12" t="str">
        <f>VLOOKUP(B6693,[1]Planilha8!$X$4:$AD$6629,7,0)</f>
        <v>BOM</v>
      </c>
      <c r="G6693" s="82">
        <v>43111</v>
      </c>
      <c r="H6693" s="83">
        <v>520</v>
      </c>
      <c r="I6693" s="15" t="s">
        <v>22</v>
      </c>
      <c r="J6693" s="84" t="s">
        <v>1763</v>
      </c>
      <c r="K6693" s="85">
        <v>4039</v>
      </c>
      <c r="L6693" s="86">
        <v>2017003851</v>
      </c>
      <c r="M6693" s="59">
        <v>43465</v>
      </c>
      <c r="N6693" s="60">
        <v>47.6666666666667</v>
      </c>
      <c r="O6693" s="87">
        <v>0.1</v>
      </c>
      <c r="P6693" s="88">
        <v>8.3333333333333297E-3</v>
      </c>
      <c r="Q6693" s="63">
        <v>4.3333333333333304</v>
      </c>
      <c r="R6693" s="64">
        <v>52</v>
      </c>
      <c r="S6693" s="25">
        <v>468</v>
      </c>
      <c r="AMG6693"/>
      <c r="AMH6693"/>
      <c r="AMI6693"/>
      <c r="AMJ6693"/>
    </row>
    <row r="6694" spans="1:1024" s="2" customFormat="1" ht="38.25" x14ac:dyDescent="0.25">
      <c r="A6694" s="10" t="s">
        <v>1462</v>
      </c>
      <c r="B6694" s="81">
        <v>9822</v>
      </c>
      <c r="C6694" s="10">
        <f>VLOOKUP(B6694,[1]Planilha8!$X$4:$Y$6629,2,0)</f>
        <v>800449</v>
      </c>
      <c r="D6694" s="27" t="s">
        <v>1764</v>
      </c>
      <c r="E6694" s="12" t="str">
        <f>VLOOKUP(B6694,[1]Planilha8!$X$4:$Z$6629,3,0)</f>
        <v>UNIDADE COLETORA DE SANGUE</v>
      </c>
      <c r="F6694" s="12" t="str">
        <f>VLOOKUP(B6694,[1]Planilha8!$X$4:$AD$6629,7,0)</f>
        <v>BOM</v>
      </c>
      <c r="G6694" s="82">
        <v>43111</v>
      </c>
      <c r="H6694" s="83">
        <v>315</v>
      </c>
      <c r="I6694" s="15" t="s">
        <v>22</v>
      </c>
      <c r="J6694" s="84" t="s">
        <v>1763</v>
      </c>
      <c r="K6694" s="85">
        <v>4039</v>
      </c>
      <c r="L6694" s="86">
        <v>2017003851</v>
      </c>
      <c r="M6694" s="59">
        <v>43465</v>
      </c>
      <c r="N6694" s="60">
        <v>28.875</v>
      </c>
      <c r="O6694" s="87">
        <v>0.1</v>
      </c>
      <c r="P6694" s="88">
        <v>8.3333333333333297E-3</v>
      </c>
      <c r="Q6694" s="63">
        <v>2.625</v>
      </c>
      <c r="R6694" s="64">
        <v>31.5</v>
      </c>
      <c r="S6694" s="25">
        <v>283.5</v>
      </c>
      <c r="AMG6694"/>
      <c r="AMH6694"/>
      <c r="AMI6694"/>
      <c r="AMJ6694"/>
    </row>
    <row r="6695" spans="1:1024" s="2" customFormat="1" ht="38.25" x14ac:dyDescent="0.25">
      <c r="A6695" s="10" t="s">
        <v>1462</v>
      </c>
      <c r="B6695" s="81">
        <v>9823</v>
      </c>
      <c r="C6695" s="10">
        <f>VLOOKUP(B6695,[1]Planilha8!$X$4:$Y$6629,2,0)</f>
        <v>800450</v>
      </c>
      <c r="D6695" s="27" t="s">
        <v>1764</v>
      </c>
      <c r="E6695" s="12" t="str">
        <f>VLOOKUP(B6695,[1]Planilha8!$X$4:$Z$6629,3,0)</f>
        <v>CCIH</v>
      </c>
      <c r="F6695" s="12" t="str">
        <f>VLOOKUP(B6695,[1]Planilha8!$X$4:$AD$6629,7,0)</f>
        <v>BOM</v>
      </c>
      <c r="G6695" s="82">
        <v>43111</v>
      </c>
      <c r="H6695" s="83">
        <v>315</v>
      </c>
      <c r="I6695" s="15" t="s">
        <v>22</v>
      </c>
      <c r="J6695" s="84" t="s">
        <v>1763</v>
      </c>
      <c r="K6695" s="85">
        <v>4039</v>
      </c>
      <c r="L6695" s="86">
        <v>2017003851</v>
      </c>
      <c r="M6695" s="59">
        <v>43465</v>
      </c>
      <c r="N6695" s="60">
        <v>28.875</v>
      </c>
      <c r="O6695" s="87">
        <v>0.1</v>
      </c>
      <c r="P6695" s="88">
        <v>8.3333333333333297E-3</v>
      </c>
      <c r="Q6695" s="63">
        <v>2.625</v>
      </c>
      <c r="R6695" s="64">
        <v>31.5</v>
      </c>
      <c r="S6695" s="25">
        <v>283.5</v>
      </c>
      <c r="AMG6695"/>
      <c r="AMH6695"/>
      <c r="AMI6695"/>
      <c r="AMJ6695"/>
    </row>
    <row r="6696" spans="1:1024" s="2" customFormat="1" ht="51" x14ac:dyDescent="0.25">
      <c r="A6696" s="10" t="s">
        <v>1462</v>
      </c>
      <c r="B6696" s="81">
        <v>10831</v>
      </c>
      <c r="C6696" s="10">
        <f>VLOOKUP(B6696,[1]Planilha8!$X$4:$Y$6629,2,0)</f>
        <v>2042353</v>
      </c>
      <c r="D6696" s="27" t="s">
        <v>1765</v>
      </c>
      <c r="E6696" s="12" t="str">
        <f>VLOOKUP(B6696,[1]Planilha8!$X$4:$Z$6629,3,0)</f>
        <v>FARMÁCIA</v>
      </c>
      <c r="F6696" s="12" t="str">
        <f>VLOOKUP(B6696,[1]Planilha8!$X$4:$AD$6629,7,0)</f>
        <v>BOM</v>
      </c>
      <c r="G6696" s="82">
        <v>43161</v>
      </c>
      <c r="H6696" s="83">
        <v>525.87</v>
      </c>
      <c r="I6696" s="15" t="s">
        <v>22</v>
      </c>
      <c r="J6696" s="84" t="s">
        <v>1766</v>
      </c>
      <c r="K6696" s="85">
        <v>368</v>
      </c>
      <c r="L6696" s="86">
        <v>2018000086</v>
      </c>
      <c r="M6696" s="59">
        <v>43465</v>
      </c>
      <c r="N6696" s="60">
        <v>39.440249999999999</v>
      </c>
      <c r="O6696" s="87">
        <v>0.1</v>
      </c>
      <c r="P6696" s="88">
        <v>8.3333333333333297E-3</v>
      </c>
      <c r="Q6696" s="63">
        <v>4.38225</v>
      </c>
      <c r="R6696" s="64">
        <v>43.822499999999998</v>
      </c>
      <c r="S6696" s="25">
        <v>482.04750000000001</v>
      </c>
      <c r="AMG6696"/>
      <c r="AMH6696"/>
      <c r="AMI6696"/>
      <c r="AMJ6696"/>
    </row>
    <row r="6697" spans="1:1024" s="2" customFormat="1" ht="51" x14ac:dyDescent="0.25">
      <c r="A6697" s="10" t="s">
        <v>1462</v>
      </c>
      <c r="B6697" s="81">
        <v>10832</v>
      </c>
      <c r="C6697" s="10">
        <f>VLOOKUP(B6697,[1]Planilha8!$X$4:$Y$6629,2,0)</f>
        <v>2042354</v>
      </c>
      <c r="D6697" s="27" t="s">
        <v>1765</v>
      </c>
      <c r="E6697" s="12" t="str">
        <f>VLOOKUP(B6697,[1]Planilha8!$X$4:$Z$6629,3,0)</f>
        <v>FARMÁCIA</v>
      </c>
      <c r="F6697" s="12" t="str">
        <f>VLOOKUP(B6697,[1]Planilha8!$X$4:$AD$6629,7,0)</f>
        <v>BOM</v>
      </c>
      <c r="G6697" s="82">
        <v>43161</v>
      </c>
      <c r="H6697" s="83">
        <v>525.87</v>
      </c>
      <c r="I6697" s="15" t="s">
        <v>22</v>
      </c>
      <c r="J6697" s="84" t="s">
        <v>1766</v>
      </c>
      <c r="K6697" s="85">
        <v>368</v>
      </c>
      <c r="L6697" s="86">
        <v>2018000086</v>
      </c>
      <c r="M6697" s="59">
        <v>43465</v>
      </c>
      <c r="N6697" s="60">
        <v>39.440249999999999</v>
      </c>
      <c r="O6697" s="87">
        <v>0.1</v>
      </c>
      <c r="P6697" s="88">
        <v>8.3333333333333297E-3</v>
      </c>
      <c r="Q6697" s="63">
        <v>4.38225</v>
      </c>
      <c r="R6697" s="64">
        <v>43.822499999999998</v>
      </c>
      <c r="S6697" s="25">
        <v>482.04750000000001</v>
      </c>
      <c r="AMG6697"/>
      <c r="AMH6697"/>
      <c r="AMI6697"/>
      <c r="AMJ6697"/>
    </row>
    <row r="6698" spans="1:1024" s="2" customFormat="1" ht="51" x14ac:dyDescent="0.25">
      <c r="A6698" s="10" t="s">
        <v>1462</v>
      </c>
      <c r="B6698" s="81">
        <v>10833</v>
      </c>
      <c r="C6698" s="10">
        <f>VLOOKUP(B6698,[1]Planilha8!$X$4:$Y$6629,2,0)</f>
        <v>2042355</v>
      </c>
      <c r="D6698" s="27" t="s">
        <v>1765</v>
      </c>
      <c r="E6698" s="12" t="str">
        <f>VLOOKUP(B6698,[1]Planilha8!$X$4:$Z$6629,3,0)</f>
        <v>FARMÁCIA</v>
      </c>
      <c r="F6698" s="12" t="str">
        <f>VLOOKUP(B6698,[1]Planilha8!$X$4:$AD$6629,7,0)</f>
        <v>BOM</v>
      </c>
      <c r="G6698" s="82">
        <v>43161</v>
      </c>
      <c r="H6698" s="83">
        <v>525.87</v>
      </c>
      <c r="I6698" s="15" t="s">
        <v>22</v>
      </c>
      <c r="J6698" s="84" t="s">
        <v>1766</v>
      </c>
      <c r="K6698" s="85">
        <v>368</v>
      </c>
      <c r="L6698" s="86">
        <v>2018000086</v>
      </c>
      <c r="M6698" s="59">
        <v>43465</v>
      </c>
      <c r="N6698" s="60">
        <v>39.440249999999999</v>
      </c>
      <c r="O6698" s="87">
        <v>0.1</v>
      </c>
      <c r="P6698" s="88">
        <v>8.3333333333333297E-3</v>
      </c>
      <c r="Q6698" s="63">
        <v>4.38225</v>
      </c>
      <c r="R6698" s="64">
        <v>43.822499999999998</v>
      </c>
      <c r="S6698" s="25">
        <v>482.04750000000001</v>
      </c>
      <c r="AMG6698"/>
      <c r="AMH6698"/>
      <c r="AMI6698"/>
      <c r="AMJ6698"/>
    </row>
    <row r="6699" spans="1:1024" s="2" customFormat="1" ht="51" x14ac:dyDescent="0.25">
      <c r="A6699" s="10" t="s">
        <v>1462</v>
      </c>
      <c r="B6699" s="81">
        <v>10834</v>
      </c>
      <c r="C6699" s="10">
        <f>VLOOKUP(B6699,[1]Planilha8!$X$4:$Y$6629,2,0)</f>
        <v>2042356</v>
      </c>
      <c r="D6699" s="27" t="s">
        <v>1765</v>
      </c>
      <c r="E6699" s="12" t="str">
        <f>VLOOKUP(B6699,[1]Planilha8!$X$4:$Z$6629,3,0)</f>
        <v>FARMÁCIA</v>
      </c>
      <c r="F6699" s="12" t="str">
        <f>VLOOKUP(B6699,[1]Planilha8!$X$4:$AD$6629,7,0)</f>
        <v>BOM</v>
      </c>
      <c r="G6699" s="82">
        <v>43161</v>
      </c>
      <c r="H6699" s="83">
        <v>525.87</v>
      </c>
      <c r="I6699" s="15" t="s">
        <v>22</v>
      </c>
      <c r="J6699" s="84" t="s">
        <v>1766</v>
      </c>
      <c r="K6699" s="85">
        <v>368</v>
      </c>
      <c r="L6699" s="86">
        <v>2018000086</v>
      </c>
      <c r="M6699" s="59">
        <v>43465</v>
      </c>
      <c r="N6699" s="60">
        <v>39.440249999999999</v>
      </c>
      <c r="O6699" s="87">
        <v>0.1</v>
      </c>
      <c r="P6699" s="88">
        <v>8.3333333333333297E-3</v>
      </c>
      <c r="Q6699" s="63">
        <v>4.38225</v>
      </c>
      <c r="R6699" s="64">
        <v>43.822499999999998</v>
      </c>
      <c r="S6699" s="25">
        <v>482.04750000000001</v>
      </c>
      <c r="AMG6699"/>
      <c r="AMH6699"/>
      <c r="AMI6699"/>
      <c r="AMJ6699"/>
    </row>
    <row r="6700" spans="1:1024" s="2" customFormat="1" ht="51" x14ac:dyDescent="0.25">
      <c r="A6700" s="10" t="s">
        <v>1462</v>
      </c>
      <c r="B6700" s="81">
        <v>10835</v>
      </c>
      <c r="C6700" s="10">
        <f>VLOOKUP(B6700,[1]Planilha8!$X$4:$Y$6629,2,0)</f>
        <v>2042357</v>
      </c>
      <c r="D6700" s="27" t="s">
        <v>1765</v>
      </c>
      <c r="E6700" s="12" t="str">
        <f>VLOOKUP(B6700,[1]Planilha8!$X$4:$Z$6629,3,0)</f>
        <v>FARMÁCIA</v>
      </c>
      <c r="F6700" s="12" t="str">
        <f>VLOOKUP(B6700,[1]Planilha8!$X$4:$AD$6629,7,0)</f>
        <v>BOM</v>
      </c>
      <c r="G6700" s="82">
        <v>43161</v>
      </c>
      <c r="H6700" s="83">
        <v>659.19</v>
      </c>
      <c r="I6700" s="15" t="s">
        <v>22</v>
      </c>
      <c r="J6700" s="84" t="s">
        <v>1766</v>
      </c>
      <c r="K6700" s="85">
        <v>368</v>
      </c>
      <c r="L6700" s="86">
        <v>2018000086</v>
      </c>
      <c r="M6700" s="59">
        <v>43465</v>
      </c>
      <c r="N6700" s="60">
        <v>49.439250000000001</v>
      </c>
      <c r="O6700" s="87">
        <v>0.1</v>
      </c>
      <c r="P6700" s="88">
        <v>8.3333333333333297E-3</v>
      </c>
      <c r="Q6700" s="63">
        <v>5.4932499999999997</v>
      </c>
      <c r="R6700" s="64">
        <v>54.932499999999997</v>
      </c>
      <c r="S6700" s="25">
        <v>604.25750000000005</v>
      </c>
      <c r="AMG6700"/>
      <c r="AMH6700"/>
      <c r="AMI6700"/>
      <c r="AMJ6700"/>
    </row>
    <row r="6701" spans="1:1024" s="2" customFormat="1" ht="51" x14ac:dyDescent="0.25">
      <c r="A6701" s="10" t="s">
        <v>1462</v>
      </c>
      <c r="B6701" s="81">
        <v>10836</v>
      </c>
      <c r="C6701" s="10">
        <f>VLOOKUP(B6701,[1]Planilha8!$X$4:$Y$6629,2,0)</f>
        <v>2042358</v>
      </c>
      <c r="D6701" s="27" t="s">
        <v>1767</v>
      </c>
      <c r="E6701" s="12" t="str">
        <f>VLOOKUP(B6701,[1]Planilha8!$X$4:$Z$6629,3,0)</f>
        <v>FARMÁCIA</v>
      </c>
      <c r="F6701" s="12" t="str">
        <f>VLOOKUP(B6701,[1]Planilha8!$X$4:$AD$6629,7,0)</f>
        <v>BOM</v>
      </c>
      <c r="G6701" s="82">
        <v>43161</v>
      </c>
      <c r="H6701" s="83">
        <v>659.19</v>
      </c>
      <c r="I6701" s="15" t="s">
        <v>22</v>
      </c>
      <c r="J6701" s="84" t="s">
        <v>1766</v>
      </c>
      <c r="K6701" s="85">
        <v>368</v>
      </c>
      <c r="L6701" s="86">
        <v>2018000086</v>
      </c>
      <c r="M6701" s="59">
        <v>43465</v>
      </c>
      <c r="N6701" s="60">
        <v>49.439250000000001</v>
      </c>
      <c r="O6701" s="87">
        <v>0.1</v>
      </c>
      <c r="P6701" s="88">
        <v>8.3333333333333297E-3</v>
      </c>
      <c r="Q6701" s="63">
        <v>5.4932499999999997</v>
      </c>
      <c r="R6701" s="64">
        <v>54.932499999999997</v>
      </c>
      <c r="S6701" s="25">
        <v>604.25750000000005</v>
      </c>
      <c r="AMG6701"/>
      <c r="AMH6701"/>
      <c r="AMI6701"/>
      <c r="AMJ6701"/>
    </row>
    <row r="6702" spans="1:1024" s="2" customFormat="1" ht="51" x14ac:dyDescent="0.25">
      <c r="A6702" s="10" t="s">
        <v>1462</v>
      </c>
      <c r="B6702" s="81">
        <v>10837</v>
      </c>
      <c r="C6702" s="10">
        <f>VLOOKUP(B6702,[1]Planilha8!$X$4:$Y$6629,2,0)</f>
        <v>2042359</v>
      </c>
      <c r="D6702" s="27" t="s">
        <v>1768</v>
      </c>
      <c r="E6702" s="12" t="str">
        <f>VLOOKUP(B6702,[1]Planilha8!$X$4:$Z$6629,3,0)</f>
        <v>FARMÁCIA</v>
      </c>
      <c r="F6702" s="12" t="str">
        <f>VLOOKUP(B6702,[1]Planilha8!$X$4:$AD$6629,7,0)</f>
        <v>BOM</v>
      </c>
      <c r="G6702" s="82">
        <v>43161</v>
      </c>
      <c r="H6702" s="83">
        <v>1155.43</v>
      </c>
      <c r="I6702" s="15" t="s">
        <v>22</v>
      </c>
      <c r="J6702" s="84" t="s">
        <v>1766</v>
      </c>
      <c r="K6702" s="85">
        <v>368</v>
      </c>
      <c r="L6702" s="86">
        <v>2018000086</v>
      </c>
      <c r="M6702" s="59">
        <v>43465</v>
      </c>
      <c r="N6702" s="60">
        <v>86.657250000000005</v>
      </c>
      <c r="O6702" s="87">
        <v>0.1</v>
      </c>
      <c r="P6702" s="88">
        <v>8.3333333333333297E-3</v>
      </c>
      <c r="Q6702" s="63">
        <v>9.6285833333333297</v>
      </c>
      <c r="R6702" s="64">
        <v>96.2858333333334</v>
      </c>
      <c r="S6702" s="25">
        <v>1059.1441666666699</v>
      </c>
      <c r="AMG6702"/>
      <c r="AMH6702"/>
      <c r="AMI6702"/>
      <c r="AMJ6702"/>
    </row>
    <row r="6703" spans="1:1024" s="2" customFormat="1" ht="51" x14ac:dyDescent="0.25">
      <c r="A6703" s="10" t="s">
        <v>1462</v>
      </c>
      <c r="B6703" s="81">
        <v>10838</v>
      </c>
      <c r="C6703" s="10">
        <f>VLOOKUP(B6703,[1]Planilha8!$X$4:$Y$6629,2,0)</f>
        <v>2042360</v>
      </c>
      <c r="D6703" s="27" t="s">
        <v>1768</v>
      </c>
      <c r="E6703" s="12" t="str">
        <f>VLOOKUP(B6703,[1]Planilha8!$X$4:$Z$6629,3,0)</f>
        <v>FARMÁCIA</v>
      </c>
      <c r="F6703" s="12" t="str">
        <f>VLOOKUP(B6703,[1]Planilha8!$X$4:$AD$6629,7,0)</f>
        <v>BOM</v>
      </c>
      <c r="G6703" s="82">
        <v>43161</v>
      </c>
      <c r="H6703" s="83">
        <v>1155.43</v>
      </c>
      <c r="I6703" s="15" t="s">
        <v>22</v>
      </c>
      <c r="J6703" s="84" t="s">
        <v>1766</v>
      </c>
      <c r="K6703" s="85">
        <v>368</v>
      </c>
      <c r="L6703" s="86">
        <v>2018000086</v>
      </c>
      <c r="M6703" s="59">
        <v>43465</v>
      </c>
      <c r="N6703" s="60">
        <v>86.657250000000005</v>
      </c>
      <c r="O6703" s="87">
        <v>0.1</v>
      </c>
      <c r="P6703" s="88">
        <v>8.3333333333333297E-3</v>
      </c>
      <c r="Q6703" s="63">
        <v>9.6285833333333297</v>
      </c>
      <c r="R6703" s="64">
        <v>96.2858333333334</v>
      </c>
      <c r="S6703" s="25">
        <v>1059.1441666666699</v>
      </c>
      <c r="AMG6703"/>
      <c r="AMH6703"/>
      <c r="AMI6703"/>
      <c r="AMJ6703"/>
    </row>
    <row r="6704" spans="1:1024" s="2" customFormat="1" ht="51" x14ac:dyDescent="0.25">
      <c r="A6704" s="10" t="s">
        <v>1462</v>
      </c>
      <c r="B6704" s="81">
        <v>10839</v>
      </c>
      <c r="C6704" s="10">
        <f>VLOOKUP(B6704,[1]Planilha8!$X$4:$Y$6629,2,0)</f>
        <v>2042361</v>
      </c>
      <c r="D6704" s="27" t="s">
        <v>1768</v>
      </c>
      <c r="E6704" s="12" t="str">
        <f>VLOOKUP(B6704,[1]Planilha8!$X$4:$Z$6629,3,0)</f>
        <v>FARMÁCIA</v>
      </c>
      <c r="F6704" s="12" t="str">
        <f>VLOOKUP(B6704,[1]Planilha8!$X$4:$AD$6629,7,0)</f>
        <v>BOM</v>
      </c>
      <c r="G6704" s="82">
        <v>43161</v>
      </c>
      <c r="H6704" s="83">
        <v>1155.43</v>
      </c>
      <c r="I6704" s="15" t="s">
        <v>22</v>
      </c>
      <c r="J6704" s="84" t="s">
        <v>1766</v>
      </c>
      <c r="K6704" s="85">
        <v>368</v>
      </c>
      <c r="L6704" s="86">
        <v>2018000086</v>
      </c>
      <c r="M6704" s="59">
        <v>43465</v>
      </c>
      <c r="N6704" s="60">
        <v>86.657250000000005</v>
      </c>
      <c r="O6704" s="87">
        <v>0.1</v>
      </c>
      <c r="P6704" s="88">
        <v>8.3333333333333297E-3</v>
      </c>
      <c r="Q6704" s="63">
        <v>9.6285833333333297</v>
      </c>
      <c r="R6704" s="64">
        <v>96.2858333333334</v>
      </c>
      <c r="S6704" s="25">
        <v>1059.1441666666699</v>
      </c>
      <c r="AMG6704"/>
      <c r="AMH6704"/>
      <c r="AMI6704"/>
      <c r="AMJ6704"/>
    </row>
    <row r="6705" spans="1:1024" s="2" customFormat="1" ht="51" x14ac:dyDescent="0.25">
      <c r="A6705" s="10" t="s">
        <v>1462</v>
      </c>
      <c r="B6705" s="81">
        <v>10840</v>
      </c>
      <c r="C6705" s="10">
        <f>VLOOKUP(B6705,[1]Planilha8!$X$4:$Y$6629,2,0)</f>
        <v>2042362</v>
      </c>
      <c r="D6705" s="27" t="s">
        <v>1768</v>
      </c>
      <c r="E6705" s="12" t="str">
        <f>VLOOKUP(B6705,[1]Planilha8!$X$4:$Z$6629,3,0)</f>
        <v>FARMÁCIA</v>
      </c>
      <c r="F6705" s="12" t="str">
        <f>VLOOKUP(B6705,[1]Planilha8!$X$4:$AD$6629,7,0)</f>
        <v>BOM</v>
      </c>
      <c r="G6705" s="82">
        <v>43161</v>
      </c>
      <c r="H6705" s="83">
        <v>1155.43</v>
      </c>
      <c r="I6705" s="15" t="s">
        <v>22</v>
      </c>
      <c r="J6705" s="84" t="s">
        <v>1766</v>
      </c>
      <c r="K6705" s="85">
        <v>368</v>
      </c>
      <c r="L6705" s="86">
        <v>2018000086</v>
      </c>
      <c r="M6705" s="59">
        <v>43465</v>
      </c>
      <c r="N6705" s="60">
        <v>86.657250000000005</v>
      </c>
      <c r="O6705" s="87">
        <v>0.1</v>
      </c>
      <c r="P6705" s="88">
        <v>8.3333333333333297E-3</v>
      </c>
      <c r="Q6705" s="63">
        <v>9.6285833333333297</v>
      </c>
      <c r="R6705" s="64">
        <v>96.2858333333334</v>
      </c>
      <c r="S6705" s="25">
        <v>1059.1441666666699</v>
      </c>
      <c r="AMG6705"/>
      <c r="AMH6705"/>
      <c r="AMI6705"/>
      <c r="AMJ6705"/>
    </row>
    <row r="6706" spans="1:1024" s="2" customFormat="1" ht="25.5" x14ac:dyDescent="0.25">
      <c r="A6706" s="10" t="s">
        <v>1462</v>
      </c>
      <c r="B6706" s="81">
        <v>10824</v>
      </c>
      <c r="C6706" s="10">
        <f>VLOOKUP(B6706,[1]Planilha8!$X$4:$Y$6629,2,0)</f>
        <v>798926</v>
      </c>
      <c r="D6706" s="27" t="s">
        <v>1769</v>
      </c>
      <c r="E6706" s="12" t="str">
        <f>VLOOKUP(B6706,[1]Planilha8!$X$4:$Z$6629,3,0)</f>
        <v>SAME</v>
      </c>
      <c r="F6706" s="12" t="str">
        <f>VLOOKUP(B6706,[1]Planilha8!$X$4:$AD$6629,7,0)</f>
        <v>BOM</v>
      </c>
      <c r="G6706" s="82">
        <v>43167</v>
      </c>
      <c r="H6706" s="83">
        <v>2116</v>
      </c>
      <c r="I6706" s="15" t="s">
        <v>22</v>
      </c>
      <c r="J6706" s="84" t="s">
        <v>1161</v>
      </c>
      <c r="K6706" s="85">
        <v>84</v>
      </c>
      <c r="L6706" s="86">
        <v>2017006325</v>
      </c>
      <c r="M6706" s="59">
        <v>43465</v>
      </c>
      <c r="N6706" s="60">
        <v>317.39999999999998</v>
      </c>
      <c r="O6706" s="87">
        <v>0.2</v>
      </c>
      <c r="P6706" s="88">
        <v>1.6666666666666701E-2</v>
      </c>
      <c r="Q6706" s="63">
        <v>35.266666666666701</v>
      </c>
      <c r="R6706" s="64">
        <v>352.66666666666703</v>
      </c>
      <c r="S6706" s="25">
        <v>1763.3333333333301</v>
      </c>
      <c r="AMG6706"/>
      <c r="AMH6706"/>
      <c r="AMI6706"/>
      <c r="AMJ6706"/>
    </row>
    <row r="6707" spans="1:1024" s="2" customFormat="1" ht="25.5" x14ac:dyDescent="0.25">
      <c r="A6707" s="10" t="s">
        <v>1462</v>
      </c>
      <c r="B6707" s="81">
        <v>10825</v>
      </c>
      <c r="C6707" s="10">
        <f>VLOOKUP(B6707,[1]Planilha8!$X$4:$Y$6629,2,0)</f>
        <v>798927</v>
      </c>
      <c r="D6707" s="27" t="s">
        <v>1769</v>
      </c>
      <c r="E6707" s="12" t="str">
        <f>VLOOKUP(B6707,[1]Planilha8!$X$4:$Z$6629,3,0)</f>
        <v>SAME</v>
      </c>
      <c r="F6707" s="12" t="str">
        <f>VLOOKUP(B6707,[1]Planilha8!$X$4:$AD$6629,7,0)</f>
        <v>BOM</v>
      </c>
      <c r="G6707" s="82">
        <v>43167</v>
      </c>
      <c r="H6707" s="83">
        <v>2116</v>
      </c>
      <c r="I6707" s="15" t="s">
        <v>22</v>
      </c>
      <c r="J6707" s="84" t="s">
        <v>1161</v>
      </c>
      <c r="K6707" s="85">
        <v>84</v>
      </c>
      <c r="L6707" s="86">
        <v>2017006325</v>
      </c>
      <c r="M6707" s="59">
        <v>43465</v>
      </c>
      <c r="N6707" s="60">
        <v>317.39999999999998</v>
      </c>
      <c r="O6707" s="87">
        <v>0.2</v>
      </c>
      <c r="P6707" s="88">
        <v>1.6666666666666701E-2</v>
      </c>
      <c r="Q6707" s="63">
        <v>35.266666666666701</v>
      </c>
      <c r="R6707" s="64">
        <v>352.66666666666703</v>
      </c>
      <c r="S6707" s="25">
        <v>1763.3333333333301</v>
      </c>
      <c r="AMG6707"/>
      <c r="AMH6707"/>
      <c r="AMI6707"/>
      <c r="AMJ6707"/>
    </row>
    <row r="6708" spans="1:1024" s="2" customFormat="1" ht="38.25" x14ac:dyDescent="0.25">
      <c r="A6708" s="10" t="s">
        <v>1462</v>
      </c>
      <c r="B6708" s="81">
        <v>10826</v>
      </c>
      <c r="C6708" s="10">
        <f>VLOOKUP(B6708,[1]Planilha8!$X$4:$Y$6629,2,0)</f>
        <v>798928</v>
      </c>
      <c r="D6708" s="27" t="s">
        <v>1758</v>
      </c>
      <c r="E6708" s="12" t="str">
        <f>VLOOKUP(B6708,[1]Planilha8!$X$4:$Z$6629,3,0)</f>
        <v>SAME</v>
      </c>
      <c r="F6708" s="12" t="str">
        <f>VLOOKUP(B6708,[1]Planilha8!$X$4:$AD$6629,7,0)</f>
        <v>BOM</v>
      </c>
      <c r="G6708" s="82">
        <v>43167</v>
      </c>
      <c r="H6708" s="83">
        <v>940</v>
      </c>
      <c r="I6708" s="15" t="s">
        <v>22</v>
      </c>
      <c r="J6708" s="84" t="s">
        <v>1161</v>
      </c>
      <c r="K6708" s="85">
        <v>84</v>
      </c>
      <c r="L6708" s="86">
        <v>2017006325</v>
      </c>
      <c r="M6708" s="59">
        <v>43465</v>
      </c>
      <c r="N6708" s="60">
        <v>141</v>
      </c>
      <c r="O6708" s="87">
        <v>0.2</v>
      </c>
      <c r="P6708" s="88">
        <v>1.6666666666666701E-2</v>
      </c>
      <c r="Q6708" s="63">
        <v>15.6666666666667</v>
      </c>
      <c r="R6708" s="64">
        <v>156.666666666667</v>
      </c>
      <c r="S6708" s="25">
        <v>783.33333333333303</v>
      </c>
      <c r="AMG6708"/>
      <c r="AMH6708"/>
      <c r="AMI6708"/>
      <c r="AMJ6708"/>
    </row>
    <row r="6709" spans="1:1024" s="2" customFormat="1" ht="38.25" x14ac:dyDescent="0.25">
      <c r="A6709" s="10" t="s">
        <v>1462</v>
      </c>
      <c r="B6709" s="81">
        <v>10841</v>
      </c>
      <c r="C6709" s="10">
        <f>VLOOKUP(B6709,[1]Planilha8!$X$4:$Y$6629,2,0)</f>
        <v>779656</v>
      </c>
      <c r="D6709" s="27" t="s">
        <v>1770</v>
      </c>
      <c r="E6709" s="12" t="str">
        <f>VLOOKUP(B6709,[1]Planilha8!$X$4:$Z$6629,3,0)</f>
        <v>SESMT</v>
      </c>
      <c r="F6709" s="12" t="str">
        <f>VLOOKUP(B6709,[1]Planilha8!$X$4:$AD$6629,7,0)</f>
        <v>BOM</v>
      </c>
      <c r="G6709" s="82">
        <v>43174</v>
      </c>
      <c r="H6709" s="83">
        <v>800</v>
      </c>
      <c r="I6709" s="15" t="s">
        <v>22</v>
      </c>
      <c r="J6709" s="84" t="s">
        <v>1747</v>
      </c>
      <c r="K6709" s="85">
        <v>2059</v>
      </c>
      <c r="L6709" s="86">
        <v>2017006325</v>
      </c>
      <c r="M6709" s="59">
        <v>43465</v>
      </c>
      <c r="N6709" s="60">
        <v>120</v>
      </c>
      <c r="O6709" s="87">
        <v>0.2</v>
      </c>
      <c r="P6709" s="88">
        <v>1.6666666666666701E-2</v>
      </c>
      <c r="Q6709" s="63">
        <v>13.3333333333333</v>
      </c>
      <c r="R6709" s="64">
        <v>133.333333333333</v>
      </c>
      <c r="S6709" s="25">
        <v>666.66666666666697</v>
      </c>
      <c r="ALF6709" s="26"/>
      <c r="ALG6709" s="26"/>
      <c r="ALH6709" s="26"/>
      <c r="ALI6709" s="26"/>
      <c r="ALJ6709" s="26"/>
      <c r="ALK6709" s="26"/>
      <c r="ALL6709" s="26"/>
      <c r="ALM6709" s="26"/>
      <c r="ALN6709" s="26"/>
      <c r="ALO6709" s="26"/>
      <c r="ALP6709" s="26"/>
      <c r="ALQ6709" s="26"/>
      <c r="ALR6709" s="26"/>
      <c r="ALS6709" s="26"/>
      <c r="ALT6709" s="26"/>
      <c r="ALU6709" s="26"/>
      <c r="ALV6709" s="26"/>
      <c r="ALW6709" s="26"/>
      <c r="ALX6709" s="26"/>
      <c r="ALY6709" s="26"/>
      <c r="ALZ6709" s="26"/>
      <c r="AMA6709" s="26"/>
      <c r="AMB6709" s="26"/>
      <c r="AMC6709" s="26"/>
      <c r="AMD6709" s="26"/>
      <c r="AME6709" s="26"/>
      <c r="AMF6709" s="26"/>
      <c r="AMG6709"/>
      <c r="AMH6709"/>
      <c r="AMI6709"/>
      <c r="AMJ6709"/>
    </row>
    <row r="6710" spans="1:1024" s="2" customFormat="1" ht="38.25" x14ac:dyDescent="0.25">
      <c r="A6710" s="10" t="s">
        <v>1462</v>
      </c>
      <c r="B6710" s="81">
        <v>10842</v>
      </c>
      <c r="C6710" s="10">
        <f>VLOOKUP(B6710,[1]Planilha8!$X$4:$Y$6629,2,0)</f>
        <v>779657</v>
      </c>
      <c r="D6710" s="27" t="s">
        <v>1770</v>
      </c>
      <c r="E6710" s="12" t="str">
        <f>VLOOKUP(B6710,[1]Planilha8!$X$4:$Z$6629,3,0)</f>
        <v>SESMT</v>
      </c>
      <c r="F6710" s="12" t="str">
        <f>VLOOKUP(B6710,[1]Planilha8!$X$4:$AD$6629,7,0)</f>
        <v>BOM</v>
      </c>
      <c r="G6710" s="82">
        <v>43174</v>
      </c>
      <c r="H6710" s="83">
        <v>800</v>
      </c>
      <c r="I6710" s="15" t="s">
        <v>22</v>
      </c>
      <c r="J6710" s="84" t="s">
        <v>1747</v>
      </c>
      <c r="K6710" s="85">
        <v>2059</v>
      </c>
      <c r="L6710" s="86">
        <v>2017006325</v>
      </c>
      <c r="M6710" s="59">
        <v>43465</v>
      </c>
      <c r="N6710" s="60">
        <v>120</v>
      </c>
      <c r="O6710" s="87">
        <v>0.2</v>
      </c>
      <c r="P6710" s="88">
        <v>1.6666666666666701E-2</v>
      </c>
      <c r="Q6710" s="63">
        <v>13.3333333333333</v>
      </c>
      <c r="R6710" s="64">
        <v>133.333333333333</v>
      </c>
      <c r="S6710" s="25">
        <v>666.66666666666697</v>
      </c>
      <c r="ALF6710" s="26"/>
      <c r="ALG6710" s="26"/>
      <c r="ALH6710" s="26"/>
      <c r="ALI6710" s="26"/>
      <c r="ALJ6710" s="26"/>
      <c r="ALK6710" s="26"/>
      <c r="ALL6710" s="26"/>
      <c r="ALM6710" s="26"/>
      <c r="ALN6710" s="26"/>
      <c r="ALO6710" s="26"/>
      <c r="ALP6710" s="26"/>
      <c r="ALQ6710" s="26"/>
      <c r="ALR6710" s="26"/>
      <c r="ALS6710" s="26"/>
      <c r="ALT6710" s="26"/>
      <c r="ALU6710" s="26"/>
      <c r="ALV6710" s="26"/>
      <c r="ALW6710" s="26"/>
      <c r="ALX6710" s="26"/>
      <c r="ALY6710" s="26"/>
      <c r="ALZ6710" s="26"/>
      <c r="AMA6710" s="26"/>
      <c r="AMB6710" s="26"/>
      <c r="AMC6710" s="26"/>
      <c r="AMD6710" s="26"/>
      <c r="AME6710" s="26"/>
      <c r="AMF6710" s="26"/>
      <c r="AMG6710"/>
      <c r="AMH6710"/>
      <c r="AMI6710"/>
      <c r="AMJ6710"/>
    </row>
    <row r="6711" spans="1:1024" s="2" customFormat="1" ht="38.25" x14ac:dyDescent="0.25">
      <c r="A6711" s="10" t="s">
        <v>1462</v>
      </c>
      <c r="B6711" s="81">
        <v>10843</v>
      </c>
      <c r="C6711" s="10">
        <f>VLOOKUP(B6711,[1]Planilha8!$X$4:$Y$6629,2,0)</f>
        <v>779658</v>
      </c>
      <c r="D6711" s="27" t="s">
        <v>1770</v>
      </c>
      <c r="E6711" s="12" t="str">
        <f>VLOOKUP(B6711,[1]Planilha8!$X$4:$Z$6629,3,0)</f>
        <v>SESMT</v>
      </c>
      <c r="F6711" s="12" t="str">
        <f>VLOOKUP(B6711,[1]Planilha8!$X$4:$AD$6629,7,0)</f>
        <v>BOM</v>
      </c>
      <c r="G6711" s="82">
        <v>43174</v>
      </c>
      <c r="H6711" s="83">
        <v>800</v>
      </c>
      <c r="I6711" s="15" t="s">
        <v>22</v>
      </c>
      <c r="J6711" s="84" t="s">
        <v>1747</v>
      </c>
      <c r="K6711" s="85">
        <v>2059</v>
      </c>
      <c r="L6711" s="86">
        <v>2017006325</v>
      </c>
      <c r="M6711" s="59">
        <v>43465</v>
      </c>
      <c r="N6711" s="60">
        <v>120</v>
      </c>
      <c r="O6711" s="87">
        <v>0.2</v>
      </c>
      <c r="P6711" s="88">
        <v>1.6666666666666701E-2</v>
      </c>
      <c r="Q6711" s="63">
        <v>13.3333333333333</v>
      </c>
      <c r="R6711" s="64">
        <v>133.333333333333</v>
      </c>
      <c r="S6711" s="25">
        <v>666.66666666666697</v>
      </c>
      <c r="ALF6711" s="26"/>
      <c r="ALG6711" s="26"/>
      <c r="ALH6711" s="26"/>
      <c r="ALI6711" s="26"/>
      <c r="ALJ6711" s="26"/>
      <c r="ALK6711" s="26"/>
      <c r="ALL6711" s="26"/>
      <c r="ALM6711" s="26"/>
      <c r="ALN6711" s="26"/>
      <c r="ALO6711" s="26"/>
      <c r="ALP6711" s="26"/>
      <c r="ALQ6711" s="26"/>
      <c r="ALR6711" s="26"/>
      <c r="ALS6711" s="26"/>
      <c r="ALT6711" s="26"/>
      <c r="ALU6711" s="26"/>
      <c r="ALV6711" s="26"/>
      <c r="ALW6711" s="26"/>
      <c r="ALX6711" s="26"/>
      <c r="ALY6711" s="26"/>
      <c r="ALZ6711" s="26"/>
      <c r="AMA6711" s="26"/>
      <c r="AMB6711" s="26"/>
      <c r="AMC6711" s="26"/>
      <c r="AMD6711" s="26"/>
      <c r="AME6711" s="26"/>
      <c r="AMF6711" s="26"/>
      <c r="AMG6711"/>
      <c r="AMH6711"/>
      <c r="AMI6711"/>
      <c r="AMJ6711"/>
    </row>
    <row r="6712" spans="1:1024" s="2" customFormat="1" ht="38.25" x14ac:dyDescent="0.25">
      <c r="A6712" s="10" t="s">
        <v>1462</v>
      </c>
      <c r="B6712" s="81">
        <v>10844</v>
      </c>
      <c r="C6712" s="10">
        <f>VLOOKUP(B6712,[1]Planilha8!$X$4:$Y$6629,2,0)</f>
        <v>779659</v>
      </c>
      <c r="D6712" s="27" t="s">
        <v>1770</v>
      </c>
      <c r="E6712" s="12" t="str">
        <f>VLOOKUP(B6712,[1]Planilha8!$X$4:$Z$6629,3,0)</f>
        <v>SESMT</v>
      </c>
      <c r="F6712" s="12" t="str">
        <f>VLOOKUP(B6712,[1]Planilha8!$X$4:$AD$6629,7,0)</f>
        <v>BOM</v>
      </c>
      <c r="G6712" s="82">
        <v>43174</v>
      </c>
      <c r="H6712" s="83">
        <v>800</v>
      </c>
      <c r="I6712" s="15" t="s">
        <v>22</v>
      </c>
      <c r="J6712" s="84" t="s">
        <v>1747</v>
      </c>
      <c r="K6712" s="85">
        <v>2059</v>
      </c>
      <c r="L6712" s="86">
        <v>2017006325</v>
      </c>
      <c r="M6712" s="59">
        <v>43465</v>
      </c>
      <c r="N6712" s="60">
        <v>120</v>
      </c>
      <c r="O6712" s="87">
        <v>0.2</v>
      </c>
      <c r="P6712" s="88">
        <v>1.6666666666666701E-2</v>
      </c>
      <c r="Q6712" s="63">
        <v>13.3333333333333</v>
      </c>
      <c r="R6712" s="64">
        <v>133.333333333333</v>
      </c>
      <c r="S6712" s="25">
        <v>666.66666666666697</v>
      </c>
      <c r="ALF6712" s="26"/>
      <c r="ALG6712" s="26"/>
      <c r="ALH6712" s="26"/>
      <c r="ALI6712" s="26"/>
      <c r="ALJ6712" s="26"/>
      <c r="ALK6712" s="26"/>
      <c r="ALL6712" s="26"/>
      <c r="ALM6712" s="26"/>
      <c r="ALN6712" s="26"/>
      <c r="ALO6712" s="26"/>
      <c r="ALP6712" s="26"/>
      <c r="ALQ6712" s="26"/>
      <c r="ALR6712" s="26"/>
      <c r="ALS6712" s="26"/>
      <c r="ALT6712" s="26"/>
      <c r="ALU6712" s="26"/>
      <c r="ALV6712" s="26"/>
      <c r="ALW6712" s="26"/>
      <c r="ALX6712" s="26"/>
      <c r="ALY6712" s="26"/>
      <c r="ALZ6712" s="26"/>
      <c r="AMA6712" s="26"/>
      <c r="AMB6712" s="26"/>
      <c r="AMC6712" s="26"/>
      <c r="AMD6712" s="26"/>
      <c r="AME6712" s="26"/>
      <c r="AMF6712" s="26"/>
      <c r="AMG6712"/>
      <c r="AMH6712"/>
      <c r="AMI6712"/>
      <c r="AMJ6712"/>
    </row>
    <row r="6713" spans="1:1024" s="2" customFormat="1" ht="38.25" x14ac:dyDescent="0.25">
      <c r="A6713" s="10" t="s">
        <v>1462</v>
      </c>
      <c r="B6713" s="81">
        <v>10845</v>
      </c>
      <c r="C6713" s="10">
        <f>VLOOKUP(B6713,[1]Planilha8!$X$4:$Y$6629,2,0)</f>
        <v>779660</v>
      </c>
      <c r="D6713" s="27" t="s">
        <v>1770</v>
      </c>
      <c r="E6713" s="12" t="str">
        <f>VLOOKUP(B6713,[1]Planilha8!$X$4:$Z$6629,3,0)</f>
        <v>SESMT</v>
      </c>
      <c r="F6713" s="12" t="str">
        <f>VLOOKUP(B6713,[1]Planilha8!$X$4:$AD$6629,7,0)</f>
        <v>BOM</v>
      </c>
      <c r="G6713" s="82">
        <v>43174</v>
      </c>
      <c r="H6713" s="83">
        <v>800</v>
      </c>
      <c r="I6713" s="15" t="s">
        <v>22</v>
      </c>
      <c r="J6713" s="84" t="s">
        <v>1747</v>
      </c>
      <c r="K6713" s="85">
        <v>2059</v>
      </c>
      <c r="L6713" s="86">
        <v>2017006325</v>
      </c>
      <c r="M6713" s="59">
        <v>43465</v>
      </c>
      <c r="N6713" s="60">
        <v>120</v>
      </c>
      <c r="O6713" s="87">
        <v>0.2</v>
      </c>
      <c r="P6713" s="88">
        <v>1.6666666666666701E-2</v>
      </c>
      <c r="Q6713" s="63">
        <v>13.3333333333333</v>
      </c>
      <c r="R6713" s="64">
        <v>133.333333333333</v>
      </c>
      <c r="S6713" s="25">
        <v>666.66666666666697</v>
      </c>
      <c r="ALF6713" s="26"/>
      <c r="ALG6713" s="26"/>
      <c r="ALH6713" s="26"/>
      <c r="ALI6713" s="26"/>
      <c r="ALJ6713" s="26"/>
      <c r="ALK6713" s="26"/>
      <c r="ALL6713" s="26"/>
      <c r="ALM6713" s="26"/>
      <c r="ALN6713" s="26"/>
      <c r="ALO6713" s="26"/>
      <c r="ALP6713" s="26"/>
      <c r="ALQ6713" s="26"/>
      <c r="ALR6713" s="26"/>
      <c r="ALS6713" s="26"/>
      <c r="ALT6713" s="26"/>
      <c r="ALU6713" s="26"/>
      <c r="ALV6713" s="26"/>
      <c r="ALW6713" s="26"/>
      <c r="ALX6713" s="26"/>
      <c r="ALY6713" s="26"/>
      <c r="ALZ6713" s="26"/>
      <c r="AMA6713" s="26"/>
      <c r="AMB6713" s="26"/>
      <c r="AMC6713" s="26"/>
      <c r="AMD6713" s="26"/>
      <c r="AME6713" s="26"/>
      <c r="AMF6713" s="26"/>
      <c r="AMG6713"/>
      <c r="AMH6713"/>
      <c r="AMI6713"/>
      <c r="AMJ6713"/>
    </row>
    <row r="6714" spans="1:1024" s="2" customFormat="1" ht="38.25" x14ac:dyDescent="0.25">
      <c r="A6714" s="10" t="s">
        <v>1462</v>
      </c>
      <c r="B6714" s="81">
        <v>10846</v>
      </c>
      <c r="C6714" s="10">
        <f>VLOOKUP(B6714,[1]Planilha8!$X$4:$Y$6629,2,0)</f>
        <v>779661</v>
      </c>
      <c r="D6714" s="27" t="s">
        <v>1770</v>
      </c>
      <c r="E6714" s="12" t="str">
        <f>VLOOKUP(B6714,[1]Planilha8!$X$4:$Z$6629,3,0)</f>
        <v>SESMT</v>
      </c>
      <c r="F6714" s="12" t="str">
        <f>VLOOKUP(B6714,[1]Planilha8!$X$4:$AD$6629,7,0)</f>
        <v>BOM</v>
      </c>
      <c r="G6714" s="82">
        <v>43174</v>
      </c>
      <c r="H6714" s="83">
        <v>800</v>
      </c>
      <c r="I6714" s="15" t="s">
        <v>22</v>
      </c>
      <c r="J6714" s="84" t="s">
        <v>1747</v>
      </c>
      <c r="K6714" s="85">
        <v>2059</v>
      </c>
      <c r="L6714" s="86">
        <v>2017006325</v>
      </c>
      <c r="M6714" s="59">
        <v>43465</v>
      </c>
      <c r="N6714" s="60">
        <v>120</v>
      </c>
      <c r="O6714" s="87">
        <v>0.2</v>
      </c>
      <c r="P6714" s="88">
        <v>1.6666666666666701E-2</v>
      </c>
      <c r="Q6714" s="63">
        <v>13.3333333333333</v>
      </c>
      <c r="R6714" s="64">
        <v>133.333333333333</v>
      </c>
      <c r="S6714" s="25">
        <v>666.66666666666697</v>
      </c>
      <c r="ALF6714" s="26"/>
      <c r="ALG6714" s="26"/>
      <c r="ALH6714" s="26"/>
      <c r="ALI6714" s="26"/>
      <c r="ALJ6714" s="26"/>
      <c r="ALK6714" s="26"/>
      <c r="ALL6714" s="26"/>
      <c r="ALM6714" s="26"/>
      <c r="ALN6714" s="26"/>
      <c r="ALO6714" s="26"/>
      <c r="ALP6714" s="26"/>
      <c r="ALQ6714" s="26"/>
      <c r="ALR6714" s="26"/>
      <c r="ALS6714" s="26"/>
      <c r="ALT6714" s="26"/>
      <c r="ALU6714" s="26"/>
      <c r="ALV6714" s="26"/>
      <c r="ALW6714" s="26"/>
      <c r="ALX6714" s="26"/>
      <c r="ALY6714" s="26"/>
      <c r="ALZ6714" s="26"/>
      <c r="AMA6714" s="26"/>
      <c r="AMB6714" s="26"/>
      <c r="AMC6714" s="26"/>
      <c r="AMD6714" s="26"/>
      <c r="AME6714" s="26"/>
      <c r="AMF6714" s="26"/>
      <c r="AMG6714"/>
      <c r="AMH6714"/>
      <c r="AMI6714"/>
      <c r="AMJ6714"/>
    </row>
    <row r="6715" spans="1:1024" s="2" customFormat="1" ht="38.25" x14ac:dyDescent="0.25">
      <c r="A6715" s="10" t="s">
        <v>1462</v>
      </c>
      <c r="B6715" s="81">
        <v>10847</v>
      </c>
      <c r="C6715" s="10">
        <f>VLOOKUP(B6715,[1]Planilha8!$X$4:$Y$6629,2,0)</f>
        <v>779662</v>
      </c>
      <c r="D6715" s="27" t="s">
        <v>1770</v>
      </c>
      <c r="E6715" s="12" t="str">
        <f>VLOOKUP(B6715,[1]Planilha8!$X$4:$Z$6629,3,0)</f>
        <v>SESMT</v>
      </c>
      <c r="F6715" s="12" t="str">
        <f>VLOOKUP(B6715,[1]Planilha8!$X$4:$AD$6629,7,0)</f>
        <v>BOM</v>
      </c>
      <c r="G6715" s="82">
        <v>43174</v>
      </c>
      <c r="H6715" s="83">
        <v>800</v>
      </c>
      <c r="I6715" s="15" t="s">
        <v>22</v>
      </c>
      <c r="J6715" s="84" t="s">
        <v>1747</v>
      </c>
      <c r="K6715" s="85">
        <v>2059</v>
      </c>
      <c r="L6715" s="86">
        <v>2017006325</v>
      </c>
      <c r="M6715" s="59">
        <v>43465</v>
      </c>
      <c r="N6715" s="60">
        <v>120</v>
      </c>
      <c r="O6715" s="87">
        <v>0.2</v>
      </c>
      <c r="P6715" s="88">
        <v>1.6666666666666701E-2</v>
      </c>
      <c r="Q6715" s="63">
        <v>13.3333333333333</v>
      </c>
      <c r="R6715" s="64">
        <v>133.333333333333</v>
      </c>
      <c r="S6715" s="25">
        <v>666.66666666666697</v>
      </c>
      <c r="ALF6715" s="26"/>
      <c r="ALG6715" s="26"/>
      <c r="ALH6715" s="26"/>
      <c r="ALI6715" s="26"/>
      <c r="ALJ6715" s="26"/>
      <c r="ALK6715" s="26"/>
      <c r="ALL6715" s="26"/>
      <c r="ALM6715" s="26"/>
      <c r="ALN6715" s="26"/>
      <c r="ALO6715" s="26"/>
      <c r="ALP6715" s="26"/>
      <c r="ALQ6715" s="26"/>
      <c r="ALR6715" s="26"/>
      <c r="ALS6715" s="26"/>
      <c r="ALT6715" s="26"/>
      <c r="ALU6715" s="26"/>
      <c r="ALV6715" s="26"/>
      <c r="ALW6715" s="26"/>
      <c r="ALX6715" s="26"/>
      <c r="ALY6715" s="26"/>
      <c r="ALZ6715" s="26"/>
      <c r="AMA6715" s="26"/>
      <c r="AMB6715" s="26"/>
      <c r="AMC6715" s="26"/>
      <c r="AMD6715" s="26"/>
      <c r="AME6715" s="26"/>
      <c r="AMF6715" s="26"/>
      <c r="AMG6715"/>
      <c r="AMH6715"/>
      <c r="AMI6715"/>
      <c r="AMJ6715"/>
    </row>
    <row r="6716" spans="1:1024" s="2" customFormat="1" ht="38.25" x14ac:dyDescent="0.25">
      <c r="A6716" s="10" t="s">
        <v>1462</v>
      </c>
      <c r="B6716" s="81">
        <v>10848</v>
      </c>
      <c r="C6716" s="10">
        <f>VLOOKUP(B6716,[1]Planilha8!$X$4:$Y$6629,2,0)</f>
        <v>779663</v>
      </c>
      <c r="D6716" s="27" t="s">
        <v>1770</v>
      </c>
      <c r="E6716" s="12" t="str">
        <f>VLOOKUP(B6716,[1]Planilha8!$X$4:$Z$6629,3,0)</f>
        <v>SESMT</v>
      </c>
      <c r="F6716" s="12" t="str">
        <f>VLOOKUP(B6716,[1]Planilha8!$X$4:$AD$6629,7,0)</f>
        <v>BOM</v>
      </c>
      <c r="G6716" s="82">
        <v>43174</v>
      </c>
      <c r="H6716" s="83">
        <v>800</v>
      </c>
      <c r="I6716" s="15" t="s">
        <v>22</v>
      </c>
      <c r="J6716" s="84" t="s">
        <v>1747</v>
      </c>
      <c r="K6716" s="85">
        <v>2059</v>
      </c>
      <c r="L6716" s="86">
        <v>2017006325</v>
      </c>
      <c r="M6716" s="59">
        <v>43465</v>
      </c>
      <c r="N6716" s="60">
        <v>120</v>
      </c>
      <c r="O6716" s="87">
        <v>0.2</v>
      </c>
      <c r="P6716" s="88">
        <v>1.6666666666666701E-2</v>
      </c>
      <c r="Q6716" s="63">
        <v>13.3333333333333</v>
      </c>
      <c r="R6716" s="64">
        <v>133.333333333333</v>
      </c>
      <c r="S6716" s="25">
        <v>666.66666666666697</v>
      </c>
      <c r="ALF6716" s="26"/>
      <c r="ALG6716" s="26"/>
      <c r="ALH6716" s="26"/>
      <c r="ALI6716" s="26"/>
      <c r="ALJ6716" s="26"/>
      <c r="ALK6716" s="26"/>
      <c r="ALL6716" s="26"/>
      <c r="ALM6716" s="26"/>
      <c r="ALN6716" s="26"/>
      <c r="ALO6716" s="26"/>
      <c r="ALP6716" s="26"/>
      <c r="ALQ6716" s="26"/>
      <c r="ALR6716" s="26"/>
      <c r="ALS6716" s="26"/>
      <c r="ALT6716" s="26"/>
      <c r="ALU6716" s="26"/>
      <c r="ALV6716" s="26"/>
      <c r="ALW6716" s="26"/>
      <c r="ALX6716" s="26"/>
      <c r="ALY6716" s="26"/>
      <c r="ALZ6716" s="26"/>
      <c r="AMA6716" s="26"/>
      <c r="AMB6716" s="26"/>
      <c r="AMC6716" s="26"/>
      <c r="AMD6716" s="26"/>
      <c r="AME6716" s="26"/>
      <c r="AMF6716" s="26"/>
      <c r="AMG6716"/>
      <c r="AMH6716"/>
      <c r="AMI6716"/>
      <c r="AMJ6716"/>
    </row>
    <row r="6717" spans="1:1024" s="2" customFormat="1" ht="38.25" x14ac:dyDescent="0.25">
      <c r="A6717" s="10" t="s">
        <v>1462</v>
      </c>
      <c r="B6717" s="81">
        <v>10849</v>
      </c>
      <c r="C6717" s="10">
        <f>VLOOKUP(B6717,[1]Planilha8!$X$4:$Y$6629,2,0)</f>
        <v>779664</v>
      </c>
      <c r="D6717" s="27" t="s">
        <v>1771</v>
      </c>
      <c r="E6717" s="12" t="str">
        <f>VLOOKUP(B6717,[1]Planilha8!$X$4:$Z$6629,3,0)</f>
        <v>SESMT</v>
      </c>
      <c r="F6717" s="12" t="str">
        <f>VLOOKUP(B6717,[1]Planilha8!$X$4:$AD$6629,7,0)</f>
        <v>BOM</v>
      </c>
      <c r="G6717" s="82">
        <v>43174</v>
      </c>
      <c r="H6717" s="83">
        <v>783.94</v>
      </c>
      <c r="I6717" s="15" t="s">
        <v>22</v>
      </c>
      <c r="J6717" s="84" t="s">
        <v>1747</v>
      </c>
      <c r="K6717" s="85">
        <v>2059</v>
      </c>
      <c r="L6717" s="86">
        <v>2017006325</v>
      </c>
      <c r="M6717" s="59">
        <v>43465</v>
      </c>
      <c r="N6717" s="60">
        <v>117.59099999999999</v>
      </c>
      <c r="O6717" s="87">
        <v>0.2</v>
      </c>
      <c r="P6717" s="88">
        <v>1.6666666666666701E-2</v>
      </c>
      <c r="Q6717" s="63">
        <v>13.065666666666701</v>
      </c>
      <c r="R6717" s="64">
        <v>130.65666666666701</v>
      </c>
      <c r="S6717" s="25">
        <v>653.28333333333296</v>
      </c>
      <c r="ALF6717" s="26"/>
      <c r="ALG6717" s="26"/>
      <c r="ALH6717" s="26"/>
      <c r="ALI6717" s="26"/>
      <c r="ALJ6717" s="26"/>
      <c r="ALK6717" s="26"/>
      <c r="ALL6717" s="26"/>
      <c r="ALM6717" s="26"/>
      <c r="ALN6717" s="26"/>
      <c r="ALO6717" s="26"/>
      <c r="ALP6717" s="26"/>
      <c r="ALQ6717" s="26"/>
      <c r="ALR6717" s="26"/>
      <c r="ALS6717" s="26"/>
      <c r="ALT6717" s="26"/>
      <c r="ALU6717" s="26"/>
      <c r="ALV6717" s="26"/>
      <c r="ALW6717" s="26"/>
      <c r="ALX6717" s="26"/>
      <c r="ALY6717" s="26"/>
      <c r="ALZ6717" s="26"/>
      <c r="AMA6717" s="26"/>
      <c r="AMB6717" s="26"/>
      <c r="AMC6717" s="26"/>
      <c r="AMD6717" s="26"/>
      <c r="AME6717" s="26"/>
      <c r="AMF6717" s="26"/>
      <c r="AMG6717"/>
      <c r="AMH6717"/>
      <c r="AMI6717"/>
      <c r="AMJ6717"/>
    </row>
    <row r="6718" spans="1:1024" s="2" customFormat="1" ht="38.25" x14ac:dyDescent="0.25">
      <c r="A6718" s="10" t="s">
        <v>1462</v>
      </c>
      <c r="B6718" s="81">
        <v>10850</v>
      </c>
      <c r="C6718" s="10">
        <f>VLOOKUP(B6718,[1]Planilha8!$X$4:$Y$6629,2,0)</f>
        <v>779665</v>
      </c>
      <c r="D6718" s="27" t="s">
        <v>1771</v>
      </c>
      <c r="E6718" s="12" t="str">
        <f>VLOOKUP(B6718,[1]Planilha8!$X$4:$Z$6629,3,0)</f>
        <v>SESMT</v>
      </c>
      <c r="F6718" s="12" t="str">
        <f>VLOOKUP(B6718,[1]Planilha8!$X$4:$AD$6629,7,0)</f>
        <v>BOM</v>
      </c>
      <c r="G6718" s="82">
        <v>43174</v>
      </c>
      <c r="H6718" s="83">
        <v>783.94</v>
      </c>
      <c r="I6718" s="15" t="s">
        <v>22</v>
      </c>
      <c r="J6718" s="84" t="s">
        <v>1747</v>
      </c>
      <c r="K6718" s="85">
        <v>2059</v>
      </c>
      <c r="L6718" s="86">
        <v>2017006325</v>
      </c>
      <c r="M6718" s="59">
        <v>43465</v>
      </c>
      <c r="N6718" s="60">
        <v>117.59099999999999</v>
      </c>
      <c r="O6718" s="87">
        <v>0.2</v>
      </c>
      <c r="P6718" s="88">
        <v>1.6666666666666701E-2</v>
      </c>
      <c r="Q6718" s="63">
        <v>13.065666666666701</v>
      </c>
      <c r="R6718" s="64">
        <v>130.65666666666701</v>
      </c>
      <c r="S6718" s="25">
        <v>653.28333333333296</v>
      </c>
      <c r="ALF6718" s="26"/>
      <c r="ALG6718" s="26"/>
      <c r="ALH6718" s="26"/>
      <c r="ALI6718" s="26"/>
      <c r="ALJ6718" s="26"/>
      <c r="ALK6718" s="26"/>
      <c r="ALL6718" s="26"/>
      <c r="ALM6718" s="26"/>
      <c r="ALN6718" s="26"/>
      <c r="ALO6718" s="26"/>
      <c r="ALP6718" s="26"/>
      <c r="ALQ6718" s="26"/>
      <c r="ALR6718" s="26"/>
      <c r="ALS6718" s="26"/>
      <c r="ALT6718" s="26"/>
      <c r="ALU6718" s="26"/>
      <c r="ALV6718" s="26"/>
      <c r="ALW6718" s="26"/>
      <c r="ALX6718" s="26"/>
      <c r="ALY6718" s="26"/>
      <c r="ALZ6718" s="26"/>
      <c r="AMA6718" s="26"/>
      <c r="AMB6718" s="26"/>
      <c r="AMC6718" s="26"/>
      <c r="AMD6718" s="26"/>
      <c r="AME6718" s="26"/>
      <c r="AMF6718" s="26"/>
      <c r="AMG6718"/>
      <c r="AMH6718"/>
      <c r="AMI6718"/>
      <c r="AMJ6718"/>
    </row>
    <row r="6719" spans="1:1024" s="2" customFormat="1" ht="38.25" x14ac:dyDescent="0.25">
      <c r="A6719" s="10" t="s">
        <v>1462</v>
      </c>
      <c r="B6719" s="81">
        <v>10851</v>
      </c>
      <c r="C6719" s="10">
        <f>VLOOKUP(B6719,[1]Planilha8!$X$4:$Y$6629,2,0)</f>
        <v>779666</v>
      </c>
      <c r="D6719" s="27" t="s">
        <v>1771</v>
      </c>
      <c r="E6719" s="12" t="str">
        <f>VLOOKUP(B6719,[1]Planilha8!$X$4:$Z$6629,3,0)</f>
        <v>SESMT</v>
      </c>
      <c r="F6719" s="12" t="str">
        <f>VLOOKUP(B6719,[1]Planilha8!$X$4:$AD$6629,7,0)</f>
        <v>BOM</v>
      </c>
      <c r="G6719" s="82">
        <v>43174</v>
      </c>
      <c r="H6719" s="83">
        <v>783.94</v>
      </c>
      <c r="I6719" s="15" t="s">
        <v>22</v>
      </c>
      <c r="J6719" s="84" t="s">
        <v>1747</v>
      </c>
      <c r="K6719" s="85">
        <v>2059</v>
      </c>
      <c r="L6719" s="86">
        <v>2017006325</v>
      </c>
      <c r="M6719" s="59">
        <v>43465</v>
      </c>
      <c r="N6719" s="60">
        <v>117.59099999999999</v>
      </c>
      <c r="O6719" s="87">
        <v>0.2</v>
      </c>
      <c r="P6719" s="88">
        <v>1.6666666666666701E-2</v>
      </c>
      <c r="Q6719" s="63">
        <v>13.065666666666701</v>
      </c>
      <c r="R6719" s="64">
        <v>130.65666666666701</v>
      </c>
      <c r="S6719" s="25">
        <v>653.28333333333296</v>
      </c>
      <c r="ALF6719" s="26"/>
      <c r="ALG6719" s="26"/>
      <c r="ALH6719" s="26"/>
      <c r="ALI6719" s="26"/>
      <c r="ALJ6719" s="26"/>
      <c r="ALK6719" s="26"/>
      <c r="ALL6719" s="26"/>
      <c r="ALM6719" s="26"/>
      <c r="ALN6719" s="26"/>
      <c r="ALO6719" s="26"/>
      <c r="ALP6719" s="26"/>
      <c r="ALQ6719" s="26"/>
      <c r="ALR6719" s="26"/>
      <c r="ALS6719" s="26"/>
      <c r="ALT6719" s="26"/>
      <c r="ALU6719" s="26"/>
      <c r="ALV6719" s="26"/>
      <c r="ALW6719" s="26"/>
      <c r="ALX6719" s="26"/>
      <c r="ALY6719" s="26"/>
      <c r="ALZ6719" s="26"/>
      <c r="AMA6719" s="26"/>
      <c r="AMB6719" s="26"/>
      <c r="AMC6719" s="26"/>
      <c r="AMD6719" s="26"/>
      <c r="AME6719" s="26"/>
      <c r="AMF6719" s="26"/>
      <c r="AMG6719"/>
      <c r="AMH6719"/>
      <c r="AMI6719"/>
      <c r="AMJ6719"/>
    </row>
    <row r="6720" spans="1:1024" s="2" customFormat="1" ht="51" x14ac:dyDescent="0.25">
      <c r="A6720" s="10" t="s">
        <v>1462</v>
      </c>
      <c r="B6720" s="81">
        <v>11016</v>
      </c>
      <c r="C6720" s="10">
        <f>VLOOKUP(B6720,[1]Planilha8!$X$4:$Y$6629,2,0)</f>
        <v>810138</v>
      </c>
      <c r="D6720" s="27" t="s">
        <v>1772</v>
      </c>
      <c r="E6720" s="12" t="str">
        <f>VLOOKUP(B6720,[1]Planilha8!$X$4:$Z$6629,3,0)</f>
        <v>FARMÁCIA – CAF</v>
      </c>
      <c r="F6720" s="12" t="str">
        <f>VLOOKUP(B6720,[1]Planilha8!$X$4:$AD$6629,7,0)</f>
        <v>BOM</v>
      </c>
      <c r="G6720" s="82">
        <v>43206</v>
      </c>
      <c r="H6720" s="83">
        <v>791.67</v>
      </c>
      <c r="I6720" s="15" t="s">
        <v>22</v>
      </c>
      <c r="J6720" s="84" t="s">
        <v>1766</v>
      </c>
      <c r="K6720" s="85">
        <v>363</v>
      </c>
      <c r="L6720" s="86">
        <v>2018000086</v>
      </c>
      <c r="M6720" s="59">
        <v>43465</v>
      </c>
      <c r="N6720" s="60">
        <v>52.777999999999999</v>
      </c>
      <c r="O6720" s="87">
        <v>0.1</v>
      </c>
      <c r="P6720" s="88">
        <v>8.3333333333333297E-3</v>
      </c>
      <c r="Q6720" s="63">
        <v>6.5972499999999998</v>
      </c>
      <c r="R6720" s="64">
        <v>59.375250000000001</v>
      </c>
      <c r="S6720" s="25">
        <v>732.29475000000002</v>
      </c>
      <c r="ALF6720" s="26"/>
      <c r="ALG6720" s="26"/>
      <c r="ALH6720" s="26"/>
      <c r="ALI6720" s="26"/>
      <c r="ALJ6720" s="26"/>
      <c r="ALK6720" s="26"/>
      <c r="ALL6720" s="26"/>
      <c r="ALM6720" s="26"/>
      <c r="ALN6720" s="26"/>
      <c r="ALO6720" s="26"/>
      <c r="ALP6720" s="26"/>
      <c r="ALQ6720" s="26"/>
      <c r="ALR6720" s="26"/>
      <c r="ALS6720" s="26"/>
      <c r="ALT6720" s="26"/>
      <c r="ALU6720" s="26"/>
      <c r="ALV6720" s="26"/>
      <c r="ALW6720" s="26"/>
      <c r="ALX6720" s="26"/>
      <c r="ALY6720" s="26"/>
      <c r="ALZ6720" s="26"/>
      <c r="AMA6720" s="26"/>
      <c r="AMB6720" s="26"/>
      <c r="AMC6720" s="26"/>
      <c r="AMD6720" s="26"/>
      <c r="AME6720" s="26"/>
      <c r="AMF6720" s="26"/>
      <c r="AMG6720"/>
      <c r="AMH6720"/>
      <c r="AMI6720"/>
      <c r="AMJ6720"/>
    </row>
    <row r="6721" spans="1:1024" s="2" customFormat="1" ht="51" x14ac:dyDescent="0.25">
      <c r="A6721" s="10" t="s">
        <v>1462</v>
      </c>
      <c r="B6721" s="81">
        <v>11017</v>
      </c>
      <c r="C6721" s="10">
        <f>VLOOKUP(B6721,[1]Planilha8!$X$4:$Y$6629,2,0)</f>
        <v>810139</v>
      </c>
      <c r="D6721" s="27" t="s">
        <v>1772</v>
      </c>
      <c r="E6721" s="12" t="str">
        <f>VLOOKUP(B6721,[1]Planilha8!$X$4:$Z$6629,3,0)</f>
        <v>FARMÁCIA – CAF</v>
      </c>
      <c r="F6721" s="12" t="str">
        <f>VLOOKUP(B6721,[1]Planilha8!$X$4:$AD$6629,7,0)</f>
        <v>BOM</v>
      </c>
      <c r="G6721" s="82">
        <v>43206</v>
      </c>
      <c r="H6721" s="83">
        <v>791.67</v>
      </c>
      <c r="I6721" s="15" t="s">
        <v>22</v>
      </c>
      <c r="J6721" s="84" t="s">
        <v>1766</v>
      </c>
      <c r="K6721" s="85">
        <v>363</v>
      </c>
      <c r="L6721" s="86">
        <v>2018000086</v>
      </c>
      <c r="M6721" s="59">
        <v>43465</v>
      </c>
      <c r="N6721" s="60">
        <v>52.777999999999999</v>
      </c>
      <c r="O6721" s="87">
        <v>0.1</v>
      </c>
      <c r="P6721" s="88">
        <v>8.3333333333333297E-3</v>
      </c>
      <c r="Q6721" s="63">
        <v>6.5972499999999998</v>
      </c>
      <c r="R6721" s="64">
        <v>59.375250000000001</v>
      </c>
      <c r="S6721" s="25">
        <v>732.29475000000002</v>
      </c>
      <c r="ALF6721" s="26"/>
      <c r="ALG6721" s="26"/>
      <c r="ALH6721" s="26"/>
      <c r="ALI6721" s="26"/>
      <c r="ALJ6721" s="26"/>
      <c r="ALK6721" s="26"/>
      <c r="ALL6721" s="26"/>
      <c r="ALM6721" s="26"/>
      <c r="ALN6721" s="26"/>
      <c r="ALO6721" s="26"/>
      <c r="ALP6721" s="26"/>
      <c r="ALQ6721" s="26"/>
      <c r="ALR6721" s="26"/>
      <c r="ALS6721" s="26"/>
      <c r="ALT6721" s="26"/>
      <c r="ALU6721" s="26"/>
      <c r="ALV6721" s="26"/>
      <c r="ALW6721" s="26"/>
      <c r="ALX6721" s="26"/>
      <c r="ALY6721" s="26"/>
      <c r="ALZ6721" s="26"/>
      <c r="AMA6721" s="26"/>
      <c r="AMB6721" s="26"/>
      <c r="AMC6721" s="26"/>
      <c r="AMD6721" s="26"/>
      <c r="AME6721" s="26"/>
      <c r="AMF6721" s="26"/>
      <c r="AMG6721"/>
      <c r="AMH6721"/>
      <c r="AMI6721"/>
      <c r="AMJ6721"/>
    </row>
    <row r="6722" spans="1:1024" s="2" customFormat="1" ht="51" x14ac:dyDescent="0.25">
      <c r="A6722" s="10" t="s">
        <v>1462</v>
      </c>
      <c r="B6722" s="81">
        <v>11018</v>
      </c>
      <c r="C6722" s="10">
        <f>VLOOKUP(B6722,[1]Planilha8!$X$4:$Y$6629,2,0)</f>
        <v>810140</v>
      </c>
      <c r="D6722" s="27" t="s">
        <v>1772</v>
      </c>
      <c r="E6722" s="12" t="str">
        <f>VLOOKUP(B6722,[1]Planilha8!$X$4:$Z$6629,3,0)</f>
        <v>FARMÁCIA – CAF</v>
      </c>
      <c r="F6722" s="12" t="str">
        <f>VLOOKUP(B6722,[1]Planilha8!$X$4:$AD$6629,7,0)</f>
        <v>BOM</v>
      </c>
      <c r="G6722" s="82">
        <v>43206</v>
      </c>
      <c r="H6722" s="83">
        <v>791.67</v>
      </c>
      <c r="I6722" s="15" t="s">
        <v>22</v>
      </c>
      <c r="J6722" s="84" t="s">
        <v>1766</v>
      </c>
      <c r="K6722" s="85">
        <v>363</v>
      </c>
      <c r="L6722" s="86">
        <v>2018000086</v>
      </c>
      <c r="M6722" s="59">
        <v>43465</v>
      </c>
      <c r="N6722" s="60">
        <v>52.777999999999999</v>
      </c>
      <c r="O6722" s="87">
        <v>0.1</v>
      </c>
      <c r="P6722" s="88">
        <v>8.3333333333333297E-3</v>
      </c>
      <c r="Q6722" s="63">
        <v>6.5972499999999998</v>
      </c>
      <c r="R6722" s="64">
        <v>59.375250000000001</v>
      </c>
      <c r="S6722" s="25">
        <v>732.29475000000002</v>
      </c>
      <c r="ALF6722" s="26"/>
      <c r="ALG6722" s="26"/>
      <c r="ALH6722" s="26"/>
      <c r="ALI6722" s="26"/>
      <c r="ALJ6722" s="26"/>
      <c r="ALK6722" s="26"/>
      <c r="ALL6722" s="26"/>
      <c r="ALM6722" s="26"/>
      <c r="ALN6722" s="26"/>
      <c r="ALO6722" s="26"/>
      <c r="ALP6722" s="26"/>
      <c r="ALQ6722" s="26"/>
      <c r="ALR6722" s="26"/>
      <c r="ALS6722" s="26"/>
      <c r="ALT6722" s="26"/>
      <c r="ALU6722" s="26"/>
      <c r="ALV6722" s="26"/>
      <c r="ALW6722" s="26"/>
      <c r="ALX6722" s="26"/>
      <c r="ALY6722" s="26"/>
      <c r="ALZ6722" s="26"/>
      <c r="AMA6722" s="26"/>
      <c r="AMB6722" s="26"/>
      <c r="AMC6722" s="26"/>
      <c r="AMD6722" s="26"/>
      <c r="AME6722" s="26"/>
      <c r="AMF6722" s="26"/>
      <c r="AMG6722"/>
      <c r="AMH6722"/>
      <c r="AMI6722"/>
      <c r="AMJ6722"/>
    </row>
    <row r="6723" spans="1:1024" s="2" customFormat="1" ht="51" x14ac:dyDescent="0.25">
      <c r="A6723" s="10" t="s">
        <v>1462</v>
      </c>
      <c r="B6723" s="81">
        <v>11019</v>
      </c>
      <c r="C6723" s="10">
        <f>VLOOKUP(B6723,[1]Planilha8!$X$4:$Y$6629,2,0)</f>
        <v>810141</v>
      </c>
      <c r="D6723" s="27" t="s">
        <v>1772</v>
      </c>
      <c r="E6723" s="12" t="str">
        <f>VLOOKUP(B6723,[1]Planilha8!$X$4:$Z$6629,3,0)</f>
        <v>FARMÁCIA – CAF</v>
      </c>
      <c r="F6723" s="12" t="str">
        <f>VLOOKUP(B6723,[1]Planilha8!$X$4:$AD$6629,7,0)</f>
        <v>BOM</v>
      </c>
      <c r="G6723" s="82">
        <v>43206</v>
      </c>
      <c r="H6723" s="83">
        <v>791.67</v>
      </c>
      <c r="I6723" s="15" t="s">
        <v>22</v>
      </c>
      <c r="J6723" s="84" t="s">
        <v>1766</v>
      </c>
      <c r="K6723" s="85">
        <v>363</v>
      </c>
      <c r="L6723" s="86">
        <v>2018000086</v>
      </c>
      <c r="M6723" s="59">
        <v>43465</v>
      </c>
      <c r="N6723" s="60">
        <v>52.777999999999999</v>
      </c>
      <c r="O6723" s="87">
        <v>0.1</v>
      </c>
      <c r="P6723" s="88">
        <v>8.3333333333333297E-3</v>
      </c>
      <c r="Q6723" s="63">
        <v>6.5972499999999998</v>
      </c>
      <c r="R6723" s="64">
        <v>59.375250000000001</v>
      </c>
      <c r="S6723" s="25">
        <v>732.29475000000002</v>
      </c>
      <c r="ALF6723" s="26"/>
      <c r="ALG6723" s="26"/>
      <c r="ALH6723" s="26"/>
      <c r="ALI6723" s="26"/>
      <c r="ALJ6723" s="26"/>
      <c r="ALK6723" s="26"/>
      <c r="ALL6723" s="26"/>
      <c r="ALM6723" s="26"/>
      <c r="ALN6723" s="26"/>
      <c r="ALO6723" s="26"/>
      <c r="ALP6723" s="26"/>
      <c r="ALQ6723" s="26"/>
      <c r="ALR6723" s="26"/>
      <c r="ALS6723" s="26"/>
      <c r="ALT6723" s="26"/>
      <c r="ALU6723" s="26"/>
      <c r="ALV6723" s="26"/>
      <c r="ALW6723" s="26"/>
      <c r="ALX6723" s="26"/>
      <c r="ALY6723" s="26"/>
      <c r="ALZ6723" s="26"/>
      <c r="AMA6723" s="26"/>
      <c r="AMB6723" s="26"/>
      <c r="AMC6723" s="26"/>
      <c r="AMD6723" s="26"/>
      <c r="AME6723" s="26"/>
      <c r="AMF6723" s="26"/>
      <c r="AMG6723"/>
      <c r="AMH6723"/>
      <c r="AMI6723"/>
      <c r="AMJ6723"/>
    </row>
    <row r="6724" spans="1:1024" s="2" customFormat="1" ht="51" x14ac:dyDescent="0.25">
      <c r="A6724" s="10" t="s">
        <v>1462</v>
      </c>
      <c r="B6724" s="81">
        <v>11020</v>
      </c>
      <c r="C6724" s="10">
        <f>VLOOKUP(B6724,[1]Planilha8!$X$4:$Y$6629,2,0)</f>
        <v>810142</v>
      </c>
      <c r="D6724" s="27" t="s">
        <v>1772</v>
      </c>
      <c r="E6724" s="12" t="str">
        <f>VLOOKUP(B6724,[1]Planilha8!$X$4:$Z$6629,3,0)</f>
        <v>FARMÁCIA – CAF</v>
      </c>
      <c r="F6724" s="12" t="str">
        <f>VLOOKUP(B6724,[1]Planilha8!$X$4:$AD$6629,7,0)</f>
        <v>BOM</v>
      </c>
      <c r="G6724" s="82">
        <v>43206</v>
      </c>
      <c r="H6724" s="83">
        <v>791.67</v>
      </c>
      <c r="I6724" s="15" t="s">
        <v>22</v>
      </c>
      <c r="J6724" s="84" t="s">
        <v>1766</v>
      </c>
      <c r="K6724" s="85">
        <v>363</v>
      </c>
      <c r="L6724" s="86">
        <v>2018000086</v>
      </c>
      <c r="M6724" s="59">
        <v>43465</v>
      </c>
      <c r="N6724" s="60">
        <v>52.777999999999999</v>
      </c>
      <c r="O6724" s="87">
        <v>0.1</v>
      </c>
      <c r="P6724" s="88">
        <v>8.3333333333333297E-3</v>
      </c>
      <c r="Q6724" s="63">
        <v>6.5972499999999998</v>
      </c>
      <c r="R6724" s="64">
        <v>59.375250000000001</v>
      </c>
      <c r="S6724" s="25">
        <v>732.29475000000002</v>
      </c>
      <c r="ALF6724" s="26"/>
      <c r="ALG6724" s="26"/>
      <c r="ALH6724" s="26"/>
      <c r="ALI6724" s="26"/>
      <c r="ALJ6724" s="26"/>
      <c r="ALK6724" s="26"/>
      <c r="ALL6724" s="26"/>
      <c r="ALM6724" s="26"/>
      <c r="ALN6724" s="26"/>
      <c r="ALO6724" s="26"/>
      <c r="ALP6724" s="26"/>
      <c r="ALQ6724" s="26"/>
      <c r="ALR6724" s="26"/>
      <c r="ALS6724" s="26"/>
      <c r="ALT6724" s="26"/>
      <c r="ALU6724" s="26"/>
      <c r="ALV6724" s="26"/>
      <c r="ALW6724" s="26"/>
      <c r="ALX6724" s="26"/>
      <c r="ALY6724" s="26"/>
      <c r="ALZ6724" s="26"/>
      <c r="AMA6724" s="26"/>
      <c r="AMB6724" s="26"/>
      <c r="AMC6724" s="26"/>
      <c r="AMD6724" s="26"/>
      <c r="AME6724" s="26"/>
      <c r="AMF6724" s="26"/>
      <c r="AMG6724"/>
      <c r="AMH6724"/>
      <c r="AMI6724"/>
      <c r="AMJ6724"/>
    </row>
    <row r="6725" spans="1:1024" s="2" customFormat="1" ht="51" x14ac:dyDescent="0.25">
      <c r="A6725" s="10" t="s">
        <v>1462</v>
      </c>
      <c r="B6725" s="81">
        <v>11021</v>
      </c>
      <c r="C6725" s="10">
        <f>VLOOKUP(B6725,[1]Planilha8!$X$4:$Y$6629,2,0)</f>
        <v>810143</v>
      </c>
      <c r="D6725" s="27" t="s">
        <v>1772</v>
      </c>
      <c r="E6725" s="12" t="str">
        <f>VLOOKUP(B6725,[1]Planilha8!$X$4:$Z$6629,3,0)</f>
        <v>FARMÁCIA – CAF</v>
      </c>
      <c r="F6725" s="12" t="str">
        <f>VLOOKUP(B6725,[1]Planilha8!$X$4:$AD$6629,7,0)</f>
        <v>BOM</v>
      </c>
      <c r="G6725" s="82">
        <v>43206</v>
      </c>
      <c r="H6725" s="83">
        <v>791.67</v>
      </c>
      <c r="I6725" s="15" t="s">
        <v>22</v>
      </c>
      <c r="J6725" s="84" t="s">
        <v>1766</v>
      </c>
      <c r="K6725" s="85">
        <v>363</v>
      </c>
      <c r="L6725" s="86">
        <v>2018000086</v>
      </c>
      <c r="M6725" s="59">
        <v>43465</v>
      </c>
      <c r="N6725" s="60">
        <v>52.777999999999999</v>
      </c>
      <c r="O6725" s="87">
        <v>0.1</v>
      </c>
      <c r="P6725" s="88">
        <v>8.3333333333333297E-3</v>
      </c>
      <c r="Q6725" s="63">
        <v>6.5972499999999998</v>
      </c>
      <c r="R6725" s="64">
        <v>59.375250000000001</v>
      </c>
      <c r="S6725" s="25">
        <v>732.29475000000002</v>
      </c>
      <c r="ALF6725" s="26"/>
      <c r="ALG6725" s="26"/>
      <c r="ALH6725" s="26"/>
      <c r="ALI6725" s="26"/>
      <c r="ALJ6725" s="26"/>
      <c r="ALK6725" s="26"/>
      <c r="ALL6725" s="26"/>
      <c r="ALM6725" s="26"/>
      <c r="ALN6725" s="26"/>
      <c r="ALO6725" s="26"/>
      <c r="ALP6725" s="26"/>
      <c r="ALQ6725" s="26"/>
      <c r="ALR6725" s="26"/>
      <c r="ALS6725" s="26"/>
      <c r="ALT6725" s="26"/>
      <c r="ALU6725" s="26"/>
      <c r="ALV6725" s="26"/>
      <c r="ALW6725" s="26"/>
      <c r="ALX6725" s="26"/>
      <c r="ALY6725" s="26"/>
      <c r="ALZ6725" s="26"/>
      <c r="AMA6725" s="26"/>
      <c r="AMB6725" s="26"/>
      <c r="AMC6725" s="26"/>
      <c r="AMD6725" s="26"/>
      <c r="AME6725" s="26"/>
      <c r="AMF6725" s="26"/>
      <c r="AMG6725"/>
      <c r="AMH6725"/>
      <c r="AMI6725"/>
      <c r="AMJ6725"/>
    </row>
    <row r="6726" spans="1:1024" s="2" customFormat="1" ht="51" x14ac:dyDescent="0.25">
      <c r="A6726" s="10" t="s">
        <v>1462</v>
      </c>
      <c r="B6726" s="81">
        <v>11022</v>
      </c>
      <c r="C6726" s="10">
        <f>VLOOKUP(B6726,[1]Planilha8!$X$4:$Y$6629,2,0)</f>
        <v>810144</v>
      </c>
      <c r="D6726" s="27" t="s">
        <v>1772</v>
      </c>
      <c r="E6726" s="12" t="str">
        <f>VLOOKUP(B6726,[1]Planilha8!$X$4:$Z$6629,3,0)</f>
        <v>FARMÁCIA – CAF</v>
      </c>
      <c r="F6726" s="12" t="str">
        <f>VLOOKUP(B6726,[1]Planilha8!$X$4:$AD$6629,7,0)</f>
        <v>BOM</v>
      </c>
      <c r="G6726" s="82">
        <v>43206</v>
      </c>
      <c r="H6726" s="83">
        <v>791.67</v>
      </c>
      <c r="I6726" s="15" t="s">
        <v>22</v>
      </c>
      <c r="J6726" s="84" t="s">
        <v>1766</v>
      </c>
      <c r="K6726" s="85">
        <v>363</v>
      </c>
      <c r="L6726" s="86">
        <v>2018000086</v>
      </c>
      <c r="M6726" s="59">
        <v>43465</v>
      </c>
      <c r="N6726" s="60">
        <v>52.777999999999999</v>
      </c>
      <c r="O6726" s="87">
        <v>0.1</v>
      </c>
      <c r="P6726" s="88">
        <v>8.3333333333333297E-3</v>
      </c>
      <c r="Q6726" s="63">
        <v>6.5972499999999998</v>
      </c>
      <c r="R6726" s="64">
        <v>59.375250000000001</v>
      </c>
      <c r="S6726" s="25">
        <v>732.29475000000002</v>
      </c>
      <c r="ALF6726" s="26"/>
      <c r="ALG6726" s="26"/>
      <c r="ALH6726" s="26"/>
      <c r="ALI6726" s="26"/>
      <c r="ALJ6726" s="26"/>
      <c r="ALK6726" s="26"/>
      <c r="ALL6726" s="26"/>
      <c r="ALM6726" s="26"/>
      <c r="ALN6726" s="26"/>
      <c r="ALO6726" s="26"/>
      <c r="ALP6726" s="26"/>
      <c r="ALQ6726" s="26"/>
      <c r="ALR6726" s="26"/>
      <c r="ALS6726" s="26"/>
      <c r="ALT6726" s="26"/>
      <c r="ALU6726" s="26"/>
      <c r="ALV6726" s="26"/>
      <c r="ALW6726" s="26"/>
      <c r="ALX6726" s="26"/>
      <c r="ALY6726" s="26"/>
      <c r="ALZ6726" s="26"/>
      <c r="AMA6726" s="26"/>
      <c r="AMB6726" s="26"/>
      <c r="AMC6726" s="26"/>
      <c r="AMD6726" s="26"/>
      <c r="AME6726" s="26"/>
      <c r="AMF6726" s="26"/>
      <c r="AMG6726"/>
      <c r="AMH6726"/>
      <c r="AMI6726"/>
      <c r="AMJ6726"/>
    </row>
    <row r="6727" spans="1:1024" s="2" customFormat="1" ht="51" x14ac:dyDescent="0.25">
      <c r="A6727" s="10" t="s">
        <v>1462</v>
      </c>
      <c r="B6727" s="81">
        <v>11023</v>
      </c>
      <c r="C6727" s="10">
        <f>VLOOKUP(B6727,[1]Planilha8!$X$4:$Y$6629,2,0)</f>
        <v>810145</v>
      </c>
      <c r="D6727" s="27" t="s">
        <v>1772</v>
      </c>
      <c r="E6727" s="12" t="str">
        <f>VLOOKUP(B6727,[1]Planilha8!$X$4:$Z$6629,3,0)</f>
        <v>FARMÁCIA – CAF</v>
      </c>
      <c r="F6727" s="12" t="str">
        <f>VLOOKUP(B6727,[1]Planilha8!$X$4:$AD$6629,7,0)</f>
        <v>BOM</v>
      </c>
      <c r="G6727" s="82">
        <v>43206</v>
      </c>
      <c r="H6727" s="83">
        <v>791.67</v>
      </c>
      <c r="I6727" s="15" t="s">
        <v>22</v>
      </c>
      <c r="J6727" s="84" t="s">
        <v>1766</v>
      </c>
      <c r="K6727" s="85">
        <v>363</v>
      </c>
      <c r="L6727" s="86">
        <v>2018000086</v>
      </c>
      <c r="M6727" s="59">
        <v>43465</v>
      </c>
      <c r="N6727" s="60">
        <v>52.777999999999999</v>
      </c>
      <c r="O6727" s="87">
        <v>0.1</v>
      </c>
      <c r="P6727" s="88">
        <v>8.3333333333333297E-3</v>
      </c>
      <c r="Q6727" s="63">
        <v>6.5972499999999998</v>
      </c>
      <c r="R6727" s="64">
        <v>59.375250000000001</v>
      </c>
      <c r="S6727" s="25">
        <v>732.29475000000002</v>
      </c>
      <c r="ALF6727" s="26"/>
      <c r="ALG6727" s="26"/>
      <c r="ALH6727" s="26"/>
      <c r="ALI6727" s="26"/>
      <c r="ALJ6727" s="26"/>
      <c r="ALK6727" s="26"/>
      <c r="ALL6727" s="26"/>
      <c r="ALM6727" s="26"/>
      <c r="ALN6727" s="26"/>
      <c r="ALO6727" s="26"/>
      <c r="ALP6727" s="26"/>
      <c r="ALQ6727" s="26"/>
      <c r="ALR6727" s="26"/>
      <c r="ALS6727" s="26"/>
      <c r="ALT6727" s="26"/>
      <c r="ALU6727" s="26"/>
      <c r="ALV6727" s="26"/>
      <c r="ALW6727" s="26"/>
      <c r="ALX6727" s="26"/>
      <c r="ALY6727" s="26"/>
      <c r="ALZ6727" s="26"/>
      <c r="AMA6727" s="26"/>
      <c r="AMB6727" s="26"/>
      <c r="AMC6727" s="26"/>
      <c r="AMD6727" s="26"/>
      <c r="AME6727" s="26"/>
      <c r="AMF6727" s="26"/>
      <c r="AMG6727"/>
      <c r="AMH6727"/>
      <c r="AMI6727"/>
      <c r="AMJ6727"/>
    </row>
    <row r="6728" spans="1:1024" s="2" customFormat="1" ht="51" x14ac:dyDescent="0.25">
      <c r="A6728" s="10" t="s">
        <v>1462</v>
      </c>
      <c r="B6728" s="81">
        <v>11024</v>
      </c>
      <c r="C6728" s="10">
        <f>VLOOKUP(B6728,[1]Planilha8!$X$4:$Y$6629,2,0)</f>
        <v>810146</v>
      </c>
      <c r="D6728" s="27" t="s">
        <v>1772</v>
      </c>
      <c r="E6728" s="12" t="str">
        <f>VLOOKUP(B6728,[1]Planilha8!$X$4:$Z$6629,3,0)</f>
        <v>FARMÁCIA – CAF</v>
      </c>
      <c r="F6728" s="12" t="str">
        <f>VLOOKUP(B6728,[1]Planilha8!$X$4:$AD$6629,7,0)</f>
        <v>BOM</v>
      </c>
      <c r="G6728" s="82">
        <v>43206</v>
      </c>
      <c r="H6728" s="83">
        <v>791.67</v>
      </c>
      <c r="I6728" s="15" t="s">
        <v>22</v>
      </c>
      <c r="J6728" s="84" t="s">
        <v>1766</v>
      </c>
      <c r="K6728" s="85">
        <v>363</v>
      </c>
      <c r="L6728" s="86">
        <v>2018000086</v>
      </c>
      <c r="M6728" s="59">
        <v>43465</v>
      </c>
      <c r="N6728" s="60">
        <v>52.777999999999999</v>
      </c>
      <c r="O6728" s="87">
        <v>0.1</v>
      </c>
      <c r="P6728" s="88">
        <v>8.3333333333333297E-3</v>
      </c>
      <c r="Q6728" s="63">
        <v>6.5972499999999998</v>
      </c>
      <c r="R6728" s="64">
        <v>59.375250000000001</v>
      </c>
      <c r="S6728" s="25">
        <v>732.29475000000002</v>
      </c>
      <c r="ALF6728" s="26"/>
      <c r="ALG6728" s="26"/>
      <c r="ALH6728" s="26"/>
      <c r="ALI6728" s="26"/>
      <c r="ALJ6728" s="26"/>
      <c r="ALK6728" s="26"/>
      <c r="ALL6728" s="26"/>
      <c r="ALM6728" s="26"/>
      <c r="ALN6728" s="26"/>
      <c r="ALO6728" s="26"/>
      <c r="ALP6728" s="26"/>
      <c r="ALQ6728" s="26"/>
      <c r="ALR6728" s="26"/>
      <c r="ALS6728" s="26"/>
      <c r="ALT6728" s="26"/>
      <c r="ALU6728" s="26"/>
      <c r="ALV6728" s="26"/>
      <c r="ALW6728" s="26"/>
      <c r="ALX6728" s="26"/>
      <c r="ALY6728" s="26"/>
      <c r="ALZ6728" s="26"/>
      <c r="AMA6728" s="26"/>
      <c r="AMB6728" s="26"/>
      <c r="AMC6728" s="26"/>
      <c r="AMD6728" s="26"/>
      <c r="AME6728" s="26"/>
      <c r="AMF6728" s="26"/>
      <c r="AMG6728"/>
      <c r="AMH6728"/>
      <c r="AMI6728"/>
      <c r="AMJ6728"/>
    </row>
    <row r="6729" spans="1:1024" s="2" customFormat="1" ht="51" x14ac:dyDescent="0.25">
      <c r="A6729" s="10" t="s">
        <v>1462</v>
      </c>
      <c r="B6729" s="81">
        <v>11025</v>
      </c>
      <c r="C6729" s="10">
        <f>VLOOKUP(B6729,[1]Planilha8!$X$4:$Y$6629,2,0)</f>
        <v>810147</v>
      </c>
      <c r="D6729" s="27" t="s">
        <v>1772</v>
      </c>
      <c r="E6729" s="12" t="str">
        <f>VLOOKUP(B6729,[1]Planilha8!$X$4:$Z$6629,3,0)</f>
        <v>FARMÁCIA – CAF</v>
      </c>
      <c r="F6729" s="12" t="str">
        <f>VLOOKUP(B6729,[1]Planilha8!$X$4:$AD$6629,7,0)</f>
        <v>BOM</v>
      </c>
      <c r="G6729" s="82">
        <v>43206</v>
      </c>
      <c r="H6729" s="83">
        <v>791.67</v>
      </c>
      <c r="I6729" s="15" t="s">
        <v>22</v>
      </c>
      <c r="J6729" s="84" t="s">
        <v>1766</v>
      </c>
      <c r="K6729" s="85">
        <v>363</v>
      </c>
      <c r="L6729" s="86">
        <v>2018000086</v>
      </c>
      <c r="M6729" s="59">
        <v>43465</v>
      </c>
      <c r="N6729" s="60">
        <v>52.777999999999999</v>
      </c>
      <c r="O6729" s="87">
        <v>0.1</v>
      </c>
      <c r="P6729" s="88">
        <v>8.3333333333333297E-3</v>
      </c>
      <c r="Q6729" s="63">
        <v>6.5972499999999998</v>
      </c>
      <c r="R6729" s="64">
        <v>59.375250000000001</v>
      </c>
      <c r="S6729" s="25">
        <v>732.29475000000002</v>
      </c>
      <c r="ALF6729" s="26"/>
      <c r="ALG6729" s="26"/>
      <c r="ALH6729" s="26"/>
      <c r="ALI6729" s="26"/>
      <c r="ALJ6729" s="26"/>
      <c r="ALK6729" s="26"/>
      <c r="ALL6729" s="26"/>
      <c r="ALM6729" s="26"/>
      <c r="ALN6729" s="26"/>
      <c r="ALO6729" s="26"/>
      <c r="ALP6729" s="26"/>
      <c r="ALQ6729" s="26"/>
      <c r="ALR6729" s="26"/>
      <c r="ALS6729" s="26"/>
      <c r="ALT6729" s="26"/>
      <c r="ALU6729" s="26"/>
      <c r="ALV6729" s="26"/>
      <c r="ALW6729" s="26"/>
      <c r="ALX6729" s="26"/>
      <c r="ALY6729" s="26"/>
      <c r="ALZ6729" s="26"/>
      <c r="AMA6729" s="26"/>
      <c r="AMB6729" s="26"/>
      <c r="AMC6729" s="26"/>
      <c r="AMD6729" s="26"/>
      <c r="AME6729" s="26"/>
      <c r="AMF6729" s="26"/>
      <c r="AMG6729"/>
      <c r="AMH6729"/>
      <c r="AMI6729"/>
      <c r="AMJ6729"/>
    </row>
    <row r="6730" spans="1:1024" s="2" customFormat="1" ht="51" x14ac:dyDescent="0.25">
      <c r="A6730" s="10" t="s">
        <v>1462</v>
      </c>
      <c r="B6730" s="81">
        <v>11026</v>
      </c>
      <c r="C6730" s="10">
        <f>VLOOKUP(B6730,[1]Planilha8!$X$4:$Y$6629,2,0)</f>
        <v>810148</v>
      </c>
      <c r="D6730" s="27" t="s">
        <v>1772</v>
      </c>
      <c r="E6730" s="12" t="str">
        <f>VLOOKUP(B6730,[1]Planilha8!$X$4:$Z$6629,3,0)</f>
        <v>FARMÁCIA – CAF</v>
      </c>
      <c r="F6730" s="12" t="str">
        <f>VLOOKUP(B6730,[1]Planilha8!$X$4:$AD$6629,7,0)</f>
        <v>BOM</v>
      </c>
      <c r="G6730" s="82">
        <v>43206</v>
      </c>
      <c r="H6730" s="83">
        <v>791.67</v>
      </c>
      <c r="I6730" s="15" t="s">
        <v>22</v>
      </c>
      <c r="J6730" s="84" t="s">
        <v>1766</v>
      </c>
      <c r="K6730" s="85">
        <v>363</v>
      </c>
      <c r="L6730" s="86">
        <v>2018000086</v>
      </c>
      <c r="M6730" s="59">
        <v>43465</v>
      </c>
      <c r="N6730" s="60">
        <v>52.777999999999999</v>
      </c>
      <c r="O6730" s="87">
        <v>0.1</v>
      </c>
      <c r="P6730" s="88">
        <v>8.3333333333333297E-3</v>
      </c>
      <c r="Q6730" s="63">
        <v>6.5972499999999998</v>
      </c>
      <c r="R6730" s="64">
        <v>59.375250000000001</v>
      </c>
      <c r="S6730" s="25">
        <v>732.29475000000002</v>
      </c>
      <c r="ALF6730" s="26"/>
      <c r="ALG6730" s="26"/>
      <c r="ALH6730" s="26"/>
      <c r="ALI6730" s="26"/>
      <c r="ALJ6730" s="26"/>
      <c r="ALK6730" s="26"/>
      <c r="ALL6730" s="26"/>
      <c r="ALM6730" s="26"/>
      <c r="ALN6730" s="26"/>
      <c r="ALO6730" s="26"/>
      <c r="ALP6730" s="26"/>
      <c r="ALQ6730" s="26"/>
      <c r="ALR6730" s="26"/>
      <c r="ALS6730" s="26"/>
      <c r="ALT6730" s="26"/>
      <c r="ALU6730" s="26"/>
      <c r="ALV6730" s="26"/>
      <c r="ALW6730" s="26"/>
      <c r="ALX6730" s="26"/>
      <c r="ALY6730" s="26"/>
      <c r="ALZ6730" s="26"/>
      <c r="AMA6730" s="26"/>
      <c r="AMB6730" s="26"/>
      <c r="AMC6730" s="26"/>
      <c r="AMD6730" s="26"/>
      <c r="AME6730" s="26"/>
      <c r="AMF6730" s="26"/>
      <c r="AMG6730"/>
      <c r="AMH6730"/>
      <c r="AMI6730"/>
      <c r="AMJ6730"/>
    </row>
    <row r="6731" spans="1:1024" s="2" customFormat="1" ht="51" x14ac:dyDescent="0.25">
      <c r="A6731" s="10" t="s">
        <v>1462</v>
      </c>
      <c r="B6731" s="81">
        <v>11027</v>
      </c>
      <c r="C6731" s="10">
        <f>VLOOKUP(B6731,[1]Planilha8!$X$4:$Y$6629,2,0)</f>
        <v>810149</v>
      </c>
      <c r="D6731" s="27" t="s">
        <v>1772</v>
      </c>
      <c r="E6731" s="12" t="str">
        <f>VLOOKUP(B6731,[1]Planilha8!$X$4:$Z$6629,3,0)</f>
        <v>FARMÁCIA – CAF</v>
      </c>
      <c r="F6731" s="12" t="str">
        <f>VLOOKUP(B6731,[1]Planilha8!$X$4:$AD$6629,7,0)</f>
        <v>BOM</v>
      </c>
      <c r="G6731" s="82">
        <v>43206</v>
      </c>
      <c r="H6731" s="83">
        <v>791.67</v>
      </c>
      <c r="I6731" s="15" t="s">
        <v>22</v>
      </c>
      <c r="J6731" s="84" t="s">
        <v>1766</v>
      </c>
      <c r="K6731" s="85">
        <v>363</v>
      </c>
      <c r="L6731" s="86">
        <v>2018000086</v>
      </c>
      <c r="M6731" s="59">
        <v>43465</v>
      </c>
      <c r="N6731" s="60">
        <v>52.777999999999999</v>
      </c>
      <c r="O6731" s="87">
        <v>0.1</v>
      </c>
      <c r="P6731" s="88">
        <v>8.3333333333333297E-3</v>
      </c>
      <c r="Q6731" s="63">
        <v>6.5972499999999998</v>
      </c>
      <c r="R6731" s="64">
        <v>59.375250000000001</v>
      </c>
      <c r="S6731" s="25">
        <v>732.29475000000002</v>
      </c>
      <c r="ALF6731" s="26"/>
      <c r="ALG6731" s="26"/>
      <c r="ALH6731" s="26"/>
      <c r="ALI6731" s="26"/>
      <c r="ALJ6731" s="26"/>
      <c r="ALK6731" s="26"/>
      <c r="ALL6731" s="26"/>
      <c r="ALM6731" s="26"/>
      <c r="ALN6731" s="26"/>
      <c r="ALO6731" s="26"/>
      <c r="ALP6731" s="26"/>
      <c r="ALQ6731" s="26"/>
      <c r="ALR6731" s="26"/>
      <c r="ALS6731" s="26"/>
      <c r="ALT6731" s="26"/>
      <c r="ALU6731" s="26"/>
      <c r="ALV6731" s="26"/>
      <c r="ALW6731" s="26"/>
      <c r="ALX6731" s="26"/>
      <c r="ALY6731" s="26"/>
      <c r="ALZ6731" s="26"/>
      <c r="AMA6731" s="26"/>
      <c r="AMB6731" s="26"/>
      <c r="AMC6731" s="26"/>
      <c r="AMD6731" s="26"/>
      <c r="AME6731" s="26"/>
      <c r="AMF6731" s="26"/>
      <c r="AMG6731"/>
      <c r="AMH6731"/>
      <c r="AMI6731"/>
      <c r="AMJ6731"/>
    </row>
    <row r="6732" spans="1:1024" s="2" customFormat="1" ht="51" x14ac:dyDescent="0.25">
      <c r="A6732" s="10" t="s">
        <v>1462</v>
      </c>
      <c r="B6732" s="81">
        <v>11028</v>
      </c>
      <c r="C6732" s="10">
        <f>VLOOKUP(B6732,[1]Planilha8!$X$4:$Y$6629,2,0)</f>
        <v>810150</v>
      </c>
      <c r="D6732" s="27" t="s">
        <v>1772</v>
      </c>
      <c r="E6732" s="12" t="str">
        <f>VLOOKUP(B6732,[1]Planilha8!$X$4:$Z$6629,3,0)</f>
        <v>FARMÁCIA – CAF</v>
      </c>
      <c r="F6732" s="12" t="str">
        <f>VLOOKUP(B6732,[1]Planilha8!$X$4:$AD$6629,7,0)</f>
        <v>BOM</v>
      </c>
      <c r="G6732" s="82">
        <v>43206</v>
      </c>
      <c r="H6732" s="83">
        <v>791.67</v>
      </c>
      <c r="I6732" s="15" t="s">
        <v>22</v>
      </c>
      <c r="J6732" s="84" t="s">
        <v>1766</v>
      </c>
      <c r="K6732" s="85">
        <v>363</v>
      </c>
      <c r="L6732" s="86">
        <v>2018000086</v>
      </c>
      <c r="M6732" s="59">
        <v>43465</v>
      </c>
      <c r="N6732" s="60">
        <v>52.777999999999999</v>
      </c>
      <c r="O6732" s="87">
        <v>0.1</v>
      </c>
      <c r="P6732" s="88">
        <v>8.3333333333333297E-3</v>
      </c>
      <c r="Q6732" s="63">
        <v>6.5972499999999998</v>
      </c>
      <c r="R6732" s="64">
        <v>59.375250000000001</v>
      </c>
      <c r="S6732" s="25">
        <v>732.29475000000002</v>
      </c>
      <c r="ALF6732" s="26"/>
      <c r="ALG6732" s="26"/>
      <c r="ALH6732" s="26"/>
      <c r="ALI6732" s="26"/>
      <c r="ALJ6732" s="26"/>
      <c r="ALK6732" s="26"/>
      <c r="ALL6732" s="26"/>
      <c r="ALM6732" s="26"/>
      <c r="ALN6732" s="26"/>
      <c r="ALO6732" s="26"/>
      <c r="ALP6732" s="26"/>
      <c r="ALQ6732" s="26"/>
      <c r="ALR6732" s="26"/>
      <c r="ALS6732" s="26"/>
      <c r="ALT6732" s="26"/>
      <c r="ALU6732" s="26"/>
      <c r="ALV6732" s="26"/>
      <c r="ALW6732" s="26"/>
      <c r="ALX6732" s="26"/>
      <c r="ALY6732" s="26"/>
      <c r="ALZ6732" s="26"/>
      <c r="AMA6732" s="26"/>
      <c r="AMB6732" s="26"/>
      <c r="AMC6732" s="26"/>
      <c r="AMD6732" s="26"/>
      <c r="AME6732" s="26"/>
      <c r="AMF6732" s="26"/>
      <c r="AMG6732"/>
      <c r="AMH6732"/>
      <c r="AMI6732"/>
      <c r="AMJ6732"/>
    </row>
    <row r="6733" spans="1:1024" s="2" customFormat="1" ht="51" x14ac:dyDescent="0.25">
      <c r="A6733" s="10" t="s">
        <v>1462</v>
      </c>
      <c r="B6733" s="81">
        <v>11029</v>
      </c>
      <c r="C6733" s="10">
        <f>VLOOKUP(B6733,[1]Planilha8!$X$4:$Y$6629,2,0)</f>
        <v>810151</v>
      </c>
      <c r="D6733" s="27" t="s">
        <v>1772</v>
      </c>
      <c r="E6733" s="12" t="str">
        <f>VLOOKUP(B6733,[1]Planilha8!$X$4:$Z$6629,3,0)</f>
        <v>FARMÁCIA – CAF</v>
      </c>
      <c r="F6733" s="12" t="str">
        <f>VLOOKUP(B6733,[1]Planilha8!$X$4:$AD$6629,7,0)</f>
        <v>BOM</v>
      </c>
      <c r="G6733" s="82">
        <v>43206</v>
      </c>
      <c r="H6733" s="83">
        <v>791.67</v>
      </c>
      <c r="I6733" s="15" t="s">
        <v>22</v>
      </c>
      <c r="J6733" s="84" t="s">
        <v>1766</v>
      </c>
      <c r="K6733" s="85">
        <v>363</v>
      </c>
      <c r="L6733" s="86">
        <v>2018000086</v>
      </c>
      <c r="M6733" s="59">
        <v>43465</v>
      </c>
      <c r="N6733" s="60">
        <v>52.777999999999999</v>
      </c>
      <c r="O6733" s="87">
        <v>0.1</v>
      </c>
      <c r="P6733" s="88">
        <v>8.3333333333333297E-3</v>
      </c>
      <c r="Q6733" s="63">
        <v>6.5972499999999998</v>
      </c>
      <c r="R6733" s="64">
        <v>59.375250000000001</v>
      </c>
      <c r="S6733" s="25">
        <v>732.29475000000002</v>
      </c>
      <c r="ALF6733" s="26"/>
      <c r="ALG6733" s="26"/>
      <c r="ALH6733" s="26"/>
      <c r="ALI6733" s="26"/>
      <c r="ALJ6733" s="26"/>
      <c r="ALK6733" s="26"/>
      <c r="ALL6733" s="26"/>
      <c r="ALM6733" s="26"/>
      <c r="ALN6733" s="26"/>
      <c r="ALO6733" s="26"/>
      <c r="ALP6733" s="26"/>
      <c r="ALQ6733" s="26"/>
      <c r="ALR6733" s="26"/>
      <c r="ALS6733" s="26"/>
      <c r="ALT6733" s="26"/>
      <c r="ALU6733" s="26"/>
      <c r="ALV6733" s="26"/>
      <c r="ALW6733" s="26"/>
      <c r="ALX6733" s="26"/>
      <c r="ALY6733" s="26"/>
      <c r="ALZ6733" s="26"/>
      <c r="AMA6733" s="26"/>
      <c r="AMB6733" s="26"/>
      <c r="AMC6733" s="26"/>
      <c r="AMD6733" s="26"/>
      <c r="AME6733" s="26"/>
      <c r="AMF6733" s="26"/>
      <c r="AMG6733"/>
      <c r="AMH6733"/>
      <c r="AMI6733"/>
      <c r="AMJ6733"/>
    </row>
    <row r="6734" spans="1:1024" s="2" customFormat="1" ht="51" x14ac:dyDescent="0.25">
      <c r="A6734" s="10" t="s">
        <v>1462</v>
      </c>
      <c r="B6734" s="81">
        <v>11030</v>
      </c>
      <c r="C6734" s="10">
        <f>VLOOKUP(B6734,[1]Planilha8!$X$4:$Y$6629,2,0)</f>
        <v>810152</v>
      </c>
      <c r="D6734" s="27" t="s">
        <v>1772</v>
      </c>
      <c r="E6734" s="12" t="str">
        <f>VLOOKUP(B6734,[1]Planilha8!$X$4:$Z$6629,3,0)</f>
        <v>FARMÁCIA – CAF</v>
      </c>
      <c r="F6734" s="12" t="str">
        <f>VLOOKUP(B6734,[1]Planilha8!$X$4:$AD$6629,7,0)</f>
        <v>BOM</v>
      </c>
      <c r="G6734" s="82">
        <v>43206</v>
      </c>
      <c r="H6734" s="83">
        <v>791.67</v>
      </c>
      <c r="I6734" s="15" t="s">
        <v>22</v>
      </c>
      <c r="J6734" s="84" t="s">
        <v>1766</v>
      </c>
      <c r="K6734" s="85">
        <v>363</v>
      </c>
      <c r="L6734" s="86">
        <v>2018000086</v>
      </c>
      <c r="M6734" s="59">
        <v>43465</v>
      </c>
      <c r="N6734" s="60">
        <v>52.777999999999999</v>
      </c>
      <c r="O6734" s="87">
        <v>0.1</v>
      </c>
      <c r="P6734" s="88">
        <v>8.3333333333333297E-3</v>
      </c>
      <c r="Q6734" s="63">
        <v>6.5972499999999998</v>
      </c>
      <c r="R6734" s="64">
        <v>59.375250000000001</v>
      </c>
      <c r="S6734" s="25">
        <v>732.29475000000002</v>
      </c>
      <c r="ALF6734" s="26"/>
      <c r="ALG6734" s="26"/>
      <c r="ALH6734" s="26"/>
      <c r="ALI6734" s="26"/>
      <c r="ALJ6734" s="26"/>
      <c r="ALK6734" s="26"/>
      <c r="ALL6734" s="26"/>
      <c r="ALM6734" s="26"/>
      <c r="ALN6734" s="26"/>
      <c r="ALO6734" s="26"/>
      <c r="ALP6734" s="26"/>
      <c r="ALQ6734" s="26"/>
      <c r="ALR6734" s="26"/>
      <c r="ALS6734" s="26"/>
      <c r="ALT6734" s="26"/>
      <c r="ALU6734" s="26"/>
      <c r="ALV6734" s="26"/>
      <c r="ALW6734" s="26"/>
      <c r="ALX6734" s="26"/>
      <c r="ALY6734" s="26"/>
      <c r="ALZ6734" s="26"/>
      <c r="AMA6734" s="26"/>
      <c r="AMB6734" s="26"/>
      <c r="AMC6734" s="26"/>
      <c r="AMD6734" s="26"/>
      <c r="AME6734" s="26"/>
      <c r="AMF6734" s="26"/>
      <c r="AMG6734"/>
      <c r="AMH6734"/>
      <c r="AMI6734"/>
      <c r="AMJ6734"/>
    </row>
    <row r="6735" spans="1:1024" s="2" customFormat="1" ht="51" x14ac:dyDescent="0.25">
      <c r="A6735" s="10" t="s">
        <v>1462</v>
      </c>
      <c r="B6735" s="81">
        <v>11031</v>
      </c>
      <c r="C6735" s="10">
        <f>VLOOKUP(B6735,[1]Planilha8!$X$4:$Y$6629,2,0)</f>
        <v>810153</v>
      </c>
      <c r="D6735" s="27" t="s">
        <v>1772</v>
      </c>
      <c r="E6735" s="12" t="str">
        <f>VLOOKUP(B6735,[1]Planilha8!$X$4:$Z$6629,3,0)</f>
        <v>FARMÁCIA – CAF</v>
      </c>
      <c r="F6735" s="12" t="str">
        <f>VLOOKUP(B6735,[1]Planilha8!$X$4:$AD$6629,7,0)</f>
        <v>BOM</v>
      </c>
      <c r="G6735" s="82">
        <v>43206</v>
      </c>
      <c r="H6735" s="83">
        <v>791.67</v>
      </c>
      <c r="I6735" s="15" t="s">
        <v>22</v>
      </c>
      <c r="J6735" s="84" t="s">
        <v>1766</v>
      </c>
      <c r="K6735" s="85">
        <v>363</v>
      </c>
      <c r="L6735" s="86">
        <v>2018000086</v>
      </c>
      <c r="M6735" s="59">
        <v>43465</v>
      </c>
      <c r="N6735" s="60">
        <v>52.777999999999999</v>
      </c>
      <c r="O6735" s="87">
        <v>0.1</v>
      </c>
      <c r="P6735" s="88">
        <v>8.3333333333333297E-3</v>
      </c>
      <c r="Q6735" s="63">
        <v>6.5972499999999998</v>
      </c>
      <c r="R6735" s="64">
        <v>59.375250000000001</v>
      </c>
      <c r="S6735" s="25">
        <v>732.29475000000002</v>
      </c>
      <c r="ALF6735" s="26"/>
      <c r="ALG6735" s="26"/>
      <c r="ALH6735" s="26"/>
      <c r="ALI6735" s="26"/>
      <c r="ALJ6735" s="26"/>
      <c r="ALK6735" s="26"/>
      <c r="ALL6735" s="26"/>
      <c r="ALM6735" s="26"/>
      <c r="ALN6735" s="26"/>
      <c r="ALO6735" s="26"/>
      <c r="ALP6735" s="26"/>
      <c r="ALQ6735" s="26"/>
      <c r="ALR6735" s="26"/>
      <c r="ALS6735" s="26"/>
      <c r="ALT6735" s="26"/>
      <c r="ALU6735" s="26"/>
      <c r="ALV6735" s="26"/>
      <c r="ALW6735" s="26"/>
      <c r="ALX6735" s="26"/>
      <c r="ALY6735" s="26"/>
      <c r="ALZ6735" s="26"/>
      <c r="AMA6735" s="26"/>
      <c r="AMB6735" s="26"/>
      <c r="AMC6735" s="26"/>
      <c r="AMD6735" s="26"/>
      <c r="AME6735" s="26"/>
      <c r="AMF6735" s="26"/>
      <c r="AMG6735"/>
      <c r="AMH6735"/>
      <c r="AMI6735"/>
      <c r="AMJ6735"/>
    </row>
    <row r="6736" spans="1:1024" s="2" customFormat="1" ht="51" x14ac:dyDescent="0.25">
      <c r="A6736" s="10" t="s">
        <v>1462</v>
      </c>
      <c r="B6736" s="81">
        <v>11032</v>
      </c>
      <c r="C6736" s="10">
        <f>VLOOKUP(B6736,[1]Planilha8!$X$4:$Y$6629,2,0)</f>
        <v>810154</v>
      </c>
      <c r="D6736" s="27" t="s">
        <v>1772</v>
      </c>
      <c r="E6736" s="12" t="str">
        <f>VLOOKUP(B6736,[1]Planilha8!$X$4:$Z$6629,3,0)</f>
        <v>FARMÁCIA – CAF</v>
      </c>
      <c r="F6736" s="12" t="str">
        <f>VLOOKUP(B6736,[1]Planilha8!$X$4:$AD$6629,7,0)</f>
        <v>BOM</v>
      </c>
      <c r="G6736" s="82">
        <v>43206</v>
      </c>
      <c r="H6736" s="83">
        <v>791.67</v>
      </c>
      <c r="I6736" s="15" t="s">
        <v>22</v>
      </c>
      <c r="J6736" s="84" t="s">
        <v>1766</v>
      </c>
      <c r="K6736" s="85">
        <v>363</v>
      </c>
      <c r="L6736" s="86">
        <v>2018000086</v>
      </c>
      <c r="M6736" s="59">
        <v>43465</v>
      </c>
      <c r="N6736" s="60">
        <v>52.777999999999999</v>
      </c>
      <c r="O6736" s="87">
        <v>0.1</v>
      </c>
      <c r="P6736" s="88">
        <v>8.3333333333333297E-3</v>
      </c>
      <c r="Q6736" s="63">
        <v>6.5972499999999998</v>
      </c>
      <c r="R6736" s="64">
        <v>59.375250000000001</v>
      </c>
      <c r="S6736" s="25">
        <v>732.29475000000002</v>
      </c>
      <c r="ALF6736" s="26"/>
      <c r="ALG6736" s="26"/>
      <c r="ALH6736" s="26"/>
      <c r="ALI6736" s="26"/>
      <c r="ALJ6736" s="26"/>
      <c r="ALK6736" s="26"/>
      <c r="ALL6736" s="26"/>
      <c r="ALM6736" s="26"/>
      <c r="ALN6736" s="26"/>
      <c r="ALO6736" s="26"/>
      <c r="ALP6736" s="26"/>
      <c r="ALQ6736" s="26"/>
      <c r="ALR6736" s="26"/>
      <c r="ALS6736" s="26"/>
      <c r="ALT6736" s="26"/>
      <c r="ALU6736" s="26"/>
      <c r="ALV6736" s="26"/>
      <c r="ALW6736" s="26"/>
      <c r="ALX6736" s="26"/>
      <c r="ALY6736" s="26"/>
      <c r="ALZ6736" s="26"/>
      <c r="AMA6736" s="26"/>
      <c r="AMB6736" s="26"/>
      <c r="AMC6736" s="26"/>
      <c r="AMD6736" s="26"/>
      <c r="AME6736" s="26"/>
      <c r="AMF6736" s="26"/>
      <c r="AMG6736"/>
      <c r="AMH6736"/>
      <c r="AMI6736"/>
      <c r="AMJ6736"/>
    </row>
    <row r="6737" spans="1:1024" s="2" customFormat="1" ht="51" x14ac:dyDescent="0.25">
      <c r="A6737" s="10" t="s">
        <v>1462</v>
      </c>
      <c r="B6737" s="81">
        <v>11033</v>
      </c>
      <c r="C6737" s="10">
        <f>VLOOKUP(B6737,[1]Planilha8!$X$4:$Y$6629,2,0)</f>
        <v>810155</v>
      </c>
      <c r="D6737" s="27" t="s">
        <v>1772</v>
      </c>
      <c r="E6737" s="12" t="str">
        <f>VLOOKUP(B6737,[1]Planilha8!$X$4:$Z$6629,3,0)</f>
        <v>FARMÁCIA – CAF</v>
      </c>
      <c r="F6737" s="12" t="str">
        <f>VLOOKUP(B6737,[1]Planilha8!$X$4:$AD$6629,7,0)</f>
        <v>BOM</v>
      </c>
      <c r="G6737" s="82">
        <v>43206</v>
      </c>
      <c r="H6737" s="83">
        <v>791.67</v>
      </c>
      <c r="I6737" s="15" t="s">
        <v>22</v>
      </c>
      <c r="J6737" s="84" t="s">
        <v>1766</v>
      </c>
      <c r="K6737" s="85">
        <v>363</v>
      </c>
      <c r="L6737" s="86">
        <v>2018000086</v>
      </c>
      <c r="M6737" s="59">
        <v>43465</v>
      </c>
      <c r="N6737" s="60">
        <v>52.777999999999999</v>
      </c>
      <c r="O6737" s="87">
        <v>0.1</v>
      </c>
      <c r="P6737" s="88">
        <v>8.3333333333333297E-3</v>
      </c>
      <c r="Q6737" s="63">
        <v>6.5972499999999998</v>
      </c>
      <c r="R6737" s="64">
        <v>59.375250000000001</v>
      </c>
      <c r="S6737" s="25">
        <v>732.29475000000002</v>
      </c>
      <c r="ALF6737" s="26"/>
      <c r="ALG6737" s="26"/>
      <c r="ALH6737" s="26"/>
      <c r="ALI6737" s="26"/>
      <c r="ALJ6737" s="26"/>
      <c r="ALK6737" s="26"/>
      <c r="ALL6737" s="26"/>
      <c r="ALM6737" s="26"/>
      <c r="ALN6737" s="26"/>
      <c r="ALO6737" s="26"/>
      <c r="ALP6737" s="26"/>
      <c r="ALQ6737" s="26"/>
      <c r="ALR6737" s="26"/>
      <c r="ALS6737" s="26"/>
      <c r="ALT6737" s="26"/>
      <c r="ALU6737" s="26"/>
      <c r="ALV6737" s="26"/>
      <c r="ALW6737" s="26"/>
      <c r="ALX6737" s="26"/>
      <c r="ALY6737" s="26"/>
      <c r="ALZ6737" s="26"/>
      <c r="AMA6737" s="26"/>
      <c r="AMB6737" s="26"/>
      <c r="AMC6737" s="26"/>
      <c r="AMD6737" s="26"/>
      <c r="AME6737" s="26"/>
      <c r="AMF6737" s="26"/>
      <c r="AMG6737"/>
      <c r="AMH6737"/>
      <c r="AMI6737"/>
      <c r="AMJ6737"/>
    </row>
    <row r="6738" spans="1:1024" s="2" customFormat="1" ht="51" x14ac:dyDescent="0.25">
      <c r="A6738" s="10" t="s">
        <v>1462</v>
      </c>
      <c r="B6738" s="81">
        <v>11034</v>
      </c>
      <c r="C6738" s="10">
        <f>VLOOKUP(B6738,[1]Planilha8!$X$4:$Y$6629,2,0)</f>
        <v>810156</v>
      </c>
      <c r="D6738" s="27" t="s">
        <v>1772</v>
      </c>
      <c r="E6738" s="12" t="str">
        <f>VLOOKUP(B6738,[1]Planilha8!$X$4:$Z$6629,3,0)</f>
        <v>FARMÁCIA – CAF</v>
      </c>
      <c r="F6738" s="12" t="str">
        <f>VLOOKUP(B6738,[1]Planilha8!$X$4:$AD$6629,7,0)</f>
        <v>BOM</v>
      </c>
      <c r="G6738" s="82">
        <v>43206</v>
      </c>
      <c r="H6738" s="83">
        <v>791.67</v>
      </c>
      <c r="I6738" s="15" t="s">
        <v>22</v>
      </c>
      <c r="J6738" s="84" t="s">
        <v>1766</v>
      </c>
      <c r="K6738" s="85">
        <v>363</v>
      </c>
      <c r="L6738" s="86">
        <v>2018000086</v>
      </c>
      <c r="M6738" s="59">
        <v>43465</v>
      </c>
      <c r="N6738" s="60">
        <v>52.777999999999999</v>
      </c>
      <c r="O6738" s="87">
        <v>0.1</v>
      </c>
      <c r="P6738" s="88">
        <v>8.3333333333333297E-3</v>
      </c>
      <c r="Q6738" s="63">
        <v>6.5972499999999998</v>
      </c>
      <c r="R6738" s="64">
        <v>59.375250000000001</v>
      </c>
      <c r="S6738" s="25">
        <v>732.29475000000002</v>
      </c>
      <c r="ALF6738" s="26"/>
      <c r="ALG6738" s="26"/>
      <c r="ALH6738" s="26"/>
      <c r="ALI6738" s="26"/>
      <c r="ALJ6738" s="26"/>
      <c r="ALK6738" s="26"/>
      <c r="ALL6738" s="26"/>
      <c r="ALM6738" s="26"/>
      <c r="ALN6738" s="26"/>
      <c r="ALO6738" s="26"/>
      <c r="ALP6738" s="26"/>
      <c r="ALQ6738" s="26"/>
      <c r="ALR6738" s="26"/>
      <c r="ALS6738" s="26"/>
      <c r="ALT6738" s="26"/>
      <c r="ALU6738" s="26"/>
      <c r="ALV6738" s="26"/>
      <c r="ALW6738" s="26"/>
      <c r="ALX6738" s="26"/>
      <c r="ALY6738" s="26"/>
      <c r="ALZ6738" s="26"/>
      <c r="AMA6738" s="26"/>
      <c r="AMB6738" s="26"/>
      <c r="AMC6738" s="26"/>
      <c r="AMD6738" s="26"/>
      <c r="AME6738" s="26"/>
      <c r="AMF6738" s="26"/>
      <c r="AMG6738"/>
      <c r="AMH6738"/>
      <c r="AMI6738"/>
      <c r="AMJ6738"/>
    </row>
    <row r="6739" spans="1:1024" s="2" customFormat="1" ht="51" x14ac:dyDescent="0.25">
      <c r="A6739" s="10" t="s">
        <v>1462</v>
      </c>
      <c r="B6739" s="81">
        <v>11035</v>
      </c>
      <c r="C6739" s="10">
        <f>VLOOKUP(B6739,[1]Planilha8!$X$4:$Y$6629,2,0)</f>
        <v>810157</v>
      </c>
      <c r="D6739" s="27" t="s">
        <v>1772</v>
      </c>
      <c r="E6739" s="12" t="str">
        <f>VLOOKUP(B6739,[1]Planilha8!$X$4:$Z$6629,3,0)</f>
        <v>FARMÁCIA – CAF</v>
      </c>
      <c r="F6739" s="12" t="str">
        <f>VLOOKUP(B6739,[1]Planilha8!$X$4:$AD$6629,7,0)</f>
        <v>BOM</v>
      </c>
      <c r="G6739" s="82">
        <v>43206</v>
      </c>
      <c r="H6739" s="83">
        <v>791.67</v>
      </c>
      <c r="I6739" s="15" t="s">
        <v>22</v>
      </c>
      <c r="J6739" s="84" t="s">
        <v>1766</v>
      </c>
      <c r="K6739" s="85">
        <v>363</v>
      </c>
      <c r="L6739" s="86">
        <v>2018000086</v>
      </c>
      <c r="M6739" s="59">
        <v>43465</v>
      </c>
      <c r="N6739" s="60">
        <v>52.777999999999999</v>
      </c>
      <c r="O6739" s="87">
        <v>0.1</v>
      </c>
      <c r="P6739" s="88">
        <v>8.3333333333333297E-3</v>
      </c>
      <c r="Q6739" s="63">
        <v>6.5972499999999998</v>
      </c>
      <c r="R6739" s="64">
        <v>59.375250000000001</v>
      </c>
      <c r="S6739" s="25">
        <v>732.29475000000002</v>
      </c>
      <c r="ALF6739" s="26"/>
      <c r="ALG6739" s="26"/>
      <c r="ALH6739" s="26"/>
      <c r="ALI6739" s="26"/>
      <c r="ALJ6739" s="26"/>
      <c r="ALK6739" s="26"/>
      <c r="ALL6739" s="26"/>
      <c r="ALM6739" s="26"/>
      <c r="ALN6739" s="26"/>
      <c r="ALO6739" s="26"/>
      <c r="ALP6739" s="26"/>
      <c r="ALQ6739" s="26"/>
      <c r="ALR6739" s="26"/>
      <c r="ALS6739" s="26"/>
      <c r="ALT6739" s="26"/>
      <c r="ALU6739" s="26"/>
      <c r="ALV6739" s="26"/>
      <c r="ALW6739" s="26"/>
      <c r="ALX6739" s="26"/>
      <c r="ALY6739" s="26"/>
      <c r="ALZ6739" s="26"/>
      <c r="AMA6739" s="26"/>
      <c r="AMB6739" s="26"/>
      <c r="AMC6739" s="26"/>
      <c r="AMD6739" s="26"/>
      <c r="AME6739" s="26"/>
      <c r="AMF6739" s="26"/>
      <c r="AMG6739"/>
      <c r="AMH6739"/>
      <c r="AMI6739"/>
      <c r="AMJ6739"/>
    </row>
    <row r="6740" spans="1:1024" s="2" customFormat="1" ht="51" x14ac:dyDescent="0.25">
      <c r="A6740" s="10" t="s">
        <v>1462</v>
      </c>
      <c r="B6740" s="81">
        <v>11036</v>
      </c>
      <c r="C6740" s="10">
        <f>VLOOKUP(B6740,[1]Planilha8!$X$4:$Y$6629,2,0)</f>
        <v>810158</v>
      </c>
      <c r="D6740" s="27" t="s">
        <v>1772</v>
      </c>
      <c r="E6740" s="12" t="str">
        <f>VLOOKUP(B6740,[1]Planilha8!$X$4:$Z$6629,3,0)</f>
        <v>FARMÁCIA – CAF</v>
      </c>
      <c r="F6740" s="12" t="str">
        <f>VLOOKUP(B6740,[1]Planilha8!$X$4:$AD$6629,7,0)</f>
        <v>BOM</v>
      </c>
      <c r="G6740" s="82">
        <v>43206</v>
      </c>
      <c r="H6740" s="83">
        <v>791.67</v>
      </c>
      <c r="I6740" s="15" t="s">
        <v>22</v>
      </c>
      <c r="J6740" s="84" t="s">
        <v>1766</v>
      </c>
      <c r="K6740" s="85">
        <v>363</v>
      </c>
      <c r="L6740" s="86">
        <v>2018000086</v>
      </c>
      <c r="M6740" s="59">
        <v>43465</v>
      </c>
      <c r="N6740" s="60">
        <v>52.777999999999999</v>
      </c>
      <c r="O6740" s="87">
        <v>0.1</v>
      </c>
      <c r="P6740" s="88">
        <v>8.3333333333333297E-3</v>
      </c>
      <c r="Q6740" s="63">
        <v>6.5972499999999998</v>
      </c>
      <c r="R6740" s="64">
        <v>59.375250000000001</v>
      </c>
      <c r="S6740" s="25">
        <v>732.29475000000002</v>
      </c>
      <c r="ALF6740" s="26"/>
      <c r="ALG6740" s="26"/>
      <c r="ALH6740" s="26"/>
      <c r="ALI6740" s="26"/>
      <c r="ALJ6740" s="26"/>
      <c r="ALK6740" s="26"/>
      <c r="ALL6740" s="26"/>
      <c r="ALM6740" s="26"/>
      <c r="ALN6740" s="26"/>
      <c r="ALO6740" s="26"/>
      <c r="ALP6740" s="26"/>
      <c r="ALQ6740" s="26"/>
      <c r="ALR6740" s="26"/>
      <c r="ALS6740" s="26"/>
      <c r="ALT6740" s="26"/>
      <c r="ALU6740" s="26"/>
      <c r="ALV6740" s="26"/>
      <c r="ALW6740" s="26"/>
      <c r="ALX6740" s="26"/>
      <c r="ALY6740" s="26"/>
      <c r="ALZ6740" s="26"/>
      <c r="AMA6740" s="26"/>
      <c r="AMB6740" s="26"/>
      <c r="AMC6740" s="26"/>
      <c r="AMD6740" s="26"/>
      <c r="AME6740" s="26"/>
      <c r="AMF6740" s="26"/>
      <c r="AMG6740"/>
      <c r="AMH6740"/>
      <c r="AMI6740"/>
      <c r="AMJ6740"/>
    </row>
    <row r="6741" spans="1:1024" s="2" customFormat="1" ht="51" x14ac:dyDescent="0.25">
      <c r="A6741" s="10" t="s">
        <v>1462</v>
      </c>
      <c r="B6741" s="81">
        <v>11037</v>
      </c>
      <c r="C6741" s="10">
        <f>VLOOKUP(B6741,[1]Planilha8!$X$4:$Y$6629,2,0)</f>
        <v>810159</v>
      </c>
      <c r="D6741" s="27" t="s">
        <v>1772</v>
      </c>
      <c r="E6741" s="12" t="str">
        <f>VLOOKUP(B6741,[1]Planilha8!$X$4:$Z$6629,3,0)</f>
        <v>FARMÁCIA – CAF</v>
      </c>
      <c r="F6741" s="12" t="str">
        <f>VLOOKUP(B6741,[1]Planilha8!$X$4:$AD$6629,7,0)</f>
        <v>BOM</v>
      </c>
      <c r="G6741" s="82">
        <v>43206</v>
      </c>
      <c r="H6741" s="83">
        <v>791.67</v>
      </c>
      <c r="I6741" s="15" t="s">
        <v>22</v>
      </c>
      <c r="J6741" s="84" t="s">
        <v>1766</v>
      </c>
      <c r="K6741" s="85">
        <v>363</v>
      </c>
      <c r="L6741" s="86">
        <v>2018000086</v>
      </c>
      <c r="M6741" s="59">
        <v>43465</v>
      </c>
      <c r="N6741" s="60">
        <v>52.777999999999999</v>
      </c>
      <c r="O6741" s="87">
        <v>0.1</v>
      </c>
      <c r="P6741" s="88">
        <v>8.3333333333333297E-3</v>
      </c>
      <c r="Q6741" s="63">
        <v>6.5972499999999998</v>
      </c>
      <c r="R6741" s="64">
        <v>59.375250000000001</v>
      </c>
      <c r="S6741" s="25">
        <v>732.29475000000002</v>
      </c>
      <c r="ALF6741" s="26"/>
      <c r="ALG6741" s="26"/>
      <c r="ALH6741" s="26"/>
      <c r="ALI6741" s="26"/>
      <c r="ALJ6741" s="26"/>
      <c r="ALK6741" s="26"/>
      <c r="ALL6741" s="26"/>
      <c r="ALM6741" s="26"/>
      <c r="ALN6741" s="26"/>
      <c r="ALO6741" s="26"/>
      <c r="ALP6741" s="26"/>
      <c r="ALQ6741" s="26"/>
      <c r="ALR6741" s="26"/>
      <c r="ALS6741" s="26"/>
      <c r="ALT6741" s="26"/>
      <c r="ALU6741" s="26"/>
      <c r="ALV6741" s="26"/>
      <c r="ALW6741" s="26"/>
      <c r="ALX6741" s="26"/>
      <c r="ALY6741" s="26"/>
      <c r="ALZ6741" s="26"/>
      <c r="AMA6741" s="26"/>
      <c r="AMB6741" s="26"/>
      <c r="AMC6741" s="26"/>
      <c r="AMD6741" s="26"/>
      <c r="AME6741" s="26"/>
      <c r="AMF6741" s="26"/>
      <c r="AMG6741"/>
      <c r="AMH6741"/>
      <c r="AMI6741"/>
      <c r="AMJ6741"/>
    </row>
    <row r="6742" spans="1:1024" s="2" customFormat="1" ht="51" x14ac:dyDescent="0.25">
      <c r="A6742" s="10" t="s">
        <v>1462</v>
      </c>
      <c r="B6742" s="81">
        <v>11038</v>
      </c>
      <c r="C6742" s="10">
        <f>VLOOKUP(B6742,[1]Planilha8!$X$4:$Y$6629,2,0)</f>
        <v>810160</v>
      </c>
      <c r="D6742" s="27" t="s">
        <v>1772</v>
      </c>
      <c r="E6742" s="12" t="str">
        <f>VLOOKUP(B6742,[1]Planilha8!$X$4:$Z$6629,3,0)</f>
        <v>FARMÁCIA – CAF</v>
      </c>
      <c r="F6742" s="12" t="str">
        <f>VLOOKUP(B6742,[1]Planilha8!$X$4:$AD$6629,7,0)</f>
        <v>BOM</v>
      </c>
      <c r="G6742" s="82">
        <v>43206</v>
      </c>
      <c r="H6742" s="83">
        <v>791.67</v>
      </c>
      <c r="I6742" s="15" t="s">
        <v>22</v>
      </c>
      <c r="J6742" s="84" t="s">
        <v>1766</v>
      </c>
      <c r="K6742" s="85">
        <v>363</v>
      </c>
      <c r="L6742" s="86">
        <v>2018000086</v>
      </c>
      <c r="M6742" s="59">
        <v>43465</v>
      </c>
      <c r="N6742" s="60">
        <v>52.777999999999999</v>
      </c>
      <c r="O6742" s="87">
        <v>0.1</v>
      </c>
      <c r="P6742" s="88">
        <v>8.3333333333333297E-3</v>
      </c>
      <c r="Q6742" s="63">
        <v>6.5972499999999998</v>
      </c>
      <c r="R6742" s="64">
        <v>59.375250000000001</v>
      </c>
      <c r="S6742" s="25">
        <v>732.29475000000002</v>
      </c>
      <c r="ALF6742" s="26"/>
      <c r="ALG6742" s="26"/>
      <c r="ALH6742" s="26"/>
      <c r="ALI6742" s="26"/>
      <c r="ALJ6742" s="26"/>
      <c r="ALK6742" s="26"/>
      <c r="ALL6742" s="26"/>
      <c r="ALM6742" s="26"/>
      <c r="ALN6742" s="26"/>
      <c r="ALO6742" s="26"/>
      <c r="ALP6742" s="26"/>
      <c r="ALQ6742" s="26"/>
      <c r="ALR6742" s="26"/>
      <c r="ALS6742" s="26"/>
      <c r="ALT6742" s="26"/>
      <c r="ALU6742" s="26"/>
      <c r="ALV6742" s="26"/>
      <c r="ALW6742" s="26"/>
      <c r="ALX6742" s="26"/>
      <c r="ALY6742" s="26"/>
      <c r="ALZ6742" s="26"/>
      <c r="AMA6742" s="26"/>
      <c r="AMB6742" s="26"/>
      <c r="AMC6742" s="26"/>
      <c r="AMD6742" s="26"/>
      <c r="AME6742" s="26"/>
      <c r="AMF6742" s="26"/>
      <c r="AMG6742"/>
      <c r="AMH6742"/>
      <c r="AMI6742"/>
      <c r="AMJ6742"/>
    </row>
    <row r="6743" spans="1:1024" s="2" customFormat="1" ht="51" x14ac:dyDescent="0.25">
      <c r="A6743" s="10" t="s">
        <v>1462</v>
      </c>
      <c r="B6743" s="81">
        <v>11039</v>
      </c>
      <c r="C6743" s="10">
        <f>VLOOKUP(B6743,[1]Planilha8!$X$4:$Y$6629,2,0)</f>
        <v>810161</v>
      </c>
      <c r="D6743" s="27" t="s">
        <v>1772</v>
      </c>
      <c r="E6743" s="12" t="str">
        <f>VLOOKUP(B6743,[1]Planilha8!$X$4:$Z$6629,3,0)</f>
        <v>FARMÁCIA – CAF</v>
      </c>
      <c r="F6743" s="12" t="str">
        <f>VLOOKUP(B6743,[1]Planilha8!$X$4:$AD$6629,7,0)</f>
        <v>BOM</v>
      </c>
      <c r="G6743" s="82">
        <v>43206</v>
      </c>
      <c r="H6743" s="83">
        <v>791.67</v>
      </c>
      <c r="I6743" s="15" t="s">
        <v>22</v>
      </c>
      <c r="J6743" s="84" t="s">
        <v>1766</v>
      </c>
      <c r="K6743" s="85">
        <v>363</v>
      </c>
      <c r="L6743" s="86">
        <v>2018000086</v>
      </c>
      <c r="M6743" s="59">
        <v>43465</v>
      </c>
      <c r="N6743" s="60">
        <v>52.777999999999999</v>
      </c>
      <c r="O6743" s="87">
        <v>0.1</v>
      </c>
      <c r="P6743" s="88">
        <v>8.3333333333333297E-3</v>
      </c>
      <c r="Q6743" s="63">
        <v>6.5972499999999998</v>
      </c>
      <c r="R6743" s="64">
        <v>59.375250000000001</v>
      </c>
      <c r="S6743" s="25">
        <v>732.29475000000002</v>
      </c>
      <c r="ALF6743" s="26"/>
      <c r="ALG6743" s="26"/>
      <c r="ALH6743" s="26"/>
      <c r="ALI6743" s="26"/>
      <c r="ALJ6743" s="26"/>
      <c r="ALK6743" s="26"/>
      <c r="ALL6743" s="26"/>
      <c r="ALM6743" s="26"/>
      <c r="ALN6743" s="26"/>
      <c r="ALO6743" s="26"/>
      <c r="ALP6743" s="26"/>
      <c r="ALQ6743" s="26"/>
      <c r="ALR6743" s="26"/>
      <c r="ALS6743" s="26"/>
      <c r="ALT6743" s="26"/>
      <c r="ALU6743" s="26"/>
      <c r="ALV6743" s="26"/>
      <c r="ALW6743" s="26"/>
      <c r="ALX6743" s="26"/>
      <c r="ALY6743" s="26"/>
      <c r="ALZ6743" s="26"/>
      <c r="AMA6743" s="26"/>
      <c r="AMB6743" s="26"/>
      <c r="AMC6743" s="26"/>
      <c r="AMD6743" s="26"/>
      <c r="AME6743" s="26"/>
      <c r="AMF6743" s="26"/>
      <c r="AMG6743"/>
      <c r="AMH6743"/>
      <c r="AMI6743"/>
      <c r="AMJ6743"/>
    </row>
    <row r="6744" spans="1:1024" s="2" customFormat="1" ht="51" x14ac:dyDescent="0.25">
      <c r="A6744" s="10" t="s">
        <v>1462</v>
      </c>
      <c r="B6744" s="81">
        <v>11040</v>
      </c>
      <c r="C6744" s="10">
        <f>VLOOKUP(B6744,[1]Planilha8!$X$4:$Y$6629,2,0)</f>
        <v>810162</v>
      </c>
      <c r="D6744" s="27" t="s">
        <v>1772</v>
      </c>
      <c r="E6744" s="12" t="str">
        <f>VLOOKUP(B6744,[1]Planilha8!$X$4:$Z$6629,3,0)</f>
        <v>FARMÁCIA – CAF</v>
      </c>
      <c r="F6744" s="12" t="str">
        <f>VLOOKUP(B6744,[1]Planilha8!$X$4:$AD$6629,7,0)</f>
        <v>BOM</v>
      </c>
      <c r="G6744" s="82">
        <v>43206</v>
      </c>
      <c r="H6744" s="83">
        <v>791.67</v>
      </c>
      <c r="I6744" s="15" t="s">
        <v>22</v>
      </c>
      <c r="J6744" s="84" t="s">
        <v>1766</v>
      </c>
      <c r="K6744" s="85">
        <v>363</v>
      </c>
      <c r="L6744" s="86">
        <v>2018000086</v>
      </c>
      <c r="M6744" s="59">
        <v>43465</v>
      </c>
      <c r="N6744" s="60">
        <v>52.777999999999999</v>
      </c>
      <c r="O6744" s="87">
        <v>0.1</v>
      </c>
      <c r="P6744" s="88">
        <v>8.3333333333333297E-3</v>
      </c>
      <c r="Q6744" s="63">
        <v>6.5972499999999998</v>
      </c>
      <c r="R6744" s="64">
        <v>59.375250000000001</v>
      </c>
      <c r="S6744" s="25">
        <v>732.29475000000002</v>
      </c>
      <c r="ALF6744" s="26"/>
      <c r="ALG6744" s="26"/>
      <c r="ALH6744" s="26"/>
      <c r="ALI6744" s="26"/>
      <c r="ALJ6744" s="26"/>
      <c r="ALK6744" s="26"/>
      <c r="ALL6744" s="26"/>
      <c r="ALM6744" s="26"/>
      <c r="ALN6744" s="26"/>
      <c r="ALO6744" s="26"/>
      <c r="ALP6744" s="26"/>
      <c r="ALQ6744" s="26"/>
      <c r="ALR6744" s="26"/>
      <c r="ALS6744" s="26"/>
      <c r="ALT6744" s="26"/>
      <c r="ALU6744" s="26"/>
      <c r="ALV6744" s="26"/>
      <c r="ALW6744" s="26"/>
      <c r="ALX6744" s="26"/>
      <c r="ALY6744" s="26"/>
      <c r="ALZ6744" s="26"/>
      <c r="AMA6744" s="26"/>
      <c r="AMB6744" s="26"/>
      <c r="AMC6744" s="26"/>
      <c r="AMD6744" s="26"/>
      <c r="AME6744" s="26"/>
      <c r="AMF6744" s="26"/>
      <c r="AMG6744"/>
      <c r="AMH6744"/>
      <c r="AMI6744"/>
      <c r="AMJ6744"/>
    </row>
    <row r="6745" spans="1:1024" s="2" customFormat="1" ht="51" x14ac:dyDescent="0.25">
      <c r="A6745" s="10" t="s">
        <v>1462</v>
      </c>
      <c r="B6745" s="81">
        <v>11041</v>
      </c>
      <c r="C6745" s="10">
        <f>VLOOKUP(B6745,[1]Planilha8!$X$4:$Y$6629,2,0)</f>
        <v>810163</v>
      </c>
      <c r="D6745" s="27" t="s">
        <v>1772</v>
      </c>
      <c r="E6745" s="12" t="str">
        <f>VLOOKUP(B6745,[1]Planilha8!$X$4:$Z$6629,3,0)</f>
        <v>FARMÁCIA – CAF</v>
      </c>
      <c r="F6745" s="12" t="str">
        <f>VLOOKUP(B6745,[1]Planilha8!$X$4:$AD$6629,7,0)</f>
        <v>BOM</v>
      </c>
      <c r="G6745" s="82">
        <v>43206</v>
      </c>
      <c r="H6745" s="83">
        <v>791.67</v>
      </c>
      <c r="I6745" s="15" t="s">
        <v>22</v>
      </c>
      <c r="J6745" s="84" t="s">
        <v>1766</v>
      </c>
      <c r="K6745" s="85">
        <v>363</v>
      </c>
      <c r="L6745" s="86">
        <v>2018000086</v>
      </c>
      <c r="M6745" s="59">
        <v>43465</v>
      </c>
      <c r="N6745" s="60">
        <v>52.777999999999999</v>
      </c>
      <c r="O6745" s="87">
        <v>0.1</v>
      </c>
      <c r="P6745" s="88">
        <v>8.3333333333333297E-3</v>
      </c>
      <c r="Q6745" s="63">
        <v>6.5972499999999998</v>
      </c>
      <c r="R6745" s="64">
        <v>59.375250000000001</v>
      </c>
      <c r="S6745" s="25">
        <v>732.29475000000002</v>
      </c>
      <c r="ALF6745" s="26"/>
      <c r="ALG6745" s="26"/>
      <c r="ALH6745" s="26"/>
      <c r="ALI6745" s="26"/>
      <c r="ALJ6745" s="26"/>
      <c r="ALK6745" s="26"/>
      <c r="ALL6745" s="26"/>
      <c r="ALM6745" s="26"/>
      <c r="ALN6745" s="26"/>
      <c r="ALO6745" s="26"/>
      <c r="ALP6745" s="26"/>
      <c r="ALQ6745" s="26"/>
      <c r="ALR6745" s="26"/>
      <c r="ALS6745" s="26"/>
      <c r="ALT6745" s="26"/>
      <c r="ALU6745" s="26"/>
      <c r="ALV6745" s="26"/>
      <c r="ALW6745" s="26"/>
      <c r="ALX6745" s="26"/>
      <c r="ALY6745" s="26"/>
      <c r="ALZ6745" s="26"/>
      <c r="AMA6745" s="26"/>
      <c r="AMB6745" s="26"/>
      <c r="AMC6745" s="26"/>
      <c r="AMD6745" s="26"/>
      <c r="AME6745" s="26"/>
      <c r="AMF6745" s="26"/>
      <c r="AMG6745"/>
      <c r="AMH6745"/>
      <c r="AMI6745"/>
      <c r="AMJ6745"/>
    </row>
    <row r="6746" spans="1:1024" s="2" customFormat="1" ht="51" x14ac:dyDescent="0.25">
      <c r="A6746" s="10" t="s">
        <v>1462</v>
      </c>
      <c r="B6746" s="81">
        <v>11042</v>
      </c>
      <c r="C6746" s="10">
        <f>VLOOKUP(B6746,[1]Planilha8!$X$4:$Y$6629,2,0)</f>
        <v>810164</v>
      </c>
      <c r="D6746" s="27" t="s">
        <v>1772</v>
      </c>
      <c r="E6746" s="12" t="str">
        <f>VLOOKUP(B6746,[1]Planilha8!$X$4:$Z$6629,3,0)</f>
        <v>FARMÁCIA – CAF</v>
      </c>
      <c r="F6746" s="12" t="str">
        <f>VLOOKUP(B6746,[1]Planilha8!$X$4:$AD$6629,7,0)</f>
        <v>BOM</v>
      </c>
      <c r="G6746" s="82">
        <v>43206</v>
      </c>
      <c r="H6746" s="83">
        <v>791.67</v>
      </c>
      <c r="I6746" s="15" t="s">
        <v>22</v>
      </c>
      <c r="J6746" s="84" t="s">
        <v>1766</v>
      </c>
      <c r="K6746" s="85">
        <v>363</v>
      </c>
      <c r="L6746" s="86">
        <v>2018000086</v>
      </c>
      <c r="M6746" s="59">
        <v>43465</v>
      </c>
      <c r="N6746" s="60">
        <v>52.777999999999999</v>
      </c>
      <c r="O6746" s="87">
        <v>0.1</v>
      </c>
      <c r="P6746" s="88">
        <v>8.3333333333333297E-3</v>
      </c>
      <c r="Q6746" s="63">
        <v>6.5972499999999998</v>
      </c>
      <c r="R6746" s="64">
        <v>59.375250000000001</v>
      </c>
      <c r="S6746" s="25">
        <v>732.29475000000002</v>
      </c>
      <c r="ALF6746" s="26"/>
      <c r="ALG6746" s="26"/>
      <c r="ALH6746" s="26"/>
      <c r="ALI6746" s="26"/>
      <c r="ALJ6746" s="26"/>
      <c r="ALK6746" s="26"/>
      <c r="ALL6746" s="26"/>
      <c r="ALM6746" s="26"/>
      <c r="ALN6746" s="26"/>
      <c r="ALO6746" s="26"/>
      <c r="ALP6746" s="26"/>
      <c r="ALQ6746" s="26"/>
      <c r="ALR6746" s="26"/>
      <c r="ALS6746" s="26"/>
      <c r="ALT6746" s="26"/>
      <c r="ALU6746" s="26"/>
      <c r="ALV6746" s="26"/>
      <c r="ALW6746" s="26"/>
      <c r="ALX6746" s="26"/>
      <c r="ALY6746" s="26"/>
      <c r="ALZ6746" s="26"/>
      <c r="AMA6746" s="26"/>
      <c r="AMB6746" s="26"/>
      <c r="AMC6746" s="26"/>
      <c r="AMD6746" s="26"/>
      <c r="AME6746" s="26"/>
      <c r="AMF6746" s="26"/>
      <c r="AMG6746"/>
      <c r="AMH6746"/>
      <c r="AMI6746"/>
      <c r="AMJ6746"/>
    </row>
    <row r="6747" spans="1:1024" s="2" customFormat="1" ht="51" x14ac:dyDescent="0.25">
      <c r="A6747" s="10" t="s">
        <v>1462</v>
      </c>
      <c r="B6747" s="81">
        <v>11043</v>
      </c>
      <c r="C6747" s="10">
        <f>VLOOKUP(B6747,[1]Planilha8!$X$4:$Y$6629,2,0)</f>
        <v>810165</v>
      </c>
      <c r="D6747" s="27" t="s">
        <v>1772</v>
      </c>
      <c r="E6747" s="12" t="str">
        <f>VLOOKUP(B6747,[1]Planilha8!$X$4:$Z$6629,3,0)</f>
        <v>FARMÁCIA – CAF</v>
      </c>
      <c r="F6747" s="12" t="str">
        <f>VLOOKUP(B6747,[1]Planilha8!$X$4:$AD$6629,7,0)</f>
        <v>BOM</v>
      </c>
      <c r="G6747" s="82">
        <v>43206</v>
      </c>
      <c r="H6747" s="83">
        <v>791.67</v>
      </c>
      <c r="I6747" s="15" t="s">
        <v>22</v>
      </c>
      <c r="J6747" s="84" t="s">
        <v>1766</v>
      </c>
      <c r="K6747" s="85">
        <v>363</v>
      </c>
      <c r="L6747" s="86">
        <v>2018000086</v>
      </c>
      <c r="M6747" s="59">
        <v>43465</v>
      </c>
      <c r="N6747" s="60">
        <v>52.777999999999999</v>
      </c>
      <c r="O6747" s="87">
        <v>0.1</v>
      </c>
      <c r="P6747" s="88">
        <v>8.3333333333333297E-3</v>
      </c>
      <c r="Q6747" s="63">
        <v>6.5972499999999998</v>
      </c>
      <c r="R6747" s="64">
        <v>59.375250000000001</v>
      </c>
      <c r="S6747" s="25">
        <v>732.29475000000002</v>
      </c>
      <c r="ALF6747" s="26"/>
      <c r="ALG6747" s="26"/>
      <c r="ALH6747" s="26"/>
      <c r="ALI6747" s="26"/>
      <c r="ALJ6747" s="26"/>
      <c r="ALK6747" s="26"/>
      <c r="ALL6747" s="26"/>
      <c r="ALM6747" s="26"/>
      <c r="ALN6747" s="26"/>
      <c r="ALO6747" s="26"/>
      <c r="ALP6747" s="26"/>
      <c r="ALQ6747" s="26"/>
      <c r="ALR6747" s="26"/>
      <c r="ALS6747" s="26"/>
      <c r="ALT6747" s="26"/>
      <c r="ALU6747" s="26"/>
      <c r="ALV6747" s="26"/>
      <c r="ALW6747" s="26"/>
      <c r="ALX6747" s="26"/>
      <c r="ALY6747" s="26"/>
      <c r="ALZ6747" s="26"/>
      <c r="AMA6747" s="26"/>
      <c r="AMB6747" s="26"/>
      <c r="AMC6747" s="26"/>
      <c r="AMD6747" s="26"/>
      <c r="AME6747" s="26"/>
      <c r="AMF6747" s="26"/>
      <c r="AMG6747"/>
      <c r="AMH6747"/>
      <c r="AMI6747"/>
      <c r="AMJ6747"/>
    </row>
    <row r="6748" spans="1:1024" s="2" customFormat="1" ht="51" x14ac:dyDescent="0.25">
      <c r="A6748" s="10" t="s">
        <v>1462</v>
      </c>
      <c r="B6748" s="81">
        <v>11044</v>
      </c>
      <c r="C6748" s="10">
        <f>VLOOKUP(B6748,[1]Planilha8!$X$4:$Y$6629,2,0)</f>
        <v>810166</v>
      </c>
      <c r="D6748" s="27" t="s">
        <v>1765</v>
      </c>
      <c r="E6748" s="12" t="str">
        <f>VLOOKUP(B6748,[1]Planilha8!$X$4:$Z$6629,3,0)</f>
        <v>FARMÁCIA – CAF</v>
      </c>
      <c r="F6748" s="12" t="str">
        <f>VLOOKUP(B6748,[1]Planilha8!$X$4:$AD$6629,7,0)</f>
        <v>BOM</v>
      </c>
      <c r="G6748" s="82">
        <v>43206</v>
      </c>
      <c r="H6748" s="83">
        <v>591.66999999999996</v>
      </c>
      <c r="I6748" s="15" t="s">
        <v>22</v>
      </c>
      <c r="J6748" s="84" t="s">
        <v>1766</v>
      </c>
      <c r="K6748" s="85">
        <v>363</v>
      </c>
      <c r="L6748" s="86">
        <v>2018000086</v>
      </c>
      <c r="M6748" s="59">
        <v>43465</v>
      </c>
      <c r="N6748" s="60">
        <v>39.444666666666699</v>
      </c>
      <c r="O6748" s="87">
        <v>0.1</v>
      </c>
      <c r="P6748" s="88">
        <v>8.3333333333333297E-3</v>
      </c>
      <c r="Q6748" s="63">
        <v>4.9305833333333302</v>
      </c>
      <c r="R6748" s="64">
        <v>44.375250000000001</v>
      </c>
      <c r="S6748" s="25">
        <v>547.29475000000002</v>
      </c>
      <c r="ALF6748" s="26"/>
      <c r="ALG6748" s="26"/>
      <c r="ALH6748" s="26"/>
      <c r="ALI6748" s="26"/>
      <c r="ALJ6748" s="26"/>
      <c r="ALK6748" s="26"/>
      <c r="ALL6748" s="26"/>
      <c r="ALM6748" s="26"/>
      <c r="ALN6748" s="26"/>
      <c r="ALO6748" s="26"/>
      <c r="ALP6748" s="26"/>
      <c r="ALQ6748" s="26"/>
      <c r="ALR6748" s="26"/>
      <c r="ALS6748" s="26"/>
      <c r="ALT6748" s="26"/>
      <c r="ALU6748" s="26"/>
      <c r="ALV6748" s="26"/>
      <c r="ALW6748" s="26"/>
      <c r="ALX6748" s="26"/>
      <c r="ALY6748" s="26"/>
      <c r="ALZ6748" s="26"/>
      <c r="AMA6748" s="26"/>
      <c r="AMB6748" s="26"/>
      <c r="AMC6748" s="26"/>
      <c r="AMD6748" s="26"/>
      <c r="AME6748" s="26"/>
      <c r="AMF6748" s="26"/>
      <c r="AMG6748"/>
      <c r="AMH6748"/>
      <c r="AMI6748"/>
      <c r="AMJ6748"/>
    </row>
    <row r="6749" spans="1:1024" s="2" customFormat="1" ht="51" x14ac:dyDescent="0.25">
      <c r="A6749" s="10" t="s">
        <v>1462</v>
      </c>
      <c r="B6749" s="81">
        <v>11045</v>
      </c>
      <c r="C6749" s="10">
        <f>VLOOKUP(B6749,[1]Planilha8!$X$4:$Y$6629,2,0)</f>
        <v>810167</v>
      </c>
      <c r="D6749" s="27" t="s">
        <v>1765</v>
      </c>
      <c r="E6749" s="12" t="str">
        <f>VLOOKUP(B6749,[1]Planilha8!$X$4:$Z$6629,3,0)</f>
        <v>FARMÁCIA – CAF</v>
      </c>
      <c r="F6749" s="12" t="str">
        <f>VLOOKUP(B6749,[1]Planilha8!$X$4:$AD$6629,7,0)</f>
        <v>BOM</v>
      </c>
      <c r="G6749" s="82">
        <v>43206</v>
      </c>
      <c r="H6749" s="83">
        <v>591.66999999999996</v>
      </c>
      <c r="I6749" s="15" t="s">
        <v>22</v>
      </c>
      <c r="J6749" s="84" t="s">
        <v>1766</v>
      </c>
      <c r="K6749" s="85">
        <v>363</v>
      </c>
      <c r="L6749" s="86">
        <v>2018000086</v>
      </c>
      <c r="M6749" s="59">
        <v>43465</v>
      </c>
      <c r="N6749" s="60">
        <v>39.444666666666699</v>
      </c>
      <c r="O6749" s="87">
        <v>0.1</v>
      </c>
      <c r="P6749" s="88">
        <v>8.3333333333333297E-3</v>
      </c>
      <c r="Q6749" s="63">
        <v>4.9305833333333302</v>
      </c>
      <c r="R6749" s="64">
        <v>44.375250000000001</v>
      </c>
      <c r="S6749" s="25">
        <v>547.29475000000002</v>
      </c>
      <c r="ALF6749" s="26"/>
      <c r="ALG6749" s="26"/>
      <c r="ALH6749" s="26"/>
      <c r="ALI6749" s="26"/>
      <c r="ALJ6749" s="26"/>
      <c r="ALK6749" s="26"/>
      <c r="ALL6749" s="26"/>
      <c r="ALM6749" s="26"/>
      <c r="ALN6749" s="26"/>
      <c r="ALO6749" s="26"/>
      <c r="ALP6749" s="26"/>
      <c r="ALQ6749" s="26"/>
      <c r="ALR6749" s="26"/>
      <c r="ALS6749" s="26"/>
      <c r="ALT6749" s="26"/>
      <c r="ALU6749" s="26"/>
      <c r="ALV6749" s="26"/>
      <c r="ALW6749" s="26"/>
      <c r="ALX6749" s="26"/>
      <c r="ALY6749" s="26"/>
      <c r="ALZ6749" s="26"/>
      <c r="AMA6749" s="26"/>
      <c r="AMB6749" s="26"/>
      <c r="AMC6749" s="26"/>
      <c r="AMD6749" s="26"/>
      <c r="AME6749" s="26"/>
      <c r="AMF6749" s="26"/>
      <c r="AMG6749"/>
      <c r="AMH6749"/>
      <c r="AMI6749"/>
      <c r="AMJ6749"/>
    </row>
    <row r="6750" spans="1:1024" s="2" customFormat="1" ht="51" x14ac:dyDescent="0.25">
      <c r="A6750" s="10" t="s">
        <v>1462</v>
      </c>
      <c r="B6750" s="81">
        <v>11046</v>
      </c>
      <c r="C6750" s="10">
        <f>VLOOKUP(B6750,[1]Planilha8!$X$4:$Y$6629,2,0)</f>
        <v>810168</v>
      </c>
      <c r="D6750" s="27" t="s">
        <v>1765</v>
      </c>
      <c r="E6750" s="12" t="str">
        <f>VLOOKUP(B6750,[1]Planilha8!$X$4:$Z$6629,3,0)</f>
        <v>FARMÁCIA – CAF</v>
      </c>
      <c r="F6750" s="12" t="str">
        <f>VLOOKUP(B6750,[1]Planilha8!$X$4:$AD$6629,7,0)</f>
        <v>BOM</v>
      </c>
      <c r="G6750" s="82">
        <v>43206</v>
      </c>
      <c r="H6750" s="83">
        <v>591.66999999999996</v>
      </c>
      <c r="I6750" s="15" t="s">
        <v>22</v>
      </c>
      <c r="J6750" s="84" t="s">
        <v>1766</v>
      </c>
      <c r="K6750" s="85">
        <v>363</v>
      </c>
      <c r="L6750" s="86">
        <v>2018000086</v>
      </c>
      <c r="M6750" s="59">
        <v>43465</v>
      </c>
      <c r="N6750" s="60">
        <v>39.444666666666699</v>
      </c>
      <c r="O6750" s="87">
        <v>0.1</v>
      </c>
      <c r="P6750" s="88">
        <v>8.3333333333333297E-3</v>
      </c>
      <c r="Q6750" s="63">
        <v>4.9305833333333302</v>
      </c>
      <c r="R6750" s="64">
        <v>44.375250000000001</v>
      </c>
      <c r="S6750" s="25">
        <v>547.29475000000002</v>
      </c>
      <c r="ALF6750" s="26"/>
      <c r="ALG6750" s="26"/>
      <c r="ALH6750" s="26"/>
      <c r="ALI6750" s="26"/>
      <c r="ALJ6750" s="26"/>
      <c r="ALK6750" s="26"/>
      <c r="ALL6750" s="26"/>
      <c r="ALM6750" s="26"/>
      <c r="ALN6750" s="26"/>
      <c r="ALO6750" s="26"/>
      <c r="ALP6750" s="26"/>
      <c r="ALQ6750" s="26"/>
      <c r="ALR6750" s="26"/>
      <c r="ALS6750" s="26"/>
      <c r="ALT6750" s="26"/>
      <c r="ALU6750" s="26"/>
      <c r="ALV6750" s="26"/>
      <c r="ALW6750" s="26"/>
      <c r="ALX6750" s="26"/>
      <c r="ALY6750" s="26"/>
      <c r="ALZ6750" s="26"/>
      <c r="AMA6750" s="26"/>
      <c r="AMB6750" s="26"/>
      <c r="AMC6750" s="26"/>
      <c r="AMD6750" s="26"/>
      <c r="AME6750" s="26"/>
      <c r="AMF6750" s="26"/>
      <c r="AMG6750"/>
      <c r="AMH6750"/>
      <c r="AMI6750"/>
      <c r="AMJ6750"/>
    </row>
    <row r="6751" spans="1:1024" s="2" customFormat="1" ht="51" x14ac:dyDescent="0.25">
      <c r="A6751" s="10" t="s">
        <v>1462</v>
      </c>
      <c r="B6751" s="81">
        <v>11047</v>
      </c>
      <c r="C6751" s="10">
        <f>VLOOKUP(B6751,[1]Planilha8!$X$4:$Y$6629,2,0)</f>
        <v>810169</v>
      </c>
      <c r="D6751" s="27" t="s">
        <v>1765</v>
      </c>
      <c r="E6751" s="12" t="str">
        <f>VLOOKUP(B6751,[1]Planilha8!$X$4:$Z$6629,3,0)</f>
        <v>FARMÁCIA – CAF</v>
      </c>
      <c r="F6751" s="12" t="str">
        <f>VLOOKUP(B6751,[1]Planilha8!$X$4:$AD$6629,7,0)</f>
        <v>BOM</v>
      </c>
      <c r="G6751" s="82">
        <v>43206</v>
      </c>
      <c r="H6751" s="83">
        <v>591.66999999999996</v>
      </c>
      <c r="I6751" s="15" t="s">
        <v>22</v>
      </c>
      <c r="J6751" s="84" t="s">
        <v>1766</v>
      </c>
      <c r="K6751" s="85">
        <v>363</v>
      </c>
      <c r="L6751" s="86">
        <v>2018000086</v>
      </c>
      <c r="M6751" s="59">
        <v>43465</v>
      </c>
      <c r="N6751" s="60">
        <v>39.444666666666699</v>
      </c>
      <c r="O6751" s="87">
        <v>0.1</v>
      </c>
      <c r="P6751" s="88">
        <v>8.3333333333333297E-3</v>
      </c>
      <c r="Q6751" s="63">
        <v>4.9305833333333302</v>
      </c>
      <c r="R6751" s="64">
        <v>44.375250000000001</v>
      </c>
      <c r="S6751" s="25">
        <v>547.29475000000002</v>
      </c>
      <c r="ALF6751" s="26"/>
      <c r="ALG6751" s="26"/>
      <c r="ALH6751" s="26"/>
      <c r="ALI6751" s="26"/>
      <c r="ALJ6751" s="26"/>
      <c r="ALK6751" s="26"/>
      <c r="ALL6751" s="26"/>
      <c r="ALM6751" s="26"/>
      <c r="ALN6751" s="26"/>
      <c r="ALO6751" s="26"/>
      <c r="ALP6751" s="26"/>
      <c r="ALQ6751" s="26"/>
      <c r="ALR6751" s="26"/>
      <c r="ALS6751" s="26"/>
      <c r="ALT6751" s="26"/>
      <c r="ALU6751" s="26"/>
      <c r="ALV6751" s="26"/>
      <c r="ALW6751" s="26"/>
      <c r="ALX6751" s="26"/>
      <c r="ALY6751" s="26"/>
      <c r="ALZ6751" s="26"/>
      <c r="AMA6751" s="26"/>
      <c r="AMB6751" s="26"/>
      <c r="AMC6751" s="26"/>
      <c r="AMD6751" s="26"/>
      <c r="AME6751" s="26"/>
      <c r="AMF6751" s="26"/>
      <c r="AMG6751"/>
      <c r="AMH6751"/>
      <c r="AMI6751"/>
      <c r="AMJ6751"/>
    </row>
    <row r="6752" spans="1:1024" s="2" customFormat="1" ht="51" x14ac:dyDescent="0.25">
      <c r="A6752" s="10" t="s">
        <v>1462</v>
      </c>
      <c r="B6752" s="81">
        <v>11048</v>
      </c>
      <c r="C6752" s="10">
        <f>VLOOKUP(B6752,[1]Planilha8!$X$4:$Y$6629,2,0)</f>
        <v>810170</v>
      </c>
      <c r="D6752" s="27" t="s">
        <v>1765</v>
      </c>
      <c r="E6752" s="12" t="str">
        <f>VLOOKUP(B6752,[1]Planilha8!$X$4:$Z$6629,3,0)</f>
        <v>FARMÁCIA – CAF</v>
      </c>
      <c r="F6752" s="12" t="str">
        <f>VLOOKUP(B6752,[1]Planilha8!$X$4:$AD$6629,7,0)</f>
        <v>BOM</v>
      </c>
      <c r="G6752" s="82">
        <v>43206</v>
      </c>
      <c r="H6752" s="83">
        <v>591.66999999999996</v>
      </c>
      <c r="I6752" s="15" t="s">
        <v>22</v>
      </c>
      <c r="J6752" s="84" t="s">
        <v>1766</v>
      </c>
      <c r="K6752" s="85">
        <v>363</v>
      </c>
      <c r="L6752" s="86">
        <v>2018000086</v>
      </c>
      <c r="M6752" s="59">
        <v>43465</v>
      </c>
      <c r="N6752" s="60">
        <v>39.444666666666699</v>
      </c>
      <c r="O6752" s="87">
        <v>0.1</v>
      </c>
      <c r="P6752" s="88">
        <v>8.3333333333333297E-3</v>
      </c>
      <c r="Q6752" s="63">
        <v>4.9305833333333302</v>
      </c>
      <c r="R6752" s="64">
        <v>44.375250000000001</v>
      </c>
      <c r="S6752" s="25">
        <v>547.29475000000002</v>
      </c>
      <c r="ALF6752" s="26"/>
      <c r="ALG6752" s="26"/>
      <c r="ALH6752" s="26"/>
      <c r="ALI6752" s="26"/>
      <c r="ALJ6752" s="26"/>
      <c r="ALK6752" s="26"/>
      <c r="ALL6752" s="26"/>
      <c r="ALM6752" s="26"/>
      <c r="ALN6752" s="26"/>
      <c r="ALO6752" s="26"/>
      <c r="ALP6752" s="26"/>
      <c r="ALQ6752" s="26"/>
      <c r="ALR6752" s="26"/>
      <c r="ALS6752" s="26"/>
      <c r="ALT6752" s="26"/>
      <c r="ALU6752" s="26"/>
      <c r="ALV6752" s="26"/>
      <c r="ALW6752" s="26"/>
      <c r="ALX6752" s="26"/>
      <c r="ALY6752" s="26"/>
      <c r="ALZ6752" s="26"/>
      <c r="AMA6752" s="26"/>
      <c r="AMB6752" s="26"/>
      <c r="AMC6752" s="26"/>
      <c r="AMD6752" s="26"/>
      <c r="AME6752" s="26"/>
      <c r="AMF6752" s="26"/>
      <c r="AMG6752"/>
      <c r="AMH6752"/>
      <c r="AMI6752"/>
      <c r="AMJ6752"/>
    </row>
    <row r="6753" spans="1:1024" s="2" customFormat="1" ht="51" x14ac:dyDescent="0.25">
      <c r="A6753" s="10" t="s">
        <v>1462</v>
      </c>
      <c r="B6753" s="81">
        <v>11049</v>
      </c>
      <c r="C6753" s="10">
        <f>VLOOKUP(B6753,[1]Planilha8!$X$4:$Y$6629,2,0)</f>
        <v>810171</v>
      </c>
      <c r="D6753" s="27" t="s">
        <v>1765</v>
      </c>
      <c r="E6753" s="12" t="str">
        <f>VLOOKUP(B6753,[1]Planilha8!$X$4:$Z$6629,3,0)</f>
        <v>FARMÁCIA – CAF</v>
      </c>
      <c r="F6753" s="12" t="str">
        <f>VLOOKUP(B6753,[1]Planilha8!$X$4:$AD$6629,7,0)</f>
        <v>BOM</v>
      </c>
      <c r="G6753" s="82">
        <v>43206</v>
      </c>
      <c r="H6753" s="83">
        <v>591.66999999999996</v>
      </c>
      <c r="I6753" s="15" t="s">
        <v>22</v>
      </c>
      <c r="J6753" s="84" t="s">
        <v>1766</v>
      </c>
      <c r="K6753" s="85">
        <v>363</v>
      </c>
      <c r="L6753" s="86">
        <v>2018000086</v>
      </c>
      <c r="M6753" s="59">
        <v>43465</v>
      </c>
      <c r="N6753" s="60">
        <v>39.444666666666699</v>
      </c>
      <c r="O6753" s="87">
        <v>0.1</v>
      </c>
      <c r="P6753" s="88">
        <v>8.3333333333333297E-3</v>
      </c>
      <c r="Q6753" s="63">
        <v>4.9305833333333302</v>
      </c>
      <c r="R6753" s="64">
        <v>44.375250000000001</v>
      </c>
      <c r="S6753" s="25">
        <v>547.29475000000002</v>
      </c>
      <c r="ALF6753" s="26"/>
      <c r="ALG6753" s="26"/>
      <c r="ALH6753" s="26"/>
      <c r="ALI6753" s="26"/>
      <c r="ALJ6753" s="26"/>
      <c r="ALK6753" s="26"/>
      <c r="ALL6753" s="26"/>
      <c r="ALM6753" s="26"/>
      <c r="ALN6753" s="26"/>
      <c r="ALO6753" s="26"/>
      <c r="ALP6753" s="26"/>
      <c r="ALQ6753" s="26"/>
      <c r="ALR6753" s="26"/>
      <c r="ALS6753" s="26"/>
      <c r="ALT6753" s="26"/>
      <c r="ALU6753" s="26"/>
      <c r="ALV6753" s="26"/>
      <c r="ALW6753" s="26"/>
      <c r="ALX6753" s="26"/>
      <c r="ALY6753" s="26"/>
      <c r="ALZ6753" s="26"/>
      <c r="AMA6753" s="26"/>
      <c r="AMB6753" s="26"/>
      <c r="AMC6753" s="26"/>
      <c r="AMD6753" s="26"/>
      <c r="AME6753" s="26"/>
      <c r="AMF6753" s="26"/>
      <c r="AMG6753"/>
      <c r="AMH6753"/>
      <c r="AMI6753"/>
      <c r="AMJ6753"/>
    </row>
    <row r="6754" spans="1:1024" s="2" customFormat="1" ht="51" x14ac:dyDescent="0.25">
      <c r="A6754" s="10" t="s">
        <v>1462</v>
      </c>
      <c r="B6754" s="81">
        <v>11050</v>
      </c>
      <c r="C6754" s="10">
        <f>VLOOKUP(B6754,[1]Planilha8!$X$4:$Y$6629,2,0)</f>
        <v>810172</v>
      </c>
      <c r="D6754" s="27" t="s">
        <v>1765</v>
      </c>
      <c r="E6754" s="12" t="str">
        <f>VLOOKUP(B6754,[1]Planilha8!$X$4:$Z$6629,3,0)</f>
        <v>FARMÁCIA – CAF</v>
      </c>
      <c r="F6754" s="12" t="str">
        <f>VLOOKUP(B6754,[1]Planilha8!$X$4:$AD$6629,7,0)</f>
        <v>BOM</v>
      </c>
      <c r="G6754" s="82">
        <v>43206</v>
      </c>
      <c r="H6754" s="83">
        <v>591.66999999999996</v>
      </c>
      <c r="I6754" s="15" t="s">
        <v>22</v>
      </c>
      <c r="J6754" s="84" t="s">
        <v>1766</v>
      </c>
      <c r="K6754" s="85">
        <v>363</v>
      </c>
      <c r="L6754" s="86">
        <v>2018000086</v>
      </c>
      <c r="M6754" s="59">
        <v>43465</v>
      </c>
      <c r="N6754" s="60">
        <v>39.444666666666699</v>
      </c>
      <c r="O6754" s="87">
        <v>0.1</v>
      </c>
      <c r="P6754" s="88">
        <v>8.3333333333333297E-3</v>
      </c>
      <c r="Q6754" s="63">
        <v>4.9305833333333302</v>
      </c>
      <c r="R6754" s="64">
        <v>44.375250000000001</v>
      </c>
      <c r="S6754" s="25">
        <v>547.29475000000002</v>
      </c>
      <c r="ALF6754" s="26"/>
      <c r="ALG6754" s="26"/>
      <c r="ALH6754" s="26"/>
      <c r="ALI6754" s="26"/>
      <c r="ALJ6754" s="26"/>
      <c r="ALK6754" s="26"/>
      <c r="ALL6754" s="26"/>
      <c r="ALM6754" s="26"/>
      <c r="ALN6754" s="26"/>
      <c r="ALO6754" s="26"/>
      <c r="ALP6754" s="26"/>
      <c r="ALQ6754" s="26"/>
      <c r="ALR6754" s="26"/>
      <c r="ALS6754" s="26"/>
      <c r="ALT6754" s="26"/>
      <c r="ALU6754" s="26"/>
      <c r="ALV6754" s="26"/>
      <c r="ALW6754" s="26"/>
      <c r="ALX6754" s="26"/>
      <c r="ALY6754" s="26"/>
      <c r="ALZ6754" s="26"/>
      <c r="AMA6754" s="26"/>
      <c r="AMB6754" s="26"/>
      <c r="AMC6754" s="26"/>
      <c r="AMD6754" s="26"/>
      <c r="AME6754" s="26"/>
      <c r="AMF6754" s="26"/>
      <c r="AMG6754"/>
      <c r="AMH6754"/>
      <c r="AMI6754"/>
      <c r="AMJ6754"/>
    </row>
    <row r="6755" spans="1:1024" s="2" customFormat="1" ht="51" x14ac:dyDescent="0.25">
      <c r="A6755" s="10" t="s">
        <v>1462</v>
      </c>
      <c r="B6755" s="81">
        <v>11051</v>
      </c>
      <c r="C6755" s="10">
        <f>VLOOKUP(B6755,[1]Planilha8!$X$4:$Y$6629,2,0)</f>
        <v>810173</v>
      </c>
      <c r="D6755" s="27" t="s">
        <v>1765</v>
      </c>
      <c r="E6755" s="12" t="str">
        <f>VLOOKUP(B6755,[1]Planilha8!$X$4:$Z$6629,3,0)</f>
        <v>FARMÁCIA – CAF</v>
      </c>
      <c r="F6755" s="12" t="str">
        <f>VLOOKUP(B6755,[1]Planilha8!$X$4:$AD$6629,7,0)</f>
        <v>BOM</v>
      </c>
      <c r="G6755" s="82">
        <v>43206</v>
      </c>
      <c r="H6755" s="83">
        <v>591.66999999999996</v>
      </c>
      <c r="I6755" s="15" t="s">
        <v>22</v>
      </c>
      <c r="J6755" s="84" t="s">
        <v>1766</v>
      </c>
      <c r="K6755" s="85">
        <v>363</v>
      </c>
      <c r="L6755" s="86">
        <v>2018000086</v>
      </c>
      <c r="M6755" s="59">
        <v>43465</v>
      </c>
      <c r="N6755" s="60">
        <v>39.444666666666699</v>
      </c>
      <c r="O6755" s="87">
        <v>0.1</v>
      </c>
      <c r="P6755" s="88">
        <v>8.3333333333333297E-3</v>
      </c>
      <c r="Q6755" s="63">
        <v>4.9305833333333302</v>
      </c>
      <c r="R6755" s="64">
        <v>44.375250000000001</v>
      </c>
      <c r="S6755" s="25">
        <v>547.29475000000002</v>
      </c>
      <c r="ALF6755" s="26"/>
      <c r="ALG6755" s="26"/>
      <c r="ALH6755" s="26"/>
      <c r="ALI6755" s="26"/>
      <c r="ALJ6755" s="26"/>
      <c r="ALK6755" s="26"/>
      <c r="ALL6755" s="26"/>
      <c r="ALM6755" s="26"/>
      <c r="ALN6755" s="26"/>
      <c r="ALO6755" s="26"/>
      <c r="ALP6755" s="26"/>
      <c r="ALQ6755" s="26"/>
      <c r="ALR6755" s="26"/>
      <c r="ALS6755" s="26"/>
      <c r="ALT6755" s="26"/>
      <c r="ALU6755" s="26"/>
      <c r="ALV6755" s="26"/>
      <c r="ALW6755" s="26"/>
      <c r="ALX6755" s="26"/>
      <c r="ALY6755" s="26"/>
      <c r="ALZ6755" s="26"/>
      <c r="AMA6755" s="26"/>
      <c r="AMB6755" s="26"/>
      <c r="AMC6755" s="26"/>
      <c r="AMD6755" s="26"/>
      <c r="AME6755" s="26"/>
      <c r="AMF6755" s="26"/>
      <c r="AMG6755"/>
      <c r="AMH6755"/>
      <c r="AMI6755"/>
      <c r="AMJ6755"/>
    </row>
    <row r="6756" spans="1:1024" s="2" customFormat="1" ht="51" x14ac:dyDescent="0.25">
      <c r="A6756" s="10" t="s">
        <v>1462</v>
      </c>
      <c r="B6756" s="81">
        <v>11052</v>
      </c>
      <c r="C6756" s="10">
        <f>VLOOKUP(B6756,[1]Planilha8!$X$4:$Y$6629,2,0)</f>
        <v>810174</v>
      </c>
      <c r="D6756" s="27" t="s">
        <v>1765</v>
      </c>
      <c r="E6756" s="12" t="str">
        <f>VLOOKUP(B6756,[1]Planilha8!$X$4:$Z$6629,3,0)</f>
        <v>FARMÁCIA – CAF</v>
      </c>
      <c r="F6756" s="12" t="str">
        <f>VLOOKUP(B6756,[1]Planilha8!$X$4:$AD$6629,7,0)</f>
        <v>BOM</v>
      </c>
      <c r="G6756" s="82">
        <v>43206</v>
      </c>
      <c r="H6756" s="83">
        <v>591.66999999999996</v>
      </c>
      <c r="I6756" s="15" t="s">
        <v>22</v>
      </c>
      <c r="J6756" s="84" t="s">
        <v>1766</v>
      </c>
      <c r="K6756" s="85">
        <v>363</v>
      </c>
      <c r="L6756" s="86">
        <v>2018000086</v>
      </c>
      <c r="M6756" s="59">
        <v>43465</v>
      </c>
      <c r="N6756" s="60">
        <v>39.444666666666699</v>
      </c>
      <c r="O6756" s="87">
        <v>0.1</v>
      </c>
      <c r="P6756" s="88">
        <v>8.3333333333333297E-3</v>
      </c>
      <c r="Q6756" s="63">
        <v>4.9305833333333302</v>
      </c>
      <c r="R6756" s="64">
        <v>44.375250000000001</v>
      </c>
      <c r="S6756" s="25">
        <v>547.29475000000002</v>
      </c>
      <c r="ALF6756" s="26"/>
      <c r="ALG6756" s="26"/>
      <c r="ALH6756" s="26"/>
      <c r="ALI6756" s="26"/>
      <c r="ALJ6756" s="26"/>
      <c r="ALK6756" s="26"/>
      <c r="ALL6756" s="26"/>
      <c r="ALM6756" s="26"/>
      <c r="ALN6756" s="26"/>
      <c r="ALO6756" s="26"/>
      <c r="ALP6756" s="26"/>
      <c r="ALQ6756" s="26"/>
      <c r="ALR6756" s="26"/>
      <c r="ALS6756" s="26"/>
      <c r="ALT6756" s="26"/>
      <c r="ALU6756" s="26"/>
      <c r="ALV6756" s="26"/>
      <c r="ALW6756" s="26"/>
      <c r="ALX6756" s="26"/>
      <c r="ALY6756" s="26"/>
      <c r="ALZ6756" s="26"/>
      <c r="AMA6756" s="26"/>
      <c r="AMB6756" s="26"/>
      <c r="AMC6756" s="26"/>
      <c r="AMD6756" s="26"/>
      <c r="AME6756" s="26"/>
      <c r="AMF6756" s="26"/>
      <c r="AMG6756"/>
      <c r="AMH6756"/>
      <c r="AMI6756"/>
      <c r="AMJ6756"/>
    </row>
    <row r="6757" spans="1:1024" s="2" customFormat="1" ht="51" x14ac:dyDescent="0.25">
      <c r="A6757" s="10" t="s">
        <v>1462</v>
      </c>
      <c r="B6757" s="81">
        <v>11053</v>
      </c>
      <c r="C6757" s="10">
        <f>VLOOKUP(B6757,[1]Planilha8!$X$4:$Y$6629,2,0)</f>
        <v>810175</v>
      </c>
      <c r="D6757" s="27" t="s">
        <v>1765</v>
      </c>
      <c r="E6757" s="12" t="str">
        <f>VLOOKUP(B6757,[1]Planilha8!$X$4:$Z$6629,3,0)</f>
        <v>FARMÁCIA – CAF</v>
      </c>
      <c r="F6757" s="12" t="str">
        <f>VLOOKUP(B6757,[1]Planilha8!$X$4:$AD$6629,7,0)</f>
        <v>BOM</v>
      </c>
      <c r="G6757" s="82">
        <v>43206</v>
      </c>
      <c r="H6757" s="83">
        <v>591.66999999999996</v>
      </c>
      <c r="I6757" s="15" t="s">
        <v>22</v>
      </c>
      <c r="J6757" s="84" t="s">
        <v>1766</v>
      </c>
      <c r="K6757" s="85">
        <v>363</v>
      </c>
      <c r="L6757" s="86">
        <v>2018000086</v>
      </c>
      <c r="M6757" s="59">
        <v>43465</v>
      </c>
      <c r="N6757" s="60">
        <v>39.444666666666699</v>
      </c>
      <c r="O6757" s="87">
        <v>0.1</v>
      </c>
      <c r="P6757" s="88">
        <v>8.3333333333333297E-3</v>
      </c>
      <c r="Q6757" s="63">
        <v>4.9305833333333302</v>
      </c>
      <c r="R6757" s="64">
        <v>44.375250000000001</v>
      </c>
      <c r="S6757" s="25">
        <v>547.29475000000002</v>
      </c>
      <c r="ALF6757" s="26"/>
      <c r="ALG6757" s="26"/>
      <c r="ALH6757" s="26"/>
      <c r="ALI6757" s="26"/>
      <c r="ALJ6757" s="26"/>
      <c r="ALK6757" s="26"/>
      <c r="ALL6757" s="26"/>
      <c r="ALM6757" s="26"/>
      <c r="ALN6757" s="26"/>
      <c r="ALO6757" s="26"/>
      <c r="ALP6757" s="26"/>
      <c r="ALQ6757" s="26"/>
      <c r="ALR6757" s="26"/>
      <c r="ALS6757" s="26"/>
      <c r="ALT6757" s="26"/>
      <c r="ALU6757" s="26"/>
      <c r="ALV6757" s="26"/>
      <c r="ALW6757" s="26"/>
      <c r="ALX6757" s="26"/>
      <c r="ALY6757" s="26"/>
      <c r="ALZ6757" s="26"/>
      <c r="AMA6757" s="26"/>
      <c r="AMB6757" s="26"/>
      <c r="AMC6757" s="26"/>
      <c r="AMD6757" s="26"/>
      <c r="AME6757" s="26"/>
      <c r="AMF6757" s="26"/>
      <c r="AMG6757"/>
      <c r="AMH6757"/>
      <c r="AMI6757"/>
      <c r="AMJ6757"/>
    </row>
    <row r="6758" spans="1:1024" s="2" customFormat="1" ht="51" x14ac:dyDescent="0.25">
      <c r="A6758" s="10" t="s">
        <v>1462</v>
      </c>
      <c r="B6758" s="81">
        <v>11054</v>
      </c>
      <c r="C6758" s="10">
        <f>VLOOKUP(B6758,[1]Planilha8!$X$4:$Y$6629,2,0)</f>
        <v>810176</v>
      </c>
      <c r="D6758" s="27" t="s">
        <v>1765</v>
      </c>
      <c r="E6758" s="12" t="str">
        <f>VLOOKUP(B6758,[1]Planilha8!$X$4:$Z$6629,3,0)</f>
        <v>FARMÁCIA – CAF</v>
      </c>
      <c r="F6758" s="12" t="str">
        <f>VLOOKUP(B6758,[1]Planilha8!$X$4:$AD$6629,7,0)</f>
        <v>BOM</v>
      </c>
      <c r="G6758" s="82">
        <v>43206</v>
      </c>
      <c r="H6758" s="83">
        <v>591.66999999999996</v>
      </c>
      <c r="I6758" s="15" t="s">
        <v>22</v>
      </c>
      <c r="J6758" s="84" t="s">
        <v>1766</v>
      </c>
      <c r="K6758" s="85">
        <v>363</v>
      </c>
      <c r="L6758" s="86">
        <v>2018000086</v>
      </c>
      <c r="M6758" s="59">
        <v>43465</v>
      </c>
      <c r="N6758" s="60">
        <v>39.444666666666699</v>
      </c>
      <c r="O6758" s="87">
        <v>0.1</v>
      </c>
      <c r="P6758" s="88">
        <v>8.3333333333333297E-3</v>
      </c>
      <c r="Q6758" s="63">
        <v>4.9305833333333302</v>
      </c>
      <c r="R6758" s="64">
        <v>44.375250000000001</v>
      </c>
      <c r="S6758" s="25">
        <v>547.29475000000002</v>
      </c>
      <c r="AMG6758"/>
      <c r="AMH6758"/>
      <c r="AMI6758"/>
      <c r="AMJ6758"/>
    </row>
    <row r="6759" spans="1:1024" s="2" customFormat="1" ht="51" x14ac:dyDescent="0.25">
      <c r="A6759" s="10" t="s">
        <v>1462</v>
      </c>
      <c r="B6759" s="81">
        <v>11055</v>
      </c>
      <c r="C6759" s="10">
        <f>VLOOKUP(B6759,[1]Planilha8!$X$4:$Y$6629,2,0)</f>
        <v>810177</v>
      </c>
      <c r="D6759" s="27" t="s">
        <v>1765</v>
      </c>
      <c r="E6759" s="12" t="str">
        <f>VLOOKUP(B6759,[1]Planilha8!$X$4:$Z$6629,3,0)</f>
        <v>FARMÁCIA – CAF</v>
      </c>
      <c r="F6759" s="12" t="str">
        <f>VLOOKUP(B6759,[1]Planilha8!$X$4:$AD$6629,7,0)</f>
        <v>BOM</v>
      </c>
      <c r="G6759" s="82">
        <v>43206</v>
      </c>
      <c r="H6759" s="83">
        <v>591.66999999999996</v>
      </c>
      <c r="I6759" s="15" t="s">
        <v>22</v>
      </c>
      <c r="J6759" s="84" t="s">
        <v>1766</v>
      </c>
      <c r="K6759" s="85">
        <v>363</v>
      </c>
      <c r="L6759" s="86">
        <v>2018000086</v>
      </c>
      <c r="M6759" s="59">
        <v>43465</v>
      </c>
      <c r="N6759" s="60">
        <v>39.444666666666699</v>
      </c>
      <c r="O6759" s="87">
        <v>0.1</v>
      </c>
      <c r="P6759" s="88">
        <v>8.3333333333333297E-3</v>
      </c>
      <c r="Q6759" s="63">
        <v>4.9305833333333302</v>
      </c>
      <c r="R6759" s="64">
        <v>44.375250000000001</v>
      </c>
      <c r="S6759" s="25">
        <v>547.29475000000002</v>
      </c>
      <c r="AMG6759"/>
      <c r="AMH6759"/>
      <c r="AMI6759"/>
      <c r="AMJ6759"/>
    </row>
    <row r="6760" spans="1:1024" s="2" customFormat="1" ht="51" x14ac:dyDescent="0.25">
      <c r="A6760" s="10" t="s">
        <v>1462</v>
      </c>
      <c r="B6760" s="81">
        <v>11056</v>
      </c>
      <c r="C6760" s="10">
        <f>VLOOKUP(B6760,[1]Planilha8!$X$4:$Y$6629,2,0)</f>
        <v>810178</v>
      </c>
      <c r="D6760" s="27" t="s">
        <v>1765</v>
      </c>
      <c r="E6760" s="12" t="str">
        <f>VLOOKUP(B6760,[1]Planilha8!$X$4:$Z$6629,3,0)</f>
        <v>FARMÁCIA – CAF</v>
      </c>
      <c r="F6760" s="12" t="str">
        <f>VLOOKUP(B6760,[1]Planilha8!$X$4:$AD$6629,7,0)</f>
        <v>BOM</v>
      </c>
      <c r="G6760" s="82">
        <v>43206</v>
      </c>
      <c r="H6760" s="83">
        <v>591.66999999999996</v>
      </c>
      <c r="I6760" s="15" t="s">
        <v>22</v>
      </c>
      <c r="J6760" s="84" t="s">
        <v>1766</v>
      </c>
      <c r="K6760" s="85">
        <v>363</v>
      </c>
      <c r="L6760" s="86">
        <v>2018000086</v>
      </c>
      <c r="M6760" s="59">
        <v>43465</v>
      </c>
      <c r="N6760" s="60">
        <v>39.444666666666699</v>
      </c>
      <c r="O6760" s="87">
        <v>0.1</v>
      </c>
      <c r="P6760" s="88">
        <v>8.3333333333333297E-3</v>
      </c>
      <c r="Q6760" s="63">
        <v>4.9305833333333302</v>
      </c>
      <c r="R6760" s="64">
        <v>44.375250000000001</v>
      </c>
      <c r="S6760" s="25">
        <v>547.29475000000002</v>
      </c>
      <c r="AMG6760"/>
      <c r="AMH6760"/>
      <c r="AMI6760"/>
      <c r="AMJ6760"/>
    </row>
    <row r="6761" spans="1:1024" s="2" customFormat="1" ht="38.25" x14ac:dyDescent="0.25">
      <c r="A6761" s="10" t="s">
        <v>1462</v>
      </c>
      <c r="B6761" s="81">
        <v>11097</v>
      </c>
      <c r="C6761" s="10">
        <f>VLOOKUP(B6761,[1]Planilha8!$X$4:$Y$6629,2,0)</f>
        <v>2042384</v>
      </c>
      <c r="D6761" s="27" t="s">
        <v>1770</v>
      </c>
      <c r="E6761" s="12" t="str">
        <f>VLOOKUP(B6761,[1]Planilha8!$X$4:$Z$6629,3,0)</f>
        <v>SESMT</v>
      </c>
      <c r="F6761" s="12" t="str">
        <f>VLOOKUP(B6761,[1]Planilha8!$X$4:$AD$6629,7,0)</f>
        <v>BOM</v>
      </c>
      <c r="G6761" s="82">
        <v>43213</v>
      </c>
      <c r="H6761" s="83">
        <v>800</v>
      </c>
      <c r="I6761" s="15" t="s">
        <v>22</v>
      </c>
      <c r="J6761" s="84" t="s">
        <v>1747</v>
      </c>
      <c r="K6761" s="85">
        <v>2199</v>
      </c>
      <c r="L6761" s="86">
        <v>2017006325</v>
      </c>
      <c r="M6761" s="59">
        <v>43465</v>
      </c>
      <c r="N6761" s="60">
        <v>133.333333333333</v>
      </c>
      <c r="O6761" s="87">
        <v>0.25</v>
      </c>
      <c r="P6761" s="88">
        <v>2.0833333333333301E-2</v>
      </c>
      <c r="Q6761" s="63">
        <v>16.6666666666667</v>
      </c>
      <c r="R6761" s="64">
        <v>150</v>
      </c>
      <c r="S6761" s="25">
        <v>650</v>
      </c>
      <c r="AMG6761"/>
      <c r="AMH6761"/>
      <c r="AMI6761"/>
      <c r="AMJ6761"/>
    </row>
    <row r="6762" spans="1:1024" s="2" customFormat="1" ht="38.25" x14ac:dyDescent="0.25">
      <c r="A6762" s="10" t="s">
        <v>1462</v>
      </c>
      <c r="B6762" s="81">
        <v>9851</v>
      </c>
      <c r="C6762" s="10">
        <f>VLOOKUP(B6762,[1]Planilha8!$X$4:$Y$6629,2,0)</f>
        <v>2042404</v>
      </c>
      <c r="D6762" s="27" t="s">
        <v>1773</v>
      </c>
      <c r="E6762" s="12" t="str">
        <f>VLOOKUP(B6762,[1]Planilha8!$X$4:$Z$6629,3,0)</f>
        <v>AMBULATÓRIO</v>
      </c>
      <c r="F6762" s="12" t="str">
        <f>VLOOKUP(B6762,[1]Planilha8!$X$4:$AD$6629,7,0)</f>
        <v>BOM</v>
      </c>
      <c r="G6762" s="82">
        <v>43234</v>
      </c>
      <c r="H6762" s="83">
        <v>208</v>
      </c>
      <c r="I6762" s="15" t="s">
        <v>22</v>
      </c>
      <c r="J6762" s="84" t="s">
        <v>619</v>
      </c>
      <c r="K6762" s="85">
        <v>5448</v>
      </c>
      <c r="L6762" s="86">
        <v>2017003673</v>
      </c>
      <c r="M6762" s="59">
        <v>43465</v>
      </c>
      <c r="N6762" s="60">
        <v>24.266666666666701</v>
      </c>
      <c r="O6762" s="87">
        <v>0.2</v>
      </c>
      <c r="P6762" s="88">
        <v>1.6666666666666701E-2</v>
      </c>
      <c r="Q6762" s="63">
        <v>3.4666666666666699</v>
      </c>
      <c r="R6762" s="64">
        <v>27.733333333333299</v>
      </c>
      <c r="S6762" s="25">
        <v>180.26666666666699</v>
      </c>
      <c r="AMG6762"/>
      <c r="AMH6762"/>
      <c r="AMI6762"/>
      <c r="AMJ6762"/>
    </row>
    <row r="6763" spans="1:1024" s="2" customFormat="1" ht="38.25" x14ac:dyDescent="0.25">
      <c r="A6763" s="10" t="s">
        <v>1462</v>
      </c>
      <c r="B6763" s="81">
        <v>9852</v>
      </c>
      <c r="C6763" s="10">
        <f>VLOOKUP(B6763,[1]Planilha8!$X$4:$Y$6629,2,0)</f>
        <v>2042405</v>
      </c>
      <c r="D6763" s="27" t="s">
        <v>1773</v>
      </c>
      <c r="E6763" s="12" t="str">
        <f>VLOOKUP(B6763,[1]Planilha8!$X$4:$Z$6629,3,0)</f>
        <v>AMBULATÓRIO</v>
      </c>
      <c r="F6763" s="12" t="str">
        <f>VLOOKUP(B6763,[1]Planilha8!$X$4:$AD$6629,7,0)</f>
        <v>BOM</v>
      </c>
      <c r="G6763" s="82">
        <v>43234</v>
      </c>
      <c r="H6763" s="83">
        <v>208</v>
      </c>
      <c r="I6763" s="15" t="s">
        <v>22</v>
      </c>
      <c r="J6763" s="84" t="s">
        <v>619</v>
      </c>
      <c r="K6763" s="85">
        <v>5448</v>
      </c>
      <c r="L6763" s="86">
        <v>2017003673</v>
      </c>
      <c r="M6763" s="59">
        <v>43465</v>
      </c>
      <c r="N6763" s="60">
        <v>24.266666666666701</v>
      </c>
      <c r="O6763" s="87">
        <v>0.2</v>
      </c>
      <c r="P6763" s="88">
        <v>1.6666666666666701E-2</v>
      </c>
      <c r="Q6763" s="63">
        <v>3.4666666666666699</v>
      </c>
      <c r="R6763" s="64">
        <v>27.733333333333299</v>
      </c>
      <c r="S6763" s="25">
        <v>180.26666666666699</v>
      </c>
      <c r="AMG6763"/>
      <c r="AMH6763"/>
      <c r="AMI6763"/>
      <c r="AMJ6763"/>
    </row>
    <row r="6764" spans="1:1024" s="2" customFormat="1" ht="38.25" x14ac:dyDescent="0.25">
      <c r="A6764" s="10" t="s">
        <v>1462</v>
      </c>
      <c r="B6764" s="81">
        <v>9853</v>
      </c>
      <c r="C6764" s="10">
        <f>VLOOKUP(B6764,[1]Planilha8!$X$4:$Y$6629,2,0)</f>
        <v>2042406</v>
      </c>
      <c r="D6764" s="27" t="s">
        <v>1773</v>
      </c>
      <c r="E6764" s="12" t="str">
        <f>VLOOKUP(B6764,[1]Planilha8!$X$4:$Z$6629,3,0)</f>
        <v>AMBULATÓRIO</v>
      </c>
      <c r="F6764" s="12" t="str">
        <f>VLOOKUP(B6764,[1]Planilha8!$X$4:$AD$6629,7,0)</f>
        <v>BOM</v>
      </c>
      <c r="G6764" s="82">
        <v>43234</v>
      </c>
      <c r="H6764" s="83">
        <v>208</v>
      </c>
      <c r="I6764" s="15" t="s">
        <v>22</v>
      </c>
      <c r="J6764" s="84" t="s">
        <v>619</v>
      </c>
      <c r="K6764" s="85">
        <v>5448</v>
      </c>
      <c r="L6764" s="86">
        <v>2017003673</v>
      </c>
      <c r="M6764" s="59">
        <v>43465</v>
      </c>
      <c r="N6764" s="60">
        <v>24.266666666666701</v>
      </c>
      <c r="O6764" s="87">
        <v>0.2</v>
      </c>
      <c r="P6764" s="88">
        <v>1.6666666666666701E-2</v>
      </c>
      <c r="Q6764" s="63">
        <v>3.4666666666666699</v>
      </c>
      <c r="R6764" s="64">
        <v>27.733333333333299</v>
      </c>
      <c r="S6764" s="25">
        <v>180.26666666666699</v>
      </c>
      <c r="AMG6764"/>
      <c r="AMH6764"/>
      <c r="AMI6764"/>
      <c r="AMJ6764"/>
    </row>
    <row r="6765" spans="1:1024" s="2" customFormat="1" ht="38.25" x14ac:dyDescent="0.25">
      <c r="A6765" s="10" t="s">
        <v>1462</v>
      </c>
      <c r="B6765" s="81">
        <v>9854</v>
      </c>
      <c r="C6765" s="10">
        <f>VLOOKUP(B6765,[1]Planilha8!$X$4:$Y$6629,2,0)</f>
        <v>2042407</v>
      </c>
      <c r="D6765" s="27" t="s">
        <v>1773</v>
      </c>
      <c r="E6765" s="12" t="str">
        <f>VLOOKUP(B6765,[1]Planilha8!$X$4:$Z$6629,3,0)</f>
        <v>AMBULATÓRIO</v>
      </c>
      <c r="F6765" s="12" t="str">
        <f>VLOOKUP(B6765,[1]Planilha8!$X$4:$AD$6629,7,0)</f>
        <v>BOM</v>
      </c>
      <c r="G6765" s="82">
        <v>43234</v>
      </c>
      <c r="H6765" s="83">
        <v>208</v>
      </c>
      <c r="I6765" s="15" t="s">
        <v>22</v>
      </c>
      <c r="J6765" s="84" t="s">
        <v>619</v>
      </c>
      <c r="K6765" s="85">
        <v>5448</v>
      </c>
      <c r="L6765" s="86">
        <v>2017003673</v>
      </c>
      <c r="M6765" s="59">
        <v>43465</v>
      </c>
      <c r="N6765" s="60">
        <v>24.266666666666701</v>
      </c>
      <c r="O6765" s="87">
        <v>0.2</v>
      </c>
      <c r="P6765" s="88">
        <v>1.6666666666666701E-2</v>
      </c>
      <c r="Q6765" s="63">
        <v>3.4666666666666699</v>
      </c>
      <c r="R6765" s="64">
        <v>27.733333333333299</v>
      </c>
      <c r="S6765" s="25">
        <v>180.26666666666699</v>
      </c>
      <c r="AMG6765"/>
      <c r="AMH6765"/>
      <c r="AMI6765"/>
      <c r="AMJ6765"/>
    </row>
    <row r="6766" spans="1:1024" s="2" customFormat="1" ht="38.25" x14ac:dyDescent="0.25">
      <c r="A6766" s="10" t="s">
        <v>1462</v>
      </c>
      <c r="B6766" s="81">
        <v>9855</v>
      </c>
      <c r="C6766" s="10">
        <f>VLOOKUP(B6766,[1]Planilha8!$X$4:$Y$6629,2,0)</f>
        <v>2042408</v>
      </c>
      <c r="D6766" s="27" t="s">
        <v>1773</v>
      </c>
      <c r="E6766" s="12" t="str">
        <f>VLOOKUP(B6766,[1]Planilha8!$X$4:$Z$6629,3,0)</f>
        <v>AMBULATÓRIO</v>
      </c>
      <c r="F6766" s="12" t="str">
        <f>VLOOKUP(B6766,[1]Planilha8!$X$4:$AD$6629,7,0)</f>
        <v>BOM</v>
      </c>
      <c r="G6766" s="82">
        <v>43234</v>
      </c>
      <c r="H6766" s="83">
        <v>208</v>
      </c>
      <c r="I6766" s="15" t="s">
        <v>22</v>
      </c>
      <c r="J6766" s="84" t="s">
        <v>619</v>
      </c>
      <c r="K6766" s="85">
        <v>5448</v>
      </c>
      <c r="L6766" s="86">
        <v>2017003673</v>
      </c>
      <c r="M6766" s="59">
        <v>43465</v>
      </c>
      <c r="N6766" s="60">
        <v>24.266666666666701</v>
      </c>
      <c r="O6766" s="87">
        <v>0.2</v>
      </c>
      <c r="P6766" s="88">
        <v>1.6666666666666701E-2</v>
      </c>
      <c r="Q6766" s="63">
        <v>3.4666666666666699</v>
      </c>
      <c r="R6766" s="64">
        <v>27.733333333333299</v>
      </c>
      <c r="S6766" s="25">
        <v>180.26666666666699</v>
      </c>
      <c r="AMG6766"/>
      <c r="AMH6766"/>
      <c r="AMI6766"/>
      <c r="AMJ6766"/>
    </row>
    <row r="6767" spans="1:1024" s="2" customFormat="1" ht="38.25" x14ac:dyDescent="0.25">
      <c r="A6767" s="10" t="s">
        <v>1462</v>
      </c>
      <c r="B6767" s="81">
        <v>9856</v>
      </c>
      <c r="C6767" s="10">
        <f>VLOOKUP(B6767,[1]Planilha8!$X$4:$Y$6629,2,0)</f>
        <v>2042409</v>
      </c>
      <c r="D6767" s="27" t="s">
        <v>1773</v>
      </c>
      <c r="E6767" s="12" t="str">
        <f>VLOOKUP(B6767,[1]Planilha8!$X$4:$Z$6629,3,0)</f>
        <v>AMBULATÓRIO</v>
      </c>
      <c r="F6767" s="12" t="str">
        <f>VLOOKUP(B6767,[1]Planilha8!$X$4:$AD$6629,7,0)</f>
        <v>BOM</v>
      </c>
      <c r="G6767" s="82">
        <v>43234</v>
      </c>
      <c r="H6767" s="83">
        <v>208</v>
      </c>
      <c r="I6767" s="15" t="s">
        <v>22</v>
      </c>
      <c r="J6767" s="84" t="s">
        <v>619</v>
      </c>
      <c r="K6767" s="85">
        <v>5448</v>
      </c>
      <c r="L6767" s="86">
        <v>2017003673</v>
      </c>
      <c r="M6767" s="59">
        <v>43465</v>
      </c>
      <c r="N6767" s="60">
        <v>24.266666666666701</v>
      </c>
      <c r="O6767" s="87">
        <v>0.2</v>
      </c>
      <c r="P6767" s="88">
        <v>1.6666666666666701E-2</v>
      </c>
      <c r="Q6767" s="63">
        <v>3.4666666666666699</v>
      </c>
      <c r="R6767" s="64">
        <v>27.733333333333299</v>
      </c>
      <c r="S6767" s="25">
        <v>180.26666666666699</v>
      </c>
      <c r="AMG6767"/>
      <c r="AMH6767"/>
      <c r="AMI6767"/>
      <c r="AMJ6767"/>
    </row>
    <row r="6768" spans="1:1024" s="2" customFormat="1" ht="38.25" x14ac:dyDescent="0.25">
      <c r="A6768" s="10" t="s">
        <v>1462</v>
      </c>
      <c r="B6768" s="81">
        <v>9857</v>
      </c>
      <c r="C6768" s="10">
        <f>VLOOKUP(B6768,[1]Planilha8!$X$4:$Y$6629,2,0)</f>
        <v>2042410</v>
      </c>
      <c r="D6768" s="27" t="s">
        <v>1773</v>
      </c>
      <c r="E6768" s="12" t="str">
        <f>VLOOKUP(B6768,[1]Planilha8!$X$4:$Z$6629,3,0)</f>
        <v>AMBULATÓRIO</v>
      </c>
      <c r="F6768" s="12" t="str">
        <f>VLOOKUP(B6768,[1]Planilha8!$X$4:$AD$6629,7,0)</f>
        <v>BOM</v>
      </c>
      <c r="G6768" s="82">
        <v>43234</v>
      </c>
      <c r="H6768" s="83">
        <v>208</v>
      </c>
      <c r="I6768" s="15" t="s">
        <v>22</v>
      </c>
      <c r="J6768" s="84" t="s">
        <v>619</v>
      </c>
      <c r="K6768" s="85">
        <v>5448</v>
      </c>
      <c r="L6768" s="86">
        <v>2017003673</v>
      </c>
      <c r="M6768" s="59">
        <v>43465</v>
      </c>
      <c r="N6768" s="60">
        <v>24.266666666666701</v>
      </c>
      <c r="O6768" s="87">
        <v>0.2</v>
      </c>
      <c r="P6768" s="88">
        <v>1.6666666666666701E-2</v>
      </c>
      <c r="Q6768" s="63">
        <v>3.4666666666666699</v>
      </c>
      <c r="R6768" s="64">
        <v>27.733333333333299</v>
      </c>
      <c r="S6768" s="25">
        <v>180.26666666666699</v>
      </c>
      <c r="AMG6768"/>
      <c r="AMH6768"/>
      <c r="AMI6768"/>
      <c r="AMJ6768"/>
    </row>
    <row r="6769" spans="1:1024" s="2" customFormat="1" ht="38.25" x14ac:dyDescent="0.25">
      <c r="A6769" s="10" t="s">
        <v>1462</v>
      </c>
      <c r="B6769" s="81">
        <v>9858</v>
      </c>
      <c r="C6769" s="10">
        <f>VLOOKUP(B6769,[1]Planilha8!$X$4:$Y$6629,2,0)</f>
        <v>2042411</v>
      </c>
      <c r="D6769" s="27" t="s">
        <v>1773</v>
      </c>
      <c r="E6769" s="12" t="str">
        <f>VLOOKUP(B6769,[1]Planilha8!$X$4:$Z$6629,3,0)</f>
        <v>AMBULATÓRIO</v>
      </c>
      <c r="F6769" s="12" t="str">
        <f>VLOOKUP(B6769,[1]Planilha8!$X$4:$AD$6629,7,0)</f>
        <v>BOM</v>
      </c>
      <c r="G6769" s="82">
        <v>43234</v>
      </c>
      <c r="H6769" s="83">
        <v>208</v>
      </c>
      <c r="I6769" s="15" t="s">
        <v>22</v>
      </c>
      <c r="J6769" s="84" t="s">
        <v>619</v>
      </c>
      <c r="K6769" s="85">
        <v>5448</v>
      </c>
      <c r="L6769" s="86">
        <v>2017003673</v>
      </c>
      <c r="M6769" s="59">
        <v>43465</v>
      </c>
      <c r="N6769" s="60">
        <v>24.266666666666701</v>
      </c>
      <c r="O6769" s="87">
        <v>0.2</v>
      </c>
      <c r="P6769" s="88">
        <v>1.6666666666666701E-2</v>
      </c>
      <c r="Q6769" s="63">
        <v>3.4666666666666699</v>
      </c>
      <c r="R6769" s="64">
        <v>27.733333333333299</v>
      </c>
      <c r="S6769" s="25">
        <v>180.26666666666699</v>
      </c>
      <c r="AMG6769"/>
      <c r="AMH6769"/>
      <c r="AMI6769"/>
      <c r="AMJ6769"/>
    </row>
    <row r="6770" spans="1:1024" s="2" customFormat="1" ht="38.25" x14ac:dyDescent="0.25">
      <c r="A6770" s="10" t="s">
        <v>1462</v>
      </c>
      <c r="B6770" s="81">
        <v>9859</v>
      </c>
      <c r="C6770" s="10">
        <f>VLOOKUP(B6770,[1]Planilha8!$X$4:$Y$6629,2,0)</f>
        <v>2042412</v>
      </c>
      <c r="D6770" s="27" t="s">
        <v>1773</v>
      </c>
      <c r="E6770" s="12" t="str">
        <f>VLOOKUP(B6770,[1]Planilha8!$X$4:$Z$6629,3,0)</f>
        <v>AMBULATÓRIO</v>
      </c>
      <c r="F6770" s="12" t="str">
        <f>VLOOKUP(B6770,[1]Planilha8!$X$4:$AD$6629,7,0)</f>
        <v>BOM</v>
      </c>
      <c r="G6770" s="82">
        <v>43234</v>
      </c>
      <c r="H6770" s="83">
        <v>208</v>
      </c>
      <c r="I6770" s="15" t="s">
        <v>22</v>
      </c>
      <c r="J6770" s="84" t="s">
        <v>619</v>
      </c>
      <c r="K6770" s="85">
        <v>5448</v>
      </c>
      <c r="L6770" s="86">
        <v>2017003673</v>
      </c>
      <c r="M6770" s="59">
        <v>43465</v>
      </c>
      <c r="N6770" s="60">
        <v>24.266666666666701</v>
      </c>
      <c r="O6770" s="87">
        <v>0.2</v>
      </c>
      <c r="P6770" s="88">
        <v>1.6666666666666701E-2</v>
      </c>
      <c r="Q6770" s="63">
        <v>3.4666666666666699</v>
      </c>
      <c r="R6770" s="64">
        <v>27.733333333333299</v>
      </c>
      <c r="S6770" s="25">
        <v>180.26666666666699</v>
      </c>
      <c r="AMG6770"/>
      <c r="AMH6770"/>
      <c r="AMI6770"/>
      <c r="AMJ6770"/>
    </row>
    <row r="6771" spans="1:1024" s="2" customFormat="1" ht="38.25" x14ac:dyDescent="0.25">
      <c r="A6771" s="10" t="s">
        <v>1462</v>
      </c>
      <c r="B6771" s="81">
        <v>9860</v>
      </c>
      <c r="C6771" s="10">
        <f>VLOOKUP(B6771,[1]Planilha8!$X$4:$Y$6629,2,0)</f>
        <v>2042413</v>
      </c>
      <c r="D6771" s="27" t="s">
        <v>1773</v>
      </c>
      <c r="E6771" s="12" t="str">
        <f>VLOOKUP(B6771,[1]Planilha8!$X$4:$Z$6629,3,0)</f>
        <v>CLINICA CIRURGICA</v>
      </c>
      <c r="F6771" s="12" t="str">
        <f>VLOOKUP(B6771,[1]Planilha8!$X$4:$AD$6629,7,0)</f>
        <v>BOM</v>
      </c>
      <c r="G6771" s="82">
        <v>43234</v>
      </c>
      <c r="H6771" s="83">
        <v>208</v>
      </c>
      <c r="I6771" s="15" t="s">
        <v>22</v>
      </c>
      <c r="J6771" s="84" t="s">
        <v>619</v>
      </c>
      <c r="K6771" s="85">
        <v>5448</v>
      </c>
      <c r="L6771" s="86">
        <v>2017003673</v>
      </c>
      <c r="M6771" s="59">
        <v>43465</v>
      </c>
      <c r="N6771" s="60">
        <v>24.266666666666701</v>
      </c>
      <c r="O6771" s="87">
        <v>0.2</v>
      </c>
      <c r="P6771" s="88">
        <v>1.6666666666666701E-2</v>
      </c>
      <c r="Q6771" s="63">
        <v>3.4666666666666699</v>
      </c>
      <c r="R6771" s="64">
        <v>27.733333333333299</v>
      </c>
      <c r="S6771" s="25">
        <v>180.26666666666699</v>
      </c>
      <c r="AMG6771"/>
      <c r="AMH6771"/>
      <c r="AMI6771"/>
      <c r="AMJ6771"/>
    </row>
    <row r="6772" spans="1:1024" s="2" customFormat="1" ht="38.25" x14ac:dyDescent="0.25">
      <c r="A6772" s="10" t="s">
        <v>1462</v>
      </c>
      <c r="B6772" s="81">
        <v>9861</v>
      </c>
      <c r="C6772" s="10">
        <f>VLOOKUP(B6772,[1]Planilha8!$X$4:$Y$6629,2,0)</f>
        <v>2042414</v>
      </c>
      <c r="D6772" s="27" t="s">
        <v>1773</v>
      </c>
      <c r="E6772" s="12" t="str">
        <f>VLOOKUP(B6772,[1]Planilha8!$X$4:$Z$6629,3,0)</f>
        <v>CLINICA CIRURGICA</v>
      </c>
      <c r="F6772" s="12" t="str">
        <f>VLOOKUP(B6772,[1]Planilha8!$X$4:$AD$6629,7,0)</f>
        <v>BOM</v>
      </c>
      <c r="G6772" s="82">
        <v>43234</v>
      </c>
      <c r="H6772" s="83">
        <v>208</v>
      </c>
      <c r="I6772" s="15" t="s">
        <v>22</v>
      </c>
      <c r="J6772" s="84" t="s">
        <v>619</v>
      </c>
      <c r="K6772" s="85">
        <v>5448</v>
      </c>
      <c r="L6772" s="86">
        <v>2017003673</v>
      </c>
      <c r="M6772" s="59">
        <v>43465</v>
      </c>
      <c r="N6772" s="60">
        <v>24.266666666666701</v>
      </c>
      <c r="O6772" s="87">
        <v>0.2</v>
      </c>
      <c r="P6772" s="88">
        <v>1.6666666666666701E-2</v>
      </c>
      <c r="Q6772" s="63">
        <v>3.4666666666666699</v>
      </c>
      <c r="R6772" s="64">
        <v>27.733333333333299</v>
      </c>
      <c r="S6772" s="25">
        <v>180.26666666666699</v>
      </c>
      <c r="AMG6772"/>
      <c r="AMH6772"/>
      <c r="AMI6772"/>
      <c r="AMJ6772"/>
    </row>
    <row r="6773" spans="1:1024" s="2" customFormat="1" ht="38.25" x14ac:dyDescent="0.25">
      <c r="A6773" s="10" t="s">
        <v>1462</v>
      </c>
      <c r="B6773" s="81">
        <v>9862</v>
      </c>
      <c r="C6773" s="10">
        <f>VLOOKUP(B6773,[1]Planilha8!$X$4:$Y$6629,2,0)</f>
        <v>2042415</v>
      </c>
      <c r="D6773" s="27" t="s">
        <v>1773</v>
      </c>
      <c r="E6773" s="12" t="str">
        <f>VLOOKUP(B6773,[1]Planilha8!$X$4:$Z$6629,3,0)</f>
        <v>CLINICA CIRURGICA</v>
      </c>
      <c r="F6773" s="12" t="str">
        <f>VLOOKUP(B6773,[1]Planilha8!$X$4:$AD$6629,7,0)</f>
        <v>BOM</v>
      </c>
      <c r="G6773" s="82">
        <v>43234</v>
      </c>
      <c r="H6773" s="83">
        <v>208</v>
      </c>
      <c r="I6773" s="15" t="s">
        <v>22</v>
      </c>
      <c r="J6773" s="84" t="s">
        <v>619</v>
      </c>
      <c r="K6773" s="85">
        <v>5448</v>
      </c>
      <c r="L6773" s="86">
        <v>2017003673</v>
      </c>
      <c r="M6773" s="59">
        <v>43465</v>
      </c>
      <c r="N6773" s="60">
        <v>24.266666666666701</v>
      </c>
      <c r="O6773" s="87">
        <v>0.2</v>
      </c>
      <c r="P6773" s="88">
        <v>1.6666666666666701E-2</v>
      </c>
      <c r="Q6773" s="63">
        <v>3.4666666666666699</v>
      </c>
      <c r="R6773" s="64">
        <v>27.733333333333299</v>
      </c>
      <c r="S6773" s="25">
        <v>180.26666666666699</v>
      </c>
      <c r="AMG6773"/>
      <c r="AMH6773"/>
      <c r="AMI6773"/>
      <c r="AMJ6773"/>
    </row>
    <row r="6774" spans="1:1024" s="2" customFormat="1" ht="38.25" x14ac:dyDescent="0.25">
      <c r="A6774" s="10" t="s">
        <v>1462</v>
      </c>
      <c r="B6774" s="81">
        <v>9863</v>
      </c>
      <c r="C6774" s="10">
        <f>VLOOKUP(B6774,[1]Planilha8!$X$4:$Y$6629,2,0)</f>
        <v>2042416</v>
      </c>
      <c r="D6774" s="27" t="s">
        <v>1773</v>
      </c>
      <c r="E6774" s="12" t="str">
        <f>VLOOKUP(B6774,[1]Planilha8!$X$4:$Z$6629,3,0)</f>
        <v>CLINICA CIRURGICA</v>
      </c>
      <c r="F6774" s="12" t="str">
        <f>VLOOKUP(B6774,[1]Planilha8!$X$4:$AD$6629,7,0)</f>
        <v>BOM</v>
      </c>
      <c r="G6774" s="82">
        <v>43234</v>
      </c>
      <c r="H6774" s="83">
        <v>208</v>
      </c>
      <c r="I6774" s="15" t="s">
        <v>22</v>
      </c>
      <c r="J6774" s="84" t="s">
        <v>619</v>
      </c>
      <c r="K6774" s="85">
        <v>5448</v>
      </c>
      <c r="L6774" s="86">
        <v>2017003673</v>
      </c>
      <c r="M6774" s="59">
        <v>43465</v>
      </c>
      <c r="N6774" s="60">
        <v>24.266666666666701</v>
      </c>
      <c r="O6774" s="87">
        <v>0.2</v>
      </c>
      <c r="P6774" s="88">
        <v>1.6666666666666701E-2</v>
      </c>
      <c r="Q6774" s="63">
        <v>3.4666666666666699</v>
      </c>
      <c r="R6774" s="64">
        <v>27.733333333333299</v>
      </c>
      <c r="S6774" s="25">
        <v>180.26666666666699</v>
      </c>
      <c r="AMG6774"/>
      <c r="AMH6774"/>
      <c r="AMI6774"/>
      <c r="AMJ6774"/>
    </row>
    <row r="6775" spans="1:1024" s="2" customFormat="1" ht="38.25" x14ac:dyDescent="0.25">
      <c r="A6775" s="10" t="s">
        <v>1462</v>
      </c>
      <c r="B6775" s="81">
        <v>9864</v>
      </c>
      <c r="C6775" s="10">
        <f>VLOOKUP(B6775,[1]Planilha8!$X$4:$Y$6629,2,0)</f>
        <v>2042417</v>
      </c>
      <c r="D6775" s="27" t="s">
        <v>1773</v>
      </c>
      <c r="E6775" s="12" t="str">
        <f>VLOOKUP(B6775,[1]Planilha8!$X$4:$Z$6629,3,0)</f>
        <v>CLINICA CIRURGICA</v>
      </c>
      <c r="F6775" s="12" t="str">
        <f>VLOOKUP(B6775,[1]Planilha8!$X$4:$AD$6629,7,0)</f>
        <v>BOM</v>
      </c>
      <c r="G6775" s="82">
        <v>43234</v>
      </c>
      <c r="H6775" s="83">
        <v>208</v>
      </c>
      <c r="I6775" s="15" t="s">
        <v>22</v>
      </c>
      <c r="J6775" s="84" t="s">
        <v>619</v>
      </c>
      <c r="K6775" s="85">
        <v>5448</v>
      </c>
      <c r="L6775" s="86">
        <v>2017003673</v>
      </c>
      <c r="M6775" s="59">
        <v>43465</v>
      </c>
      <c r="N6775" s="60">
        <v>24.266666666666701</v>
      </c>
      <c r="O6775" s="87">
        <v>0.2</v>
      </c>
      <c r="P6775" s="88">
        <v>1.6666666666666701E-2</v>
      </c>
      <c r="Q6775" s="63">
        <v>3.4666666666666699</v>
      </c>
      <c r="R6775" s="64">
        <v>27.733333333333299</v>
      </c>
      <c r="S6775" s="25">
        <v>180.26666666666699</v>
      </c>
      <c r="AMG6775"/>
      <c r="AMH6775"/>
      <c r="AMI6775"/>
      <c r="AMJ6775"/>
    </row>
    <row r="6776" spans="1:1024" s="2" customFormat="1" ht="38.25" x14ac:dyDescent="0.25">
      <c r="A6776" s="10" t="s">
        <v>1462</v>
      </c>
      <c r="B6776" s="81">
        <v>9865</v>
      </c>
      <c r="C6776" s="10">
        <f>VLOOKUP(B6776,[1]Planilha8!$X$4:$Y$6629,2,0)</f>
        <v>2042418</v>
      </c>
      <c r="D6776" s="27" t="s">
        <v>1773</v>
      </c>
      <c r="E6776" s="12" t="str">
        <f>VLOOKUP(B6776,[1]Planilha8!$X$4:$Z$6629,3,0)</f>
        <v>CLINICA CIRURGICA</v>
      </c>
      <c r="F6776" s="12" t="str">
        <f>VLOOKUP(B6776,[1]Planilha8!$X$4:$AD$6629,7,0)</f>
        <v>BOM</v>
      </c>
      <c r="G6776" s="82">
        <v>43234</v>
      </c>
      <c r="H6776" s="83">
        <v>208</v>
      </c>
      <c r="I6776" s="15" t="s">
        <v>22</v>
      </c>
      <c r="J6776" s="84" t="s">
        <v>619</v>
      </c>
      <c r="K6776" s="85">
        <v>5448</v>
      </c>
      <c r="L6776" s="86">
        <v>2017003673</v>
      </c>
      <c r="M6776" s="59">
        <v>43465</v>
      </c>
      <c r="N6776" s="60">
        <v>24.266666666666701</v>
      </c>
      <c r="O6776" s="87">
        <v>0.2</v>
      </c>
      <c r="P6776" s="88">
        <v>1.6666666666666701E-2</v>
      </c>
      <c r="Q6776" s="63">
        <v>3.4666666666666699</v>
      </c>
      <c r="R6776" s="64">
        <v>27.733333333333299</v>
      </c>
      <c r="S6776" s="25">
        <v>180.26666666666699</v>
      </c>
      <c r="AMG6776"/>
      <c r="AMH6776"/>
      <c r="AMI6776"/>
      <c r="AMJ6776"/>
    </row>
    <row r="6777" spans="1:1024" s="2" customFormat="1" ht="38.25" x14ac:dyDescent="0.25">
      <c r="A6777" s="10" t="s">
        <v>1462</v>
      </c>
      <c r="B6777" s="81">
        <v>9866</v>
      </c>
      <c r="C6777" s="10">
        <f>VLOOKUP(B6777,[1]Planilha8!$X$4:$Y$6629,2,0)</f>
        <v>2042419</v>
      </c>
      <c r="D6777" s="27" t="s">
        <v>1773</v>
      </c>
      <c r="E6777" s="12" t="str">
        <f>VLOOKUP(B6777,[1]Planilha8!$X$4:$Z$6629,3,0)</f>
        <v>CLINICA CIRURGICA</v>
      </c>
      <c r="F6777" s="12" t="str">
        <f>VLOOKUP(B6777,[1]Planilha8!$X$4:$AD$6629,7,0)</f>
        <v>BOM</v>
      </c>
      <c r="G6777" s="82">
        <v>43234</v>
      </c>
      <c r="H6777" s="83">
        <v>208</v>
      </c>
      <c r="I6777" s="15" t="s">
        <v>22</v>
      </c>
      <c r="J6777" s="84" t="s">
        <v>619</v>
      </c>
      <c r="K6777" s="85">
        <v>5448</v>
      </c>
      <c r="L6777" s="86">
        <v>2017003673</v>
      </c>
      <c r="M6777" s="59">
        <v>43465</v>
      </c>
      <c r="N6777" s="60">
        <v>24.266666666666701</v>
      </c>
      <c r="O6777" s="87">
        <v>0.2</v>
      </c>
      <c r="P6777" s="88">
        <v>1.6666666666666701E-2</v>
      </c>
      <c r="Q6777" s="63">
        <v>3.4666666666666699</v>
      </c>
      <c r="R6777" s="64">
        <v>27.733333333333299</v>
      </c>
      <c r="S6777" s="25">
        <v>180.26666666666699</v>
      </c>
      <c r="AMG6777"/>
      <c r="AMH6777"/>
      <c r="AMI6777"/>
      <c r="AMJ6777"/>
    </row>
    <row r="6778" spans="1:1024" s="2" customFormat="1" ht="38.25" x14ac:dyDescent="0.25">
      <c r="A6778" s="10" t="s">
        <v>1462</v>
      </c>
      <c r="B6778" s="81">
        <v>9867</v>
      </c>
      <c r="C6778" s="10">
        <f>VLOOKUP(B6778,[1]Planilha8!$X$4:$Y$6629,2,0)</f>
        <v>2042420</v>
      </c>
      <c r="D6778" s="27" t="s">
        <v>1773</v>
      </c>
      <c r="E6778" s="12" t="str">
        <f>VLOOKUP(B6778,[1]Planilha8!$X$4:$Z$6629,3,0)</f>
        <v>CLINICA CIRURGICA</v>
      </c>
      <c r="F6778" s="12" t="str">
        <f>VLOOKUP(B6778,[1]Planilha8!$X$4:$AD$6629,7,0)</f>
        <v>BOM</v>
      </c>
      <c r="G6778" s="82">
        <v>43234</v>
      </c>
      <c r="H6778" s="83">
        <v>208</v>
      </c>
      <c r="I6778" s="15" t="s">
        <v>22</v>
      </c>
      <c r="J6778" s="84" t="s">
        <v>619</v>
      </c>
      <c r="K6778" s="85">
        <v>5448</v>
      </c>
      <c r="L6778" s="86">
        <v>2017003673</v>
      </c>
      <c r="M6778" s="59">
        <v>43465</v>
      </c>
      <c r="N6778" s="60">
        <v>24.266666666666701</v>
      </c>
      <c r="O6778" s="87">
        <v>0.2</v>
      </c>
      <c r="P6778" s="88">
        <v>1.6666666666666701E-2</v>
      </c>
      <c r="Q6778" s="63">
        <v>3.4666666666666699</v>
      </c>
      <c r="R6778" s="64">
        <v>27.733333333333299</v>
      </c>
      <c r="S6778" s="25">
        <v>180.26666666666699</v>
      </c>
      <c r="AMG6778"/>
      <c r="AMH6778"/>
      <c r="AMI6778"/>
      <c r="AMJ6778"/>
    </row>
    <row r="6779" spans="1:1024" s="2" customFormat="1" ht="38.25" x14ac:dyDescent="0.25">
      <c r="A6779" s="10" t="s">
        <v>1462</v>
      </c>
      <c r="B6779" s="81">
        <v>9868</v>
      </c>
      <c r="C6779" s="10">
        <f>VLOOKUP(B6779,[1]Planilha8!$X$4:$Y$6629,2,0)</f>
        <v>2042421</v>
      </c>
      <c r="D6779" s="27" t="s">
        <v>1773</v>
      </c>
      <c r="E6779" s="12" t="str">
        <f>VLOOKUP(B6779,[1]Planilha8!$X$4:$Z$6629,3,0)</f>
        <v>CLINICA CIRURGICA</v>
      </c>
      <c r="F6779" s="12" t="str">
        <f>VLOOKUP(B6779,[1]Planilha8!$X$4:$AD$6629,7,0)</f>
        <v>BOM</v>
      </c>
      <c r="G6779" s="82">
        <v>43234</v>
      </c>
      <c r="H6779" s="83">
        <v>208</v>
      </c>
      <c r="I6779" s="15" t="s">
        <v>22</v>
      </c>
      <c r="J6779" s="84" t="s">
        <v>619</v>
      </c>
      <c r="K6779" s="85">
        <v>5448</v>
      </c>
      <c r="L6779" s="86">
        <v>2017003673</v>
      </c>
      <c r="M6779" s="59">
        <v>43465</v>
      </c>
      <c r="N6779" s="60">
        <v>24.266666666666701</v>
      </c>
      <c r="O6779" s="87">
        <v>0.2</v>
      </c>
      <c r="P6779" s="88">
        <v>1.6666666666666701E-2</v>
      </c>
      <c r="Q6779" s="63">
        <v>3.4666666666666699</v>
      </c>
      <c r="R6779" s="64">
        <v>27.733333333333299</v>
      </c>
      <c r="S6779" s="25">
        <v>180.26666666666699</v>
      </c>
      <c r="AMG6779"/>
      <c r="AMH6779"/>
      <c r="AMI6779"/>
      <c r="AMJ6779"/>
    </row>
    <row r="6780" spans="1:1024" s="2" customFormat="1" ht="38.25" x14ac:dyDescent="0.25">
      <c r="A6780" s="10" t="s">
        <v>1462</v>
      </c>
      <c r="B6780" s="81">
        <v>9869</v>
      </c>
      <c r="C6780" s="10">
        <f>VLOOKUP(B6780,[1]Planilha8!$X$4:$Y$6629,2,0)</f>
        <v>2042422</v>
      </c>
      <c r="D6780" s="27" t="s">
        <v>1773</v>
      </c>
      <c r="E6780" s="12" t="str">
        <f>VLOOKUP(B6780,[1]Planilha8!$X$4:$Z$6629,3,0)</f>
        <v>CLINICA CIRURGICA</v>
      </c>
      <c r="F6780" s="12" t="str">
        <f>VLOOKUP(B6780,[1]Planilha8!$X$4:$AD$6629,7,0)</f>
        <v>BOM</v>
      </c>
      <c r="G6780" s="82">
        <v>43234</v>
      </c>
      <c r="H6780" s="83">
        <v>208</v>
      </c>
      <c r="I6780" s="15" t="s">
        <v>22</v>
      </c>
      <c r="J6780" s="84" t="s">
        <v>619</v>
      </c>
      <c r="K6780" s="85">
        <v>5448</v>
      </c>
      <c r="L6780" s="86">
        <v>2017003673</v>
      </c>
      <c r="M6780" s="59">
        <v>43465</v>
      </c>
      <c r="N6780" s="60">
        <v>24.266666666666701</v>
      </c>
      <c r="O6780" s="87">
        <v>0.2</v>
      </c>
      <c r="P6780" s="88">
        <v>1.6666666666666701E-2</v>
      </c>
      <c r="Q6780" s="63">
        <v>3.4666666666666699</v>
      </c>
      <c r="R6780" s="64">
        <v>27.733333333333299</v>
      </c>
      <c r="S6780" s="25">
        <v>180.26666666666699</v>
      </c>
      <c r="AMG6780"/>
      <c r="AMH6780"/>
      <c r="AMI6780"/>
      <c r="AMJ6780"/>
    </row>
    <row r="6781" spans="1:1024" s="2" customFormat="1" ht="38.25" x14ac:dyDescent="0.25">
      <c r="A6781" s="10" t="s">
        <v>1462</v>
      </c>
      <c r="B6781" s="81">
        <v>9870</v>
      </c>
      <c r="C6781" s="10">
        <f>VLOOKUP(B6781,[1]Planilha8!$X$4:$Y$6629,2,0)</f>
        <v>2042423</v>
      </c>
      <c r="D6781" s="27" t="s">
        <v>1773</v>
      </c>
      <c r="E6781" s="12" t="str">
        <f>VLOOKUP(B6781,[1]Planilha8!$X$4:$Z$6629,3,0)</f>
        <v>CLINICA CIRURGICA</v>
      </c>
      <c r="F6781" s="12" t="str">
        <f>VLOOKUP(B6781,[1]Planilha8!$X$4:$AD$6629,7,0)</f>
        <v>BOM</v>
      </c>
      <c r="G6781" s="82">
        <v>43234</v>
      </c>
      <c r="H6781" s="83">
        <v>208</v>
      </c>
      <c r="I6781" s="15" t="s">
        <v>22</v>
      </c>
      <c r="J6781" s="84" t="s">
        <v>619</v>
      </c>
      <c r="K6781" s="85">
        <v>5448</v>
      </c>
      <c r="L6781" s="86">
        <v>2017003673</v>
      </c>
      <c r="M6781" s="59">
        <v>43465</v>
      </c>
      <c r="N6781" s="60">
        <v>24.266666666666701</v>
      </c>
      <c r="O6781" s="87">
        <v>0.2</v>
      </c>
      <c r="P6781" s="88">
        <v>1.6666666666666701E-2</v>
      </c>
      <c r="Q6781" s="63">
        <v>3.4666666666666699</v>
      </c>
      <c r="R6781" s="64">
        <v>27.733333333333299</v>
      </c>
      <c r="S6781" s="25">
        <v>180.26666666666699</v>
      </c>
      <c r="AMG6781"/>
      <c r="AMH6781"/>
      <c r="AMI6781"/>
      <c r="AMJ6781"/>
    </row>
    <row r="6782" spans="1:1024" s="2" customFormat="1" ht="38.25" x14ac:dyDescent="0.25">
      <c r="A6782" s="10" t="s">
        <v>1462</v>
      </c>
      <c r="B6782" s="81">
        <v>9871</v>
      </c>
      <c r="C6782" s="10">
        <f>VLOOKUP(B6782,[1]Planilha8!$X$4:$Y$6629,2,0)</f>
        <v>2042434</v>
      </c>
      <c r="D6782" s="27" t="s">
        <v>1773</v>
      </c>
      <c r="E6782" s="12" t="str">
        <f>VLOOKUP(B6782,[1]Planilha8!$X$4:$Z$6629,3,0)</f>
        <v>CLINICA CIRURGICA</v>
      </c>
      <c r="F6782" s="12" t="str">
        <f>VLOOKUP(B6782,[1]Planilha8!$X$4:$AD$6629,7,0)</f>
        <v>BOM</v>
      </c>
      <c r="G6782" s="82">
        <v>43234</v>
      </c>
      <c r="H6782" s="83">
        <v>208</v>
      </c>
      <c r="I6782" s="15" t="s">
        <v>22</v>
      </c>
      <c r="J6782" s="84" t="s">
        <v>619</v>
      </c>
      <c r="K6782" s="85">
        <v>5448</v>
      </c>
      <c r="L6782" s="86">
        <v>2017003673</v>
      </c>
      <c r="M6782" s="59">
        <v>43465</v>
      </c>
      <c r="N6782" s="60">
        <v>24.266666666666701</v>
      </c>
      <c r="O6782" s="87">
        <v>0.2</v>
      </c>
      <c r="P6782" s="88">
        <v>1.6666666666666701E-2</v>
      </c>
      <c r="Q6782" s="63">
        <v>3.4666666666666699</v>
      </c>
      <c r="R6782" s="64">
        <v>27.733333333333299</v>
      </c>
      <c r="S6782" s="25">
        <v>180.26666666666699</v>
      </c>
      <c r="AMG6782"/>
      <c r="AMH6782"/>
      <c r="AMI6782"/>
      <c r="AMJ6782"/>
    </row>
    <row r="6783" spans="1:1024" s="2" customFormat="1" ht="38.25" x14ac:dyDescent="0.25">
      <c r="A6783" s="10" t="s">
        <v>1462</v>
      </c>
      <c r="B6783" s="81">
        <v>9872</v>
      </c>
      <c r="C6783" s="10">
        <f>VLOOKUP(B6783,[1]Planilha8!$X$4:$Y$6629,2,0)</f>
        <v>2042425</v>
      </c>
      <c r="D6783" s="27" t="s">
        <v>1773</v>
      </c>
      <c r="E6783" s="12" t="str">
        <f>VLOOKUP(B6783,[1]Planilha8!$X$4:$Z$6629,3,0)</f>
        <v>CLINICA CIRURGICA</v>
      </c>
      <c r="F6783" s="12" t="str">
        <f>VLOOKUP(B6783,[1]Planilha8!$X$4:$AD$6629,7,0)</f>
        <v>BOM</v>
      </c>
      <c r="G6783" s="82">
        <v>43234</v>
      </c>
      <c r="H6783" s="83">
        <v>208</v>
      </c>
      <c r="I6783" s="15" t="s">
        <v>22</v>
      </c>
      <c r="J6783" s="84" t="s">
        <v>619</v>
      </c>
      <c r="K6783" s="85">
        <v>5448</v>
      </c>
      <c r="L6783" s="86">
        <v>2017003673</v>
      </c>
      <c r="M6783" s="59">
        <v>43465</v>
      </c>
      <c r="N6783" s="60">
        <v>24.266666666666701</v>
      </c>
      <c r="O6783" s="87">
        <v>0.2</v>
      </c>
      <c r="P6783" s="88">
        <v>1.6666666666666701E-2</v>
      </c>
      <c r="Q6783" s="63">
        <v>3.4666666666666699</v>
      </c>
      <c r="R6783" s="64">
        <v>27.733333333333299</v>
      </c>
      <c r="S6783" s="25">
        <v>180.26666666666699</v>
      </c>
      <c r="AMG6783"/>
      <c r="AMH6783"/>
      <c r="AMI6783"/>
      <c r="AMJ6783"/>
    </row>
    <row r="6784" spans="1:1024" s="2" customFormat="1" ht="38.25" x14ac:dyDescent="0.25">
      <c r="A6784" s="10" t="s">
        <v>1462</v>
      </c>
      <c r="B6784" s="81">
        <v>9873</v>
      </c>
      <c r="C6784" s="10">
        <f>VLOOKUP(B6784,[1]Planilha8!$X$4:$Y$6629,2,0)</f>
        <v>2042426</v>
      </c>
      <c r="D6784" s="27" t="s">
        <v>1773</v>
      </c>
      <c r="E6784" s="12" t="str">
        <f>VLOOKUP(B6784,[1]Planilha8!$X$4:$Z$6629,3,0)</f>
        <v>CLINICA CIRURGICA</v>
      </c>
      <c r="F6784" s="12" t="str">
        <f>VLOOKUP(B6784,[1]Planilha8!$X$4:$AD$6629,7,0)</f>
        <v>BOM</v>
      </c>
      <c r="G6784" s="82">
        <v>43234</v>
      </c>
      <c r="H6784" s="83">
        <v>208</v>
      </c>
      <c r="I6784" s="15" t="s">
        <v>22</v>
      </c>
      <c r="J6784" s="84" t="s">
        <v>619</v>
      </c>
      <c r="K6784" s="85">
        <v>5448</v>
      </c>
      <c r="L6784" s="86">
        <v>2017003673</v>
      </c>
      <c r="M6784" s="59">
        <v>43465</v>
      </c>
      <c r="N6784" s="60">
        <v>24.266666666666701</v>
      </c>
      <c r="O6784" s="87">
        <v>0.2</v>
      </c>
      <c r="P6784" s="88">
        <v>1.6666666666666701E-2</v>
      </c>
      <c r="Q6784" s="63">
        <v>3.4666666666666699</v>
      </c>
      <c r="R6784" s="64">
        <v>27.733333333333299</v>
      </c>
      <c r="S6784" s="25">
        <v>180.26666666666699</v>
      </c>
      <c r="AMG6784"/>
      <c r="AMH6784"/>
      <c r="AMI6784"/>
      <c r="AMJ6784"/>
    </row>
    <row r="6785" spans="1:1024" s="2" customFormat="1" ht="38.25" x14ac:dyDescent="0.25">
      <c r="A6785" s="10" t="s">
        <v>1462</v>
      </c>
      <c r="B6785" s="81">
        <v>9874</v>
      </c>
      <c r="C6785" s="10">
        <f>VLOOKUP(B6785,[1]Planilha8!$X$4:$Y$6629,2,0)</f>
        <v>2042427</v>
      </c>
      <c r="D6785" s="27" t="s">
        <v>1773</v>
      </c>
      <c r="E6785" s="12" t="str">
        <f>VLOOKUP(B6785,[1]Planilha8!$X$4:$Z$6629,3,0)</f>
        <v>CLINICA CIRURGICA</v>
      </c>
      <c r="F6785" s="12" t="str">
        <f>VLOOKUP(B6785,[1]Planilha8!$X$4:$AD$6629,7,0)</f>
        <v>BOM</v>
      </c>
      <c r="G6785" s="82">
        <v>43234</v>
      </c>
      <c r="H6785" s="83">
        <v>208</v>
      </c>
      <c r="I6785" s="15" t="s">
        <v>22</v>
      </c>
      <c r="J6785" s="84" t="s">
        <v>619</v>
      </c>
      <c r="K6785" s="85">
        <v>5448</v>
      </c>
      <c r="L6785" s="86">
        <v>2017003673</v>
      </c>
      <c r="M6785" s="59">
        <v>43465</v>
      </c>
      <c r="N6785" s="60">
        <v>24.266666666666701</v>
      </c>
      <c r="O6785" s="87">
        <v>0.2</v>
      </c>
      <c r="P6785" s="88">
        <v>1.6666666666666701E-2</v>
      </c>
      <c r="Q6785" s="63">
        <v>3.4666666666666699</v>
      </c>
      <c r="R6785" s="64">
        <v>27.733333333333299</v>
      </c>
      <c r="S6785" s="25">
        <v>180.26666666666699</v>
      </c>
      <c r="AMG6785"/>
      <c r="AMH6785"/>
      <c r="AMI6785"/>
      <c r="AMJ6785"/>
    </row>
    <row r="6786" spans="1:1024" s="2" customFormat="1" ht="38.25" x14ac:dyDescent="0.25">
      <c r="A6786" s="10" t="s">
        <v>1462</v>
      </c>
      <c r="B6786" s="81">
        <v>9875</v>
      </c>
      <c r="C6786" s="10">
        <f>VLOOKUP(B6786,[1]Planilha8!$X$4:$Y$6629,2,0)</f>
        <v>2042428</v>
      </c>
      <c r="D6786" s="27" t="s">
        <v>1773</v>
      </c>
      <c r="E6786" s="12" t="str">
        <f>VLOOKUP(B6786,[1]Planilha8!$X$4:$Z$6629,3,0)</f>
        <v>CLINICA CIRURGICA</v>
      </c>
      <c r="F6786" s="12" t="str">
        <f>VLOOKUP(B6786,[1]Planilha8!$X$4:$AD$6629,7,0)</f>
        <v>BOM</v>
      </c>
      <c r="G6786" s="82">
        <v>43234</v>
      </c>
      <c r="H6786" s="83">
        <v>208</v>
      </c>
      <c r="I6786" s="15" t="s">
        <v>22</v>
      </c>
      <c r="J6786" s="84" t="s">
        <v>619</v>
      </c>
      <c r="K6786" s="85">
        <v>5448</v>
      </c>
      <c r="L6786" s="86">
        <v>2017003673</v>
      </c>
      <c r="M6786" s="59">
        <v>43465</v>
      </c>
      <c r="N6786" s="60">
        <v>24.266666666666701</v>
      </c>
      <c r="O6786" s="87">
        <v>0.2</v>
      </c>
      <c r="P6786" s="88">
        <v>1.6666666666666701E-2</v>
      </c>
      <c r="Q6786" s="63">
        <v>3.4666666666666699</v>
      </c>
      <c r="R6786" s="64">
        <v>27.733333333333299</v>
      </c>
      <c r="S6786" s="25">
        <v>180.26666666666699</v>
      </c>
      <c r="AMG6786"/>
      <c r="AMH6786"/>
      <c r="AMI6786"/>
      <c r="AMJ6786"/>
    </row>
    <row r="6787" spans="1:1024" s="2" customFormat="1" ht="38.25" x14ac:dyDescent="0.25">
      <c r="A6787" s="10" t="s">
        <v>1462</v>
      </c>
      <c r="B6787" s="81">
        <v>9876</v>
      </c>
      <c r="C6787" s="10">
        <f>VLOOKUP(B6787,[1]Planilha8!$X$4:$Y$6629,2,0)</f>
        <v>2042429</v>
      </c>
      <c r="D6787" s="27" t="s">
        <v>1773</v>
      </c>
      <c r="E6787" s="12" t="str">
        <f>VLOOKUP(B6787,[1]Planilha8!$X$4:$Z$6629,3,0)</f>
        <v>CLINICA CIRURGICA</v>
      </c>
      <c r="F6787" s="12" t="str">
        <f>VLOOKUP(B6787,[1]Planilha8!$X$4:$AD$6629,7,0)</f>
        <v>BOM</v>
      </c>
      <c r="G6787" s="82">
        <v>43234</v>
      </c>
      <c r="H6787" s="83">
        <v>208</v>
      </c>
      <c r="I6787" s="15" t="s">
        <v>22</v>
      </c>
      <c r="J6787" s="84" t="s">
        <v>619</v>
      </c>
      <c r="K6787" s="85">
        <v>5448</v>
      </c>
      <c r="L6787" s="86">
        <v>2017003673</v>
      </c>
      <c r="M6787" s="59">
        <v>43465</v>
      </c>
      <c r="N6787" s="60">
        <v>24.266666666666701</v>
      </c>
      <c r="O6787" s="87">
        <v>0.2</v>
      </c>
      <c r="P6787" s="88">
        <v>1.6666666666666701E-2</v>
      </c>
      <c r="Q6787" s="63">
        <v>3.4666666666666699</v>
      </c>
      <c r="R6787" s="64">
        <v>27.733333333333299</v>
      </c>
      <c r="S6787" s="25">
        <v>180.26666666666699</v>
      </c>
      <c r="AMG6787"/>
      <c r="AMH6787"/>
      <c r="AMI6787"/>
      <c r="AMJ6787"/>
    </row>
    <row r="6788" spans="1:1024" s="2" customFormat="1" ht="38.25" x14ac:dyDescent="0.25">
      <c r="A6788" s="10" t="s">
        <v>1462</v>
      </c>
      <c r="B6788" s="81">
        <v>9877</v>
      </c>
      <c r="C6788" s="10">
        <f>VLOOKUP(B6788,[1]Planilha8!$X$4:$Y$6629,2,0)</f>
        <v>2042430</v>
      </c>
      <c r="D6788" s="27" t="s">
        <v>1773</v>
      </c>
      <c r="E6788" s="12" t="str">
        <f>VLOOKUP(B6788,[1]Planilha8!$X$4:$Z$6629,3,0)</f>
        <v>CLINICA CIRURGICA</v>
      </c>
      <c r="F6788" s="12" t="str">
        <f>VLOOKUP(B6788,[1]Planilha8!$X$4:$AD$6629,7,0)</f>
        <v>BOM</v>
      </c>
      <c r="G6788" s="82">
        <v>43234</v>
      </c>
      <c r="H6788" s="83">
        <v>208</v>
      </c>
      <c r="I6788" s="15" t="s">
        <v>22</v>
      </c>
      <c r="J6788" s="84" t="s">
        <v>619</v>
      </c>
      <c r="K6788" s="85">
        <v>5448</v>
      </c>
      <c r="L6788" s="86">
        <v>2017003673</v>
      </c>
      <c r="M6788" s="59">
        <v>43465</v>
      </c>
      <c r="N6788" s="60">
        <v>24.266666666666701</v>
      </c>
      <c r="O6788" s="87">
        <v>0.2</v>
      </c>
      <c r="P6788" s="88">
        <v>1.6666666666666701E-2</v>
      </c>
      <c r="Q6788" s="63">
        <v>3.4666666666666699</v>
      </c>
      <c r="R6788" s="64">
        <v>27.733333333333299</v>
      </c>
      <c r="S6788" s="25">
        <v>180.26666666666699</v>
      </c>
      <c r="AMG6788"/>
      <c r="AMH6788"/>
      <c r="AMI6788"/>
      <c r="AMJ6788"/>
    </row>
    <row r="6789" spans="1:1024" s="2" customFormat="1" ht="38.25" x14ac:dyDescent="0.25">
      <c r="A6789" s="10" t="s">
        <v>1462</v>
      </c>
      <c r="B6789" s="81">
        <v>9878</v>
      </c>
      <c r="C6789" s="10">
        <f>VLOOKUP(B6789,[1]Planilha8!$X$4:$Y$6629,2,0)</f>
        <v>2042431</v>
      </c>
      <c r="D6789" s="27" t="s">
        <v>1773</v>
      </c>
      <c r="E6789" s="12" t="str">
        <f>VLOOKUP(B6789,[1]Planilha8!$X$4:$Z$6629,3,0)</f>
        <v>CLINICA CIRURGICA</v>
      </c>
      <c r="F6789" s="12" t="str">
        <f>VLOOKUP(B6789,[1]Planilha8!$X$4:$AD$6629,7,0)</f>
        <v>BOM</v>
      </c>
      <c r="G6789" s="82">
        <v>43234</v>
      </c>
      <c r="H6789" s="83">
        <v>208</v>
      </c>
      <c r="I6789" s="15" t="s">
        <v>22</v>
      </c>
      <c r="J6789" s="84" t="s">
        <v>619</v>
      </c>
      <c r="K6789" s="85">
        <v>5448</v>
      </c>
      <c r="L6789" s="86">
        <v>2017003673</v>
      </c>
      <c r="M6789" s="59">
        <v>43465</v>
      </c>
      <c r="N6789" s="60">
        <v>24.266666666666701</v>
      </c>
      <c r="O6789" s="87">
        <v>0.2</v>
      </c>
      <c r="P6789" s="88">
        <v>1.6666666666666701E-2</v>
      </c>
      <c r="Q6789" s="63">
        <v>3.4666666666666699</v>
      </c>
      <c r="R6789" s="64">
        <v>27.733333333333299</v>
      </c>
      <c r="S6789" s="25">
        <v>180.26666666666699</v>
      </c>
      <c r="AMG6789"/>
      <c r="AMH6789"/>
      <c r="AMI6789"/>
      <c r="AMJ6789"/>
    </row>
    <row r="6790" spans="1:1024" s="2" customFormat="1" ht="38.25" x14ac:dyDescent="0.25">
      <c r="A6790" s="10" t="s">
        <v>1462</v>
      </c>
      <c r="B6790" s="81">
        <v>9879</v>
      </c>
      <c r="C6790" s="10">
        <f>VLOOKUP(B6790,[1]Planilha8!$X$4:$Y$6629,2,0)</f>
        <v>2042432</v>
      </c>
      <c r="D6790" s="27" t="s">
        <v>1773</v>
      </c>
      <c r="E6790" s="12" t="str">
        <f>VLOOKUP(B6790,[1]Planilha8!$X$4:$Z$6629,3,0)</f>
        <v>CLINICA MÉDICA</v>
      </c>
      <c r="F6790" s="12" t="str">
        <f>VLOOKUP(B6790,[1]Planilha8!$X$4:$AD$6629,7,0)</f>
        <v>BOM</v>
      </c>
      <c r="G6790" s="82">
        <v>43234</v>
      </c>
      <c r="H6790" s="83">
        <v>208</v>
      </c>
      <c r="I6790" s="15" t="s">
        <v>22</v>
      </c>
      <c r="J6790" s="84" t="s">
        <v>619</v>
      </c>
      <c r="K6790" s="85">
        <v>5448</v>
      </c>
      <c r="L6790" s="86">
        <v>2017003673</v>
      </c>
      <c r="M6790" s="59">
        <v>43465</v>
      </c>
      <c r="N6790" s="60">
        <v>24.266666666666701</v>
      </c>
      <c r="O6790" s="87">
        <v>0.2</v>
      </c>
      <c r="P6790" s="88">
        <v>1.6666666666666701E-2</v>
      </c>
      <c r="Q6790" s="63">
        <v>3.4666666666666699</v>
      </c>
      <c r="R6790" s="64">
        <v>27.733333333333299</v>
      </c>
      <c r="S6790" s="25">
        <v>180.26666666666699</v>
      </c>
      <c r="AMG6790"/>
      <c r="AMH6790"/>
      <c r="AMI6790"/>
      <c r="AMJ6790"/>
    </row>
    <row r="6791" spans="1:1024" s="2" customFormat="1" ht="38.25" x14ac:dyDescent="0.25">
      <c r="A6791" s="10" t="s">
        <v>1462</v>
      </c>
      <c r="B6791" s="81">
        <v>9880</v>
      </c>
      <c r="C6791" s="10">
        <f>VLOOKUP(B6791,[1]Planilha8!$X$4:$Y$6629,2,0)</f>
        <v>2042433</v>
      </c>
      <c r="D6791" s="27" t="s">
        <v>1773</v>
      </c>
      <c r="E6791" s="12" t="str">
        <f>VLOOKUP(B6791,[1]Planilha8!$X$4:$Z$6629,3,0)</f>
        <v>CLINICA MÉDICA</v>
      </c>
      <c r="F6791" s="12" t="str">
        <f>VLOOKUP(B6791,[1]Planilha8!$X$4:$AD$6629,7,0)</f>
        <v>BOM</v>
      </c>
      <c r="G6791" s="82">
        <v>43234</v>
      </c>
      <c r="H6791" s="83">
        <v>208</v>
      </c>
      <c r="I6791" s="15" t="s">
        <v>22</v>
      </c>
      <c r="J6791" s="84" t="s">
        <v>619</v>
      </c>
      <c r="K6791" s="85">
        <v>5448</v>
      </c>
      <c r="L6791" s="86">
        <v>2017003673</v>
      </c>
      <c r="M6791" s="59">
        <v>43465</v>
      </c>
      <c r="N6791" s="60">
        <v>24.266666666666701</v>
      </c>
      <c r="O6791" s="87">
        <v>0.2</v>
      </c>
      <c r="P6791" s="88">
        <v>1.6666666666666701E-2</v>
      </c>
      <c r="Q6791" s="63">
        <v>3.4666666666666699</v>
      </c>
      <c r="R6791" s="64">
        <v>27.733333333333299</v>
      </c>
      <c r="S6791" s="25">
        <v>180.26666666666699</v>
      </c>
      <c r="AMG6791"/>
      <c r="AMH6791"/>
      <c r="AMI6791"/>
      <c r="AMJ6791"/>
    </row>
    <row r="6792" spans="1:1024" s="2" customFormat="1" ht="38.25" x14ac:dyDescent="0.25">
      <c r="A6792" s="10" t="s">
        <v>1462</v>
      </c>
      <c r="B6792" s="81">
        <v>9881</v>
      </c>
      <c r="C6792" s="10">
        <f>VLOOKUP(B6792,[1]Planilha8!$X$4:$Y$6629,2,0)</f>
        <v>2042424</v>
      </c>
      <c r="D6792" s="27" t="s">
        <v>1773</v>
      </c>
      <c r="E6792" s="12" t="str">
        <f>VLOOKUP(B6792,[1]Planilha8!$X$4:$Z$6629,3,0)</f>
        <v>CLINICA MÉDICA</v>
      </c>
      <c r="F6792" s="12" t="str">
        <f>VLOOKUP(B6792,[1]Planilha8!$X$4:$AD$6629,7,0)</f>
        <v>BOM</v>
      </c>
      <c r="G6792" s="82">
        <v>43234</v>
      </c>
      <c r="H6792" s="83">
        <v>208</v>
      </c>
      <c r="I6792" s="15" t="s">
        <v>22</v>
      </c>
      <c r="J6792" s="84" t="s">
        <v>619</v>
      </c>
      <c r="K6792" s="85">
        <v>5448</v>
      </c>
      <c r="L6792" s="86">
        <v>2017003673</v>
      </c>
      <c r="M6792" s="59">
        <v>43465</v>
      </c>
      <c r="N6792" s="60">
        <v>24.266666666666701</v>
      </c>
      <c r="O6792" s="87">
        <v>0.2</v>
      </c>
      <c r="P6792" s="88">
        <v>1.6666666666666701E-2</v>
      </c>
      <c r="Q6792" s="63">
        <v>3.4666666666666699</v>
      </c>
      <c r="R6792" s="64">
        <v>27.733333333333299</v>
      </c>
      <c r="S6792" s="25">
        <v>180.26666666666699</v>
      </c>
      <c r="AMG6792"/>
      <c r="AMH6792"/>
      <c r="AMI6792"/>
      <c r="AMJ6792"/>
    </row>
    <row r="6793" spans="1:1024" s="2" customFormat="1" ht="38.25" x14ac:dyDescent="0.25">
      <c r="A6793" s="10" t="s">
        <v>1462</v>
      </c>
      <c r="B6793" s="81">
        <v>9882</v>
      </c>
      <c r="C6793" s="10">
        <f>VLOOKUP(B6793,[1]Planilha8!$X$4:$Y$6629,2,0)</f>
        <v>2042435</v>
      </c>
      <c r="D6793" s="27" t="s">
        <v>1773</v>
      </c>
      <c r="E6793" s="12" t="str">
        <f>VLOOKUP(B6793,[1]Planilha8!$X$4:$Z$6629,3,0)</f>
        <v>CLINICA MÉDICA</v>
      </c>
      <c r="F6793" s="12" t="str">
        <f>VLOOKUP(B6793,[1]Planilha8!$X$4:$AD$6629,7,0)</f>
        <v>BOM</v>
      </c>
      <c r="G6793" s="82">
        <v>43234</v>
      </c>
      <c r="H6793" s="83">
        <v>208</v>
      </c>
      <c r="I6793" s="15" t="s">
        <v>22</v>
      </c>
      <c r="J6793" s="84" t="s">
        <v>619</v>
      </c>
      <c r="K6793" s="85">
        <v>5448</v>
      </c>
      <c r="L6793" s="86">
        <v>2017003673</v>
      </c>
      <c r="M6793" s="59">
        <v>43465</v>
      </c>
      <c r="N6793" s="60">
        <v>24.266666666666701</v>
      </c>
      <c r="O6793" s="87">
        <v>0.2</v>
      </c>
      <c r="P6793" s="88">
        <v>1.6666666666666701E-2</v>
      </c>
      <c r="Q6793" s="63">
        <v>3.4666666666666699</v>
      </c>
      <c r="R6793" s="64">
        <v>27.733333333333299</v>
      </c>
      <c r="S6793" s="25">
        <v>180.26666666666699</v>
      </c>
      <c r="AMG6793"/>
      <c r="AMH6793"/>
      <c r="AMI6793"/>
      <c r="AMJ6793"/>
    </row>
    <row r="6794" spans="1:1024" s="2" customFormat="1" ht="38.25" x14ac:dyDescent="0.25">
      <c r="A6794" s="10" t="s">
        <v>1462</v>
      </c>
      <c r="B6794" s="81">
        <v>9883</v>
      </c>
      <c r="C6794" s="10">
        <f>VLOOKUP(B6794,[1]Planilha8!$X$4:$Y$6629,2,0)</f>
        <v>2042436</v>
      </c>
      <c r="D6794" s="27" t="s">
        <v>1773</v>
      </c>
      <c r="E6794" s="12" t="str">
        <f>VLOOKUP(B6794,[1]Planilha8!$X$4:$Z$6629,3,0)</f>
        <v>CLINICA MÉDICA</v>
      </c>
      <c r="F6794" s="12" t="str">
        <f>VLOOKUP(B6794,[1]Planilha8!$X$4:$AD$6629,7,0)</f>
        <v>BOM</v>
      </c>
      <c r="G6794" s="82">
        <v>43234</v>
      </c>
      <c r="H6794" s="83">
        <v>208</v>
      </c>
      <c r="I6794" s="15" t="s">
        <v>22</v>
      </c>
      <c r="J6794" s="84" t="s">
        <v>619</v>
      </c>
      <c r="K6794" s="85">
        <v>5448</v>
      </c>
      <c r="L6794" s="86">
        <v>2017003673</v>
      </c>
      <c r="M6794" s="59">
        <v>43465</v>
      </c>
      <c r="N6794" s="60">
        <v>24.266666666666701</v>
      </c>
      <c r="O6794" s="87">
        <v>0.2</v>
      </c>
      <c r="P6794" s="88">
        <v>1.6666666666666701E-2</v>
      </c>
      <c r="Q6794" s="63">
        <v>3.4666666666666699</v>
      </c>
      <c r="R6794" s="64">
        <v>27.733333333333299</v>
      </c>
      <c r="S6794" s="25">
        <v>180.26666666666699</v>
      </c>
      <c r="AMG6794"/>
      <c r="AMH6794"/>
      <c r="AMI6794"/>
      <c r="AMJ6794"/>
    </row>
    <row r="6795" spans="1:1024" s="2" customFormat="1" ht="38.25" x14ac:dyDescent="0.25">
      <c r="A6795" s="10" t="s">
        <v>1462</v>
      </c>
      <c r="B6795" s="81">
        <v>9884</v>
      </c>
      <c r="C6795" s="10">
        <f>VLOOKUP(B6795,[1]Planilha8!$X$4:$Y$6629,2,0)</f>
        <v>2042437</v>
      </c>
      <c r="D6795" s="27" t="s">
        <v>1773</v>
      </c>
      <c r="E6795" s="12" t="str">
        <f>VLOOKUP(B6795,[1]Planilha8!$X$4:$Z$6629,3,0)</f>
        <v>CLINICA MÉDICA</v>
      </c>
      <c r="F6795" s="12" t="str">
        <f>VLOOKUP(B6795,[1]Planilha8!$X$4:$AD$6629,7,0)</f>
        <v>BOM</v>
      </c>
      <c r="G6795" s="82">
        <v>43234</v>
      </c>
      <c r="H6795" s="83">
        <v>208</v>
      </c>
      <c r="I6795" s="15" t="s">
        <v>22</v>
      </c>
      <c r="J6795" s="84" t="s">
        <v>619</v>
      </c>
      <c r="K6795" s="85">
        <v>5448</v>
      </c>
      <c r="L6795" s="86">
        <v>2017003673</v>
      </c>
      <c r="M6795" s="59">
        <v>43465</v>
      </c>
      <c r="N6795" s="60">
        <v>24.266666666666701</v>
      </c>
      <c r="O6795" s="87">
        <v>0.2</v>
      </c>
      <c r="P6795" s="88">
        <v>1.6666666666666701E-2</v>
      </c>
      <c r="Q6795" s="63">
        <v>3.4666666666666699</v>
      </c>
      <c r="R6795" s="64">
        <v>27.733333333333299</v>
      </c>
      <c r="S6795" s="25">
        <v>180.26666666666699</v>
      </c>
      <c r="AMG6795"/>
      <c r="AMH6795"/>
      <c r="AMI6795"/>
      <c r="AMJ6795"/>
    </row>
    <row r="6796" spans="1:1024" s="2" customFormat="1" ht="38.25" x14ac:dyDescent="0.25">
      <c r="A6796" s="10" t="s">
        <v>1462</v>
      </c>
      <c r="B6796" s="81">
        <v>9885</v>
      </c>
      <c r="C6796" s="10">
        <f>VLOOKUP(B6796,[1]Planilha8!$X$4:$Y$6629,2,0)</f>
        <v>2042438</v>
      </c>
      <c r="D6796" s="27" t="s">
        <v>1773</v>
      </c>
      <c r="E6796" s="12" t="str">
        <f>VLOOKUP(B6796,[1]Planilha8!$X$4:$Z$6629,3,0)</f>
        <v>CLINICA MÉDICA</v>
      </c>
      <c r="F6796" s="12" t="str">
        <f>VLOOKUP(B6796,[1]Planilha8!$X$4:$AD$6629,7,0)</f>
        <v>BOM</v>
      </c>
      <c r="G6796" s="82">
        <v>43234</v>
      </c>
      <c r="H6796" s="83">
        <v>208</v>
      </c>
      <c r="I6796" s="15" t="s">
        <v>22</v>
      </c>
      <c r="J6796" s="84" t="s">
        <v>619</v>
      </c>
      <c r="K6796" s="85">
        <v>5448</v>
      </c>
      <c r="L6796" s="86">
        <v>2017003673</v>
      </c>
      <c r="M6796" s="59">
        <v>43465</v>
      </c>
      <c r="N6796" s="60">
        <v>24.266666666666701</v>
      </c>
      <c r="O6796" s="87">
        <v>0.2</v>
      </c>
      <c r="P6796" s="88">
        <v>1.6666666666666701E-2</v>
      </c>
      <c r="Q6796" s="63">
        <v>3.4666666666666699</v>
      </c>
      <c r="R6796" s="64">
        <v>27.733333333333299</v>
      </c>
      <c r="S6796" s="25">
        <v>180.26666666666699</v>
      </c>
      <c r="AMG6796"/>
      <c r="AMH6796"/>
      <c r="AMI6796"/>
      <c r="AMJ6796"/>
    </row>
    <row r="6797" spans="1:1024" s="2" customFormat="1" ht="38.25" x14ac:dyDescent="0.25">
      <c r="A6797" s="10" t="s">
        <v>1462</v>
      </c>
      <c r="B6797" s="81">
        <v>9886</v>
      </c>
      <c r="C6797" s="10">
        <f>VLOOKUP(B6797,[1]Planilha8!$X$4:$Y$6629,2,0)</f>
        <v>2042439</v>
      </c>
      <c r="D6797" s="27" t="s">
        <v>1773</v>
      </c>
      <c r="E6797" s="12" t="str">
        <f>VLOOKUP(B6797,[1]Planilha8!$X$4:$Z$6629,3,0)</f>
        <v>CLINICA MÉDICA</v>
      </c>
      <c r="F6797" s="12" t="str">
        <f>VLOOKUP(B6797,[1]Planilha8!$X$4:$AD$6629,7,0)</f>
        <v>BOM</v>
      </c>
      <c r="G6797" s="82">
        <v>43234</v>
      </c>
      <c r="H6797" s="83">
        <v>208</v>
      </c>
      <c r="I6797" s="15" t="s">
        <v>22</v>
      </c>
      <c r="J6797" s="84" t="s">
        <v>619</v>
      </c>
      <c r="K6797" s="85">
        <v>5448</v>
      </c>
      <c r="L6797" s="86">
        <v>2017003673</v>
      </c>
      <c r="M6797" s="59">
        <v>43465</v>
      </c>
      <c r="N6797" s="60">
        <v>24.266666666666701</v>
      </c>
      <c r="O6797" s="87">
        <v>0.2</v>
      </c>
      <c r="P6797" s="88">
        <v>1.6666666666666701E-2</v>
      </c>
      <c r="Q6797" s="63">
        <v>3.4666666666666699</v>
      </c>
      <c r="R6797" s="64">
        <v>27.733333333333299</v>
      </c>
      <c r="S6797" s="25">
        <v>180.26666666666699</v>
      </c>
      <c r="AMG6797"/>
      <c r="AMH6797"/>
      <c r="AMI6797"/>
      <c r="AMJ6797"/>
    </row>
    <row r="6798" spans="1:1024" s="2" customFormat="1" ht="38.25" x14ac:dyDescent="0.25">
      <c r="A6798" s="10" t="s">
        <v>1462</v>
      </c>
      <c r="B6798" s="81">
        <v>9887</v>
      </c>
      <c r="C6798" s="10">
        <f>VLOOKUP(B6798,[1]Planilha8!$X$4:$Y$6629,2,0)</f>
        <v>2042440</v>
      </c>
      <c r="D6798" s="27" t="s">
        <v>1773</v>
      </c>
      <c r="E6798" s="12" t="str">
        <f>VLOOKUP(B6798,[1]Planilha8!$X$4:$Z$6629,3,0)</f>
        <v>CLINICA MÉDICA</v>
      </c>
      <c r="F6798" s="12" t="str">
        <f>VLOOKUP(B6798,[1]Planilha8!$X$4:$AD$6629,7,0)</f>
        <v>BOM</v>
      </c>
      <c r="G6798" s="82">
        <v>43234</v>
      </c>
      <c r="H6798" s="83">
        <v>208</v>
      </c>
      <c r="I6798" s="15" t="s">
        <v>22</v>
      </c>
      <c r="J6798" s="84" t="s">
        <v>619</v>
      </c>
      <c r="K6798" s="85">
        <v>5448</v>
      </c>
      <c r="L6798" s="86">
        <v>2017003673</v>
      </c>
      <c r="M6798" s="59">
        <v>43465</v>
      </c>
      <c r="N6798" s="60">
        <v>24.266666666666701</v>
      </c>
      <c r="O6798" s="87">
        <v>0.2</v>
      </c>
      <c r="P6798" s="88">
        <v>1.6666666666666701E-2</v>
      </c>
      <c r="Q6798" s="63">
        <v>3.4666666666666699</v>
      </c>
      <c r="R6798" s="64">
        <v>27.733333333333299</v>
      </c>
      <c r="S6798" s="25">
        <v>180.26666666666699</v>
      </c>
      <c r="AMG6798"/>
      <c r="AMH6798"/>
      <c r="AMI6798"/>
      <c r="AMJ6798"/>
    </row>
    <row r="6799" spans="1:1024" s="2" customFormat="1" ht="38.25" x14ac:dyDescent="0.25">
      <c r="A6799" s="10" t="s">
        <v>1462</v>
      </c>
      <c r="B6799" s="81">
        <v>9888</v>
      </c>
      <c r="C6799" s="10">
        <f>VLOOKUP(B6799,[1]Planilha8!$X$4:$Y$6629,2,0)</f>
        <v>2042441</v>
      </c>
      <c r="D6799" s="27" t="s">
        <v>1773</v>
      </c>
      <c r="E6799" s="12" t="str">
        <f>VLOOKUP(B6799,[1]Planilha8!$X$4:$Z$6629,3,0)</f>
        <v>DIÁLISE</v>
      </c>
      <c r="F6799" s="12" t="str">
        <f>VLOOKUP(B6799,[1]Planilha8!$X$4:$AD$6629,7,0)</f>
        <v>BOM</v>
      </c>
      <c r="G6799" s="82">
        <v>43234</v>
      </c>
      <c r="H6799" s="83">
        <v>208</v>
      </c>
      <c r="I6799" s="15" t="s">
        <v>22</v>
      </c>
      <c r="J6799" s="84" t="s">
        <v>619</v>
      </c>
      <c r="K6799" s="85">
        <v>5448</v>
      </c>
      <c r="L6799" s="86">
        <v>2017003673</v>
      </c>
      <c r="M6799" s="59">
        <v>43465</v>
      </c>
      <c r="N6799" s="60">
        <v>24.266666666666701</v>
      </c>
      <c r="O6799" s="87">
        <v>0.2</v>
      </c>
      <c r="P6799" s="88">
        <v>1.6666666666666701E-2</v>
      </c>
      <c r="Q6799" s="63">
        <v>3.4666666666666699</v>
      </c>
      <c r="R6799" s="64">
        <v>27.733333333333299</v>
      </c>
      <c r="S6799" s="25">
        <v>180.26666666666699</v>
      </c>
      <c r="AMG6799"/>
      <c r="AMH6799"/>
      <c r="AMI6799"/>
      <c r="AMJ6799"/>
    </row>
    <row r="6800" spans="1:1024" s="2" customFormat="1" ht="38.25" x14ac:dyDescent="0.25">
      <c r="A6800" s="10" t="s">
        <v>1462</v>
      </c>
      <c r="B6800" s="81">
        <v>9889</v>
      </c>
      <c r="C6800" s="10">
        <f>VLOOKUP(B6800,[1]Planilha8!$X$4:$Y$6629,2,0)</f>
        <v>2042442</v>
      </c>
      <c r="D6800" s="27" t="s">
        <v>1773</v>
      </c>
      <c r="E6800" s="12" t="str">
        <f>VLOOKUP(B6800,[1]Planilha8!$X$4:$Z$6629,3,0)</f>
        <v>DIÁLISE</v>
      </c>
      <c r="F6800" s="12" t="str">
        <f>VLOOKUP(B6800,[1]Planilha8!$X$4:$AD$6629,7,0)</f>
        <v>BOM</v>
      </c>
      <c r="G6800" s="82">
        <v>43234</v>
      </c>
      <c r="H6800" s="83">
        <v>208</v>
      </c>
      <c r="I6800" s="15" t="s">
        <v>22</v>
      </c>
      <c r="J6800" s="84" t="s">
        <v>619</v>
      </c>
      <c r="K6800" s="85">
        <v>5448</v>
      </c>
      <c r="L6800" s="86">
        <v>2017003673</v>
      </c>
      <c r="M6800" s="59">
        <v>43465</v>
      </c>
      <c r="N6800" s="60">
        <v>24.266666666666701</v>
      </c>
      <c r="O6800" s="87">
        <v>0.2</v>
      </c>
      <c r="P6800" s="88">
        <v>1.6666666666666701E-2</v>
      </c>
      <c r="Q6800" s="63">
        <v>3.4666666666666699</v>
      </c>
      <c r="R6800" s="64">
        <v>27.733333333333299</v>
      </c>
      <c r="S6800" s="25">
        <v>180.26666666666699</v>
      </c>
      <c r="AMG6800"/>
      <c r="AMH6800"/>
      <c r="AMI6800"/>
      <c r="AMJ6800"/>
    </row>
    <row r="6801" spans="1:1024" s="2" customFormat="1" ht="38.25" x14ac:dyDescent="0.25">
      <c r="A6801" s="10" t="s">
        <v>1462</v>
      </c>
      <c r="B6801" s="81">
        <v>9890</v>
      </c>
      <c r="C6801" s="10">
        <f>VLOOKUP(B6801,[1]Planilha8!$X$4:$Y$6629,2,0)</f>
        <v>2042443</v>
      </c>
      <c r="D6801" s="27" t="s">
        <v>1773</v>
      </c>
      <c r="E6801" s="12" t="str">
        <f>VLOOKUP(B6801,[1]Planilha8!$X$4:$Z$6629,3,0)</f>
        <v>DIÁLISE</v>
      </c>
      <c r="F6801" s="12" t="str">
        <f>VLOOKUP(B6801,[1]Planilha8!$X$4:$AD$6629,7,0)</f>
        <v>BOM</v>
      </c>
      <c r="G6801" s="82">
        <v>43234</v>
      </c>
      <c r="H6801" s="83">
        <v>208</v>
      </c>
      <c r="I6801" s="15" t="s">
        <v>22</v>
      </c>
      <c r="J6801" s="84" t="s">
        <v>619</v>
      </c>
      <c r="K6801" s="85">
        <v>5448</v>
      </c>
      <c r="L6801" s="86">
        <v>2017003673</v>
      </c>
      <c r="M6801" s="59">
        <v>43465</v>
      </c>
      <c r="N6801" s="60">
        <v>24.266666666666701</v>
      </c>
      <c r="O6801" s="87">
        <v>0.2</v>
      </c>
      <c r="P6801" s="88">
        <v>1.6666666666666701E-2</v>
      </c>
      <c r="Q6801" s="63">
        <v>3.4666666666666699</v>
      </c>
      <c r="R6801" s="64">
        <v>27.733333333333299</v>
      </c>
      <c r="S6801" s="25">
        <v>180.26666666666699</v>
      </c>
      <c r="AMG6801"/>
      <c r="AMH6801"/>
      <c r="AMI6801"/>
      <c r="AMJ6801"/>
    </row>
    <row r="6802" spans="1:1024" s="2" customFormat="1" ht="38.25" x14ac:dyDescent="0.25">
      <c r="A6802" s="10" t="s">
        <v>1462</v>
      </c>
      <c r="B6802" s="81">
        <v>9891</v>
      </c>
      <c r="C6802" s="10">
        <f>VLOOKUP(B6802,[1]Planilha8!$X$4:$Y$6629,2,0)</f>
        <v>2042444</v>
      </c>
      <c r="D6802" s="27" t="s">
        <v>1773</v>
      </c>
      <c r="E6802" s="12" t="str">
        <f>VLOOKUP(B6802,[1]Planilha8!$X$4:$Z$6629,3,0)</f>
        <v>GALPÃO ALMOXARIFADO</v>
      </c>
      <c r="F6802" s="12" t="str">
        <f>VLOOKUP(B6802,[1]Planilha8!$X$4:$AD$6629,7,0)</f>
        <v>SUCATA</v>
      </c>
      <c r="G6802" s="82">
        <v>43234</v>
      </c>
      <c r="H6802" s="83">
        <v>208</v>
      </c>
      <c r="I6802" s="15" t="s">
        <v>22</v>
      </c>
      <c r="J6802" s="84" t="s">
        <v>619</v>
      </c>
      <c r="K6802" s="85">
        <v>5448</v>
      </c>
      <c r="L6802" s="86">
        <v>2017003673</v>
      </c>
      <c r="M6802" s="59">
        <v>43465</v>
      </c>
      <c r="N6802" s="60">
        <v>24.266666666666701</v>
      </c>
      <c r="O6802" s="87">
        <v>0.2</v>
      </c>
      <c r="P6802" s="88">
        <v>1.6666666666666701E-2</v>
      </c>
      <c r="Q6802" s="63">
        <v>3.4666666666666699</v>
      </c>
      <c r="R6802" s="64">
        <v>27.733333333333299</v>
      </c>
      <c r="S6802" s="25">
        <v>180.26666666666699</v>
      </c>
      <c r="AMG6802"/>
      <c r="AMH6802"/>
      <c r="AMI6802"/>
      <c r="AMJ6802"/>
    </row>
    <row r="6803" spans="1:1024" s="2" customFormat="1" ht="38.25" x14ac:dyDescent="0.25">
      <c r="A6803" s="10" t="s">
        <v>1462</v>
      </c>
      <c r="B6803" s="81">
        <v>9892</v>
      </c>
      <c r="C6803" s="10">
        <f>VLOOKUP(B6803,[1]Planilha8!$X$4:$Y$6629,2,0)</f>
        <v>2042445</v>
      </c>
      <c r="D6803" s="27" t="s">
        <v>1773</v>
      </c>
      <c r="E6803" s="12" t="str">
        <f>VLOOKUP(B6803,[1]Planilha8!$X$4:$Z$6629,3,0)</f>
        <v>DIÁLISE</v>
      </c>
      <c r="F6803" s="12" t="str">
        <f>VLOOKUP(B6803,[1]Planilha8!$X$4:$AD$6629,7,0)</f>
        <v>BOM</v>
      </c>
      <c r="G6803" s="82">
        <v>43234</v>
      </c>
      <c r="H6803" s="83">
        <v>208</v>
      </c>
      <c r="I6803" s="15" t="s">
        <v>22</v>
      </c>
      <c r="J6803" s="84" t="s">
        <v>619</v>
      </c>
      <c r="K6803" s="85">
        <v>5448</v>
      </c>
      <c r="L6803" s="86">
        <v>2017003673</v>
      </c>
      <c r="M6803" s="59">
        <v>43465</v>
      </c>
      <c r="N6803" s="60">
        <v>24.266666666666701</v>
      </c>
      <c r="O6803" s="87">
        <v>0.2</v>
      </c>
      <c r="P6803" s="88">
        <v>1.6666666666666701E-2</v>
      </c>
      <c r="Q6803" s="63">
        <v>3.4666666666666699</v>
      </c>
      <c r="R6803" s="64">
        <v>27.733333333333299</v>
      </c>
      <c r="S6803" s="25">
        <v>180.26666666666699</v>
      </c>
      <c r="AMG6803"/>
      <c r="AMH6803"/>
      <c r="AMI6803"/>
      <c r="AMJ6803"/>
    </row>
    <row r="6804" spans="1:1024" s="2" customFormat="1" ht="38.25" x14ac:dyDescent="0.25">
      <c r="A6804" s="10" t="s">
        <v>1462</v>
      </c>
      <c r="B6804" s="81">
        <v>9893</v>
      </c>
      <c r="C6804" s="10">
        <f>VLOOKUP(B6804,[1]Planilha8!$X$4:$Y$6629,2,0)</f>
        <v>2042446</v>
      </c>
      <c r="D6804" s="27" t="s">
        <v>1773</v>
      </c>
      <c r="E6804" s="12" t="str">
        <f>VLOOKUP(B6804,[1]Planilha8!$X$4:$Z$6629,3,0)</f>
        <v>GALPÃO ALMOXARIFADO</v>
      </c>
      <c r="F6804" s="12" t="str">
        <f>VLOOKUP(B6804,[1]Planilha8!$X$4:$AD$6629,7,0)</f>
        <v>SUCATA</v>
      </c>
      <c r="G6804" s="82">
        <v>43234</v>
      </c>
      <c r="H6804" s="83">
        <v>208</v>
      </c>
      <c r="I6804" s="15" t="s">
        <v>22</v>
      </c>
      <c r="J6804" s="84" t="s">
        <v>619</v>
      </c>
      <c r="K6804" s="85">
        <v>5448</v>
      </c>
      <c r="L6804" s="86">
        <v>2017003673</v>
      </c>
      <c r="M6804" s="59">
        <v>43465</v>
      </c>
      <c r="N6804" s="60">
        <v>24.266666666666701</v>
      </c>
      <c r="O6804" s="87">
        <v>0.2</v>
      </c>
      <c r="P6804" s="88">
        <v>1.6666666666666701E-2</v>
      </c>
      <c r="Q6804" s="63">
        <v>3.4666666666666699</v>
      </c>
      <c r="R6804" s="64">
        <v>27.733333333333299</v>
      </c>
      <c r="S6804" s="25">
        <v>180.26666666666699</v>
      </c>
      <c r="AMG6804"/>
      <c r="AMH6804"/>
      <c r="AMI6804"/>
      <c r="AMJ6804"/>
    </row>
    <row r="6805" spans="1:1024" s="2" customFormat="1" ht="38.25" x14ac:dyDescent="0.25">
      <c r="A6805" s="10" t="s">
        <v>1462</v>
      </c>
      <c r="B6805" s="81">
        <v>9894</v>
      </c>
      <c r="C6805" s="10">
        <f>VLOOKUP(B6805,[1]Planilha8!$X$4:$Y$6629,2,0)</f>
        <v>2042447</v>
      </c>
      <c r="D6805" s="27" t="s">
        <v>1773</v>
      </c>
      <c r="E6805" s="12" t="str">
        <f>VLOOKUP(B6805,[1]Planilha8!$X$4:$Z$6629,3,0)</f>
        <v>CUIDADOS PALIATIVOS - 2 ANDAR</v>
      </c>
      <c r="F6805" s="12" t="str">
        <f>VLOOKUP(B6805,[1]Planilha8!$X$4:$AD$6629,7,0)</f>
        <v>BOM</v>
      </c>
      <c r="G6805" s="82">
        <v>43234</v>
      </c>
      <c r="H6805" s="83">
        <v>208</v>
      </c>
      <c r="I6805" s="15" t="s">
        <v>22</v>
      </c>
      <c r="J6805" s="84" t="s">
        <v>619</v>
      </c>
      <c r="K6805" s="85">
        <v>5448</v>
      </c>
      <c r="L6805" s="86">
        <v>2017003673</v>
      </c>
      <c r="M6805" s="59">
        <v>43465</v>
      </c>
      <c r="N6805" s="60">
        <v>24.266666666666701</v>
      </c>
      <c r="O6805" s="87">
        <v>0.2</v>
      </c>
      <c r="P6805" s="88">
        <v>1.6666666666666701E-2</v>
      </c>
      <c r="Q6805" s="63">
        <v>3.4666666666666699</v>
      </c>
      <c r="R6805" s="64">
        <v>27.733333333333299</v>
      </c>
      <c r="S6805" s="25">
        <v>180.26666666666699</v>
      </c>
      <c r="AMG6805"/>
      <c r="AMH6805"/>
      <c r="AMI6805"/>
      <c r="AMJ6805"/>
    </row>
    <row r="6806" spans="1:1024" s="2" customFormat="1" ht="38.25" x14ac:dyDescent="0.25">
      <c r="A6806" s="10" t="s">
        <v>1462</v>
      </c>
      <c r="B6806" s="81">
        <v>9895</v>
      </c>
      <c r="C6806" s="10">
        <f>VLOOKUP(B6806,[1]Planilha8!$X$4:$Y$6629,2,0)</f>
        <v>2042448</v>
      </c>
      <c r="D6806" s="27" t="s">
        <v>1773</v>
      </c>
      <c r="E6806" s="12" t="str">
        <f>VLOOKUP(B6806,[1]Planilha8!$X$4:$Z$6629,3,0)</f>
        <v>CUIDADOS PALIATIVOS - 2 ANDAR</v>
      </c>
      <c r="F6806" s="12" t="str">
        <f>VLOOKUP(B6806,[1]Planilha8!$X$4:$AD$6629,7,0)</f>
        <v>BOM</v>
      </c>
      <c r="G6806" s="82">
        <v>43234</v>
      </c>
      <c r="H6806" s="83">
        <v>208</v>
      </c>
      <c r="I6806" s="15" t="s">
        <v>22</v>
      </c>
      <c r="J6806" s="84" t="s">
        <v>619</v>
      </c>
      <c r="K6806" s="85">
        <v>5448</v>
      </c>
      <c r="L6806" s="86">
        <v>2017003673</v>
      </c>
      <c r="M6806" s="59">
        <v>43465</v>
      </c>
      <c r="N6806" s="60">
        <v>24.266666666666701</v>
      </c>
      <c r="O6806" s="87">
        <v>0.2</v>
      </c>
      <c r="P6806" s="88">
        <v>1.6666666666666701E-2</v>
      </c>
      <c r="Q6806" s="63">
        <v>3.4666666666666699</v>
      </c>
      <c r="R6806" s="64">
        <v>27.733333333333299</v>
      </c>
      <c r="S6806" s="25">
        <v>180.26666666666699</v>
      </c>
      <c r="AMG6806"/>
      <c r="AMH6806"/>
      <c r="AMI6806"/>
      <c r="AMJ6806"/>
    </row>
    <row r="6807" spans="1:1024" s="2" customFormat="1" ht="38.25" x14ac:dyDescent="0.25">
      <c r="A6807" s="10" t="s">
        <v>1462</v>
      </c>
      <c r="B6807" s="81">
        <v>9896</v>
      </c>
      <c r="C6807" s="10">
        <f>VLOOKUP(B6807,[1]Planilha8!$X$4:$Y$6629,2,0)</f>
        <v>2042449</v>
      </c>
      <c r="D6807" s="27" t="s">
        <v>1773</v>
      </c>
      <c r="E6807" s="12" t="str">
        <f>VLOOKUP(B6807,[1]Planilha8!$X$4:$Z$6629,3,0)</f>
        <v>CUIDADOS PALIATIVOS - 2 ANDAR</v>
      </c>
      <c r="F6807" s="12" t="str">
        <f>VLOOKUP(B6807,[1]Planilha8!$X$4:$AD$6629,7,0)</f>
        <v>BOM</v>
      </c>
      <c r="G6807" s="82">
        <v>43234</v>
      </c>
      <c r="H6807" s="83">
        <v>208</v>
      </c>
      <c r="I6807" s="15" t="s">
        <v>22</v>
      </c>
      <c r="J6807" s="84" t="s">
        <v>619</v>
      </c>
      <c r="K6807" s="85">
        <v>5448</v>
      </c>
      <c r="L6807" s="86">
        <v>2017003673</v>
      </c>
      <c r="M6807" s="59">
        <v>43465</v>
      </c>
      <c r="N6807" s="60">
        <v>24.266666666666701</v>
      </c>
      <c r="O6807" s="87">
        <v>0.2</v>
      </c>
      <c r="P6807" s="88">
        <v>1.6666666666666701E-2</v>
      </c>
      <c r="Q6807" s="63">
        <v>3.4666666666666699</v>
      </c>
      <c r="R6807" s="64">
        <v>27.733333333333299</v>
      </c>
      <c r="S6807" s="25">
        <v>180.26666666666699</v>
      </c>
      <c r="AMG6807"/>
      <c r="AMH6807"/>
      <c r="AMI6807"/>
      <c r="AMJ6807"/>
    </row>
    <row r="6808" spans="1:1024" s="2" customFormat="1" ht="38.25" x14ac:dyDescent="0.25">
      <c r="A6808" s="10" t="s">
        <v>1462</v>
      </c>
      <c r="B6808" s="81">
        <v>11115</v>
      </c>
      <c r="C6808" s="10">
        <f>VLOOKUP(B6808,[1]Planilha8!$X$4:$Y$6629,2,0)</f>
        <v>2042451</v>
      </c>
      <c r="D6808" s="27" t="s">
        <v>1774</v>
      </c>
      <c r="E6808" s="12" t="str">
        <f>VLOOKUP(B6808,[1]Planilha8!$X$4:$Z$6629,3,0)</f>
        <v>LANCHONETE 5 ANDAR</v>
      </c>
      <c r="F6808" s="12" t="str">
        <f>VLOOKUP(B6808,[1]Planilha8!$X$4:$AD$6629,7,0)</f>
        <v>BOM</v>
      </c>
      <c r="G6808" s="82">
        <v>43235</v>
      </c>
      <c r="H6808" s="83">
        <v>610.47</v>
      </c>
      <c r="I6808" s="15" t="s">
        <v>22</v>
      </c>
      <c r="J6808" s="84" t="s">
        <v>1775</v>
      </c>
      <c r="K6808" s="85">
        <v>7306</v>
      </c>
      <c r="L6808" s="86">
        <v>2018001281</v>
      </c>
      <c r="M6808" s="59">
        <v>43465</v>
      </c>
      <c r="N6808" s="60">
        <v>39.171824999999998</v>
      </c>
      <c r="O6808" s="87">
        <v>0.11</v>
      </c>
      <c r="P6808" s="88">
        <v>9.1666666666666702E-3</v>
      </c>
      <c r="Q6808" s="63">
        <v>5.5959750000000001</v>
      </c>
      <c r="R6808" s="64">
        <v>44.767800000000001</v>
      </c>
      <c r="S6808" s="25">
        <v>565.70219999999995</v>
      </c>
      <c r="AMG6808"/>
      <c r="AMH6808"/>
      <c r="AMI6808"/>
      <c r="AMJ6808"/>
    </row>
    <row r="6809" spans="1:1024" s="2" customFormat="1" ht="38.25" x14ac:dyDescent="0.25">
      <c r="A6809" s="10" t="s">
        <v>1462</v>
      </c>
      <c r="B6809" s="81">
        <v>11116</v>
      </c>
      <c r="C6809" s="10">
        <f>VLOOKUP(B6809,[1]Planilha8!$X$4:$Y$6629,2,0)</f>
        <v>2042452</v>
      </c>
      <c r="D6809" s="27" t="s">
        <v>1776</v>
      </c>
      <c r="E6809" s="12" t="str">
        <f>VLOOKUP(B6809,[1]Planilha8!$X$4:$Z$6629,3,0)</f>
        <v>LANCHONETE 5 ANDAR</v>
      </c>
      <c r="F6809" s="12" t="str">
        <f>VLOOKUP(B6809,[1]Planilha8!$X$4:$AD$6629,7,0)</f>
        <v>BOM</v>
      </c>
      <c r="G6809" s="82">
        <v>43235</v>
      </c>
      <c r="H6809" s="83">
        <v>859.33</v>
      </c>
      <c r="I6809" s="15" t="s">
        <v>22</v>
      </c>
      <c r="J6809" s="84" t="s">
        <v>1775</v>
      </c>
      <c r="K6809" s="85">
        <v>7306</v>
      </c>
      <c r="L6809" s="86">
        <v>2018001281</v>
      </c>
      <c r="M6809" s="59">
        <v>43465</v>
      </c>
      <c r="N6809" s="60">
        <v>100.25516666666699</v>
      </c>
      <c r="O6809" s="87">
        <v>0.2</v>
      </c>
      <c r="P6809" s="88">
        <v>1.6666666666666701E-2</v>
      </c>
      <c r="Q6809" s="63">
        <v>14.3221666666667</v>
      </c>
      <c r="R6809" s="64">
        <v>114.577333333333</v>
      </c>
      <c r="S6809" s="25">
        <v>744.75266666666698</v>
      </c>
      <c r="AMG6809"/>
      <c r="AMH6809"/>
      <c r="AMI6809"/>
      <c r="AMJ6809"/>
    </row>
    <row r="6810" spans="1:1024" s="2" customFormat="1" ht="38.25" x14ac:dyDescent="0.25">
      <c r="A6810" s="10" t="s">
        <v>1462</v>
      </c>
      <c r="B6810" s="81">
        <v>11117</v>
      </c>
      <c r="C6810" s="10">
        <f>VLOOKUP(B6810,[1]Planilha8!$X$4:$Y$6629,2,0)</f>
        <v>2042453</v>
      </c>
      <c r="D6810" s="27" t="s">
        <v>1776</v>
      </c>
      <c r="E6810" s="12" t="str">
        <f>VLOOKUP(B6810,[1]Planilha8!$X$4:$Z$6629,3,0)</f>
        <v>LANCHONETE 5 ANDAR</v>
      </c>
      <c r="F6810" s="12" t="str">
        <f>VLOOKUP(B6810,[1]Planilha8!$X$4:$AD$6629,7,0)</f>
        <v>BOM</v>
      </c>
      <c r="G6810" s="82">
        <v>43235</v>
      </c>
      <c r="H6810" s="83">
        <v>859.33</v>
      </c>
      <c r="I6810" s="15" t="s">
        <v>22</v>
      </c>
      <c r="J6810" s="84" t="s">
        <v>1775</v>
      </c>
      <c r="K6810" s="85">
        <v>7306</v>
      </c>
      <c r="L6810" s="86">
        <v>2018001281</v>
      </c>
      <c r="M6810" s="59">
        <v>43465</v>
      </c>
      <c r="N6810" s="60">
        <v>100.25516666666699</v>
      </c>
      <c r="O6810" s="87">
        <v>0.2</v>
      </c>
      <c r="P6810" s="88">
        <v>1.6666666666666701E-2</v>
      </c>
      <c r="Q6810" s="63">
        <v>14.3221666666667</v>
      </c>
      <c r="R6810" s="64">
        <v>114.577333333333</v>
      </c>
      <c r="S6810" s="25">
        <v>744.75266666666698</v>
      </c>
      <c r="AMG6810"/>
      <c r="AMH6810"/>
      <c r="AMI6810"/>
      <c r="AMJ6810"/>
    </row>
    <row r="6811" spans="1:1024" s="2" customFormat="1" ht="38.25" x14ac:dyDescent="0.25">
      <c r="A6811" s="10" t="s">
        <v>1462</v>
      </c>
      <c r="B6811" s="81">
        <v>11118</v>
      </c>
      <c r="C6811" s="10">
        <f>VLOOKUP(B6811,[1]Planilha8!$X$4:$Y$6629,2,0)</f>
        <v>2042454</v>
      </c>
      <c r="D6811" s="27" t="s">
        <v>1776</v>
      </c>
      <c r="E6811" s="12" t="str">
        <f>VLOOKUP(B6811,[1]Planilha8!$X$4:$Z$6629,3,0)</f>
        <v>LANCHONETE 5 ANDAR</v>
      </c>
      <c r="F6811" s="12" t="str">
        <f>VLOOKUP(B6811,[1]Planilha8!$X$4:$AD$6629,7,0)</f>
        <v>BOM</v>
      </c>
      <c r="G6811" s="82">
        <v>43235</v>
      </c>
      <c r="H6811" s="83">
        <v>859.33</v>
      </c>
      <c r="I6811" s="15" t="s">
        <v>22</v>
      </c>
      <c r="J6811" s="84" t="s">
        <v>1775</v>
      </c>
      <c r="K6811" s="85">
        <v>7306</v>
      </c>
      <c r="L6811" s="86">
        <v>2018001281</v>
      </c>
      <c r="M6811" s="59">
        <v>43465</v>
      </c>
      <c r="N6811" s="60">
        <v>100.25516666666699</v>
      </c>
      <c r="O6811" s="87">
        <v>0.2</v>
      </c>
      <c r="P6811" s="88">
        <v>1.6666666666666701E-2</v>
      </c>
      <c r="Q6811" s="63">
        <v>14.3221666666667</v>
      </c>
      <c r="R6811" s="64">
        <v>114.577333333333</v>
      </c>
      <c r="S6811" s="25">
        <v>744.75266666666698</v>
      </c>
      <c r="AMG6811"/>
      <c r="AMH6811"/>
      <c r="AMI6811"/>
      <c r="AMJ6811"/>
    </row>
    <row r="6812" spans="1:1024" s="2" customFormat="1" ht="38.25" x14ac:dyDescent="0.25">
      <c r="A6812" s="10" t="s">
        <v>1462</v>
      </c>
      <c r="B6812" s="81">
        <v>11119</v>
      </c>
      <c r="C6812" s="10">
        <f>VLOOKUP(B6812,[1]Planilha8!$X$4:$Y$6629,2,0)</f>
        <v>2042455</v>
      </c>
      <c r="D6812" s="27" t="s">
        <v>1777</v>
      </c>
      <c r="E6812" s="12" t="str">
        <f>VLOOKUP(B6812,[1]Planilha8!$X$4:$Z$6629,3,0)</f>
        <v>LANCHONETE 5 ANDAR</v>
      </c>
      <c r="F6812" s="12" t="str">
        <f>VLOOKUP(B6812,[1]Planilha8!$X$4:$AD$6629,7,0)</f>
        <v>BOM</v>
      </c>
      <c r="G6812" s="82">
        <v>43235</v>
      </c>
      <c r="H6812" s="83">
        <v>1842.41</v>
      </c>
      <c r="I6812" s="15" t="s">
        <v>22</v>
      </c>
      <c r="J6812" s="84" t="s">
        <v>1775</v>
      </c>
      <c r="K6812" s="85">
        <v>7306</v>
      </c>
      <c r="L6812" s="86">
        <v>2018001281</v>
      </c>
      <c r="M6812" s="59">
        <v>43465</v>
      </c>
      <c r="N6812" s="60">
        <v>214.94783333333299</v>
      </c>
      <c r="O6812" s="87">
        <v>0.2</v>
      </c>
      <c r="P6812" s="88">
        <v>1.6666666666666701E-2</v>
      </c>
      <c r="Q6812" s="63">
        <v>30.7068333333333</v>
      </c>
      <c r="R6812" s="64">
        <v>245.654666666667</v>
      </c>
      <c r="S6812" s="25">
        <v>1596.7553333333301</v>
      </c>
      <c r="AMG6812"/>
      <c r="AMH6812"/>
      <c r="AMI6812"/>
      <c r="AMJ6812"/>
    </row>
    <row r="6813" spans="1:1024" s="2" customFormat="1" ht="25.5" x14ac:dyDescent="0.25">
      <c r="A6813" s="10" t="s">
        <v>1462</v>
      </c>
      <c r="B6813" s="81">
        <v>11120</v>
      </c>
      <c r="C6813" s="10">
        <f>VLOOKUP(B6813,[1]Planilha8!$X$4:$Y$6629,2,0)</f>
        <v>2042456</v>
      </c>
      <c r="D6813" s="27" t="s">
        <v>1778</v>
      </c>
      <c r="E6813" s="12" t="str">
        <f>VLOOKUP(B6813,[1]Planilha8!$X$4:$Z$6629,3,0)</f>
        <v>LANCHONETE 5 ANDAR</v>
      </c>
      <c r="F6813" s="12" t="str">
        <f>VLOOKUP(B6813,[1]Planilha8!$X$4:$AD$6629,7,0)</f>
        <v>BOM</v>
      </c>
      <c r="G6813" s="82">
        <v>43235</v>
      </c>
      <c r="H6813" s="83">
        <v>351.29</v>
      </c>
      <c r="I6813" s="15" t="s">
        <v>22</v>
      </c>
      <c r="J6813" s="84" t="s">
        <v>1775</v>
      </c>
      <c r="K6813" s="85">
        <v>7306</v>
      </c>
      <c r="L6813" s="86">
        <v>2018001281</v>
      </c>
      <c r="M6813" s="59">
        <v>43465</v>
      </c>
      <c r="N6813" s="60">
        <v>40.983833333333301</v>
      </c>
      <c r="O6813" s="87">
        <v>0.2</v>
      </c>
      <c r="P6813" s="88">
        <v>1.6666666666666701E-2</v>
      </c>
      <c r="Q6813" s="63">
        <v>5.85483333333333</v>
      </c>
      <c r="R6813" s="64">
        <v>46.838666666666697</v>
      </c>
      <c r="S6813" s="25">
        <v>304.45133333333303</v>
      </c>
      <c r="AMG6813"/>
      <c r="AMH6813"/>
      <c r="AMI6813"/>
      <c r="AMJ6813"/>
    </row>
    <row r="6814" spans="1:1024" s="2" customFormat="1" ht="25.5" x14ac:dyDescent="0.25">
      <c r="A6814" s="10" t="s">
        <v>1462</v>
      </c>
      <c r="B6814" s="81">
        <v>11121</v>
      </c>
      <c r="C6814" s="10">
        <f>VLOOKUP(B6814,[1]Planilha8!$X$4:$Y$6629,2,0)</f>
        <v>2042457</v>
      </c>
      <c r="D6814" s="27" t="s">
        <v>1778</v>
      </c>
      <c r="E6814" s="12" t="str">
        <f>VLOOKUP(B6814,[1]Planilha8!$X$4:$Z$6629,3,0)</f>
        <v>LANCHONETE 5 ANDAR</v>
      </c>
      <c r="F6814" s="12" t="str">
        <f>VLOOKUP(B6814,[1]Planilha8!$X$4:$AD$6629,7,0)</f>
        <v>BOM</v>
      </c>
      <c r="G6814" s="82">
        <v>43235</v>
      </c>
      <c r="H6814" s="83">
        <v>351.29</v>
      </c>
      <c r="I6814" s="15" t="s">
        <v>22</v>
      </c>
      <c r="J6814" s="84" t="s">
        <v>1775</v>
      </c>
      <c r="K6814" s="85">
        <v>7306</v>
      </c>
      <c r="L6814" s="86">
        <v>2018001281</v>
      </c>
      <c r="M6814" s="59">
        <v>43465</v>
      </c>
      <c r="N6814" s="60">
        <v>40.983833333333301</v>
      </c>
      <c r="O6814" s="87">
        <v>0.2</v>
      </c>
      <c r="P6814" s="88">
        <v>1.6666666666666701E-2</v>
      </c>
      <c r="Q6814" s="63">
        <v>5.85483333333333</v>
      </c>
      <c r="R6814" s="64">
        <v>46.838666666666697</v>
      </c>
      <c r="S6814" s="25">
        <v>304.45133333333303</v>
      </c>
      <c r="AMG6814"/>
      <c r="AMH6814"/>
      <c r="AMI6814"/>
      <c r="AMJ6814"/>
    </row>
    <row r="6815" spans="1:1024" s="2" customFormat="1" ht="38.25" x14ac:dyDescent="0.25">
      <c r="A6815" s="10" t="s">
        <v>1462</v>
      </c>
      <c r="B6815" s="81">
        <v>11130</v>
      </c>
      <c r="C6815" s="10">
        <f>VLOOKUP(B6815,[1]Planilha8!$X$4:$Y$6629,2,0)</f>
        <v>2042462</v>
      </c>
      <c r="D6815" s="27" t="s">
        <v>1779</v>
      </c>
      <c r="E6815" s="12" t="str">
        <f>VLOOKUP(B6815,[1]Planilha8!$X$4:$Z$6629,3,0)</f>
        <v>AUDITÓRIO LUIZ RASSI – HGG</v>
      </c>
      <c r="F6815" s="12" t="str">
        <f>VLOOKUP(B6815,[1]Planilha8!$X$4:$AD$6629,7,0)</f>
        <v>BOM</v>
      </c>
      <c r="G6815" s="82">
        <v>43236</v>
      </c>
      <c r="H6815" s="83">
        <v>680</v>
      </c>
      <c r="I6815" s="15" t="s">
        <v>22</v>
      </c>
      <c r="J6815" s="84" t="s">
        <v>190</v>
      </c>
      <c r="K6815" s="85">
        <v>4</v>
      </c>
      <c r="L6815" s="86">
        <v>2018001523</v>
      </c>
      <c r="M6815" s="59">
        <v>43465</v>
      </c>
      <c r="N6815" s="60">
        <v>55.533333333333303</v>
      </c>
      <c r="O6815" s="87">
        <v>0.14000000000000001</v>
      </c>
      <c r="P6815" s="88">
        <v>1.16666666666667E-2</v>
      </c>
      <c r="Q6815" s="63">
        <v>7.93333333333333</v>
      </c>
      <c r="R6815" s="64">
        <v>63.466666666666697</v>
      </c>
      <c r="S6815" s="25">
        <v>616.53333333333296</v>
      </c>
      <c r="AMG6815"/>
      <c r="AMH6815"/>
      <c r="AMI6815"/>
      <c r="AMJ6815"/>
    </row>
    <row r="6816" spans="1:1024" s="2" customFormat="1" ht="38.25" x14ac:dyDescent="0.25">
      <c r="A6816" s="10" t="s">
        <v>1462</v>
      </c>
      <c r="B6816" s="81">
        <v>11131</v>
      </c>
      <c r="C6816" s="10">
        <f>VLOOKUP(B6816,[1]Planilha8!$X$4:$Y$6629,2,0)</f>
        <v>2042463</v>
      </c>
      <c r="D6816" s="27" t="s">
        <v>1779</v>
      </c>
      <c r="E6816" s="12" t="str">
        <f>VLOOKUP(B6816,[1]Planilha8!$X$4:$Z$6629,3,0)</f>
        <v>AUDITÓRIO LUIZ RASSI – HGG</v>
      </c>
      <c r="F6816" s="12" t="str">
        <f>VLOOKUP(B6816,[1]Planilha8!$X$4:$AD$6629,7,0)</f>
        <v>BOM</v>
      </c>
      <c r="G6816" s="82">
        <v>43236</v>
      </c>
      <c r="H6816" s="83">
        <v>680</v>
      </c>
      <c r="I6816" s="15" t="s">
        <v>22</v>
      </c>
      <c r="J6816" s="84" t="s">
        <v>190</v>
      </c>
      <c r="K6816" s="85">
        <v>4</v>
      </c>
      <c r="L6816" s="86">
        <v>2018001523</v>
      </c>
      <c r="M6816" s="59">
        <v>43465</v>
      </c>
      <c r="N6816" s="60">
        <v>55.533333333333303</v>
      </c>
      <c r="O6816" s="87">
        <v>0.14000000000000001</v>
      </c>
      <c r="P6816" s="88">
        <v>1.16666666666667E-2</v>
      </c>
      <c r="Q6816" s="63">
        <v>7.93333333333333</v>
      </c>
      <c r="R6816" s="64">
        <v>63.466666666666697</v>
      </c>
      <c r="S6816" s="25">
        <v>616.53333333333296</v>
      </c>
      <c r="AMG6816"/>
      <c r="AMH6816"/>
      <c r="AMI6816"/>
      <c r="AMJ6816"/>
    </row>
    <row r="6817" spans="1:1024" s="2" customFormat="1" ht="38.25" x14ac:dyDescent="0.25">
      <c r="A6817" s="10" t="s">
        <v>1462</v>
      </c>
      <c r="B6817" s="81">
        <v>11132</v>
      </c>
      <c r="C6817" s="10">
        <f>VLOOKUP(B6817,[1]Planilha8!$X$4:$Y$6629,2,0)</f>
        <v>2042464</v>
      </c>
      <c r="D6817" s="27" t="s">
        <v>1779</v>
      </c>
      <c r="E6817" s="12" t="str">
        <f>VLOOKUP(B6817,[1]Planilha8!$X$4:$Z$6629,3,0)</f>
        <v>AUDITÓRIO LUIZ RASSI – HGG</v>
      </c>
      <c r="F6817" s="12" t="str">
        <f>VLOOKUP(B6817,[1]Planilha8!$X$4:$AD$6629,7,0)</f>
        <v>BOM</v>
      </c>
      <c r="G6817" s="82">
        <v>43236</v>
      </c>
      <c r="H6817" s="83">
        <v>680</v>
      </c>
      <c r="I6817" s="15" t="s">
        <v>22</v>
      </c>
      <c r="J6817" s="84" t="s">
        <v>190</v>
      </c>
      <c r="K6817" s="85">
        <v>4</v>
      </c>
      <c r="L6817" s="86">
        <v>2018001523</v>
      </c>
      <c r="M6817" s="59">
        <v>43465</v>
      </c>
      <c r="N6817" s="60">
        <v>55.533333333333303</v>
      </c>
      <c r="O6817" s="87">
        <v>0.14000000000000001</v>
      </c>
      <c r="P6817" s="88">
        <v>1.16666666666667E-2</v>
      </c>
      <c r="Q6817" s="63">
        <v>7.93333333333333</v>
      </c>
      <c r="R6817" s="64">
        <v>63.466666666666697</v>
      </c>
      <c r="S6817" s="25">
        <v>616.53333333333296</v>
      </c>
      <c r="AMG6817"/>
      <c r="AMH6817"/>
      <c r="AMI6817"/>
      <c r="AMJ6817"/>
    </row>
    <row r="6818" spans="1:1024" s="2" customFormat="1" ht="38.25" x14ac:dyDescent="0.25">
      <c r="A6818" s="10" t="s">
        <v>1462</v>
      </c>
      <c r="B6818" s="81">
        <v>11133</v>
      </c>
      <c r="C6818" s="10">
        <f>VLOOKUP(B6818,[1]Planilha8!$X$4:$Y$6629,2,0)</f>
        <v>2042465</v>
      </c>
      <c r="D6818" s="27" t="s">
        <v>1779</v>
      </c>
      <c r="E6818" s="12" t="str">
        <f>VLOOKUP(B6818,[1]Planilha8!$X$4:$Z$6629,3,0)</f>
        <v>AUDITÓRIO LUIZ RASSI – HGG</v>
      </c>
      <c r="F6818" s="12" t="str">
        <f>VLOOKUP(B6818,[1]Planilha8!$X$4:$AD$6629,7,0)</f>
        <v>BOM</v>
      </c>
      <c r="G6818" s="82">
        <v>43236</v>
      </c>
      <c r="H6818" s="83">
        <v>680</v>
      </c>
      <c r="I6818" s="15" t="s">
        <v>22</v>
      </c>
      <c r="J6818" s="84" t="s">
        <v>190</v>
      </c>
      <c r="K6818" s="85">
        <v>4</v>
      </c>
      <c r="L6818" s="86">
        <v>2018001523</v>
      </c>
      <c r="M6818" s="59">
        <v>43465</v>
      </c>
      <c r="N6818" s="60">
        <v>55.533333333333303</v>
      </c>
      <c r="O6818" s="87">
        <v>0.14000000000000001</v>
      </c>
      <c r="P6818" s="88">
        <v>1.16666666666667E-2</v>
      </c>
      <c r="Q6818" s="63">
        <v>7.93333333333333</v>
      </c>
      <c r="R6818" s="64">
        <v>63.466666666666697</v>
      </c>
      <c r="S6818" s="25">
        <v>616.53333333333296</v>
      </c>
      <c r="AMG6818"/>
      <c r="AMH6818"/>
      <c r="AMI6818"/>
      <c r="AMJ6818"/>
    </row>
    <row r="6819" spans="1:1024" s="2" customFormat="1" ht="38.25" x14ac:dyDescent="0.25">
      <c r="A6819" s="10" t="s">
        <v>1462</v>
      </c>
      <c r="B6819" s="81">
        <v>11134</v>
      </c>
      <c r="C6819" s="10">
        <f>VLOOKUP(B6819,[1]Planilha8!$X$4:$Y$6629,2,0)</f>
        <v>2042466</v>
      </c>
      <c r="D6819" s="27" t="s">
        <v>1779</v>
      </c>
      <c r="E6819" s="12" t="str">
        <f>VLOOKUP(B6819,[1]Planilha8!$X$4:$Z$6629,3,0)</f>
        <v>AUDITÓRIO LUIZ RASSI – HGG</v>
      </c>
      <c r="F6819" s="12" t="str">
        <f>VLOOKUP(B6819,[1]Planilha8!$X$4:$AD$6629,7,0)</f>
        <v>BOM</v>
      </c>
      <c r="G6819" s="82">
        <v>43236</v>
      </c>
      <c r="H6819" s="83">
        <v>680</v>
      </c>
      <c r="I6819" s="15" t="s">
        <v>22</v>
      </c>
      <c r="J6819" s="84" t="s">
        <v>190</v>
      </c>
      <c r="K6819" s="85">
        <v>4</v>
      </c>
      <c r="L6819" s="86">
        <v>2018001523</v>
      </c>
      <c r="M6819" s="59">
        <v>43465</v>
      </c>
      <c r="N6819" s="60">
        <v>55.533333333333303</v>
      </c>
      <c r="O6819" s="87">
        <v>0.14000000000000001</v>
      </c>
      <c r="P6819" s="88">
        <v>1.16666666666667E-2</v>
      </c>
      <c r="Q6819" s="63">
        <v>7.93333333333333</v>
      </c>
      <c r="R6819" s="64">
        <v>63.466666666666697</v>
      </c>
      <c r="S6819" s="25">
        <v>616.53333333333296</v>
      </c>
      <c r="AMG6819"/>
      <c r="AMH6819"/>
      <c r="AMI6819"/>
      <c r="AMJ6819"/>
    </row>
    <row r="6820" spans="1:1024" s="2" customFormat="1" ht="38.25" x14ac:dyDescent="0.25">
      <c r="A6820" s="10" t="s">
        <v>1462</v>
      </c>
      <c r="B6820" s="81">
        <v>11135</v>
      </c>
      <c r="C6820" s="10">
        <f>VLOOKUP(B6820,[1]Planilha8!$X$4:$Y$6629,2,0)</f>
        <v>2042467</v>
      </c>
      <c r="D6820" s="27" t="s">
        <v>1779</v>
      </c>
      <c r="E6820" s="12" t="str">
        <f>VLOOKUP(B6820,[1]Planilha8!$X$4:$Z$6629,3,0)</f>
        <v>AUDITÓRIO LUIZ RASSI – HGG</v>
      </c>
      <c r="F6820" s="12" t="str">
        <f>VLOOKUP(B6820,[1]Planilha8!$X$4:$AD$6629,7,0)</f>
        <v>BOM</v>
      </c>
      <c r="G6820" s="82">
        <v>43236</v>
      </c>
      <c r="H6820" s="83">
        <v>680</v>
      </c>
      <c r="I6820" s="15" t="s">
        <v>22</v>
      </c>
      <c r="J6820" s="84" t="s">
        <v>190</v>
      </c>
      <c r="K6820" s="85">
        <v>4</v>
      </c>
      <c r="L6820" s="86">
        <v>2018001523</v>
      </c>
      <c r="M6820" s="59">
        <v>43465</v>
      </c>
      <c r="N6820" s="60">
        <v>55.533333333333303</v>
      </c>
      <c r="O6820" s="87">
        <v>0.14000000000000001</v>
      </c>
      <c r="P6820" s="88">
        <v>1.16666666666667E-2</v>
      </c>
      <c r="Q6820" s="63">
        <v>7.93333333333333</v>
      </c>
      <c r="R6820" s="64">
        <v>63.466666666666697</v>
      </c>
      <c r="S6820" s="25">
        <v>616.53333333333296</v>
      </c>
      <c r="AMG6820"/>
      <c r="AMH6820"/>
      <c r="AMI6820"/>
      <c r="AMJ6820"/>
    </row>
    <row r="6821" spans="1:1024" s="2" customFormat="1" ht="25.5" x14ac:dyDescent="0.25">
      <c r="A6821" s="10" t="s">
        <v>1462</v>
      </c>
      <c r="B6821" s="81">
        <v>11122</v>
      </c>
      <c r="C6821" s="10">
        <f>VLOOKUP(B6821,[1]Planilha8!$X$4:$Y$6629,2,0)</f>
        <v>2042508</v>
      </c>
      <c r="D6821" s="27" t="s">
        <v>1780</v>
      </c>
      <c r="E6821" s="12" t="str">
        <f>VLOOKUP(B6821,[1]Planilha8!$X$4:$Z$6629,3,0)</f>
        <v>REABILITAÇÃO CARDÍACA</v>
      </c>
      <c r="F6821" s="12" t="str">
        <f>VLOOKUP(B6821,[1]Planilha8!$X$4:$AD$6629,7,0)</f>
        <v>BOM</v>
      </c>
      <c r="G6821" s="82">
        <v>43238</v>
      </c>
      <c r="H6821" s="83">
        <v>480</v>
      </c>
      <c r="I6821" s="15" t="s">
        <v>22</v>
      </c>
      <c r="J6821" s="84" t="s">
        <v>1781</v>
      </c>
      <c r="K6821" s="85">
        <v>145</v>
      </c>
      <c r="L6821" s="86">
        <v>2017005110</v>
      </c>
      <c r="M6821" s="59">
        <v>43465</v>
      </c>
      <c r="N6821" s="60">
        <v>39.200000000000003</v>
      </c>
      <c r="O6821" s="87">
        <v>0.14000000000000001</v>
      </c>
      <c r="P6821" s="88">
        <v>1.16666666666667E-2</v>
      </c>
      <c r="Q6821" s="63">
        <v>5.6</v>
      </c>
      <c r="R6821" s="64">
        <v>44.8</v>
      </c>
      <c r="S6821" s="25">
        <v>435.2</v>
      </c>
      <c r="AMG6821"/>
      <c r="AMH6821"/>
      <c r="AMI6821"/>
      <c r="AMJ6821"/>
    </row>
    <row r="6822" spans="1:1024" s="2" customFormat="1" ht="25.5" x14ac:dyDescent="0.25">
      <c r="A6822" s="10" t="s">
        <v>1462</v>
      </c>
      <c r="B6822" s="81">
        <v>11123</v>
      </c>
      <c r="C6822" s="10">
        <f>VLOOKUP(B6822,[1]Planilha8!$X$4:$Y$6629,2,0)</f>
        <v>2042509</v>
      </c>
      <c r="D6822" s="27" t="s">
        <v>1780</v>
      </c>
      <c r="E6822" s="12" t="str">
        <f>VLOOKUP(B6822,[1]Planilha8!$X$4:$Z$6629,3,0)</f>
        <v>REABILITAÇÃO CARDÍACA</v>
      </c>
      <c r="F6822" s="12" t="str">
        <f>VLOOKUP(B6822,[1]Planilha8!$X$4:$AD$6629,7,0)</f>
        <v>BOM</v>
      </c>
      <c r="G6822" s="82">
        <v>43238</v>
      </c>
      <c r="H6822" s="83">
        <v>480</v>
      </c>
      <c r="I6822" s="15" t="s">
        <v>22</v>
      </c>
      <c r="J6822" s="84" t="s">
        <v>1781</v>
      </c>
      <c r="K6822" s="85">
        <v>145</v>
      </c>
      <c r="L6822" s="86">
        <v>2017005110</v>
      </c>
      <c r="M6822" s="59">
        <v>43465</v>
      </c>
      <c r="N6822" s="60">
        <v>39.200000000000003</v>
      </c>
      <c r="O6822" s="87">
        <v>0.14000000000000001</v>
      </c>
      <c r="P6822" s="88">
        <v>1.16666666666667E-2</v>
      </c>
      <c r="Q6822" s="63">
        <v>5.6</v>
      </c>
      <c r="R6822" s="64">
        <v>44.8</v>
      </c>
      <c r="S6822" s="25">
        <v>435.2</v>
      </c>
      <c r="AMG6822"/>
      <c r="AMH6822"/>
      <c r="AMI6822"/>
      <c r="AMJ6822"/>
    </row>
    <row r="6823" spans="1:1024" s="2" customFormat="1" ht="25.5" x14ac:dyDescent="0.25">
      <c r="A6823" s="10" t="s">
        <v>1462</v>
      </c>
      <c r="B6823" s="81">
        <v>11124</v>
      </c>
      <c r="C6823" s="10">
        <f>VLOOKUP(B6823,[1]Planilha8!$X$4:$Y$6629,2,0)</f>
        <v>2042510</v>
      </c>
      <c r="D6823" s="27" t="s">
        <v>1780</v>
      </c>
      <c r="E6823" s="12" t="str">
        <f>VLOOKUP(B6823,[1]Planilha8!$X$4:$Z$6629,3,0)</f>
        <v>REABILITAÇÃO CARDÍACA</v>
      </c>
      <c r="F6823" s="12" t="str">
        <f>VLOOKUP(B6823,[1]Planilha8!$X$4:$AD$6629,7,0)</f>
        <v>BOM</v>
      </c>
      <c r="G6823" s="82">
        <v>43238</v>
      </c>
      <c r="H6823" s="83">
        <v>480</v>
      </c>
      <c r="I6823" s="15" t="s">
        <v>22</v>
      </c>
      <c r="J6823" s="84" t="s">
        <v>1781</v>
      </c>
      <c r="K6823" s="85">
        <v>145</v>
      </c>
      <c r="L6823" s="86">
        <v>2017005110</v>
      </c>
      <c r="M6823" s="59">
        <v>43465</v>
      </c>
      <c r="N6823" s="60">
        <v>39.200000000000003</v>
      </c>
      <c r="O6823" s="87">
        <v>0.14000000000000001</v>
      </c>
      <c r="P6823" s="88">
        <v>1.16666666666667E-2</v>
      </c>
      <c r="Q6823" s="63">
        <v>5.6</v>
      </c>
      <c r="R6823" s="64">
        <v>44.8</v>
      </c>
      <c r="S6823" s="25">
        <v>435.2</v>
      </c>
      <c r="AMG6823"/>
      <c r="AMH6823"/>
      <c r="AMI6823"/>
      <c r="AMJ6823"/>
    </row>
    <row r="6824" spans="1:1024" s="2" customFormat="1" ht="38.25" x14ac:dyDescent="0.25">
      <c r="A6824" s="10" t="s">
        <v>1462</v>
      </c>
      <c r="B6824" s="81">
        <v>8692</v>
      </c>
      <c r="C6824" s="10">
        <f>VLOOKUP(B6824,[1]Planilha8!$X$4:$Y$6629,2,0)</f>
        <v>2042545</v>
      </c>
      <c r="D6824" s="27" t="s">
        <v>1782</v>
      </c>
      <c r="E6824" s="12" t="str">
        <f>VLOOKUP(B6824,[1]Planilha8!$X$4:$Z$6629,3,0)</f>
        <v>CLÍNICA MÉDICA</v>
      </c>
      <c r="F6824" s="12" t="str">
        <f>VLOOKUP(B6824,[1]Planilha8!$X$4:$AD$6629,7,0)</f>
        <v>BOM</v>
      </c>
      <c r="G6824" s="82">
        <v>43250</v>
      </c>
      <c r="H6824" s="83">
        <v>230</v>
      </c>
      <c r="I6824" s="15" t="s">
        <v>22</v>
      </c>
      <c r="J6824" s="84" t="s">
        <v>1783</v>
      </c>
      <c r="K6824" s="85">
        <v>3971</v>
      </c>
      <c r="L6824" s="86">
        <v>2017003673</v>
      </c>
      <c r="M6824" s="59">
        <v>43465</v>
      </c>
      <c r="N6824" s="60">
        <v>22.808333333333302</v>
      </c>
      <c r="O6824" s="87">
        <v>0.17</v>
      </c>
      <c r="P6824" s="88">
        <v>1.4166666666666701E-2</v>
      </c>
      <c r="Q6824" s="63">
        <v>3.2583333333333302</v>
      </c>
      <c r="R6824" s="64">
        <v>26.066666666666698</v>
      </c>
      <c r="S6824" s="25">
        <v>203.933333333333</v>
      </c>
      <c r="AMG6824"/>
      <c r="AMH6824"/>
      <c r="AMI6824"/>
      <c r="AMJ6824"/>
    </row>
    <row r="6825" spans="1:1024" s="2" customFormat="1" ht="38.25" x14ac:dyDescent="0.25">
      <c r="A6825" s="10" t="s">
        <v>1462</v>
      </c>
      <c r="B6825" s="81">
        <v>8693</v>
      </c>
      <c r="C6825" s="10">
        <f>VLOOKUP(B6825,[1]Planilha8!$X$4:$Y$6629,2,0)</f>
        <v>2042546</v>
      </c>
      <c r="D6825" s="27" t="s">
        <v>1782</v>
      </c>
      <c r="E6825" s="12" t="str">
        <f>VLOOKUP(B6825,[1]Planilha8!$X$4:$Z$6629,3,0)</f>
        <v>CLÍNICA MÉDICA</v>
      </c>
      <c r="F6825" s="12" t="str">
        <f>VLOOKUP(B6825,[1]Planilha8!$X$4:$AD$6629,7,0)</f>
        <v>BOM</v>
      </c>
      <c r="G6825" s="82">
        <v>43250</v>
      </c>
      <c r="H6825" s="83">
        <v>230</v>
      </c>
      <c r="I6825" s="15" t="s">
        <v>22</v>
      </c>
      <c r="J6825" s="84" t="s">
        <v>1783</v>
      </c>
      <c r="K6825" s="85">
        <v>3971</v>
      </c>
      <c r="L6825" s="86">
        <v>2017003673</v>
      </c>
      <c r="M6825" s="59">
        <v>43465</v>
      </c>
      <c r="N6825" s="60">
        <v>22.808333333333302</v>
      </c>
      <c r="O6825" s="87">
        <v>0.17</v>
      </c>
      <c r="P6825" s="88">
        <v>1.4166666666666701E-2</v>
      </c>
      <c r="Q6825" s="63">
        <v>3.2583333333333302</v>
      </c>
      <c r="R6825" s="64">
        <v>26.066666666666698</v>
      </c>
      <c r="S6825" s="25">
        <v>203.933333333333</v>
      </c>
      <c r="AMG6825"/>
      <c r="AMH6825"/>
      <c r="AMI6825"/>
      <c r="AMJ6825"/>
    </row>
    <row r="6826" spans="1:1024" s="2" customFormat="1" ht="38.25" x14ac:dyDescent="0.25">
      <c r="A6826" s="10" t="s">
        <v>1462</v>
      </c>
      <c r="B6826" s="81">
        <v>8694</v>
      </c>
      <c r="C6826" s="10">
        <f>VLOOKUP(B6826,[1]Planilha8!$X$4:$Y$6629,2,0)</f>
        <v>2042547</v>
      </c>
      <c r="D6826" s="27" t="s">
        <v>1782</v>
      </c>
      <c r="E6826" s="12" t="str">
        <f>VLOOKUP(B6826,[1]Planilha8!$X$4:$Z$6629,3,0)</f>
        <v>AMBULATÓRIO</v>
      </c>
      <c r="F6826" s="12" t="str">
        <f>VLOOKUP(B6826,[1]Planilha8!$X$4:$AD$6629,7,0)</f>
        <v>BOM</v>
      </c>
      <c r="G6826" s="82">
        <v>43250</v>
      </c>
      <c r="H6826" s="83">
        <v>230</v>
      </c>
      <c r="I6826" s="15" t="s">
        <v>22</v>
      </c>
      <c r="J6826" s="84" t="s">
        <v>1783</v>
      </c>
      <c r="K6826" s="85">
        <v>3971</v>
      </c>
      <c r="L6826" s="86">
        <v>2017003673</v>
      </c>
      <c r="M6826" s="59">
        <v>43465</v>
      </c>
      <c r="N6826" s="60">
        <v>22.808333333333302</v>
      </c>
      <c r="O6826" s="87">
        <v>0.17</v>
      </c>
      <c r="P6826" s="88">
        <v>1.4166666666666701E-2</v>
      </c>
      <c r="Q6826" s="63">
        <v>3.2583333333333302</v>
      </c>
      <c r="R6826" s="64">
        <v>26.066666666666698</v>
      </c>
      <c r="S6826" s="25">
        <v>203.933333333333</v>
      </c>
      <c r="AMG6826"/>
      <c r="AMH6826"/>
      <c r="AMI6826"/>
      <c r="AMJ6826"/>
    </row>
    <row r="6827" spans="1:1024" s="2" customFormat="1" ht="38.25" x14ac:dyDescent="0.25">
      <c r="A6827" s="10" t="s">
        <v>1462</v>
      </c>
      <c r="B6827" s="81">
        <v>8695</v>
      </c>
      <c r="C6827" s="10">
        <f>VLOOKUP(B6827,[1]Planilha8!$X$4:$Y$6629,2,0)</f>
        <v>2042548</v>
      </c>
      <c r="D6827" s="27" t="s">
        <v>1782</v>
      </c>
      <c r="E6827" s="12" t="str">
        <f>VLOOKUP(B6827,[1]Planilha8!$X$4:$Z$6629,3,0)</f>
        <v>APOIO AO DIAGNÓSTICO</v>
      </c>
      <c r="F6827" s="12" t="str">
        <f>VLOOKUP(B6827,[1]Planilha8!$X$4:$AD$6629,7,0)</f>
        <v>BOM</v>
      </c>
      <c r="G6827" s="82">
        <v>43250</v>
      </c>
      <c r="H6827" s="83">
        <v>230</v>
      </c>
      <c r="I6827" s="15" t="s">
        <v>22</v>
      </c>
      <c r="J6827" s="84" t="s">
        <v>1783</v>
      </c>
      <c r="K6827" s="85">
        <v>3971</v>
      </c>
      <c r="L6827" s="86">
        <v>2017003673</v>
      </c>
      <c r="M6827" s="59">
        <v>43465</v>
      </c>
      <c r="N6827" s="60">
        <v>22.808333333333302</v>
      </c>
      <c r="O6827" s="87">
        <v>0.17</v>
      </c>
      <c r="P6827" s="88">
        <v>1.4166666666666701E-2</v>
      </c>
      <c r="Q6827" s="63">
        <v>3.2583333333333302</v>
      </c>
      <c r="R6827" s="64">
        <v>26.066666666666698</v>
      </c>
      <c r="S6827" s="25">
        <v>203.933333333333</v>
      </c>
      <c r="AMG6827"/>
      <c r="AMH6827"/>
      <c r="AMI6827"/>
      <c r="AMJ6827"/>
    </row>
    <row r="6828" spans="1:1024" s="2" customFormat="1" ht="38.25" x14ac:dyDescent="0.25">
      <c r="A6828" s="10" t="s">
        <v>1462</v>
      </c>
      <c r="B6828" s="81">
        <v>8696</v>
      </c>
      <c r="C6828" s="10">
        <f>VLOOKUP(B6828,[1]Planilha8!$X$4:$Y$6629,2,0)</f>
        <v>2042549</v>
      </c>
      <c r="D6828" s="27" t="s">
        <v>1782</v>
      </c>
      <c r="E6828" s="12" t="str">
        <f>VLOOKUP(B6828,[1]Planilha8!$X$4:$Z$6629,3,0)</f>
        <v>AMBULATÓRIO</v>
      </c>
      <c r="F6828" s="12" t="str">
        <f>VLOOKUP(B6828,[1]Planilha8!$X$4:$AD$6629,7,0)</f>
        <v>BOM</v>
      </c>
      <c r="G6828" s="82">
        <v>43250</v>
      </c>
      <c r="H6828" s="83">
        <v>230</v>
      </c>
      <c r="I6828" s="15" t="s">
        <v>22</v>
      </c>
      <c r="J6828" s="84" t="s">
        <v>1783</v>
      </c>
      <c r="K6828" s="85">
        <v>3971</v>
      </c>
      <c r="L6828" s="86">
        <v>2017003673</v>
      </c>
      <c r="M6828" s="59">
        <v>43465</v>
      </c>
      <c r="N6828" s="60">
        <v>22.808333333333302</v>
      </c>
      <c r="O6828" s="87">
        <v>0.17</v>
      </c>
      <c r="P6828" s="88">
        <v>1.4166666666666701E-2</v>
      </c>
      <c r="Q6828" s="63">
        <v>3.2583333333333302</v>
      </c>
      <c r="R6828" s="64">
        <v>26.066666666666698</v>
      </c>
      <c r="S6828" s="25">
        <v>203.933333333333</v>
      </c>
      <c r="AMG6828"/>
      <c r="AMH6828"/>
      <c r="AMI6828"/>
      <c r="AMJ6828"/>
    </row>
    <row r="6829" spans="1:1024" s="2" customFormat="1" ht="38.25" x14ac:dyDescent="0.25">
      <c r="A6829" s="10" t="s">
        <v>1462</v>
      </c>
      <c r="B6829" s="81">
        <v>8697</v>
      </c>
      <c r="C6829" s="10">
        <f>VLOOKUP(B6829,[1]Planilha8!$X$4:$Y$6629,2,0)</f>
        <v>2042550</v>
      </c>
      <c r="D6829" s="27" t="s">
        <v>1782</v>
      </c>
      <c r="E6829" s="12" t="str">
        <f>VLOOKUP(B6829,[1]Planilha8!$X$4:$Z$6629,3,0)</f>
        <v>GALPÃO ALMOXARIFADO</v>
      </c>
      <c r="F6829" s="12" t="str">
        <f>VLOOKUP(B6829,[1]Planilha8!$X$4:$AD$6629,7,0)</f>
        <v>SUCATA</v>
      </c>
      <c r="G6829" s="82">
        <v>43250</v>
      </c>
      <c r="H6829" s="83">
        <v>230</v>
      </c>
      <c r="I6829" s="15" t="s">
        <v>22</v>
      </c>
      <c r="J6829" s="84" t="s">
        <v>1783</v>
      </c>
      <c r="K6829" s="85">
        <v>3971</v>
      </c>
      <c r="L6829" s="86">
        <v>2017003673</v>
      </c>
      <c r="M6829" s="59">
        <v>43465</v>
      </c>
      <c r="N6829" s="60">
        <v>22.808333333333302</v>
      </c>
      <c r="O6829" s="87">
        <v>0.17</v>
      </c>
      <c r="P6829" s="88">
        <v>1.4166666666666701E-2</v>
      </c>
      <c r="Q6829" s="63">
        <v>3.2583333333333302</v>
      </c>
      <c r="R6829" s="64">
        <v>26.066666666666698</v>
      </c>
      <c r="S6829" s="25">
        <v>203.933333333333</v>
      </c>
      <c r="AMG6829"/>
      <c r="AMH6829"/>
      <c r="AMI6829"/>
      <c r="AMJ6829"/>
    </row>
    <row r="6830" spans="1:1024" s="2" customFormat="1" ht="38.25" x14ac:dyDescent="0.25">
      <c r="A6830" s="10" t="s">
        <v>1462</v>
      </c>
      <c r="B6830" s="81">
        <v>8698</v>
      </c>
      <c r="C6830" s="10">
        <f>VLOOKUP(B6830,[1]Planilha8!$X$4:$Y$6629,2,0)</f>
        <v>2042551</v>
      </c>
      <c r="D6830" s="27" t="s">
        <v>1782</v>
      </c>
      <c r="E6830" s="12" t="str">
        <f>VLOOKUP(B6830,[1]Planilha8!$X$4:$Z$6629,3,0)</f>
        <v>AMBULATÓRIO</v>
      </c>
      <c r="F6830" s="12" t="str">
        <f>VLOOKUP(B6830,[1]Planilha8!$X$4:$AD$6629,7,0)</f>
        <v>BOM</v>
      </c>
      <c r="G6830" s="82">
        <v>43250</v>
      </c>
      <c r="H6830" s="83">
        <v>230</v>
      </c>
      <c r="I6830" s="15" t="s">
        <v>22</v>
      </c>
      <c r="J6830" s="84" t="s">
        <v>1783</v>
      </c>
      <c r="K6830" s="85">
        <v>3971</v>
      </c>
      <c r="L6830" s="86">
        <v>2017003673</v>
      </c>
      <c r="M6830" s="59">
        <v>43465</v>
      </c>
      <c r="N6830" s="60">
        <v>22.808333333333302</v>
      </c>
      <c r="O6830" s="87">
        <v>0.17</v>
      </c>
      <c r="P6830" s="88">
        <v>1.4166666666666701E-2</v>
      </c>
      <c r="Q6830" s="63">
        <v>3.2583333333333302</v>
      </c>
      <c r="R6830" s="64">
        <v>26.066666666666698</v>
      </c>
      <c r="S6830" s="25">
        <v>203.933333333333</v>
      </c>
      <c r="AMG6830"/>
      <c r="AMH6830"/>
      <c r="AMI6830"/>
      <c r="AMJ6830"/>
    </row>
    <row r="6831" spans="1:1024" s="2" customFormat="1" ht="38.25" x14ac:dyDescent="0.25">
      <c r="A6831" s="10" t="s">
        <v>1462</v>
      </c>
      <c r="B6831" s="81">
        <v>8699</v>
      </c>
      <c r="C6831" s="10">
        <f>VLOOKUP(B6831,[1]Planilha8!$X$4:$Y$6629,2,0)</f>
        <v>2042552</v>
      </c>
      <c r="D6831" s="27" t="s">
        <v>1782</v>
      </c>
      <c r="E6831" s="12" t="str">
        <f>VLOOKUP(B6831,[1]Planilha8!$X$4:$Z$6629,3,0)</f>
        <v>AMBULATÓRIO</v>
      </c>
      <c r="F6831" s="12" t="str">
        <f>VLOOKUP(B6831,[1]Planilha8!$X$4:$AD$6629,7,0)</f>
        <v>BOM</v>
      </c>
      <c r="G6831" s="82">
        <v>43250</v>
      </c>
      <c r="H6831" s="83">
        <v>230</v>
      </c>
      <c r="I6831" s="15" t="s">
        <v>22</v>
      </c>
      <c r="J6831" s="84" t="s">
        <v>1783</v>
      </c>
      <c r="K6831" s="85">
        <v>3971</v>
      </c>
      <c r="L6831" s="86">
        <v>2017003673</v>
      </c>
      <c r="M6831" s="59">
        <v>43465</v>
      </c>
      <c r="N6831" s="60">
        <v>22.808333333333302</v>
      </c>
      <c r="O6831" s="87">
        <v>0.17</v>
      </c>
      <c r="P6831" s="88">
        <v>1.4166666666666701E-2</v>
      </c>
      <c r="Q6831" s="63">
        <v>3.2583333333333302</v>
      </c>
      <c r="R6831" s="64">
        <v>26.066666666666698</v>
      </c>
      <c r="S6831" s="25">
        <v>203.933333333333</v>
      </c>
      <c r="AMG6831"/>
      <c r="AMH6831"/>
      <c r="AMI6831"/>
      <c r="AMJ6831"/>
    </row>
    <row r="6832" spans="1:1024" s="2" customFormat="1" ht="38.25" x14ac:dyDescent="0.25">
      <c r="A6832" s="10" t="s">
        <v>1462</v>
      </c>
      <c r="B6832" s="81">
        <v>8700</v>
      </c>
      <c r="C6832" s="10">
        <f>VLOOKUP(B6832,[1]Planilha8!$X$4:$Y$6629,2,0)</f>
        <v>2042553</v>
      </c>
      <c r="D6832" s="27" t="s">
        <v>1782</v>
      </c>
      <c r="E6832" s="12" t="str">
        <f>VLOOKUP(B6832,[1]Planilha8!$X$4:$Z$6629,3,0)</f>
        <v>GALPÃO ALMOXARIFADO</v>
      </c>
      <c r="F6832" s="12" t="str">
        <f>VLOOKUP(B6832,[1]Planilha8!$X$4:$AD$6629,7,0)</f>
        <v>SUCATA</v>
      </c>
      <c r="G6832" s="82">
        <v>43250</v>
      </c>
      <c r="H6832" s="83">
        <v>230</v>
      </c>
      <c r="I6832" s="15" t="s">
        <v>22</v>
      </c>
      <c r="J6832" s="84" t="s">
        <v>1783</v>
      </c>
      <c r="K6832" s="85">
        <v>3971</v>
      </c>
      <c r="L6832" s="86">
        <v>2017003673</v>
      </c>
      <c r="M6832" s="59">
        <v>43465</v>
      </c>
      <c r="N6832" s="60">
        <v>22.808333333333302</v>
      </c>
      <c r="O6832" s="87">
        <v>0.17</v>
      </c>
      <c r="P6832" s="88">
        <v>1.4166666666666701E-2</v>
      </c>
      <c r="Q6832" s="63">
        <v>3.2583333333333302</v>
      </c>
      <c r="R6832" s="64">
        <v>26.066666666666698</v>
      </c>
      <c r="S6832" s="25">
        <v>203.933333333333</v>
      </c>
      <c r="AMG6832"/>
      <c r="AMH6832"/>
      <c r="AMI6832"/>
      <c r="AMJ6832"/>
    </row>
    <row r="6833" spans="1:1024" s="2" customFormat="1" ht="38.25" x14ac:dyDescent="0.25">
      <c r="A6833" s="10" t="s">
        <v>1462</v>
      </c>
      <c r="B6833" s="81">
        <v>9780</v>
      </c>
      <c r="C6833" s="10">
        <f>VLOOKUP(B6833,[1]Planilha8!$X$4:$Y$6629,2,0)</f>
        <v>2042528</v>
      </c>
      <c r="D6833" s="27" t="s">
        <v>1784</v>
      </c>
      <c r="E6833" s="12" t="str">
        <f>VLOOKUP(B6833,[1]Planilha8!$X$4:$Z$6629,3,0)</f>
        <v>CLÍNICA CIRURGICA</v>
      </c>
      <c r="F6833" s="12" t="str">
        <f>VLOOKUP(B6833,[1]Planilha8!$X$4:$AD$6629,7,0)</f>
        <v>BOM</v>
      </c>
      <c r="G6833" s="82">
        <v>43250</v>
      </c>
      <c r="H6833" s="83">
        <v>245</v>
      </c>
      <c r="I6833" s="15" t="s">
        <v>22</v>
      </c>
      <c r="J6833" s="84" t="s">
        <v>1783</v>
      </c>
      <c r="K6833" s="85">
        <v>3971</v>
      </c>
      <c r="L6833" s="86">
        <v>2017003673</v>
      </c>
      <c r="M6833" s="59">
        <v>43465</v>
      </c>
      <c r="N6833" s="60">
        <v>24.295833333333299</v>
      </c>
      <c r="O6833" s="87">
        <v>0.17</v>
      </c>
      <c r="P6833" s="88">
        <v>1.4166666666666701E-2</v>
      </c>
      <c r="Q6833" s="63">
        <v>3.4708333333333301</v>
      </c>
      <c r="R6833" s="64">
        <v>27.766666666666701</v>
      </c>
      <c r="S6833" s="25">
        <v>217.23333333333301</v>
      </c>
      <c r="AMG6833"/>
      <c r="AMH6833"/>
      <c r="AMI6833"/>
      <c r="AMJ6833"/>
    </row>
    <row r="6834" spans="1:1024" s="2" customFormat="1" ht="38.25" x14ac:dyDescent="0.25">
      <c r="A6834" s="10" t="s">
        <v>1462</v>
      </c>
      <c r="B6834" s="81">
        <v>9781</v>
      </c>
      <c r="C6834" s="10">
        <f>VLOOKUP(B6834,[1]Planilha8!$X$4:$Y$6629,2,0)</f>
        <v>2042529</v>
      </c>
      <c r="D6834" s="27" t="s">
        <v>1784</v>
      </c>
      <c r="E6834" s="12" t="str">
        <f>VLOOKUP(B6834,[1]Planilha8!$X$4:$Z$6629,3,0)</f>
        <v>CLÍNICA CIRURGICA</v>
      </c>
      <c r="F6834" s="12" t="str">
        <f>VLOOKUP(B6834,[1]Planilha8!$X$4:$AD$6629,7,0)</f>
        <v>BOM</v>
      </c>
      <c r="G6834" s="82">
        <v>43250</v>
      </c>
      <c r="H6834" s="83">
        <v>245</v>
      </c>
      <c r="I6834" s="15" t="s">
        <v>22</v>
      </c>
      <c r="J6834" s="84" t="s">
        <v>1783</v>
      </c>
      <c r="K6834" s="85">
        <v>3971</v>
      </c>
      <c r="L6834" s="86">
        <v>2017003673</v>
      </c>
      <c r="M6834" s="59">
        <v>43465</v>
      </c>
      <c r="N6834" s="60">
        <v>24.295833333333299</v>
      </c>
      <c r="O6834" s="87">
        <v>0.17</v>
      </c>
      <c r="P6834" s="88">
        <v>1.4166666666666701E-2</v>
      </c>
      <c r="Q6834" s="63">
        <v>3.4708333333333301</v>
      </c>
      <c r="R6834" s="64">
        <v>27.766666666666701</v>
      </c>
      <c r="S6834" s="25">
        <v>217.23333333333301</v>
      </c>
      <c r="AMG6834"/>
      <c r="AMH6834"/>
      <c r="AMI6834"/>
      <c r="AMJ6834"/>
    </row>
    <row r="6835" spans="1:1024" s="2" customFormat="1" ht="38.25" x14ac:dyDescent="0.25">
      <c r="A6835" s="10" t="s">
        <v>1462</v>
      </c>
      <c r="B6835" s="81">
        <v>9782</v>
      </c>
      <c r="C6835" s="10">
        <f>VLOOKUP(B6835,[1]Planilha8!$X$4:$Y$6629,2,0)</f>
        <v>2042530</v>
      </c>
      <c r="D6835" s="27" t="s">
        <v>1784</v>
      </c>
      <c r="E6835" s="12" t="str">
        <f>VLOOKUP(B6835,[1]Planilha8!$X$4:$Z$6629,3,0)</f>
        <v>GALPÃO ALMOXARIFADO</v>
      </c>
      <c r="F6835" s="12" t="str">
        <f>VLOOKUP(B6835,[1]Planilha8!$X$4:$AD$6629,7,0)</f>
        <v>BOM</v>
      </c>
      <c r="G6835" s="82">
        <v>43250</v>
      </c>
      <c r="H6835" s="83">
        <v>245</v>
      </c>
      <c r="I6835" s="15" t="s">
        <v>22</v>
      </c>
      <c r="J6835" s="84" t="s">
        <v>1783</v>
      </c>
      <c r="K6835" s="85">
        <v>3971</v>
      </c>
      <c r="L6835" s="86">
        <v>2017003673</v>
      </c>
      <c r="M6835" s="59">
        <v>43465</v>
      </c>
      <c r="N6835" s="60">
        <v>24.295833333333299</v>
      </c>
      <c r="O6835" s="87">
        <v>0.17</v>
      </c>
      <c r="P6835" s="88">
        <v>1.4166666666666701E-2</v>
      </c>
      <c r="Q6835" s="63">
        <v>3.4708333333333301</v>
      </c>
      <c r="R6835" s="64">
        <v>27.766666666666701</v>
      </c>
      <c r="S6835" s="25">
        <v>217.23333333333301</v>
      </c>
      <c r="AMG6835"/>
      <c r="AMH6835"/>
      <c r="AMI6835"/>
      <c r="AMJ6835"/>
    </row>
    <row r="6836" spans="1:1024" s="2" customFormat="1" ht="38.25" x14ac:dyDescent="0.25">
      <c r="A6836" s="10" t="s">
        <v>1462</v>
      </c>
      <c r="B6836" s="81">
        <v>9783</v>
      </c>
      <c r="C6836" s="10">
        <f>VLOOKUP(B6836,[1]Planilha8!$X$4:$Y$6629,2,0)</f>
        <v>2042531</v>
      </c>
      <c r="D6836" s="27" t="s">
        <v>1784</v>
      </c>
      <c r="E6836" s="12" t="str">
        <f>VLOOKUP(B6836,[1]Planilha8!$X$4:$Z$6629,3,0)</f>
        <v>CLÍNICA CIRURGICA</v>
      </c>
      <c r="F6836" s="12" t="str">
        <f>VLOOKUP(B6836,[1]Planilha8!$X$4:$AD$6629,7,0)</f>
        <v>BOM</v>
      </c>
      <c r="G6836" s="82">
        <v>43250</v>
      </c>
      <c r="H6836" s="83">
        <v>245</v>
      </c>
      <c r="I6836" s="15" t="s">
        <v>22</v>
      </c>
      <c r="J6836" s="84" t="s">
        <v>1783</v>
      </c>
      <c r="K6836" s="85">
        <v>3971</v>
      </c>
      <c r="L6836" s="86">
        <v>2017003673</v>
      </c>
      <c r="M6836" s="59">
        <v>43465</v>
      </c>
      <c r="N6836" s="60">
        <v>24.295833333333299</v>
      </c>
      <c r="O6836" s="87">
        <v>0.17</v>
      </c>
      <c r="P6836" s="88">
        <v>1.4166666666666701E-2</v>
      </c>
      <c r="Q6836" s="63">
        <v>3.4708333333333301</v>
      </c>
      <c r="R6836" s="64">
        <v>27.766666666666701</v>
      </c>
      <c r="S6836" s="25">
        <v>217.23333333333301</v>
      </c>
      <c r="AMG6836"/>
      <c r="AMH6836"/>
      <c r="AMI6836"/>
      <c r="AMJ6836"/>
    </row>
    <row r="6837" spans="1:1024" s="2" customFormat="1" ht="38.25" x14ac:dyDescent="0.25">
      <c r="A6837" s="10" t="s">
        <v>1462</v>
      </c>
      <c r="B6837" s="81">
        <v>9784</v>
      </c>
      <c r="C6837" s="10">
        <f>VLOOKUP(B6837,[1]Planilha8!$X$4:$Y$6629,2,0)</f>
        <v>2042532</v>
      </c>
      <c r="D6837" s="27" t="s">
        <v>1784</v>
      </c>
      <c r="E6837" s="12" t="str">
        <f>VLOOKUP(B6837,[1]Planilha8!$X$4:$Z$6629,3,0)</f>
        <v>CLÍNICA CIRURGICA</v>
      </c>
      <c r="F6837" s="12" t="str">
        <f>VLOOKUP(B6837,[1]Planilha8!$X$4:$AD$6629,7,0)</f>
        <v>BOM</v>
      </c>
      <c r="G6837" s="82">
        <v>43250</v>
      </c>
      <c r="H6837" s="83">
        <v>245</v>
      </c>
      <c r="I6837" s="15" t="s">
        <v>22</v>
      </c>
      <c r="J6837" s="84" t="s">
        <v>1783</v>
      </c>
      <c r="K6837" s="85">
        <v>3971</v>
      </c>
      <c r="L6837" s="86">
        <v>2017003673</v>
      </c>
      <c r="M6837" s="59">
        <v>43465</v>
      </c>
      <c r="N6837" s="60">
        <v>24.295833333333299</v>
      </c>
      <c r="O6837" s="87">
        <v>0.17</v>
      </c>
      <c r="P6837" s="88">
        <v>1.4166666666666701E-2</v>
      </c>
      <c r="Q6837" s="63">
        <v>3.4708333333333301</v>
      </c>
      <c r="R6837" s="64">
        <v>27.766666666666701</v>
      </c>
      <c r="S6837" s="25">
        <v>217.23333333333301</v>
      </c>
      <c r="AMG6837"/>
      <c r="AMH6837"/>
      <c r="AMI6837"/>
      <c r="AMJ6837"/>
    </row>
    <row r="6838" spans="1:1024" s="2" customFormat="1" ht="38.25" x14ac:dyDescent="0.25">
      <c r="A6838" s="10" t="s">
        <v>1462</v>
      </c>
      <c r="B6838" s="81">
        <v>9785</v>
      </c>
      <c r="C6838" s="10">
        <f>VLOOKUP(B6838,[1]Planilha8!$X$4:$Y$6629,2,0)</f>
        <v>2042533</v>
      </c>
      <c r="D6838" s="27" t="s">
        <v>1784</v>
      </c>
      <c r="E6838" s="12" t="str">
        <f>VLOOKUP(B6838,[1]Planilha8!$X$4:$Z$6629,3,0)</f>
        <v>CLÍNICA CIRURGICA</v>
      </c>
      <c r="F6838" s="12" t="str">
        <f>VLOOKUP(B6838,[1]Planilha8!$X$4:$AD$6629,7,0)</f>
        <v>BOM</v>
      </c>
      <c r="G6838" s="82">
        <v>43250</v>
      </c>
      <c r="H6838" s="83">
        <v>245</v>
      </c>
      <c r="I6838" s="15" t="s">
        <v>22</v>
      </c>
      <c r="J6838" s="84" t="s">
        <v>1783</v>
      </c>
      <c r="K6838" s="85">
        <v>3971</v>
      </c>
      <c r="L6838" s="86">
        <v>2017003673</v>
      </c>
      <c r="M6838" s="59">
        <v>43465</v>
      </c>
      <c r="N6838" s="60">
        <v>24.295833333333299</v>
      </c>
      <c r="O6838" s="87">
        <v>0.17</v>
      </c>
      <c r="P6838" s="88">
        <v>1.4166666666666701E-2</v>
      </c>
      <c r="Q6838" s="63">
        <v>3.4708333333333301</v>
      </c>
      <c r="R6838" s="64">
        <v>27.766666666666701</v>
      </c>
      <c r="S6838" s="25">
        <v>217.23333333333301</v>
      </c>
      <c r="AMG6838"/>
      <c r="AMH6838"/>
      <c r="AMI6838"/>
      <c r="AMJ6838"/>
    </row>
    <row r="6839" spans="1:1024" s="2" customFormat="1" ht="38.25" x14ac:dyDescent="0.25">
      <c r="A6839" s="10" t="s">
        <v>1462</v>
      </c>
      <c r="B6839" s="81">
        <v>9786</v>
      </c>
      <c r="C6839" s="10">
        <f>VLOOKUP(B6839,[1]Planilha8!$X$4:$Y$6629,2,0)</f>
        <v>2042534</v>
      </c>
      <c r="D6839" s="27" t="s">
        <v>1784</v>
      </c>
      <c r="E6839" s="12" t="str">
        <f>VLOOKUP(B6839,[1]Planilha8!$X$4:$Z$6629,3,0)</f>
        <v>CLÍNICA CIRURGICA</v>
      </c>
      <c r="F6839" s="12" t="str">
        <f>VLOOKUP(B6839,[1]Planilha8!$X$4:$AD$6629,7,0)</f>
        <v>BOM</v>
      </c>
      <c r="G6839" s="82">
        <v>43250</v>
      </c>
      <c r="H6839" s="83">
        <v>245</v>
      </c>
      <c r="I6839" s="15" t="s">
        <v>22</v>
      </c>
      <c r="J6839" s="84" t="s">
        <v>1783</v>
      </c>
      <c r="K6839" s="85">
        <v>3971</v>
      </c>
      <c r="L6839" s="86">
        <v>2017003673</v>
      </c>
      <c r="M6839" s="59">
        <v>43465</v>
      </c>
      <c r="N6839" s="60">
        <v>24.295833333333299</v>
      </c>
      <c r="O6839" s="87">
        <v>0.17</v>
      </c>
      <c r="P6839" s="88">
        <v>1.4166666666666701E-2</v>
      </c>
      <c r="Q6839" s="63">
        <v>3.4708333333333301</v>
      </c>
      <c r="R6839" s="64">
        <v>27.766666666666701</v>
      </c>
      <c r="S6839" s="25">
        <v>217.23333333333301</v>
      </c>
      <c r="AMG6839"/>
      <c r="AMH6839"/>
      <c r="AMI6839"/>
      <c r="AMJ6839"/>
    </row>
    <row r="6840" spans="1:1024" s="2" customFormat="1" ht="38.25" x14ac:dyDescent="0.25">
      <c r="A6840" s="10" t="s">
        <v>1462</v>
      </c>
      <c r="B6840" s="81">
        <v>9787</v>
      </c>
      <c r="C6840" s="10">
        <f>VLOOKUP(B6840,[1]Planilha8!$X$4:$Y$6629,2,0)</f>
        <v>2042535</v>
      </c>
      <c r="D6840" s="27" t="s">
        <v>1784</v>
      </c>
      <c r="E6840" s="12" t="str">
        <f>VLOOKUP(B6840,[1]Planilha8!$X$4:$Z$6629,3,0)</f>
        <v>GALPÃO ALMOXARIFADO</v>
      </c>
      <c r="F6840" s="12" t="str">
        <f>VLOOKUP(B6840,[1]Planilha8!$X$4:$AD$6629,7,0)</f>
        <v>SUCATA</v>
      </c>
      <c r="G6840" s="82">
        <v>43250</v>
      </c>
      <c r="H6840" s="83">
        <v>245</v>
      </c>
      <c r="I6840" s="15" t="s">
        <v>22</v>
      </c>
      <c r="J6840" s="84" t="s">
        <v>1783</v>
      </c>
      <c r="K6840" s="85">
        <v>3971</v>
      </c>
      <c r="L6840" s="86">
        <v>2017003673</v>
      </c>
      <c r="M6840" s="59">
        <v>43465</v>
      </c>
      <c r="N6840" s="60">
        <v>24.295833333333299</v>
      </c>
      <c r="O6840" s="87">
        <v>0.17</v>
      </c>
      <c r="P6840" s="88">
        <v>1.4166666666666701E-2</v>
      </c>
      <c r="Q6840" s="63">
        <v>3.4708333333333301</v>
      </c>
      <c r="R6840" s="64">
        <v>27.766666666666701</v>
      </c>
      <c r="S6840" s="25">
        <v>217.23333333333301</v>
      </c>
      <c r="AMG6840"/>
      <c r="AMH6840"/>
      <c r="AMI6840"/>
      <c r="AMJ6840"/>
    </row>
    <row r="6841" spans="1:1024" s="2" customFormat="1" ht="38.25" x14ac:dyDescent="0.25">
      <c r="A6841" s="10" t="s">
        <v>1462</v>
      </c>
      <c r="B6841" s="81">
        <v>9788</v>
      </c>
      <c r="C6841" s="10">
        <f>VLOOKUP(B6841,[1]Planilha8!$X$4:$Y$6629,2,0)</f>
        <v>2042536</v>
      </c>
      <c r="D6841" s="27" t="s">
        <v>1784</v>
      </c>
      <c r="E6841" s="12" t="str">
        <f>VLOOKUP(B6841,[1]Planilha8!$X$4:$Z$6629,3,0)</f>
        <v>CLÍNICA CIRURGICA</v>
      </c>
      <c r="F6841" s="12" t="str">
        <f>VLOOKUP(B6841,[1]Planilha8!$X$4:$AD$6629,7,0)</f>
        <v>BOM</v>
      </c>
      <c r="G6841" s="82">
        <v>43250</v>
      </c>
      <c r="H6841" s="83">
        <v>245</v>
      </c>
      <c r="I6841" s="15" t="s">
        <v>22</v>
      </c>
      <c r="J6841" s="84" t="s">
        <v>1783</v>
      </c>
      <c r="K6841" s="85">
        <v>3971</v>
      </c>
      <c r="L6841" s="86">
        <v>2017003673</v>
      </c>
      <c r="M6841" s="59">
        <v>43465</v>
      </c>
      <c r="N6841" s="60">
        <v>24.295833333333299</v>
      </c>
      <c r="O6841" s="87">
        <v>0.17</v>
      </c>
      <c r="P6841" s="88">
        <v>1.4166666666666701E-2</v>
      </c>
      <c r="Q6841" s="63">
        <v>3.4708333333333301</v>
      </c>
      <c r="R6841" s="64">
        <v>27.766666666666701</v>
      </c>
      <c r="S6841" s="25">
        <v>217.23333333333301</v>
      </c>
      <c r="AMG6841"/>
      <c r="AMH6841"/>
      <c r="AMI6841"/>
      <c r="AMJ6841"/>
    </row>
    <row r="6842" spans="1:1024" s="2" customFormat="1" ht="38.25" x14ac:dyDescent="0.25">
      <c r="A6842" s="10" t="s">
        <v>1462</v>
      </c>
      <c r="B6842" s="81">
        <v>9789</v>
      </c>
      <c r="C6842" s="10">
        <f>VLOOKUP(B6842,[1]Planilha8!$X$4:$Y$6629,2,0)</f>
        <v>2042537</v>
      </c>
      <c r="D6842" s="27" t="s">
        <v>1784</v>
      </c>
      <c r="E6842" s="12" t="str">
        <f>VLOOKUP(B6842,[1]Planilha8!$X$4:$Z$6629,3,0)</f>
        <v>CLÍNICA CIRURGICA</v>
      </c>
      <c r="F6842" s="12" t="str">
        <f>VLOOKUP(B6842,[1]Planilha8!$X$4:$AD$6629,7,0)</f>
        <v>BOM</v>
      </c>
      <c r="G6842" s="82">
        <v>43250</v>
      </c>
      <c r="H6842" s="83">
        <v>245</v>
      </c>
      <c r="I6842" s="15" t="s">
        <v>22</v>
      </c>
      <c r="J6842" s="84" t="s">
        <v>1783</v>
      </c>
      <c r="K6842" s="85">
        <v>3971</v>
      </c>
      <c r="L6842" s="86">
        <v>2017003673</v>
      </c>
      <c r="M6842" s="59">
        <v>43465</v>
      </c>
      <c r="N6842" s="60">
        <v>24.295833333333299</v>
      </c>
      <c r="O6842" s="87">
        <v>0.17</v>
      </c>
      <c r="P6842" s="88">
        <v>1.4166666666666701E-2</v>
      </c>
      <c r="Q6842" s="63">
        <v>3.4708333333333301</v>
      </c>
      <c r="R6842" s="64">
        <v>27.766666666666701</v>
      </c>
      <c r="S6842" s="25">
        <v>217.23333333333301</v>
      </c>
      <c r="AMG6842"/>
      <c r="AMH6842"/>
      <c r="AMI6842"/>
      <c r="AMJ6842"/>
    </row>
    <row r="6843" spans="1:1024" s="2" customFormat="1" ht="38.25" x14ac:dyDescent="0.25">
      <c r="A6843" s="10" t="s">
        <v>1462</v>
      </c>
      <c r="B6843" s="81">
        <v>9790</v>
      </c>
      <c r="C6843" s="10">
        <f>VLOOKUP(B6843,[1]Planilha8!$X$4:$Y$6629,2,0)</f>
        <v>2042538</v>
      </c>
      <c r="D6843" s="27" t="s">
        <v>1784</v>
      </c>
      <c r="E6843" s="12" t="str">
        <f>VLOOKUP(B6843,[1]Planilha8!$X$4:$Z$6629,3,0)</f>
        <v>GALPÃO ALMOXARIFADO</v>
      </c>
      <c r="F6843" s="12" t="str">
        <f>VLOOKUP(B6843,[1]Planilha8!$X$4:$AD$6629,7,0)</f>
        <v>SUCATA</v>
      </c>
      <c r="G6843" s="82">
        <v>43250</v>
      </c>
      <c r="H6843" s="83">
        <v>245</v>
      </c>
      <c r="I6843" s="15" t="s">
        <v>22</v>
      </c>
      <c r="J6843" s="84" t="s">
        <v>1783</v>
      </c>
      <c r="K6843" s="85">
        <v>3971</v>
      </c>
      <c r="L6843" s="86">
        <v>2017003673</v>
      </c>
      <c r="M6843" s="59">
        <v>43465</v>
      </c>
      <c r="N6843" s="60">
        <v>24.295833333333299</v>
      </c>
      <c r="O6843" s="87">
        <v>0.17</v>
      </c>
      <c r="P6843" s="88">
        <v>1.4166666666666701E-2</v>
      </c>
      <c r="Q6843" s="63">
        <v>3.4708333333333301</v>
      </c>
      <c r="R6843" s="64">
        <v>27.766666666666701</v>
      </c>
      <c r="S6843" s="25">
        <v>217.23333333333301</v>
      </c>
      <c r="AMG6843"/>
      <c r="AMH6843"/>
      <c r="AMI6843"/>
      <c r="AMJ6843"/>
    </row>
    <row r="6844" spans="1:1024" s="2" customFormat="1" ht="38.25" x14ac:dyDescent="0.25">
      <c r="A6844" s="10" t="s">
        <v>1462</v>
      </c>
      <c r="B6844" s="81">
        <v>9791</v>
      </c>
      <c r="C6844" s="10">
        <f>VLOOKUP(B6844,[1]Planilha8!$X$4:$Y$6629,2,0)</f>
        <v>2042539</v>
      </c>
      <c r="D6844" s="27" t="s">
        <v>1784</v>
      </c>
      <c r="E6844" s="12" t="str">
        <f>VLOOKUP(B6844,[1]Planilha8!$X$4:$Z$6629,3,0)</f>
        <v>CLÍNICA CIRURGICA</v>
      </c>
      <c r="F6844" s="12" t="str">
        <f>VLOOKUP(B6844,[1]Planilha8!$X$4:$AD$6629,7,0)</f>
        <v>BOM</v>
      </c>
      <c r="G6844" s="82">
        <v>43250</v>
      </c>
      <c r="H6844" s="83">
        <v>245</v>
      </c>
      <c r="I6844" s="15" t="s">
        <v>22</v>
      </c>
      <c r="J6844" s="84" t="s">
        <v>1783</v>
      </c>
      <c r="K6844" s="85">
        <v>3971</v>
      </c>
      <c r="L6844" s="86">
        <v>2017003673</v>
      </c>
      <c r="M6844" s="59">
        <v>43465</v>
      </c>
      <c r="N6844" s="60">
        <v>24.295833333333299</v>
      </c>
      <c r="O6844" s="87">
        <v>0.17</v>
      </c>
      <c r="P6844" s="88">
        <v>1.4166666666666701E-2</v>
      </c>
      <c r="Q6844" s="63">
        <v>3.4708333333333301</v>
      </c>
      <c r="R6844" s="64">
        <v>27.766666666666701</v>
      </c>
      <c r="S6844" s="25">
        <v>217.23333333333301</v>
      </c>
      <c r="AMG6844"/>
      <c r="AMH6844"/>
      <c r="AMI6844"/>
      <c r="AMJ6844"/>
    </row>
    <row r="6845" spans="1:1024" s="2" customFormat="1" ht="38.25" x14ac:dyDescent="0.25">
      <c r="A6845" s="10" t="s">
        <v>1462</v>
      </c>
      <c r="B6845" s="81">
        <v>9792</v>
      </c>
      <c r="C6845" s="10">
        <f>VLOOKUP(B6845,[1]Planilha8!$X$4:$Y$6629,2,0)</f>
        <v>2042540</v>
      </c>
      <c r="D6845" s="27" t="s">
        <v>1784</v>
      </c>
      <c r="E6845" s="12" t="str">
        <f>VLOOKUP(B6845,[1]Planilha8!$X$4:$Z$6629,3,0)</f>
        <v>CLÍNICA CIRURGICA</v>
      </c>
      <c r="F6845" s="12" t="str">
        <f>VLOOKUP(B6845,[1]Planilha8!$X$4:$AD$6629,7,0)</f>
        <v>BOM</v>
      </c>
      <c r="G6845" s="82">
        <v>43250</v>
      </c>
      <c r="H6845" s="83">
        <v>245</v>
      </c>
      <c r="I6845" s="15" t="s">
        <v>22</v>
      </c>
      <c r="J6845" s="84" t="s">
        <v>1783</v>
      </c>
      <c r="K6845" s="85">
        <v>3971</v>
      </c>
      <c r="L6845" s="86">
        <v>2017003673</v>
      </c>
      <c r="M6845" s="59">
        <v>43465</v>
      </c>
      <c r="N6845" s="60">
        <v>24.295833333333299</v>
      </c>
      <c r="O6845" s="87">
        <v>0.17</v>
      </c>
      <c r="P6845" s="88">
        <v>1.4166666666666701E-2</v>
      </c>
      <c r="Q6845" s="63">
        <v>3.4708333333333301</v>
      </c>
      <c r="R6845" s="64">
        <v>27.766666666666701</v>
      </c>
      <c r="S6845" s="25">
        <v>217.23333333333301</v>
      </c>
      <c r="AMG6845"/>
      <c r="AMH6845"/>
      <c r="AMI6845"/>
      <c r="AMJ6845"/>
    </row>
    <row r="6846" spans="1:1024" s="2" customFormat="1" ht="38.25" x14ac:dyDescent="0.25">
      <c r="A6846" s="10" t="s">
        <v>1462</v>
      </c>
      <c r="B6846" s="81">
        <v>9793</v>
      </c>
      <c r="C6846" s="10">
        <f>VLOOKUP(B6846,[1]Planilha8!$X$4:$Y$6629,2,0)</f>
        <v>2042541</v>
      </c>
      <c r="D6846" s="27" t="s">
        <v>1784</v>
      </c>
      <c r="E6846" s="12" t="str">
        <f>VLOOKUP(B6846,[1]Planilha8!$X$4:$Z$6629,3,0)</f>
        <v>CLÍNICA CIRURGICA</v>
      </c>
      <c r="F6846" s="12" t="str">
        <f>VLOOKUP(B6846,[1]Planilha8!$X$4:$AD$6629,7,0)</f>
        <v>BOM</v>
      </c>
      <c r="G6846" s="82">
        <v>43250</v>
      </c>
      <c r="H6846" s="83">
        <v>245</v>
      </c>
      <c r="I6846" s="15" t="s">
        <v>22</v>
      </c>
      <c r="J6846" s="84" t="s">
        <v>1783</v>
      </c>
      <c r="K6846" s="85">
        <v>3971</v>
      </c>
      <c r="L6846" s="86">
        <v>2017003673</v>
      </c>
      <c r="M6846" s="59">
        <v>43465</v>
      </c>
      <c r="N6846" s="60">
        <v>24.295833333333299</v>
      </c>
      <c r="O6846" s="87">
        <v>0.17</v>
      </c>
      <c r="P6846" s="88">
        <v>1.4166666666666701E-2</v>
      </c>
      <c r="Q6846" s="63">
        <v>3.4708333333333301</v>
      </c>
      <c r="R6846" s="64">
        <v>27.766666666666701</v>
      </c>
      <c r="S6846" s="25">
        <v>217.23333333333301</v>
      </c>
      <c r="AMG6846"/>
      <c r="AMH6846"/>
      <c r="AMI6846"/>
      <c r="AMJ6846"/>
    </row>
    <row r="6847" spans="1:1024" s="2" customFormat="1" ht="38.25" x14ac:dyDescent="0.25">
      <c r="A6847" s="10" t="s">
        <v>1462</v>
      </c>
      <c r="B6847" s="81">
        <v>9794</v>
      </c>
      <c r="C6847" s="10">
        <f>VLOOKUP(B6847,[1]Planilha8!$X$4:$Y$6629,2,0)</f>
        <v>2042542</v>
      </c>
      <c r="D6847" s="27" t="s">
        <v>1784</v>
      </c>
      <c r="E6847" s="12" t="str">
        <f>VLOOKUP(B6847,[1]Planilha8!$X$4:$Z$6629,3,0)</f>
        <v>CLÍNICA CIRURGICA</v>
      </c>
      <c r="F6847" s="12" t="str">
        <f>VLOOKUP(B6847,[1]Planilha8!$X$4:$AD$6629,7,0)</f>
        <v>BOM</v>
      </c>
      <c r="G6847" s="82">
        <v>43250</v>
      </c>
      <c r="H6847" s="83">
        <v>245</v>
      </c>
      <c r="I6847" s="15" t="s">
        <v>22</v>
      </c>
      <c r="J6847" s="84" t="s">
        <v>1783</v>
      </c>
      <c r="K6847" s="85">
        <v>3971</v>
      </c>
      <c r="L6847" s="86">
        <v>2017003673</v>
      </c>
      <c r="M6847" s="59">
        <v>43465</v>
      </c>
      <c r="N6847" s="60">
        <v>24.295833333333299</v>
      </c>
      <c r="O6847" s="87">
        <v>0.17</v>
      </c>
      <c r="P6847" s="88">
        <v>1.4166666666666701E-2</v>
      </c>
      <c r="Q6847" s="63">
        <v>3.4708333333333301</v>
      </c>
      <c r="R6847" s="64">
        <v>27.766666666666701</v>
      </c>
      <c r="S6847" s="25">
        <v>217.23333333333301</v>
      </c>
      <c r="AMG6847"/>
      <c r="AMH6847"/>
      <c r="AMI6847"/>
      <c r="AMJ6847"/>
    </row>
    <row r="6848" spans="1:1024" s="2" customFormat="1" ht="38.25" x14ac:dyDescent="0.25">
      <c r="A6848" s="10" t="s">
        <v>1462</v>
      </c>
      <c r="B6848" s="81">
        <v>9795</v>
      </c>
      <c r="C6848" s="10">
        <f>VLOOKUP(B6848,[1]Planilha8!$X$4:$Y$6629,2,0)</f>
        <v>2042543</v>
      </c>
      <c r="D6848" s="27" t="s">
        <v>1784</v>
      </c>
      <c r="E6848" s="12" t="str">
        <f>VLOOKUP(B6848,[1]Planilha8!$X$4:$Z$6629,3,0)</f>
        <v>CLÍNICA CIRURGICA</v>
      </c>
      <c r="F6848" s="12" t="str">
        <f>VLOOKUP(B6848,[1]Planilha8!$X$4:$AD$6629,7,0)</f>
        <v>BOM</v>
      </c>
      <c r="G6848" s="82">
        <v>43250</v>
      </c>
      <c r="H6848" s="83">
        <v>245</v>
      </c>
      <c r="I6848" s="15" t="s">
        <v>22</v>
      </c>
      <c r="J6848" s="84" t="s">
        <v>1783</v>
      </c>
      <c r="K6848" s="85">
        <v>3971</v>
      </c>
      <c r="L6848" s="86">
        <v>2017003673</v>
      </c>
      <c r="M6848" s="59">
        <v>43465</v>
      </c>
      <c r="N6848" s="60">
        <v>24.295833333333299</v>
      </c>
      <c r="O6848" s="87">
        <v>0.17</v>
      </c>
      <c r="P6848" s="88">
        <v>1.4166666666666701E-2</v>
      </c>
      <c r="Q6848" s="63">
        <v>3.4708333333333301</v>
      </c>
      <c r="R6848" s="64">
        <v>27.766666666666701</v>
      </c>
      <c r="S6848" s="25">
        <v>217.23333333333301</v>
      </c>
      <c r="AMG6848"/>
      <c r="AMH6848"/>
      <c r="AMI6848"/>
      <c r="AMJ6848"/>
    </row>
    <row r="6849" spans="1:1024" s="2" customFormat="1" ht="38.25" x14ac:dyDescent="0.25">
      <c r="A6849" s="10" t="s">
        <v>1462</v>
      </c>
      <c r="B6849" s="81">
        <v>9796</v>
      </c>
      <c r="C6849" s="10">
        <f>VLOOKUP(B6849,[1]Planilha8!$X$4:$Y$6629,2,0)</f>
        <v>2042544</v>
      </c>
      <c r="D6849" s="27" t="s">
        <v>1784</v>
      </c>
      <c r="E6849" s="12" t="str">
        <f>VLOOKUP(B6849,[1]Planilha8!$X$4:$Z$6629,3,0)</f>
        <v>CLÍNICA CIRURGICA</v>
      </c>
      <c r="F6849" s="12" t="str">
        <f>VLOOKUP(B6849,[1]Planilha8!$X$4:$AD$6629,7,0)</f>
        <v>BOM</v>
      </c>
      <c r="G6849" s="82">
        <v>43250</v>
      </c>
      <c r="H6849" s="83">
        <v>245</v>
      </c>
      <c r="I6849" s="15" t="s">
        <v>22</v>
      </c>
      <c r="J6849" s="84" t="s">
        <v>1783</v>
      </c>
      <c r="K6849" s="85">
        <v>3971</v>
      </c>
      <c r="L6849" s="86">
        <v>2017003673</v>
      </c>
      <c r="M6849" s="59">
        <v>43465</v>
      </c>
      <c r="N6849" s="60">
        <v>24.295833333333299</v>
      </c>
      <c r="O6849" s="87">
        <v>0.17</v>
      </c>
      <c r="P6849" s="88">
        <v>1.4166666666666701E-2</v>
      </c>
      <c r="Q6849" s="63">
        <v>3.4708333333333301</v>
      </c>
      <c r="R6849" s="64">
        <v>27.766666666666701</v>
      </c>
      <c r="S6849" s="25">
        <v>217.23333333333301</v>
      </c>
      <c r="AMG6849"/>
      <c r="AMH6849"/>
      <c r="AMI6849"/>
      <c r="AMJ6849"/>
    </row>
    <row r="6850" spans="1:1024" s="2" customFormat="1" ht="38.25" x14ac:dyDescent="0.25">
      <c r="A6850" s="10" t="s">
        <v>1462</v>
      </c>
      <c r="B6850" s="81">
        <v>9797</v>
      </c>
      <c r="C6850" s="10">
        <f>VLOOKUP(B6850,[1]Planilha8!$X$4:$Y$6629,2,0)</f>
        <v>2042522</v>
      </c>
      <c r="D6850" s="27" t="s">
        <v>1785</v>
      </c>
      <c r="E6850" s="12" t="str">
        <f>VLOOKUP(B6850,[1]Planilha8!$X$4:$Z$6629,3,0)</f>
        <v>CLÍNICA CIRURGICA</v>
      </c>
      <c r="F6850" s="12" t="str">
        <f>VLOOKUP(B6850,[1]Planilha8!$X$4:$AD$6629,7,0)</f>
        <v>BOM</v>
      </c>
      <c r="G6850" s="82">
        <v>43250</v>
      </c>
      <c r="H6850" s="83">
        <v>290</v>
      </c>
      <c r="I6850" s="15" t="s">
        <v>22</v>
      </c>
      <c r="J6850" s="84" t="s">
        <v>1783</v>
      </c>
      <c r="K6850" s="85">
        <v>3971</v>
      </c>
      <c r="L6850" s="86">
        <v>2017003673</v>
      </c>
      <c r="M6850" s="59">
        <v>43465</v>
      </c>
      <c r="N6850" s="60">
        <v>33.8333333333333</v>
      </c>
      <c r="O6850" s="87">
        <v>0.2</v>
      </c>
      <c r="P6850" s="88">
        <v>1.6666666666666701E-2</v>
      </c>
      <c r="Q6850" s="63">
        <v>4.8333333333333304</v>
      </c>
      <c r="R6850" s="64">
        <v>38.6666666666667</v>
      </c>
      <c r="S6850" s="25">
        <v>251.333333333333</v>
      </c>
      <c r="AMG6850"/>
      <c r="AMH6850"/>
      <c r="AMI6850"/>
      <c r="AMJ6850"/>
    </row>
    <row r="6851" spans="1:1024" s="2" customFormat="1" ht="38.25" x14ac:dyDescent="0.25">
      <c r="A6851" s="10" t="s">
        <v>1462</v>
      </c>
      <c r="B6851" s="81">
        <v>9798</v>
      </c>
      <c r="C6851" s="10">
        <f>VLOOKUP(B6851,[1]Planilha8!$X$4:$Y$6629,2,0)</f>
        <v>2042523</v>
      </c>
      <c r="D6851" s="27" t="s">
        <v>1785</v>
      </c>
      <c r="E6851" s="12" t="str">
        <f>VLOOKUP(B6851,[1]Planilha8!$X$4:$Z$6629,3,0)</f>
        <v>CLÍNICA CIRURGICA</v>
      </c>
      <c r="F6851" s="12" t="str">
        <f>VLOOKUP(B6851,[1]Planilha8!$X$4:$AD$6629,7,0)</f>
        <v>BOM</v>
      </c>
      <c r="G6851" s="82">
        <v>43250</v>
      </c>
      <c r="H6851" s="83">
        <v>290</v>
      </c>
      <c r="I6851" s="15" t="s">
        <v>22</v>
      </c>
      <c r="J6851" s="84" t="s">
        <v>1783</v>
      </c>
      <c r="K6851" s="85">
        <v>3971</v>
      </c>
      <c r="L6851" s="86">
        <v>2017003673</v>
      </c>
      <c r="M6851" s="59">
        <v>43465</v>
      </c>
      <c r="N6851" s="60">
        <v>33.8333333333333</v>
      </c>
      <c r="O6851" s="87">
        <v>0.2</v>
      </c>
      <c r="P6851" s="88">
        <v>1.6666666666666701E-2</v>
      </c>
      <c r="Q6851" s="63">
        <v>4.8333333333333304</v>
      </c>
      <c r="R6851" s="64">
        <v>38.6666666666667</v>
      </c>
      <c r="S6851" s="25">
        <v>251.333333333333</v>
      </c>
      <c r="AMG6851"/>
      <c r="AMH6851"/>
      <c r="AMI6851"/>
      <c r="AMJ6851"/>
    </row>
    <row r="6852" spans="1:1024" s="2" customFormat="1" ht="38.25" x14ac:dyDescent="0.25">
      <c r="A6852" s="10" t="s">
        <v>1462</v>
      </c>
      <c r="B6852" s="81">
        <v>9799</v>
      </c>
      <c r="C6852" s="10">
        <f>VLOOKUP(B6852,[1]Planilha8!$X$4:$Y$6629,2,0)</f>
        <v>2042524</v>
      </c>
      <c r="D6852" s="27" t="s">
        <v>1785</v>
      </c>
      <c r="E6852" s="12" t="str">
        <f>VLOOKUP(B6852,[1]Planilha8!$X$4:$Z$6629,3,0)</f>
        <v>CLÍNICA CIRURGICA</v>
      </c>
      <c r="F6852" s="12" t="str">
        <f>VLOOKUP(B6852,[1]Planilha8!$X$4:$AD$6629,7,0)</f>
        <v>BOM</v>
      </c>
      <c r="G6852" s="82">
        <v>43250</v>
      </c>
      <c r="H6852" s="83">
        <v>290</v>
      </c>
      <c r="I6852" s="15" t="s">
        <v>22</v>
      </c>
      <c r="J6852" s="84" t="s">
        <v>1783</v>
      </c>
      <c r="K6852" s="85">
        <v>3971</v>
      </c>
      <c r="L6852" s="86">
        <v>2017003673</v>
      </c>
      <c r="M6852" s="59">
        <v>43465</v>
      </c>
      <c r="N6852" s="60">
        <v>33.8333333333333</v>
      </c>
      <c r="O6852" s="87">
        <v>0.2</v>
      </c>
      <c r="P6852" s="88">
        <v>1.6666666666666701E-2</v>
      </c>
      <c r="Q6852" s="63">
        <v>4.8333333333333304</v>
      </c>
      <c r="R6852" s="64">
        <v>38.6666666666667</v>
      </c>
      <c r="S6852" s="25">
        <v>251.333333333333</v>
      </c>
      <c r="AMG6852"/>
      <c r="AMH6852"/>
      <c r="AMI6852"/>
      <c r="AMJ6852"/>
    </row>
    <row r="6853" spans="1:1024" s="2" customFormat="1" ht="38.25" x14ac:dyDescent="0.25">
      <c r="A6853" s="10" t="s">
        <v>1462</v>
      </c>
      <c r="B6853" s="81">
        <v>9800</v>
      </c>
      <c r="C6853" s="10">
        <f>VLOOKUP(B6853,[1]Planilha8!$X$4:$Y$6629,2,0)</f>
        <v>2042525</v>
      </c>
      <c r="D6853" s="27" t="s">
        <v>1785</v>
      </c>
      <c r="E6853" s="12" t="str">
        <f>VLOOKUP(B6853,[1]Planilha8!$X$4:$Z$6629,3,0)</f>
        <v>CLÍNICA CIRURGICA</v>
      </c>
      <c r="F6853" s="12" t="str">
        <f>VLOOKUP(B6853,[1]Planilha8!$X$4:$AD$6629,7,0)</f>
        <v>BOM</v>
      </c>
      <c r="G6853" s="82">
        <v>43250</v>
      </c>
      <c r="H6853" s="83">
        <v>290</v>
      </c>
      <c r="I6853" s="15" t="s">
        <v>22</v>
      </c>
      <c r="J6853" s="84" t="s">
        <v>1783</v>
      </c>
      <c r="K6853" s="85">
        <v>3971</v>
      </c>
      <c r="L6853" s="86">
        <v>2017003673</v>
      </c>
      <c r="M6853" s="59">
        <v>43465</v>
      </c>
      <c r="N6853" s="60">
        <v>33.8333333333333</v>
      </c>
      <c r="O6853" s="87">
        <v>0.2</v>
      </c>
      <c r="P6853" s="88">
        <v>1.6666666666666701E-2</v>
      </c>
      <c r="Q6853" s="63">
        <v>4.8333333333333304</v>
      </c>
      <c r="R6853" s="64">
        <v>38.6666666666667</v>
      </c>
      <c r="S6853" s="25">
        <v>251.333333333333</v>
      </c>
      <c r="AMG6853"/>
      <c r="AMH6853"/>
      <c r="AMI6853"/>
      <c r="AMJ6853"/>
    </row>
    <row r="6854" spans="1:1024" s="2" customFormat="1" ht="38.25" x14ac:dyDescent="0.25">
      <c r="A6854" s="10" t="s">
        <v>1462</v>
      </c>
      <c r="B6854" s="81">
        <v>9923</v>
      </c>
      <c r="C6854" s="10">
        <f>VLOOKUP(B6854,[1]Planilha8!$X$4:$Y$6629,2,0)</f>
        <v>2042554</v>
      </c>
      <c r="D6854" s="27" t="s">
        <v>1782</v>
      </c>
      <c r="E6854" s="12" t="str">
        <f>VLOOKUP(B6854,[1]Planilha8!$X$4:$Z$6629,3,0)</f>
        <v>GALPÃO ALMOXARIFADO</v>
      </c>
      <c r="F6854" s="12" t="str">
        <f>VLOOKUP(B6854,[1]Planilha8!$X$4:$AD$6629,7,0)</f>
        <v>SUCATA</v>
      </c>
      <c r="G6854" s="82">
        <v>43250</v>
      </c>
      <c r="H6854" s="83">
        <v>230</v>
      </c>
      <c r="I6854" s="15" t="s">
        <v>22</v>
      </c>
      <c r="J6854" s="84" t="s">
        <v>1783</v>
      </c>
      <c r="K6854" s="85">
        <v>3971</v>
      </c>
      <c r="L6854" s="86">
        <v>2017003673</v>
      </c>
      <c r="M6854" s="59">
        <v>43465</v>
      </c>
      <c r="N6854" s="60">
        <v>22.808333333333302</v>
      </c>
      <c r="O6854" s="87">
        <v>0.17</v>
      </c>
      <c r="P6854" s="88">
        <v>1.4166666666666701E-2</v>
      </c>
      <c r="Q6854" s="63">
        <v>3.2583333333333302</v>
      </c>
      <c r="R6854" s="64">
        <v>26.066666666666698</v>
      </c>
      <c r="S6854" s="25">
        <v>203.933333333333</v>
      </c>
      <c r="AMG6854"/>
      <c r="AMH6854"/>
      <c r="AMI6854"/>
      <c r="AMJ6854"/>
    </row>
    <row r="6855" spans="1:1024" s="2" customFormat="1" ht="38.25" x14ac:dyDescent="0.25">
      <c r="A6855" s="10" t="s">
        <v>1462</v>
      </c>
      <c r="B6855" s="81">
        <v>9965</v>
      </c>
      <c r="C6855" s="10">
        <f>VLOOKUP(B6855,[1]Planilha8!$X$4:$Y$6629,2,0)</f>
        <v>2042526</v>
      </c>
      <c r="D6855" s="27" t="s">
        <v>1785</v>
      </c>
      <c r="E6855" s="12" t="str">
        <f>VLOOKUP(B6855,[1]Planilha8!$X$4:$Z$6629,3,0)</f>
        <v>CLÍNICA CIRURGICA</v>
      </c>
      <c r="F6855" s="12" t="str">
        <f>VLOOKUP(B6855,[1]Planilha8!$X$4:$AD$6629,7,0)</f>
        <v>BOM</v>
      </c>
      <c r="G6855" s="82">
        <v>43250</v>
      </c>
      <c r="H6855" s="83">
        <v>290</v>
      </c>
      <c r="I6855" s="15" t="s">
        <v>22</v>
      </c>
      <c r="J6855" s="84" t="s">
        <v>1783</v>
      </c>
      <c r="K6855" s="85">
        <v>3971</v>
      </c>
      <c r="L6855" s="86">
        <v>2017003673</v>
      </c>
      <c r="M6855" s="59">
        <v>43465</v>
      </c>
      <c r="N6855" s="60">
        <v>33.8333333333333</v>
      </c>
      <c r="O6855" s="87">
        <v>0.2</v>
      </c>
      <c r="P6855" s="88">
        <v>1.6666666666666701E-2</v>
      </c>
      <c r="Q6855" s="63">
        <v>4.8333333333333304</v>
      </c>
      <c r="R6855" s="64">
        <v>38.6666666666667</v>
      </c>
      <c r="S6855" s="25">
        <v>251.333333333333</v>
      </c>
      <c r="AMG6855"/>
      <c r="AMH6855"/>
      <c r="AMI6855"/>
      <c r="AMJ6855"/>
    </row>
    <row r="6856" spans="1:1024" s="2" customFormat="1" ht="38.25" x14ac:dyDescent="0.25">
      <c r="A6856" s="10" t="s">
        <v>1462</v>
      </c>
      <c r="B6856" s="81">
        <v>9966</v>
      </c>
      <c r="C6856" s="10">
        <f>VLOOKUP(B6856,[1]Planilha8!$X$4:$Y$6629,2,0)</f>
        <v>2042527</v>
      </c>
      <c r="D6856" s="27" t="s">
        <v>1785</v>
      </c>
      <c r="E6856" s="12" t="str">
        <f>VLOOKUP(B6856,[1]Planilha8!$X$4:$Z$6629,3,0)</f>
        <v>CLÍNICA CIRURGICA</v>
      </c>
      <c r="F6856" s="12" t="str">
        <f>VLOOKUP(B6856,[1]Planilha8!$X$4:$AD$6629,7,0)</f>
        <v>BOM</v>
      </c>
      <c r="G6856" s="82">
        <v>43250</v>
      </c>
      <c r="H6856" s="83">
        <v>290</v>
      </c>
      <c r="I6856" s="15" t="s">
        <v>22</v>
      </c>
      <c r="J6856" s="84" t="s">
        <v>1783</v>
      </c>
      <c r="K6856" s="85">
        <v>3971</v>
      </c>
      <c r="L6856" s="86">
        <v>2017003673</v>
      </c>
      <c r="M6856" s="59">
        <v>43465</v>
      </c>
      <c r="N6856" s="60">
        <v>33.8333333333333</v>
      </c>
      <c r="O6856" s="87">
        <v>0.2</v>
      </c>
      <c r="P6856" s="88">
        <v>1.6666666666666701E-2</v>
      </c>
      <c r="Q6856" s="63">
        <v>4.8333333333333304</v>
      </c>
      <c r="R6856" s="64">
        <v>38.6666666666667</v>
      </c>
      <c r="S6856" s="25">
        <v>251.333333333333</v>
      </c>
      <c r="AMG6856"/>
      <c r="AMH6856"/>
      <c r="AMI6856"/>
      <c r="AMJ6856"/>
    </row>
    <row r="6857" spans="1:1024" s="2" customFormat="1" ht="38.25" x14ac:dyDescent="0.25">
      <c r="A6857" s="10" t="s">
        <v>1462</v>
      </c>
      <c r="B6857" s="81">
        <v>11038</v>
      </c>
      <c r="C6857" s="10">
        <f>VLOOKUP(B6857,[1]Planilha8!$X$4:$Y$6629,2,0)</f>
        <v>810160</v>
      </c>
      <c r="D6857" s="27" t="s">
        <v>1786</v>
      </c>
      <c r="E6857" s="12" t="str">
        <f>VLOOKUP(B6857,[1]Planilha8!$X$4:$Z$6629,3,0)</f>
        <v>FARMÁCIA – CAF</v>
      </c>
      <c r="F6857" s="12" t="str">
        <f>VLOOKUP(B6857,[1]Planilha8!$X$4:$AD$6629,7,0)</f>
        <v>BOM</v>
      </c>
      <c r="G6857" s="82">
        <v>43250</v>
      </c>
      <c r="H6857" s="83">
        <v>343.73</v>
      </c>
      <c r="I6857" s="15" t="s">
        <v>22</v>
      </c>
      <c r="J6857" s="84" t="s">
        <v>1775</v>
      </c>
      <c r="K6857" s="85">
        <v>7330</v>
      </c>
      <c r="L6857" s="86">
        <v>2018001281</v>
      </c>
      <c r="M6857" s="59">
        <v>43465</v>
      </c>
      <c r="N6857" s="60">
        <v>50.1272916666667</v>
      </c>
      <c r="O6857" s="87">
        <v>0.25</v>
      </c>
      <c r="P6857" s="88">
        <v>2.0833333333333301E-2</v>
      </c>
      <c r="Q6857" s="63">
        <v>7.1610416666666703</v>
      </c>
      <c r="R6857" s="64">
        <v>57.288333333333298</v>
      </c>
      <c r="S6857" s="25">
        <v>286.441666666667</v>
      </c>
      <c r="AMG6857"/>
      <c r="AMH6857"/>
      <c r="AMI6857"/>
      <c r="AMJ6857"/>
    </row>
    <row r="6858" spans="1:1024" s="2" customFormat="1" ht="38.25" x14ac:dyDescent="0.25">
      <c r="A6858" s="10" t="s">
        <v>1462</v>
      </c>
      <c r="B6858" s="81">
        <v>11039</v>
      </c>
      <c r="C6858" s="10">
        <f>VLOOKUP(B6858,[1]Planilha8!$X$4:$Y$6629,2,0)</f>
        <v>810161</v>
      </c>
      <c r="D6858" s="27" t="s">
        <v>1786</v>
      </c>
      <c r="E6858" s="12" t="str">
        <f>VLOOKUP(B6858,[1]Planilha8!$X$4:$Z$6629,3,0)</f>
        <v>FARMÁCIA – CAF</v>
      </c>
      <c r="F6858" s="12" t="str">
        <f>VLOOKUP(B6858,[1]Planilha8!$X$4:$AD$6629,7,0)</f>
        <v>BOM</v>
      </c>
      <c r="G6858" s="82">
        <v>43250</v>
      </c>
      <c r="H6858" s="83">
        <v>343.73</v>
      </c>
      <c r="I6858" s="15" t="s">
        <v>22</v>
      </c>
      <c r="J6858" s="84" t="s">
        <v>1775</v>
      </c>
      <c r="K6858" s="85">
        <v>7330</v>
      </c>
      <c r="L6858" s="86">
        <v>2018001281</v>
      </c>
      <c r="M6858" s="59">
        <v>43465</v>
      </c>
      <c r="N6858" s="60">
        <v>50.1272916666667</v>
      </c>
      <c r="O6858" s="87">
        <v>0.25</v>
      </c>
      <c r="P6858" s="88">
        <v>2.0833333333333301E-2</v>
      </c>
      <c r="Q6858" s="63">
        <v>7.1610416666666703</v>
      </c>
      <c r="R6858" s="64">
        <v>57.288333333333298</v>
      </c>
      <c r="S6858" s="25">
        <v>286.441666666667</v>
      </c>
      <c r="AMG6858"/>
      <c r="AMH6858"/>
      <c r="AMI6858"/>
      <c r="AMJ6858"/>
    </row>
    <row r="6859" spans="1:1024" s="2" customFormat="1" ht="38.25" x14ac:dyDescent="0.25">
      <c r="A6859" s="10" t="s">
        <v>1462</v>
      </c>
      <c r="B6859" s="81">
        <v>11040</v>
      </c>
      <c r="C6859" s="10">
        <f>VLOOKUP(B6859,[1]Planilha8!$X$4:$Y$6629,2,0)</f>
        <v>810162</v>
      </c>
      <c r="D6859" s="27" t="s">
        <v>1786</v>
      </c>
      <c r="E6859" s="12" t="str">
        <f>VLOOKUP(B6859,[1]Planilha8!$X$4:$Z$6629,3,0)</f>
        <v>FARMÁCIA – CAF</v>
      </c>
      <c r="F6859" s="12" t="str">
        <f>VLOOKUP(B6859,[1]Planilha8!$X$4:$AD$6629,7,0)</f>
        <v>BOM</v>
      </c>
      <c r="G6859" s="82">
        <v>43250</v>
      </c>
      <c r="H6859" s="83">
        <v>343.73</v>
      </c>
      <c r="I6859" s="15" t="s">
        <v>22</v>
      </c>
      <c r="J6859" s="84" t="s">
        <v>1775</v>
      </c>
      <c r="K6859" s="85">
        <v>7330</v>
      </c>
      <c r="L6859" s="86">
        <v>2018001281</v>
      </c>
      <c r="M6859" s="59">
        <v>43465</v>
      </c>
      <c r="N6859" s="60">
        <v>50.1272916666667</v>
      </c>
      <c r="O6859" s="87">
        <v>0.25</v>
      </c>
      <c r="P6859" s="88">
        <v>2.0833333333333301E-2</v>
      </c>
      <c r="Q6859" s="63">
        <v>7.1610416666666703</v>
      </c>
      <c r="R6859" s="64">
        <v>57.288333333333298</v>
      </c>
      <c r="S6859" s="25">
        <v>286.441666666667</v>
      </c>
      <c r="AMG6859"/>
      <c r="AMH6859"/>
      <c r="AMI6859"/>
      <c r="AMJ6859"/>
    </row>
    <row r="6860" spans="1:1024" s="2" customFormat="1" ht="38.25" x14ac:dyDescent="0.25">
      <c r="A6860" s="10" t="s">
        <v>1462</v>
      </c>
      <c r="B6860" s="81">
        <v>11041</v>
      </c>
      <c r="C6860" s="10">
        <f>VLOOKUP(B6860,[1]Planilha8!$X$4:$Y$6629,2,0)</f>
        <v>810163</v>
      </c>
      <c r="D6860" s="27" t="s">
        <v>1786</v>
      </c>
      <c r="E6860" s="12" t="str">
        <f>VLOOKUP(B6860,[1]Planilha8!$X$4:$Z$6629,3,0)</f>
        <v>FARMÁCIA – CAF</v>
      </c>
      <c r="F6860" s="12" t="str">
        <f>VLOOKUP(B6860,[1]Planilha8!$X$4:$AD$6629,7,0)</f>
        <v>BOM</v>
      </c>
      <c r="G6860" s="82">
        <v>43250</v>
      </c>
      <c r="H6860" s="83">
        <v>343.73</v>
      </c>
      <c r="I6860" s="15" t="s">
        <v>22</v>
      </c>
      <c r="J6860" s="84" t="s">
        <v>1775</v>
      </c>
      <c r="K6860" s="85">
        <v>7330</v>
      </c>
      <c r="L6860" s="86">
        <v>2018001281</v>
      </c>
      <c r="M6860" s="59">
        <v>43465</v>
      </c>
      <c r="N6860" s="60">
        <v>50.1272916666667</v>
      </c>
      <c r="O6860" s="87">
        <v>0.25</v>
      </c>
      <c r="P6860" s="88">
        <v>2.0833333333333301E-2</v>
      </c>
      <c r="Q6860" s="63">
        <v>7.1610416666666703</v>
      </c>
      <c r="R6860" s="64">
        <v>57.288333333333298</v>
      </c>
      <c r="S6860" s="25">
        <v>286.441666666667</v>
      </c>
      <c r="AMG6860"/>
      <c r="AMH6860"/>
      <c r="AMI6860"/>
      <c r="AMJ6860"/>
    </row>
    <row r="6861" spans="1:1024" s="2" customFormat="1" ht="38.25" x14ac:dyDescent="0.25">
      <c r="A6861" s="10" t="s">
        <v>1462</v>
      </c>
      <c r="B6861" s="81">
        <v>11042</v>
      </c>
      <c r="C6861" s="10">
        <f>VLOOKUP(B6861,[1]Planilha8!$X$4:$Y$6629,2,0)</f>
        <v>810164</v>
      </c>
      <c r="D6861" s="27" t="s">
        <v>1786</v>
      </c>
      <c r="E6861" s="12" t="str">
        <f>VLOOKUP(B6861,[1]Planilha8!$X$4:$Z$6629,3,0)</f>
        <v>FARMÁCIA – CAF</v>
      </c>
      <c r="F6861" s="12" t="str">
        <f>VLOOKUP(B6861,[1]Planilha8!$X$4:$AD$6629,7,0)</f>
        <v>BOM</v>
      </c>
      <c r="G6861" s="82">
        <v>43250</v>
      </c>
      <c r="H6861" s="83">
        <v>343.73</v>
      </c>
      <c r="I6861" s="15" t="s">
        <v>22</v>
      </c>
      <c r="J6861" s="84" t="s">
        <v>1775</v>
      </c>
      <c r="K6861" s="85">
        <v>7330</v>
      </c>
      <c r="L6861" s="86">
        <v>2018001281</v>
      </c>
      <c r="M6861" s="59">
        <v>43465</v>
      </c>
      <c r="N6861" s="60">
        <v>50.1272916666667</v>
      </c>
      <c r="O6861" s="87">
        <v>0.25</v>
      </c>
      <c r="P6861" s="88">
        <v>2.0833333333333301E-2</v>
      </c>
      <c r="Q6861" s="63">
        <v>7.1610416666666703</v>
      </c>
      <c r="R6861" s="64">
        <v>57.288333333333298</v>
      </c>
      <c r="S6861" s="25">
        <v>286.441666666667</v>
      </c>
      <c r="AMG6861"/>
      <c r="AMH6861"/>
      <c r="AMI6861"/>
      <c r="AMJ6861"/>
    </row>
    <row r="6862" spans="1:1024" s="2" customFormat="1" ht="51" x14ac:dyDescent="0.25">
      <c r="A6862" s="10" t="s">
        <v>1462</v>
      </c>
      <c r="B6862" s="81">
        <v>11145</v>
      </c>
      <c r="C6862" s="10">
        <f>VLOOKUP(B6862,[1]Planilha8!$X$4:$Y$6629,2,0)</f>
        <v>2042561</v>
      </c>
      <c r="D6862" s="27" t="s">
        <v>1787</v>
      </c>
      <c r="E6862" s="12" t="str">
        <f>VLOOKUP(B6862,[1]Planilha8!$X$4:$Z$6629,3,0)</f>
        <v>AUDITÓRIO LUIZ RASSI – HGG</v>
      </c>
      <c r="F6862" s="12" t="str">
        <f>VLOOKUP(B6862,[1]Planilha8!$X$4:$AD$6629,7,0)</f>
        <v>BOM</v>
      </c>
      <c r="G6862" s="82">
        <v>43250</v>
      </c>
      <c r="H6862" s="83">
        <v>1050</v>
      </c>
      <c r="I6862" s="15" t="s">
        <v>22</v>
      </c>
      <c r="J6862" s="84" t="s">
        <v>1788</v>
      </c>
      <c r="K6862" s="85">
        <v>5286</v>
      </c>
      <c r="L6862" s="86">
        <v>2017004462</v>
      </c>
      <c r="M6862" s="59">
        <v>43465</v>
      </c>
      <c r="N6862" s="60">
        <v>61.25</v>
      </c>
      <c r="O6862" s="87">
        <v>0.1</v>
      </c>
      <c r="P6862" s="88">
        <v>8.3333333333333297E-3</v>
      </c>
      <c r="Q6862" s="63">
        <v>8.75</v>
      </c>
      <c r="R6862" s="64">
        <v>70</v>
      </c>
      <c r="S6862" s="25">
        <v>980</v>
      </c>
      <c r="AMG6862"/>
      <c r="AMH6862"/>
      <c r="AMI6862"/>
      <c r="AMJ6862"/>
    </row>
    <row r="6863" spans="1:1024" s="2" customFormat="1" ht="51" x14ac:dyDescent="0.25">
      <c r="A6863" s="10" t="s">
        <v>1462</v>
      </c>
      <c r="B6863" s="81">
        <v>11146</v>
      </c>
      <c r="C6863" s="10">
        <f>VLOOKUP(B6863,[1]Planilha8!$X$4:$Y$6629,2,0)</f>
        <v>2042562</v>
      </c>
      <c r="D6863" s="27" t="s">
        <v>1787</v>
      </c>
      <c r="E6863" s="12" t="str">
        <f>VLOOKUP(B6863,[1]Planilha8!$X$4:$Z$6629,3,0)</f>
        <v>AUDITÓRIO LUIZ RASSI – HGG</v>
      </c>
      <c r="F6863" s="12" t="str">
        <f>VLOOKUP(B6863,[1]Planilha8!$X$4:$AD$6629,7,0)</f>
        <v>BOM</v>
      </c>
      <c r="G6863" s="82">
        <v>43250</v>
      </c>
      <c r="H6863" s="83">
        <v>1050</v>
      </c>
      <c r="I6863" s="15" t="s">
        <v>22</v>
      </c>
      <c r="J6863" s="84" t="s">
        <v>1788</v>
      </c>
      <c r="K6863" s="85">
        <v>5286</v>
      </c>
      <c r="L6863" s="86">
        <v>2017004462</v>
      </c>
      <c r="M6863" s="59">
        <v>43465</v>
      </c>
      <c r="N6863" s="60">
        <v>61.25</v>
      </c>
      <c r="O6863" s="87">
        <v>0.1</v>
      </c>
      <c r="P6863" s="88">
        <v>8.3333333333333297E-3</v>
      </c>
      <c r="Q6863" s="63">
        <v>8.75</v>
      </c>
      <c r="R6863" s="64">
        <v>70</v>
      </c>
      <c r="S6863" s="25">
        <v>980</v>
      </c>
      <c r="AMG6863"/>
      <c r="AMH6863"/>
      <c r="AMI6863"/>
      <c r="AMJ6863"/>
    </row>
    <row r="6864" spans="1:1024" s="2" customFormat="1" ht="51" x14ac:dyDescent="0.25">
      <c r="A6864" s="10" t="s">
        <v>1462</v>
      </c>
      <c r="B6864" s="81">
        <v>11147</v>
      </c>
      <c r="C6864" s="10">
        <f>VLOOKUP(B6864,[1]Planilha8!$X$4:$Y$6629,2,0)</f>
        <v>2042563</v>
      </c>
      <c r="D6864" s="27" t="s">
        <v>1787</v>
      </c>
      <c r="E6864" s="12" t="str">
        <f>VLOOKUP(B6864,[1]Planilha8!$X$4:$Z$6629,3,0)</f>
        <v>AUDITÓRIO LUIZ RASSI – HGG</v>
      </c>
      <c r="F6864" s="12" t="str">
        <f>VLOOKUP(B6864,[1]Planilha8!$X$4:$AD$6629,7,0)</f>
        <v>BOM</v>
      </c>
      <c r="G6864" s="82">
        <v>43250</v>
      </c>
      <c r="H6864" s="83">
        <v>1050</v>
      </c>
      <c r="I6864" s="15" t="s">
        <v>22</v>
      </c>
      <c r="J6864" s="84" t="s">
        <v>1788</v>
      </c>
      <c r="K6864" s="85">
        <v>5286</v>
      </c>
      <c r="L6864" s="86">
        <v>2017004462</v>
      </c>
      <c r="M6864" s="59">
        <v>43465</v>
      </c>
      <c r="N6864" s="60">
        <v>61.25</v>
      </c>
      <c r="O6864" s="87">
        <v>0.1</v>
      </c>
      <c r="P6864" s="88">
        <v>8.3333333333333297E-3</v>
      </c>
      <c r="Q6864" s="63">
        <v>8.75</v>
      </c>
      <c r="R6864" s="64">
        <v>70</v>
      </c>
      <c r="S6864" s="25">
        <v>980</v>
      </c>
      <c r="AMG6864"/>
      <c r="AMH6864"/>
      <c r="AMI6864"/>
      <c r="AMJ6864"/>
    </row>
    <row r="6865" spans="1:1024" s="2" customFormat="1" ht="51" x14ac:dyDescent="0.25">
      <c r="A6865" s="10" t="s">
        <v>1462</v>
      </c>
      <c r="B6865" s="81">
        <v>11148</v>
      </c>
      <c r="C6865" s="10">
        <f>VLOOKUP(B6865,[1]Planilha8!$X$4:$Y$6629,2,0)</f>
        <v>2042564</v>
      </c>
      <c r="D6865" s="27" t="s">
        <v>1787</v>
      </c>
      <c r="E6865" s="12" t="str">
        <f>VLOOKUP(B6865,[1]Planilha8!$X$4:$Z$6629,3,0)</f>
        <v>AUDITÓRIO LUIZ RASSI – HGG</v>
      </c>
      <c r="F6865" s="12" t="str">
        <f>VLOOKUP(B6865,[1]Planilha8!$X$4:$AD$6629,7,0)</f>
        <v>BOM</v>
      </c>
      <c r="G6865" s="82">
        <v>43250</v>
      </c>
      <c r="H6865" s="83">
        <v>1050</v>
      </c>
      <c r="I6865" s="15" t="s">
        <v>22</v>
      </c>
      <c r="J6865" s="84" t="s">
        <v>1788</v>
      </c>
      <c r="K6865" s="85">
        <v>5286</v>
      </c>
      <c r="L6865" s="86">
        <v>2017004462</v>
      </c>
      <c r="M6865" s="59">
        <v>43465</v>
      </c>
      <c r="N6865" s="60">
        <v>61.25</v>
      </c>
      <c r="O6865" s="87">
        <v>0.1</v>
      </c>
      <c r="P6865" s="88">
        <v>8.3333333333333297E-3</v>
      </c>
      <c r="Q6865" s="63">
        <v>8.75</v>
      </c>
      <c r="R6865" s="64">
        <v>70</v>
      </c>
      <c r="S6865" s="25">
        <v>980</v>
      </c>
      <c r="AMG6865"/>
      <c r="AMH6865"/>
      <c r="AMI6865"/>
      <c r="AMJ6865"/>
    </row>
    <row r="6866" spans="1:1024" s="2" customFormat="1" ht="51" x14ac:dyDescent="0.25">
      <c r="A6866" s="10" t="s">
        <v>1462</v>
      </c>
      <c r="B6866" s="81">
        <v>11149</v>
      </c>
      <c r="C6866" s="10">
        <f>VLOOKUP(B6866,[1]Planilha8!$X$4:$Y$6629,2,0)</f>
        <v>2042565</v>
      </c>
      <c r="D6866" s="27" t="s">
        <v>1787</v>
      </c>
      <c r="E6866" s="12" t="str">
        <f>VLOOKUP(B6866,[1]Planilha8!$X$4:$Z$6629,3,0)</f>
        <v>AUDITÓRIO LUIZ RASSI – HGG</v>
      </c>
      <c r="F6866" s="12" t="str">
        <f>VLOOKUP(B6866,[1]Planilha8!$X$4:$AD$6629,7,0)</f>
        <v>BOM</v>
      </c>
      <c r="G6866" s="82">
        <v>43250</v>
      </c>
      <c r="H6866" s="83">
        <v>1050</v>
      </c>
      <c r="I6866" s="15" t="s">
        <v>22</v>
      </c>
      <c r="J6866" s="84" t="s">
        <v>1788</v>
      </c>
      <c r="K6866" s="85">
        <v>5286</v>
      </c>
      <c r="L6866" s="86">
        <v>2017004462</v>
      </c>
      <c r="M6866" s="59">
        <v>43465</v>
      </c>
      <c r="N6866" s="60">
        <v>61.25</v>
      </c>
      <c r="O6866" s="87">
        <v>0.1</v>
      </c>
      <c r="P6866" s="88">
        <v>8.3333333333333297E-3</v>
      </c>
      <c r="Q6866" s="63">
        <v>8.75</v>
      </c>
      <c r="R6866" s="64">
        <v>70</v>
      </c>
      <c r="S6866" s="25">
        <v>980</v>
      </c>
      <c r="AMG6866"/>
      <c r="AMH6866"/>
      <c r="AMI6866"/>
      <c r="AMJ6866"/>
    </row>
    <row r="6867" spans="1:1024" s="2" customFormat="1" ht="51" x14ac:dyDescent="0.25">
      <c r="A6867" s="10" t="s">
        <v>1462</v>
      </c>
      <c r="B6867" s="81">
        <v>11150</v>
      </c>
      <c r="C6867" s="10">
        <f>VLOOKUP(B6867,[1]Planilha8!$X$4:$Y$6629,2,0)</f>
        <v>2042566</v>
      </c>
      <c r="D6867" s="27" t="s">
        <v>1787</v>
      </c>
      <c r="E6867" s="12" t="str">
        <f>VLOOKUP(B6867,[1]Planilha8!$X$4:$Z$6629,3,0)</f>
        <v>AUDITÓRIO LUIZ RASSI – HGG</v>
      </c>
      <c r="F6867" s="12" t="str">
        <f>VLOOKUP(B6867,[1]Planilha8!$X$4:$AD$6629,7,0)</f>
        <v>BOM</v>
      </c>
      <c r="G6867" s="82">
        <v>43250</v>
      </c>
      <c r="H6867" s="83">
        <v>1050</v>
      </c>
      <c r="I6867" s="15" t="s">
        <v>22</v>
      </c>
      <c r="J6867" s="84" t="s">
        <v>1788</v>
      </c>
      <c r="K6867" s="85">
        <v>5286</v>
      </c>
      <c r="L6867" s="86">
        <v>2017004462</v>
      </c>
      <c r="M6867" s="59">
        <v>43465</v>
      </c>
      <c r="N6867" s="60">
        <v>61.25</v>
      </c>
      <c r="O6867" s="87">
        <v>0.1</v>
      </c>
      <c r="P6867" s="88">
        <v>8.3333333333333297E-3</v>
      </c>
      <c r="Q6867" s="63">
        <v>8.75</v>
      </c>
      <c r="R6867" s="64">
        <v>70</v>
      </c>
      <c r="S6867" s="25">
        <v>980</v>
      </c>
      <c r="AMG6867"/>
      <c r="AMH6867"/>
      <c r="AMI6867"/>
      <c r="AMJ6867"/>
    </row>
    <row r="6868" spans="1:1024" s="2" customFormat="1" ht="51" x14ac:dyDescent="0.25">
      <c r="A6868" s="10" t="s">
        <v>1462</v>
      </c>
      <c r="B6868" s="81">
        <v>11151</v>
      </c>
      <c r="C6868" s="10">
        <f>VLOOKUP(B6868,[1]Planilha8!$X$4:$Y$6629,2,0)</f>
        <v>2042567</v>
      </c>
      <c r="D6868" s="27" t="s">
        <v>1787</v>
      </c>
      <c r="E6868" s="12" t="str">
        <f>VLOOKUP(B6868,[1]Planilha8!$X$4:$Z$6629,3,0)</f>
        <v>AUDITÓRIO LUIZ RASSI – HGG</v>
      </c>
      <c r="F6868" s="12" t="str">
        <f>VLOOKUP(B6868,[1]Planilha8!$X$4:$AD$6629,7,0)</f>
        <v>BOM</v>
      </c>
      <c r="G6868" s="82">
        <v>43250</v>
      </c>
      <c r="H6868" s="83">
        <v>1050</v>
      </c>
      <c r="I6868" s="15" t="s">
        <v>22</v>
      </c>
      <c r="J6868" s="84" t="s">
        <v>1788</v>
      </c>
      <c r="K6868" s="85">
        <v>5286</v>
      </c>
      <c r="L6868" s="86">
        <v>2017004462</v>
      </c>
      <c r="M6868" s="59">
        <v>43465</v>
      </c>
      <c r="N6868" s="60">
        <v>61.25</v>
      </c>
      <c r="O6868" s="87">
        <v>0.1</v>
      </c>
      <c r="P6868" s="88">
        <v>8.3333333333333297E-3</v>
      </c>
      <c r="Q6868" s="63">
        <v>8.75</v>
      </c>
      <c r="R6868" s="64">
        <v>70</v>
      </c>
      <c r="S6868" s="25">
        <v>980</v>
      </c>
      <c r="AMG6868"/>
      <c r="AMH6868"/>
      <c r="AMI6868"/>
      <c r="AMJ6868"/>
    </row>
    <row r="6869" spans="1:1024" s="2" customFormat="1" ht="51" x14ac:dyDescent="0.25">
      <c r="A6869" s="10" t="s">
        <v>1462</v>
      </c>
      <c r="B6869" s="81">
        <v>11152</v>
      </c>
      <c r="C6869" s="10">
        <f>VLOOKUP(B6869,[1]Planilha8!$X$4:$Y$6629,2,0)</f>
        <v>2042568</v>
      </c>
      <c r="D6869" s="27" t="s">
        <v>1787</v>
      </c>
      <c r="E6869" s="12" t="str">
        <f>VLOOKUP(B6869,[1]Planilha8!$X$4:$Z$6629,3,0)</f>
        <v>AUDITÓRIO LUIZ RASSI – HGG</v>
      </c>
      <c r="F6869" s="12" t="str">
        <f>VLOOKUP(B6869,[1]Planilha8!$X$4:$AD$6629,7,0)</f>
        <v>BOM</v>
      </c>
      <c r="G6869" s="82">
        <v>43250</v>
      </c>
      <c r="H6869" s="83">
        <v>1050</v>
      </c>
      <c r="I6869" s="15" t="s">
        <v>22</v>
      </c>
      <c r="J6869" s="84" t="s">
        <v>1788</v>
      </c>
      <c r="K6869" s="85">
        <v>5286</v>
      </c>
      <c r="L6869" s="86">
        <v>2017004462</v>
      </c>
      <c r="M6869" s="59">
        <v>43465</v>
      </c>
      <c r="N6869" s="60">
        <v>61.25</v>
      </c>
      <c r="O6869" s="87">
        <v>0.1</v>
      </c>
      <c r="P6869" s="88">
        <v>8.3333333333333297E-3</v>
      </c>
      <c r="Q6869" s="63">
        <v>8.75</v>
      </c>
      <c r="R6869" s="64">
        <v>70</v>
      </c>
      <c r="S6869" s="25">
        <v>980</v>
      </c>
      <c r="AMG6869"/>
      <c r="AMH6869"/>
      <c r="AMI6869"/>
      <c r="AMJ6869"/>
    </row>
    <row r="6870" spans="1:1024" s="2" customFormat="1" ht="51" x14ac:dyDescent="0.25">
      <c r="A6870" s="10" t="s">
        <v>1462</v>
      </c>
      <c r="B6870" s="81">
        <v>11153</v>
      </c>
      <c r="C6870" s="10">
        <f>VLOOKUP(B6870,[1]Planilha8!$X$4:$Y$6629,2,0)</f>
        <v>2042569</v>
      </c>
      <c r="D6870" s="27" t="s">
        <v>1787</v>
      </c>
      <c r="E6870" s="12" t="str">
        <f>VLOOKUP(B6870,[1]Planilha8!$X$4:$Z$6629,3,0)</f>
        <v>AUDITÓRIO LUIZ RASSI – HGG</v>
      </c>
      <c r="F6870" s="12" t="str">
        <f>VLOOKUP(B6870,[1]Planilha8!$X$4:$AD$6629,7,0)</f>
        <v>BOM</v>
      </c>
      <c r="G6870" s="82">
        <v>43250</v>
      </c>
      <c r="H6870" s="83">
        <v>1050</v>
      </c>
      <c r="I6870" s="15" t="s">
        <v>22</v>
      </c>
      <c r="J6870" s="84" t="s">
        <v>1788</v>
      </c>
      <c r="K6870" s="85">
        <v>5286</v>
      </c>
      <c r="L6870" s="86">
        <v>2017004462</v>
      </c>
      <c r="M6870" s="59">
        <v>43465</v>
      </c>
      <c r="N6870" s="60">
        <v>61.25</v>
      </c>
      <c r="O6870" s="87">
        <v>0.1</v>
      </c>
      <c r="P6870" s="88">
        <v>8.3333333333333297E-3</v>
      </c>
      <c r="Q6870" s="63">
        <v>8.75</v>
      </c>
      <c r="R6870" s="64">
        <v>70</v>
      </c>
      <c r="S6870" s="25">
        <v>980</v>
      </c>
      <c r="AMG6870"/>
      <c r="AMH6870"/>
      <c r="AMI6870"/>
      <c r="AMJ6870"/>
    </row>
    <row r="6871" spans="1:1024" s="2" customFormat="1" ht="51" x14ac:dyDescent="0.25">
      <c r="A6871" s="10" t="s">
        <v>1462</v>
      </c>
      <c r="B6871" s="81">
        <v>11154</v>
      </c>
      <c r="C6871" s="10">
        <f>VLOOKUP(B6871,[1]Planilha8!$X$4:$Y$6629,2,0)</f>
        <v>2042570</v>
      </c>
      <c r="D6871" s="27" t="s">
        <v>1787</v>
      </c>
      <c r="E6871" s="12" t="str">
        <f>VLOOKUP(B6871,[1]Planilha8!$X$4:$Z$6629,3,0)</f>
        <v>AUDITÓRIO LUIZ RASSI – HGG</v>
      </c>
      <c r="F6871" s="12" t="str">
        <f>VLOOKUP(B6871,[1]Planilha8!$X$4:$AD$6629,7,0)</f>
        <v>BOM</v>
      </c>
      <c r="G6871" s="82">
        <v>43250</v>
      </c>
      <c r="H6871" s="83">
        <v>1050</v>
      </c>
      <c r="I6871" s="15" t="s">
        <v>22</v>
      </c>
      <c r="J6871" s="84" t="s">
        <v>1788</v>
      </c>
      <c r="K6871" s="85">
        <v>5286</v>
      </c>
      <c r="L6871" s="86">
        <v>2017004462</v>
      </c>
      <c r="M6871" s="59">
        <v>43465</v>
      </c>
      <c r="N6871" s="60">
        <v>61.25</v>
      </c>
      <c r="O6871" s="87">
        <v>0.1</v>
      </c>
      <c r="P6871" s="88">
        <v>8.3333333333333297E-3</v>
      </c>
      <c r="Q6871" s="63">
        <v>8.75</v>
      </c>
      <c r="R6871" s="64">
        <v>70</v>
      </c>
      <c r="S6871" s="25">
        <v>980</v>
      </c>
      <c r="AMG6871"/>
      <c r="AMH6871"/>
      <c r="AMI6871"/>
      <c r="AMJ6871"/>
    </row>
    <row r="6872" spans="1:1024" s="2" customFormat="1" ht="51" x14ac:dyDescent="0.25">
      <c r="A6872" s="10" t="s">
        <v>1462</v>
      </c>
      <c r="B6872" s="81">
        <v>11155</v>
      </c>
      <c r="C6872" s="10">
        <f>VLOOKUP(B6872,[1]Planilha8!$X$4:$Y$6629,2,0)</f>
        <v>2042571</v>
      </c>
      <c r="D6872" s="27" t="s">
        <v>1787</v>
      </c>
      <c r="E6872" s="12" t="str">
        <f>VLOOKUP(B6872,[1]Planilha8!$X$4:$Z$6629,3,0)</f>
        <v>AUDITÓRIO LUIZ RASSI – HGG</v>
      </c>
      <c r="F6872" s="12" t="str">
        <f>VLOOKUP(B6872,[1]Planilha8!$X$4:$AD$6629,7,0)</f>
        <v>BOM</v>
      </c>
      <c r="G6872" s="82">
        <v>43250</v>
      </c>
      <c r="H6872" s="83">
        <v>1050</v>
      </c>
      <c r="I6872" s="15" t="s">
        <v>22</v>
      </c>
      <c r="J6872" s="84" t="s">
        <v>1788</v>
      </c>
      <c r="K6872" s="85">
        <v>5286</v>
      </c>
      <c r="L6872" s="86">
        <v>2017004462</v>
      </c>
      <c r="M6872" s="59">
        <v>43465</v>
      </c>
      <c r="N6872" s="60">
        <v>61.25</v>
      </c>
      <c r="O6872" s="87">
        <v>0.1</v>
      </c>
      <c r="P6872" s="88">
        <v>8.3333333333333297E-3</v>
      </c>
      <c r="Q6872" s="63">
        <v>8.75</v>
      </c>
      <c r="R6872" s="64">
        <v>70</v>
      </c>
      <c r="S6872" s="25">
        <v>980</v>
      </c>
      <c r="AMG6872"/>
      <c r="AMH6872"/>
      <c r="AMI6872"/>
      <c r="AMJ6872"/>
    </row>
    <row r="6873" spans="1:1024" s="2" customFormat="1" ht="51" x14ac:dyDescent="0.25">
      <c r="A6873" s="10" t="s">
        <v>1462</v>
      </c>
      <c r="B6873" s="81">
        <v>11156</v>
      </c>
      <c r="C6873" s="10">
        <f>VLOOKUP(B6873,[1]Planilha8!$X$4:$Y$6629,2,0)</f>
        <v>2042572</v>
      </c>
      <c r="D6873" s="27" t="s">
        <v>1787</v>
      </c>
      <c r="E6873" s="12" t="str">
        <f>VLOOKUP(B6873,[1]Planilha8!$X$4:$Z$6629,3,0)</f>
        <v>AUDITÓRIO LUIZ RASSI – HGG</v>
      </c>
      <c r="F6873" s="12" t="str">
        <f>VLOOKUP(B6873,[1]Planilha8!$X$4:$AD$6629,7,0)</f>
        <v>BOM</v>
      </c>
      <c r="G6873" s="82">
        <v>43250</v>
      </c>
      <c r="H6873" s="83">
        <v>1050</v>
      </c>
      <c r="I6873" s="15" t="s">
        <v>22</v>
      </c>
      <c r="J6873" s="84" t="s">
        <v>1788</v>
      </c>
      <c r="K6873" s="85">
        <v>5286</v>
      </c>
      <c r="L6873" s="86">
        <v>2017004462</v>
      </c>
      <c r="M6873" s="59">
        <v>43465</v>
      </c>
      <c r="N6873" s="60">
        <v>61.25</v>
      </c>
      <c r="O6873" s="87">
        <v>0.1</v>
      </c>
      <c r="P6873" s="88">
        <v>8.3333333333333297E-3</v>
      </c>
      <c r="Q6873" s="63">
        <v>8.75</v>
      </c>
      <c r="R6873" s="64">
        <v>70</v>
      </c>
      <c r="S6873" s="25">
        <v>980</v>
      </c>
      <c r="AMG6873"/>
      <c r="AMH6873"/>
      <c r="AMI6873"/>
      <c r="AMJ6873"/>
    </row>
    <row r="6874" spans="1:1024" s="2" customFormat="1" ht="51" x14ac:dyDescent="0.25">
      <c r="A6874" s="10" t="s">
        <v>1462</v>
      </c>
      <c r="B6874" s="81">
        <v>11157</v>
      </c>
      <c r="C6874" s="10">
        <f>VLOOKUP(B6874,[1]Planilha8!$X$4:$Y$6629,2,0)</f>
        <v>2042573</v>
      </c>
      <c r="D6874" s="27" t="s">
        <v>1787</v>
      </c>
      <c r="E6874" s="12" t="str">
        <f>VLOOKUP(B6874,[1]Planilha8!$X$4:$Z$6629,3,0)</f>
        <v>AUDITÓRIO LUIZ RASSI – HGG</v>
      </c>
      <c r="F6874" s="12" t="str">
        <f>VLOOKUP(B6874,[1]Planilha8!$X$4:$AD$6629,7,0)</f>
        <v>BOM</v>
      </c>
      <c r="G6874" s="82">
        <v>43250</v>
      </c>
      <c r="H6874" s="83">
        <v>1050</v>
      </c>
      <c r="I6874" s="15" t="s">
        <v>22</v>
      </c>
      <c r="J6874" s="84" t="s">
        <v>1788</v>
      </c>
      <c r="K6874" s="85">
        <v>5286</v>
      </c>
      <c r="L6874" s="86">
        <v>2017004462</v>
      </c>
      <c r="M6874" s="59">
        <v>43465</v>
      </c>
      <c r="N6874" s="60">
        <v>61.25</v>
      </c>
      <c r="O6874" s="87">
        <v>0.1</v>
      </c>
      <c r="P6874" s="88">
        <v>8.3333333333333297E-3</v>
      </c>
      <c r="Q6874" s="63">
        <v>8.75</v>
      </c>
      <c r="R6874" s="64">
        <v>70</v>
      </c>
      <c r="S6874" s="25">
        <v>980</v>
      </c>
      <c r="AMG6874"/>
      <c r="AMH6874"/>
      <c r="AMI6874"/>
      <c r="AMJ6874"/>
    </row>
    <row r="6875" spans="1:1024" s="2" customFormat="1" ht="51" x14ac:dyDescent="0.25">
      <c r="A6875" s="10" t="s">
        <v>1462</v>
      </c>
      <c r="B6875" s="81">
        <v>11158</v>
      </c>
      <c r="C6875" s="10">
        <f>VLOOKUP(B6875,[1]Planilha8!$X$4:$Y$6629,2,0)</f>
        <v>2042574</v>
      </c>
      <c r="D6875" s="27" t="s">
        <v>1787</v>
      </c>
      <c r="E6875" s="12" t="str">
        <f>VLOOKUP(B6875,[1]Planilha8!$X$4:$Z$6629,3,0)</f>
        <v>AUDITÓRIO LUIZ RASSI – HGG</v>
      </c>
      <c r="F6875" s="12" t="str">
        <f>VLOOKUP(B6875,[1]Planilha8!$X$4:$AD$6629,7,0)</f>
        <v>BOM</v>
      </c>
      <c r="G6875" s="82">
        <v>43250</v>
      </c>
      <c r="H6875" s="83">
        <v>1050</v>
      </c>
      <c r="I6875" s="15" t="s">
        <v>22</v>
      </c>
      <c r="J6875" s="84" t="s">
        <v>1788</v>
      </c>
      <c r="K6875" s="85">
        <v>5286</v>
      </c>
      <c r="L6875" s="86">
        <v>2017004462</v>
      </c>
      <c r="M6875" s="59">
        <v>43465</v>
      </c>
      <c r="N6875" s="60">
        <v>61.25</v>
      </c>
      <c r="O6875" s="87">
        <v>0.1</v>
      </c>
      <c r="P6875" s="88">
        <v>8.3333333333333297E-3</v>
      </c>
      <c r="Q6875" s="63">
        <v>8.75</v>
      </c>
      <c r="R6875" s="64">
        <v>70</v>
      </c>
      <c r="S6875" s="25">
        <v>980</v>
      </c>
      <c r="AMG6875"/>
      <c r="AMH6875"/>
      <c r="AMI6875"/>
      <c r="AMJ6875"/>
    </row>
    <row r="6876" spans="1:1024" s="2" customFormat="1" ht="51" x14ac:dyDescent="0.25">
      <c r="A6876" s="10" t="s">
        <v>1462</v>
      </c>
      <c r="B6876" s="81">
        <v>11159</v>
      </c>
      <c r="C6876" s="10">
        <f>VLOOKUP(B6876,[1]Planilha8!$X$4:$Y$6629,2,0)</f>
        <v>2042575</v>
      </c>
      <c r="D6876" s="27" t="s">
        <v>1787</v>
      </c>
      <c r="E6876" s="12" t="str">
        <f>VLOOKUP(B6876,[1]Planilha8!$X$4:$Z$6629,3,0)</f>
        <v>AUDITÓRIO LUIZ RASSI – HGG</v>
      </c>
      <c r="F6876" s="12" t="str">
        <f>VLOOKUP(B6876,[1]Planilha8!$X$4:$AD$6629,7,0)</f>
        <v>BOM</v>
      </c>
      <c r="G6876" s="82">
        <v>43250</v>
      </c>
      <c r="H6876" s="83">
        <v>1050</v>
      </c>
      <c r="I6876" s="15" t="s">
        <v>22</v>
      </c>
      <c r="J6876" s="84" t="s">
        <v>1788</v>
      </c>
      <c r="K6876" s="85">
        <v>5286</v>
      </c>
      <c r="L6876" s="86">
        <v>2017004462</v>
      </c>
      <c r="M6876" s="59">
        <v>43465</v>
      </c>
      <c r="N6876" s="60">
        <v>61.25</v>
      </c>
      <c r="O6876" s="87">
        <v>0.1</v>
      </c>
      <c r="P6876" s="88">
        <v>8.3333333333333297E-3</v>
      </c>
      <c r="Q6876" s="63">
        <v>8.75</v>
      </c>
      <c r="R6876" s="64">
        <v>70</v>
      </c>
      <c r="S6876" s="25">
        <v>980</v>
      </c>
      <c r="AMG6876"/>
      <c r="AMH6876"/>
      <c r="AMI6876"/>
      <c r="AMJ6876"/>
    </row>
    <row r="6877" spans="1:1024" s="2" customFormat="1" ht="51" x14ac:dyDescent="0.25">
      <c r="A6877" s="10" t="s">
        <v>1462</v>
      </c>
      <c r="B6877" s="81">
        <v>11160</v>
      </c>
      <c r="C6877" s="10">
        <f>VLOOKUP(B6877,[1]Planilha8!$X$4:$Y$6629,2,0)</f>
        <v>2042576</v>
      </c>
      <c r="D6877" s="27" t="s">
        <v>1787</v>
      </c>
      <c r="E6877" s="12" t="str">
        <f>VLOOKUP(B6877,[1]Planilha8!$X$4:$Z$6629,3,0)</f>
        <v>AUDITÓRIO LUIZ RASSI – HGG</v>
      </c>
      <c r="F6877" s="12" t="str">
        <f>VLOOKUP(B6877,[1]Planilha8!$X$4:$AD$6629,7,0)</f>
        <v>BOM</v>
      </c>
      <c r="G6877" s="82">
        <v>43250</v>
      </c>
      <c r="H6877" s="83">
        <v>1050</v>
      </c>
      <c r="I6877" s="15" t="s">
        <v>22</v>
      </c>
      <c r="J6877" s="84" t="s">
        <v>1788</v>
      </c>
      <c r="K6877" s="85">
        <v>5286</v>
      </c>
      <c r="L6877" s="86">
        <v>2017004462</v>
      </c>
      <c r="M6877" s="59">
        <v>43465</v>
      </c>
      <c r="N6877" s="60">
        <v>61.25</v>
      </c>
      <c r="O6877" s="87">
        <v>0.1</v>
      </c>
      <c r="P6877" s="88">
        <v>8.3333333333333297E-3</v>
      </c>
      <c r="Q6877" s="63">
        <v>8.75</v>
      </c>
      <c r="R6877" s="64">
        <v>70</v>
      </c>
      <c r="S6877" s="25">
        <v>980</v>
      </c>
      <c r="AMG6877"/>
      <c r="AMH6877"/>
      <c r="AMI6877"/>
      <c r="AMJ6877"/>
    </row>
    <row r="6878" spans="1:1024" s="2" customFormat="1" ht="51" x14ac:dyDescent="0.25">
      <c r="A6878" s="10" t="s">
        <v>1462</v>
      </c>
      <c r="B6878" s="81">
        <v>11161</v>
      </c>
      <c r="C6878" s="10">
        <f>VLOOKUP(B6878,[1]Planilha8!$X$4:$Y$6629,2,0)</f>
        <v>2042577</v>
      </c>
      <c r="D6878" s="27" t="s">
        <v>1787</v>
      </c>
      <c r="E6878" s="12" t="str">
        <f>VLOOKUP(B6878,[1]Planilha8!$X$4:$Z$6629,3,0)</f>
        <v>AUDITÓRIO LUIZ RASSI – HGG</v>
      </c>
      <c r="F6878" s="12" t="str">
        <f>VLOOKUP(B6878,[1]Planilha8!$X$4:$AD$6629,7,0)</f>
        <v>BOM</v>
      </c>
      <c r="G6878" s="82">
        <v>43250</v>
      </c>
      <c r="H6878" s="83">
        <v>1050</v>
      </c>
      <c r="I6878" s="15" t="s">
        <v>22</v>
      </c>
      <c r="J6878" s="84" t="s">
        <v>1788</v>
      </c>
      <c r="K6878" s="85">
        <v>5286</v>
      </c>
      <c r="L6878" s="86">
        <v>2017004462</v>
      </c>
      <c r="M6878" s="59">
        <v>43465</v>
      </c>
      <c r="N6878" s="60">
        <v>61.25</v>
      </c>
      <c r="O6878" s="87">
        <v>0.1</v>
      </c>
      <c r="P6878" s="88">
        <v>8.3333333333333297E-3</v>
      </c>
      <c r="Q6878" s="63">
        <v>8.75</v>
      </c>
      <c r="R6878" s="64">
        <v>70</v>
      </c>
      <c r="S6878" s="25">
        <v>980</v>
      </c>
      <c r="AMG6878"/>
      <c r="AMH6878"/>
      <c r="AMI6878"/>
      <c r="AMJ6878"/>
    </row>
    <row r="6879" spans="1:1024" s="2" customFormat="1" ht="51" x14ac:dyDescent="0.25">
      <c r="A6879" s="10" t="s">
        <v>1462</v>
      </c>
      <c r="B6879" s="81">
        <v>11162</v>
      </c>
      <c r="C6879" s="10">
        <f>VLOOKUP(B6879,[1]Planilha8!$X$4:$Y$6629,2,0)</f>
        <v>2042578</v>
      </c>
      <c r="D6879" s="27" t="s">
        <v>1787</v>
      </c>
      <c r="E6879" s="12" t="str">
        <f>VLOOKUP(B6879,[1]Planilha8!$X$4:$Z$6629,3,0)</f>
        <v>AUDITÓRIO LUIZ RASSI – HGG</v>
      </c>
      <c r="F6879" s="12" t="str">
        <f>VLOOKUP(B6879,[1]Planilha8!$X$4:$AD$6629,7,0)</f>
        <v>BOM</v>
      </c>
      <c r="G6879" s="82">
        <v>43250</v>
      </c>
      <c r="H6879" s="83">
        <v>1050</v>
      </c>
      <c r="I6879" s="15" t="s">
        <v>22</v>
      </c>
      <c r="J6879" s="84" t="s">
        <v>1788</v>
      </c>
      <c r="K6879" s="85">
        <v>5286</v>
      </c>
      <c r="L6879" s="86">
        <v>2017004462</v>
      </c>
      <c r="M6879" s="59">
        <v>43465</v>
      </c>
      <c r="N6879" s="60">
        <v>61.25</v>
      </c>
      <c r="O6879" s="87">
        <v>0.1</v>
      </c>
      <c r="P6879" s="88">
        <v>8.3333333333333297E-3</v>
      </c>
      <c r="Q6879" s="63">
        <v>8.75</v>
      </c>
      <c r="R6879" s="64">
        <v>70</v>
      </c>
      <c r="S6879" s="25">
        <v>980</v>
      </c>
      <c r="AMG6879"/>
      <c r="AMH6879"/>
      <c r="AMI6879"/>
      <c r="AMJ6879"/>
    </row>
    <row r="6880" spans="1:1024" s="2" customFormat="1" ht="51" x14ac:dyDescent="0.25">
      <c r="A6880" s="10" t="s">
        <v>1462</v>
      </c>
      <c r="B6880" s="81">
        <v>11163</v>
      </c>
      <c r="C6880" s="10">
        <f>VLOOKUP(B6880,[1]Planilha8!$X$4:$Y$6629,2,0)</f>
        <v>2042579</v>
      </c>
      <c r="D6880" s="27" t="s">
        <v>1787</v>
      </c>
      <c r="E6880" s="12" t="str">
        <f>VLOOKUP(B6880,[1]Planilha8!$X$4:$Z$6629,3,0)</f>
        <v>AUDITÓRIO LUIZ RASSI – HGG</v>
      </c>
      <c r="F6880" s="12" t="str">
        <f>VLOOKUP(B6880,[1]Planilha8!$X$4:$AD$6629,7,0)</f>
        <v>BOM</v>
      </c>
      <c r="G6880" s="82">
        <v>43250</v>
      </c>
      <c r="H6880" s="83">
        <v>1050</v>
      </c>
      <c r="I6880" s="15" t="s">
        <v>22</v>
      </c>
      <c r="J6880" s="84" t="s">
        <v>1788</v>
      </c>
      <c r="K6880" s="85">
        <v>5286</v>
      </c>
      <c r="L6880" s="86">
        <v>2017004462</v>
      </c>
      <c r="M6880" s="59">
        <v>43465</v>
      </c>
      <c r="N6880" s="60">
        <v>61.25</v>
      </c>
      <c r="O6880" s="87">
        <v>0.1</v>
      </c>
      <c r="P6880" s="88">
        <v>8.3333333333333297E-3</v>
      </c>
      <c r="Q6880" s="63">
        <v>8.75</v>
      </c>
      <c r="R6880" s="64">
        <v>70</v>
      </c>
      <c r="S6880" s="25">
        <v>980</v>
      </c>
      <c r="AMG6880"/>
      <c r="AMH6880"/>
      <c r="AMI6880"/>
      <c r="AMJ6880"/>
    </row>
    <row r="6881" spans="1:1024" s="2" customFormat="1" ht="51" x14ac:dyDescent="0.25">
      <c r="A6881" s="10" t="s">
        <v>1462</v>
      </c>
      <c r="B6881" s="81">
        <v>11164</v>
      </c>
      <c r="C6881" s="10">
        <f>VLOOKUP(B6881,[1]Planilha8!$X$4:$Y$6629,2,0)</f>
        <v>2042580</v>
      </c>
      <c r="D6881" s="27" t="s">
        <v>1787</v>
      </c>
      <c r="E6881" s="12" t="str">
        <f>VLOOKUP(B6881,[1]Planilha8!$X$4:$Z$6629,3,0)</f>
        <v>AUDITÓRIO LUIZ RASSI – HGG</v>
      </c>
      <c r="F6881" s="12" t="str">
        <f>VLOOKUP(B6881,[1]Planilha8!$X$4:$AD$6629,7,0)</f>
        <v>BOM</v>
      </c>
      <c r="G6881" s="82">
        <v>43250</v>
      </c>
      <c r="H6881" s="83">
        <v>1050</v>
      </c>
      <c r="I6881" s="15" t="s">
        <v>22</v>
      </c>
      <c r="J6881" s="84" t="s">
        <v>1788</v>
      </c>
      <c r="K6881" s="85">
        <v>5286</v>
      </c>
      <c r="L6881" s="86">
        <v>2017004462</v>
      </c>
      <c r="M6881" s="59">
        <v>43465</v>
      </c>
      <c r="N6881" s="60">
        <v>61.25</v>
      </c>
      <c r="O6881" s="87">
        <v>0.1</v>
      </c>
      <c r="P6881" s="88">
        <v>8.3333333333333297E-3</v>
      </c>
      <c r="Q6881" s="63">
        <v>8.75</v>
      </c>
      <c r="R6881" s="64">
        <v>70</v>
      </c>
      <c r="S6881" s="25">
        <v>980</v>
      </c>
      <c r="AMG6881"/>
      <c r="AMH6881"/>
      <c r="AMI6881"/>
      <c r="AMJ6881"/>
    </row>
    <row r="6882" spans="1:1024" s="2" customFormat="1" ht="51" x14ac:dyDescent="0.25">
      <c r="A6882" s="10" t="s">
        <v>1462</v>
      </c>
      <c r="B6882" s="81">
        <v>11165</v>
      </c>
      <c r="C6882" s="10">
        <f>VLOOKUP(B6882,[1]Planilha8!$X$4:$Y$6629,2,0)</f>
        <v>2042581</v>
      </c>
      <c r="D6882" s="27" t="s">
        <v>1787</v>
      </c>
      <c r="E6882" s="12" t="str">
        <f>VLOOKUP(B6882,[1]Planilha8!$X$4:$Z$6629,3,0)</f>
        <v>AUDITÓRIO LUIZ RASSI – HGG</v>
      </c>
      <c r="F6882" s="12" t="str">
        <f>VLOOKUP(B6882,[1]Planilha8!$X$4:$AD$6629,7,0)</f>
        <v>BOM</v>
      </c>
      <c r="G6882" s="82">
        <v>43250</v>
      </c>
      <c r="H6882" s="83">
        <v>1050</v>
      </c>
      <c r="I6882" s="15" t="s">
        <v>22</v>
      </c>
      <c r="J6882" s="84" t="s">
        <v>1788</v>
      </c>
      <c r="K6882" s="85">
        <v>5286</v>
      </c>
      <c r="L6882" s="86">
        <v>2017004462</v>
      </c>
      <c r="M6882" s="59">
        <v>43465</v>
      </c>
      <c r="N6882" s="60">
        <v>61.25</v>
      </c>
      <c r="O6882" s="87">
        <v>0.1</v>
      </c>
      <c r="P6882" s="88">
        <v>8.3333333333333297E-3</v>
      </c>
      <c r="Q6882" s="63">
        <v>8.75</v>
      </c>
      <c r="R6882" s="64">
        <v>70</v>
      </c>
      <c r="S6882" s="25">
        <v>980</v>
      </c>
      <c r="AMG6882"/>
      <c r="AMH6882"/>
      <c r="AMI6882"/>
      <c r="AMJ6882"/>
    </row>
    <row r="6883" spans="1:1024" s="2" customFormat="1" ht="51" x14ac:dyDescent="0.25">
      <c r="A6883" s="10" t="s">
        <v>1462</v>
      </c>
      <c r="B6883" s="81">
        <v>11166</v>
      </c>
      <c r="C6883" s="10">
        <f>VLOOKUP(B6883,[1]Planilha8!$X$4:$Y$6629,2,0)</f>
        <v>2042582</v>
      </c>
      <c r="D6883" s="27" t="s">
        <v>1787</v>
      </c>
      <c r="E6883" s="12" t="str">
        <f>VLOOKUP(B6883,[1]Planilha8!$X$4:$Z$6629,3,0)</f>
        <v>AUDITÓRIO LUIZ RASSI – HGG</v>
      </c>
      <c r="F6883" s="12" t="str">
        <f>VLOOKUP(B6883,[1]Planilha8!$X$4:$AD$6629,7,0)</f>
        <v>BOM</v>
      </c>
      <c r="G6883" s="82">
        <v>43250</v>
      </c>
      <c r="H6883" s="83">
        <v>1050</v>
      </c>
      <c r="I6883" s="15" t="s">
        <v>22</v>
      </c>
      <c r="J6883" s="84" t="s">
        <v>1788</v>
      </c>
      <c r="K6883" s="85">
        <v>5286</v>
      </c>
      <c r="L6883" s="86">
        <v>2017004462</v>
      </c>
      <c r="M6883" s="59">
        <v>43465</v>
      </c>
      <c r="N6883" s="60">
        <v>61.25</v>
      </c>
      <c r="O6883" s="87">
        <v>0.1</v>
      </c>
      <c r="P6883" s="88">
        <v>8.3333333333333297E-3</v>
      </c>
      <c r="Q6883" s="63">
        <v>8.75</v>
      </c>
      <c r="R6883" s="64">
        <v>70</v>
      </c>
      <c r="S6883" s="25">
        <v>980</v>
      </c>
      <c r="AMG6883"/>
      <c r="AMH6883"/>
      <c r="AMI6883"/>
      <c r="AMJ6883"/>
    </row>
    <row r="6884" spans="1:1024" s="2" customFormat="1" ht="51" x14ac:dyDescent="0.25">
      <c r="A6884" s="10" t="s">
        <v>1462</v>
      </c>
      <c r="B6884" s="81">
        <v>11167</v>
      </c>
      <c r="C6884" s="10">
        <f>VLOOKUP(B6884,[1]Planilha8!$X$4:$Y$6629,2,0)</f>
        <v>2042583</v>
      </c>
      <c r="D6884" s="27" t="s">
        <v>1787</v>
      </c>
      <c r="E6884" s="12" t="str">
        <f>VLOOKUP(B6884,[1]Planilha8!$X$4:$Z$6629,3,0)</f>
        <v>AUDITÓRIO LUIZ RASSI – HGG</v>
      </c>
      <c r="F6884" s="12" t="str">
        <f>VLOOKUP(B6884,[1]Planilha8!$X$4:$AD$6629,7,0)</f>
        <v>BOM</v>
      </c>
      <c r="G6884" s="82">
        <v>43250</v>
      </c>
      <c r="H6884" s="83">
        <v>1050</v>
      </c>
      <c r="I6884" s="15" t="s">
        <v>22</v>
      </c>
      <c r="J6884" s="84" t="s">
        <v>1788</v>
      </c>
      <c r="K6884" s="85">
        <v>5286</v>
      </c>
      <c r="L6884" s="86">
        <v>2017004462</v>
      </c>
      <c r="M6884" s="59">
        <v>43465</v>
      </c>
      <c r="N6884" s="60">
        <v>61.25</v>
      </c>
      <c r="O6884" s="87">
        <v>0.1</v>
      </c>
      <c r="P6884" s="88">
        <v>8.3333333333333297E-3</v>
      </c>
      <c r="Q6884" s="63">
        <v>8.75</v>
      </c>
      <c r="R6884" s="64">
        <v>70</v>
      </c>
      <c r="S6884" s="25">
        <v>980</v>
      </c>
      <c r="AMG6884"/>
      <c r="AMH6884"/>
      <c r="AMI6884"/>
      <c r="AMJ6884"/>
    </row>
    <row r="6885" spans="1:1024" s="2" customFormat="1" ht="51" x14ac:dyDescent="0.25">
      <c r="A6885" s="10" t="s">
        <v>1462</v>
      </c>
      <c r="B6885" s="81">
        <v>11168</v>
      </c>
      <c r="C6885" s="10">
        <f>VLOOKUP(B6885,[1]Planilha8!$X$4:$Y$6629,2,0)</f>
        <v>2042584</v>
      </c>
      <c r="D6885" s="27" t="s">
        <v>1787</v>
      </c>
      <c r="E6885" s="12" t="str">
        <f>VLOOKUP(B6885,[1]Planilha8!$X$4:$Z$6629,3,0)</f>
        <v>AUDITÓRIO LUIZ RASSI – HGG</v>
      </c>
      <c r="F6885" s="12" t="str">
        <f>VLOOKUP(B6885,[1]Planilha8!$X$4:$AD$6629,7,0)</f>
        <v>BOM</v>
      </c>
      <c r="G6885" s="82">
        <v>43250</v>
      </c>
      <c r="H6885" s="83">
        <v>1050</v>
      </c>
      <c r="I6885" s="15" t="s">
        <v>22</v>
      </c>
      <c r="J6885" s="84" t="s">
        <v>1788</v>
      </c>
      <c r="K6885" s="85">
        <v>5286</v>
      </c>
      <c r="L6885" s="86">
        <v>2017004462</v>
      </c>
      <c r="M6885" s="59">
        <v>43465</v>
      </c>
      <c r="N6885" s="60">
        <v>61.25</v>
      </c>
      <c r="O6885" s="87">
        <v>0.1</v>
      </c>
      <c r="P6885" s="88">
        <v>8.3333333333333297E-3</v>
      </c>
      <c r="Q6885" s="63">
        <v>8.75</v>
      </c>
      <c r="R6885" s="64">
        <v>70</v>
      </c>
      <c r="S6885" s="25">
        <v>980</v>
      </c>
      <c r="AMG6885"/>
      <c r="AMH6885"/>
      <c r="AMI6885"/>
      <c r="AMJ6885"/>
    </row>
    <row r="6886" spans="1:1024" s="2" customFormat="1" ht="51" x14ac:dyDescent="0.25">
      <c r="A6886" s="10" t="s">
        <v>1462</v>
      </c>
      <c r="B6886" s="81">
        <v>11169</v>
      </c>
      <c r="C6886" s="10">
        <f>VLOOKUP(B6886,[1]Planilha8!$X$4:$Y$6629,2,0)</f>
        <v>2042585</v>
      </c>
      <c r="D6886" s="27" t="s">
        <v>1787</v>
      </c>
      <c r="E6886" s="12" t="str">
        <f>VLOOKUP(B6886,[1]Planilha8!$X$4:$Z$6629,3,0)</f>
        <v>AUDITÓRIO LUIZ RASSI – HGG</v>
      </c>
      <c r="F6886" s="12" t="str">
        <f>VLOOKUP(B6886,[1]Planilha8!$X$4:$AD$6629,7,0)</f>
        <v>BOM</v>
      </c>
      <c r="G6886" s="82">
        <v>43250</v>
      </c>
      <c r="H6886" s="83">
        <v>1050</v>
      </c>
      <c r="I6886" s="15" t="s">
        <v>22</v>
      </c>
      <c r="J6886" s="84" t="s">
        <v>1788</v>
      </c>
      <c r="K6886" s="85">
        <v>5286</v>
      </c>
      <c r="L6886" s="86">
        <v>2017004462</v>
      </c>
      <c r="M6886" s="59">
        <v>43465</v>
      </c>
      <c r="N6886" s="60">
        <v>61.25</v>
      </c>
      <c r="O6886" s="87">
        <v>0.1</v>
      </c>
      <c r="P6886" s="88">
        <v>8.3333333333333297E-3</v>
      </c>
      <c r="Q6886" s="63">
        <v>8.75</v>
      </c>
      <c r="R6886" s="64">
        <v>70</v>
      </c>
      <c r="S6886" s="25">
        <v>980</v>
      </c>
      <c r="AMG6886"/>
      <c r="AMH6886"/>
      <c r="AMI6886"/>
      <c r="AMJ6886"/>
    </row>
    <row r="6887" spans="1:1024" s="2" customFormat="1" ht="51" x14ac:dyDescent="0.25">
      <c r="A6887" s="10" t="s">
        <v>1462</v>
      </c>
      <c r="B6887" s="81">
        <v>11170</v>
      </c>
      <c r="C6887" s="10">
        <f>VLOOKUP(B6887,[1]Planilha8!$X$4:$Y$6629,2,0)</f>
        <v>2042586</v>
      </c>
      <c r="D6887" s="27" t="s">
        <v>1787</v>
      </c>
      <c r="E6887" s="12" t="str">
        <f>VLOOKUP(B6887,[1]Planilha8!$X$4:$Z$6629,3,0)</f>
        <v>AUDITÓRIO LUIZ RASSI – HGG</v>
      </c>
      <c r="F6887" s="12" t="str">
        <f>VLOOKUP(B6887,[1]Planilha8!$X$4:$AD$6629,7,0)</f>
        <v>BOM</v>
      </c>
      <c r="G6887" s="82">
        <v>43250</v>
      </c>
      <c r="H6887" s="83">
        <v>1050</v>
      </c>
      <c r="I6887" s="15" t="s">
        <v>22</v>
      </c>
      <c r="J6887" s="84" t="s">
        <v>1788</v>
      </c>
      <c r="K6887" s="85">
        <v>5286</v>
      </c>
      <c r="L6887" s="86">
        <v>2017004462</v>
      </c>
      <c r="M6887" s="59">
        <v>43465</v>
      </c>
      <c r="N6887" s="60">
        <v>61.25</v>
      </c>
      <c r="O6887" s="87">
        <v>0.1</v>
      </c>
      <c r="P6887" s="88">
        <v>8.3333333333333297E-3</v>
      </c>
      <c r="Q6887" s="63">
        <v>8.75</v>
      </c>
      <c r="R6887" s="64">
        <v>70</v>
      </c>
      <c r="S6887" s="25">
        <v>980</v>
      </c>
      <c r="AMG6887"/>
      <c r="AMH6887"/>
      <c r="AMI6887"/>
      <c r="AMJ6887"/>
    </row>
    <row r="6888" spans="1:1024" s="2" customFormat="1" ht="51" x14ac:dyDescent="0.25">
      <c r="A6888" s="10" t="s">
        <v>1462</v>
      </c>
      <c r="B6888" s="81">
        <v>11171</v>
      </c>
      <c r="C6888" s="10">
        <f>VLOOKUP(B6888,[1]Planilha8!$X$4:$Y$6629,2,0)</f>
        <v>2042587</v>
      </c>
      <c r="D6888" s="27" t="s">
        <v>1787</v>
      </c>
      <c r="E6888" s="12" t="str">
        <f>VLOOKUP(B6888,[1]Planilha8!$X$4:$Z$6629,3,0)</f>
        <v>AUDITÓRIO LUIZ RASSI – HGG</v>
      </c>
      <c r="F6888" s="12" t="str">
        <f>VLOOKUP(B6888,[1]Planilha8!$X$4:$AD$6629,7,0)</f>
        <v>BOM</v>
      </c>
      <c r="G6888" s="82">
        <v>43250</v>
      </c>
      <c r="H6888" s="83">
        <v>1050</v>
      </c>
      <c r="I6888" s="15" t="s">
        <v>22</v>
      </c>
      <c r="J6888" s="84" t="s">
        <v>1788</v>
      </c>
      <c r="K6888" s="85">
        <v>5286</v>
      </c>
      <c r="L6888" s="86">
        <v>2017004462</v>
      </c>
      <c r="M6888" s="59">
        <v>43465</v>
      </c>
      <c r="N6888" s="60">
        <v>61.25</v>
      </c>
      <c r="O6888" s="87">
        <v>0.1</v>
      </c>
      <c r="P6888" s="88">
        <v>8.3333333333333297E-3</v>
      </c>
      <c r="Q6888" s="63">
        <v>8.75</v>
      </c>
      <c r="R6888" s="64">
        <v>70</v>
      </c>
      <c r="S6888" s="25">
        <v>980</v>
      </c>
      <c r="AMG6888"/>
      <c r="AMH6888"/>
      <c r="AMI6888"/>
      <c r="AMJ6888"/>
    </row>
    <row r="6889" spans="1:1024" s="2" customFormat="1" ht="51" x14ac:dyDescent="0.25">
      <c r="A6889" s="10" t="s">
        <v>1462</v>
      </c>
      <c r="B6889" s="81">
        <v>11172</v>
      </c>
      <c r="C6889" s="10">
        <f>VLOOKUP(B6889,[1]Planilha8!$X$4:$Y$6629,2,0)</f>
        <v>2042588</v>
      </c>
      <c r="D6889" s="27" t="s">
        <v>1787</v>
      </c>
      <c r="E6889" s="12" t="str">
        <f>VLOOKUP(B6889,[1]Planilha8!$X$4:$Z$6629,3,0)</f>
        <v>AUDITÓRIO LUIZ RASSI – HGG</v>
      </c>
      <c r="F6889" s="12" t="str">
        <f>VLOOKUP(B6889,[1]Planilha8!$X$4:$AD$6629,7,0)</f>
        <v>BOM</v>
      </c>
      <c r="G6889" s="82">
        <v>43250</v>
      </c>
      <c r="H6889" s="83">
        <v>1050</v>
      </c>
      <c r="I6889" s="15" t="s">
        <v>22</v>
      </c>
      <c r="J6889" s="84" t="s">
        <v>1788</v>
      </c>
      <c r="K6889" s="85">
        <v>5286</v>
      </c>
      <c r="L6889" s="86">
        <v>2017004462</v>
      </c>
      <c r="M6889" s="59">
        <v>43465</v>
      </c>
      <c r="N6889" s="60">
        <v>61.25</v>
      </c>
      <c r="O6889" s="87">
        <v>0.1</v>
      </c>
      <c r="P6889" s="88">
        <v>8.3333333333333297E-3</v>
      </c>
      <c r="Q6889" s="63">
        <v>8.75</v>
      </c>
      <c r="R6889" s="64">
        <v>70</v>
      </c>
      <c r="S6889" s="25">
        <v>980</v>
      </c>
      <c r="AMG6889"/>
      <c r="AMH6889"/>
      <c r="AMI6889"/>
      <c r="AMJ6889"/>
    </row>
    <row r="6890" spans="1:1024" s="2" customFormat="1" ht="51" x14ac:dyDescent="0.25">
      <c r="A6890" s="10" t="s">
        <v>1462</v>
      </c>
      <c r="B6890" s="81">
        <v>11173</v>
      </c>
      <c r="C6890" s="10">
        <f>VLOOKUP(B6890,[1]Planilha8!$X$4:$Y$6629,2,0)</f>
        <v>2042589</v>
      </c>
      <c r="D6890" s="27" t="s">
        <v>1787</v>
      </c>
      <c r="E6890" s="12" t="str">
        <f>VLOOKUP(B6890,[1]Planilha8!$X$4:$Z$6629,3,0)</f>
        <v>AUDITÓRIO LUIZ RASSI – HGG</v>
      </c>
      <c r="F6890" s="12" t="str">
        <f>VLOOKUP(B6890,[1]Planilha8!$X$4:$AD$6629,7,0)</f>
        <v>BOM</v>
      </c>
      <c r="G6890" s="82">
        <v>43250</v>
      </c>
      <c r="H6890" s="83">
        <v>1050</v>
      </c>
      <c r="I6890" s="15" t="s">
        <v>22</v>
      </c>
      <c r="J6890" s="84" t="s">
        <v>1788</v>
      </c>
      <c r="K6890" s="85">
        <v>5286</v>
      </c>
      <c r="L6890" s="86">
        <v>2017004462</v>
      </c>
      <c r="M6890" s="59">
        <v>43465</v>
      </c>
      <c r="N6890" s="60">
        <v>61.25</v>
      </c>
      <c r="O6890" s="87">
        <v>0.1</v>
      </c>
      <c r="P6890" s="88">
        <v>8.3333333333333297E-3</v>
      </c>
      <c r="Q6890" s="63">
        <v>8.75</v>
      </c>
      <c r="R6890" s="64">
        <v>70</v>
      </c>
      <c r="S6890" s="25">
        <v>980</v>
      </c>
      <c r="AMG6890"/>
      <c r="AMH6890"/>
      <c r="AMI6890"/>
      <c r="AMJ6890"/>
    </row>
    <row r="6891" spans="1:1024" s="2" customFormat="1" ht="51" x14ac:dyDescent="0.25">
      <c r="A6891" s="10" t="s">
        <v>1462</v>
      </c>
      <c r="B6891" s="81">
        <v>11174</v>
      </c>
      <c r="C6891" s="10">
        <f>VLOOKUP(B6891,[1]Planilha8!$X$4:$Y$6629,2,0)</f>
        <v>2042590</v>
      </c>
      <c r="D6891" s="27" t="s">
        <v>1787</v>
      </c>
      <c r="E6891" s="12" t="str">
        <f>VLOOKUP(B6891,[1]Planilha8!$X$4:$Z$6629,3,0)</f>
        <v>AUDITÓRIO LUIZ RASSI – HGG</v>
      </c>
      <c r="F6891" s="12" t="str">
        <f>VLOOKUP(B6891,[1]Planilha8!$X$4:$AD$6629,7,0)</f>
        <v>BOM</v>
      </c>
      <c r="G6891" s="82">
        <v>43250</v>
      </c>
      <c r="H6891" s="83">
        <v>1050</v>
      </c>
      <c r="I6891" s="15" t="s">
        <v>22</v>
      </c>
      <c r="J6891" s="84" t="s">
        <v>1788</v>
      </c>
      <c r="K6891" s="85">
        <v>5286</v>
      </c>
      <c r="L6891" s="86">
        <v>2017004462</v>
      </c>
      <c r="M6891" s="59">
        <v>43465</v>
      </c>
      <c r="N6891" s="60">
        <v>61.25</v>
      </c>
      <c r="O6891" s="87">
        <v>0.1</v>
      </c>
      <c r="P6891" s="88">
        <v>8.3333333333333297E-3</v>
      </c>
      <c r="Q6891" s="63">
        <v>8.75</v>
      </c>
      <c r="R6891" s="64">
        <v>70</v>
      </c>
      <c r="S6891" s="25">
        <v>980</v>
      </c>
      <c r="AMG6891"/>
      <c r="AMH6891"/>
      <c r="AMI6891"/>
      <c r="AMJ6891"/>
    </row>
    <row r="6892" spans="1:1024" s="2" customFormat="1" ht="51" x14ac:dyDescent="0.25">
      <c r="A6892" s="10" t="s">
        <v>1462</v>
      </c>
      <c r="B6892" s="81">
        <v>11175</v>
      </c>
      <c r="C6892" s="10">
        <f>VLOOKUP(B6892,[1]Planilha8!$X$4:$Y$6629,2,0)</f>
        <v>2042591</v>
      </c>
      <c r="D6892" s="27" t="s">
        <v>1787</v>
      </c>
      <c r="E6892" s="12" t="str">
        <f>VLOOKUP(B6892,[1]Planilha8!$X$4:$Z$6629,3,0)</f>
        <v>AUDITÓRIO LUIZ RASSI – HGG</v>
      </c>
      <c r="F6892" s="12" t="str">
        <f>VLOOKUP(B6892,[1]Planilha8!$X$4:$AD$6629,7,0)</f>
        <v>BOM</v>
      </c>
      <c r="G6892" s="82">
        <v>43250</v>
      </c>
      <c r="H6892" s="83">
        <v>1050</v>
      </c>
      <c r="I6892" s="15" t="s">
        <v>22</v>
      </c>
      <c r="J6892" s="84" t="s">
        <v>1788</v>
      </c>
      <c r="K6892" s="85">
        <v>5286</v>
      </c>
      <c r="L6892" s="86">
        <v>2017004462</v>
      </c>
      <c r="M6892" s="59">
        <v>43465</v>
      </c>
      <c r="N6892" s="60">
        <v>61.25</v>
      </c>
      <c r="O6892" s="87">
        <v>0.1</v>
      </c>
      <c r="P6892" s="88">
        <v>8.3333333333333297E-3</v>
      </c>
      <c r="Q6892" s="63">
        <v>8.75</v>
      </c>
      <c r="R6892" s="64">
        <v>70</v>
      </c>
      <c r="S6892" s="25">
        <v>980</v>
      </c>
      <c r="AMG6892"/>
      <c r="AMH6892"/>
      <c r="AMI6892"/>
      <c r="AMJ6892"/>
    </row>
    <row r="6893" spans="1:1024" s="2" customFormat="1" ht="51" x14ac:dyDescent="0.25">
      <c r="A6893" s="10" t="s">
        <v>1462</v>
      </c>
      <c r="B6893" s="81">
        <v>11176</v>
      </c>
      <c r="C6893" s="10">
        <f>VLOOKUP(B6893,[1]Planilha8!$X$4:$Y$6629,2,0)</f>
        <v>2042592</v>
      </c>
      <c r="D6893" s="27" t="s">
        <v>1787</v>
      </c>
      <c r="E6893" s="12" t="str">
        <f>VLOOKUP(B6893,[1]Planilha8!$X$4:$Z$6629,3,0)</f>
        <v>AUDITÓRIO LUIZ RASSI – HGG</v>
      </c>
      <c r="F6893" s="12" t="str">
        <f>VLOOKUP(B6893,[1]Planilha8!$X$4:$AD$6629,7,0)</f>
        <v>BOM</v>
      </c>
      <c r="G6893" s="82">
        <v>43250</v>
      </c>
      <c r="H6893" s="83">
        <v>1050</v>
      </c>
      <c r="I6893" s="15" t="s">
        <v>22</v>
      </c>
      <c r="J6893" s="84" t="s">
        <v>1788</v>
      </c>
      <c r="K6893" s="85">
        <v>5286</v>
      </c>
      <c r="L6893" s="86">
        <v>2017004462</v>
      </c>
      <c r="M6893" s="59">
        <v>43465</v>
      </c>
      <c r="N6893" s="60">
        <v>61.25</v>
      </c>
      <c r="O6893" s="87">
        <v>0.1</v>
      </c>
      <c r="P6893" s="88">
        <v>8.3333333333333297E-3</v>
      </c>
      <c r="Q6893" s="63">
        <v>8.75</v>
      </c>
      <c r="R6893" s="64">
        <v>70</v>
      </c>
      <c r="S6893" s="25">
        <v>980</v>
      </c>
      <c r="AMG6893"/>
      <c r="AMH6893"/>
      <c r="AMI6893"/>
      <c r="AMJ6893"/>
    </row>
    <row r="6894" spans="1:1024" s="2" customFormat="1" ht="51" x14ac:dyDescent="0.25">
      <c r="A6894" s="10" t="s">
        <v>1462</v>
      </c>
      <c r="B6894" s="81">
        <v>11177</v>
      </c>
      <c r="C6894" s="10">
        <f>VLOOKUP(B6894,[1]Planilha8!$X$4:$Y$6629,2,0)</f>
        <v>2042593</v>
      </c>
      <c r="D6894" s="27" t="s">
        <v>1787</v>
      </c>
      <c r="E6894" s="12" t="str">
        <f>VLOOKUP(B6894,[1]Planilha8!$X$4:$Z$6629,3,0)</f>
        <v>AUDITÓRIO LUIZ RASSI – HGG</v>
      </c>
      <c r="F6894" s="12" t="str">
        <f>VLOOKUP(B6894,[1]Planilha8!$X$4:$AD$6629,7,0)</f>
        <v>BOM</v>
      </c>
      <c r="G6894" s="82">
        <v>43250</v>
      </c>
      <c r="H6894" s="83">
        <v>1050</v>
      </c>
      <c r="I6894" s="15" t="s">
        <v>22</v>
      </c>
      <c r="J6894" s="84" t="s">
        <v>1788</v>
      </c>
      <c r="K6894" s="85">
        <v>5286</v>
      </c>
      <c r="L6894" s="86">
        <v>2017004462</v>
      </c>
      <c r="M6894" s="59">
        <v>43465</v>
      </c>
      <c r="N6894" s="60">
        <v>61.25</v>
      </c>
      <c r="O6894" s="87">
        <v>0.1</v>
      </c>
      <c r="P6894" s="88">
        <v>8.3333333333333297E-3</v>
      </c>
      <c r="Q6894" s="63">
        <v>8.75</v>
      </c>
      <c r="R6894" s="64">
        <v>70</v>
      </c>
      <c r="S6894" s="25">
        <v>980</v>
      </c>
      <c r="AMG6894"/>
      <c r="AMH6894"/>
      <c r="AMI6894"/>
      <c r="AMJ6894"/>
    </row>
    <row r="6895" spans="1:1024" s="2" customFormat="1" ht="51" x14ac:dyDescent="0.25">
      <c r="A6895" s="10" t="s">
        <v>1462</v>
      </c>
      <c r="B6895" s="81">
        <v>11178</v>
      </c>
      <c r="C6895" s="10">
        <f>VLOOKUP(B6895,[1]Planilha8!$X$4:$Y$6629,2,0)</f>
        <v>2042594</v>
      </c>
      <c r="D6895" s="27" t="s">
        <v>1787</v>
      </c>
      <c r="E6895" s="12" t="str">
        <f>VLOOKUP(B6895,[1]Planilha8!$X$4:$Z$6629,3,0)</f>
        <v>AUDITÓRIO LUIZ RASSI – HGG</v>
      </c>
      <c r="F6895" s="12" t="str">
        <f>VLOOKUP(B6895,[1]Planilha8!$X$4:$AD$6629,7,0)</f>
        <v>BOM</v>
      </c>
      <c r="G6895" s="82">
        <v>43250</v>
      </c>
      <c r="H6895" s="83">
        <v>1050</v>
      </c>
      <c r="I6895" s="15" t="s">
        <v>22</v>
      </c>
      <c r="J6895" s="84" t="s">
        <v>1788</v>
      </c>
      <c r="K6895" s="85">
        <v>5286</v>
      </c>
      <c r="L6895" s="86">
        <v>2017004462</v>
      </c>
      <c r="M6895" s="59">
        <v>43465</v>
      </c>
      <c r="N6895" s="60">
        <v>61.25</v>
      </c>
      <c r="O6895" s="87">
        <v>0.1</v>
      </c>
      <c r="P6895" s="88">
        <v>8.3333333333333297E-3</v>
      </c>
      <c r="Q6895" s="63">
        <v>8.75</v>
      </c>
      <c r="R6895" s="64">
        <v>70</v>
      </c>
      <c r="S6895" s="25">
        <v>980</v>
      </c>
      <c r="AMG6895"/>
      <c r="AMH6895"/>
      <c r="AMI6895"/>
      <c r="AMJ6895"/>
    </row>
    <row r="6896" spans="1:1024" s="2" customFormat="1" ht="51" x14ac:dyDescent="0.25">
      <c r="A6896" s="10" t="s">
        <v>1462</v>
      </c>
      <c r="B6896" s="81">
        <v>11179</v>
      </c>
      <c r="C6896" s="10">
        <f>VLOOKUP(B6896,[1]Planilha8!$X$4:$Y$6629,2,0)</f>
        <v>2042595</v>
      </c>
      <c r="D6896" s="27" t="s">
        <v>1787</v>
      </c>
      <c r="E6896" s="12" t="str">
        <f>VLOOKUP(B6896,[1]Planilha8!$X$4:$Z$6629,3,0)</f>
        <v>AUDITÓRIO LUIZ RASSI – HGG</v>
      </c>
      <c r="F6896" s="12" t="str">
        <f>VLOOKUP(B6896,[1]Planilha8!$X$4:$AD$6629,7,0)</f>
        <v>BOM</v>
      </c>
      <c r="G6896" s="82">
        <v>43250</v>
      </c>
      <c r="H6896" s="83">
        <v>1050</v>
      </c>
      <c r="I6896" s="15" t="s">
        <v>22</v>
      </c>
      <c r="J6896" s="84" t="s">
        <v>1788</v>
      </c>
      <c r="K6896" s="85">
        <v>5286</v>
      </c>
      <c r="L6896" s="86">
        <v>2017004462</v>
      </c>
      <c r="M6896" s="59">
        <v>43465</v>
      </c>
      <c r="N6896" s="60">
        <v>61.25</v>
      </c>
      <c r="O6896" s="87">
        <v>0.1</v>
      </c>
      <c r="P6896" s="88">
        <v>8.3333333333333297E-3</v>
      </c>
      <c r="Q6896" s="63">
        <v>8.75</v>
      </c>
      <c r="R6896" s="64">
        <v>70</v>
      </c>
      <c r="S6896" s="25">
        <v>980</v>
      </c>
      <c r="AMG6896"/>
      <c r="AMH6896"/>
      <c r="AMI6896"/>
      <c r="AMJ6896"/>
    </row>
    <row r="6897" spans="1:1024" s="2" customFormat="1" ht="51" x14ac:dyDescent="0.25">
      <c r="A6897" s="10" t="s">
        <v>1462</v>
      </c>
      <c r="B6897" s="81">
        <v>11180</v>
      </c>
      <c r="C6897" s="10">
        <f>VLOOKUP(B6897,[1]Planilha8!$X$4:$Y$6629,2,0)</f>
        <v>2042596</v>
      </c>
      <c r="D6897" s="27" t="s">
        <v>1787</v>
      </c>
      <c r="E6897" s="12" t="str">
        <f>VLOOKUP(B6897,[1]Planilha8!$X$4:$Z$6629,3,0)</f>
        <v>AUDITÓRIO LUIZ RASSI – HGG</v>
      </c>
      <c r="F6897" s="12" t="str">
        <f>VLOOKUP(B6897,[1]Planilha8!$X$4:$AD$6629,7,0)</f>
        <v>BOM</v>
      </c>
      <c r="G6897" s="82">
        <v>43250</v>
      </c>
      <c r="H6897" s="83">
        <v>1050</v>
      </c>
      <c r="I6897" s="15" t="s">
        <v>22</v>
      </c>
      <c r="J6897" s="84" t="s">
        <v>1788</v>
      </c>
      <c r="K6897" s="85">
        <v>5286</v>
      </c>
      <c r="L6897" s="86">
        <v>2017004462</v>
      </c>
      <c r="M6897" s="59">
        <v>43465</v>
      </c>
      <c r="N6897" s="60">
        <v>61.25</v>
      </c>
      <c r="O6897" s="87">
        <v>0.1</v>
      </c>
      <c r="P6897" s="88">
        <v>8.3333333333333297E-3</v>
      </c>
      <c r="Q6897" s="63">
        <v>8.75</v>
      </c>
      <c r="R6897" s="64">
        <v>70</v>
      </c>
      <c r="S6897" s="25">
        <v>980</v>
      </c>
      <c r="AMG6897"/>
      <c r="AMH6897"/>
      <c r="AMI6897"/>
      <c r="AMJ6897"/>
    </row>
    <row r="6898" spans="1:1024" s="2" customFormat="1" ht="51" x14ac:dyDescent="0.25">
      <c r="A6898" s="10" t="s">
        <v>1462</v>
      </c>
      <c r="B6898" s="81">
        <v>11181</v>
      </c>
      <c r="C6898" s="10">
        <f>VLOOKUP(B6898,[1]Planilha8!$X$4:$Y$6629,2,0)</f>
        <v>2042597</v>
      </c>
      <c r="D6898" s="27" t="s">
        <v>1787</v>
      </c>
      <c r="E6898" s="12" t="str">
        <f>VLOOKUP(B6898,[1]Planilha8!$X$4:$Z$6629,3,0)</f>
        <v>AUDITÓRIO LUIZ RASSI – HGG</v>
      </c>
      <c r="F6898" s="12" t="str">
        <f>VLOOKUP(B6898,[1]Planilha8!$X$4:$AD$6629,7,0)</f>
        <v>BOM</v>
      </c>
      <c r="G6898" s="82">
        <v>43250</v>
      </c>
      <c r="H6898" s="83">
        <v>1050</v>
      </c>
      <c r="I6898" s="15" t="s">
        <v>22</v>
      </c>
      <c r="J6898" s="84" t="s">
        <v>1788</v>
      </c>
      <c r="K6898" s="85">
        <v>5286</v>
      </c>
      <c r="L6898" s="86">
        <v>2017004462</v>
      </c>
      <c r="M6898" s="59">
        <v>43465</v>
      </c>
      <c r="N6898" s="60">
        <v>61.25</v>
      </c>
      <c r="O6898" s="87">
        <v>0.1</v>
      </c>
      <c r="P6898" s="88">
        <v>8.3333333333333297E-3</v>
      </c>
      <c r="Q6898" s="63">
        <v>8.75</v>
      </c>
      <c r="R6898" s="64">
        <v>70</v>
      </c>
      <c r="S6898" s="25">
        <v>980</v>
      </c>
      <c r="AMG6898"/>
      <c r="AMH6898"/>
      <c r="AMI6898"/>
      <c r="AMJ6898"/>
    </row>
    <row r="6899" spans="1:1024" s="2" customFormat="1" ht="51" x14ac:dyDescent="0.25">
      <c r="A6899" s="10" t="s">
        <v>1462</v>
      </c>
      <c r="B6899" s="81">
        <v>11182</v>
      </c>
      <c r="C6899" s="10">
        <f>VLOOKUP(B6899,[1]Planilha8!$X$4:$Y$6629,2,0)</f>
        <v>2042598</v>
      </c>
      <c r="D6899" s="27" t="s">
        <v>1787</v>
      </c>
      <c r="E6899" s="12" t="str">
        <f>VLOOKUP(B6899,[1]Planilha8!$X$4:$Z$6629,3,0)</f>
        <v>AUDITÓRIO LUIZ RASSI – HGG</v>
      </c>
      <c r="F6899" s="12" t="str">
        <f>VLOOKUP(B6899,[1]Planilha8!$X$4:$AD$6629,7,0)</f>
        <v>BOM</v>
      </c>
      <c r="G6899" s="82">
        <v>43250</v>
      </c>
      <c r="H6899" s="83">
        <v>1050</v>
      </c>
      <c r="I6899" s="15" t="s">
        <v>22</v>
      </c>
      <c r="J6899" s="84" t="s">
        <v>1788</v>
      </c>
      <c r="K6899" s="85">
        <v>5286</v>
      </c>
      <c r="L6899" s="86">
        <v>2017004462</v>
      </c>
      <c r="M6899" s="59">
        <v>43465</v>
      </c>
      <c r="N6899" s="60">
        <v>61.25</v>
      </c>
      <c r="O6899" s="87">
        <v>0.1</v>
      </c>
      <c r="P6899" s="88">
        <v>8.3333333333333297E-3</v>
      </c>
      <c r="Q6899" s="63">
        <v>8.75</v>
      </c>
      <c r="R6899" s="64">
        <v>70</v>
      </c>
      <c r="S6899" s="25">
        <v>980</v>
      </c>
      <c r="AMG6899"/>
      <c r="AMH6899"/>
      <c r="AMI6899"/>
      <c r="AMJ6899"/>
    </row>
    <row r="6900" spans="1:1024" s="2" customFormat="1" ht="51" x14ac:dyDescent="0.25">
      <c r="A6900" s="10" t="s">
        <v>1462</v>
      </c>
      <c r="B6900" s="81">
        <v>11183</v>
      </c>
      <c r="C6900" s="10">
        <f>VLOOKUP(B6900,[1]Planilha8!$X$4:$Y$6629,2,0)</f>
        <v>2042599</v>
      </c>
      <c r="D6900" s="27" t="s">
        <v>1787</v>
      </c>
      <c r="E6900" s="12" t="str">
        <f>VLOOKUP(B6900,[1]Planilha8!$X$4:$Z$6629,3,0)</f>
        <v>AUDITÓRIO LUIZ RASSI – HGG</v>
      </c>
      <c r="F6900" s="12" t="str">
        <f>VLOOKUP(B6900,[1]Planilha8!$X$4:$AD$6629,7,0)</f>
        <v>BOM</v>
      </c>
      <c r="G6900" s="82">
        <v>43250</v>
      </c>
      <c r="H6900" s="83">
        <v>1050</v>
      </c>
      <c r="I6900" s="15" t="s">
        <v>22</v>
      </c>
      <c r="J6900" s="84" t="s">
        <v>1788</v>
      </c>
      <c r="K6900" s="85">
        <v>5286</v>
      </c>
      <c r="L6900" s="86">
        <v>2017004462</v>
      </c>
      <c r="M6900" s="59">
        <v>43465</v>
      </c>
      <c r="N6900" s="60">
        <v>61.25</v>
      </c>
      <c r="O6900" s="87">
        <v>0.1</v>
      </c>
      <c r="P6900" s="88">
        <v>8.3333333333333297E-3</v>
      </c>
      <c r="Q6900" s="63">
        <v>8.75</v>
      </c>
      <c r="R6900" s="64">
        <v>70</v>
      </c>
      <c r="S6900" s="25">
        <v>980</v>
      </c>
      <c r="AMG6900"/>
      <c r="AMH6900"/>
      <c r="AMI6900"/>
      <c r="AMJ6900"/>
    </row>
    <row r="6901" spans="1:1024" s="2" customFormat="1" ht="51" x14ac:dyDescent="0.25">
      <c r="A6901" s="10" t="s">
        <v>1462</v>
      </c>
      <c r="B6901" s="81">
        <v>11184</v>
      </c>
      <c r="C6901" s="10">
        <f>VLOOKUP(B6901,[1]Planilha8!$X$4:$Y$6629,2,0)</f>
        <v>2042600</v>
      </c>
      <c r="D6901" s="27" t="s">
        <v>1787</v>
      </c>
      <c r="E6901" s="12" t="str">
        <f>VLOOKUP(B6901,[1]Planilha8!$X$4:$Z$6629,3,0)</f>
        <v>AUDITÓRIO LUIZ RASSI – HGG</v>
      </c>
      <c r="F6901" s="12" t="str">
        <f>VLOOKUP(B6901,[1]Planilha8!$X$4:$AD$6629,7,0)</f>
        <v>BOM</v>
      </c>
      <c r="G6901" s="82">
        <v>43250</v>
      </c>
      <c r="H6901" s="83">
        <v>1050</v>
      </c>
      <c r="I6901" s="15" t="s">
        <v>22</v>
      </c>
      <c r="J6901" s="84" t="s">
        <v>1788</v>
      </c>
      <c r="K6901" s="85">
        <v>5286</v>
      </c>
      <c r="L6901" s="86">
        <v>2017004462</v>
      </c>
      <c r="M6901" s="59">
        <v>43465</v>
      </c>
      <c r="N6901" s="60">
        <v>61.25</v>
      </c>
      <c r="O6901" s="87">
        <v>0.1</v>
      </c>
      <c r="P6901" s="88">
        <v>8.3333333333333297E-3</v>
      </c>
      <c r="Q6901" s="63">
        <v>8.75</v>
      </c>
      <c r="R6901" s="64">
        <v>70</v>
      </c>
      <c r="S6901" s="25">
        <v>980</v>
      </c>
      <c r="AMG6901"/>
      <c r="AMH6901"/>
      <c r="AMI6901"/>
      <c r="AMJ6901"/>
    </row>
    <row r="6902" spans="1:1024" s="2" customFormat="1" ht="51" x14ac:dyDescent="0.25">
      <c r="A6902" s="10" t="s">
        <v>1462</v>
      </c>
      <c r="B6902" s="81">
        <v>11185</v>
      </c>
      <c r="C6902" s="10">
        <f>VLOOKUP(B6902,[1]Planilha8!$X$4:$Y$6629,2,0)</f>
        <v>2042601</v>
      </c>
      <c r="D6902" s="27" t="s">
        <v>1787</v>
      </c>
      <c r="E6902" s="12" t="str">
        <f>VLOOKUP(B6902,[1]Planilha8!$X$4:$Z$6629,3,0)</f>
        <v>AUDITÓRIO LUIZ RASSI – HGG</v>
      </c>
      <c r="F6902" s="12" t="str">
        <f>VLOOKUP(B6902,[1]Planilha8!$X$4:$AD$6629,7,0)</f>
        <v>BOM</v>
      </c>
      <c r="G6902" s="82">
        <v>43250</v>
      </c>
      <c r="H6902" s="83">
        <v>1050</v>
      </c>
      <c r="I6902" s="15" t="s">
        <v>22</v>
      </c>
      <c r="J6902" s="84" t="s">
        <v>1788</v>
      </c>
      <c r="K6902" s="85">
        <v>5286</v>
      </c>
      <c r="L6902" s="86">
        <v>2017004462</v>
      </c>
      <c r="M6902" s="59">
        <v>43465</v>
      </c>
      <c r="N6902" s="60">
        <v>61.25</v>
      </c>
      <c r="O6902" s="87">
        <v>0.1</v>
      </c>
      <c r="P6902" s="88">
        <v>8.3333333333333297E-3</v>
      </c>
      <c r="Q6902" s="63">
        <v>8.75</v>
      </c>
      <c r="R6902" s="64">
        <v>70</v>
      </c>
      <c r="S6902" s="25">
        <v>980</v>
      </c>
      <c r="AMG6902"/>
      <c r="AMH6902"/>
      <c r="AMI6902"/>
      <c r="AMJ6902"/>
    </row>
    <row r="6903" spans="1:1024" s="2" customFormat="1" ht="51" x14ac:dyDescent="0.25">
      <c r="A6903" s="10" t="s">
        <v>1462</v>
      </c>
      <c r="B6903" s="81">
        <v>11186</v>
      </c>
      <c r="C6903" s="10">
        <f>VLOOKUP(B6903,[1]Planilha8!$X$4:$Y$6629,2,0)</f>
        <v>2042602</v>
      </c>
      <c r="D6903" s="27" t="s">
        <v>1787</v>
      </c>
      <c r="E6903" s="12" t="str">
        <f>VLOOKUP(B6903,[1]Planilha8!$X$4:$Z$6629,3,0)</f>
        <v>AUDITÓRIO LUIZ RASSI – HGG</v>
      </c>
      <c r="F6903" s="12" t="str">
        <f>VLOOKUP(B6903,[1]Planilha8!$X$4:$AD$6629,7,0)</f>
        <v>BOM</v>
      </c>
      <c r="G6903" s="82">
        <v>43250</v>
      </c>
      <c r="H6903" s="83">
        <v>1050</v>
      </c>
      <c r="I6903" s="15" t="s">
        <v>22</v>
      </c>
      <c r="J6903" s="84" t="s">
        <v>1788</v>
      </c>
      <c r="K6903" s="85">
        <v>5286</v>
      </c>
      <c r="L6903" s="86">
        <v>2017004462</v>
      </c>
      <c r="M6903" s="59">
        <v>43465</v>
      </c>
      <c r="N6903" s="60">
        <v>61.25</v>
      </c>
      <c r="O6903" s="87">
        <v>0.1</v>
      </c>
      <c r="P6903" s="88">
        <v>8.3333333333333297E-3</v>
      </c>
      <c r="Q6903" s="63">
        <v>8.75</v>
      </c>
      <c r="R6903" s="64">
        <v>70</v>
      </c>
      <c r="S6903" s="25">
        <v>980</v>
      </c>
      <c r="AMG6903"/>
      <c r="AMH6903"/>
      <c r="AMI6903"/>
      <c r="AMJ6903"/>
    </row>
    <row r="6904" spans="1:1024" s="2" customFormat="1" ht="51" x14ac:dyDescent="0.25">
      <c r="A6904" s="10" t="s">
        <v>1462</v>
      </c>
      <c r="B6904" s="81">
        <v>11187</v>
      </c>
      <c r="C6904" s="10">
        <f>VLOOKUP(B6904,[1]Planilha8!$X$4:$Y$6629,2,0)</f>
        <v>2042603</v>
      </c>
      <c r="D6904" s="27" t="s">
        <v>1787</v>
      </c>
      <c r="E6904" s="12" t="str">
        <f>VLOOKUP(B6904,[1]Planilha8!$X$4:$Z$6629,3,0)</f>
        <v>AUDITÓRIO LUIZ RASSI – HGG</v>
      </c>
      <c r="F6904" s="12" t="str">
        <f>VLOOKUP(B6904,[1]Planilha8!$X$4:$AD$6629,7,0)</f>
        <v>BOM</v>
      </c>
      <c r="G6904" s="82">
        <v>43250</v>
      </c>
      <c r="H6904" s="83">
        <v>1050</v>
      </c>
      <c r="I6904" s="15" t="s">
        <v>22</v>
      </c>
      <c r="J6904" s="84" t="s">
        <v>1788</v>
      </c>
      <c r="K6904" s="85">
        <v>5286</v>
      </c>
      <c r="L6904" s="86">
        <v>2017004462</v>
      </c>
      <c r="M6904" s="59">
        <v>43465</v>
      </c>
      <c r="N6904" s="60">
        <v>61.25</v>
      </c>
      <c r="O6904" s="87">
        <v>0.1</v>
      </c>
      <c r="P6904" s="88">
        <v>8.3333333333333297E-3</v>
      </c>
      <c r="Q6904" s="63">
        <v>8.75</v>
      </c>
      <c r="R6904" s="64">
        <v>70</v>
      </c>
      <c r="S6904" s="25">
        <v>980</v>
      </c>
      <c r="AMG6904"/>
      <c r="AMH6904"/>
      <c r="AMI6904"/>
      <c r="AMJ6904"/>
    </row>
    <row r="6905" spans="1:1024" s="2" customFormat="1" ht="51" x14ac:dyDescent="0.25">
      <c r="A6905" s="10" t="s">
        <v>1462</v>
      </c>
      <c r="B6905" s="81">
        <v>11188</v>
      </c>
      <c r="C6905" s="10">
        <f>VLOOKUP(B6905,[1]Planilha8!$X$4:$Y$6629,2,0)</f>
        <v>2042604</v>
      </c>
      <c r="D6905" s="27" t="s">
        <v>1787</v>
      </c>
      <c r="E6905" s="12" t="str">
        <f>VLOOKUP(B6905,[1]Planilha8!$X$4:$Z$6629,3,0)</f>
        <v>AUDITÓRIO LUIZ RASSI – HGG</v>
      </c>
      <c r="F6905" s="12" t="str">
        <f>VLOOKUP(B6905,[1]Planilha8!$X$4:$AD$6629,7,0)</f>
        <v>BOM</v>
      </c>
      <c r="G6905" s="82">
        <v>43250</v>
      </c>
      <c r="H6905" s="83">
        <v>1050</v>
      </c>
      <c r="I6905" s="15" t="s">
        <v>22</v>
      </c>
      <c r="J6905" s="84" t="s">
        <v>1788</v>
      </c>
      <c r="K6905" s="85">
        <v>5286</v>
      </c>
      <c r="L6905" s="86">
        <v>2017004462</v>
      </c>
      <c r="M6905" s="59">
        <v>43465</v>
      </c>
      <c r="N6905" s="60">
        <v>61.25</v>
      </c>
      <c r="O6905" s="87">
        <v>0.1</v>
      </c>
      <c r="P6905" s="88">
        <v>8.3333333333333297E-3</v>
      </c>
      <c r="Q6905" s="63">
        <v>8.75</v>
      </c>
      <c r="R6905" s="64">
        <v>70</v>
      </c>
      <c r="S6905" s="25">
        <v>980</v>
      </c>
      <c r="AMG6905"/>
      <c r="AMH6905"/>
      <c r="AMI6905"/>
      <c r="AMJ6905"/>
    </row>
    <row r="6906" spans="1:1024" s="2" customFormat="1" ht="51" x14ac:dyDescent="0.25">
      <c r="A6906" s="10" t="s">
        <v>1462</v>
      </c>
      <c r="B6906" s="81">
        <v>11189</v>
      </c>
      <c r="C6906" s="10">
        <f>VLOOKUP(B6906,[1]Planilha8!$X$4:$Y$6629,2,0)</f>
        <v>2042605</v>
      </c>
      <c r="D6906" s="27" t="s">
        <v>1787</v>
      </c>
      <c r="E6906" s="12" t="str">
        <f>VLOOKUP(B6906,[1]Planilha8!$X$4:$Z$6629,3,0)</f>
        <v>AUDITÓRIO LUIZ RASSI – HGG</v>
      </c>
      <c r="F6906" s="12" t="str">
        <f>VLOOKUP(B6906,[1]Planilha8!$X$4:$AD$6629,7,0)</f>
        <v>BOM</v>
      </c>
      <c r="G6906" s="82">
        <v>43250</v>
      </c>
      <c r="H6906" s="83">
        <v>1050</v>
      </c>
      <c r="I6906" s="15" t="s">
        <v>22</v>
      </c>
      <c r="J6906" s="84" t="s">
        <v>1788</v>
      </c>
      <c r="K6906" s="85">
        <v>5286</v>
      </c>
      <c r="L6906" s="86">
        <v>2017004462</v>
      </c>
      <c r="M6906" s="59">
        <v>43465</v>
      </c>
      <c r="N6906" s="60">
        <v>61.25</v>
      </c>
      <c r="O6906" s="87">
        <v>0.1</v>
      </c>
      <c r="P6906" s="88">
        <v>8.3333333333333297E-3</v>
      </c>
      <c r="Q6906" s="63">
        <v>8.75</v>
      </c>
      <c r="R6906" s="64">
        <v>70</v>
      </c>
      <c r="S6906" s="25">
        <v>980</v>
      </c>
      <c r="AMG6906"/>
      <c r="AMH6906"/>
      <c r="AMI6906"/>
      <c r="AMJ6906"/>
    </row>
    <row r="6907" spans="1:1024" s="2" customFormat="1" ht="51" x14ac:dyDescent="0.25">
      <c r="A6907" s="10" t="s">
        <v>1462</v>
      </c>
      <c r="B6907" s="81">
        <v>11190</v>
      </c>
      <c r="C6907" s="10">
        <f>VLOOKUP(B6907,[1]Planilha8!$X$4:$Y$6629,2,0)</f>
        <v>2042606</v>
      </c>
      <c r="D6907" s="27" t="s">
        <v>1787</v>
      </c>
      <c r="E6907" s="12" t="str">
        <f>VLOOKUP(B6907,[1]Planilha8!$X$4:$Z$6629,3,0)</f>
        <v>AUDITÓRIO LUIZ RASSI – HGG</v>
      </c>
      <c r="F6907" s="12" t="str">
        <f>VLOOKUP(B6907,[1]Planilha8!$X$4:$AD$6629,7,0)</f>
        <v>BOM</v>
      </c>
      <c r="G6907" s="82">
        <v>43250</v>
      </c>
      <c r="H6907" s="83">
        <v>1050</v>
      </c>
      <c r="I6907" s="15" t="s">
        <v>22</v>
      </c>
      <c r="J6907" s="84" t="s">
        <v>1788</v>
      </c>
      <c r="K6907" s="85">
        <v>5286</v>
      </c>
      <c r="L6907" s="86">
        <v>2017004462</v>
      </c>
      <c r="M6907" s="59">
        <v>43465</v>
      </c>
      <c r="N6907" s="60">
        <v>61.25</v>
      </c>
      <c r="O6907" s="87">
        <v>0.1</v>
      </c>
      <c r="P6907" s="88">
        <v>8.3333333333333297E-3</v>
      </c>
      <c r="Q6907" s="63">
        <v>8.75</v>
      </c>
      <c r="R6907" s="64">
        <v>70</v>
      </c>
      <c r="S6907" s="25">
        <v>980</v>
      </c>
      <c r="AMG6907"/>
      <c r="AMH6907"/>
      <c r="AMI6907"/>
      <c r="AMJ6907"/>
    </row>
    <row r="6908" spans="1:1024" s="2" customFormat="1" ht="51" x14ac:dyDescent="0.25">
      <c r="A6908" s="10" t="s">
        <v>1462</v>
      </c>
      <c r="B6908" s="81">
        <v>11191</v>
      </c>
      <c r="C6908" s="10">
        <f>VLOOKUP(B6908,[1]Planilha8!$X$4:$Y$6629,2,0)</f>
        <v>2042607</v>
      </c>
      <c r="D6908" s="27" t="s">
        <v>1787</v>
      </c>
      <c r="E6908" s="12" t="str">
        <f>VLOOKUP(B6908,[1]Planilha8!$X$4:$Z$6629,3,0)</f>
        <v>AUDITÓRIO LUIZ RASSI – HGG</v>
      </c>
      <c r="F6908" s="12" t="str">
        <f>VLOOKUP(B6908,[1]Planilha8!$X$4:$AD$6629,7,0)</f>
        <v>BOM</v>
      </c>
      <c r="G6908" s="82">
        <v>43250</v>
      </c>
      <c r="H6908" s="83">
        <v>1050</v>
      </c>
      <c r="I6908" s="15" t="s">
        <v>22</v>
      </c>
      <c r="J6908" s="84" t="s">
        <v>1788</v>
      </c>
      <c r="K6908" s="85">
        <v>5286</v>
      </c>
      <c r="L6908" s="86">
        <v>2017004462</v>
      </c>
      <c r="M6908" s="59">
        <v>43465</v>
      </c>
      <c r="N6908" s="60">
        <v>61.25</v>
      </c>
      <c r="O6908" s="87">
        <v>0.1</v>
      </c>
      <c r="P6908" s="88">
        <v>8.3333333333333297E-3</v>
      </c>
      <c r="Q6908" s="63">
        <v>8.75</v>
      </c>
      <c r="R6908" s="64">
        <v>70</v>
      </c>
      <c r="S6908" s="25">
        <v>980</v>
      </c>
      <c r="AMG6908"/>
      <c r="AMH6908"/>
      <c r="AMI6908"/>
      <c r="AMJ6908"/>
    </row>
    <row r="6909" spans="1:1024" s="2" customFormat="1" ht="51" x14ac:dyDescent="0.25">
      <c r="A6909" s="10" t="s">
        <v>1462</v>
      </c>
      <c r="B6909" s="81">
        <v>11192</v>
      </c>
      <c r="C6909" s="10">
        <f>VLOOKUP(B6909,[1]Planilha8!$X$4:$Y$6629,2,0)</f>
        <v>2042608</v>
      </c>
      <c r="D6909" s="27" t="s">
        <v>1787</v>
      </c>
      <c r="E6909" s="12" t="str">
        <f>VLOOKUP(B6909,[1]Planilha8!$X$4:$Z$6629,3,0)</f>
        <v>AUDITÓRIO LUIZ RASSI – HGG</v>
      </c>
      <c r="F6909" s="12" t="str">
        <f>VLOOKUP(B6909,[1]Planilha8!$X$4:$AD$6629,7,0)</f>
        <v>BOM</v>
      </c>
      <c r="G6909" s="82">
        <v>43250</v>
      </c>
      <c r="H6909" s="83">
        <v>1050</v>
      </c>
      <c r="I6909" s="15" t="s">
        <v>22</v>
      </c>
      <c r="J6909" s="84" t="s">
        <v>1788</v>
      </c>
      <c r="K6909" s="85">
        <v>5286</v>
      </c>
      <c r="L6909" s="86">
        <v>2017004462</v>
      </c>
      <c r="M6909" s="59">
        <v>43465</v>
      </c>
      <c r="N6909" s="60">
        <v>61.25</v>
      </c>
      <c r="O6909" s="87">
        <v>0.1</v>
      </c>
      <c r="P6909" s="88">
        <v>8.3333333333333297E-3</v>
      </c>
      <c r="Q6909" s="63">
        <v>8.75</v>
      </c>
      <c r="R6909" s="64">
        <v>70</v>
      </c>
      <c r="S6909" s="25">
        <v>980</v>
      </c>
      <c r="AMG6909"/>
      <c r="AMH6909"/>
      <c r="AMI6909"/>
      <c r="AMJ6909"/>
    </row>
    <row r="6910" spans="1:1024" s="2" customFormat="1" ht="51" x14ac:dyDescent="0.25">
      <c r="A6910" s="10" t="s">
        <v>1462</v>
      </c>
      <c r="B6910" s="81">
        <v>11193</v>
      </c>
      <c r="C6910" s="10">
        <f>VLOOKUP(B6910,[1]Planilha8!$X$4:$Y$6629,2,0)</f>
        <v>2042609</v>
      </c>
      <c r="D6910" s="27" t="s">
        <v>1787</v>
      </c>
      <c r="E6910" s="12" t="str">
        <f>VLOOKUP(B6910,[1]Planilha8!$X$4:$Z$6629,3,0)</f>
        <v>AUDITÓRIO LUIZ RASSI – HGG</v>
      </c>
      <c r="F6910" s="12" t="str">
        <f>VLOOKUP(B6910,[1]Planilha8!$X$4:$AD$6629,7,0)</f>
        <v>BOM</v>
      </c>
      <c r="G6910" s="82">
        <v>43250</v>
      </c>
      <c r="H6910" s="83">
        <v>1050</v>
      </c>
      <c r="I6910" s="15" t="s">
        <v>22</v>
      </c>
      <c r="J6910" s="84" t="s">
        <v>1788</v>
      </c>
      <c r="K6910" s="85">
        <v>5286</v>
      </c>
      <c r="L6910" s="86">
        <v>2017004462</v>
      </c>
      <c r="M6910" s="59">
        <v>43465</v>
      </c>
      <c r="N6910" s="60">
        <v>61.25</v>
      </c>
      <c r="O6910" s="87">
        <v>0.1</v>
      </c>
      <c r="P6910" s="88">
        <v>8.3333333333333297E-3</v>
      </c>
      <c r="Q6910" s="63">
        <v>8.75</v>
      </c>
      <c r="R6910" s="64">
        <v>70</v>
      </c>
      <c r="S6910" s="25">
        <v>980</v>
      </c>
      <c r="AMG6910"/>
      <c r="AMH6910"/>
      <c r="AMI6910"/>
      <c r="AMJ6910"/>
    </row>
    <row r="6911" spans="1:1024" s="2" customFormat="1" ht="51" x14ac:dyDescent="0.25">
      <c r="A6911" s="10" t="s">
        <v>1462</v>
      </c>
      <c r="B6911" s="81">
        <v>11194</v>
      </c>
      <c r="C6911" s="10">
        <f>VLOOKUP(B6911,[1]Planilha8!$X$4:$Y$6629,2,0)</f>
        <v>2042610</v>
      </c>
      <c r="D6911" s="27" t="s">
        <v>1787</v>
      </c>
      <c r="E6911" s="12" t="str">
        <f>VLOOKUP(B6911,[1]Planilha8!$X$4:$Z$6629,3,0)</f>
        <v>AUDITÓRIO LUIZ RASSI – HGG</v>
      </c>
      <c r="F6911" s="12" t="str">
        <f>VLOOKUP(B6911,[1]Planilha8!$X$4:$AD$6629,7,0)</f>
        <v>BOM</v>
      </c>
      <c r="G6911" s="82">
        <v>43250</v>
      </c>
      <c r="H6911" s="83">
        <v>1050</v>
      </c>
      <c r="I6911" s="15" t="s">
        <v>22</v>
      </c>
      <c r="J6911" s="84" t="s">
        <v>1788</v>
      </c>
      <c r="K6911" s="85">
        <v>5286</v>
      </c>
      <c r="L6911" s="86">
        <v>2017004462</v>
      </c>
      <c r="M6911" s="59">
        <v>43465</v>
      </c>
      <c r="N6911" s="60">
        <v>61.25</v>
      </c>
      <c r="O6911" s="87">
        <v>0.1</v>
      </c>
      <c r="P6911" s="88">
        <v>8.3333333333333297E-3</v>
      </c>
      <c r="Q6911" s="63">
        <v>8.75</v>
      </c>
      <c r="R6911" s="64">
        <v>70</v>
      </c>
      <c r="S6911" s="25">
        <v>980</v>
      </c>
      <c r="AMG6911"/>
      <c r="AMH6911"/>
      <c r="AMI6911"/>
      <c r="AMJ6911"/>
    </row>
    <row r="6912" spans="1:1024" s="2" customFormat="1" ht="51" x14ac:dyDescent="0.25">
      <c r="A6912" s="10" t="s">
        <v>1462</v>
      </c>
      <c r="B6912" s="81">
        <v>11195</v>
      </c>
      <c r="C6912" s="10">
        <f>VLOOKUP(B6912,[1]Planilha8!$X$4:$Y$6629,2,0)</f>
        <v>2042611</v>
      </c>
      <c r="D6912" s="27" t="s">
        <v>1787</v>
      </c>
      <c r="E6912" s="12" t="str">
        <f>VLOOKUP(B6912,[1]Planilha8!$X$4:$Z$6629,3,0)</f>
        <v>AUDITÓRIO LUIZ RASSI – HGG</v>
      </c>
      <c r="F6912" s="12" t="str">
        <f>VLOOKUP(B6912,[1]Planilha8!$X$4:$AD$6629,7,0)</f>
        <v>BOM</v>
      </c>
      <c r="G6912" s="82">
        <v>43250</v>
      </c>
      <c r="H6912" s="83">
        <v>1050</v>
      </c>
      <c r="I6912" s="15" t="s">
        <v>22</v>
      </c>
      <c r="J6912" s="84" t="s">
        <v>1788</v>
      </c>
      <c r="K6912" s="85">
        <v>5286</v>
      </c>
      <c r="L6912" s="86">
        <v>2017004462</v>
      </c>
      <c r="M6912" s="59">
        <v>43465</v>
      </c>
      <c r="N6912" s="60">
        <v>61.25</v>
      </c>
      <c r="O6912" s="87">
        <v>0.1</v>
      </c>
      <c r="P6912" s="88">
        <v>8.3333333333333297E-3</v>
      </c>
      <c r="Q6912" s="63">
        <v>8.75</v>
      </c>
      <c r="R6912" s="64">
        <v>70</v>
      </c>
      <c r="S6912" s="25">
        <v>980</v>
      </c>
      <c r="AMG6912"/>
      <c r="AMH6912"/>
      <c r="AMI6912"/>
      <c r="AMJ6912"/>
    </row>
    <row r="6913" spans="1:1024" s="2" customFormat="1" ht="51" x14ac:dyDescent="0.25">
      <c r="A6913" s="10" t="s">
        <v>1462</v>
      </c>
      <c r="B6913" s="81">
        <v>11196</v>
      </c>
      <c r="C6913" s="10">
        <f>VLOOKUP(B6913,[1]Planilha8!$X$4:$Y$6629,2,0)</f>
        <v>2042612</v>
      </c>
      <c r="D6913" s="27" t="s">
        <v>1787</v>
      </c>
      <c r="E6913" s="12" t="str">
        <f>VLOOKUP(B6913,[1]Planilha8!$X$4:$Z$6629,3,0)</f>
        <v>AUDITÓRIO LUIZ RASSI – HGG</v>
      </c>
      <c r="F6913" s="12" t="str">
        <f>VLOOKUP(B6913,[1]Planilha8!$X$4:$AD$6629,7,0)</f>
        <v>BOM</v>
      </c>
      <c r="G6913" s="82">
        <v>43250</v>
      </c>
      <c r="H6913" s="83">
        <v>1050</v>
      </c>
      <c r="I6913" s="15" t="s">
        <v>22</v>
      </c>
      <c r="J6913" s="84" t="s">
        <v>1788</v>
      </c>
      <c r="K6913" s="85">
        <v>5286</v>
      </c>
      <c r="L6913" s="86">
        <v>2017004462</v>
      </c>
      <c r="M6913" s="59">
        <v>43465</v>
      </c>
      <c r="N6913" s="60">
        <v>61.25</v>
      </c>
      <c r="O6913" s="87">
        <v>0.1</v>
      </c>
      <c r="P6913" s="88">
        <v>8.3333333333333297E-3</v>
      </c>
      <c r="Q6913" s="63">
        <v>8.75</v>
      </c>
      <c r="R6913" s="64">
        <v>70</v>
      </c>
      <c r="S6913" s="25">
        <v>980</v>
      </c>
      <c r="AMG6913"/>
      <c r="AMH6913"/>
      <c r="AMI6913"/>
      <c r="AMJ6913"/>
    </row>
    <row r="6914" spans="1:1024" s="2" customFormat="1" ht="51" x14ac:dyDescent="0.25">
      <c r="A6914" s="10" t="s">
        <v>1462</v>
      </c>
      <c r="B6914" s="81">
        <v>11197</v>
      </c>
      <c r="C6914" s="10">
        <f>VLOOKUP(B6914,[1]Planilha8!$X$4:$Y$6629,2,0)</f>
        <v>2042613</v>
      </c>
      <c r="D6914" s="27" t="s">
        <v>1787</v>
      </c>
      <c r="E6914" s="12" t="str">
        <f>VLOOKUP(B6914,[1]Planilha8!$X$4:$Z$6629,3,0)</f>
        <v>AUDITÓRIO LUIZ RASSI – HGG</v>
      </c>
      <c r="F6914" s="12" t="str">
        <f>VLOOKUP(B6914,[1]Planilha8!$X$4:$AD$6629,7,0)</f>
        <v>BOM</v>
      </c>
      <c r="G6914" s="82">
        <v>43250</v>
      </c>
      <c r="H6914" s="83">
        <v>1050</v>
      </c>
      <c r="I6914" s="15" t="s">
        <v>22</v>
      </c>
      <c r="J6914" s="84" t="s">
        <v>1788</v>
      </c>
      <c r="K6914" s="85">
        <v>5286</v>
      </c>
      <c r="L6914" s="86">
        <v>2017004462</v>
      </c>
      <c r="M6914" s="59">
        <v>43465</v>
      </c>
      <c r="N6914" s="60">
        <v>61.25</v>
      </c>
      <c r="O6914" s="87">
        <v>0.1</v>
      </c>
      <c r="P6914" s="88">
        <v>8.3333333333333297E-3</v>
      </c>
      <c r="Q6914" s="63">
        <v>8.75</v>
      </c>
      <c r="R6914" s="64">
        <v>70</v>
      </c>
      <c r="S6914" s="25">
        <v>980</v>
      </c>
      <c r="AMG6914"/>
      <c r="AMH6914"/>
      <c r="AMI6914"/>
      <c r="AMJ6914"/>
    </row>
    <row r="6915" spans="1:1024" s="2" customFormat="1" ht="51" x14ac:dyDescent="0.25">
      <c r="A6915" s="10" t="s">
        <v>1462</v>
      </c>
      <c r="B6915" s="81">
        <v>11198</v>
      </c>
      <c r="C6915" s="10">
        <f>VLOOKUP(B6915,[1]Planilha8!$X$4:$Y$6629,2,0)</f>
        <v>2042614</v>
      </c>
      <c r="D6915" s="27" t="s">
        <v>1787</v>
      </c>
      <c r="E6915" s="12" t="str">
        <f>VLOOKUP(B6915,[1]Planilha8!$X$4:$Z$6629,3,0)</f>
        <v>AUDITÓRIO LUIZ RASSI – HGG</v>
      </c>
      <c r="F6915" s="12" t="str">
        <f>VLOOKUP(B6915,[1]Planilha8!$X$4:$AD$6629,7,0)</f>
        <v>BOM</v>
      </c>
      <c r="G6915" s="82">
        <v>43250</v>
      </c>
      <c r="H6915" s="83">
        <v>1050</v>
      </c>
      <c r="I6915" s="15" t="s">
        <v>22</v>
      </c>
      <c r="J6915" s="84" t="s">
        <v>1788</v>
      </c>
      <c r="K6915" s="85">
        <v>5286</v>
      </c>
      <c r="L6915" s="86">
        <v>2017004462</v>
      </c>
      <c r="M6915" s="59">
        <v>43465</v>
      </c>
      <c r="N6915" s="60">
        <v>61.25</v>
      </c>
      <c r="O6915" s="87">
        <v>0.1</v>
      </c>
      <c r="P6915" s="88">
        <v>8.3333333333333297E-3</v>
      </c>
      <c r="Q6915" s="63">
        <v>8.75</v>
      </c>
      <c r="R6915" s="64">
        <v>70</v>
      </c>
      <c r="S6915" s="25">
        <v>980</v>
      </c>
      <c r="AMG6915"/>
      <c r="AMH6915"/>
      <c r="AMI6915"/>
      <c r="AMJ6915"/>
    </row>
    <row r="6916" spans="1:1024" s="2" customFormat="1" ht="51" x14ac:dyDescent="0.25">
      <c r="A6916" s="10" t="s">
        <v>1462</v>
      </c>
      <c r="B6916" s="81">
        <v>11199</v>
      </c>
      <c r="C6916" s="10">
        <f>VLOOKUP(B6916,[1]Planilha8!$X$4:$Y$6629,2,0)</f>
        <v>2042615</v>
      </c>
      <c r="D6916" s="27" t="s">
        <v>1787</v>
      </c>
      <c r="E6916" s="12" t="str">
        <f>VLOOKUP(B6916,[1]Planilha8!$X$4:$Z$6629,3,0)</f>
        <v>AUDITÓRIO LUIZ RASSI – HGG</v>
      </c>
      <c r="F6916" s="12" t="str">
        <f>VLOOKUP(B6916,[1]Planilha8!$X$4:$AD$6629,7,0)</f>
        <v>BOM</v>
      </c>
      <c r="G6916" s="82">
        <v>43250</v>
      </c>
      <c r="H6916" s="83">
        <v>1050</v>
      </c>
      <c r="I6916" s="15" t="s">
        <v>22</v>
      </c>
      <c r="J6916" s="84" t="s">
        <v>1788</v>
      </c>
      <c r="K6916" s="85">
        <v>5286</v>
      </c>
      <c r="L6916" s="86">
        <v>2017004462</v>
      </c>
      <c r="M6916" s="59">
        <v>43465</v>
      </c>
      <c r="N6916" s="60">
        <v>61.25</v>
      </c>
      <c r="O6916" s="87">
        <v>0.1</v>
      </c>
      <c r="P6916" s="88">
        <v>8.3333333333333297E-3</v>
      </c>
      <c r="Q6916" s="63">
        <v>8.75</v>
      </c>
      <c r="R6916" s="64">
        <v>70</v>
      </c>
      <c r="S6916" s="25">
        <v>980</v>
      </c>
      <c r="AMG6916"/>
      <c r="AMH6916"/>
      <c r="AMI6916"/>
      <c r="AMJ6916"/>
    </row>
    <row r="6917" spans="1:1024" s="2" customFormat="1" ht="51" x14ac:dyDescent="0.25">
      <c r="A6917" s="10" t="s">
        <v>1462</v>
      </c>
      <c r="B6917" s="81">
        <v>11200</v>
      </c>
      <c r="C6917" s="10">
        <f>VLOOKUP(B6917,[1]Planilha8!$X$4:$Y$6629,2,0)</f>
        <v>2042616</v>
      </c>
      <c r="D6917" s="27" t="s">
        <v>1787</v>
      </c>
      <c r="E6917" s="12" t="str">
        <f>VLOOKUP(B6917,[1]Planilha8!$X$4:$Z$6629,3,0)</f>
        <v>AUDITÓRIO LUIZ RASSI – HGG</v>
      </c>
      <c r="F6917" s="12" t="str">
        <f>VLOOKUP(B6917,[1]Planilha8!$X$4:$AD$6629,7,0)</f>
        <v>BOM</v>
      </c>
      <c r="G6917" s="82">
        <v>43250</v>
      </c>
      <c r="H6917" s="83">
        <v>1050</v>
      </c>
      <c r="I6917" s="15" t="s">
        <v>22</v>
      </c>
      <c r="J6917" s="84" t="s">
        <v>1788</v>
      </c>
      <c r="K6917" s="85">
        <v>5286</v>
      </c>
      <c r="L6917" s="86">
        <v>2017004462</v>
      </c>
      <c r="M6917" s="59">
        <v>43465</v>
      </c>
      <c r="N6917" s="60">
        <v>61.25</v>
      </c>
      <c r="O6917" s="87">
        <v>0.1</v>
      </c>
      <c r="P6917" s="88">
        <v>8.3333333333333297E-3</v>
      </c>
      <c r="Q6917" s="63">
        <v>8.75</v>
      </c>
      <c r="R6917" s="64">
        <v>70</v>
      </c>
      <c r="S6917" s="25">
        <v>980</v>
      </c>
      <c r="AMG6917"/>
      <c r="AMH6917"/>
      <c r="AMI6917"/>
      <c r="AMJ6917"/>
    </row>
    <row r="6918" spans="1:1024" s="2" customFormat="1" ht="51" x14ac:dyDescent="0.25">
      <c r="A6918" s="10" t="s">
        <v>1462</v>
      </c>
      <c r="B6918" s="81">
        <v>11201</v>
      </c>
      <c r="C6918" s="10">
        <f>VLOOKUP(B6918,[1]Planilha8!$X$4:$Y$6629,2,0)</f>
        <v>2042617</v>
      </c>
      <c r="D6918" s="27" t="s">
        <v>1787</v>
      </c>
      <c r="E6918" s="12" t="str">
        <f>VLOOKUP(B6918,[1]Planilha8!$X$4:$Z$6629,3,0)</f>
        <v>AUDITÓRIO LUIZ RASSI – HGG</v>
      </c>
      <c r="F6918" s="12" t="str">
        <f>VLOOKUP(B6918,[1]Planilha8!$X$4:$AD$6629,7,0)</f>
        <v>BOM</v>
      </c>
      <c r="G6918" s="82">
        <v>43250</v>
      </c>
      <c r="H6918" s="83">
        <v>1050</v>
      </c>
      <c r="I6918" s="15" t="s">
        <v>22</v>
      </c>
      <c r="J6918" s="84" t="s">
        <v>1788</v>
      </c>
      <c r="K6918" s="85">
        <v>5286</v>
      </c>
      <c r="L6918" s="86">
        <v>2017004462</v>
      </c>
      <c r="M6918" s="59">
        <v>43465</v>
      </c>
      <c r="N6918" s="60">
        <v>61.25</v>
      </c>
      <c r="O6918" s="87">
        <v>0.1</v>
      </c>
      <c r="P6918" s="88">
        <v>8.3333333333333297E-3</v>
      </c>
      <c r="Q6918" s="63">
        <v>8.75</v>
      </c>
      <c r="R6918" s="64">
        <v>70</v>
      </c>
      <c r="S6918" s="25">
        <v>980</v>
      </c>
      <c r="AMG6918"/>
      <c r="AMH6918"/>
      <c r="AMI6918"/>
      <c r="AMJ6918"/>
    </row>
    <row r="6919" spans="1:1024" s="2" customFormat="1" ht="51" x14ac:dyDescent="0.25">
      <c r="A6919" s="10" t="s">
        <v>1462</v>
      </c>
      <c r="B6919" s="81">
        <v>11202</v>
      </c>
      <c r="C6919" s="10">
        <f>VLOOKUP(B6919,[1]Planilha8!$X$4:$Y$6629,2,0)</f>
        <v>2042618</v>
      </c>
      <c r="D6919" s="27" t="s">
        <v>1787</v>
      </c>
      <c r="E6919" s="12" t="str">
        <f>VLOOKUP(B6919,[1]Planilha8!$X$4:$Z$6629,3,0)</f>
        <v>AUDITÓRIO LUIZ RASSI – HGG</v>
      </c>
      <c r="F6919" s="12" t="str">
        <f>VLOOKUP(B6919,[1]Planilha8!$X$4:$AD$6629,7,0)</f>
        <v>BOM</v>
      </c>
      <c r="G6919" s="82">
        <v>43250</v>
      </c>
      <c r="H6919" s="83">
        <v>1050</v>
      </c>
      <c r="I6919" s="15" t="s">
        <v>22</v>
      </c>
      <c r="J6919" s="84" t="s">
        <v>1788</v>
      </c>
      <c r="K6919" s="85">
        <v>5286</v>
      </c>
      <c r="L6919" s="86">
        <v>2017004462</v>
      </c>
      <c r="M6919" s="59">
        <v>43465</v>
      </c>
      <c r="N6919" s="60">
        <v>61.25</v>
      </c>
      <c r="O6919" s="87">
        <v>0.1</v>
      </c>
      <c r="P6919" s="88">
        <v>8.3333333333333297E-3</v>
      </c>
      <c r="Q6919" s="63">
        <v>8.75</v>
      </c>
      <c r="R6919" s="64">
        <v>70</v>
      </c>
      <c r="S6919" s="25">
        <v>980</v>
      </c>
      <c r="AMG6919"/>
      <c r="AMH6919"/>
      <c r="AMI6919"/>
      <c r="AMJ6919"/>
    </row>
    <row r="6920" spans="1:1024" s="2" customFormat="1" ht="51" x14ac:dyDescent="0.25">
      <c r="A6920" s="10" t="s">
        <v>1462</v>
      </c>
      <c r="B6920" s="81">
        <v>11203</v>
      </c>
      <c r="C6920" s="10">
        <f>VLOOKUP(B6920,[1]Planilha8!$X$4:$Y$6629,2,0)</f>
        <v>2042619</v>
      </c>
      <c r="D6920" s="27" t="s">
        <v>1787</v>
      </c>
      <c r="E6920" s="12" t="str">
        <f>VLOOKUP(B6920,[1]Planilha8!$X$4:$Z$6629,3,0)</f>
        <v>AUDITÓRIO LUIZ RASSI – HGG</v>
      </c>
      <c r="F6920" s="12" t="str">
        <f>VLOOKUP(B6920,[1]Planilha8!$X$4:$AD$6629,7,0)</f>
        <v>BOM</v>
      </c>
      <c r="G6920" s="82">
        <v>43250</v>
      </c>
      <c r="H6920" s="83">
        <v>1050</v>
      </c>
      <c r="I6920" s="15" t="s">
        <v>22</v>
      </c>
      <c r="J6920" s="84" t="s">
        <v>1788</v>
      </c>
      <c r="K6920" s="85">
        <v>5286</v>
      </c>
      <c r="L6920" s="86">
        <v>2017004462</v>
      </c>
      <c r="M6920" s="59">
        <v>43465</v>
      </c>
      <c r="N6920" s="60">
        <v>61.25</v>
      </c>
      <c r="O6920" s="87">
        <v>0.1</v>
      </c>
      <c r="P6920" s="88">
        <v>8.3333333333333297E-3</v>
      </c>
      <c r="Q6920" s="63">
        <v>8.75</v>
      </c>
      <c r="R6920" s="64">
        <v>70</v>
      </c>
      <c r="S6920" s="25">
        <v>980</v>
      </c>
      <c r="AMG6920"/>
      <c r="AMH6920"/>
      <c r="AMI6920"/>
      <c r="AMJ6920"/>
    </row>
    <row r="6921" spans="1:1024" s="2" customFormat="1" ht="51" x14ac:dyDescent="0.25">
      <c r="A6921" s="10" t="s">
        <v>1462</v>
      </c>
      <c r="B6921" s="81">
        <v>11204</v>
      </c>
      <c r="C6921" s="10">
        <f>VLOOKUP(B6921,[1]Planilha8!$X$4:$Y$6629,2,0)</f>
        <v>2042620</v>
      </c>
      <c r="D6921" s="27" t="s">
        <v>1787</v>
      </c>
      <c r="E6921" s="12" t="str">
        <f>VLOOKUP(B6921,[1]Planilha8!$X$4:$Z$6629,3,0)</f>
        <v>AUDITÓRIO LUIZ RASSI – HGG</v>
      </c>
      <c r="F6921" s="12" t="str">
        <f>VLOOKUP(B6921,[1]Planilha8!$X$4:$AD$6629,7,0)</f>
        <v>BOM</v>
      </c>
      <c r="G6921" s="82">
        <v>43250</v>
      </c>
      <c r="H6921" s="83">
        <v>1050</v>
      </c>
      <c r="I6921" s="15" t="s">
        <v>22</v>
      </c>
      <c r="J6921" s="84" t="s">
        <v>1788</v>
      </c>
      <c r="K6921" s="85">
        <v>5286</v>
      </c>
      <c r="L6921" s="86">
        <v>2017004462</v>
      </c>
      <c r="M6921" s="59">
        <v>43465</v>
      </c>
      <c r="N6921" s="60">
        <v>61.25</v>
      </c>
      <c r="O6921" s="87">
        <v>0.1</v>
      </c>
      <c r="P6921" s="88">
        <v>8.3333333333333297E-3</v>
      </c>
      <c r="Q6921" s="63">
        <v>8.75</v>
      </c>
      <c r="R6921" s="64">
        <v>70</v>
      </c>
      <c r="S6921" s="25">
        <v>980</v>
      </c>
      <c r="AMG6921"/>
      <c r="AMH6921"/>
      <c r="AMI6921"/>
      <c r="AMJ6921"/>
    </row>
    <row r="6922" spans="1:1024" s="2" customFormat="1" ht="51" x14ac:dyDescent="0.25">
      <c r="A6922" s="10" t="s">
        <v>1462</v>
      </c>
      <c r="B6922" s="81">
        <v>11205</v>
      </c>
      <c r="C6922" s="10">
        <f>VLOOKUP(B6922,[1]Planilha8!$X$4:$Y$6629,2,0)</f>
        <v>2042621</v>
      </c>
      <c r="D6922" s="27" t="s">
        <v>1787</v>
      </c>
      <c r="E6922" s="12" t="str">
        <f>VLOOKUP(B6922,[1]Planilha8!$X$4:$Z$6629,3,0)</f>
        <v>AUDITÓRIO LUIZ RASSI – HGG</v>
      </c>
      <c r="F6922" s="12" t="str">
        <f>VLOOKUP(B6922,[1]Planilha8!$X$4:$AD$6629,7,0)</f>
        <v>BOM</v>
      </c>
      <c r="G6922" s="82">
        <v>43250</v>
      </c>
      <c r="H6922" s="83">
        <v>1050</v>
      </c>
      <c r="I6922" s="15" t="s">
        <v>22</v>
      </c>
      <c r="J6922" s="84" t="s">
        <v>1788</v>
      </c>
      <c r="K6922" s="85">
        <v>5286</v>
      </c>
      <c r="L6922" s="86">
        <v>2017004462</v>
      </c>
      <c r="M6922" s="59">
        <v>43465</v>
      </c>
      <c r="N6922" s="60">
        <v>61.25</v>
      </c>
      <c r="O6922" s="87">
        <v>0.1</v>
      </c>
      <c r="P6922" s="88">
        <v>8.3333333333333297E-3</v>
      </c>
      <c r="Q6922" s="63">
        <v>8.75</v>
      </c>
      <c r="R6922" s="64">
        <v>70</v>
      </c>
      <c r="S6922" s="25">
        <v>980</v>
      </c>
      <c r="AMG6922"/>
      <c r="AMH6922"/>
      <c r="AMI6922"/>
      <c r="AMJ6922"/>
    </row>
    <row r="6923" spans="1:1024" s="2" customFormat="1" ht="51" x14ac:dyDescent="0.25">
      <c r="A6923" s="10" t="s">
        <v>1462</v>
      </c>
      <c r="B6923" s="81">
        <v>11206</v>
      </c>
      <c r="C6923" s="10">
        <f>VLOOKUP(B6923,[1]Planilha8!$X$4:$Y$6629,2,0)</f>
        <v>2042622</v>
      </c>
      <c r="D6923" s="27" t="s">
        <v>1787</v>
      </c>
      <c r="E6923" s="12" t="str">
        <f>VLOOKUP(B6923,[1]Planilha8!$X$4:$Z$6629,3,0)</f>
        <v>AUDITÓRIO LUIZ RASSI – HGG</v>
      </c>
      <c r="F6923" s="12" t="str">
        <f>VLOOKUP(B6923,[1]Planilha8!$X$4:$AD$6629,7,0)</f>
        <v>BOM</v>
      </c>
      <c r="G6923" s="82">
        <v>43250</v>
      </c>
      <c r="H6923" s="83">
        <v>1050</v>
      </c>
      <c r="I6923" s="15" t="s">
        <v>22</v>
      </c>
      <c r="J6923" s="84" t="s">
        <v>1788</v>
      </c>
      <c r="K6923" s="85">
        <v>5286</v>
      </c>
      <c r="L6923" s="86">
        <v>2017004462</v>
      </c>
      <c r="M6923" s="59">
        <v>43465</v>
      </c>
      <c r="N6923" s="60">
        <v>61.25</v>
      </c>
      <c r="O6923" s="87">
        <v>0.1</v>
      </c>
      <c r="P6923" s="88">
        <v>8.3333333333333297E-3</v>
      </c>
      <c r="Q6923" s="63">
        <v>8.75</v>
      </c>
      <c r="R6923" s="64">
        <v>70</v>
      </c>
      <c r="S6923" s="25">
        <v>980</v>
      </c>
      <c r="AMG6923"/>
      <c r="AMH6923"/>
      <c r="AMI6923"/>
      <c r="AMJ6923"/>
    </row>
    <row r="6924" spans="1:1024" s="2" customFormat="1" ht="51" x14ac:dyDescent="0.25">
      <c r="A6924" s="10" t="s">
        <v>1462</v>
      </c>
      <c r="B6924" s="81">
        <v>11207</v>
      </c>
      <c r="C6924" s="10">
        <f>VLOOKUP(B6924,[1]Planilha8!$X$4:$Y$6629,2,0)</f>
        <v>2042623</v>
      </c>
      <c r="D6924" s="27" t="s">
        <v>1787</v>
      </c>
      <c r="E6924" s="12" t="str">
        <f>VLOOKUP(B6924,[1]Planilha8!$X$4:$Z$6629,3,0)</f>
        <v>AUDITÓRIO LUIZ RASSI – HGG</v>
      </c>
      <c r="F6924" s="12" t="str">
        <f>VLOOKUP(B6924,[1]Planilha8!$X$4:$AD$6629,7,0)</f>
        <v>BOM</v>
      </c>
      <c r="G6924" s="82">
        <v>43250</v>
      </c>
      <c r="H6924" s="83">
        <v>1050</v>
      </c>
      <c r="I6924" s="15" t="s">
        <v>22</v>
      </c>
      <c r="J6924" s="84" t="s">
        <v>1788</v>
      </c>
      <c r="K6924" s="85">
        <v>5286</v>
      </c>
      <c r="L6924" s="86">
        <v>2017004462</v>
      </c>
      <c r="M6924" s="59">
        <v>43465</v>
      </c>
      <c r="N6924" s="60">
        <v>61.25</v>
      </c>
      <c r="O6924" s="87">
        <v>0.1</v>
      </c>
      <c r="P6924" s="88">
        <v>8.3333333333333297E-3</v>
      </c>
      <c r="Q6924" s="63">
        <v>8.75</v>
      </c>
      <c r="R6924" s="64">
        <v>70</v>
      </c>
      <c r="S6924" s="25">
        <v>980</v>
      </c>
      <c r="AMG6924"/>
      <c r="AMH6924"/>
      <c r="AMI6924"/>
      <c r="AMJ6924"/>
    </row>
    <row r="6925" spans="1:1024" s="2" customFormat="1" ht="51" x14ac:dyDescent="0.25">
      <c r="A6925" s="10" t="s">
        <v>1462</v>
      </c>
      <c r="B6925" s="81">
        <v>11208</v>
      </c>
      <c r="C6925" s="10">
        <f>VLOOKUP(B6925,[1]Planilha8!$X$4:$Y$6629,2,0)</f>
        <v>2042624</v>
      </c>
      <c r="D6925" s="27" t="s">
        <v>1787</v>
      </c>
      <c r="E6925" s="12" t="str">
        <f>VLOOKUP(B6925,[1]Planilha8!$X$4:$Z$6629,3,0)</f>
        <v>AUDITÓRIO LUIZ RASSI – HGG</v>
      </c>
      <c r="F6925" s="12" t="str">
        <f>VLOOKUP(B6925,[1]Planilha8!$X$4:$AD$6629,7,0)</f>
        <v>BOM</v>
      </c>
      <c r="G6925" s="82">
        <v>43250</v>
      </c>
      <c r="H6925" s="83">
        <v>1050</v>
      </c>
      <c r="I6925" s="15" t="s">
        <v>22</v>
      </c>
      <c r="J6925" s="84" t="s">
        <v>1788</v>
      </c>
      <c r="K6925" s="85">
        <v>5286</v>
      </c>
      <c r="L6925" s="86">
        <v>2017004462</v>
      </c>
      <c r="M6925" s="59">
        <v>43465</v>
      </c>
      <c r="N6925" s="60">
        <v>61.25</v>
      </c>
      <c r="O6925" s="87">
        <v>0.1</v>
      </c>
      <c r="P6925" s="88">
        <v>8.3333333333333297E-3</v>
      </c>
      <c r="Q6925" s="63">
        <v>8.75</v>
      </c>
      <c r="R6925" s="64">
        <v>70</v>
      </c>
      <c r="S6925" s="25">
        <v>980</v>
      </c>
      <c r="AMG6925"/>
      <c r="AMH6925"/>
      <c r="AMI6925"/>
      <c r="AMJ6925"/>
    </row>
    <row r="6926" spans="1:1024" s="2" customFormat="1" ht="51" x14ac:dyDescent="0.25">
      <c r="A6926" s="10" t="s">
        <v>1462</v>
      </c>
      <c r="B6926" s="81">
        <v>11209</v>
      </c>
      <c r="C6926" s="10">
        <f>VLOOKUP(B6926,[1]Planilha8!$X$4:$Y$6629,2,0)</f>
        <v>2042625</v>
      </c>
      <c r="D6926" s="27" t="s">
        <v>1787</v>
      </c>
      <c r="E6926" s="12" t="str">
        <f>VLOOKUP(B6926,[1]Planilha8!$X$4:$Z$6629,3,0)</f>
        <v>AUDITÓRIO LUIZ RASSI – HGG</v>
      </c>
      <c r="F6926" s="12" t="str">
        <f>VLOOKUP(B6926,[1]Planilha8!$X$4:$AD$6629,7,0)</f>
        <v>BOM</v>
      </c>
      <c r="G6926" s="82">
        <v>43250</v>
      </c>
      <c r="H6926" s="83">
        <v>1050</v>
      </c>
      <c r="I6926" s="15" t="s">
        <v>22</v>
      </c>
      <c r="J6926" s="84" t="s">
        <v>1788</v>
      </c>
      <c r="K6926" s="85">
        <v>5286</v>
      </c>
      <c r="L6926" s="86">
        <v>2017004462</v>
      </c>
      <c r="M6926" s="59">
        <v>43465</v>
      </c>
      <c r="N6926" s="60">
        <v>61.25</v>
      </c>
      <c r="O6926" s="87">
        <v>0.1</v>
      </c>
      <c r="P6926" s="88">
        <v>8.3333333333333297E-3</v>
      </c>
      <c r="Q6926" s="63">
        <v>8.75</v>
      </c>
      <c r="R6926" s="64">
        <v>70</v>
      </c>
      <c r="S6926" s="25">
        <v>980</v>
      </c>
      <c r="AMG6926"/>
      <c r="AMH6926"/>
      <c r="AMI6926"/>
      <c r="AMJ6926"/>
    </row>
    <row r="6927" spans="1:1024" s="2" customFormat="1" ht="51" x14ac:dyDescent="0.25">
      <c r="A6927" s="10" t="s">
        <v>1462</v>
      </c>
      <c r="B6927" s="81">
        <v>11210</v>
      </c>
      <c r="C6927" s="10">
        <f>VLOOKUP(B6927,[1]Planilha8!$X$4:$Y$6629,2,0)</f>
        <v>2042626</v>
      </c>
      <c r="D6927" s="27" t="s">
        <v>1787</v>
      </c>
      <c r="E6927" s="12" t="str">
        <f>VLOOKUP(B6927,[1]Planilha8!$X$4:$Z$6629,3,0)</f>
        <v>AUDITÓRIO LUIZ RASSI – HGG</v>
      </c>
      <c r="F6927" s="12" t="str">
        <f>VLOOKUP(B6927,[1]Planilha8!$X$4:$AD$6629,7,0)</f>
        <v>BOM</v>
      </c>
      <c r="G6927" s="82">
        <v>43250</v>
      </c>
      <c r="H6927" s="83">
        <v>1050</v>
      </c>
      <c r="I6927" s="15" t="s">
        <v>22</v>
      </c>
      <c r="J6927" s="84" t="s">
        <v>1788</v>
      </c>
      <c r="K6927" s="85">
        <v>5286</v>
      </c>
      <c r="L6927" s="86">
        <v>2017004462</v>
      </c>
      <c r="M6927" s="59">
        <v>43465</v>
      </c>
      <c r="N6927" s="60">
        <v>61.25</v>
      </c>
      <c r="O6927" s="87">
        <v>0.1</v>
      </c>
      <c r="P6927" s="88">
        <v>8.3333333333333297E-3</v>
      </c>
      <c r="Q6927" s="63">
        <v>8.75</v>
      </c>
      <c r="R6927" s="64">
        <v>70</v>
      </c>
      <c r="S6927" s="25">
        <v>980</v>
      </c>
      <c r="AMG6927"/>
      <c r="AMH6927"/>
      <c r="AMI6927"/>
      <c r="AMJ6927"/>
    </row>
    <row r="6928" spans="1:1024" s="2" customFormat="1" ht="51" x14ac:dyDescent="0.25">
      <c r="A6928" s="10" t="s">
        <v>1462</v>
      </c>
      <c r="B6928" s="81">
        <v>11211</v>
      </c>
      <c r="C6928" s="10">
        <f>VLOOKUP(B6928,[1]Planilha8!$X$4:$Y$6629,2,0)</f>
        <v>2042627</v>
      </c>
      <c r="D6928" s="27" t="s">
        <v>1787</v>
      </c>
      <c r="E6928" s="12" t="str">
        <f>VLOOKUP(B6928,[1]Planilha8!$X$4:$Z$6629,3,0)</f>
        <v>AUDITÓRIO LUIZ RASSI – HGG</v>
      </c>
      <c r="F6928" s="12" t="str">
        <f>VLOOKUP(B6928,[1]Planilha8!$X$4:$AD$6629,7,0)</f>
        <v>BOM</v>
      </c>
      <c r="G6928" s="82">
        <v>43250</v>
      </c>
      <c r="H6928" s="83">
        <v>1050</v>
      </c>
      <c r="I6928" s="15" t="s">
        <v>22</v>
      </c>
      <c r="J6928" s="84" t="s">
        <v>1788</v>
      </c>
      <c r="K6928" s="85">
        <v>5286</v>
      </c>
      <c r="L6928" s="86">
        <v>2017004462</v>
      </c>
      <c r="M6928" s="59">
        <v>43465</v>
      </c>
      <c r="N6928" s="60">
        <v>61.25</v>
      </c>
      <c r="O6928" s="87">
        <v>0.1</v>
      </c>
      <c r="P6928" s="88">
        <v>8.3333333333333297E-3</v>
      </c>
      <c r="Q6928" s="63">
        <v>8.75</v>
      </c>
      <c r="R6928" s="64">
        <v>70</v>
      </c>
      <c r="S6928" s="25">
        <v>980</v>
      </c>
      <c r="AMG6928"/>
      <c r="AMH6928"/>
      <c r="AMI6928"/>
      <c r="AMJ6928"/>
    </row>
    <row r="6929" spans="1:1024" s="2" customFormat="1" ht="51" x14ac:dyDescent="0.25">
      <c r="A6929" s="10" t="s">
        <v>1462</v>
      </c>
      <c r="B6929" s="81">
        <v>11212</v>
      </c>
      <c r="C6929" s="10">
        <f>VLOOKUP(B6929,[1]Planilha8!$X$4:$Y$6629,2,0)</f>
        <v>2042628</v>
      </c>
      <c r="D6929" s="27" t="s">
        <v>1787</v>
      </c>
      <c r="E6929" s="12" t="str">
        <f>VLOOKUP(B6929,[1]Planilha8!$X$4:$Z$6629,3,0)</f>
        <v>AUDITÓRIO LUIZ RASSI – HGG</v>
      </c>
      <c r="F6929" s="12" t="str">
        <f>VLOOKUP(B6929,[1]Planilha8!$X$4:$AD$6629,7,0)</f>
        <v>BOM</v>
      </c>
      <c r="G6929" s="82">
        <v>43250</v>
      </c>
      <c r="H6929" s="83">
        <v>1050</v>
      </c>
      <c r="I6929" s="15" t="s">
        <v>22</v>
      </c>
      <c r="J6929" s="84" t="s">
        <v>1788</v>
      </c>
      <c r="K6929" s="85">
        <v>5286</v>
      </c>
      <c r="L6929" s="86">
        <v>2017004462</v>
      </c>
      <c r="M6929" s="59">
        <v>43465</v>
      </c>
      <c r="N6929" s="60">
        <v>61.25</v>
      </c>
      <c r="O6929" s="87">
        <v>0.1</v>
      </c>
      <c r="P6929" s="88">
        <v>8.3333333333333297E-3</v>
      </c>
      <c r="Q6929" s="63">
        <v>8.75</v>
      </c>
      <c r="R6929" s="64">
        <v>70</v>
      </c>
      <c r="S6929" s="25">
        <v>980</v>
      </c>
      <c r="AMG6929"/>
      <c r="AMH6929"/>
      <c r="AMI6929"/>
      <c r="AMJ6929"/>
    </row>
    <row r="6930" spans="1:1024" s="2" customFormat="1" ht="51" x14ac:dyDescent="0.25">
      <c r="A6930" s="10" t="s">
        <v>1462</v>
      </c>
      <c r="B6930" s="81">
        <v>11213</v>
      </c>
      <c r="C6930" s="10">
        <f>VLOOKUP(B6930,[1]Planilha8!$X$4:$Y$6629,2,0)</f>
        <v>2042629</v>
      </c>
      <c r="D6930" s="27" t="s">
        <v>1787</v>
      </c>
      <c r="E6930" s="12" t="str">
        <f>VLOOKUP(B6930,[1]Planilha8!$X$4:$Z$6629,3,0)</f>
        <v>AUDITÓRIO LUIZ RASSI – HGG</v>
      </c>
      <c r="F6930" s="12" t="str">
        <f>VLOOKUP(B6930,[1]Planilha8!$X$4:$AD$6629,7,0)</f>
        <v>BOM</v>
      </c>
      <c r="G6930" s="82">
        <v>43250</v>
      </c>
      <c r="H6930" s="83">
        <v>1050</v>
      </c>
      <c r="I6930" s="15" t="s">
        <v>22</v>
      </c>
      <c r="J6930" s="84" t="s">
        <v>1788</v>
      </c>
      <c r="K6930" s="85">
        <v>5286</v>
      </c>
      <c r="L6930" s="86">
        <v>2017004462</v>
      </c>
      <c r="M6930" s="59">
        <v>43465</v>
      </c>
      <c r="N6930" s="60">
        <v>61.25</v>
      </c>
      <c r="O6930" s="87">
        <v>0.1</v>
      </c>
      <c r="P6930" s="88">
        <v>8.3333333333333297E-3</v>
      </c>
      <c r="Q6930" s="63">
        <v>8.75</v>
      </c>
      <c r="R6930" s="64">
        <v>70</v>
      </c>
      <c r="S6930" s="25">
        <v>980</v>
      </c>
      <c r="AMG6930"/>
      <c r="AMH6930"/>
      <c r="AMI6930"/>
      <c r="AMJ6930"/>
    </row>
    <row r="6931" spans="1:1024" s="2" customFormat="1" ht="51" x14ac:dyDescent="0.25">
      <c r="A6931" s="10" t="s">
        <v>1462</v>
      </c>
      <c r="B6931" s="81">
        <v>11214</v>
      </c>
      <c r="C6931" s="10">
        <f>VLOOKUP(B6931,[1]Planilha8!$X$4:$Y$6629,2,0)</f>
        <v>2042630</v>
      </c>
      <c r="D6931" s="27" t="s">
        <v>1787</v>
      </c>
      <c r="E6931" s="12" t="str">
        <f>VLOOKUP(B6931,[1]Planilha8!$X$4:$Z$6629,3,0)</f>
        <v>AUDITÓRIO LUIZ RASSI – HGG</v>
      </c>
      <c r="F6931" s="12" t="str">
        <f>VLOOKUP(B6931,[1]Planilha8!$X$4:$AD$6629,7,0)</f>
        <v>BOM</v>
      </c>
      <c r="G6931" s="82">
        <v>43250</v>
      </c>
      <c r="H6931" s="83">
        <v>1050</v>
      </c>
      <c r="I6931" s="15" t="s">
        <v>22</v>
      </c>
      <c r="J6931" s="84" t="s">
        <v>1788</v>
      </c>
      <c r="K6931" s="85">
        <v>5286</v>
      </c>
      <c r="L6931" s="86">
        <v>2017004462</v>
      </c>
      <c r="M6931" s="59">
        <v>43465</v>
      </c>
      <c r="N6931" s="60">
        <v>61.25</v>
      </c>
      <c r="O6931" s="87">
        <v>0.1</v>
      </c>
      <c r="P6931" s="88">
        <v>8.3333333333333297E-3</v>
      </c>
      <c r="Q6931" s="63">
        <v>8.75</v>
      </c>
      <c r="R6931" s="64">
        <v>70</v>
      </c>
      <c r="S6931" s="25">
        <v>980</v>
      </c>
      <c r="AMG6931"/>
      <c r="AMH6931"/>
      <c r="AMI6931"/>
      <c r="AMJ6931"/>
    </row>
    <row r="6932" spans="1:1024" s="2" customFormat="1" ht="51" x14ac:dyDescent="0.25">
      <c r="A6932" s="10" t="s">
        <v>1462</v>
      </c>
      <c r="B6932" s="81">
        <v>11215</v>
      </c>
      <c r="C6932" s="10">
        <f>VLOOKUP(B6932,[1]Planilha8!$X$4:$Y$6629,2,0)</f>
        <v>2042631</v>
      </c>
      <c r="D6932" s="27" t="s">
        <v>1787</v>
      </c>
      <c r="E6932" s="12" t="str">
        <f>VLOOKUP(B6932,[1]Planilha8!$X$4:$Z$6629,3,0)</f>
        <v>AUDITÓRIO LUIZ RASSI – HGG</v>
      </c>
      <c r="F6932" s="12" t="str">
        <f>VLOOKUP(B6932,[1]Planilha8!$X$4:$AD$6629,7,0)</f>
        <v>BOM</v>
      </c>
      <c r="G6932" s="82">
        <v>43250</v>
      </c>
      <c r="H6932" s="83">
        <v>1050</v>
      </c>
      <c r="I6932" s="15" t="s">
        <v>22</v>
      </c>
      <c r="J6932" s="84" t="s">
        <v>1788</v>
      </c>
      <c r="K6932" s="85">
        <v>5286</v>
      </c>
      <c r="L6932" s="86">
        <v>2017004462</v>
      </c>
      <c r="M6932" s="59">
        <v>43465</v>
      </c>
      <c r="N6932" s="60">
        <v>61.25</v>
      </c>
      <c r="O6932" s="87">
        <v>0.1</v>
      </c>
      <c r="P6932" s="88">
        <v>8.3333333333333297E-3</v>
      </c>
      <c r="Q6932" s="63">
        <v>8.75</v>
      </c>
      <c r="R6932" s="64">
        <v>70</v>
      </c>
      <c r="S6932" s="25">
        <v>980</v>
      </c>
      <c r="AMG6932"/>
      <c r="AMH6932"/>
      <c r="AMI6932"/>
      <c r="AMJ6932"/>
    </row>
    <row r="6933" spans="1:1024" s="2" customFormat="1" ht="51" x14ac:dyDescent="0.25">
      <c r="A6933" s="10" t="s">
        <v>1462</v>
      </c>
      <c r="B6933" s="81">
        <v>11216</v>
      </c>
      <c r="C6933" s="10">
        <f>VLOOKUP(B6933,[1]Planilha8!$X$4:$Y$6629,2,0)</f>
        <v>2042632</v>
      </c>
      <c r="D6933" s="27" t="s">
        <v>1787</v>
      </c>
      <c r="E6933" s="12" t="str">
        <f>VLOOKUP(B6933,[1]Planilha8!$X$4:$Z$6629,3,0)</f>
        <v>AUDITÓRIO LUIZ RASSI – HGG</v>
      </c>
      <c r="F6933" s="12" t="str">
        <f>VLOOKUP(B6933,[1]Planilha8!$X$4:$AD$6629,7,0)</f>
        <v>BOM</v>
      </c>
      <c r="G6933" s="82">
        <v>43250</v>
      </c>
      <c r="H6933" s="83">
        <v>1050</v>
      </c>
      <c r="I6933" s="15" t="s">
        <v>22</v>
      </c>
      <c r="J6933" s="84" t="s">
        <v>1788</v>
      </c>
      <c r="K6933" s="85">
        <v>5286</v>
      </c>
      <c r="L6933" s="86">
        <v>2017004462</v>
      </c>
      <c r="M6933" s="59">
        <v>43465</v>
      </c>
      <c r="N6933" s="60">
        <v>61.25</v>
      </c>
      <c r="O6933" s="87">
        <v>0.1</v>
      </c>
      <c r="P6933" s="88">
        <v>8.3333333333333297E-3</v>
      </c>
      <c r="Q6933" s="63">
        <v>8.75</v>
      </c>
      <c r="R6933" s="64">
        <v>70</v>
      </c>
      <c r="S6933" s="25">
        <v>980</v>
      </c>
      <c r="AMG6933"/>
      <c r="AMH6933"/>
      <c r="AMI6933"/>
      <c r="AMJ6933"/>
    </row>
    <row r="6934" spans="1:1024" s="2" customFormat="1" ht="51" x14ac:dyDescent="0.25">
      <c r="A6934" s="10" t="s">
        <v>1462</v>
      </c>
      <c r="B6934" s="81">
        <v>11217</v>
      </c>
      <c r="C6934" s="10">
        <f>VLOOKUP(B6934,[1]Planilha8!$X$4:$Y$6629,2,0)</f>
        <v>2042633</v>
      </c>
      <c r="D6934" s="27" t="s">
        <v>1787</v>
      </c>
      <c r="E6934" s="12" t="str">
        <f>VLOOKUP(B6934,[1]Planilha8!$X$4:$Z$6629,3,0)</f>
        <v>AUDITÓRIO LUIZ RASSI – HGG</v>
      </c>
      <c r="F6934" s="12" t="str">
        <f>VLOOKUP(B6934,[1]Planilha8!$X$4:$AD$6629,7,0)</f>
        <v>BOM</v>
      </c>
      <c r="G6934" s="82">
        <v>43250</v>
      </c>
      <c r="H6934" s="83">
        <v>1050</v>
      </c>
      <c r="I6934" s="15" t="s">
        <v>22</v>
      </c>
      <c r="J6934" s="84" t="s">
        <v>1788</v>
      </c>
      <c r="K6934" s="85">
        <v>5286</v>
      </c>
      <c r="L6934" s="86">
        <v>2017004462</v>
      </c>
      <c r="M6934" s="59">
        <v>43465</v>
      </c>
      <c r="N6934" s="60">
        <v>61.25</v>
      </c>
      <c r="O6934" s="87">
        <v>0.1</v>
      </c>
      <c r="P6934" s="88">
        <v>8.3333333333333297E-3</v>
      </c>
      <c r="Q6934" s="63">
        <v>8.75</v>
      </c>
      <c r="R6934" s="64">
        <v>70</v>
      </c>
      <c r="S6934" s="25">
        <v>980</v>
      </c>
      <c r="AMG6934"/>
      <c r="AMH6934"/>
      <c r="AMI6934"/>
      <c r="AMJ6934"/>
    </row>
    <row r="6935" spans="1:1024" s="2" customFormat="1" ht="51" x14ac:dyDescent="0.25">
      <c r="A6935" s="10" t="s">
        <v>1462</v>
      </c>
      <c r="B6935" s="81">
        <v>11218</v>
      </c>
      <c r="C6935" s="10">
        <f>VLOOKUP(B6935,[1]Planilha8!$X$4:$Y$6629,2,0)</f>
        <v>2042634</v>
      </c>
      <c r="D6935" s="27" t="s">
        <v>1787</v>
      </c>
      <c r="E6935" s="12" t="str">
        <f>VLOOKUP(B6935,[1]Planilha8!$X$4:$Z$6629,3,0)</f>
        <v>AUDITÓRIO LUIZ RASSI – HGG</v>
      </c>
      <c r="F6935" s="12" t="str">
        <f>VLOOKUP(B6935,[1]Planilha8!$X$4:$AD$6629,7,0)</f>
        <v>BOM</v>
      </c>
      <c r="G6935" s="82">
        <v>43250</v>
      </c>
      <c r="H6935" s="83">
        <v>1050</v>
      </c>
      <c r="I6935" s="15" t="s">
        <v>22</v>
      </c>
      <c r="J6935" s="84" t="s">
        <v>1788</v>
      </c>
      <c r="K6935" s="85">
        <v>5286</v>
      </c>
      <c r="L6935" s="86">
        <v>2017004462</v>
      </c>
      <c r="M6935" s="59">
        <v>43465</v>
      </c>
      <c r="N6935" s="60">
        <v>61.25</v>
      </c>
      <c r="O6935" s="87">
        <v>0.1</v>
      </c>
      <c r="P6935" s="88">
        <v>8.3333333333333297E-3</v>
      </c>
      <c r="Q6935" s="63">
        <v>8.75</v>
      </c>
      <c r="R6935" s="64">
        <v>70</v>
      </c>
      <c r="S6935" s="25">
        <v>980</v>
      </c>
      <c r="AMG6935"/>
      <c r="AMH6935"/>
      <c r="AMI6935"/>
      <c r="AMJ6935"/>
    </row>
    <row r="6936" spans="1:1024" s="2" customFormat="1" ht="51" x14ac:dyDescent="0.25">
      <c r="A6936" s="10" t="s">
        <v>1462</v>
      </c>
      <c r="B6936" s="81">
        <v>11219</v>
      </c>
      <c r="C6936" s="10">
        <f>VLOOKUP(B6936,[1]Planilha8!$X$4:$Y$6629,2,0)</f>
        <v>2042635</v>
      </c>
      <c r="D6936" s="27" t="s">
        <v>1787</v>
      </c>
      <c r="E6936" s="12" t="str">
        <f>VLOOKUP(B6936,[1]Planilha8!$X$4:$Z$6629,3,0)</f>
        <v>AUDITÓRIO LUIZ RASSI – HGG</v>
      </c>
      <c r="F6936" s="12" t="str">
        <f>VLOOKUP(B6936,[1]Planilha8!$X$4:$AD$6629,7,0)</f>
        <v>BOM</v>
      </c>
      <c r="G6936" s="82">
        <v>43250</v>
      </c>
      <c r="H6936" s="83">
        <v>1050</v>
      </c>
      <c r="I6936" s="15" t="s">
        <v>22</v>
      </c>
      <c r="J6936" s="84" t="s">
        <v>1788</v>
      </c>
      <c r="K6936" s="85">
        <v>5286</v>
      </c>
      <c r="L6936" s="86">
        <v>2017004462</v>
      </c>
      <c r="M6936" s="59">
        <v>43465</v>
      </c>
      <c r="N6936" s="60">
        <v>61.25</v>
      </c>
      <c r="O6936" s="87">
        <v>0.1</v>
      </c>
      <c r="P6936" s="88">
        <v>8.3333333333333297E-3</v>
      </c>
      <c r="Q6936" s="63">
        <v>8.75</v>
      </c>
      <c r="R6936" s="64">
        <v>70</v>
      </c>
      <c r="S6936" s="25">
        <v>980</v>
      </c>
      <c r="AMG6936"/>
      <c r="AMH6936"/>
      <c r="AMI6936"/>
      <c r="AMJ6936"/>
    </row>
    <row r="6937" spans="1:1024" s="2" customFormat="1" ht="51" x14ac:dyDescent="0.25">
      <c r="A6937" s="10" t="s">
        <v>1462</v>
      </c>
      <c r="B6937" s="81">
        <v>11220</v>
      </c>
      <c r="C6937" s="10">
        <f>VLOOKUP(B6937,[1]Planilha8!$X$4:$Y$6629,2,0)</f>
        <v>2042636</v>
      </c>
      <c r="D6937" s="27" t="s">
        <v>1787</v>
      </c>
      <c r="E6937" s="12" t="str">
        <f>VLOOKUP(B6937,[1]Planilha8!$X$4:$Z$6629,3,0)</f>
        <v>AUDITÓRIO LUIZ RASSI – HGG</v>
      </c>
      <c r="F6937" s="12" t="str">
        <f>VLOOKUP(B6937,[1]Planilha8!$X$4:$AD$6629,7,0)</f>
        <v>BOM</v>
      </c>
      <c r="G6937" s="82">
        <v>43250</v>
      </c>
      <c r="H6937" s="83">
        <v>1050</v>
      </c>
      <c r="I6937" s="15" t="s">
        <v>22</v>
      </c>
      <c r="J6937" s="84" t="s">
        <v>1788</v>
      </c>
      <c r="K6937" s="85">
        <v>5286</v>
      </c>
      <c r="L6937" s="86">
        <v>2017004462</v>
      </c>
      <c r="M6937" s="59">
        <v>43465</v>
      </c>
      <c r="N6937" s="60">
        <v>61.25</v>
      </c>
      <c r="O6937" s="87">
        <v>0.1</v>
      </c>
      <c r="P6937" s="88">
        <v>8.3333333333333297E-3</v>
      </c>
      <c r="Q6937" s="63">
        <v>8.75</v>
      </c>
      <c r="R6937" s="64">
        <v>70</v>
      </c>
      <c r="S6937" s="25">
        <v>980</v>
      </c>
      <c r="AMG6937"/>
      <c r="AMH6937"/>
      <c r="AMI6937"/>
      <c r="AMJ6937"/>
    </row>
    <row r="6938" spans="1:1024" s="2" customFormat="1" ht="51" x14ac:dyDescent="0.25">
      <c r="A6938" s="10" t="s">
        <v>1462</v>
      </c>
      <c r="B6938" s="81">
        <v>11221</v>
      </c>
      <c r="C6938" s="10">
        <f>VLOOKUP(B6938,[1]Planilha8!$X$4:$Y$6629,2,0)</f>
        <v>2042637</v>
      </c>
      <c r="D6938" s="27" t="s">
        <v>1787</v>
      </c>
      <c r="E6938" s="12" t="str">
        <f>VLOOKUP(B6938,[1]Planilha8!$X$4:$Z$6629,3,0)</f>
        <v>AUDITÓRIO LUIZ RASSI – HGG</v>
      </c>
      <c r="F6938" s="12" t="str">
        <f>VLOOKUP(B6938,[1]Planilha8!$X$4:$AD$6629,7,0)</f>
        <v>BOM</v>
      </c>
      <c r="G6938" s="82">
        <v>43250</v>
      </c>
      <c r="H6938" s="83">
        <v>1050</v>
      </c>
      <c r="I6938" s="15" t="s">
        <v>22</v>
      </c>
      <c r="J6938" s="84" t="s">
        <v>1788</v>
      </c>
      <c r="K6938" s="85">
        <v>5286</v>
      </c>
      <c r="L6938" s="86">
        <v>2017004462</v>
      </c>
      <c r="M6938" s="59">
        <v>43465</v>
      </c>
      <c r="N6938" s="60">
        <v>61.25</v>
      </c>
      <c r="O6938" s="87">
        <v>0.1</v>
      </c>
      <c r="P6938" s="88">
        <v>8.3333333333333297E-3</v>
      </c>
      <c r="Q6938" s="63">
        <v>8.75</v>
      </c>
      <c r="R6938" s="64">
        <v>70</v>
      </c>
      <c r="S6938" s="25">
        <v>980</v>
      </c>
      <c r="AMG6938"/>
      <c r="AMH6938"/>
      <c r="AMI6938"/>
      <c r="AMJ6938"/>
    </row>
    <row r="6939" spans="1:1024" s="2" customFormat="1" ht="51" x14ac:dyDescent="0.25">
      <c r="A6939" s="10" t="s">
        <v>1462</v>
      </c>
      <c r="B6939" s="81">
        <v>11222</v>
      </c>
      <c r="C6939" s="10">
        <f>VLOOKUP(B6939,[1]Planilha8!$X$4:$Y$6629,2,0)</f>
        <v>2042638</v>
      </c>
      <c r="D6939" s="27" t="s">
        <v>1787</v>
      </c>
      <c r="E6939" s="12" t="str">
        <f>VLOOKUP(B6939,[1]Planilha8!$X$4:$Z$6629,3,0)</f>
        <v>AUDITÓRIO LUIZ RASSI – HGG</v>
      </c>
      <c r="F6939" s="12" t="str">
        <f>VLOOKUP(B6939,[1]Planilha8!$X$4:$AD$6629,7,0)</f>
        <v>BOM</v>
      </c>
      <c r="G6939" s="82">
        <v>43250</v>
      </c>
      <c r="H6939" s="83">
        <v>1050</v>
      </c>
      <c r="I6939" s="15" t="s">
        <v>22</v>
      </c>
      <c r="J6939" s="84" t="s">
        <v>1788</v>
      </c>
      <c r="K6939" s="85">
        <v>5286</v>
      </c>
      <c r="L6939" s="86">
        <v>2017004462</v>
      </c>
      <c r="M6939" s="59">
        <v>43465</v>
      </c>
      <c r="N6939" s="60">
        <v>61.25</v>
      </c>
      <c r="O6939" s="87">
        <v>0.1</v>
      </c>
      <c r="P6939" s="88">
        <v>8.3333333333333297E-3</v>
      </c>
      <c r="Q6939" s="63">
        <v>8.75</v>
      </c>
      <c r="R6939" s="64">
        <v>70</v>
      </c>
      <c r="S6939" s="25">
        <v>980</v>
      </c>
      <c r="AMG6939"/>
      <c r="AMH6939"/>
      <c r="AMI6939"/>
      <c r="AMJ6939"/>
    </row>
    <row r="6940" spans="1:1024" s="2" customFormat="1" ht="51" x14ac:dyDescent="0.25">
      <c r="A6940" s="10" t="s">
        <v>1462</v>
      </c>
      <c r="B6940" s="81">
        <v>11223</v>
      </c>
      <c r="C6940" s="10">
        <f>VLOOKUP(B6940,[1]Planilha8!$X$4:$Y$6629,2,0)</f>
        <v>2042639</v>
      </c>
      <c r="D6940" s="27" t="s">
        <v>1787</v>
      </c>
      <c r="E6940" s="12" t="str">
        <f>VLOOKUP(B6940,[1]Planilha8!$X$4:$Z$6629,3,0)</f>
        <v>AUDITÓRIO LUIZ RASSI – HGG</v>
      </c>
      <c r="F6940" s="12" t="str">
        <f>VLOOKUP(B6940,[1]Planilha8!$X$4:$AD$6629,7,0)</f>
        <v>BOM</v>
      </c>
      <c r="G6940" s="82">
        <v>43250</v>
      </c>
      <c r="H6940" s="83">
        <v>1050</v>
      </c>
      <c r="I6940" s="15" t="s">
        <v>22</v>
      </c>
      <c r="J6940" s="84" t="s">
        <v>1788</v>
      </c>
      <c r="K6940" s="85">
        <v>5286</v>
      </c>
      <c r="L6940" s="86">
        <v>2017004462</v>
      </c>
      <c r="M6940" s="59">
        <v>43465</v>
      </c>
      <c r="N6940" s="60">
        <v>61.25</v>
      </c>
      <c r="O6940" s="87">
        <v>0.1</v>
      </c>
      <c r="P6940" s="88">
        <v>8.3333333333333297E-3</v>
      </c>
      <c r="Q6940" s="63">
        <v>8.75</v>
      </c>
      <c r="R6940" s="64">
        <v>70</v>
      </c>
      <c r="S6940" s="25">
        <v>980</v>
      </c>
      <c r="AMG6940"/>
      <c r="AMH6940"/>
      <c r="AMI6940"/>
      <c r="AMJ6940"/>
    </row>
    <row r="6941" spans="1:1024" s="2" customFormat="1" ht="51" x14ac:dyDescent="0.25">
      <c r="A6941" s="10" t="s">
        <v>1462</v>
      </c>
      <c r="B6941" s="81">
        <v>11224</v>
      </c>
      <c r="C6941" s="10">
        <f>VLOOKUP(B6941,[1]Planilha8!$X$4:$Y$6629,2,0)</f>
        <v>2042640</v>
      </c>
      <c r="D6941" s="27" t="s">
        <v>1787</v>
      </c>
      <c r="E6941" s="12" t="str">
        <f>VLOOKUP(B6941,[1]Planilha8!$X$4:$Z$6629,3,0)</f>
        <v>AUDITÓRIO LUIZ RASSI – HGG</v>
      </c>
      <c r="F6941" s="12" t="str">
        <f>VLOOKUP(B6941,[1]Planilha8!$X$4:$AD$6629,7,0)</f>
        <v>BOM</v>
      </c>
      <c r="G6941" s="82">
        <v>43250</v>
      </c>
      <c r="H6941" s="83">
        <v>1050</v>
      </c>
      <c r="I6941" s="15" t="s">
        <v>22</v>
      </c>
      <c r="J6941" s="84" t="s">
        <v>1788</v>
      </c>
      <c r="K6941" s="85">
        <v>5286</v>
      </c>
      <c r="L6941" s="86">
        <v>2017004462</v>
      </c>
      <c r="M6941" s="59">
        <v>43465</v>
      </c>
      <c r="N6941" s="60">
        <v>61.25</v>
      </c>
      <c r="O6941" s="87">
        <v>0.1</v>
      </c>
      <c r="P6941" s="88">
        <v>8.3333333333333297E-3</v>
      </c>
      <c r="Q6941" s="63">
        <v>8.75</v>
      </c>
      <c r="R6941" s="64">
        <v>70</v>
      </c>
      <c r="S6941" s="25">
        <v>980</v>
      </c>
      <c r="AMG6941"/>
      <c r="AMH6941"/>
      <c r="AMI6941"/>
      <c r="AMJ6941"/>
    </row>
    <row r="6942" spans="1:1024" s="2" customFormat="1" ht="51" x14ac:dyDescent="0.25">
      <c r="A6942" s="10" t="s">
        <v>1462</v>
      </c>
      <c r="B6942" s="81">
        <v>11225</v>
      </c>
      <c r="C6942" s="10">
        <f>VLOOKUP(B6942,[1]Planilha8!$X$4:$Y$6629,2,0)</f>
        <v>2042641</v>
      </c>
      <c r="D6942" s="27" t="s">
        <v>1787</v>
      </c>
      <c r="E6942" s="12" t="str">
        <f>VLOOKUP(B6942,[1]Planilha8!$X$4:$Z$6629,3,0)</f>
        <v>AUDITÓRIO LUIZ RASSI – HGG</v>
      </c>
      <c r="F6942" s="12" t="str">
        <f>VLOOKUP(B6942,[1]Planilha8!$X$4:$AD$6629,7,0)</f>
        <v>BOM</v>
      </c>
      <c r="G6942" s="82">
        <v>43250</v>
      </c>
      <c r="H6942" s="83">
        <v>1050</v>
      </c>
      <c r="I6942" s="15" t="s">
        <v>22</v>
      </c>
      <c r="J6942" s="84" t="s">
        <v>1788</v>
      </c>
      <c r="K6942" s="85">
        <v>5286</v>
      </c>
      <c r="L6942" s="86">
        <v>2017004462</v>
      </c>
      <c r="M6942" s="59">
        <v>43465</v>
      </c>
      <c r="N6942" s="60">
        <v>61.25</v>
      </c>
      <c r="O6942" s="87">
        <v>0.1</v>
      </c>
      <c r="P6942" s="88">
        <v>8.3333333333333297E-3</v>
      </c>
      <c r="Q6942" s="63">
        <v>8.75</v>
      </c>
      <c r="R6942" s="64">
        <v>70</v>
      </c>
      <c r="S6942" s="25">
        <v>980</v>
      </c>
      <c r="AMG6942"/>
      <c r="AMH6942"/>
      <c r="AMI6942"/>
      <c r="AMJ6942"/>
    </row>
    <row r="6943" spans="1:1024" s="2" customFormat="1" ht="51" x14ac:dyDescent="0.25">
      <c r="A6943" s="10" t="s">
        <v>1462</v>
      </c>
      <c r="B6943" s="81">
        <v>11226</v>
      </c>
      <c r="C6943" s="10">
        <f>VLOOKUP(B6943,[1]Planilha8!$X$4:$Y$6629,2,0)</f>
        <v>2042642</v>
      </c>
      <c r="D6943" s="27" t="s">
        <v>1787</v>
      </c>
      <c r="E6943" s="12" t="str">
        <f>VLOOKUP(B6943,[1]Planilha8!$X$4:$Z$6629,3,0)</f>
        <v>AUDITÓRIO LUIZ RASSI – HGG</v>
      </c>
      <c r="F6943" s="12" t="str">
        <f>VLOOKUP(B6943,[1]Planilha8!$X$4:$AD$6629,7,0)</f>
        <v>BOM</v>
      </c>
      <c r="G6943" s="82">
        <v>43250</v>
      </c>
      <c r="H6943" s="83">
        <v>1050</v>
      </c>
      <c r="I6943" s="15" t="s">
        <v>22</v>
      </c>
      <c r="J6943" s="84" t="s">
        <v>1788</v>
      </c>
      <c r="K6943" s="85">
        <v>5286</v>
      </c>
      <c r="L6943" s="86">
        <v>2017004462</v>
      </c>
      <c r="M6943" s="59">
        <v>43465</v>
      </c>
      <c r="N6943" s="60">
        <v>61.25</v>
      </c>
      <c r="O6943" s="87">
        <v>0.1</v>
      </c>
      <c r="P6943" s="88">
        <v>8.3333333333333297E-3</v>
      </c>
      <c r="Q6943" s="63">
        <v>8.75</v>
      </c>
      <c r="R6943" s="64">
        <v>70</v>
      </c>
      <c r="S6943" s="25">
        <v>980</v>
      </c>
      <c r="AMG6943"/>
      <c r="AMH6943"/>
      <c r="AMI6943"/>
      <c r="AMJ6943"/>
    </row>
    <row r="6944" spans="1:1024" s="2" customFormat="1" ht="51" x14ac:dyDescent="0.25">
      <c r="A6944" s="10" t="s">
        <v>1462</v>
      </c>
      <c r="B6944" s="81">
        <v>11227</v>
      </c>
      <c r="C6944" s="10">
        <f>VLOOKUP(B6944,[1]Planilha8!$X$4:$Y$6629,2,0)</f>
        <v>2042643</v>
      </c>
      <c r="D6944" s="27" t="s">
        <v>1787</v>
      </c>
      <c r="E6944" s="12" t="str">
        <f>VLOOKUP(B6944,[1]Planilha8!$X$4:$Z$6629,3,0)</f>
        <v>AUDITÓRIO LUIZ RASSI – HGG</v>
      </c>
      <c r="F6944" s="12" t="str">
        <f>VLOOKUP(B6944,[1]Planilha8!$X$4:$AD$6629,7,0)</f>
        <v>BOM</v>
      </c>
      <c r="G6944" s="82">
        <v>43250</v>
      </c>
      <c r="H6944" s="83">
        <v>1050</v>
      </c>
      <c r="I6944" s="15" t="s">
        <v>22</v>
      </c>
      <c r="J6944" s="84" t="s">
        <v>1788</v>
      </c>
      <c r="K6944" s="85">
        <v>5286</v>
      </c>
      <c r="L6944" s="86">
        <v>2017004462</v>
      </c>
      <c r="M6944" s="59">
        <v>43465</v>
      </c>
      <c r="N6944" s="60">
        <v>61.25</v>
      </c>
      <c r="O6944" s="87">
        <v>0.1</v>
      </c>
      <c r="P6944" s="88">
        <v>8.3333333333333297E-3</v>
      </c>
      <c r="Q6944" s="63">
        <v>8.75</v>
      </c>
      <c r="R6944" s="64">
        <v>70</v>
      </c>
      <c r="S6944" s="25">
        <v>980</v>
      </c>
      <c r="AMG6944"/>
      <c r="AMH6944"/>
      <c r="AMI6944"/>
      <c r="AMJ6944"/>
    </row>
    <row r="6945" spans="1:1024" s="2" customFormat="1" ht="51" x14ac:dyDescent="0.25">
      <c r="A6945" s="10" t="s">
        <v>1462</v>
      </c>
      <c r="B6945" s="81">
        <v>11228</v>
      </c>
      <c r="C6945" s="10">
        <f>VLOOKUP(B6945,[1]Planilha8!$X$4:$Y$6629,2,0)</f>
        <v>2042644</v>
      </c>
      <c r="D6945" s="27" t="s">
        <v>1787</v>
      </c>
      <c r="E6945" s="12" t="str">
        <f>VLOOKUP(B6945,[1]Planilha8!$X$4:$Z$6629,3,0)</f>
        <v>AUDITÓRIO LUIZ RASSI – HGG</v>
      </c>
      <c r="F6945" s="12" t="str">
        <f>VLOOKUP(B6945,[1]Planilha8!$X$4:$AD$6629,7,0)</f>
        <v>BOM</v>
      </c>
      <c r="G6945" s="82">
        <v>43250</v>
      </c>
      <c r="H6945" s="83">
        <v>1050</v>
      </c>
      <c r="I6945" s="15" t="s">
        <v>22</v>
      </c>
      <c r="J6945" s="84" t="s">
        <v>1788</v>
      </c>
      <c r="K6945" s="85">
        <v>5286</v>
      </c>
      <c r="L6945" s="86">
        <v>2017004462</v>
      </c>
      <c r="M6945" s="59">
        <v>43465</v>
      </c>
      <c r="N6945" s="60">
        <v>61.25</v>
      </c>
      <c r="O6945" s="87">
        <v>0.1</v>
      </c>
      <c r="P6945" s="88">
        <v>8.3333333333333297E-3</v>
      </c>
      <c r="Q6945" s="63">
        <v>8.75</v>
      </c>
      <c r="R6945" s="64">
        <v>70</v>
      </c>
      <c r="S6945" s="25">
        <v>980</v>
      </c>
      <c r="AMG6945"/>
      <c r="AMH6945"/>
      <c r="AMI6945"/>
      <c r="AMJ6945"/>
    </row>
    <row r="6946" spans="1:1024" s="2" customFormat="1" ht="51" x14ac:dyDescent="0.25">
      <c r="A6946" s="10" t="s">
        <v>1462</v>
      </c>
      <c r="B6946" s="81">
        <v>11229</v>
      </c>
      <c r="C6946" s="10">
        <f>VLOOKUP(B6946,[1]Planilha8!$X$4:$Y$6629,2,0)</f>
        <v>2042645</v>
      </c>
      <c r="D6946" s="27" t="s">
        <v>1787</v>
      </c>
      <c r="E6946" s="12" t="str">
        <f>VLOOKUP(B6946,[1]Planilha8!$X$4:$Z$6629,3,0)</f>
        <v>AUDITÓRIO LUIZ RASSI – HGG</v>
      </c>
      <c r="F6946" s="12" t="str">
        <f>VLOOKUP(B6946,[1]Planilha8!$X$4:$AD$6629,7,0)</f>
        <v>BOM</v>
      </c>
      <c r="G6946" s="82">
        <v>43250</v>
      </c>
      <c r="H6946" s="83">
        <v>1050</v>
      </c>
      <c r="I6946" s="15" t="s">
        <v>22</v>
      </c>
      <c r="J6946" s="84" t="s">
        <v>1788</v>
      </c>
      <c r="K6946" s="85">
        <v>5286</v>
      </c>
      <c r="L6946" s="86">
        <v>2017004462</v>
      </c>
      <c r="M6946" s="59">
        <v>43465</v>
      </c>
      <c r="N6946" s="60">
        <v>61.25</v>
      </c>
      <c r="O6946" s="87">
        <v>0.1</v>
      </c>
      <c r="P6946" s="88">
        <v>8.3333333333333297E-3</v>
      </c>
      <c r="Q6946" s="63">
        <v>8.75</v>
      </c>
      <c r="R6946" s="64">
        <v>70</v>
      </c>
      <c r="S6946" s="25">
        <v>980</v>
      </c>
      <c r="AMG6946"/>
      <c r="AMH6946"/>
      <c r="AMI6946"/>
      <c r="AMJ6946"/>
    </row>
    <row r="6947" spans="1:1024" s="2" customFormat="1" ht="51" x14ac:dyDescent="0.25">
      <c r="A6947" s="10" t="s">
        <v>1462</v>
      </c>
      <c r="B6947" s="81">
        <v>11230</v>
      </c>
      <c r="C6947" s="10">
        <f>VLOOKUP(B6947,[1]Planilha8!$X$4:$Y$6629,2,0)</f>
        <v>2042646</v>
      </c>
      <c r="D6947" s="27" t="s">
        <v>1787</v>
      </c>
      <c r="E6947" s="12" t="str">
        <f>VLOOKUP(B6947,[1]Planilha8!$X$4:$Z$6629,3,0)</f>
        <v>AUDITÓRIO LUIZ RASSI – HGG</v>
      </c>
      <c r="F6947" s="12" t="str">
        <f>VLOOKUP(B6947,[1]Planilha8!$X$4:$AD$6629,7,0)</f>
        <v>BOM</v>
      </c>
      <c r="G6947" s="82">
        <v>43250</v>
      </c>
      <c r="H6947" s="83">
        <v>1050</v>
      </c>
      <c r="I6947" s="15" t="s">
        <v>22</v>
      </c>
      <c r="J6947" s="84" t="s">
        <v>1788</v>
      </c>
      <c r="K6947" s="85">
        <v>5286</v>
      </c>
      <c r="L6947" s="86">
        <v>2017004462</v>
      </c>
      <c r="M6947" s="59">
        <v>43465</v>
      </c>
      <c r="N6947" s="60">
        <v>61.25</v>
      </c>
      <c r="O6947" s="87">
        <v>0.1</v>
      </c>
      <c r="P6947" s="88">
        <v>8.3333333333333297E-3</v>
      </c>
      <c r="Q6947" s="63">
        <v>8.75</v>
      </c>
      <c r="R6947" s="64">
        <v>70</v>
      </c>
      <c r="S6947" s="25">
        <v>980</v>
      </c>
      <c r="AMG6947"/>
      <c r="AMH6947"/>
      <c r="AMI6947"/>
      <c r="AMJ6947"/>
    </row>
    <row r="6948" spans="1:1024" s="2" customFormat="1" ht="51" x14ac:dyDescent="0.25">
      <c r="A6948" s="10" t="s">
        <v>1462</v>
      </c>
      <c r="B6948" s="81">
        <v>11231</v>
      </c>
      <c r="C6948" s="10">
        <f>VLOOKUP(B6948,[1]Planilha8!$X$4:$Y$6629,2,0)</f>
        <v>2042647</v>
      </c>
      <c r="D6948" s="27" t="s">
        <v>1787</v>
      </c>
      <c r="E6948" s="12" t="str">
        <f>VLOOKUP(B6948,[1]Planilha8!$X$4:$Z$6629,3,0)</f>
        <v>AUDITÓRIO LUIZ RASSI – HGG</v>
      </c>
      <c r="F6948" s="12" t="str">
        <f>VLOOKUP(B6948,[1]Planilha8!$X$4:$AD$6629,7,0)</f>
        <v>BOM</v>
      </c>
      <c r="G6948" s="82">
        <v>43250</v>
      </c>
      <c r="H6948" s="83">
        <v>1050</v>
      </c>
      <c r="I6948" s="15" t="s">
        <v>22</v>
      </c>
      <c r="J6948" s="84" t="s">
        <v>1788</v>
      </c>
      <c r="K6948" s="85">
        <v>5286</v>
      </c>
      <c r="L6948" s="86">
        <v>2017004462</v>
      </c>
      <c r="M6948" s="59">
        <v>43465</v>
      </c>
      <c r="N6948" s="60">
        <v>61.25</v>
      </c>
      <c r="O6948" s="87">
        <v>0.1</v>
      </c>
      <c r="P6948" s="88">
        <v>8.3333333333333297E-3</v>
      </c>
      <c r="Q6948" s="63">
        <v>8.75</v>
      </c>
      <c r="R6948" s="64">
        <v>70</v>
      </c>
      <c r="S6948" s="25">
        <v>980</v>
      </c>
      <c r="AMG6948"/>
      <c r="AMH6948"/>
      <c r="AMI6948"/>
      <c r="AMJ6948"/>
    </row>
    <row r="6949" spans="1:1024" s="2" customFormat="1" ht="51" x14ac:dyDescent="0.25">
      <c r="A6949" s="10" t="s">
        <v>1462</v>
      </c>
      <c r="B6949" s="81">
        <v>11232</v>
      </c>
      <c r="C6949" s="10">
        <f>VLOOKUP(B6949,[1]Planilha8!$X$4:$Y$6629,2,0)</f>
        <v>2042648</v>
      </c>
      <c r="D6949" s="27" t="s">
        <v>1787</v>
      </c>
      <c r="E6949" s="12" t="str">
        <f>VLOOKUP(B6949,[1]Planilha8!$X$4:$Z$6629,3,0)</f>
        <v>AUDITÓRIO LUIZ RASSI – HGG</v>
      </c>
      <c r="F6949" s="12" t="str">
        <f>VLOOKUP(B6949,[1]Planilha8!$X$4:$AD$6629,7,0)</f>
        <v>BOM</v>
      </c>
      <c r="G6949" s="82">
        <v>43250</v>
      </c>
      <c r="H6949" s="83">
        <v>1050</v>
      </c>
      <c r="I6949" s="15" t="s">
        <v>22</v>
      </c>
      <c r="J6949" s="84" t="s">
        <v>1788</v>
      </c>
      <c r="K6949" s="85">
        <v>5286</v>
      </c>
      <c r="L6949" s="86">
        <v>2017004462</v>
      </c>
      <c r="M6949" s="59">
        <v>43465</v>
      </c>
      <c r="N6949" s="60">
        <v>61.25</v>
      </c>
      <c r="O6949" s="87">
        <v>0.1</v>
      </c>
      <c r="P6949" s="88">
        <v>8.3333333333333297E-3</v>
      </c>
      <c r="Q6949" s="63">
        <v>8.75</v>
      </c>
      <c r="R6949" s="64">
        <v>70</v>
      </c>
      <c r="S6949" s="25">
        <v>980</v>
      </c>
      <c r="AMG6949"/>
      <c r="AMH6949"/>
      <c r="AMI6949"/>
      <c r="AMJ6949"/>
    </row>
    <row r="6950" spans="1:1024" s="2" customFormat="1" ht="51" x14ac:dyDescent="0.25">
      <c r="A6950" s="10" t="s">
        <v>1462</v>
      </c>
      <c r="B6950" s="81">
        <v>11233</v>
      </c>
      <c r="C6950" s="10">
        <f>VLOOKUP(B6950,[1]Planilha8!$X$4:$Y$6629,2,0)</f>
        <v>2042649</v>
      </c>
      <c r="D6950" s="27" t="s">
        <v>1787</v>
      </c>
      <c r="E6950" s="12" t="str">
        <f>VLOOKUP(B6950,[1]Planilha8!$X$4:$Z$6629,3,0)</f>
        <v>AUDITÓRIO LUIZ RASSI – HGG</v>
      </c>
      <c r="F6950" s="12" t="str">
        <f>VLOOKUP(B6950,[1]Planilha8!$X$4:$AD$6629,7,0)</f>
        <v>BOM</v>
      </c>
      <c r="G6950" s="82">
        <v>43250</v>
      </c>
      <c r="H6950" s="83">
        <v>1050</v>
      </c>
      <c r="I6950" s="15" t="s">
        <v>22</v>
      </c>
      <c r="J6950" s="84" t="s">
        <v>1788</v>
      </c>
      <c r="K6950" s="85">
        <v>5286</v>
      </c>
      <c r="L6950" s="86">
        <v>2017004462</v>
      </c>
      <c r="M6950" s="59">
        <v>43465</v>
      </c>
      <c r="N6950" s="60">
        <v>61.25</v>
      </c>
      <c r="O6950" s="87">
        <v>0.1</v>
      </c>
      <c r="P6950" s="88">
        <v>8.3333333333333297E-3</v>
      </c>
      <c r="Q6950" s="63">
        <v>8.75</v>
      </c>
      <c r="R6950" s="64">
        <v>70</v>
      </c>
      <c r="S6950" s="25">
        <v>980</v>
      </c>
      <c r="AMG6950"/>
      <c r="AMH6950"/>
      <c r="AMI6950"/>
      <c r="AMJ6950"/>
    </row>
    <row r="6951" spans="1:1024" s="2" customFormat="1" ht="51" x14ac:dyDescent="0.25">
      <c r="A6951" s="10" t="s">
        <v>1462</v>
      </c>
      <c r="B6951" s="81">
        <v>11234</v>
      </c>
      <c r="C6951" s="10">
        <f>VLOOKUP(B6951,[1]Planilha8!$X$4:$Y$6629,2,0)</f>
        <v>2042650</v>
      </c>
      <c r="D6951" s="27" t="s">
        <v>1787</v>
      </c>
      <c r="E6951" s="12" t="str">
        <f>VLOOKUP(B6951,[1]Planilha8!$X$4:$Z$6629,3,0)</f>
        <v>AUDITÓRIO LUIZ RASSI – HGG</v>
      </c>
      <c r="F6951" s="12" t="str">
        <f>VLOOKUP(B6951,[1]Planilha8!$X$4:$AD$6629,7,0)</f>
        <v>BOM</v>
      </c>
      <c r="G6951" s="82">
        <v>43250</v>
      </c>
      <c r="H6951" s="83">
        <v>1050</v>
      </c>
      <c r="I6951" s="15" t="s">
        <v>22</v>
      </c>
      <c r="J6951" s="84" t="s">
        <v>1788</v>
      </c>
      <c r="K6951" s="85">
        <v>5286</v>
      </c>
      <c r="L6951" s="86">
        <v>2017004462</v>
      </c>
      <c r="M6951" s="59">
        <v>43465</v>
      </c>
      <c r="N6951" s="60">
        <v>61.25</v>
      </c>
      <c r="O6951" s="87">
        <v>0.1</v>
      </c>
      <c r="P6951" s="88">
        <v>8.3333333333333297E-3</v>
      </c>
      <c r="Q6951" s="63">
        <v>8.75</v>
      </c>
      <c r="R6951" s="64">
        <v>70</v>
      </c>
      <c r="S6951" s="25">
        <v>980</v>
      </c>
      <c r="AMG6951"/>
      <c r="AMH6951"/>
      <c r="AMI6951"/>
      <c r="AMJ6951"/>
    </row>
    <row r="6952" spans="1:1024" s="2" customFormat="1" ht="51" x14ac:dyDescent="0.25">
      <c r="A6952" s="10" t="s">
        <v>1462</v>
      </c>
      <c r="B6952" s="81">
        <v>11235</v>
      </c>
      <c r="C6952" s="10">
        <f>VLOOKUP(B6952,[1]Planilha8!$X$4:$Y$6629,2,0)</f>
        <v>2042651</v>
      </c>
      <c r="D6952" s="27" t="s">
        <v>1787</v>
      </c>
      <c r="E6952" s="12" t="str">
        <f>VLOOKUP(B6952,[1]Planilha8!$X$4:$Z$6629,3,0)</f>
        <v>AUDITÓRIO LUIZ RASSI – HGG</v>
      </c>
      <c r="F6952" s="12" t="str">
        <f>VLOOKUP(B6952,[1]Planilha8!$X$4:$AD$6629,7,0)</f>
        <v>BOM</v>
      </c>
      <c r="G6952" s="82">
        <v>43250</v>
      </c>
      <c r="H6952" s="83">
        <v>1050</v>
      </c>
      <c r="I6952" s="15" t="s">
        <v>22</v>
      </c>
      <c r="J6952" s="84" t="s">
        <v>1788</v>
      </c>
      <c r="K6952" s="85">
        <v>5286</v>
      </c>
      <c r="L6952" s="86">
        <v>2017004462</v>
      </c>
      <c r="M6952" s="59">
        <v>43465</v>
      </c>
      <c r="N6952" s="60">
        <v>61.25</v>
      </c>
      <c r="O6952" s="87">
        <v>0.1</v>
      </c>
      <c r="P6952" s="88">
        <v>8.3333333333333297E-3</v>
      </c>
      <c r="Q6952" s="63">
        <v>8.75</v>
      </c>
      <c r="R6952" s="64">
        <v>70</v>
      </c>
      <c r="S6952" s="25">
        <v>980</v>
      </c>
      <c r="AMG6952"/>
      <c r="AMH6952"/>
      <c r="AMI6952"/>
      <c r="AMJ6952"/>
    </row>
    <row r="6953" spans="1:1024" s="2" customFormat="1" ht="51" x14ac:dyDescent="0.25">
      <c r="A6953" s="10" t="s">
        <v>1462</v>
      </c>
      <c r="B6953" s="81">
        <v>11236</v>
      </c>
      <c r="C6953" s="10">
        <f>VLOOKUP(B6953,[1]Planilha8!$X$4:$Y$6629,2,0)</f>
        <v>2042652</v>
      </c>
      <c r="D6953" s="27" t="s">
        <v>1787</v>
      </c>
      <c r="E6953" s="12" t="str">
        <f>VLOOKUP(B6953,[1]Planilha8!$X$4:$Z$6629,3,0)</f>
        <v>AUDITÓRIO LUIZ RASSI – HGG</v>
      </c>
      <c r="F6953" s="12" t="str">
        <f>VLOOKUP(B6953,[1]Planilha8!$X$4:$AD$6629,7,0)</f>
        <v>BOM</v>
      </c>
      <c r="G6953" s="82">
        <v>43250</v>
      </c>
      <c r="H6953" s="83">
        <v>1050</v>
      </c>
      <c r="I6953" s="15" t="s">
        <v>22</v>
      </c>
      <c r="J6953" s="84" t="s">
        <v>1788</v>
      </c>
      <c r="K6953" s="85">
        <v>5286</v>
      </c>
      <c r="L6953" s="86">
        <v>2017004462</v>
      </c>
      <c r="M6953" s="59">
        <v>43465</v>
      </c>
      <c r="N6953" s="60">
        <v>61.25</v>
      </c>
      <c r="O6953" s="87">
        <v>0.1</v>
      </c>
      <c r="P6953" s="88">
        <v>8.3333333333333297E-3</v>
      </c>
      <c r="Q6953" s="63">
        <v>8.75</v>
      </c>
      <c r="R6953" s="64">
        <v>70</v>
      </c>
      <c r="S6953" s="25">
        <v>980</v>
      </c>
      <c r="AMG6953"/>
      <c r="AMH6953"/>
      <c r="AMI6953"/>
      <c r="AMJ6953"/>
    </row>
    <row r="6954" spans="1:1024" s="2" customFormat="1" ht="51" x14ac:dyDescent="0.25">
      <c r="A6954" s="10" t="s">
        <v>1462</v>
      </c>
      <c r="B6954" s="81">
        <v>11237</v>
      </c>
      <c r="C6954" s="10">
        <f>VLOOKUP(B6954,[1]Planilha8!$X$4:$Y$6629,2,0)</f>
        <v>2042653</v>
      </c>
      <c r="D6954" s="27" t="s">
        <v>1787</v>
      </c>
      <c r="E6954" s="12" t="str">
        <f>VLOOKUP(B6954,[1]Planilha8!$X$4:$Z$6629,3,0)</f>
        <v>AUDITÓRIO LUIZ RASSI – HGG</v>
      </c>
      <c r="F6954" s="12" t="str">
        <f>VLOOKUP(B6954,[1]Planilha8!$X$4:$AD$6629,7,0)</f>
        <v>BOM</v>
      </c>
      <c r="G6954" s="82">
        <v>43250</v>
      </c>
      <c r="H6954" s="83">
        <v>1050</v>
      </c>
      <c r="I6954" s="15" t="s">
        <v>22</v>
      </c>
      <c r="J6954" s="84" t="s">
        <v>1788</v>
      </c>
      <c r="K6954" s="85">
        <v>5286</v>
      </c>
      <c r="L6954" s="86">
        <v>2017004462</v>
      </c>
      <c r="M6954" s="59">
        <v>43465</v>
      </c>
      <c r="N6954" s="60">
        <v>61.25</v>
      </c>
      <c r="O6954" s="87">
        <v>0.1</v>
      </c>
      <c r="P6954" s="88">
        <v>8.3333333333333297E-3</v>
      </c>
      <c r="Q6954" s="63">
        <v>8.75</v>
      </c>
      <c r="R6954" s="64">
        <v>70</v>
      </c>
      <c r="S6954" s="25">
        <v>980</v>
      </c>
      <c r="AMG6954"/>
      <c r="AMH6954"/>
      <c r="AMI6954"/>
      <c r="AMJ6954"/>
    </row>
    <row r="6955" spans="1:1024" s="2" customFormat="1" ht="51" x14ac:dyDescent="0.25">
      <c r="A6955" s="10" t="s">
        <v>1462</v>
      </c>
      <c r="B6955" s="81">
        <v>11238</v>
      </c>
      <c r="C6955" s="10">
        <f>VLOOKUP(B6955,[1]Planilha8!$X$4:$Y$6629,2,0)</f>
        <v>2042654</v>
      </c>
      <c r="D6955" s="27" t="s">
        <v>1787</v>
      </c>
      <c r="E6955" s="12" t="str">
        <f>VLOOKUP(B6955,[1]Planilha8!$X$4:$Z$6629,3,0)</f>
        <v>AUDITÓRIO LUIZ RASSI – HGG</v>
      </c>
      <c r="F6955" s="12" t="str">
        <f>VLOOKUP(B6955,[1]Planilha8!$X$4:$AD$6629,7,0)</f>
        <v>BOM</v>
      </c>
      <c r="G6955" s="82">
        <v>43250</v>
      </c>
      <c r="H6955" s="83">
        <v>1050</v>
      </c>
      <c r="I6955" s="15" t="s">
        <v>22</v>
      </c>
      <c r="J6955" s="84" t="s">
        <v>1788</v>
      </c>
      <c r="K6955" s="85">
        <v>5286</v>
      </c>
      <c r="L6955" s="86">
        <v>2017004462</v>
      </c>
      <c r="M6955" s="59">
        <v>43465</v>
      </c>
      <c r="N6955" s="60">
        <v>61.25</v>
      </c>
      <c r="O6955" s="87">
        <v>0.1</v>
      </c>
      <c r="P6955" s="88">
        <v>8.3333333333333297E-3</v>
      </c>
      <c r="Q6955" s="63">
        <v>8.75</v>
      </c>
      <c r="R6955" s="64">
        <v>70</v>
      </c>
      <c r="S6955" s="25">
        <v>980</v>
      </c>
      <c r="AMG6955"/>
      <c r="AMH6955"/>
      <c r="AMI6955"/>
      <c r="AMJ6955"/>
    </row>
    <row r="6956" spans="1:1024" s="2" customFormat="1" ht="51" x14ac:dyDescent="0.25">
      <c r="A6956" s="10" t="s">
        <v>1462</v>
      </c>
      <c r="B6956" s="81">
        <v>11239</v>
      </c>
      <c r="C6956" s="10">
        <f>VLOOKUP(B6956,[1]Planilha8!$X$4:$Y$6629,2,0)</f>
        <v>2042655</v>
      </c>
      <c r="D6956" s="27" t="s">
        <v>1787</v>
      </c>
      <c r="E6956" s="12" t="str">
        <f>VLOOKUP(B6956,[1]Planilha8!$X$4:$Z$6629,3,0)</f>
        <v>AUDITÓRIO LUIZ RASSI – HGG</v>
      </c>
      <c r="F6956" s="12" t="str">
        <f>VLOOKUP(B6956,[1]Planilha8!$X$4:$AD$6629,7,0)</f>
        <v>BOM</v>
      </c>
      <c r="G6956" s="82">
        <v>43250</v>
      </c>
      <c r="H6956" s="83">
        <v>1050</v>
      </c>
      <c r="I6956" s="15" t="s">
        <v>22</v>
      </c>
      <c r="J6956" s="84" t="s">
        <v>1788</v>
      </c>
      <c r="K6956" s="85">
        <v>5286</v>
      </c>
      <c r="L6956" s="86">
        <v>2017004462</v>
      </c>
      <c r="M6956" s="59">
        <v>43465</v>
      </c>
      <c r="N6956" s="60">
        <v>61.25</v>
      </c>
      <c r="O6956" s="87">
        <v>0.1</v>
      </c>
      <c r="P6956" s="88">
        <v>8.3333333333333297E-3</v>
      </c>
      <c r="Q6956" s="63">
        <v>8.75</v>
      </c>
      <c r="R6956" s="64">
        <v>70</v>
      </c>
      <c r="S6956" s="25">
        <v>980</v>
      </c>
      <c r="AMG6956"/>
      <c r="AMH6956"/>
      <c r="AMI6956"/>
      <c r="AMJ6956"/>
    </row>
    <row r="6957" spans="1:1024" s="2" customFormat="1" ht="51" x14ac:dyDescent="0.25">
      <c r="A6957" s="10" t="s">
        <v>1462</v>
      </c>
      <c r="B6957" s="81">
        <v>11240</v>
      </c>
      <c r="C6957" s="10">
        <f>VLOOKUP(B6957,[1]Planilha8!$X$4:$Y$6629,2,0)</f>
        <v>2042656</v>
      </c>
      <c r="D6957" s="27" t="s">
        <v>1787</v>
      </c>
      <c r="E6957" s="12" t="str">
        <f>VLOOKUP(B6957,[1]Planilha8!$X$4:$Z$6629,3,0)</f>
        <v>AUDITÓRIO LUIZ RASSI – HGG</v>
      </c>
      <c r="F6957" s="12" t="str">
        <f>VLOOKUP(B6957,[1]Planilha8!$X$4:$AD$6629,7,0)</f>
        <v>BOM</v>
      </c>
      <c r="G6957" s="82">
        <v>43250</v>
      </c>
      <c r="H6957" s="83">
        <v>1050</v>
      </c>
      <c r="I6957" s="15" t="s">
        <v>22</v>
      </c>
      <c r="J6957" s="84" t="s">
        <v>1788</v>
      </c>
      <c r="K6957" s="85">
        <v>5286</v>
      </c>
      <c r="L6957" s="86">
        <v>2017004462</v>
      </c>
      <c r="M6957" s="59">
        <v>43465</v>
      </c>
      <c r="N6957" s="60">
        <v>61.25</v>
      </c>
      <c r="O6957" s="87">
        <v>0.1</v>
      </c>
      <c r="P6957" s="88">
        <v>8.3333333333333297E-3</v>
      </c>
      <c r="Q6957" s="63">
        <v>8.75</v>
      </c>
      <c r="R6957" s="64">
        <v>70</v>
      </c>
      <c r="S6957" s="25">
        <v>980</v>
      </c>
      <c r="AMG6957"/>
      <c r="AMH6957"/>
      <c r="AMI6957"/>
      <c r="AMJ6957"/>
    </row>
    <row r="6958" spans="1:1024" s="2" customFormat="1" ht="51" x14ac:dyDescent="0.25">
      <c r="A6958" s="10" t="s">
        <v>1462</v>
      </c>
      <c r="B6958" s="81">
        <v>11241</v>
      </c>
      <c r="C6958" s="10">
        <f>VLOOKUP(B6958,[1]Planilha8!$X$4:$Y$6629,2,0)</f>
        <v>2042657</v>
      </c>
      <c r="D6958" s="27" t="s">
        <v>1787</v>
      </c>
      <c r="E6958" s="12" t="str">
        <f>VLOOKUP(B6958,[1]Planilha8!$X$4:$Z$6629,3,0)</f>
        <v>AUDITÓRIO LUIZ RASSI – HGG</v>
      </c>
      <c r="F6958" s="12" t="str">
        <f>VLOOKUP(B6958,[1]Planilha8!$X$4:$AD$6629,7,0)</f>
        <v>BOM</v>
      </c>
      <c r="G6958" s="82">
        <v>43250</v>
      </c>
      <c r="H6958" s="83">
        <v>1050</v>
      </c>
      <c r="I6958" s="15" t="s">
        <v>22</v>
      </c>
      <c r="J6958" s="84" t="s">
        <v>1788</v>
      </c>
      <c r="K6958" s="85">
        <v>5286</v>
      </c>
      <c r="L6958" s="86">
        <v>2017004462</v>
      </c>
      <c r="M6958" s="59">
        <v>43465</v>
      </c>
      <c r="N6958" s="60">
        <v>61.25</v>
      </c>
      <c r="O6958" s="87">
        <v>0.1</v>
      </c>
      <c r="P6958" s="88">
        <v>8.3333333333333297E-3</v>
      </c>
      <c r="Q6958" s="63">
        <v>8.75</v>
      </c>
      <c r="R6958" s="64">
        <v>70</v>
      </c>
      <c r="S6958" s="25">
        <v>980</v>
      </c>
      <c r="AMG6958"/>
      <c r="AMH6958"/>
      <c r="AMI6958"/>
      <c r="AMJ6958"/>
    </row>
    <row r="6959" spans="1:1024" s="2" customFormat="1" ht="51" x14ac:dyDescent="0.25">
      <c r="A6959" s="10" t="s">
        <v>1462</v>
      </c>
      <c r="B6959" s="81">
        <v>11242</v>
      </c>
      <c r="C6959" s="10">
        <f>VLOOKUP(B6959,[1]Planilha8!$X$4:$Y$6629,2,0)</f>
        <v>2042658</v>
      </c>
      <c r="D6959" s="27" t="s">
        <v>1787</v>
      </c>
      <c r="E6959" s="12" t="str">
        <f>VLOOKUP(B6959,[1]Planilha8!$X$4:$Z$6629,3,0)</f>
        <v>AUDITÓRIO LUIZ RASSI – HGG</v>
      </c>
      <c r="F6959" s="12" t="str">
        <f>VLOOKUP(B6959,[1]Planilha8!$X$4:$AD$6629,7,0)</f>
        <v>BOM</v>
      </c>
      <c r="G6959" s="82">
        <v>43250</v>
      </c>
      <c r="H6959" s="83">
        <v>1050</v>
      </c>
      <c r="I6959" s="15" t="s">
        <v>22</v>
      </c>
      <c r="J6959" s="84" t="s">
        <v>1788</v>
      </c>
      <c r="K6959" s="85">
        <v>5286</v>
      </c>
      <c r="L6959" s="86">
        <v>2017004462</v>
      </c>
      <c r="M6959" s="59">
        <v>43465</v>
      </c>
      <c r="N6959" s="60">
        <v>61.25</v>
      </c>
      <c r="O6959" s="87">
        <v>0.1</v>
      </c>
      <c r="P6959" s="88">
        <v>8.3333333333333297E-3</v>
      </c>
      <c r="Q6959" s="63">
        <v>8.75</v>
      </c>
      <c r="R6959" s="64">
        <v>70</v>
      </c>
      <c r="S6959" s="25">
        <v>980</v>
      </c>
      <c r="AMG6959"/>
      <c r="AMH6959"/>
      <c r="AMI6959"/>
      <c r="AMJ6959"/>
    </row>
    <row r="6960" spans="1:1024" s="2" customFormat="1" ht="51" x14ac:dyDescent="0.25">
      <c r="A6960" s="10" t="s">
        <v>1462</v>
      </c>
      <c r="B6960" s="81">
        <v>11243</v>
      </c>
      <c r="C6960" s="10">
        <f>VLOOKUP(B6960,[1]Planilha8!$X$4:$Y$6629,2,0)</f>
        <v>2042659</v>
      </c>
      <c r="D6960" s="27" t="s">
        <v>1787</v>
      </c>
      <c r="E6960" s="12" t="str">
        <f>VLOOKUP(B6960,[1]Planilha8!$X$4:$Z$6629,3,0)</f>
        <v>AUDITÓRIO LUIZ RASSI – HGG</v>
      </c>
      <c r="F6960" s="12" t="str">
        <f>VLOOKUP(B6960,[1]Planilha8!$X$4:$AD$6629,7,0)</f>
        <v>BOM</v>
      </c>
      <c r="G6960" s="82">
        <v>43250</v>
      </c>
      <c r="H6960" s="83">
        <v>1050</v>
      </c>
      <c r="I6960" s="15" t="s">
        <v>22</v>
      </c>
      <c r="J6960" s="84" t="s">
        <v>1788</v>
      </c>
      <c r="K6960" s="85">
        <v>5286</v>
      </c>
      <c r="L6960" s="86">
        <v>2017004462</v>
      </c>
      <c r="M6960" s="59">
        <v>43465</v>
      </c>
      <c r="N6960" s="60">
        <v>61.25</v>
      </c>
      <c r="O6960" s="87">
        <v>0.1</v>
      </c>
      <c r="P6960" s="88">
        <v>8.3333333333333297E-3</v>
      </c>
      <c r="Q6960" s="63">
        <v>8.75</v>
      </c>
      <c r="R6960" s="64">
        <v>70</v>
      </c>
      <c r="S6960" s="25">
        <v>980</v>
      </c>
      <c r="AMG6960"/>
      <c r="AMH6960"/>
      <c r="AMI6960"/>
      <c r="AMJ6960"/>
    </row>
    <row r="6961" spans="1:1024" s="2" customFormat="1" ht="51" x14ac:dyDescent="0.25">
      <c r="A6961" s="10" t="s">
        <v>1462</v>
      </c>
      <c r="B6961" s="81">
        <v>11244</v>
      </c>
      <c r="C6961" s="10">
        <f>VLOOKUP(B6961,[1]Planilha8!$X$4:$Y$6629,2,0)</f>
        <v>2042660</v>
      </c>
      <c r="D6961" s="27" t="s">
        <v>1787</v>
      </c>
      <c r="E6961" s="12" t="str">
        <f>VLOOKUP(B6961,[1]Planilha8!$X$4:$Z$6629,3,0)</f>
        <v>AUDITÓRIO LUIZ RASSI – HGG</v>
      </c>
      <c r="F6961" s="12" t="str">
        <f>VLOOKUP(B6961,[1]Planilha8!$X$4:$AD$6629,7,0)</f>
        <v>BOM</v>
      </c>
      <c r="G6961" s="82">
        <v>43250</v>
      </c>
      <c r="H6961" s="83">
        <v>1050</v>
      </c>
      <c r="I6961" s="15" t="s">
        <v>22</v>
      </c>
      <c r="J6961" s="84" t="s">
        <v>1788</v>
      </c>
      <c r="K6961" s="85">
        <v>5286</v>
      </c>
      <c r="L6961" s="86">
        <v>2017004462</v>
      </c>
      <c r="M6961" s="59">
        <v>43465</v>
      </c>
      <c r="N6961" s="60">
        <v>61.25</v>
      </c>
      <c r="O6961" s="87">
        <v>0.1</v>
      </c>
      <c r="P6961" s="88">
        <v>8.3333333333333297E-3</v>
      </c>
      <c r="Q6961" s="63">
        <v>8.75</v>
      </c>
      <c r="R6961" s="64">
        <v>70</v>
      </c>
      <c r="S6961" s="25">
        <v>980</v>
      </c>
      <c r="AMG6961"/>
      <c r="AMH6961"/>
      <c r="AMI6961"/>
      <c r="AMJ6961"/>
    </row>
    <row r="6962" spans="1:1024" s="2" customFormat="1" ht="51" x14ac:dyDescent="0.25">
      <c r="A6962" s="10" t="s">
        <v>1462</v>
      </c>
      <c r="B6962" s="81">
        <v>11245</v>
      </c>
      <c r="C6962" s="10">
        <f>VLOOKUP(B6962,[1]Planilha8!$X$4:$Y$6629,2,0)</f>
        <v>2042661</v>
      </c>
      <c r="D6962" s="27" t="s">
        <v>1787</v>
      </c>
      <c r="E6962" s="12" t="str">
        <f>VLOOKUP(B6962,[1]Planilha8!$X$4:$Z$6629,3,0)</f>
        <v>AUDITÓRIO LUIZ RASSI – HGG</v>
      </c>
      <c r="F6962" s="12" t="str">
        <f>VLOOKUP(B6962,[1]Planilha8!$X$4:$AD$6629,7,0)</f>
        <v>BOM</v>
      </c>
      <c r="G6962" s="82">
        <v>43250</v>
      </c>
      <c r="H6962" s="83">
        <v>1050</v>
      </c>
      <c r="I6962" s="15" t="s">
        <v>22</v>
      </c>
      <c r="J6962" s="84" t="s">
        <v>1788</v>
      </c>
      <c r="K6962" s="85">
        <v>5286</v>
      </c>
      <c r="L6962" s="86">
        <v>2017004462</v>
      </c>
      <c r="M6962" s="59">
        <v>43465</v>
      </c>
      <c r="N6962" s="60">
        <v>61.25</v>
      </c>
      <c r="O6962" s="87">
        <v>0.1</v>
      </c>
      <c r="P6962" s="88">
        <v>8.3333333333333297E-3</v>
      </c>
      <c r="Q6962" s="63">
        <v>8.75</v>
      </c>
      <c r="R6962" s="64">
        <v>70</v>
      </c>
      <c r="S6962" s="25">
        <v>980</v>
      </c>
      <c r="AMG6962"/>
      <c r="AMH6962"/>
      <c r="AMI6962"/>
      <c r="AMJ6962"/>
    </row>
    <row r="6963" spans="1:1024" s="2" customFormat="1" ht="51" x14ac:dyDescent="0.25">
      <c r="A6963" s="10" t="s">
        <v>1462</v>
      </c>
      <c r="B6963" s="81">
        <v>11246</v>
      </c>
      <c r="C6963" s="10">
        <f>VLOOKUP(B6963,[1]Planilha8!$X$4:$Y$6629,2,0)</f>
        <v>2042662</v>
      </c>
      <c r="D6963" s="27" t="s">
        <v>1787</v>
      </c>
      <c r="E6963" s="12" t="str">
        <f>VLOOKUP(B6963,[1]Planilha8!$X$4:$Z$6629,3,0)</f>
        <v>AUDITÓRIO LUIZ RASSI – HGG</v>
      </c>
      <c r="F6963" s="12" t="str">
        <f>VLOOKUP(B6963,[1]Planilha8!$X$4:$AD$6629,7,0)</f>
        <v>BOM</v>
      </c>
      <c r="G6963" s="82">
        <v>43250</v>
      </c>
      <c r="H6963" s="83">
        <v>1050</v>
      </c>
      <c r="I6963" s="15" t="s">
        <v>22</v>
      </c>
      <c r="J6963" s="84" t="s">
        <v>1788</v>
      </c>
      <c r="K6963" s="85">
        <v>5286</v>
      </c>
      <c r="L6963" s="86">
        <v>2017004462</v>
      </c>
      <c r="M6963" s="59">
        <v>43465</v>
      </c>
      <c r="N6963" s="60">
        <v>61.25</v>
      </c>
      <c r="O6963" s="87">
        <v>0.1</v>
      </c>
      <c r="P6963" s="88">
        <v>8.3333333333333297E-3</v>
      </c>
      <c r="Q6963" s="63">
        <v>8.75</v>
      </c>
      <c r="R6963" s="64">
        <v>70</v>
      </c>
      <c r="S6963" s="25">
        <v>980</v>
      </c>
      <c r="AMG6963"/>
      <c r="AMH6963"/>
      <c r="AMI6963"/>
      <c r="AMJ6963"/>
    </row>
    <row r="6964" spans="1:1024" s="2" customFormat="1" ht="51" x14ac:dyDescent="0.25">
      <c r="A6964" s="10" t="s">
        <v>1462</v>
      </c>
      <c r="B6964" s="81">
        <v>11247</v>
      </c>
      <c r="C6964" s="10">
        <f>VLOOKUP(B6964,[1]Planilha8!$X$4:$Y$6629,2,0)</f>
        <v>2042663</v>
      </c>
      <c r="D6964" s="27" t="s">
        <v>1787</v>
      </c>
      <c r="E6964" s="12" t="str">
        <f>VLOOKUP(B6964,[1]Planilha8!$X$4:$Z$6629,3,0)</f>
        <v>AUDITÓRIO LUIZ RASSI – HGG</v>
      </c>
      <c r="F6964" s="12" t="str">
        <f>VLOOKUP(B6964,[1]Planilha8!$X$4:$AD$6629,7,0)</f>
        <v>BOM</v>
      </c>
      <c r="G6964" s="82">
        <v>43250</v>
      </c>
      <c r="H6964" s="83">
        <v>1050</v>
      </c>
      <c r="I6964" s="15" t="s">
        <v>22</v>
      </c>
      <c r="J6964" s="84" t="s">
        <v>1788</v>
      </c>
      <c r="K6964" s="85">
        <v>5286</v>
      </c>
      <c r="L6964" s="86">
        <v>2017004462</v>
      </c>
      <c r="M6964" s="59">
        <v>43465</v>
      </c>
      <c r="N6964" s="60">
        <v>61.25</v>
      </c>
      <c r="O6964" s="87">
        <v>0.1</v>
      </c>
      <c r="P6964" s="88">
        <v>8.3333333333333297E-3</v>
      </c>
      <c r="Q6964" s="63">
        <v>8.75</v>
      </c>
      <c r="R6964" s="64">
        <v>70</v>
      </c>
      <c r="S6964" s="25">
        <v>980</v>
      </c>
      <c r="AMG6964"/>
      <c r="AMH6964"/>
      <c r="AMI6964"/>
      <c r="AMJ6964"/>
    </row>
    <row r="6965" spans="1:1024" s="2" customFormat="1" ht="51" x14ac:dyDescent="0.25">
      <c r="A6965" s="10" t="s">
        <v>1462</v>
      </c>
      <c r="B6965" s="81">
        <v>11248</v>
      </c>
      <c r="C6965" s="10">
        <f>VLOOKUP(B6965,[1]Planilha8!$X$4:$Y$6629,2,0)</f>
        <v>2042664</v>
      </c>
      <c r="D6965" s="27" t="s">
        <v>1787</v>
      </c>
      <c r="E6965" s="12" t="str">
        <f>VLOOKUP(B6965,[1]Planilha8!$X$4:$Z$6629,3,0)</f>
        <v>AUDITÓRIO LUIZ RASSI – HGG</v>
      </c>
      <c r="F6965" s="12" t="str">
        <f>VLOOKUP(B6965,[1]Planilha8!$X$4:$AD$6629,7,0)</f>
        <v>BOM</v>
      </c>
      <c r="G6965" s="82">
        <v>43250</v>
      </c>
      <c r="H6965" s="83">
        <v>1050</v>
      </c>
      <c r="I6965" s="15" t="s">
        <v>22</v>
      </c>
      <c r="J6965" s="84" t="s">
        <v>1788</v>
      </c>
      <c r="K6965" s="85">
        <v>5286</v>
      </c>
      <c r="L6965" s="86">
        <v>2017004462</v>
      </c>
      <c r="M6965" s="59">
        <v>43465</v>
      </c>
      <c r="N6965" s="60">
        <v>61.25</v>
      </c>
      <c r="O6965" s="87">
        <v>0.1</v>
      </c>
      <c r="P6965" s="88">
        <v>8.3333333333333297E-3</v>
      </c>
      <c r="Q6965" s="63">
        <v>8.75</v>
      </c>
      <c r="R6965" s="64">
        <v>70</v>
      </c>
      <c r="S6965" s="25">
        <v>980</v>
      </c>
      <c r="AMG6965"/>
      <c r="AMH6965"/>
      <c r="AMI6965"/>
      <c r="AMJ6965"/>
    </row>
    <row r="6966" spans="1:1024" s="2" customFormat="1" ht="51" x14ac:dyDescent="0.25">
      <c r="A6966" s="10" t="s">
        <v>1462</v>
      </c>
      <c r="B6966" s="81">
        <v>11249</v>
      </c>
      <c r="C6966" s="10">
        <f>VLOOKUP(B6966,[1]Planilha8!$X$4:$Y$6629,2,0)</f>
        <v>2042665</v>
      </c>
      <c r="D6966" s="27" t="s">
        <v>1787</v>
      </c>
      <c r="E6966" s="12" t="str">
        <f>VLOOKUP(B6966,[1]Planilha8!$X$4:$Z$6629,3,0)</f>
        <v>AUDITÓRIO LUIZ RASSI – HGG</v>
      </c>
      <c r="F6966" s="12" t="str">
        <f>VLOOKUP(B6966,[1]Planilha8!$X$4:$AD$6629,7,0)</f>
        <v>BOM</v>
      </c>
      <c r="G6966" s="82">
        <v>43250</v>
      </c>
      <c r="H6966" s="83">
        <v>1050</v>
      </c>
      <c r="I6966" s="15" t="s">
        <v>22</v>
      </c>
      <c r="J6966" s="84" t="s">
        <v>1788</v>
      </c>
      <c r="K6966" s="85">
        <v>5286</v>
      </c>
      <c r="L6966" s="86">
        <v>2017004462</v>
      </c>
      <c r="M6966" s="59">
        <v>43465</v>
      </c>
      <c r="N6966" s="60">
        <v>61.25</v>
      </c>
      <c r="O6966" s="87">
        <v>0.1</v>
      </c>
      <c r="P6966" s="88">
        <v>8.3333333333333297E-3</v>
      </c>
      <c r="Q6966" s="63">
        <v>8.75</v>
      </c>
      <c r="R6966" s="64">
        <v>70</v>
      </c>
      <c r="S6966" s="25">
        <v>980</v>
      </c>
      <c r="AMG6966"/>
      <c r="AMH6966"/>
      <c r="AMI6966"/>
      <c r="AMJ6966"/>
    </row>
    <row r="6967" spans="1:1024" s="2" customFormat="1" ht="51" x14ac:dyDescent="0.25">
      <c r="A6967" s="10" t="s">
        <v>1462</v>
      </c>
      <c r="B6967" s="81">
        <v>11250</v>
      </c>
      <c r="C6967" s="10">
        <f>VLOOKUP(B6967,[1]Planilha8!$X$4:$Y$6629,2,0)</f>
        <v>2042666</v>
      </c>
      <c r="D6967" s="27" t="s">
        <v>1787</v>
      </c>
      <c r="E6967" s="12" t="str">
        <f>VLOOKUP(B6967,[1]Planilha8!$X$4:$Z$6629,3,0)</f>
        <v>AUDITÓRIO LUIZ RASSI – HGG</v>
      </c>
      <c r="F6967" s="12" t="str">
        <f>VLOOKUP(B6967,[1]Planilha8!$X$4:$AD$6629,7,0)</f>
        <v>BOM</v>
      </c>
      <c r="G6967" s="82">
        <v>43250</v>
      </c>
      <c r="H6967" s="83">
        <v>1050</v>
      </c>
      <c r="I6967" s="15" t="s">
        <v>22</v>
      </c>
      <c r="J6967" s="84" t="s">
        <v>1788</v>
      </c>
      <c r="K6967" s="85">
        <v>5286</v>
      </c>
      <c r="L6967" s="86">
        <v>2017004462</v>
      </c>
      <c r="M6967" s="59">
        <v>43465</v>
      </c>
      <c r="N6967" s="60">
        <v>61.25</v>
      </c>
      <c r="O6967" s="87">
        <v>0.1</v>
      </c>
      <c r="P6967" s="88">
        <v>8.3333333333333297E-3</v>
      </c>
      <c r="Q6967" s="63">
        <v>8.75</v>
      </c>
      <c r="R6967" s="64">
        <v>70</v>
      </c>
      <c r="S6967" s="25">
        <v>980</v>
      </c>
      <c r="AMG6967"/>
      <c r="AMH6967"/>
      <c r="AMI6967"/>
      <c r="AMJ6967"/>
    </row>
    <row r="6968" spans="1:1024" s="2" customFormat="1" ht="51" x14ac:dyDescent="0.25">
      <c r="A6968" s="10" t="s">
        <v>1462</v>
      </c>
      <c r="B6968" s="81">
        <v>11251</v>
      </c>
      <c r="C6968" s="10">
        <f>VLOOKUP(B6968,[1]Planilha8!$X$4:$Y$6629,2,0)</f>
        <v>2042667</v>
      </c>
      <c r="D6968" s="27" t="s">
        <v>1787</v>
      </c>
      <c r="E6968" s="12" t="str">
        <f>VLOOKUP(B6968,[1]Planilha8!$X$4:$Z$6629,3,0)</f>
        <v>AUDITÓRIO LUIZ RASSI – HGG</v>
      </c>
      <c r="F6968" s="12" t="str">
        <f>VLOOKUP(B6968,[1]Planilha8!$X$4:$AD$6629,7,0)</f>
        <v>BOM</v>
      </c>
      <c r="G6968" s="82">
        <v>43250</v>
      </c>
      <c r="H6968" s="83">
        <v>1050</v>
      </c>
      <c r="I6968" s="15" t="s">
        <v>22</v>
      </c>
      <c r="J6968" s="84" t="s">
        <v>1788</v>
      </c>
      <c r="K6968" s="85">
        <v>5286</v>
      </c>
      <c r="L6968" s="86">
        <v>2017004462</v>
      </c>
      <c r="M6968" s="59">
        <v>43465</v>
      </c>
      <c r="N6968" s="60">
        <v>61.25</v>
      </c>
      <c r="O6968" s="87">
        <v>0.1</v>
      </c>
      <c r="P6968" s="88">
        <v>8.3333333333333297E-3</v>
      </c>
      <c r="Q6968" s="63">
        <v>8.75</v>
      </c>
      <c r="R6968" s="64">
        <v>70</v>
      </c>
      <c r="S6968" s="25">
        <v>980</v>
      </c>
      <c r="AMG6968"/>
      <c r="AMH6968"/>
      <c r="AMI6968"/>
      <c r="AMJ6968"/>
    </row>
    <row r="6969" spans="1:1024" s="2" customFormat="1" ht="51" x14ac:dyDescent="0.25">
      <c r="A6969" s="10" t="s">
        <v>1462</v>
      </c>
      <c r="B6969" s="81">
        <v>11252</v>
      </c>
      <c r="C6969" s="10">
        <f>VLOOKUP(B6969,[1]Planilha8!$X$4:$Y$6629,2,0)</f>
        <v>2042668</v>
      </c>
      <c r="D6969" s="27" t="s">
        <v>1787</v>
      </c>
      <c r="E6969" s="12" t="str">
        <f>VLOOKUP(B6969,[1]Planilha8!$X$4:$Z$6629,3,0)</f>
        <v>AUDITÓRIO LUIZ RASSI – HGG</v>
      </c>
      <c r="F6969" s="12" t="str">
        <f>VLOOKUP(B6969,[1]Planilha8!$X$4:$AD$6629,7,0)</f>
        <v>BOM</v>
      </c>
      <c r="G6969" s="82">
        <v>43250</v>
      </c>
      <c r="H6969" s="83">
        <v>1050</v>
      </c>
      <c r="I6969" s="15" t="s">
        <v>22</v>
      </c>
      <c r="J6969" s="84" t="s">
        <v>1788</v>
      </c>
      <c r="K6969" s="85">
        <v>5286</v>
      </c>
      <c r="L6969" s="86">
        <v>2017004462</v>
      </c>
      <c r="M6969" s="59">
        <v>43465</v>
      </c>
      <c r="N6969" s="60">
        <v>61.25</v>
      </c>
      <c r="O6969" s="87">
        <v>0.1</v>
      </c>
      <c r="P6969" s="88">
        <v>8.3333333333333297E-3</v>
      </c>
      <c r="Q6969" s="63">
        <v>8.75</v>
      </c>
      <c r="R6969" s="64">
        <v>70</v>
      </c>
      <c r="S6969" s="25">
        <v>980</v>
      </c>
      <c r="AMG6969"/>
      <c r="AMH6969"/>
      <c r="AMI6969"/>
      <c r="AMJ6969"/>
    </row>
    <row r="6970" spans="1:1024" s="2" customFormat="1" ht="51" x14ac:dyDescent="0.25">
      <c r="A6970" s="10" t="s">
        <v>1462</v>
      </c>
      <c r="B6970" s="81">
        <v>11253</v>
      </c>
      <c r="C6970" s="10">
        <f>VLOOKUP(B6970,[1]Planilha8!$X$4:$Y$6629,2,0)</f>
        <v>2042669</v>
      </c>
      <c r="D6970" s="27" t="s">
        <v>1787</v>
      </c>
      <c r="E6970" s="12" t="str">
        <f>VLOOKUP(B6970,[1]Planilha8!$X$4:$Z$6629,3,0)</f>
        <v>AUDITÓRIO LUIZ RASSI – HGG</v>
      </c>
      <c r="F6970" s="12" t="str">
        <f>VLOOKUP(B6970,[1]Planilha8!$X$4:$AD$6629,7,0)</f>
        <v>BOM</v>
      </c>
      <c r="G6970" s="82">
        <v>43250</v>
      </c>
      <c r="H6970" s="83">
        <v>1050</v>
      </c>
      <c r="I6970" s="15" t="s">
        <v>22</v>
      </c>
      <c r="J6970" s="84" t="s">
        <v>1788</v>
      </c>
      <c r="K6970" s="85">
        <v>5286</v>
      </c>
      <c r="L6970" s="86">
        <v>2017004462</v>
      </c>
      <c r="M6970" s="59">
        <v>43465</v>
      </c>
      <c r="N6970" s="60">
        <v>61.25</v>
      </c>
      <c r="O6970" s="87">
        <v>0.1</v>
      </c>
      <c r="P6970" s="88">
        <v>8.3333333333333297E-3</v>
      </c>
      <c r="Q6970" s="63">
        <v>8.75</v>
      </c>
      <c r="R6970" s="64">
        <v>70</v>
      </c>
      <c r="S6970" s="25">
        <v>980</v>
      </c>
      <c r="AMG6970"/>
      <c r="AMH6970"/>
      <c r="AMI6970"/>
      <c r="AMJ6970"/>
    </row>
    <row r="6971" spans="1:1024" s="2" customFormat="1" ht="51" x14ac:dyDescent="0.25">
      <c r="A6971" s="10" t="s">
        <v>1462</v>
      </c>
      <c r="B6971" s="81">
        <v>11254</v>
      </c>
      <c r="C6971" s="10">
        <f>VLOOKUP(B6971,[1]Planilha8!$X$4:$Y$6629,2,0)</f>
        <v>2042670</v>
      </c>
      <c r="D6971" s="27" t="s">
        <v>1787</v>
      </c>
      <c r="E6971" s="12" t="str">
        <f>VLOOKUP(B6971,[1]Planilha8!$X$4:$Z$6629,3,0)</f>
        <v>AUDITÓRIO LUIZ RASSI – HGG</v>
      </c>
      <c r="F6971" s="12" t="str">
        <f>VLOOKUP(B6971,[1]Planilha8!$X$4:$AD$6629,7,0)</f>
        <v>BOM</v>
      </c>
      <c r="G6971" s="82">
        <v>43250</v>
      </c>
      <c r="H6971" s="83">
        <v>1050</v>
      </c>
      <c r="I6971" s="15" t="s">
        <v>22</v>
      </c>
      <c r="J6971" s="84" t="s">
        <v>1788</v>
      </c>
      <c r="K6971" s="85">
        <v>5286</v>
      </c>
      <c r="L6971" s="86">
        <v>2017004462</v>
      </c>
      <c r="M6971" s="59">
        <v>43465</v>
      </c>
      <c r="N6971" s="60">
        <v>61.25</v>
      </c>
      <c r="O6971" s="87">
        <v>0.1</v>
      </c>
      <c r="P6971" s="88">
        <v>8.3333333333333297E-3</v>
      </c>
      <c r="Q6971" s="63">
        <v>8.75</v>
      </c>
      <c r="R6971" s="64">
        <v>70</v>
      </c>
      <c r="S6971" s="25">
        <v>980</v>
      </c>
      <c r="AMG6971"/>
      <c r="AMH6971"/>
      <c r="AMI6971"/>
      <c r="AMJ6971"/>
    </row>
    <row r="6972" spans="1:1024" s="2" customFormat="1" ht="51" x14ac:dyDescent="0.25">
      <c r="A6972" s="10" t="s">
        <v>1462</v>
      </c>
      <c r="B6972" s="81">
        <v>11255</v>
      </c>
      <c r="C6972" s="10">
        <f>VLOOKUP(B6972,[1]Planilha8!$X$4:$Y$6629,2,0)</f>
        <v>2042671</v>
      </c>
      <c r="D6972" s="27" t="s">
        <v>1787</v>
      </c>
      <c r="E6972" s="12" t="str">
        <f>VLOOKUP(B6972,[1]Planilha8!$X$4:$Z$6629,3,0)</f>
        <v>AUDITÓRIO LUIZ RASSI – HGG</v>
      </c>
      <c r="F6972" s="12" t="str">
        <f>VLOOKUP(B6972,[1]Planilha8!$X$4:$AD$6629,7,0)</f>
        <v>BOM</v>
      </c>
      <c r="G6972" s="82">
        <v>43250</v>
      </c>
      <c r="H6972" s="83">
        <v>1050</v>
      </c>
      <c r="I6972" s="15" t="s">
        <v>22</v>
      </c>
      <c r="J6972" s="84" t="s">
        <v>1788</v>
      </c>
      <c r="K6972" s="85">
        <v>5286</v>
      </c>
      <c r="L6972" s="86">
        <v>2017004462</v>
      </c>
      <c r="M6972" s="59">
        <v>43465</v>
      </c>
      <c r="N6972" s="60">
        <v>61.25</v>
      </c>
      <c r="O6972" s="87">
        <v>0.1</v>
      </c>
      <c r="P6972" s="88">
        <v>8.3333333333333297E-3</v>
      </c>
      <c r="Q6972" s="63">
        <v>8.75</v>
      </c>
      <c r="R6972" s="64">
        <v>70</v>
      </c>
      <c r="S6972" s="25">
        <v>980</v>
      </c>
      <c r="AMG6972"/>
      <c r="AMH6972"/>
      <c r="AMI6972"/>
      <c r="AMJ6972"/>
    </row>
    <row r="6973" spans="1:1024" s="2" customFormat="1" ht="51" x14ac:dyDescent="0.25">
      <c r="A6973" s="10" t="s">
        <v>1462</v>
      </c>
      <c r="B6973" s="81">
        <v>11256</v>
      </c>
      <c r="C6973" s="10">
        <f>VLOOKUP(B6973,[1]Planilha8!$X$4:$Y$6629,2,0)</f>
        <v>2042672</v>
      </c>
      <c r="D6973" s="27" t="s">
        <v>1787</v>
      </c>
      <c r="E6973" s="12" t="str">
        <f>VLOOKUP(B6973,[1]Planilha8!$X$4:$Z$6629,3,0)</f>
        <v>AUDITÓRIO LUIZ RASSI – HGG</v>
      </c>
      <c r="F6973" s="12" t="str">
        <f>VLOOKUP(B6973,[1]Planilha8!$X$4:$AD$6629,7,0)</f>
        <v>BOM</v>
      </c>
      <c r="G6973" s="82">
        <v>43250</v>
      </c>
      <c r="H6973" s="83">
        <v>1050</v>
      </c>
      <c r="I6973" s="15" t="s">
        <v>22</v>
      </c>
      <c r="J6973" s="84" t="s">
        <v>1788</v>
      </c>
      <c r="K6973" s="85">
        <v>5286</v>
      </c>
      <c r="L6973" s="86">
        <v>2017004462</v>
      </c>
      <c r="M6973" s="59">
        <v>43465</v>
      </c>
      <c r="N6973" s="60">
        <v>61.25</v>
      </c>
      <c r="O6973" s="87">
        <v>0.1</v>
      </c>
      <c r="P6973" s="88">
        <v>8.3333333333333297E-3</v>
      </c>
      <c r="Q6973" s="63">
        <v>8.75</v>
      </c>
      <c r="R6973" s="64">
        <v>70</v>
      </c>
      <c r="S6973" s="25">
        <v>980</v>
      </c>
      <c r="AMG6973"/>
      <c r="AMH6973"/>
      <c r="AMI6973"/>
      <c r="AMJ6973"/>
    </row>
    <row r="6974" spans="1:1024" s="2" customFormat="1" ht="51" x14ac:dyDescent="0.25">
      <c r="A6974" s="10" t="s">
        <v>1462</v>
      </c>
      <c r="B6974" s="81">
        <v>11257</v>
      </c>
      <c r="C6974" s="10">
        <f>VLOOKUP(B6974,[1]Planilha8!$X$4:$Y$6629,2,0)</f>
        <v>2042673</v>
      </c>
      <c r="D6974" s="27" t="s">
        <v>1787</v>
      </c>
      <c r="E6974" s="12" t="str">
        <f>VLOOKUP(B6974,[1]Planilha8!$X$4:$Z$6629,3,0)</f>
        <v>AUDITÓRIO LUIZ RASSI – HGG</v>
      </c>
      <c r="F6974" s="12" t="str">
        <f>VLOOKUP(B6974,[1]Planilha8!$X$4:$AD$6629,7,0)</f>
        <v>BOM</v>
      </c>
      <c r="G6974" s="82">
        <v>43250</v>
      </c>
      <c r="H6974" s="83">
        <v>1050</v>
      </c>
      <c r="I6974" s="15" t="s">
        <v>22</v>
      </c>
      <c r="J6974" s="84" t="s">
        <v>1788</v>
      </c>
      <c r="K6974" s="85">
        <v>5286</v>
      </c>
      <c r="L6974" s="86">
        <v>2017004462</v>
      </c>
      <c r="M6974" s="59">
        <v>43465</v>
      </c>
      <c r="N6974" s="60">
        <v>61.25</v>
      </c>
      <c r="O6974" s="87">
        <v>0.1</v>
      </c>
      <c r="P6974" s="88">
        <v>8.3333333333333297E-3</v>
      </c>
      <c r="Q6974" s="63">
        <v>8.75</v>
      </c>
      <c r="R6974" s="64">
        <v>70</v>
      </c>
      <c r="S6974" s="25">
        <v>980</v>
      </c>
      <c r="AMG6974"/>
      <c r="AMH6974"/>
      <c r="AMI6974"/>
      <c r="AMJ6974"/>
    </row>
    <row r="6975" spans="1:1024" s="2" customFormat="1" ht="51" x14ac:dyDescent="0.25">
      <c r="A6975" s="10" t="s">
        <v>1462</v>
      </c>
      <c r="B6975" s="81">
        <v>11258</v>
      </c>
      <c r="C6975" s="10">
        <f>VLOOKUP(B6975,[1]Planilha8!$X$4:$Y$6629,2,0)</f>
        <v>2042674</v>
      </c>
      <c r="D6975" s="27" t="s">
        <v>1787</v>
      </c>
      <c r="E6975" s="12" t="str">
        <f>VLOOKUP(B6975,[1]Planilha8!$X$4:$Z$6629,3,0)</f>
        <v>AUDITÓRIO LUIZ RASSI – HGG</v>
      </c>
      <c r="F6975" s="12" t="str">
        <f>VLOOKUP(B6975,[1]Planilha8!$X$4:$AD$6629,7,0)</f>
        <v>BOM</v>
      </c>
      <c r="G6975" s="82">
        <v>43250</v>
      </c>
      <c r="H6975" s="83">
        <v>1050</v>
      </c>
      <c r="I6975" s="15" t="s">
        <v>22</v>
      </c>
      <c r="J6975" s="84" t="s">
        <v>1788</v>
      </c>
      <c r="K6975" s="85">
        <v>5286</v>
      </c>
      <c r="L6975" s="86">
        <v>2017004462</v>
      </c>
      <c r="M6975" s="59">
        <v>43465</v>
      </c>
      <c r="N6975" s="60">
        <v>61.25</v>
      </c>
      <c r="O6975" s="87">
        <v>0.1</v>
      </c>
      <c r="P6975" s="88">
        <v>8.3333333333333297E-3</v>
      </c>
      <c r="Q6975" s="63">
        <v>8.75</v>
      </c>
      <c r="R6975" s="64">
        <v>70</v>
      </c>
      <c r="S6975" s="25">
        <v>980</v>
      </c>
      <c r="AMG6975"/>
      <c r="AMH6975"/>
      <c r="AMI6975"/>
      <c r="AMJ6975"/>
    </row>
    <row r="6976" spans="1:1024" s="2" customFormat="1" ht="51" x14ac:dyDescent="0.25">
      <c r="A6976" s="10" t="s">
        <v>1462</v>
      </c>
      <c r="B6976" s="81">
        <v>11259</v>
      </c>
      <c r="C6976" s="10">
        <f>VLOOKUP(B6976,[1]Planilha8!$X$4:$Y$6629,2,0)</f>
        <v>2042675</v>
      </c>
      <c r="D6976" s="27" t="s">
        <v>1787</v>
      </c>
      <c r="E6976" s="12" t="str">
        <f>VLOOKUP(B6976,[1]Planilha8!$X$4:$Z$6629,3,0)</f>
        <v>AUDITÓRIO LUIZ RASSI – HGG</v>
      </c>
      <c r="F6976" s="12" t="str">
        <f>VLOOKUP(B6976,[1]Planilha8!$X$4:$AD$6629,7,0)</f>
        <v>BOM</v>
      </c>
      <c r="G6976" s="82">
        <v>43250</v>
      </c>
      <c r="H6976" s="83">
        <v>1050</v>
      </c>
      <c r="I6976" s="15" t="s">
        <v>22</v>
      </c>
      <c r="J6976" s="84" t="s">
        <v>1788</v>
      </c>
      <c r="K6976" s="85">
        <v>5286</v>
      </c>
      <c r="L6976" s="86">
        <v>2017004462</v>
      </c>
      <c r="M6976" s="59">
        <v>43465</v>
      </c>
      <c r="N6976" s="60">
        <v>61.25</v>
      </c>
      <c r="O6976" s="87">
        <v>0.1</v>
      </c>
      <c r="P6976" s="88">
        <v>8.3333333333333297E-3</v>
      </c>
      <c r="Q6976" s="63">
        <v>8.75</v>
      </c>
      <c r="R6976" s="64">
        <v>70</v>
      </c>
      <c r="S6976" s="25">
        <v>980</v>
      </c>
      <c r="AMG6976"/>
      <c r="AMH6976"/>
      <c r="AMI6976"/>
      <c r="AMJ6976"/>
    </row>
    <row r="6977" spans="1:1024" s="2" customFormat="1" ht="51" x14ac:dyDescent="0.25">
      <c r="A6977" s="10" t="s">
        <v>1462</v>
      </c>
      <c r="B6977" s="81">
        <v>11260</v>
      </c>
      <c r="C6977" s="10">
        <f>VLOOKUP(B6977,[1]Planilha8!$X$4:$Y$6629,2,0)</f>
        <v>2042676</v>
      </c>
      <c r="D6977" s="27" t="s">
        <v>1787</v>
      </c>
      <c r="E6977" s="12" t="str">
        <f>VLOOKUP(B6977,[1]Planilha8!$X$4:$Z$6629,3,0)</f>
        <v>AUDITÓRIO LUIZ RASSI – HGG</v>
      </c>
      <c r="F6977" s="12" t="str">
        <f>VLOOKUP(B6977,[1]Planilha8!$X$4:$AD$6629,7,0)</f>
        <v>BOM</v>
      </c>
      <c r="G6977" s="82">
        <v>43250</v>
      </c>
      <c r="H6977" s="83">
        <v>1050</v>
      </c>
      <c r="I6977" s="15" t="s">
        <v>22</v>
      </c>
      <c r="J6977" s="84" t="s">
        <v>1788</v>
      </c>
      <c r="K6977" s="85">
        <v>5286</v>
      </c>
      <c r="L6977" s="86">
        <v>2017004462</v>
      </c>
      <c r="M6977" s="59">
        <v>43465</v>
      </c>
      <c r="N6977" s="60">
        <v>61.25</v>
      </c>
      <c r="O6977" s="87">
        <v>0.1</v>
      </c>
      <c r="P6977" s="88">
        <v>8.3333333333333297E-3</v>
      </c>
      <c r="Q6977" s="63">
        <v>8.75</v>
      </c>
      <c r="R6977" s="64">
        <v>70</v>
      </c>
      <c r="S6977" s="25">
        <v>980</v>
      </c>
      <c r="AMG6977"/>
      <c r="AMH6977"/>
      <c r="AMI6977"/>
      <c r="AMJ6977"/>
    </row>
    <row r="6978" spans="1:1024" s="2" customFormat="1" ht="51" x14ac:dyDescent="0.25">
      <c r="A6978" s="10" t="s">
        <v>1462</v>
      </c>
      <c r="B6978" s="81">
        <v>11261</v>
      </c>
      <c r="C6978" s="10">
        <f>VLOOKUP(B6978,[1]Planilha8!$X$4:$Y$6629,2,0)</f>
        <v>2042677</v>
      </c>
      <c r="D6978" s="27" t="s">
        <v>1787</v>
      </c>
      <c r="E6978" s="12" t="str">
        <f>VLOOKUP(B6978,[1]Planilha8!$X$4:$Z$6629,3,0)</f>
        <v>AUDITÓRIO LUIZ RASSI – HGG</v>
      </c>
      <c r="F6978" s="12" t="str">
        <f>VLOOKUP(B6978,[1]Planilha8!$X$4:$AD$6629,7,0)</f>
        <v>BOM</v>
      </c>
      <c r="G6978" s="82">
        <v>43250</v>
      </c>
      <c r="H6978" s="83">
        <v>1050</v>
      </c>
      <c r="I6978" s="15" t="s">
        <v>22</v>
      </c>
      <c r="J6978" s="84" t="s">
        <v>1788</v>
      </c>
      <c r="K6978" s="85">
        <v>5286</v>
      </c>
      <c r="L6978" s="86">
        <v>2017004462</v>
      </c>
      <c r="M6978" s="59">
        <v>43465</v>
      </c>
      <c r="N6978" s="60">
        <v>61.25</v>
      </c>
      <c r="O6978" s="87">
        <v>0.1</v>
      </c>
      <c r="P6978" s="88">
        <v>8.3333333333333297E-3</v>
      </c>
      <c r="Q6978" s="63">
        <v>8.75</v>
      </c>
      <c r="R6978" s="64">
        <v>70</v>
      </c>
      <c r="S6978" s="25">
        <v>980</v>
      </c>
      <c r="AMG6978"/>
      <c r="AMH6978"/>
      <c r="AMI6978"/>
      <c r="AMJ6978"/>
    </row>
    <row r="6979" spans="1:1024" s="2" customFormat="1" ht="51" x14ac:dyDescent="0.25">
      <c r="A6979" s="10" t="s">
        <v>1462</v>
      </c>
      <c r="B6979" s="81">
        <v>11262</v>
      </c>
      <c r="C6979" s="10">
        <f>VLOOKUP(B6979,[1]Planilha8!$X$4:$Y$6629,2,0)</f>
        <v>2042678</v>
      </c>
      <c r="D6979" s="27" t="s">
        <v>1787</v>
      </c>
      <c r="E6979" s="12" t="str">
        <f>VLOOKUP(B6979,[1]Planilha8!$X$4:$Z$6629,3,0)</f>
        <v>AUDITÓRIO LUIZ RASSI – HGG</v>
      </c>
      <c r="F6979" s="12" t="str">
        <f>VLOOKUP(B6979,[1]Planilha8!$X$4:$AD$6629,7,0)</f>
        <v>BOM</v>
      </c>
      <c r="G6979" s="82">
        <v>43250</v>
      </c>
      <c r="H6979" s="83">
        <v>1050</v>
      </c>
      <c r="I6979" s="15" t="s">
        <v>22</v>
      </c>
      <c r="J6979" s="84" t="s">
        <v>1788</v>
      </c>
      <c r="K6979" s="85">
        <v>5286</v>
      </c>
      <c r="L6979" s="86">
        <v>2017004462</v>
      </c>
      <c r="M6979" s="59">
        <v>43465</v>
      </c>
      <c r="N6979" s="60">
        <v>61.25</v>
      </c>
      <c r="O6979" s="87">
        <v>0.1</v>
      </c>
      <c r="P6979" s="88">
        <v>8.3333333333333297E-3</v>
      </c>
      <c r="Q6979" s="63">
        <v>8.75</v>
      </c>
      <c r="R6979" s="64">
        <v>70</v>
      </c>
      <c r="S6979" s="25">
        <v>980</v>
      </c>
      <c r="AMG6979"/>
      <c r="AMH6979"/>
      <c r="AMI6979"/>
      <c r="AMJ6979"/>
    </row>
    <row r="6980" spans="1:1024" s="2" customFormat="1" ht="63.75" x14ac:dyDescent="0.25">
      <c r="A6980" s="10" t="s">
        <v>1462</v>
      </c>
      <c r="B6980" s="81">
        <v>11263</v>
      </c>
      <c r="C6980" s="10">
        <f>VLOOKUP(B6980,[1]Planilha8!$X$4:$Y$6629,2,0)</f>
        <v>2042679</v>
      </c>
      <c r="D6980" s="27" t="s">
        <v>1789</v>
      </c>
      <c r="E6980" s="12" t="str">
        <f>VLOOKUP(B6980,[1]Planilha8!$X$4:$Z$6629,3,0)</f>
        <v>AUDITÓRIO LUIZ RASSI – HGG</v>
      </c>
      <c r="F6980" s="12" t="str">
        <f>VLOOKUP(B6980,[1]Planilha8!$X$4:$AD$6629,7,0)</f>
        <v>BOM</v>
      </c>
      <c r="G6980" s="82">
        <v>43250</v>
      </c>
      <c r="H6980" s="83">
        <v>1575</v>
      </c>
      <c r="I6980" s="15" t="s">
        <v>22</v>
      </c>
      <c r="J6980" s="84" t="s">
        <v>1788</v>
      </c>
      <c r="K6980" s="85">
        <v>5286</v>
      </c>
      <c r="L6980" s="86">
        <v>2017004462</v>
      </c>
      <c r="M6980" s="59">
        <v>43465</v>
      </c>
      <c r="N6980" s="60">
        <v>91.875</v>
      </c>
      <c r="O6980" s="87">
        <v>0.1</v>
      </c>
      <c r="P6980" s="88">
        <v>8.3333333333333297E-3</v>
      </c>
      <c r="Q6980" s="63">
        <v>13.125</v>
      </c>
      <c r="R6980" s="64">
        <v>105</v>
      </c>
      <c r="S6980" s="25">
        <v>1470</v>
      </c>
      <c r="AMG6980"/>
      <c r="AMH6980"/>
      <c r="AMI6980"/>
      <c r="AMJ6980"/>
    </row>
    <row r="6981" spans="1:1024" s="2" customFormat="1" ht="51" x14ac:dyDescent="0.25">
      <c r="A6981" s="10" t="s">
        <v>1462</v>
      </c>
      <c r="B6981" s="81">
        <v>11299</v>
      </c>
      <c r="C6981" s="10">
        <f>VLOOKUP(B6981,[1]Planilha8!$X$4:$Y$6629,2,0)</f>
        <v>803089</v>
      </c>
      <c r="D6981" s="27" t="s">
        <v>1790</v>
      </c>
      <c r="E6981" s="12" t="str">
        <f>VLOOKUP(B6981,[1]Planilha8!$X$4:$Z$6629,3,0)</f>
        <v>CEAD</v>
      </c>
      <c r="F6981" s="12" t="str">
        <f>VLOOKUP(B6981,[1]Planilha8!$X$4:$AD$6629,7,0)</f>
        <v>BOM</v>
      </c>
      <c r="G6981" s="82">
        <v>43271</v>
      </c>
      <c r="H6981" s="83">
        <v>2040</v>
      </c>
      <c r="I6981" s="15" t="s">
        <v>22</v>
      </c>
      <c r="J6981" s="84" t="s">
        <v>1791</v>
      </c>
      <c r="K6981" s="85">
        <v>108</v>
      </c>
      <c r="L6981" s="86">
        <v>2018002306</v>
      </c>
      <c r="M6981" s="59">
        <v>43465</v>
      </c>
      <c r="N6981" s="60">
        <v>112.2</v>
      </c>
      <c r="O6981" s="87">
        <v>0.11</v>
      </c>
      <c r="P6981" s="88">
        <v>9.1666666666666702E-3</v>
      </c>
      <c r="Q6981" s="63">
        <v>18.7</v>
      </c>
      <c r="R6981" s="64">
        <v>130.9</v>
      </c>
      <c r="S6981" s="25">
        <v>1909.1</v>
      </c>
      <c r="AMG6981"/>
      <c r="AMH6981"/>
      <c r="AMI6981"/>
      <c r="AMJ6981"/>
    </row>
    <row r="6982" spans="1:1024" s="2" customFormat="1" ht="51" x14ac:dyDescent="0.25">
      <c r="A6982" s="10" t="s">
        <v>1462</v>
      </c>
      <c r="B6982" s="81">
        <v>11300</v>
      </c>
      <c r="C6982" s="10">
        <f>VLOOKUP(B6982,[1]Planilha8!$X$4:$Y$6629,2,0)</f>
        <v>803090</v>
      </c>
      <c r="D6982" s="27" t="s">
        <v>1792</v>
      </c>
      <c r="E6982" s="12" t="str">
        <f>VLOOKUP(B6982,[1]Planilha8!$X$4:$Z$6629,3,0)</f>
        <v>CEAD</v>
      </c>
      <c r="F6982" s="12" t="str">
        <f>VLOOKUP(B6982,[1]Planilha8!$X$4:$AD$6629,7,0)</f>
        <v>BOM</v>
      </c>
      <c r="G6982" s="82">
        <v>43271</v>
      </c>
      <c r="H6982" s="83">
        <v>5810</v>
      </c>
      <c r="I6982" s="15" t="s">
        <v>22</v>
      </c>
      <c r="J6982" s="84" t="s">
        <v>1791</v>
      </c>
      <c r="K6982" s="85">
        <v>108</v>
      </c>
      <c r="L6982" s="86">
        <v>2018002306</v>
      </c>
      <c r="M6982" s="59">
        <v>43465</v>
      </c>
      <c r="N6982" s="60">
        <v>319.55</v>
      </c>
      <c r="O6982" s="87">
        <v>0.11</v>
      </c>
      <c r="P6982" s="88">
        <v>9.1666666666666702E-3</v>
      </c>
      <c r="Q6982" s="63">
        <v>53.258333333333297</v>
      </c>
      <c r="R6982" s="64">
        <v>372.808333333333</v>
      </c>
      <c r="S6982" s="25">
        <v>5437.1916666666702</v>
      </c>
      <c r="AMG6982"/>
      <c r="AMH6982"/>
      <c r="AMI6982"/>
      <c r="AMJ6982"/>
    </row>
    <row r="6983" spans="1:1024" s="2" customFormat="1" ht="51" x14ac:dyDescent="0.25">
      <c r="A6983" s="10" t="s">
        <v>1462</v>
      </c>
      <c r="B6983" s="81">
        <v>11301</v>
      </c>
      <c r="C6983" s="10">
        <f>VLOOKUP(B6983,[1]Planilha8!$X$4:$Y$6629,2,0)</f>
        <v>803091</v>
      </c>
      <c r="D6983" s="27" t="s">
        <v>1793</v>
      </c>
      <c r="E6983" s="12" t="str">
        <f>VLOOKUP(B6983,[1]Planilha8!$X$4:$Z$6629,3,0)</f>
        <v>CEAD</v>
      </c>
      <c r="F6983" s="12" t="str">
        <f>VLOOKUP(B6983,[1]Planilha8!$X$4:$AD$6629,7,0)</f>
        <v>BOM</v>
      </c>
      <c r="G6983" s="82">
        <v>43271</v>
      </c>
      <c r="H6983" s="83">
        <v>2100</v>
      </c>
      <c r="I6983" s="15" t="s">
        <v>22</v>
      </c>
      <c r="J6983" s="84" t="s">
        <v>1791</v>
      </c>
      <c r="K6983" s="85">
        <v>108</v>
      </c>
      <c r="L6983" s="86">
        <v>2018002306</v>
      </c>
      <c r="M6983" s="59">
        <v>43465</v>
      </c>
      <c r="N6983" s="60">
        <v>115.5</v>
      </c>
      <c r="O6983" s="87">
        <v>0.11</v>
      </c>
      <c r="P6983" s="88">
        <v>9.1666666666666702E-3</v>
      </c>
      <c r="Q6983" s="63">
        <v>19.25</v>
      </c>
      <c r="R6983" s="64">
        <v>134.75</v>
      </c>
      <c r="S6983" s="25">
        <v>1965.25</v>
      </c>
      <c r="AMG6983"/>
      <c r="AMH6983"/>
      <c r="AMI6983"/>
      <c r="AMJ6983"/>
    </row>
    <row r="6984" spans="1:1024" s="2" customFormat="1" ht="51" x14ac:dyDescent="0.25">
      <c r="A6984" s="10" t="s">
        <v>1462</v>
      </c>
      <c r="B6984" s="81">
        <v>11302</v>
      </c>
      <c r="C6984" s="10">
        <f>VLOOKUP(B6984,[1]Planilha8!$X$4:$Y$6629,2,0)</f>
        <v>803092</v>
      </c>
      <c r="D6984" s="27" t="s">
        <v>1794</v>
      </c>
      <c r="E6984" s="12" t="str">
        <f>VLOOKUP(B6984,[1]Planilha8!$X$4:$Z$6629,3,0)</f>
        <v>CEAD – SALA PODOLOGIA</v>
      </c>
      <c r="F6984" s="12" t="str">
        <f>VLOOKUP(B6984,[1]Planilha8!$X$4:$AD$6629,7,0)</f>
        <v>BOM</v>
      </c>
      <c r="G6984" s="82">
        <v>43271</v>
      </c>
      <c r="H6984" s="83">
        <v>815</v>
      </c>
      <c r="I6984" s="15" t="s">
        <v>22</v>
      </c>
      <c r="J6984" s="84" t="s">
        <v>1791</v>
      </c>
      <c r="K6984" s="85">
        <v>108</v>
      </c>
      <c r="L6984" s="86">
        <v>2018002306</v>
      </c>
      <c r="M6984" s="59">
        <v>43465</v>
      </c>
      <c r="N6984" s="60">
        <v>44.825000000000003</v>
      </c>
      <c r="O6984" s="87">
        <v>0.11</v>
      </c>
      <c r="P6984" s="88">
        <v>9.1666666666666702E-3</v>
      </c>
      <c r="Q6984" s="63">
        <v>7.4708333333333297</v>
      </c>
      <c r="R6984" s="64">
        <v>52.295833333333299</v>
      </c>
      <c r="S6984" s="25">
        <v>762.70416666666699</v>
      </c>
      <c r="AMG6984"/>
      <c r="AMH6984"/>
      <c r="AMI6984"/>
      <c r="AMJ6984"/>
    </row>
    <row r="6985" spans="1:1024" s="2" customFormat="1" ht="25.5" x14ac:dyDescent="0.25">
      <c r="A6985" s="10" t="s">
        <v>1462</v>
      </c>
      <c r="B6985" s="81">
        <v>11303</v>
      </c>
      <c r="C6985" s="10">
        <f>VLOOKUP(B6985,[1]Planilha8!$X$4:$Y$6629,2,0)</f>
        <v>802454</v>
      </c>
      <c r="D6985" s="27" t="s">
        <v>1795</v>
      </c>
      <c r="E6985" s="12" t="str">
        <f>VLOOKUP(B6985,[1]Planilha8!$X$4:$Z$6629,3,0)</f>
        <v>NUTRIÇÃO</v>
      </c>
      <c r="F6985" s="12" t="str">
        <f>VLOOKUP(B6985,[1]Planilha8!$X$4:$AD$6629,7,0)</f>
        <v>BOM</v>
      </c>
      <c r="G6985" s="82">
        <v>43277</v>
      </c>
      <c r="H6985" s="83">
        <v>3700</v>
      </c>
      <c r="I6985" s="15" t="s">
        <v>22</v>
      </c>
      <c r="J6985" s="84" t="s">
        <v>1161</v>
      </c>
      <c r="K6985" s="85">
        <v>90</v>
      </c>
      <c r="L6985" s="86">
        <v>201800829</v>
      </c>
      <c r="M6985" s="59">
        <v>43465</v>
      </c>
      <c r="N6985" s="60">
        <v>203.5</v>
      </c>
      <c r="O6985" s="87">
        <v>0.11</v>
      </c>
      <c r="P6985" s="88">
        <v>9.1666666666666702E-3</v>
      </c>
      <c r="Q6985" s="63">
        <v>33.9166666666667</v>
      </c>
      <c r="R6985" s="64">
        <v>237.416666666667</v>
      </c>
      <c r="S6985" s="25">
        <v>3462.5833333333298</v>
      </c>
      <c r="AMG6985"/>
      <c r="AMH6985"/>
      <c r="AMI6985"/>
      <c r="AMJ6985"/>
    </row>
    <row r="6986" spans="1:1024" s="2" customFormat="1" ht="25.5" x14ac:dyDescent="0.25">
      <c r="A6986" s="10" t="s">
        <v>1462</v>
      </c>
      <c r="B6986" s="81">
        <v>11304</v>
      </c>
      <c r="C6986" s="10">
        <f>VLOOKUP(B6986,[1]Planilha8!$X$4:$Y$6629,2,0)</f>
        <v>802453</v>
      </c>
      <c r="D6986" s="27" t="s">
        <v>1796</v>
      </c>
      <c r="E6986" s="12" t="str">
        <f>VLOOKUP(B6986,[1]Planilha8!$X$4:$Z$6629,3,0)</f>
        <v>FARMÁCIA</v>
      </c>
      <c r="F6986" s="12" t="str">
        <f>VLOOKUP(B6986,[1]Planilha8!$X$4:$AD$6629,7,0)</f>
        <v>BOM</v>
      </c>
      <c r="G6986" s="82">
        <v>43277</v>
      </c>
      <c r="H6986" s="83">
        <v>2900</v>
      </c>
      <c r="I6986" s="15" t="s">
        <v>22</v>
      </c>
      <c r="J6986" s="84" t="s">
        <v>1161</v>
      </c>
      <c r="K6986" s="85">
        <v>90</v>
      </c>
      <c r="L6986" s="86">
        <v>201800829</v>
      </c>
      <c r="M6986" s="59">
        <v>43465</v>
      </c>
      <c r="N6986" s="60">
        <v>159.5</v>
      </c>
      <c r="O6986" s="87">
        <v>0.11</v>
      </c>
      <c r="P6986" s="88">
        <v>9.1666666666666702E-3</v>
      </c>
      <c r="Q6986" s="63">
        <v>26.5833333333333</v>
      </c>
      <c r="R6986" s="64">
        <v>186.083333333333</v>
      </c>
      <c r="S6986" s="25">
        <v>2713.9166666666702</v>
      </c>
      <c r="AMG6986"/>
      <c r="AMH6986"/>
      <c r="AMI6986"/>
      <c r="AMJ6986"/>
    </row>
    <row r="6987" spans="1:1024" s="2" customFormat="1" ht="38.25" x14ac:dyDescent="0.25">
      <c r="A6987" s="10" t="s">
        <v>1462</v>
      </c>
      <c r="B6987" s="81">
        <v>11389</v>
      </c>
      <c r="C6987" s="10">
        <f>VLOOKUP(B6987,[1]Planilha8!$X$4:$Y$6629,2,0)</f>
        <v>802567</v>
      </c>
      <c r="D6987" s="27" t="s">
        <v>1797</v>
      </c>
      <c r="E6987" s="12" t="str">
        <f>VLOOKUP(B6987,[1]Planilha8!$X$4:$Z$6629,3,0)</f>
        <v>REABILITAÇÃO CARDÍACA</v>
      </c>
      <c r="F6987" s="12" t="str">
        <f>VLOOKUP(B6987,[1]Planilha8!$X$4:$AD$6629,7,0)</f>
        <v>BOM</v>
      </c>
      <c r="G6987" s="82">
        <v>43280</v>
      </c>
      <c r="H6987" s="83">
        <v>375.16</v>
      </c>
      <c r="I6987" s="15" t="s">
        <v>22</v>
      </c>
      <c r="J6987" s="84" t="s">
        <v>1742</v>
      </c>
      <c r="K6987" s="85">
        <v>907</v>
      </c>
      <c r="L6987" s="86">
        <v>2018003094</v>
      </c>
      <c r="M6987" s="59">
        <v>43465</v>
      </c>
      <c r="N6987" s="60">
        <v>37.515999999999998</v>
      </c>
      <c r="O6987" s="87">
        <v>0.2</v>
      </c>
      <c r="P6987" s="88">
        <v>1.6666666666666701E-2</v>
      </c>
      <c r="Q6987" s="63">
        <v>6.2526666666666699</v>
      </c>
      <c r="R6987" s="64">
        <v>43.768666666666697</v>
      </c>
      <c r="S6987" s="25">
        <v>331.39133333333302</v>
      </c>
      <c r="AMG6987"/>
      <c r="AMH6987"/>
      <c r="AMI6987"/>
      <c r="AMJ6987"/>
    </row>
    <row r="6988" spans="1:1024" s="2" customFormat="1" ht="38.25" x14ac:dyDescent="0.25">
      <c r="A6988" s="10" t="s">
        <v>1462</v>
      </c>
      <c r="B6988" s="81">
        <v>11390</v>
      </c>
      <c r="C6988" s="10">
        <f>VLOOKUP(B6988,[1]Planilha8!$X$4:$Y$6629,2,0)</f>
        <v>802568</v>
      </c>
      <c r="D6988" s="27" t="s">
        <v>1798</v>
      </c>
      <c r="E6988" s="12" t="str">
        <f>VLOOKUP(B6988,[1]Planilha8!$X$4:$Z$6629,3,0)</f>
        <v>REABILITAÇÃO CARDÍACA</v>
      </c>
      <c r="F6988" s="12" t="str">
        <f>VLOOKUP(B6988,[1]Planilha8!$X$4:$AD$6629,7,0)</f>
        <v>BOM</v>
      </c>
      <c r="G6988" s="82">
        <v>43280</v>
      </c>
      <c r="H6988" s="83">
        <v>309.51</v>
      </c>
      <c r="I6988" s="15" t="s">
        <v>22</v>
      </c>
      <c r="J6988" s="84" t="s">
        <v>1742</v>
      </c>
      <c r="K6988" s="85">
        <v>907</v>
      </c>
      <c r="L6988" s="86">
        <v>2018003094</v>
      </c>
      <c r="M6988" s="59">
        <v>43465</v>
      </c>
      <c r="N6988" s="60">
        <v>30.951000000000001</v>
      </c>
      <c r="O6988" s="87">
        <v>0.2</v>
      </c>
      <c r="P6988" s="88">
        <v>1.6666666666666701E-2</v>
      </c>
      <c r="Q6988" s="63">
        <v>5.1585000000000001</v>
      </c>
      <c r="R6988" s="64">
        <v>36.109499999999997</v>
      </c>
      <c r="S6988" s="25">
        <v>273.40050000000002</v>
      </c>
      <c r="AMG6988"/>
      <c r="AMH6988"/>
      <c r="AMI6988"/>
      <c r="AMJ6988"/>
    </row>
    <row r="6989" spans="1:1024" s="2" customFormat="1" ht="38.25" x14ac:dyDescent="0.25">
      <c r="A6989" s="10" t="s">
        <v>1462</v>
      </c>
      <c r="B6989" s="81">
        <v>11391</v>
      </c>
      <c r="C6989" s="10">
        <f>VLOOKUP(B6989,[1]Planilha8!$X$4:$Y$6629,2,0)</f>
        <v>802569</v>
      </c>
      <c r="D6989" s="27" t="s">
        <v>1799</v>
      </c>
      <c r="E6989" s="12" t="str">
        <f>VLOOKUP(B6989,[1]Planilha8!$X$4:$Z$6629,3,0)</f>
        <v>REABILITAÇÃO CARDÍACA</v>
      </c>
      <c r="F6989" s="12" t="str">
        <f>VLOOKUP(B6989,[1]Planilha8!$X$4:$AD$6629,7,0)</f>
        <v>BOM</v>
      </c>
      <c r="G6989" s="82">
        <v>43280</v>
      </c>
      <c r="H6989" s="83">
        <v>301.07</v>
      </c>
      <c r="I6989" s="15" t="s">
        <v>22</v>
      </c>
      <c r="J6989" s="84" t="s">
        <v>1742</v>
      </c>
      <c r="K6989" s="85">
        <v>907</v>
      </c>
      <c r="L6989" s="86">
        <v>2018003094</v>
      </c>
      <c r="M6989" s="59">
        <v>43465</v>
      </c>
      <c r="N6989" s="60">
        <v>30.106999999999999</v>
      </c>
      <c r="O6989" s="87">
        <v>0.2</v>
      </c>
      <c r="P6989" s="88">
        <v>1.6666666666666701E-2</v>
      </c>
      <c r="Q6989" s="63">
        <v>5.0178333333333303</v>
      </c>
      <c r="R6989" s="64">
        <v>35.124833333333299</v>
      </c>
      <c r="S6989" s="25">
        <v>265.94516666666698</v>
      </c>
      <c r="AMG6989"/>
      <c r="AMH6989"/>
      <c r="AMI6989"/>
      <c r="AMJ6989"/>
    </row>
    <row r="6990" spans="1:1024" s="2" customFormat="1" ht="38.25" x14ac:dyDescent="0.25">
      <c r="A6990" s="10" t="s">
        <v>1462</v>
      </c>
      <c r="B6990" s="81">
        <v>11392</v>
      </c>
      <c r="C6990" s="10">
        <f>VLOOKUP(B6990,[1]Planilha8!$X$4:$Y$6629,2,0)</f>
        <v>802570</v>
      </c>
      <c r="D6990" s="27" t="s">
        <v>1799</v>
      </c>
      <c r="E6990" s="12" t="str">
        <f>VLOOKUP(B6990,[1]Planilha8!$X$4:$Z$6629,3,0)</f>
        <v>REABILITAÇÃO CARDÍACA</v>
      </c>
      <c r="F6990" s="12" t="str">
        <f>VLOOKUP(B6990,[1]Planilha8!$X$4:$AD$6629,7,0)</f>
        <v>BOM</v>
      </c>
      <c r="G6990" s="82">
        <v>43280</v>
      </c>
      <c r="H6990" s="83">
        <v>301.07</v>
      </c>
      <c r="I6990" s="15" t="s">
        <v>22</v>
      </c>
      <c r="J6990" s="84" t="s">
        <v>1742</v>
      </c>
      <c r="K6990" s="85">
        <v>907</v>
      </c>
      <c r="L6990" s="86">
        <v>2018003094</v>
      </c>
      <c r="M6990" s="59">
        <v>43465</v>
      </c>
      <c r="N6990" s="60">
        <v>30.106999999999999</v>
      </c>
      <c r="O6990" s="87">
        <v>0.2</v>
      </c>
      <c r="P6990" s="88">
        <v>1.6666666666666701E-2</v>
      </c>
      <c r="Q6990" s="63">
        <v>5.0178333333333303</v>
      </c>
      <c r="R6990" s="64">
        <v>35.124833333333299</v>
      </c>
      <c r="S6990" s="25">
        <v>265.94516666666698</v>
      </c>
      <c r="AMG6990"/>
      <c r="AMH6990"/>
      <c r="AMI6990"/>
      <c r="AMJ6990"/>
    </row>
    <row r="6991" spans="1:1024" s="2" customFormat="1" ht="38.25" x14ac:dyDescent="0.25">
      <c r="A6991" s="10" t="s">
        <v>1462</v>
      </c>
      <c r="B6991" s="81">
        <v>11393</v>
      </c>
      <c r="C6991" s="10">
        <f>VLOOKUP(B6991,[1]Planilha8!$X$4:$Y$6629,2,0)</f>
        <v>802571</v>
      </c>
      <c r="D6991" s="27" t="s">
        <v>1800</v>
      </c>
      <c r="E6991" s="12" t="str">
        <f>VLOOKUP(B6991,[1]Planilha8!$X$4:$Z$6629,3,0)</f>
        <v>REABILITAÇÃO CARDÍACA</v>
      </c>
      <c r="F6991" s="12" t="str">
        <f>VLOOKUP(B6991,[1]Planilha8!$X$4:$AD$6629,7,0)</f>
        <v>BOM</v>
      </c>
      <c r="G6991" s="82">
        <v>43280</v>
      </c>
      <c r="H6991" s="83">
        <v>296.61</v>
      </c>
      <c r="I6991" s="15" t="s">
        <v>22</v>
      </c>
      <c r="J6991" s="84" t="s">
        <v>1742</v>
      </c>
      <c r="K6991" s="85">
        <v>907</v>
      </c>
      <c r="L6991" s="86">
        <v>2018003094</v>
      </c>
      <c r="M6991" s="59">
        <v>43465</v>
      </c>
      <c r="N6991" s="60">
        <v>29.661000000000001</v>
      </c>
      <c r="O6991" s="87">
        <v>0.2</v>
      </c>
      <c r="P6991" s="88">
        <v>1.6666666666666701E-2</v>
      </c>
      <c r="Q6991" s="63">
        <v>4.9435000000000002</v>
      </c>
      <c r="R6991" s="64">
        <v>34.604500000000002</v>
      </c>
      <c r="S6991" s="25">
        <v>262.00549999999998</v>
      </c>
      <c r="AMG6991"/>
      <c r="AMH6991"/>
      <c r="AMI6991"/>
      <c r="AMJ6991"/>
    </row>
    <row r="6992" spans="1:1024" s="2" customFormat="1" ht="38.25" x14ac:dyDescent="0.25">
      <c r="A6992" s="10" t="s">
        <v>1462</v>
      </c>
      <c r="B6992" s="81">
        <v>11394</v>
      </c>
      <c r="C6992" s="10">
        <f>VLOOKUP(B6992,[1]Planilha8!$X$4:$Y$6629,2,0)</f>
        <v>802572</v>
      </c>
      <c r="D6992" s="27" t="s">
        <v>1800</v>
      </c>
      <c r="E6992" s="12" t="str">
        <f>VLOOKUP(B6992,[1]Planilha8!$X$4:$Z$6629,3,0)</f>
        <v>REABILITAÇÃO CARDÍACA</v>
      </c>
      <c r="F6992" s="12" t="str">
        <f>VLOOKUP(B6992,[1]Planilha8!$X$4:$AD$6629,7,0)</f>
        <v>BOM</v>
      </c>
      <c r="G6992" s="82">
        <v>43280</v>
      </c>
      <c r="H6992" s="83">
        <v>296.61</v>
      </c>
      <c r="I6992" s="15" t="s">
        <v>22</v>
      </c>
      <c r="J6992" s="84" t="s">
        <v>1742</v>
      </c>
      <c r="K6992" s="85">
        <v>907</v>
      </c>
      <c r="L6992" s="86">
        <v>2018003094</v>
      </c>
      <c r="M6992" s="59">
        <v>43465</v>
      </c>
      <c r="N6992" s="60">
        <v>29.661000000000001</v>
      </c>
      <c r="O6992" s="87">
        <v>0.2</v>
      </c>
      <c r="P6992" s="88">
        <v>1.6666666666666701E-2</v>
      </c>
      <c r="Q6992" s="63">
        <v>4.9435000000000002</v>
      </c>
      <c r="R6992" s="64">
        <v>34.604500000000002</v>
      </c>
      <c r="S6992" s="25">
        <v>262.00549999999998</v>
      </c>
      <c r="AMG6992"/>
      <c r="AMH6992"/>
      <c r="AMI6992"/>
      <c r="AMJ6992"/>
    </row>
    <row r="6993" spans="1:1024" s="2" customFormat="1" ht="25.5" x14ac:dyDescent="0.25">
      <c r="A6993" s="10" t="s">
        <v>1462</v>
      </c>
      <c r="B6993" s="81">
        <v>11264</v>
      </c>
      <c r="C6993" s="10">
        <f>VLOOKUP(B6993,[1]Planilha8!$X$4:$Y$6629,2,0)</f>
        <v>822569</v>
      </c>
      <c r="D6993" s="27" t="s">
        <v>1801</v>
      </c>
      <c r="E6993" s="12" t="str">
        <f>VLOOKUP(B6993,[1]Planilha8!$X$4:$Z$6629,3,0)</f>
        <v>CEAD</v>
      </c>
      <c r="F6993" s="12" t="str">
        <f>VLOOKUP(B6993,[1]Planilha8!$X$4:$AD$6629,7,0)</f>
        <v>BOM</v>
      </c>
      <c r="G6993" s="82">
        <v>43284</v>
      </c>
      <c r="H6993" s="83">
        <v>940</v>
      </c>
      <c r="I6993" s="15" t="s">
        <v>22</v>
      </c>
      <c r="J6993" s="84" t="s">
        <v>1747</v>
      </c>
      <c r="K6993" s="85">
        <v>2428</v>
      </c>
      <c r="L6993" s="86">
        <v>2018002218</v>
      </c>
      <c r="M6993" s="59">
        <v>43465</v>
      </c>
      <c r="N6993" s="60">
        <v>43.0833333333333</v>
      </c>
      <c r="O6993" s="87">
        <v>0.11</v>
      </c>
      <c r="P6993" s="88">
        <v>9.1666666666666702E-3</v>
      </c>
      <c r="Q6993" s="63">
        <v>8.6166666666666707</v>
      </c>
      <c r="R6993" s="64">
        <v>51.7</v>
      </c>
      <c r="S6993" s="25">
        <v>888.3</v>
      </c>
      <c r="AMG6993"/>
      <c r="AMH6993"/>
      <c r="AMI6993"/>
      <c r="AMJ6993"/>
    </row>
    <row r="6994" spans="1:1024" s="2" customFormat="1" ht="25.5" x14ac:dyDescent="0.25">
      <c r="A6994" s="10" t="s">
        <v>1462</v>
      </c>
      <c r="B6994" s="81">
        <v>11265</v>
      </c>
      <c r="C6994" s="10">
        <f>VLOOKUP(B6994,[1]Planilha8!$X$4:$Y$6629,2,0)</f>
        <v>822570</v>
      </c>
      <c r="D6994" s="27" t="s">
        <v>1801</v>
      </c>
      <c r="E6994" s="12" t="str">
        <f>VLOOKUP(B6994,[1]Planilha8!$X$4:$Z$6629,3,0)</f>
        <v>CEAD</v>
      </c>
      <c r="F6994" s="12" t="str">
        <f>VLOOKUP(B6994,[1]Planilha8!$X$4:$AD$6629,7,0)</f>
        <v>BOM</v>
      </c>
      <c r="G6994" s="82">
        <v>43284</v>
      </c>
      <c r="H6994" s="83">
        <v>940</v>
      </c>
      <c r="I6994" s="15" t="s">
        <v>22</v>
      </c>
      <c r="J6994" s="84" t="s">
        <v>1747</v>
      </c>
      <c r="K6994" s="85">
        <v>2428</v>
      </c>
      <c r="L6994" s="86">
        <v>2018002218</v>
      </c>
      <c r="M6994" s="59">
        <v>43465</v>
      </c>
      <c r="N6994" s="60">
        <v>43.0833333333333</v>
      </c>
      <c r="O6994" s="87">
        <v>0.11</v>
      </c>
      <c r="P6994" s="88">
        <v>9.1666666666666702E-3</v>
      </c>
      <c r="Q6994" s="63">
        <v>8.6166666666666707</v>
      </c>
      <c r="R6994" s="64">
        <v>51.7</v>
      </c>
      <c r="S6994" s="25">
        <v>888.3</v>
      </c>
      <c r="AMG6994"/>
      <c r="AMH6994"/>
      <c r="AMI6994"/>
      <c r="AMJ6994"/>
    </row>
    <row r="6995" spans="1:1024" s="2" customFormat="1" ht="25.5" x14ac:dyDescent="0.25">
      <c r="A6995" s="10" t="s">
        <v>1462</v>
      </c>
      <c r="B6995" s="81">
        <v>11266</v>
      </c>
      <c r="C6995" s="10">
        <f>VLOOKUP(B6995,[1]Planilha8!$X$4:$Y$6629,2,0)</f>
        <v>822571</v>
      </c>
      <c r="D6995" s="27" t="s">
        <v>1801</v>
      </c>
      <c r="E6995" s="12" t="str">
        <f>VLOOKUP(B6995,[1]Planilha8!$X$4:$Z$6629,3,0)</f>
        <v>CEAD</v>
      </c>
      <c r="F6995" s="12" t="str">
        <f>VLOOKUP(B6995,[1]Planilha8!$X$4:$AD$6629,7,0)</f>
        <v>BOM</v>
      </c>
      <c r="G6995" s="82">
        <v>43284</v>
      </c>
      <c r="H6995" s="83">
        <v>940</v>
      </c>
      <c r="I6995" s="15" t="s">
        <v>22</v>
      </c>
      <c r="J6995" s="84" t="s">
        <v>1747</v>
      </c>
      <c r="K6995" s="85">
        <v>2428</v>
      </c>
      <c r="L6995" s="86">
        <v>2018002218</v>
      </c>
      <c r="M6995" s="59">
        <v>43465</v>
      </c>
      <c r="N6995" s="60">
        <v>43.0833333333333</v>
      </c>
      <c r="O6995" s="87">
        <v>0.11</v>
      </c>
      <c r="P6995" s="88">
        <v>9.1666666666666702E-3</v>
      </c>
      <c r="Q6995" s="63">
        <v>8.6166666666666707</v>
      </c>
      <c r="R6995" s="64">
        <v>51.7</v>
      </c>
      <c r="S6995" s="25">
        <v>888.3</v>
      </c>
      <c r="AMG6995"/>
      <c r="AMH6995"/>
      <c r="AMI6995"/>
      <c r="AMJ6995"/>
    </row>
    <row r="6996" spans="1:1024" s="2" customFormat="1" ht="25.5" x14ac:dyDescent="0.25">
      <c r="A6996" s="10" t="s">
        <v>1462</v>
      </c>
      <c r="B6996" s="81">
        <v>11267</v>
      </c>
      <c r="C6996" s="10">
        <f>VLOOKUP(B6996,[1]Planilha8!$X$4:$Y$6629,2,0)</f>
        <v>822572</v>
      </c>
      <c r="D6996" s="27" t="s">
        <v>1801</v>
      </c>
      <c r="E6996" s="12" t="str">
        <f>VLOOKUP(B6996,[1]Planilha8!$X$4:$Z$6629,3,0)</f>
        <v>CEAD</v>
      </c>
      <c r="F6996" s="12" t="str">
        <f>VLOOKUP(B6996,[1]Planilha8!$X$4:$AD$6629,7,0)</f>
        <v>BOM</v>
      </c>
      <c r="G6996" s="82">
        <v>43284</v>
      </c>
      <c r="H6996" s="83">
        <v>940</v>
      </c>
      <c r="I6996" s="15" t="s">
        <v>22</v>
      </c>
      <c r="J6996" s="84" t="s">
        <v>1747</v>
      </c>
      <c r="K6996" s="85">
        <v>2428</v>
      </c>
      <c r="L6996" s="86">
        <v>2018002218</v>
      </c>
      <c r="M6996" s="59">
        <v>43465</v>
      </c>
      <c r="N6996" s="60">
        <v>43.0833333333333</v>
      </c>
      <c r="O6996" s="87">
        <v>0.11</v>
      </c>
      <c r="P6996" s="88">
        <v>9.1666666666666702E-3</v>
      </c>
      <c r="Q6996" s="63">
        <v>8.6166666666666707</v>
      </c>
      <c r="R6996" s="64">
        <v>51.7</v>
      </c>
      <c r="S6996" s="25">
        <v>888.3</v>
      </c>
      <c r="AMG6996"/>
      <c r="AMH6996"/>
      <c r="AMI6996"/>
      <c r="AMJ6996"/>
    </row>
    <row r="6997" spans="1:1024" s="2" customFormat="1" ht="25.5" x14ac:dyDescent="0.25">
      <c r="A6997" s="10" t="s">
        <v>1462</v>
      </c>
      <c r="B6997" s="81">
        <v>11268</v>
      </c>
      <c r="C6997" s="10">
        <f>VLOOKUP(B6997,[1]Planilha8!$X$4:$Y$6629,2,0)</f>
        <v>822573</v>
      </c>
      <c r="D6997" s="27" t="s">
        <v>1801</v>
      </c>
      <c r="E6997" s="12" t="str">
        <f>VLOOKUP(B6997,[1]Planilha8!$X$4:$Z$6629,3,0)</f>
        <v>CEAD</v>
      </c>
      <c r="F6997" s="12" t="str">
        <f>VLOOKUP(B6997,[1]Planilha8!$X$4:$AD$6629,7,0)</f>
        <v>BOM</v>
      </c>
      <c r="G6997" s="82">
        <v>43284</v>
      </c>
      <c r="H6997" s="83">
        <v>940</v>
      </c>
      <c r="I6997" s="15" t="s">
        <v>22</v>
      </c>
      <c r="J6997" s="84" t="s">
        <v>1747</v>
      </c>
      <c r="K6997" s="85">
        <v>2428</v>
      </c>
      <c r="L6997" s="86">
        <v>2018002218</v>
      </c>
      <c r="M6997" s="59">
        <v>43465</v>
      </c>
      <c r="N6997" s="60">
        <v>43.0833333333333</v>
      </c>
      <c r="O6997" s="87">
        <v>0.11</v>
      </c>
      <c r="P6997" s="88">
        <v>9.1666666666666702E-3</v>
      </c>
      <c r="Q6997" s="63">
        <v>8.6166666666666707</v>
      </c>
      <c r="R6997" s="64">
        <v>51.7</v>
      </c>
      <c r="S6997" s="25">
        <v>888.3</v>
      </c>
      <c r="AMG6997"/>
      <c r="AMH6997"/>
      <c r="AMI6997"/>
      <c r="AMJ6997"/>
    </row>
    <row r="6998" spans="1:1024" s="2" customFormat="1" ht="25.5" x14ac:dyDescent="0.25">
      <c r="A6998" s="10" t="s">
        <v>1462</v>
      </c>
      <c r="B6998" s="81">
        <v>11269</v>
      </c>
      <c r="C6998" s="10">
        <f>VLOOKUP(B6998,[1]Planilha8!$X$4:$Y$6629,2,0)</f>
        <v>822574</v>
      </c>
      <c r="D6998" s="27" t="s">
        <v>1801</v>
      </c>
      <c r="E6998" s="12" t="str">
        <f>VLOOKUP(B6998,[1]Planilha8!$X$4:$Z$6629,3,0)</f>
        <v>CEAD</v>
      </c>
      <c r="F6998" s="12" t="str">
        <f>VLOOKUP(B6998,[1]Planilha8!$X$4:$AD$6629,7,0)</f>
        <v>BOM</v>
      </c>
      <c r="G6998" s="82">
        <v>43284</v>
      </c>
      <c r="H6998" s="83">
        <v>940</v>
      </c>
      <c r="I6998" s="15" t="s">
        <v>22</v>
      </c>
      <c r="J6998" s="84" t="s">
        <v>1747</v>
      </c>
      <c r="K6998" s="85">
        <v>2428</v>
      </c>
      <c r="L6998" s="86">
        <v>2018002218</v>
      </c>
      <c r="M6998" s="59">
        <v>43465</v>
      </c>
      <c r="N6998" s="60">
        <v>43.0833333333333</v>
      </c>
      <c r="O6998" s="87">
        <v>0.11</v>
      </c>
      <c r="P6998" s="88">
        <v>9.1666666666666702E-3</v>
      </c>
      <c r="Q6998" s="63">
        <v>8.6166666666666707</v>
      </c>
      <c r="R6998" s="64">
        <v>51.7</v>
      </c>
      <c r="S6998" s="25">
        <v>888.3</v>
      </c>
      <c r="AMG6998"/>
      <c r="AMH6998"/>
      <c r="AMI6998"/>
      <c r="AMJ6998"/>
    </row>
    <row r="6999" spans="1:1024" s="2" customFormat="1" ht="25.5" x14ac:dyDescent="0.25">
      <c r="A6999" s="10" t="s">
        <v>1462</v>
      </c>
      <c r="B6999" s="81">
        <v>11270</v>
      </c>
      <c r="C6999" s="10">
        <f>VLOOKUP(B6999,[1]Planilha8!$X$4:$Y$6629,2,0)</f>
        <v>822575</v>
      </c>
      <c r="D6999" s="27" t="s">
        <v>1801</v>
      </c>
      <c r="E6999" s="12" t="str">
        <f>VLOOKUP(B6999,[1]Planilha8!$X$4:$Z$6629,3,0)</f>
        <v>CEAD</v>
      </c>
      <c r="F6999" s="12" t="str">
        <f>VLOOKUP(B6999,[1]Planilha8!$X$4:$AD$6629,7,0)</f>
        <v>BOM</v>
      </c>
      <c r="G6999" s="82">
        <v>43284</v>
      </c>
      <c r="H6999" s="83">
        <v>940</v>
      </c>
      <c r="I6999" s="15" t="s">
        <v>22</v>
      </c>
      <c r="J6999" s="84" t="s">
        <v>1747</v>
      </c>
      <c r="K6999" s="85">
        <v>2428</v>
      </c>
      <c r="L6999" s="86">
        <v>2018002218</v>
      </c>
      <c r="M6999" s="59">
        <v>43465</v>
      </c>
      <c r="N6999" s="60">
        <v>43.0833333333333</v>
      </c>
      <c r="O6999" s="87">
        <v>0.11</v>
      </c>
      <c r="P6999" s="88">
        <v>9.1666666666666702E-3</v>
      </c>
      <c r="Q6999" s="63">
        <v>8.6166666666666707</v>
      </c>
      <c r="R6999" s="64">
        <v>51.7</v>
      </c>
      <c r="S6999" s="25">
        <v>888.3</v>
      </c>
      <c r="AMG6999"/>
      <c r="AMH6999"/>
      <c r="AMI6999"/>
      <c r="AMJ6999"/>
    </row>
    <row r="7000" spans="1:1024" s="2" customFormat="1" ht="25.5" x14ac:dyDescent="0.25">
      <c r="A7000" s="10" t="s">
        <v>1462</v>
      </c>
      <c r="B7000" s="81">
        <v>11271</v>
      </c>
      <c r="C7000" s="10">
        <f>VLOOKUP(B7000,[1]Planilha8!$X$4:$Y$6629,2,0)</f>
        <v>822576</v>
      </c>
      <c r="D7000" s="27" t="s">
        <v>1801</v>
      </c>
      <c r="E7000" s="12" t="str">
        <f>VLOOKUP(B7000,[1]Planilha8!$X$4:$Z$6629,3,0)</f>
        <v>CEAD</v>
      </c>
      <c r="F7000" s="12" t="str">
        <f>VLOOKUP(B7000,[1]Planilha8!$X$4:$AD$6629,7,0)</f>
        <v>BOM</v>
      </c>
      <c r="G7000" s="82">
        <v>43284</v>
      </c>
      <c r="H7000" s="83">
        <v>940</v>
      </c>
      <c r="I7000" s="15" t="s">
        <v>22</v>
      </c>
      <c r="J7000" s="84" t="s">
        <v>1747</v>
      </c>
      <c r="K7000" s="85">
        <v>2428</v>
      </c>
      <c r="L7000" s="86">
        <v>2018002218</v>
      </c>
      <c r="M7000" s="59">
        <v>43465</v>
      </c>
      <c r="N7000" s="60">
        <v>43.0833333333333</v>
      </c>
      <c r="O7000" s="87">
        <v>0.11</v>
      </c>
      <c r="P7000" s="88">
        <v>9.1666666666666702E-3</v>
      </c>
      <c r="Q7000" s="63">
        <v>8.6166666666666707</v>
      </c>
      <c r="R7000" s="64">
        <v>51.7</v>
      </c>
      <c r="S7000" s="25">
        <v>888.3</v>
      </c>
      <c r="AMG7000"/>
      <c r="AMH7000"/>
      <c r="AMI7000"/>
      <c r="AMJ7000"/>
    </row>
    <row r="7001" spans="1:1024" s="2" customFormat="1" ht="25.5" x14ac:dyDescent="0.25">
      <c r="A7001" s="10" t="s">
        <v>1462</v>
      </c>
      <c r="B7001" s="81">
        <v>11272</v>
      </c>
      <c r="C7001" s="10">
        <f>VLOOKUP(B7001,[1]Planilha8!$X$4:$Y$6629,2,0)</f>
        <v>822577</v>
      </c>
      <c r="D7001" s="27" t="s">
        <v>1802</v>
      </c>
      <c r="E7001" s="12" t="str">
        <f>VLOOKUP(B7001,[1]Planilha8!$X$4:$Z$6629,3,0)</f>
        <v>CEAD</v>
      </c>
      <c r="F7001" s="12" t="str">
        <f>VLOOKUP(B7001,[1]Planilha8!$X$4:$AD$6629,7,0)</f>
        <v>BOM</v>
      </c>
      <c r="G7001" s="82">
        <v>43284</v>
      </c>
      <c r="H7001" s="83">
        <v>510</v>
      </c>
      <c r="I7001" s="15" t="s">
        <v>22</v>
      </c>
      <c r="J7001" s="84" t="s">
        <v>1747</v>
      </c>
      <c r="K7001" s="85">
        <v>2428</v>
      </c>
      <c r="L7001" s="86">
        <v>2018002218</v>
      </c>
      <c r="M7001" s="59">
        <v>43465</v>
      </c>
      <c r="N7001" s="60">
        <v>23.375</v>
      </c>
      <c r="O7001" s="87">
        <v>0.11</v>
      </c>
      <c r="P7001" s="88">
        <v>9.1666666666666702E-3</v>
      </c>
      <c r="Q7001" s="63">
        <v>4.6749999999999998</v>
      </c>
      <c r="R7001" s="64">
        <v>28.05</v>
      </c>
      <c r="S7001" s="25">
        <v>481.95</v>
      </c>
      <c r="AMG7001"/>
      <c r="AMH7001"/>
      <c r="AMI7001"/>
      <c r="AMJ7001"/>
    </row>
    <row r="7002" spans="1:1024" s="2" customFormat="1" ht="25.5" x14ac:dyDescent="0.25">
      <c r="A7002" s="10" t="s">
        <v>1462</v>
      </c>
      <c r="B7002" s="81">
        <v>11273</v>
      </c>
      <c r="C7002" s="10">
        <f>VLOOKUP(B7002,[1]Planilha8!$X$4:$Y$6629,2,0)</f>
        <v>822578</v>
      </c>
      <c r="D7002" s="27" t="s">
        <v>1802</v>
      </c>
      <c r="E7002" s="12" t="str">
        <f>VLOOKUP(B7002,[1]Planilha8!$X$4:$Z$6629,3,0)</f>
        <v>CEAD</v>
      </c>
      <c r="F7002" s="12" t="str">
        <f>VLOOKUP(B7002,[1]Planilha8!$X$4:$AD$6629,7,0)</f>
        <v>BOM</v>
      </c>
      <c r="G7002" s="82">
        <v>43284</v>
      </c>
      <c r="H7002" s="83">
        <v>510</v>
      </c>
      <c r="I7002" s="15" t="s">
        <v>22</v>
      </c>
      <c r="J7002" s="84" t="s">
        <v>1747</v>
      </c>
      <c r="K7002" s="85">
        <v>2428</v>
      </c>
      <c r="L7002" s="86">
        <v>2018002218</v>
      </c>
      <c r="M7002" s="59">
        <v>43465</v>
      </c>
      <c r="N7002" s="60">
        <v>23.375</v>
      </c>
      <c r="O7002" s="87">
        <v>0.11</v>
      </c>
      <c r="P7002" s="88">
        <v>9.1666666666666702E-3</v>
      </c>
      <c r="Q7002" s="63">
        <v>4.6749999999999998</v>
      </c>
      <c r="R7002" s="64">
        <v>28.05</v>
      </c>
      <c r="S7002" s="25">
        <v>481.95</v>
      </c>
      <c r="AMG7002"/>
      <c r="AMH7002"/>
      <c r="AMI7002"/>
      <c r="AMJ7002"/>
    </row>
    <row r="7003" spans="1:1024" s="2" customFormat="1" ht="25.5" x14ac:dyDescent="0.25">
      <c r="A7003" s="10" t="s">
        <v>1462</v>
      </c>
      <c r="B7003" s="81">
        <v>11274</v>
      </c>
      <c r="C7003" s="10">
        <f>VLOOKUP(B7003,[1]Planilha8!$X$4:$Y$6629,2,0)</f>
        <v>822579</v>
      </c>
      <c r="D7003" s="27" t="s">
        <v>1802</v>
      </c>
      <c r="E7003" s="12" t="str">
        <f>VLOOKUP(B7003,[1]Planilha8!$X$4:$Z$6629,3,0)</f>
        <v>CEAD</v>
      </c>
      <c r="F7003" s="12" t="str">
        <f>VLOOKUP(B7003,[1]Planilha8!$X$4:$AD$6629,7,0)</f>
        <v>BOM</v>
      </c>
      <c r="G7003" s="82">
        <v>43284</v>
      </c>
      <c r="H7003" s="83">
        <v>510</v>
      </c>
      <c r="I7003" s="15" t="s">
        <v>22</v>
      </c>
      <c r="J7003" s="84" t="s">
        <v>1747</v>
      </c>
      <c r="K7003" s="85">
        <v>2428</v>
      </c>
      <c r="L7003" s="86">
        <v>2018002218</v>
      </c>
      <c r="M7003" s="59">
        <v>43465</v>
      </c>
      <c r="N7003" s="60">
        <v>23.375</v>
      </c>
      <c r="O7003" s="87">
        <v>0.11</v>
      </c>
      <c r="P7003" s="88">
        <v>9.1666666666666702E-3</v>
      </c>
      <c r="Q7003" s="63">
        <v>4.6749999999999998</v>
      </c>
      <c r="R7003" s="64">
        <v>28.05</v>
      </c>
      <c r="S7003" s="25">
        <v>481.95</v>
      </c>
      <c r="AMG7003"/>
      <c r="AMH7003"/>
      <c r="AMI7003"/>
      <c r="AMJ7003"/>
    </row>
    <row r="7004" spans="1:1024" s="2" customFormat="1" ht="25.5" x14ac:dyDescent="0.25">
      <c r="A7004" s="10" t="s">
        <v>1462</v>
      </c>
      <c r="B7004" s="81">
        <v>11275</v>
      </c>
      <c r="C7004" s="10">
        <f>VLOOKUP(B7004,[1]Planilha8!$X$4:$Y$6629,2,0)</f>
        <v>822580</v>
      </c>
      <c r="D7004" s="27" t="s">
        <v>1802</v>
      </c>
      <c r="E7004" s="12" t="str">
        <f>VLOOKUP(B7004,[1]Planilha8!$X$4:$Z$6629,3,0)</f>
        <v>CEAD</v>
      </c>
      <c r="F7004" s="12" t="str">
        <f>VLOOKUP(B7004,[1]Planilha8!$X$4:$AD$6629,7,0)</f>
        <v>BOM</v>
      </c>
      <c r="G7004" s="82">
        <v>43284</v>
      </c>
      <c r="H7004" s="83">
        <v>510</v>
      </c>
      <c r="I7004" s="15" t="s">
        <v>22</v>
      </c>
      <c r="J7004" s="84" t="s">
        <v>1747</v>
      </c>
      <c r="K7004" s="85">
        <v>2428</v>
      </c>
      <c r="L7004" s="86">
        <v>2018002218</v>
      </c>
      <c r="M7004" s="59">
        <v>43465</v>
      </c>
      <c r="N7004" s="60">
        <v>23.375</v>
      </c>
      <c r="O7004" s="87">
        <v>0.11</v>
      </c>
      <c r="P7004" s="88">
        <v>9.1666666666666702E-3</v>
      </c>
      <c r="Q7004" s="63">
        <v>4.6749999999999998</v>
      </c>
      <c r="R7004" s="64">
        <v>28.05</v>
      </c>
      <c r="S7004" s="25">
        <v>481.95</v>
      </c>
      <c r="AMG7004"/>
      <c r="AMH7004"/>
      <c r="AMI7004"/>
      <c r="AMJ7004"/>
    </row>
    <row r="7005" spans="1:1024" s="2" customFormat="1" ht="25.5" x14ac:dyDescent="0.25">
      <c r="A7005" s="10" t="s">
        <v>1462</v>
      </c>
      <c r="B7005" s="81">
        <v>11276</v>
      </c>
      <c r="C7005" s="10">
        <f>VLOOKUP(B7005,[1]Planilha8!$X$4:$Y$6629,2,0)</f>
        <v>822581</v>
      </c>
      <c r="D7005" s="27" t="s">
        <v>1802</v>
      </c>
      <c r="E7005" s="12" t="str">
        <f>VLOOKUP(B7005,[1]Planilha8!$X$4:$Z$6629,3,0)</f>
        <v>CEAD</v>
      </c>
      <c r="F7005" s="12" t="str">
        <f>VLOOKUP(B7005,[1]Planilha8!$X$4:$AD$6629,7,0)</f>
        <v>BOM</v>
      </c>
      <c r="G7005" s="82">
        <v>43284</v>
      </c>
      <c r="H7005" s="83">
        <v>510</v>
      </c>
      <c r="I7005" s="15" t="s">
        <v>22</v>
      </c>
      <c r="J7005" s="84" t="s">
        <v>1747</v>
      </c>
      <c r="K7005" s="85">
        <v>2428</v>
      </c>
      <c r="L7005" s="86">
        <v>2018002218</v>
      </c>
      <c r="M7005" s="59">
        <v>43465</v>
      </c>
      <c r="N7005" s="60">
        <v>23.375</v>
      </c>
      <c r="O7005" s="87">
        <v>0.11</v>
      </c>
      <c r="P7005" s="88">
        <v>9.1666666666666702E-3</v>
      </c>
      <c r="Q7005" s="63">
        <v>4.6749999999999998</v>
      </c>
      <c r="R7005" s="64">
        <v>28.05</v>
      </c>
      <c r="S7005" s="25">
        <v>481.95</v>
      </c>
      <c r="AMG7005"/>
      <c r="AMH7005"/>
      <c r="AMI7005"/>
      <c r="AMJ7005"/>
    </row>
    <row r="7006" spans="1:1024" s="2" customFormat="1" ht="38.25" x14ac:dyDescent="0.25">
      <c r="A7006" s="10" t="s">
        <v>1462</v>
      </c>
      <c r="B7006" s="81">
        <v>11277</v>
      </c>
      <c r="C7006" s="10">
        <f>VLOOKUP(B7006,[1]Planilha8!$X$4:$Y$6629,2,0)</f>
        <v>822582</v>
      </c>
      <c r="D7006" s="27" t="s">
        <v>1803</v>
      </c>
      <c r="E7006" s="12" t="str">
        <f>VLOOKUP(B7006,[1]Planilha8!$X$4:$Z$6629,3,0)</f>
        <v>CEAD</v>
      </c>
      <c r="F7006" s="12" t="str">
        <f>VLOOKUP(B7006,[1]Planilha8!$X$4:$AD$6629,7,0)</f>
        <v>BOM</v>
      </c>
      <c r="G7006" s="82">
        <v>43284</v>
      </c>
      <c r="H7006" s="83">
        <v>1060</v>
      </c>
      <c r="I7006" s="15" t="s">
        <v>22</v>
      </c>
      <c r="J7006" s="84" t="s">
        <v>1747</v>
      </c>
      <c r="K7006" s="85">
        <v>2428</v>
      </c>
      <c r="L7006" s="86">
        <v>2018002218</v>
      </c>
      <c r="M7006" s="59">
        <v>43465</v>
      </c>
      <c r="N7006" s="60">
        <v>48.5833333333333</v>
      </c>
      <c r="O7006" s="87">
        <v>0.11</v>
      </c>
      <c r="P7006" s="88">
        <v>9.1666666666666702E-3</v>
      </c>
      <c r="Q7006" s="63">
        <v>9.7166666666666703</v>
      </c>
      <c r="R7006" s="64">
        <v>58.3</v>
      </c>
      <c r="S7006" s="25">
        <v>1001.7</v>
      </c>
      <c r="AMG7006"/>
      <c r="AMH7006"/>
      <c r="AMI7006"/>
      <c r="AMJ7006"/>
    </row>
    <row r="7007" spans="1:1024" s="2" customFormat="1" ht="38.25" x14ac:dyDescent="0.25">
      <c r="A7007" s="10" t="s">
        <v>1462</v>
      </c>
      <c r="B7007" s="81">
        <v>11278</v>
      </c>
      <c r="C7007" s="10">
        <f>VLOOKUP(B7007,[1]Planilha8!$X$4:$Y$6629,2,0)</f>
        <v>822583</v>
      </c>
      <c r="D7007" s="27" t="s">
        <v>1803</v>
      </c>
      <c r="E7007" s="12" t="str">
        <f>VLOOKUP(B7007,[1]Planilha8!$X$4:$Z$6629,3,0)</f>
        <v>CEAD</v>
      </c>
      <c r="F7007" s="12" t="str">
        <f>VLOOKUP(B7007,[1]Planilha8!$X$4:$AD$6629,7,0)</f>
        <v>BOM</v>
      </c>
      <c r="G7007" s="82">
        <v>43284</v>
      </c>
      <c r="H7007" s="83">
        <v>1060</v>
      </c>
      <c r="I7007" s="15" t="s">
        <v>22</v>
      </c>
      <c r="J7007" s="84" t="s">
        <v>1747</v>
      </c>
      <c r="K7007" s="85">
        <v>2428</v>
      </c>
      <c r="L7007" s="86">
        <v>2018002218</v>
      </c>
      <c r="M7007" s="59">
        <v>43465</v>
      </c>
      <c r="N7007" s="60">
        <v>48.5833333333333</v>
      </c>
      <c r="O7007" s="87">
        <v>0.11</v>
      </c>
      <c r="P7007" s="88">
        <v>9.1666666666666702E-3</v>
      </c>
      <c r="Q7007" s="63">
        <v>9.7166666666666703</v>
      </c>
      <c r="R7007" s="64">
        <v>58.3</v>
      </c>
      <c r="S7007" s="25">
        <v>1001.7</v>
      </c>
      <c r="AMG7007"/>
      <c r="AMH7007"/>
      <c r="AMI7007"/>
      <c r="AMJ7007"/>
    </row>
    <row r="7008" spans="1:1024" s="2" customFormat="1" ht="38.25" x14ac:dyDescent="0.25">
      <c r="A7008" s="10" t="s">
        <v>1462</v>
      </c>
      <c r="B7008" s="81">
        <v>11279</v>
      </c>
      <c r="C7008" s="10">
        <f>VLOOKUP(B7008,[1]Planilha8!$X$4:$Y$6629,2,0)</f>
        <v>822584</v>
      </c>
      <c r="D7008" s="27" t="s">
        <v>1803</v>
      </c>
      <c r="E7008" s="12" t="str">
        <f>VLOOKUP(B7008,[1]Planilha8!$X$4:$Z$6629,3,0)</f>
        <v>CEAD</v>
      </c>
      <c r="F7008" s="12" t="str">
        <f>VLOOKUP(B7008,[1]Planilha8!$X$4:$AD$6629,7,0)</f>
        <v>BOM</v>
      </c>
      <c r="G7008" s="82">
        <v>43284</v>
      </c>
      <c r="H7008" s="83">
        <v>1060</v>
      </c>
      <c r="I7008" s="15" t="s">
        <v>22</v>
      </c>
      <c r="J7008" s="84" t="s">
        <v>1747</v>
      </c>
      <c r="K7008" s="85">
        <v>2428</v>
      </c>
      <c r="L7008" s="86">
        <v>2018002218</v>
      </c>
      <c r="M7008" s="59">
        <v>43465</v>
      </c>
      <c r="N7008" s="60">
        <v>48.5833333333333</v>
      </c>
      <c r="O7008" s="87">
        <v>0.11</v>
      </c>
      <c r="P7008" s="88">
        <v>9.1666666666666702E-3</v>
      </c>
      <c r="Q7008" s="63">
        <v>9.7166666666666703</v>
      </c>
      <c r="R7008" s="64">
        <v>58.3</v>
      </c>
      <c r="S7008" s="25">
        <v>1001.7</v>
      </c>
      <c r="AMG7008"/>
      <c r="AMH7008"/>
      <c r="AMI7008"/>
      <c r="AMJ7008"/>
    </row>
    <row r="7009" spans="1:1024" s="2" customFormat="1" ht="38.25" x14ac:dyDescent="0.25">
      <c r="A7009" s="10" t="s">
        <v>1462</v>
      </c>
      <c r="B7009" s="81">
        <v>11280</v>
      </c>
      <c r="C7009" s="10">
        <f>VLOOKUP(B7009,[1]Planilha8!$X$4:$Y$6629,2,0)</f>
        <v>822585</v>
      </c>
      <c r="D7009" s="27" t="s">
        <v>1803</v>
      </c>
      <c r="E7009" s="12" t="str">
        <f>VLOOKUP(B7009,[1]Planilha8!$X$4:$Z$6629,3,0)</f>
        <v>CEAD</v>
      </c>
      <c r="F7009" s="12" t="str">
        <f>VLOOKUP(B7009,[1]Planilha8!$X$4:$AD$6629,7,0)</f>
        <v>BOM</v>
      </c>
      <c r="G7009" s="82">
        <v>43284</v>
      </c>
      <c r="H7009" s="83">
        <v>1060</v>
      </c>
      <c r="I7009" s="15" t="s">
        <v>22</v>
      </c>
      <c r="J7009" s="84" t="s">
        <v>1747</v>
      </c>
      <c r="K7009" s="85">
        <v>2428</v>
      </c>
      <c r="L7009" s="86">
        <v>2018002218</v>
      </c>
      <c r="M7009" s="59">
        <v>43465</v>
      </c>
      <c r="N7009" s="60">
        <v>44.1666666666667</v>
      </c>
      <c r="O7009" s="87">
        <v>0.1</v>
      </c>
      <c r="P7009" s="88">
        <v>8.3333333333333297E-3</v>
      </c>
      <c r="Q7009" s="63">
        <v>8.8333333333333304</v>
      </c>
      <c r="R7009" s="64">
        <v>53</v>
      </c>
      <c r="S7009" s="25">
        <v>1007</v>
      </c>
      <c r="AMG7009"/>
      <c r="AMH7009"/>
      <c r="AMI7009"/>
      <c r="AMJ7009"/>
    </row>
    <row r="7010" spans="1:1024" s="2" customFormat="1" ht="38.25" x14ac:dyDescent="0.25">
      <c r="A7010" s="10" t="s">
        <v>1462</v>
      </c>
      <c r="B7010" s="81">
        <v>11281</v>
      </c>
      <c r="C7010" s="10">
        <f>VLOOKUP(B7010,[1]Planilha8!$X$4:$Y$6629,2,0)</f>
        <v>822586</v>
      </c>
      <c r="D7010" s="27" t="s">
        <v>1803</v>
      </c>
      <c r="E7010" s="12" t="str">
        <f>VLOOKUP(B7010,[1]Planilha8!$X$4:$Z$6629,3,0)</f>
        <v>CEAD</v>
      </c>
      <c r="F7010" s="12" t="str">
        <f>VLOOKUP(B7010,[1]Planilha8!$X$4:$AD$6629,7,0)</f>
        <v>BOM</v>
      </c>
      <c r="G7010" s="82">
        <v>43284</v>
      </c>
      <c r="H7010" s="83">
        <v>1060</v>
      </c>
      <c r="I7010" s="15" t="s">
        <v>22</v>
      </c>
      <c r="J7010" s="84" t="s">
        <v>1747</v>
      </c>
      <c r="K7010" s="85">
        <v>2428</v>
      </c>
      <c r="L7010" s="86">
        <v>2018002218</v>
      </c>
      <c r="M7010" s="59">
        <v>43465</v>
      </c>
      <c r="N7010" s="60">
        <v>44.1666666666667</v>
      </c>
      <c r="O7010" s="87">
        <v>0.1</v>
      </c>
      <c r="P7010" s="88">
        <v>8.3333333333333297E-3</v>
      </c>
      <c r="Q7010" s="63">
        <v>8.8333333333333304</v>
      </c>
      <c r="R7010" s="64">
        <v>53</v>
      </c>
      <c r="S7010" s="25">
        <v>1007</v>
      </c>
      <c r="AMG7010"/>
      <c r="AMH7010"/>
      <c r="AMI7010"/>
      <c r="AMJ7010"/>
    </row>
    <row r="7011" spans="1:1024" s="2" customFormat="1" ht="38.25" x14ac:dyDescent="0.25">
      <c r="A7011" s="10" t="s">
        <v>1462</v>
      </c>
      <c r="B7011" s="81">
        <v>11282</v>
      </c>
      <c r="C7011" s="10">
        <f>VLOOKUP(B7011,[1]Planilha8!$X$4:$Y$6629,2,0)</f>
        <v>822587</v>
      </c>
      <c r="D7011" s="27" t="s">
        <v>1803</v>
      </c>
      <c r="E7011" s="12" t="str">
        <f>VLOOKUP(B7011,[1]Planilha8!$X$4:$Z$6629,3,0)</f>
        <v>CEAD</v>
      </c>
      <c r="F7011" s="12" t="str">
        <f>VLOOKUP(B7011,[1]Planilha8!$X$4:$AD$6629,7,0)</f>
        <v>BOM</v>
      </c>
      <c r="G7011" s="82">
        <v>43284</v>
      </c>
      <c r="H7011" s="83">
        <v>1060</v>
      </c>
      <c r="I7011" s="15" t="s">
        <v>22</v>
      </c>
      <c r="J7011" s="84" t="s">
        <v>1747</v>
      </c>
      <c r="K7011" s="85">
        <v>2428</v>
      </c>
      <c r="L7011" s="86">
        <v>2018002218</v>
      </c>
      <c r="M7011" s="59">
        <v>43465</v>
      </c>
      <c r="N7011" s="60">
        <v>44.1666666666667</v>
      </c>
      <c r="O7011" s="87">
        <v>0.1</v>
      </c>
      <c r="P7011" s="88">
        <v>8.3333333333333297E-3</v>
      </c>
      <c r="Q7011" s="63">
        <v>8.8333333333333304</v>
      </c>
      <c r="R7011" s="64">
        <v>53</v>
      </c>
      <c r="S7011" s="25">
        <v>1007</v>
      </c>
      <c r="AMG7011"/>
      <c r="AMH7011"/>
      <c r="AMI7011"/>
      <c r="AMJ7011"/>
    </row>
    <row r="7012" spans="1:1024" s="2" customFormat="1" ht="38.25" x14ac:dyDescent="0.25">
      <c r="A7012" s="10" t="s">
        <v>1462</v>
      </c>
      <c r="B7012" s="81">
        <v>11283</v>
      </c>
      <c r="C7012" s="10">
        <f>VLOOKUP(B7012,[1]Planilha8!$X$4:$Y$6629,2,0)</f>
        <v>822588</v>
      </c>
      <c r="D7012" s="27" t="s">
        <v>1803</v>
      </c>
      <c r="E7012" s="12" t="str">
        <f>VLOOKUP(B7012,[1]Planilha8!$X$4:$Z$6629,3,0)</f>
        <v>CEAD</v>
      </c>
      <c r="F7012" s="12" t="str">
        <f>VLOOKUP(B7012,[1]Planilha8!$X$4:$AD$6629,7,0)</f>
        <v>BOM</v>
      </c>
      <c r="G7012" s="82">
        <v>43284</v>
      </c>
      <c r="H7012" s="83">
        <v>1060</v>
      </c>
      <c r="I7012" s="15" t="s">
        <v>22</v>
      </c>
      <c r="J7012" s="84" t="s">
        <v>1747</v>
      </c>
      <c r="K7012" s="85">
        <v>2428</v>
      </c>
      <c r="L7012" s="86">
        <v>2018002218</v>
      </c>
      <c r="M7012" s="59">
        <v>43465</v>
      </c>
      <c r="N7012" s="60">
        <v>44.1666666666667</v>
      </c>
      <c r="O7012" s="87">
        <v>0.1</v>
      </c>
      <c r="P7012" s="88">
        <v>8.3333333333333297E-3</v>
      </c>
      <c r="Q7012" s="63">
        <v>8.8333333333333304</v>
      </c>
      <c r="R7012" s="64">
        <v>53</v>
      </c>
      <c r="S7012" s="25">
        <v>1007</v>
      </c>
      <c r="AMG7012"/>
      <c r="AMH7012"/>
      <c r="AMI7012"/>
      <c r="AMJ7012"/>
    </row>
    <row r="7013" spans="1:1024" s="2" customFormat="1" ht="38.25" x14ac:dyDescent="0.25">
      <c r="A7013" s="10" t="s">
        <v>1462</v>
      </c>
      <c r="B7013" s="81">
        <v>11284</v>
      </c>
      <c r="C7013" s="10">
        <f>VLOOKUP(B7013,[1]Planilha8!$X$4:$Y$6629,2,0)</f>
        <v>822589</v>
      </c>
      <c r="D7013" s="27" t="s">
        <v>1803</v>
      </c>
      <c r="E7013" s="12" t="str">
        <f>VLOOKUP(B7013,[1]Planilha8!$X$4:$Z$6629,3,0)</f>
        <v>CEAD</v>
      </c>
      <c r="F7013" s="12" t="str">
        <f>VLOOKUP(B7013,[1]Planilha8!$X$4:$AD$6629,7,0)</f>
        <v>BOM</v>
      </c>
      <c r="G7013" s="82">
        <v>43284</v>
      </c>
      <c r="H7013" s="83">
        <v>1060</v>
      </c>
      <c r="I7013" s="15" t="s">
        <v>22</v>
      </c>
      <c r="J7013" s="84" t="s">
        <v>1747</v>
      </c>
      <c r="K7013" s="85">
        <v>2428</v>
      </c>
      <c r="L7013" s="86">
        <v>2018002218</v>
      </c>
      <c r="M7013" s="59">
        <v>43465</v>
      </c>
      <c r="N7013" s="60">
        <v>44.1666666666667</v>
      </c>
      <c r="O7013" s="87">
        <v>0.1</v>
      </c>
      <c r="P7013" s="88">
        <v>8.3333333333333297E-3</v>
      </c>
      <c r="Q7013" s="63">
        <v>8.8333333333333304</v>
      </c>
      <c r="R7013" s="64">
        <v>53</v>
      </c>
      <c r="S7013" s="25">
        <v>1007</v>
      </c>
      <c r="AMG7013"/>
      <c r="AMH7013"/>
      <c r="AMI7013"/>
      <c r="AMJ7013"/>
    </row>
    <row r="7014" spans="1:1024" s="2" customFormat="1" ht="38.25" x14ac:dyDescent="0.25">
      <c r="A7014" s="10" t="s">
        <v>1462</v>
      </c>
      <c r="B7014" s="81">
        <v>11285</v>
      </c>
      <c r="C7014" s="10">
        <f>VLOOKUP(B7014,[1]Planilha8!$X$4:$Y$6629,2,0)</f>
        <v>822590</v>
      </c>
      <c r="D7014" s="27" t="s">
        <v>1804</v>
      </c>
      <c r="E7014" s="12" t="str">
        <f>VLOOKUP(B7014,[1]Planilha8!$X$4:$Z$6629,3,0)</f>
        <v>CEAD</v>
      </c>
      <c r="F7014" s="12" t="str">
        <f>VLOOKUP(B7014,[1]Planilha8!$X$4:$AD$6629,7,0)</f>
        <v>BOM</v>
      </c>
      <c r="G7014" s="82">
        <v>43284</v>
      </c>
      <c r="H7014" s="83">
        <v>700</v>
      </c>
      <c r="I7014" s="15" t="s">
        <v>22</v>
      </c>
      <c r="J7014" s="84" t="s">
        <v>1747</v>
      </c>
      <c r="K7014" s="85">
        <v>2428</v>
      </c>
      <c r="L7014" s="86">
        <v>2018002218</v>
      </c>
      <c r="M7014" s="59">
        <v>43465</v>
      </c>
      <c r="N7014" s="60">
        <v>29.1666666666667</v>
      </c>
      <c r="O7014" s="87">
        <v>0.1</v>
      </c>
      <c r="P7014" s="88">
        <v>8.3333333333333297E-3</v>
      </c>
      <c r="Q7014" s="63">
        <v>5.8333333333333304</v>
      </c>
      <c r="R7014" s="64">
        <v>35</v>
      </c>
      <c r="S7014" s="25">
        <v>665</v>
      </c>
      <c r="AMG7014"/>
      <c r="AMH7014"/>
      <c r="AMI7014"/>
      <c r="AMJ7014"/>
    </row>
    <row r="7015" spans="1:1024" s="2" customFormat="1" ht="38.25" x14ac:dyDescent="0.25">
      <c r="A7015" s="10" t="s">
        <v>1462</v>
      </c>
      <c r="B7015" s="81">
        <v>11286</v>
      </c>
      <c r="C7015" s="10">
        <f>VLOOKUP(B7015,[1]Planilha8!$X$4:$Y$6629,2,0)</f>
        <v>822591</v>
      </c>
      <c r="D7015" s="27" t="s">
        <v>1804</v>
      </c>
      <c r="E7015" s="12" t="str">
        <f>VLOOKUP(B7015,[1]Planilha8!$X$4:$Z$6629,3,0)</f>
        <v>CEAD</v>
      </c>
      <c r="F7015" s="12" t="str">
        <f>VLOOKUP(B7015,[1]Planilha8!$X$4:$AD$6629,7,0)</f>
        <v>BOM</v>
      </c>
      <c r="G7015" s="82">
        <v>43284</v>
      </c>
      <c r="H7015" s="83">
        <v>700</v>
      </c>
      <c r="I7015" s="15" t="s">
        <v>22</v>
      </c>
      <c r="J7015" s="84" t="s">
        <v>1747</v>
      </c>
      <c r="K7015" s="85">
        <v>2428</v>
      </c>
      <c r="L7015" s="86">
        <v>2018002218</v>
      </c>
      <c r="M7015" s="59">
        <v>43465</v>
      </c>
      <c r="N7015" s="60">
        <v>29.1666666666667</v>
      </c>
      <c r="O7015" s="87">
        <v>0.1</v>
      </c>
      <c r="P7015" s="88">
        <v>8.3333333333333297E-3</v>
      </c>
      <c r="Q7015" s="63">
        <v>5.8333333333333304</v>
      </c>
      <c r="R7015" s="64">
        <v>35</v>
      </c>
      <c r="S7015" s="25">
        <v>665</v>
      </c>
      <c r="AMG7015"/>
      <c r="AMH7015"/>
      <c r="AMI7015"/>
      <c r="AMJ7015"/>
    </row>
    <row r="7016" spans="1:1024" s="2" customFormat="1" ht="38.25" x14ac:dyDescent="0.25">
      <c r="A7016" s="10" t="s">
        <v>1462</v>
      </c>
      <c r="B7016" s="81">
        <v>11287</v>
      </c>
      <c r="C7016" s="10">
        <f>VLOOKUP(B7016,[1]Planilha8!$X$4:$Y$6629,2,0)</f>
        <v>822592</v>
      </c>
      <c r="D7016" s="27" t="s">
        <v>1804</v>
      </c>
      <c r="E7016" s="12" t="str">
        <f>VLOOKUP(B7016,[1]Planilha8!$X$4:$Z$6629,3,0)</f>
        <v>CEAD</v>
      </c>
      <c r="F7016" s="12" t="str">
        <f>VLOOKUP(B7016,[1]Planilha8!$X$4:$AD$6629,7,0)</f>
        <v>BOM</v>
      </c>
      <c r="G7016" s="82">
        <v>43284</v>
      </c>
      <c r="H7016" s="83">
        <v>700</v>
      </c>
      <c r="I7016" s="15" t="s">
        <v>22</v>
      </c>
      <c r="J7016" s="84" t="s">
        <v>1747</v>
      </c>
      <c r="K7016" s="85">
        <v>2428</v>
      </c>
      <c r="L7016" s="86">
        <v>2018002218</v>
      </c>
      <c r="M7016" s="59">
        <v>43465</v>
      </c>
      <c r="N7016" s="60">
        <v>29.1666666666667</v>
      </c>
      <c r="O7016" s="87">
        <v>0.1</v>
      </c>
      <c r="P7016" s="88">
        <v>8.3333333333333297E-3</v>
      </c>
      <c r="Q7016" s="63">
        <v>5.8333333333333304</v>
      </c>
      <c r="R7016" s="64">
        <v>35</v>
      </c>
      <c r="S7016" s="25">
        <v>665</v>
      </c>
      <c r="AMG7016"/>
      <c r="AMH7016"/>
      <c r="AMI7016"/>
      <c r="AMJ7016"/>
    </row>
    <row r="7017" spans="1:1024" s="2" customFormat="1" ht="38.25" x14ac:dyDescent="0.25">
      <c r="A7017" s="10" t="s">
        <v>1462</v>
      </c>
      <c r="B7017" s="81">
        <v>11288</v>
      </c>
      <c r="C7017" s="10">
        <f>VLOOKUP(B7017,[1]Planilha8!$X$4:$Y$6629,2,0)</f>
        <v>822593</v>
      </c>
      <c r="D7017" s="27" t="s">
        <v>1804</v>
      </c>
      <c r="E7017" s="12" t="str">
        <f>VLOOKUP(B7017,[1]Planilha8!$X$4:$Z$6629,3,0)</f>
        <v>CEAD</v>
      </c>
      <c r="F7017" s="12" t="str">
        <f>VLOOKUP(B7017,[1]Planilha8!$X$4:$AD$6629,7,0)</f>
        <v>BOM</v>
      </c>
      <c r="G7017" s="82">
        <v>43284</v>
      </c>
      <c r="H7017" s="83">
        <v>700</v>
      </c>
      <c r="I7017" s="15" t="s">
        <v>22</v>
      </c>
      <c r="J7017" s="84" t="s">
        <v>1747</v>
      </c>
      <c r="K7017" s="85">
        <v>2428</v>
      </c>
      <c r="L7017" s="86">
        <v>2018002218</v>
      </c>
      <c r="M7017" s="59">
        <v>43465</v>
      </c>
      <c r="N7017" s="60">
        <v>29.1666666666667</v>
      </c>
      <c r="O7017" s="87">
        <v>0.1</v>
      </c>
      <c r="P7017" s="88">
        <v>8.3333333333333297E-3</v>
      </c>
      <c r="Q7017" s="63">
        <v>5.8333333333333304</v>
      </c>
      <c r="R7017" s="64">
        <v>35</v>
      </c>
      <c r="S7017" s="25">
        <v>665</v>
      </c>
      <c r="AMG7017"/>
      <c r="AMH7017"/>
      <c r="AMI7017"/>
      <c r="AMJ7017"/>
    </row>
    <row r="7018" spans="1:1024" s="2" customFormat="1" ht="38.25" x14ac:dyDescent="0.25">
      <c r="A7018" s="10" t="s">
        <v>1462</v>
      </c>
      <c r="B7018" s="81">
        <v>11289</v>
      </c>
      <c r="C7018" s="10">
        <f>VLOOKUP(B7018,[1]Planilha8!$X$4:$Y$6629,2,0)</f>
        <v>822594</v>
      </c>
      <c r="D7018" s="27" t="s">
        <v>1804</v>
      </c>
      <c r="E7018" s="12" t="str">
        <f>VLOOKUP(B7018,[1]Planilha8!$X$4:$Z$6629,3,0)</f>
        <v>REABILITAÇÃO CARDÍACA</v>
      </c>
      <c r="F7018" s="12" t="str">
        <f>VLOOKUP(B7018,[1]Planilha8!$X$4:$AD$6629,7,0)</f>
        <v>BOM</v>
      </c>
      <c r="G7018" s="82">
        <v>43284</v>
      </c>
      <c r="H7018" s="83">
        <v>700</v>
      </c>
      <c r="I7018" s="15" t="s">
        <v>22</v>
      </c>
      <c r="J7018" s="84" t="s">
        <v>1747</v>
      </c>
      <c r="K7018" s="85">
        <v>2428</v>
      </c>
      <c r="L7018" s="86">
        <v>2018002218</v>
      </c>
      <c r="M7018" s="59">
        <v>43465</v>
      </c>
      <c r="N7018" s="60">
        <v>29.1666666666667</v>
      </c>
      <c r="O7018" s="87">
        <v>0.1</v>
      </c>
      <c r="P7018" s="88">
        <v>8.3333333333333297E-3</v>
      </c>
      <c r="Q7018" s="63">
        <v>5.8333333333333304</v>
      </c>
      <c r="R7018" s="64">
        <v>35</v>
      </c>
      <c r="S7018" s="25">
        <v>665</v>
      </c>
      <c r="AMG7018"/>
      <c r="AMH7018"/>
      <c r="AMI7018"/>
      <c r="AMJ7018"/>
    </row>
    <row r="7019" spans="1:1024" s="2" customFormat="1" ht="38.25" x14ac:dyDescent="0.25">
      <c r="A7019" s="10" t="s">
        <v>1462</v>
      </c>
      <c r="B7019" s="81">
        <v>11290</v>
      </c>
      <c r="C7019" s="10">
        <f>VLOOKUP(B7019,[1]Planilha8!$X$4:$Y$6629,2,0)</f>
        <v>822595</v>
      </c>
      <c r="D7019" s="27" t="s">
        <v>1804</v>
      </c>
      <c r="E7019" s="12" t="str">
        <f>VLOOKUP(B7019,[1]Planilha8!$X$4:$Z$6629,3,0)</f>
        <v>REABILITAÇÃO CARDÍACA</v>
      </c>
      <c r="F7019" s="12" t="str">
        <f>VLOOKUP(B7019,[1]Planilha8!$X$4:$AD$6629,7,0)</f>
        <v>BOM</v>
      </c>
      <c r="G7019" s="82">
        <v>43284</v>
      </c>
      <c r="H7019" s="83">
        <v>700</v>
      </c>
      <c r="I7019" s="15" t="s">
        <v>22</v>
      </c>
      <c r="J7019" s="84" t="s">
        <v>1747</v>
      </c>
      <c r="K7019" s="85">
        <v>2428</v>
      </c>
      <c r="L7019" s="86">
        <v>2018002218</v>
      </c>
      <c r="M7019" s="59">
        <v>43465</v>
      </c>
      <c r="N7019" s="60">
        <v>29.1666666666667</v>
      </c>
      <c r="O7019" s="87">
        <v>0.1</v>
      </c>
      <c r="P7019" s="88">
        <v>8.3333333333333297E-3</v>
      </c>
      <c r="Q7019" s="63">
        <v>5.8333333333333304</v>
      </c>
      <c r="R7019" s="64">
        <v>35</v>
      </c>
      <c r="S7019" s="25">
        <v>665</v>
      </c>
      <c r="AMG7019"/>
      <c r="AMH7019"/>
      <c r="AMI7019"/>
      <c r="AMJ7019"/>
    </row>
    <row r="7020" spans="1:1024" s="2" customFormat="1" ht="38.25" x14ac:dyDescent="0.25">
      <c r="A7020" s="10" t="s">
        <v>1462</v>
      </c>
      <c r="B7020" s="81">
        <v>11291</v>
      </c>
      <c r="C7020" s="10">
        <f>VLOOKUP(B7020,[1]Planilha8!$X$4:$Y$6629,2,0)</f>
        <v>822596</v>
      </c>
      <c r="D7020" s="27" t="s">
        <v>1804</v>
      </c>
      <c r="E7020" s="12" t="str">
        <f>VLOOKUP(B7020,[1]Planilha8!$X$4:$Z$6629,3,0)</f>
        <v>CEAD</v>
      </c>
      <c r="F7020" s="12" t="str">
        <f>VLOOKUP(B7020,[1]Planilha8!$X$4:$AD$6629,7,0)</f>
        <v>BOM</v>
      </c>
      <c r="G7020" s="82">
        <v>43284</v>
      </c>
      <c r="H7020" s="83">
        <v>700</v>
      </c>
      <c r="I7020" s="15" t="s">
        <v>22</v>
      </c>
      <c r="J7020" s="84" t="s">
        <v>1747</v>
      </c>
      <c r="K7020" s="85">
        <v>2428</v>
      </c>
      <c r="L7020" s="86">
        <v>2018002218</v>
      </c>
      <c r="M7020" s="59">
        <v>43465</v>
      </c>
      <c r="N7020" s="60">
        <v>29.1666666666667</v>
      </c>
      <c r="O7020" s="87">
        <v>0.1</v>
      </c>
      <c r="P7020" s="88">
        <v>8.3333333333333297E-3</v>
      </c>
      <c r="Q7020" s="63">
        <v>5.8333333333333304</v>
      </c>
      <c r="R7020" s="64">
        <v>35</v>
      </c>
      <c r="S7020" s="25">
        <v>665</v>
      </c>
      <c r="AMG7020"/>
      <c r="AMH7020"/>
      <c r="AMI7020"/>
      <c r="AMJ7020"/>
    </row>
    <row r="7021" spans="1:1024" s="2" customFormat="1" ht="38.25" x14ac:dyDescent="0.25">
      <c r="A7021" s="10" t="s">
        <v>1462</v>
      </c>
      <c r="B7021" s="81">
        <v>11292</v>
      </c>
      <c r="C7021" s="10">
        <f>VLOOKUP(B7021,[1]Planilha8!$X$4:$Y$6629,2,0)</f>
        <v>822597</v>
      </c>
      <c r="D7021" s="27" t="s">
        <v>1804</v>
      </c>
      <c r="E7021" s="12" t="str">
        <f>VLOOKUP(B7021,[1]Planilha8!$X$4:$Z$6629,3,0)</f>
        <v>CEAD</v>
      </c>
      <c r="F7021" s="12" t="str">
        <f>VLOOKUP(B7021,[1]Planilha8!$X$4:$AD$6629,7,0)</f>
        <v>BOM</v>
      </c>
      <c r="G7021" s="82">
        <v>43284</v>
      </c>
      <c r="H7021" s="83">
        <v>700</v>
      </c>
      <c r="I7021" s="15" t="s">
        <v>22</v>
      </c>
      <c r="J7021" s="84" t="s">
        <v>1747</v>
      </c>
      <c r="K7021" s="85">
        <v>2428</v>
      </c>
      <c r="L7021" s="86">
        <v>2018002218</v>
      </c>
      <c r="M7021" s="59">
        <v>43465</v>
      </c>
      <c r="N7021" s="60">
        <v>29.1666666666667</v>
      </c>
      <c r="O7021" s="87">
        <v>0.1</v>
      </c>
      <c r="P7021" s="88">
        <v>8.3333333333333297E-3</v>
      </c>
      <c r="Q7021" s="63">
        <v>5.8333333333333304</v>
      </c>
      <c r="R7021" s="64">
        <v>35</v>
      </c>
      <c r="S7021" s="25">
        <v>665</v>
      </c>
      <c r="AMG7021"/>
      <c r="AMH7021"/>
      <c r="AMI7021"/>
      <c r="AMJ7021"/>
    </row>
    <row r="7022" spans="1:1024" s="2" customFormat="1" ht="38.25" x14ac:dyDescent="0.25">
      <c r="A7022" s="10" t="s">
        <v>1462</v>
      </c>
      <c r="B7022" s="81">
        <v>11443</v>
      </c>
      <c r="C7022" s="10">
        <f>VLOOKUP(B7022,[1]Planilha8!$X$4:$Y$6629,2,0)</f>
        <v>823767</v>
      </c>
      <c r="D7022" s="27" t="s">
        <v>1805</v>
      </c>
      <c r="E7022" s="12" t="str">
        <f>VLOOKUP(B7022,[1]Planilha8!$X$4:$Z$6629,3,0)</f>
        <v>CEAD</v>
      </c>
      <c r="F7022" s="12" t="str">
        <f>VLOOKUP(B7022,[1]Planilha8!$X$4:$AD$6629,7,0)</f>
        <v>BOM</v>
      </c>
      <c r="G7022" s="82">
        <v>43293</v>
      </c>
      <c r="H7022" s="83">
        <v>3690</v>
      </c>
      <c r="I7022" s="15" t="s">
        <v>22</v>
      </c>
      <c r="J7022" s="84" t="s">
        <v>985</v>
      </c>
      <c r="K7022" s="85">
        <v>27773</v>
      </c>
      <c r="L7022" s="86">
        <v>2018002309</v>
      </c>
      <c r="M7022" s="59">
        <v>43465</v>
      </c>
      <c r="N7022" s="60">
        <v>153.75</v>
      </c>
      <c r="O7022" s="87">
        <v>0.1</v>
      </c>
      <c r="P7022" s="88">
        <v>8.3333333333333297E-3</v>
      </c>
      <c r="Q7022" s="63">
        <v>30.75</v>
      </c>
      <c r="R7022" s="64">
        <v>184.5</v>
      </c>
      <c r="S7022" s="25">
        <v>3505.5</v>
      </c>
      <c r="AMG7022"/>
      <c r="AMH7022"/>
      <c r="AMI7022"/>
      <c r="AMJ7022"/>
    </row>
    <row r="7023" spans="1:1024" s="2" customFormat="1" ht="25.5" x14ac:dyDescent="0.25">
      <c r="A7023" s="10" t="s">
        <v>1462</v>
      </c>
      <c r="B7023" s="81">
        <v>11445</v>
      </c>
      <c r="C7023" s="10">
        <f>VLOOKUP(B7023,[1]Planilha8!$X$4:$Y$6629,2,0)</f>
        <v>823764</v>
      </c>
      <c r="D7023" s="27" t="s">
        <v>1806</v>
      </c>
      <c r="E7023" s="12" t="str">
        <f>VLOOKUP(B7023,[1]Planilha8!$X$4:$Z$6629,3,0)</f>
        <v>CEAD</v>
      </c>
      <c r="F7023" s="12" t="str">
        <f>VLOOKUP(B7023,[1]Planilha8!$X$4:$AD$6629,7,0)</f>
        <v>BOM</v>
      </c>
      <c r="G7023" s="82">
        <v>43293</v>
      </c>
      <c r="H7023" s="83">
        <v>667</v>
      </c>
      <c r="I7023" s="15" t="s">
        <v>22</v>
      </c>
      <c r="J7023" s="84" t="s">
        <v>985</v>
      </c>
      <c r="K7023" s="85">
        <v>21773</v>
      </c>
      <c r="L7023" s="86">
        <v>2018002309</v>
      </c>
      <c r="M7023" s="59">
        <v>43465</v>
      </c>
      <c r="N7023" s="60">
        <v>47.245833333333302</v>
      </c>
      <c r="O7023" s="87">
        <v>0.17</v>
      </c>
      <c r="P7023" s="88">
        <v>1.4166666666666701E-2</v>
      </c>
      <c r="Q7023" s="63">
        <v>9.4491666666666703</v>
      </c>
      <c r="R7023" s="64">
        <v>56.695</v>
      </c>
      <c r="S7023" s="25">
        <v>610.30499999999995</v>
      </c>
      <c r="AMG7023"/>
      <c r="AMH7023"/>
      <c r="AMI7023"/>
      <c r="AMJ7023"/>
    </row>
    <row r="7024" spans="1:1024" s="2" customFormat="1" ht="51" x14ac:dyDescent="0.25">
      <c r="A7024" s="10" t="s">
        <v>1462</v>
      </c>
      <c r="B7024" s="81">
        <v>11447</v>
      </c>
      <c r="C7024" s="10">
        <f>VLOOKUP(B7024,[1]Planilha8!$X$4:$Y$6629,2,0)</f>
        <v>821923</v>
      </c>
      <c r="D7024" s="27" t="s">
        <v>1807</v>
      </c>
      <c r="E7024" s="12" t="str">
        <f>VLOOKUP(B7024,[1]Planilha8!$X$4:$Z$6629,3,0)</f>
        <v>CEAD</v>
      </c>
      <c r="F7024" s="12" t="str">
        <f>VLOOKUP(B7024,[1]Planilha8!$X$4:$AD$6629,7,0)</f>
        <v>BOM</v>
      </c>
      <c r="G7024" s="82">
        <v>43297</v>
      </c>
      <c r="H7024" s="83">
        <v>1344</v>
      </c>
      <c r="I7024" s="15" t="s">
        <v>22</v>
      </c>
      <c r="J7024" s="84" t="s">
        <v>1808</v>
      </c>
      <c r="K7024" s="85">
        <v>20695</v>
      </c>
      <c r="L7024" s="86">
        <v>2017002218</v>
      </c>
      <c r="M7024" s="59">
        <v>43465</v>
      </c>
      <c r="N7024" s="60">
        <v>56</v>
      </c>
      <c r="O7024" s="87">
        <v>0.1</v>
      </c>
      <c r="P7024" s="88">
        <v>8.3333333333333297E-3</v>
      </c>
      <c r="Q7024" s="63">
        <v>11.2</v>
      </c>
      <c r="R7024" s="64">
        <v>67.2</v>
      </c>
      <c r="S7024" s="25">
        <v>1276.8</v>
      </c>
      <c r="AMG7024"/>
      <c r="AMH7024"/>
      <c r="AMI7024"/>
      <c r="AMJ7024"/>
    </row>
    <row r="7025" spans="1:1024" s="2" customFormat="1" ht="25.5" x14ac:dyDescent="0.25">
      <c r="A7025" s="10" t="s">
        <v>1462</v>
      </c>
      <c r="B7025" s="81">
        <v>11448</v>
      </c>
      <c r="C7025" s="10">
        <f>VLOOKUP(B7025,[1]Planilha8!$X$4:$Y$6629,2,0)</f>
        <v>821924</v>
      </c>
      <c r="D7025" s="27" t="s">
        <v>1809</v>
      </c>
      <c r="E7025" s="12" t="str">
        <f>VLOOKUP(B7025,[1]Planilha8!$X$4:$Z$6629,3,0)</f>
        <v>CEAD</v>
      </c>
      <c r="F7025" s="12" t="str">
        <f>VLOOKUP(B7025,[1]Planilha8!$X$4:$AD$6629,7,0)</f>
        <v>BOM</v>
      </c>
      <c r="G7025" s="82">
        <v>43297</v>
      </c>
      <c r="H7025" s="83">
        <v>820</v>
      </c>
      <c r="I7025" s="15" t="s">
        <v>22</v>
      </c>
      <c r="J7025" s="84" t="s">
        <v>991</v>
      </c>
      <c r="K7025" s="85">
        <v>4380</v>
      </c>
      <c r="L7025" s="86">
        <v>2018002310</v>
      </c>
      <c r="M7025" s="59">
        <v>43465</v>
      </c>
      <c r="N7025" s="60">
        <v>34.1666666666667</v>
      </c>
      <c r="O7025" s="87">
        <v>0.1</v>
      </c>
      <c r="P7025" s="88">
        <v>8.3333333333333297E-3</v>
      </c>
      <c r="Q7025" s="63">
        <v>6.8333333333333304</v>
      </c>
      <c r="R7025" s="64">
        <v>41</v>
      </c>
      <c r="S7025" s="25">
        <v>779</v>
      </c>
      <c r="AMG7025"/>
      <c r="AMH7025"/>
      <c r="AMI7025"/>
      <c r="AMJ7025"/>
    </row>
    <row r="7026" spans="1:1024" s="2" customFormat="1" ht="25.5" x14ac:dyDescent="0.25">
      <c r="A7026" s="10" t="s">
        <v>1462</v>
      </c>
      <c r="B7026" s="81">
        <v>11449</v>
      </c>
      <c r="C7026" s="10">
        <f>VLOOKUP(B7026,[1]Planilha8!$X$4:$Y$6629,2,0)</f>
        <v>821925</v>
      </c>
      <c r="D7026" s="27" t="s">
        <v>1809</v>
      </c>
      <c r="E7026" s="12" t="str">
        <f>VLOOKUP(B7026,[1]Planilha8!$X$4:$Z$6629,3,0)</f>
        <v>CEAD</v>
      </c>
      <c r="F7026" s="12" t="str">
        <f>VLOOKUP(B7026,[1]Planilha8!$X$4:$AD$6629,7,0)</f>
        <v>BOM</v>
      </c>
      <c r="G7026" s="82">
        <v>43297</v>
      </c>
      <c r="H7026" s="83">
        <v>820</v>
      </c>
      <c r="I7026" s="15" t="s">
        <v>22</v>
      </c>
      <c r="J7026" s="84" t="s">
        <v>991</v>
      </c>
      <c r="K7026" s="85">
        <v>4380</v>
      </c>
      <c r="L7026" s="86">
        <v>2018002310</v>
      </c>
      <c r="M7026" s="59">
        <v>43465</v>
      </c>
      <c r="N7026" s="60">
        <v>34.1666666666667</v>
      </c>
      <c r="O7026" s="87">
        <v>0.1</v>
      </c>
      <c r="P7026" s="88">
        <v>8.3333333333333297E-3</v>
      </c>
      <c r="Q7026" s="63">
        <v>6.8333333333333304</v>
      </c>
      <c r="R7026" s="64">
        <v>41</v>
      </c>
      <c r="S7026" s="25">
        <v>779</v>
      </c>
      <c r="AMG7026"/>
      <c r="AMH7026"/>
      <c r="AMI7026"/>
      <c r="AMJ7026"/>
    </row>
    <row r="7027" spans="1:1024" s="2" customFormat="1" ht="25.5" x14ac:dyDescent="0.25">
      <c r="A7027" s="10" t="s">
        <v>1462</v>
      </c>
      <c r="B7027" s="81">
        <v>11450</v>
      </c>
      <c r="C7027" s="10">
        <f>VLOOKUP(B7027,[1]Planilha8!$X$4:$Y$6629,2,0)</f>
        <v>821926</v>
      </c>
      <c r="D7027" s="27" t="s">
        <v>1809</v>
      </c>
      <c r="E7027" s="12" t="str">
        <f>VLOOKUP(B7027,[1]Planilha8!$X$4:$Z$6629,3,0)</f>
        <v>CEAD</v>
      </c>
      <c r="F7027" s="12" t="str">
        <f>VLOOKUP(B7027,[1]Planilha8!$X$4:$AD$6629,7,0)</f>
        <v>BOM</v>
      </c>
      <c r="G7027" s="82">
        <v>43297</v>
      </c>
      <c r="H7027" s="83">
        <v>820</v>
      </c>
      <c r="I7027" s="15" t="s">
        <v>22</v>
      </c>
      <c r="J7027" s="84" t="s">
        <v>991</v>
      </c>
      <c r="K7027" s="85">
        <v>4380</v>
      </c>
      <c r="L7027" s="86">
        <v>2018002310</v>
      </c>
      <c r="M7027" s="59">
        <v>43465</v>
      </c>
      <c r="N7027" s="60">
        <v>34.1666666666667</v>
      </c>
      <c r="O7027" s="87">
        <v>0.1</v>
      </c>
      <c r="P7027" s="88">
        <v>8.3333333333333297E-3</v>
      </c>
      <c r="Q7027" s="63">
        <v>6.8333333333333304</v>
      </c>
      <c r="R7027" s="64">
        <v>41</v>
      </c>
      <c r="S7027" s="25">
        <v>779</v>
      </c>
      <c r="AMG7027"/>
      <c r="AMH7027"/>
      <c r="AMI7027"/>
      <c r="AMJ7027"/>
    </row>
    <row r="7028" spans="1:1024" s="2" customFormat="1" ht="25.5" x14ac:dyDescent="0.25">
      <c r="A7028" s="10" t="s">
        <v>1462</v>
      </c>
      <c r="B7028" s="81">
        <v>11451</v>
      </c>
      <c r="C7028" s="10">
        <f>VLOOKUP(B7028,[1]Planilha8!$X$4:$Y$6629,2,0)</f>
        <v>821927</v>
      </c>
      <c r="D7028" s="27" t="s">
        <v>1809</v>
      </c>
      <c r="E7028" s="12" t="str">
        <f>VLOOKUP(B7028,[1]Planilha8!$X$4:$Z$6629,3,0)</f>
        <v>CEAD</v>
      </c>
      <c r="F7028" s="12" t="str">
        <f>VLOOKUP(B7028,[1]Planilha8!$X$4:$AD$6629,7,0)</f>
        <v>BOM</v>
      </c>
      <c r="G7028" s="82">
        <v>43297</v>
      </c>
      <c r="H7028" s="83">
        <v>820</v>
      </c>
      <c r="I7028" s="15" t="s">
        <v>22</v>
      </c>
      <c r="J7028" s="84" t="s">
        <v>991</v>
      </c>
      <c r="K7028" s="85">
        <v>4380</v>
      </c>
      <c r="L7028" s="86">
        <v>2018002310</v>
      </c>
      <c r="M7028" s="59">
        <v>43465</v>
      </c>
      <c r="N7028" s="60">
        <v>34.1666666666667</v>
      </c>
      <c r="O7028" s="87">
        <v>0.1</v>
      </c>
      <c r="P7028" s="88">
        <v>8.3333333333333297E-3</v>
      </c>
      <c r="Q7028" s="63">
        <v>6.8333333333333304</v>
      </c>
      <c r="R7028" s="64">
        <v>41</v>
      </c>
      <c r="S7028" s="25">
        <v>779</v>
      </c>
      <c r="AMG7028"/>
      <c r="AMH7028"/>
      <c r="AMI7028"/>
      <c r="AMJ7028"/>
    </row>
    <row r="7029" spans="1:1024" s="2" customFormat="1" ht="25.5" x14ac:dyDescent="0.25">
      <c r="A7029" s="10" t="s">
        <v>1462</v>
      </c>
      <c r="B7029" s="81">
        <v>11452</v>
      </c>
      <c r="C7029" s="10">
        <f>VLOOKUP(B7029,[1]Planilha8!$X$4:$Y$6629,2,0)</f>
        <v>821928</v>
      </c>
      <c r="D7029" s="27" t="s">
        <v>1810</v>
      </c>
      <c r="E7029" s="12" t="str">
        <f>VLOOKUP(B7029,[1]Planilha8!$X$4:$Z$6629,3,0)</f>
        <v>CEAD</v>
      </c>
      <c r="F7029" s="12" t="str">
        <f>VLOOKUP(B7029,[1]Planilha8!$X$4:$AD$6629,7,0)</f>
        <v>BOM</v>
      </c>
      <c r="G7029" s="82">
        <v>43297</v>
      </c>
      <c r="H7029" s="83">
        <v>312</v>
      </c>
      <c r="I7029" s="15" t="s">
        <v>22</v>
      </c>
      <c r="J7029" s="84" t="s">
        <v>991</v>
      </c>
      <c r="K7029" s="85">
        <v>4380</v>
      </c>
      <c r="L7029" s="86">
        <v>2018002310</v>
      </c>
      <c r="M7029" s="59">
        <v>43465</v>
      </c>
      <c r="N7029" s="60">
        <v>32.5</v>
      </c>
      <c r="O7029" s="87">
        <v>0.25</v>
      </c>
      <c r="P7029" s="88">
        <v>2.0833333333333301E-2</v>
      </c>
      <c r="Q7029" s="63">
        <v>6.5</v>
      </c>
      <c r="R7029" s="64">
        <v>39</v>
      </c>
      <c r="S7029" s="25">
        <v>273</v>
      </c>
      <c r="AMG7029"/>
      <c r="AMH7029"/>
      <c r="AMI7029"/>
      <c r="AMJ7029"/>
    </row>
    <row r="7030" spans="1:1024" s="2" customFormat="1" ht="25.5" x14ac:dyDescent="0.25">
      <c r="A7030" s="10" t="s">
        <v>1462</v>
      </c>
      <c r="B7030" s="81">
        <v>11453</v>
      </c>
      <c r="C7030" s="10">
        <f>VLOOKUP(B7030,[1]Planilha8!$X$4:$Y$6629,2,0)</f>
        <v>821929</v>
      </c>
      <c r="D7030" s="27" t="s">
        <v>1810</v>
      </c>
      <c r="E7030" s="12" t="str">
        <f>VLOOKUP(B7030,[1]Planilha8!$X$4:$Z$6629,3,0)</f>
        <v>CEAD</v>
      </c>
      <c r="F7030" s="12" t="str">
        <f>VLOOKUP(B7030,[1]Planilha8!$X$4:$AD$6629,7,0)</f>
        <v>BOM</v>
      </c>
      <c r="G7030" s="82">
        <v>43297</v>
      </c>
      <c r="H7030" s="83">
        <v>312</v>
      </c>
      <c r="I7030" s="15" t="s">
        <v>22</v>
      </c>
      <c r="J7030" s="84" t="s">
        <v>991</v>
      </c>
      <c r="K7030" s="85">
        <v>4380</v>
      </c>
      <c r="L7030" s="86">
        <v>2018002310</v>
      </c>
      <c r="M7030" s="59">
        <v>43465</v>
      </c>
      <c r="N7030" s="60">
        <v>32.5</v>
      </c>
      <c r="O7030" s="87">
        <v>0.25</v>
      </c>
      <c r="P7030" s="88">
        <v>2.0833333333333301E-2</v>
      </c>
      <c r="Q7030" s="63">
        <v>6.5</v>
      </c>
      <c r="R7030" s="64">
        <v>39</v>
      </c>
      <c r="S7030" s="25">
        <v>273</v>
      </c>
      <c r="AMG7030"/>
      <c r="AMH7030"/>
      <c r="AMI7030"/>
      <c r="AMJ7030"/>
    </row>
    <row r="7031" spans="1:1024" s="2" customFormat="1" ht="25.5" x14ac:dyDescent="0.25">
      <c r="A7031" s="10" t="s">
        <v>1462</v>
      </c>
      <c r="B7031" s="81">
        <v>11454</v>
      </c>
      <c r="C7031" s="10">
        <f>VLOOKUP(B7031,[1]Planilha8!$X$4:$Y$6629,2,0)</f>
        <v>821930</v>
      </c>
      <c r="D7031" s="27" t="s">
        <v>1810</v>
      </c>
      <c r="E7031" s="12" t="str">
        <f>VLOOKUP(B7031,[1]Planilha8!$X$4:$Z$6629,3,0)</f>
        <v>CEAD</v>
      </c>
      <c r="F7031" s="12" t="str">
        <f>VLOOKUP(B7031,[1]Planilha8!$X$4:$AD$6629,7,0)</f>
        <v>BOM</v>
      </c>
      <c r="G7031" s="82">
        <v>43297</v>
      </c>
      <c r="H7031" s="83">
        <v>312</v>
      </c>
      <c r="I7031" s="15" t="s">
        <v>22</v>
      </c>
      <c r="J7031" s="84" t="s">
        <v>991</v>
      </c>
      <c r="K7031" s="85">
        <v>4380</v>
      </c>
      <c r="L7031" s="86">
        <v>2018002310</v>
      </c>
      <c r="M7031" s="59">
        <v>43465</v>
      </c>
      <c r="N7031" s="60">
        <v>32.5</v>
      </c>
      <c r="O7031" s="87">
        <v>0.25</v>
      </c>
      <c r="P7031" s="88">
        <v>2.0833333333333301E-2</v>
      </c>
      <c r="Q7031" s="63">
        <v>6.5</v>
      </c>
      <c r="R7031" s="64">
        <v>39</v>
      </c>
      <c r="S7031" s="25">
        <v>273</v>
      </c>
      <c r="AMG7031"/>
      <c r="AMH7031"/>
      <c r="AMI7031"/>
      <c r="AMJ7031"/>
    </row>
    <row r="7032" spans="1:1024" s="2" customFormat="1" ht="38.25" x14ac:dyDescent="0.25">
      <c r="A7032" s="10" t="s">
        <v>1462</v>
      </c>
      <c r="B7032" s="81">
        <v>11455</v>
      </c>
      <c r="C7032" s="10">
        <f>VLOOKUP(B7032,[1]Planilha8!$X$4:$Y$6629,2,0)</f>
        <v>821931</v>
      </c>
      <c r="D7032" s="27" t="s">
        <v>1811</v>
      </c>
      <c r="E7032" s="12" t="str">
        <f>VLOOKUP(B7032,[1]Planilha8!$X$4:$Z$6629,3,0)</f>
        <v>CEAD</v>
      </c>
      <c r="F7032" s="12" t="str">
        <f>VLOOKUP(B7032,[1]Planilha8!$X$4:$AD$6629,7,0)</f>
        <v>BOM</v>
      </c>
      <c r="G7032" s="82">
        <v>43297</v>
      </c>
      <c r="H7032" s="83">
        <v>550</v>
      </c>
      <c r="I7032" s="15" t="s">
        <v>22</v>
      </c>
      <c r="J7032" s="84" t="s">
        <v>991</v>
      </c>
      <c r="K7032" s="85">
        <v>4380</v>
      </c>
      <c r="L7032" s="86">
        <v>2018002310</v>
      </c>
      <c r="M7032" s="59">
        <v>43465</v>
      </c>
      <c r="N7032" s="60">
        <v>57.2916666666667</v>
      </c>
      <c r="O7032" s="87">
        <v>0.25</v>
      </c>
      <c r="P7032" s="88">
        <v>2.0833333333333301E-2</v>
      </c>
      <c r="Q7032" s="63">
        <v>11.4583333333333</v>
      </c>
      <c r="R7032" s="64">
        <v>68.75</v>
      </c>
      <c r="S7032" s="25">
        <v>481.25</v>
      </c>
      <c r="AMG7032"/>
      <c r="AMH7032"/>
      <c r="AMI7032"/>
      <c r="AMJ7032"/>
    </row>
    <row r="7033" spans="1:1024" s="2" customFormat="1" ht="25.5" x14ac:dyDescent="0.25">
      <c r="A7033" s="10" t="s">
        <v>1462</v>
      </c>
      <c r="B7033" s="81">
        <v>11456</v>
      </c>
      <c r="C7033" s="10">
        <f>VLOOKUP(B7033,[1]Planilha8!$X$4:$Y$6629,2,0)</f>
        <v>821932</v>
      </c>
      <c r="D7033" s="27" t="s">
        <v>1812</v>
      </c>
      <c r="E7033" s="12" t="str">
        <f>VLOOKUP(B7033,[1]Planilha8!$X$4:$Z$6629,3,0)</f>
        <v>CEAD</v>
      </c>
      <c r="F7033" s="12" t="str">
        <f>VLOOKUP(B7033,[1]Planilha8!$X$4:$AD$6629,7,0)</f>
        <v>BOM</v>
      </c>
      <c r="G7033" s="82">
        <v>43297</v>
      </c>
      <c r="H7033" s="83">
        <v>437</v>
      </c>
      <c r="I7033" s="15" t="s">
        <v>22</v>
      </c>
      <c r="J7033" s="84" t="s">
        <v>991</v>
      </c>
      <c r="K7033" s="85">
        <v>4380</v>
      </c>
      <c r="L7033" s="86">
        <v>2018002310</v>
      </c>
      <c r="M7033" s="59">
        <v>43465</v>
      </c>
      <c r="N7033" s="60">
        <v>45.5208333333333</v>
      </c>
      <c r="O7033" s="87">
        <v>0.25</v>
      </c>
      <c r="P7033" s="88">
        <v>2.0833333333333301E-2</v>
      </c>
      <c r="Q7033" s="63">
        <v>9.1041666666666696</v>
      </c>
      <c r="R7033" s="64">
        <v>54.625</v>
      </c>
      <c r="S7033" s="25">
        <v>382.375</v>
      </c>
      <c r="AMG7033"/>
      <c r="AMH7033"/>
      <c r="AMI7033"/>
      <c r="AMJ7033"/>
    </row>
    <row r="7034" spans="1:1024" s="2" customFormat="1" ht="25.5" x14ac:dyDescent="0.25">
      <c r="A7034" s="10" t="s">
        <v>1462</v>
      </c>
      <c r="B7034" s="81">
        <v>11457</v>
      </c>
      <c r="C7034" s="10">
        <f>VLOOKUP(B7034,[1]Planilha8!$X$4:$Y$6629,2,0)</f>
        <v>821933</v>
      </c>
      <c r="D7034" s="27" t="s">
        <v>1812</v>
      </c>
      <c r="E7034" s="12" t="str">
        <f>VLOOKUP(B7034,[1]Planilha8!$X$4:$Z$6629,3,0)</f>
        <v>CEAD</v>
      </c>
      <c r="F7034" s="12" t="str">
        <f>VLOOKUP(B7034,[1]Planilha8!$X$4:$AD$6629,7,0)</f>
        <v>BOM</v>
      </c>
      <c r="G7034" s="82">
        <v>43297</v>
      </c>
      <c r="H7034" s="83">
        <v>437</v>
      </c>
      <c r="I7034" s="15" t="s">
        <v>22</v>
      </c>
      <c r="J7034" s="84" t="s">
        <v>991</v>
      </c>
      <c r="K7034" s="85">
        <v>4380</v>
      </c>
      <c r="L7034" s="86">
        <v>2018002310</v>
      </c>
      <c r="M7034" s="59">
        <v>43465</v>
      </c>
      <c r="N7034" s="60">
        <v>45.5208333333333</v>
      </c>
      <c r="O7034" s="87">
        <v>0.25</v>
      </c>
      <c r="P7034" s="88">
        <v>2.0833333333333301E-2</v>
      </c>
      <c r="Q7034" s="63">
        <v>9.1041666666666696</v>
      </c>
      <c r="R7034" s="64">
        <v>54.625</v>
      </c>
      <c r="S7034" s="25">
        <v>382.375</v>
      </c>
      <c r="AMG7034"/>
      <c r="AMH7034"/>
      <c r="AMI7034"/>
      <c r="AMJ7034"/>
    </row>
    <row r="7035" spans="1:1024" s="2" customFormat="1" ht="38.25" x14ac:dyDescent="0.25">
      <c r="A7035" s="10" t="s">
        <v>1462</v>
      </c>
      <c r="B7035" s="81">
        <v>11458</v>
      </c>
      <c r="C7035" s="10">
        <f>VLOOKUP(B7035,[1]Planilha8!$X$4:$Y$6629,2,0)</f>
        <v>821934</v>
      </c>
      <c r="D7035" s="27" t="s">
        <v>1813</v>
      </c>
      <c r="E7035" s="12" t="str">
        <f>VLOOKUP(B7035,[1]Planilha8!$X$4:$Z$6629,3,0)</f>
        <v>CEAD</v>
      </c>
      <c r="F7035" s="12" t="str">
        <f>VLOOKUP(B7035,[1]Planilha8!$X$4:$AD$6629,7,0)</f>
        <v>BOM</v>
      </c>
      <c r="G7035" s="82">
        <v>43297</v>
      </c>
      <c r="H7035" s="83">
        <v>700</v>
      </c>
      <c r="I7035" s="15" t="s">
        <v>22</v>
      </c>
      <c r="J7035" s="84" t="s">
        <v>991</v>
      </c>
      <c r="K7035" s="85">
        <v>4380</v>
      </c>
      <c r="L7035" s="86">
        <v>2018002310</v>
      </c>
      <c r="M7035" s="59">
        <v>43465</v>
      </c>
      <c r="N7035" s="60">
        <v>72.9166666666667</v>
      </c>
      <c r="O7035" s="87">
        <v>0.25</v>
      </c>
      <c r="P7035" s="88">
        <v>2.0833333333333301E-2</v>
      </c>
      <c r="Q7035" s="63">
        <v>14.5833333333333</v>
      </c>
      <c r="R7035" s="64">
        <v>87.5</v>
      </c>
      <c r="S7035" s="25">
        <v>612.5</v>
      </c>
      <c r="AMG7035"/>
      <c r="AMH7035"/>
      <c r="AMI7035"/>
      <c r="AMJ7035"/>
    </row>
    <row r="7036" spans="1:1024" s="2" customFormat="1" ht="38.25" x14ac:dyDescent="0.25">
      <c r="A7036" s="10" t="s">
        <v>1462</v>
      </c>
      <c r="B7036" s="81">
        <v>11459</v>
      </c>
      <c r="C7036" s="10">
        <f>VLOOKUP(B7036,[1]Planilha8!$X$4:$Y$6629,2,0)</f>
        <v>821935</v>
      </c>
      <c r="D7036" s="27" t="s">
        <v>1813</v>
      </c>
      <c r="E7036" s="12" t="str">
        <f>VLOOKUP(B7036,[1]Planilha8!$X$4:$Z$6629,3,0)</f>
        <v>CEAD</v>
      </c>
      <c r="F7036" s="12" t="str">
        <f>VLOOKUP(B7036,[1]Planilha8!$X$4:$AD$6629,7,0)</f>
        <v>BOM</v>
      </c>
      <c r="G7036" s="82">
        <v>43297</v>
      </c>
      <c r="H7036" s="83">
        <v>700</v>
      </c>
      <c r="I7036" s="15" t="s">
        <v>22</v>
      </c>
      <c r="J7036" s="84" t="s">
        <v>991</v>
      </c>
      <c r="K7036" s="85">
        <v>4380</v>
      </c>
      <c r="L7036" s="86">
        <v>2018002310</v>
      </c>
      <c r="M7036" s="59">
        <v>43465</v>
      </c>
      <c r="N7036" s="60">
        <v>72.9166666666667</v>
      </c>
      <c r="O7036" s="87">
        <v>0.25</v>
      </c>
      <c r="P7036" s="88">
        <v>2.0833333333333301E-2</v>
      </c>
      <c r="Q7036" s="63">
        <v>14.5833333333333</v>
      </c>
      <c r="R7036" s="64">
        <v>87.5</v>
      </c>
      <c r="S7036" s="25">
        <v>612.5</v>
      </c>
      <c r="AMG7036"/>
      <c r="AMH7036"/>
      <c r="AMI7036"/>
      <c r="AMJ7036"/>
    </row>
    <row r="7037" spans="1:1024" s="2" customFormat="1" ht="25.5" x14ac:dyDescent="0.25">
      <c r="A7037" s="10" t="s">
        <v>1462</v>
      </c>
      <c r="B7037" s="81">
        <v>11461</v>
      </c>
      <c r="C7037" s="10">
        <f>VLOOKUP(B7037,[1]Planilha8!$X$4:$Y$6629,2,0)</f>
        <v>822267</v>
      </c>
      <c r="D7037" s="27" t="s">
        <v>1814</v>
      </c>
      <c r="E7037" s="12" t="str">
        <f>VLOOKUP(B7037,[1]Planilha8!$X$4:$Z$6629,3,0)</f>
        <v>CEAD</v>
      </c>
      <c r="F7037" s="12" t="str">
        <f>VLOOKUP(B7037,[1]Planilha8!$X$4:$AD$6629,7,0)</f>
        <v>BOM</v>
      </c>
      <c r="G7037" s="82">
        <v>43297</v>
      </c>
      <c r="H7037" s="83">
        <v>323</v>
      </c>
      <c r="I7037" s="15" t="s">
        <v>22</v>
      </c>
      <c r="J7037" s="84" t="s">
        <v>991</v>
      </c>
      <c r="K7037" s="85">
        <v>4380</v>
      </c>
      <c r="L7037" s="86">
        <v>2018002310</v>
      </c>
      <c r="M7037" s="59">
        <v>43465</v>
      </c>
      <c r="N7037" s="60">
        <v>33.6458333333333</v>
      </c>
      <c r="O7037" s="87">
        <v>0.25</v>
      </c>
      <c r="P7037" s="88">
        <v>2.0833333333333301E-2</v>
      </c>
      <c r="Q7037" s="63">
        <v>6.7291666666666696</v>
      </c>
      <c r="R7037" s="64">
        <v>40.375</v>
      </c>
      <c r="S7037" s="25">
        <v>282.625</v>
      </c>
      <c r="AMG7037"/>
      <c r="AMH7037"/>
      <c r="AMI7037"/>
      <c r="AMJ7037"/>
    </row>
    <row r="7038" spans="1:1024" s="2" customFormat="1" ht="25.5" x14ac:dyDescent="0.25">
      <c r="A7038" s="10" t="s">
        <v>1462</v>
      </c>
      <c r="B7038" s="81">
        <v>11462</v>
      </c>
      <c r="C7038" s="10">
        <f>VLOOKUP(B7038,[1]Planilha8!$X$4:$Y$6629,2,0)</f>
        <v>823745</v>
      </c>
      <c r="D7038" s="27" t="s">
        <v>1814</v>
      </c>
      <c r="E7038" s="12" t="str">
        <f>VLOOKUP(B7038,[1]Planilha8!$X$4:$Z$6629,3,0)</f>
        <v>CEAD</v>
      </c>
      <c r="F7038" s="12" t="str">
        <f>VLOOKUP(B7038,[1]Planilha8!$X$4:$AD$6629,7,0)</f>
        <v>BOM</v>
      </c>
      <c r="G7038" s="82">
        <v>43297</v>
      </c>
      <c r="H7038" s="83">
        <v>323</v>
      </c>
      <c r="I7038" s="15" t="s">
        <v>22</v>
      </c>
      <c r="J7038" s="84" t="s">
        <v>991</v>
      </c>
      <c r="K7038" s="85">
        <v>4380</v>
      </c>
      <c r="L7038" s="86">
        <v>2018002310</v>
      </c>
      <c r="M7038" s="59">
        <v>43465</v>
      </c>
      <c r="N7038" s="60">
        <v>33.6458333333333</v>
      </c>
      <c r="O7038" s="87">
        <v>0.25</v>
      </c>
      <c r="P7038" s="88">
        <v>2.0833333333333301E-2</v>
      </c>
      <c r="Q7038" s="63">
        <v>6.7291666666666696</v>
      </c>
      <c r="R7038" s="64">
        <v>40.375</v>
      </c>
      <c r="S7038" s="25">
        <v>282.625</v>
      </c>
      <c r="AMG7038"/>
      <c r="AMH7038"/>
      <c r="AMI7038"/>
      <c r="AMJ7038"/>
    </row>
    <row r="7039" spans="1:1024" s="2" customFormat="1" ht="25.5" x14ac:dyDescent="0.25">
      <c r="A7039" s="10" t="s">
        <v>1462</v>
      </c>
      <c r="B7039" s="81">
        <v>11463</v>
      </c>
      <c r="C7039" s="10">
        <f>VLOOKUP(B7039,[1]Planilha8!$X$4:$Y$6629,2,0)</f>
        <v>823746</v>
      </c>
      <c r="D7039" s="27" t="s">
        <v>1814</v>
      </c>
      <c r="E7039" s="12" t="str">
        <f>VLOOKUP(B7039,[1]Planilha8!$X$4:$Z$6629,3,0)</f>
        <v>CEAD</v>
      </c>
      <c r="F7039" s="12" t="str">
        <f>VLOOKUP(B7039,[1]Planilha8!$X$4:$AD$6629,7,0)</f>
        <v>BOM</v>
      </c>
      <c r="G7039" s="82">
        <v>43297</v>
      </c>
      <c r="H7039" s="83">
        <v>323</v>
      </c>
      <c r="I7039" s="15" t="s">
        <v>22</v>
      </c>
      <c r="J7039" s="84" t="s">
        <v>991</v>
      </c>
      <c r="K7039" s="85">
        <v>4380</v>
      </c>
      <c r="L7039" s="86">
        <v>2018002310</v>
      </c>
      <c r="M7039" s="59">
        <v>43465</v>
      </c>
      <c r="N7039" s="60">
        <v>33.6458333333333</v>
      </c>
      <c r="O7039" s="87">
        <v>0.25</v>
      </c>
      <c r="P7039" s="88">
        <v>2.0833333333333301E-2</v>
      </c>
      <c r="Q7039" s="63">
        <v>6.7291666666666696</v>
      </c>
      <c r="R7039" s="64">
        <v>40.375</v>
      </c>
      <c r="S7039" s="25">
        <v>282.625</v>
      </c>
      <c r="AMG7039"/>
      <c r="AMH7039"/>
      <c r="AMI7039"/>
      <c r="AMJ7039"/>
    </row>
    <row r="7040" spans="1:1024" s="2" customFormat="1" ht="25.5" x14ac:dyDescent="0.25">
      <c r="A7040" s="10" t="s">
        <v>1462</v>
      </c>
      <c r="B7040" s="81">
        <v>11464</v>
      </c>
      <c r="C7040" s="10">
        <f>VLOOKUP(B7040,[1]Planilha8!$X$4:$Y$6629,2,0)</f>
        <v>823747</v>
      </c>
      <c r="D7040" s="27" t="s">
        <v>1814</v>
      </c>
      <c r="E7040" s="12" t="str">
        <f>VLOOKUP(B7040,[1]Planilha8!$X$4:$Z$6629,3,0)</f>
        <v>CEAD</v>
      </c>
      <c r="F7040" s="12" t="str">
        <f>VLOOKUP(B7040,[1]Planilha8!$X$4:$AD$6629,7,0)</f>
        <v>BOM</v>
      </c>
      <c r="G7040" s="82">
        <v>43297</v>
      </c>
      <c r="H7040" s="83">
        <v>323</v>
      </c>
      <c r="I7040" s="15" t="s">
        <v>22</v>
      </c>
      <c r="J7040" s="84" t="s">
        <v>991</v>
      </c>
      <c r="K7040" s="85">
        <v>4380</v>
      </c>
      <c r="L7040" s="86">
        <v>2018002310</v>
      </c>
      <c r="M7040" s="59">
        <v>43465</v>
      </c>
      <c r="N7040" s="60">
        <v>33.6458333333333</v>
      </c>
      <c r="O7040" s="87">
        <v>0.25</v>
      </c>
      <c r="P7040" s="88">
        <v>2.0833333333333301E-2</v>
      </c>
      <c r="Q7040" s="63">
        <v>6.7291666666666696</v>
      </c>
      <c r="R7040" s="64">
        <v>40.375</v>
      </c>
      <c r="S7040" s="25">
        <v>282.625</v>
      </c>
      <c r="AMG7040"/>
      <c r="AMH7040"/>
      <c r="AMI7040"/>
      <c r="AMJ7040"/>
    </row>
    <row r="7041" spans="1:1024" s="2" customFormat="1" ht="25.5" x14ac:dyDescent="0.25">
      <c r="A7041" s="10" t="s">
        <v>1462</v>
      </c>
      <c r="B7041" s="81">
        <v>11465</v>
      </c>
      <c r="C7041" s="10">
        <f>VLOOKUP(B7041,[1]Planilha8!$X$4:$Y$6629,2,0)</f>
        <v>823748</v>
      </c>
      <c r="D7041" s="27" t="s">
        <v>1814</v>
      </c>
      <c r="E7041" s="12" t="str">
        <f>VLOOKUP(B7041,[1]Planilha8!$X$4:$Z$6629,3,0)</f>
        <v>CEAD</v>
      </c>
      <c r="F7041" s="12" t="str">
        <f>VLOOKUP(B7041,[1]Planilha8!$X$4:$AD$6629,7,0)</f>
        <v>BOM</v>
      </c>
      <c r="G7041" s="82">
        <v>43297</v>
      </c>
      <c r="H7041" s="83">
        <v>323</v>
      </c>
      <c r="I7041" s="15" t="s">
        <v>22</v>
      </c>
      <c r="J7041" s="84" t="s">
        <v>991</v>
      </c>
      <c r="K7041" s="85">
        <v>4380</v>
      </c>
      <c r="L7041" s="86">
        <v>2018002310</v>
      </c>
      <c r="M7041" s="59">
        <v>43465</v>
      </c>
      <c r="N7041" s="60">
        <v>33.6458333333333</v>
      </c>
      <c r="O7041" s="87">
        <v>0.25</v>
      </c>
      <c r="P7041" s="88">
        <v>2.0833333333333301E-2</v>
      </c>
      <c r="Q7041" s="63">
        <v>6.7291666666666696</v>
      </c>
      <c r="R7041" s="64">
        <v>40.375</v>
      </c>
      <c r="S7041" s="25">
        <v>282.625</v>
      </c>
      <c r="AMG7041"/>
      <c r="AMH7041"/>
      <c r="AMI7041"/>
      <c r="AMJ7041"/>
    </row>
    <row r="7042" spans="1:1024" s="2" customFormat="1" ht="38.25" x14ac:dyDescent="0.25">
      <c r="A7042" s="10" t="s">
        <v>1462</v>
      </c>
      <c r="B7042" s="81">
        <v>11466</v>
      </c>
      <c r="C7042" s="10">
        <f>VLOOKUP(B7042,[1]Planilha8!$X$4:$Y$6629,2,0)</f>
        <v>823749</v>
      </c>
      <c r="D7042" s="27" t="s">
        <v>1815</v>
      </c>
      <c r="E7042" s="12" t="str">
        <f>VLOOKUP(B7042,[1]Planilha8!$X$4:$Z$6629,3,0)</f>
        <v>CEAD</v>
      </c>
      <c r="F7042" s="12" t="str">
        <f>VLOOKUP(B7042,[1]Planilha8!$X$4:$AD$6629,7,0)</f>
        <v>BOM</v>
      </c>
      <c r="G7042" s="82">
        <v>43297</v>
      </c>
      <c r="H7042" s="83">
        <v>2200</v>
      </c>
      <c r="I7042" s="15" t="s">
        <v>22</v>
      </c>
      <c r="J7042" s="84" t="s">
        <v>991</v>
      </c>
      <c r="K7042" s="85">
        <v>4380</v>
      </c>
      <c r="L7042" s="86">
        <v>2018002310</v>
      </c>
      <c r="M7042" s="59">
        <v>43465</v>
      </c>
      <c r="N7042" s="60">
        <v>91.6666666666667</v>
      </c>
      <c r="O7042" s="87">
        <v>0.1</v>
      </c>
      <c r="P7042" s="88">
        <v>8.3333333333333297E-3</v>
      </c>
      <c r="Q7042" s="63">
        <v>18.3333333333333</v>
      </c>
      <c r="R7042" s="64">
        <v>110</v>
      </c>
      <c r="S7042" s="25">
        <v>2090</v>
      </c>
      <c r="AMG7042"/>
      <c r="AMH7042"/>
      <c r="AMI7042"/>
      <c r="AMJ7042"/>
    </row>
    <row r="7043" spans="1:1024" s="2" customFormat="1" ht="38.25" x14ac:dyDescent="0.25">
      <c r="A7043" s="10" t="s">
        <v>1462</v>
      </c>
      <c r="B7043" s="81">
        <v>11467</v>
      </c>
      <c r="C7043" s="10">
        <f>VLOOKUP(B7043,[1]Planilha8!$X$4:$Y$6629,2,0)</f>
        <v>823750</v>
      </c>
      <c r="D7043" s="27" t="s">
        <v>1815</v>
      </c>
      <c r="E7043" s="12" t="str">
        <f>VLOOKUP(B7043,[1]Planilha8!$X$4:$Z$6629,3,0)</f>
        <v>CEAD</v>
      </c>
      <c r="F7043" s="12" t="str">
        <f>VLOOKUP(B7043,[1]Planilha8!$X$4:$AD$6629,7,0)</f>
        <v>BOM</v>
      </c>
      <c r="G7043" s="82">
        <v>43297</v>
      </c>
      <c r="H7043" s="83">
        <v>2200</v>
      </c>
      <c r="I7043" s="15" t="s">
        <v>22</v>
      </c>
      <c r="J7043" s="84" t="s">
        <v>991</v>
      </c>
      <c r="K7043" s="85">
        <v>4380</v>
      </c>
      <c r="L7043" s="86">
        <v>2018002310</v>
      </c>
      <c r="M7043" s="59">
        <v>43465</v>
      </c>
      <c r="N7043" s="60">
        <v>91.6666666666667</v>
      </c>
      <c r="O7043" s="87">
        <v>0.1</v>
      </c>
      <c r="P7043" s="88">
        <v>8.3333333333333297E-3</v>
      </c>
      <c r="Q7043" s="63">
        <v>18.3333333333333</v>
      </c>
      <c r="R7043" s="64">
        <v>110</v>
      </c>
      <c r="S7043" s="25">
        <v>2090</v>
      </c>
      <c r="AMG7043"/>
      <c r="AMH7043"/>
      <c r="AMI7043"/>
      <c r="AMJ7043"/>
    </row>
    <row r="7044" spans="1:1024" s="2" customFormat="1" ht="38.25" x14ac:dyDescent="0.25">
      <c r="A7044" s="10" t="s">
        <v>1462</v>
      </c>
      <c r="B7044" s="81">
        <v>11468</v>
      </c>
      <c r="C7044" s="10">
        <f>VLOOKUP(B7044,[1]Planilha8!$X$4:$Y$6629,2,0)</f>
        <v>823751</v>
      </c>
      <c r="D7044" s="27" t="s">
        <v>1815</v>
      </c>
      <c r="E7044" s="12" t="str">
        <f>VLOOKUP(B7044,[1]Planilha8!$X$4:$Z$6629,3,0)</f>
        <v>CEAD</v>
      </c>
      <c r="F7044" s="12" t="str">
        <f>VLOOKUP(B7044,[1]Planilha8!$X$4:$AD$6629,7,0)</f>
        <v>BOM</v>
      </c>
      <c r="G7044" s="82">
        <v>43297</v>
      </c>
      <c r="H7044" s="83">
        <v>2200</v>
      </c>
      <c r="I7044" s="15" t="s">
        <v>22</v>
      </c>
      <c r="J7044" s="84" t="s">
        <v>991</v>
      </c>
      <c r="K7044" s="85">
        <v>4380</v>
      </c>
      <c r="L7044" s="86">
        <v>2018002310</v>
      </c>
      <c r="M7044" s="59">
        <v>43465</v>
      </c>
      <c r="N7044" s="60">
        <v>91.6666666666667</v>
      </c>
      <c r="O7044" s="87">
        <v>0.1</v>
      </c>
      <c r="P7044" s="88">
        <v>8.3333333333333297E-3</v>
      </c>
      <c r="Q7044" s="63">
        <v>18.3333333333333</v>
      </c>
      <c r="R7044" s="64">
        <v>110</v>
      </c>
      <c r="S7044" s="25">
        <v>2090</v>
      </c>
      <c r="AMG7044"/>
      <c r="AMH7044"/>
      <c r="AMI7044"/>
      <c r="AMJ7044"/>
    </row>
    <row r="7045" spans="1:1024" s="2" customFormat="1" ht="38.25" x14ac:dyDescent="0.25">
      <c r="A7045" s="10" t="s">
        <v>1462</v>
      </c>
      <c r="B7045" s="81">
        <v>11469</v>
      </c>
      <c r="C7045" s="10">
        <f>VLOOKUP(B7045,[1]Planilha8!$X$4:$Y$6629,2,0)</f>
        <v>823752</v>
      </c>
      <c r="D7045" s="27" t="s">
        <v>1816</v>
      </c>
      <c r="E7045" s="12" t="str">
        <f>VLOOKUP(B7045,[1]Planilha8!$X$4:$Z$6629,3,0)</f>
        <v>CEAD</v>
      </c>
      <c r="F7045" s="12" t="str">
        <f>VLOOKUP(B7045,[1]Planilha8!$X$4:$AD$6629,7,0)</f>
        <v>BOM</v>
      </c>
      <c r="G7045" s="82">
        <v>43297</v>
      </c>
      <c r="H7045" s="83">
        <v>7155</v>
      </c>
      <c r="I7045" s="15" t="s">
        <v>22</v>
      </c>
      <c r="J7045" s="84" t="s">
        <v>991</v>
      </c>
      <c r="K7045" s="85">
        <v>4380</v>
      </c>
      <c r="L7045" s="86">
        <v>2018002310</v>
      </c>
      <c r="M7045" s="59">
        <v>43465</v>
      </c>
      <c r="N7045" s="60">
        <v>298.125</v>
      </c>
      <c r="O7045" s="87">
        <v>0.1</v>
      </c>
      <c r="P7045" s="88">
        <v>8.3333333333333297E-3</v>
      </c>
      <c r="Q7045" s="63">
        <v>59.625</v>
      </c>
      <c r="R7045" s="64">
        <v>357.75</v>
      </c>
      <c r="S7045" s="25">
        <v>6797.25</v>
      </c>
      <c r="AMG7045"/>
      <c r="AMH7045"/>
      <c r="AMI7045"/>
      <c r="AMJ7045"/>
    </row>
    <row r="7046" spans="1:1024" s="2" customFormat="1" ht="38.25" x14ac:dyDescent="0.25">
      <c r="A7046" s="10" t="s">
        <v>1462</v>
      </c>
      <c r="B7046" s="81">
        <v>11470</v>
      </c>
      <c r="C7046" s="10">
        <f>VLOOKUP(B7046,[1]Planilha8!$X$4:$Y$6629,2,0)</f>
        <v>823753</v>
      </c>
      <c r="D7046" s="27" t="s">
        <v>1816</v>
      </c>
      <c r="E7046" s="12" t="str">
        <f>VLOOKUP(B7046,[1]Planilha8!$X$4:$Z$6629,3,0)</f>
        <v>CEAD</v>
      </c>
      <c r="F7046" s="12" t="str">
        <f>VLOOKUP(B7046,[1]Planilha8!$X$4:$AD$6629,7,0)</f>
        <v>BOM</v>
      </c>
      <c r="G7046" s="82">
        <v>43297</v>
      </c>
      <c r="H7046" s="83">
        <v>7155</v>
      </c>
      <c r="I7046" s="15" t="s">
        <v>22</v>
      </c>
      <c r="J7046" s="84" t="s">
        <v>991</v>
      </c>
      <c r="K7046" s="85">
        <v>4380</v>
      </c>
      <c r="L7046" s="86">
        <v>2018002310</v>
      </c>
      <c r="M7046" s="59">
        <v>43465</v>
      </c>
      <c r="N7046" s="60">
        <v>298.125</v>
      </c>
      <c r="O7046" s="87">
        <v>0.1</v>
      </c>
      <c r="P7046" s="88">
        <v>8.3333333333333297E-3</v>
      </c>
      <c r="Q7046" s="63">
        <v>59.625</v>
      </c>
      <c r="R7046" s="64">
        <v>357.75</v>
      </c>
      <c r="S7046" s="25">
        <v>6797.25</v>
      </c>
      <c r="AMG7046"/>
      <c r="AMH7046"/>
      <c r="AMI7046"/>
      <c r="AMJ7046"/>
    </row>
    <row r="7047" spans="1:1024" s="2" customFormat="1" ht="25.5" x14ac:dyDescent="0.25">
      <c r="A7047" s="10" t="s">
        <v>1462</v>
      </c>
      <c r="B7047" s="81">
        <v>11471</v>
      </c>
      <c r="C7047" s="10">
        <f>VLOOKUP(B7047,[1]Planilha8!$X$4:$Y$6629,2,0)</f>
        <v>823754</v>
      </c>
      <c r="D7047" s="27" t="s">
        <v>1817</v>
      </c>
      <c r="E7047" s="12" t="str">
        <f>VLOOKUP(B7047,[1]Planilha8!$X$4:$Z$6629,3,0)</f>
        <v>CEAD</v>
      </c>
      <c r="F7047" s="12" t="str">
        <f>VLOOKUP(B7047,[1]Planilha8!$X$4:$AD$6629,7,0)</f>
        <v>BOM</v>
      </c>
      <c r="G7047" s="82">
        <v>43297</v>
      </c>
      <c r="H7047" s="83">
        <v>180</v>
      </c>
      <c r="I7047" s="15" t="s">
        <v>22</v>
      </c>
      <c r="J7047" s="84" t="s">
        <v>991</v>
      </c>
      <c r="K7047" s="85">
        <v>4380</v>
      </c>
      <c r="L7047" s="86">
        <v>2018002310</v>
      </c>
      <c r="M7047" s="59">
        <v>43465</v>
      </c>
      <c r="N7047" s="60">
        <v>18.75</v>
      </c>
      <c r="O7047" s="87">
        <v>0.25</v>
      </c>
      <c r="P7047" s="88">
        <v>2.0833333333333301E-2</v>
      </c>
      <c r="Q7047" s="63">
        <v>3.75</v>
      </c>
      <c r="R7047" s="64">
        <v>22.5</v>
      </c>
      <c r="S7047" s="25">
        <v>157.5</v>
      </c>
      <c r="AMG7047"/>
      <c r="AMH7047"/>
      <c r="AMI7047"/>
      <c r="AMJ7047"/>
    </row>
    <row r="7048" spans="1:1024" s="2" customFormat="1" ht="25.5" x14ac:dyDescent="0.25">
      <c r="A7048" s="10" t="s">
        <v>1462</v>
      </c>
      <c r="B7048" s="81">
        <v>11472</v>
      </c>
      <c r="C7048" s="10">
        <f>VLOOKUP(B7048,[1]Planilha8!$X$4:$Y$6629,2,0)</f>
        <v>823755</v>
      </c>
      <c r="D7048" s="27" t="s">
        <v>1817</v>
      </c>
      <c r="E7048" s="12" t="str">
        <f>VLOOKUP(B7048,[1]Planilha8!$X$4:$Z$6629,3,0)</f>
        <v>CEAD</v>
      </c>
      <c r="F7048" s="12" t="str">
        <f>VLOOKUP(B7048,[1]Planilha8!$X$4:$AD$6629,7,0)</f>
        <v>BOM</v>
      </c>
      <c r="G7048" s="82">
        <v>43297</v>
      </c>
      <c r="H7048" s="83">
        <v>180</v>
      </c>
      <c r="I7048" s="15" t="s">
        <v>22</v>
      </c>
      <c r="J7048" s="84" t="s">
        <v>991</v>
      </c>
      <c r="K7048" s="85">
        <v>4380</v>
      </c>
      <c r="L7048" s="86">
        <v>2018002310</v>
      </c>
      <c r="M7048" s="59">
        <v>43465</v>
      </c>
      <c r="N7048" s="60">
        <v>18.75</v>
      </c>
      <c r="O7048" s="87">
        <v>0.25</v>
      </c>
      <c r="P7048" s="88">
        <v>2.0833333333333301E-2</v>
      </c>
      <c r="Q7048" s="63">
        <v>3.75</v>
      </c>
      <c r="R7048" s="64">
        <v>22.5</v>
      </c>
      <c r="S7048" s="25">
        <v>157.5</v>
      </c>
      <c r="AMG7048"/>
      <c r="AMH7048"/>
      <c r="AMI7048"/>
      <c r="AMJ7048"/>
    </row>
    <row r="7049" spans="1:1024" s="2" customFormat="1" ht="25.5" x14ac:dyDescent="0.25">
      <c r="A7049" s="10" t="s">
        <v>1462</v>
      </c>
      <c r="B7049" s="81">
        <v>11477</v>
      </c>
      <c r="C7049" s="10">
        <f>VLOOKUP(B7049,[1]Planilha8!$X$4:$Y$6629,2,0)</f>
        <v>823760</v>
      </c>
      <c r="D7049" s="27" t="s">
        <v>1818</v>
      </c>
      <c r="E7049" s="12" t="str">
        <f>VLOOKUP(B7049,[1]Planilha8!$X$4:$Z$6629,3,0)</f>
        <v>CEAD</v>
      </c>
      <c r="F7049" s="12" t="str">
        <f>VLOOKUP(B7049,[1]Planilha8!$X$4:$AD$6629,7,0)</f>
        <v>BOM</v>
      </c>
      <c r="G7049" s="82">
        <v>43297</v>
      </c>
      <c r="H7049" s="83">
        <v>593</v>
      </c>
      <c r="I7049" s="15" t="s">
        <v>22</v>
      </c>
      <c r="J7049" s="84" t="s">
        <v>991</v>
      </c>
      <c r="K7049" s="85">
        <v>4380</v>
      </c>
      <c r="L7049" s="86">
        <v>2018002310</v>
      </c>
      <c r="M7049" s="59">
        <v>43465</v>
      </c>
      <c r="N7049" s="60">
        <v>61.7708333333333</v>
      </c>
      <c r="O7049" s="87">
        <v>0.25</v>
      </c>
      <c r="P7049" s="88">
        <v>2.0833333333333301E-2</v>
      </c>
      <c r="Q7049" s="63">
        <v>12.3541666666667</v>
      </c>
      <c r="R7049" s="64">
        <v>74.125</v>
      </c>
      <c r="S7049" s="25">
        <v>518.875</v>
      </c>
      <c r="AMG7049"/>
      <c r="AMH7049"/>
      <c r="AMI7049"/>
      <c r="AMJ7049"/>
    </row>
    <row r="7050" spans="1:1024" s="2" customFormat="1" ht="25.5" x14ac:dyDescent="0.25">
      <c r="A7050" s="10" t="s">
        <v>1462</v>
      </c>
      <c r="B7050" s="81">
        <v>11478</v>
      </c>
      <c r="C7050" s="10">
        <f>VLOOKUP(B7050,[1]Planilha8!$X$4:$Y$6629,2,0)</f>
        <v>823761</v>
      </c>
      <c r="D7050" s="27" t="s">
        <v>1818</v>
      </c>
      <c r="E7050" s="12" t="str">
        <f>VLOOKUP(B7050,[1]Planilha8!$X$4:$Z$6629,3,0)</f>
        <v>CEAD</v>
      </c>
      <c r="F7050" s="12" t="str">
        <f>VLOOKUP(B7050,[1]Planilha8!$X$4:$AD$6629,7,0)</f>
        <v>BOM</v>
      </c>
      <c r="G7050" s="82">
        <v>43297</v>
      </c>
      <c r="H7050" s="83">
        <v>593</v>
      </c>
      <c r="I7050" s="15" t="s">
        <v>22</v>
      </c>
      <c r="J7050" s="84" t="s">
        <v>991</v>
      </c>
      <c r="K7050" s="85">
        <v>4380</v>
      </c>
      <c r="L7050" s="86">
        <v>2018002310</v>
      </c>
      <c r="M7050" s="59">
        <v>43465</v>
      </c>
      <c r="N7050" s="60">
        <v>61.7708333333333</v>
      </c>
      <c r="O7050" s="87">
        <v>0.25</v>
      </c>
      <c r="P7050" s="88">
        <v>2.0833333333333301E-2</v>
      </c>
      <c r="Q7050" s="63">
        <v>12.3541666666667</v>
      </c>
      <c r="R7050" s="64">
        <v>74.125</v>
      </c>
      <c r="S7050" s="25">
        <v>518.875</v>
      </c>
      <c r="AMG7050"/>
      <c r="AMH7050"/>
      <c r="AMI7050"/>
      <c r="AMJ7050"/>
    </row>
    <row r="7051" spans="1:1024" s="2" customFormat="1" ht="38.25" x14ac:dyDescent="0.25">
      <c r="A7051" s="10" t="s">
        <v>1462</v>
      </c>
      <c r="B7051" s="81">
        <v>11481</v>
      </c>
      <c r="C7051" s="10">
        <f>VLOOKUP(B7051,[1]Planilha8!$X$4:$Y$6629,2,0)</f>
        <v>822170</v>
      </c>
      <c r="D7051" s="27" t="s">
        <v>1819</v>
      </c>
      <c r="E7051" s="12" t="str">
        <f>VLOOKUP(B7051,[1]Planilha8!$X$4:$Z$6629,3,0)</f>
        <v>CEAD</v>
      </c>
      <c r="F7051" s="12" t="str">
        <f>VLOOKUP(B7051,[1]Planilha8!$X$4:$AD$6629,7,0)</f>
        <v>BOM</v>
      </c>
      <c r="G7051" s="82">
        <v>43298</v>
      </c>
      <c r="H7051" s="83">
        <v>234</v>
      </c>
      <c r="I7051" s="15" t="s">
        <v>22</v>
      </c>
      <c r="J7051" s="84" t="s">
        <v>1820</v>
      </c>
      <c r="K7051" s="85">
        <v>2683</v>
      </c>
      <c r="L7051" s="86">
        <v>2018002218</v>
      </c>
      <c r="M7051" s="59">
        <v>43465</v>
      </c>
      <c r="N7051" s="60">
        <v>10.725</v>
      </c>
      <c r="O7051" s="87">
        <v>0.11</v>
      </c>
      <c r="P7051" s="88">
        <v>9.1666666666666702E-3</v>
      </c>
      <c r="Q7051" s="63">
        <v>2.145</v>
      </c>
      <c r="R7051" s="64">
        <v>12.87</v>
      </c>
      <c r="S7051" s="25">
        <v>221.13</v>
      </c>
      <c r="AMG7051"/>
      <c r="AMH7051"/>
      <c r="AMI7051"/>
      <c r="AMJ7051"/>
    </row>
    <row r="7052" spans="1:1024" s="2" customFormat="1" ht="38.25" x14ac:dyDescent="0.25">
      <c r="A7052" s="10" t="s">
        <v>1462</v>
      </c>
      <c r="B7052" s="81">
        <v>11482</v>
      </c>
      <c r="C7052" s="10">
        <f>VLOOKUP(B7052,[1]Planilha8!$X$4:$Y$6629,2,0)</f>
        <v>822171</v>
      </c>
      <c r="D7052" s="27" t="s">
        <v>1819</v>
      </c>
      <c r="E7052" s="12" t="str">
        <f>VLOOKUP(B7052,[1]Planilha8!$X$4:$Z$6629,3,0)</f>
        <v>CEAD</v>
      </c>
      <c r="F7052" s="12" t="str">
        <f>VLOOKUP(B7052,[1]Planilha8!$X$4:$AD$6629,7,0)</f>
        <v>BOM</v>
      </c>
      <c r="G7052" s="82">
        <v>43298</v>
      </c>
      <c r="H7052" s="83">
        <v>234</v>
      </c>
      <c r="I7052" s="15" t="s">
        <v>22</v>
      </c>
      <c r="J7052" s="84" t="s">
        <v>1820</v>
      </c>
      <c r="K7052" s="85">
        <v>2683</v>
      </c>
      <c r="L7052" s="86">
        <v>2018002218</v>
      </c>
      <c r="M7052" s="59">
        <v>43465</v>
      </c>
      <c r="N7052" s="60">
        <v>10.725</v>
      </c>
      <c r="O7052" s="87">
        <v>0.11</v>
      </c>
      <c r="P7052" s="88">
        <v>9.1666666666666702E-3</v>
      </c>
      <c r="Q7052" s="63">
        <v>2.145</v>
      </c>
      <c r="R7052" s="64">
        <v>12.87</v>
      </c>
      <c r="S7052" s="25">
        <v>221.13</v>
      </c>
      <c r="AMG7052"/>
      <c r="AMH7052"/>
      <c r="AMI7052"/>
      <c r="AMJ7052"/>
    </row>
    <row r="7053" spans="1:1024" s="2" customFormat="1" ht="38.25" x14ac:dyDescent="0.25">
      <c r="A7053" s="10" t="s">
        <v>1462</v>
      </c>
      <c r="B7053" s="81">
        <v>11483</v>
      </c>
      <c r="C7053" s="10">
        <f>VLOOKUP(B7053,[1]Planilha8!$X$4:$Y$6629,2,0)</f>
        <v>822172</v>
      </c>
      <c r="D7053" s="27" t="s">
        <v>1819</v>
      </c>
      <c r="E7053" s="12" t="str">
        <f>VLOOKUP(B7053,[1]Planilha8!$X$4:$Z$6629,3,0)</f>
        <v>CEAD</v>
      </c>
      <c r="F7053" s="12" t="str">
        <f>VLOOKUP(B7053,[1]Planilha8!$X$4:$AD$6629,7,0)</f>
        <v>BOM</v>
      </c>
      <c r="G7053" s="82">
        <v>43298</v>
      </c>
      <c r="H7053" s="83">
        <v>234</v>
      </c>
      <c r="I7053" s="15" t="s">
        <v>22</v>
      </c>
      <c r="J7053" s="84" t="s">
        <v>1820</v>
      </c>
      <c r="K7053" s="85">
        <v>2683</v>
      </c>
      <c r="L7053" s="86">
        <v>2018002218</v>
      </c>
      <c r="M7053" s="59">
        <v>43465</v>
      </c>
      <c r="N7053" s="60">
        <v>10.725</v>
      </c>
      <c r="O7053" s="87">
        <v>0.11</v>
      </c>
      <c r="P7053" s="88">
        <v>9.1666666666666702E-3</v>
      </c>
      <c r="Q7053" s="63">
        <v>2.145</v>
      </c>
      <c r="R7053" s="64">
        <v>12.87</v>
      </c>
      <c r="S7053" s="25">
        <v>221.13</v>
      </c>
      <c r="AMG7053"/>
      <c r="AMH7053"/>
      <c r="AMI7053"/>
      <c r="AMJ7053"/>
    </row>
    <row r="7054" spans="1:1024" s="2" customFormat="1" ht="38.25" x14ac:dyDescent="0.25">
      <c r="A7054" s="10" t="s">
        <v>1462</v>
      </c>
      <c r="B7054" s="81">
        <v>11484</v>
      </c>
      <c r="C7054" s="10">
        <f>VLOOKUP(B7054,[1]Planilha8!$X$4:$Y$6629,2,0)</f>
        <v>822173</v>
      </c>
      <c r="D7054" s="27" t="s">
        <v>1819</v>
      </c>
      <c r="E7054" s="12" t="str">
        <f>VLOOKUP(B7054,[1]Planilha8!$X$4:$Z$6629,3,0)</f>
        <v>CEAD</v>
      </c>
      <c r="F7054" s="12" t="str">
        <f>VLOOKUP(B7054,[1]Planilha8!$X$4:$AD$6629,7,0)</f>
        <v>BOM</v>
      </c>
      <c r="G7054" s="82">
        <v>43298</v>
      </c>
      <c r="H7054" s="83">
        <v>234</v>
      </c>
      <c r="I7054" s="15" t="s">
        <v>22</v>
      </c>
      <c r="J7054" s="84" t="s">
        <v>1820</v>
      </c>
      <c r="K7054" s="85">
        <v>2683</v>
      </c>
      <c r="L7054" s="86">
        <v>2018002218</v>
      </c>
      <c r="M7054" s="59">
        <v>43465</v>
      </c>
      <c r="N7054" s="60">
        <v>10.725</v>
      </c>
      <c r="O7054" s="87">
        <v>0.11</v>
      </c>
      <c r="P7054" s="88">
        <v>9.1666666666666702E-3</v>
      </c>
      <c r="Q7054" s="63">
        <v>2.145</v>
      </c>
      <c r="R7054" s="64">
        <v>12.87</v>
      </c>
      <c r="S7054" s="25">
        <v>221.13</v>
      </c>
      <c r="AMG7054"/>
      <c r="AMH7054"/>
      <c r="AMI7054"/>
      <c r="AMJ7054"/>
    </row>
    <row r="7055" spans="1:1024" s="2" customFormat="1" ht="38.25" x14ac:dyDescent="0.25">
      <c r="A7055" s="10" t="s">
        <v>1462</v>
      </c>
      <c r="B7055" s="81">
        <v>11485</v>
      </c>
      <c r="C7055" s="10">
        <f>VLOOKUP(B7055,[1]Planilha8!$X$4:$Y$6629,2,0)</f>
        <v>822174</v>
      </c>
      <c r="D7055" s="27" t="s">
        <v>1819</v>
      </c>
      <c r="E7055" s="12" t="str">
        <f>VLOOKUP(B7055,[1]Planilha8!$X$4:$Z$6629,3,0)</f>
        <v>CEAD</v>
      </c>
      <c r="F7055" s="12" t="str">
        <f>VLOOKUP(B7055,[1]Planilha8!$X$4:$AD$6629,7,0)</f>
        <v>BOM</v>
      </c>
      <c r="G7055" s="82">
        <v>43298</v>
      </c>
      <c r="H7055" s="83">
        <v>234</v>
      </c>
      <c r="I7055" s="15" t="s">
        <v>22</v>
      </c>
      <c r="J7055" s="84" t="s">
        <v>1820</v>
      </c>
      <c r="K7055" s="85">
        <v>2683</v>
      </c>
      <c r="L7055" s="86">
        <v>2018002218</v>
      </c>
      <c r="M7055" s="59">
        <v>43465</v>
      </c>
      <c r="N7055" s="60">
        <v>10.725</v>
      </c>
      <c r="O7055" s="87">
        <v>0.11</v>
      </c>
      <c r="P7055" s="88">
        <v>9.1666666666666702E-3</v>
      </c>
      <c r="Q7055" s="63">
        <v>2.145</v>
      </c>
      <c r="R7055" s="64">
        <v>12.87</v>
      </c>
      <c r="S7055" s="25">
        <v>221.13</v>
      </c>
      <c r="AMG7055"/>
      <c r="AMH7055"/>
      <c r="AMI7055"/>
      <c r="AMJ7055"/>
    </row>
    <row r="7056" spans="1:1024" s="2" customFormat="1" ht="38.25" x14ac:dyDescent="0.25">
      <c r="A7056" s="10" t="s">
        <v>1462</v>
      </c>
      <c r="B7056" s="81">
        <v>11486</v>
      </c>
      <c r="C7056" s="10">
        <f>VLOOKUP(B7056,[1]Planilha8!$X$4:$Y$6629,2,0)</f>
        <v>822175</v>
      </c>
      <c r="D7056" s="27" t="s">
        <v>1819</v>
      </c>
      <c r="E7056" s="12" t="str">
        <f>VLOOKUP(B7056,[1]Planilha8!$X$4:$Z$6629,3,0)</f>
        <v>CEAD</v>
      </c>
      <c r="F7056" s="12" t="str">
        <f>VLOOKUP(B7056,[1]Planilha8!$X$4:$AD$6629,7,0)</f>
        <v>BOM</v>
      </c>
      <c r="G7056" s="82">
        <v>43298</v>
      </c>
      <c r="H7056" s="83">
        <v>234</v>
      </c>
      <c r="I7056" s="15" t="s">
        <v>22</v>
      </c>
      <c r="J7056" s="84" t="s">
        <v>1820</v>
      </c>
      <c r="K7056" s="85">
        <v>2683</v>
      </c>
      <c r="L7056" s="86">
        <v>2018002218</v>
      </c>
      <c r="M7056" s="59">
        <v>43465</v>
      </c>
      <c r="N7056" s="60">
        <v>10.725</v>
      </c>
      <c r="O7056" s="87">
        <v>0.11</v>
      </c>
      <c r="P7056" s="88">
        <v>9.1666666666666702E-3</v>
      </c>
      <c r="Q7056" s="63">
        <v>2.145</v>
      </c>
      <c r="R7056" s="64">
        <v>12.87</v>
      </c>
      <c r="S7056" s="25">
        <v>221.13</v>
      </c>
      <c r="AMG7056"/>
      <c r="AMH7056"/>
      <c r="AMI7056"/>
      <c r="AMJ7056"/>
    </row>
    <row r="7057" spans="1:1024" s="2" customFormat="1" ht="38.25" x14ac:dyDescent="0.25">
      <c r="A7057" s="10" t="s">
        <v>1462</v>
      </c>
      <c r="B7057" s="81">
        <v>11487</v>
      </c>
      <c r="C7057" s="10">
        <f>VLOOKUP(B7057,[1]Planilha8!$X$4:$Y$6629,2,0)</f>
        <v>822176</v>
      </c>
      <c r="D7057" s="27" t="s">
        <v>1819</v>
      </c>
      <c r="E7057" s="12" t="str">
        <f>VLOOKUP(B7057,[1]Planilha8!$X$4:$Z$6629,3,0)</f>
        <v>CEAD</v>
      </c>
      <c r="F7057" s="12" t="str">
        <f>VLOOKUP(B7057,[1]Planilha8!$X$4:$AD$6629,7,0)</f>
        <v>BOM</v>
      </c>
      <c r="G7057" s="82">
        <v>43298</v>
      </c>
      <c r="H7057" s="83">
        <v>234</v>
      </c>
      <c r="I7057" s="15" t="s">
        <v>22</v>
      </c>
      <c r="J7057" s="84" t="s">
        <v>1820</v>
      </c>
      <c r="K7057" s="85">
        <v>2683</v>
      </c>
      <c r="L7057" s="86">
        <v>2018002218</v>
      </c>
      <c r="M7057" s="59">
        <v>43465</v>
      </c>
      <c r="N7057" s="60">
        <v>10.725</v>
      </c>
      <c r="O7057" s="87">
        <v>0.11</v>
      </c>
      <c r="P7057" s="88">
        <v>9.1666666666666702E-3</v>
      </c>
      <c r="Q7057" s="63">
        <v>2.145</v>
      </c>
      <c r="R7057" s="64">
        <v>12.87</v>
      </c>
      <c r="S7057" s="25">
        <v>221.13</v>
      </c>
      <c r="AMG7057"/>
      <c r="AMH7057"/>
      <c r="AMI7057"/>
      <c r="AMJ7057"/>
    </row>
    <row r="7058" spans="1:1024" s="2" customFormat="1" ht="38.25" x14ac:dyDescent="0.25">
      <c r="A7058" s="10" t="s">
        <v>1462</v>
      </c>
      <c r="B7058" s="81">
        <v>11488</v>
      </c>
      <c r="C7058" s="10">
        <f>VLOOKUP(B7058,[1]Planilha8!$X$4:$Y$6629,2,0)</f>
        <v>822177</v>
      </c>
      <c r="D7058" s="27" t="s">
        <v>1819</v>
      </c>
      <c r="E7058" s="12" t="str">
        <f>VLOOKUP(B7058,[1]Planilha8!$X$4:$Z$6629,3,0)</f>
        <v>CEAD</v>
      </c>
      <c r="F7058" s="12" t="str">
        <f>VLOOKUP(B7058,[1]Planilha8!$X$4:$AD$6629,7,0)</f>
        <v>BOM</v>
      </c>
      <c r="G7058" s="82">
        <v>43298</v>
      </c>
      <c r="H7058" s="83">
        <v>234</v>
      </c>
      <c r="I7058" s="15" t="s">
        <v>22</v>
      </c>
      <c r="J7058" s="84" t="s">
        <v>1820</v>
      </c>
      <c r="K7058" s="85">
        <v>2683</v>
      </c>
      <c r="L7058" s="86">
        <v>2018002218</v>
      </c>
      <c r="M7058" s="59">
        <v>43465</v>
      </c>
      <c r="N7058" s="60">
        <v>10.725</v>
      </c>
      <c r="O7058" s="87">
        <v>0.11</v>
      </c>
      <c r="P7058" s="88">
        <v>9.1666666666666702E-3</v>
      </c>
      <c r="Q7058" s="63">
        <v>2.145</v>
      </c>
      <c r="R7058" s="64">
        <v>12.87</v>
      </c>
      <c r="S7058" s="25">
        <v>221.13</v>
      </c>
      <c r="AMG7058"/>
      <c r="AMH7058"/>
      <c r="AMI7058"/>
      <c r="AMJ7058"/>
    </row>
    <row r="7059" spans="1:1024" s="2" customFormat="1" ht="38.25" x14ac:dyDescent="0.25">
      <c r="A7059" s="10" t="s">
        <v>1462</v>
      </c>
      <c r="B7059" s="81">
        <v>11489</v>
      </c>
      <c r="C7059" s="10">
        <f>VLOOKUP(B7059,[1]Planilha8!$X$4:$Y$6629,2,0)</f>
        <v>822178</v>
      </c>
      <c r="D7059" s="27" t="s">
        <v>1819</v>
      </c>
      <c r="E7059" s="12" t="str">
        <f>VLOOKUP(B7059,[1]Planilha8!$X$4:$Z$6629,3,0)</f>
        <v>CEAD</v>
      </c>
      <c r="F7059" s="12" t="str">
        <f>VLOOKUP(B7059,[1]Planilha8!$X$4:$AD$6629,7,0)</f>
        <v>BOM</v>
      </c>
      <c r="G7059" s="82">
        <v>43298</v>
      </c>
      <c r="H7059" s="83">
        <v>234</v>
      </c>
      <c r="I7059" s="15" t="s">
        <v>22</v>
      </c>
      <c r="J7059" s="84" t="s">
        <v>1820</v>
      </c>
      <c r="K7059" s="85">
        <v>2683</v>
      </c>
      <c r="L7059" s="86">
        <v>2018002218</v>
      </c>
      <c r="M7059" s="59">
        <v>43465</v>
      </c>
      <c r="N7059" s="60">
        <v>10.725</v>
      </c>
      <c r="O7059" s="87">
        <v>0.11</v>
      </c>
      <c r="P7059" s="88">
        <v>9.1666666666666702E-3</v>
      </c>
      <c r="Q7059" s="63">
        <v>2.145</v>
      </c>
      <c r="R7059" s="64">
        <v>12.87</v>
      </c>
      <c r="S7059" s="25">
        <v>221.13</v>
      </c>
      <c r="AMG7059"/>
      <c r="AMH7059"/>
      <c r="AMI7059"/>
      <c r="AMJ7059"/>
    </row>
    <row r="7060" spans="1:1024" s="2" customFormat="1" ht="38.25" x14ac:dyDescent="0.25">
      <c r="A7060" s="10" t="s">
        <v>1462</v>
      </c>
      <c r="B7060" s="81">
        <v>11490</v>
      </c>
      <c r="C7060" s="10">
        <f>VLOOKUP(B7060,[1]Planilha8!$X$4:$Y$6629,2,0)</f>
        <v>822179</v>
      </c>
      <c r="D7060" s="27" t="s">
        <v>1819</v>
      </c>
      <c r="E7060" s="12" t="str">
        <f>VLOOKUP(B7060,[1]Planilha8!$X$4:$Z$6629,3,0)</f>
        <v>CEAD</v>
      </c>
      <c r="F7060" s="12" t="str">
        <f>VLOOKUP(B7060,[1]Planilha8!$X$4:$AD$6629,7,0)</f>
        <v>BOM</v>
      </c>
      <c r="G7060" s="82">
        <v>43298</v>
      </c>
      <c r="H7060" s="83">
        <v>234</v>
      </c>
      <c r="I7060" s="15" t="s">
        <v>22</v>
      </c>
      <c r="J7060" s="84" t="s">
        <v>1820</v>
      </c>
      <c r="K7060" s="85">
        <v>2683</v>
      </c>
      <c r="L7060" s="86">
        <v>2018002218</v>
      </c>
      <c r="M7060" s="59">
        <v>43465</v>
      </c>
      <c r="N7060" s="60">
        <v>10.725</v>
      </c>
      <c r="O7060" s="87">
        <v>0.11</v>
      </c>
      <c r="P7060" s="88">
        <v>9.1666666666666702E-3</v>
      </c>
      <c r="Q7060" s="63">
        <v>2.145</v>
      </c>
      <c r="R7060" s="64">
        <v>12.87</v>
      </c>
      <c r="S7060" s="25">
        <v>221.13</v>
      </c>
      <c r="AMG7060"/>
      <c r="AMH7060"/>
      <c r="AMI7060"/>
      <c r="AMJ7060"/>
    </row>
    <row r="7061" spans="1:1024" s="2" customFormat="1" ht="51" x14ac:dyDescent="0.25">
      <c r="A7061" s="10" t="s">
        <v>1462</v>
      </c>
      <c r="B7061" s="81">
        <v>11491</v>
      </c>
      <c r="C7061" s="10">
        <f>VLOOKUP(B7061,[1]Planilha8!$X$4:$Y$6629,2,0)</f>
        <v>822197</v>
      </c>
      <c r="D7061" s="27" t="s">
        <v>1821</v>
      </c>
      <c r="E7061" s="12" t="str">
        <f>VLOOKUP(B7061,[1]Planilha8!$X$4:$Z$6629,3,0)</f>
        <v>LANCHONETE 5 ANDAR</v>
      </c>
      <c r="F7061" s="12" t="str">
        <f>VLOOKUP(B7061,[1]Planilha8!$X$4:$AD$6629,7,0)</f>
        <v>BOM</v>
      </c>
      <c r="G7061" s="82">
        <v>43299</v>
      </c>
      <c r="H7061" s="83">
        <v>472.98</v>
      </c>
      <c r="I7061" s="15" t="s">
        <v>22</v>
      </c>
      <c r="J7061" s="84" t="s">
        <v>1775</v>
      </c>
      <c r="K7061" s="85">
        <v>7295</v>
      </c>
      <c r="L7061" s="86">
        <v>2018001281</v>
      </c>
      <c r="M7061" s="59">
        <v>43465</v>
      </c>
      <c r="N7061" s="60">
        <v>27.590499999999999</v>
      </c>
      <c r="O7061" s="87">
        <v>0.14000000000000001</v>
      </c>
      <c r="P7061" s="88">
        <v>1.16666666666667E-2</v>
      </c>
      <c r="Q7061" s="63">
        <v>5.5180999999999996</v>
      </c>
      <c r="R7061" s="64">
        <v>33.108600000000003</v>
      </c>
      <c r="S7061" s="25">
        <v>439.87139999999999</v>
      </c>
      <c r="AMG7061"/>
      <c r="AMH7061"/>
      <c r="AMI7061"/>
      <c r="AMJ7061"/>
    </row>
    <row r="7062" spans="1:1024" s="2" customFormat="1" ht="51" x14ac:dyDescent="0.25">
      <c r="A7062" s="10" t="s">
        <v>1462</v>
      </c>
      <c r="B7062" s="81">
        <v>11492</v>
      </c>
      <c r="C7062" s="10">
        <f>VLOOKUP(B7062,[1]Planilha8!$X$4:$Y$6629,2,0)</f>
        <v>822198</v>
      </c>
      <c r="D7062" s="27" t="s">
        <v>1821</v>
      </c>
      <c r="E7062" s="12" t="str">
        <f>VLOOKUP(B7062,[1]Planilha8!$X$4:$Z$6629,3,0)</f>
        <v>LANCHONETE 5 ANDAR</v>
      </c>
      <c r="F7062" s="12" t="str">
        <f>VLOOKUP(B7062,[1]Planilha8!$X$4:$AD$6629,7,0)</f>
        <v>BOM</v>
      </c>
      <c r="G7062" s="82">
        <v>43299</v>
      </c>
      <c r="H7062" s="83">
        <v>472.98</v>
      </c>
      <c r="I7062" s="15" t="s">
        <v>22</v>
      </c>
      <c r="J7062" s="84" t="s">
        <v>1775</v>
      </c>
      <c r="K7062" s="85">
        <v>7295</v>
      </c>
      <c r="L7062" s="86">
        <v>2018001281</v>
      </c>
      <c r="M7062" s="59">
        <v>43465</v>
      </c>
      <c r="N7062" s="60">
        <v>27.590499999999999</v>
      </c>
      <c r="O7062" s="87">
        <v>0.14000000000000001</v>
      </c>
      <c r="P7062" s="88">
        <v>1.16666666666667E-2</v>
      </c>
      <c r="Q7062" s="63">
        <v>5.5180999999999996</v>
      </c>
      <c r="R7062" s="64">
        <v>33.108600000000003</v>
      </c>
      <c r="S7062" s="25">
        <v>439.87139999999999</v>
      </c>
      <c r="AMG7062"/>
      <c r="AMH7062"/>
      <c r="AMI7062"/>
      <c r="AMJ7062"/>
    </row>
    <row r="7063" spans="1:1024" s="2" customFormat="1" ht="51" x14ac:dyDescent="0.25">
      <c r="A7063" s="10" t="s">
        <v>1462</v>
      </c>
      <c r="B7063" s="81">
        <v>11493</v>
      </c>
      <c r="C7063" s="10">
        <f>VLOOKUP(B7063,[1]Planilha8!$X$4:$Y$6629,2,0)</f>
        <v>822199</v>
      </c>
      <c r="D7063" s="27" t="s">
        <v>1821</v>
      </c>
      <c r="E7063" s="12" t="str">
        <f>VLOOKUP(B7063,[1]Planilha8!$X$4:$Z$6629,3,0)</f>
        <v>LANCHONETE 5 ANDAR</v>
      </c>
      <c r="F7063" s="12" t="str">
        <f>VLOOKUP(B7063,[1]Planilha8!$X$4:$AD$6629,7,0)</f>
        <v>BOM</v>
      </c>
      <c r="G7063" s="82">
        <v>43299</v>
      </c>
      <c r="H7063" s="83">
        <v>472.98</v>
      </c>
      <c r="I7063" s="15" t="s">
        <v>22</v>
      </c>
      <c r="J7063" s="84" t="s">
        <v>1775</v>
      </c>
      <c r="K7063" s="85">
        <v>7295</v>
      </c>
      <c r="L7063" s="86">
        <v>2018001281</v>
      </c>
      <c r="M7063" s="59">
        <v>43465</v>
      </c>
      <c r="N7063" s="60">
        <v>27.590499999999999</v>
      </c>
      <c r="O7063" s="87">
        <v>0.14000000000000001</v>
      </c>
      <c r="P7063" s="88">
        <v>1.16666666666667E-2</v>
      </c>
      <c r="Q7063" s="63">
        <v>5.5180999999999996</v>
      </c>
      <c r="R7063" s="64">
        <v>33.108600000000003</v>
      </c>
      <c r="S7063" s="25">
        <v>439.87139999999999</v>
      </c>
      <c r="AMG7063"/>
      <c r="AMH7063"/>
      <c r="AMI7063"/>
      <c r="AMJ7063"/>
    </row>
    <row r="7064" spans="1:1024" s="2" customFormat="1" ht="51" x14ac:dyDescent="0.25">
      <c r="A7064" s="10" t="s">
        <v>1462</v>
      </c>
      <c r="B7064" s="81">
        <v>11494</v>
      </c>
      <c r="C7064" s="10">
        <f>VLOOKUP(B7064,[1]Planilha8!$X$4:$Y$6629,2,0)</f>
        <v>822200</v>
      </c>
      <c r="D7064" s="27" t="s">
        <v>1821</v>
      </c>
      <c r="E7064" s="12" t="str">
        <f>VLOOKUP(B7064,[1]Planilha8!$X$4:$Z$6629,3,0)</f>
        <v>LANCHONETE 5 ANDAR</v>
      </c>
      <c r="F7064" s="12" t="str">
        <f>VLOOKUP(B7064,[1]Planilha8!$X$4:$AD$6629,7,0)</f>
        <v>BOM</v>
      </c>
      <c r="G7064" s="82">
        <v>43299</v>
      </c>
      <c r="H7064" s="83">
        <v>472.98</v>
      </c>
      <c r="I7064" s="15" t="s">
        <v>22</v>
      </c>
      <c r="J7064" s="84" t="s">
        <v>1775</v>
      </c>
      <c r="K7064" s="85">
        <v>7295</v>
      </c>
      <c r="L7064" s="86">
        <v>2018001281</v>
      </c>
      <c r="M7064" s="59">
        <v>43465</v>
      </c>
      <c r="N7064" s="60">
        <v>27.590499999999999</v>
      </c>
      <c r="O7064" s="87">
        <v>0.14000000000000001</v>
      </c>
      <c r="P7064" s="88">
        <v>1.16666666666667E-2</v>
      </c>
      <c r="Q7064" s="63">
        <v>5.5180999999999996</v>
      </c>
      <c r="R7064" s="64">
        <v>33.108600000000003</v>
      </c>
      <c r="S7064" s="25">
        <v>439.87139999999999</v>
      </c>
      <c r="AMG7064"/>
      <c r="AMH7064"/>
      <c r="AMI7064"/>
      <c r="AMJ7064"/>
    </row>
    <row r="7065" spans="1:1024" s="2" customFormat="1" ht="51" x14ac:dyDescent="0.25">
      <c r="A7065" s="10" t="s">
        <v>1462</v>
      </c>
      <c r="B7065" s="81">
        <v>11495</v>
      </c>
      <c r="C7065" s="10">
        <f>VLOOKUP(B7065,[1]Planilha8!$X$4:$Y$6629,2,0)</f>
        <v>822201</v>
      </c>
      <c r="D7065" s="27" t="s">
        <v>1821</v>
      </c>
      <c r="E7065" s="12" t="str">
        <f>VLOOKUP(B7065,[1]Planilha8!$X$4:$Z$6629,3,0)</f>
        <v>LANCHONETE 5 ANDAR</v>
      </c>
      <c r="F7065" s="12" t="str">
        <f>VLOOKUP(B7065,[1]Planilha8!$X$4:$AD$6629,7,0)</f>
        <v>BOM</v>
      </c>
      <c r="G7065" s="82">
        <v>43299</v>
      </c>
      <c r="H7065" s="83">
        <v>472.98</v>
      </c>
      <c r="I7065" s="15" t="s">
        <v>22</v>
      </c>
      <c r="J7065" s="84" t="s">
        <v>1775</v>
      </c>
      <c r="K7065" s="85">
        <v>7295</v>
      </c>
      <c r="L7065" s="86">
        <v>2018001281</v>
      </c>
      <c r="M7065" s="59">
        <v>43465</v>
      </c>
      <c r="N7065" s="60">
        <v>49.268749999999997</v>
      </c>
      <c r="O7065" s="87">
        <v>0.25</v>
      </c>
      <c r="P7065" s="88">
        <v>2.0833333333333301E-2</v>
      </c>
      <c r="Q7065" s="63">
        <v>9.8537499999999998</v>
      </c>
      <c r="R7065" s="64">
        <v>59.122500000000002</v>
      </c>
      <c r="S7065" s="25">
        <v>413.85750000000002</v>
      </c>
      <c r="AMG7065"/>
      <c r="AMH7065"/>
      <c r="AMI7065"/>
      <c r="AMJ7065"/>
    </row>
    <row r="7066" spans="1:1024" s="2" customFormat="1" ht="51" x14ac:dyDescent="0.25">
      <c r="A7066" s="10" t="s">
        <v>1462</v>
      </c>
      <c r="B7066" s="81">
        <v>11496</v>
      </c>
      <c r="C7066" s="10">
        <f>VLOOKUP(B7066,[1]Planilha8!$X$4:$Y$6629,2,0)</f>
        <v>822180</v>
      </c>
      <c r="D7066" s="27" t="s">
        <v>1822</v>
      </c>
      <c r="E7066" s="12" t="str">
        <f>VLOOKUP(B7066,[1]Planilha8!$X$4:$Z$6629,3,0)</f>
        <v>LANCHONETE 5 ANDAR</v>
      </c>
      <c r="F7066" s="12" t="str">
        <f>VLOOKUP(B7066,[1]Planilha8!$X$4:$AD$6629,7,0)</f>
        <v>BOM</v>
      </c>
      <c r="G7066" s="82">
        <v>43299</v>
      </c>
      <c r="H7066" s="83">
        <v>697.15</v>
      </c>
      <c r="I7066" s="15" t="s">
        <v>22</v>
      </c>
      <c r="J7066" s="84" t="s">
        <v>1775</v>
      </c>
      <c r="K7066" s="85">
        <v>7393</v>
      </c>
      <c r="L7066" s="86">
        <v>2018001281</v>
      </c>
      <c r="M7066" s="59">
        <v>43465</v>
      </c>
      <c r="N7066" s="60">
        <v>72.6197916666667</v>
      </c>
      <c r="O7066" s="87">
        <v>0.25</v>
      </c>
      <c r="P7066" s="88">
        <v>2.0833333333333301E-2</v>
      </c>
      <c r="Q7066" s="63">
        <v>14.523958333333301</v>
      </c>
      <c r="R7066" s="64">
        <v>87.143749999999997</v>
      </c>
      <c r="S7066" s="25">
        <v>610.00625000000002</v>
      </c>
      <c r="AMG7066"/>
      <c r="AMH7066"/>
      <c r="AMI7066"/>
      <c r="AMJ7066"/>
    </row>
    <row r="7067" spans="1:1024" s="2" customFormat="1" ht="51" x14ac:dyDescent="0.25">
      <c r="A7067" s="10" t="s">
        <v>1462</v>
      </c>
      <c r="B7067" s="81">
        <v>11497</v>
      </c>
      <c r="C7067" s="10">
        <f>VLOOKUP(B7067,[1]Planilha8!$X$4:$Y$6629,2,0)</f>
        <v>822181</v>
      </c>
      <c r="D7067" s="27" t="s">
        <v>1822</v>
      </c>
      <c r="E7067" s="12" t="str">
        <f>VLOOKUP(B7067,[1]Planilha8!$X$4:$Z$6629,3,0)</f>
        <v>LANCHONETE 5 ANDAR</v>
      </c>
      <c r="F7067" s="12" t="str">
        <f>VLOOKUP(B7067,[1]Planilha8!$X$4:$AD$6629,7,0)</f>
        <v>BOM</v>
      </c>
      <c r="G7067" s="82">
        <v>43299</v>
      </c>
      <c r="H7067" s="83">
        <v>697.15</v>
      </c>
      <c r="I7067" s="15" t="s">
        <v>22</v>
      </c>
      <c r="J7067" s="84" t="s">
        <v>1775</v>
      </c>
      <c r="K7067" s="85">
        <v>7393</v>
      </c>
      <c r="L7067" s="86">
        <v>2018001281</v>
      </c>
      <c r="M7067" s="59">
        <v>43465</v>
      </c>
      <c r="N7067" s="60">
        <v>72.6197916666667</v>
      </c>
      <c r="O7067" s="87">
        <v>0.25</v>
      </c>
      <c r="P7067" s="88">
        <v>2.0833333333333301E-2</v>
      </c>
      <c r="Q7067" s="63">
        <v>14.523958333333301</v>
      </c>
      <c r="R7067" s="64">
        <v>87.143749999999997</v>
      </c>
      <c r="S7067" s="25">
        <v>610.00625000000002</v>
      </c>
      <c r="AMG7067"/>
      <c r="AMH7067"/>
      <c r="AMI7067"/>
      <c r="AMJ7067"/>
    </row>
    <row r="7068" spans="1:1024" s="2" customFormat="1" ht="38.25" x14ac:dyDescent="0.25">
      <c r="A7068" s="10" t="s">
        <v>1462</v>
      </c>
      <c r="B7068" s="81">
        <v>11498</v>
      </c>
      <c r="C7068" s="10">
        <f>VLOOKUP(B7068,[1]Planilha8!$X$4:$Y$6629,2,0)</f>
        <v>822182</v>
      </c>
      <c r="D7068" s="27" t="s">
        <v>1823</v>
      </c>
      <c r="E7068" s="12" t="str">
        <f>VLOOKUP(B7068,[1]Planilha8!$X$4:$Z$6629,3,0)</f>
        <v>LANCHONETE 5 ANDAR</v>
      </c>
      <c r="F7068" s="12" t="str">
        <f>VLOOKUP(B7068,[1]Planilha8!$X$4:$AD$6629,7,0)</f>
        <v>BOM</v>
      </c>
      <c r="G7068" s="82">
        <v>43299</v>
      </c>
      <c r="H7068" s="83">
        <v>697.15</v>
      </c>
      <c r="I7068" s="15" t="s">
        <v>22</v>
      </c>
      <c r="J7068" s="84" t="s">
        <v>1775</v>
      </c>
      <c r="K7068" s="85">
        <v>7393</v>
      </c>
      <c r="L7068" s="86">
        <v>2018001281</v>
      </c>
      <c r="M7068" s="59">
        <v>43465</v>
      </c>
      <c r="N7068" s="60">
        <v>72.6197916666667</v>
      </c>
      <c r="O7068" s="87">
        <v>0.25</v>
      </c>
      <c r="P7068" s="88">
        <v>2.0833333333333301E-2</v>
      </c>
      <c r="Q7068" s="63">
        <v>14.523958333333301</v>
      </c>
      <c r="R7068" s="64">
        <v>87.143749999999997</v>
      </c>
      <c r="S7068" s="25">
        <v>610.00625000000002</v>
      </c>
      <c r="AMG7068"/>
      <c r="AMH7068"/>
      <c r="AMI7068"/>
      <c r="AMJ7068"/>
    </row>
    <row r="7069" spans="1:1024" s="2" customFormat="1" ht="38.25" x14ac:dyDescent="0.25">
      <c r="A7069" s="10" t="s">
        <v>1462</v>
      </c>
      <c r="B7069" s="81">
        <v>11499</v>
      </c>
      <c r="C7069" s="10">
        <f>VLOOKUP(B7069,[1]Planilha8!$X$4:$Y$6629,2,0)</f>
        <v>822183</v>
      </c>
      <c r="D7069" s="27" t="s">
        <v>1823</v>
      </c>
      <c r="E7069" s="12" t="str">
        <f>VLOOKUP(B7069,[1]Planilha8!$X$4:$Z$6629,3,0)</f>
        <v>LANCHONETE 5 ANDAR</v>
      </c>
      <c r="F7069" s="12" t="str">
        <f>VLOOKUP(B7069,[1]Planilha8!$X$4:$AD$6629,7,0)</f>
        <v>BOM</v>
      </c>
      <c r="G7069" s="82">
        <v>43299</v>
      </c>
      <c r="H7069" s="83">
        <v>697.15</v>
      </c>
      <c r="I7069" s="15" t="s">
        <v>22</v>
      </c>
      <c r="J7069" s="84" t="s">
        <v>1775</v>
      </c>
      <c r="K7069" s="85">
        <v>7393</v>
      </c>
      <c r="L7069" s="86">
        <v>2018001281</v>
      </c>
      <c r="M7069" s="59">
        <v>43465</v>
      </c>
      <c r="N7069" s="60">
        <v>72.6197916666667</v>
      </c>
      <c r="O7069" s="87">
        <v>0.25</v>
      </c>
      <c r="P7069" s="88">
        <v>2.0833333333333301E-2</v>
      </c>
      <c r="Q7069" s="63">
        <v>14.523958333333301</v>
      </c>
      <c r="R7069" s="64">
        <v>87.143749999999997</v>
      </c>
      <c r="S7069" s="25">
        <v>610.00625000000002</v>
      </c>
      <c r="AMG7069"/>
      <c r="AMH7069"/>
      <c r="AMI7069"/>
      <c r="AMJ7069"/>
    </row>
    <row r="7070" spans="1:1024" s="2" customFormat="1" ht="51" x14ac:dyDescent="0.25">
      <c r="A7070" s="10" t="s">
        <v>1462</v>
      </c>
      <c r="B7070" s="81">
        <v>11500</v>
      </c>
      <c r="C7070" s="10">
        <f>VLOOKUP(B7070,[1]Planilha8!$X$4:$Y$6629,2,0)</f>
        <v>822184</v>
      </c>
      <c r="D7070" s="27" t="s">
        <v>1824</v>
      </c>
      <c r="E7070" s="12" t="str">
        <f>VLOOKUP(B7070,[1]Planilha8!$X$4:$Z$6629,3,0)</f>
        <v>LANCHONETE 5 ANDAR</v>
      </c>
      <c r="F7070" s="12" t="str">
        <f>VLOOKUP(B7070,[1]Planilha8!$X$4:$AD$6629,7,0)</f>
        <v>BOM</v>
      </c>
      <c r="G7070" s="82">
        <v>43299</v>
      </c>
      <c r="H7070" s="83">
        <v>697.15</v>
      </c>
      <c r="I7070" s="15" t="s">
        <v>22</v>
      </c>
      <c r="J7070" s="84" t="s">
        <v>1775</v>
      </c>
      <c r="K7070" s="85">
        <v>7393</v>
      </c>
      <c r="L7070" s="86">
        <v>2018001281</v>
      </c>
      <c r="M7070" s="59">
        <v>43465</v>
      </c>
      <c r="N7070" s="60">
        <v>72.6197916666667</v>
      </c>
      <c r="O7070" s="87">
        <v>0.25</v>
      </c>
      <c r="P7070" s="88">
        <v>2.0833333333333301E-2</v>
      </c>
      <c r="Q7070" s="63">
        <v>14.523958333333301</v>
      </c>
      <c r="R7070" s="64">
        <v>87.143749999999997</v>
      </c>
      <c r="S7070" s="25">
        <v>610.00625000000002</v>
      </c>
      <c r="AMG7070"/>
      <c r="AMH7070"/>
      <c r="AMI7070"/>
      <c r="AMJ7070"/>
    </row>
    <row r="7071" spans="1:1024" s="2" customFormat="1" ht="51" x14ac:dyDescent="0.25">
      <c r="A7071" s="10" t="s">
        <v>1462</v>
      </c>
      <c r="B7071" s="81">
        <v>11501</v>
      </c>
      <c r="C7071" s="10">
        <f>VLOOKUP(B7071,[1]Planilha8!$X$4:$Y$6629,2,0)</f>
        <v>822185</v>
      </c>
      <c r="D7071" s="27" t="s">
        <v>1824</v>
      </c>
      <c r="E7071" s="12" t="str">
        <f>VLOOKUP(B7071,[1]Planilha8!$X$4:$Z$6629,3,0)</f>
        <v>LANCHONETE 5 ANDAR</v>
      </c>
      <c r="F7071" s="12" t="str">
        <f>VLOOKUP(B7071,[1]Planilha8!$X$4:$AD$6629,7,0)</f>
        <v>BOM</v>
      </c>
      <c r="G7071" s="82">
        <v>43299</v>
      </c>
      <c r="H7071" s="83">
        <v>697.15</v>
      </c>
      <c r="I7071" s="15" t="s">
        <v>22</v>
      </c>
      <c r="J7071" s="84" t="s">
        <v>1775</v>
      </c>
      <c r="K7071" s="85">
        <v>7393</v>
      </c>
      <c r="L7071" s="86">
        <v>2018001281</v>
      </c>
      <c r="M7071" s="59">
        <v>43465</v>
      </c>
      <c r="N7071" s="60">
        <v>72.6197916666667</v>
      </c>
      <c r="O7071" s="87">
        <v>0.25</v>
      </c>
      <c r="P7071" s="88">
        <v>2.0833333333333301E-2</v>
      </c>
      <c r="Q7071" s="63">
        <v>14.523958333333301</v>
      </c>
      <c r="R7071" s="64">
        <v>87.143749999999997</v>
      </c>
      <c r="S7071" s="25">
        <v>610.00625000000002</v>
      </c>
      <c r="AMG7071"/>
      <c r="AMH7071"/>
      <c r="AMI7071"/>
      <c r="AMJ7071"/>
    </row>
    <row r="7072" spans="1:1024" s="2" customFormat="1" ht="38.25" x14ac:dyDescent="0.25">
      <c r="A7072" s="10" t="s">
        <v>1462</v>
      </c>
      <c r="B7072" s="81">
        <v>9899</v>
      </c>
      <c r="C7072" s="10">
        <f>VLOOKUP(B7072,[1]Planilha8!$X$4:$Y$6629,2,0)</f>
        <v>822195</v>
      </c>
      <c r="D7072" s="27" t="s">
        <v>1825</v>
      </c>
      <c r="E7072" s="12" t="str">
        <f>VLOOKUP(B7072,[1]Planilha8!$X$4:$Z$6629,3,0)</f>
        <v>UNIDADE COLETORA DE SANGUE</v>
      </c>
      <c r="F7072" s="12" t="str">
        <f>VLOOKUP(B7072,[1]Planilha8!$X$4:$AD$6629,7,0)</f>
        <v>BOM</v>
      </c>
      <c r="G7072" s="82">
        <v>43308</v>
      </c>
      <c r="H7072" s="83">
        <v>466.4</v>
      </c>
      <c r="I7072" s="15" t="s">
        <v>22</v>
      </c>
      <c r="J7072" s="84" t="s">
        <v>1564</v>
      </c>
      <c r="K7072" s="85">
        <v>667</v>
      </c>
      <c r="L7072" s="86">
        <v>2017005747</v>
      </c>
      <c r="M7072" s="59">
        <v>43465</v>
      </c>
      <c r="N7072" s="60">
        <v>48.5833333333333</v>
      </c>
      <c r="O7072" s="87">
        <v>0.25</v>
      </c>
      <c r="P7072" s="88">
        <v>2.0833333333333301E-2</v>
      </c>
      <c r="Q7072" s="63">
        <v>9.7166666666666703</v>
      </c>
      <c r="R7072" s="64">
        <v>58.3</v>
      </c>
      <c r="S7072" s="25">
        <v>408.1</v>
      </c>
      <c r="AMG7072"/>
      <c r="AMH7072"/>
      <c r="AMI7072"/>
      <c r="AMJ7072"/>
    </row>
    <row r="7073" spans="1:1024" s="2" customFormat="1" ht="38.25" x14ac:dyDescent="0.25">
      <c r="A7073" s="10" t="s">
        <v>1462</v>
      </c>
      <c r="B7073" s="81">
        <v>9900</v>
      </c>
      <c r="C7073" s="10">
        <f>VLOOKUP(B7073,[1]Planilha8!$X$4:$Y$6629,2,0)</f>
        <v>822196</v>
      </c>
      <c r="D7073" s="27" t="s">
        <v>1826</v>
      </c>
      <c r="E7073" s="12" t="str">
        <f>VLOOKUP(B7073,[1]Planilha8!$X$4:$Z$6629,3,0)</f>
        <v>UNIDADE COLETORA DE SANGUE</v>
      </c>
      <c r="F7073" s="12" t="str">
        <f>VLOOKUP(B7073,[1]Planilha8!$X$4:$AD$6629,7,0)</f>
        <v>BOM</v>
      </c>
      <c r="G7073" s="82">
        <v>43308</v>
      </c>
      <c r="H7073" s="83">
        <v>475.2</v>
      </c>
      <c r="I7073" s="15" t="s">
        <v>22</v>
      </c>
      <c r="J7073" s="84" t="s">
        <v>1564</v>
      </c>
      <c r="K7073" s="85">
        <v>667</v>
      </c>
      <c r="L7073" s="86">
        <v>2017005747</v>
      </c>
      <c r="M7073" s="59">
        <v>43465</v>
      </c>
      <c r="N7073" s="60">
        <v>49.5</v>
      </c>
      <c r="O7073" s="87">
        <v>0.25</v>
      </c>
      <c r="P7073" s="88">
        <v>2.0833333333333301E-2</v>
      </c>
      <c r="Q7073" s="63">
        <v>9.9</v>
      </c>
      <c r="R7073" s="64">
        <v>59.4</v>
      </c>
      <c r="S7073" s="25">
        <v>415.8</v>
      </c>
      <c r="AMG7073"/>
      <c r="AMH7073"/>
      <c r="AMI7073"/>
      <c r="AMJ7073"/>
    </row>
    <row r="7074" spans="1:1024" s="2" customFormat="1" ht="25.5" x14ac:dyDescent="0.25">
      <c r="A7074" s="10" t="s">
        <v>1462</v>
      </c>
      <c r="B7074" s="81">
        <v>11502</v>
      </c>
      <c r="C7074" s="10">
        <f>VLOOKUP(B7074,[1]Planilha8!$X$4:$Y$6629,2,0)</f>
        <v>823778</v>
      </c>
      <c r="D7074" s="27" t="s">
        <v>1827</v>
      </c>
      <c r="E7074" s="12" t="str">
        <f>VLOOKUP(B7074,[1]Planilha8!$X$4:$Z$6629,3,0)</f>
        <v>CEAD</v>
      </c>
      <c r="F7074" s="12" t="str">
        <f>VLOOKUP(B7074,[1]Planilha8!$X$4:$AD$6629,7,0)</f>
        <v>BOM</v>
      </c>
      <c r="G7074" s="82">
        <v>43311</v>
      </c>
      <c r="H7074" s="83">
        <v>390</v>
      </c>
      <c r="I7074" s="15" t="s">
        <v>22</v>
      </c>
      <c r="J7074" s="84" t="s">
        <v>1753</v>
      </c>
      <c r="K7074" s="85">
        <v>963</v>
      </c>
      <c r="L7074" s="86">
        <v>2018003235</v>
      </c>
      <c r="M7074" s="59">
        <v>43465</v>
      </c>
      <c r="N7074" s="60">
        <v>40.625</v>
      </c>
      <c r="O7074" s="87">
        <v>0.25</v>
      </c>
      <c r="P7074" s="88">
        <v>2.0833333333333301E-2</v>
      </c>
      <c r="Q7074" s="63">
        <v>8.125</v>
      </c>
      <c r="R7074" s="64">
        <v>48.75</v>
      </c>
      <c r="S7074" s="25">
        <v>341.25</v>
      </c>
      <c r="AMG7074"/>
      <c r="AMH7074"/>
      <c r="AMI7074"/>
      <c r="AMJ7074"/>
    </row>
    <row r="7075" spans="1:1024" s="2" customFormat="1" ht="25.5" x14ac:dyDescent="0.25">
      <c r="A7075" s="10" t="s">
        <v>1462</v>
      </c>
      <c r="B7075" s="81">
        <v>11503</v>
      </c>
      <c r="C7075" s="10">
        <f>VLOOKUP(B7075,[1]Planilha8!$X$4:$Y$6629,2,0)</f>
        <v>823779</v>
      </c>
      <c r="D7075" s="27" t="s">
        <v>1827</v>
      </c>
      <c r="E7075" s="12" t="str">
        <f>VLOOKUP(B7075,[1]Planilha8!$X$4:$Z$6629,3,0)</f>
        <v>CEAD</v>
      </c>
      <c r="F7075" s="12" t="str">
        <f>VLOOKUP(B7075,[1]Planilha8!$X$4:$AD$6629,7,0)</f>
        <v>BOM</v>
      </c>
      <c r="G7075" s="82">
        <v>43311</v>
      </c>
      <c r="H7075" s="83">
        <v>390</v>
      </c>
      <c r="I7075" s="15" t="s">
        <v>22</v>
      </c>
      <c r="J7075" s="84" t="s">
        <v>1753</v>
      </c>
      <c r="K7075" s="85">
        <v>963</v>
      </c>
      <c r="L7075" s="86">
        <v>2018003235</v>
      </c>
      <c r="M7075" s="59">
        <v>43465</v>
      </c>
      <c r="N7075" s="60">
        <v>40.625</v>
      </c>
      <c r="O7075" s="87">
        <v>0.25</v>
      </c>
      <c r="P7075" s="88">
        <v>2.0833333333333301E-2</v>
      </c>
      <c r="Q7075" s="63">
        <v>8.125</v>
      </c>
      <c r="R7075" s="64">
        <v>48.75</v>
      </c>
      <c r="S7075" s="25">
        <v>341.25</v>
      </c>
      <c r="AMG7075"/>
      <c r="AMH7075"/>
      <c r="AMI7075"/>
      <c r="AMJ7075"/>
    </row>
    <row r="7076" spans="1:1024" s="2" customFormat="1" ht="38.25" x14ac:dyDescent="0.25">
      <c r="A7076" s="10" t="s">
        <v>1462</v>
      </c>
      <c r="B7076" s="81">
        <v>11504</v>
      </c>
      <c r="C7076" s="10">
        <f>VLOOKUP(B7076,[1]Planilha8!$X$4:$Y$6629,2,0)</f>
        <v>823780</v>
      </c>
      <c r="D7076" s="27" t="s">
        <v>1827</v>
      </c>
      <c r="E7076" s="12" t="str">
        <f>VLOOKUP(B7076,[1]Planilha8!$X$4:$Z$6629,3,0)</f>
        <v>GALPÃO ALMOXARIFADO</v>
      </c>
      <c r="F7076" s="12" t="str">
        <f>VLOOKUP(B7076,[1]Planilha8!$X$4:$AD$6629,7,0)</f>
        <v>RUIM</v>
      </c>
      <c r="G7076" s="82">
        <v>43311</v>
      </c>
      <c r="H7076" s="83">
        <v>390</v>
      </c>
      <c r="I7076" s="15" t="s">
        <v>22</v>
      </c>
      <c r="J7076" s="84" t="s">
        <v>1753</v>
      </c>
      <c r="K7076" s="85">
        <v>963</v>
      </c>
      <c r="L7076" s="86">
        <v>2018003235</v>
      </c>
      <c r="M7076" s="59">
        <v>43465</v>
      </c>
      <c r="N7076" s="60">
        <v>40.625</v>
      </c>
      <c r="O7076" s="87">
        <v>0.25</v>
      </c>
      <c r="P7076" s="88">
        <v>2.0833333333333301E-2</v>
      </c>
      <c r="Q7076" s="63">
        <v>8.125</v>
      </c>
      <c r="R7076" s="64">
        <v>48.75</v>
      </c>
      <c r="S7076" s="25">
        <v>341.25</v>
      </c>
      <c r="AMG7076"/>
      <c r="AMH7076"/>
      <c r="AMI7076"/>
      <c r="AMJ7076"/>
    </row>
    <row r="7077" spans="1:1024" s="2" customFormat="1" ht="25.5" x14ac:dyDescent="0.25">
      <c r="A7077" s="10" t="s">
        <v>1462</v>
      </c>
      <c r="B7077" s="81">
        <v>11505</v>
      </c>
      <c r="C7077" s="10">
        <f>VLOOKUP(B7077,[1]Planilha8!$X$4:$Y$6629,2,0)</f>
        <v>823781</v>
      </c>
      <c r="D7077" s="27" t="s">
        <v>1827</v>
      </c>
      <c r="E7077" s="12" t="str">
        <f>VLOOKUP(B7077,[1]Planilha8!$X$4:$Z$6629,3,0)</f>
        <v>CEAD</v>
      </c>
      <c r="F7077" s="12" t="str">
        <f>VLOOKUP(B7077,[1]Planilha8!$X$4:$AD$6629,7,0)</f>
        <v>BOM</v>
      </c>
      <c r="G7077" s="82">
        <v>43311</v>
      </c>
      <c r="H7077" s="83">
        <v>390</v>
      </c>
      <c r="I7077" s="15" t="s">
        <v>22</v>
      </c>
      <c r="J7077" s="84" t="s">
        <v>1753</v>
      </c>
      <c r="K7077" s="85">
        <v>963</v>
      </c>
      <c r="L7077" s="86">
        <v>2018003235</v>
      </c>
      <c r="M7077" s="59">
        <v>43465</v>
      </c>
      <c r="N7077" s="60">
        <v>40.625</v>
      </c>
      <c r="O7077" s="87">
        <v>0.25</v>
      </c>
      <c r="P7077" s="88">
        <v>2.0833333333333301E-2</v>
      </c>
      <c r="Q7077" s="63">
        <v>8.125</v>
      </c>
      <c r="R7077" s="64">
        <v>48.75</v>
      </c>
      <c r="S7077" s="25">
        <v>341.25</v>
      </c>
      <c r="AMG7077"/>
      <c r="AMH7077"/>
      <c r="AMI7077"/>
      <c r="AMJ7077"/>
    </row>
    <row r="7078" spans="1:1024" s="2" customFormat="1" ht="25.5" x14ac:dyDescent="0.25">
      <c r="A7078" s="10" t="s">
        <v>1462</v>
      </c>
      <c r="B7078" s="81">
        <v>11506</v>
      </c>
      <c r="C7078" s="10">
        <f>VLOOKUP(B7078,[1]Planilha8!$X$4:$Y$6629,2,0)</f>
        <v>823782</v>
      </c>
      <c r="D7078" s="27" t="s">
        <v>1827</v>
      </c>
      <c r="E7078" s="12" t="str">
        <f>VLOOKUP(B7078,[1]Planilha8!$X$4:$Z$6629,3,0)</f>
        <v>CEAD</v>
      </c>
      <c r="F7078" s="12" t="str">
        <f>VLOOKUP(B7078,[1]Planilha8!$X$4:$AD$6629,7,0)</f>
        <v>BOM</v>
      </c>
      <c r="G7078" s="82">
        <v>43311</v>
      </c>
      <c r="H7078" s="83">
        <v>390</v>
      </c>
      <c r="I7078" s="15" t="s">
        <v>22</v>
      </c>
      <c r="J7078" s="84" t="s">
        <v>1753</v>
      </c>
      <c r="K7078" s="85">
        <v>963</v>
      </c>
      <c r="L7078" s="86">
        <v>2018003235</v>
      </c>
      <c r="M7078" s="59">
        <v>43465</v>
      </c>
      <c r="N7078" s="60">
        <v>40.625</v>
      </c>
      <c r="O7078" s="87">
        <v>0.25</v>
      </c>
      <c r="P7078" s="88">
        <v>2.0833333333333301E-2</v>
      </c>
      <c r="Q7078" s="63">
        <v>8.125</v>
      </c>
      <c r="R7078" s="64">
        <v>48.75</v>
      </c>
      <c r="S7078" s="25">
        <v>341.25</v>
      </c>
      <c r="AMG7078"/>
      <c r="AMH7078"/>
      <c r="AMI7078"/>
      <c r="AMJ7078"/>
    </row>
    <row r="7079" spans="1:1024" s="2" customFormat="1" ht="25.5" x14ac:dyDescent="0.25">
      <c r="A7079" s="10" t="s">
        <v>1462</v>
      </c>
      <c r="B7079" s="81">
        <v>11507</v>
      </c>
      <c r="C7079" s="10">
        <f>VLOOKUP(B7079,[1]Planilha8!$X$4:$Y$6629,2,0)</f>
        <v>823783</v>
      </c>
      <c r="D7079" s="27" t="s">
        <v>1828</v>
      </c>
      <c r="E7079" s="12" t="str">
        <f>VLOOKUP(B7079,[1]Planilha8!$X$4:$Z$6629,3,0)</f>
        <v>CEAD</v>
      </c>
      <c r="F7079" s="12" t="str">
        <f>VLOOKUP(B7079,[1]Planilha8!$X$4:$AD$6629,7,0)</f>
        <v>BOM</v>
      </c>
      <c r="G7079" s="82">
        <v>43311</v>
      </c>
      <c r="H7079" s="83">
        <v>280</v>
      </c>
      <c r="I7079" s="15" t="s">
        <v>22</v>
      </c>
      <c r="J7079" s="84" t="s">
        <v>1753</v>
      </c>
      <c r="K7079" s="85">
        <v>963</v>
      </c>
      <c r="L7079" s="86">
        <v>2018003235</v>
      </c>
      <c r="M7079" s="59">
        <v>43465</v>
      </c>
      <c r="N7079" s="60">
        <v>29.1666666666667</v>
      </c>
      <c r="O7079" s="87">
        <v>0.25</v>
      </c>
      <c r="P7079" s="88">
        <v>2.0833333333333301E-2</v>
      </c>
      <c r="Q7079" s="63">
        <v>5.8333333333333304</v>
      </c>
      <c r="R7079" s="64">
        <v>35</v>
      </c>
      <c r="S7079" s="25">
        <v>245</v>
      </c>
      <c r="AMG7079"/>
      <c r="AMH7079"/>
      <c r="AMI7079"/>
      <c r="AMJ7079"/>
    </row>
    <row r="7080" spans="1:1024" s="2" customFormat="1" ht="25.5" x14ac:dyDescent="0.25">
      <c r="A7080" s="10" t="s">
        <v>1462</v>
      </c>
      <c r="B7080" s="81">
        <v>11508</v>
      </c>
      <c r="C7080" s="10">
        <f>VLOOKUP(B7080,[1]Planilha8!$X$4:$Y$6629,2,0)</f>
        <v>823784</v>
      </c>
      <c r="D7080" s="27" t="s">
        <v>1828</v>
      </c>
      <c r="E7080" s="12" t="str">
        <f>VLOOKUP(B7080,[1]Planilha8!$X$4:$Z$6629,3,0)</f>
        <v>CEAD</v>
      </c>
      <c r="F7080" s="12" t="str">
        <f>VLOOKUP(B7080,[1]Planilha8!$X$4:$AD$6629,7,0)</f>
        <v>BOM</v>
      </c>
      <c r="G7080" s="82">
        <v>43311</v>
      </c>
      <c r="H7080" s="83">
        <v>280</v>
      </c>
      <c r="I7080" s="15" t="s">
        <v>22</v>
      </c>
      <c r="J7080" s="84" t="s">
        <v>1753</v>
      </c>
      <c r="K7080" s="85">
        <v>963</v>
      </c>
      <c r="L7080" s="86">
        <v>2018003235</v>
      </c>
      <c r="M7080" s="59">
        <v>43465</v>
      </c>
      <c r="N7080" s="60">
        <v>29.1666666666667</v>
      </c>
      <c r="O7080" s="87">
        <v>0.25</v>
      </c>
      <c r="P7080" s="88">
        <v>2.0833333333333301E-2</v>
      </c>
      <c r="Q7080" s="63">
        <v>5.8333333333333304</v>
      </c>
      <c r="R7080" s="64">
        <v>35</v>
      </c>
      <c r="S7080" s="25">
        <v>245</v>
      </c>
      <c r="AMG7080"/>
      <c r="AMH7080"/>
      <c r="AMI7080"/>
      <c r="AMJ7080"/>
    </row>
    <row r="7081" spans="1:1024" s="2" customFormat="1" ht="25.5" x14ac:dyDescent="0.25">
      <c r="A7081" s="10" t="s">
        <v>1462</v>
      </c>
      <c r="B7081" s="81">
        <v>11509</v>
      </c>
      <c r="C7081" s="10">
        <f>VLOOKUP(B7081,[1]Planilha8!$X$4:$Y$6629,2,0)</f>
        <v>823785</v>
      </c>
      <c r="D7081" s="27" t="s">
        <v>1828</v>
      </c>
      <c r="E7081" s="12" t="str">
        <f>VLOOKUP(B7081,[1]Planilha8!$X$4:$Z$6629,3,0)</f>
        <v>CEAD</v>
      </c>
      <c r="F7081" s="12" t="str">
        <f>VLOOKUP(B7081,[1]Planilha8!$X$4:$AD$6629,7,0)</f>
        <v>BOM</v>
      </c>
      <c r="G7081" s="82">
        <v>43311</v>
      </c>
      <c r="H7081" s="83">
        <v>280</v>
      </c>
      <c r="I7081" s="15" t="s">
        <v>22</v>
      </c>
      <c r="J7081" s="84" t="s">
        <v>1753</v>
      </c>
      <c r="K7081" s="85">
        <v>963</v>
      </c>
      <c r="L7081" s="86">
        <v>2018003235</v>
      </c>
      <c r="M7081" s="59">
        <v>43465</v>
      </c>
      <c r="N7081" s="60">
        <v>29.1666666666667</v>
      </c>
      <c r="O7081" s="87">
        <v>0.25</v>
      </c>
      <c r="P7081" s="88">
        <v>2.0833333333333301E-2</v>
      </c>
      <c r="Q7081" s="63">
        <v>5.8333333333333304</v>
      </c>
      <c r="R7081" s="64">
        <v>35</v>
      </c>
      <c r="S7081" s="25">
        <v>245</v>
      </c>
      <c r="AMG7081"/>
      <c r="AMH7081"/>
      <c r="AMI7081"/>
      <c r="AMJ7081"/>
    </row>
    <row r="7082" spans="1:1024" s="2" customFormat="1" ht="25.5" x14ac:dyDescent="0.25">
      <c r="A7082" s="10" t="s">
        <v>1462</v>
      </c>
      <c r="B7082" s="81">
        <v>11510</v>
      </c>
      <c r="C7082" s="10">
        <f>VLOOKUP(B7082,[1]Planilha8!$X$4:$Y$6629,2,0)</f>
        <v>823786</v>
      </c>
      <c r="D7082" s="27" t="s">
        <v>1828</v>
      </c>
      <c r="E7082" s="12" t="str">
        <f>VLOOKUP(B7082,[1]Planilha8!$X$4:$Z$6629,3,0)</f>
        <v>CEAD</v>
      </c>
      <c r="F7082" s="12" t="str">
        <f>VLOOKUP(B7082,[1]Planilha8!$X$4:$AD$6629,7,0)</f>
        <v>BOM</v>
      </c>
      <c r="G7082" s="82">
        <v>43311</v>
      </c>
      <c r="H7082" s="83">
        <v>280</v>
      </c>
      <c r="I7082" s="15" t="s">
        <v>22</v>
      </c>
      <c r="J7082" s="84" t="s">
        <v>1753</v>
      </c>
      <c r="K7082" s="85">
        <v>963</v>
      </c>
      <c r="L7082" s="86">
        <v>2018003235</v>
      </c>
      <c r="M7082" s="59">
        <v>43465</v>
      </c>
      <c r="N7082" s="60">
        <v>29.1666666666667</v>
      </c>
      <c r="O7082" s="87">
        <v>0.25</v>
      </c>
      <c r="P7082" s="88">
        <v>2.0833333333333301E-2</v>
      </c>
      <c r="Q7082" s="63">
        <v>5.8333333333333304</v>
      </c>
      <c r="R7082" s="64">
        <v>35</v>
      </c>
      <c r="S7082" s="25">
        <v>245</v>
      </c>
      <c r="AMG7082"/>
      <c r="AMH7082"/>
      <c r="AMI7082"/>
      <c r="AMJ7082"/>
    </row>
    <row r="7083" spans="1:1024" s="2" customFormat="1" ht="25.5" x14ac:dyDescent="0.25">
      <c r="A7083" s="10" t="s">
        <v>1462</v>
      </c>
      <c r="B7083" s="81">
        <v>11511</v>
      </c>
      <c r="C7083" s="10">
        <f>VLOOKUP(B7083,[1]Planilha8!$X$4:$Y$6629,2,0)</f>
        <v>823787</v>
      </c>
      <c r="D7083" s="27" t="s">
        <v>1828</v>
      </c>
      <c r="E7083" s="12" t="str">
        <f>VLOOKUP(B7083,[1]Planilha8!$X$4:$Z$6629,3,0)</f>
        <v>CEAD</v>
      </c>
      <c r="F7083" s="12" t="str">
        <f>VLOOKUP(B7083,[1]Planilha8!$X$4:$AD$6629,7,0)</f>
        <v>BOM</v>
      </c>
      <c r="G7083" s="82">
        <v>43311</v>
      </c>
      <c r="H7083" s="83">
        <v>280</v>
      </c>
      <c r="I7083" s="15" t="s">
        <v>22</v>
      </c>
      <c r="J7083" s="84" t="s">
        <v>1753</v>
      </c>
      <c r="K7083" s="85">
        <v>963</v>
      </c>
      <c r="L7083" s="86">
        <v>2018003235</v>
      </c>
      <c r="M7083" s="59">
        <v>43465</v>
      </c>
      <c r="N7083" s="60">
        <v>29.1666666666667</v>
      </c>
      <c r="O7083" s="87">
        <v>0.25</v>
      </c>
      <c r="P7083" s="88">
        <v>2.0833333333333301E-2</v>
      </c>
      <c r="Q7083" s="63">
        <v>5.8333333333333304</v>
      </c>
      <c r="R7083" s="64">
        <v>35</v>
      </c>
      <c r="S7083" s="25">
        <v>245</v>
      </c>
      <c r="AMG7083"/>
      <c r="AMH7083"/>
      <c r="AMI7083"/>
      <c r="AMJ7083"/>
    </row>
    <row r="7084" spans="1:1024" s="2" customFormat="1" ht="25.5" x14ac:dyDescent="0.25">
      <c r="A7084" s="10" t="s">
        <v>1462</v>
      </c>
      <c r="B7084" s="81">
        <v>11512</v>
      </c>
      <c r="C7084" s="10">
        <f>VLOOKUP(B7084,[1]Planilha8!$X$4:$Y$6629,2,0)</f>
        <v>823788</v>
      </c>
      <c r="D7084" s="27" t="s">
        <v>1828</v>
      </c>
      <c r="E7084" s="12" t="str">
        <f>VLOOKUP(B7084,[1]Planilha8!$X$4:$Z$6629,3,0)</f>
        <v>CEAD</v>
      </c>
      <c r="F7084" s="12" t="str">
        <f>VLOOKUP(B7084,[1]Planilha8!$X$4:$AD$6629,7,0)</f>
        <v>BOM</v>
      </c>
      <c r="G7084" s="82">
        <v>43311</v>
      </c>
      <c r="H7084" s="83">
        <v>280</v>
      </c>
      <c r="I7084" s="15" t="s">
        <v>22</v>
      </c>
      <c r="J7084" s="84" t="s">
        <v>1753</v>
      </c>
      <c r="K7084" s="85">
        <v>963</v>
      </c>
      <c r="L7084" s="86">
        <v>2018003235</v>
      </c>
      <c r="M7084" s="59">
        <v>43465</v>
      </c>
      <c r="N7084" s="60">
        <v>29.1666666666667</v>
      </c>
      <c r="O7084" s="87">
        <v>0.25</v>
      </c>
      <c r="P7084" s="88">
        <v>2.0833333333333301E-2</v>
      </c>
      <c r="Q7084" s="63">
        <v>5.8333333333333304</v>
      </c>
      <c r="R7084" s="64">
        <v>35</v>
      </c>
      <c r="S7084" s="25">
        <v>245</v>
      </c>
      <c r="AMG7084"/>
      <c r="AMH7084"/>
      <c r="AMI7084"/>
      <c r="AMJ7084"/>
    </row>
    <row r="7085" spans="1:1024" s="2" customFormat="1" ht="25.5" x14ac:dyDescent="0.25">
      <c r="A7085" s="10" t="s">
        <v>1462</v>
      </c>
      <c r="B7085" s="81">
        <v>11513</v>
      </c>
      <c r="C7085" s="10">
        <f>VLOOKUP(B7085,[1]Planilha8!$X$4:$Y$6629,2,0)</f>
        <v>823789</v>
      </c>
      <c r="D7085" s="27" t="s">
        <v>1828</v>
      </c>
      <c r="E7085" s="12" t="str">
        <f>VLOOKUP(B7085,[1]Planilha8!$X$4:$Z$6629,3,0)</f>
        <v>CEAD</v>
      </c>
      <c r="F7085" s="12" t="str">
        <f>VLOOKUP(B7085,[1]Planilha8!$X$4:$AD$6629,7,0)</f>
        <v>BOM</v>
      </c>
      <c r="G7085" s="82">
        <v>43311</v>
      </c>
      <c r="H7085" s="83">
        <v>280</v>
      </c>
      <c r="I7085" s="15" t="s">
        <v>22</v>
      </c>
      <c r="J7085" s="84" t="s">
        <v>1753</v>
      </c>
      <c r="K7085" s="85">
        <v>963</v>
      </c>
      <c r="L7085" s="86">
        <v>2018003235</v>
      </c>
      <c r="M7085" s="59">
        <v>43465</v>
      </c>
      <c r="N7085" s="60">
        <v>29.1666666666667</v>
      </c>
      <c r="O7085" s="87">
        <v>0.25</v>
      </c>
      <c r="P7085" s="88">
        <v>2.0833333333333301E-2</v>
      </c>
      <c r="Q7085" s="63">
        <v>5.8333333333333304</v>
      </c>
      <c r="R7085" s="64">
        <v>35</v>
      </c>
      <c r="S7085" s="25">
        <v>245</v>
      </c>
      <c r="AMG7085"/>
      <c r="AMH7085"/>
      <c r="AMI7085"/>
      <c r="AMJ7085"/>
    </row>
    <row r="7086" spans="1:1024" s="2" customFormat="1" ht="25.5" x14ac:dyDescent="0.25">
      <c r="A7086" s="10" t="s">
        <v>1462</v>
      </c>
      <c r="B7086" s="81">
        <v>11514</v>
      </c>
      <c r="C7086" s="10">
        <f>VLOOKUP(B7086,[1]Planilha8!$X$4:$Y$6629,2,0)</f>
        <v>823790</v>
      </c>
      <c r="D7086" s="27" t="s">
        <v>1828</v>
      </c>
      <c r="E7086" s="12" t="str">
        <f>VLOOKUP(B7086,[1]Planilha8!$X$4:$Z$6629,3,0)</f>
        <v>CEAD</v>
      </c>
      <c r="F7086" s="12" t="str">
        <f>VLOOKUP(B7086,[1]Planilha8!$X$4:$AD$6629,7,0)</f>
        <v>BOM</v>
      </c>
      <c r="G7086" s="82">
        <v>43311</v>
      </c>
      <c r="H7086" s="83">
        <v>280</v>
      </c>
      <c r="I7086" s="15" t="s">
        <v>22</v>
      </c>
      <c r="J7086" s="84" t="s">
        <v>1753</v>
      </c>
      <c r="K7086" s="85">
        <v>963</v>
      </c>
      <c r="L7086" s="86">
        <v>2018003235</v>
      </c>
      <c r="M7086" s="59">
        <v>43465</v>
      </c>
      <c r="N7086" s="60">
        <v>29.1666666666667</v>
      </c>
      <c r="O7086" s="87">
        <v>0.25</v>
      </c>
      <c r="P7086" s="88">
        <v>2.0833333333333301E-2</v>
      </c>
      <c r="Q7086" s="63">
        <v>5.8333333333333304</v>
      </c>
      <c r="R7086" s="64">
        <v>35</v>
      </c>
      <c r="S7086" s="25">
        <v>245</v>
      </c>
      <c r="AMG7086"/>
      <c r="AMH7086"/>
      <c r="AMI7086"/>
      <c r="AMJ7086"/>
    </row>
    <row r="7087" spans="1:1024" s="2" customFormat="1" ht="25.5" x14ac:dyDescent="0.25">
      <c r="A7087" s="10" t="s">
        <v>1462</v>
      </c>
      <c r="B7087" s="81">
        <v>11515</v>
      </c>
      <c r="C7087" s="10">
        <f>VLOOKUP(B7087,[1]Planilha8!$X$4:$Y$6629,2,0)</f>
        <v>823791</v>
      </c>
      <c r="D7087" s="27" t="s">
        <v>1829</v>
      </c>
      <c r="E7087" s="12" t="str">
        <f>VLOOKUP(B7087,[1]Planilha8!$X$4:$Z$6629,3,0)</f>
        <v>CEAD</v>
      </c>
      <c r="F7087" s="12" t="str">
        <f>VLOOKUP(B7087,[1]Planilha8!$X$4:$AD$6629,7,0)</f>
        <v>BOM</v>
      </c>
      <c r="G7087" s="82">
        <v>43311</v>
      </c>
      <c r="H7087" s="83">
        <v>690</v>
      </c>
      <c r="I7087" s="15" t="s">
        <v>22</v>
      </c>
      <c r="J7087" s="84" t="s">
        <v>1753</v>
      </c>
      <c r="K7087" s="85">
        <v>963</v>
      </c>
      <c r="L7087" s="86">
        <v>2018003235</v>
      </c>
      <c r="M7087" s="59">
        <v>43465</v>
      </c>
      <c r="N7087" s="60">
        <v>57.5</v>
      </c>
      <c r="O7087" s="87">
        <v>0.2</v>
      </c>
      <c r="P7087" s="88">
        <v>1.6666666666666701E-2</v>
      </c>
      <c r="Q7087" s="63">
        <v>11.5</v>
      </c>
      <c r="R7087" s="64">
        <v>69</v>
      </c>
      <c r="S7087" s="25">
        <v>621</v>
      </c>
      <c r="AMG7087"/>
      <c r="AMH7087"/>
      <c r="AMI7087"/>
      <c r="AMJ7087"/>
    </row>
    <row r="7088" spans="1:1024" s="2" customFormat="1" ht="25.5" x14ac:dyDescent="0.25">
      <c r="A7088" s="10" t="s">
        <v>1462</v>
      </c>
      <c r="B7088" s="81">
        <v>11516</v>
      </c>
      <c r="C7088" s="10">
        <f>VLOOKUP(B7088,[1]Planilha8!$X$4:$Y$6629,2,0)</f>
        <v>823792</v>
      </c>
      <c r="D7088" s="27" t="s">
        <v>1829</v>
      </c>
      <c r="E7088" s="12" t="str">
        <f>VLOOKUP(B7088,[1]Planilha8!$X$4:$Z$6629,3,0)</f>
        <v>CEAD</v>
      </c>
      <c r="F7088" s="12" t="str">
        <f>VLOOKUP(B7088,[1]Planilha8!$X$4:$AD$6629,7,0)</f>
        <v>BOM</v>
      </c>
      <c r="G7088" s="82">
        <v>43311</v>
      </c>
      <c r="H7088" s="83">
        <v>690</v>
      </c>
      <c r="I7088" s="15" t="s">
        <v>22</v>
      </c>
      <c r="J7088" s="84" t="s">
        <v>1753</v>
      </c>
      <c r="K7088" s="85">
        <v>963</v>
      </c>
      <c r="L7088" s="86">
        <v>2018003235</v>
      </c>
      <c r="M7088" s="59">
        <v>43465</v>
      </c>
      <c r="N7088" s="60">
        <v>57.5</v>
      </c>
      <c r="O7088" s="87">
        <v>0.2</v>
      </c>
      <c r="P7088" s="88">
        <v>1.6666666666666701E-2</v>
      </c>
      <c r="Q7088" s="63">
        <v>11.5</v>
      </c>
      <c r="R7088" s="64">
        <v>69</v>
      </c>
      <c r="S7088" s="25">
        <v>621</v>
      </c>
      <c r="AMG7088"/>
      <c r="AMH7088"/>
      <c r="AMI7088"/>
      <c r="AMJ7088"/>
    </row>
    <row r="7089" spans="1:1024" s="2" customFormat="1" ht="38.25" x14ac:dyDescent="0.25">
      <c r="A7089" s="10" t="s">
        <v>1462</v>
      </c>
      <c r="B7089" s="81">
        <v>11605</v>
      </c>
      <c r="C7089" s="10">
        <f>VLOOKUP(B7089,[1]Planilha8!$X$4:$Y$6629,2,0)</f>
        <v>823769</v>
      </c>
      <c r="D7089" s="27" t="s">
        <v>1830</v>
      </c>
      <c r="E7089" s="12" t="str">
        <f>VLOOKUP(B7089,[1]Planilha8!$X$4:$Z$6629,3,0)</f>
        <v>GALPÃO ALMOXARIFADO</v>
      </c>
      <c r="F7089" s="12" t="str">
        <f>VLOOKUP(B7089,[1]Planilha8!$X$4:$AD$6629,7,0)</f>
        <v>SUCATA</v>
      </c>
      <c r="G7089" s="82">
        <v>43311</v>
      </c>
      <c r="H7089" s="83">
        <v>840</v>
      </c>
      <c r="I7089" s="15" t="s">
        <v>22</v>
      </c>
      <c r="J7089" s="84" t="s">
        <v>1831</v>
      </c>
      <c r="K7089" s="85">
        <v>87</v>
      </c>
      <c r="L7089" s="86">
        <v>2018002047</v>
      </c>
      <c r="M7089" s="59">
        <v>43465</v>
      </c>
      <c r="N7089" s="60">
        <v>38.5</v>
      </c>
      <c r="O7089" s="87">
        <v>0.11</v>
      </c>
      <c r="P7089" s="88">
        <v>9.1666666666666702E-3</v>
      </c>
      <c r="Q7089" s="63">
        <v>7.7</v>
      </c>
      <c r="R7089" s="64">
        <v>46.2</v>
      </c>
      <c r="S7089" s="25">
        <v>793.8</v>
      </c>
      <c r="AMG7089"/>
      <c r="AMH7089"/>
      <c r="AMI7089"/>
      <c r="AMJ7089"/>
    </row>
    <row r="7090" spans="1:1024" s="2" customFormat="1" ht="38.25" x14ac:dyDescent="0.25">
      <c r="A7090" s="10" t="s">
        <v>1462</v>
      </c>
      <c r="B7090" s="81">
        <v>11606</v>
      </c>
      <c r="C7090" s="10">
        <f>VLOOKUP(B7090,[1]Planilha8!$X$4:$Y$6629,2,0)</f>
        <v>823770</v>
      </c>
      <c r="D7090" s="27" t="s">
        <v>1830</v>
      </c>
      <c r="E7090" s="12" t="str">
        <f>VLOOKUP(B7090,[1]Planilha8!$X$4:$Z$6629,3,0)</f>
        <v>AUDITÓRIO LUIZ RASSI – HGG</v>
      </c>
      <c r="F7090" s="12" t="str">
        <f>VLOOKUP(B7090,[1]Planilha8!$X$4:$AD$6629,7,0)</f>
        <v>BOM</v>
      </c>
      <c r="G7090" s="82">
        <v>43311</v>
      </c>
      <c r="H7090" s="83">
        <v>840</v>
      </c>
      <c r="I7090" s="15" t="s">
        <v>22</v>
      </c>
      <c r="J7090" s="84" t="s">
        <v>1831</v>
      </c>
      <c r="K7090" s="85">
        <v>87</v>
      </c>
      <c r="L7090" s="86">
        <v>2018002047</v>
      </c>
      <c r="M7090" s="59">
        <v>43465</v>
      </c>
      <c r="N7090" s="60">
        <v>38.5</v>
      </c>
      <c r="O7090" s="87">
        <v>0.11</v>
      </c>
      <c r="P7090" s="88">
        <v>9.1666666666666702E-3</v>
      </c>
      <c r="Q7090" s="63">
        <v>7.7</v>
      </c>
      <c r="R7090" s="64">
        <v>46.2</v>
      </c>
      <c r="S7090" s="25">
        <v>793.8</v>
      </c>
      <c r="AMG7090"/>
      <c r="AMH7090"/>
      <c r="AMI7090"/>
      <c r="AMJ7090"/>
    </row>
    <row r="7091" spans="1:1024" s="2" customFormat="1" ht="51" x14ac:dyDescent="0.25">
      <c r="A7091" s="10" t="s">
        <v>1462</v>
      </c>
      <c r="B7091" s="81">
        <v>11609</v>
      </c>
      <c r="C7091" s="10">
        <f>VLOOKUP(B7091,[1]Planilha8!$X$4:$Y$6629,2,0)</f>
        <v>1792481</v>
      </c>
      <c r="D7091" s="27" t="s">
        <v>1739</v>
      </c>
      <c r="E7091" s="12" t="str">
        <f>VLOOKUP(B7091,[1]Planilha8!$X$4:$Z$6629,3,0)</f>
        <v>CONDUTORES</v>
      </c>
      <c r="F7091" s="12" t="str">
        <f>VLOOKUP(B7091,[1]Planilha8!$X$4:$AD$6629,7,0)</f>
        <v>BOM</v>
      </c>
      <c r="G7091" s="82">
        <v>43329</v>
      </c>
      <c r="H7091" s="83">
        <v>1022</v>
      </c>
      <c r="I7091" s="15" t="s">
        <v>22</v>
      </c>
      <c r="J7091" s="84" t="s">
        <v>1737</v>
      </c>
      <c r="K7091" s="85">
        <v>22704</v>
      </c>
      <c r="L7091" s="86">
        <v>2018002310</v>
      </c>
      <c r="M7091" s="59">
        <v>43465</v>
      </c>
      <c r="N7091" s="60">
        <v>112.42</v>
      </c>
      <c r="O7091" s="87">
        <v>0.33</v>
      </c>
      <c r="P7091" s="88">
        <v>2.75E-2</v>
      </c>
      <c r="Q7091" s="63">
        <v>28.105</v>
      </c>
      <c r="R7091" s="64">
        <v>140.52500000000001</v>
      </c>
      <c r="S7091" s="25">
        <v>881.47500000000002</v>
      </c>
      <c r="AMG7091"/>
      <c r="AMH7091"/>
      <c r="AMI7091"/>
      <c r="AMJ7091"/>
    </row>
    <row r="7092" spans="1:1024" s="2" customFormat="1" ht="51" x14ac:dyDescent="0.25">
      <c r="A7092" s="10" t="s">
        <v>1462</v>
      </c>
      <c r="B7092" s="81">
        <v>11610</v>
      </c>
      <c r="C7092" s="10">
        <f>VLOOKUP(B7092,[1]Planilha8!$X$4:$Y$6629,2,0)</f>
        <v>1792482</v>
      </c>
      <c r="D7092" s="27" t="s">
        <v>1739</v>
      </c>
      <c r="E7092" s="12" t="str">
        <f>VLOOKUP(B7092,[1]Planilha8!$X$4:$Z$6629,3,0)</f>
        <v>CEAD</v>
      </c>
      <c r="F7092" s="12" t="str">
        <f>VLOOKUP(B7092,[1]Planilha8!$X$4:$AD$6629,7,0)</f>
        <v>BOM</v>
      </c>
      <c r="G7092" s="82">
        <v>43329</v>
      </c>
      <c r="H7092" s="83">
        <v>1022</v>
      </c>
      <c r="I7092" s="15" t="s">
        <v>22</v>
      </c>
      <c r="J7092" s="84" t="s">
        <v>1737</v>
      </c>
      <c r="K7092" s="85">
        <v>22704</v>
      </c>
      <c r="L7092" s="86">
        <v>2018002310</v>
      </c>
      <c r="M7092" s="59">
        <v>43465</v>
      </c>
      <c r="N7092" s="60">
        <v>112.42</v>
      </c>
      <c r="O7092" s="87">
        <v>0.33</v>
      </c>
      <c r="P7092" s="88">
        <v>2.75E-2</v>
      </c>
      <c r="Q7092" s="63">
        <v>28.105</v>
      </c>
      <c r="R7092" s="64">
        <v>140.52500000000001</v>
      </c>
      <c r="S7092" s="25">
        <v>881.47500000000002</v>
      </c>
      <c r="AMG7092"/>
      <c r="AMH7092"/>
      <c r="AMI7092"/>
      <c r="AMJ7092"/>
    </row>
    <row r="7093" spans="1:1024" s="2" customFormat="1" ht="51" x14ac:dyDescent="0.25">
      <c r="A7093" s="10" t="s">
        <v>1462</v>
      </c>
      <c r="B7093" s="81">
        <v>11611</v>
      </c>
      <c r="C7093" s="10">
        <f>VLOOKUP(B7093,[1]Planilha8!$X$4:$Y$6629,2,0)</f>
        <v>1792483</v>
      </c>
      <c r="D7093" s="27" t="s">
        <v>1739</v>
      </c>
      <c r="E7093" s="12" t="str">
        <f>VLOOKUP(B7093,[1]Planilha8!$X$4:$Z$6629,3,0)</f>
        <v>CEAD</v>
      </c>
      <c r="F7093" s="12" t="str">
        <f>VLOOKUP(B7093,[1]Planilha8!$X$4:$AD$6629,7,0)</f>
        <v>BOM</v>
      </c>
      <c r="G7093" s="82">
        <v>43329</v>
      </c>
      <c r="H7093" s="83">
        <v>1022</v>
      </c>
      <c r="I7093" s="15" t="s">
        <v>22</v>
      </c>
      <c r="J7093" s="84" t="s">
        <v>1737</v>
      </c>
      <c r="K7093" s="85">
        <v>22704</v>
      </c>
      <c r="L7093" s="86">
        <v>2018002310</v>
      </c>
      <c r="M7093" s="59">
        <v>43465</v>
      </c>
      <c r="N7093" s="60">
        <v>112.42</v>
      </c>
      <c r="O7093" s="87">
        <v>0.33</v>
      </c>
      <c r="P7093" s="88">
        <v>2.75E-2</v>
      </c>
      <c r="Q7093" s="63">
        <v>28.105</v>
      </c>
      <c r="R7093" s="64">
        <v>140.52500000000001</v>
      </c>
      <c r="S7093" s="25">
        <v>881.47500000000002</v>
      </c>
      <c r="AMG7093"/>
      <c r="AMH7093"/>
      <c r="AMI7093"/>
      <c r="AMJ7093"/>
    </row>
    <row r="7094" spans="1:1024" s="2" customFormat="1" ht="25.5" x14ac:dyDescent="0.25">
      <c r="A7094" s="10" t="s">
        <v>1462</v>
      </c>
      <c r="B7094" s="81">
        <v>11612</v>
      </c>
      <c r="C7094" s="10">
        <f>VLOOKUP(B7094,[1]Planilha8!$X$4:$Y$6629,2,0)</f>
        <v>1792484</v>
      </c>
      <c r="D7094" s="27" t="s">
        <v>1736</v>
      </c>
      <c r="E7094" s="12" t="str">
        <f>VLOOKUP(B7094,[1]Planilha8!$X$4:$Z$6629,3,0)</f>
        <v>CONDUTORES</v>
      </c>
      <c r="F7094" s="12" t="str">
        <f>VLOOKUP(B7094,[1]Planilha8!$X$4:$AD$6629,7,0)</f>
        <v>BOM</v>
      </c>
      <c r="G7094" s="82">
        <v>43329</v>
      </c>
      <c r="H7094" s="83">
        <v>2078</v>
      </c>
      <c r="I7094" s="15" t="s">
        <v>22</v>
      </c>
      <c r="J7094" s="84" t="s">
        <v>1737</v>
      </c>
      <c r="K7094" s="85">
        <v>22704</v>
      </c>
      <c r="L7094" s="86">
        <v>2018002310</v>
      </c>
      <c r="M7094" s="59">
        <v>43465</v>
      </c>
      <c r="N7094" s="60">
        <v>228.58</v>
      </c>
      <c r="O7094" s="87">
        <v>0.33</v>
      </c>
      <c r="P7094" s="88">
        <v>2.75E-2</v>
      </c>
      <c r="Q7094" s="63">
        <v>57.145000000000003</v>
      </c>
      <c r="R7094" s="64">
        <v>285.72500000000002</v>
      </c>
      <c r="S7094" s="25">
        <v>1792.2750000000001</v>
      </c>
      <c r="AMG7094"/>
      <c r="AMH7094"/>
      <c r="AMI7094"/>
      <c r="AMJ7094"/>
    </row>
    <row r="7095" spans="1:1024" s="2" customFormat="1" ht="25.5" x14ac:dyDescent="0.25">
      <c r="A7095" s="10" t="s">
        <v>1462</v>
      </c>
      <c r="B7095" s="81">
        <v>11613</v>
      </c>
      <c r="C7095" s="10">
        <f>VLOOKUP(B7095,[1]Planilha8!$X$4:$Y$6629,2,0)</f>
        <v>1792485</v>
      </c>
      <c r="D7095" s="27" t="s">
        <v>1736</v>
      </c>
      <c r="E7095" s="12" t="str">
        <f>VLOOKUP(B7095,[1]Planilha8!$X$4:$Z$6629,3,0)</f>
        <v>CEAD</v>
      </c>
      <c r="F7095" s="12" t="str">
        <f>VLOOKUP(B7095,[1]Planilha8!$X$4:$AD$6629,7,0)</f>
        <v>BOM</v>
      </c>
      <c r="G7095" s="82">
        <v>43329</v>
      </c>
      <c r="H7095" s="83">
        <v>2078</v>
      </c>
      <c r="I7095" s="15" t="s">
        <v>22</v>
      </c>
      <c r="J7095" s="84" t="s">
        <v>1737</v>
      </c>
      <c r="K7095" s="85">
        <v>22704</v>
      </c>
      <c r="L7095" s="86">
        <v>2018002310</v>
      </c>
      <c r="M7095" s="59">
        <v>43465</v>
      </c>
      <c r="N7095" s="60">
        <v>228.58</v>
      </c>
      <c r="O7095" s="87">
        <v>0.33</v>
      </c>
      <c r="P7095" s="88">
        <v>2.75E-2</v>
      </c>
      <c r="Q7095" s="63">
        <v>57.145000000000003</v>
      </c>
      <c r="R7095" s="64">
        <v>285.72500000000002</v>
      </c>
      <c r="S7095" s="25">
        <v>1792.2750000000001</v>
      </c>
      <c r="AMG7095"/>
      <c r="AMH7095"/>
      <c r="AMI7095"/>
      <c r="AMJ7095"/>
    </row>
    <row r="7096" spans="1:1024" s="2" customFormat="1" ht="38.25" x14ac:dyDescent="0.25">
      <c r="A7096" s="10" t="s">
        <v>1462</v>
      </c>
      <c r="B7096" s="81">
        <v>11629</v>
      </c>
      <c r="C7096" s="10">
        <f>VLOOKUP(B7096,[1]Planilha8!$X$4:$Y$6629,2,0)</f>
        <v>1792505</v>
      </c>
      <c r="D7096" s="27" t="s">
        <v>1832</v>
      </c>
      <c r="E7096" s="12" t="str">
        <f>VLOOKUP(B7096,[1]Planilha8!$X$4:$Z$6629,3,0)</f>
        <v>LANCHONETE 5 ANDAR</v>
      </c>
      <c r="F7096" s="12" t="str">
        <f>VLOOKUP(B7096,[1]Planilha8!$X$4:$AD$6629,7,0)</f>
        <v>BOM</v>
      </c>
      <c r="G7096" s="82">
        <v>43340</v>
      </c>
      <c r="H7096" s="83">
        <v>481.6</v>
      </c>
      <c r="I7096" s="15" t="s">
        <v>22</v>
      </c>
      <c r="J7096" s="96" t="s">
        <v>1833</v>
      </c>
      <c r="K7096" s="85">
        <v>7376</v>
      </c>
      <c r="L7096" s="86">
        <v>2018001281</v>
      </c>
      <c r="M7096" s="59">
        <v>43465</v>
      </c>
      <c r="N7096" s="60">
        <v>16.053333333333299</v>
      </c>
      <c r="O7096" s="87">
        <v>0.1</v>
      </c>
      <c r="P7096" s="88">
        <v>8.3333333333333297E-3</v>
      </c>
      <c r="Q7096" s="63">
        <v>4.0133333333333301</v>
      </c>
      <c r="R7096" s="64">
        <v>20.066666666666698</v>
      </c>
      <c r="S7096" s="25">
        <v>461.53333333333302</v>
      </c>
      <c r="AMG7096"/>
      <c r="AMH7096"/>
      <c r="AMI7096"/>
      <c r="AMJ7096"/>
    </row>
    <row r="7097" spans="1:1024" s="2" customFormat="1" ht="38.25" x14ac:dyDescent="0.25">
      <c r="A7097" s="10" t="s">
        <v>1462</v>
      </c>
      <c r="B7097" s="81">
        <v>11630</v>
      </c>
      <c r="C7097" s="10">
        <f>VLOOKUP(B7097,[1]Planilha8!$X$4:$Y$6629,2,0)</f>
        <v>1792506</v>
      </c>
      <c r="D7097" s="27" t="s">
        <v>1834</v>
      </c>
      <c r="E7097" s="12" t="str">
        <f>VLOOKUP(B7097,[1]Planilha8!$X$4:$Z$6629,3,0)</f>
        <v>LANCHONETE 5 ANDAR</v>
      </c>
      <c r="F7097" s="12" t="str">
        <f>VLOOKUP(B7097,[1]Planilha8!$X$4:$AD$6629,7,0)</f>
        <v>BOM</v>
      </c>
      <c r="G7097" s="82">
        <v>43340</v>
      </c>
      <c r="H7097" s="83">
        <v>481.6</v>
      </c>
      <c r="I7097" s="15" t="s">
        <v>22</v>
      </c>
      <c r="J7097" s="96" t="s">
        <v>1833</v>
      </c>
      <c r="K7097" s="85">
        <v>7376</v>
      </c>
      <c r="L7097" s="86">
        <v>2018001281</v>
      </c>
      <c r="M7097" s="59">
        <v>43465</v>
      </c>
      <c r="N7097" s="60">
        <v>16.053333333333299</v>
      </c>
      <c r="O7097" s="87">
        <v>0.1</v>
      </c>
      <c r="P7097" s="88">
        <v>8.3333333333333297E-3</v>
      </c>
      <c r="Q7097" s="63">
        <v>4.0133333333333301</v>
      </c>
      <c r="R7097" s="64">
        <v>20.066666666666698</v>
      </c>
      <c r="S7097" s="25">
        <v>461.53333333333302</v>
      </c>
      <c r="AMG7097"/>
      <c r="AMH7097"/>
      <c r="AMI7097"/>
      <c r="AMJ7097"/>
    </row>
    <row r="7098" spans="1:1024" s="2" customFormat="1" ht="38.25" x14ac:dyDescent="0.25">
      <c r="A7098" s="10" t="s">
        <v>1462</v>
      </c>
      <c r="B7098" s="81">
        <v>11631</v>
      </c>
      <c r="C7098" s="10">
        <f>VLOOKUP(B7098,[1]Planilha8!$X$4:$Y$6629,2,0)</f>
        <v>1792507</v>
      </c>
      <c r="D7098" s="27" t="s">
        <v>1835</v>
      </c>
      <c r="E7098" s="12" t="str">
        <f>VLOOKUP(B7098,[1]Planilha8!$X$4:$Z$6629,3,0)</f>
        <v>LANCHONETE 5 ANDAR</v>
      </c>
      <c r="F7098" s="12" t="str">
        <f>VLOOKUP(B7098,[1]Planilha8!$X$4:$AD$6629,7,0)</f>
        <v>BOM</v>
      </c>
      <c r="G7098" s="82">
        <v>43340</v>
      </c>
      <c r="H7098" s="83">
        <v>583.70000000000005</v>
      </c>
      <c r="I7098" s="15" t="s">
        <v>22</v>
      </c>
      <c r="J7098" s="96" t="s">
        <v>1833</v>
      </c>
      <c r="K7098" s="85">
        <v>7376</v>
      </c>
      <c r="L7098" s="86">
        <v>2018001281</v>
      </c>
      <c r="M7098" s="59">
        <v>43465</v>
      </c>
      <c r="N7098" s="60">
        <v>19.456666666666699</v>
      </c>
      <c r="O7098" s="87">
        <v>0.1</v>
      </c>
      <c r="P7098" s="88">
        <v>8.3333333333333297E-3</v>
      </c>
      <c r="Q7098" s="63">
        <v>4.8641666666666703</v>
      </c>
      <c r="R7098" s="64">
        <v>24.320833333333301</v>
      </c>
      <c r="S7098" s="25">
        <v>559.37916666666695</v>
      </c>
      <c r="AMG7098"/>
      <c r="AMH7098"/>
      <c r="AMI7098"/>
      <c r="AMJ7098"/>
    </row>
    <row r="7099" spans="1:1024" s="2" customFormat="1" ht="38.25" x14ac:dyDescent="0.25">
      <c r="A7099" s="10" t="s">
        <v>1462</v>
      </c>
      <c r="B7099" s="81">
        <v>11632</v>
      </c>
      <c r="C7099" s="10">
        <f>VLOOKUP(B7099,[1]Planilha8!$X$4:$Y$6629,2,0)</f>
        <v>1792508</v>
      </c>
      <c r="D7099" s="27" t="s">
        <v>1835</v>
      </c>
      <c r="E7099" s="12" t="str">
        <f>VLOOKUP(B7099,[1]Planilha8!$X$4:$Z$6629,3,0)</f>
        <v>LANCHONETE 5 ANDAR</v>
      </c>
      <c r="F7099" s="12" t="str">
        <f>VLOOKUP(B7099,[1]Planilha8!$X$4:$AD$6629,7,0)</f>
        <v>BOM</v>
      </c>
      <c r="G7099" s="82">
        <v>43340</v>
      </c>
      <c r="H7099" s="83">
        <v>583.70000000000005</v>
      </c>
      <c r="I7099" s="15" t="s">
        <v>22</v>
      </c>
      <c r="J7099" s="96" t="s">
        <v>1833</v>
      </c>
      <c r="K7099" s="85">
        <v>7376</v>
      </c>
      <c r="L7099" s="86">
        <v>2018001281</v>
      </c>
      <c r="M7099" s="59">
        <v>43465</v>
      </c>
      <c r="N7099" s="60">
        <v>19.456666666666699</v>
      </c>
      <c r="O7099" s="87">
        <v>0.1</v>
      </c>
      <c r="P7099" s="88">
        <v>8.3333333333333297E-3</v>
      </c>
      <c r="Q7099" s="63">
        <v>4.8641666666666703</v>
      </c>
      <c r="R7099" s="64">
        <v>24.320833333333301</v>
      </c>
      <c r="S7099" s="25">
        <v>559.37916666666695</v>
      </c>
      <c r="AMG7099"/>
      <c r="AMH7099"/>
      <c r="AMI7099"/>
      <c r="AMJ7099"/>
    </row>
    <row r="7100" spans="1:1024" s="2" customFormat="1" ht="38.25" x14ac:dyDescent="0.25">
      <c r="A7100" s="10" t="s">
        <v>1462</v>
      </c>
      <c r="B7100" s="81">
        <v>11633</v>
      </c>
      <c r="C7100" s="10">
        <f>VLOOKUP(B7100,[1]Planilha8!$X$4:$Y$6629,2,0)</f>
        <v>1792509</v>
      </c>
      <c r="D7100" s="27" t="s">
        <v>1835</v>
      </c>
      <c r="E7100" s="12" t="str">
        <f>VLOOKUP(B7100,[1]Planilha8!$X$4:$Z$6629,3,0)</f>
        <v>LANCHONETE 5 ANDAR</v>
      </c>
      <c r="F7100" s="12" t="str">
        <f>VLOOKUP(B7100,[1]Planilha8!$X$4:$AD$6629,7,0)</f>
        <v>BOM</v>
      </c>
      <c r="G7100" s="82">
        <v>43340</v>
      </c>
      <c r="H7100" s="83">
        <v>583.70000000000005</v>
      </c>
      <c r="I7100" s="15" t="s">
        <v>22</v>
      </c>
      <c r="J7100" s="96" t="s">
        <v>1833</v>
      </c>
      <c r="K7100" s="85">
        <v>7376</v>
      </c>
      <c r="L7100" s="86">
        <v>2018001281</v>
      </c>
      <c r="M7100" s="59">
        <v>43465</v>
      </c>
      <c r="N7100" s="60">
        <v>19.456666666666699</v>
      </c>
      <c r="O7100" s="87">
        <v>0.1</v>
      </c>
      <c r="P7100" s="88">
        <v>8.3333333333333297E-3</v>
      </c>
      <c r="Q7100" s="63">
        <v>4.8641666666666703</v>
      </c>
      <c r="R7100" s="64">
        <v>24.320833333333301</v>
      </c>
      <c r="S7100" s="25">
        <v>559.37916666666695</v>
      </c>
      <c r="AMG7100"/>
      <c r="AMH7100"/>
      <c r="AMI7100"/>
      <c r="AMJ7100"/>
    </row>
    <row r="7101" spans="1:1024" s="2" customFormat="1" ht="38.25" x14ac:dyDescent="0.25">
      <c r="A7101" s="10" t="s">
        <v>1462</v>
      </c>
      <c r="B7101" s="81">
        <v>11634</v>
      </c>
      <c r="C7101" s="10">
        <f>VLOOKUP(B7101,[1]Planilha8!$X$4:$Y$6629,2,0)</f>
        <v>1792510</v>
      </c>
      <c r="D7101" s="27" t="s">
        <v>1835</v>
      </c>
      <c r="E7101" s="12" t="str">
        <f>VLOOKUP(B7101,[1]Planilha8!$X$4:$Z$6629,3,0)</f>
        <v>LANCHONETE 5 ANDAR</v>
      </c>
      <c r="F7101" s="12" t="str">
        <f>VLOOKUP(B7101,[1]Planilha8!$X$4:$AD$6629,7,0)</f>
        <v>BOM</v>
      </c>
      <c r="G7101" s="82">
        <v>43340</v>
      </c>
      <c r="H7101" s="83">
        <v>583.70000000000005</v>
      </c>
      <c r="I7101" s="15" t="s">
        <v>22</v>
      </c>
      <c r="J7101" s="96" t="s">
        <v>1833</v>
      </c>
      <c r="K7101" s="85">
        <v>7376</v>
      </c>
      <c r="L7101" s="86">
        <v>2018001281</v>
      </c>
      <c r="M7101" s="59">
        <v>43465</v>
      </c>
      <c r="N7101" s="60">
        <v>19.456666666666699</v>
      </c>
      <c r="O7101" s="87">
        <v>0.1</v>
      </c>
      <c r="P7101" s="88">
        <v>8.3333333333333297E-3</v>
      </c>
      <c r="Q7101" s="63">
        <v>4.8641666666666703</v>
      </c>
      <c r="R7101" s="64">
        <v>24.320833333333301</v>
      </c>
      <c r="S7101" s="25">
        <v>559.37916666666695</v>
      </c>
      <c r="AMG7101"/>
      <c r="AMH7101"/>
      <c r="AMI7101"/>
      <c r="AMJ7101"/>
    </row>
    <row r="7102" spans="1:1024" s="2" customFormat="1" ht="51" x14ac:dyDescent="0.25">
      <c r="A7102" s="10" t="s">
        <v>1462</v>
      </c>
      <c r="B7102" s="81">
        <v>11517</v>
      </c>
      <c r="C7102" s="10">
        <f>VLOOKUP(B7102,[1]Planilha8!$X$4:$Y$6629,2,0)</f>
        <v>1793491</v>
      </c>
      <c r="D7102" s="27" t="s">
        <v>1836</v>
      </c>
      <c r="E7102" s="12" t="str">
        <f>VLOOKUP(B7102,[1]Planilha8!$X$4:$Z$6629,3,0)</f>
        <v>CEAD</v>
      </c>
      <c r="F7102" s="12" t="str">
        <f>VLOOKUP(B7102,[1]Planilha8!$X$4:$AD$6629,7,0)</f>
        <v>BOM</v>
      </c>
      <c r="G7102" s="82">
        <v>43368</v>
      </c>
      <c r="H7102" s="83">
        <v>445.33</v>
      </c>
      <c r="I7102" s="15" t="s">
        <v>22</v>
      </c>
      <c r="J7102" s="84" t="s">
        <v>1837</v>
      </c>
      <c r="K7102" s="85">
        <v>9344</v>
      </c>
      <c r="L7102" s="86">
        <v>2018002218</v>
      </c>
      <c r="M7102" s="59">
        <v>43465</v>
      </c>
      <c r="N7102" s="60">
        <v>11.13325</v>
      </c>
      <c r="O7102" s="87">
        <v>0.1</v>
      </c>
      <c r="P7102" s="88">
        <v>8.3333333333333297E-3</v>
      </c>
      <c r="Q7102" s="63">
        <v>3.7110833333333302</v>
      </c>
      <c r="R7102" s="64">
        <v>14.844333333333299</v>
      </c>
      <c r="S7102" s="25">
        <v>430.48566666666699</v>
      </c>
      <c r="AMG7102"/>
      <c r="AMH7102"/>
      <c r="AMI7102"/>
      <c r="AMJ7102"/>
    </row>
    <row r="7103" spans="1:1024" s="2" customFormat="1" ht="51" x14ac:dyDescent="0.25">
      <c r="A7103" s="10" t="s">
        <v>1462</v>
      </c>
      <c r="B7103" s="81">
        <v>11518</v>
      </c>
      <c r="C7103" s="10">
        <f>VLOOKUP(B7103,[1]Planilha8!$X$4:$Y$6629,2,0)</f>
        <v>1793492</v>
      </c>
      <c r="D7103" s="27" t="s">
        <v>1836</v>
      </c>
      <c r="E7103" s="12" t="str">
        <f>VLOOKUP(B7103,[1]Planilha8!$X$4:$Z$6629,3,0)</f>
        <v>CEAD</v>
      </c>
      <c r="F7103" s="12" t="str">
        <f>VLOOKUP(B7103,[1]Planilha8!$X$4:$AD$6629,7,0)</f>
        <v>BOM</v>
      </c>
      <c r="G7103" s="82">
        <v>43368</v>
      </c>
      <c r="H7103" s="83">
        <v>445.33</v>
      </c>
      <c r="I7103" s="15" t="s">
        <v>22</v>
      </c>
      <c r="J7103" s="84" t="s">
        <v>1837</v>
      </c>
      <c r="K7103" s="85">
        <v>9344</v>
      </c>
      <c r="L7103" s="86">
        <v>2018002218</v>
      </c>
      <c r="M7103" s="59">
        <v>43465</v>
      </c>
      <c r="N7103" s="60">
        <v>11.13325</v>
      </c>
      <c r="O7103" s="87">
        <v>0.1</v>
      </c>
      <c r="P7103" s="88">
        <v>8.3333333333333297E-3</v>
      </c>
      <c r="Q7103" s="63">
        <v>3.7110833333333302</v>
      </c>
      <c r="R7103" s="64">
        <v>14.844333333333299</v>
      </c>
      <c r="S7103" s="25">
        <v>430.48566666666699</v>
      </c>
      <c r="AMG7103"/>
      <c r="AMH7103"/>
      <c r="AMI7103"/>
      <c r="AMJ7103"/>
    </row>
    <row r="7104" spans="1:1024" s="2" customFormat="1" ht="51" x14ac:dyDescent="0.25">
      <c r="A7104" s="10" t="s">
        <v>1462</v>
      </c>
      <c r="B7104" s="81">
        <v>11519</v>
      </c>
      <c r="C7104" s="10">
        <f>VLOOKUP(B7104,[1]Planilha8!$X$4:$Y$6629,2,0)</f>
        <v>1793493</v>
      </c>
      <c r="D7104" s="27" t="s">
        <v>1836</v>
      </c>
      <c r="E7104" s="12" t="str">
        <f>VLOOKUP(B7104,[1]Planilha8!$X$4:$Z$6629,3,0)</f>
        <v>CEAD</v>
      </c>
      <c r="F7104" s="12" t="str">
        <f>VLOOKUP(B7104,[1]Planilha8!$X$4:$AD$6629,7,0)</f>
        <v>BOM</v>
      </c>
      <c r="G7104" s="82">
        <v>43368</v>
      </c>
      <c r="H7104" s="83">
        <v>445.33</v>
      </c>
      <c r="I7104" s="15" t="s">
        <v>22</v>
      </c>
      <c r="J7104" s="84" t="s">
        <v>1837</v>
      </c>
      <c r="K7104" s="85">
        <v>9344</v>
      </c>
      <c r="L7104" s="86">
        <v>2018002218</v>
      </c>
      <c r="M7104" s="59">
        <v>43465</v>
      </c>
      <c r="N7104" s="60">
        <v>11.13325</v>
      </c>
      <c r="O7104" s="87">
        <v>0.1</v>
      </c>
      <c r="P7104" s="88">
        <v>8.3333333333333297E-3</v>
      </c>
      <c r="Q7104" s="63">
        <v>3.7110833333333302</v>
      </c>
      <c r="R7104" s="64">
        <v>14.844333333333299</v>
      </c>
      <c r="S7104" s="25">
        <v>430.48566666666699</v>
      </c>
      <c r="AMG7104"/>
      <c r="AMH7104"/>
      <c r="AMI7104"/>
      <c r="AMJ7104"/>
    </row>
    <row r="7105" spans="1:1024" s="2" customFormat="1" ht="51" x14ac:dyDescent="0.25">
      <c r="A7105" s="10" t="s">
        <v>1462</v>
      </c>
      <c r="B7105" s="81">
        <v>11520</v>
      </c>
      <c r="C7105" s="10">
        <f>VLOOKUP(B7105,[1]Planilha8!$X$4:$Y$6629,2,0)</f>
        <v>1793494</v>
      </c>
      <c r="D7105" s="27" t="s">
        <v>1836</v>
      </c>
      <c r="E7105" s="12" t="str">
        <f>VLOOKUP(B7105,[1]Planilha8!$X$4:$Z$6629,3,0)</f>
        <v>CEAD</v>
      </c>
      <c r="F7105" s="12" t="str">
        <f>VLOOKUP(B7105,[1]Planilha8!$X$4:$AD$6629,7,0)</f>
        <v>BOM</v>
      </c>
      <c r="G7105" s="82">
        <v>43368</v>
      </c>
      <c r="H7105" s="83">
        <v>445.33</v>
      </c>
      <c r="I7105" s="15" t="s">
        <v>22</v>
      </c>
      <c r="J7105" s="84" t="s">
        <v>1837</v>
      </c>
      <c r="K7105" s="85">
        <v>9344</v>
      </c>
      <c r="L7105" s="86">
        <v>2018002218</v>
      </c>
      <c r="M7105" s="59">
        <v>43465</v>
      </c>
      <c r="N7105" s="60">
        <v>11.13325</v>
      </c>
      <c r="O7105" s="87">
        <v>0.1</v>
      </c>
      <c r="P7105" s="88">
        <v>8.3333333333333297E-3</v>
      </c>
      <c r="Q7105" s="63">
        <v>3.7110833333333302</v>
      </c>
      <c r="R7105" s="64">
        <v>14.844333333333299</v>
      </c>
      <c r="S7105" s="25">
        <v>430.48566666666699</v>
      </c>
      <c r="AMG7105"/>
      <c r="AMH7105"/>
      <c r="AMI7105"/>
      <c r="AMJ7105"/>
    </row>
    <row r="7106" spans="1:1024" s="2" customFormat="1" ht="51" x14ac:dyDescent="0.25">
      <c r="A7106" s="10" t="s">
        <v>1462</v>
      </c>
      <c r="B7106" s="81">
        <v>11521</v>
      </c>
      <c r="C7106" s="10">
        <f>VLOOKUP(B7106,[1]Planilha8!$X$4:$Y$6629,2,0)</f>
        <v>1793495</v>
      </c>
      <c r="D7106" s="27" t="s">
        <v>1836</v>
      </c>
      <c r="E7106" s="12" t="str">
        <f>VLOOKUP(B7106,[1]Planilha8!$X$4:$Z$6629,3,0)</f>
        <v>CEAD</v>
      </c>
      <c r="F7106" s="12" t="str">
        <f>VLOOKUP(B7106,[1]Planilha8!$X$4:$AD$6629,7,0)</f>
        <v>BOM</v>
      </c>
      <c r="G7106" s="82">
        <v>43368</v>
      </c>
      <c r="H7106" s="83">
        <v>445.33</v>
      </c>
      <c r="I7106" s="15" t="s">
        <v>22</v>
      </c>
      <c r="J7106" s="84" t="s">
        <v>1837</v>
      </c>
      <c r="K7106" s="85">
        <v>9344</v>
      </c>
      <c r="L7106" s="86">
        <v>2018002218</v>
      </c>
      <c r="M7106" s="59">
        <v>43465</v>
      </c>
      <c r="N7106" s="60">
        <v>11.13325</v>
      </c>
      <c r="O7106" s="87">
        <v>0.1</v>
      </c>
      <c r="P7106" s="88">
        <v>8.3333333333333297E-3</v>
      </c>
      <c r="Q7106" s="63">
        <v>3.7110833333333302</v>
      </c>
      <c r="R7106" s="64">
        <v>14.844333333333299</v>
      </c>
      <c r="S7106" s="25">
        <v>430.48566666666699</v>
      </c>
      <c r="AMG7106"/>
      <c r="AMH7106"/>
      <c r="AMI7106"/>
      <c r="AMJ7106"/>
    </row>
    <row r="7107" spans="1:1024" s="2" customFormat="1" ht="51" x14ac:dyDescent="0.25">
      <c r="A7107" s="10" t="s">
        <v>1462</v>
      </c>
      <c r="B7107" s="81">
        <v>11522</v>
      </c>
      <c r="C7107" s="10">
        <f>VLOOKUP(B7107,[1]Planilha8!$X$4:$Y$6629,2,0)</f>
        <v>1793496</v>
      </c>
      <c r="D7107" s="27" t="s">
        <v>1836</v>
      </c>
      <c r="E7107" s="12" t="str">
        <f>VLOOKUP(B7107,[1]Planilha8!$X$4:$Z$6629,3,0)</f>
        <v>CEAD</v>
      </c>
      <c r="F7107" s="12" t="str">
        <f>VLOOKUP(B7107,[1]Planilha8!$X$4:$AD$6629,7,0)</f>
        <v>BOM</v>
      </c>
      <c r="G7107" s="82">
        <v>43368</v>
      </c>
      <c r="H7107" s="83">
        <v>445.33</v>
      </c>
      <c r="I7107" s="15" t="s">
        <v>22</v>
      </c>
      <c r="J7107" s="84" t="s">
        <v>1837</v>
      </c>
      <c r="K7107" s="85">
        <v>9344</v>
      </c>
      <c r="L7107" s="86">
        <v>2018002218</v>
      </c>
      <c r="M7107" s="59">
        <v>43465</v>
      </c>
      <c r="N7107" s="60">
        <v>11.13325</v>
      </c>
      <c r="O7107" s="87">
        <v>0.1</v>
      </c>
      <c r="P7107" s="88">
        <v>8.3333333333333297E-3</v>
      </c>
      <c r="Q7107" s="63">
        <v>3.7110833333333302</v>
      </c>
      <c r="R7107" s="64">
        <v>14.844333333333299</v>
      </c>
      <c r="S7107" s="25">
        <v>430.48566666666699</v>
      </c>
      <c r="AMG7107"/>
      <c r="AMH7107"/>
      <c r="AMI7107"/>
      <c r="AMJ7107"/>
    </row>
    <row r="7108" spans="1:1024" s="2" customFormat="1" ht="51" x14ac:dyDescent="0.25">
      <c r="A7108" s="10" t="s">
        <v>1462</v>
      </c>
      <c r="B7108" s="81">
        <v>11523</v>
      </c>
      <c r="C7108" s="10">
        <f>VLOOKUP(B7108,[1]Planilha8!$X$4:$Y$6629,2,0)</f>
        <v>1793497</v>
      </c>
      <c r="D7108" s="27" t="s">
        <v>1836</v>
      </c>
      <c r="E7108" s="12" t="str">
        <f>VLOOKUP(B7108,[1]Planilha8!$X$4:$Z$6629,3,0)</f>
        <v>CEAD</v>
      </c>
      <c r="F7108" s="12" t="str">
        <f>VLOOKUP(B7108,[1]Planilha8!$X$4:$AD$6629,7,0)</f>
        <v>BOM</v>
      </c>
      <c r="G7108" s="82">
        <v>43368</v>
      </c>
      <c r="H7108" s="83">
        <v>445.33</v>
      </c>
      <c r="I7108" s="15" t="s">
        <v>22</v>
      </c>
      <c r="J7108" s="84" t="s">
        <v>1837</v>
      </c>
      <c r="K7108" s="85">
        <v>9344</v>
      </c>
      <c r="L7108" s="86">
        <v>2018002218</v>
      </c>
      <c r="M7108" s="59">
        <v>43465</v>
      </c>
      <c r="N7108" s="60">
        <v>11.13325</v>
      </c>
      <c r="O7108" s="87">
        <v>0.1</v>
      </c>
      <c r="P7108" s="88">
        <v>8.3333333333333297E-3</v>
      </c>
      <c r="Q7108" s="63">
        <v>3.7110833333333302</v>
      </c>
      <c r="R7108" s="64">
        <v>14.844333333333299</v>
      </c>
      <c r="S7108" s="25">
        <v>430.48566666666699</v>
      </c>
      <c r="AMG7108"/>
      <c r="AMH7108"/>
      <c r="AMI7108"/>
      <c r="AMJ7108"/>
    </row>
    <row r="7109" spans="1:1024" s="2" customFormat="1" ht="51" x14ac:dyDescent="0.25">
      <c r="A7109" s="10" t="s">
        <v>1462</v>
      </c>
      <c r="B7109" s="81">
        <v>11524</v>
      </c>
      <c r="C7109" s="10">
        <f>VLOOKUP(B7109,[1]Planilha8!$X$4:$Y$6629,2,0)</f>
        <v>1793498</v>
      </c>
      <c r="D7109" s="27" t="s">
        <v>1836</v>
      </c>
      <c r="E7109" s="12" t="str">
        <f>VLOOKUP(B7109,[1]Planilha8!$X$4:$Z$6629,3,0)</f>
        <v>CEAD</v>
      </c>
      <c r="F7109" s="12" t="str">
        <f>VLOOKUP(B7109,[1]Planilha8!$X$4:$AD$6629,7,0)</f>
        <v>BOM</v>
      </c>
      <c r="G7109" s="82">
        <v>43368</v>
      </c>
      <c r="H7109" s="83">
        <v>445.33</v>
      </c>
      <c r="I7109" s="15" t="s">
        <v>22</v>
      </c>
      <c r="J7109" s="84" t="s">
        <v>1837</v>
      </c>
      <c r="K7109" s="85">
        <v>9344</v>
      </c>
      <c r="L7109" s="86">
        <v>2018002218</v>
      </c>
      <c r="M7109" s="59">
        <v>43465</v>
      </c>
      <c r="N7109" s="60">
        <v>11.13325</v>
      </c>
      <c r="O7109" s="87">
        <v>0.1</v>
      </c>
      <c r="P7109" s="88">
        <v>8.3333333333333297E-3</v>
      </c>
      <c r="Q7109" s="63">
        <v>3.7110833333333302</v>
      </c>
      <c r="R7109" s="64">
        <v>14.844333333333299</v>
      </c>
      <c r="S7109" s="25">
        <v>430.48566666666699</v>
      </c>
      <c r="AMG7109"/>
      <c r="AMH7109"/>
      <c r="AMI7109"/>
      <c r="AMJ7109"/>
    </row>
    <row r="7110" spans="1:1024" s="2" customFormat="1" ht="51" x14ac:dyDescent="0.25">
      <c r="A7110" s="10" t="s">
        <v>1462</v>
      </c>
      <c r="B7110" s="81">
        <v>11525</v>
      </c>
      <c r="C7110" s="10">
        <f>VLOOKUP(B7110,[1]Planilha8!$X$4:$Y$6629,2,0)</f>
        <v>1793499</v>
      </c>
      <c r="D7110" s="27" t="s">
        <v>1836</v>
      </c>
      <c r="E7110" s="12" t="str">
        <f>VLOOKUP(B7110,[1]Planilha8!$X$4:$Z$6629,3,0)</f>
        <v>CEAD</v>
      </c>
      <c r="F7110" s="12" t="str">
        <f>VLOOKUP(B7110,[1]Planilha8!$X$4:$AD$6629,7,0)</f>
        <v>BOM</v>
      </c>
      <c r="G7110" s="82">
        <v>43368</v>
      </c>
      <c r="H7110" s="83">
        <v>445.33</v>
      </c>
      <c r="I7110" s="15" t="s">
        <v>22</v>
      </c>
      <c r="J7110" s="84" t="s">
        <v>1837</v>
      </c>
      <c r="K7110" s="85">
        <v>9344</v>
      </c>
      <c r="L7110" s="86">
        <v>2018002218</v>
      </c>
      <c r="M7110" s="59">
        <v>43465</v>
      </c>
      <c r="N7110" s="60">
        <v>11.13325</v>
      </c>
      <c r="O7110" s="87">
        <v>0.1</v>
      </c>
      <c r="P7110" s="88">
        <v>8.3333333333333297E-3</v>
      </c>
      <c r="Q7110" s="63">
        <v>3.7110833333333302</v>
      </c>
      <c r="R7110" s="64">
        <v>14.844333333333299</v>
      </c>
      <c r="S7110" s="25">
        <v>430.48566666666699</v>
      </c>
      <c r="AMG7110"/>
      <c r="AMH7110"/>
      <c r="AMI7110"/>
      <c r="AMJ7110"/>
    </row>
    <row r="7111" spans="1:1024" s="2" customFormat="1" ht="51" x14ac:dyDescent="0.25">
      <c r="A7111" s="10" t="s">
        <v>1462</v>
      </c>
      <c r="B7111" s="81">
        <v>11526</v>
      </c>
      <c r="C7111" s="10">
        <f>VLOOKUP(B7111,[1]Planilha8!$X$4:$Y$6629,2,0)</f>
        <v>1793500</v>
      </c>
      <c r="D7111" s="27" t="s">
        <v>1836</v>
      </c>
      <c r="E7111" s="12" t="str">
        <f>VLOOKUP(B7111,[1]Planilha8!$X$4:$Z$6629,3,0)</f>
        <v>CEAD</v>
      </c>
      <c r="F7111" s="12" t="str">
        <f>VLOOKUP(B7111,[1]Planilha8!$X$4:$AD$6629,7,0)</f>
        <v>BOM</v>
      </c>
      <c r="G7111" s="82">
        <v>43368</v>
      </c>
      <c r="H7111" s="83">
        <v>445.33</v>
      </c>
      <c r="I7111" s="15" t="s">
        <v>22</v>
      </c>
      <c r="J7111" s="84" t="s">
        <v>1837</v>
      </c>
      <c r="K7111" s="85">
        <v>9344</v>
      </c>
      <c r="L7111" s="86">
        <v>2018002218</v>
      </c>
      <c r="M7111" s="59">
        <v>43465</v>
      </c>
      <c r="N7111" s="60">
        <v>11.13325</v>
      </c>
      <c r="O7111" s="87">
        <v>0.1</v>
      </c>
      <c r="P7111" s="88">
        <v>8.3333333333333297E-3</v>
      </c>
      <c r="Q7111" s="63">
        <v>3.7110833333333302</v>
      </c>
      <c r="R7111" s="64">
        <v>14.844333333333299</v>
      </c>
      <c r="S7111" s="25">
        <v>430.48566666666699</v>
      </c>
      <c r="AMG7111"/>
      <c r="AMH7111"/>
      <c r="AMI7111"/>
      <c r="AMJ7111"/>
    </row>
    <row r="7112" spans="1:1024" s="2" customFormat="1" ht="51" x14ac:dyDescent="0.25">
      <c r="A7112" s="10" t="s">
        <v>1462</v>
      </c>
      <c r="B7112" s="81">
        <v>11527</v>
      </c>
      <c r="C7112" s="10">
        <f>VLOOKUP(B7112,[1]Planilha8!$X$4:$Y$6629,2,0)</f>
        <v>1793501</v>
      </c>
      <c r="D7112" s="27" t="s">
        <v>1836</v>
      </c>
      <c r="E7112" s="12" t="str">
        <f>VLOOKUP(B7112,[1]Planilha8!$X$4:$Z$6629,3,0)</f>
        <v>CEAD</v>
      </c>
      <c r="F7112" s="12" t="str">
        <f>VLOOKUP(B7112,[1]Planilha8!$X$4:$AD$6629,7,0)</f>
        <v>BOM</v>
      </c>
      <c r="G7112" s="82">
        <v>43368</v>
      </c>
      <c r="H7112" s="83">
        <v>445.33</v>
      </c>
      <c r="I7112" s="15" t="s">
        <v>22</v>
      </c>
      <c r="J7112" s="84" t="s">
        <v>1837</v>
      </c>
      <c r="K7112" s="85">
        <v>9344</v>
      </c>
      <c r="L7112" s="86">
        <v>2018002218</v>
      </c>
      <c r="M7112" s="59">
        <v>43465</v>
      </c>
      <c r="N7112" s="60">
        <v>11.13325</v>
      </c>
      <c r="O7112" s="87">
        <v>0.1</v>
      </c>
      <c r="P7112" s="88">
        <v>8.3333333333333297E-3</v>
      </c>
      <c r="Q7112" s="63">
        <v>3.7110833333333302</v>
      </c>
      <c r="R7112" s="64">
        <v>14.844333333333299</v>
      </c>
      <c r="S7112" s="25">
        <v>430.48566666666699</v>
      </c>
      <c r="AMG7112"/>
      <c r="AMH7112"/>
      <c r="AMI7112"/>
      <c r="AMJ7112"/>
    </row>
    <row r="7113" spans="1:1024" s="2" customFormat="1" ht="51" x14ac:dyDescent="0.25">
      <c r="A7113" s="10" t="s">
        <v>1462</v>
      </c>
      <c r="B7113" s="81">
        <v>11528</v>
      </c>
      <c r="C7113" s="10">
        <f>VLOOKUP(B7113,[1]Planilha8!$X$4:$Y$6629,2,0)</f>
        <v>1793502</v>
      </c>
      <c r="D7113" s="27" t="s">
        <v>1836</v>
      </c>
      <c r="E7113" s="12" t="str">
        <f>VLOOKUP(B7113,[1]Planilha8!$X$4:$Z$6629,3,0)</f>
        <v>CEAD</v>
      </c>
      <c r="F7113" s="12" t="str">
        <f>VLOOKUP(B7113,[1]Planilha8!$X$4:$AD$6629,7,0)</f>
        <v>BOM</v>
      </c>
      <c r="G7113" s="82">
        <v>43368</v>
      </c>
      <c r="H7113" s="83">
        <v>445.33</v>
      </c>
      <c r="I7113" s="15" t="s">
        <v>22</v>
      </c>
      <c r="J7113" s="84" t="s">
        <v>1837</v>
      </c>
      <c r="K7113" s="85">
        <v>9344</v>
      </c>
      <c r="L7113" s="86">
        <v>2018002218</v>
      </c>
      <c r="M7113" s="59">
        <v>43465</v>
      </c>
      <c r="N7113" s="60">
        <v>11.13325</v>
      </c>
      <c r="O7113" s="87">
        <v>0.1</v>
      </c>
      <c r="P7113" s="88">
        <v>8.3333333333333297E-3</v>
      </c>
      <c r="Q7113" s="63">
        <v>3.7110833333333302</v>
      </c>
      <c r="R7113" s="64">
        <v>14.844333333333299</v>
      </c>
      <c r="S7113" s="25">
        <v>430.48566666666699</v>
      </c>
      <c r="AMG7113"/>
      <c r="AMH7113"/>
      <c r="AMI7113"/>
      <c r="AMJ7113"/>
    </row>
    <row r="7114" spans="1:1024" s="2" customFormat="1" ht="51" x14ac:dyDescent="0.25">
      <c r="A7114" s="10" t="s">
        <v>1462</v>
      </c>
      <c r="B7114" s="81">
        <v>11529</v>
      </c>
      <c r="C7114" s="10">
        <f>VLOOKUP(B7114,[1]Planilha8!$X$4:$Y$6629,2,0)</f>
        <v>1793503</v>
      </c>
      <c r="D7114" s="27" t="s">
        <v>1836</v>
      </c>
      <c r="E7114" s="12" t="str">
        <f>VLOOKUP(B7114,[1]Planilha8!$X$4:$Z$6629,3,0)</f>
        <v>CEAD</v>
      </c>
      <c r="F7114" s="12" t="str">
        <f>VLOOKUP(B7114,[1]Planilha8!$X$4:$AD$6629,7,0)</f>
        <v>BOM</v>
      </c>
      <c r="G7114" s="82">
        <v>43368</v>
      </c>
      <c r="H7114" s="83">
        <v>445.33</v>
      </c>
      <c r="I7114" s="15" t="s">
        <v>22</v>
      </c>
      <c r="J7114" s="84" t="s">
        <v>1837</v>
      </c>
      <c r="K7114" s="85">
        <v>9344</v>
      </c>
      <c r="L7114" s="86">
        <v>2018002218</v>
      </c>
      <c r="M7114" s="59">
        <v>43465</v>
      </c>
      <c r="N7114" s="60">
        <v>11.13325</v>
      </c>
      <c r="O7114" s="87">
        <v>0.1</v>
      </c>
      <c r="P7114" s="88">
        <v>8.3333333333333297E-3</v>
      </c>
      <c r="Q7114" s="63">
        <v>3.7110833333333302</v>
      </c>
      <c r="R7114" s="64">
        <v>14.844333333333299</v>
      </c>
      <c r="S7114" s="25">
        <v>430.48566666666699</v>
      </c>
      <c r="AMG7114"/>
      <c r="AMH7114"/>
      <c r="AMI7114"/>
      <c r="AMJ7114"/>
    </row>
    <row r="7115" spans="1:1024" s="2" customFormat="1" ht="51" x14ac:dyDescent="0.25">
      <c r="A7115" s="10" t="s">
        <v>1462</v>
      </c>
      <c r="B7115" s="81">
        <v>11530</v>
      </c>
      <c r="C7115" s="10">
        <f>VLOOKUP(B7115,[1]Planilha8!$X$4:$Y$6629,2,0)</f>
        <v>1793504</v>
      </c>
      <c r="D7115" s="27" t="s">
        <v>1836</v>
      </c>
      <c r="E7115" s="12" t="str">
        <f>VLOOKUP(B7115,[1]Planilha8!$X$4:$Z$6629,3,0)</f>
        <v>CEAD</v>
      </c>
      <c r="F7115" s="12" t="str">
        <f>VLOOKUP(B7115,[1]Planilha8!$X$4:$AD$6629,7,0)</f>
        <v>BOM</v>
      </c>
      <c r="G7115" s="82">
        <v>43368</v>
      </c>
      <c r="H7115" s="83">
        <v>445.33</v>
      </c>
      <c r="I7115" s="15" t="s">
        <v>22</v>
      </c>
      <c r="J7115" s="84" t="s">
        <v>1837</v>
      </c>
      <c r="K7115" s="85">
        <v>9344</v>
      </c>
      <c r="L7115" s="86">
        <v>2018002218</v>
      </c>
      <c r="M7115" s="59">
        <v>43465</v>
      </c>
      <c r="N7115" s="60">
        <v>11.13325</v>
      </c>
      <c r="O7115" s="87">
        <v>0.1</v>
      </c>
      <c r="P7115" s="88">
        <v>8.3333333333333297E-3</v>
      </c>
      <c r="Q7115" s="63">
        <v>3.7110833333333302</v>
      </c>
      <c r="R7115" s="64">
        <v>14.844333333333299</v>
      </c>
      <c r="S7115" s="25">
        <v>430.48566666666699</v>
      </c>
      <c r="AMG7115"/>
      <c r="AMH7115"/>
      <c r="AMI7115"/>
      <c r="AMJ7115"/>
    </row>
    <row r="7116" spans="1:1024" s="2" customFormat="1" ht="51" x14ac:dyDescent="0.25">
      <c r="A7116" s="10" t="s">
        <v>1462</v>
      </c>
      <c r="B7116" s="81">
        <v>11531</v>
      </c>
      <c r="C7116" s="10">
        <f>VLOOKUP(B7116,[1]Planilha8!$X$4:$Y$6629,2,0)</f>
        <v>1793505</v>
      </c>
      <c r="D7116" s="27" t="s">
        <v>1836</v>
      </c>
      <c r="E7116" s="12" t="str">
        <f>VLOOKUP(B7116,[1]Planilha8!$X$4:$Z$6629,3,0)</f>
        <v>CEAD</v>
      </c>
      <c r="F7116" s="12" t="str">
        <f>VLOOKUP(B7116,[1]Planilha8!$X$4:$AD$6629,7,0)</f>
        <v>BOM</v>
      </c>
      <c r="G7116" s="82">
        <v>43368</v>
      </c>
      <c r="H7116" s="83">
        <v>445.33</v>
      </c>
      <c r="I7116" s="15" t="s">
        <v>22</v>
      </c>
      <c r="J7116" s="84" t="s">
        <v>1837</v>
      </c>
      <c r="K7116" s="85">
        <v>9344</v>
      </c>
      <c r="L7116" s="86">
        <v>2018002218</v>
      </c>
      <c r="M7116" s="59">
        <v>43465</v>
      </c>
      <c r="N7116" s="60">
        <v>11.13325</v>
      </c>
      <c r="O7116" s="87">
        <v>0.1</v>
      </c>
      <c r="P7116" s="88">
        <v>8.3333333333333297E-3</v>
      </c>
      <c r="Q7116" s="63">
        <v>3.7110833333333302</v>
      </c>
      <c r="R7116" s="64">
        <v>14.844333333333299</v>
      </c>
      <c r="S7116" s="25">
        <v>430.48566666666699</v>
      </c>
      <c r="AMG7116"/>
      <c r="AMH7116"/>
      <c r="AMI7116"/>
      <c r="AMJ7116"/>
    </row>
    <row r="7117" spans="1:1024" s="2" customFormat="1" ht="51" x14ac:dyDescent="0.25">
      <c r="A7117" s="10" t="s">
        <v>1462</v>
      </c>
      <c r="B7117" s="81">
        <v>11532</v>
      </c>
      <c r="C7117" s="10">
        <f>VLOOKUP(B7117,[1]Planilha8!$X$4:$Y$6629,2,0)</f>
        <v>1793506</v>
      </c>
      <c r="D7117" s="27" t="s">
        <v>1836</v>
      </c>
      <c r="E7117" s="12" t="str">
        <f>VLOOKUP(B7117,[1]Planilha8!$X$4:$Z$6629,3,0)</f>
        <v>CEAD</v>
      </c>
      <c r="F7117" s="12" t="str">
        <f>VLOOKUP(B7117,[1]Planilha8!$X$4:$AD$6629,7,0)</f>
        <v>BOM</v>
      </c>
      <c r="G7117" s="82">
        <v>43368</v>
      </c>
      <c r="H7117" s="83">
        <v>445.33</v>
      </c>
      <c r="I7117" s="15" t="s">
        <v>22</v>
      </c>
      <c r="J7117" s="84" t="s">
        <v>1837</v>
      </c>
      <c r="K7117" s="85">
        <v>9344</v>
      </c>
      <c r="L7117" s="86">
        <v>2018002218</v>
      </c>
      <c r="M7117" s="59">
        <v>43465</v>
      </c>
      <c r="N7117" s="60">
        <v>11.13325</v>
      </c>
      <c r="O7117" s="87">
        <v>0.1</v>
      </c>
      <c r="P7117" s="88">
        <v>8.3333333333333297E-3</v>
      </c>
      <c r="Q7117" s="63">
        <v>3.7110833333333302</v>
      </c>
      <c r="R7117" s="64">
        <v>14.844333333333299</v>
      </c>
      <c r="S7117" s="25">
        <v>430.48566666666699</v>
      </c>
      <c r="AMG7117"/>
      <c r="AMH7117"/>
      <c r="AMI7117"/>
      <c r="AMJ7117"/>
    </row>
    <row r="7118" spans="1:1024" s="2" customFormat="1" ht="51" x14ac:dyDescent="0.25">
      <c r="A7118" s="10" t="s">
        <v>1462</v>
      </c>
      <c r="B7118" s="81">
        <v>11533</v>
      </c>
      <c r="C7118" s="10">
        <f>VLOOKUP(B7118,[1]Planilha8!$X$4:$Y$6629,2,0)</f>
        <v>1793507</v>
      </c>
      <c r="D7118" s="27" t="s">
        <v>1836</v>
      </c>
      <c r="E7118" s="12" t="str">
        <f>VLOOKUP(B7118,[1]Planilha8!$X$4:$Z$6629,3,0)</f>
        <v>CEAD</v>
      </c>
      <c r="F7118" s="12" t="str">
        <f>VLOOKUP(B7118,[1]Planilha8!$X$4:$AD$6629,7,0)</f>
        <v>BOM</v>
      </c>
      <c r="G7118" s="82">
        <v>43368</v>
      </c>
      <c r="H7118" s="83">
        <v>445.33</v>
      </c>
      <c r="I7118" s="15" t="s">
        <v>22</v>
      </c>
      <c r="J7118" s="84" t="s">
        <v>1837</v>
      </c>
      <c r="K7118" s="85">
        <v>9344</v>
      </c>
      <c r="L7118" s="86">
        <v>2018002218</v>
      </c>
      <c r="M7118" s="59">
        <v>43465</v>
      </c>
      <c r="N7118" s="60">
        <v>11.13325</v>
      </c>
      <c r="O7118" s="87">
        <v>0.1</v>
      </c>
      <c r="P7118" s="88">
        <v>8.3333333333333297E-3</v>
      </c>
      <c r="Q7118" s="63">
        <v>3.7110833333333302</v>
      </c>
      <c r="R7118" s="64">
        <v>14.844333333333299</v>
      </c>
      <c r="S7118" s="25">
        <v>430.48566666666699</v>
      </c>
      <c r="AMG7118"/>
      <c r="AMH7118"/>
      <c r="AMI7118"/>
      <c r="AMJ7118"/>
    </row>
    <row r="7119" spans="1:1024" s="2" customFormat="1" ht="51" x14ac:dyDescent="0.25">
      <c r="A7119" s="10" t="s">
        <v>1462</v>
      </c>
      <c r="B7119" s="81">
        <v>11534</v>
      </c>
      <c r="C7119" s="10">
        <f>VLOOKUP(B7119,[1]Planilha8!$X$4:$Y$6629,2,0)</f>
        <v>1793508</v>
      </c>
      <c r="D7119" s="27" t="s">
        <v>1836</v>
      </c>
      <c r="E7119" s="12" t="str">
        <f>VLOOKUP(B7119,[1]Planilha8!$X$4:$Z$6629,3,0)</f>
        <v>CEAD</v>
      </c>
      <c r="F7119" s="12" t="str">
        <f>VLOOKUP(B7119,[1]Planilha8!$X$4:$AD$6629,7,0)</f>
        <v>BOM</v>
      </c>
      <c r="G7119" s="82">
        <v>43368</v>
      </c>
      <c r="H7119" s="83">
        <v>445.33</v>
      </c>
      <c r="I7119" s="15" t="s">
        <v>22</v>
      </c>
      <c r="J7119" s="84" t="s">
        <v>1837</v>
      </c>
      <c r="K7119" s="85">
        <v>9344</v>
      </c>
      <c r="L7119" s="86">
        <v>2018002218</v>
      </c>
      <c r="M7119" s="59">
        <v>43465</v>
      </c>
      <c r="N7119" s="60">
        <v>11.13325</v>
      </c>
      <c r="O7119" s="87">
        <v>0.1</v>
      </c>
      <c r="P7119" s="88">
        <v>8.3333333333333297E-3</v>
      </c>
      <c r="Q7119" s="63">
        <v>3.7110833333333302</v>
      </c>
      <c r="R7119" s="64">
        <v>14.844333333333299</v>
      </c>
      <c r="S7119" s="25">
        <v>430.48566666666699</v>
      </c>
      <c r="AMG7119"/>
      <c r="AMH7119"/>
      <c r="AMI7119"/>
      <c r="AMJ7119"/>
    </row>
    <row r="7120" spans="1:1024" s="2" customFormat="1" ht="51" x14ac:dyDescent="0.25">
      <c r="A7120" s="10" t="s">
        <v>1462</v>
      </c>
      <c r="B7120" s="81">
        <v>11535</v>
      </c>
      <c r="C7120" s="10">
        <f>VLOOKUP(B7120,[1]Planilha8!$X$4:$Y$6629,2,0)</f>
        <v>1793509</v>
      </c>
      <c r="D7120" s="27" t="s">
        <v>1836</v>
      </c>
      <c r="E7120" s="12" t="str">
        <f>VLOOKUP(B7120,[1]Planilha8!$X$4:$Z$6629,3,0)</f>
        <v>CEAD</v>
      </c>
      <c r="F7120" s="12" t="str">
        <f>VLOOKUP(B7120,[1]Planilha8!$X$4:$AD$6629,7,0)</f>
        <v>BOM</v>
      </c>
      <c r="G7120" s="82">
        <v>43368</v>
      </c>
      <c r="H7120" s="83">
        <v>445.33</v>
      </c>
      <c r="I7120" s="15" t="s">
        <v>22</v>
      </c>
      <c r="J7120" s="84" t="s">
        <v>1837</v>
      </c>
      <c r="K7120" s="85">
        <v>9344</v>
      </c>
      <c r="L7120" s="86">
        <v>2018002218</v>
      </c>
      <c r="M7120" s="59">
        <v>43465</v>
      </c>
      <c r="N7120" s="60">
        <v>11.13325</v>
      </c>
      <c r="O7120" s="87">
        <v>0.1</v>
      </c>
      <c r="P7120" s="88">
        <v>8.3333333333333297E-3</v>
      </c>
      <c r="Q7120" s="63">
        <v>3.7110833333333302</v>
      </c>
      <c r="R7120" s="64">
        <v>14.844333333333299</v>
      </c>
      <c r="S7120" s="25">
        <v>430.48566666666699</v>
      </c>
      <c r="AMG7120"/>
      <c r="AMH7120"/>
      <c r="AMI7120"/>
      <c r="AMJ7120"/>
    </row>
    <row r="7121" spans="1:1024" s="2" customFormat="1" ht="51" x14ac:dyDescent="0.25">
      <c r="A7121" s="10" t="s">
        <v>1462</v>
      </c>
      <c r="B7121" s="81">
        <v>11536</v>
      </c>
      <c r="C7121" s="10">
        <f>VLOOKUP(B7121,[1]Planilha8!$X$4:$Y$6629,2,0)</f>
        <v>1793510</v>
      </c>
      <c r="D7121" s="27" t="s">
        <v>1836</v>
      </c>
      <c r="E7121" s="12" t="str">
        <f>VLOOKUP(B7121,[1]Planilha8!$X$4:$Z$6629,3,0)</f>
        <v>CEAD</v>
      </c>
      <c r="F7121" s="12" t="str">
        <f>VLOOKUP(B7121,[1]Planilha8!$X$4:$AD$6629,7,0)</f>
        <v>BOM</v>
      </c>
      <c r="G7121" s="82">
        <v>43368</v>
      </c>
      <c r="H7121" s="83">
        <v>445.33</v>
      </c>
      <c r="I7121" s="15" t="s">
        <v>22</v>
      </c>
      <c r="J7121" s="84" t="s">
        <v>1837</v>
      </c>
      <c r="K7121" s="85">
        <v>9344</v>
      </c>
      <c r="L7121" s="86">
        <v>2018002218</v>
      </c>
      <c r="M7121" s="59">
        <v>43465</v>
      </c>
      <c r="N7121" s="60">
        <v>11.13325</v>
      </c>
      <c r="O7121" s="87">
        <v>0.1</v>
      </c>
      <c r="P7121" s="88">
        <v>8.3333333333333297E-3</v>
      </c>
      <c r="Q7121" s="63">
        <v>3.7110833333333302</v>
      </c>
      <c r="R7121" s="64">
        <v>14.844333333333299</v>
      </c>
      <c r="S7121" s="25">
        <v>430.48566666666699</v>
      </c>
      <c r="AMG7121"/>
      <c r="AMH7121"/>
      <c r="AMI7121"/>
      <c r="AMJ7121"/>
    </row>
    <row r="7122" spans="1:1024" s="2" customFormat="1" ht="51" x14ac:dyDescent="0.25">
      <c r="A7122" s="10" t="s">
        <v>1462</v>
      </c>
      <c r="B7122" s="81">
        <v>11537</v>
      </c>
      <c r="C7122" s="10">
        <f>VLOOKUP(B7122,[1]Planilha8!$X$4:$Y$6629,2,0)</f>
        <v>1793511</v>
      </c>
      <c r="D7122" s="27" t="s">
        <v>1836</v>
      </c>
      <c r="E7122" s="12" t="str">
        <f>VLOOKUP(B7122,[1]Planilha8!$X$4:$Z$6629,3,0)</f>
        <v>CEAD</v>
      </c>
      <c r="F7122" s="12" t="str">
        <f>VLOOKUP(B7122,[1]Planilha8!$X$4:$AD$6629,7,0)</f>
        <v>BOM</v>
      </c>
      <c r="G7122" s="82">
        <v>43368</v>
      </c>
      <c r="H7122" s="83">
        <v>445.33</v>
      </c>
      <c r="I7122" s="15" t="s">
        <v>22</v>
      </c>
      <c r="J7122" s="84" t="s">
        <v>1837</v>
      </c>
      <c r="K7122" s="85">
        <v>9344</v>
      </c>
      <c r="L7122" s="86">
        <v>2018002218</v>
      </c>
      <c r="M7122" s="59">
        <v>43465</v>
      </c>
      <c r="N7122" s="60">
        <v>11.13325</v>
      </c>
      <c r="O7122" s="87">
        <v>0.1</v>
      </c>
      <c r="P7122" s="88">
        <v>8.3333333333333297E-3</v>
      </c>
      <c r="Q7122" s="63">
        <v>3.7110833333333302</v>
      </c>
      <c r="R7122" s="64">
        <v>14.844333333333299</v>
      </c>
      <c r="S7122" s="25">
        <v>430.48566666666699</v>
      </c>
      <c r="AMG7122"/>
      <c r="AMH7122"/>
      <c r="AMI7122"/>
      <c r="AMJ7122"/>
    </row>
    <row r="7123" spans="1:1024" s="2" customFormat="1" ht="51" x14ac:dyDescent="0.25">
      <c r="A7123" s="10" t="s">
        <v>1462</v>
      </c>
      <c r="B7123" s="81">
        <v>11538</v>
      </c>
      <c r="C7123" s="10">
        <f>VLOOKUP(B7123,[1]Planilha8!$X$4:$Y$6629,2,0)</f>
        <v>1793512</v>
      </c>
      <c r="D7123" s="27" t="s">
        <v>1836</v>
      </c>
      <c r="E7123" s="12" t="str">
        <f>VLOOKUP(B7123,[1]Planilha8!$X$4:$Z$6629,3,0)</f>
        <v>CEAD</v>
      </c>
      <c r="F7123" s="12" t="str">
        <f>VLOOKUP(B7123,[1]Planilha8!$X$4:$AD$6629,7,0)</f>
        <v>BOM</v>
      </c>
      <c r="G7123" s="82">
        <v>43368</v>
      </c>
      <c r="H7123" s="83">
        <v>445.33</v>
      </c>
      <c r="I7123" s="15" t="s">
        <v>22</v>
      </c>
      <c r="J7123" s="84" t="s">
        <v>1837</v>
      </c>
      <c r="K7123" s="85">
        <v>9344</v>
      </c>
      <c r="L7123" s="86">
        <v>2018002218</v>
      </c>
      <c r="M7123" s="59">
        <v>43465</v>
      </c>
      <c r="N7123" s="60">
        <v>11.13325</v>
      </c>
      <c r="O7123" s="87">
        <v>0.1</v>
      </c>
      <c r="P7123" s="88">
        <v>8.3333333333333297E-3</v>
      </c>
      <c r="Q7123" s="63">
        <v>3.7110833333333302</v>
      </c>
      <c r="R7123" s="64">
        <v>14.844333333333299</v>
      </c>
      <c r="S7123" s="25">
        <v>430.48566666666699</v>
      </c>
      <c r="AMG7123"/>
      <c r="AMH7123"/>
      <c r="AMI7123"/>
      <c r="AMJ7123"/>
    </row>
    <row r="7124" spans="1:1024" s="2" customFormat="1" ht="51" x14ac:dyDescent="0.25">
      <c r="A7124" s="10" t="s">
        <v>1462</v>
      </c>
      <c r="B7124" s="81">
        <v>11539</v>
      </c>
      <c r="C7124" s="10">
        <f>VLOOKUP(B7124,[1]Planilha8!$X$4:$Y$6629,2,0)</f>
        <v>1793513</v>
      </c>
      <c r="D7124" s="27" t="s">
        <v>1836</v>
      </c>
      <c r="E7124" s="12" t="str">
        <f>VLOOKUP(B7124,[1]Planilha8!$X$4:$Z$6629,3,0)</f>
        <v>CEAD</v>
      </c>
      <c r="F7124" s="12" t="str">
        <f>VLOOKUP(B7124,[1]Planilha8!$X$4:$AD$6629,7,0)</f>
        <v>BOM</v>
      </c>
      <c r="G7124" s="82">
        <v>43368</v>
      </c>
      <c r="H7124" s="83">
        <v>445.33</v>
      </c>
      <c r="I7124" s="15" t="s">
        <v>22</v>
      </c>
      <c r="J7124" s="84" t="s">
        <v>1837</v>
      </c>
      <c r="K7124" s="85">
        <v>9344</v>
      </c>
      <c r="L7124" s="86">
        <v>2018002218</v>
      </c>
      <c r="M7124" s="59">
        <v>43465</v>
      </c>
      <c r="N7124" s="60">
        <v>11.13325</v>
      </c>
      <c r="O7124" s="87">
        <v>0.1</v>
      </c>
      <c r="P7124" s="88">
        <v>8.3333333333333297E-3</v>
      </c>
      <c r="Q7124" s="63">
        <v>3.7110833333333302</v>
      </c>
      <c r="R7124" s="64">
        <v>14.844333333333299</v>
      </c>
      <c r="S7124" s="25">
        <v>430.48566666666699</v>
      </c>
      <c r="AMG7124"/>
      <c r="AMH7124"/>
      <c r="AMI7124"/>
      <c r="AMJ7124"/>
    </row>
    <row r="7125" spans="1:1024" s="2" customFormat="1" ht="51" x14ac:dyDescent="0.25">
      <c r="A7125" s="10" t="s">
        <v>1462</v>
      </c>
      <c r="B7125" s="81">
        <v>11540</v>
      </c>
      <c r="C7125" s="10">
        <f>VLOOKUP(B7125,[1]Planilha8!$X$4:$Y$6629,2,0)</f>
        <v>1793514</v>
      </c>
      <c r="D7125" s="27" t="s">
        <v>1836</v>
      </c>
      <c r="E7125" s="12" t="str">
        <f>VLOOKUP(B7125,[1]Planilha8!$X$4:$Z$6629,3,0)</f>
        <v>CEAD</v>
      </c>
      <c r="F7125" s="12" t="str">
        <f>VLOOKUP(B7125,[1]Planilha8!$X$4:$AD$6629,7,0)</f>
        <v>BOM</v>
      </c>
      <c r="G7125" s="82">
        <v>43368</v>
      </c>
      <c r="H7125" s="83">
        <v>445.33</v>
      </c>
      <c r="I7125" s="15" t="s">
        <v>22</v>
      </c>
      <c r="J7125" s="84" t="s">
        <v>1837</v>
      </c>
      <c r="K7125" s="85">
        <v>9344</v>
      </c>
      <c r="L7125" s="86">
        <v>2018002218</v>
      </c>
      <c r="M7125" s="59">
        <v>43465</v>
      </c>
      <c r="N7125" s="60">
        <v>11.13325</v>
      </c>
      <c r="O7125" s="87">
        <v>0.1</v>
      </c>
      <c r="P7125" s="88">
        <v>8.3333333333333297E-3</v>
      </c>
      <c r="Q7125" s="63">
        <v>3.7110833333333302</v>
      </c>
      <c r="R7125" s="64">
        <v>14.844333333333299</v>
      </c>
      <c r="S7125" s="25">
        <v>430.48566666666699</v>
      </c>
      <c r="AMG7125"/>
      <c r="AMH7125"/>
      <c r="AMI7125"/>
      <c r="AMJ7125"/>
    </row>
    <row r="7126" spans="1:1024" s="2" customFormat="1" ht="51" x14ac:dyDescent="0.25">
      <c r="A7126" s="10" t="s">
        <v>1462</v>
      </c>
      <c r="B7126" s="81">
        <v>11541</v>
      </c>
      <c r="C7126" s="10">
        <f>VLOOKUP(B7126,[1]Planilha8!$X$4:$Y$6629,2,0)</f>
        <v>1793515</v>
      </c>
      <c r="D7126" s="27" t="s">
        <v>1836</v>
      </c>
      <c r="E7126" s="12" t="str">
        <f>VLOOKUP(B7126,[1]Planilha8!$X$4:$Z$6629,3,0)</f>
        <v>CEAD</v>
      </c>
      <c r="F7126" s="12" t="str">
        <f>VLOOKUP(B7126,[1]Planilha8!$X$4:$AD$6629,7,0)</f>
        <v>BOM</v>
      </c>
      <c r="G7126" s="82">
        <v>43368</v>
      </c>
      <c r="H7126" s="83">
        <v>445.33</v>
      </c>
      <c r="I7126" s="15" t="s">
        <v>22</v>
      </c>
      <c r="J7126" s="84" t="s">
        <v>1837</v>
      </c>
      <c r="K7126" s="85">
        <v>9344</v>
      </c>
      <c r="L7126" s="86">
        <v>2018002218</v>
      </c>
      <c r="M7126" s="59">
        <v>43465</v>
      </c>
      <c r="N7126" s="60">
        <v>11.13325</v>
      </c>
      <c r="O7126" s="87">
        <v>0.1</v>
      </c>
      <c r="P7126" s="88">
        <v>8.3333333333333297E-3</v>
      </c>
      <c r="Q7126" s="63">
        <v>3.7110833333333302</v>
      </c>
      <c r="R7126" s="64">
        <v>14.844333333333299</v>
      </c>
      <c r="S7126" s="25">
        <v>430.48566666666699</v>
      </c>
      <c r="AMG7126"/>
      <c r="AMH7126"/>
      <c r="AMI7126"/>
      <c r="AMJ7126"/>
    </row>
    <row r="7127" spans="1:1024" s="2" customFormat="1" ht="51" x14ac:dyDescent="0.25">
      <c r="A7127" s="10" t="s">
        <v>1462</v>
      </c>
      <c r="B7127" s="81">
        <v>11542</v>
      </c>
      <c r="C7127" s="10">
        <f>VLOOKUP(B7127,[1]Planilha8!$X$4:$Y$6629,2,0)</f>
        <v>1793516</v>
      </c>
      <c r="D7127" s="27" t="s">
        <v>1836</v>
      </c>
      <c r="E7127" s="12" t="str">
        <f>VLOOKUP(B7127,[1]Planilha8!$X$4:$Z$6629,3,0)</f>
        <v>CEAD</v>
      </c>
      <c r="F7127" s="12" t="str">
        <f>VLOOKUP(B7127,[1]Planilha8!$X$4:$AD$6629,7,0)</f>
        <v>BOM</v>
      </c>
      <c r="G7127" s="82">
        <v>43368</v>
      </c>
      <c r="H7127" s="83">
        <v>445.33</v>
      </c>
      <c r="I7127" s="15" t="s">
        <v>22</v>
      </c>
      <c r="J7127" s="84" t="s">
        <v>1837</v>
      </c>
      <c r="K7127" s="85">
        <v>9344</v>
      </c>
      <c r="L7127" s="86">
        <v>2018002218</v>
      </c>
      <c r="M7127" s="59">
        <v>43465</v>
      </c>
      <c r="N7127" s="60">
        <v>11.13325</v>
      </c>
      <c r="O7127" s="87">
        <v>0.1</v>
      </c>
      <c r="P7127" s="88">
        <v>8.3333333333333297E-3</v>
      </c>
      <c r="Q7127" s="63">
        <v>3.7110833333333302</v>
      </c>
      <c r="R7127" s="64">
        <v>14.844333333333299</v>
      </c>
      <c r="S7127" s="25">
        <v>430.48566666666699</v>
      </c>
      <c r="AMG7127"/>
      <c r="AMH7127"/>
      <c r="AMI7127"/>
      <c r="AMJ7127"/>
    </row>
    <row r="7128" spans="1:1024" s="2" customFormat="1" ht="51" x14ac:dyDescent="0.25">
      <c r="A7128" s="10" t="s">
        <v>1462</v>
      </c>
      <c r="B7128" s="81">
        <v>11543</v>
      </c>
      <c r="C7128" s="10">
        <f>VLOOKUP(B7128,[1]Planilha8!$X$4:$Y$6629,2,0)</f>
        <v>1793517</v>
      </c>
      <c r="D7128" s="27" t="s">
        <v>1836</v>
      </c>
      <c r="E7128" s="12" t="str">
        <f>VLOOKUP(B7128,[1]Planilha8!$X$4:$Z$6629,3,0)</f>
        <v>CEAD</v>
      </c>
      <c r="F7128" s="12" t="str">
        <f>VLOOKUP(B7128,[1]Planilha8!$X$4:$AD$6629,7,0)</f>
        <v>BOM</v>
      </c>
      <c r="G7128" s="82">
        <v>43368</v>
      </c>
      <c r="H7128" s="83">
        <v>445.33</v>
      </c>
      <c r="I7128" s="15" t="s">
        <v>22</v>
      </c>
      <c r="J7128" s="84" t="s">
        <v>1837</v>
      </c>
      <c r="K7128" s="85">
        <v>9344</v>
      </c>
      <c r="L7128" s="86">
        <v>2018002218</v>
      </c>
      <c r="M7128" s="59">
        <v>43465</v>
      </c>
      <c r="N7128" s="60">
        <v>11.13325</v>
      </c>
      <c r="O7128" s="87">
        <v>0.1</v>
      </c>
      <c r="P7128" s="88">
        <v>8.3333333333333297E-3</v>
      </c>
      <c r="Q7128" s="63">
        <v>3.7110833333333302</v>
      </c>
      <c r="R7128" s="64">
        <v>14.844333333333299</v>
      </c>
      <c r="S7128" s="25">
        <v>430.48566666666699</v>
      </c>
      <c r="AMG7128"/>
      <c r="AMH7128"/>
      <c r="AMI7128"/>
      <c r="AMJ7128"/>
    </row>
    <row r="7129" spans="1:1024" s="2" customFormat="1" ht="51" x14ac:dyDescent="0.25">
      <c r="A7129" s="10" t="s">
        <v>1462</v>
      </c>
      <c r="B7129" s="81">
        <v>11544</v>
      </c>
      <c r="C7129" s="10">
        <f>VLOOKUP(B7129,[1]Planilha8!$X$4:$Y$6629,2,0)</f>
        <v>1793518</v>
      </c>
      <c r="D7129" s="27" t="s">
        <v>1836</v>
      </c>
      <c r="E7129" s="12" t="str">
        <f>VLOOKUP(B7129,[1]Planilha8!$X$4:$Z$6629,3,0)</f>
        <v>CEAD</v>
      </c>
      <c r="F7129" s="12" t="str">
        <f>VLOOKUP(B7129,[1]Planilha8!$X$4:$AD$6629,7,0)</f>
        <v>BOM</v>
      </c>
      <c r="G7129" s="82">
        <v>43368</v>
      </c>
      <c r="H7129" s="83">
        <v>445.33</v>
      </c>
      <c r="I7129" s="15" t="s">
        <v>22</v>
      </c>
      <c r="J7129" s="84" t="s">
        <v>1837</v>
      </c>
      <c r="K7129" s="85">
        <v>9344</v>
      </c>
      <c r="L7129" s="86">
        <v>2018002218</v>
      </c>
      <c r="M7129" s="59">
        <v>43465</v>
      </c>
      <c r="N7129" s="60">
        <v>11.13325</v>
      </c>
      <c r="O7129" s="87">
        <v>0.1</v>
      </c>
      <c r="P7129" s="88">
        <v>8.3333333333333297E-3</v>
      </c>
      <c r="Q7129" s="63">
        <v>3.7110833333333302</v>
      </c>
      <c r="R7129" s="64">
        <v>14.844333333333299</v>
      </c>
      <c r="S7129" s="25">
        <v>430.48566666666699</v>
      </c>
      <c r="AMG7129"/>
      <c r="AMH7129"/>
      <c r="AMI7129"/>
      <c r="AMJ7129"/>
    </row>
    <row r="7130" spans="1:1024" s="2" customFormat="1" ht="51" x14ac:dyDescent="0.25">
      <c r="A7130" s="10" t="s">
        <v>1462</v>
      </c>
      <c r="B7130" s="81">
        <v>11545</v>
      </c>
      <c r="C7130" s="10">
        <f>VLOOKUP(B7130,[1]Planilha8!$X$4:$Y$6629,2,0)</f>
        <v>1793519</v>
      </c>
      <c r="D7130" s="27" t="s">
        <v>1836</v>
      </c>
      <c r="E7130" s="12" t="str">
        <f>VLOOKUP(B7130,[1]Planilha8!$X$4:$Z$6629,3,0)</f>
        <v>CEAD</v>
      </c>
      <c r="F7130" s="12" t="str">
        <f>VLOOKUP(B7130,[1]Planilha8!$X$4:$AD$6629,7,0)</f>
        <v>BOM</v>
      </c>
      <c r="G7130" s="82">
        <v>43368</v>
      </c>
      <c r="H7130" s="83">
        <v>445.33</v>
      </c>
      <c r="I7130" s="15" t="s">
        <v>22</v>
      </c>
      <c r="J7130" s="84" t="s">
        <v>1837</v>
      </c>
      <c r="K7130" s="85">
        <v>9344</v>
      </c>
      <c r="L7130" s="86">
        <v>2018002218</v>
      </c>
      <c r="M7130" s="59">
        <v>43465</v>
      </c>
      <c r="N7130" s="60">
        <v>11.13325</v>
      </c>
      <c r="O7130" s="87">
        <v>0.1</v>
      </c>
      <c r="P7130" s="88">
        <v>8.3333333333333297E-3</v>
      </c>
      <c r="Q7130" s="63">
        <v>3.7110833333333302</v>
      </c>
      <c r="R7130" s="64">
        <v>14.844333333333299</v>
      </c>
      <c r="S7130" s="25">
        <v>430.48566666666699</v>
      </c>
      <c r="AMG7130"/>
      <c r="AMH7130"/>
      <c r="AMI7130"/>
      <c r="AMJ7130"/>
    </row>
    <row r="7131" spans="1:1024" s="2" customFormat="1" ht="51" x14ac:dyDescent="0.25">
      <c r="A7131" s="10" t="s">
        <v>1462</v>
      </c>
      <c r="B7131" s="81">
        <v>11546</v>
      </c>
      <c r="C7131" s="10">
        <f>VLOOKUP(B7131,[1]Planilha8!$X$4:$Y$6629,2,0)</f>
        <v>1793521</v>
      </c>
      <c r="D7131" s="27" t="s">
        <v>1836</v>
      </c>
      <c r="E7131" s="12" t="str">
        <f>VLOOKUP(B7131,[1]Planilha8!$X$4:$Z$6629,3,0)</f>
        <v>CEAD</v>
      </c>
      <c r="F7131" s="12" t="str">
        <f>VLOOKUP(B7131,[1]Planilha8!$X$4:$AD$6629,7,0)</f>
        <v>BOM</v>
      </c>
      <c r="G7131" s="82">
        <v>43368</v>
      </c>
      <c r="H7131" s="83">
        <v>445.33</v>
      </c>
      <c r="I7131" s="15" t="s">
        <v>22</v>
      </c>
      <c r="J7131" s="84" t="s">
        <v>1837</v>
      </c>
      <c r="K7131" s="85">
        <v>9344</v>
      </c>
      <c r="L7131" s="86">
        <v>2018002218</v>
      </c>
      <c r="M7131" s="59">
        <v>43465</v>
      </c>
      <c r="N7131" s="60">
        <v>11.13325</v>
      </c>
      <c r="O7131" s="87">
        <v>0.1</v>
      </c>
      <c r="P7131" s="88">
        <v>8.3333333333333297E-3</v>
      </c>
      <c r="Q7131" s="63">
        <v>3.7110833333333302</v>
      </c>
      <c r="R7131" s="64">
        <v>14.844333333333299</v>
      </c>
      <c r="S7131" s="25">
        <v>430.48566666666699</v>
      </c>
      <c r="AMG7131"/>
      <c r="AMH7131"/>
      <c r="AMI7131"/>
      <c r="AMJ7131"/>
    </row>
    <row r="7132" spans="1:1024" s="2" customFormat="1" ht="51" x14ac:dyDescent="0.25">
      <c r="A7132" s="10" t="s">
        <v>1462</v>
      </c>
      <c r="B7132" s="81">
        <v>11547</v>
      </c>
      <c r="C7132" s="10">
        <f>VLOOKUP(B7132,[1]Planilha8!$X$4:$Y$6629,2,0)</f>
        <v>1793522</v>
      </c>
      <c r="D7132" s="27" t="s">
        <v>1764</v>
      </c>
      <c r="E7132" s="12" t="str">
        <f>VLOOKUP(B7132,[1]Planilha8!$X$4:$Z$6629,3,0)</f>
        <v>CEAD</v>
      </c>
      <c r="F7132" s="12" t="str">
        <f>VLOOKUP(B7132,[1]Planilha8!$X$4:$AD$6629,7,0)</f>
        <v>BOM</v>
      </c>
      <c r="G7132" s="82">
        <v>43368</v>
      </c>
      <c r="H7132" s="83">
        <v>337.54</v>
      </c>
      <c r="I7132" s="15" t="s">
        <v>22</v>
      </c>
      <c r="J7132" s="84" t="s">
        <v>1837</v>
      </c>
      <c r="K7132" s="85">
        <v>9344</v>
      </c>
      <c r="L7132" s="86">
        <v>2018002218</v>
      </c>
      <c r="M7132" s="59">
        <v>43465</v>
      </c>
      <c r="N7132" s="60">
        <v>8.4384999999999994</v>
      </c>
      <c r="O7132" s="87">
        <v>0.1</v>
      </c>
      <c r="P7132" s="88">
        <v>8.3333333333333297E-3</v>
      </c>
      <c r="Q7132" s="63">
        <v>2.8128333333333302</v>
      </c>
      <c r="R7132" s="64">
        <v>11.251333333333299</v>
      </c>
      <c r="S7132" s="25">
        <v>326.28866666666698</v>
      </c>
      <c r="AMG7132"/>
      <c r="AMH7132"/>
      <c r="AMI7132"/>
      <c r="AMJ7132"/>
    </row>
    <row r="7133" spans="1:1024" s="2" customFormat="1" ht="51" x14ac:dyDescent="0.25">
      <c r="A7133" s="10" t="s">
        <v>1462</v>
      </c>
      <c r="B7133" s="81">
        <v>11548</v>
      </c>
      <c r="C7133" s="10">
        <f>VLOOKUP(B7133,[1]Planilha8!$X$4:$Y$6629,2,0)</f>
        <v>1793523</v>
      </c>
      <c r="D7133" s="27" t="s">
        <v>1764</v>
      </c>
      <c r="E7133" s="12" t="str">
        <f>VLOOKUP(B7133,[1]Planilha8!$X$4:$Z$6629,3,0)</f>
        <v>CEAD</v>
      </c>
      <c r="F7133" s="12" t="str">
        <f>VLOOKUP(B7133,[1]Planilha8!$X$4:$AD$6629,7,0)</f>
        <v>BOM</v>
      </c>
      <c r="G7133" s="82">
        <v>43368</v>
      </c>
      <c r="H7133" s="83">
        <v>337.54</v>
      </c>
      <c r="I7133" s="15" t="s">
        <v>22</v>
      </c>
      <c r="J7133" s="84" t="s">
        <v>1837</v>
      </c>
      <c r="K7133" s="85">
        <v>9344</v>
      </c>
      <c r="L7133" s="86">
        <v>2018002218</v>
      </c>
      <c r="M7133" s="59">
        <v>43465</v>
      </c>
      <c r="N7133" s="60">
        <v>8.4384999999999994</v>
      </c>
      <c r="O7133" s="87">
        <v>0.1</v>
      </c>
      <c r="P7133" s="88">
        <v>8.3333333333333297E-3</v>
      </c>
      <c r="Q7133" s="63">
        <v>2.8128333333333302</v>
      </c>
      <c r="R7133" s="64">
        <v>11.251333333333299</v>
      </c>
      <c r="S7133" s="25">
        <v>326.28866666666698</v>
      </c>
      <c r="AMG7133"/>
      <c r="AMH7133"/>
      <c r="AMI7133"/>
      <c r="AMJ7133"/>
    </row>
    <row r="7134" spans="1:1024" s="2" customFormat="1" ht="51" x14ac:dyDescent="0.25">
      <c r="A7134" s="10" t="s">
        <v>1462</v>
      </c>
      <c r="B7134" s="81">
        <v>11549</v>
      </c>
      <c r="C7134" s="10">
        <f>VLOOKUP(B7134,[1]Planilha8!$X$4:$Y$6629,2,0)</f>
        <v>1793524</v>
      </c>
      <c r="D7134" s="27" t="s">
        <v>1764</v>
      </c>
      <c r="E7134" s="12" t="str">
        <f>VLOOKUP(B7134,[1]Planilha8!$X$4:$Z$6629,3,0)</f>
        <v>CEAD</v>
      </c>
      <c r="F7134" s="12" t="str">
        <f>VLOOKUP(B7134,[1]Planilha8!$X$4:$AD$6629,7,0)</f>
        <v>BOM</v>
      </c>
      <c r="G7134" s="82">
        <v>43368</v>
      </c>
      <c r="H7134" s="83">
        <v>337.54</v>
      </c>
      <c r="I7134" s="15" t="s">
        <v>22</v>
      </c>
      <c r="J7134" s="84" t="s">
        <v>1837</v>
      </c>
      <c r="K7134" s="85">
        <v>9344</v>
      </c>
      <c r="L7134" s="86">
        <v>2018002218</v>
      </c>
      <c r="M7134" s="59">
        <v>43465</v>
      </c>
      <c r="N7134" s="60">
        <v>8.4384999999999994</v>
      </c>
      <c r="O7134" s="87">
        <v>0.1</v>
      </c>
      <c r="P7134" s="88">
        <v>8.3333333333333297E-3</v>
      </c>
      <c r="Q7134" s="63">
        <v>2.8128333333333302</v>
      </c>
      <c r="R7134" s="64">
        <v>11.251333333333299</v>
      </c>
      <c r="S7134" s="25">
        <v>326.28866666666698</v>
      </c>
      <c r="AMG7134"/>
      <c r="AMH7134"/>
      <c r="AMI7134"/>
      <c r="AMJ7134"/>
    </row>
    <row r="7135" spans="1:1024" s="2" customFormat="1" ht="51" x14ac:dyDescent="0.25">
      <c r="A7135" s="10" t="s">
        <v>1462</v>
      </c>
      <c r="B7135" s="81">
        <v>11550</v>
      </c>
      <c r="C7135" s="10">
        <f>VLOOKUP(B7135,[1]Planilha8!$X$4:$Y$6629,2,0)</f>
        <v>1793525</v>
      </c>
      <c r="D7135" s="27" t="s">
        <v>1764</v>
      </c>
      <c r="E7135" s="12" t="str">
        <f>VLOOKUP(B7135,[1]Planilha8!$X$4:$Z$6629,3,0)</f>
        <v>CEAD</v>
      </c>
      <c r="F7135" s="12" t="str">
        <f>VLOOKUP(B7135,[1]Planilha8!$X$4:$AD$6629,7,0)</f>
        <v>BOM</v>
      </c>
      <c r="G7135" s="82">
        <v>43368</v>
      </c>
      <c r="H7135" s="83">
        <v>337.54</v>
      </c>
      <c r="I7135" s="15" t="s">
        <v>22</v>
      </c>
      <c r="J7135" s="84" t="s">
        <v>1837</v>
      </c>
      <c r="K7135" s="85">
        <v>9344</v>
      </c>
      <c r="L7135" s="86">
        <v>2018002218</v>
      </c>
      <c r="M7135" s="59">
        <v>43465</v>
      </c>
      <c r="N7135" s="60">
        <v>8.4384999999999994</v>
      </c>
      <c r="O7135" s="87">
        <v>0.1</v>
      </c>
      <c r="P7135" s="88">
        <v>8.3333333333333297E-3</v>
      </c>
      <c r="Q7135" s="63">
        <v>2.8128333333333302</v>
      </c>
      <c r="R7135" s="64">
        <v>11.251333333333299</v>
      </c>
      <c r="S7135" s="25">
        <v>326.28866666666698</v>
      </c>
      <c r="AMG7135"/>
      <c r="AMH7135"/>
      <c r="AMI7135"/>
      <c r="AMJ7135"/>
    </row>
    <row r="7136" spans="1:1024" s="2" customFormat="1" ht="51" x14ac:dyDescent="0.25">
      <c r="A7136" s="10" t="s">
        <v>1462</v>
      </c>
      <c r="B7136" s="81">
        <v>11551</v>
      </c>
      <c r="C7136" s="10">
        <f>VLOOKUP(B7136,[1]Planilha8!$X$4:$Y$6629,2,0)</f>
        <v>1793526</v>
      </c>
      <c r="D7136" s="27" t="s">
        <v>1764</v>
      </c>
      <c r="E7136" s="12" t="str">
        <f>VLOOKUP(B7136,[1]Planilha8!$X$4:$Z$6629,3,0)</f>
        <v>CEAD</v>
      </c>
      <c r="F7136" s="12" t="str">
        <f>VLOOKUP(B7136,[1]Planilha8!$X$4:$AD$6629,7,0)</f>
        <v>BOM</v>
      </c>
      <c r="G7136" s="82">
        <v>43368</v>
      </c>
      <c r="H7136" s="83">
        <v>337.54</v>
      </c>
      <c r="I7136" s="15" t="s">
        <v>22</v>
      </c>
      <c r="J7136" s="84" t="s">
        <v>1837</v>
      </c>
      <c r="K7136" s="85">
        <v>9344</v>
      </c>
      <c r="L7136" s="86">
        <v>2018002218</v>
      </c>
      <c r="M7136" s="59">
        <v>43465</v>
      </c>
      <c r="N7136" s="60">
        <v>8.4384999999999994</v>
      </c>
      <c r="O7136" s="87">
        <v>0.1</v>
      </c>
      <c r="P7136" s="88">
        <v>8.3333333333333297E-3</v>
      </c>
      <c r="Q7136" s="63">
        <v>2.8128333333333302</v>
      </c>
      <c r="R7136" s="64">
        <v>11.251333333333299</v>
      </c>
      <c r="S7136" s="25">
        <v>326.28866666666698</v>
      </c>
      <c r="AMG7136"/>
      <c r="AMH7136"/>
      <c r="AMI7136"/>
      <c r="AMJ7136"/>
    </row>
    <row r="7137" spans="1:1024" s="2" customFormat="1" ht="51" x14ac:dyDescent="0.25">
      <c r="A7137" s="10" t="s">
        <v>1462</v>
      </c>
      <c r="B7137" s="81">
        <v>11552</v>
      </c>
      <c r="C7137" s="10">
        <f>VLOOKUP(B7137,[1]Planilha8!$X$4:$Y$6629,2,0)</f>
        <v>1793527</v>
      </c>
      <c r="D7137" s="27" t="s">
        <v>1764</v>
      </c>
      <c r="E7137" s="12" t="str">
        <f>VLOOKUP(B7137,[1]Planilha8!$X$4:$Z$6629,3,0)</f>
        <v>CEAD</v>
      </c>
      <c r="F7137" s="12" t="str">
        <f>VLOOKUP(B7137,[1]Planilha8!$X$4:$AD$6629,7,0)</f>
        <v>BOM</v>
      </c>
      <c r="G7137" s="82">
        <v>43368</v>
      </c>
      <c r="H7137" s="83">
        <v>337.54</v>
      </c>
      <c r="I7137" s="15" t="s">
        <v>22</v>
      </c>
      <c r="J7137" s="84" t="s">
        <v>1837</v>
      </c>
      <c r="K7137" s="85">
        <v>9344</v>
      </c>
      <c r="L7137" s="86">
        <v>2018002218</v>
      </c>
      <c r="M7137" s="59">
        <v>43465</v>
      </c>
      <c r="N7137" s="60">
        <v>8.4384999999999994</v>
      </c>
      <c r="O7137" s="87">
        <v>0.1</v>
      </c>
      <c r="P7137" s="88">
        <v>8.3333333333333297E-3</v>
      </c>
      <c r="Q7137" s="63">
        <v>2.8128333333333302</v>
      </c>
      <c r="R7137" s="64">
        <v>11.251333333333299</v>
      </c>
      <c r="S7137" s="25">
        <v>326.28866666666698</v>
      </c>
      <c r="AMG7137"/>
      <c r="AMH7137"/>
      <c r="AMI7137"/>
      <c r="AMJ7137"/>
    </row>
    <row r="7138" spans="1:1024" s="2" customFormat="1" ht="51" x14ac:dyDescent="0.25">
      <c r="A7138" s="10" t="s">
        <v>1462</v>
      </c>
      <c r="B7138" s="81">
        <v>11553</v>
      </c>
      <c r="C7138" s="10">
        <f>VLOOKUP(B7138,[1]Planilha8!$X$4:$Y$6629,2,0)</f>
        <v>1793528</v>
      </c>
      <c r="D7138" s="27" t="s">
        <v>1764</v>
      </c>
      <c r="E7138" s="12" t="str">
        <f>VLOOKUP(B7138,[1]Planilha8!$X$4:$Z$6629,3,0)</f>
        <v>CEAD</v>
      </c>
      <c r="F7138" s="12" t="str">
        <f>VLOOKUP(B7138,[1]Planilha8!$X$4:$AD$6629,7,0)</f>
        <v>BOM</v>
      </c>
      <c r="G7138" s="82">
        <v>43368</v>
      </c>
      <c r="H7138" s="83">
        <v>337.54</v>
      </c>
      <c r="I7138" s="15" t="s">
        <v>22</v>
      </c>
      <c r="J7138" s="84" t="s">
        <v>1837</v>
      </c>
      <c r="K7138" s="85">
        <v>9344</v>
      </c>
      <c r="L7138" s="86">
        <v>2018002218</v>
      </c>
      <c r="M7138" s="59">
        <v>43465</v>
      </c>
      <c r="N7138" s="60">
        <v>8.4384999999999994</v>
      </c>
      <c r="O7138" s="87">
        <v>0.1</v>
      </c>
      <c r="P7138" s="88">
        <v>8.3333333333333297E-3</v>
      </c>
      <c r="Q7138" s="63">
        <v>2.8128333333333302</v>
      </c>
      <c r="R7138" s="64">
        <v>11.251333333333299</v>
      </c>
      <c r="S7138" s="25">
        <v>326.28866666666698</v>
      </c>
      <c r="AMG7138"/>
      <c r="AMH7138"/>
      <c r="AMI7138"/>
      <c r="AMJ7138"/>
    </row>
    <row r="7139" spans="1:1024" s="2" customFormat="1" ht="51" x14ac:dyDescent="0.25">
      <c r="A7139" s="10" t="s">
        <v>1462</v>
      </c>
      <c r="B7139" s="81">
        <v>11554</v>
      </c>
      <c r="C7139" s="10">
        <f>VLOOKUP(B7139,[1]Planilha8!$X$4:$Y$6629,2,0)</f>
        <v>1793529</v>
      </c>
      <c r="D7139" s="27" t="s">
        <v>1764</v>
      </c>
      <c r="E7139" s="12" t="str">
        <f>VLOOKUP(B7139,[1]Planilha8!$X$4:$Z$6629,3,0)</f>
        <v>CEAD</v>
      </c>
      <c r="F7139" s="12" t="str">
        <f>VLOOKUP(B7139,[1]Planilha8!$X$4:$AD$6629,7,0)</f>
        <v>BOM</v>
      </c>
      <c r="G7139" s="82">
        <v>43368</v>
      </c>
      <c r="H7139" s="83">
        <v>337.54</v>
      </c>
      <c r="I7139" s="15" t="s">
        <v>22</v>
      </c>
      <c r="J7139" s="84" t="s">
        <v>1837</v>
      </c>
      <c r="K7139" s="85">
        <v>9344</v>
      </c>
      <c r="L7139" s="86">
        <v>2018002218</v>
      </c>
      <c r="M7139" s="59">
        <v>43465</v>
      </c>
      <c r="N7139" s="60">
        <v>8.4384999999999994</v>
      </c>
      <c r="O7139" s="87">
        <v>0.1</v>
      </c>
      <c r="P7139" s="88">
        <v>8.3333333333333297E-3</v>
      </c>
      <c r="Q7139" s="63">
        <v>2.8128333333333302</v>
      </c>
      <c r="R7139" s="64">
        <v>11.251333333333299</v>
      </c>
      <c r="S7139" s="25">
        <v>326.28866666666698</v>
      </c>
      <c r="AMG7139"/>
      <c r="AMH7139"/>
      <c r="AMI7139"/>
      <c r="AMJ7139"/>
    </row>
    <row r="7140" spans="1:1024" s="2" customFormat="1" ht="51" x14ac:dyDescent="0.25">
      <c r="A7140" s="10" t="s">
        <v>1462</v>
      </c>
      <c r="B7140" s="81">
        <v>11555</v>
      </c>
      <c r="C7140" s="10">
        <f>VLOOKUP(B7140,[1]Planilha8!$X$4:$Y$6629,2,0)</f>
        <v>1793530</v>
      </c>
      <c r="D7140" s="27" t="s">
        <v>1764</v>
      </c>
      <c r="E7140" s="12" t="str">
        <f>VLOOKUP(B7140,[1]Planilha8!$X$4:$Z$6629,3,0)</f>
        <v>CEAD</v>
      </c>
      <c r="F7140" s="12" t="str">
        <f>VLOOKUP(B7140,[1]Planilha8!$X$4:$AD$6629,7,0)</f>
        <v>BOM</v>
      </c>
      <c r="G7140" s="82">
        <v>43368</v>
      </c>
      <c r="H7140" s="83">
        <v>337.54</v>
      </c>
      <c r="I7140" s="15" t="s">
        <v>22</v>
      </c>
      <c r="J7140" s="84" t="s">
        <v>1837</v>
      </c>
      <c r="K7140" s="85">
        <v>9344</v>
      </c>
      <c r="L7140" s="86">
        <v>2018002218</v>
      </c>
      <c r="M7140" s="59">
        <v>43465</v>
      </c>
      <c r="N7140" s="60">
        <v>8.4384999999999994</v>
      </c>
      <c r="O7140" s="87">
        <v>0.1</v>
      </c>
      <c r="P7140" s="88">
        <v>8.3333333333333297E-3</v>
      </c>
      <c r="Q7140" s="63">
        <v>2.8128333333333302</v>
      </c>
      <c r="R7140" s="64">
        <v>11.251333333333299</v>
      </c>
      <c r="S7140" s="25">
        <v>326.28866666666698</v>
      </c>
      <c r="AMG7140"/>
      <c r="AMH7140"/>
      <c r="AMI7140"/>
      <c r="AMJ7140"/>
    </row>
    <row r="7141" spans="1:1024" s="2" customFormat="1" ht="51" x14ac:dyDescent="0.25">
      <c r="A7141" s="10" t="s">
        <v>1462</v>
      </c>
      <c r="B7141" s="81">
        <v>11556</v>
      </c>
      <c r="C7141" s="10">
        <f>VLOOKUP(B7141,[1]Planilha8!$X$4:$Y$6629,2,0)</f>
        <v>1793531</v>
      </c>
      <c r="D7141" s="27" t="s">
        <v>1764</v>
      </c>
      <c r="E7141" s="12" t="str">
        <f>VLOOKUP(B7141,[1]Planilha8!$X$4:$Z$6629,3,0)</f>
        <v>CEAD</v>
      </c>
      <c r="F7141" s="12" t="str">
        <f>VLOOKUP(B7141,[1]Planilha8!$X$4:$AD$6629,7,0)</f>
        <v>BOM</v>
      </c>
      <c r="G7141" s="82">
        <v>43368</v>
      </c>
      <c r="H7141" s="83">
        <v>337.54</v>
      </c>
      <c r="I7141" s="15" t="s">
        <v>22</v>
      </c>
      <c r="J7141" s="84" t="s">
        <v>1837</v>
      </c>
      <c r="K7141" s="85">
        <v>9344</v>
      </c>
      <c r="L7141" s="86">
        <v>2018002218</v>
      </c>
      <c r="M7141" s="59">
        <v>43465</v>
      </c>
      <c r="N7141" s="60">
        <v>8.4384999999999994</v>
      </c>
      <c r="O7141" s="87">
        <v>0.1</v>
      </c>
      <c r="P7141" s="88">
        <v>8.3333333333333297E-3</v>
      </c>
      <c r="Q7141" s="63">
        <v>2.8128333333333302</v>
      </c>
      <c r="R7141" s="64">
        <v>11.251333333333299</v>
      </c>
      <c r="S7141" s="25">
        <v>326.28866666666698</v>
      </c>
      <c r="AMG7141"/>
      <c r="AMH7141"/>
      <c r="AMI7141"/>
      <c r="AMJ7141"/>
    </row>
    <row r="7142" spans="1:1024" s="2" customFormat="1" ht="51" x14ac:dyDescent="0.25">
      <c r="A7142" s="10" t="s">
        <v>1462</v>
      </c>
      <c r="B7142" s="81">
        <v>11557</v>
      </c>
      <c r="C7142" s="10">
        <f>VLOOKUP(B7142,[1]Planilha8!$X$4:$Y$6629,2,0)</f>
        <v>1793532</v>
      </c>
      <c r="D7142" s="27" t="s">
        <v>1764</v>
      </c>
      <c r="E7142" s="12" t="str">
        <f>VLOOKUP(B7142,[1]Planilha8!$X$4:$Z$6629,3,0)</f>
        <v>CEAD</v>
      </c>
      <c r="F7142" s="12" t="str">
        <f>VLOOKUP(B7142,[1]Planilha8!$X$4:$AD$6629,7,0)</f>
        <v>BOM</v>
      </c>
      <c r="G7142" s="82">
        <v>43368</v>
      </c>
      <c r="H7142" s="83">
        <v>337.54</v>
      </c>
      <c r="I7142" s="15" t="s">
        <v>22</v>
      </c>
      <c r="J7142" s="84" t="s">
        <v>1837</v>
      </c>
      <c r="K7142" s="85">
        <v>9344</v>
      </c>
      <c r="L7142" s="86">
        <v>2018002218</v>
      </c>
      <c r="M7142" s="59">
        <v>43465</v>
      </c>
      <c r="N7142" s="60">
        <v>8.4384999999999994</v>
      </c>
      <c r="O7142" s="87">
        <v>0.1</v>
      </c>
      <c r="P7142" s="88">
        <v>8.3333333333333297E-3</v>
      </c>
      <c r="Q7142" s="63">
        <v>2.8128333333333302</v>
      </c>
      <c r="R7142" s="64">
        <v>11.251333333333299</v>
      </c>
      <c r="S7142" s="25">
        <v>326.28866666666698</v>
      </c>
      <c r="AMG7142"/>
      <c r="AMH7142"/>
      <c r="AMI7142"/>
      <c r="AMJ7142"/>
    </row>
    <row r="7143" spans="1:1024" s="2" customFormat="1" ht="51" x14ac:dyDescent="0.25">
      <c r="A7143" s="10" t="s">
        <v>1462</v>
      </c>
      <c r="B7143" s="81">
        <v>11558</v>
      </c>
      <c r="C7143" s="10">
        <f>VLOOKUP(B7143,[1]Planilha8!$X$4:$Y$6629,2,0)</f>
        <v>1793533</v>
      </c>
      <c r="D7143" s="27" t="s">
        <v>1764</v>
      </c>
      <c r="E7143" s="12" t="str">
        <f>VLOOKUP(B7143,[1]Planilha8!$X$4:$Z$6629,3,0)</f>
        <v>CEAD</v>
      </c>
      <c r="F7143" s="12" t="str">
        <f>VLOOKUP(B7143,[1]Planilha8!$X$4:$AD$6629,7,0)</f>
        <v>BOM</v>
      </c>
      <c r="G7143" s="82">
        <v>43368</v>
      </c>
      <c r="H7143" s="83">
        <v>337.54</v>
      </c>
      <c r="I7143" s="15" t="s">
        <v>22</v>
      </c>
      <c r="J7143" s="84" t="s">
        <v>1837</v>
      </c>
      <c r="K7143" s="85">
        <v>9344</v>
      </c>
      <c r="L7143" s="86">
        <v>2018002218</v>
      </c>
      <c r="M7143" s="59">
        <v>43465</v>
      </c>
      <c r="N7143" s="60">
        <v>8.4384999999999994</v>
      </c>
      <c r="O7143" s="87">
        <v>0.1</v>
      </c>
      <c r="P7143" s="88">
        <v>8.3333333333333297E-3</v>
      </c>
      <c r="Q7143" s="63">
        <v>2.8128333333333302</v>
      </c>
      <c r="R7143" s="64">
        <v>11.251333333333299</v>
      </c>
      <c r="S7143" s="25">
        <v>326.28866666666698</v>
      </c>
      <c r="AMG7143"/>
      <c r="AMH7143"/>
      <c r="AMI7143"/>
      <c r="AMJ7143"/>
    </row>
    <row r="7144" spans="1:1024" s="2" customFormat="1" ht="51" x14ac:dyDescent="0.25">
      <c r="A7144" s="10" t="s">
        <v>1462</v>
      </c>
      <c r="B7144" s="81">
        <v>11559</v>
      </c>
      <c r="C7144" s="10">
        <f>VLOOKUP(B7144,[1]Planilha8!$X$4:$Y$6629,2,0)</f>
        <v>1793534</v>
      </c>
      <c r="D7144" s="27" t="s">
        <v>1764</v>
      </c>
      <c r="E7144" s="12" t="str">
        <f>VLOOKUP(B7144,[1]Planilha8!$X$4:$Z$6629,3,0)</f>
        <v>CEAD</v>
      </c>
      <c r="F7144" s="12" t="str">
        <f>VLOOKUP(B7144,[1]Planilha8!$X$4:$AD$6629,7,0)</f>
        <v>BOM</v>
      </c>
      <c r="G7144" s="82">
        <v>43368</v>
      </c>
      <c r="H7144" s="83">
        <v>337.54</v>
      </c>
      <c r="I7144" s="15" t="s">
        <v>22</v>
      </c>
      <c r="J7144" s="84" t="s">
        <v>1837</v>
      </c>
      <c r="K7144" s="85">
        <v>9344</v>
      </c>
      <c r="L7144" s="86">
        <v>2018002218</v>
      </c>
      <c r="M7144" s="59">
        <v>43465</v>
      </c>
      <c r="N7144" s="60">
        <v>8.4384999999999994</v>
      </c>
      <c r="O7144" s="87">
        <v>0.1</v>
      </c>
      <c r="P7144" s="88">
        <v>8.3333333333333297E-3</v>
      </c>
      <c r="Q7144" s="63">
        <v>2.8128333333333302</v>
      </c>
      <c r="R7144" s="64">
        <v>11.251333333333299</v>
      </c>
      <c r="S7144" s="25">
        <v>326.28866666666698</v>
      </c>
      <c r="AMG7144"/>
      <c r="AMH7144"/>
      <c r="AMI7144"/>
      <c r="AMJ7144"/>
    </row>
    <row r="7145" spans="1:1024" s="2" customFormat="1" ht="51" x14ac:dyDescent="0.25">
      <c r="A7145" s="10" t="s">
        <v>1462</v>
      </c>
      <c r="B7145" s="81">
        <v>11560</v>
      </c>
      <c r="C7145" s="10">
        <f>VLOOKUP(B7145,[1]Planilha8!$X$4:$Y$6629,2,0)</f>
        <v>1793535</v>
      </c>
      <c r="D7145" s="27" t="s">
        <v>1764</v>
      </c>
      <c r="E7145" s="12" t="str">
        <f>VLOOKUP(B7145,[1]Planilha8!$X$4:$Z$6629,3,0)</f>
        <v>CEAD</v>
      </c>
      <c r="F7145" s="12" t="str">
        <f>VLOOKUP(B7145,[1]Planilha8!$X$4:$AD$6629,7,0)</f>
        <v>BOM</v>
      </c>
      <c r="G7145" s="82">
        <v>43368</v>
      </c>
      <c r="H7145" s="83">
        <v>337.54</v>
      </c>
      <c r="I7145" s="15" t="s">
        <v>22</v>
      </c>
      <c r="J7145" s="84" t="s">
        <v>1837</v>
      </c>
      <c r="K7145" s="85">
        <v>9344</v>
      </c>
      <c r="L7145" s="86">
        <v>2018002218</v>
      </c>
      <c r="M7145" s="59">
        <v>43465</v>
      </c>
      <c r="N7145" s="60">
        <v>8.4384999999999994</v>
      </c>
      <c r="O7145" s="87">
        <v>0.1</v>
      </c>
      <c r="P7145" s="88">
        <v>8.3333333333333297E-3</v>
      </c>
      <c r="Q7145" s="63">
        <v>2.8128333333333302</v>
      </c>
      <c r="R7145" s="64">
        <v>11.251333333333299</v>
      </c>
      <c r="S7145" s="25">
        <v>326.28866666666698</v>
      </c>
      <c r="AMG7145"/>
      <c r="AMH7145"/>
      <c r="AMI7145"/>
      <c r="AMJ7145"/>
    </row>
    <row r="7146" spans="1:1024" s="2" customFormat="1" ht="51" x14ac:dyDescent="0.25">
      <c r="A7146" s="10" t="s">
        <v>1462</v>
      </c>
      <c r="B7146" s="81">
        <v>11561</v>
      </c>
      <c r="C7146" s="10">
        <f>VLOOKUP(B7146,[1]Planilha8!$X$4:$Y$6629,2,0)</f>
        <v>1793536</v>
      </c>
      <c r="D7146" s="27" t="s">
        <v>1764</v>
      </c>
      <c r="E7146" s="12" t="str">
        <f>VLOOKUP(B7146,[1]Planilha8!$X$4:$Z$6629,3,0)</f>
        <v>CEAD</v>
      </c>
      <c r="F7146" s="12" t="str">
        <f>VLOOKUP(B7146,[1]Planilha8!$X$4:$AD$6629,7,0)</f>
        <v>BOM</v>
      </c>
      <c r="G7146" s="82">
        <v>43368</v>
      </c>
      <c r="H7146" s="83">
        <v>337.54</v>
      </c>
      <c r="I7146" s="15" t="s">
        <v>22</v>
      </c>
      <c r="J7146" s="84" t="s">
        <v>1837</v>
      </c>
      <c r="K7146" s="85">
        <v>9344</v>
      </c>
      <c r="L7146" s="86">
        <v>2018002218</v>
      </c>
      <c r="M7146" s="59">
        <v>43465</v>
      </c>
      <c r="N7146" s="60">
        <v>8.4384999999999994</v>
      </c>
      <c r="O7146" s="87">
        <v>0.1</v>
      </c>
      <c r="P7146" s="88">
        <v>8.3333333333333297E-3</v>
      </c>
      <c r="Q7146" s="63">
        <v>2.8128333333333302</v>
      </c>
      <c r="R7146" s="64">
        <v>11.251333333333299</v>
      </c>
      <c r="S7146" s="25">
        <v>326.28866666666698</v>
      </c>
      <c r="AMG7146"/>
      <c r="AMH7146"/>
      <c r="AMI7146"/>
      <c r="AMJ7146"/>
    </row>
    <row r="7147" spans="1:1024" s="2" customFormat="1" ht="51" x14ac:dyDescent="0.25">
      <c r="A7147" s="10" t="s">
        <v>1462</v>
      </c>
      <c r="B7147" s="81">
        <v>11562</v>
      </c>
      <c r="C7147" s="10">
        <f>VLOOKUP(B7147,[1]Planilha8!$X$4:$Y$6629,2,0)</f>
        <v>1793537</v>
      </c>
      <c r="D7147" s="27" t="s">
        <v>1764</v>
      </c>
      <c r="E7147" s="12" t="str">
        <f>VLOOKUP(B7147,[1]Planilha8!$X$4:$Z$6629,3,0)</f>
        <v>CEAD</v>
      </c>
      <c r="F7147" s="12" t="str">
        <f>VLOOKUP(B7147,[1]Planilha8!$X$4:$AD$6629,7,0)</f>
        <v>BOM</v>
      </c>
      <c r="G7147" s="82">
        <v>43368</v>
      </c>
      <c r="H7147" s="83">
        <v>337.54</v>
      </c>
      <c r="I7147" s="15" t="s">
        <v>22</v>
      </c>
      <c r="J7147" s="84" t="s">
        <v>1837</v>
      </c>
      <c r="K7147" s="85">
        <v>9344</v>
      </c>
      <c r="L7147" s="86">
        <v>2018002218</v>
      </c>
      <c r="M7147" s="59">
        <v>43465</v>
      </c>
      <c r="N7147" s="60">
        <v>8.4384999999999994</v>
      </c>
      <c r="O7147" s="87">
        <v>0.1</v>
      </c>
      <c r="P7147" s="88">
        <v>8.3333333333333297E-3</v>
      </c>
      <c r="Q7147" s="63">
        <v>2.8128333333333302</v>
      </c>
      <c r="R7147" s="64">
        <v>11.251333333333299</v>
      </c>
      <c r="S7147" s="25">
        <v>326.28866666666698</v>
      </c>
      <c r="AMG7147"/>
      <c r="AMH7147"/>
      <c r="AMI7147"/>
      <c r="AMJ7147"/>
    </row>
    <row r="7148" spans="1:1024" s="2" customFormat="1" ht="51" x14ac:dyDescent="0.25">
      <c r="A7148" s="10" t="s">
        <v>1462</v>
      </c>
      <c r="B7148" s="81">
        <v>11563</v>
      </c>
      <c r="C7148" s="10">
        <f>VLOOKUP(B7148,[1]Planilha8!$X$4:$Y$6629,2,0)</f>
        <v>1793538</v>
      </c>
      <c r="D7148" s="27" t="s">
        <v>1764</v>
      </c>
      <c r="E7148" s="12" t="str">
        <f>VLOOKUP(B7148,[1]Planilha8!$X$4:$Z$6629,3,0)</f>
        <v>CEAD</v>
      </c>
      <c r="F7148" s="12" t="str">
        <f>VLOOKUP(B7148,[1]Planilha8!$X$4:$AD$6629,7,0)</f>
        <v>BOM</v>
      </c>
      <c r="G7148" s="82">
        <v>43368</v>
      </c>
      <c r="H7148" s="83">
        <v>337.54</v>
      </c>
      <c r="I7148" s="15" t="s">
        <v>22</v>
      </c>
      <c r="J7148" s="84" t="s">
        <v>1837</v>
      </c>
      <c r="K7148" s="85">
        <v>9344</v>
      </c>
      <c r="L7148" s="86">
        <v>2018002218</v>
      </c>
      <c r="M7148" s="59">
        <v>43465</v>
      </c>
      <c r="N7148" s="60">
        <v>8.4384999999999994</v>
      </c>
      <c r="O7148" s="87">
        <v>0.1</v>
      </c>
      <c r="P7148" s="88">
        <v>8.3333333333333297E-3</v>
      </c>
      <c r="Q7148" s="63">
        <v>2.8128333333333302</v>
      </c>
      <c r="R7148" s="64">
        <v>11.251333333333299</v>
      </c>
      <c r="S7148" s="25">
        <v>326.28866666666698</v>
      </c>
      <c r="AMG7148"/>
      <c r="AMH7148"/>
      <c r="AMI7148"/>
      <c r="AMJ7148"/>
    </row>
    <row r="7149" spans="1:1024" s="2" customFormat="1" ht="51" x14ac:dyDescent="0.25">
      <c r="A7149" s="10" t="s">
        <v>1462</v>
      </c>
      <c r="B7149" s="81">
        <v>11564</v>
      </c>
      <c r="C7149" s="10">
        <f>VLOOKUP(B7149,[1]Planilha8!$X$4:$Y$6629,2,0)</f>
        <v>1793539</v>
      </c>
      <c r="D7149" s="27" t="s">
        <v>1764</v>
      </c>
      <c r="E7149" s="12" t="str">
        <f>VLOOKUP(B7149,[1]Planilha8!$X$4:$Z$6629,3,0)</f>
        <v>CEAD</v>
      </c>
      <c r="F7149" s="12" t="str">
        <f>VLOOKUP(B7149,[1]Planilha8!$X$4:$AD$6629,7,0)</f>
        <v>BOM</v>
      </c>
      <c r="G7149" s="82">
        <v>43368</v>
      </c>
      <c r="H7149" s="83">
        <v>337.54</v>
      </c>
      <c r="I7149" s="15" t="s">
        <v>22</v>
      </c>
      <c r="J7149" s="84" t="s">
        <v>1837</v>
      </c>
      <c r="K7149" s="85">
        <v>9344</v>
      </c>
      <c r="L7149" s="86">
        <v>2018002218</v>
      </c>
      <c r="M7149" s="59">
        <v>43465</v>
      </c>
      <c r="N7149" s="60">
        <v>8.4384999999999994</v>
      </c>
      <c r="O7149" s="87">
        <v>0.1</v>
      </c>
      <c r="P7149" s="88">
        <v>8.3333333333333297E-3</v>
      </c>
      <c r="Q7149" s="63">
        <v>2.8128333333333302</v>
      </c>
      <c r="R7149" s="64">
        <v>11.251333333333299</v>
      </c>
      <c r="S7149" s="25">
        <v>326.28866666666698</v>
      </c>
      <c r="AMG7149"/>
      <c r="AMH7149"/>
      <c r="AMI7149"/>
      <c r="AMJ7149"/>
    </row>
    <row r="7150" spans="1:1024" s="2" customFormat="1" ht="51" x14ac:dyDescent="0.25">
      <c r="A7150" s="10" t="s">
        <v>1462</v>
      </c>
      <c r="B7150" s="81">
        <v>11565</v>
      </c>
      <c r="C7150" s="10">
        <f>VLOOKUP(B7150,[1]Planilha8!$X$4:$Y$6629,2,0)</f>
        <v>1793540</v>
      </c>
      <c r="D7150" s="27" t="s">
        <v>1764</v>
      </c>
      <c r="E7150" s="12" t="str">
        <f>VLOOKUP(B7150,[1]Planilha8!$X$4:$Z$6629,3,0)</f>
        <v>CEAD</v>
      </c>
      <c r="F7150" s="12" t="str">
        <f>VLOOKUP(B7150,[1]Planilha8!$X$4:$AD$6629,7,0)</f>
        <v>BOM</v>
      </c>
      <c r="G7150" s="82">
        <v>43368</v>
      </c>
      <c r="H7150" s="83">
        <v>337.54</v>
      </c>
      <c r="I7150" s="15" t="s">
        <v>22</v>
      </c>
      <c r="J7150" s="84" t="s">
        <v>1837</v>
      </c>
      <c r="K7150" s="85">
        <v>9344</v>
      </c>
      <c r="L7150" s="86">
        <v>2018002218</v>
      </c>
      <c r="M7150" s="59">
        <v>43465</v>
      </c>
      <c r="N7150" s="60">
        <v>8.4384999999999994</v>
      </c>
      <c r="O7150" s="87">
        <v>0.1</v>
      </c>
      <c r="P7150" s="88">
        <v>8.3333333333333297E-3</v>
      </c>
      <c r="Q7150" s="63">
        <v>2.8128333333333302</v>
      </c>
      <c r="R7150" s="64">
        <v>11.251333333333299</v>
      </c>
      <c r="S7150" s="25">
        <v>326.28866666666698</v>
      </c>
      <c r="AMG7150"/>
      <c r="AMH7150"/>
      <c r="AMI7150"/>
      <c r="AMJ7150"/>
    </row>
    <row r="7151" spans="1:1024" s="2" customFormat="1" ht="51" x14ac:dyDescent="0.25">
      <c r="A7151" s="10" t="s">
        <v>1462</v>
      </c>
      <c r="B7151" s="81">
        <v>11566</v>
      </c>
      <c r="C7151" s="10">
        <f>VLOOKUP(B7151,[1]Planilha8!$X$4:$Y$6629,2,0)</f>
        <v>1793541</v>
      </c>
      <c r="D7151" s="27" t="s">
        <v>1764</v>
      </c>
      <c r="E7151" s="12" t="str">
        <f>VLOOKUP(B7151,[1]Planilha8!$X$4:$Z$6629,3,0)</f>
        <v>CEAD</v>
      </c>
      <c r="F7151" s="12" t="str">
        <f>VLOOKUP(B7151,[1]Planilha8!$X$4:$AD$6629,7,0)</f>
        <v>BOM</v>
      </c>
      <c r="G7151" s="82">
        <v>43368</v>
      </c>
      <c r="H7151" s="83">
        <v>337.54</v>
      </c>
      <c r="I7151" s="15" t="s">
        <v>22</v>
      </c>
      <c r="J7151" s="84" t="s">
        <v>1837</v>
      </c>
      <c r="K7151" s="85">
        <v>9344</v>
      </c>
      <c r="L7151" s="86">
        <v>2018002218</v>
      </c>
      <c r="M7151" s="59">
        <v>43465</v>
      </c>
      <c r="N7151" s="60">
        <v>8.4384999999999994</v>
      </c>
      <c r="O7151" s="87">
        <v>0.1</v>
      </c>
      <c r="P7151" s="88">
        <v>8.3333333333333297E-3</v>
      </c>
      <c r="Q7151" s="63">
        <v>2.8128333333333302</v>
      </c>
      <c r="R7151" s="64">
        <v>11.251333333333299</v>
      </c>
      <c r="S7151" s="25">
        <v>326.28866666666698</v>
      </c>
      <c r="AMG7151"/>
      <c r="AMH7151"/>
      <c r="AMI7151"/>
      <c r="AMJ7151"/>
    </row>
    <row r="7152" spans="1:1024" s="2" customFormat="1" ht="51" x14ac:dyDescent="0.25">
      <c r="A7152" s="10" t="s">
        <v>1462</v>
      </c>
      <c r="B7152" s="81">
        <v>11567</v>
      </c>
      <c r="C7152" s="10">
        <f>VLOOKUP(B7152,[1]Planilha8!$X$4:$Y$6629,2,0)</f>
        <v>1793542</v>
      </c>
      <c r="D7152" s="27" t="s">
        <v>1764</v>
      </c>
      <c r="E7152" s="12" t="str">
        <f>VLOOKUP(B7152,[1]Planilha8!$X$4:$Z$6629,3,0)</f>
        <v>CEAD</v>
      </c>
      <c r="F7152" s="12" t="str">
        <f>VLOOKUP(B7152,[1]Planilha8!$X$4:$AD$6629,7,0)</f>
        <v>BOM</v>
      </c>
      <c r="G7152" s="82">
        <v>43368</v>
      </c>
      <c r="H7152" s="83">
        <v>337.54</v>
      </c>
      <c r="I7152" s="15" t="s">
        <v>22</v>
      </c>
      <c r="J7152" s="84" t="s">
        <v>1837</v>
      </c>
      <c r="K7152" s="85">
        <v>9344</v>
      </c>
      <c r="L7152" s="86">
        <v>2018002218</v>
      </c>
      <c r="M7152" s="59">
        <v>43465</v>
      </c>
      <c r="N7152" s="60">
        <v>8.4384999999999994</v>
      </c>
      <c r="O7152" s="87">
        <v>0.1</v>
      </c>
      <c r="P7152" s="88">
        <v>8.3333333333333297E-3</v>
      </c>
      <c r="Q7152" s="63">
        <v>2.8128333333333302</v>
      </c>
      <c r="R7152" s="64">
        <v>11.251333333333299</v>
      </c>
      <c r="S7152" s="25">
        <v>326.28866666666698</v>
      </c>
      <c r="AMG7152"/>
      <c r="AMH7152"/>
      <c r="AMI7152"/>
      <c r="AMJ7152"/>
    </row>
    <row r="7153" spans="1:1024" s="2" customFormat="1" ht="51" x14ac:dyDescent="0.25">
      <c r="A7153" s="10" t="s">
        <v>1462</v>
      </c>
      <c r="B7153" s="81">
        <v>11568</v>
      </c>
      <c r="C7153" s="10">
        <f>VLOOKUP(B7153,[1]Planilha8!$X$4:$Y$6629,2,0)</f>
        <v>1793543</v>
      </c>
      <c r="D7153" s="27" t="s">
        <v>1764</v>
      </c>
      <c r="E7153" s="12" t="str">
        <f>VLOOKUP(B7153,[1]Planilha8!$X$4:$Z$6629,3,0)</f>
        <v>CEAD</v>
      </c>
      <c r="F7153" s="12" t="str">
        <f>VLOOKUP(B7153,[1]Planilha8!$X$4:$AD$6629,7,0)</f>
        <v>BOM</v>
      </c>
      <c r="G7153" s="82">
        <v>43368</v>
      </c>
      <c r="H7153" s="83">
        <v>337.54</v>
      </c>
      <c r="I7153" s="15" t="s">
        <v>22</v>
      </c>
      <c r="J7153" s="84" t="s">
        <v>1837</v>
      </c>
      <c r="K7153" s="85">
        <v>9344</v>
      </c>
      <c r="L7153" s="86">
        <v>2018002218</v>
      </c>
      <c r="M7153" s="59">
        <v>43465</v>
      </c>
      <c r="N7153" s="60">
        <v>8.4384999999999994</v>
      </c>
      <c r="O7153" s="87">
        <v>0.1</v>
      </c>
      <c r="P7153" s="88">
        <v>8.3333333333333297E-3</v>
      </c>
      <c r="Q7153" s="63">
        <v>2.8128333333333302</v>
      </c>
      <c r="R7153" s="64">
        <v>11.251333333333299</v>
      </c>
      <c r="S7153" s="25">
        <v>326.28866666666698</v>
      </c>
      <c r="AMG7153"/>
      <c r="AMH7153"/>
      <c r="AMI7153"/>
      <c r="AMJ7153"/>
    </row>
    <row r="7154" spans="1:1024" s="2" customFormat="1" ht="51" x14ac:dyDescent="0.25">
      <c r="A7154" s="10" t="s">
        <v>1462</v>
      </c>
      <c r="B7154" s="81">
        <v>11569</v>
      </c>
      <c r="C7154" s="10">
        <f>VLOOKUP(B7154,[1]Planilha8!$X$4:$Y$6629,2,0)</f>
        <v>1793544</v>
      </c>
      <c r="D7154" s="27" t="s">
        <v>1838</v>
      </c>
      <c r="E7154" s="12" t="str">
        <f>VLOOKUP(B7154,[1]Planilha8!$X$4:$Z$6629,3,0)</f>
        <v>CEAD</v>
      </c>
      <c r="F7154" s="12" t="str">
        <f>VLOOKUP(B7154,[1]Planilha8!$X$4:$AD$6629,7,0)</f>
        <v>BOM</v>
      </c>
      <c r="G7154" s="82">
        <v>43368</v>
      </c>
      <c r="H7154" s="83">
        <v>699</v>
      </c>
      <c r="I7154" s="15" t="s">
        <v>22</v>
      </c>
      <c r="J7154" s="84" t="s">
        <v>1837</v>
      </c>
      <c r="K7154" s="85">
        <v>9344</v>
      </c>
      <c r="L7154" s="86">
        <v>2018002218</v>
      </c>
      <c r="M7154" s="59">
        <v>43465</v>
      </c>
      <c r="N7154" s="60">
        <v>17.475000000000001</v>
      </c>
      <c r="O7154" s="87">
        <v>0.1</v>
      </c>
      <c r="P7154" s="88">
        <v>8.3333333333333297E-3</v>
      </c>
      <c r="Q7154" s="63">
        <v>5.8250000000000002</v>
      </c>
      <c r="R7154" s="64">
        <v>23.3</v>
      </c>
      <c r="S7154" s="25">
        <v>675.7</v>
      </c>
      <c r="AMG7154"/>
      <c r="AMH7154"/>
      <c r="AMI7154"/>
      <c r="AMJ7154"/>
    </row>
    <row r="7155" spans="1:1024" s="2" customFormat="1" ht="51" x14ac:dyDescent="0.25">
      <c r="A7155" s="10" t="s">
        <v>1462</v>
      </c>
      <c r="B7155" s="81">
        <v>11570</v>
      </c>
      <c r="C7155" s="10">
        <f>VLOOKUP(B7155,[1]Planilha8!$X$4:$Y$6629,2,0)</f>
        <v>1793545</v>
      </c>
      <c r="D7155" s="27" t="s">
        <v>1838</v>
      </c>
      <c r="E7155" s="12" t="str">
        <f>VLOOKUP(B7155,[1]Planilha8!$X$4:$Z$6629,3,0)</f>
        <v>CEAD</v>
      </c>
      <c r="F7155" s="12" t="str">
        <f>VLOOKUP(B7155,[1]Planilha8!$X$4:$AD$6629,7,0)</f>
        <v>BOM</v>
      </c>
      <c r="G7155" s="82">
        <v>43368</v>
      </c>
      <c r="H7155" s="83">
        <v>699</v>
      </c>
      <c r="I7155" s="15" t="s">
        <v>22</v>
      </c>
      <c r="J7155" s="84" t="s">
        <v>1837</v>
      </c>
      <c r="K7155" s="85">
        <v>9344</v>
      </c>
      <c r="L7155" s="86">
        <v>2018002218</v>
      </c>
      <c r="M7155" s="59">
        <v>43465</v>
      </c>
      <c r="N7155" s="60">
        <v>17.475000000000001</v>
      </c>
      <c r="O7155" s="87">
        <v>0.1</v>
      </c>
      <c r="P7155" s="88">
        <v>8.3333333333333297E-3</v>
      </c>
      <c r="Q7155" s="63">
        <v>5.8250000000000002</v>
      </c>
      <c r="R7155" s="64">
        <v>23.3</v>
      </c>
      <c r="S7155" s="25">
        <v>675.7</v>
      </c>
      <c r="AMG7155"/>
      <c r="AMH7155"/>
      <c r="AMI7155"/>
      <c r="AMJ7155"/>
    </row>
    <row r="7156" spans="1:1024" s="2" customFormat="1" ht="51" x14ac:dyDescent="0.25">
      <c r="A7156" s="10" t="s">
        <v>1462</v>
      </c>
      <c r="B7156" s="81">
        <v>11571</v>
      </c>
      <c r="C7156" s="10">
        <f>VLOOKUP(B7156,[1]Planilha8!$X$4:$Y$6629,2,0)</f>
        <v>1793546</v>
      </c>
      <c r="D7156" s="27" t="s">
        <v>1838</v>
      </c>
      <c r="E7156" s="12" t="str">
        <f>VLOOKUP(B7156,[1]Planilha8!$X$4:$Z$6629,3,0)</f>
        <v>CEAD</v>
      </c>
      <c r="F7156" s="12" t="str">
        <f>VLOOKUP(B7156,[1]Planilha8!$X$4:$AD$6629,7,0)</f>
        <v>BOM</v>
      </c>
      <c r="G7156" s="82">
        <v>43368</v>
      </c>
      <c r="H7156" s="83">
        <v>699</v>
      </c>
      <c r="I7156" s="15" t="s">
        <v>22</v>
      </c>
      <c r="J7156" s="84" t="s">
        <v>1837</v>
      </c>
      <c r="K7156" s="85">
        <v>9344</v>
      </c>
      <c r="L7156" s="86">
        <v>2018002218</v>
      </c>
      <c r="M7156" s="59">
        <v>43465</v>
      </c>
      <c r="N7156" s="60">
        <v>17.475000000000001</v>
      </c>
      <c r="O7156" s="87">
        <v>0.1</v>
      </c>
      <c r="P7156" s="88">
        <v>8.3333333333333297E-3</v>
      </c>
      <c r="Q7156" s="63">
        <v>5.8250000000000002</v>
      </c>
      <c r="R7156" s="64">
        <v>23.3</v>
      </c>
      <c r="S7156" s="25">
        <v>675.7</v>
      </c>
      <c r="AMG7156"/>
      <c r="AMH7156"/>
      <c r="AMI7156"/>
      <c r="AMJ7156"/>
    </row>
    <row r="7157" spans="1:1024" s="2" customFormat="1" ht="51" x14ac:dyDescent="0.25">
      <c r="A7157" s="10" t="s">
        <v>1462</v>
      </c>
      <c r="B7157" s="81">
        <v>11572</v>
      </c>
      <c r="C7157" s="10">
        <f>VLOOKUP(B7157,[1]Planilha8!$X$4:$Y$6629,2,0)</f>
        <v>1793547</v>
      </c>
      <c r="D7157" s="27" t="s">
        <v>1838</v>
      </c>
      <c r="E7157" s="12" t="str">
        <f>VLOOKUP(B7157,[1]Planilha8!$X$4:$Z$6629,3,0)</f>
        <v>CEAD</v>
      </c>
      <c r="F7157" s="12" t="str">
        <f>VLOOKUP(B7157,[1]Planilha8!$X$4:$AD$6629,7,0)</f>
        <v>BOM</v>
      </c>
      <c r="G7157" s="82">
        <v>43368</v>
      </c>
      <c r="H7157" s="83">
        <v>699</v>
      </c>
      <c r="I7157" s="15" t="s">
        <v>22</v>
      </c>
      <c r="J7157" s="84" t="s">
        <v>1837</v>
      </c>
      <c r="K7157" s="85">
        <v>9344</v>
      </c>
      <c r="L7157" s="86">
        <v>2018002218</v>
      </c>
      <c r="M7157" s="59">
        <v>43465</v>
      </c>
      <c r="N7157" s="60">
        <v>17.475000000000001</v>
      </c>
      <c r="O7157" s="87">
        <v>0.1</v>
      </c>
      <c r="P7157" s="88">
        <v>8.3333333333333297E-3</v>
      </c>
      <c r="Q7157" s="63">
        <v>5.8250000000000002</v>
      </c>
      <c r="R7157" s="64">
        <v>23.3</v>
      </c>
      <c r="S7157" s="25">
        <v>675.7</v>
      </c>
      <c r="AMG7157"/>
      <c r="AMH7157"/>
      <c r="AMI7157"/>
      <c r="AMJ7157"/>
    </row>
    <row r="7158" spans="1:1024" s="2" customFormat="1" ht="51" x14ac:dyDescent="0.25">
      <c r="A7158" s="10" t="s">
        <v>1462</v>
      </c>
      <c r="B7158" s="81">
        <v>11573</v>
      </c>
      <c r="C7158" s="10">
        <f>VLOOKUP(B7158,[1]Planilha8!$X$4:$Y$6629,2,0)</f>
        <v>1793548</v>
      </c>
      <c r="D7158" s="27" t="s">
        <v>1838</v>
      </c>
      <c r="E7158" s="12" t="str">
        <f>VLOOKUP(B7158,[1]Planilha8!$X$4:$Z$6629,3,0)</f>
        <v>CEAD</v>
      </c>
      <c r="F7158" s="12" t="str">
        <f>VLOOKUP(B7158,[1]Planilha8!$X$4:$AD$6629,7,0)</f>
        <v>BOM</v>
      </c>
      <c r="G7158" s="82">
        <v>43368</v>
      </c>
      <c r="H7158" s="83">
        <v>699</v>
      </c>
      <c r="I7158" s="15" t="s">
        <v>22</v>
      </c>
      <c r="J7158" s="84" t="s">
        <v>1837</v>
      </c>
      <c r="K7158" s="85">
        <v>9344</v>
      </c>
      <c r="L7158" s="86">
        <v>2018002218</v>
      </c>
      <c r="M7158" s="59">
        <v>43465</v>
      </c>
      <c r="N7158" s="60">
        <v>17.475000000000001</v>
      </c>
      <c r="O7158" s="87">
        <v>0.1</v>
      </c>
      <c r="P7158" s="88">
        <v>8.3333333333333297E-3</v>
      </c>
      <c r="Q7158" s="63">
        <v>5.8250000000000002</v>
      </c>
      <c r="R7158" s="64">
        <v>23.3</v>
      </c>
      <c r="S7158" s="25">
        <v>675.7</v>
      </c>
      <c r="AMG7158"/>
      <c r="AMH7158"/>
      <c r="AMI7158"/>
      <c r="AMJ7158"/>
    </row>
    <row r="7159" spans="1:1024" s="2" customFormat="1" ht="51" x14ac:dyDescent="0.25">
      <c r="A7159" s="10" t="s">
        <v>1462</v>
      </c>
      <c r="B7159" s="81">
        <v>11574</v>
      </c>
      <c r="C7159" s="10">
        <f>VLOOKUP(B7159,[1]Planilha8!$X$4:$Y$6629,2,0)</f>
        <v>1793549</v>
      </c>
      <c r="D7159" s="27" t="s">
        <v>1838</v>
      </c>
      <c r="E7159" s="12" t="str">
        <f>VLOOKUP(B7159,[1]Planilha8!$X$4:$Z$6629,3,0)</f>
        <v>CEAD</v>
      </c>
      <c r="F7159" s="12" t="str">
        <f>VLOOKUP(B7159,[1]Planilha8!$X$4:$AD$6629,7,0)</f>
        <v>BOM</v>
      </c>
      <c r="G7159" s="82">
        <v>43368</v>
      </c>
      <c r="H7159" s="83">
        <v>699</v>
      </c>
      <c r="I7159" s="15" t="s">
        <v>22</v>
      </c>
      <c r="J7159" s="84" t="s">
        <v>1837</v>
      </c>
      <c r="K7159" s="85">
        <v>9344</v>
      </c>
      <c r="L7159" s="86">
        <v>2018002218</v>
      </c>
      <c r="M7159" s="59">
        <v>43465</v>
      </c>
      <c r="N7159" s="60">
        <v>17.475000000000001</v>
      </c>
      <c r="O7159" s="87">
        <v>0.1</v>
      </c>
      <c r="P7159" s="88">
        <v>8.3333333333333297E-3</v>
      </c>
      <c r="Q7159" s="63">
        <v>5.8250000000000002</v>
      </c>
      <c r="R7159" s="64">
        <v>23.3</v>
      </c>
      <c r="S7159" s="25">
        <v>675.7</v>
      </c>
      <c r="AMG7159"/>
      <c r="AMH7159"/>
      <c r="AMI7159"/>
      <c r="AMJ7159"/>
    </row>
    <row r="7160" spans="1:1024" s="2" customFormat="1" ht="51" x14ac:dyDescent="0.25">
      <c r="A7160" s="10" t="s">
        <v>1462</v>
      </c>
      <c r="B7160" s="81">
        <v>11575</v>
      </c>
      <c r="C7160" s="10">
        <f>VLOOKUP(B7160,[1]Planilha8!$X$4:$Y$6629,2,0)</f>
        <v>1793550</v>
      </c>
      <c r="D7160" s="27" t="s">
        <v>1838</v>
      </c>
      <c r="E7160" s="12" t="str">
        <f>VLOOKUP(B7160,[1]Planilha8!$X$4:$Z$6629,3,0)</f>
        <v>CEAD</v>
      </c>
      <c r="F7160" s="12" t="str">
        <f>VLOOKUP(B7160,[1]Planilha8!$X$4:$AD$6629,7,0)</f>
        <v>BOM</v>
      </c>
      <c r="G7160" s="82">
        <v>43368</v>
      </c>
      <c r="H7160" s="83">
        <v>699</v>
      </c>
      <c r="I7160" s="15" t="s">
        <v>22</v>
      </c>
      <c r="J7160" s="84" t="s">
        <v>1837</v>
      </c>
      <c r="K7160" s="85">
        <v>9344</v>
      </c>
      <c r="L7160" s="86">
        <v>2018002218</v>
      </c>
      <c r="M7160" s="59">
        <v>43465</v>
      </c>
      <c r="N7160" s="60">
        <v>17.475000000000001</v>
      </c>
      <c r="O7160" s="87">
        <v>0.1</v>
      </c>
      <c r="P7160" s="88">
        <v>8.3333333333333297E-3</v>
      </c>
      <c r="Q7160" s="63">
        <v>5.8250000000000002</v>
      </c>
      <c r="R7160" s="64">
        <v>23.3</v>
      </c>
      <c r="S7160" s="25">
        <v>675.7</v>
      </c>
      <c r="AMG7160"/>
      <c r="AMH7160"/>
      <c r="AMI7160"/>
      <c r="AMJ7160"/>
    </row>
    <row r="7161" spans="1:1024" s="2" customFormat="1" ht="51" x14ac:dyDescent="0.25">
      <c r="A7161" s="10" t="s">
        <v>1462</v>
      </c>
      <c r="B7161" s="81">
        <v>11576</v>
      </c>
      <c r="C7161" s="10">
        <f>VLOOKUP(B7161,[1]Planilha8!$X$4:$Y$6629,2,0)</f>
        <v>1793551</v>
      </c>
      <c r="D7161" s="27" t="s">
        <v>1838</v>
      </c>
      <c r="E7161" s="12" t="str">
        <f>VLOOKUP(B7161,[1]Planilha8!$X$4:$Z$6629,3,0)</f>
        <v>CEAD</v>
      </c>
      <c r="F7161" s="12" t="str">
        <f>VLOOKUP(B7161,[1]Planilha8!$X$4:$AD$6629,7,0)</f>
        <v>BOM</v>
      </c>
      <c r="G7161" s="82">
        <v>43368</v>
      </c>
      <c r="H7161" s="83">
        <v>699</v>
      </c>
      <c r="I7161" s="15" t="s">
        <v>22</v>
      </c>
      <c r="J7161" s="84" t="s">
        <v>1837</v>
      </c>
      <c r="K7161" s="85">
        <v>9344</v>
      </c>
      <c r="L7161" s="86">
        <v>2018002218</v>
      </c>
      <c r="M7161" s="59">
        <v>43465</v>
      </c>
      <c r="N7161" s="60">
        <v>17.475000000000001</v>
      </c>
      <c r="O7161" s="87">
        <v>0.1</v>
      </c>
      <c r="P7161" s="88">
        <v>8.3333333333333297E-3</v>
      </c>
      <c r="Q7161" s="63">
        <v>5.8250000000000002</v>
      </c>
      <c r="R7161" s="64">
        <v>23.3</v>
      </c>
      <c r="S7161" s="25">
        <v>675.7</v>
      </c>
      <c r="AMG7161"/>
      <c r="AMH7161"/>
      <c r="AMI7161"/>
      <c r="AMJ7161"/>
    </row>
    <row r="7162" spans="1:1024" s="2" customFormat="1" ht="51" x14ac:dyDescent="0.25">
      <c r="A7162" s="10" t="s">
        <v>1462</v>
      </c>
      <c r="B7162" s="81">
        <v>11577</v>
      </c>
      <c r="C7162" s="10">
        <f>VLOOKUP(B7162,[1]Planilha8!$X$4:$Y$6629,2,0)</f>
        <v>1793552</v>
      </c>
      <c r="D7162" s="27" t="s">
        <v>1838</v>
      </c>
      <c r="E7162" s="12" t="str">
        <f>VLOOKUP(B7162,[1]Planilha8!$X$4:$Z$6629,3,0)</f>
        <v>CEAD</v>
      </c>
      <c r="F7162" s="12" t="str">
        <f>VLOOKUP(B7162,[1]Planilha8!$X$4:$AD$6629,7,0)</f>
        <v>BOM</v>
      </c>
      <c r="G7162" s="82">
        <v>43368</v>
      </c>
      <c r="H7162" s="83">
        <v>699</v>
      </c>
      <c r="I7162" s="15" t="s">
        <v>22</v>
      </c>
      <c r="J7162" s="84" t="s">
        <v>1837</v>
      </c>
      <c r="K7162" s="85">
        <v>9344</v>
      </c>
      <c r="L7162" s="86">
        <v>2018002218</v>
      </c>
      <c r="M7162" s="59">
        <v>43465</v>
      </c>
      <c r="N7162" s="60">
        <v>17.475000000000001</v>
      </c>
      <c r="O7162" s="87">
        <v>0.1</v>
      </c>
      <c r="P7162" s="88">
        <v>8.3333333333333297E-3</v>
      </c>
      <c r="Q7162" s="63">
        <v>5.8250000000000002</v>
      </c>
      <c r="R7162" s="64">
        <v>23.3</v>
      </c>
      <c r="S7162" s="25">
        <v>675.7</v>
      </c>
      <c r="AMG7162"/>
      <c r="AMH7162"/>
      <c r="AMI7162"/>
      <c r="AMJ7162"/>
    </row>
    <row r="7163" spans="1:1024" s="2" customFormat="1" ht="51" x14ac:dyDescent="0.25">
      <c r="A7163" s="10" t="s">
        <v>1462</v>
      </c>
      <c r="B7163" s="81">
        <v>11578</v>
      </c>
      <c r="C7163" s="10">
        <f>VLOOKUP(B7163,[1]Planilha8!$X$4:$Y$6629,2,0)</f>
        <v>1793553</v>
      </c>
      <c r="D7163" s="27" t="s">
        <v>1838</v>
      </c>
      <c r="E7163" s="12" t="str">
        <f>VLOOKUP(B7163,[1]Planilha8!$X$4:$Z$6629,3,0)</f>
        <v>CEAD</v>
      </c>
      <c r="F7163" s="12" t="str">
        <f>VLOOKUP(B7163,[1]Planilha8!$X$4:$AD$6629,7,0)</f>
        <v>BOM</v>
      </c>
      <c r="G7163" s="82">
        <v>43368</v>
      </c>
      <c r="H7163" s="83">
        <v>699</v>
      </c>
      <c r="I7163" s="15" t="s">
        <v>22</v>
      </c>
      <c r="J7163" s="84" t="s">
        <v>1837</v>
      </c>
      <c r="K7163" s="85">
        <v>9344</v>
      </c>
      <c r="L7163" s="86">
        <v>2018002218</v>
      </c>
      <c r="M7163" s="59">
        <v>43465</v>
      </c>
      <c r="N7163" s="60">
        <v>17.475000000000001</v>
      </c>
      <c r="O7163" s="87">
        <v>0.1</v>
      </c>
      <c r="P7163" s="88">
        <v>8.3333333333333297E-3</v>
      </c>
      <c r="Q7163" s="63">
        <v>5.8250000000000002</v>
      </c>
      <c r="R7163" s="64">
        <v>23.3</v>
      </c>
      <c r="S7163" s="25">
        <v>675.7</v>
      </c>
      <c r="AMG7163"/>
      <c r="AMH7163"/>
      <c r="AMI7163"/>
      <c r="AMJ7163"/>
    </row>
    <row r="7164" spans="1:1024" s="2" customFormat="1" ht="51" x14ac:dyDescent="0.25">
      <c r="A7164" s="10" t="s">
        <v>1462</v>
      </c>
      <c r="B7164" s="81">
        <v>11579</v>
      </c>
      <c r="C7164" s="10">
        <f>VLOOKUP(B7164,[1]Planilha8!$X$4:$Y$6629,2,0)</f>
        <v>1793554</v>
      </c>
      <c r="D7164" s="27" t="s">
        <v>1838</v>
      </c>
      <c r="E7164" s="12" t="str">
        <f>VLOOKUP(B7164,[1]Planilha8!$X$4:$Z$6629,3,0)</f>
        <v>CEAD</v>
      </c>
      <c r="F7164" s="12" t="str">
        <f>VLOOKUP(B7164,[1]Planilha8!$X$4:$AD$6629,7,0)</f>
        <v>BOM</v>
      </c>
      <c r="G7164" s="82">
        <v>43368</v>
      </c>
      <c r="H7164" s="83">
        <v>699</v>
      </c>
      <c r="I7164" s="15" t="s">
        <v>22</v>
      </c>
      <c r="J7164" s="84" t="s">
        <v>1837</v>
      </c>
      <c r="K7164" s="85">
        <v>9344</v>
      </c>
      <c r="L7164" s="86">
        <v>2018002218</v>
      </c>
      <c r="M7164" s="59">
        <v>43465</v>
      </c>
      <c r="N7164" s="60">
        <v>17.475000000000001</v>
      </c>
      <c r="O7164" s="87">
        <v>0.1</v>
      </c>
      <c r="P7164" s="88">
        <v>8.3333333333333297E-3</v>
      </c>
      <c r="Q7164" s="63">
        <v>5.8250000000000002</v>
      </c>
      <c r="R7164" s="64">
        <v>23.3</v>
      </c>
      <c r="S7164" s="25">
        <v>675.7</v>
      </c>
      <c r="AMG7164"/>
      <c r="AMH7164"/>
      <c r="AMI7164"/>
      <c r="AMJ7164"/>
    </row>
    <row r="7165" spans="1:1024" s="2" customFormat="1" ht="51" x14ac:dyDescent="0.25">
      <c r="A7165" s="10" t="s">
        <v>1462</v>
      </c>
      <c r="B7165" s="81">
        <v>11580</v>
      </c>
      <c r="C7165" s="10">
        <f>VLOOKUP(B7165,[1]Planilha8!$X$4:$Y$6629,2,0)</f>
        <v>1793555</v>
      </c>
      <c r="D7165" s="27" t="s">
        <v>1838</v>
      </c>
      <c r="E7165" s="12" t="str">
        <f>VLOOKUP(B7165,[1]Planilha8!$X$4:$Z$6629,3,0)</f>
        <v>CEAD</v>
      </c>
      <c r="F7165" s="12" t="str">
        <f>VLOOKUP(B7165,[1]Planilha8!$X$4:$AD$6629,7,0)</f>
        <v>BOM</v>
      </c>
      <c r="G7165" s="82">
        <v>43368</v>
      </c>
      <c r="H7165" s="83">
        <v>699</v>
      </c>
      <c r="I7165" s="15" t="s">
        <v>22</v>
      </c>
      <c r="J7165" s="84" t="s">
        <v>1837</v>
      </c>
      <c r="K7165" s="85">
        <v>9344</v>
      </c>
      <c r="L7165" s="86">
        <v>2018002218</v>
      </c>
      <c r="M7165" s="59">
        <v>43465</v>
      </c>
      <c r="N7165" s="60">
        <v>17.475000000000001</v>
      </c>
      <c r="O7165" s="87">
        <v>0.1</v>
      </c>
      <c r="P7165" s="88">
        <v>8.3333333333333297E-3</v>
      </c>
      <c r="Q7165" s="63">
        <v>5.8250000000000002</v>
      </c>
      <c r="R7165" s="64">
        <v>23.3</v>
      </c>
      <c r="S7165" s="25">
        <v>675.7</v>
      </c>
      <c r="AMG7165"/>
      <c r="AMH7165"/>
      <c r="AMI7165"/>
      <c r="AMJ7165"/>
    </row>
    <row r="7166" spans="1:1024" s="2" customFormat="1" ht="51" x14ac:dyDescent="0.25">
      <c r="A7166" s="10" t="s">
        <v>1462</v>
      </c>
      <c r="B7166" s="81">
        <v>11581</v>
      </c>
      <c r="C7166" s="10">
        <f>VLOOKUP(B7166,[1]Planilha8!$X$4:$Y$6629,2,0)</f>
        <v>1793556</v>
      </c>
      <c r="D7166" s="27" t="s">
        <v>1838</v>
      </c>
      <c r="E7166" s="12" t="str">
        <f>VLOOKUP(B7166,[1]Planilha8!$X$4:$Z$6629,3,0)</f>
        <v>CEAD</v>
      </c>
      <c r="F7166" s="12" t="str">
        <f>VLOOKUP(B7166,[1]Planilha8!$X$4:$AD$6629,7,0)</f>
        <v>BOM</v>
      </c>
      <c r="G7166" s="82">
        <v>43368</v>
      </c>
      <c r="H7166" s="83">
        <v>699</v>
      </c>
      <c r="I7166" s="15" t="s">
        <v>22</v>
      </c>
      <c r="J7166" s="84" t="s">
        <v>1837</v>
      </c>
      <c r="K7166" s="85">
        <v>9344</v>
      </c>
      <c r="L7166" s="86">
        <v>2018002218</v>
      </c>
      <c r="M7166" s="59">
        <v>43465</v>
      </c>
      <c r="N7166" s="60">
        <v>17.475000000000001</v>
      </c>
      <c r="O7166" s="87">
        <v>0.1</v>
      </c>
      <c r="P7166" s="88">
        <v>8.3333333333333297E-3</v>
      </c>
      <c r="Q7166" s="63">
        <v>5.8250000000000002</v>
      </c>
      <c r="R7166" s="64">
        <v>23.3</v>
      </c>
      <c r="S7166" s="25">
        <v>675.7</v>
      </c>
      <c r="AMG7166"/>
      <c r="AMH7166"/>
      <c r="AMI7166"/>
      <c r="AMJ7166"/>
    </row>
    <row r="7167" spans="1:1024" s="2" customFormat="1" ht="51" x14ac:dyDescent="0.25">
      <c r="A7167" s="10" t="s">
        <v>1462</v>
      </c>
      <c r="B7167" s="81">
        <v>11582</v>
      </c>
      <c r="C7167" s="10">
        <f>VLOOKUP(B7167,[1]Planilha8!$X$4:$Y$6629,2,0)</f>
        <v>1793557</v>
      </c>
      <c r="D7167" s="27" t="s">
        <v>1838</v>
      </c>
      <c r="E7167" s="12" t="str">
        <f>VLOOKUP(B7167,[1]Planilha8!$X$4:$Z$6629,3,0)</f>
        <v>CEAD</v>
      </c>
      <c r="F7167" s="12" t="str">
        <f>VLOOKUP(B7167,[1]Planilha8!$X$4:$AD$6629,7,0)</f>
        <v>BOM</v>
      </c>
      <c r="G7167" s="82">
        <v>43368</v>
      </c>
      <c r="H7167" s="83">
        <v>699</v>
      </c>
      <c r="I7167" s="15" t="s">
        <v>22</v>
      </c>
      <c r="J7167" s="84" t="s">
        <v>1837</v>
      </c>
      <c r="K7167" s="85">
        <v>9344</v>
      </c>
      <c r="L7167" s="86">
        <v>2018002218</v>
      </c>
      <c r="M7167" s="59">
        <v>43465</v>
      </c>
      <c r="N7167" s="60">
        <v>17.475000000000001</v>
      </c>
      <c r="O7167" s="87">
        <v>0.1</v>
      </c>
      <c r="P7167" s="88">
        <v>8.3333333333333297E-3</v>
      </c>
      <c r="Q7167" s="63">
        <v>5.8250000000000002</v>
      </c>
      <c r="R7167" s="64">
        <v>23.3</v>
      </c>
      <c r="S7167" s="25">
        <v>675.7</v>
      </c>
      <c r="AMG7167"/>
      <c r="AMH7167"/>
      <c r="AMI7167"/>
      <c r="AMJ7167"/>
    </row>
    <row r="7168" spans="1:1024" s="2" customFormat="1" ht="51" x14ac:dyDescent="0.25">
      <c r="A7168" s="10" t="s">
        <v>1462</v>
      </c>
      <c r="B7168" s="81">
        <v>11583</v>
      </c>
      <c r="C7168" s="10">
        <f>VLOOKUP(B7168,[1]Planilha8!$X$4:$Y$6629,2,0)</f>
        <v>1793558</v>
      </c>
      <c r="D7168" s="27" t="s">
        <v>1838</v>
      </c>
      <c r="E7168" s="12" t="str">
        <f>VLOOKUP(B7168,[1]Planilha8!$X$4:$Z$6629,3,0)</f>
        <v>CEAD</v>
      </c>
      <c r="F7168" s="12" t="str">
        <f>VLOOKUP(B7168,[1]Planilha8!$X$4:$AD$6629,7,0)</f>
        <v>BOM</v>
      </c>
      <c r="G7168" s="82">
        <v>43368</v>
      </c>
      <c r="H7168" s="83">
        <v>699</v>
      </c>
      <c r="I7168" s="15" t="s">
        <v>22</v>
      </c>
      <c r="J7168" s="84" t="s">
        <v>1837</v>
      </c>
      <c r="K7168" s="85">
        <v>9344</v>
      </c>
      <c r="L7168" s="86">
        <v>2018002218</v>
      </c>
      <c r="M7168" s="59">
        <v>43465</v>
      </c>
      <c r="N7168" s="60">
        <v>17.475000000000001</v>
      </c>
      <c r="O7168" s="87">
        <v>0.1</v>
      </c>
      <c r="P7168" s="88">
        <v>8.3333333333333297E-3</v>
      </c>
      <c r="Q7168" s="63">
        <v>5.8250000000000002</v>
      </c>
      <c r="R7168" s="64">
        <v>23.3</v>
      </c>
      <c r="S7168" s="25">
        <v>675.7</v>
      </c>
      <c r="AMG7168"/>
      <c r="AMH7168"/>
      <c r="AMI7168"/>
      <c r="AMJ7168"/>
    </row>
    <row r="7169" spans="1:1024" s="2" customFormat="1" ht="51" x14ac:dyDescent="0.25">
      <c r="A7169" s="10" t="s">
        <v>1462</v>
      </c>
      <c r="B7169" s="81">
        <v>11584</v>
      </c>
      <c r="C7169" s="10">
        <f>VLOOKUP(B7169,[1]Planilha8!$X$4:$Y$6629,2,0)</f>
        <v>1793559</v>
      </c>
      <c r="D7169" s="27" t="s">
        <v>1838</v>
      </c>
      <c r="E7169" s="12" t="str">
        <f>VLOOKUP(B7169,[1]Planilha8!$X$4:$Z$6629,3,0)</f>
        <v>CEAD</v>
      </c>
      <c r="F7169" s="12" t="str">
        <f>VLOOKUP(B7169,[1]Planilha8!$X$4:$AD$6629,7,0)</f>
        <v>BOM</v>
      </c>
      <c r="G7169" s="82">
        <v>43368</v>
      </c>
      <c r="H7169" s="83">
        <v>699</v>
      </c>
      <c r="I7169" s="15" t="s">
        <v>22</v>
      </c>
      <c r="J7169" s="84" t="s">
        <v>1837</v>
      </c>
      <c r="K7169" s="85">
        <v>9344</v>
      </c>
      <c r="L7169" s="86">
        <v>2018002218</v>
      </c>
      <c r="M7169" s="59">
        <v>43465</v>
      </c>
      <c r="N7169" s="60">
        <v>17.475000000000001</v>
      </c>
      <c r="O7169" s="87">
        <v>0.1</v>
      </c>
      <c r="P7169" s="88">
        <v>8.3333333333333297E-3</v>
      </c>
      <c r="Q7169" s="63">
        <v>5.8250000000000002</v>
      </c>
      <c r="R7169" s="64">
        <v>23.3</v>
      </c>
      <c r="S7169" s="25">
        <v>675.7</v>
      </c>
      <c r="AMG7169"/>
      <c r="AMH7169"/>
      <c r="AMI7169"/>
      <c r="AMJ7169"/>
    </row>
    <row r="7170" spans="1:1024" s="2" customFormat="1" ht="51" x14ac:dyDescent="0.25">
      <c r="A7170" s="10" t="s">
        <v>1462</v>
      </c>
      <c r="B7170" s="81">
        <v>11585</v>
      </c>
      <c r="C7170" s="10">
        <f>VLOOKUP(B7170,[1]Planilha8!$X$4:$Y$6629,2,0)</f>
        <v>1793560</v>
      </c>
      <c r="D7170" s="27" t="s">
        <v>1838</v>
      </c>
      <c r="E7170" s="12" t="str">
        <f>VLOOKUP(B7170,[1]Planilha8!$X$4:$Z$6629,3,0)</f>
        <v>CEAD</v>
      </c>
      <c r="F7170" s="12" t="str">
        <f>VLOOKUP(B7170,[1]Planilha8!$X$4:$AD$6629,7,0)</f>
        <v>BOM</v>
      </c>
      <c r="G7170" s="82">
        <v>43368</v>
      </c>
      <c r="H7170" s="83">
        <v>699</v>
      </c>
      <c r="I7170" s="15" t="s">
        <v>22</v>
      </c>
      <c r="J7170" s="84" t="s">
        <v>1837</v>
      </c>
      <c r="K7170" s="85">
        <v>9344</v>
      </c>
      <c r="L7170" s="86">
        <v>2018002218</v>
      </c>
      <c r="M7170" s="59">
        <v>43465</v>
      </c>
      <c r="N7170" s="60">
        <v>17.475000000000001</v>
      </c>
      <c r="O7170" s="87">
        <v>0.1</v>
      </c>
      <c r="P7170" s="88">
        <v>8.3333333333333297E-3</v>
      </c>
      <c r="Q7170" s="63">
        <v>5.8250000000000002</v>
      </c>
      <c r="R7170" s="64">
        <v>23.3</v>
      </c>
      <c r="S7170" s="25">
        <v>675.7</v>
      </c>
      <c r="AMG7170"/>
      <c r="AMH7170"/>
      <c r="AMI7170"/>
      <c r="AMJ7170"/>
    </row>
    <row r="7171" spans="1:1024" s="2" customFormat="1" ht="51" x14ac:dyDescent="0.25">
      <c r="A7171" s="10" t="s">
        <v>1462</v>
      </c>
      <c r="B7171" s="81">
        <v>11586</v>
      </c>
      <c r="C7171" s="10">
        <f>VLOOKUP(B7171,[1]Planilha8!$X$4:$Y$6629,2,0)</f>
        <v>1793561</v>
      </c>
      <c r="D7171" s="27" t="s">
        <v>1838</v>
      </c>
      <c r="E7171" s="12" t="str">
        <f>VLOOKUP(B7171,[1]Planilha8!$X$4:$Z$6629,3,0)</f>
        <v>CEAD</v>
      </c>
      <c r="F7171" s="12" t="str">
        <f>VLOOKUP(B7171,[1]Planilha8!$X$4:$AD$6629,7,0)</f>
        <v>BOM</v>
      </c>
      <c r="G7171" s="82">
        <v>43368</v>
      </c>
      <c r="H7171" s="83">
        <v>699</v>
      </c>
      <c r="I7171" s="15" t="s">
        <v>22</v>
      </c>
      <c r="J7171" s="84" t="s">
        <v>1837</v>
      </c>
      <c r="K7171" s="85">
        <v>9344</v>
      </c>
      <c r="L7171" s="86">
        <v>2018002218</v>
      </c>
      <c r="M7171" s="59">
        <v>43465</v>
      </c>
      <c r="N7171" s="60">
        <v>17.475000000000001</v>
      </c>
      <c r="O7171" s="87">
        <v>0.1</v>
      </c>
      <c r="P7171" s="88">
        <v>8.3333333333333297E-3</v>
      </c>
      <c r="Q7171" s="63">
        <v>5.8250000000000002</v>
      </c>
      <c r="R7171" s="64">
        <v>23.3</v>
      </c>
      <c r="S7171" s="25">
        <v>675.7</v>
      </c>
      <c r="AMG7171"/>
      <c r="AMH7171"/>
      <c r="AMI7171"/>
      <c r="AMJ7171"/>
    </row>
    <row r="7172" spans="1:1024" s="2" customFormat="1" ht="51" x14ac:dyDescent="0.25">
      <c r="A7172" s="10" t="s">
        <v>1462</v>
      </c>
      <c r="B7172" s="81">
        <v>11587</v>
      </c>
      <c r="C7172" s="10">
        <f>VLOOKUP(B7172,[1]Planilha8!$X$4:$Y$6629,2,0)</f>
        <v>1793562</v>
      </c>
      <c r="D7172" s="27" t="s">
        <v>1838</v>
      </c>
      <c r="E7172" s="12" t="str">
        <f>VLOOKUP(B7172,[1]Planilha8!$X$4:$Z$6629,3,0)</f>
        <v>CEAD</v>
      </c>
      <c r="F7172" s="12" t="str">
        <f>VLOOKUP(B7172,[1]Planilha8!$X$4:$AD$6629,7,0)</f>
        <v>BOM</v>
      </c>
      <c r="G7172" s="82">
        <v>43368</v>
      </c>
      <c r="H7172" s="83">
        <v>699</v>
      </c>
      <c r="I7172" s="15" t="s">
        <v>22</v>
      </c>
      <c r="J7172" s="84" t="s">
        <v>1837</v>
      </c>
      <c r="K7172" s="85">
        <v>9344</v>
      </c>
      <c r="L7172" s="86">
        <v>2018002218</v>
      </c>
      <c r="M7172" s="59">
        <v>43465</v>
      </c>
      <c r="N7172" s="60">
        <v>17.475000000000001</v>
      </c>
      <c r="O7172" s="87">
        <v>0.1</v>
      </c>
      <c r="P7172" s="88">
        <v>8.3333333333333297E-3</v>
      </c>
      <c r="Q7172" s="63">
        <v>5.8250000000000002</v>
      </c>
      <c r="R7172" s="64">
        <v>23.3</v>
      </c>
      <c r="S7172" s="25">
        <v>675.7</v>
      </c>
      <c r="AMG7172"/>
      <c r="AMH7172"/>
      <c r="AMI7172"/>
      <c r="AMJ7172"/>
    </row>
    <row r="7173" spans="1:1024" s="2" customFormat="1" ht="51" x14ac:dyDescent="0.25">
      <c r="A7173" s="10" t="s">
        <v>1462</v>
      </c>
      <c r="B7173" s="81">
        <v>11588</v>
      </c>
      <c r="C7173" s="10">
        <f>VLOOKUP(B7173,[1]Planilha8!$X$4:$Y$6629,2,0)</f>
        <v>1793563</v>
      </c>
      <c r="D7173" s="27" t="s">
        <v>1838</v>
      </c>
      <c r="E7173" s="12" t="str">
        <f>VLOOKUP(B7173,[1]Planilha8!$X$4:$Z$6629,3,0)</f>
        <v>CEAD</v>
      </c>
      <c r="F7173" s="12" t="str">
        <f>VLOOKUP(B7173,[1]Planilha8!$X$4:$AD$6629,7,0)</f>
        <v>BOM</v>
      </c>
      <c r="G7173" s="82">
        <v>43368</v>
      </c>
      <c r="H7173" s="83">
        <v>699</v>
      </c>
      <c r="I7173" s="15" t="s">
        <v>22</v>
      </c>
      <c r="J7173" s="84" t="s">
        <v>1837</v>
      </c>
      <c r="K7173" s="85">
        <v>9344</v>
      </c>
      <c r="L7173" s="86">
        <v>2018002218</v>
      </c>
      <c r="M7173" s="59">
        <v>43465</v>
      </c>
      <c r="N7173" s="60">
        <v>17.475000000000001</v>
      </c>
      <c r="O7173" s="87">
        <v>0.1</v>
      </c>
      <c r="P7173" s="88">
        <v>8.3333333333333297E-3</v>
      </c>
      <c r="Q7173" s="63">
        <v>5.8250000000000002</v>
      </c>
      <c r="R7173" s="64">
        <v>23.3</v>
      </c>
      <c r="S7173" s="25">
        <v>675.7</v>
      </c>
      <c r="AMG7173"/>
      <c r="AMH7173"/>
      <c r="AMI7173"/>
      <c r="AMJ7173"/>
    </row>
    <row r="7174" spans="1:1024" s="2" customFormat="1" ht="51" x14ac:dyDescent="0.25">
      <c r="A7174" s="10" t="s">
        <v>1462</v>
      </c>
      <c r="B7174" s="81">
        <v>11589</v>
      </c>
      <c r="C7174" s="10">
        <f>VLOOKUP(B7174,[1]Planilha8!$X$4:$Y$6629,2,0)</f>
        <v>1793564</v>
      </c>
      <c r="D7174" s="27" t="s">
        <v>1838</v>
      </c>
      <c r="E7174" s="12" t="str">
        <f>VLOOKUP(B7174,[1]Planilha8!$X$4:$Z$6629,3,0)</f>
        <v>CEAD</v>
      </c>
      <c r="F7174" s="12" t="str">
        <f>VLOOKUP(B7174,[1]Planilha8!$X$4:$AD$6629,7,0)</f>
        <v>BOM</v>
      </c>
      <c r="G7174" s="82">
        <v>43368</v>
      </c>
      <c r="H7174" s="83">
        <v>699</v>
      </c>
      <c r="I7174" s="15" t="s">
        <v>22</v>
      </c>
      <c r="J7174" s="84" t="s">
        <v>1837</v>
      </c>
      <c r="K7174" s="85">
        <v>9344</v>
      </c>
      <c r="L7174" s="86">
        <v>2018002218</v>
      </c>
      <c r="M7174" s="59">
        <v>43465</v>
      </c>
      <c r="N7174" s="60">
        <v>17.475000000000001</v>
      </c>
      <c r="O7174" s="87">
        <v>0.1</v>
      </c>
      <c r="P7174" s="88">
        <v>8.3333333333333297E-3</v>
      </c>
      <c r="Q7174" s="63">
        <v>5.8250000000000002</v>
      </c>
      <c r="R7174" s="64">
        <v>23.3</v>
      </c>
      <c r="S7174" s="25">
        <v>675.7</v>
      </c>
      <c r="AMG7174"/>
      <c r="AMH7174"/>
      <c r="AMI7174"/>
      <c r="AMJ7174"/>
    </row>
    <row r="7175" spans="1:1024" s="2" customFormat="1" ht="51" x14ac:dyDescent="0.25">
      <c r="A7175" s="10" t="s">
        <v>1462</v>
      </c>
      <c r="B7175" s="81">
        <v>11590</v>
      </c>
      <c r="C7175" s="10">
        <f>VLOOKUP(B7175,[1]Planilha8!$X$4:$Y$6629,2,0)</f>
        <v>1793565</v>
      </c>
      <c r="D7175" s="27" t="s">
        <v>1838</v>
      </c>
      <c r="E7175" s="12" t="str">
        <f>VLOOKUP(B7175,[1]Planilha8!$X$4:$Z$6629,3,0)</f>
        <v>CEAD</v>
      </c>
      <c r="F7175" s="12" t="str">
        <f>VLOOKUP(B7175,[1]Planilha8!$X$4:$AD$6629,7,0)</f>
        <v>BOM</v>
      </c>
      <c r="G7175" s="82">
        <v>43368</v>
      </c>
      <c r="H7175" s="83">
        <v>699</v>
      </c>
      <c r="I7175" s="15" t="s">
        <v>22</v>
      </c>
      <c r="J7175" s="84" t="s">
        <v>1837</v>
      </c>
      <c r="K7175" s="85">
        <v>9344</v>
      </c>
      <c r="L7175" s="86">
        <v>2018002218</v>
      </c>
      <c r="M7175" s="59">
        <v>43465</v>
      </c>
      <c r="N7175" s="60">
        <v>17.475000000000001</v>
      </c>
      <c r="O7175" s="87">
        <v>0.1</v>
      </c>
      <c r="P7175" s="88">
        <v>8.3333333333333297E-3</v>
      </c>
      <c r="Q7175" s="63">
        <v>5.8250000000000002</v>
      </c>
      <c r="R7175" s="64">
        <v>23.3</v>
      </c>
      <c r="S7175" s="25">
        <v>675.7</v>
      </c>
      <c r="AMG7175"/>
      <c r="AMH7175"/>
      <c r="AMI7175"/>
      <c r="AMJ7175"/>
    </row>
    <row r="7176" spans="1:1024" s="2" customFormat="1" ht="51" x14ac:dyDescent="0.25">
      <c r="A7176" s="10" t="s">
        <v>1462</v>
      </c>
      <c r="B7176" s="81">
        <v>11591</v>
      </c>
      <c r="C7176" s="10">
        <f>VLOOKUP(B7176,[1]Planilha8!$X$4:$Y$6629,2,0)</f>
        <v>1793479</v>
      </c>
      <c r="D7176" s="27" t="s">
        <v>1838</v>
      </c>
      <c r="E7176" s="12" t="str">
        <f>VLOOKUP(B7176,[1]Planilha8!$X$4:$Z$6629,3,0)</f>
        <v>CEAD</v>
      </c>
      <c r="F7176" s="12" t="str">
        <f>VLOOKUP(B7176,[1]Planilha8!$X$4:$AD$6629,7,0)</f>
        <v>BOM</v>
      </c>
      <c r="G7176" s="82">
        <v>43368</v>
      </c>
      <c r="H7176" s="83">
        <v>699</v>
      </c>
      <c r="I7176" s="15" t="s">
        <v>22</v>
      </c>
      <c r="J7176" s="84" t="s">
        <v>1837</v>
      </c>
      <c r="K7176" s="85">
        <v>9344</v>
      </c>
      <c r="L7176" s="86">
        <v>2018002218</v>
      </c>
      <c r="M7176" s="59">
        <v>43465</v>
      </c>
      <c r="N7176" s="60">
        <v>17.475000000000001</v>
      </c>
      <c r="O7176" s="87">
        <v>0.1</v>
      </c>
      <c r="P7176" s="88">
        <v>8.3333333333333297E-3</v>
      </c>
      <c r="Q7176" s="63">
        <v>5.8250000000000002</v>
      </c>
      <c r="R7176" s="64">
        <v>23.3</v>
      </c>
      <c r="S7176" s="25">
        <v>675.7</v>
      </c>
      <c r="AMG7176"/>
      <c r="AMH7176"/>
      <c r="AMI7176"/>
      <c r="AMJ7176"/>
    </row>
    <row r="7177" spans="1:1024" s="2" customFormat="1" ht="51" x14ac:dyDescent="0.25">
      <c r="A7177" s="10" t="s">
        <v>1462</v>
      </c>
      <c r="B7177" s="81">
        <v>11592</v>
      </c>
      <c r="C7177" s="10">
        <f>VLOOKUP(B7177,[1]Planilha8!$X$4:$Y$6629,2,0)</f>
        <v>1793480</v>
      </c>
      <c r="D7177" s="27" t="s">
        <v>1839</v>
      </c>
      <c r="E7177" s="12" t="str">
        <f>VLOOKUP(B7177,[1]Planilha8!$X$4:$Z$6629,3,0)</f>
        <v>CEAD</v>
      </c>
      <c r="F7177" s="12" t="str">
        <f>VLOOKUP(B7177,[1]Planilha8!$X$4:$AD$6629,7,0)</f>
        <v>BOM</v>
      </c>
      <c r="G7177" s="82">
        <v>43368</v>
      </c>
      <c r="H7177" s="83">
        <v>1400</v>
      </c>
      <c r="I7177" s="15" t="s">
        <v>22</v>
      </c>
      <c r="J7177" s="84" t="s">
        <v>1837</v>
      </c>
      <c r="K7177" s="85">
        <v>9344</v>
      </c>
      <c r="L7177" s="86">
        <v>2018002218</v>
      </c>
      <c r="M7177" s="59">
        <v>43465</v>
      </c>
      <c r="N7177" s="60">
        <v>35</v>
      </c>
      <c r="O7177" s="87">
        <v>0.1</v>
      </c>
      <c r="P7177" s="88">
        <v>8.3333333333333297E-3</v>
      </c>
      <c r="Q7177" s="63">
        <v>11.6666666666667</v>
      </c>
      <c r="R7177" s="64">
        <v>46.6666666666667</v>
      </c>
      <c r="S7177" s="25">
        <v>1353.3333333333301</v>
      </c>
      <c r="AMG7177"/>
      <c r="AMH7177"/>
      <c r="AMI7177"/>
      <c r="AMJ7177"/>
    </row>
    <row r="7178" spans="1:1024" s="2" customFormat="1" ht="51" x14ac:dyDescent="0.25">
      <c r="A7178" s="10" t="s">
        <v>1462</v>
      </c>
      <c r="B7178" s="81">
        <v>11593</v>
      </c>
      <c r="C7178" s="10">
        <f>VLOOKUP(B7178,[1]Planilha8!$X$4:$Y$6629,2,0)</f>
        <v>1793481</v>
      </c>
      <c r="D7178" s="27" t="s">
        <v>1839</v>
      </c>
      <c r="E7178" s="12" t="str">
        <f>VLOOKUP(B7178,[1]Planilha8!$X$4:$Z$6629,3,0)</f>
        <v>CEAD</v>
      </c>
      <c r="F7178" s="12" t="str">
        <f>VLOOKUP(B7178,[1]Planilha8!$X$4:$AD$6629,7,0)</f>
        <v>BOM</v>
      </c>
      <c r="G7178" s="82">
        <v>43368</v>
      </c>
      <c r="H7178" s="83">
        <v>1400</v>
      </c>
      <c r="I7178" s="15" t="s">
        <v>22</v>
      </c>
      <c r="J7178" s="84" t="s">
        <v>1837</v>
      </c>
      <c r="K7178" s="85">
        <v>9344</v>
      </c>
      <c r="L7178" s="86">
        <v>2018002218</v>
      </c>
      <c r="M7178" s="59">
        <v>43465</v>
      </c>
      <c r="N7178" s="60">
        <v>35</v>
      </c>
      <c r="O7178" s="87">
        <v>0.1</v>
      </c>
      <c r="P7178" s="88">
        <v>8.3333333333333297E-3</v>
      </c>
      <c r="Q7178" s="63">
        <v>11.6666666666667</v>
      </c>
      <c r="R7178" s="64">
        <v>46.6666666666667</v>
      </c>
      <c r="S7178" s="25">
        <v>1353.3333333333301</v>
      </c>
      <c r="AMG7178"/>
      <c r="AMH7178"/>
      <c r="AMI7178"/>
      <c r="AMJ7178"/>
    </row>
    <row r="7179" spans="1:1024" s="2" customFormat="1" ht="51" x14ac:dyDescent="0.25">
      <c r="A7179" s="10" t="s">
        <v>1462</v>
      </c>
      <c r="B7179" s="81">
        <v>11594</v>
      </c>
      <c r="C7179" s="10">
        <f>VLOOKUP(B7179,[1]Planilha8!$X$4:$Y$6629,2,0)</f>
        <v>1793482</v>
      </c>
      <c r="D7179" s="27" t="s">
        <v>1839</v>
      </c>
      <c r="E7179" s="12" t="str">
        <f>VLOOKUP(B7179,[1]Planilha8!$X$4:$Z$6629,3,0)</f>
        <v>CEAD</v>
      </c>
      <c r="F7179" s="12" t="str">
        <f>VLOOKUP(B7179,[1]Planilha8!$X$4:$AD$6629,7,0)</f>
        <v>BOM</v>
      </c>
      <c r="G7179" s="82">
        <v>43368</v>
      </c>
      <c r="H7179" s="83">
        <v>1400</v>
      </c>
      <c r="I7179" s="15" t="s">
        <v>22</v>
      </c>
      <c r="J7179" s="84" t="s">
        <v>1837</v>
      </c>
      <c r="K7179" s="85">
        <v>9344</v>
      </c>
      <c r="L7179" s="86">
        <v>2018002218</v>
      </c>
      <c r="M7179" s="59">
        <v>43465</v>
      </c>
      <c r="N7179" s="60">
        <v>35</v>
      </c>
      <c r="O7179" s="87">
        <v>0.1</v>
      </c>
      <c r="P7179" s="88">
        <v>8.3333333333333297E-3</v>
      </c>
      <c r="Q7179" s="63">
        <v>11.6666666666667</v>
      </c>
      <c r="R7179" s="64">
        <v>46.6666666666667</v>
      </c>
      <c r="S7179" s="25">
        <v>1353.3333333333301</v>
      </c>
      <c r="AMG7179"/>
      <c r="AMH7179"/>
      <c r="AMI7179"/>
      <c r="AMJ7179"/>
    </row>
    <row r="7180" spans="1:1024" s="2" customFormat="1" ht="51" x14ac:dyDescent="0.25">
      <c r="A7180" s="10" t="s">
        <v>1462</v>
      </c>
      <c r="B7180" s="81">
        <v>11595</v>
      </c>
      <c r="C7180" s="10">
        <f>VLOOKUP(B7180,[1]Planilha8!$X$4:$Y$6629,2,0)</f>
        <v>1793483</v>
      </c>
      <c r="D7180" s="27" t="s">
        <v>1840</v>
      </c>
      <c r="E7180" s="12" t="str">
        <f>VLOOKUP(B7180,[1]Planilha8!$X$4:$Z$6629,3,0)</f>
        <v>CEAD</v>
      </c>
      <c r="F7180" s="12" t="str">
        <f>VLOOKUP(B7180,[1]Planilha8!$X$4:$AD$6629,7,0)</f>
        <v>BOM</v>
      </c>
      <c r="G7180" s="82">
        <v>43368</v>
      </c>
      <c r="H7180" s="83">
        <v>1608.91</v>
      </c>
      <c r="I7180" s="15" t="s">
        <v>22</v>
      </c>
      <c r="J7180" s="84" t="s">
        <v>1837</v>
      </c>
      <c r="K7180" s="85">
        <v>9344</v>
      </c>
      <c r="L7180" s="86">
        <v>2018002218</v>
      </c>
      <c r="M7180" s="59">
        <v>43465</v>
      </c>
      <c r="N7180" s="60">
        <v>40.222749999999998</v>
      </c>
      <c r="O7180" s="87">
        <v>0.1</v>
      </c>
      <c r="P7180" s="88">
        <v>8.3333333333333297E-3</v>
      </c>
      <c r="Q7180" s="63">
        <v>13.407583333333299</v>
      </c>
      <c r="R7180" s="64">
        <v>53.630333333333297</v>
      </c>
      <c r="S7180" s="25">
        <v>1555.27966666667</v>
      </c>
      <c r="AMG7180"/>
      <c r="AMH7180"/>
      <c r="AMI7180"/>
      <c r="AMJ7180"/>
    </row>
    <row r="7181" spans="1:1024" s="2" customFormat="1" ht="51" x14ac:dyDescent="0.25">
      <c r="A7181" s="10" t="s">
        <v>1462</v>
      </c>
      <c r="B7181" s="81">
        <v>11596</v>
      </c>
      <c r="C7181" s="10">
        <f>VLOOKUP(B7181,[1]Planilha8!$X$4:$Y$6629,2,0)</f>
        <v>1793484</v>
      </c>
      <c r="D7181" s="27" t="s">
        <v>1840</v>
      </c>
      <c r="E7181" s="12" t="str">
        <f>VLOOKUP(B7181,[1]Planilha8!$X$4:$Z$6629,3,0)</f>
        <v>CEAD</v>
      </c>
      <c r="F7181" s="12" t="str">
        <f>VLOOKUP(B7181,[1]Planilha8!$X$4:$AD$6629,7,0)</f>
        <v>BOM</v>
      </c>
      <c r="G7181" s="82">
        <v>43368</v>
      </c>
      <c r="H7181" s="83">
        <v>1608.91</v>
      </c>
      <c r="I7181" s="15" t="s">
        <v>22</v>
      </c>
      <c r="J7181" s="84" t="s">
        <v>1837</v>
      </c>
      <c r="K7181" s="85">
        <v>9344</v>
      </c>
      <c r="L7181" s="86">
        <v>2018002218</v>
      </c>
      <c r="M7181" s="59">
        <v>43465</v>
      </c>
      <c r="N7181" s="60">
        <v>40.222749999999998</v>
      </c>
      <c r="O7181" s="87">
        <v>0.1</v>
      </c>
      <c r="P7181" s="88">
        <v>8.3333333333333297E-3</v>
      </c>
      <c r="Q7181" s="63">
        <v>13.407583333333299</v>
      </c>
      <c r="R7181" s="64">
        <v>53.630333333333297</v>
      </c>
      <c r="S7181" s="25">
        <v>1555.27966666667</v>
      </c>
      <c r="AMG7181"/>
      <c r="AMH7181"/>
      <c r="AMI7181"/>
      <c r="AMJ7181"/>
    </row>
    <row r="7182" spans="1:1024" s="2" customFormat="1" ht="51" x14ac:dyDescent="0.25">
      <c r="A7182" s="10" t="s">
        <v>1462</v>
      </c>
      <c r="B7182" s="81">
        <v>11597</v>
      </c>
      <c r="C7182" s="10">
        <f>VLOOKUP(B7182,[1]Planilha8!$X$4:$Y$6629,2,0)</f>
        <v>1793485</v>
      </c>
      <c r="D7182" s="27" t="s">
        <v>1840</v>
      </c>
      <c r="E7182" s="12" t="str">
        <f>VLOOKUP(B7182,[1]Planilha8!$X$4:$Z$6629,3,0)</f>
        <v>CEAD</v>
      </c>
      <c r="F7182" s="12" t="str">
        <f>VLOOKUP(B7182,[1]Planilha8!$X$4:$AD$6629,7,0)</f>
        <v>BOM</v>
      </c>
      <c r="G7182" s="82">
        <v>43368</v>
      </c>
      <c r="H7182" s="83">
        <v>1608.91</v>
      </c>
      <c r="I7182" s="15" t="s">
        <v>22</v>
      </c>
      <c r="J7182" s="84" t="s">
        <v>1837</v>
      </c>
      <c r="K7182" s="85">
        <v>9344</v>
      </c>
      <c r="L7182" s="86">
        <v>2018002218</v>
      </c>
      <c r="M7182" s="59">
        <v>43465</v>
      </c>
      <c r="N7182" s="60">
        <v>40.222749999999998</v>
      </c>
      <c r="O7182" s="87">
        <v>0.1</v>
      </c>
      <c r="P7182" s="88">
        <v>8.3333333333333297E-3</v>
      </c>
      <c r="Q7182" s="63">
        <v>13.407583333333299</v>
      </c>
      <c r="R7182" s="64">
        <v>53.630333333333297</v>
      </c>
      <c r="S7182" s="25">
        <v>1555.27966666667</v>
      </c>
      <c r="AMG7182"/>
      <c r="AMH7182"/>
      <c r="AMI7182"/>
      <c r="AMJ7182"/>
    </row>
    <row r="7183" spans="1:1024" s="2" customFormat="1" ht="51" x14ac:dyDescent="0.25">
      <c r="A7183" s="10" t="s">
        <v>1462</v>
      </c>
      <c r="B7183" s="81">
        <v>11598</v>
      </c>
      <c r="C7183" s="10">
        <f>VLOOKUP(B7183,[1]Planilha8!$X$4:$Y$6629,2,0)</f>
        <v>1793486</v>
      </c>
      <c r="D7183" s="27" t="s">
        <v>1840</v>
      </c>
      <c r="E7183" s="12" t="str">
        <f>VLOOKUP(B7183,[1]Planilha8!$X$4:$Z$6629,3,0)</f>
        <v>CEAD</v>
      </c>
      <c r="F7183" s="12" t="str">
        <f>VLOOKUP(B7183,[1]Planilha8!$X$4:$AD$6629,7,0)</f>
        <v>BOM</v>
      </c>
      <c r="G7183" s="82">
        <v>43368</v>
      </c>
      <c r="H7183" s="83">
        <v>1608.91</v>
      </c>
      <c r="I7183" s="15" t="s">
        <v>22</v>
      </c>
      <c r="J7183" s="84" t="s">
        <v>1837</v>
      </c>
      <c r="K7183" s="85">
        <v>9344</v>
      </c>
      <c r="L7183" s="86">
        <v>2018002218</v>
      </c>
      <c r="M7183" s="59">
        <v>43465</v>
      </c>
      <c r="N7183" s="60">
        <v>40.222749999999998</v>
      </c>
      <c r="O7183" s="87">
        <v>0.1</v>
      </c>
      <c r="P7183" s="88">
        <v>8.3333333333333297E-3</v>
      </c>
      <c r="Q7183" s="63">
        <v>13.407583333333299</v>
      </c>
      <c r="R7183" s="64">
        <v>53.630333333333297</v>
      </c>
      <c r="S7183" s="25">
        <v>1555.27966666667</v>
      </c>
      <c r="AMG7183"/>
      <c r="AMH7183"/>
      <c r="AMI7183"/>
      <c r="AMJ7183"/>
    </row>
    <row r="7184" spans="1:1024" s="2" customFormat="1" ht="51" x14ac:dyDescent="0.25">
      <c r="A7184" s="10" t="s">
        <v>1462</v>
      </c>
      <c r="B7184" s="81">
        <v>11599</v>
      </c>
      <c r="C7184" s="10">
        <f>VLOOKUP(B7184,[1]Planilha8!$X$4:$Y$6629,2,0)</f>
        <v>1793487</v>
      </c>
      <c r="D7184" s="27" t="s">
        <v>1840</v>
      </c>
      <c r="E7184" s="12" t="str">
        <f>VLOOKUP(B7184,[1]Planilha8!$X$4:$Z$6629,3,0)</f>
        <v>CEAD</v>
      </c>
      <c r="F7184" s="12" t="str">
        <f>VLOOKUP(B7184,[1]Planilha8!$X$4:$AD$6629,7,0)</f>
        <v>BOM</v>
      </c>
      <c r="G7184" s="82">
        <v>43368</v>
      </c>
      <c r="H7184" s="83">
        <v>1608.91</v>
      </c>
      <c r="I7184" s="15" t="s">
        <v>22</v>
      </c>
      <c r="J7184" s="84" t="s">
        <v>1837</v>
      </c>
      <c r="K7184" s="85">
        <v>9344</v>
      </c>
      <c r="L7184" s="86">
        <v>2018002218</v>
      </c>
      <c r="M7184" s="59">
        <v>43465</v>
      </c>
      <c r="N7184" s="60">
        <v>40.222749999999998</v>
      </c>
      <c r="O7184" s="87">
        <v>0.1</v>
      </c>
      <c r="P7184" s="88">
        <v>8.3333333333333297E-3</v>
      </c>
      <c r="Q7184" s="63">
        <v>13.407583333333299</v>
      </c>
      <c r="R7184" s="64">
        <v>53.630333333333297</v>
      </c>
      <c r="S7184" s="25">
        <v>1555.27966666667</v>
      </c>
      <c r="AMG7184"/>
      <c r="AMH7184"/>
      <c r="AMI7184"/>
      <c r="AMJ7184"/>
    </row>
    <row r="7185" spans="1:1024" s="2" customFormat="1" ht="51" x14ac:dyDescent="0.25">
      <c r="A7185" s="10" t="s">
        <v>1462</v>
      </c>
      <c r="B7185" s="81">
        <v>11600</v>
      </c>
      <c r="C7185" s="10">
        <f>VLOOKUP(B7185,[1]Planilha8!$X$4:$Y$6629,2,0)</f>
        <v>1793488</v>
      </c>
      <c r="D7185" s="27" t="s">
        <v>1840</v>
      </c>
      <c r="E7185" s="12" t="str">
        <f>VLOOKUP(B7185,[1]Planilha8!$X$4:$Z$6629,3,0)</f>
        <v>CEAD</v>
      </c>
      <c r="F7185" s="12" t="str">
        <f>VLOOKUP(B7185,[1]Planilha8!$X$4:$AD$6629,7,0)</f>
        <v>BOM</v>
      </c>
      <c r="G7185" s="82">
        <v>43368</v>
      </c>
      <c r="H7185" s="83">
        <v>1608.91</v>
      </c>
      <c r="I7185" s="15" t="s">
        <v>22</v>
      </c>
      <c r="J7185" s="84" t="s">
        <v>1837</v>
      </c>
      <c r="K7185" s="85">
        <v>9344</v>
      </c>
      <c r="L7185" s="86">
        <v>2018002218</v>
      </c>
      <c r="M7185" s="59">
        <v>43465</v>
      </c>
      <c r="N7185" s="60">
        <v>40.222749999999998</v>
      </c>
      <c r="O7185" s="87">
        <v>0.1</v>
      </c>
      <c r="P7185" s="88">
        <v>8.3333333333333297E-3</v>
      </c>
      <c r="Q7185" s="63">
        <v>13.407583333333299</v>
      </c>
      <c r="R7185" s="64">
        <v>53.630333333333297</v>
      </c>
      <c r="S7185" s="25">
        <v>1555.27966666667</v>
      </c>
      <c r="AMG7185"/>
      <c r="AMH7185"/>
      <c r="AMI7185"/>
      <c r="AMJ7185"/>
    </row>
    <row r="7186" spans="1:1024" s="2" customFormat="1" ht="51" x14ac:dyDescent="0.25">
      <c r="A7186" s="10" t="s">
        <v>1462</v>
      </c>
      <c r="B7186" s="81">
        <v>11601</v>
      </c>
      <c r="C7186" s="10">
        <f>VLOOKUP(B7186,[1]Planilha8!$X$4:$Y$6629,2,0)</f>
        <v>1793489</v>
      </c>
      <c r="D7186" s="27" t="s">
        <v>1840</v>
      </c>
      <c r="E7186" s="12" t="str">
        <f>VLOOKUP(B7186,[1]Planilha8!$X$4:$Z$6629,3,0)</f>
        <v>CEAD</v>
      </c>
      <c r="F7186" s="12" t="str">
        <f>VLOOKUP(B7186,[1]Planilha8!$X$4:$AD$6629,7,0)</f>
        <v>BOM</v>
      </c>
      <c r="G7186" s="82">
        <v>43368</v>
      </c>
      <c r="H7186" s="83">
        <v>1608.91</v>
      </c>
      <c r="I7186" s="15" t="s">
        <v>22</v>
      </c>
      <c r="J7186" s="84" t="s">
        <v>1837</v>
      </c>
      <c r="K7186" s="85">
        <v>9344</v>
      </c>
      <c r="L7186" s="86">
        <v>2018002218</v>
      </c>
      <c r="M7186" s="59">
        <v>43465</v>
      </c>
      <c r="N7186" s="60">
        <v>40.222749999999998</v>
      </c>
      <c r="O7186" s="87">
        <v>0.1</v>
      </c>
      <c r="P7186" s="88">
        <v>8.3333333333333297E-3</v>
      </c>
      <c r="Q7186" s="63">
        <v>13.407583333333299</v>
      </c>
      <c r="R7186" s="64">
        <v>53.630333333333297</v>
      </c>
      <c r="S7186" s="25">
        <v>1555.27966666667</v>
      </c>
      <c r="AMG7186"/>
      <c r="AMH7186"/>
      <c r="AMI7186"/>
      <c r="AMJ7186"/>
    </row>
    <row r="7187" spans="1:1024" s="2" customFormat="1" ht="51" x14ac:dyDescent="0.25">
      <c r="A7187" s="10" t="s">
        <v>1462</v>
      </c>
      <c r="B7187" s="81">
        <v>11602</v>
      </c>
      <c r="C7187" s="10">
        <f>VLOOKUP(B7187,[1]Planilha8!$X$4:$Y$6629,2,0)</f>
        <v>1793490</v>
      </c>
      <c r="D7187" s="27" t="s">
        <v>1840</v>
      </c>
      <c r="E7187" s="12" t="str">
        <f>VLOOKUP(B7187,[1]Planilha8!$X$4:$Z$6629,3,0)</f>
        <v>CEAD</v>
      </c>
      <c r="F7187" s="12" t="str">
        <f>VLOOKUP(B7187,[1]Planilha8!$X$4:$AD$6629,7,0)</f>
        <v>BOM</v>
      </c>
      <c r="G7187" s="82">
        <v>43368</v>
      </c>
      <c r="H7187" s="83">
        <v>1608.91</v>
      </c>
      <c r="I7187" s="15" t="s">
        <v>22</v>
      </c>
      <c r="J7187" s="84" t="s">
        <v>1837</v>
      </c>
      <c r="K7187" s="85">
        <v>9344</v>
      </c>
      <c r="L7187" s="86">
        <v>2018002218</v>
      </c>
      <c r="M7187" s="59">
        <v>43465</v>
      </c>
      <c r="N7187" s="60">
        <v>40.222749999999998</v>
      </c>
      <c r="O7187" s="87">
        <v>0.1</v>
      </c>
      <c r="P7187" s="88">
        <v>8.3333333333333297E-3</v>
      </c>
      <c r="Q7187" s="63">
        <v>13.407583333333299</v>
      </c>
      <c r="R7187" s="64">
        <v>53.630333333333297</v>
      </c>
      <c r="S7187" s="25">
        <v>1555.27966666667</v>
      </c>
      <c r="AMG7187"/>
      <c r="AMH7187"/>
      <c r="AMI7187"/>
      <c r="AMJ7187"/>
    </row>
    <row r="7188" spans="1:1024" s="2" customFormat="1" ht="51" x14ac:dyDescent="0.25">
      <c r="A7188" s="10" t="s">
        <v>1462</v>
      </c>
      <c r="B7188" s="81">
        <v>11603</v>
      </c>
      <c r="C7188" s="10">
        <f>VLOOKUP(B7188,[1]Planilha8!$X$4:$Y$6629,2,0)</f>
        <v>1793520</v>
      </c>
      <c r="D7188" s="27" t="s">
        <v>1840</v>
      </c>
      <c r="E7188" s="12" t="str">
        <f>VLOOKUP(B7188,[1]Planilha8!$X$4:$Z$6629,3,0)</f>
        <v>CEAD</v>
      </c>
      <c r="F7188" s="12" t="str">
        <f>VLOOKUP(B7188,[1]Planilha8!$X$4:$AD$6629,7,0)</f>
        <v>BOM</v>
      </c>
      <c r="G7188" s="82">
        <v>43368</v>
      </c>
      <c r="H7188" s="83">
        <v>1608.91</v>
      </c>
      <c r="I7188" s="15" t="s">
        <v>22</v>
      </c>
      <c r="J7188" s="84" t="s">
        <v>1837</v>
      </c>
      <c r="K7188" s="85">
        <v>9344</v>
      </c>
      <c r="L7188" s="86">
        <v>2018002218</v>
      </c>
      <c r="M7188" s="59">
        <v>43465</v>
      </c>
      <c r="N7188" s="60">
        <v>40.222749999999998</v>
      </c>
      <c r="O7188" s="87">
        <v>0.1</v>
      </c>
      <c r="P7188" s="88">
        <v>8.3333333333333297E-3</v>
      </c>
      <c r="Q7188" s="63">
        <v>13.407583333333299</v>
      </c>
      <c r="R7188" s="64">
        <v>53.630333333333297</v>
      </c>
      <c r="S7188" s="25">
        <v>1555.27966666667</v>
      </c>
      <c r="AMG7188"/>
      <c r="AMH7188"/>
      <c r="AMI7188"/>
      <c r="AMJ7188"/>
    </row>
    <row r="7189" spans="1:1024" s="2" customFormat="1" ht="38.25" x14ac:dyDescent="0.25">
      <c r="A7189" s="10" t="s">
        <v>1462</v>
      </c>
      <c r="B7189" s="81">
        <v>11728</v>
      </c>
      <c r="C7189" s="10">
        <f>VLOOKUP(B7189,[1]Planilha8!$X$4:$Y$6629,2,0)</f>
        <v>1794971</v>
      </c>
      <c r="D7189" s="27" t="s">
        <v>1841</v>
      </c>
      <c r="E7189" s="12" t="str">
        <f>VLOOKUP(B7189,[1]Planilha8!$X$4:$Z$6629,3,0)</f>
        <v>CEAD – AUDITÓRIO</v>
      </c>
      <c r="F7189" s="12" t="str">
        <f>VLOOKUP(B7189,[1]Planilha8!$X$4:$AD$6629,7,0)</f>
        <v>BOM</v>
      </c>
      <c r="G7189" s="82">
        <v>43392</v>
      </c>
      <c r="H7189" s="83">
        <v>490</v>
      </c>
      <c r="I7189" s="15" t="s">
        <v>22</v>
      </c>
      <c r="J7189" s="84" t="s">
        <v>1842</v>
      </c>
      <c r="K7189" s="85">
        <v>13520</v>
      </c>
      <c r="L7189" s="86">
        <v>2018002520</v>
      </c>
      <c r="M7189" s="59">
        <v>43465</v>
      </c>
      <c r="N7189" s="60">
        <v>16.3333333333333</v>
      </c>
      <c r="O7189" s="87">
        <v>0.2</v>
      </c>
      <c r="P7189" s="88">
        <v>1.6666666666666701E-2</v>
      </c>
      <c r="Q7189" s="63">
        <v>8.1666666666666696</v>
      </c>
      <c r="R7189" s="64">
        <v>24.5</v>
      </c>
      <c r="S7189" s="25">
        <v>465.5</v>
      </c>
      <c r="AMG7189"/>
      <c r="AMH7189"/>
      <c r="AMI7189"/>
      <c r="AMJ7189"/>
    </row>
    <row r="7190" spans="1:1024" s="2" customFormat="1" ht="38.25" x14ac:dyDescent="0.25">
      <c r="A7190" s="10" t="s">
        <v>1462</v>
      </c>
      <c r="B7190" s="81">
        <v>11729</v>
      </c>
      <c r="C7190" s="10">
        <f>VLOOKUP(B7190,[1]Planilha8!$X$4:$Y$6629,2,0)</f>
        <v>1794972</v>
      </c>
      <c r="D7190" s="27" t="s">
        <v>1843</v>
      </c>
      <c r="E7190" s="12" t="str">
        <f>VLOOKUP(B7190,[1]Planilha8!$X$4:$Z$6629,3,0)</f>
        <v>CEAD – AUDITÓRIO</v>
      </c>
      <c r="F7190" s="12" t="str">
        <f>VLOOKUP(B7190,[1]Planilha8!$X$4:$AD$6629,7,0)</f>
        <v>BOM</v>
      </c>
      <c r="G7190" s="82">
        <v>43392</v>
      </c>
      <c r="H7190" s="83">
        <v>560</v>
      </c>
      <c r="I7190" s="15" t="s">
        <v>22</v>
      </c>
      <c r="J7190" s="84" t="s">
        <v>1365</v>
      </c>
      <c r="K7190" s="85">
        <v>68727</v>
      </c>
      <c r="L7190" s="86">
        <v>2018002520</v>
      </c>
      <c r="M7190" s="59">
        <v>43465</v>
      </c>
      <c r="N7190" s="60">
        <v>18.6666666666667</v>
      </c>
      <c r="O7190" s="87">
        <v>0.2</v>
      </c>
      <c r="P7190" s="88">
        <v>1.6666666666666701E-2</v>
      </c>
      <c r="Q7190" s="63">
        <v>9.3333333333333304</v>
      </c>
      <c r="R7190" s="64">
        <v>28</v>
      </c>
      <c r="S7190" s="25">
        <v>532</v>
      </c>
      <c r="AMG7190"/>
      <c r="AMH7190"/>
      <c r="AMI7190"/>
      <c r="AMJ7190"/>
    </row>
    <row r="7191" spans="1:1024" s="2" customFormat="1" ht="38.25" x14ac:dyDescent="0.25">
      <c r="A7191" s="10" t="s">
        <v>1462</v>
      </c>
      <c r="B7191" s="81">
        <v>11730</v>
      </c>
      <c r="C7191" s="10">
        <f>VLOOKUP(B7191,[1]Planilha8!$X$4:$Y$6629,2,0)</f>
        <v>1794943</v>
      </c>
      <c r="D7191" s="27" t="s">
        <v>1813</v>
      </c>
      <c r="E7191" s="12" t="str">
        <f>VLOOKUP(B7191,[1]Planilha8!$X$4:$Z$6629,3,0)</f>
        <v>CENTRO CIRÚRGICO</v>
      </c>
      <c r="F7191" s="12" t="str">
        <f>VLOOKUP(B7191,[1]Planilha8!$X$4:$AD$6629,7,0)</f>
        <v>BOM</v>
      </c>
      <c r="G7191" s="82">
        <v>43397</v>
      </c>
      <c r="H7191" s="83">
        <v>680</v>
      </c>
      <c r="I7191" s="15" t="s">
        <v>22</v>
      </c>
      <c r="J7191" s="84" t="s">
        <v>619</v>
      </c>
      <c r="K7191" s="85">
        <v>5796</v>
      </c>
      <c r="L7191" s="86">
        <v>2018001231</v>
      </c>
      <c r="M7191" s="59">
        <v>43465</v>
      </c>
      <c r="N7191" s="60">
        <v>22.6666666666667</v>
      </c>
      <c r="O7191" s="87">
        <v>0.2</v>
      </c>
      <c r="P7191" s="88">
        <v>1.6666666666666701E-2</v>
      </c>
      <c r="Q7191" s="63">
        <v>11.3333333333333</v>
      </c>
      <c r="R7191" s="64">
        <v>34</v>
      </c>
      <c r="S7191" s="25">
        <v>646</v>
      </c>
      <c r="AMG7191"/>
      <c r="AMH7191"/>
      <c r="AMI7191"/>
      <c r="AMJ7191"/>
    </row>
    <row r="7192" spans="1:1024" s="2" customFormat="1" ht="38.25" x14ac:dyDescent="0.25">
      <c r="A7192" s="10" t="s">
        <v>1462</v>
      </c>
      <c r="B7192" s="81">
        <v>11731</v>
      </c>
      <c r="C7192" s="10">
        <f>VLOOKUP(B7192,[1]Planilha8!$X$4:$Y$6629,2,0)</f>
        <v>1794944</v>
      </c>
      <c r="D7192" s="27" t="s">
        <v>1813</v>
      </c>
      <c r="E7192" s="12" t="str">
        <f>VLOOKUP(B7192,[1]Planilha8!$X$4:$Z$6629,3,0)</f>
        <v>CENTRO CIRÚRGICO</v>
      </c>
      <c r="F7192" s="12" t="str">
        <f>VLOOKUP(B7192,[1]Planilha8!$X$4:$AD$6629,7,0)</f>
        <v>BOM</v>
      </c>
      <c r="G7192" s="82">
        <v>43397</v>
      </c>
      <c r="H7192" s="83">
        <v>680</v>
      </c>
      <c r="I7192" s="15" t="s">
        <v>22</v>
      </c>
      <c r="J7192" s="84" t="s">
        <v>619</v>
      </c>
      <c r="K7192" s="85">
        <v>5796</v>
      </c>
      <c r="L7192" s="86">
        <v>2018001231</v>
      </c>
      <c r="M7192" s="59">
        <v>43465</v>
      </c>
      <c r="N7192" s="60">
        <v>22.6666666666667</v>
      </c>
      <c r="O7192" s="87">
        <v>0.2</v>
      </c>
      <c r="P7192" s="88">
        <v>1.6666666666666701E-2</v>
      </c>
      <c r="Q7192" s="63">
        <v>11.3333333333333</v>
      </c>
      <c r="R7192" s="64">
        <v>34</v>
      </c>
      <c r="S7192" s="25">
        <v>646</v>
      </c>
      <c r="AMG7192"/>
      <c r="AMH7192"/>
      <c r="AMI7192"/>
      <c r="AMJ7192"/>
    </row>
    <row r="7193" spans="1:1024" s="2" customFormat="1" ht="38.25" x14ac:dyDescent="0.25">
      <c r="A7193" s="10" t="s">
        <v>1462</v>
      </c>
      <c r="B7193" s="81">
        <v>11732</v>
      </c>
      <c r="C7193" s="10">
        <f>VLOOKUP(B7193,[1]Planilha8!$X$4:$Y$6629,2,0)</f>
        <v>1794945</v>
      </c>
      <c r="D7193" s="27" t="s">
        <v>1813</v>
      </c>
      <c r="E7193" s="12" t="str">
        <f>VLOOKUP(B7193,[1]Planilha8!$X$4:$Z$6629,3,0)</f>
        <v>CENTRO CIRÚRGICO</v>
      </c>
      <c r="F7193" s="12" t="str">
        <f>VLOOKUP(B7193,[1]Planilha8!$X$4:$AD$6629,7,0)</f>
        <v>BOM</v>
      </c>
      <c r="G7193" s="82">
        <v>43397</v>
      </c>
      <c r="H7193" s="83">
        <v>680</v>
      </c>
      <c r="I7193" s="15" t="s">
        <v>22</v>
      </c>
      <c r="J7193" s="84" t="s">
        <v>619</v>
      </c>
      <c r="K7193" s="85">
        <v>5796</v>
      </c>
      <c r="L7193" s="86">
        <v>2018001231</v>
      </c>
      <c r="M7193" s="59">
        <v>43465</v>
      </c>
      <c r="N7193" s="60">
        <v>22.6666666666667</v>
      </c>
      <c r="O7193" s="87">
        <v>0.2</v>
      </c>
      <c r="P7193" s="88">
        <v>1.6666666666666701E-2</v>
      </c>
      <c r="Q7193" s="63">
        <v>11.3333333333333</v>
      </c>
      <c r="R7193" s="64">
        <v>34</v>
      </c>
      <c r="S7193" s="25">
        <v>646</v>
      </c>
      <c r="AMG7193"/>
      <c r="AMH7193"/>
      <c r="AMI7193"/>
      <c r="AMJ7193"/>
    </row>
    <row r="7194" spans="1:1024" s="2" customFormat="1" ht="38.25" x14ac:dyDescent="0.25">
      <c r="A7194" s="10" t="s">
        <v>1462</v>
      </c>
      <c r="B7194" s="81">
        <v>11733</v>
      </c>
      <c r="C7194" s="10">
        <f>VLOOKUP(B7194,[1]Planilha8!$X$4:$Y$6629,2,0)</f>
        <v>1794946</v>
      </c>
      <c r="D7194" s="27" t="s">
        <v>1813</v>
      </c>
      <c r="E7194" s="12" t="str">
        <f>VLOOKUP(B7194,[1]Planilha8!$X$4:$Z$6629,3,0)</f>
        <v>CENTRO CIRÚRGICO</v>
      </c>
      <c r="F7194" s="12" t="str">
        <f>VLOOKUP(B7194,[1]Planilha8!$X$4:$AD$6629,7,0)</f>
        <v>BOM</v>
      </c>
      <c r="G7194" s="82">
        <v>43397</v>
      </c>
      <c r="H7194" s="83">
        <v>680</v>
      </c>
      <c r="I7194" s="15" t="s">
        <v>22</v>
      </c>
      <c r="J7194" s="84" t="s">
        <v>619</v>
      </c>
      <c r="K7194" s="85">
        <v>5796</v>
      </c>
      <c r="L7194" s="86">
        <v>2018001231</v>
      </c>
      <c r="M7194" s="59">
        <v>43465</v>
      </c>
      <c r="N7194" s="60">
        <v>22.6666666666667</v>
      </c>
      <c r="O7194" s="87">
        <v>0.2</v>
      </c>
      <c r="P7194" s="88">
        <v>1.6666666666666701E-2</v>
      </c>
      <c r="Q7194" s="63">
        <v>11.3333333333333</v>
      </c>
      <c r="R7194" s="64">
        <v>34</v>
      </c>
      <c r="S7194" s="25">
        <v>646</v>
      </c>
      <c r="AMG7194"/>
      <c r="AMH7194"/>
      <c r="AMI7194"/>
      <c r="AMJ7194"/>
    </row>
    <row r="7195" spans="1:1024" s="2" customFormat="1" ht="38.25" x14ac:dyDescent="0.25">
      <c r="A7195" s="10" t="s">
        <v>1462</v>
      </c>
      <c r="B7195" s="81">
        <v>11734</v>
      </c>
      <c r="C7195" s="10">
        <f>VLOOKUP(B7195,[1]Planilha8!$X$4:$Y$6629,2,0)</f>
        <v>1794947</v>
      </c>
      <c r="D7195" s="27" t="s">
        <v>1813</v>
      </c>
      <c r="E7195" s="12" t="str">
        <f>VLOOKUP(B7195,[1]Planilha8!$X$4:$Z$6629,3,0)</f>
        <v>CENTRO CIRÚRGICO</v>
      </c>
      <c r="F7195" s="12" t="str">
        <f>VLOOKUP(B7195,[1]Planilha8!$X$4:$AD$6629,7,0)</f>
        <v>BOM</v>
      </c>
      <c r="G7195" s="82">
        <v>43397</v>
      </c>
      <c r="H7195" s="83">
        <v>680</v>
      </c>
      <c r="I7195" s="15" t="s">
        <v>22</v>
      </c>
      <c r="J7195" s="84" t="s">
        <v>619</v>
      </c>
      <c r="K7195" s="85">
        <v>5796</v>
      </c>
      <c r="L7195" s="86">
        <v>2018001231</v>
      </c>
      <c r="M7195" s="59">
        <v>43465</v>
      </c>
      <c r="N7195" s="60">
        <v>22.6666666666667</v>
      </c>
      <c r="O7195" s="87">
        <v>0.2</v>
      </c>
      <c r="P7195" s="88">
        <v>1.6666666666666701E-2</v>
      </c>
      <c r="Q7195" s="63">
        <v>11.3333333333333</v>
      </c>
      <c r="R7195" s="64">
        <v>34</v>
      </c>
      <c r="S7195" s="25">
        <v>646</v>
      </c>
      <c r="AMG7195"/>
      <c r="AMH7195"/>
      <c r="AMI7195"/>
      <c r="AMJ7195"/>
    </row>
    <row r="7196" spans="1:1024" s="2" customFormat="1" ht="38.25" x14ac:dyDescent="0.25">
      <c r="A7196" s="10" t="s">
        <v>1462</v>
      </c>
      <c r="B7196" s="81">
        <v>11735</v>
      </c>
      <c r="C7196" s="10">
        <f>VLOOKUP(B7196,[1]Planilha8!$X$4:$Y$6629,2,0)</f>
        <v>1794948</v>
      </c>
      <c r="D7196" s="27" t="s">
        <v>1813</v>
      </c>
      <c r="E7196" s="12" t="str">
        <f>VLOOKUP(B7196,[1]Planilha8!$X$4:$Z$6629,3,0)</f>
        <v>CENTRO CIRÚRGICO</v>
      </c>
      <c r="F7196" s="12" t="str">
        <f>VLOOKUP(B7196,[1]Planilha8!$X$4:$AD$6629,7,0)</f>
        <v>BOM</v>
      </c>
      <c r="G7196" s="82">
        <v>43397</v>
      </c>
      <c r="H7196" s="83">
        <v>680</v>
      </c>
      <c r="I7196" s="15" t="s">
        <v>22</v>
      </c>
      <c r="J7196" s="84" t="s">
        <v>619</v>
      </c>
      <c r="K7196" s="85">
        <v>5796</v>
      </c>
      <c r="L7196" s="86">
        <v>2018001231</v>
      </c>
      <c r="M7196" s="59">
        <v>43465</v>
      </c>
      <c r="N7196" s="60">
        <v>22.6666666666667</v>
      </c>
      <c r="O7196" s="87">
        <v>0.2</v>
      </c>
      <c r="P7196" s="88">
        <v>1.6666666666666701E-2</v>
      </c>
      <c r="Q7196" s="63">
        <v>11.3333333333333</v>
      </c>
      <c r="R7196" s="64">
        <v>34</v>
      </c>
      <c r="S7196" s="25">
        <v>646</v>
      </c>
      <c r="AMG7196"/>
      <c r="AMH7196"/>
      <c r="AMI7196"/>
      <c r="AMJ7196"/>
    </row>
    <row r="7197" spans="1:1024" s="2" customFormat="1" ht="38.25" x14ac:dyDescent="0.25">
      <c r="A7197" s="10" t="s">
        <v>1462</v>
      </c>
      <c r="B7197" s="81">
        <v>11736</v>
      </c>
      <c r="C7197" s="10">
        <f>VLOOKUP(B7197,[1]Planilha8!$X$4:$Y$6629,2,0)</f>
        <v>1794949</v>
      </c>
      <c r="D7197" s="27" t="s">
        <v>1813</v>
      </c>
      <c r="E7197" s="12" t="str">
        <f>VLOOKUP(B7197,[1]Planilha8!$X$4:$Z$6629,3,0)</f>
        <v>CENTRO CIRÚRGICO</v>
      </c>
      <c r="F7197" s="12" t="str">
        <f>VLOOKUP(B7197,[1]Planilha8!$X$4:$AD$6629,7,0)</f>
        <v>BOM</v>
      </c>
      <c r="G7197" s="82">
        <v>43397</v>
      </c>
      <c r="H7197" s="83">
        <v>680</v>
      </c>
      <c r="I7197" s="15" t="s">
        <v>22</v>
      </c>
      <c r="J7197" s="84" t="s">
        <v>619</v>
      </c>
      <c r="K7197" s="85">
        <v>5796</v>
      </c>
      <c r="L7197" s="86">
        <v>2018001231</v>
      </c>
      <c r="M7197" s="59">
        <v>43465</v>
      </c>
      <c r="N7197" s="60">
        <v>22.6666666666667</v>
      </c>
      <c r="O7197" s="87">
        <v>0.2</v>
      </c>
      <c r="P7197" s="88">
        <v>1.6666666666666701E-2</v>
      </c>
      <c r="Q7197" s="63">
        <v>11.3333333333333</v>
      </c>
      <c r="R7197" s="64">
        <v>34</v>
      </c>
      <c r="S7197" s="25">
        <v>646</v>
      </c>
      <c r="AMG7197"/>
      <c r="AMH7197"/>
      <c r="AMI7197"/>
      <c r="AMJ7197"/>
    </row>
    <row r="7198" spans="1:1024" s="2" customFormat="1" ht="38.25" x14ac:dyDescent="0.25">
      <c r="A7198" s="10" t="s">
        <v>1462</v>
      </c>
      <c r="B7198" s="81">
        <v>11737</v>
      </c>
      <c r="C7198" s="10">
        <f>VLOOKUP(B7198,[1]Planilha8!$X$4:$Y$6629,2,0)</f>
        <v>1794950</v>
      </c>
      <c r="D7198" s="27" t="s">
        <v>1813</v>
      </c>
      <c r="E7198" s="12" t="str">
        <f>VLOOKUP(B7198,[1]Planilha8!$X$4:$Z$6629,3,0)</f>
        <v>CENTRO CIRÚRGICO</v>
      </c>
      <c r="F7198" s="12" t="str">
        <f>VLOOKUP(B7198,[1]Planilha8!$X$4:$AD$6629,7,0)</f>
        <v>BOM</v>
      </c>
      <c r="G7198" s="82">
        <v>43397</v>
      </c>
      <c r="H7198" s="83">
        <v>680</v>
      </c>
      <c r="I7198" s="15" t="s">
        <v>22</v>
      </c>
      <c r="J7198" s="84" t="s">
        <v>619</v>
      </c>
      <c r="K7198" s="85">
        <v>5796</v>
      </c>
      <c r="L7198" s="86">
        <v>2018001231</v>
      </c>
      <c r="M7198" s="59">
        <v>43465</v>
      </c>
      <c r="N7198" s="60">
        <v>22.6666666666667</v>
      </c>
      <c r="O7198" s="87">
        <v>0.2</v>
      </c>
      <c r="P7198" s="88">
        <v>1.6666666666666701E-2</v>
      </c>
      <c r="Q7198" s="63">
        <v>11.3333333333333</v>
      </c>
      <c r="R7198" s="64">
        <v>34</v>
      </c>
      <c r="S7198" s="25">
        <v>646</v>
      </c>
      <c r="AMG7198"/>
      <c r="AMH7198"/>
      <c r="AMI7198"/>
      <c r="AMJ7198"/>
    </row>
    <row r="7199" spans="1:1024" s="2" customFormat="1" ht="38.25" x14ac:dyDescent="0.25">
      <c r="A7199" s="10" t="s">
        <v>1462</v>
      </c>
      <c r="B7199" s="81">
        <v>11738</v>
      </c>
      <c r="C7199" s="10">
        <f>VLOOKUP(B7199,[1]Planilha8!$X$4:$Y$6629,2,0)</f>
        <v>1794951</v>
      </c>
      <c r="D7199" s="27" t="s">
        <v>1813</v>
      </c>
      <c r="E7199" s="12" t="str">
        <f>VLOOKUP(B7199,[1]Planilha8!$X$4:$Z$6629,3,0)</f>
        <v>CENTRO CIRÚRGICO</v>
      </c>
      <c r="F7199" s="12" t="str">
        <f>VLOOKUP(B7199,[1]Planilha8!$X$4:$AD$6629,7,0)</f>
        <v>BOM</v>
      </c>
      <c r="G7199" s="82">
        <v>43397</v>
      </c>
      <c r="H7199" s="83">
        <v>680</v>
      </c>
      <c r="I7199" s="15" t="s">
        <v>22</v>
      </c>
      <c r="J7199" s="84" t="s">
        <v>619</v>
      </c>
      <c r="K7199" s="85">
        <v>5796</v>
      </c>
      <c r="L7199" s="86">
        <v>2018001231</v>
      </c>
      <c r="M7199" s="59">
        <v>43465</v>
      </c>
      <c r="N7199" s="60">
        <v>22.6666666666667</v>
      </c>
      <c r="O7199" s="87">
        <v>0.2</v>
      </c>
      <c r="P7199" s="88">
        <v>1.6666666666666701E-2</v>
      </c>
      <c r="Q7199" s="63">
        <v>11.3333333333333</v>
      </c>
      <c r="R7199" s="64">
        <v>34</v>
      </c>
      <c r="S7199" s="25">
        <v>646</v>
      </c>
      <c r="AMG7199"/>
      <c r="AMH7199"/>
      <c r="AMI7199"/>
      <c r="AMJ7199"/>
    </row>
    <row r="7200" spans="1:1024" s="2" customFormat="1" ht="38.25" x14ac:dyDescent="0.25">
      <c r="A7200" s="10" t="s">
        <v>1462</v>
      </c>
      <c r="B7200" s="81">
        <v>11739</v>
      </c>
      <c r="C7200" s="10">
        <f>VLOOKUP(B7200,[1]Planilha8!$X$4:$Y$6629,2,0)</f>
        <v>1794952</v>
      </c>
      <c r="D7200" s="27" t="s">
        <v>1813</v>
      </c>
      <c r="E7200" s="12" t="str">
        <f>VLOOKUP(B7200,[1]Planilha8!$X$4:$Z$6629,3,0)</f>
        <v>CENTRO CIRÚRGICO</v>
      </c>
      <c r="F7200" s="12" t="str">
        <f>VLOOKUP(B7200,[1]Planilha8!$X$4:$AD$6629,7,0)</f>
        <v>BOM</v>
      </c>
      <c r="G7200" s="82">
        <v>43397</v>
      </c>
      <c r="H7200" s="83">
        <v>680</v>
      </c>
      <c r="I7200" s="15" t="s">
        <v>22</v>
      </c>
      <c r="J7200" s="84" t="s">
        <v>619</v>
      </c>
      <c r="K7200" s="85">
        <v>5796</v>
      </c>
      <c r="L7200" s="86">
        <v>2018001231</v>
      </c>
      <c r="M7200" s="59">
        <v>43465</v>
      </c>
      <c r="N7200" s="60">
        <v>22.6666666666667</v>
      </c>
      <c r="O7200" s="87">
        <v>0.2</v>
      </c>
      <c r="P7200" s="88">
        <v>1.6666666666666701E-2</v>
      </c>
      <c r="Q7200" s="63">
        <v>11.3333333333333</v>
      </c>
      <c r="R7200" s="64">
        <v>34</v>
      </c>
      <c r="S7200" s="25">
        <v>646</v>
      </c>
      <c r="AMG7200"/>
      <c r="AMH7200"/>
      <c r="AMI7200"/>
      <c r="AMJ7200"/>
    </row>
    <row r="7201" spans="1:1024" s="2" customFormat="1" ht="38.25" x14ac:dyDescent="0.25">
      <c r="A7201" s="10" t="s">
        <v>1462</v>
      </c>
      <c r="B7201" s="81">
        <v>11740</v>
      </c>
      <c r="C7201" s="10">
        <f>VLOOKUP(B7201,[1]Planilha8!$X$4:$Y$6629,2,0)</f>
        <v>1794953</v>
      </c>
      <c r="D7201" s="27" t="s">
        <v>1813</v>
      </c>
      <c r="E7201" s="12" t="str">
        <f>VLOOKUP(B7201,[1]Planilha8!$X$4:$Z$6629,3,0)</f>
        <v>CENTRO CIRÚRGICO</v>
      </c>
      <c r="F7201" s="12" t="str">
        <f>VLOOKUP(B7201,[1]Planilha8!$X$4:$AD$6629,7,0)</f>
        <v>BOM</v>
      </c>
      <c r="G7201" s="82">
        <v>43397</v>
      </c>
      <c r="H7201" s="83">
        <v>680</v>
      </c>
      <c r="I7201" s="15" t="s">
        <v>22</v>
      </c>
      <c r="J7201" s="84" t="s">
        <v>619</v>
      </c>
      <c r="K7201" s="85">
        <v>5796</v>
      </c>
      <c r="L7201" s="86">
        <v>2018001231</v>
      </c>
      <c r="M7201" s="59">
        <v>43465</v>
      </c>
      <c r="N7201" s="60">
        <v>22.6666666666667</v>
      </c>
      <c r="O7201" s="87">
        <v>0.2</v>
      </c>
      <c r="P7201" s="88">
        <v>1.6666666666666701E-2</v>
      </c>
      <c r="Q7201" s="63">
        <v>11.3333333333333</v>
      </c>
      <c r="R7201" s="64">
        <v>34</v>
      </c>
      <c r="S7201" s="25">
        <v>646</v>
      </c>
      <c r="AMG7201"/>
      <c r="AMH7201"/>
      <c r="AMI7201"/>
      <c r="AMJ7201"/>
    </row>
    <row r="7202" spans="1:1024" s="2" customFormat="1" ht="38.25" x14ac:dyDescent="0.25">
      <c r="A7202" s="10" t="s">
        <v>1462</v>
      </c>
      <c r="B7202" s="81">
        <v>11741</v>
      </c>
      <c r="C7202" s="10">
        <f>VLOOKUP(B7202,[1]Planilha8!$X$4:$Y$6629,2,0)</f>
        <v>1794954</v>
      </c>
      <c r="D7202" s="27" t="s">
        <v>1813</v>
      </c>
      <c r="E7202" s="12" t="str">
        <f>VLOOKUP(B7202,[1]Planilha8!$X$4:$Z$6629,3,0)</f>
        <v>CENTRO CIRÚRGICO</v>
      </c>
      <c r="F7202" s="12" t="str">
        <f>VLOOKUP(B7202,[1]Planilha8!$X$4:$AD$6629,7,0)</f>
        <v>BOM</v>
      </c>
      <c r="G7202" s="82">
        <v>43397</v>
      </c>
      <c r="H7202" s="83">
        <v>680</v>
      </c>
      <c r="I7202" s="15" t="s">
        <v>22</v>
      </c>
      <c r="J7202" s="84" t="s">
        <v>619</v>
      </c>
      <c r="K7202" s="85">
        <v>5796</v>
      </c>
      <c r="L7202" s="86">
        <v>2018001231</v>
      </c>
      <c r="M7202" s="59">
        <v>43465</v>
      </c>
      <c r="N7202" s="60">
        <v>22.6666666666667</v>
      </c>
      <c r="O7202" s="87">
        <v>0.2</v>
      </c>
      <c r="P7202" s="88">
        <v>1.6666666666666701E-2</v>
      </c>
      <c r="Q7202" s="63">
        <v>11.3333333333333</v>
      </c>
      <c r="R7202" s="64">
        <v>34</v>
      </c>
      <c r="S7202" s="25">
        <v>646</v>
      </c>
      <c r="AMG7202"/>
      <c r="AMH7202"/>
      <c r="AMI7202"/>
      <c r="AMJ7202"/>
    </row>
    <row r="7203" spans="1:1024" s="2" customFormat="1" ht="51" x14ac:dyDescent="0.25">
      <c r="A7203" s="10" t="s">
        <v>1462</v>
      </c>
      <c r="B7203" s="81">
        <v>11742</v>
      </c>
      <c r="C7203" s="10">
        <f>VLOOKUP(B7203,[1]Planilha8!$X$4:$Y$6629,2,0)</f>
        <v>1794955</v>
      </c>
      <c r="D7203" s="27" t="s">
        <v>1645</v>
      </c>
      <c r="E7203" s="12" t="str">
        <f>VLOOKUP(B7203,[1]Planilha8!$X$4:$Z$6629,3,0)</f>
        <v>CLÍNICA CIRÚRGICA</v>
      </c>
      <c r="F7203" s="12" t="str">
        <f>VLOOKUP(B7203,[1]Planilha8!$X$4:$AD$6629,7,0)</f>
        <v>BOM</v>
      </c>
      <c r="G7203" s="82">
        <v>43397</v>
      </c>
      <c r="H7203" s="83">
        <v>360</v>
      </c>
      <c r="I7203" s="15" t="s">
        <v>22</v>
      </c>
      <c r="J7203" s="84" t="s">
        <v>619</v>
      </c>
      <c r="K7203" s="85">
        <v>5796</v>
      </c>
      <c r="L7203" s="86">
        <v>2018001231</v>
      </c>
      <c r="M7203" s="59">
        <v>43465</v>
      </c>
      <c r="N7203" s="60">
        <v>12</v>
      </c>
      <c r="O7203" s="87">
        <v>0.2</v>
      </c>
      <c r="P7203" s="88">
        <v>1.6666666666666701E-2</v>
      </c>
      <c r="Q7203" s="63">
        <v>6</v>
      </c>
      <c r="R7203" s="64">
        <v>18</v>
      </c>
      <c r="S7203" s="25">
        <v>342</v>
      </c>
      <c r="AMG7203"/>
      <c r="AMH7203"/>
      <c r="AMI7203"/>
      <c r="AMJ7203"/>
    </row>
    <row r="7204" spans="1:1024" s="2" customFormat="1" ht="51" x14ac:dyDescent="0.25">
      <c r="A7204" s="10" t="s">
        <v>1462</v>
      </c>
      <c r="B7204" s="81">
        <v>11743</v>
      </c>
      <c r="C7204" s="10">
        <f>VLOOKUP(B7204,[1]Planilha8!$X$4:$Y$6629,2,0)</f>
        <v>1794956</v>
      </c>
      <c r="D7204" s="27" t="s">
        <v>1645</v>
      </c>
      <c r="E7204" s="12" t="str">
        <f>VLOOKUP(B7204,[1]Planilha8!$X$4:$Z$6629,3,0)</f>
        <v>CLÍNICA CIRÚRGICA</v>
      </c>
      <c r="F7204" s="12" t="str">
        <f>VLOOKUP(B7204,[1]Planilha8!$X$4:$AD$6629,7,0)</f>
        <v>BOM</v>
      </c>
      <c r="G7204" s="82">
        <v>43397</v>
      </c>
      <c r="H7204" s="83">
        <v>360</v>
      </c>
      <c r="I7204" s="15" t="s">
        <v>22</v>
      </c>
      <c r="J7204" s="84" t="s">
        <v>619</v>
      </c>
      <c r="K7204" s="85">
        <v>5796</v>
      </c>
      <c r="L7204" s="86">
        <v>2018001231</v>
      </c>
      <c r="M7204" s="59">
        <v>43465</v>
      </c>
      <c r="N7204" s="60">
        <v>12</v>
      </c>
      <c r="O7204" s="87">
        <v>0.2</v>
      </c>
      <c r="P7204" s="88">
        <v>1.6666666666666701E-2</v>
      </c>
      <c r="Q7204" s="63">
        <v>6</v>
      </c>
      <c r="R7204" s="64">
        <v>18</v>
      </c>
      <c r="S7204" s="25">
        <v>342</v>
      </c>
      <c r="AMG7204"/>
      <c r="AMH7204"/>
      <c r="AMI7204"/>
      <c r="AMJ7204"/>
    </row>
    <row r="7205" spans="1:1024" s="2" customFormat="1" ht="51" x14ac:dyDescent="0.25">
      <c r="A7205" s="10" t="s">
        <v>1462</v>
      </c>
      <c r="B7205" s="81">
        <v>11744</v>
      </c>
      <c r="C7205" s="10">
        <f>VLOOKUP(B7205,[1]Planilha8!$X$4:$Y$6629,2,0)</f>
        <v>1794957</v>
      </c>
      <c r="D7205" s="27" t="s">
        <v>1645</v>
      </c>
      <c r="E7205" s="12" t="str">
        <f>VLOOKUP(B7205,[1]Planilha8!$X$4:$Z$6629,3,0)</f>
        <v>CLÍNICA CIRÚRGICA</v>
      </c>
      <c r="F7205" s="12" t="str">
        <f>VLOOKUP(B7205,[1]Planilha8!$X$4:$AD$6629,7,0)</f>
        <v>BOM</v>
      </c>
      <c r="G7205" s="82">
        <v>43397</v>
      </c>
      <c r="H7205" s="83">
        <v>360</v>
      </c>
      <c r="I7205" s="15" t="s">
        <v>22</v>
      </c>
      <c r="J7205" s="84" t="s">
        <v>619</v>
      </c>
      <c r="K7205" s="85">
        <v>5796</v>
      </c>
      <c r="L7205" s="86">
        <v>2018001231</v>
      </c>
      <c r="M7205" s="59">
        <v>43465</v>
      </c>
      <c r="N7205" s="60">
        <v>12</v>
      </c>
      <c r="O7205" s="87">
        <v>0.2</v>
      </c>
      <c r="P7205" s="88">
        <v>1.6666666666666701E-2</v>
      </c>
      <c r="Q7205" s="63">
        <v>6</v>
      </c>
      <c r="R7205" s="64">
        <v>18</v>
      </c>
      <c r="S7205" s="25">
        <v>342</v>
      </c>
      <c r="AMG7205"/>
      <c r="AMH7205"/>
      <c r="AMI7205"/>
      <c r="AMJ7205"/>
    </row>
    <row r="7206" spans="1:1024" s="2" customFormat="1" ht="51" x14ac:dyDescent="0.25">
      <c r="A7206" s="10" t="s">
        <v>1462</v>
      </c>
      <c r="B7206" s="81">
        <v>11745</v>
      </c>
      <c r="C7206" s="10">
        <f>VLOOKUP(B7206,[1]Planilha8!$X$4:$Y$6629,2,0)</f>
        <v>1794958</v>
      </c>
      <c r="D7206" s="27" t="s">
        <v>1645</v>
      </c>
      <c r="E7206" s="12" t="str">
        <f>VLOOKUP(B7206,[1]Planilha8!$X$4:$Z$6629,3,0)</f>
        <v>CLÍNICA CIRÚRGICA</v>
      </c>
      <c r="F7206" s="12" t="str">
        <f>VLOOKUP(B7206,[1]Planilha8!$X$4:$AD$6629,7,0)</f>
        <v>BOM</v>
      </c>
      <c r="G7206" s="82">
        <v>43397</v>
      </c>
      <c r="H7206" s="83">
        <v>360</v>
      </c>
      <c r="I7206" s="15" t="s">
        <v>22</v>
      </c>
      <c r="J7206" s="84" t="s">
        <v>619</v>
      </c>
      <c r="K7206" s="85">
        <v>5796</v>
      </c>
      <c r="L7206" s="86">
        <v>2018001231</v>
      </c>
      <c r="M7206" s="59">
        <v>43465</v>
      </c>
      <c r="N7206" s="60">
        <v>12</v>
      </c>
      <c r="O7206" s="87">
        <v>0.2</v>
      </c>
      <c r="P7206" s="88">
        <v>1.6666666666666701E-2</v>
      </c>
      <c r="Q7206" s="63">
        <v>6</v>
      </c>
      <c r="R7206" s="64">
        <v>18</v>
      </c>
      <c r="S7206" s="25">
        <v>342</v>
      </c>
      <c r="AMG7206"/>
      <c r="AMH7206"/>
      <c r="AMI7206"/>
      <c r="AMJ7206"/>
    </row>
    <row r="7207" spans="1:1024" s="2" customFormat="1" ht="51" x14ac:dyDescent="0.25">
      <c r="A7207" s="10" t="s">
        <v>1462</v>
      </c>
      <c r="B7207" s="81">
        <v>11746</v>
      </c>
      <c r="C7207" s="10">
        <f>VLOOKUP(B7207,[1]Planilha8!$X$4:$Y$6629,2,0)</f>
        <v>1794959</v>
      </c>
      <c r="D7207" s="27" t="s">
        <v>1645</v>
      </c>
      <c r="E7207" s="12" t="str">
        <f>VLOOKUP(B7207,[1]Planilha8!$X$4:$Z$6629,3,0)</f>
        <v>CLÍNICA CIRÚRGICA</v>
      </c>
      <c r="F7207" s="12" t="str">
        <f>VLOOKUP(B7207,[1]Planilha8!$X$4:$AD$6629,7,0)</f>
        <v>BOM</v>
      </c>
      <c r="G7207" s="82">
        <v>43397</v>
      </c>
      <c r="H7207" s="83">
        <v>360</v>
      </c>
      <c r="I7207" s="15" t="s">
        <v>22</v>
      </c>
      <c r="J7207" s="84" t="s">
        <v>619</v>
      </c>
      <c r="K7207" s="85">
        <v>5796</v>
      </c>
      <c r="L7207" s="86">
        <v>2018001231</v>
      </c>
      <c r="M7207" s="59">
        <v>43465</v>
      </c>
      <c r="N7207" s="60">
        <v>12</v>
      </c>
      <c r="O7207" s="87">
        <v>0.2</v>
      </c>
      <c r="P7207" s="88">
        <v>1.6666666666666701E-2</v>
      </c>
      <c r="Q7207" s="63">
        <v>6</v>
      </c>
      <c r="R7207" s="64">
        <v>18</v>
      </c>
      <c r="S7207" s="25">
        <v>342</v>
      </c>
      <c r="AMG7207"/>
      <c r="AMH7207"/>
      <c r="AMI7207"/>
      <c r="AMJ7207"/>
    </row>
    <row r="7208" spans="1:1024" s="2" customFormat="1" ht="51" x14ac:dyDescent="0.25">
      <c r="A7208" s="10" t="s">
        <v>1462</v>
      </c>
      <c r="B7208" s="81">
        <v>11747</v>
      </c>
      <c r="C7208" s="10">
        <f>VLOOKUP(B7208,[1]Planilha8!$X$4:$Y$6629,2,0)</f>
        <v>1794960</v>
      </c>
      <c r="D7208" s="27" t="s">
        <v>1645</v>
      </c>
      <c r="E7208" s="12" t="str">
        <f>VLOOKUP(B7208,[1]Planilha8!$X$4:$Z$6629,3,0)</f>
        <v>CLÍNICA CIRÚRGICA</v>
      </c>
      <c r="F7208" s="12" t="str">
        <f>VLOOKUP(B7208,[1]Planilha8!$X$4:$AD$6629,7,0)</f>
        <v>BOM</v>
      </c>
      <c r="G7208" s="82">
        <v>43397</v>
      </c>
      <c r="H7208" s="83">
        <v>360</v>
      </c>
      <c r="I7208" s="15" t="s">
        <v>22</v>
      </c>
      <c r="J7208" s="84" t="s">
        <v>619</v>
      </c>
      <c r="K7208" s="85">
        <v>5796</v>
      </c>
      <c r="L7208" s="86">
        <v>2018001231</v>
      </c>
      <c r="M7208" s="59">
        <v>43465</v>
      </c>
      <c r="N7208" s="60">
        <v>12</v>
      </c>
      <c r="O7208" s="87">
        <v>0.2</v>
      </c>
      <c r="P7208" s="88">
        <v>1.6666666666666701E-2</v>
      </c>
      <c r="Q7208" s="63">
        <v>6</v>
      </c>
      <c r="R7208" s="64">
        <v>18</v>
      </c>
      <c r="S7208" s="25">
        <v>342</v>
      </c>
      <c r="AMG7208"/>
      <c r="AMH7208"/>
      <c r="AMI7208"/>
      <c r="AMJ7208"/>
    </row>
    <row r="7209" spans="1:1024" s="2" customFormat="1" ht="51" x14ac:dyDescent="0.25">
      <c r="A7209" s="10" t="s">
        <v>1462</v>
      </c>
      <c r="B7209" s="81">
        <v>11748</v>
      </c>
      <c r="C7209" s="10">
        <f>VLOOKUP(B7209,[1]Planilha8!$X$4:$Y$6629,2,0)</f>
        <v>1794961</v>
      </c>
      <c r="D7209" s="27" t="s">
        <v>1645</v>
      </c>
      <c r="E7209" s="12" t="str">
        <f>VLOOKUP(B7209,[1]Planilha8!$X$4:$Z$6629,3,0)</f>
        <v>CLÍNICA MÉDICA</v>
      </c>
      <c r="F7209" s="12" t="str">
        <f>VLOOKUP(B7209,[1]Planilha8!$X$4:$AD$6629,7,0)</f>
        <v>BOM</v>
      </c>
      <c r="G7209" s="82">
        <v>43397</v>
      </c>
      <c r="H7209" s="83">
        <v>360</v>
      </c>
      <c r="I7209" s="15" t="s">
        <v>22</v>
      </c>
      <c r="J7209" s="84" t="s">
        <v>619</v>
      </c>
      <c r="K7209" s="85">
        <v>5796</v>
      </c>
      <c r="L7209" s="86">
        <v>2018001231</v>
      </c>
      <c r="M7209" s="59">
        <v>43465</v>
      </c>
      <c r="N7209" s="60">
        <v>12</v>
      </c>
      <c r="O7209" s="87">
        <v>0.2</v>
      </c>
      <c r="P7209" s="88">
        <v>1.6666666666666701E-2</v>
      </c>
      <c r="Q7209" s="63">
        <v>6</v>
      </c>
      <c r="R7209" s="64">
        <v>18</v>
      </c>
      <c r="S7209" s="25">
        <v>342</v>
      </c>
      <c r="AMG7209"/>
      <c r="AMH7209"/>
      <c r="AMI7209"/>
      <c r="AMJ7209"/>
    </row>
    <row r="7210" spans="1:1024" s="2" customFormat="1" ht="51" x14ac:dyDescent="0.25">
      <c r="A7210" s="10" t="s">
        <v>1462</v>
      </c>
      <c r="B7210" s="81">
        <v>11749</v>
      </c>
      <c r="C7210" s="10">
        <f>VLOOKUP(B7210,[1]Planilha8!$X$4:$Y$6629,2,0)</f>
        <v>1794962</v>
      </c>
      <c r="D7210" s="27" t="s">
        <v>1645</v>
      </c>
      <c r="E7210" s="12" t="str">
        <f>VLOOKUP(B7210,[1]Planilha8!$X$4:$Z$6629,3,0)</f>
        <v>CLÍNICA MÉDICA</v>
      </c>
      <c r="F7210" s="12" t="str">
        <f>VLOOKUP(B7210,[1]Planilha8!$X$4:$AD$6629,7,0)</f>
        <v>BOM</v>
      </c>
      <c r="G7210" s="82">
        <v>43397</v>
      </c>
      <c r="H7210" s="83">
        <v>360</v>
      </c>
      <c r="I7210" s="15" t="s">
        <v>22</v>
      </c>
      <c r="J7210" s="84" t="s">
        <v>619</v>
      </c>
      <c r="K7210" s="85">
        <v>5796</v>
      </c>
      <c r="L7210" s="86">
        <v>2018001231</v>
      </c>
      <c r="M7210" s="59">
        <v>43465</v>
      </c>
      <c r="N7210" s="60">
        <v>12</v>
      </c>
      <c r="O7210" s="87">
        <v>0.2</v>
      </c>
      <c r="P7210" s="88">
        <v>1.6666666666666701E-2</v>
      </c>
      <c r="Q7210" s="63">
        <v>6</v>
      </c>
      <c r="R7210" s="64">
        <v>18</v>
      </c>
      <c r="S7210" s="25">
        <v>342</v>
      </c>
      <c r="AMG7210"/>
      <c r="AMH7210"/>
      <c r="AMI7210"/>
      <c r="AMJ7210"/>
    </row>
    <row r="7211" spans="1:1024" s="2" customFormat="1" ht="51" x14ac:dyDescent="0.25">
      <c r="A7211" s="10" t="s">
        <v>1462</v>
      </c>
      <c r="B7211" s="81">
        <v>11750</v>
      </c>
      <c r="C7211" s="10">
        <f>VLOOKUP(B7211,[1]Planilha8!$X$4:$Y$6629,2,0)</f>
        <v>1794963</v>
      </c>
      <c r="D7211" s="27" t="s">
        <v>1645</v>
      </c>
      <c r="E7211" s="12" t="str">
        <f>VLOOKUP(B7211,[1]Planilha8!$X$4:$Z$6629,3,0)</f>
        <v>CLÍNICA MÉDICA</v>
      </c>
      <c r="F7211" s="12" t="str">
        <f>VLOOKUP(B7211,[1]Planilha8!$X$4:$AD$6629,7,0)</f>
        <v>BOM</v>
      </c>
      <c r="G7211" s="82">
        <v>43397</v>
      </c>
      <c r="H7211" s="83">
        <v>360</v>
      </c>
      <c r="I7211" s="15" t="s">
        <v>22</v>
      </c>
      <c r="J7211" s="84" t="s">
        <v>619</v>
      </c>
      <c r="K7211" s="85">
        <v>5796</v>
      </c>
      <c r="L7211" s="86">
        <v>2018001231</v>
      </c>
      <c r="M7211" s="59">
        <v>43465</v>
      </c>
      <c r="N7211" s="60">
        <v>12</v>
      </c>
      <c r="O7211" s="87">
        <v>0.2</v>
      </c>
      <c r="P7211" s="88">
        <v>1.6666666666666701E-2</v>
      </c>
      <c r="Q7211" s="63">
        <v>6</v>
      </c>
      <c r="R7211" s="64">
        <v>18</v>
      </c>
      <c r="S7211" s="25">
        <v>342</v>
      </c>
      <c r="AMG7211"/>
      <c r="AMH7211"/>
      <c r="AMI7211"/>
      <c r="AMJ7211"/>
    </row>
    <row r="7212" spans="1:1024" s="2" customFormat="1" ht="51" x14ac:dyDescent="0.25">
      <c r="A7212" s="10" t="s">
        <v>1462</v>
      </c>
      <c r="B7212" s="81">
        <v>11751</v>
      </c>
      <c r="C7212" s="10">
        <f>VLOOKUP(B7212,[1]Planilha8!$X$4:$Y$6629,2,0)</f>
        <v>1794964</v>
      </c>
      <c r="D7212" s="27" t="s">
        <v>1645</v>
      </c>
      <c r="E7212" s="12" t="str">
        <f>VLOOKUP(B7212,[1]Planilha8!$X$4:$Z$6629,3,0)</f>
        <v>CLÍNICA MÉDICA</v>
      </c>
      <c r="F7212" s="12" t="str">
        <f>VLOOKUP(B7212,[1]Planilha8!$X$4:$AD$6629,7,0)</f>
        <v>BOM</v>
      </c>
      <c r="G7212" s="82">
        <v>43397</v>
      </c>
      <c r="H7212" s="83">
        <v>360</v>
      </c>
      <c r="I7212" s="15" t="s">
        <v>22</v>
      </c>
      <c r="J7212" s="84" t="s">
        <v>619</v>
      </c>
      <c r="K7212" s="85">
        <v>5796</v>
      </c>
      <c r="L7212" s="86">
        <v>2018001231</v>
      </c>
      <c r="M7212" s="59">
        <v>43465</v>
      </c>
      <c r="N7212" s="60">
        <v>12</v>
      </c>
      <c r="O7212" s="87">
        <v>0.2</v>
      </c>
      <c r="P7212" s="88">
        <v>1.6666666666666701E-2</v>
      </c>
      <c r="Q7212" s="63">
        <v>6</v>
      </c>
      <c r="R7212" s="64">
        <v>18</v>
      </c>
      <c r="S7212" s="25">
        <v>342</v>
      </c>
      <c r="AMG7212"/>
      <c r="AMH7212"/>
      <c r="AMI7212"/>
      <c r="AMJ7212"/>
    </row>
    <row r="7213" spans="1:1024" s="2" customFormat="1" ht="51" x14ac:dyDescent="0.25">
      <c r="A7213" s="10" t="s">
        <v>1462</v>
      </c>
      <c r="B7213" s="81">
        <v>11752</v>
      </c>
      <c r="C7213" s="10">
        <f>VLOOKUP(B7213,[1]Planilha8!$X$4:$Y$6629,2,0)</f>
        <v>1794965</v>
      </c>
      <c r="D7213" s="27" t="s">
        <v>1645</v>
      </c>
      <c r="E7213" s="12" t="str">
        <f>VLOOKUP(B7213,[1]Planilha8!$X$4:$Z$6629,3,0)</f>
        <v>CLÍNICA MÉDICA</v>
      </c>
      <c r="F7213" s="12" t="str">
        <f>VLOOKUP(B7213,[1]Planilha8!$X$4:$AD$6629,7,0)</f>
        <v>BOM</v>
      </c>
      <c r="G7213" s="82">
        <v>43397</v>
      </c>
      <c r="H7213" s="83">
        <v>360</v>
      </c>
      <c r="I7213" s="15" t="s">
        <v>22</v>
      </c>
      <c r="J7213" s="84" t="s">
        <v>619</v>
      </c>
      <c r="K7213" s="85">
        <v>5796</v>
      </c>
      <c r="L7213" s="86">
        <v>2018001231</v>
      </c>
      <c r="M7213" s="59">
        <v>43465</v>
      </c>
      <c r="N7213" s="60">
        <v>12</v>
      </c>
      <c r="O7213" s="87">
        <v>0.2</v>
      </c>
      <c r="P7213" s="88">
        <v>1.6666666666666701E-2</v>
      </c>
      <c r="Q7213" s="63">
        <v>6</v>
      </c>
      <c r="R7213" s="64">
        <v>18</v>
      </c>
      <c r="S7213" s="25">
        <v>342</v>
      </c>
      <c r="AMG7213"/>
      <c r="AMH7213"/>
      <c r="AMI7213"/>
      <c r="AMJ7213"/>
    </row>
    <row r="7214" spans="1:1024" s="2" customFormat="1" ht="25.5" x14ac:dyDescent="0.25">
      <c r="A7214" s="10" t="s">
        <v>1462</v>
      </c>
      <c r="B7214" s="81">
        <v>11835</v>
      </c>
      <c r="C7214" s="10">
        <f>VLOOKUP(B7214,[1]Planilha8!$X$4:$Y$6629,2,0)</f>
        <v>1892119</v>
      </c>
      <c r="D7214" s="27" t="s">
        <v>1760</v>
      </c>
      <c r="E7214" s="12" t="str">
        <f>VLOOKUP(B7214,[1]Planilha8!$X$4:$Z$6629,3,0)</f>
        <v>CENTRO CIRÚRGICO</v>
      </c>
      <c r="F7214" s="12" t="str">
        <f>VLOOKUP(B7214,[1]Planilha8!$X$4:$AD$6629,7,0)</f>
        <v>BOM</v>
      </c>
      <c r="G7214" s="82">
        <v>43544</v>
      </c>
      <c r="H7214" s="83">
        <v>360</v>
      </c>
      <c r="I7214" s="15" t="s">
        <v>22</v>
      </c>
      <c r="J7214" s="84" t="s">
        <v>1844</v>
      </c>
      <c r="K7214" s="85">
        <v>82</v>
      </c>
      <c r="L7214" s="86">
        <v>2019000030</v>
      </c>
      <c r="M7214" s="59">
        <v>43544</v>
      </c>
      <c r="N7214" s="60">
        <v>0</v>
      </c>
      <c r="O7214" s="87">
        <v>0</v>
      </c>
      <c r="P7214" s="88">
        <v>0</v>
      </c>
      <c r="Q7214" s="63">
        <v>0</v>
      </c>
      <c r="R7214" s="64">
        <v>0</v>
      </c>
      <c r="S7214" s="25">
        <v>360</v>
      </c>
      <c r="AMG7214"/>
      <c r="AMH7214"/>
      <c r="AMI7214"/>
      <c r="AMJ7214"/>
    </row>
    <row r="7215" spans="1:1024" s="2" customFormat="1" ht="25.5" x14ac:dyDescent="0.25">
      <c r="A7215" s="10" t="s">
        <v>1462</v>
      </c>
      <c r="B7215" s="81">
        <v>11836</v>
      </c>
      <c r="C7215" s="10">
        <f>VLOOKUP(B7215,[1]Planilha8!$X$4:$Y$6629,2,0)</f>
        <v>1892117</v>
      </c>
      <c r="D7215" s="27" t="s">
        <v>1760</v>
      </c>
      <c r="E7215" s="12" t="str">
        <f>VLOOKUP(B7215,[1]Planilha8!$X$4:$Z$6629,3,0)</f>
        <v>CENTRO CIRÚRGICO</v>
      </c>
      <c r="F7215" s="12" t="str">
        <f>VLOOKUP(B7215,[1]Planilha8!$X$4:$AD$6629,7,0)</f>
        <v>BOM</v>
      </c>
      <c r="G7215" s="82">
        <v>43544</v>
      </c>
      <c r="H7215" s="83">
        <v>360</v>
      </c>
      <c r="I7215" s="15" t="s">
        <v>22</v>
      </c>
      <c r="J7215" s="84" t="s">
        <v>1844</v>
      </c>
      <c r="K7215" s="85">
        <v>82</v>
      </c>
      <c r="L7215" s="86">
        <v>2019000030</v>
      </c>
      <c r="M7215" s="59">
        <v>43544</v>
      </c>
      <c r="N7215" s="60">
        <v>0</v>
      </c>
      <c r="O7215" s="87">
        <v>0</v>
      </c>
      <c r="P7215" s="88">
        <v>0</v>
      </c>
      <c r="Q7215" s="63">
        <v>0</v>
      </c>
      <c r="R7215" s="64">
        <v>0</v>
      </c>
      <c r="S7215" s="25">
        <v>360</v>
      </c>
      <c r="AMG7215"/>
      <c r="AMH7215"/>
      <c r="AMI7215"/>
      <c r="AMJ7215"/>
    </row>
    <row r="7216" spans="1:1024" s="2" customFormat="1" ht="25.5" x14ac:dyDescent="0.25">
      <c r="A7216" s="10" t="s">
        <v>1462</v>
      </c>
      <c r="B7216" s="81">
        <v>11837</v>
      </c>
      <c r="C7216" s="10">
        <f>VLOOKUP(B7216,[1]Planilha8!$X$4:$Y$6629,2,0)</f>
        <v>1892115</v>
      </c>
      <c r="D7216" s="27" t="s">
        <v>1760</v>
      </c>
      <c r="E7216" s="12" t="str">
        <f>VLOOKUP(B7216,[1]Planilha8!$X$4:$Z$6629,3,0)</f>
        <v>CENTRO CIRÚRGICO</v>
      </c>
      <c r="F7216" s="12" t="str">
        <f>VLOOKUP(B7216,[1]Planilha8!$X$4:$AD$6629,7,0)</f>
        <v>BOM</v>
      </c>
      <c r="G7216" s="82">
        <v>43544</v>
      </c>
      <c r="H7216" s="83">
        <v>360</v>
      </c>
      <c r="I7216" s="15" t="s">
        <v>22</v>
      </c>
      <c r="J7216" s="84" t="s">
        <v>1844</v>
      </c>
      <c r="K7216" s="85">
        <v>82</v>
      </c>
      <c r="L7216" s="86">
        <v>2019000030</v>
      </c>
      <c r="M7216" s="59">
        <v>43544</v>
      </c>
      <c r="N7216" s="60">
        <v>0</v>
      </c>
      <c r="O7216" s="87">
        <v>0</v>
      </c>
      <c r="P7216" s="88">
        <v>0</v>
      </c>
      <c r="Q7216" s="63">
        <v>0</v>
      </c>
      <c r="R7216" s="64">
        <v>0</v>
      </c>
      <c r="S7216" s="25">
        <v>360</v>
      </c>
      <c r="AMG7216"/>
      <c r="AMH7216"/>
      <c r="AMI7216"/>
      <c r="AMJ7216"/>
    </row>
    <row r="7217" spans="1:1024" s="2" customFormat="1" ht="25.5" x14ac:dyDescent="0.25">
      <c r="A7217" s="10" t="s">
        <v>1462</v>
      </c>
      <c r="B7217" s="81">
        <v>11838</v>
      </c>
      <c r="C7217" s="10">
        <f>VLOOKUP(B7217,[1]Planilha8!$X$4:$Y$6629,2,0)</f>
        <v>1892113</v>
      </c>
      <c r="D7217" s="27" t="s">
        <v>1760</v>
      </c>
      <c r="E7217" s="12" t="str">
        <f>VLOOKUP(B7217,[1]Planilha8!$X$4:$Z$6629,3,0)</f>
        <v>CENTRO CIRÚRGICO</v>
      </c>
      <c r="F7217" s="12" t="str">
        <f>VLOOKUP(B7217,[1]Planilha8!$X$4:$AD$6629,7,0)</f>
        <v>BOM</v>
      </c>
      <c r="G7217" s="82">
        <v>43544</v>
      </c>
      <c r="H7217" s="83">
        <v>360</v>
      </c>
      <c r="I7217" s="15" t="s">
        <v>22</v>
      </c>
      <c r="J7217" s="84" t="s">
        <v>1844</v>
      </c>
      <c r="K7217" s="85">
        <v>82</v>
      </c>
      <c r="L7217" s="86">
        <v>2019000030</v>
      </c>
      <c r="M7217" s="59">
        <v>43544</v>
      </c>
      <c r="N7217" s="60">
        <v>0</v>
      </c>
      <c r="O7217" s="87">
        <v>0</v>
      </c>
      <c r="P7217" s="88">
        <v>0</v>
      </c>
      <c r="Q7217" s="63">
        <v>0</v>
      </c>
      <c r="R7217" s="64">
        <v>0</v>
      </c>
      <c r="S7217" s="25">
        <v>360</v>
      </c>
      <c r="AMG7217"/>
      <c r="AMH7217"/>
      <c r="AMI7217"/>
      <c r="AMJ7217"/>
    </row>
    <row r="7218" spans="1:1024" s="2" customFormat="1" ht="25.5" x14ac:dyDescent="0.25">
      <c r="A7218" s="10" t="s">
        <v>1462</v>
      </c>
      <c r="B7218" s="81">
        <v>11839</v>
      </c>
      <c r="C7218" s="10">
        <f>VLOOKUP(B7218,[1]Planilha8!$X$4:$Y$6629,2,0)</f>
        <v>1892111</v>
      </c>
      <c r="D7218" s="27" t="s">
        <v>1760</v>
      </c>
      <c r="E7218" s="12" t="str">
        <f>VLOOKUP(B7218,[1]Planilha8!$X$4:$Z$6629,3,0)</f>
        <v>CENTRO CIRÚRGICO</v>
      </c>
      <c r="F7218" s="12" t="str">
        <f>VLOOKUP(B7218,[1]Planilha8!$X$4:$AD$6629,7,0)</f>
        <v>BOM</v>
      </c>
      <c r="G7218" s="82">
        <v>43544</v>
      </c>
      <c r="H7218" s="83">
        <v>360</v>
      </c>
      <c r="I7218" s="15" t="s">
        <v>22</v>
      </c>
      <c r="J7218" s="84" t="s">
        <v>1844</v>
      </c>
      <c r="K7218" s="85">
        <v>82</v>
      </c>
      <c r="L7218" s="86">
        <v>2019000030</v>
      </c>
      <c r="M7218" s="59">
        <v>43544</v>
      </c>
      <c r="N7218" s="60">
        <v>0</v>
      </c>
      <c r="O7218" s="87">
        <v>0</v>
      </c>
      <c r="P7218" s="88">
        <v>0</v>
      </c>
      <c r="Q7218" s="63">
        <v>0</v>
      </c>
      <c r="R7218" s="64">
        <v>0</v>
      </c>
      <c r="S7218" s="25">
        <v>360</v>
      </c>
      <c r="AMG7218"/>
      <c r="AMH7218"/>
      <c r="AMI7218"/>
      <c r="AMJ7218"/>
    </row>
    <row r="7219" spans="1:1024" s="2" customFormat="1" ht="25.5" x14ac:dyDescent="0.25">
      <c r="A7219" s="10" t="s">
        <v>1462</v>
      </c>
      <c r="B7219" s="81">
        <v>11840</v>
      </c>
      <c r="C7219" s="10">
        <f>VLOOKUP(B7219,[1]Planilha8!$X$4:$Y$6629,2,0)</f>
        <v>1892109</v>
      </c>
      <c r="D7219" s="27" t="s">
        <v>1760</v>
      </c>
      <c r="E7219" s="12" t="str">
        <f>VLOOKUP(B7219,[1]Planilha8!$X$4:$Z$6629,3,0)</f>
        <v>CENTRO CIRÚRGICO</v>
      </c>
      <c r="F7219" s="12" t="str">
        <f>VLOOKUP(B7219,[1]Planilha8!$X$4:$AD$6629,7,0)</f>
        <v>BOM</v>
      </c>
      <c r="G7219" s="82">
        <v>43544</v>
      </c>
      <c r="H7219" s="83">
        <v>360</v>
      </c>
      <c r="I7219" s="15" t="s">
        <v>22</v>
      </c>
      <c r="J7219" s="84" t="s">
        <v>1844</v>
      </c>
      <c r="K7219" s="85">
        <v>82</v>
      </c>
      <c r="L7219" s="86">
        <v>2019000030</v>
      </c>
      <c r="M7219" s="59">
        <v>43544</v>
      </c>
      <c r="N7219" s="60">
        <v>0</v>
      </c>
      <c r="O7219" s="87">
        <v>0</v>
      </c>
      <c r="P7219" s="88">
        <v>0</v>
      </c>
      <c r="Q7219" s="63">
        <v>0</v>
      </c>
      <c r="R7219" s="64">
        <v>0</v>
      </c>
      <c r="S7219" s="25">
        <v>360</v>
      </c>
      <c r="AMG7219"/>
      <c r="AMH7219"/>
      <c r="AMI7219"/>
      <c r="AMJ7219"/>
    </row>
    <row r="7220" spans="1:1024" s="2" customFormat="1" ht="25.5" x14ac:dyDescent="0.25">
      <c r="A7220" s="10" t="s">
        <v>1462</v>
      </c>
      <c r="B7220" s="81">
        <v>11841</v>
      </c>
      <c r="C7220" s="10">
        <f>VLOOKUP(B7220,[1]Planilha8!$X$4:$Y$6629,2,0)</f>
        <v>1892107</v>
      </c>
      <c r="D7220" s="27" t="s">
        <v>1760</v>
      </c>
      <c r="E7220" s="12" t="str">
        <f>VLOOKUP(B7220,[1]Planilha8!$X$4:$Z$6629,3,0)</f>
        <v>CENTRO CIRÚRGICO</v>
      </c>
      <c r="F7220" s="12" t="str">
        <f>VLOOKUP(B7220,[1]Planilha8!$X$4:$AD$6629,7,0)</f>
        <v>BOM</v>
      </c>
      <c r="G7220" s="82">
        <v>43544</v>
      </c>
      <c r="H7220" s="83">
        <v>360</v>
      </c>
      <c r="I7220" s="15" t="s">
        <v>22</v>
      </c>
      <c r="J7220" s="84" t="s">
        <v>1844</v>
      </c>
      <c r="K7220" s="85">
        <v>82</v>
      </c>
      <c r="L7220" s="86">
        <v>2019000030</v>
      </c>
      <c r="M7220" s="59">
        <v>43544</v>
      </c>
      <c r="N7220" s="60">
        <v>0</v>
      </c>
      <c r="O7220" s="87">
        <v>0</v>
      </c>
      <c r="P7220" s="88">
        <v>0</v>
      </c>
      <c r="Q7220" s="63">
        <v>0</v>
      </c>
      <c r="R7220" s="64">
        <v>0</v>
      </c>
      <c r="S7220" s="25">
        <v>360</v>
      </c>
      <c r="AMG7220"/>
      <c r="AMH7220"/>
      <c r="AMI7220"/>
      <c r="AMJ7220"/>
    </row>
    <row r="7221" spans="1:1024" s="2" customFormat="1" ht="25.5" x14ac:dyDescent="0.25">
      <c r="A7221" s="10" t="s">
        <v>1462</v>
      </c>
      <c r="B7221" s="81">
        <v>11842</v>
      </c>
      <c r="C7221" s="10">
        <f>VLOOKUP(B7221,[1]Planilha8!$X$4:$Y$6629,2,0)</f>
        <v>1892105</v>
      </c>
      <c r="D7221" s="27" t="s">
        <v>1760</v>
      </c>
      <c r="E7221" s="12" t="str">
        <f>VLOOKUP(B7221,[1]Planilha8!$X$4:$Z$6629,3,0)</f>
        <v>CENTRO CIRÚRGICO</v>
      </c>
      <c r="F7221" s="12" t="str">
        <f>VLOOKUP(B7221,[1]Planilha8!$X$4:$AD$6629,7,0)</f>
        <v>BOM</v>
      </c>
      <c r="G7221" s="82">
        <v>43544</v>
      </c>
      <c r="H7221" s="83">
        <v>360</v>
      </c>
      <c r="I7221" s="15" t="s">
        <v>22</v>
      </c>
      <c r="J7221" s="84" t="s">
        <v>1844</v>
      </c>
      <c r="K7221" s="85">
        <v>82</v>
      </c>
      <c r="L7221" s="86">
        <v>2019000030</v>
      </c>
      <c r="M7221" s="59">
        <v>43544</v>
      </c>
      <c r="N7221" s="60">
        <v>0</v>
      </c>
      <c r="O7221" s="87">
        <v>0</v>
      </c>
      <c r="P7221" s="88">
        <v>0</v>
      </c>
      <c r="Q7221" s="63">
        <v>0</v>
      </c>
      <c r="R7221" s="64">
        <v>0</v>
      </c>
      <c r="S7221" s="25">
        <v>360</v>
      </c>
      <c r="AMG7221"/>
      <c r="AMH7221"/>
      <c r="AMI7221"/>
      <c r="AMJ7221"/>
    </row>
    <row r="7222" spans="1:1024" s="2" customFormat="1" ht="25.5" x14ac:dyDescent="0.25">
      <c r="A7222" s="10" t="s">
        <v>1462</v>
      </c>
      <c r="B7222" s="81">
        <v>11843</v>
      </c>
      <c r="C7222" s="10">
        <f>VLOOKUP(B7222,[1]Planilha8!$X$4:$Y$6629,2,0)</f>
        <v>1892103</v>
      </c>
      <c r="D7222" s="27" t="s">
        <v>1760</v>
      </c>
      <c r="E7222" s="12" t="str">
        <f>VLOOKUP(B7222,[1]Planilha8!$X$4:$Z$6629,3,0)</f>
        <v>CENTRO CIRÚRGICO</v>
      </c>
      <c r="F7222" s="12" t="str">
        <f>VLOOKUP(B7222,[1]Planilha8!$X$4:$AD$6629,7,0)</f>
        <v>BOM</v>
      </c>
      <c r="G7222" s="82">
        <v>43544</v>
      </c>
      <c r="H7222" s="83">
        <v>360</v>
      </c>
      <c r="I7222" s="15" t="s">
        <v>22</v>
      </c>
      <c r="J7222" s="84" t="s">
        <v>1844</v>
      </c>
      <c r="K7222" s="85">
        <v>82</v>
      </c>
      <c r="L7222" s="86">
        <v>2019000030</v>
      </c>
      <c r="M7222" s="59">
        <v>43544</v>
      </c>
      <c r="N7222" s="60">
        <v>0</v>
      </c>
      <c r="O7222" s="87">
        <v>0</v>
      </c>
      <c r="P7222" s="88">
        <v>0</v>
      </c>
      <c r="Q7222" s="63">
        <v>0</v>
      </c>
      <c r="R7222" s="64">
        <v>0</v>
      </c>
      <c r="S7222" s="25">
        <v>360</v>
      </c>
      <c r="AMG7222"/>
      <c r="AMH7222"/>
      <c r="AMI7222"/>
      <c r="AMJ7222"/>
    </row>
    <row r="7223" spans="1:1024" s="2" customFormat="1" ht="25.5" x14ac:dyDescent="0.25">
      <c r="A7223" s="10" t="s">
        <v>1462</v>
      </c>
      <c r="B7223" s="81">
        <v>11844</v>
      </c>
      <c r="C7223" s="10">
        <f>VLOOKUP(B7223,[1]Planilha8!$X$4:$Y$6629,2,0)</f>
        <v>1892101</v>
      </c>
      <c r="D7223" s="27" t="s">
        <v>1760</v>
      </c>
      <c r="E7223" s="12" t="str">
        <f>VLOOKUP(B7223,[1]Planilha8!$X$4:$Z$6629,3,0)</f>
        <v>CENTRO CIRÚRGICO</v>
      </c>
      <c r="F7223" s="12" t="str">
        <f>VLOOKUP(B7223,[1]Planilha8!$X$4:$AD$6629,7,0)</f>
        <v>BOM</v>
      </c>
      <c r="G7223" s="82">
        <v>43544</v>
      </c>
      <c r="H7223" s="83">
        <v>360</v>
      </c>
      <c r="I7223" s="15" t="s">
        <v>22</v>
      </c>
      <c r="J7223" s="84" t="s">
        <v>1844</v>
      </c>
      <c r="K7223" s="85">
        <v>82</v>
      </c>
      <c r="L7223" s="86">
        <v>2019000030</v>
      </c>
      <c r="M7223" s="59">
        <v>43544</v>
      </c>
      <c r="N7223" s="60">
        <v>0</v>
      </c>
      <c r="O7223" s="87">
        <v>0</v>
      </c>
      <c r="P7223" s="88">
        <v>0</v>
      </c>
      <c r="Q7223" s="63">
        <v>0</v>
      </c>
      <c r="R7223" s="64">
        <v>0</v>
      </c>
      <c r="S7223" s="25">
        <v>360</v>
      </c>
      <c r="AMG7223"/>
      <c r="AMH7223"/>
      <c r="AMI7223"/>
      <c r="AMJ7223"/>
    </row>
    <row r="7224" spans="1:1024" s="2" customFormat="1" ht="25.5" x14ac:dyDescent="0.25">
      <c r="A7224" s="10" t="s">
        <v>1462</v>
      </c>
      <c r="B7224" s="81">
        <v>11845</v>
      </c>
      <c r="C7224" s="10">
        <f>VLOOKUP(B7224,[1]Planilha8!$X$4:$Y$6629,2,0)</f>
        <v>1892099</v>
      </c>
      <c r="D7224" s="27" t="s">
        <v>1760</v>
      </c>
      <c r="E7224" s="12" t="str">
        <f>VLOOKUP(B7224,[1]Planilha8!$X$4:$Z$6629,3,0)</f>
        <v>CENTRO CIRÚRGICO</v>
      </c>
      <c r="F7224" s="12" t="str">
        <f>VLOOKUP(B7224,[1]Planilha8!$X$4:$AD$6629,7,0)</f>
        <v>BOM</v>
      </c>
      <c r="G7224" s="82">
        <v>43544</v>
      </c>
      <c r="H7224" s="83">
        <v>360</v>
      </c>
      <c r="I7224" s="15" t="s">
        <v>22</v>
      </c>
      <c r="J7224" s="84" t="s">
        <v>1844</v>
      </c>
      <c r="K7224" s="85">
        <v>82</v>
      </c>
      <c r="L7224" s="86">
        <v>2019000030</v>
      </c>
      <c r="M7224" s="59">
        <v>43544</v>
      </c>
      <c r="N7224" s="60">
        <v>0</v>
      </c>
      <c r="O7224" s="87">
        <v>0</v>
      </c>
      <c r="P7224" s="88">
        <v>0</v>
      </c>
      <c r="Q7224" s="63">
        <v>0</v>
      </c>
      <c r="R7224" s="64">
        <v>0</v>
      </c>
      <c r="S7224" s="25">
        <v>360</v>
      </c>
      <c r="AMG7224"/>
      <c r="AMH7224"/>
      <c r="AMI7224"/>
      <c r="AMJ7224"/>
    </row>
    <row r="7225" spans="1:1024" s="2" customFormat="1" ht="25.5" x14ac:dyDescent="0.25">
      <c r="A7225" s="10" t="s">
        <v>1462</v>
      </c>
      <c r="B7225" s="81">
        <v>11846</v>
      </c>
      <c r="C7225" s="10">
        <f>VLOOKUP(B7225,[1]Planilha8!$X$4:$Y$6629,2,0)</f>
        <v>1892097</v>
      </c>
      <c r="D7225" s="27" t="s">
        <v>1760</v>
      </c>
      <c r="E7225" s="12" t="str">
        <f>VLOOKUP(B7225,[1]Planilha8!$X$4:$Z$6629,3,0)</f>
        <v>CENTRO CIRÚRGICO</v>
      </c>
      <c r="F7225" s="12" t="str">
        <f>VLOOKUP(B7225,[1]Planilha8!$X$4:$AD$6629,7,0)</f>
        <v>BOM</v>
      </c>
      <c r="G7225" s="82">
        <v>43544</v>
      </c>
      <c r="H7225" s="83">
        <v>360</v>
      </c>
      <c r="I7225" s="15" t="s">
        <v>22</v>
      </c>
      <c r="J7225" s="84" t="s">
        <v>1844</v>
      </c>
      <c r="K7225" s="85">
        <v>82</v>
      </c>
      <c r="L7225" s="86">
        <v>2019000030</v>
      </c>
      <c r="M7225" s="59">
        <v>43544</v>
      </c>
      <c r="N7225" s="60">
        <v>0</v>
      </c>
      <c r="O7225" s="87">
        <v>0</v>
      </c>
      <c r="P7225" s="88">
        <v>0</v>
      </c>
      <c r="Q7225" s="63">
        <v>0</v>
      </c>
      <c r="R7225" s="64">
        <v>0</v>
      </c>
      <c r="S7225" s="25">
        <v>360</v>
      </c>
      <c r="AMG7225"/>
      <c r="AMH7225"/>
      <c r="AMI7225"/>
      <c r="AMJ7225"/>
    </row>
    <row r="7226" spans="1:1024" s="2" customFormat="1" ht="25.5" x14ac:dyDescent="0.25">
      <c r="A7226" s="10" t="s">
        <v>1462</v>
      </c>
      <c r="B7226" s="81">
        <v>11847</v>
      </c>
      <c r="C7226" s="10">
        <f>VLOOKUP(B7226,[1]Planilha8!$X$4:$Y$6629,2,0)</f>
        <v>1892095</v>
      </c>
      <c r="D7226" s="27" t="s">
        <v>1760</v>
      </c>
      <c r="E7226" s="12" t="str">
        <f>VLOOKUP(B7226,[1]Planilha8!$X$4:$Z$6629,3,0)</f>
        <v>CENTRO CIRÚRGICO</v>
      </c>
      <c r="F7226" s="12" t="str">
        <f>VLOOKUP(B7226,[1]Planilha8!$X$4:$AD$6629,7,0)</f>
        <v>BOM</v>
      </c>
      <c r="G7226" s="82">
        <v>43544</v>
      </c>
      <c r="H7226" s="83">
        <v>360</v>
      </c>
      <c r="I7226" s="15" t="s">
        <v>22</v>
      </c>
      <c r="J7226" s="84" t="s">
        <v>1844</v>
      </c>
      <c r="K7226" s="85">
        <v>82</v>
      </c>
      <c r="L7226" s="86">
        <v>2019000030</v>
      </c>
      <c r="M7226" s="59">
        <v>43544</v>
      </c>
      <c r="N7226" s="60">
        <v>0</v>
      </c>
      <c r="O7226" s="87">
        <v>0</v>
      </c>
      <c r="P7226" s="88">
        <v>0</v>
      </c>
      <c r="Q7226" s="63">
        <v>0</v>
      </c>
      <c r="R7226" s="64">
        <v>0</v>
      </c>
      <c r="S7226" s="25">
        <v>360</v>
      </c>
      <c r="AMG7226"/>
      <c r="AMH7226"/>
      <c r="AMI7226"/>
      <c r="AMJ7226"/>
    </row>
    <row r="7227" spans="1:1024" s="2" customFormat="1" ht="38.25" x14ac:dyDescent="0.25">
      <c r="A7227" s="10" t="s">
        <v>1462</v>
      </c>
      <c r="B7227" s="81">
        <v>11848</v>
      </c>
      <c r="C7227" s="10">
        <f>VLOOKUP(B7227,[1]Planilha8!$X$4:$Y$6629,2,0)</f>
        <v>1892120</v>
      </c>
      <c r="D7227" s="27" t="s">
        <v>1845</v>
      </c>
      <c r="E7227" s="12" t="str">
        <f>VLOOKUP(B7227,[1]Planilha8!$X$4:$Z$6629,3,0)</f>
        <v>CENTRO CIRÚRGICO</v>
      </c>
      <c r="F7227" s="12" t="str">
        <f>VLOOKUP(B7227,[1]Planilha8!$X$4:$AD$6629,7,0)</f>
        <v>BOM</v>
      </c>
      <c r="G7227" s="82">
        <v>43544</v>
      </c>
      <c r="H7227" s="83">
        <v>257</v>
      </c>
      <c r="I7227" s="15" t="s">
        <v>22</v>
      </c>
      <c r="J7227" s="84" t="s">
        <v>1844</v>
      </c>
      <c r="K7227" s="85">
        <v>82</v>
      </c>
      <c r="L7227" s="86">
        <v>2019000030</v>
      </c>
      <c r="M7227" s="59">
        <v>43544</v>
      </c>
      <c r="N7227" s="60">
        <v>0</v>
      </c>
      <c r="O7227" s="87">
        <v>0</v>
      </c>
      <c r="P7227" s="88">
        <v>0</v>
      </c>
      <c r="Q7227" s="63">
        <v>0</v>
      </c>
      <c r="R7227" s="64">
        <v>0</v>
      </c>
      <c r="S7227" s="25">
        <v>257</v>
      </c>
      <c r="AMG7227"/>
      <c r="AMH7227"/>
      <c r="AMI7227"/>
      <c r="AMJ7227"/>
    </row>
    <row r="7228" spans="1:1024" s="2" customFormat="1" ht="38.25" x14ac:dyDescent="0.25">
      <c r="A7228" s="10" t="s">
        <v>1462</v>
      </c>
      <c r="B7228" s="81">
        <v>11849</v>
      </c>
      <c r="C7228" s="10">
        <f>VLOOKUP(B7228,[1]Planilha8!$X$4:$Y$6629,2,0)</f>
        <v>1892118</v>
      </c>
      <c r="D7228" s="27" t="s">
        <v>1845</v>
      </c>
      <c r="E7228" s="12" t="str">
        <f>VLOOKUP(B7228,[1]Planilha8!$X$4:$Z$6629,3,0)</f>
        <v>CENTRO CIRÚRGICO</v>
      </c>
      <c r="F7228" s="12" t="str">
        <f>VLOOKUP(B7228,[1]Planilha8!$X$4:$AD$6629,7,0)</f>
        <v>BOM</v>
      </c>
      <c r="G7228" s="82">
        <v>43544</v>
      </c>
      <c r="H7228" s="83">
        <v>257</v>
      </c>
      <c r="I7228" s="15" t="s">
        <v>22</v>
      </c>
      <c r="J7228" s="84" t="s">
        <v>1844</v>
      </c>
      <c r="K7228" s="85">
        <v>82</v>
      </c>
      <c r="L7228" s="86">
        <v>2019000030</v>
      </c>
      <c r="M7228" s="59">
        <v>43544</v>
      </c>
      <c r="N7228" s="60">
        <v>0</v>
      </c>
      <c r="O7228" s="87">
        <v>0</v>
      </c>
      <c r="P7228" s="88">
        <v>0</v>
      </c>
      <c r="Q7228" s="63">
        <v>0</v>
      </c>
      <c r="R7228" s="64">
        <v>0</v>
      </c>
      <c r="S7228" s="25">
        <v>257</v>
      </c>
      <c r="AMG7228"/>
      <c r="AMH7228"/>
      <c r="AMI7228"/>
      <c r="AMJ7228"/>
    </row>
    <row r="7229" spans="1:1024" s="2" customFormat="1" ht="38.25" x14ac:dyDescent="0.25">
      <c r="A7229" s="10" t="s">
        <v>1462</v>
      </c>
      <c r="B7229" s="81">
        <v>11850</v>
      </c>
      <c r="C7229" s="10">
        <f>VLOOKUP(B7229,[1]Planilha8!$X$4:$Y$6629,2,0)</f>
        <v>1892116</v>
      </c>
      <c r="D7229" s="27" t="s">
        <v>1845</v>
      </c>
      <c r="E7229" s="12" t="str">
        <f>VLOOKUP(B7229,[1]Planilha8!$X$4:$Z$6629,3,0)</f>
        <v>CENTRO CIRÚRGICO</v>
      </c>
      <c r="F7229" s="12" t="str">
        <f>VLOOKUP(B7229,[1]Planilha8!$X$4:$AD$6629,7,0)</f>
        <v>BOM</v>
      </c>
      <c r="G7229" s="82">
        <v>43544</v>
      </c>
      <c r="H7229" s="83">
        <v>257</v>
      </c>
      <c r="I7229" s="15" t="s">
        <v>22</v>
      </c>
      <c r="J7229" s="84" t="s">
        <v>1844</v>
      </c>
      <c r="K7229" s="85">
        <v>82</v>
      </c>
      <c r="L7229" s="86">
        <v>2019000030</v>
      </c>
      <c r="M7229" s="59">
        <v>43544</v>
      </c>
      <c r="N7229" s="60">
        <v>0</v>
      </c>
      <c r="O7229" s="87">
        <v>0</v>
      </c>
      <c r="P7229" s="88">
        <v>0</v>
      </c>
      <c r="Q7229" s="63">
        <v>0</v>
      </c>
      <c r="R7229" s="64">
        <v>0</v>
      </c>
      <c r="S7229" s="25">
        <v>257</v>
      </c>
      <c r="AMG7229"/>
      <c r="AMH7229"/>
      <c r="AMI7229"/>
      <c r="AMJ7229"/>
    </row>
    <row r="7230" spans="1:1024" s="2" customFormat="1" ht="38.25" x14ac:dyDescent="0.25">
      <c r="A7230" s="10" t="s">
        <v>1462</v>
      </c>
      <c r="B7230" s="81">
        <v>11851</v>
      </c>
      <c r="C7230" s="10">
        <f>VLOOKUP(B7230,[1]Planilha8!$X$4:$Y$6629,2,0)</f>
        <v>1892114</v>
      </c>
      <c r="D7230" s="27" t="s">
        <v>1845</v>
      </c>
      <c r="E7230" s="12" t="str">
        <f>VLOOKUP(B7230,[1]Planilha8!$X$4:$Z$6629,3,0)</f>
        <v>CENTRO CIRÚRGICO</v>
      </c>
      <c r="F7230" s="12" t="str">
        <f>VLOOKUP(B7230,[1]Planilha8!$X$4:$AD$6629,7,0)</f>
        <v>BOM</v>
      </c>
      <c r="G7230" s="82">
        <v>43544</v>
      </c>
      <c r="H7230" s="83">
        <v>257</v>
      </c>
      <c r="I7230" s="15" t="s">
        <v>22</v>
      </c>
      <c r="J7230" s="84" t="s">
        <v>1844</v>
      </c>
      <c r="K7230" s="85">
        <v>82</v>
      </c>
      <c r="L7230" s="86">
        <v>2019000030</v>
      </c>
      <c r="M7230" s="59">
        <v>43544</v>
      </c>
      <c r="N7230" s="60">
        <v>0</v>
      </c>
      <c r="O7230" s="87">
        <v>0</v>
      </c>
      <c r="P7230" s="88">
        <v>0</v>
      </c>
      <c r="Q7230" s="63">
        <v>0</v>
      </c>
      <c r="R7230" s="64">
        <v>0</v>
      </c>
      <c r="S7230" s="25">
        <v>257</v>
      </c>
      <c r="AMG7230"/>
      <c r="AMH7230"/>
      <c r="AMI7230"/>
      <c r="AMJ7230"/>
    </row>
    <row r="7231" spans="1:1024" s="2" customFormat="1" ht="38.25" x14ac:dyDescent="0.25">
      <c r="A7231" s="10" t="s">
        <v>1462</v>
      </c>
      <c r="B7231" s="81">
        <v>11852</v>
      </c>
      <c r="C7231" s="10">
        <f>VLOOKUP(B7231,[1]Planilha8!$X$4:$Y$6629,2,0)</f>
        <v>1892112</v>
      </c>
      <c r="D7231" s="27" t="s">
        <v>1845</v>
      </c>
      <c r="E7231" s="12" t="str">
        <f>VLOOKUP(B7231,[1]Planilha8!$X$4:$Z$6629,3,0)</f>
        <v>CENTRO CIRÚRGICO</v>
      </c>
      <c r="F7231" s="12" t="str">
        <f>VLOOKUP(B7231,[1]Planilha8!$X$4:$AD$6629,7,0)</f>
        <v>BOM</v>
      </c>
      <c r="G7231" s="82">
        <v>43544</v>
      </c>
      <c r="H7231" s="83">
        <v>257</v>
      </c>
      <c r="I7231" s="15" t="s">
        <v>22</v>
      </c>
      <c r="J7231" s="84" t="s">
        <v>1844</v>
      </c>
      <c r="K7231" s="85">
        <v>82</v>
      </c>
      <c r="L7231" s="86">
        <v>2019000030</v>
      </c>
      <c r="M7231" s="59">
        <v>43544</v>
      </c>
      <c r="N7231" s="60">
        <v>0</v>
      </c>
      <c r="O7231" s="87">
        <v>0</v>
      </c>
      <c r="P7231" s="88">
        <v>0</v>
      </c>
      <c r="Q7231" s="63">
        <v>0</v>
      </c>
      <c r="R7231" s="64">
        <v>0</v>
      </c>
      <c r="S7231" s="25">
        <v>257</v>
      </c>
      <c r="AMG7231"/>
      <c r="AMH7231"/>
      <c r="AMI7231"/>
      <c r="AMJ7231"/>
    </row>
    <row r="7232" spans="1:1024" s="2" customFormat="1" ht="38.25" x14ac:dyDescent="0.25">
      <c r="A7232" s="10" t="s">
        <v>1462</v>
      </c>
      <c r="B7232" s="81">
        <v>11853</v>
      </c>
      <c r="C7232" s="10">
        <f>VLOOKUP(B7232,[1]Planilha8!$X$4:$Y$6629,2,0)</f>
        <v>1892110</v>
      </c>
      <c r="D7232" s="27" t="s">
        <v>1845</v>
      </c>
      <c r="E7232" s="12" t="str">
        <f>VLOOKUP(B7232,[1]Planilha8!$X$4:$Z$6629,3,0)</f>
        <v>CENTRO CIRÚRGICO</v>
      </c>
      <c r="F7232" s="12" t="str">
        <f>VLOOKUP(B7232,[1]Planilha8!$X$4:$AD$6629,7,0)</f>
        <v>BOM</v>
      </c>
      <c r="G7232" s="82">
        <v>43544</v>
      </c>
      <c r="H7232" s="83">
        <v>257</v>
      </c>
      <c r="I7232" s="15" t="s">
        <v>22</v>
      </c>
      <c r="J7232" s="84" t="s">
        <v>1844</v>
      </c>
      <c r="K7232" s="85">
        <v>82</v>
      </c>
      <c r="L7232" s="86">
        <v>2019000030</v>
      </c>
      <c r="M7232" s="59">
        <v>43544</v>
      </c>
      <c r="N7232" s="60">
        <v>0</v>
      </c>
      <c r="O7232" s="87">
        <v>0</v>
      </c>
      <c r="P7232" s="88">
        <v>0</v>
      </c>
      <c r="Q7232" s="63">
        <v>0</v>
      </c>
      <c r="R7232" s="64">
        <v>0</v>
      </c>
      <c r="S7232" s="25">
        <v>257</v>
      </c>
      <c r="AMG7232"/>
      <c r="AMH7232"/>
      <c r="AMI7232"/>
      <c r="AMJ7232"/>
    </row>
    <row r="7233" spans="1:1024" s="2" customFormat="1" ht="38.25" x14ac:dyDescent="0.25">
      <c r="A7233" s="10" t="s">
        <v>1462</v>
      </c>
      <c r="B7233" s="81">
        <v>11854</v>
      </c>
      <c r="C7233" s="10">
        <f>VLOOKUP(B7233,[1]Planilha8!$X$4:$Y$6629,2,0)</f>
        <v>1892108</v>
      </c>
      <c r="D7233" s="27" t="s">
        <v>1845</v>
      </c>
      <c r="E7233" s="12" t="str">
        <f>VLOOKUP(B7233,[1]Planilha8!$X$4:$Z$6629,3,0)</f>
        <v>CENTRO CIRÚRGICO</v>
      </c>
      <c r="F7233" s="12" t="str">
        <f>VLOOKUP(B7233,[1]Planilha8!$X$4:$AD$6629,7,0)</f>
        <v>BOM</v>
      </c>
      <c r="G7233" s="82">
        <v>43544</v>
      </c>
      <c r="H7233" s="83">
        <v>257</v>
      </c>
      <c r="I7233" s="15" t="s">
        <v>22</v>
      </c>
      <c r="J7233" s="84" t="s">
        <v>1844</v>
      </c>
      <c r="K7233" s="85">
        <v>82</v>
      </c>
      <c r="L7233" s="86">
        <v>2019000030</v>
      </c>
      <c r="M7233" s="59">
        <v>43544</v>
      </c>
      <c r="N7233" s="60">
        <v>0</v>
      </c>
      <c r="O7233" s="87">
        <v>0</v>
      </c>
      <c r="P7233" s="88">
        <v>0</v>
      </c>
      <c r="Q7233" s="63">
        <v>0</v>
      </c>
      <c r="R7233" s="64">
        <v>0</v>
      </c>
      <c r="S7233" s="25">
        <v>257</v>
      </c>
      <c r="AMG7233"/>
      <c r="AMH7233"/>
      <c r="AMI7233"/>
      <c r="AMJ7233"/>
    </row>
    <row r="7234" spans="1:1024" s="2" customFormat="1" ht="38.25" x14ac:dyDescent="0.25">
      <c r="A7234" s="10" t="s">
        <v>1462</v>
      </c>
      <c r="B7234" s="81">
        <v>11855</v>
      </c>
      <c r="C7234" s="10">
        <f>VLOOKUP(B7234,[1]Planilha8!$X$4:$Y$6629,2,0)</f>
        <v>1892106</v>
      </c>
      <c r="D7234" s="27" t="s">
        <v>1845</v>
      </c>
      <c r="E7234" s="12" t="str">
        <f>VLOOKUP(B7234,[1]Planilha8!$X$4:$Z$6629,3,0)</f>
        <v>CENTRO CIRÚRGICO</v>
      </c>
      <c r="F7234" s="12" t="str">
        <f>VLOOKUP(B7234,[1]Planilha8!$X$4:$AD$6629,7,0)</f>
        <v>BOM</v>
      </c>
      <c r="G7234" s="82">
        <v>43544</v>
      </c>
      <c r="H7234" s="83">
        <v>257</v>
      </c>
      <c r="I7234" s="15" t="s">
        <v>22</v>
      </c>
      <c r="J7234" s="84" t="s">
        <v>1844</v>
      </c>
      <c r="K7234" s="85">
        <v>82</v>
      </c>
      <c r="L7234" s="86">
        <v>2019000030</v>
      </c>
      <c r="M7234" s="59">
        <v>43544</v>
      </c>
      <c r="N7234" s="60">
        <v>0</v>
      </c>
      <c r="O7234" s="87">
        <v>0</v>
      </c>
      <c r="P7234" s="88">
        <v>0</v>
      </c>
      <c r="Q7234" s="63">
        <v>0</v>
      </c>
      <c r="R7234" s="64">
        <v>0</v>
      </c>
      <c r="S7234" s="25">
        <v>257</v>
      </c>
      <c r="AMG7234"/>
      <c r="AMH7234"/>
      <c r="AMI7234"/>
      <c r="AMJ7234"/>
    </row>
    <row r="7235" spans="1:1024" s="2" customFormat="1" ht="38.25" x14ac:dyDescent="0.25">
      <c r="A7235" s="10" t="s">
        <v>1462</v>
      </c>
      <c r="B7235" s="81">
        <v>11856</v>
      </c>
      <c r="C7235" s="10">
        <f>VLOOKUP(B7235,[1]Planilha8!$X$4:$Y$6629,2,0)</f>
        <v>1892104</v>
      </c>
      <c r="D7235" s="27" t="s">
        <v>1845</v>
      </c>
      <c r="E7235" s="12" t="str">
        <f>VLOOKUP(B7235,[1]Planilha8!$X$4:$Z$6629,3,0)</f>
        <v>CENTRO CIRÚRGICO</v>
      </c>
      <c r="F7235" s="12" t="str">
        <f>VLOOKUP(B7235,[1]Planilha8!$X$4:$AD$6629,7,0)</f>
        <v>BOM</v>
      </c>
      <c r="G7235" s="82">
        <v>43544</v>
      </c>
      <c r="H7235" s="83">
        <v>257</v>
      </c>
      <c r="I7235" s="15" t="s">
        <v>22</v>
      </c>
      <c r="J7235" s="84" t="s">
        <v>1844</v>
      </c>
      <c r="K7235" s="85">
        <v>82</v>
      </c>
      <c r="L7235" s="86">
        <v>2019000030</v>
      </c>
      <c r="M7235" s="59">
        <v>43544</v>
      </c>
      <c r="N7235" s="60">
        <v>0</v>
      </c>
      <c r="O7235" s="87">
        <v>0</v>
      </c>
      <c r="P7235" s="88">
        <v>0</v>
      </c>
      <c r="Q7235" s="63">
        <v>0</v>
      </c>
      <c r="R7235" s="64">
        <v>0</v>
      </c>
      <c r="S7235" s="25">
        <v>257</v>
      </c>
      <c r="AMG7235"/>
      <c r="AMH7235"/>
      <c r="AMI7235"/>
      <c r="AMJ7235"/>
    </row>
    <row r="7236" spans="1:1024" s="2" customFormat="1" ht="38.25" x14ac:dyDescent="0.25">
      <c r="A7236" s="10" t="s">
        <v>1462</v>
      </c>
      <c r="B7236" s="81">
        <v>11857</v>
      </c>
      <c r="C7236" s="10">
        <f>VLOOKUP(B7236,[1]Planilha8!$X$4:$Y$6629,2,0)</f>
        <v>1892102</v>
      </c>
      <c r="D7236" s="27" t="s">
        <v>1845</v>
      </c>
      <c r="E7236" s="12" t="str">
        <f>VLOOKUP(B7236,[1]Planilha8!$X$4:$Z$6629,3,0)</f>
        <v>CENTRO CIRÚRGICO</v>
      </c>
      <c r="F7236" s="12" t="str">
        <f>VLOOKUP(B7236,[1]Planilha8!$X$4:$AD$6629,7,0)</f>
        <v>BOM</v>
      </c>
      <c r="G7236" s="82">
        <v>43544</v>
      </c>
      <c r="H7236" s="83">
        <v>257</v>
      </c>
      <c r="I7236" s="15" t="s">
        <v>22</v>
      </c>
      <c r="J7236" s="84" t="s">
        <v>1844</v>
      </c>
      <c r="K7236" s="85">
        <v>82</v>
      </c>
      <c r="L7236" s="86">
        <v>2019000030</v>
      </c>
      <c r="M7236" s="59">
        <v>43544</v>
      </c>
      <c r="N7236" s="60">
        <v>0</v>
      </c>
      <c r="O7236" s="87">
        <v>0</v>
      </c>
      <c r="P7236" s="88">
        <v>0</v>
      </c>
      <c r="Q7236" s="63">
        <v>0</v>
      </c>
      <c r="R7236" s="64">
        <v>0</v>
      </c>
      <c r="S7236" s="25">
        <v>257</v>
      </c>
      <c r="AMG7236"/>
      <c r="AMH7236"/>
      <c r="AMI7236"/>
      <c r="AMJ7236"/>
    </row>
    <row r="7237" spans="1:1024" s="2" customFormat="1" ht="38.25" x14ac:dyDescent="0.25">
      <c r="A7237" s="10" t="s">
        <v>1462</v>
      </c>
      <c r="B7237" s="81">
        <v>11858</v>
      </c>
      <c r="C7237" s="10">
        <f>VLOOKUP(B7237,[1]Planilha8!$X$4:$Y$6629,2,0)</f>
        <v>1892100</v>
      </c>
      <c r="D7237" s="27" t="s">
        <v>1845</v>
      </c>
      <c r="E7237" s="12" t="str">
        <f>VLOOKUP(B7237,[1]Planilha8!$X$4:$Z$6629,3,0)</f>
        <v>CENTRO CIRÚRGICO</v>
      </c>
      <c r="F7237" s="12" t="str">
        <f>VLOOKUP(B7237,[1]Planilha8!$X$4:$AD$6629,7,0)</f>
        <v>BOM</v>
      </c>
      <c r="G7237" s="82">
        <v>43544</v>
      </c>
      <c r="H7237" s="83">
        <v>257</v>
      </c>
      <c r="I7237" s="15" t="s">
        <v>22</v>
      </c>
      <c r="J7237" s="84" t="s">
        <v>1844</v>
      </c>
      <c r="K7237" s="85">
        <v>82</v>
      </c>
      <c r="L7237" s="86">
        <v>2019000030</v>
      </c>
      <c r="M7237" s="59">
        <v>43544</v>
      </c>
      <c r="N7237" s="60">
        <v>0</v>
      </c>
      <c r="O7237" s="87">
        <v>0</v>
      </c>
      <c r="P7237" s="88">
        <v>0</v>
      </c>
      <c r="Q7237" s="63">
        <v>0</v>
      </c>
      <c r="R7237" s="64">
        <v>0</v>
      </c>
      <c r="S7237" s="25">
        <v>257</v>
      </c>
      <c r="AMG7237"/>
      <c r="AMH7237"/>
      <c r="AMI7237"/>
      <c r="AMJ7237"/>
    </row>
    <row r="7238" spans="1:1024" s="2" customFormat="1" ht="38.25" x14ac:dyDescent="0.25">
      <c r="A7238" s="10" t="s">
        <v>1462</v>
      </c>
      <c r="B7238" s="81">
        <v>11859</v>
      </c>
      <c r="C7238" s="10">
        <f>VLOOKUP(B7238,[1]Planilha8!$X$4:$Y$6629,2,0)</f>
        <v>1892098</v>
      </c>
      <c r="D7238" s="27" t="s">
        <v>1845</v>
      </c>
      <c r="E7238" s="12" t="str">
        <f>VLOOKUP(B7238,[1]Planilha8!$X$4:$Z$6629,3,0)</f>
        <v>CENTRO CIRÚRGICO</v>
      </c>
      <c r="F7238" s="12" t="str">
        <f>VLOOKUP(B7238,[1]Planilha8!$X$4:$AD$6629,7,0)</f>
        <v>BOM</v>
      </c>
      <c r="G7238" s="82">
        <v>43544</v>
      </c>
      <c r="H7238" s="83">
        <v>257</v>
      </c>
      <c r="I7238" s="15" t="s">
        <v>22</v>
      </c>
      <c r="J7238" s="84" t="s">
        <v>1844</v>
      </c>
      <c r="K7238" s="85">
        <v>82</v>
      </c>
      <c r="L7238" s="86">
        <v>2019000030</v>
      </c>
      <c r="M7238" s="59">
        <v>43544</v>
      </c>
      <c r="N7238" s="60">
        <v>0</v>
      </c>
      <c r="O7238" s="87">
        <v>0</v>
      </c>
      <c r="P7238" s="88">
        <v>0</v>
      </c>
      <c r="Q7238" s="63">
        <v>0</v>
      </c>
      <c r="R7238" s="64">
        <v>0</v>
      </c>
      <c r="S7238" s="25">
        <v>257</v>
      </c>
      <c r="AMG7238"/>
      <c r="AMH7238"/>
      <c r="AMI7238"/>
      <c r="AMJ7238"/>
    </row>
    <row r="7239" spans="1:1024" s="2" customFormat="1" ht="38.25" x14ac:dyDescent="0.25">
      <c r="A7239" s="10" t="s">
        <v>1462</v>
      </c>
      <c r="B7239" s="81">
        <v>11860</v>
      </c>
      <c r="C7239" s="10">
        <f>VLOOKUP(B7239,[1]Planilha8!$X$4:$Y$6629,2,0)</f>
        <v>1892096</v>
      </c>
      <c r="D7239" s="27" t="s">
        <v>1845</v>
      </c>
      <c r="E7239" s="12" t="str">
        <f>VLOOKUP(B7239,[1]Planilha8!$X$4:$Z$6629,3,0)</f>
        <v>CENTRO CIRÚRGICO</v>
      </c>
      <c r="F7239" s="12" t="str">
        <f>VLOOKUP(B7239,[1]Planilha8!$X$4:$AD$6629,7,0)</f>
        <v>BOM</v>
      </c>
      <c r="G7239" s="82">
        <v>43544</v>
      </c>
      <c r="H7239" s="83">
        <v>257</v>
      </c>
      <c r="I7239" s="15" t="s">
        <v>22</v>
      </c>
      <c r="J7239" s="84" t="s">
        <v>1844</v>
      </c>
      <c r="K7239" s="85">
        <v>82</v>
      </c>
      <c r="L7239" s="86">
        <v>2019000030</v>
      </c>
      <c r="M7239" s="59">
        <v>43544</v>
      </c>
      <c r="N7239" s="60">
        <v>0</v>
      </c>
      <c r="O7239" s="87">
        <v>0</v>
      </c>
      <c r="P7239" s="88">
        <v>0</v>
      </c>
      <c r="Q7239" s="63">
        <v>0</v>
      </c>
      <c r="R7239" s="64">
        <v>0</v>
      </c>
      <c r="S7239" s="25">
        <v>257</v>
      </c>
      <c r="AMG7239"/>
      <c r="AMH7239"/>
      <c r="AMI7239"/>
      <c r="AMJ7239"/>
    </row>
    <row r="7240" spans="1:1024" s="2" customFormat="1" ht="38.25" x14ac:dyDescent="0.25">
      <c r="A7240" s="10" t="s">
        <v>1462</v>
      </c>
      <c r="B7240" s="81">
        <v>11861</v>
      </c>
      <c r="C7240" s="10">
        <f>VLOOKUP(B7240,[1]Planilha8!$X$4:$Y$6629,2,0)</f>
        <v>1892121</v>
      </c>
      <c r="D7240" s="27" t="s">
        <v>1846</v>
      </c>
      <c r="E7240" s="12" t="str">
        <f>VLOOKUP(B7240,[1]Planilha8!$X$4:$Z$6629,3,0)</f>
        <v>REPOUSO MÉDICO</v>
      </c>
      <c r="F7240" s="12" t="str">
        <f>VLOOKUP(B7240,[1]Planilha8!$X$4:$AD$6629,7,0)</f>
        <v>BOM</v>
      </c>
      <c r="G7240" s="82">
        <v>43549</v>
      </c>
      <c r="H7240" s="83">
        <v>480</v>
      </c>
      <c r="I7240" s="15" t="s">
        <v>22</v>
      </c>
      <c r="J7240" s="84" t="s">
        <v>1847</v>
      </c>
      <c r="K7240" s="85">
        <v>5276</v>
      </c>
      <c r="L7240" s="86">
        <v>2019000301</v>
      </c>
      <c r="M7240" s="59">
        <v>43549</v>
      </c>
      <c r="N7240" s="60">
        <v>0</v>
      </c>
      <c r="O7240" s="87">
        <v>0</v>
      </c>
      <c r="P7240" s="88">
        <v>0</v>
      </c>
      <c r="Q7240" s="63">
        <v>0</v>
      </c>
      <c r="R7240" s="64">
        <v>0</v>
      </c>
      <c r="S7240" s="25">
        <v>480</v>
      </c>
      <c r="AMG7240"/>
      <c r="AMH7240"/>
      <c r="AMI7240"/>
      <c r="AMJ7240"/>
    </row>
    <row r="7241" spans="1:1024" s="2" customFormat="1" ht="38.25" x14ac:dyDescent="0.25">
      <c r="A7241" s="10" t="s">
        <v>1462</v>
      </c>
      <c r="B7241" s="81">
        <v>11877</v>
      </c>
      <c r="C7241" s="10">
        <f>VLOOKUP(B7241,[1]Planilha8!$X$4:$Y$6629,2,0)</f>
        <v>2248142</v>
      </c>
      <c r="D7241" s="27" t="s">
        <v>1848</v>
      </c>
      <c r="E7241" s="12" t="str">
        <f>VLOOKUP(B7241,[1]Planilha8!$X$4:$Z$6629,3,0)</f>
        <v>CLINICA CIRÚRGICA</v>
      </c>
      <c r="F7241" s="12" t="str">
        <f>VLOOKUP(B7241,[1]Planilha8!$X$4:$AD$6629,7,0)</f>
        <v>BOM</v>
      </c>
      <c r="G7241" s="82">
        <v>43725</v>
      </c>
      <c r="H7241" s="83">
        <v>399.9</v>
      </c>
      <c r="I7241" s="15" t="s">
        <v>22</v>
      </c>
      <c r="J7241" s="84" t="s">
        <v>1849</v>
      </c>
      <c r="K7241" s="85">
        <v>31</v>
      </c>
      <c r="L7241" s="86">
        <v>2019001852</v>
      </c>
      <c r="M7241" s="59">
        <v>43725</v>
      </c>
      <c r="N7241" s="60">
        <v>0</v>
      </c>
      <c r="O7241" s="87">
        <v>0</v>
      </c>
      <c r="P7241" s="88">
        <v>0</v>
      </c>
      <c r="Q7241" s="63">
        <v>0</v>
      </c>
      <c r="R7241" s="64">
        <v>0</v>
      </c>
      <c r="S7241" s="25">
        <v>399.9</v>
      </c>
      <c r="AMG7241"/>
      <c r="AMH7241"/>
      <c r="AMI7241"/>
      <c r="AMJ7241"/>
    </row>
    <row r="7242" spans="1:1024" s="2" customFormat="1" ht="51" x14ac:dyDescent="0.25">
      <c r="A7242" s="10" t="s">
        <v>1462</v>
      </c>
      <c r="B7242" s="81">
        <v>11952</v>
      </c>
      <c r="C7242" s="10">
        <f>VLOOKUP(B7242,[1]Planilha8!$X$4:$Y$6629,2,0)</f>
        <v>2248308</v>
      </c>
      <c r="D7242" s="27" t="s">
        <v>1739</v>
      </c>
      <c r="E7242" s="12" t="str">
        <f>VLOOKUP(B7242,[1]Planilha8!$X$4:$Z$6629,3,0)</f>
        <v>GELOG</v>
      </c>
      <c r="F7242" s="12" t="str">
        <f>VLOOKUP(B7242,[1]Planilha8!$X$4:$AD$6629,7,0)</f>
        <v>BOM</v>
      </c>
      <c r="G7242" s="82">
        <v>43868</v>
      </c>
      <c r="H7242" s="83">
        <v>1416.8</v>
      </c>
      <c r="I7242" s="15" t="s">
        <v>22</v>
      </c>
      <c r="J7242" s="84" t="s">
        <v>1737</v>
      </c>
      <c r="K7242" s="85">
        <v>25333</v>
      </c>
      <c r="L7242" s="86">
        <v>2019002772</v>
      </c>
      <c r="M7242" s="59">
        <v>43868</v>
      </c>
      <c r="N7242" s="60">
        <v>0</v>
      </c>
      <c r="O7242" s="87">
        <v>0</v>
      </c>
      <c r="P7242" s="88">
        <v>0</v>
      </c>
      <c r="Q7242" s="63">
        <v>0</v>
      </c>
      <c r="R7242" s="64">
        <v>0</v>
      </c>
      <c r="S7242" s="25">
        <v>1416.8</v>
      </c>
      <c r="AMG7242"/>
      <c r="AMH7242"/>
      <c r="AMI7242"/>
      <c r="AMJ7242"/>
    </row>
    <row r="7243" spans="1:1024" s="2" customFormat="1" ht="51" x14ac:dyDescent="0.25">
      <c r="A7243" s="10" t="s">
        <v>1462</v>
      </c>
      <c r="B7243" s="81">
        <v>11953</v>
      </c>
      <c r="C7243" s="10">
        <f>VLOOKUP(B7243,[1]Planilha8!$X$4:$Y$6629,2,0)</f>
        <v>2248309</v>
      </c>
      <c r="D7243" s="27" t="s">
        <v>1739</v>
      </c>
      <c r="E7243" s="12" t="str">
        <f>VLOOKUP(B7243,[1]Planilha8!$X$4:$Z$6629,3,0)</f>
        <v>GELOG</v>
      </c>
      <c r="F7243" s="12" t="str">
        <f>VLOOKUP(B7243,[1]Planilha8!$X$4:$AD$6629,7,0)</f>
        <v>BOM</v>
      </c>
      <c r="G7243" s="82">
        <v>43868</v>
      </c>
      <c r="H7243" s="83">
        <v>1416.8</v>
      </c>
      <c r="I7243" s="15" t="s">
        <v>22</v>
      </c>
      <c r="J7243" s="84" t="s">
        <v>1737</v>
      </c>
      <c r="K7243" s="85">
        <v>25333</v>
      </c>
      <c r="L7243" s="86">
        <v>2019002772</v>
      </c>
      <c r="M7243" s="59">
        <v>43868</v>
      </c>
      <c r="N7243" s="60">
        <v>0</v>
      </c>
      <c r="O7243" s="87">
        <v>0</v>
      </c>
      <c r="P7243" s="88">
        <v>0</v>
      </c>
      <c r="Q7243" s="63">
        <v>0</v>
      </c>
      <c r="R7243" s="64">
        <v>0</v>
      </c>
      <c r="S7243" s="25">
        <v>1416.8</v>
      </c>
      <c r="AMG7243"/>
      <c r="AMH7243"/>
      <c r="AMI7243"/>
      <c r="AMJ7243"/>
    </row>
    <row r="7244" spans="1:1024" s="2" customFormat="1" ht="51" x14ac:dyDescent="0.25">
      <c r="A7244" s="10" t="s">
        <v>1462</v>
      </c>
      <c r="B7244" s="81">
        <v>11950</v>
      </c>
      <c r="C7244" s="10">
        <f>VLOOKUP(B7244,[1]Planilha8!$X$4:$Y$6629,2,0)</f>
        <v>2248310</v>
      </c>
      <c r="D7244" s="27" t="s">
        <v>1739</v>
      </c>
      <c r="E7244" s="12" t="str">
        <f>VLOOKUP(B7244,[1]Planilha8!$X$4:$Z$6629,3,0)</f>
        <v>GELOG</v>
      </c>
      <c r="F7244" s="12" t="str">
        <f>VLOOKUP(B7244,[1]Planilha8!$X$4:$AD$6629,7,0)</f>
        <v>BOM</v>
      </c>
      <c r="G7244" s="82">
        <v>43868</v>
      </c>
      <c r="H7244" s="83">
        <v>1416.8</v>
      </c>
      <c r="I7244" s="15" t="s">
        <v>22</v>
      </c>
      <c r="J7244" s="84" t="s">
        <v>1737</v>
      </c>
      <c r="K7244" s="85">
        <v>25333</v>
      </c>
      <c r="L7244" s="86">
        <v>2019002772</v>
      </c>
      <c r="M7244" s="59">
        <v>43868</v>
      </c>
      <c r="N7244" s="60">
        <v>0</v>
      </c>
      <c r="O7244" s="87">
        <v>0</v>
      </c>
      <c r="P7244" s="88">
        <v>0</v>
      </c>
      <c r="Q7244" s="63">
        <v>0</v>
      </c>
      <c r="R7244" s="64">
        <v>0</v>
      </c>
      <c r="S7244" s="25">
        <v>1416.8</v>
      </c>
      <c r="AMG7244"/>
      <c r="AMH7244"/>
      <c r="AMI7244"/>
      <c r="AMJ7244"/>
    </row>
    <row r="7245" spans="1:1024" s="2" customFormat="1" ht="51" x14ac:dyDescent="0.25">
      <c r="A7245" s="10" t="s">
        <v>1462</v>
      </c>
      <c r="B7245" s="81">
        <v>11951</v>
      </c>
      <c r="C7245" s="10">
        <f>VLOOKUP(B7245,[1]Planilha8!$X$4:$Y$6629,2,0)</f>
        <v>2248311</v>
      </c>
      <c r="D7245" s="27" t="s">
        <v>1739</v>
      </c>
      <c r="E7245" s="12" t="str">
        <f>VLOOKUP(B7245,[1]Planilha8!$X$4:$Z$6629,3,0)</f>
        <v>GELOG</v>
      </c>
      <c r="F7245" s="12" t="str">
        <f>VLOOKUP(B7245,[1]Planilha8!$X$4:$AD$6629,7,0)</f>
        <v>BOM</v>
      </c>
      <c r="G7245" s="82">
        <v>43868</v>
      </c>
      <c r="H7245" s="83">
        <v>1416.8</v>
      </c>
      <c r="I7245" s="15" t="s">
        <v>22</v>
      </c>
      <c r="J7245" s="84" t="s">
        <v>1737</v>
      </c>
      <c r="K7245" s="85">
        <v>25333</v>
      </c>
      <c r="L7245" s="86">
        <v>2019002772</v>
      </c>
      <c r="M7245" s="59">
        <v>43868</v>
      </c>
      <c r="N7245" s="60">
        <v>0</v>
      </c>
      <c r="O7245" s="87">
        <v>0</v>
      </c>
      <c r="P7245" s="88">
        <v>0</v>
      </c>
      <c r="Q7245" s="63">
        <v>0</v>
      </c>
      <c r="R7245" s="64">
        <v>0</v>
      </c>
      <c r="S7245" s="25">
        <v>1416.8</v>
      </c>
      <c r="AMG7245"/>
      <c r="AMH7245"/>
      <c r="AMI7245"/>
      <c r="AMJ7245"/>
    </row>
    <row r="7246" spans="1:1024" s="2" customFormat="1" ht="51" x14ac:dyDescent="0.25">
      <c r="A7246" s="10" t="s">
        <v>1462</v>
      </c>
      <c r="B7246" s="81">
        <v>11948</v>
      </c>
      <c r="C7246" s="10">
        <f>VLOOKUP(B7246,[1]Planilha8!$X$4:$Y$6629,2,0)</f>
        <v>2248312</v>
      </c>
      <c r="D7246" s="27" t="s">
        <v>1739</v>
      </c>
      <c r="E7246" s="12" t="str">
        <f>VLOOKUP(B7246,[1]Planilha8!$X$4:$Z$6629,3,0)</f>
        <v>GELOG</v>
      </c>
      <c r="F7246" s="12" t="str">
        <f>VLOOKUP(B7246,[1]Planilha8!$X$4:$AD$6629,7,0)</f>
        <v>BOM</v>
      </c>
      <c r="G7246" s="82">
        <v>43868</v>
      </c>
      <c r="H7246" s="83">
        <v>1416.8</v>
      </c>
      <c r="I7246" s="15" t="s">
        <v>22</v>
      </c>
      <c r="J7246" s="84" t="s">
        <v>1737</v>
      </c>
      <c r="K7246" s="85">
        <v>25333</v>
      </c>
      <c r="L7246" s="86">
        <v>2019002772</v>
      </c>
      <c r="M7246" s="59">
        <v>43868</v>
      </c>
      <c r="N7246" s="60">
        <v>0</v>
      </c>
      <c r="O7246" s="87">
        <v>0</v>
      </c>
      <c r="P7246" s="88">
        <v>0</v>
      </c>
      <c r="Q7246" s="63">
        <v>0</v>
      </c>
      <c r="R7246" s="64">
        <v>0</v>
      </c>
      <c r="S7246" s="25">
        <v>1416.8</v>
      </c>
      <c r="AMG7246"/>
      <c r="AMH7246"/>
      <c r="AMI7246"/>
      <c r="AMJ7246"/>
    </row>
    <row r="7247" spans="1:1024" s="2" customFormat="1" ht="51" x14ac:dyDescent="0.25">
      <c r="A7247" s="10" t="s">
        <v>1462</v>
      </c>
      <c r="B7247" s="81">
        <v>11949</v>
      </c>
      <c r="C7247" s="10">
        <f>VLOOKUP(B7247,[1]Planilha8!$X$4:$Y$6629,2,0)</f>
        <v>2248313</v>
      </c>
      <c r="D7247" s="27" t="s">
        <v>1739</v>
      </c>
      <c r="E7247" s="12" t="str">
        <f>VLOOKUP(B7247,[1]Planilha8!$X$4:$Z$6629,3,0)</f>
        <v>GELOG</v>
      </c>
      <c r="F7247" s="12" t="str">
        <f>VLOOKUP(B7247,[1]Planilha8!$X$4:$AD$6629,7,0)</f>
        <v>BOM</v>
      </c>
      <c r="G7247" s="82">
        <v>43868</v>
      </c>
      <c r="H7247" s="83">
        <v>1416.8</v>
      </c>
      <c r="I7247" s="15" t="s">
        <v>22</v>
      </c>
      <c r="J7247" s="84" t="s">
        <v>1737</v>
      </c>
      <c r="K7247" s="85">
        <v>25333</v>
      </c>
      <c r="L7247" s="86">
        <v>2019002772</v>
      </c>
      <c r="M7247" s="59">
        <v>43868</v>
      </c>
      <c r="N7247" s="60">
        <v>0</v>
      </c>
      <c r="O7247" s="87">
        <v>0</v>
      </c>
      <c r="P7247" s="88">
        <v>0</v>
      </c>
      <c r="Q7247" s="63">
        <v>0</v>
      </c>
      <c r="R7247" s="64">
        <v>0</v>
      </c>
      <c r="S7247" s="25">
        <v>1416.8</v>
      </c>
      <c r="AMG7247"/>
      <c r="AMH7247"/>
      <c r="AMI7247"/>
      <c r="AMJ7247"/>
    </row>
    <row r="7248" spans="1:1024" s="2" customFormat="1" ht="51" x14ac:dyDescent="0.25">
      <c r="A7248" s="10" t="s">
        <v>1462</v>
      </c>
      <c r="B7248" s="81">
        <v>11946</v>
      </c>
      <c r="C7248" s="10">
        <f>VLOOKUP(B7248,[1]Planilha8!$X$4:$Y$6629,2,0)</f>
        <v>2248314</v>
      </c>
      <c r="D7248" s="27" t="s">
        <v>1739</v>
      </c>
      <c r="E7248" s="12" t="str">
        <f>VLOOKUP(B7248,[1]Planilha8!$X$4:$Z$6629,3,0)</f>
        <v>GELOG</v>
      </c>
      <c r="F7248" s="12" t="str">
        <f>VLOOKUP(B7248,[1]Planilha8!$X$4:$AD$6629,7,0)</f>
        <v>BOM</v>
      </c>
      <c r="G7248" s="82">
        <v>43868</v>
      </c>
      <c r="H7248" s="83">
        <v>1416.8</v>
      </c>
      <c r="I7248" s="15" t="s">
        <v>22</v>
      </c>
      <c r="J7248" s="84" t="s">
        <v>1737</v>
      </c>
      <c r="K7248" s="85">
        <v>25333</v>
      </c>
      <c r="L7248" s="86">
        <v>2019002772</v>
      </c>
      <c r="M7248" s="59">
        <v>43868</v>
      </c>
      <c r="N7248" s="60">
        <v>0</v>
      </c>
      <c r="O7248" s="87">
        <v>0</v>
      </c>
      <c r="P7248" s="88">
        <v>0</v>
      </c>
      <c r="Q7248" s="63">
        <v>0</v>
      </c>
      <c r="R7248" s="64">
        <v>0</v>
      </c>
      <c r="S7248" s="25">
        <v>1416.8</v>
      </c>
      <c r="AMG7248"/>
      <c r="AMH7248"/>
      <c r="AMI7248"/>
      <c r="AMJ7248"/>
    </row>
    <row r="7249" spans="1:1024" s="2" customFormat="1" ht="51" x14ac:dyDescent="0.25">
      <c r="A7249" s="10" t="s">
        <v>1462</v>
      </c>
      <c r="B7249" s="81">
        <v>11947</v>
      </c>
      <c r="C7249" s="10">
        <f>VLOOKUP(B7249,[1]Planilha8!$X$4:$Y$6629,2,0)</f>
        <v>2248315</v>
      </c>
      <c r="D7249" s="27" t="s">
        <v>1739</v>
      </c>
      <c r="E7249" s="12" t="str">
        <f>VLOOKUP(B7249,[1]Planilha8!$X$4:$Z$6629,3,0)</f>
        <v>GELOG</v>
      </c>
      <c r="F7249" s="12" t="str">
        <f>VLOOKUP(B7249,[1]Planilha8!$X$4:$AD$6629,7,0)</f>
        <v>BOM</v>
      </c>
      <c r="G7249" s="82">
        <v>43868</v>
      </c>
      <c r="H7249" s="83">
        <v>1416.8</v>
      </c>
      <c r="I7249" s="15" t="s">
        <v>22</v>
      </c>
      <c r="J7249" s="84" t="s">
        <v>1737</v>
      </c>
      <c r="K7249" s="85">
        <v>25333</v>
      </c>
      <c r="L7249" s="86">
        <v>2019002772</v>
      </c>
      <c r="M7249" s="59">
        <v>43868</v>
      </c>
      <c r="N7249" s="60">
        <v>0</v>
      </c>
      <c r="O7249" s="87">
        <v>0</v>
      </c>
      <c r="P7249" s="88">
        <v>0</v>
      </c>
      <c r="Q7249" s="63">
        <v>0</v>
      </c>
      <c r="R7249" s="64">
        <v>0</v>
      </c>
      <c r="S7249" s="25">
        <v>1416.8</v>
      </c>
      <c r="AMG7249"/>
      <c r="AMH7249"/>
      <c r="AMI7249"/>
      <c r="AMJ7249"/>
    </row>
    <row r="7250" spans="1:1024" s="2" customFormat="1" ht="51" x14ac:dyDescent="0.25">
      <c r="A7250" s="10" t="s">
        <v>1462</v>
      </c>
      <c r="B7250" s="81">
        <v>11944</v>
      </c>
      <c r="C7250" s="10">
        <f>VLOOKUP(B7250,[1]Planilha8!$X$4:$Y$6629,2,0)</f>
        <v>2248316</v>
      </c>
      <c r="D7250" s="27" t="s">
        <v>1739</v>
      </c>
      <c r="E7250" s="12" t="str">
        <f>VLOOKUP(B7250,[1]Planilha8!$X$4:$Z$6629,3,0)</f>
        <v>GELOG</v>
      </c>
      <c r="F7250" s="12" t="str">
        <f>VLOOKUP(B7250,[1]Planilha8!$X$4:$AD$6629,7,0)</f>
        <v>BOM</v>
      </c>
      <c r="G7250" s="82">
        <v>43868</v>
      </c>
      <c r="H7250" s="83">
        <v>1416.8</v>
      </c>
      <c r="I7250" s="15" t="s">
        <v>22</v>
      </c>
      <c r="J7250" s="84" t="s">
        <v>1737</v>
      </c>
      <c r="K7250" s="85">
        <v>25333</v>
      </c>
      <c r="L7250" s="86">
        <v>2019002772</v>
      </c>
      <c r="M7250" s="59">
        <v>43868</v>
      </c>
      <c r="N7250" s="60">
        <v>0</v>
      </c>
      <c r="O7250" s="87">
        <v>0</v>
      </c>
      <c r="P7250" s="88">
        <v>0</v>
      </c>
      <c r="Q7250" s="63">
        <v>0</v>
      </c>
      <c r="R7250" s="64">
        <v>0</v>
      </c>
      <c r="S7250" s="25">
        <v>1416.8</v>
      </c>
      <c r="AMG7250"/>
      <c r="AMH7250"/>
      <c r="AMI7250"/>
      <c r="AMJ7250"/>
    </row>
    <row r="7251" spans="1:1024" s="2" customFormat="1" ht="51" x14ac:dyDescent="0.25">
      <c r="A7251" s="10" t="s">
        <v>1462</v>
      </c>
      <c r="B7251" s="81">
        <v>11945</v>
      </c>
      <c r="C7251" s="10">
        <f>VLOOKUP(B7251,[1]Planilha8!$X$4:$Y$6629,2,0)</f>
        <v>2248317</v>
      </c>
      <c r="D7251" s="27" t="s">
        <v>1739</v>
      </c>
      <c r="E7251" s="12" t="str">
        <f>VLOOKUP(B7251,[1]Planilha8!$X$4:$Z$6629,3,0)</f>
        <v>GELOG</v>
      </c>
      <c r="F7251" s="12" t="str">
        <f>VLOOKUP(B7251,[1]Planilha8!$X$4:$AD$6629,7,0)</f>
        <v>BOM</v>
      </c>
      <c r="G7251" s="82">
        <v>43868</v>
      </c>
      <c r="H7251" s="83">
        <v>1416.8</v>
      </c>
      <c r="I7251" s="15" t="s">
        <v>22</v>
      </c>
      <c r="J7251" s="84" t="s">
        <v>1737</v>
      </c>
      <c r="K7251" s="85">
        <v>25333</v>
      </c>
      <c r="L7251" s="86">
        <v>2019002772</v>
      </c>
      <c r="M7251" s="59">
        <v>43868</v>
      </c>
      <c r="N7251" s="60">
        <v>0</v>
      </c>
      <c r="O7251" s="87">
        <v>0</v>
      </c>
      <c r="P7251" s="88">
        <v>0</v>
      </c>
      <c r="Q7251" s="63">
        <v>0</v>
      </c>
      <c r="R7251" s="64">
        <v>0</v>
      </c>
      <c r="S7251" s="25">
        <v>1416.8</v>
      </c>
      <c r="AMG7251"/>
      <c r="AMH7251"/>
      <c r="AMI7251"/>
      <c r="AMJ7251"/>
    </row>
    <row r="7252" spans="1:1024" s="2" customFormat="1" ht="38.25" x14ac:dyDescent="0.25">
      <c r="A7252" s="10" t="s">
        <v>1462</v>
      </c>
      <c r="B7252" s="81">
        <v>11954</v>
      </c>
      <c r="C7252" s="10">
        <f>VLOOKUP(B7252,[1]Planilha8!$X$4:$Y$6629,2,0)</f>
        <v>2258148</v>
      </c>
      <c r="D7252" s="27" t="s">
        <v>1850</v>
      </c>
      <c r="E7252" s="12" t="str">
        <f>VLOOKUP(B7252,[1]Planilha8!$X$4:$Z$6629,3,0)</f>
        <v>CONDUTORES</v>
      </c>
      <c r="F7252" s="12" t="str">
        <f>VLOOKUP(B7252,[1]Planilha8!$X$4:$AD$6629,7,0)</f>
        <v>BOM</v>
      </c>
      <c r="G7252" s="82">
        <v>43907</v>
      </c>
      <c r="H7252" s="83">
        <v>2490</v>
      </c>
      <c r="I7252" s="15" t="s">
        <v>22</v>
      </c>
      <c r="J7252" s="84" t="s">
        <v>991</v>
      </c>
      <c r="K7252" s="85">
        <v>6326</v>
      </c>
      <c r="L7252" s="86">
        <v>2019002772</v>
      </c>
      <c r="M7252" s="59">
        <v>43907</v>
      </c>
      <c r="N7252" s="60">
        <v>0</v>
      </c>
      <c r="O7252" s="87">
        <v>0</v>
      </c>
      <c r="P7252" s="88">
        <v>0</v>
      </c>
      <c r="Q7252" s="63">
        <v>0</v>
      </c>
      <c r="R7252" s="64">
        <v>0</v>
      </c>
      <c r="S7252" s="25">
        <v>2490</v>
      </c>
      <c r="AMG7252"/>
      <c r="AMH7252"/>
      <c r="AMI7252"/>
      <c r="AMJ7252"/>
    </row>
    <row r="7253" spans="1:1024" s="2" customFormat="1" ht="38.25" x14ac:dyDescent="0.25">
      <c r="A7253" s="10" t="s">
        <v>1462</v>
      </c>
      <c r="B7253" s="81">
        <v>11955</v>
      </c>
      <c r="C7253" s="10">
        <f>VLOOKUP(B7253,[1]Planilha8!$X$4:$Y$6629,2,0)</f>
        <v>2258149</v>
      </c>
      <c r="D7253" s="27" t="s">
        <v>1850</v>
      </c>
      <c r="E7253" s="12" t="str">
        <f>VLOOKUP(B7253,[1]Planilha8!$X$4:$Z$6629,3,0)</f>
        <v>CONDUTORES</v>
      </c>
      <c r="F7253" s="12" t="str">
        <f>VLOOKUP(B7253,[1]Planilha8!$X$4:$AD$6629,7,0)</f>
        <v>BOM</v>
      </c>
      <c r="G7253" s="82">
        <v>43907</v>
      </c>
      <c r="H7253" s="83">
        <v>2490</v>
      </c>
      <c r="I7253" s="15" t="s">
        <v>22</v>
      </c>
      <c r="J7253" s="84" t="s">
        <v>991</v>
      </c>
      <c r="K7253" s="85">
        <v>6326</v>
      </c>
      <c r="L7253" s="86">
        <v>2019002772</v>
      </c>
      <c r="M7253" s="59">
        <v>43907</v>
      </c>
      <c r="N7253" s="60">
        <v>0</v>
      </c>
      <c r="O7253" s="87">
        <v>0</v>
      </c>
      <c r="P7253" s="88">
        <v>0</v>
      </c>
      <c r="Q7253" s="63">
        <v>0</v>
      </c>
      <c r="R7253" s="64">
        <v>0</v>
      </c>
      <c r="S7253" s="25">
        <v>2490</v>
      </c>
      <c r="AMG7253"/>
      <c r="AMH7253"/>
      <c r="AMI7253"/>
      <c r="AMJ7253"/>
    </row>
    <row r="7254" spans="1:1024" s="2" customFormat="1" ht="38.25" x14ac:dyDescent="0.25">
      <c r="A7254" s="10" t="s">
        <v>1462</v>
      </c>
      <c r="B7254" s="81">
        <v>11956</v>
      </c>
      <c r="C7254" s="10">
        <f>VLOOKUP(B7254,[1]Planilha8!$X$4:$Y$6629,2,0)</f>
        <v>2258150</v>
      </c>
      <c r="D7254" s="27" t="s">
        <v>1850</v>
      </c>
      <c r="E7254" s="12" t="str">
        <f>VLOOKUP(B7254,[1]Planilha8!$X$4:$Z$6629,3,0)</f>
        <v>CONDUTORES</v>
      </c>
      <c r="F7254" s="12" t="str">
        <f>VLOOKUP(B7254,[1]Planilha8!$X$4:$AD$6629,7,0)</f>
        <v>BOM</v>
      </c>
      <c r="G7254" s="82">
        <v>43907</v>
      </c>
      <c r="H7254" s="83">
        <v>2490</v>
      </c>
      <c r="I7254" s="15" t="s">
        <v>22</v>
      </c>
      <c r="J7254" s="84" t="s">
        <v>991</v>
      </c>
      <c r="K7254" s="85">
        <v>6326</v>
      </c>
      <c r="L7254" s="86">
        <v>2019002772</v>
      </c>
      <c r="M7254" s="59">
        <v>43907</v>
      </c>
      <c r="N7254" s="60">
        <v>0</v>
      </c>
      <c r="O7254" s="87">
        <v>0</v>
      </c>
      <c r="P7254" s="88">
        <v>0</v>
      </c>
      <c r="Q7254" s="63">
        <v>0</v>
      </c>
      <c r="R7254" s="64">
        <v>0</v>
      </c>
      <c r="S7254" s="25">
        <v>2490</v>
      </c>
      <c r="AMG7254"/>
      <c r="AMH7254"/>
      <c r="AMI7254"/>
      <c r="AMJ7254"/>
    </row>
    <row r="7255" spans="1:1024" s="2" customFormat="1" ht="38.25" x14ac:dyDescent="0.25">
      <c r="A7255" s="10" t="s">
        <v>1462</v>
      </c>
      <c r="B7255" s="81">
        <v>11957</v>
      </c>
      <c r="C7255" s="10">
        <f>VLOOKUP(B7255,[1]Planilha8!$X$4:$Y$6629,2,0)</f>
        <v>2258151</v>
      </c>
      <c r="D7255" s="27" t="s">
        <v>1850</v>
      </c>
      <c r="E7255" s="12" t="str">
        <f>VLOOKUP(B7255,[1]Planilha8!$X$4:$Z$6629,3,0)</f>
        <v>CONDUTORES</v>
      </c>
      <c r="F7255" s="12" t="str">
        <f>VLOOKUP(B7255,[1]Planilha8!$X$4:$AD$6629,7,0)</f>
        <v>BOM</v>
      </c>
      <c r="G7255" s="82">
        <v>43907</v>
      </c>
      <c r="H7255" s="83">
        <v>2490</v>
      </c>
      <c r="I7255" s="15" t="s">
        <v>22</v>
      </c>
      <c r="J7255" s="84" t="s">
        <v>991</v>
      </c>
      <c r="K7255" s="85">
        <v>6326</v>
      </c>
      <c r="L7255" s="86">
        <v>2019002772</v>
      </c>
      <c r="M7255" s="59">
        <v>43907</v>
      </c>
      <c r="N7255" s="60">
        <v>0</v>
      </c>
      <c r="O7255" s="87">
        <v>0</v>
      </c>
      <c r="P7255" s="88">
        <v>0</v>
      </c>
      <c r="Q7255" s="63">
        <v>0</v>
      </c>
      <c r="R7255" s="64">
        <v>0</v>
      </c>
      <c r="S7255" s="25">
        <v>2490</v>
      </c>
      <c r="AMG7255"/>
      <c r="AMH7255"/>
      <c r="AMI7255"/>
      <c r="AMJ7255"/>
    </row>
    <row r="7256" spans="1:1024" s="2" customFormat="1" ht="38.25" x14ac:dyDescent="0.25">
      <c r="A7256" s="10" t="s">
        <v>1462</v>
      </c>
      <c r="B7256" s="81">
        <v>11958</v>
      </c>
      <c r="C7256" s="10">
        <f>VLOOKUP(B7256,[1]Planilha8!$X$4:$Y$6629,2,0)</f>
        <v>2258152</v>
      </c>
      <c r="D7256" s="27" t="s">
        <v>1850</v>
      </c>
      <c r="E7256" s="12" t="str">
        <f>VLOOKUP(B7256,[1]Planilha8!$X$4:$Z$6629,3,0)</f>
        <v>CONDUTORES</v>
      </c>
      <c r="F7256" s="12" t="str">
        <f>VLOOKUP(B7256,[1]Planilha8!$X$4:$AD$6629,7,0)</f>
        <v>BOM</v>
      </c>
      <c r="G7256" s="82">
        <v>43907</v>
      </c>
      <c r="H7256" s="83">
        <v>2490</v>
      </c>
      <c r="I7256" s="15" t="s">
        <v>22</v>
      </c>
      <c r="J7256" s="84" t="s">
        <v>991</v>
      </c>
      <c r="K7256" s="85">
        <v>6326</v>
      </c>
      <c r="L7256" s="86">
        <v>2019002772</v>
      </c>
      <c r="M7256" s="59">
        <v>43907</v>
      </c>
      <c r="N7256" s="60">
        <v>0</v>
      </c>
      <c r="O7256" s="87">
        <v>0</v>
      </c>
      <c r="P7256" s="88">
        <v>0</v>
      </c>
      <c r="Q7256" s="63">
        <v>0</v>
      </c>
      <c r="R7256" s="64">
        <v>0</v>
      </c>
      <c r="S7256" s="25">
        <v>2490</v>
      </c>
      <c r="AMG7256"/>
      <c r="AMH7256"/>
      <c r="AMI7256"/>
      <c r="AMJ7256"/>
    </row>
    <row r="7257" spans="1:1024" s="2" customFormat="1" ht="38.25" x14ac:dyDescent="0.25">
      <c r="A7257" s="10" t="s">
        <v>1462</v>
      </c>
      <c r="B7257" s="81">
        <v>11959</v>
      </c>
      <c r="C7257" s="10">
        <f>VLOOKUP(B7257,[1]Planilha8!$X$4:$Y$6629,2,0)</f>
        <v>2258153</v>
      </c>
      <c r="D7257" s="27" t="s">
        <v>1851</v>
      </c>
      <c r="E7257" s="12" t="str">
        <f>VLOOKUP(B7257,[1]Planilha8!$X$4:$Z$6629,3,0)</f>
        <v>CENTRO CIRÚRGICO</v>
      </c>
      <c r="F7257" s="12" t="str">
        <f>VLOOKUP(B7257,[1]Planilha8!$X$4:$AD$6629,7,0)</f>
        <v>BOM</v>
      </c>
      <c r="G7257" s="82">
        <v>43907</v>
      </c>
      <c r="H7257" s="83">
        <v>3600</v>
      </c>
      <c r="I7257" s="15" t="s">
        <v>22</v>
      </c>
      <c r="J7257" s="84" t="s">
        <v>991</v>
      </c>
      <c r="K7257" s="85">
        <v>6326</v>
      </c>
      <c r="L7257" s="86">
        <v>2019002772</v>
      </c>
      <c r="M7257" s="59">
        <v>43907</v>
      </c>
      <c r="N7257" s="60">
        <v>0</v>
      </c>
      <c r="O7257" s="87">
        <v>0</v>
      </c>
      <c r="P7257" s="88">
        <v>0</v>
      </c>
      <c r="Q7257" s="63">
        <v>0</v>
      </c>
      <c r="R7257" s="64">
        <v>0</v>
      </c>
      <c r="S7257" s="25">
        <v>3600</v>
      </c>
      <c r="AMG7257"/>
      <c r="AMH7257"/>
      <c r="AMI7257"/>
      <c r="AMJ7257"/>
    </row>
    <row r="7258" spans="1:1024" s="2" customFormat="1" ht="38.25" x14ac:dyDescent="0.25">
      <c r="A7258" s="10" t="s">
        <v>1462</v>
      </c>
      <c r="B7258" s="81">
        <v>11960</v>
      </c>
      <c r="C7258" s="10">
        <f>VLOOKUP(B7258,[1]Planilha8!$X$4:$Y$6629,2,0)</f>
        <v>2258154</v>
      </c>
      <c r="D7258" s="27" t="s">
        <v>1851</v>
      </c>
      <c r="E7258" s="12" t="str">
        <f>VLOOKUP(B7258,[1]Planilha8!$X$4:$Z$6629,3,0)</f>
        <v>CENTRO CIRÚRGICO</v>
      </c>
      <c r="F7258" s="12" t="str">
        <f>VLOOKUP(B7258,[1]Planilha8!$X$4:$AD$6629,7,0)</f>
        <v>BOM</v>
      </c>
      <c r="G7258" s="82">
        <v>43907</v>
      </c>
      <c r="H7258" s="83">
        <v>3600</v>
      </c>
      <c r="I7258" s="15" t="s">
        <v>22</v>
      </c>
      <c r="J7258" s="84" t="s">
        <v>991</v>
      </c>
      <c r="K7258" s="85">
        <v>6326</v>
      </c>
      <c r="L7258" s="86">
        <v>2019002772</v>
      </c>
      <c r="M7258" s="59">
        <v>43907</v>
      </c>
      <c r="N7258" s="60">
        <v>0</v>
      </c>
      <c r="O7258" s="87">
        <v>0</v>
      </c>
      <c r="P7258" s="88">
        <v>0</v>
      </c>
      <c r="Q7258" s="63">
        <v>0</v>
      </c>
      <c r="R7258" s="64">
        <v>0</v>
      </c>
      <c r="S7258" s="25">
        <v>3600</v>
      </c>
      <c r="AMG7258"/>
      <c r="AMH7258"/>
      <c r="AMI7258"/>
      <c r="AMJ7258"/>
    </row>
    <row r="7259" spans="1:1024" s="2" customFormat="1" ht="38.25" x14ac:dyDescent="0.25">
      <c r="A7259" s="10" t="s">
        <v>1462</v>
      </c>
      <c r="B7259" s="81">
        <v>11961</v>
      </c>
      <c r="C7259" s="10">
        <f>VLOOKUP(B7259,[1]Planilha8!$X$4:$Y$6629,2,0)</f>
        <v>2258155</v>
      </c>
      <c r="D7259" s="27" t="s">
        <v>1851</v>
      </c>
      <c r="E7259" s="12" t="str">
        <f>VLOOKUP(B7259,[1]Planilha8!$X$4:$Z$6629,3,0)</f>
        <v>CENTRO CIRÚRGICO</v>
      </c>
      <c r="F7259" s="12" t="str">
        <f>VLOOKUP(B7259,[1]Planilha8!$X$4:$AD$6629,7,0)</f>
        <v>BOM</v>
      </c>
      <c r="G7259" s="82">
        <v>43907</v>
      </c>
      <c r="H7259" s="83">
        <v>3600</v>
      </c>
      <c r="I7259" s="15" t="s">
        <v>22</v>
      </c>
      <c r="J7259" s="84" t="s">
        <v>991</v>
      </c>
      <c r="K7259" s="85">
        <v>6326</v>
      </c>
      <c r="L7259" s="86">
        <v>2019002772</v>
      </c>
      <c r="M7259" s="59">
        <v>43907</v>
      </c>
      <c r="N7259" s="60">
        <v>0</v>
      </c>
      <c r="O7259" s="87">
        <v>0</v>
      </c>
      <c r="P7259" s="88">
        <v>0</v>
      </c>
      <c r="Q7259" s="63">
        <v>0</v>
      </c>
      <c r="R7259" s="64">
        <v>0</v>
      </c>
      <c r="S7259" s="25">
        <v>3600</v>
      </c>
      <c r="AMG7259"/>
      <c r="AMH7259"/>
      <c r="AMI7259"/>
      <c r="AMJ7259"/>
    </row>
    <row r="7260" spans="1:1024" s="2" customFormat="1" ht="38.25" x14ac:dyDescent="0.25">
      <c r="A7260" s="10" t="s">
        <v>1462</v>
      </c>
      <c r="B7260" s="81">
        <v>11962</v>
      </c>
      <c r="C7260" s="10">
        <f>VLOOKUP(B7260,[1]Planilha8!$X$4:$Y$6629,2,0)</f>
        <v>2258156</v>
      </c>
      <c r="D7260" s="27" t="s">
        <v>1851</v>
      </c>
      <c r="E7260" s="12" t="str">
        <f>VLOOKUP(B7260,[1]Planilha8!$X$4:$Z$6629,3,0)</f>
        <v>CENTRO CIRÚRGICO</v>
      </c>
      <c r="F7260" s="12" t="str">
        <f>VLOOKUP(B7260,[1]Planilha8!$X$4:$AD$6629,7,0)</f>
        <v>BOM</v>
      </c>
      <c r="G7260" s="82">
        <v>43907</v>
      </c>
      <c r="H7260" s="83">
        <v>3600</v>
      </c>
      <c r="I7260" s="15" t="s">
        <v>22</v>
      </c>
      <c r="J7260" s="84" t="s">
        <v>991</v>
      </c>
      <c r="K7260" s="85">
        <v>6326</v>
      </c>
      <c r="L7260" s="86">
        <v>2019002772</v>
      </c>
      <c r="M7260" s="59">
        <v>43907</v>
      </c>
      <c r="N7260" s="60">
        <v>0</v>
      </c>
      <c r="O7260" s="87">
        <v>0</v>
      </c>
      <c r="P7260" s="88">
        <v>0</v>
      </c>
      <c r="Q7260" s="63">
        <v>0</v>
      </c>
      <c r="R7260" s="64">
        <v>0</v>
      </c>
      <c r="S7260" s="25">
        <v>3600</v>
      </c>
      <c r="AMG7260"/>
      <c r="AMH7260"/>
      <c r="AMI7260"/>
      <c r="AMJ7260"/>
    </row>
    <row r="7261" spans="1:1024" s="2" customFormat="1" ht="38.25" x14ac:dyDescent="0.25">
      <c r="A7261" s="10" t="s">
        <v>1462</v>
      </c>
      <c r="B7261" s="81">
        <v>11963</v>
      </c>
      <c r="C7261" s="10">
        <f>VLOOKUP(B7261,[1]Planilha8!$X$4:$Y$6629,2,0)</f>
        <v>2258157</v>
      </c>
      <c r="D7261" s="27" t="s">
        <v>1851</v>
      </c>
      <c r="E7261" s="12" t="str">
        <f>VLOOKUP(B7261,[1]Planilha8!$X$4:$Z$6629,3,0)</f>
        <v>CENTRO CIRÚRGICO</v>
      </c>
      <c r="F7261" s="12" t="str">
        <f>VLOOKUP(B7261,[1]Planilha8!$X$4:$AD$6629,7,0)</f>
        <v>BOM</v>
      </c>
      <c r="G7261" s="82">
        <v>43907</v>
      </c>
      <c r="H7261" s="83">
        <v>3600</v>
      </c>
      <c r="I7261" s="15" t="s">
        <v>22</v>
      </c>
      <c r="J7261" s="84" t="s">
        <v>991</v>
      </c>
      <c r="K7261" s="85">
        <v>6326</v>
      </c>
      <c r="L7261" s="86">
        <v>2019002772</v>
      </c>
      <c r="M7261" s="59">
        <v>43907</v>
      </c>
      <c r="N7261" s="60">
        <v>0</v>
      </c>
      <c r="O7261" s="87">
        <v>0</v>
      </c>
      <c r="P7261" s="88">
        <v>0</v>
      </c>
      <c r="Q7261" s="63">
        <v>0</v>
      </c>
      <c r="R7261" s="64">
        <v>0</v>
      </c>
      <c r="S7261" s="25">
        <v>3600</v>
      </c>
      <c r="AMG7261"/>
      <c r="AMH7261"/>
      <c r="AMI7261"/>
      <c r="AMJ7261"/>
    </row>
    <row r="7262" spans="1:1024" s="2" customFormat="1" ht="38.25" x14ac:dyDescent="0.25">
      <c r="A7262" s="10" t="s">
        <v>1462</v>
      </c>
      <c r="B7262" s="81">
        <v>11964</v>
      </c>
      <c r="C7262" s="10">
        <f>VLOOKUP(B7262,[1]Planilha8!$X$4:$Y$6629,2,0)</f>
        <v>2258158</v>
      </c>
      <c r="D7262" s="27" t="s">
        <v>1851</v>
      </c>
      <c r="E7262" s="12" t="str">
        <f>VLOOKUP(B7262,[1]Planilha8!$X$4:$Z$6629,3,0)</f>
        <v>CENTRO CIRÚRGICO</v>
      </c>
      <c r="F7262" s="12" t="str">
        <f>VLOOKUP(B7262,[1]Planilha8!$X$4:$AD$6629,7,0)</f>
        <v>BOM</v>
      </c>
      <c r="G7262" s="82">
        <v>43907</v>
      </c>
      <c r="H7262" s="83">
        <v>3600</v>
      </c>
      <c r="I7262" s="15" t="s">
        <v>22</v>
      </c>
      <c r="J7262" s="84" t="s">
        <v>991</v>
      </c>
      <c r="K7262" s="85">
        <v>6326</v>
      </c>
      <c r="L7262" s="86">
        <v>2019002772</v>
      </c>
      <c r="M7262" s="59">
        <v>43907</v>
      </c>
      <c r="N7262" s="60">
        <v>0</v>
      </c>
      <c r="O7262" s="87">
        <v>0</v>
      </c>
      <c r="P7262" s="88">
        <v>0</v>
      </c>
      <c r="Q7262" s="63">
        <v>0</v>
      </c>
      <c r="R7262" s="64">
        <v>0</v>
      </c>
      <c r="S7262" s="25">
        <v>3600</v>
      </c>
      <c r="AMG7262"/>
      <c r="AMH7262"/>
      <c r="AMI7262"/>
      <c r="AMJ7262"/>
    </row>
    <row r="7263" spans="1:1024" s="2" customFormat="1" ht="38.25" x14ac:dyDescent="0.25">
      <c r="A7263" s="10" t="s">
        <v>1462</v>
      </c>
      <c r="B7263" s="81">
        <v>11965</v>
      </c>
      <c r="C7263" s="10">
        <f>VLOOKUP(B7263,[1]Planilha8!$X$4:$Y$6629,2,0)</f>
        <v>2258159</v>
      </c>
      <c r="D7263" s="27" t="s">
        <v>1851</v>
      </c>
      <c r="E7263" s="12" t="str">
        <f>VLOOKUP(B7263,[1]Planilha8!$X$4:$Z$6629,3,0)</f>
        <v>CENTRO CIRÚRGICO</v>
      </c>
      <c r="F7263" s="12" t="str">
        <f>VLOOKUP(B7263,[1]Planilha8!$X$4:$AD$6629,7,0)</f>
        <v>BOM</v>
      </c>
      <c r="G7263" s="82">
        <v>43907</v>
      </c>
      <c r="H7263" s="83">
        <v>3600</v>
      </c>
      <c r="I7263" s="15" t="s">
        <v>22</v>
      </c>
      <c r="J7263" s="84" t="s">
        <v>991</v>
      </c>
      <c r="K7263" s="85">
        <v>6326</v>
      </c>
      <c r="L7263" s="86">
        <v>2019002772</v>
      </c>
      <c r="M7263" s="59">
        <v>43907</v>
      </c>
      <c r="N7263" s="60">
        <v>0</v>
      </c>
      <c r="O7263" s="87">
        <v>0</v>
      </c>
      <c r="P7263" s="88">
        <v>0</v>
      </c>
      <c r="Q7263" s="63">
        <v>0</v>
      </c>
      <c r="R7263" s="64">
        <v>0</v>
      </c>
      <c r="S7263" s="25">
        <v>3600</v>
      </c>
      <c r="AMG7263"/>
      <c r="AMH7263"/>
      <c r="AMI7263"/>
      <c r="AMJ7263"/>
    </row>
    <row r="7264" spans="1:1024" s="2" customFormat="1" ht="38.25" x14ac:dyDescent="0.25">
      <c r="A7264" s="10" t="s">
        <v>1462</v>
      </c>
      <c r="B7264" s="81">
        <v>11993</v>
      </c>
      <c r="C7264" s="10">
        <f>VLOOKUP(B7264,[1]Planilha8!$X$4:$Y$6629,2,0)</f>
        <v>2277888</v>
      </c>
      <c r="D7264" s="27" t="s">
        <v>1852</v>
      </c>
      <c r="E7264" s="12" t="str">
        <f>VLOOKUP(B7264,[1]Planilha8!$X$4:$Z$6629,3,0)</f>
        <v>GEP</v>
      </c>
      <c r="F7264" s="12" t="str">
        <f>VLOOKUP(B7264,[1]Planilha8!$X$4:$AD$6629,7,0)</f>
        <v>BOM</v>
      </c>
      <c r="G7264" s="82">
        <v>43997</v>
      </c>
      <c r="H7264" s="83">
        <v>1200</v>
      </c>
      <c r="I7264" s="15" t="s">
        <v>22</v>
      </c>
      <c r="J7264" s="84" t="s">
        <v>1853</v>
      </c>
      <c r="K7264" s="85">
        <v>5</v>
      </c>
      <c r="L7264" s="86">
        <v>2020002482</v>
      </c>
      <c r="M7264" s="59">
        <v>43997</v>
      </c>
      <c r="N7264" s="60">
        <v>0</v>
      </c>
      <c r="O7264" s="87">
        <v>0</v>
      </c>
      <c r="P7264" s="88">
        <v>0</v>
      </c>
      <c r="Q7264" s="63">
        <v>0</v>
      </c>
      <c r="R7264" s="64">
        <v>0</v>
      </c>
      <c r="S7264" s="25">
        <v>1200</v>
      </c>
      <c r="AMG7264"/>
      <c r="AMH7264"/>
      <c r="AMI7264"/>
      <c r="AMJ7264"/>
    </row>
    <row r="7265" spans="1:1024" s="2" customFormat="1" ht="38.25" x14ac:dyDescent="0.25">
      <c r="A7265" s="10" t="s">
        <v>1462</v>
      </c>
      <c r="B7265" s="81">
        <v>11994</v>
      </c>
      <c r="C7265" s="10">
        <f>VLOOKUP(B7265,[1]Planilha8!$X$4:$Y$6629,2,0)</f>
        <v>2277889</v>
      </c>
      <c r="D7265" s="27" t="s">
        <v>1854</v>
      </c>
      <c r="E7265" s="12" t="str">
        <f>VLOOKUP(B7265,[1]Planilha8!$X$4:$Z$6629,3,0)</f>
        <v>GEP</v>
      </c>
      <c r="F7265" s="12" t="str">
        <f>VLOOKUP(B7265,[1]Planilha8!$X$4:$AD$6629,7,0)</f>
        <v>BOM</v>
      </c>
      <c r="G7265" s="82">
        <v>43997</v>
      </c>
      <c r="H7265" s="83">
        <v>2600</v>
      </c>
      <c r="I7265" s="15" t="s">
        <v>22</v>
      </c>
      <c r="J7265" s="84" t="s">
        <v>1853</v>
      </c>
      <c r="K7265" s="85">
        <v>5</v>
      </c>
      <c r="L7265" s="86">
        <v>2020002482</v>
      </c>
      <c r="M7265" s="59">
        <v>43997</v>
      </c>
      <c r="N7265" s="60">
        <v>0</v>
      </c>
      <c r="O7265" s="87">
        <v>0</v>
      </c>
      <c r="P7265" s="88">
        <v>0</v>
      </c>
      <c r="Q7265" s="63">
        <v>0</v>
      </c>
      <c r="R7265" s="64">
        <v>0</v>
      </c>
      <c r="S7265" s="25">
        <v>2600</v>
      </c>
      <c r="AMG7265"/>
      <c r="AMH7265"/>
      <c r="AMI7265"/>
      <c r="AMJ7265"/>
    </row>
    <row r="7266" spans="1:1024" s="2" customFormat="1" ht="38.25" x14ac:dyDescent="0.25">
      <c r="A7266" s="10" t="s">
        <v>1462</v>
      </c>
      <c r="B7266" s="81">
        <v>11995</v>
      </c>
      <c r="C7266" s="10">
        <f>VLOOKUP(B7266,[1]Planilha8!$X$4:$Y$6629,2,0)</f>
        <v>2277890</v>
      </c>
      <c r="D7266" s="27" t="s">
        <v>1855</v>
      </c>
      <c r="E7266" s="12" t="str">
        <f>VLOOKUP(B7266,[1]Planilha8!$X$4:$Z$6629,3,0)</f>
        <v>GEP</v>
      </c>
      <c r="F7266" s="12" t="str">
        <f>VLOOKUP(B7266,[1]Planilha8!$X$4:$AD$6629,7,0)</f>
        <v>BOM</v>
      </c>
      <c r="G7266" s="82">
        <v>43997</v>
      </c>
      <c r="H7266" s="83">
        <v>2800</v>
      </c>
      <c r="I7266" s="15" t="s">
        <v>22</v>
      </c>
      <c r="J7266" s="84" t="s">
        <v>1853</v>
      </c>
      <c r="K7266" s="85">
        <v>5</v>
      </c>
      <c r="L7266" s="86">
        <v>2020002482</v>
      </c>
      <c r="M7266" s="59">
        <v>43997</v>
      </c>
      <c r="N7266" s="60">
        <v>0</v>
      </c>
      <c r="O7266" s="87">
        <v>0</v>
      </c>
      <c r="P7266" s="88">
        <v>0</v>
      </c>
      <c r="Q7266" s="63">
        <v>0</v>
      </c>
      <c r="R7266" s="64">
        <v>0</v>
      </c>
      <c r="S7266" s="25">
        <v>2800</v>
      </c>
      <c r="AMG7266"/>
      <c r="AMH7266"/>
      <c r="AMI7266"/>
      <c r="AMJ7266"/>
    </row>
    <row r="7267" spans="1:1024" s="2" customFormat="1" ht="38.25" x14ac:dyDescent="0.25">
      <c r="A7267" s="10" t="s">
        <v>1462</v>
      </c>
      <c r="B7267" s="81">
        <v>12209</v>
      </c>
      <c r="C7267" s="10">
        <f>VLOOKUP(B7267,[1]Planilha8!$X$4:$Y$6629,2,0)</f>
        <v>2321643</v>
      </c>
      <c r="D7267" s="27" t="s">
        <v>1856</v>
      </c>
      <c r="E7267" s="12" t="str">
        <f>VLOOKUP(B7267,[1]Planilha8!$X$4:$Z$6629,3,0)</f>
        <v>ALMOXARIFADO</v>
      </c>
      <c r="F7267" s="12" t="str">
        <f>VLOOKUP(B7267,[1]Planilha8!$X$4:$AD$6629,7,0)</f>
        <v>BOM</v>
      </c>
      <c r="G7267" s="82">
        <v>44071</v>
      </c>
      <c r="H7267" s="83">
        <v>385</v>
      </c>
      <c r="I7267" s="15" t="s">
        <v>22</v>
      </c>
      <c r="J7267" s="84" t="s">
        <v>1857</v>
      </c>
      <c r="K7267" s="85">
        <v>7176</v>
      </c>
      <c r="L7267" s="86">
        <v>2020002746</v>
      </c>
      <c r="M7267" s="59">
        <v>44071</v>
      </c>
      <c r="N7267" s="60">
        <v>0</v>
      </c>
      <c r="O7267" s="87">
        <v>0</v>
      </c>
      <c r="P7267" s="88">
        <v>0</v>
      </c>
      <c r="Q7267" s="63">
        <v>0</v>
      </c>
      <c r="R7267" s="64">
        <v>0</v>
      </c>
      <c r="S7267" s="25">
        <v>385</v>
      </c>
      <c r="AMG7267"/>
      <c r="AMH7267"/>
      <c r="AMI7267"/>
      <c r="AMJ7267"/>
    </row>
    <row r="7268" spans="1:1024" s="2" customFormat="1" ht="38.25" x14ac:dyDescent="0.25">
      <c r="A7268" s="10" t="s">
        <v>1462</v>
      </c>
      <c r="B7268" s="81">
        <v>12201</v>
      </c>
      <c r="C7268" s="10">
        <f>VLOOKUP(B7268,[1]Planilha8!$X$4:$Y$6629,2,0)</f>
        <v>2358716</v>
      </c>
      <c r="D7268" s="27" t="s">
        <v>1858</v>
      </c>
      <c r="E7268" s="12" t="str">
        <f>VLOOKUP(B7268,[1]Planilha8!$X$4:$Z$6629,3,0)</f>
        <v>GALPÃO ALMOXARIFADO</v>
      </c>
      <c r="F7268" s="12" t="str">
        <f>VLOOKUP(B7268,[1]Planilha8!$X$4:$AD$6629,7,0)</f>
        <v>SUCATA</v>
      </c>
      <c r="G7268" s="82">
        <v>44103</v>
      </c>
      <c r="H7268" s="83">
        <v>400</v>
      </c>
      <c r="I7268" s="15" t="s">
        <v>22</v>
      </c>
      <c r="J7268" s="84" t="s">
        <v>1859</v>
      </c>
      <c r="K7268" s="85">
        <v>44869</v>
      </c>
      <c r="L7268" s="86">
        <v>2020002945</v>
      </c>
      <c r="M7268" s="59">
        <v>44103</v>
      </c>
      <c r="N7268" s="60">
        <v>0</v>
      </c>
      <c r="O7268" s="87">
        <v>0</v>
      </c>
      <c r="P7268" s="88">
        <v>0</v>
      </c>
      <c r="Q7268" s="63">
        <v>0</v>
      </c>
      <c r="R7268" s="64">
        <v>0</v>
      </c>
      <c r="S7268" s="25">
        <v>400</v>
      </c>
      <c r="AMG7268"/>
      <c r="AMH7268"/>
      <c r="AMI7268"/>
      <c r="AMJ7268"/>
    </row>
    <row r="7269" spans="1:1024" s="2" customFormat="1" ht="38.25" x14ac:dyDescent="0.25">
      <c r="A7269" s="10" t="s">
        <v>1462</v>
      </c>
      <c r="B7269" s="81">
        <v>12202</v>
      </c>
      <c r="C7269" s="10">
        <f>VLOOKUP(B7269,[1]Planilha8!$X$4:$Y$6629,2,0)</f>
        <v>2358717</v>
      </c>
      <c r="D7269" s="27" t="s">
        <v>1858</v>
      </c>
      <c r="E7269" s="12" t="str">
        <f>VLOOKUP(B7269,[1]Planilha8!$X$4:$Z$6629,3,0)</f>
        <v>GALPÃO ALMOXARIFADO</v>
      </c>
      <c r="F7269" s="12" t="str">
        <f>VLOOKUP(B7269,[1]Planilha8!$X$4:$AD$6629,7,0)</f>
        <v>SUCATA</v>
      </c>
      <c r="G7269" s="82">
        <v>44103</v>
      </c>
      <c r="H7269" s="83">
        <v>400</v>
      </c>
      <c r="I7269" s="15" t="s">
        <v>22</v>
      </c>
      <c r="J7269" s="84" t="s">
        <v>1859</v>
      </c>
      <c r="K7269" s="85">
        <v>44869</v>
      </c>
      <c r="L7269" s="86">
        <v>2020002945</v>
      </c>
      <c r="M7269" s="59">
        <v>44103</v>
      </c>
      <c r="N7269" s="60">
        <v>0</v>
      </c>
      <c r="O7269" s="87">
        <v>0</v>
      </c>
      <c r="P7269" s="88">
        <v>0</v>
      </c>
      <c r="Q7269" s="63">
        <v>0</v>
      </c>
      <c r="R7269" s="64">
        <v>0</v>
      </c>
      <c r="S7269" s="25">
        <v>400</v>
      </c>
      <c r="AMG7269"/>
      <c r="AMH7269"/>
      <c r="AMI7269"/>
      <c r="AMJ7269"/>
    </row>
    <row r="7270" spans="1:1024" s="2" customFormat="1" ht="25.5" x14ac:dyDescent="0.25">
      <c r="A7270" s="10" t="s">
        <v>1462</v>
      </c>
      <c r="B7270" s="81">
        <v>12203</v>
      </c>
      <c r="C7270" s="10">
        <f>VLOOKUP(B7270,[1]Planilha8!$X$4:$Y$6629,2,0)</f>
        <v>2358718</v>
      </c>
      <c r="D7270" s="27" t="s">
        <v>1858</v>
      </c>
      <c r="E7270" s="12" t="str">
        <f>VLOOKUP(B7270,[1]Planilha8!$X$4:$Z$6629,3,0)</f>
        <v>PORTARIA 'A'</v>
      </c>
      <c r="F7270" s="12" t="str">
        <f>VLOOKUP(B7270,[1]Planilha8!$X$4:$AD$6629,7,0)</f>
        <v>BOM</v>
      </c>
      <c r="G7270" s="82">
        <v>44103</v>
      </c>
      <c r="H7270" s="83">
        <v>400</v>
      </c>
      <c r="I7270" s="15" t="s">
        <v>22</v>
      </c>
      <c r="J7270" s="84" t="s">
        <v>1859</v>
      </c>
      <c r="K7270" s="85">
        <v>44869</v>
      </c>
      <c r="L7270" s="86">
        <v>2020002945</v>
      </c>
      <c r="M7270" s="59">
        <v>44103</v>
      </c>
      <c r="N7270" s="60">
        <v>0</v>
      </c>
      <c r="O7270" s="87">
        <v>0</v>
      </c>
      <c r="P7270" s="88">
        <v>0</v>
      </c>
      <c r="Q7270" s="63">
        <v>0</v>
      </c>
      <c r="R7270" s="64">
        <v>0</v>
      </c>
      <c r="S7270" s="25">
        <v>400</v>
      </c>
      <c r="AMG7270"/>
      <c r="AMH7270"/>
      <c r="AMI7270"/>
      <c r="AMJ7270"/>
    </row>
    <row r="7271" spans="1:1024" s="2" customFormat="1" ht="38.25" x14ac:dyDescent="0.25">
      <c r="A7271" s="10" t="s">
        <v>1462</v>
      </c>
      <c r="B7271" s="81">
        <v>12257</v>
      </c>
      <c r="C7271" s="10">
        <f>VLOOKUP(B7271,[1]Planilha8!$X$4:$Y$6629,2,0)</f>
        <v>2320110</v>
      </c>
      <c r="D7271" s="27" t="s">
        <v>1860</v>
      </c>
      <c r="E7271" s="12" t="str">
        <f>VLOOKUP(B7271,[1]Planilha8!$X$4:$Z$6629,3,0)</f>
        <v>AMBULATÓRIO – RECEPÇÃO</v>
      </c>
      <c r="F7271" s="12" t="str">
        <f>VLOOKUP(B7271,[1]Planilha8!$X$4:$AD$6629,7,0)</f>
        <v>BOM</v>
      </c>
      <c r="G7271" s="82">
        <v>44133</v>
      </c>
      <c r="H7271" s="83">
        <v>1357</v>
      </c>
      <c r="I7271" s="15" t="s">
        <v>22</v>
      </c>
      <c r="J7271" s="84" t="s">
        <v>1844</v>
      </c>
      <c r="K7271" s="85">
        <v>1663</v>
      </c>
      <c r="L7271" s="86">
        <v>2018001004</v>
      </c>
      <c r="M7271" s="59">
        <v>44133</v>
      </c>
      <c r="N7271" s="60">
        <v>0</v>
      </c>
      <c r="O7271" s="87">
        <v>0</v>
      </c>
      <c r="P7271" s="88">
        <v>0</v>
      </c>
      <c r="Q7271" s="63">
        <v>0</v>
      </c>
      <c r="R7271" s="64">
        <v>0</v>
      </c>
      <c r="S7271" s="25">
        <v>1357</v>
      </c>
      <c r="AMG7271"/>
      <c r="AMH7271"/>
      <c r="AMI7271"/>
      <c r="AMJ7271"/>
    </row>
    <row r="7272" spans="1:1024" s="2" customFormat="1" ht="38.25" x14ac:dyDescent="0.25">
      <c r="A7272" s="10" t="s">
        <v>1462</v>
      </c>
      <c r="B7272" s="81">
        <v>12258</v>
      </c>
      <c r="C7272" s="10">
        <f>VLOOKUP(B7272,[1]Planilha8!$X$4:$Y$6629,2,0)</f>
        <v>2320111</v>
      </c>
      <c r="D7272" s="27" t="s">
        <v>1860</v>
      </c>
      <c r="E7272" s="12" t="str">
        <f>VLOOKUP(B7272,[1]Planilha8!$X$4:$Z$6629,3,0)</f>
        <v>AMBULATÓRIO – RECEPÇÃO</v>
      </c>
      <c r="F7272" s="12" t="str">
        <f>VLOOKUP(B7272,[1]Planilha8!$X$4:$AD$6629,7,0)</f>
        <v>BOM</v>
      </c>
      <c r="G7272" s="82">
        <v>44133</v>
      </c>
      <c r="H7272" s="83">
        <v>1357</v>
      </c>
      <c r="I7272" s="15" t="s">
        <v>22</v>
      </c>
      <c r="J7272" s="84" t="s">
        <v>1844</v>
      </c>
      <c r="K7272" s="85">
        <v>1663</v>
      </c>
      <c r="L7272" s="86">
        <v>2018001004</v>
      </c>
      <c r="M7272" s="59">
        <v>44133</v>
      </c>
      <c r="N7272" s="60">
        <v>0</v>
      </c>
      <c r="O7272" s="87">
        <v>0</v>
      </c>
      <c r="P7272" s="88">
        <v>0</v>
      </c>
      <c r="Q7272" s="63">
        <v>0</v>
      </c>
      <c r="R7272" s="64">
        <v>0</v>
      </c>
      <c r="S7272" s="25">
        <v>1357</v>
      </c>
      <c r="AMG7272"/>
      <c r="AMH7272"/>
      <c r="AMI7272"/>
      <c r="AMJ7272"/>
    </row>
    <row r="7273" spans="1:1024" s="2" customFormat="1" ht="38.25" x14ac:dyDescent="0.25">
      <c r="A7273" s="10" t="s">
        <v>1462</v>
      </c>
      <c r="B7273" s="81">
        <v>12259</v>
      </c>
      <c r="C7273" s="10">
        <f>VLOOKUP(B7273,[1]Planilha8!$X$4:$Y$6629,2,0)</f>
        <v>2320112</v>
      </c>
      <c r="D7273" s="27" t="s">
        <v>1860</v>
      </c>
      <c r="E7273" s="12" t="str">
        <f>VLOOKUP(B7273,[1]Planilha8!$X$4:$Z$6629,3,0)</f>
        <v>AMBULATÓRIO – RECEPÇÃO</v>
      </c>
      <c r="F7273" s="12" t="str">
        <f>VLOOKUP(B7273,[1]Planilha8!$X$4:$AD$6629,7,0)</f>
        <v>BOM</v>
      </c>
      <c r="G7273" s="82">
        <v>44133</v>
      </c>
      <c r="H7273" s="83">
        <v>1357</v>
      </c>
      <c r="I7273" s="15" t="s">
        <v>22</v>
      </c>
      <c r="J7273" s="84" t="s">
        <v>1844</v>
      </c>
      <c r="K7273" s="85">
        <v>1663</v>
      </c>
      <c r="L7273" s="86">
        <v>2018001004</v>
      </c>
      <c r="M7273" s="59">
        <v>44133</v>
      </c>
      <c r="N7273" s="60">
        <v>0</v>
      </c>
      <c r="O7273" s="87">
        <v>0</v>
      </c>
      <c r="P7273" s="88">
        <v>0</v>
      </c>
      <c r="Q7273" s="63">
        <v>0</v>
      </c>
      <c r="R7273" s="64">
        <v>0</v>
      </c>
      <c r="S7273" s="25">
        <v>1357</v>
      </c>
      <c r="AMG7273"/>
      <c r="AMH7273"/>
      <c r="AMI7273"/>
      <c r="AMJ7273"/>
    </row>
    <row r="7274" spans="1:1024" s="2" customFormat="1" ht="38.25" x14ac:dyDescent="0.25">
      <c r="A7274" s="10" t="s">
        <v>1462</v>
      </c>
      <c r="B7274" s="81">
        <v>12260</v>
      </c>
      <c r="C7274" s="10">
        <f>VLOOKUP(B7274,[1]Planilha8!$X$4:$Y$6629,2,0)</f>
        <v>2320113</v>
      </c>
      <c r="D7274" s="27" t="s">
        <v>1860</v>
      </c>
      <c r="E7274" s="12" t="str">
        <f>VLOOKUP(B7274,[1]Planilha8!$X$4:$Z$6629,3,0)</f>
        <v>AMBULATÓRIO – RECEPÇÃO</v>
      </c>
      <c r="F7274" s="12" t="str">
        <f>VLOOKUP(B7274,[1]Planilha8!$X$4:$AD$6629,7,0)</f>
        <v>BOM</v>
      </c>
      <c r="G7274" s="82">
        <v>44133</v>
      </c>
      <c r="H7274" s="83">
        <v>1357</v>
      </c>
      <c r="I7274" s="15" t="s">
        <v>22</v>
      </c>
      <c r="J7274" s="84" t="s">
        <v>1844</v>
      </c>
      <c r="K7274" s="85">
        <v>1663</v>
      </c>
      <c r="L7274" s="86">
        <v>2018001004</v>
      </c>
      <c r="M7274" s="59">
        <v>44133</v>
      </c>
      <c r="N7274" s="60">
        <v>0</v>
      </c>
      <c r="O7274" s="87">
        <v>0</v>
      </c>
      <c r="P7274" s="88">
        <v>0</v>
      </c>
      <c r="Q7274" s="63">
        <v>0</v>
      </c>
      <c r="R7274" s="64">
        <v>0</v>
      </c>
      <c r="S7274" s="25">
        <v>1357</v>
      </c>
      <c r="AMG7274"/>
      <c r="AMH7274"/>
      <c r="AMI7274"/>
      <c r="AMJ7274"/>
    </row>
    <row r="7275" spans="1:1024" s="2" customFormat="1" ht="38.25" x14ac:dyDescent="0.25">
      <c r="A7275" s="10" t="s">
        <v>1462</v>
      </c>
      <c r="B7275" s="81">
        <v>12261</v>
      </c>
      <c r="C7275" s="10">
        <f>VLOOKUP(B7275,[1]Planilha8!$X$4:$Y$6629,2,0)</f>
        <v>2320114</v>
      </c>
      <c r="D7275" s="27" t="s">
        <v>1860</v>
      </c>
      <c r="E7275" s="12" t="str">
        <f>VLOOKUP(B7275,[1]Planilha8!$X$4:$Z$6629,3,0)</f>
        <v>AMBULATÓRIO – RECEPÇÃO</v>
      </c>
      <c r="F7275" s="12" t="str">
        <f>VLOOKUP(B7275,[1]Planilha8!$X$4:$AD$6629,7,0)</f>
        <v>BOM</v>
      </c>
      <c r="G7275" s="82">
        <v>44133</v>
      </c>
      <c r="H7275" s="83">
        <v>1357</v>
      </c>
      <c r="I7275" s="15" t="s">
        <v>22</v>
      </c>
      <c r="J7275" s="84" t="s">
        <v>1844</v>
      </c>
      <c r="K7275" s="85">
        <v>1663</v>
      </c>
      <c r="L7275" s="86">
        <v>2018001004</v>
      </c>
      <c r="M7275" s="59">
        <v>44133</v>
      </c>
      <c r="N7275" s="60">
        <v>0</v>
      </c>
      <c r="O7275" s="87">
        <v>0</v>
      </c>
      <c r="P7275" s="88">
        <v>0</v>
      </c>
      <c r="Q7275" s="63">
        <v>0</v>
      </c>
      <c r="R7275" s="64">
        <v>0</v>
      </c>
      <c r="S7275" s="25">
        <v>1357</v>
      </c>
      <c r="AMG7275"/>
      <c r="AMH7275"/>
      <c r="AMI7275"/>
      <c r="AMJ7275"/>
    </row>
    <row r="7276" spans="1:1024" s="2" customFormat="1" ht="38.25" x14ac:dyDescent="0.25">
      <c r="A7276" s="10" t="s">
        <v>1462</v>
      </c>
      <c r="B7276" s="81">
        <v>12262</v>
      </c>
      <c r="C7276" s="10">
        <f>VLOOKUP(B7276,[1]Planilha8!$X$4:$Y$6629,2,0)</f>
        <v>2320115</v>
      </c>
      <c r="D7276" s="27" t="s">
        <v>1860</v>
      </c>
      <c r="E7276" s="12" t="str">
        <f>VLOOKUP(B7276,[1]Planilha8!$X$4:$Z$6629,3,0)</f>
        <v>AMBULATÓRIO – RECEPÇÃO</v>
      </c>
      <c r="F7276" s="12" t="str">
        <f>VLOOKUP(B7276,[1]Planilha8!$X$4:$AD$6629,7,0)</f>
        <v>BOM</v>
      </c>
      <c r="G7276" s="82">
        <v>44133</v>
      </c>
      <c r="H7276" s="83">
        <v>1357</v>
      </c>
      <c r="I7276" s="15" t="s">
        <v>22</v>
      </c>
      <c r="J7276" s="84" t="s">
        <v>1844</v>
      </c>
      <c r="K7276" s="85">
        <v>1663</v>
      </c>
      <c r="L7276" s="86">
        <v>2018001004</v>
      </c>
      <c r="M7276" s="59">
        <v>44133</v>
      </c>
      <c r="N7276" s="60">
        <v>0</v>
      </c>
      <c r="O7276" s="87">
        <v>0</v>
      </c>
      <c r="P7276" s="88">
        <v>0</v>
      </c>
      <c r="Q7276" s="63">
        <v>0</v>
      </c>
      <c r="R7276" s="64">
        <v>0</v>
      </c>
      <c r="S7276" s="25">
        <v>1357</v>
      </c>
      <c r="AMG7276"/>
      <c r="AMH7276"/>
      <c r="AMI7276"/>
      <c r="AMJ7276"/>
    </row>
    <row r="7277" spans="1:1024" s="2" customFormat="1" ht="38.25" x14ac:dyDescent="0.25">
      <c r="A7277" s="10" t="s">
        <v>1462</v>
      </c>
      <c r="B7277" s="81">
        <v>12263</v>
      </c>
      <c r="C7277" s="10">
        <f>VLOOKUP(B7277,[1]Planilha8!$X$4:$Y$6629,2,0)</f>
        <v>2320116</v>
      </c>
      <c r="D7277" s="27" t="s">
        <v>1860</v>
      </c>
      <c r="E7277" s="12" t="str">
        <f>VLOOKUP(B7277,[1]Planilha8!$X$4:$Z$6629,3,0)</f>
        <v>AMBULATÓRIO – RECEPÇÃO</v>
      </c>
      <c r="F7277" s="12" t="str">
        <f>VLOOKUP(B7277,[1]Planilha8!$X$4:$AD$6629,7,0)</f>
        <v>BOM</v>
      </c>
      <c r="G7277" s="82">
        <v>44133</v>
      </c>
      <c r="H7277" s="83">
        <v>1357</v>
      </c>
      <c r="I7277" s="15" t="s">
        <v>22</v>
      </c>
      <c r="J7277" s="84" t="s">
        <v>1844</v>
      </c>
      <c r="K7277" s="85">
        <v>1663</v>
      </c>
      <c r="L7277" s="86">
        <v>2018001004</v>
      </c>
      <c r="M7277" s="59">
        <v>44133</v>
      </c>
      <c r="N7277" s="60">
        <v>0</v>
      </c>
      <c r="O7277" s="87">
        <v>0</v>
      </c>
      <c r="P7277" s="88">
        <v>0</v>
      </c>
      <c r="Q7277" s="63">
        <v>0</v>
      </c>
      <c r="R7277" s="64">
        <v>0</v>
      </c>
      <c r="S7277" s="25">
        <v>1357</v>
      </c>
      <c r="AMG7277"/>
      <c r="AMH7277"/>
      <c r="AMI7277"/>
      <c r="AMJ7277"/>
    </row>
    <row r="7278" spans="1:1024" s="2" customFormat="1" ht="38.25" x14ac:dyDescent="0.25">
      <c r="A7278" s="10" t="s">
        <v>1462</v>
      </c>
      <c r="B7278" s="81">
        <v>12264</v>
      </c>
      <c r="C7278" s="10">
        <f>VLOOKUP(B7278,[1]Planilha8!$X$4:$Y$6629,2,0)</f>
        <v>2320117</v>
      </c>
      <c r="D7278" s="27" t="s">
        <v>1860</v>
      </c>
      <c r="E7278" s="12" t="str">
        <f>VLOOKUP(B7278,[1]Planilha8!$X$4:$Z$6629,3,0)</f>
        <v>AMBULATÓRIO – RECEPÇÃO</v>
      </c>
      <c r="F7278" s="12" t="str">
        <f>VLOOKUP(B7278,[1]Planilha8!$X$4:$AD$6629,7,0)</f>
        <v>BOM</v>
      </c>
      <c r="G7278" s="82">
        <v>44133</v>
      </c>
      <c r="H7278" s="83">
        <v>1357</v>
      </c>
      <c r="I7278" s="15" t="s">
        <v>22</v>
      </c>
      <c r="J7278" s="84" t="s">
        <v>1844</v>
      </c>
      <c r="K7278" s="85">
        <v>1663</v>
      </c>
      <c r="L7278" s="86">
        <v>2018001004</v>
      </c>
      <c r="M7278" s="59">
        <v>44133</v>
      </c>
      <c r="N7278" s="60">
        <v>0</v>
      </c>
      <c r="O7278" s="87">
        <v>0</v>
      </c>
      <c r="P7278" s="88">
        <v>0</v>
      </c>
      <c r="Q7278" s="63">
        <v>0</v>
      </c>
      <c r="R7278" s="64">
        <v>0</v>
      </c>
      <c r="S7278" s="25">
        <v>1357</v>
      </c>
      <c r="AMG7278"/>
      <c r="AMH7278"/>
      <c r="AMI7278"/>
      <c r="AMJ7278"/>
    </row>
    <row r="7279" spans="1:1024" s="2" customFormat="1" ht="38.25" x14ac:dyDescent="0.25">
      <c r="A7279" s="10" t="s">
        <v>1462</v>
      </c>
      <c r="B7279" s="81">
        <v>12265</v>
      </c>
      <c r="C7279" s="10">
        <f>VLOOKUP(B7279,[1]Planilha8!$X$4:$Y$6629,2,0)</f>
        <v>2320118</v>
      </c>
      <c r="D7279" s="27" t="s">
        <v>1860</v>
      </c>
      <c r="E7279" s="12" t="str">
        <f>VLOOKUP(B7279,[1]Planilha8!$X$4:$Z$6629,3,0)</f>
        <v>AMBULATÓRIO – RECEPÇÃO</v>
      </c>
      <c r="F7279" s="12" t="str">
        <f>VLOOKUP(B7279,[1]Planilha8!$X$4:$AD$6629,7,0)</f>
        <v>BOM</v>
      </c>
      <c r="G7279" s="82">
        <v>44133</v>
      </c>
      <c r="H7279" s="83">
        <v>1357</v>
      </c>
      <c r="I7279" s="15" t="s">
        <v>22</v>
      </c>
      <c r="J7279" s="84" t="s">
        <v>1844</v>
      </c>
      <c r="K7279" s="85">
        <v>1663</v>
      </c>
      <c r="L7279" s="86">
        <v>2018001004</v>
      </c>
      <c r="M7279" s="59">
        <v>44133</v>
      </c>
      <c r="N7279" s="60">
        <v>0</v>
      </c>
      <c r="O7279" s="87">
        <v>0</v>
      </c>
      <c r="P7279" s="88">
        <v>0</v>
      </c>
      <c r="Q7279" s="63">
        <v>0</v>
      </c>
      <c r="R7279" s="64">
        <v>0</v>
      </c>
      <c r="S7279" s="25">
        <v>1357</v>
      </c>
      <c r="AMG7279"/>
      <c r="AMH7279"/>
      <c r="AMI7279"/>
      <c r="AMJ7279"/>
    </row>
    <row r="7280" spans="1:1024" s="2" customFormat="1" ht="38.25" x14ac:dyDescent="0.25">
      <c r="A7280" s="10" t="s">
        <v>1462</v>
      </c>
      <c r="B7280" s="81">
        <v>12266</v>
      </c>
      <c r="C7280" s="10">
        <f>VLOOKUP(B7280,[1]Planilha8!$X$4:$Y$6629,2,0)</f>
        <v>2320119</v>
      </c>
      <c r="D7280" s="27" t="s">
        <v>1860</v>
      </c>
      <c r="E7280" s="12" t="str">
        <f>VLOOKUP(B7280,[1]Planilha8!$X$4:$Z$6629,3,0)</f>
        <v>AMBULATÓRIO – RECEPÇÃO</v>
      </c>
      <c r="F7280" s="12" t="str">
        <f>VLOOKUP(B7280,[1]Planilha8!$X$4:$AD$6629,7,0)</f>
        <v>BOM</v>
      </c>
      <c r="G7280" s="82">
        <v>44133</v>
      </c>
      <c r="H7280" s="83">
        <v>1357</v>
      </c>
      <c r="I7280" s="15" t="s">
        <v>22</v>
      </c>
      <c r="J7280" s="84" t="s">
        <v>1844</v>
      </c>
      <c r="K7280" s="85">
        <v>1663</v>
      </c>
      <c r="L7280" s="86">
        <v>2018001004</v>
      </c>
      <c r="M7280" s="59">
        <v>44133</v>
      </c>
      <c r="N7280" s="60">
        <v>0</v>
      </c>
      <c r="O7280" s="87">
        <v>0</v>
      </c>
      <c r="P7280" s="88">
        <v>0</v>
      </c>
      <c r="Q7280" s="63">
        <v>0</v>
      </c>
      <c r="R7280" s="64">
        <v>0</v>
      </c>
      <c r="S7280" s="25">
        <v>1357</v>
      </c>
      <c r="AMG7280"/>
      <c r="AMH7280"/>
      <c r="AMI7280"/>
      <c r="AMJ7280"/>
    </row>
    <row r="7281" spans="1:1024" s="2" customFormat="1" ht="38.25" x14ac:dyDescent="0.25">
      <c r="A7281" s="10" t="s">
        <v>1462</v>
      </c>
      <c r="B7281" s="81">
        <v>12267</v>
      </c>
      <c r="C7281" s="10">
        <f>VLOOKUP(B7281,[1]Planilha8!$X$4:$Y$6629,2,0)</f>
        <v>2320120</v>
      </c>
      <c r="D7281" s="27" t="s">
        <v>1860</v>
      </c>
      <c r="E7281" s="12" t="str">
        <f>VLOOKUP(B7281,[1]Planilha8!$X$4:$Z$6629,3,0)</f>
        <v>AMBULATÓRIO – RECEPÇÃO</v>
      </c>
      <c r="F7281" s="12" t="str">
        <f>VLOOKUP(B7281,[1]Planilha8!$X$4:$AD$6629,7,0)</f>
        <v>BOM</v>
      </c>
      <c r="G7281" s="82">
        <v>44133</v>
      </c>
      <c r="H7281" s="83">
        <v>1357</v>
      </c>
      <c r="I7281" s="15" t="s">
        <v>22</v>
      </c>
      <c r="J7281" s="84" t="s">
        <v>1844</v>
      </c>
      <c r="K7281" s="85">
        <v>1663</v>
      </c>
      <c r="L7281" s="86">
        <v>2018001004</v>
      </c>
      <c r="M7281" s="59">
        <v>44133</v>
      </c>
      <c r="N7281" s="60">
        <v>0</v>
      </c>
      <c r="O7281" s="87">
        <v>0</v>
      </c>
      <c r="P7281" s="88">
        <v>0</v>
      </c>
      <c r="Q7281" s="63">
        <v>0</v>
      </c>
      <c r="R7281" s="64">
        <v>0</v>
      </c>
      <c r="S7281" s="25">
        <v>1357</v>
      </c>
      <c r="AMG7281"/>
      <c r="AMH7281"/>
      <c r="AMI7281"/>
      <c r="AMJ7281"/>
    </row>
    <row r="7282" spans="1:1024" s="2" customFormat="1" ht="38.25" x14ac:dyDescent="0.25">
      <c r="A7282" s="10" t="s">
        <v>1462</v>
      </c>
      <c r="B7282" s="81">
        <v>12268</v>
      </c>
      <c r="C7282" s="10">
        <f>VLOOKUP(B7282,[1]Planilha8!$X$4:$Y$6629,2,0)</f>
        <v>2320121</v>
      </c>
      <c r="D7282" s="27" t="s">
        <v>1860</v>
      </c>
      <c r="E7282" s="12" t="str">
        <f>VLOOKUP(B7282,[1]Planilha8!$X$4:$Z$6629,3,0)</f>
        <v>AMBULATÓRIO – RECEPÇÃO</v>
      </c>
      <c r="F7282" s="12" t="str">
        <f>VLOOKUP(B7282,[1]Planilha8!$X$4:$AD$6629,7,0)</f>
        <v>BOM</v>
      </c>
      <c r="G7282" s="82">
        <v>44133</v>
      </c>
      <c r="H7282" s="83">
        <v>1357</v>
      </c>
      <c r="I7282" s="15" t="s">
        <v>22</v>
      </c>
      <c r="J7282" s="84" t="s">
        <v>1844</v>
      </c>
      <c r="K7282" s="85">
        <v>1663</v>
      </c>
      <c r="L7282" s="86">
        <v>2018001004</v>
      </c>
      <c r="M7282" s="59">
        <v>44133</v>
      </c>
      <c r="N7282" s="60">
        <v>0</v>
      </c>
      <c r="O7282" s="87">
        <v>0</v>
      </c>
      <c r="P7282" s="88">
        <v>0</v>
      </c>
      <c r="Q7282" s="63">
        <v>0</v>
      </c>
      <c r="R7282" s="64">
        <v>0</v>
      </c>
      <c r="S7282" s="25">
        <v>1357</v>
      </c>
      <c r="AMG7282"/>
      <c r="AMH7282"/>
      <c r="AMI7282"/>
      <c r="AMJ7282"/>
    </row>
    <row r="7283" spans="1:1024" s="2" customFormat="1" ht="38.25" x14ac:dyDescent="0.25">
      <c r="A7283" s="10" t="s">
        <v>1462</v>
      </c>
      <c r="B7283" s="81">
        <v>12269</v>
      </c>
      <c r="C7283" s="10">
        <f>VLOOKUP(B7283,[1]Planilha8!$X$4:$Y$6629,2,0)</f>
        <v>2320122</v>
      </c>
      <c r="D7283" s="27" t="s">
        <v>1860</v>
      </c>
      <c r="E7283" s="12" t="str">
        <f>VLOOKUP(B7283,[1]Planilha8!$X$4:$Z$6629,3,0)</f>
        <v>AMBULATÓRIO – RECEPÇÃO</v>
      </c>
      <c r="F7283" s="12" t="str">
        <f>VLOOKUP(B7283,[1]Planilha8!$X$4:$AD$6629,7,0)</f>
        <v>BOM</v>
      </c>
      <c r="G7283" s="82">
        <v>44133</v>
      </c>
      <c r="H7283" s="83">
        <v>1357</v>
      </c>
      <c r="I7283" s="15" t="s">
        <v>22</v>
      </c>
      <c r="J7283" s="84" t="s">
        <v>1844</v>
      </c>
      <c r="K7283" s="85">
        <v>1663</v>
      </c>
      <c r="L7283" s="86">
        <v>2018001004</v>
      </c>
      <c r="M7283" s="59">
        <v>44133</v>
      </c>
      <c r="N7283" s="60">
        <v>0</v>
      </c>
      <c r="O7283" s="87">
        <v>0</v>
      </c>
      <c r="P7283" s="88">
        <v>0</v>
      </c>
      <c r="Q7283" s="63">
        <v>0</v>
      </c>
      <c r="R7283" s="64">
        <v>0</v>
      </c>
      <c r="S7283" s="25">
        <v>1357</v>
      </c>
      <c r="AMG7283"/>
      <c r="AMH7283"/>
      <c r="AMI7283"/>
      <c r="AMJ7283"/>
    </row>
    <row r="7284" spans="1:1024" s="2" customFormat="1" ht="38.25" x14ac:dyDescent="0.25">
      <c r="A7284" s="10" t="s">
        <v>1462</v>
      </c>
      <c r="B7284" s="81">
        <v>12270</v>
      </c>
      <c r="C7284" s="10">
        <f>VLOOKUP(B7284,[1]Planilha8!$X$4:$Y$6629,2,0)</f>
        <v>2320123</v>
      </c>
      <c r="D7284" s="27" t="s">
        <v>1860</v>
      </c>
      <c r="E7284" s="12" t="str">
        <f>VLOOKUP(B7284,[1]Planilha8!$X$4:$Z$6629,3,0)</f>
        <v>AMBULATÓRIO – RECEPÇÃO</v>
      </c>
      <c r="F7284" s="12" t="str">
        <f>VLOOKUP(B7284,[1]Planilha8!$X$4:$AD$6629,7,0)</f>
        <v>BOM</v>
      </c>
      <c r="G7284" s="82">
        <v>44133</v>
      </c>
      <c r="H7284" s="83">
        <v>1357</v>
      </c>
      <c r="I7284" s="15" t="s">
        <v>22</v>
      </c>
      <c r="J7284" s="84" t="s">
        <v>1844</v>
      </c>
      <c r="K7284" s="85">
        <v>1663</v>
      </c>
      <c r="L7284" s="86">
        <v>2018001004</v>
      </c>
      <c r="M7284" s="59">
        <v>44133</v>
      </c>
      <c r="N7284" s="60">
        <v>0</v>
      </c>
      <c r="O7284" s="87">
        <v>0</v>
      </c>
      <c r="P7284" s="88">
        <v>0</v>
      </c>
      <c r="Q7284" s="63">
        <v>0</v>
      </c>
      <c r="R7284" s="64">
        <v>0</v>
      </c>
      <c r="S7284" s="25">
        <v>1357</v>
      </c>
      <c r="AMG7284"/>
      <c r="AMH7284"/>
      <c r="AMI7284"/>
      <c r="AMJ7284"/>
    </row>
    <row r="7285" spans="1:1024" s="2" customFormat="1" ht="38.25" x14ac:dyDescent="0.25">
      <c r="A7285" s="10" t="s">
        <v>1462</v>
      </c>
      <c r="B7285" s="81">
        <v>12271</v>
      </c>
      <c r="C7285" s="10">
        <f>VLOOKUP(B7285,[1]Planilha8!$X$4:$Y$6629,2,0)</f>
        <v>2320124</v>
      </c>
      <c r="D7285" s="27" t="s">
        <v>1860</v>
      </c>
      <c r="E7285" s="12" t="str">
        <f>VLOOKUP(B7285,[1]Planilha8!$X$4:$Z$6629,3,0)</f>
        <v>AMBULATÓRIO – RECEPÇÃO</v>
      </c>
      <c r="F7285" s="12" t="str">
        <f>VLOOKUP(B7285,[1]Planilha8!$X$4:$AD$6629,7,0)</f>
        <v>BOM</v>
      </c>
      <c r="G7285" s="82">
        <v>44133</v>
      </c>
      <c r="H7285" s="83">
        <v>1357</v>
      </c>
      <c r="I7285" s="15" t="s">
        <v>22</v>
      </c>
      <c r="J7285" s="84" t="s">
        <v>1844</v>
      </c>
      <c r="K7285" s="85">
        <v>1663</v>
      </c>
      <c r="L7285" s="86">
        <v>2018001004</v>
      </c>
      <c r="M7285" s="59">
        <v>44133</v>
      </c>
      <c r="N7285" s="60">
        <v>0</v>
      </c>
      <c r="O7285" s="87">
        <v>0</v>
      </c>
      <c r="P7285" s="88">
        <v>0</v>
      </c>
      <c r="Q7285" s="63">
        <v>0</v>
      </c>
      <c r="R7285" s="64">
        <v>0</v>
      </c>
      <c r="S7285" s="25">
        <v>1357</v>
      </c>
      <c r="AMG7285"/>
      <c r="AMH7285"/>
      <c r="AMI7285"/>
      <c r="AMJ7285"/>
    </row>
    <row r="7286" spans="1:1024" s="2" customFormat="1" ht="38.25" x14ac:dyDescent="0.25">
      <c r="A7286" s="10" t="s">
        <v>1462</v>
      </c>
      <c r="B7286" s="81">
        <v>12272</v>
      </c>
      <c r="C7286" s="10">
        <f>VLOOKUP(B7286,[1]Planilha8!$X$4:$Y$6629,2,0)</f>
        <v>2320125</v>
      </c>
      <c r="D7286" s="27" t="s">
        <v>1860</v>
      </c>
      <c r="E7286" s="12" t="str">
        <f>VLOOKUP(B7286,[1]Planilha8!$X$4:$Z$6629,3,0)</f>
        <v>AMBULATÓRIO – RECEPÇÃO</v>
      </c>
      <c r="F7286" s="12" t="str">
        <f>VLOOKUP(B7286,[1]Planilha8!$X$4:$AD$6629,7,0)</f>
        <v>BOM</v>
      </c>
      <c r="G7286" s="82">
        <v>44133</v>
      </c>
      <c r="H7286" s="83">
        <v>1357</v>
      </c>
      <c r="I7286" s="15" t="s">
        <v>22</v>
      </c>
      <c r="J7286" s="84" t="s">
        <v>1844</v>
      </c>
      <c r="K7286" s="85">
        <v>1663</v>
      </c>
      <c r="L7286" s="86">
        <v>2018001004</v>
      </c>
      <c r="M7286" s="59">
        <v>44133</v>
      </c>
      <c r="N7286" s="60">
        <v>0</v>
      </c>
      <c r="O7286" s="87">
        <v>0</v>
      </c>
      <c r="P7286" s="88">
        <v>0</v>
      </c>
      <c r="Q7286" s="63">
        <v>0</v>
      </c>
      <c r="R7286" s="64">
        <v>0</v>
      </c>
      <c r="S7286" s="25">
        <v>1357</v>
      </c>
      <c r="AMG7286"/>
      <c r="AMH7286"/>
      <c r="AMI7286"/>
      <c r="AMJ7286"/>
    </row>
    <row r="7287" spans="1:1024" s="2" customFormat="1" ht="38.25" x14ac:dyDescent="0.25">
      <c r="A7287" s="10" t="s">
        <v>1462</v>
      </c>
      <c r="B7287" s="81">
        <v>12273</v>
      </c>
      <c r="C7287" s="10">
        <f>VLOOKUP(B7287,[1]Planilha8!$X$4:$Y$6629,2,0)</f>
        <v>2320126</v>
      </c>
      <c r="D7287" s="27" t="s">
        <v>1860</v>
      </c>
      <c r="E7287" s="12" t="str">
        <f>VLOOKUP(B7287,[1]Planilha8!$X$4:$Z$6629,3,0)</f>
        <v>AMBULATÓRIO – RECEPÇÃO</v>
      </c>
      <c r="F7287" s="12" t="str">
        <f>VLOOKUP(B7287,[1]Planilha8!$X$4:$AD$6629,7,0)</f>
        <v>BOM</v>
      </c>
      <c r="G7287" s="82">
        <v>44133</v>
      </c>
      <c r="H7287" s="83">
        <v>1357</v>
      </c>
      <c r="I7287" s="15" t="s">
        <v>22</v>
      </c>
      <c r="J7287" s="84" t="s">
        <v>1844</v>
      </c>
      <c r="K7287" s="85">
        <v>1663</v>
      </c>
      <c r="L7287" s="86">
        <v>2018001004</v>
      </c>
      <c r="M7287" s="59">
        <v>44133</v>
      </c>
      <c r="N7287" s="60">
        <v>0</v>
      </c>
      <c r="O7287" s="87">
        <v>0</v>
      </c>
      <c r="P7287" s="88">
        <v>0</v>
      </c>
      <c r="Q7287" s="63">
        <v>0</v>
      </c>
      <c r="R7287" s="64">
        <v>0</v>
      </c>
      <c r="S7287" s="25">
        <v>1357</v>
      </c>
      <c r="AMG7287"/>
      <c r="AMH7287"/>
      <c r="AMI7287"/>
      <c r="AMJ7287"/>
    </row>
    <row r="7288" spans="1:1024" s="2" customFormat="1" ht="38.25" x14ac:dyDescent="0.25">
      <c r="A7288" s="10" t="s">
        <v>1462</v>
      </c>
      <c r="B7288" s="81">
        <v>12274</v>
      </c>
      <c r="C7288" s="10">
        <f>VLOOKUP(B7288,[1]Planilha8!$X$4:$Y$6629,2,0)</f>
        <v>2320127</v>
      </c>
      <c r="D7288" s="27" t="s">
        <v>1860</v>
      </c>
      <c r="E7288" s="12" t="str">
        <f>VLOOKUP(B7288,[1]Planilha8!$X$4:$Z$6629,3,0)</f>
        <v>AMBULATÓRIO – RECEPÇÃO</v>
      </c>
      <c r="F7288" s="12" t="str">
        <f>VLOOKUP(B7288,[1]Planilha8!$X$4:$AD$6629,7,0)</f>
        <v>BOM</v>
      </c>
      <c r="G7288" s="82">
        <v>44133</v>
      </c>
      <c r="H7288" s="83">
        <v>1357</v>
      </c>
      <c r="I7288" s="15" t="s">
        <v>22</v>
      </c>
      <c r="J7288" s="84" t="s">
        <v>1844</v>
      </c>
      <c r="K7288" s="85">
        <v>1663</v>
      </c>
      <c r="L7288" s="86">
        <v>2018001004</v>
      </c>
      <c r="M7288" s="59">
        <v>44133</v>
      </c>
      <c r="N7288" s="60">
        <v>0</v>
      </c>
      <c r="O7288" s="87">
        <v>0</v>
      </c>
      <c r="P7288" s="88">
        <v>0</v>
      </c>
      <c r="Q7288" s="63">
        <v>0</v>
      </c>
      <c r="R7288" s="64">
        <v>0</v>
      </c>
      <c r="S7288" s="25">
        <v>1357</v>
      </c>
      <c r="AMG7288"/>
      <c r="AMH7288"/>
      <c r="AMI7288"/>
      <c r="AMJ7288"/>
    </row>
    <row r="7289" spans="1:1024" s="2" customFormat="1" ht="38.25" x14ac:dyDescent="0.25">
      <c r="A7289" s="10" t="s">
        <v>1462</v>
      </c>
      <c r="B7289" s="81">
        <v>12275</v>
      </c>
      <c r="C7289" s="10">
        <f>VLOOKUP(B7289,[1]Planilha8!$X$4:$Y$6629,2,0)</f>
        <v>2320128</v>
      </c>
      <c r="D7289" s="27" t="s">
        <v>1860</v>
      </c>
      <c r="E7289" s="12" t="str">
        <f>VLOOKUP(B7289,[1]Planilha8!$X$4:$Z$6629,3,0)</f>
        <v>AMBULATÓRIO – RECEPÇÃO</v>
      </c>
      <c r="F7289" s="12" t="str">
        <f>VLOOKUP(B7289,[1]Planilha8!$X$4:$AD$6629,7,0)</f>
        <v>BOM</v>
      </c>
      <c r="G7289" s="82">
        <v>44133</v>
      </c>
      <c r="H7289" s="83">
        <v>1357</v>
      </c>
      <c r="I7289" s="15" t="s">
        <v>22</v>
      </c>
      <c r="J7289" s="84" t="s">
        <v>1844</v>
      </c>
      <c r="K7289" s="85">
        <v>1663</v>
      </c>
      <c r="L7289" s="86">
        <v>2018001004</v>
      </c>
      <c r="M7289" s="59">
        <v>44133</v>
      </c>
      <c r="N7289" s="60">
        <v>0</v>
      </c>
      <c r="O7289" s="87">
        <v>0</v>
      </c>
      <c r="P7289" s="88">
        <v>0</v>
      </c>
      <c r="Q7289" s="63">
        <v>0</v>
      </c>
      <c r="R7289" s="64">
        <v>0</v>
      </c>
      <c r="S7289" s="25">
        <v>1357</v>
      </c>
      <c r="AMG7289"/>
      <c r="AMH7289"/>
      <c r="AMI7289"/>
      <c r="AMJ7289"/>
    </row>
    <row r="7290" spans="1:1024" s="2" customFormat="1" ht="38.25" x14ac:dyDescent="0.25">
      <c r="A7290" s="10" t="s">
        <v>1462</v>
      </c>
      <c r="B7290" s="81">
        <v>12276</v>
      </c>
      <c r="C7290" s="10">
        <f>VLOOKUP(B7290,[1]Planilha8!$X$4:$Y$6629,2,0)</f>
        <v>2320129</v>
      </c>
      <c r="D7290" s="27" t="s">
        <v>1860</v>
      </c>
      <c r="E7290" s="12" t="str">
        <f>VLOOKUP(B7290,[1]Planilha8!$X$4:$Z$6629,3,0)</f>
        <v>AMBULATÓRIO – RECEPÇÃO</v>
      </c>
      <c r="F7290" s="12" t="str">
        <f>VLOOKUP(B7290,[1]Planilha8!$X$4:$AD$6629,7,0)</f>
        <v>BOM</v>
      </c>
      <c r="G7290" s="82">
        <v>44133</v>
      </c>
      <c r="H7290" s="83">
        <v>1357</v>
      </c>
      <c r="I7290" s="15" t="s">
        <v>22</v>
      </c>
      <c r="J7290" s="84" t="s">
        <v>1844</v>
      </c>
      <c r="K7290" s="85">
        <v>1663</v>
      </c>
      <c r="L7290" s="86">
        <v>2018001004</v>
      </c>
      <c r="M7290" s="59">
        <v>44133</v>
      </c>
      <c r="N7290" s="60">
        <v>0</v>
      </c>
      <c r="O7290" s="87">
        <v>0</v>
      </c>
      <c r="P7290" s="88">
        <v>0</v>
      </c>
      <c r="Q7290" s="63">
        <v>0</v>
      </c>
      <c r="R7290" s="64">
        <v>0</v>
      </c>
      <c r="S7290" s="25">
        <v>1357</v>
      </c>
      <c r="AMG7290"/>
      <c r="AMH7290"/>
      <c r="AMI7290"/>
      <c r="AMJ7290"/>
    </row>
    <row r="7291" spans="1:1024" s="2" customFormat="1" ht="38.25" x14ac:dyDescent="0.25">
      <c r="A7291" s="10" t="s">
        <v>1462</v>
      </c>
      <c r="B7291" s="81">
        <v>12277</v>
      </c>
      <c r="C7291" s="10">
        <f>VLOOKUP(B7291,[1]Planilha8!$X$4:$Y$6629,2,0)</f>
        <v>2320130</v>
      </c>
      <c r="D7291" s="27" t="s">
        <v>1860</v>
      </c>
      <c r="E7291" s="12" t="str">
        <f>VLOOKUP(B7291,[1]Planilha8!$X$4:$Z$6629,3,0)</f>
        <v>AMBULATÓRIO – RECEPÇÃO</v>
      </c>
      <c r="F7291" s="12" t="str">
        <f>VLOOKUP(B7291,[1]Planilha8!$X$4:$AD$6629,7,0)</f>
        <v>BOM</v>
      </c>
      <c r="G7291" s="82">
        <v>44133</v>
      </c>
      <c r="H7291" s="83">
        <v>1357</v>
      </c>
      <c r="I7291" s="15" t="s">
        <v>22</v>
      </c>
      <c r="J7291" s="84" t="s">
        <v>1844</v>
      </c>
      <c r="K7291" s="85">
        <v>1663</v>
      </c>
      <c r="L7291" s="86">
        <v>2018001004</v>
      </c>
      <c r="M7291" s="59">
        <v>44133</v>
      </c>
      <c r="N7291" s="60">
        <v>0</v>
      </c>
      <c r="O7291" s="87">
        <v>0</v>
      </c>
      <c r="P7291" s="88">
        <v>0</v>
      </c>
      <c r="Q7291" s="63">
        <v>0</v>
      </c>
      <c r="R7291" s="64">
        <v>0</v>
      </c>
      <c r="S7291" s="25">
        <v>1357</v>
      </c>
      <c r="AMG7291"/>
      <c r="AMH7291"/>
      <c r="AMI7291"/>
      <c r="AMJ7291"/>
    </row>
    <row r="7292" spans="1:1024" s="2" customFormat="1" ht="38.25" x14ac:dyDescent="0.25">
      <c r="A7292" s="10" t="s">
        <v>1462</v>
      </c>
      <c r="B7292" s="81">
        <v>12278</v>
      </c>
      <c r="C7292" s="10">
        <f>VLOOKUP(B7292,[1]Planilha8!$X$4:$Y$6629,2,0)</f>
        <v>2320131</v>
      </c>
      <c r="D7292" s="27" t="s">
        <v>1860</v>
      </c>
      <c r="E7292" s="12" t="str">
        <f>VLOOKUP(B7292,[1]Planilha8!$X$4:$Z$6629,3,0)</f>
        <v>AMBULATÓRIO – RECEPÇÃO</v>
      </c>
      <c r="F7292" s="12" t="str">
        <f>VLOOKUP(B7292,[1]Planilha8!$X$4:$AD$6629,7,0)</f>
        <v>BOM</v>
      </c>
      <c r="G7292" s="82">
        <v>44133</v>
      </c>
      <c r="H7292" s="83">
        <v>1357</v>
      </c>
      <c r="I7292" s="15" t="s">
        <v>22</v>
      </c>
      <c r="J7292" s="84" t="s">
        <v>1844</v>
      </c>
      <c r="K7292" s="85">
        <v>1663</v>
      </c>
      <c r="L7292" s="86">
        <v>2018001004</v>
      </c>
      <c r="M7292" s="59">
        <v>44133</v>
      </c>
      <c r="N7292" s="60">
        <v>0</v>
      </c>
      <c r="O7292" s="87">
        <v>0</v>
      </c>
      <c r="P7292" s="88">
        <v>0</v>
      </c>
      <c r="Q7292" s="63">
        <v>0</v>
      </c>
      <c r="R7292" s="64">
        <v>0</v>
      </c>
      <c r="S7292" s="25">
        <v>1357</v>
      </c>
      <c r="AMG7292"/>
      <c r="AMH7292"/>
      <c r="AMI7292"/>
      <c r="AMJ7292"/>
    </row>
    <row r="7293" spans="1:1024" s="2" customFormat="1" ht="38.25" x14ac:dyDescent="0.25">
      <c r="A7293" s="10" t="s">
        <v>1462</v>
      </c>
      <c r="B7293" s="81">
        <v>12279</v>
      </c>
      <c r="C7293" s="10">
        <f>VLOOKUP(B7293,[1]Planilha8!$X$4:$Y$6629,2,0)</f>
        <v>2320132</v>
      </c>
      <c r="D7293" s="27" t="s">
        <v>1860</v>
      </c>
      <c r="E7293" s="12" t="str">
        <f>VLOOKUP(B7293,[1]Planilha8!$X$4:$Z$6629,3,0)</f>
        <v>AMBULATÓRIO – RECEPÇÃO</v>
      </c>
      <c r="F7293" s="12" t="str">
        <f>VLOOKUP(B7293,[1]Planilha8!$X$4:$AD$6629,7,0)</f>
        <v>BOM</v>
      </c>
      <c r="G7293" s="82">
        <v>44133</v>
      </c>
      <c r="H7293" s="83">
        <v>1357</v>
      </c>
      <c r="I7293" s="15" t="s">
        <v>22</v>
      </c>
      <c r="J7293" s="84" t="s">
        <v>1844</v>
      </c>
      <c r="K7293" s="85">
        <v>1663</v>
      </c>
      <c r="L7293" s="86">
        <v>2018001004</v>
      </c>
      <c r="M7293" s="59">
        <v>44133</v>
      </c>
      <c r="N7293" s="60">
        <v>0</v>
      </c>
      <c r="O7293" s="87">
        <v>0</v>
      </c>
      <c r="P7293" s="88">
        <v>0</v>
      </c>
      <c r="Q7293" s="63">
        <v>0</v>
      </c>
      <c r="R7293" s="64">
        <v>0</v>
      </c>
      <c r="S7293" s="25">
        <v>1357</v>
      </c>
      <c r="AMG7293"/>
      <c r="AMH7293"/>
      <c r="AMI7293"/>
      <c r="AMJ7293"/>
    </row>
    <row r="7294" spans="1:1024" s="2" customFormat="1" ht="38.25" x14ac:dyDescent="0.25">
      <c r="A7294" s="10" t="s">
        <v>1462</v>
      </c>
      <c r="B7294" s="81">
        <v>12280</v>
      </c>
      <c r="C7294" s="10">
        <f>VLOOKUP(B7294,[1]Planilha8!$X$4:$Y$6629,2,0)</f>
        <v>2320133</v>
      </c>
      <c r="D7294" s="27" t="s">
        <v>1860</v>
      </c>
      <c r="E7294" s="12" t="str">
        <f>VLOOKUP(B7294,[1]Planilha8!$X$4:$Z$6629,3,0)</f>
        <v>AMBULATÓRIO – RECEPÇÃO</v>
      </c>
      <c r="F7294" s="12" t="str">
        <f>VLOOKUP(B7294,[1]Planilha8!$X$4:$AD$6629,7,0)</f>
        <v>BOM</v>
      </c>
      <c r="G7294" s="82">
        <v>44133</v>
      </c>
      <c r="H7294" s="83">
        <v>1357</v>
      </c>
      <c r="I7294" s="15" t="s">
        <v>22</v>
      </c>
      <c r="J7294" s="84" t="s">
        <v>1844</v>
      </c>
      <c r="K7294" s="85">
        <v>1663</v>
      </c>
      <c r="L7294" s="86">
        <v>2018001004</v>
      </c>
      <c r="M7294" s="59">
        <v>44133</v>
      </c>
      <c r="N7294" s="60">
        <v>0</v>
      </c>
      <c r="O7294" s="87">
        <v>0</v>
      </c>
      <c r="P7294" s="88">
        <v>0</v>
      </c>
      <c r="Q7294" s="63">
        <v>0</v>
      </c>
      <c r="R7294" s="64">
        <v>0</v>
      </c>
      <c r="S7294" s="25">
        <v>1357</v>
      </c>
      <c r="AMG7294"/>
      <c r="AMH7294"/>
      <c r="AMI7294"/>
      <c r="AMJ7294"/>
    </row>
    <row r="7295" spans="1:1024" s="2" customFormat="1" ht="38.25" x14ac:dyDescent="0.25">
      <c r="A7295" s="10" t="s">
        <v>1462</v>
      </c>
      <c r="B7295" s="81">
        <v>12281</v>
      </c>
      <c r="C7295" s="10">
        <f>VLOOKUP(B7295,[1]Planilha8!$X$4:$Y$6629,2,0)</f>
        <v>2320134</v>
      </c>
      <c r="D7295" s="27" t="s">
        <v>1860</v>
      </c>
      <c r="E7295" s="12" t="str">
        <f>VLOOKUP(B7295,[1]Planilha8!$X$4:$Z$6629,3,0)</f>
        <v>AMBULATÓRIO – RECEPÇÃO</v>
      </c>
      <c r="F7295" s="12" t="str">
        <f>VLOOKUP(B7295,[1]Planilha8!$X$4:$AD$6629,7,0)</f>
        <v>BOM</v>
      </c>
      <c r="G7295" s="82">
        <v>44133</v>
      </c>
      <c r="H7295" s="83">
        <v>1357</v>
      </c>
      <c r="I7295" s="15" t="s">
        <v>22</v>
      </c>
      <c r="J7295" s="84" t="s">
        <v>1844</v>
      </c>
      <c r="K7295" s="85">
        <v>1663</v>
      </c>
      <c r="L7295" s="86">
        <v>2018001004</v>
      </c>
      <c r="M7295" s="59">
        <v>44133</v>
      </c>
      <c r="N7295" s="60">
        <v>0</v>
      </c>
      <c r="O7295" s="87">
        <v>0</v>
      </c>
      <c r="P7295" s="88">
        <v>0</v>
      </c>
      <c r="Q7295" s="63">
        <v>0</v>
      </c>
      <c r="R7295" s="64">
        <v>0</v>
      </c>
      <c r="S7295" s="25">
        <v>1357</v>
      </c>
      <c r="AMG7295"/>
      <c r="AMH7295"/>
      <c r="AMI7295"/>
      <c r="AMJ7295"/>
    </row>
    <row r="7296" spans="1:1024" s="2" customFormat="1" ht="38.25" x14ac:dyDescent="0.25">
      <c r="A7296" s="10" t="s">
        <v>1462</v>
      </c>
      <c r="B7296" s="81">
        <v>12282</v>
      </c>
      <c r="C7296" s="10">
        <f>VLOOKUP(B7296,[1]Planilha8!$X$4:$Y$6629,2,0)</f>
        <v>2320135</v>
      </c>
      <c r="D7296" s="27" t="s">
        <v>1860</v>
      </c>
      <c r="E7296" s="12" t="str">
        <f>VLOOKUP(B7296,[1]Planilha8!$X$4:$Z$6629,3,0)</f>
        <v>AMBULATÓRIO – RECEPÇÃO</v>
      </c>
      <c r="F7296" s="12" t="str">
        <f>VLOOKUP(B7296,[1]Planilha8!$X$4:$AD$6629,7,0)</f>
        <v>BOM</v>
      </c>
      <c r="G7296" s="82">
        <v>44133</v>
      </c>
      <c r="H7296" s="83">
        <v>1357</v>
      </c>
      <c r="I7296" s="15" t="s">
        <v>22</v>
      </c>
      <c r="J7296" s="84" t="s">
        <v>1844</v>
      </c>
      <c r="K7296" s="85">
        <v>1663</v>
      </c>
      <c r="L7296" s="86">
        <v>2018001004</v>
      </c>
      <c r="M7296" s="59">
        <v>44133</v>
      </c>
      <c r="N7296" s="60">
        <v>0</v>
      </c>
      <c r="O7296" s="87">
        <v>0</v>
      </c>
      <c r="P7296" s="88">
        <v>0</v>
      </c>
      <c r="Q7296" s="63">
        <v>0</v>
      </c>
      <c r="R7296" s="64">
        <v>0</v>
      </c>
      <c r="S7296" s="25">
        <v>1357</v>
      </c>
      <c r="AMG7296"/>
      <c r="AMH7296"/>
      <c r="AMI7296"/>
      <c r="AMJ7296"/>
    </row>
    <row r="7297" spans="1:1024" s="2" customFormat="1" ht="38.25" x14ac:dyDescent="0.25">
      <c r="A7297" s="10" t="s">
        <v>1462</v>
      </c>
      <c r="B7297" s="81">
        <v>12283</v>
      </c>
      <c r="C7297" s="10">
        <f>VLOOKUP(B7297,[1]Planilha8!$X$4:$Y$6629,2,0)</f>
        <v>2320136</v>
      </c>
      <c r="D7297" s="27" t="s">
        <v>1860</v>
      </c>
      <c r="E7297" s="12" t="str">
        <f>VLOOKUP(B7297,[1]Planilha8!$X$4:$Z$6629,3,0)</f>
        <v>AMBULATÓRIO – RECEPÇÃO</v>
      </c>
      <c r="F7297" s="12" t="str">
        <f>VLOOKUP(B7297,[1]Planilha8!$X$4:$AD$6629,7,0)</f>
        <v>BOM</v>
      </c>
      <c r="G7297" s="82">
        <v>44133</v>
      </c>
      <c r="H7297" s="83">
        <v>1357</v>
      </c>
      <c r="I7297" s="15" t="s">
        <v>22</v>
      </c>
      <c r="J7297" s="84" t="s">
        <v>1844</v>
      </c>
      <c r="K7297" s="85">
        <v>1663</v>
      </c>
      <c r="L7297" s="86">
        <v>2018001004</v>
      </c>
      <c r="M7297" s="59">
        <v>44133</v>
      </c>
      <c r="N7297" s="60">
        <v>0</v>
      </c>
      <c r="O7297" s="87">
        <v>0</v>
      </c>
      <c r="P7297" s="88">
        <v>0</v>
      </c>
      <c r="Q7297" s="63">
        <v>0</v>
      </c>
      <c r="R7297" s="64">
        <v>0</v>
      </c>
      <c r="S7297" s="25">
        <v>1357</v>
      </c>
      <c r="AMG7297"/>
      <c r="AMH7297"/>
      <c r="AMI7297"/>
      <c r="AMJ7297"/>
    </row>
    <row r="7298" spans="1:1024" s="2" customFormat="1" ht="38.25" x14ac:dyDescent="0.25">
      <c r="A7298" s="10" t="s">
        <v>1462</v>
      </c>
      <c r="B7298" s="81">
        <v>12284</v>
      </c>
      <c r="C7298" s="10">
        <f>VLOOKUP(B7298,[1]Planilha8!$X$4:$Y$6629,2,0)</f>
        <v>2320137</v>
      </c>
      <c r="D7298" s="27" t="s">
        <v>1860</v>
      </c>
      <c r="E7298" s="12" t="str">
        <f>VLOOKUP(B7298,[1]Planilha8!$X$4:$Z$6629,3,0)</f>
        <v>AMBULATÓRIO – RECEPÇÃO</v>
      </c>
      <c r="F7298" s="12" t="str">
        <f>VLOOKUP(B7298,[1]Planilha8!$X$4:$AD$6629,7,0)</f>
        <v>BOM</v>
      </c>
      <c r="G7298" s="82">
        <v>44133</v>
      </c>
      <c r="H7298" s="83">
        <v>1357</v>
      </c>
      <c r="I7298" s="15" t="s">
        <v>22</v>
      </c>
      <c r="J7298" s="84" t="s">
        <v>1844</v>
      </c>
      <c r="K7298" s="85">
        <v>1663</v>
      </c>
      <c r="L7298" s="86">
        <v>2018001004</v>
      </c>
      <c r="M7298" s="59">
        <v>44133</v>
      </c>
      <c r="N7298" s="60">
        <v>0</v>
      </c>
      <c r="O7298" s="87">
        <v>0</v>
      </c>
      <c r="P7298" s="88">
        <v>0</v>
      </c>
      <c r="Q7298" s="63">
        <v>0</v>
      </c>
      <c r="R7298" s="64">
        <v>0</v>
      </c>
      <c r="S7298" s="25">
        <v>1357</v>
      </c>
      <c r="AMG7298"/>
      <c r="AMH7298"/>
      <c r="AMI7298"/>
      <c r="AMJ7298"/>
    </row>
    <row r="7299" spans="1:1024" s="2" customFormat="1" ht="38.25" x14ac:dyDescent="0.25">
      <c r="A7299" s="10" t="s">
        <v>1462</v>
      </c>
      <c r="B7299" s="81">
        <v>12285</v>
      </c>
      <c r="C7299" s="10">
        <f>VLOOKUP(B7299,[1]Planilha8!$X$4:$Y$6629,2,0)</f>
        <v>2320138</v>
      </c>
      <c r="D7299" s="27" t="s">
        <v>1860</v>
      </c>
      <c r="E7299" s="12" t="str">
        <f>VLOOKUP(B7299,[1]Planilha8!$X$4:$Z$6629,3,0)</f>
        <v>AMBULATÓRIO – RECEPÇÃO</v>
      </c>
      <c r="F7299" s="12" t="str">
        <f>VLOOKUP(B7299,[1]Planilha8!$X$4:$AD$6629,7,0)</f>
        <v>BOM</v>
      </c>
      <c r="G7299" s="82">
        <v>44133</v>
      </c>
      <c r="H7299" s="83">
        <v>1357</v>
      </c>
      <c r="I7299" s="15" t="s">
        <v>22</v>
      </c>
      <c r="J7299" s="84" t="s">
        <v>1844</v>
      </c>
      <c r="K7299" s="85">
        <v>1663</v>
      </c>
      <c r="L7299" s="86">
        <v>2018001004</v>
      </c>
      <c r="M7299" s="59">
        <v>44133</v>
      </c>
      <c r="N7299" s="60">
        <v>0</v>
      </c>
      <c r="O7299" s="87">
        <v>0</v>
      </c>
      <c r="P7299" s="88">
        <v>0</v>
      </c>
      <c r="Q7299" s="63">
        <v>0</v>
      </c>
      <c r="R7299" s="64">
        <v>0</v>
      </c>
      <c r="S7299" s="25">
        <v>1357</v>
      </c>
      <c r="AMG7299"/>
      <c r="AMH7299"/>
      <c r="AMI7299"/>
      <c r="AMJ7299"/>
    </row>
    <row r="7300" spans="1:1024" s="2" customFormat="1" ht="38.25" x14ac:dyDescent="0.25">
      <c r="A7300" s="10" t="s">
        <v>1462</v>
      </c>
      <c r="B7300" s="81">
        <v>12286</v>
      </c>
      <c r="C7300" s="10">
        <f>VLOOKUP(B7300,[1]Planilha8!$X$4:$Y$6629,2,0)</f>
        <v>2320139</v>
      </c>
      <c r="D7300" s="27" t="s">
        <v>1860</v>
      </c>
      <c r="E7300" s="12" t="str">
        <f>VLOOKUP(B7300,[1]Planilha8!$X$4:$Z$6629,3,0)</f>
        <v>AMBULATÓRIO – RECEPÇÃO</v>
      </c>
      <c r="F7300" s="12" t="str">
        <f>VLOOKUP(B7300,[1]Planilha8!$X$4:$AD$6629,7,0)</f>
        <v>BOM</v>
      </c>
      <c r="G7300" s="82">
        <v>44133</v>
      </c>
      <c r="H7300" s="83">
        <v>1357</v>
      </c>
      <c r="I7300" s="15" t="s">
        <v>22</v>
      </c>
      <c r="J7300" s="84" t="s">
        <v>1844</v>
      </c>
      <c r="K7300" s="85">
        <v>1663</v>
      </c>
      <c r="L7300" s="86">
        <v>2018001004</v>
      </c>
      <c r="M7300" s="59">
        <v>44133</v>
      </c>
      <c r="N7300" s="60">
        <v>0</v>
      </c>
      <c r="O7300" s="87">
        <v>0</v>
      </c>
      <c r="P7300" s="88">
        <v>0</v>
      </c>
      <c r="Q7300" s="63">
        <v>0</v>
      </c>
      <c r="R7300" s="64">
        <v>0</v>
      </c>
      <c r="S7300" s="25">
        <v>1357</v>
      </c>
      <c r="AMG7300"/>
      <c r="AMH7300"/>
      <c r="AMI7300"/>
      <c r="AMJ7300"/>
    </row>
    <row r="7301" spans="1:1024" s="2" customFormat="1" ht="38.25" x14ac:dyDescent="0.25">
      <c r="A7301" s="10" t="s">
        <v>1462</v>
      </c>
      <c r="B7301" s="81">
        <v>12287</v>
      </c>
      <c r="C7301" s="10">
        <f>VLOOKUP(B7301,[1]Planilha8!$X$4:$Y$6629,2,0)</f>
        <v>2320140</v>
      </c>
      <c r="D7301" s="27" t="s">
        <v>1860</v>
      </c>
      <c r="E7301" s="12" t="str">
        <f>VLOOKUP(B7301,[1]Planilha8!$X$4:$Z$6629,3,0)</f>
        <v>AMBULATÓRIO – RECEPÇÃO</v>
      </c>
      <c r="F7301" s="12" t="str">
        <f>VLOOKUP(B7301,[1]Planilha8!$X$4:$AD$6629,7,0)</f>
        <v>BOM</v>
      </c>
      <c r="G7301" s="82">
        <v>44133</v>
      </c>
      <c r="H7301" s="83">
        <v>1357</v>
      </c>
      <c r="I7301" s="15" t="s">
        <v>22</v>
      </c>
      <c r="J7301" s="84" t="s">
        <v>1844</v>
      </c>
      <c r="K7301" s="85">
        <v>1663</v>
      </c>
      <c r="L7301" s="86">
        <v>2018001004</v>
      </c>
      <c r="M7301" s="59">
        <v>44133</v>
      </c>
      <c r="N7301" s="60">
        <v>0</v>
      </c>
      <c r="O7301" s="87">
        <v>0</v>
      </c>
      <c r="P7301" s="88">
        <v>0</v>
      </c>
      <c r="Q7301" s="63">
        <v>0</v>
      </c>
      <c r="R7301" s="64">
        <v>0</v>
      </c>
      <c r="S7301" s="25">
        <v>1357</v>
      </c>
      <c r="AMG7301"/>
      <c r="AMH7301"/>
      <c r="AMI7301"/>
      <c r="AMJ7301"/>
    </row>
    <row r="7302" spans="1:1024" s="2" customFormat="1" ht="38.25" x14ac:dyDescent="0.25">
      <c r="A7302" s="10" t="s">
        <v>1462</v>
      </c>
      <c r="B7302" s="81">
        <v>12288</v>
      </c>
      <c r="C7302" s="10">
        <f>VLOOKUP(B7302,[1]Planilha8!$X$4:$Y$6629,2,0)</f>
        <v>2320141</v>
      </c>
      <c r="D7302" s="27" t="s">
        <v>1860</v>
      </c>
      <c r="E7302" s="12" t="str">
        <f>VLOOKUP(B7302,[1]Planilha8!$X$4:$Z$6629,3,0)</f>
        <v>AMBULATÓRIO – RECEPÇÃO</v>
      </c>
      <c r="F7302" s="12" t="str">
        <f>VLOOKUP(B7302,[1]Planilha8!$X$4:$AD$6629,7,0)</f>
        <v>BOM</v>
      </c>
      <c r="G7302" s="82">
        <v>44133</v>
      </c>
      <c r="H7302" s="83">
        <v>1357</v>
      </c>
      <c r="I7302" s="15" t="s">
        <v>22</v>
      </c>
      <c r="J7302" s="84" t="s">
        <v>1844</v>
      </c>
      <c r="K7302" s="85">
        <v>1663</v>
      </c>
      <c r="L7302" s="86">
        <v>2018001004</v>
      </c>
      <c r="M7302" s="59">
        <v>44133</v>
      </c>
      <c r="N7302" s="60">
        <v>0</v>
      </c>
      <c r="O7302" s="87">
        <v>0</v>
      </c>
      <c r="P7302" s="88">
        <v>0</v>
      </c>
      <c r="Q7302" s="63">
        <v>0</v>
      </c>
      <c r="R7302" s="64">
        <v>0</v>
      </c>
      <c r="S7302" s="25">
        <v>1357</v>
      </c>
      <c r="AMG7302"/>
      <c r="AMH7302"/>
      <c r="AMI7302"/>
      <c r="AMJ7302"/>
    </row>
    <row r="7303" spans="1:1024" s="2" customFormat="1" ht="38.25" x14ac:dyDescent="0.25">
      <c r="A7303" s="10" t="s">
        <v>1462</v>
      </c>
      <c r="B7303" s="81">
        <v>12289</v>
      </c>
      <c r="C7303" s="10">
        <f>VLOOKUP(B7303,[1]Planilha8!$X$4:$Y$6629,2,0)</f>
        <v>2320142</v>
      </c>
      <c r="D7303" s="27" t="s">
        <v>1860</v>
      </c>
      <c r="E7303" s="12" t="str">
        <f>VLOOKUP(B7303,[1]Planilha8!$X$4:$Z$6629,3,0)</f>
        <v>AMBULATÓRIO – RECEPÇÃO</v>
      </c>
      <c r="F7303" s="12" t="str">
        <f>VLOOKUP(B7303,[1]Planilha8!$X$4:$AD$6629,7,0)</f>
        <v>BOM</v>
      </c>
      <c r="G7303" s="82">
        <v>44133</v>
      </c>
      <c r="H7303" s="83">
        <v>1357</v>
      </c>
      <c r="I7303" s="15" t="s">
        <v>22</v>
      </c>
      <c r="J7303" s="84" t="s">
        <v>1844</v>
      </c>
      <c r="K7303" s="85">
        <v>1663</v>
      </c>
      <c r="L7303" s="86">
        <v>2018001004</v>
      </c>
      <c r="M7303" s="59">
        <v>44133</v>
      </c>
      <c r="N7303" s="60">
        <v>0</v>
      </c>
      <c r="O7303" s="87">
        <v>0</v>
      </c>
      <c r="P7303" s="88">
        <v>0</v>
      </c>
      <c r="Q7303" s="63">
        <v>0</v>
      </c>
      <c r="R7303" s="64">
        <v>0</v>
      </c>
      <c r="S7303" s="25">
        <v>1357</v>
      </c>
      <c r="AMG7303"/>
      <c r="AMH7303"/>
      <c r="AMI7303"/>
      <c r="AMJ7303"/>
    </row>
    <row r="7304" spans="1:1024" s="2" customFormat="1" ht="38.25" x14ac:dyDescent="0.25">
      <c r="A7304" s="10" t="s">
        <v>1462</v>
      </c>
      <c r="B7304" s="81">
        <v>12290</v>
      </c>
      <c r="C7304" s="10">
        <f>VLOOKUP(B7304,[1]Planilha8!$X$4:$Y$6629,2,0)</f>
        <v>2320143</v>
      </c>
      <c r="D7304" s="27" t="s">
        <v>1860</v>
      </c>
      <c r="E7304" s="12" t="str">
        <f>VLOOKUP(B7304,[1]Planilha8!$X$4:$Z$6629,3,0)</f>
        <v>AMBULATÓRIO – RECEPÇÃO</v>
      </c>
      <c r="F7304" s="12" t="str">
        <f>VLOOKUP(B7304,[1]Planilha8!$X$4:$AD$6629,7,0)</f>
        <v>BOM</v>
      </c>
      <c r="G7304" s="82">
        <v>44133</v>
      </c>
      <c r="H7304" s="83">
        <v>1357</v>
      </c>
      <c r="I7304" s="15" t="s">
        <v>22</v>
      </c>
      <c r="J7304" s="84" t="s">
        <v>1844</v>
      </c>
      <c r="K7304" s="85">
        <v>1663</v>
      </c>
      <c r="L7304" s="86">
        <v>2018001004</v>
      </c>
      <c r="M7304" s="59">
        <v>44133</v>
      </c>
      <c r="N7304" s="60">
        <v>0</v>
      </c>
      <c r="O7304" s="87">
        <v>0</v>
      </c>
      <c r="P7304" s="88">
        <v>0</v>
      </c>
      <c r="Q7304" s="63">
        <v>0</v>
      </c>
      <c r="R7304" s="64">
        <v>0</v>
      </c>
      <c r="S7304" s="25">
        <v>1357</v>
      </c>
      <c r="AMG7304"/>
      <c r="AMH7304"/>
      <c r="AMI7304"/>
      <c r="AMJ7304"/>
    </row>
    <row r="7305" spans="1:1024" s="2" customFormat="1" ht="38.25" x14ac:dyDescent="0.25">
      <c r="A7305" s="10" t="s">
        <v>1462</v>
      </c>
      <c r="B7305" s="81">
        <v>12291</v>
      </c>
      <c r="C7305" s="10">
        <f>VLOOKUP(B7305,[1]Planilha8!$X$4:$Y$6629,2,0)</f>
        <v>2320144</v>
      </c>
      <c r="D7305" s="27" t="s">
        <v>1860</v>
      </c>
      <c r="E7305" s="12" t="str">
        <f>VLOOKUP(B7305,[1]Planilha8!$X$4:$Z$6629,3,0)</f>
        <v>AMBULATÓRIO – RECEPÇÃO</v>
      </c>
      <c r="F7305" s="12" t="str">
        <f>VLOOKUP(B7305,[1]Planilha8!$X$4:$AD$6629,7,0)</f>
        <v>BOM</v>
      </c>
      <c r="G7305" s="82">
        <v>44133</v>
      </c>
      <c r="H7305" s="83">
        <v>1357</v>
      </c>
      <c r="I7305" s="15" t="s">
        <v>22</v>
      </c>
      <c r="J7305" s="84" t="s">
        <v>1844</v>
      </c>
      <c r="K7305" s="85">
        <v>1663</v>
      </c>
      <c r="L7305" s="86">
        <v>2018001004</v>
      </c>
      <c r="M7305" s="59">
        <v>44133</v>
      </c>
      <c r="N7305" s="60">
        <v>0</v>
      </c>
      <c r="O7305" s="87">
        <v>0</v>
      </c>
      <c r="P7305" s="88">
        <v>0</v>
      </c>
      <c r="Q7305" s="63">
        <v>0</v>
      </c>
      <c r="R7305" s="64">
        <v>0</v>
      </c>
      <c r="S7305" s="25">
        <v>1357</v>
      </c>
      <c r="AMG7305"/>
      <c r="AMH7305"/>
      <c r="AMI7305"/>
      <c r="AMJ7305"/>
    </row>
    <row r="7306" spans="1:1024" s="2" customFormat="1" ht="38.25" x14ac:dyDescent="0.25">
      <c r="A7306" s="10" t="s">
        <v>1462</v>
      </c>
      <c r="B7306" s="81">
        <v>12292</v>
      </c>
      <c r="C7306" s="10">
        <f>VLOOKUP(B7306,[1]Planilha8!$X$4:$Y$6629,2,0)</f>
        <v>2320145</v>
      </c>
      <c r="D7306" s="27" t="s">
        <v>1860</v>
      </c>
      <c r="E7306" s="12" t="str">
        <f>VLOOKUP(B7306,[1]Planilha8!$X$4:$Z$6629,3,0)</f>
        <v>AMBULATÓRIO – RECEPÇÃO</v>
      </c>
      <c r="F7306" s="12" t="str">
        <f>VLOOKUP(B7306,[1]Planilha8!$X$4:$AD$6629,7,0)</f>
        <v>BOM</v>
      </c>
      <c r="G7306" s="82">
        <v>44133</v>
      </c>
      <c r="H7306" s="83">
        <v>1357</v>
      </c>
      <c r="I7306" s="15" t="s">
        <v>22</v>
      </c>
      <c r="J7306" s="84" t="s">
        <v>1844</v>
      </c>
      <c r="K7306" s="85">
        <v>1663</v>
      </c>
      <c r="L7306" s="86">
        <v>2018001004</v>
      </c>
      <c r="M7306" s="59">
        <v>44133</v>
      </c>
      <c r="N7306" s="60">
        <v>0</v>
      </c>
      <c r="O7306" s="87">
        <v>0</v>
      </c>
      <c r="P7306" s="88">
        <v>0</v>
      </c>
      <c r="Q7306" s="63">
        <v>0</v>
      </c>
      <c r="R7306" s="64">
        <v>0</v>
      </c>
      <c r="S7306" s="25">
        <v>1357</v>
      </c>
      <c r="AMG7306"/>
      <c r="AMH7306"/>
      <c r="AMI7306"/>
      <c r="AMJ7306"/>
    </row>
    <row r="7307" spans="1:1024" s="2" customFormat="1" ht="38.25" x14ac:dyDescent="0.25">
      <c r="A7307" s="10" t="s">
        <v>1462</v>
      </c>
      <c r="B7307" s="81">
        <v>12293</v>
      </c>
      <c r="C7307" s="10">
        <f>VLOOKUP(B7307,[1]Planilha8!$X$4:$Y$6629,2,0)</f>
        <v>2320146</v>
      </c>
      <c r="D7307" s="27" t="s">
        <v>1860</v>
      </c>
      <c r="E7307" s="12" t="str">
        <f>VLOOKUP(B7307,[1]Planilha8!$X$4:$Z$6629,3,0)</f>
        <v>AMBULATÓRIO – RECEPÇÃO</v>
      </c>
      <c r="F7307" s="12" t="str">
        <f>VLOOKUP(B7307,[1]Planilha8!$X$4:$AD$6629,7,0)</f>
        <v>BOM</v>
      </c>
      <c r="G7307" s="82">
        <v>44133</v>
      </c>
      <c r="H7307" s="83">
        <v>1357</v>
      </c>
      <c r="I7307" s="15" t="s">
        <v>22</v>
      </c>
      <c r="J7307" s="84" t="s">
        <v>1844</v>
      </c>
      <c r="K7307" s="85">
        <v>1663</v>
      </c>
      <c r="L7307" s="86">
        <v>2018001004</v>
      </c>
      <c r="M7307" s="59">
        <v>44133</v>
      </c>
      <c r="N7307" s="60">
        <v>0</v>
      </c>
      <c r="O7307" s="87">
        <v>0</v>
      </c>
      <c r="P7307" s="88">
        <v>0</v>
      </c>
      <c r="Q7307" s="63">
        <v>0</v>
      </c>
      <c r="R7307" s="64">
        <v>0</v>
      </c>
      <c r="S7307" s="25">
        <v>1357</v>
      </c>
      <c r="AMG7307"/>
      <c r="AMH7307"/>
      <c r="AMI7307"/>
      <c r="AMJ7307"/>
    </row>
    <row r="7308" spans="1:1024" s="2" customFormat="1" ht="38.25" x14ac:dyDescent="0.25">
      <c r="A7308" s="10" t="s">
        <v>1462</v>
      </c>
      <c r="B7308" s="81">
        <v>12294</v>
      </c>
      <c r="C7308" s="10">
        <f>VLOOKUP(B7308,[1]Planilha8!$X$4:$Y$6629,2,0)</f>
        <v>2320147</v>
      </c>
      <c r="D7308" s="27" t="s">
        <v>1860</v>
      </c>
      <c r="E7308" s="12" t="str">
        <f>VLOOKUP(B7308,[1]Planilha8!$X$4:$Z$6629,3,0)</f>
        <v>AMBULATÓRIO – RECEPÇÃO</v>
      </c>
      <c r="F7308" s="12" t="str">
        <f>VLOOKUP(B7308,[1]Planilha8!$X$4:$AD$6629,7,0)</f>
        <v>BOM</v>
      </c>
      <c r="G7308" s="82">
        <v>44133</v>
      </c>
      <c r="H7308" s="83">
        <v>1357</v>
      </c>
      <c r="I7308" s="15" t="s">
        <v>22</v>
      </c>
      <c r="J7308" s="84" t="s">
        <v>1844</v>
      </c>
      <c r="K7308" s="85">
        <v>1663</v>
      </c>
      <c r="L7308" s="86">
        <v>2018001004</v>
      </c>
      <c r="M7308" s="59">
        <v>44133</v>
      </c>
      <c r="N7308" s="60">
        <v>0</v>
      </c>
      <c r="O7308" s="87">
        <v>0</v>
      </c>
      <c r="P7308" s="88">
        <v>0</v>
      </c>
      <c r="Q7308" s="63">
        <v>0</v>
      </c>
      <c r="R7308" s="64">
        <v>0</v>
      </c>
      <c r="S7308" s="25">
        <v>1357</v>
      </c>
      <c r="AMG7308"/>
      <c r="AMH7308"/>
      <c r="AMI7308"/>
      <c r="AMJ7308"/>
    </row>
    <row r="7309" spans="1:1024" s="2" customFormat="1" ht="38.25" x14ac:dyDescent="0.25">
      <c r="A7309" s="10" t="s">
        <v>1462</v>
      </c>
      <c r="B7309" s="81">
        <v>12295</v>
      </c>
      <c r="C7309" s="10">
        <f>VLOOKUP(B7309,[1]Planilha8!$X$4:$Y$6629,2,0)</f>
        <v>2320148</v>
      </c>
      <c r="D7309" s="27" t="s">
        <v>1860</v>
      </c>
      <c r="E7309" s="12" t="str">
        <f>VLOOKUP(B7309,[1]Planilha8!$X$4:$Z$6629,3,0)</f>
        <v>APOIO AO DIAGNÓSTICO – RECEPÇÃO</v>
      </c>
      <c r="F7309" s="12" t="str">
        <f>VLOOKUP(B7309,[1]Planilha8!$X$4:$AD$6629,7,0)</f>
        <v>BOM</v>
      </c>
      <c r="G7309" s="82">
        <v>44133</v>
      </c>
      <c r="H7309" s="83">
        <v>1357</v>
      </c>
      <c r="I7309" s="15" t="s">
        <v>22</v>
      </c>
      <c r="J7309" s="84" t="s">
        <v>1844</v>
      </c>
      <c r="K7309" s="85">
        <v>1663</v>
      </c>
      <c r="L7309" s="86">
        <v>2018001004</v>
      </c>
      <c r="M7309" s="59">
        <v>44133</v>
      </c>
      <c r="N7309" s="60">
        <v>0</v>
      </c>
      <c r="O7309" s="87">
        <v>0</v>
      </c>
      <c r="P7309" s="88">
        <v>0</v>
      </c>
      <c r="Q7309" s="63">
        <v>0</v>
      </c>
      <c r="R7309" s="64">
        <v>0</v>
      </c>
      <c r="S7309" s="25">
        <v>1357</v>
      </c>
      <c r="AMG7309"/>
      <c r="AMH7309"/>
      <c r="AMI7309"/>
      <c r="AMJ7309"/>
    </row>
    <row r="7310" spans="1:1024" s="2" customFormat="1" ht="38.25" x14ac:dyDescent="0.25">
      <c r="A7310" s="10" t="s">
        <v>1462</v>
      </c>
      <c r="B7310" s="81">
        <v>12296</v>
      </c>
      <c r="C7310" s="10">
        <f>VLOOKUP(B7310,[1]Planilha8!$X$4:$Y$6629,2,0)</f>
        <v>2320149</v>
      </c>
      <c r="D7310" s="27" t="s">
        <v>1860</v>
      </c>
      <c r="E7310" s="12" t="str">
        <f>VLOOKUP(B7310,[1]Planilha8!$X$4:$Z$6629,3,0)</f>
        <v>APOIO AO DIAGNÓSTICO – RECEPÇÃO</v>
      </c>
      <c r="F7310" s="12" t="str">
        <f>VLOOKUP(B7310,[1]Planilha8!$X$4:$AD$6629,7,0)</f>
        <v>BOM</v>
      </c>
      <c r="G7310" s="82">
        <v>44133</v>
      </c>
      <c r="H7310" s="83">
        <v>1357</v>
      </c>
      <c r="I7310" s="15" t="s">
        <v>22</v>
      </c>
      <c r="J7310" s="84" t="s">
        <v>1844</v>
      </c>
      <c r="K7310" s="85">
        <v>1663</v>
      </c>
      <c r="L7310" s="86">
        <v>2018001004</v>
      </c>
      <c r="M7310" s="59">
        <v>44133</v>
      </c>
      <c r="N7310" s="60">
        <v>0</v>
      </c>
      <c r="O7310" s="87">
        <v>0</v>
      </c>
      <c r="P7310" s="88">
        <v>0</v>
      </c>
      <c r="Q7310" s="63">
        <v>0</v>
      </c>
      <c r="R7310" s="64">
        <v>0</v>
      </c>
      <c r="S7310" s="25">
        <v>1357</v>
      </c>
      <c r="AMG7310"/>
      <c r="AMH7310"/>
      <c r="AMI7310"/>
      <c r="AMJ7310"/>
    </row>
    <row r="7311" spans="1:1024" s="2" customFormat="1" ht="38.25" x14ac:dyDescent="0.25">
      <c r="A7311" s="10" t="s">
        <v>1462</v>
      </c>
      <c r="B7311" s="81">
        <v>12297</v>
      </c>
      <c r="C7311" s="10">
        <f>VLOOKUP(B7311,[1]Planilha8!$X$4:$Y$6629,2,0)</f>
        <v>2320150</v>
      </c>
      <c r="D7311" s="27" t="s">
        <v>1860</v>
      </c>
      <c r="E7311" s="12" t="str">
        <f>VLOOKUP(B7311,[1]Planilha8!$X$4:$Z$6629,3,0)</f>
        <v>APOIO AO DIAGNÓSTICO – RECEPÇÃO</v>
      </c>
      <c r="F7311" s="12" t="str">
        <f>VLOOKUP(B7311,[1]Planilha8!$X$4:$AD$6629,7,0)</f>
        <v>BOM</v>
      </c>
      <c r="G7311" s="82">
        <v>44133</v>
      </c>
      <c r="H7311" s="83">
        <v>1357</v>
      </c>
      <c r="I7311" s="15" t="s">
        <v>22</v>
      </c>
      <c r="J7311" s="84" t="s">
        <v>1844</v>
      </c>
      <c r="K7311" s="85">
        <v>1663</v>
      </c>
      <c r="L7311" s="86">
        <v>2018001004</v>
      </c>
      <c r="M7311" s="59">
        <v>44133</v>
      </c>
      <c r="N7311" s="60">
        <v>0</v>
      </c>
      <c r="O7311" s="87">
        <v>0</v>
      </c>
      <c r="P7311" s="88">
        <v>0</v>
      </c>
      <c r="Q7311" s="63">
        <v>0</v>
      </c>
      <c r="R7311" s="64">
        <v>0</v>
      </c>
      <c r="S7311" s="25">
        <v>1357</v>
      </c>
      <c r="AMG7311"/>
      <c r="AMH7311"/>
      <c r="AMI7311"/>
      <c r="AMJ7311"/>
    </row>
    <row r="7312" spans="1:1024" s="2" customFormat="1" ht="38.25" x14ac:dyDescent="0.25">
      <c r="A7312" s="10" t="s">
        <v>1462</v>
      </c>
      <c r="B7312" s="81">
        <v>12298</v>
      </c>
      <c r="C7312" s="10">
        <f>VLOOKUP(B7312,[1]Planilha8!$X$4:$Y$6629,2,0)</f>
        <v>2320151</v>
      </c>
      <c r="D7312" s="27" t="s">
        <v>1860</v>
      </c>
      <c r="E7312" s="12" t="str">
        <f>VLOOKUP(B7312,[1]Planilha8!$X$4:$Z$6629,3,0)</f>
        <v>APOIO AO DIAGNÓSTICO – RECEPÇÃO</v>
      </c>
      <c r="F7312" s="12" t="str">
        <f>VLOOKUP(B7312,[1]Planilha8!$X$4:$AD$6629,7,0)</f>
        <v>BOM</v>
      </c>
      <c r="G7312" s="82">
        <v>44133</v>
      </c>
      <c r="H7312" s="83">
        <v>1357</v>
      </c>
      <c r="I7312" s="15" t="s">
        <v>22</v>
      </c>
      <c r="J7312" s="84" t="s">
        <v>1844</v>
      </c>
      <c r="K7312" s="85">
        <v>1663</v>
      </c>
      <c r="L7312" s="86">
        <v>2018001004</v>
      </c>
      <c r="M7312" s="59">
        <v>44133</v>
      </c>
      <c r="N7312" s="60">
        <v>0</v>
      </c>
      <c r="O7312" s="87">
        <v>0</v>
      </c>
      <c r="P7312" s="88">
        <v>0</v>
      </c>
      <c r="Q7312" s="63">
        <v>0</v>
      </c>
      <c r="R7312" s="64">
        <v>0</v>
      </c>
      <c r="S7312" s="25">
        <v>1357</v>
      </c>
      <c r="AMG7312"/>
      <c r="AMH7312"/>
      <c r="AMI7312"/>
      <c r="AMJ7312"/>
    </row>
    <row r="7313" spans="1:1024" s="2" customFormat="1" ht="38.25" x14ac:dyDescent="0.25">
      <c r="A7313" s="10" t="s">
        <v>1462</v>
      </c>
      <c r="B7313" s="81">
        <v>12299</v>
      </c>
      <c r="C7313" s="10">
        <f>VLOOKUP(B7313,[1]Planilha8!$X$4:$Y$6629,2,0)</f>
        <v>2320152</v>
      </c>
      <c r="D7313" s="27" t="s">
        <v>1860</v>
      </c>
      <c r="E7313" s="12" t="str">
        <f>VLOOKUP(B7313,[1]Planilha8!$X$4:$Z$6629,3,0)</f>
        <v>APOIO AO DIAGNÓSTICO – RECEPÇÃO</v>
      </c>
      <c r="F7313" s="12" t="str">
        <f>VLOOKUP(B7313,[1]Planilha8!$X$4:$AD$6629,7,0)</f>
        <v>BOM</v>
      </c>
      <c r="G7313" s="82">
        <v>44133</v>
      </c>
      <c r="H7313" s="83">
        <v>1357</v>
      </c>
      <c r="I7313" s="15" t="s">
        <v>22</v>
      </c>
      <c r="J7313" s="84" t="s">
        <v>1844</v>
      </c>
      <c r="K7313" s="85">
        <v>1663</v>
      </c>
      <c r="L7313" s="86">
        <v>2018001004</v>
      </c>
      <c r="M7313" s="59">
        <v>44133</v>
      </c>
      <c r="N7313" s="60">
        <v>0</v>
      </c>
      <c r="O7313" s="87">
        <v>0</v>
      </c>
      <c r="P7313" s="88">
        <v>0</v>
      </c>
      <c r="Q7313" s="63">
        <v>0</v>
      </c>
      <c r="R7313" s="64">
        <v>0</v>
      </c>
      <c r="S7313" s="25">
        <v>1357</v>
      </c>
      <c r="AMG7313"/>
      <c r="AMH7313"/>
      <c r="AMI7313"/>
      <c r="AMJ7313"/>
    </row>
    <row r="7314" spans="1:1024" s="2" customFormat="1" ht="38.25" x14ac:dyDescent="0.25">
      <c r="A7314" s="10" t="s">
        <v>1462</v>
      </c>
      <c r="B7314" s="81">
        <v>12300</v>
      </c>
      <c r="C7314" s="10">
        <f>VLOOKUP(B7314,[1]Planilha8!$X$4:$Y$6629,2,0)</f>
        <v>2320153</v>
      </c>
      <c r="D7314" s="27" t="s">
        <v>1860</v>
      </c>
      <c r="E7314" s="12" t="str">
        <f>VLOOKUP(B7314,[1]Planilha8!$X$4:$Z$6629,3,0)</f>
        <v>APOIO AO DIAGNÓSTICO – RECEPÇÃO</v>
      </c>
      <c r="F7314" s="12" t="str">
        <f>VLOOKUP(B7314,[1]Planilha8!$X$4:$AD$6629,7,0)</f>
        <v>BOM</v>
      </c>
      <c r="G7314" s="82">
        <v>44133</v>
      </c>
      <c r="H7314" s="83">
        <v>1357</v>
      </c>
      <c r="I7314" s="15" t="s">
        <v>22</v>
      </c>
      <c r="J7314" s="84" t="s">
        <v>1844</v>
      </c>
      <c r="K7314" s="85">
        <v>1663</v>
      </c>
      <c r="L7314" s="86">
        <v>2018001004</v>
      </c>
      <c r="M7314" s="59">
        <v>44133</v>
      </c>
      <c r="N7314" s="60">
        <v>0</v>
      </c>
      <c r="O7314" s="87">
        <v>0</v>
      </c>
      <c r="P7314" s="88">
        <v>0</v>
      </c>
      <c r="Q7314" s="63">
        <v>0</v>
      </c>
      <c r="R7314" s="64">
        <v>0</v>
      </c>
      <c r="S7314" s="25">
        <v>1357</v>
      </c>
      <c r="AMG7314"/>
      <c r="AMH7314"/>
      <c r="AMI7314"/>
      <c r="AMJ7314"/>
    </row>
    <row r="7315" spans="1:1024" s="2" customFormat="1" ht="38.25" x14ac:dyDescent="0.25">
      <c r="A7315" s="10" t="s">
        <v>1462</v>
      </c>
      <c r="B7315" s="81">
        <v>12301</v>
      </c>
      <c r="C7315" s="10">
        <f>VLOOKUP(B7315,[1]Planilha8!$X$4:$Y$6629,2,0)</f>
        <v>2320154</v>
      </c>
      <c r="D7315" s="27" t="s">
        <v>1860</v>
      </c>
      <c r="E7315" s="12" t="str">
        <f>VLOOKUP(B7315,[1]Planilha8!$X$4:$Z$6629,3,0)</f>
        <v>APOIO AO DIAGNÓSTICO – RECEPÇÃO</v>
      </c>
      <c r="F7315" s="12" t="str">
        <f>VLOOKUP(B7315,[1]Planilha8!$X$4:$AD$6629,7,0)</f>
        <v>BOM</v>
      </c>
      <c r="G7315" s="82">
        <v>44133</v>
      </c>
      <c r="H7315" s="83">
        <v>1357</v>
      </c>
      <c r="I7315" s="15" t="s">
        <v>22</v>
      </c>
      <c r="J7315" s="84" t="s">
        <v>1844</v>
      </c>
      <c r="K7315" s="85">
        <v>1663</v>
      </c>
      <c r="L7315" s="86">
        <v>2018001004</v>
      </c>
      <c r="M7315" s="59">
        <v>44133</v>
      </c>
      <c r="N7315" s="60">
        <v>0</v>
      </c>
      <c r="O7315" s="87">
        <v>0</v>
      </c>
      <c r="P7315" s="88">
        <v>0</v>
      </c>
      <c r="Q7315" s="63">
        <v>0</v>
      </c>
      <c r="R7315" s="64">
        <v>0</v>
      </c>
      <c r="S7315" s="25">
        <v>1357</v>
      </c>
      <c r="AMG7315"/>
      <c r="AMH7315"/>
      <c r="AMI7315"/>
      <c r="AMJ7315"/>
    </row>
    <row r="7316" spans="1:1024" s="2" customFormat="1" ht="38.25" x14ac:dyDescent="0.25">
      <c r="A7316" s="10" t="s">
        <v>1462</v>
      </c>
      <c r="B7316" s="81">
        <v>12302</v>
      </c>
      <c r="C7316" s="10">
        <f>VLOOKUP(B7316,[1]Planilha8!$X$4:$Y$6629,2,0)</f>
        <v>2320155</v>
      </c>
      <c r="D7316" s="27" t="s">
        <v>1860</v>
      </c>
      <c r="E7316" s="12" t="str">
        <f>VLOOKUP(B7316,[1]Planilha8!$X$4:$Z$6629,3,0)</f>
        <v>APOIO AO DIAGNÓSTICO – RECEPÇÃO</v>
      </c>
      <c r="F7316" s="12" t="str">
        <f>VLOOKUP(B7316,[1]Planilha8!$X$4:$AD$6629,7,0)</f>
        <v>BOM</v>
      </c>
      <c r="G7316" s="82">
        <v>44133</v>
      </c>
      <c r="H7316" s="83">
        <v>1357</v>
      </c>
      <c r="I7316" s="15" t="s">
        <v>22</v>
      </c>
      <c r="J7316" s="84" t="s">
        <v>1844</v>
      </c>
      <c r="K7316" s="85">
        <v>1663</v>
      </c>
      <c r="L7316" s="86">
        <v>2018001004</v>
      </c>
      <c r="M7316" s="59">
        <v>44133</v>
      </c>
      <c r="N7316" s="60">
        <v>0</v>
      </c>
      <c r="O7316" s="87">
        <v>0</v>
      </c>
      <c r="P7316" s="88">
        <v>0</v>
      </c>
      <c r="Q7316" s="63">
        <v>0</v>
      </c>
      <c r="R7316" s="64">
        <v>0</v>
      </c>
      <c r="S7316" s="25">
        <v>1357</v>
      </c>
      <c r="AMG7316"/>
      <c r="AMH7316"/>
      <c r="AMI7316"/>
      <c r="AMJ7316"/>
    </row>
    <row r="7317" spans="1:1024" s="2" customFormat="1" ht="38.25" x14ac:dyDescent="0.25">
      <c r="A7317" s="10" t="s">
        <v>1462</v>
      </c>
      <c r="B7317" s="81">
        <v>12303</v>
      </c>
      <c r="C7317" s="10">
        <f>VLOOKUP(B7317,[1]Planilha8!$X$4:$Y$6629,2,0)</f>
        <v>2320156</v>
      </c>
      <c r="D7317" s="27" t="s">
        <v>1860</v>
      </c>
      <c r="E7317" s="12" t="str">
        <f>VLOOKUP(B7317,[1]Planilha8!$X$4:$Z$6629,3,0)</f>
        <v>APOIO AO DIAGNÓSTICO – RECEPÇÃO</v>
      </c>
      <c r="F7317" s="12" t="str">
        <f>VLOOKUP(B7317,[1]Planilha8!$X$4:$AD$6629,7,0)</f>
        <v>BOM</v>
      </c>
      <c r="G7317" s="82">
        <v>44133</v>
      </c>
      <c r="H7317" s="83">
        <v>1357</v>
      </c>
      <c r="I7317" s="15" t="s">
        <v>22</v>
      </c>
      <c r="J7317" s="84" t="s">
        <v>1844</v>
      </c>
      <c r="K7317" s="85">
        <v>1663</v>
      </c>
      <c r="L7317" s="86">
        <v>2018001004</v>
      </c>
      <c r="M7317" s="59">
        <v>44133</v>
      </c>
      <c r="N7317" s="60">
        <v>0</v>
      </c>
      <c r="O7317" s="87">
        <v>0</v>
      </c>
      <c r="P7317" s="88">
        <v>0</v>
      </c>
      <c r="Q7317" s="63">
        <v>0</v>
      </c>
      <c r="R7317" s="64">
        <v>0</v>
      </c>
      <c r="S7317" s="25">
        <v>1357</v>
      </c>
      <c r="AMG7317"/>
      <c r="AMH7317"/>
      <c r="AMI7317"/>
      <c r="AMJ7317"/>
    </row>
    <row r="7318" spans="1:1024" s="2" customFormat="1" ht="38.25" x14ac:dyDescent="0.25">
      <c r="A7318" s="10" t="s">
        <v>1462</v>
      </c>
      <c r="B7318" s="81">
        <v>12304</v>
      </c>
      <c r="C7318" s="10">
        <f>VLOOKUP(B7318,[1]Planilha8!$X$4:$Y$6629,2,0)</f>
        <v>2320157</v>
      </c>
      <c r="D7318" s="27" t="s">
        <v>1860</v>
      </c>
      <c r="E7318" s="12" t="str">
        <f>VLOOKUP(B7318,[1]Planilha8!$X$4:$Z$6629,3,0)</f>
        <v>APOIO AO DIAGNÓSTICO – RECEPÇÃO</v>
      </c>
      <c r="F7318" s="12" t="str">
        <f>VLOOKUP(B7318,[1]Planilha8!$X$4:$AD$6629,7,0)</f>
        <v>BOM</v>
      </c>
      <c r="G7318" s="82">
        <v>44133</v>
      </c>
      <c r="H7318" s="83">
        <v>1357</v>
      </c>
      <c r="I7318" s="15" t="s">
        <v>22</v>
      </c>
      <c r="J7318" s="84" t="s">
        <v>1844</v>
      </c>
      <c r="K7318" s="85">
        <v>1663</v>
      </c>
      <c r="L7318" s="86">
        <v>2018001004</v>
      </c>
      <c r="M7318" s="59">
        <v>44133</v>
      </c>
      <c r="N7318" s="60">
        <v>0</v>
      </c>
      <c r="O7318" s="87">
        <v>0</v>
      </c>
      <c r="P7318" s="88">
        <v>0</v>
      </c>
      <c r="Q7318" s="63">
        <v>0</v>
      </c>
      <c r="R7318" s="64">
        <v>0</v>
      </c>
      <c r="S7318" s="25">
        <v>1357</v>
      </c>
      <c r="AMG7318"/>
      <c r="AMH7318"/>
      <c r="AMI7318"/>
      <c r="AMJ7318"/>
    </row>
    <row r="7319" spans="1:1024" s="2" customFormat="1" ht="38.25" x14ac:dyDescent="0.25">
      <c r="A7319" s="10" t="s">
        <v>1462</v>
      </c>
      <c r="B7319" s="81">
        <v>12305</v>
      </c>
      <c r="C7319" s="10">
        <f>VLOOKUP(B7319,[1]Planilha8!$X$4:$Y$6629,2,0)</f>
        <v>2320158</v>
      </c>
      <c r="D7319" s="27" t="s">
        <v>1860</v>
      </c>
      <c r="E7319" s="12" t="str">
        <f>VLOOKUP(B7319,[1]Planilha8!$X$4:$Z$6629,3,0)</f>
        <v>APOIO AO DIAGNÓSTICO – RECEPÇÃO</v>
      </c>
      <c r="F7319" s="12" t="str">
        <f>VLOOKUP(B7319,[1]Planilha8!$X$4:$AD$6629,7,0)</f>
        <v>BOM</v>
      </c>
      <c r="G7319" s="82">
        <v>44133</v>
      </c>
      <c r="H7319" s="83">
        <v>1357</v>
      </c>
      <c r="I7319" s="15" t="s">
        <v>22</v>
      </c>
      <c r="J7319" s="84" t="s">
        <v>1844</v>
      </c>
      <c r="K7319" s="85">
        <v>1663</v>
      </c>
      <c r="L7319" s="86">
        <v>2018001004</v>
      </c>
      <c r="M7319" s="59">
        <v>44133</v>
      </c>
      <c r="N7319" s="60">
        <v>0</v>
      </c>
      <c r="O7319" s="87">
        <v>0</v>
      </c>
      <c r="P7319" s="88">
        <v>0</v>
      </c>
      <c r="Q7319" s="63">
        <v>0</v>
      </c>
      <c r="R7319" s="64">
        <v>0</v>
      </c>
      <c r="S7319" s="25">
        <v>1357</v>
      </c>
      <c r="AMG7319"/>
      <c r="AMH7319"/>
      <c r="AMI7319"/>
      <c r="AMJ7319"/>
    </row>
    <row r="7320" spans="1:1024" s="2" customFormat="1" ht="38.25" x14ac:dyDescent="0.25">
      <c r="A7320" s="10" t="s">
        <v>1462</v>
      </c>
      <c r="B7320" s="81">
        <v>12306</v>
      </c>
      <c r="C7320" s="10">
        <f>VLOOKUP(B7320,[1]Planilha8!$X$4:$Y$6629,2,0)</f>
        <v>2320159</v>
      </c>
      <c r="D7320" s="27" t="s">
        <v>1860</v>
      </c>
      <c r="E7320" s="12" t="str">
        <f>VLOOKUP(B7320,[1]Planilha8!$X$4:$Z$6629,3,0)</f>
        <v>APOIO AO DIAGNÓSTICO – RECEPÇÃO</v>
      </c>
      <c r="F7320" s="12" t="str">
        <f>VLOOKUP(B7320,[1]Planilha8!$X$4:$AD$6629,7,0)</f>
        <v>BOM</v>
      </c>
      <c r="G7320" s="82">
        <v>44133</v>
      </c>
      <c r="H7320" s="83">
        <v>1357</v>
      </c>
      <c r="I7320" s="15" t="s">
        <v>22</v>
      </c>
      <c r="J7320" s="84" t="s">
        <v>1844</v>
      </c>
      <c r="K7320" s="85">
        <v>1663</v>
      </c>
      <c r="L7320" s="86">
        <v>2018001004</v>
      </c>
      <c r="M7320" s="59">
        <v>44133</v>
      </c>
      <c r="N7320" s="60">
        <v>0</v>
      </c>
      <c r="O7320" s="87">
        <v>0</v>
      </c>
      <c r="P7320" s="88">
        <v>0</v>
      </c>
      <c r="Q7320" s="63">
        <v>0</v>
      </c>
      <c r="R7320" s="64">
        <v>0</v>
      </c>
      <c r="S7320" s="25">
        <v>1357</v>
      </c>
      <c r="AMG7320"/>
      <c r="AMH7320"/>
      <c r="AMI7320"/>
      <c r="AMJ7320"/>
    </row>
    <row r="7321" spans="1:1024" s="2" customFormat="1" ht="38.25" x14ac:dyDescent="0.25">
      <c r="A7321" s="10" t="s">
        <v>1462</v>
      </c>
      <c r="B7321" s="81">
        <v>12307</v>
      </c>
      <c r="C7321" s="10">
        <f>VLOOKUP(B7321,[1]Planilha8!$X$4:$Y$6629,2,0)</f>
        <v>2320160</v>
      </c>
      <c r="D7321" s="27" t="s">
        <v>1860</v>
      </c>
      <c r="E7321" s="12" t="str">
        <f>VLOOKUP(B7321,[1]Planilha8!$X$4:$Z$6629,3,0)</f>
        <v>APOIO AO DIAGNÓSTICO – RECEPÇÃO</v>
      </c>
      <c r="F7321" s="12" t="str">
        <f>VLOOKUP(B7321,[1]Planilha8!$X$4:$AD$6629,7,0)</f>
        <v>BOM</v>
      </c>
      <c r="G7321" s="82">
        <v>44133</v>
      </c>
      <c r="H7321" s="83">
        <v>1357</v>
      </c>
      <c r="I7321" s="15" t="s">
        <v>22</v>
      </c>
      <c r="J7321" s="84" t="s">
        <v>1844</v>
      </c>
      <c r="K7321" s="85">
        <v>1663</v>
      </c>
      <c r="L7321" s="86">
        <v>2018001004</v>
      </c>
      <c r="M7321" s="59">
        <v>44133</v>
      </c>
      <c r="N7321" s="60">
        <v>0</v>
      </c>
      <c r="O7321" s="87">
        <v>0</v>
      </c>
      <c r="P7321" s="88">
        <v>0</v>
      </c>
      <c r="Q7321" s="63">
        <v>0</v>
      </c>
      <c r="R7321" s="64">
        <v>0</v>
      </c>
      <c r="S7321" s="25">
        <v>1357</v>
      </c>
      <c r="AMG7321"/>
      <c r="AMH7321"/>
      <c r="AMI7321"/>
      <c r="AMJ7321"/>
    </row>
    <row r="7322" spans="1:1024" s="2" customFormat="1" ht="38.25" x14ac:dyDescent="0.25">
      <c r="A7322" s="10" t="s">
        <v>1462</v>
      </c>
      <c r="B7322" s="81">
        <v>12308</v>
      </c>
      <c r="C7322" s="10">
        <f>VLOOKUP(B7322,[1]Planilha8!$X$4:$Y$6629,2,0)</f>
        <v>2320161</v>
      </c>
      <c r="D7322" s="27" t="s">
        <v>1860</v>
      </c>
      <c r="E7322" s="12" t="str">
        <f>VLOOKUP(B7322,[1]Planilha8!$X$4:$Z$6629,3,0)</f>
        <v>APOIO AO DIAGNÓSTICO – RECEPÇÃO</v>
      </c>
      <c r="F7322" s="12" t="str">
        <f>VLOOKUP(B7322,[1]Planilha8!$X$4:$AD$6629,7,0)</f>
        <v>BOM</v>
      </c>
      <c r="G7322" s="82">
        <v>44133</v>
      </c>
      <c r="H7322" s="83">
        <v>1357</v>
      </c>
      <c r="I7322" s="15" t="s">
        <v>22</v>
      </c>
      <c r="J7322" s="84" t="s">
        <v>1844</v>
      </c>
      <c r="K7322" s="85">
        <v>1663</v>
      </c>
      <c r="L7322" s="86">
        <v>2018001004</v>
      </c>
      <c r="M7322" s="59">
        <v>44133</v>
      </c>
      <c r="N7322" s="60">
        <v>0</v>
      </c>
      <c r="O7322" s="87">
        <v>0</v>
      </c>
      <c r="P7322" s="88">
        <v>0</v>
      </c>
      <c r="Q7322" s="63">
        <v>0</v>
      </c>
      <c r="R7322" s="64">
        <v>0</v>
      </c>
      <c r="S7322" s="25">
        <v>1357</v>
      </c>
      <c r="AMG7322"/>
      <c r="AMH7322"/>
      <c r="AMI7322"/>
      <c r="AMJ7322"/>
    </row>
    <row r="7323" spans="1:1024" s="2" customFormat="1" ht="38.25" x14ac:dyDescent="0.25">
      <c r="A7323" s="10" t="s">
        <v>1462</v>
      </c>
      <c r="B7323" s="81">
        <v>12309</v>
      </c>
      <c r="C7323" s="10">
        <f>VLOOKUP(B7323,[1]Planilha8!$X$4:$Y$6629,2,0)</f>
        <v>2320162</v>
      </c>
      <c r="D7323" s="27" t="s">
        <v>1860</v>
      </c>
      <c r="E7323" s="12" t="str">
        <f>VLOOKUP(B7323,[1]Planilha8!$X$4:$Z$6629,3,0)</f>
        <v>APOIO AO DIAGNÓSTICO – RECEPÇÃO</v>
      </c>
      <c r="F7323" s="12" t="str">
        <f>VLOOKUP(B7323,[1]Planilha8!$X$4:$AD$6629,7,0)</f>
        <v>BOM</v>
      </c>
      <c r="G7323" s="82">
        <v>44133</v>
      </c>
      <c r="H7323" s="83">
        <v>1357</v>
      </c>
      <c r="I7323" s="15" t="s">
        <v>22</v>
      </c>
      <c r="J7323" s="84" t="s">
        <v>1844</v>
      </c>
      <c r="K7323" s="85">
        <v>1663</v>
      </c>
      <c r="L7323" s="86">
        <v>2018001004</v>
      </c>
      <c r="M7323" s="59">
        <v>44133</v>
      </c>
      <c r="N7323" s="60">
        <v>0</v>
      </c>
      <c r="O7323" s="87">
        <v>0</v>
      </c>
      <c r="P7323" s="88">
        <v>0</v>
      </c>
      <c r="Q7323" s="63">
        <v>0</v>
      </c>
      <c r="R7323" s="64">
        <v>0</v>
      </c>
      <c r="S7323" s="25">
        <v>1357</v>
      </c>
      <c r="AMG7323"/>
      <c r="AMH7323"/>
      <c r="AMI7323"/>
      <c r="AMJ7323"/>
    </row>
    <row r="7324" spans="1:1024" s="2" customFormat="1" ht="38.25" x14ac:dyDescent="0.25">
      <c r="A7324" s="10" t="s">
        <v>1462</v>
      </c>
      <c r="B7324" s="81">
        <v>12310</v>
      </c>
      <c r="C7324" s="10">
        <f>VLOOKUP(B7324,[1]Planilha8!$X$4:$Y$6629,2,0)</f>
        <v>2320163</v>
      </c>
      <c r="D7324" s="27" t="s">
        <v>1860</v>
      </c>
      <c r="E7324" s="12" t="str">
        <f>VLOOKUP(B7324,[1]Planilha8!$X$4:$Z$6629,3,0)</f>
        <v>APOIO AO DIAGNÓSTICO – RECEPÇÃO</v>
      </c>
      <c r="F7324" s="12" t="str">
        <f>VLOOKUP(B7324,[1]Planilha8!$X$4:$AD$6629,7,0)</f>
        <v>BOM</v>
      </c>
      <c r="G7324" s="82">
        <v>44133</v>
      </c>
      <c r="H7324" s="83">
        <v>1357</v>
      </c>
      <c r="I7324" s="15" t="s">
        <v>22</v>
      </c>
      <c r="J7324" s="84" t="s">
        <v>1844</v>
      </c>
      <c r="K7324" s="85">
        <v>1663</v>
      </c>
      <c r="L7324" s="86">
        <v>2018001004</v>
      </c>
      <c r="M7324" s="59">
        <v>44133</v>
      </c>
      <c r="N7324" s="60">
        <v>0</v>
      </c>
      <c r="O7324" s="87">
        <v>0</v>
      </c>
      <c r="P7324" s="88">
        <v>0</v>
      </c>
      <c r="Q7324" s="63">
        <v>0</v>
      </c>
      <c r="R7324" s="64">
        <v>0</v>
      </c>
      <c r="S7324" s="25">
        <v>1357</v>
      </c>
      <c r="AMG7324"/>
      <c r="AMH7324"/>
      <c r="AMI7324"/>
      <c r="AMJ7324"/>
    </row>
    <row r="7325" spans="1:1024" s="2" customFormat="1" ht="38.25" x14ac:dyDescent="0.25">
      <c r="A7325" s="10" t="s">
        <v>1462</v>
      </c>
      <c r="B7325" s="81">
        <v>12311</v>
      </c>
      <c r="C7325" s="10">
        <f>VLOOKUP(B7325,[1]Planilha8!$X$4:$Y$6629,2,0)</f>
        <v>2320164</v>
      </c>
      <c r="D7325" s="27" t="s">
        <v>1860</v>
      </c>
      <c r="E7325" s="12" t="str">
        <f>VLOOKUP(B7325,[1]Planilha8!$X$4:$Z$6629,3,0)</f>
        <v>APOIO AO DIAGNÓSTICO – RECEPÇÃO</v>
      </c>
      <c r="F7325" s="12" t="str">
        <f>VLOOKUP(B7325,[1]Planilha8!$X$4:$AD$6629,7,0)</f>
        <v>BOM</v>
      </c>
      <c r="G7325" s="82">
        <v>44133</v>
      </c>
      <c r="H7325" s="83">
        <v>1357</v>
      </c>
      <c r="I7325" s="15" t="s">
        <v>22</v>
      </c>
      <c r="J7325" s="84" t="s">
        <v>1844</v>
      </c>
      <c r="K7325" s="85">
        <v>1663</v>
      </c>
      <c r="L7325" s="86">
        <v>2018001004</v>
      </c>
      <c r="M7325" s="59">
        <v>44133</v>
      </c>
      <c r="N7325" s="60">
        <v>0</v>
      </c>
      <c r="O7325" s="87">
        <v>0</v>
      </c>
      <c r="P7325" s="88">
        <v>0</v>
      </c>
      <c r="Q7325" s="63">
        <v>0</v>
      </c>
      <c r="R7325" s="64">
        <v>0</v>
      </c>
      <c r="S7325" s="25">
        <v>1357</v>
      </c>
      <c r="AMG7325"/>
      <c r="AMH7325"/>
      <c r="AMI7325"/>
      <c r="AMJ7325"/>
    </row>
    <row r="7326" spans="1:1024" s="2" customFormat="1" ht="38.25" x14ac:dyDescent="0.25">
      <c r="A7326" s="10" t="s">
        <v>1462</v>
      </c>
      <c r="B7326" s="81">
        <v>12312</v>
      </c>
      <c r="C7326" s="10">
        <f>VLOOKUP(B7326,[1]Planilha8!$X$4:$Y$6629,2,0)</f>
        <v>2320165</v>
      </c>
      <c r="D7326" s="27" t="s">
        <v>1860</v>
      </c>
      <c r="E7326" s="12" t="str">
        <f>VLOOKUP(B7326,[1]Planilha8!$X$4:$Z$6629,3,0)</f>
        <v>APOIO AO DIAGNÓSTICO – RECEPÇÃO</v>
      </c>
      <c r="F7326" s="12" t="str">
        <f>VLOOKUP(B7326,[1]Planilha8!$X$4:$AD$6629,7,0)</f>
        <v>BOM</v>
      </c>
      <c r="G7326" s="82">
        <v>44133</v>
      </c>
      <c r="H7326" s="83">
        <v>1357</v>
      </c>
      <c r="I7326" s="15" t="s">
        <v>22</v>
      </c>
      <c r="J7326" s="84" t="s">
        <v>1844</v>
      </c>
      <c r="K7326" s="85">
        <v>1663</v>
      </c>
      <c r="L7326" s="86">
        <v>2018001004</v>
      </c>
      <c r="M7326" s="59">
        <v>44133</v>
      </c>
      <c r="N7326" s="60">
        <v>0</v>
      </c>
      <c r="O7326" s="87">
        <v>0</v>
      </c>
      <c r="P7326" s="88">
        <v>0</v>
      </c>
      <c r="Q7326" s="63">
        <v>0</v>
      </c>
      <c r="R7326" s="64">
        <v>0</v>
      </c>
      <c r="S7326" s="25">
        <v>1357</v>
      </c>
      <c r="AMG7326"/>
      <c r="AMH7326"/>
      <c r="AMI7326"/>
      <c r="AMJ7326"/>
    </row>
    <row r="7327" spans="1:1024" s="2" customFormat="1" ht="38.25" x14ac:dyDescent="0.25">
      <c r="A7327" s="10" t="s">
        <v>1462</v>
      </c>
      <c r="B7327" s="81">
        <v>12313</v>
      </c>
      <c r="C7327" s="10">
        <f>VLOOKUP(B7327,[1]Planilha8!$X$4:$Y$6629,2,0)</f>
        <v>2320166</v>
      </c>
      <c r="D7327" s="27" t="s">
        <v>1860</v>
      </c>
      <c r="E7327" s="12" t="str">
        <f>VLOOKUP(B7327,[1]Planilha8!$X$4:$Z$6629,3,0)</f>
        <v>APOIO AO DIAGNÓSTICO – RECEPÇÃO</v>
      </c>
      <c r="F7327" s="12" t="str">
        <f>VLOOKUP(B7327,[1]Planilha8!$X$4:$AD$6629,7,0)</f>
        <v>BOM</v>
      </c>
      <c r="G7327" s="82">
        <v>44133</v>
      </c>
      <c r="H7327" s="83">
        <v>1357</v>
      </c>
      <c r="I7327" s="15" t="s">
        <v>22</v>
      </c>
      <c r="J7327" s="84" t="s">
        <v>1844</v>
      </c>
      <c r="K7327" s="85">
        <v>1663</v>
      </c>
      <c r="L7327" s="86">
        <v>2018001004</v>
      </c>
      <c r="M7327" s="59">
        <v>44133</v>
      </c>
      <c r="N7327" s="60">
        <v>0</v>
      </c>
      <c r="O7327" s="87">
        <v>0</v>
      </c>
      <c r="P7327" s="88">
        <v>0</v>
      </c>
      <c r="Q7327" s="63">
        <v>0</v>
      </c>
      <c r="R7327" s="64">
        <v>0</v>
      </c>
      <c r="S7327" s="25">
        <v>1357</v>
      </c>
      <c r="AMG7327"/>
      <c r="AMH7327"/>
      <c r="AMI7327"/>
      <c r="AMJ7327"/>
    </row>
    <row r="7328" spans="1:1024" s="2" customFormat="1" ht="38.25" x14ac:dyDescent="0.25">
      <c r="A7328" s="10" t="s">
        <v>1462</v>
      </c>
      <c r="B7328" s="81">
        <v>12314</v>
      </c>
      <c r="C7328" s="10">
        <f>VLOOKUP(B7328,[1]Planilha8!$X$4:$Y$6629,2,0)</f>
        <v>2320167</v>
      </c>
      <c r="D7328" s="27" t="s">
        <v>1860</v>
      </c>
      <c r="E7328" s="12" t="str">
        <f>VLOOKUP(B7328,[1]Planilha8!$X$4:$Z$6629,3,0)</f>
        <v>APOIO AO DIAGNÓSTICO – RECEPÇÃO</v>
      </c>
      <c r="F7328" s="12" t="str">
        <f>VLOOKUP(B7328,[1]Planilha8!$X$4:$AD$6629,7,0)</f>
        <v>BOM</v>
      </c>
      <c r="G7328" s="82">
        <v>44133</v>
      </c>
      <c r="H7328" s="83">
        <v>1357</v>
      </c>
      <c r="I7328" s="15" t="s">
        <v>22</v>
      </c>
      <c r="J7328" s="84" t="s">
        <v>1844</v>
      </c>
      <c r="K7328" s="85">
        <v>1663</v>
      </c>
      <c r="L7328" s="86">
        <v>2018001004</v>
      </c>
      <c r="M7328" s="59">
        <v>44133</v>
      </c>
      <c r="N7328" s="60">
        <v>0</v>
      </c>
      <c r="O7328" s="87">
        <v>0</v>
      </c>
      <c r="P7328" s="88">
        <v>0</v>
      </c>
      <c r="Q7328" s="63">
        <v>0</v>
      </c>
      <c r="R7328" s="64">
        <v>0</v>
      </c>
      <c r="S7328" s="25">
        <v>1357</v>
      </c>
      <c r="AMG7328"/>
      <c r="AMH7328"/>
      <c r="AMI7328"/>
      <c r="AMJ7328"/>
    </row>
    <row r="7329" spans="1:1024" s="2" customFormat="1" ht="38.25" x14ac:dyDescent="0.25">
      <c r="A7329" s="10" t="s">
        <v>1462</v>
      </c>
      <c r="B7329" s="81">
        <v>12315</v>
      </c>
      <c r="C7329" s="10">
        <f>VLOOKUP(B7329,[1]Planilha8!$X$4:$Y$6629,2,0)</f>
        <v>2320168</v>
      </c>
      <c r="D7329" s="27" t="s">
        <v>1860</v>
      </c>
      <c r="E7329" s="12" t="str">
        <f>VLOOKUP(B7329,[1]Planilha8!$X$4:$Z$6629,3,0)</f>
        <v>APOIO AO DIAGNÓSTICO – RECEPÇÃO</v>
      </c>
      <c r="F7329" s="12" t="str">
        <f>VLOOKUP(B7329,[1]Planilha8!$X$4:$AD$6629,7,0)</f>
        <v>BOM</v>
      </c>
      <c r="G7329" s="82">
        <v>44133</v>
      </c>
      <c r="H7329" s="83">
        <v>1357</v>
      </c>
      <c r="I7329" s="15" t="s">
        <v>22</v>
      </c>
      <c r="J7329" s="84" t="s">
        <v>1844</v>
      </c>
      <c r="K7329" s="85">
        <v>1663</v>
      </c>
      <c r="L7329" s="86">
        <v>2018001004</v>
      </c>
      <c r="M7329" s="59">
        <v>44133</v>
      </c>
      <c r="N7329" s="60">
        <v>0</v>
      </c>
      <c r="O7329" s="87">
        <v>0</v>
      </c>
      <c r="P7329" s="88">
        <v>0</v>
      </c>
      <c r="Q7329" s="63">
        <v>0</v>
      </c>
      <c r="R7329" s="64">
        <v>0</v>
      </c>
      <c r="S7329" s="25">
        <v>1357</v>
      </c>
      <c r="AMG7329"/>
      <c r="AMH7329"/>
      <c r="AMI7329"/>
      <c r="AMJ7329"/>
    </row>
    <row r="7330" spans="1:1024" s="2" customFormat="1" ht="38.25" x14ac:dyDescent="0.25">
      <c r="A7330" s="10" t="s">
        <v>1462</v>
      </c>
      <c r="B7330" s="81">
        <v>12373</v>
      </c>
      <c r="C7330" s="10">
        <f>VLOOKUP(B7330,[1]Planilha8!$X$4:$Y$6629,2,0)</f>
        <v>2320232</v>
      </c>
      <c r="D7330" s="27" t="s">
        <v>1861</v>
      </c>
      <c r="E7330" s="12" t="str">
        <f>VLOOKUP(B7330,[1]Planilha8!$X$4:$Z$6629,3,0)</f>
        <v>AMBULATÓRIO – RECEPÇÃO</v>
      </c>
      <c r="F7330" s="12" t="str">
        <f>VLOOKUP(B7330,[1]Planilha8!$X$4:$AD$6629,7,0)</f>
        <v>BOM</v>
      </c>
      <c r="G7330" s="82">
        <v>44144</v>
      </c>
      <c r="H7330" s="83">
        <v>1300</v>
      </c>
      <c r="I7330" s="15" t="s">
        <v>22</v>
      </c>
      <c r="J7330" s="84" t="s">
        <v>1862</v>
      </c>
      <c r="K7330" s="85">
        <v>24</v>
      </c>
      <c r="L7330" s="86">
        <v>2020004872</v>
      </c>
      <c r="M7330" s="59">
        <v>44144</v>
      </c>
      <c r="N7330" s="60">
        <v>0</v>
      </c>
      <c r="O7330" s="87">
        <v>0</v>
      </c>
      <c r="P7330" s="88">
        <v>0</v>
      </c>
      <c r="Q7330" s="63">
        <v>0</v>
      </c>
      <c r="R7330" s="64">
        <v>0</v>
      </c>
      <c r="S7330" s="25">
        <v>1300</v>
      </c>
      <c r="AMG7330"/>
      <c r="AMH7330"/>
      <c r="AMI7330"/>
      <c r="AMJ7330"/>
    </row>
    <row r="7331" spans="1:1024" s="2" customFormat="1" ht="38.25" x14ac:dyDescent="0.25">
      <c r="A7331" s="10" t="s">
        <v>1462</v>
      </c>
      <c r="B7331" s="81">
        <v>12380</v>
      </c>
      <c r="C7331" s="10">
        <f>VLOOKUP(B7331,[1]Planilha8!$X$4:$Y$6629,2,0)</f>
        <v>2320206</v>
      </c>
      <c r="D7331" s="27" t="s">
        <v>1860</v>
      </c>
      <c r="E7331" s="12" t="str">
        <f>VLOOKUP(B7331,[1]Planilha8!$X$4:$Z$6629,3,0)</f>
        <v>AMBULATÓRIO</v>
      </c>
      <c r="F7331" s="12" t="str">
        <f>VLOOKUP(B7331,[1]Planilha8!$X$4:$AD$6629,7,0)</f>
        <v>BOM</v>
      </c>
      <c r="G7331" s="82">
        <v>44159</v>
      </c>
      <c r="H7331" s="83">
        <v>1357</v>
      </c>
      <c r="I7331" s="15" t="s">
        <v>22</v>
      </c>
      <c r="J7331" s="84" t="s">
        <v>1844</v>
      </c>
      <c r="K7331" s="85">
        <v>1812</v>
      </c>
      <c r="L7331" s="86">
        <v>2018001004</v>
      </c>
      <c r="M7331" s="59">
        <v>44159</v>
      </c>
      <c r="N7331" s="60">
        <v>0</v>
      </c>
      <c r="O7331" s="87">
        <v>0</v>
      </c>
      <c r="P7331" s="88">
        <v>0</v>
      </c>
      <c r="Q7331" s="63">
        <v>0</v>
      </c>
      <c r="R7331" s="64">
        <v>0</v>
      </c>
      <c r="S7331" s="25">
        <v>1357</v>
      </c>
      <c r="AMG7331"/>
      <c r="AMH7331"/>
      <c r="AMI7331"/>
      <c r="AMJ7331"/>
    </row>
    <row r="7332" spans="1:1024" s="2" customFormat="1" ht="38.25" x14ac:dyDescent="0.25">
      <c r="A7332" s="10" t="s">
        <v>1462</v>
      </c>
      <c r="B7332" s="81">
        <v>12381</v>
      </c>
      <c r="C7332" s="10">
        <f>VLOOKUP(B7332,[1]Planilha8!$X$4:$Y$6629,2,0)</f>
        <v>2320207</v>
      </c>
      <c r="D7332" s="27" t="s">
        <v>1860</v>
      </c>
      <c r="E7332" s="12" t="str">
        <f>VLOOKUP(B7332,[1]Planilha8!$X$4:$Z$6629,3,0)</f>
        <v>AMBULATÓRIO</v>
      </c>
      <c r="F7332" s="12" t="str">
        <f>VLOOKUP(B7332,[1]Planilha8!$X$4:$AD$6629,7,0)</f>
        <v>BOM</v>
      </c>
      <c r="G7332" s="82">
        <v>44159</v>
      </c>
      <c r="H7332" s="83">
        <v>1357</v>
      </c>
      <c r="I7332" s="15" t="s">
        <v>22</v>
      </c>
      <c r="J7332" s="84" t="s">
        <v>1844</v>
      </c>
      <c r="K7332" s="85">
        <v>1812</v>
      </c>
      <c r="L7332" s="86">
        <v>2018001004</v>
      </c>
      <c r="M7332" s="59">
        <v>44159</v>
      </c>
      <c r="N7332" s="60">
        <v>0</v>
      </c>
      <c r="O7332" s="87">
        <v>0</v>
      </c>
      <c r="P7332" s="88">
        <v>0</v>
      </c>
      <c r="Q7332" s="63">
        <v>0</v>
      </c>
      <c r="R7332" s="64">
        <v>0</v>
      </c>
      <c r="S7332" s="25">
        <v>1357</v>
      </c>
      <c r="AMG7332"/>
      <c r="AMH7332"/>
      <c r="AMI7332"/>
      <c r="AMJ7332"/>
    </row>
    <row r="7333" spans="1:1024" s="2" customFormat="1" ht="38.25" x14ac:dyDescent="0.25">
      <c r="A7333" s="10" t="s">
        <v>1462</v>
      </c>
      <c r="B7333" s="81">
        <v>12382</v>
      </c>
      <c r="C7333" s="10">
        <f>VLOOKUP(B7333,[1]Planilha8!$X$4:$Y$6629,2,0)</f>
        <v>2320208</v>
      </c>
      <c r="D7333" s="27" t="s">
        <v>1860</v>
      </c>
      <c r="E7333" s="12" t="str">
        <f>VLOOKUP(B7333,[1]Planilha8!$X$4:$Z$6629,3,0)</f>
        <v>AMBULATÓRIO</v>
      </c>
      <c r="F7333" s="12" t="str">
        <f>VLOOKUP(B7333,[1]Planilha8!$X$4:$AD$6629,7,0)</f>
        <v>BOM</v>
      </c>
      <c r="G7333" s="82">
        <v>44159</v>
      </c>
      <c r="H7333" s="83">
        <v>1357</v>
      </c>
      <c r="I7333" s="15" t="s">
        <v>22</v>
      </c>
      <c r="J7333" s="84" t="s">
        <v>1844</v>
      </c>
      <c r="K7333" s="85">
        <v>1812</v>
      </c>
      <c r="L7333" s="86">
        <v>2018001004</v>
      </c>
      <c r="M7333" s="59">
        <v>44159</v>
      </c>
      <c r="N7333" s="60">
        <v>0</v>
      </c>
      <c r="O7333" s="87">
        <v>0</v>
      </c>
      <c r="P7333" s="88">
        <v>0</v>
      </c>
      <c r="Q7333" s="63">
        <v>0</v>
      </c>
      <c r="R7333" s="64">
        <v>0</v>
      </c>
      <c r="S7333" s="25">
        <v>1357</v>
      </c>
      <c r="AMG7333"/>
      <c r="AMH7333"/>
      <c r="AMI7333"/>
      <c r="AMJ7333"/>
    </row>
    <row r="7334" spans="1:1024" s="2" customFormat="1" ht="38.25" x14ac:dyDescent="0.25">
      <c r="A7334" s="10" t="s">
        <v>1462</v>
      </c>
      <c r="B7334" s="81">
        <v>12383</v>
      </c>
      <c r="C7334" s="10">
        <f>VLOOKUP(B7334,[1]Planilha8!$X$4:$Y$6629,2,0)</f>
        <v>2320209</v>
      </c>
      <c r="D7334" s="27" t="s">
        <v>1860</v>
      </c>
      <c r="E7334" s="12" t="str">
        <f>VLOOKUP(B7334,[1]Planilha8!$X$4:$Z$6629,3,0)</f>
        <v>AMBULATÓRIO</v>
      </c>
      <c r="F7334" s="12" t="str">
        <f>VLOOKUP(B7334,[1]Planilha8!$X$4:$AD$6629,7,0)</f>
        <v>BOM</v>
      </c>
      <c r="G7334" s="82">
        <v>44159</v>
      </c>
      <c r="H7334" s="83">
        <v>1357</v>
      </c>
      <c r="I7334" s="15" t="s">
        <v>22</v>
      </c>
      <c r="J7334" s="84" t="s">
        <v>1844</v>
      </c>
      <c r="K7334" s="85">
        <v>1812</v>
      </c>
      <c r="L7334" s="86">
        <v>2018001004</v>
      </c>
      <c r="M7334" s="59">
        <v>44159</v>
      </c>
      <c r="N7334" s="60">
        <v>0</v>
      </c>
      <c r="O7334" s="87">
        <v>0</v>
      </c>
      <c r="P7334" s="88">
        <v>0</v>
      </c>
      <c r="Q7334" s="63">
        <v>0</v>
      </c>
      <c r="R7334" s="64">
        <v>0</v>
      </c>
      <c r="S7334" s="25">
        <v>1357</v>
      </c>
      <c r="AMG7334"/>
      <c r="AMH7334"/>
      <c r="AMI7334"/>
      <c r="AMJ7334"/>
    </row>
    <row r="7335" spans="1:1024" s="2" customFormat="1" ht="38.25" x14ac:dyDescent="0.25">
      <c r="A7335" s="10" t="s">
        <v>1462</v>
      </c>
      <c r="B7335" s="81">
        <v>12384</v>
      </c>
      <c r="C7335" s="10">
        <f>VLOOKUP(B7335,[1]Planilha8!$X$4:$Y$6629,2,0)</f>
        <v>2320210</v>
      </c>
      <c r="D7335" s="27" t="s">
        <v>1860</v>
      </c>
      <c r="E7335" s="12" t="str">
        <f>VLOOKUP(B7335,[1]Planilha8!$X$4:$Z$6629,3,0)</f>
        <v>AMBULATÓRIO</v>
      </c>
      <c r="F7335" s="12" t="str">
        <f>VLOOKUP(B7335,[1]Planilha8!$X$4:$AD$6629,7,0)</f>
        <v>BOM</v>
      </c>
      <c r="G7335" s="82">
        <v>44159</v>
      </c>
      <c r="H7335" s="83">
        <v>1357</v>
      </c>
      <c r="I7335" s="15" t="s">
        <v>22</v>
      </c>
      <c r="J7335" s="84" t="s">
        <v>1844</v>
      </c>
      <c r="K7335" s="85">
        <v>1812</v>
      </c>
      <c r="L7335" s="86">
        <v>2018001004</v>
      </c>
      <c r="M7335" s="59">
        <v>44159</v>
      </c>
      <c r="N7335" s="60">
        <v>0</v>
      </c>
      <c r="O7335" s="87">
        <v>0</v>
      </c>
      <c r="P7335" s="88">
        <v>0</v>
      </c>
      <c r="Q7335" s="63">
        <v>0</v>
      </c>
      <c r="R7335" s="64">
        <v>0</v>
      </c>
      <c r="S7335" s="25">
        <v>1357</v>
      </c>
      <c r="AMG7335"/>
      <c r="AMH7335"/>
      <c r="AMI7335"/>
      <c r="AMJ7335"/>
    </row>
    <row r="7336" spans="1:1024" s="2" customFormat="1" ht="38.25" x14ac:dyDescent="0.25">
      <c r="A7336" s="10" t="s">
        <v>1462</v>
      </c>
      <c r="B7336" s="81">
        <v>12385</v>
      </c>
      <c r="C7336" s="10">
        <f>VLOOKUP(B7336,[1]Planilha8!$X$4:$Y$6629,2,0)</f>
        <v>2320211</v>
      </c>
      <c r="D7336" s="27" t="s">
        <v>1860</v>
      </c>
      <c r="E7336" s="12" t="str">
        <f>VLOOKUP(B7336,[1]Planilha8!$X$4:$Z$6629,3,0)</f>
        <v>AMBULATÓRIO</v>
      </c>
      <c r="F7336" s="12" t="str">
        <f>VLOOKUP(B7336,[1]Planilha8!$X$4:$AD$6629,7,0)</f>
        <v>BOM</v>
      </c>
      <c r="G7336" s="82">
        <v>44159</v>
      </c>
      <c r="H7336" s="83">
        <v>1357</v>
      </c>
      <c r="I7336" s="15" t="s">
        <v>22</v>
      </c>
      <c r="J7336" s="84" t="s">
        <v>1844</v>
      </c>
      <c r="K7336" s="85">
        <v>1812</v>
      </c>
      <c r="L7336" s="86">
        <v>2018001004</v>
      </c>
      <c r="M7336" s="59">
        <v>44159</v>
      </c>
      <c r="N7336" s="60">
        <v>0</v>
      </c>
      <c r="O7336" s="87">
        <v>0</v>
      </c>
      <c r="P7336" s="88">
        <v>0</v>
      </c>
      <c r="Q7336" s="63">
        <v>0</v>
      </c>
      <c r="R7336" s="64">
        <v>0</v>
      </c>
      <c r="S7336" s="25">
        <v>1357</v>
      </c>
      <c r="AMG7336"/>
      <c r="AMH7336"/>
      <c r="AMI7336"/>
      <c r="AMJ7336"/>
    </row>
    <row r="7337" spans="1:1024" s="2" customFormat="1" ht="38.25" x14ac:dyDescent="0.25">
      <c r="A7337" s="10" t="s">
        <v>1462</v>
      </c>
      <c r="B7337" s="81">
        <v>12386</v>
      </c>
      <c r="C7337" s="10">
        <f>VLOOKUP(B7337,[1]Planilha8!$X$4:$Y$6629,2,0)</f>
        <v>2320212</v>
      </c>
      <c r="D7337" s="27" t="s">
        <v>1860</v>
      </c>
      <c r="E7337" s="12" t="str">
        <f>VLOOKUP(B7337,[1]Planilha8!$X$4:$Z$6629,3,0)</f>
        <v>AMBULATÓRIO</v>
      </c>
      <c r="F7337" s="12" t="str">
        <f>VLOOKUP(B7337,[1]Planilha8!$X$4:$AD$6629,7,0)</f>
        <v>BOM</v>
      </c>
      <c r="G7337" s="82">
        <v>44159</v>
      </c>
      <c r="H7337" s="83">
        <v>1357</v>
      </c>
      <c r="I7337" s="15" t="s">
        <v>22</v>
      </c>
      <c r="J7337" s="84" t="s">
        <v>1844</v>
      </c>
      <c r="K7337" s="85">
        <v>1812</v>
      </c>
      <c r="L7337" s="86">
        <v>2018001004</v>
      </c>
      <c r="M7337" s="59">
        <v>44159</v>
      </c>
      <c r="N7337" s="60">
        <v>0</v>
      </c>
      <c r="O7337" s="87">
        <v>0</v>
      </c>
      <c r="P7337" s="88">
        <v>0</v>
      </c>
      <c r="Q7337" s="63">
        <v>0</v>
      </c>
      <c r="R7337" s="64">
        <v>0</v>
      </c>
      <c r="S7337" s="25">
        <v>1357</v>
      </c>
      <c r="AMG7337"/>
      <c r="AMH7337"/>
      <c r="AMI7337"/>
      <c r="AMJ7337"/>
    </row>
    <row r="7338" spans="1:1024" s="2" customFormat="1" ht="38.25" x14ac:dyDescent="0.25">
      <c r="A7338" s="10" t="s">
        <v>1462</v>
      </c>
      <c r="B7338" s="81">
        <v>12387</v>
      </c>
      <c r="C7338" s="10">
        <f>VLOOKUP(B7338,[1]Planilha8!$X$4:$Y$6629,2,0)</f>
        <v>2320213</v>
      </c>
      <c r="D7338" s="27" t="s">
        <v>1860</v>
      </c>
      <c r="E7338" s="12" t="str">
        <f>VLOOKUP(B7338,[1]Planilha8!$X$4:$Z$6629,3,0)</f>
        <v>AMBULATÓRIO</v>
      </c>
      <c r="F7338" s="12" t="str">
        <f>VLOOKUP(B7338,[1]Planilha8!$X$4:$AD$6629,7,0)</f>
        <v>BOM</v>
      </c>
      <c r="G7338" s="82">
        <v>44159</v>
      </c>
      <c r="H7338" s="83">
        <v>1357</v>
      </c>
      <c r="I7338" s="15" t="s">
        <v>22</v>
      </c>
      <c r="J7338" s="84" t="s">
        <v>1844</v>
      </c>
      <c r="K7338" s="85">
        <v>1812</v>
      </c>
      <c r="L7338" s="86">
        <v>2018001004</v>
      </c>
      <c r="M7338" s="59">
        <v>44159</v>
      </c>
      <c r="N7338" s="60">
        <v>0</v>
      </c>
      <c r="O7338" s="87">
        <v>0</v>
      </c>
      <c r="P7338" s="88">
        <v>0</v>
      </c>
      <c r="Q7338" s="63">
        <v>0</v>
      </c>
      <c r="R7338" s="64">
        <v>0</v>
      </c>
      <c r="S7338" s="25">
        <v>1357</v>
      </c>
      <c r="AMG7338"/>
      <c r="AMH7338"/>
      <c r="AMI7338"/>
      <c r="AMJ7338"/>
    </row>
    <row r="7339" spans="1:1024" s="2" customFormat="1" ht="38.25" x14ac:dyDescent="0.25">
      <c r="A7339" s="10" t="s">
        <v>1462</v>
      </c>
      <c r="B7339" s="81">
        <v>12388</v>
      </c>
      <c r="C7339" s="10">
        <f>VLOOKUP(B7339,[1]Planilha8!$X$4:$Y$6629,2,0)</f>
        <v>2320214</v>
      </c>
      <c r="D7339" s="27" t="s">
        <v>1860</v>
      </c>
      <c r="E7339" s="12" t="str">
        <f>VLOOKUP(B7339,[1]Planilha8!$X$4:$Z$6629,3,0)</f>
        <v>AMBULATÓRIO</v>
      </c>
      <c r="F7339" s="12" t="str">
        <f>VLOOKUP(B7339,[1]Planilha8!$X$4:$AD$6629,7,0)</f>
        <v>BOM</v>
      </c>
      <c r="G7339" s="82">
        <v>44159</v>
      </c>
      <c r="H7339" s="83">
        <v>1357</v>
      </c>
      <c r="I7339" s="15" t="s">
        <v>22</v>
      </c>
      <c r="J7339" s="84" t="s">
        <v>1844</v>
      </c>
      <c r="K7339" s="85">
        <v>1812</v>
      </c>
      <c r="L7339" s="86">
        <v>2018001004</v>
      </c>
      <c r="M7339" s="59">
        <v>44159</v>
      </c>
      <c r="N7339" s="60">
        <v>0</v>
      </c>
      <c r="O7339" s="87">
        <v>0</v>
      </c>
      <c r="P7339" s="88">
        <v>0</v>
      </c>
      <c r="Q7339" s="63">
        <v>0</v>
      </c>
      <c r="R7339" s="64">
        <v>0</v>
      </c>
      <c r="S7339" s="25">
        <v>1357</v>
      </c>
      <c r="AMG7339"/>
      <c r="AMH7339"/>
      <c r="AMI7339"/>
      <c r="AMJ7339"/>
    </row>
    <row r="7340" spans="1:1024" s="2" customFormat="1" ht="38.25" x14ac:dyDescent="0.25">
      <c r="A7340" s="10" t="s">
        <v>1462</v>
      </c>
      <c r="B7340" s="81">
        <v>12389</v>
      </c>
      <c r="C7340" s="10">
        <f>VLOOKUP(B7340,[1]Planilha8!$X$4:$Y$6629,2,0)</f>
        <v>2320215</v>
      </c>
      <c r="D7340" s="27" t="s">
        <v>1860</v>
      </c>
      <c r="E7340" s="12" t="str">
        <f>VLOOKUP(B7340,[1]Planilha8!$X$4:$Z$6629,3,0)</f>
        <v>AMBULATÓRIO</v>
      </c>
      <c r="F7340" s="12" t="str">
        <f>VLOOKUP(B7340,[1]Planilha8!$X$4:$AD$6629,7,0)</f>
        <v>BOM</v>
      </c>
      <c r="G7340" s="82">
        <v>44159</v>
      </c>
      <c r="H7340" s="83">
        <v>1357</v>
      </c>
      <c r="I7340" s="15" t="s">
        <v>22</v>
      </c>
      <c r="J7340" s="84" t="s">
        <v>1844</v>
      </c>
      <c r="K7340" s="85">
        <v>1812</v>
      </c>
      <c r="L7340" s="86">
        <v>2018001004</v>
      </c>
      <c r="M7340" s="59">
        <v>44159</v>
      </c>
      <c r="N7340" s="60">
        <v>0</v>
      </c>
      <c r="O7340" s="87">
        <v>0</v>
      </c>
      <c r="P7340" s="88">
        <v>0</v>
      </c>
      <c r="Q7340" s="63">
        <v>0</v>
      </c>
      <c r="R7340" s="64">
        <v>0</v>
      </c>
      <c r="S7340" s="25">
        <v>1357</v>
      </c>
      <c r="AMG7340"/>
      <c r="AMH7340"/>
      <c r="AMI7340"/>
      <c r="AMJ7340"/>
    </row>
    <row r="7341" spans="1:1024" s="2" customFormat="1" ht="38.25" x14ac:dyDescent="0.25">
      <c r="A7341" s="10" t="s">
        <v>1462</v>
      </c>
      <c r="B7341" s="81">
        <v>12390</v>
      </c>
      <c r="C7341" s="10">
        <f>VLOOKUP(B7341,[1]Planilha8!$X$4:$Y$6629,2,0)</f>
        <v>2320216</v>
      </c>
      <c r="D7341" s="27" t="s">
        <v>1860</v>
      </c>
      <c r="E7341" s="12" t="str">
        <f>VLOOKUP(B7341,[1]Planilha8!$X$4:$Z$6629,3,0)</f>
        <v>AMBULATÓRIO</v>
      </c>
      <c r="F7341" s="12" t="str">
        <f>VLOOKUP(B7341,[1]Planilha8!$X$4:$AD$6629,7,0)</f>
        <v>BOM</v>
      </c>
      <c r="G7341" s="82">
        <v>44159</v>
      </c>
      <c r="H7341" s="83">
        <v>1357</v>
      </c>
      <c r="I7341" s="15" t="s">
        <v>22</v>
      </c>
      <c r="J7341" s="84" t="s">
        <v>1844</v>
      </c>
      <c r="K7341" s="85">
        <v>1812</v>
      </c>
      <c r="L7341" s="86">
        <v>2018001004</v>
      </c>
      <c r="M7341" s="59">
        <v>44159</v>
      </c>
      <c r="N7341" s="60">
        <v>0</v>
      </c>
      <c r="O7341" s="87">
        <v>0</v>
      </c>
      <c r="P7341" s="88">
        <v>0</v>
      </c>
      <c r="Q7341" s="63">
        <v>0</v>
      </c>
      <c r="R7341" s="64">
        <v>0</v>
      </c>
      <c r="S7341" s="25">
        <v>1357</v>
      </c>
      <c r="AMG7341"/>
      <c r="AMH7341"/>
      <c r="AMI7341"/>
      <c r="AMJ7341"/>
    </row>
    <row r="7342" spans="1:1024" s="2" customFormat="1" ht="38.25" x14ac:dyDescent="0.25">
      <c r="A7342" s="10" t="s">
        <v>1462</v>
      </c>
      <c r="B7342" s="81">
        <v>12391</v>
      </c>
      <c r="C7342" s="10">
        <f>VLOOKUP(B7342,[1]Planilha8!$X$4:$Y$6629,2,0)</f>
        <v>2320217</v>
      </c>
      <c r="D7342" s="27" t="s">
        <v>1860</v>
      </c>
      <c r="E7342" s="12" t="str">
        <f>VLOOKUP(B7342,[1]Planilha8!$X$4:$Z$6629,3,0)</f>
        <v>AMBULATÓRIO</v>
      </c>
      <c r="F7342" s="12" t="str">
        <f>VLOOKUP(B7342,[1]Planilha8!$X$4:$AD$6629,7,0)</f>
        <v>BOM</v>
      </c>
      <c r="G7342" s="82">
        <v>44159</v>
      </c>
      <c r="H7342" s="83">
        <v>1357</v>
      </c>
      <c r="I7342" s="15" t="s">
        <v>22</v>
      </c>
      <c r="J7342" s="84" t="s">
        <v>1844</v>
      </c>
      <c r="K7342" s="85">
        <v>1812</v>
      </c>
      <c r="L7342" s="86">
        <v>2018001004</v>
      </c>
      <c r="M7342" s="59">
        <v>44159</v>
      </c>
      <c r="N7342" s="60">
        <v>0</v>
      </c>
      <c r="O7342" s="87">
        <v>0</v>
      </c>
      <c r="P7342" s="88">
        <v>0</v>
      </c>
      <c r="Q7342" s="63">
        <v>0</v>
      </c>
      <c r="R7342" s="64">
        <v>0</v>
      </c>
      <c r="S7342" s="25">
        <v>1357</v>
      </c>
      <c r="AMG7342"/>
      <c r="AMH7342"/>
      <c r="AMI7342"/>
      <c r="AMJ7342"/>
    </row>
    <row r="7343" spans="1:1024" s="2" customFormat="1" ht="38.25" x14ac:dyDescent="0.25">
      <c r="A7343" s="10" t="s">
        <v>1462</v>
      </c>
      <c r="B7343" s="81">
        <v>12392</v>
      </c>
      <c r="C7343" s="10">
        <f>VLOOKUP(B7343,[1]Planilha8!$X$4:$Y$6629,2,0)</f>
        <v>2320218</v>
      </c>
      <c r="D7343" s="27" t="s">
        <v>1860</v>
      </c>
      <c r="E7343" s="12" t="str">
        <f>VLOOKUP(B7343,[1]Planilha8!$X$4:$Z$6629,3,0)</f>
        <v>AMBULATÓRIO</v>
      </c>
      <c r="F7343" s="12" t="str">
        <f>VLOOKUP(B7343,[1]Planilha8!$X$4:$AD$6629,7,0)</f>
        <v>BOM</v>
      </c>
      <c r="G7343" s="82">
        <v>44159</v>
      </c>
      <c r="H7343" s="83">
        <v>1357</v>
      </c>
      <c r="I7343" s="15" t="s">
        <v>22</v>
      </c>
      <c r="J7343" s="84" t="s">
        <v>1844</v>
      </c>
      <c r="K7343" s="85">
        <v>1812</v>
      </c>
      <c r="L7343" s="86">
        <v>2018001004</v>
      </c>
      <c r="M7343" s="59">
        <v>44159</v>
      </c>
      <c r="N7343" s="60">
        <v>0</v>
      </c>
      <c r="O7343" s="87">
        <v>0</v>
      </c>
      <c r="P7343" s="88">
        <v>0</v>
      </c>
      <c r="Q7343" s="63">
        <v>0</v>
      </c>
      <c r="R7343" s="64">
        <v>0</v>
      </c>
      <c r="S7343" s="25">
        <v>1357</v>
      </c>
      <c r="AMG7343"/>
      <c r="AMH7343"/>
      <c r="AMI7343"/>
      <c r="AMJ7343"/>
    </row>
    <row r="7344" spans="1:1024" s="2" customFormat="1" ht="38.25" x14ac:dyDescent="0.25">
      <c r="A7344" s="10" t="s">
        <v>1462</v>
      </c>
      <c r="B7344" s="81">
        <v>12393</v>
      </c>
      <c r="C7344" s="10">
        <f>VLOOKUP(B7344,[1]Planilha8!$X$4:$Y$6629,2,0)</f>
        <v>2320219</v>
      </c>
      <c r="D7344" s="27" t="s">
        <v>1860</v>
      </c>
      <c r="E7344" s="12" t="str">
        <f>VLOOKUP(B7344,[1]Planilha8!$X$4:$Z$6629,3,0)</f>
        <v>AMBULATÓRIO</v>
      </c>
      <c r="F7344" s="12" t="str">
        <f>VLOOKUP(B7344,[1]Planilha8!$X$4:$AD$6629,7,0)</f>
        <v>BOM</v>
      </c>
      <c r="G7344" s="82">
        <v>44159</v>
      </c>
      <c r="H7344" s="83">
        <v>1357</v>
      </c>
      <c r="I7344" s="15" t="s">
        <v>22</v>
      </c>
      <c r="J7344" s="84" t="s">
        <v>1844</v>
      </c>
      <c r="K7344" s="85">
        <v>1812</v>
      </c>
      <c r="L7344" s="86">
        <v>2018001004</v>
      </c>
      <c r="M7344" s="59">
        <v>44159</v>
      </c>
      <c r="N7344" s="60">
        <v>0</v>
      </c>
      <c r="O7344" s="87">
        <v>0</v>
      </c>
      <c r="P7344" s="88">
        <v>0</v>
      </c>
      <c r="Q7344" s="63">
        <v>0</v>
      </c>
      <c r="R7344" s="64">
        <v>0</v>
      </c>
      <c r="S7344" s="25">
        <v>1357</v>
      </c>
      <c r="AMG7344"/>
      <c r="AMH7344"/>
      <c r="AMI7344"/>
      <c r="AMJ7344"/>
    </row>
    <row r="7345" spans="1:1024" s="2" customFormat="1" ht="38.25" x14ac:dyDescent="0.25">
      <c r="A7345" s="10" t="s">
        <v>1462</v>
      </c>
      <c r="B7345" s="81">
        <v>12394</v>
      </c>
      <c r="C7345" s="10">
        <f>VLOOKUP(B7345,[1]Planilha8!$X$4:$Y$6629,2,0)</f>
        <v>2320220</v>
      </c>
      <c r="D7345" s="27" t="s">
        <v>1860</v>
      </c>
      <c r="E7345" s="12" t="str">
        <f>VLOOKUP(B7345,[1]Planilha8!$X$4:$Z$6629,3,0)</f>
        <v>AMBULATÓRIO</v>
      </c>
      <c r="F7345" s="12" t="str">
        <f>VLOOKUP(B7345,[1]Planilha8!$X$4:$AD$6629,7,0)</f>
        <v>BOM</v>
      </c>
      <c r="G7345" s="82">
        <v>44159</v>
      </c>
      <c r="H7345" s="83">
        <v>1357</v>
      </c>
      <c r="I7345" s="15" t="s">
        <v>22</v>
      </c>
      <c r="J7345" s="84" t="s">
        <v>1844</v>
      </c>
      <c r="K7345" s="85">
        <v>1812</v>
      </c>
      <c r="L7345" s="86">
        <v>2018001004</v>
      </c>
      <c r="M7345" s="59">
        <v>44159</v>
      </c>
      <c r="N7345" s="60">
        <v>0</v>
      </c>
      <c r="O7345" s="87">
        <v>0</v>
      </c>
      <c r="P7345" s="88">
        <v>0</v>
      </c>
      <c r="Q7345" s="63">
        <v>0</v>
      </c>
      <c r="R7345" s="64">
        <v>0</v>
      </c>
      <c r="S7345" s="25">
        <v>1357</v>
      </c>
      <c r="AMG7345"/>
      <c r="AMH7345"/>
      <c r="AMI7345"/>
      <c r="AMJ7345"/>
    </row>
    <row r="7346" spans="1:1024" s="2" customFormat="1" ht="38.25" x14ac:dyDescent="0.25">
      <c r="A7346" s="10" t="s">
        <v>1462</v>
      </c>
      <c r="B7346" s="81">
        <v>12395</v>
      </c>
      <c r="C7346" s="10">
        <f>VLOOKUP(B7346,[1]Planilha8!$X$4:$Y$6629,2,0)</f>
        <v>2320221</v>
      </c>
      <c r="D7346" s="27" t="s">
        <v>1860</v>
      </c>
      <c r="E7346" s="12" t="str">
        <f>VLOOKUP(B7346,[1]Planilha8!$X$4:$Z$6629,3,0)</f>
        <v>AMBULATÓRIO</v>
      </c>
      <c r="F7346" s="12" t="str">
        <f>VLOOKUP(B7346,[1]Planilha8!$X$4:$AD$6629,7,0)</f>
        <v>BOM</v>
      </c>
      <c r="G7346" s="82">
        <v>44159</v>
      </c>
      <c r="H7346" s="83">
        <v>1357</v>
      </c>
      <c r="I7346" s="15" t="s">
        <v>22</v>
      </c>
      <c r="J7346" s="84" t="s">
        <v>1844</v>
      </c>
      <c r="K7346" s="85">
        <v>1812</v>
      </c>
      <c r="L7346" s="86">
        <v>2018001004</v>
      </c>
      <c r="M7346" s="59">
        <v>44159</v>
      </c>
      <c r="N7346" s="60">
        <v>0</v>
      </c>
      <c r="O7346" s="87">
        <v>0</v>
      </c>
      <c r="P7346" s="88">
        <v>0</v>
      </c>
      <c r="Q7346" s="63">
        <v>0</v>
      </c>
      <c r="R7346" s="64">
        <v>0</v>
      </c>
      <c r="S7346" s="25">
        <v>1357</v>
      </c>
      <c r="AMG7346"/>
      <c r="AMH7346"/>
      <c r="AMI7346"/>
      <c r="AMJ7346"/>
    </row>
    <row r="7347" spans="1:1024" s="2" customFormat="1" ht="38.25" x14ac:dyDescent="0.25">
      <c r="A7347" s="10" t="s">
        <v>1462</v>
      </c>
      <c r="B7347" s="81">
        <v>12396</v>
      </c>
      <c r="C7347" s="10">
        <f>VLOOKUP(B7347,[1]Planilha8!$X$4:$Y$6629,2,0)</f>
        <v>2320222</v>
      </c>
      <c r="D7347" s="27" t="s">
        <v>1860</v>
      </c>
      <c r="E7347" s="12" t="str">
        <f>VLOOKUP(B7347,[1]Planilha8!$X$4:$Z$6629,3,0)</f>
        <v>AMBULATÓRIO</v>
      </c>
      <c r="F7347" s="12" t="str">
        <f>VLOOKUP(B7347,[1]Planilha8!$X$4:$AD$6629,7,0)</f>
        <v>BOM</v>
      </c>
      <c r="G7347" s="82">
        <v>44159</v>
      </c>
      <c r="H7347" s="83">
        <v>1357</v>
      </c>
      <c r="I7347" s="15" t="s">
        <v>22</v>
      </c>
      <c r="J7347" s="84" t="s">
        <v>1844</v>
      </c>
      <c r="K7347" s="85">
        <v>1812</v>
      </c>
      <c r="L7347" s="86">
        <v>2018001004</v>
      </c>
      <c r="M7347" s="59">
        <v>44159</v>
      </c>
      <c r="N7347" s="60">
        <v>0</v>
      </c>
      <c r="O7347" s="87">
        <v>0</v>
      </c>
      <c r="P7347" s="88">
        <v>0</v>
      </c>
      <c r="Q7347" s="63">
        <v>0</v>
      </c>
      <c r="R7347" s="64">
        <v>0</v>
      </c>
      <c r="S7347" s="25">
        <v>1357</v>
      </c>
      <c r="AMG7347"/>
      <c r="AMH7347"/>
      <c r="AMI7347"/>
      <c r="AMJ7347"/>
    </row>
    <row r="7348" spans="1:1024" s="2" customFormat="1" ht="38.25" x14ac:dyDescent="0.25">
      <c r="A7348" s="10" t="s">
        <v>1462</v>
      </c>
      <c r="B7348" s="81">
        <v>12397</v>
      </c>
      <c r="C7348" s="10">
        <f>VLOOKUP(B7348,[1]Planilha8!$X$4:$Y$6629,2,0)</f>
        <v>2320223</v>
      </c>
      <c r="D7348" s="27" t="s">
        <v>1860</v>
      </c>
      <c r="E7348" s="12" t="str">
        <f>VLOOKUP(B7348,[1]Planilha8!$X$4:$Z$6629,3,0)</f>
        <v>AMBULATÓRIO</v>
      </c>
      <c r="F7348" s="12" t="str">
        <f>VLOOKUP(B7348,[1]Planilha8!$X$4:$AD$6629,7,0)</f>
        <v>BOM</v>
      </c>
      <c r="G7348" s="82">
        <v>44159</v>
      </c>
      <c r="H7348" s="83">
        <v>1357</v>
      </c>
      <c r="I7348" s="15" t="s">
        <v>22</v>
      </c>
      <c r="J7348" s="84" t="s">
        <v>1844</v>
      </c>
      <c r="K7348" s="85">
        <v>1812</v>
      </c>
      <c r="L7348" s="86">
        <v>2018001004</v>
      </c>
      <c r="M7348" s="59">
        <v>44159</v>
      </c>
      <c r="N7348" s="60">
        <v>0</v>
      </c>
      <c r="O7348" s="87">
        <v>0</v>
      </c>
      <c r="P7348" s="88">
        <v>0</v>
      </c>
      <c r="Q7348" s="63">
        <v>0</v>
      </c>
      <c r="R7348" s="64">
        <v>0</v>
      </c>
      <c r="S7348" s="25">
        <v>1357</v>
      </c>
      <c r="AMG7348"/>
      <c r="AMH7348"/>
      <c r="AMI7348"/>
      <c r="AMJ7348"/>
    </row>
    <row r="7349" spans="1:1024" s="2" customFormat="1" ht="38.25" x14ac:dyDescent="0.25">
      <c r="A7349" s="10" t="s">
        <v>1462</v>
      </c>
      <c r="B7349" s="81">
        <v>12398</v>
      </c>
      <c r="C7349" s="10">
        <f>VLOOKUP(B7349,[1]Planilha8!$X$4:$Y$6629,2,0)</f>
        <v>2320224</v>
      </c>
      <c r="D7349" s="27" t="s">
        <v>1860</v>
      </c>
      <c r="E7349" s="12" t="str">
        <f>VLOOKUP(B7349,[1]Planilha8!$X$4:$Z$6629,3,0)</f>
        <v>AMBULATÓRIO</v>
      </c>
      <c r="F7349" s="12" t="str">
        <f>VLOOKUP(B7349,[1]Planilha8!$X$4:$AD$6629,7,0)</f>
        <v>BOM</v>
      </c>
      <c r="G7349" s="82">
        <v>44159</v>
      </c>
      <c r="H7349" s="83">
        <v>1357</v>
      </c>
      <c r="I7349" s="15" t="s">
        <v>22</v>
      </c>
      <c r="J7349" s="84" t="s">
        <v>1844</v>
      </c>
      <c r="K7349" s="85">
        <v>1812</v>
      </c>
      <c r="L7349" s="86">
        <v>2018001004</v>
      </c>
      <c r="M7349" s="59">
        <v>44159</v>
      </c>
      <c r="N7349" s="60">
        <v>0</v>
      </c>
      <c r="O7349" s="87">
        <v>0</v>
      </c>
      <c r="P7349" s="88">
        <v>0</v>
      </c>
      <c r="Q7349" s="63">
        <v>0</v>
      </c>
      <c r="R7349" s="64">
        <v>0</v>
      </c>
      <c r="S7349" s="25">
        <v>1357</v>
      </c>
      <c r="AMG7349"/>
      <c r="AMH7349"/>
      <c r="AMI7349"/>
      <c r="AMJ7349"/>
    </row>
    <row r="7350" spans="1:1024" s="2" customFormat="1" ht="38.25" x14ac:dyDescent="0.25">
      <c r="A7350" s="10" t="s">
        <v>1462</v>
      </c>
      <c r="B7350" s="81">
        <v>12399</v>
      </c>
      <c r="C7350" s="10">
        <f>VLOOKUP(B7350,[1]Planilha8!$X$4:$Y$6629,2,0)</f>
        <v>2320225</v>
      </c>
      <c r="D7350" s="27" t="s">
        <v>1860</v>
      </c>
      <c r="E7350" s="12" t="str">
        <f>VLOOKUP(B7350,[1]Planilha8!$X$4:$Z$6629,3,0)</f>
        <v>AMBULATÓRIO</v>
      </c>
      <c r="F7350" s="12" t="str">
        <f>VLOOKUP(B7350,[1]Planilha8!$X$4:$AD$6629,7,0)</f>
        <v>BOM</v>
      </c>
      <c r="G7350" s="82">
        <v>44159</v>
      </c>
      <c r="H7350" s="83">
        <v>1357</v>
      </c>
      <c r="I7350" s="15" t="s">
        <v>22</v>
      </c>
      <c r="J7350" s="84" t="s">
        <v>1844</v>
      </c>
      <c r="K7350" s="85">
        <v>1812</v>
      </c>
      <c r="L7350" s="86">
        <v>2018001004</v>
      </c>
      <c r="M7350" s="59">
        <v>44159</v>
      </c>
      <c r="N7350" s="60">
        <v>0</v>
      </c>
      <c r="O7350" s="87">
        <v>0</v>
      </c>
      <c r="P7350" s="88">
        <v>0</v>
      </c>
      <c r="Q7350" s="63">
        <v>0</v>
      </c>
      <c r="R7350" s="64">
        <v>0</v>
      </c>
      <c r="S7350" s="25">
        <v>1357</v>
      </c>
      <c r="AMG7350"/>
      <c r="AMH7350"/>
      <c r="AMI7350"/>
      <c r="AMJ7350"/>
    </row>
    <row r="7351" spans="1:1024" s="2" customFormat="1" ht="38.25" x14ac:dyDescent="0.25">
      <c r="A7351" s="10" t="s">
        <v>1462</v>
      </c>
      <c r="B7351" s="81">
        <v>12400</v>
      </c>
      <c r="C7351" s="10">
        <f>VLOOKUP(B7351,[1]Planilha8!$X$4:$Y$6629,2,0)</f>
        <v>2320226</v>
      </c>
      <c r="D7351" s="27" t="s">
        <v>1860</v>
      </c>
      <c r="E7351" s="12" t="str">
        <f>VLOOKUP(B7351,[1]Planilha8!$X$4:$Z$6629,3,0)</f>
        <v>AMBULATÓRIO</v>
      </c>
      <c r="F7351" s="12" t="str">
        <f>VLOOKUP(B7351,[1]Planilha8!$X$4:$AD$6629,7,0)</f>
        <v>BOM</v>
      </c>
      <c r="G7351" s="82">
        <v>44159</v>
      </c>
      <c r="H7351" s="83">
        <v>1357</v>
      </c>
      <c r="I7351" s="15" t="s">
        <v>22</v>
      </c>
      <c r="J7351" s="84" t="s">
        <v>1844</v>
      </c>
      <c r="K7351" s="85">
        <v>1812</v>
      </c>
      <c r="L7351" s="86">
        <v>2018001004</v>
      </c>
      <c r="M7351" s="59">
        <v>44159</v>
      </c>
      <c r="N7351" s="60">
        <v>0</v>
      </c>
      <c r="O7351" s="87">
        <v>0</v>
      </c>
      <c r="P7351" s="88">
        <v>0</v>
      </c>
      <c r="Q7351" s="63">
        <v>0</v>
      </c>
      <c r="R7351" s="64">
        <v>0</v>
      </c>
      <c r="S7351" s="25">
        <v>1357</v>
      </c>
      <c r="AMG7351"/>
      <c r="AMH7351"/>
      <c r="AMI7351"/>
      <c r="AMJ7351"/>
    </row>
    <row r="7352" spans="1:1024" s="2" customFormat="1" ht="38.25" x14ac:dyDescent="0.25">
      <c r="A7352" s="10" t="s">
        <v>1462</v>
      </c>
      <c r="B7352" s="81">
        <v>12401</v>
      </c>
      <c r="C7352" s="10">
        <f>VLOOKUP(B7352,[1]Planilha8!$X$4:$Y$6629,2,0)</f>
        <v>2320227</v>
      </c>
      <c r="D7352" s="27" t="s">
        <v>1860</v>
      </c>
      <c r="E7352" s="12" t="str">
        <f>VLOOKUP(B7352,[1]Planilha8!$X$4:$Z$6629,3,0)</f>
        <v>AMBULATÓRIO</v>
      </c>
      <c r="F7352" s="12" t="str">
        <f>VLOOKUP(B7352,[1]Planilha8!$X$4:$AD$6629,7,0)</f>
        <v>BOM</v>
      </c>
      <c r="G7352" s="82">
        <v>44159</v>
      </c>
      <c r="H7352" s="83">
        <v>1357</v>
      </c>
      <c r="I7352" s="15" t="s">
        <v>22</v>
      </c>
      <c r="J7352" s="84" t="s">
        <v>1844</v>
      </c>
      <c r="K7352" s="85">
        <v>1812</v>
      </c>
      <c r="L7352" s="86">
        <v>2018001004</v>
      </c>
      <c r="M7352" s="59">
        <v>44159</v>
      </c>
      <c r="N7352" s="60">
        <v>0</v>
      </c>
      <c r="O7352" s="87">
        <v>0</v>
      </c>
      <c r="P7352" s="88">
        <v>0</v>
      </c>
      <c r="Q7352" s="63">
        <v>0</v>
      </c>
      <c r="R7352" s="64">
        <v>0</v>
      </c>
      <c r="S7352" s="25">
        <v>1357</v>
      </c>
      <c r="AMG7352"/>
      <c r="AMH7352"/>
      <c r="AMI7352"/>
      <c r="AMJ7352"/>
    </row>
    <row r="7353" spans="1:1024" s="2" customFormat="1" ht="38.25" x14ac:dyDescent="0.25">
      <c r="A7353" s="10" t="s">
        <v>1462</v>
      </c>
      <c r="B7353" s="81">
        <v>12402</v>
      </c>
      <c r="C7353" s="10">
        <f>VLOOKUP(B7353,[1]Planilha8!$X$4:$Y$6629,2,0)</f>
        <v>2320228</v>
      </c>
      <c r="D7353" s="27" t="s">
        <v>1860</v>
      </c>
      <c r="E7353" s="12" t="str">
        <f>VLOOKUP(B7353,[1]Planilha8!$X$4:$Z$6629,3,0)</f>
        <v>AMBULATÓRIO</v>
      </c>
      <c r="F7353" s="12" t="str">
        <f>VLOOKUP(B7353,[1]Planilha8!$X$4:$AD$6629,7,0)</f>
        <v>BOM</v>
      </c>
      <c r="G7353" s="82">
        <v>44159</v>
      </c>
      <c r="H7353" s="83">
        <v>1357</v>
      </c>
      <c r="I7353" s="15" t="s">
        <v>22</v>
      </c>
      <c r="J7353" s="84" t="s">
        <v>1844</v>
      </c>
      <c r="K7353" s="85">
        <v>1812</v>
      </c>
      <c r="L7353" s="86">
        <v>2018001004</v>
      </c>
      <c r="M7353" s="59">
        <v>44159</v>
      </c>
      <c r="N7353" s="60">
        <v>0</v>
      </c>
      <c r="O7353" s="87">
        <v>0</v>
      </c>
      <c r="P7353" s="88">
        <v>0</v>
      </c>
      <c r="Q7353" s="63">
        <v>0</v>
      </c>
      <c r="R7353" s="64">
        <v>0</v>
      </c>
      <c r="S7353" s="25">
        <v>1357</v>
      </c>
      <c r="AMG7353"/>
      <c r="AMH7353"/>
      <c r="AMI7353"/>
      <c r="AMJ7353"/>
    </row>
    <row r="7354" spans="1:1024" s="2" customFormat="1" ht="38.25" x14ac:dyDescent="0.25">
      <c r="A7354" s="10" t="s">
        <v>1462</v>
      </c>
      <c r="B7354" s="81">
        <v>12403</v>
      </c>
      <c r="C7354" s="10">
        <f>VLOOKUP(B7354,[1]Planilha8!$X$4:$Y$6629,2,0)</f>
        <v>2320229</v>
      </c>
      <c r="D7354" s="27" t="s">
        <v>1860</v>
      </c>
      <c r="E7354" s="12" t="str">
        <f>VLOOKUP(B7354,[1]Planilha8!$X$4:$Z$6629,3,0)</f>
        <v>AMBULATÓRIO</v>
      </c>
      <c r="F7354" s="12" t="str">
        <f>VLOOKUP(B7354,[1]Planilha8!$X$4:$AD$6629,7,0)</f>
        <v>BOM</v>
      </c>
      <c r="G7354" s="82">
        <v>44159</v>
      </c>
      <c r="H7354" s="83">
        <v>1357</v>
      </c>
      <c r="I7354" s="15" t="s">
        <v>22</v>
      </c>
      <c r="J7354" s="84" t="s">
        <v>1844</v>
      </c>
      <c r="K7354" s="85">
        <v>1812</v>
      </c>
      <c r="L7354" s="86">
        <v>2018001004</v>
      </c>
      <c r="M7354" s="59">
        <v>44159</v>
      </c>
      <c r="N7354" s="60">
        <v>0</v>
      </c>
      <c r="O7354" s="87">
        <v>0</v>
      </c>
      <c r="P7354" s="88">
        <v>0</v>
      </c>
      <c r="Q7354" s="63">
        <v>0</v>
      </c>
      <c r="R7354" s="64">
        <v>0</v>
      </c>
      <c r="S7354" s="25">
        <v>1357</v>
      </c>
      <c r="AMG7354"/>
      <c r="AMH7354"/>
      <c r="AMI7354"/>
      <c r="AMJ7354"/>
    </row>
    <row r="7355" spans="1:1024" s="2" customFormat="1" ht="38.25" x14ac:dyDescent="0.25">
      <c r="A7355" s="10" t="s">
        <v>1462</v>
      </c>
      <c r="B7355" s="81">
        <v>12404</v>
      </c>
      <c r="C7355" s="10">
        <f>VLOOKUP(B7355,[1]Planilha8!$X$4:$Y$6629,2,0)</f>
        <v>2320230</v>
      </c>
      <c r="D7355" s="27" t="s">
        <v>1860</v>
      </c>
      <c r="E7355" s="12" t="str">
        <f>VLOOKUP(B7355,[1]Planilha8!$X$4:$Z$6629,3,0)</f>
        <v>AMBULATÓRIO</v>
      </c>
      <c r="F7355" s="12" t="str">
        <f>VLOOKUP(B7355,[1]Planilha8!$X$4:$AD$6629,7,0)</f>
        <v>BOM</v>
      </c>
      <c r="G7355" s="82">
        <v>44159</v>
      </c>
      <c r="H7355" s="83">
        <v>1357</v>
      </c>
      <c r="I7355" s="15" t="s">
        <v>22</v>
      </c>
      <c r="J7355" s="84" t="s">
        <v>1844</v>
      </c>
      <c r="K7355" s="85">
        <v>1812</v>
      </c>
      <c r="L7355" s="86">
        <v>2018001004</v>
      </c>
      <c r="M7355" s="59">
        <v>44159</v>
      </c>
      <c r="N7355" s="60">
        <v>0</v>
      </c>
      <c r="O7355" s="87">
        <v>0</v>
      </c>
      <c r="P7355" s="88">
        <v>0</v>
      </c>
      <c r="Q7355" s="63">
        <v>0</v>
      </c>
      <c r="R7355" s="64">
        <v>0</v>
      </c>
      <c r="S7355" s="25">
        <v>1357</v>
      </c>
      <c r="AMG7355"/>
      <c r="AMH7355"/>
      <c r="AMI7355"/>
      <c r="AMJ7355"/>
    </row>
    <row r="7356" spans="1:1024" s="2" customFormat="1" ht="38.25" x14ac:dyDescent="0.25">
      <c r="A7356" s="10" t="s">
        <v>1462</v>
      </c>
      <c r="B7356" s="81">
        <v>12405</v>
      </c>
      <c r="C7356" s="10">
        <f>VLOOKUP(B7356,[1]Planilha8!$X$4:$Y$6629,2,0)</f>
        <v>2320231</v>
      </c>
      <c r="D7356" s="27" t="s">
        <v>1860</v>
      </c>
      <c r="E7356" s="12" t="str">
        <f>VLOOKUP(B7356,[1]Planilha8!$X$4:$Z$6629,3,0)</f>
        <v>AMBULATÓRIO</v>
      </c>
      <c r="F7356" s="12" t="str">
        <f>VLOOKUP(B7356,[1]Planilha8!$X$4:$AD$6629,7,0)</f>
        <v>BOM</v>
      </c>
      <c r="G7356" s="82">
        <v>44159</v>
      </c>
      <c r="H7356" s="83">
        <v>1357</v>
      </c>
      <c r="I7356" s="15" t="s">
        <v>22</v>
      </c>
      <c r="J7356" s="84" t="s">
        <v>1844</v>
      </c>
      <c r="K7356" s="85">
        <v>1812</v>
      </c>
      <c r="L7356" s="86">
        <v>2018001004</v>
      </c>
      <c r="M7356" s="59">
        <v>44159</v>
      </c>
      <c r="N7356" s="60">
        <v>0</v>
      </c>
      <c r="O7356" s="87">
        <v>0</v>
      </c>
      <c r="P7356" s="88">
        <v>0</v>
      </c>
      <c r="Q7356" s="63">
        <v>0</v>
      </c>
      <c r="R7356" s="64">
        <v>0</v>
      </c>
      <c r="S7356" s="25">
        <v>1357</v>
      </c>
      <c r="AMG7356"/>
      <c r="AMH7356"/>
      <c r="AMI7356"/>
      <c r="AMJ7356"/>
    </row>
    <row r="7357" spans="1:1024" s="2" customFormat="1" ht="51" x14ac:dyDescent="0.25">
      <c r="A7357" s="10" t="s">
        <v>1462</v>
      </c>
      <c r="B7357" s="81">
        <v>12330</v>
      </c>
      <c r="C7357" s="10">
        <f>VLOOKUP(B7357,[1]Planilha8!$X$4:$Y$6629,2,0)</f>
        <v>2354449</v>
      </c>
      <c r="D7357" s="27" t="s">
        <v>1863</v>
      </c>
      <c r="E7357" s="12" t="str">
        <f>VLOOKUP(B7357,[1]Planilha8!$X$4:$Z$6629,3,0)</f>
        <v>CENTRO CIRÚRGICO VESTIARIO FEMININO</v>
      </c>
      <c r="F7357" s="12" t="str">
        <f>VLOOKUP(B7357,[1]Planilha8!$X$4:$AD$6629,7,0)</f>
        <v>BOM</v>
      </c>
      <c r="G7357" s="82">
        <v>44124</v>
      </c>
      <c r="H7357" s="83">
        <v>2363.39</v>
      </c>
      <c r="I7357" s="15" t="s">
        <v>22</v>
      </c>
      <c r="J7357" s="84" t="s">
        <v>1864</v>
      </c>
      <c r="K7357" s="85">
        <v>71207</v>
      </c>
      <c r="L7357" s="86">
        <v>2020002784</v>
      </c>
      <c r="M7357" s="59">
        <v>44124</v>
      </c>
      <c r="N7357" s="60">
        <v>0</v>
      </c>
      <c r="O7357" s="87">
        <v>0</v>
      </c>
      <c r="P7357" s="88">
        <v>0</v>
      </c>
      <c r="Q7357" s="63">
        <v>0</v>
      </c>
      <c r="R7357" s="64">
        <v>0</v>
      </c>
      <c r="S7357" s="25">
        <v>2363.39</v>
      </c>
      <c r="AMG7357"/>
      <c r="AMH7357"/>
      <c r="AMI7357"/>
      <c r="AMJ7357"/>
    </row>
    <row r="7358" spans="1:1024" s="2" customFormat="1" ht="51" x14ac:dyDescent="0.25">
      <c r="A7358" s="10" t="s">
        <v>1462</v>
      </c>
      <c r="B7358" s="81">
        <v>12331</v>
      </c>
      <c r="C7358" s="10">
        <f>VLOOKUP(B7358,[1]Planilha8!$X$4:$Y$6629,2,0)</f>
        <v>2354450</v>
      </c>
      <c r="D7358" s="27" t="s">
        <v>1863</v>
      </c>
      <c r="E7358" s="12" t="str">
        <f>VLOOKUP(B7358,[1]Planilha8!$X$4:$Z$6629,3,0)</f>
        <v>CENTRO CIRÚRGICO VESTIARIO FEMININO</v>
      </c>
      <c r="F7358" s="12" t="str">
        <f>VLOOKUP(B7358,[1]Planilha8!$X$4:$AD$6629,7,0)</f>
        <v>BOM</v>
      </c>
      <c r="G7358" s="82">
        <v>44124</v>
      </c>
      <c r="H7358" s="83">
        <v>2363.39</v>
      </c>
      <c r="I7358" s="15" t="s">
        <v>22</v>
      </c>
      <c r="J7358" s="84" t="s">
        <v>1864</v>
      </c>
      <c r="K7358" s="85">
        <v>71207</v>
      </c>
      <c r="L7358" s="86">
        <v>2020002784</v>
      </c>
      <c r="M7358" s="59">
        <v>44124</v>
      </c>
      <c r="N7358" s="60">
        <v>0</v>
      </c>
      <c r="O7358" s="87">
        <v>0</v>
      </c>
      <c r="P7358" s="88">
        <v>0</v>
      </c>
      <c r="Q7358" s="63">
        <v>0</v>
      </c>
      <c r="R7358" s="64">
        <v>0</v>
      </c>
      <c r="S7358" s="25">
        <v>2363.39</v>
      </c>
      <c r="AMG7358"/>
      <c r="AMH7358"/>
      <c r="AMI7358"/>
      <c r="AMJ7358"/>
    </row>
    <row r="7359" spans="1:1024" s="2" customFormat="1" ht="51" x14ac:dyDescent="0.25">
      <c r="A7359" s="10" t="s">
        <v>1462</v>
      </c>
      <c r="B7359" s="81">
        <v>12332</v>
      </c>
      <c r="C7359" s="10">
        <f>VLOOKUP(B7359,[1]Planilha8!$X$4:$Y$6629,2,0)</f>
        <v>2354451</v>
      </c>
      <c r="D7359" s="27" t="s">
        <v>1863</v>
      </c>
      <c r="E7359" s="12" t="str">
        <f>VLOOKUP(B7359,[1]Planilha8!$X$4:$Z$6629,3,0)</f>
        <v>CENTRO CIRÚRGICO VESTIARIO FEMININO</v>
      </c>
      <c r="F7359" s="12" t="str">
        <f>VLOOKUP(B7359,[1]Planilha8!$X$4:$AD$6629,7,0)</f>
        <v>BOM</v>
      </c>
      <c r="G7359" s="82">
        <v>44124</v>
      </c>
      <c r="H7359" s="83">
        <v>2363.39</v>
      </c>
      <c r="I7359" s="15" t="s">
        <v>22</v>
      </c>
      <c r="J7359" s="84" t="s">
        <v>1864</v>
      </c>
      <c r="K7359" s="85">
        <v>71207</v>
      </c>
      <c r="L7359" s="86">
        <v>2020002784</v>
      </c>
      <c r="M7359" s="59">
        <v>44124</v>
      </c>
      <c r="N7359" s="60">
        <v>0</v>
      </c>
      <c r="O7359" s="87">
        <v>0</v>
      </c>
      <c r="P7359" s="88">
        <v>0</v>
      </c>
      <c r="Q7359" s="63">
        <v>0</v>
      </c>
      <c r="R7359" s="64">
        <v>0</v>
      </c>
      <c r="S7359" s="25">
        <v>2363.39</v>
      </c>
      <c r="AMG7359"/>
      <c r="AMH7359"/>
      <c r="AMI7359"/>
      <c r="AMJ7359"/>
    </row>
    <row r="7360" spans="1:1024" s="2" customFormat="1" ht="51" x14ac:dyDescent="0.25">
      <c r="A7360" s="10" t="s">
        <v>1462</v>
      </c>
      <c r="B7360" s="81">
        <v>12333</v>
      </c>
      <c r="C7360" s="10">
        <f>VLOOKUP(B7360,[1]Planilha8!$X$4:$Y$6629,2,0)</f>
        <v>2354452</v>
      </c>
      <c r="D7360" s="27" t="s">
        <v>1863</v>
      </c>
      <c r="E7360" s="12" t="str">
        <f>VLOOKUP(B7360,[1]Planilha8!$X$4:$Z$6629,3,0)</f>
        <v>CENTRO CIRÚRGICO VESTIARIO FEMININO</v>
      </c>
      <c r="F7360" s="12" t="str">
        <f>VLOOKUP(B7360,[1]Planilha8!$X$4:$AD$6629,7,0)</f>
        <v>BOM</v>
      </c>
      <c r="G7360" s="82">
        <v>44124</v>
      </c>
      <c r="H7360" s="83">
        <v>2363.39</v>
      </c>
      <c r="I7360" s="15" t="s">
        <v>22</v>
      </c>
      <c r="J7360" s="84" t="s">
        <v>1864</v>
      </c>
      <c r="K7360" s="85">
        <v>71207</v>
      </c>
      <c r="L7360" s="86">
        <v>2020002784</v>
      </c>
      <c r="M7360" s="59">
        <v>44124</v>
      </c>
      <c r="N7360" s="60">
        <v>0</v>
      </c>
      <c r="O7360" s="87">
        <v>0</v>
      </c>
      <c r="P7360" s="88">
        <v>0</v>
      </c>
      <c r="Q7360" s="63">
        <v>0</v>
      </c>
      <c r="R7360" s="64">
        <v>0</v>
      </c>
      <c r="S7360" s="25">
        <v>2363.39</v>
      </c>
      <c r="AMG7360"/>
      <c r="AMH7360"/>
      <c r="AMI7360"/>
      <c r="AMJ7360"/>
    </row>
    <row r="7361" spans="1:1024" s="2" customFormat="1" ht="51" x14ac:dyDescent="0.25">
      <c r="A7361" s="10" t="s">
        <v>1462</v>
      </c>
      <c r="B7361" s="81">
        <v>12334</v>
      </c>
      <c r="C7361" s="10">
        <f>VLOOKUP(B7361,[1]Planilha8!$X$4:$Y$6629,2,0)</f>
        <v>2354453</v>
      </c>
      <c r="D7361" s="27" t="s">
        <v>1863</v>
      </c>
      <c r="E7361" s="12" t="str">
        <f>VLOOKUP(B7361,[1]Planilha8!$X$4:$Z$6629,3,0)</f>
        <v>CENTRO CIRÚRGICO VESTIARIO MASCULINO</v>
      </c>
      <c r="F7361" s="12" t="str">
        <f>VLOOKUP(B7361,[1]Planilha8!$X$4:$AD$6629,7,0)</f>
        <v>BOM</v>
      </c>
      <c r="G7361" s="82">
        <v>44124</v>
      </c>
      <c r="H7361" s="83">
        <v>2363.39</v>
      </c>
      <c r="I7361" s="15" t="s">
        <v>22</v>
      </c>
      <c r="J7361" s="84" t="s">
        <v>1864</v>
      </c>
      <c r="K7361" s="85">
        <v>71207</v>
      </c>
      <c r="L7361" s="86">
        <v>2020002784</v>
      </c>
      <c r="M7361" s="59">
        <v>44124</v>
      </c>
      <c r="N7361" s="60">
        <v>0</v>
      </c>
      <c r="O7361" s="87">
        <v>0</v>
      </c>
      <c r="P7361" s="88">
        <v>0</v>
      </c>
      <c r="Q7361" s="63">
        <v>0</v>
      </c>
      <c r="R7361" s="64">
        <v>0</v>
      </c>
      <c r="S7361" s="25">
        <v>2363.39</v>
      </c>
      <c r="AMG7361"/>
      <c r="AMH7361"/>
      <c r="AMI7361"/>
      <c r="AMJ7361"/>
    </row>
    <row r="7362" spans="1:1024" s="2" customFormat="1" ht="51" x14ac:dyDescent="0.25">
      <c r="A7362" s="10" t="s">
        <v>1462</v>
      </c>
      <c r="B7362" s="81">
        <v>12335</v>
      </c>
      <c r="C7362" s="10">
        <f>VLOOKUP(B7362,[1]Planilha8!$X$4:$Y$6629,2,0)</f>
        <v>2354454</v>
      </c>
      <c r="D7362" s="27" t="s">
        <v>1863</v>
      </c>
      <c r="E7362" s="12" t="str">
        <f>VLOOKUP(B7362,[1]Planilha8!$X$4:$Z$6629,3,0)</f>
        <v>CENTRO CIRÚRGICO VESTIARIO MASCULINO</v>
      </c>
      <c r="F7362" s="12" t="str">
        <f>VLOOKUP(B7362,[1]Planilha8!$X$4:$AD$6629,7,0)</f>
        <v>BOM</v>
      </c>
      <c r="G7362" s="82">
        <v>44124</v>
      </c>
      <c r="H7362" s="83">
        <v>2363.39</v>
      </c>
      <c r="I7362" s="15" t="s">
        <v>22</v>
      </c>
      <c r="J7362" s="84" t="s">
        <v>1864</v>
      </c>
      <c r="K7362" s="85">
        <v>71207</v>
      </c>
      <c r="L7362" s="86">
        <v>2020002784</v>
      </c>
      <c r="M7362" s="59">
        <v>44124</v>
      </c>
      <c r="N7362" s="60">
        <v>0</v>
      </c>
      <c r="O7362" s="87">
        <v>0</v>
      </c>
      <c r="P7362" s="88">
        <v>0</v>
      </c>
      <c r="Q7362" s="63">
        <v>0</v>
      </c>
      <c r="R7362" s="64">
        <v>0</v>
      </c>
      <c r="S7362" s="25">
        <v>2363.39</v>
      </c>
      <c r="AMG7362"/>
      <c r="AMH7362"/>
      <c r="AMI7362"/>
      <c r="AMJ7362"/>
    </row>
    <row r="7363" spans="1:1024" s="2" customFormat="1" ht="38.25" x14ac:dyDescent="0.25">
      <c r="A7363" s="10" t="s">
        <v>1462</v>
      </c>
      <c r="B7363" s="81">
        <v>12336</v>
      </c>
      <c r="C7363" s="10">
        <f>VLOOKUP(B7363,[1]Planilha8!$X$4:$Y$6629,2,0)</f>
        <v>2354455</v>
      </c>
      <c r="D7363" s="27" t="s">
        <v>1863</v>
      </c>
      <c r="E7363" s="12" t="str">
        <f>VLOOKUP(B7363,[1]Planilha8!$X$4:$Z$6629,3,0)</f>
        <v>UTI VESTIARIO MASCULINO</v>
      </c>
      <c r="F7363" s="12" t="str">
        <f>VLOOKUP(B7363,[1]Planilha8!$X$4:$AD$6629,7,0)</f>
        <v>BOM</v>
      </c>
      <c r="G7363" s="82">
        <v>44124</v>
      </c>
      <c r="H7363" s="83">
        <v>2363.39</v>
      </c>
      <c r="I7363" s="15" t="s">
        <v>22</v>
      </c>
      <c r="J7363" s="84" t="s">
        <v>1864</v>
      </c>
      <c r="K7363" s="85">
        <v>71207</v>
      </c>
      <c r="L7363" s="86">
        <v>2020002784</v>
      </c>
      <c r="M7363" s="59">
        <v>44124</v>
      </c>
      <c r="N7363" s="60">
        <v>0</v>
      </c>
      <c r="O7363" s="87">
        <v>0</v>
      </c>
      <c r="P7363" s="88">
        <v>0</v>
      </c>
      <c r="Q7363" s="63">
        <v>0</v>
      </c>
      <c r="R7363" s="64">
        <v>0</v>
      </c>
      <c r="S7363" s="25">
        <v>2363.39</v>
      </c>
      <c r="AMG7363"/>
      <c r="AMH7363"/>
      <c r="AMI7363"/>
      <c r="AMJ7363"/>
    </row>
    <row r="7364" spans="1:1024" s="2" customFormat="1" ht="51" x14ac:dyDescent="0.25">
      <c r="A7364" s="10" t="s">
        <v>1462</v>
      </c>
      <c r="B7364" s="81">
        <v>12337</v>
      </c>
      <c r="C7364" s="10">
        <f>VLOOKUP(B7364,[1]Planilha8!$X$4:$Y$6629,2,0)</f>
        <v>2354456</v>
      </c>
      <c r="D7364" s="27" t="s">
        <v>1863</v>
      </c>
      <c r="E7364" s="12" t="str">
        <f>VLOOKUP(B7364,[1]Planilha8!$X$4:$Z$6629,3,0)</f>
        <v>CENTRO CIRÚRGICO VESTIARIO MASCULINO</v>
      </c>
      <c r="F7364" s="12" t="str">
        <f>VLOOKUP(B7364,[1]Planilha8!$X$4:$AD$6629,7,0)</f>
        <v>BOM</v>
      </c>
      <c r="G7364" s="82">
        <v>44124</v>
      </c>
      <c r="H7364" s="83">
        <v>2363.39</v>
      </c>
      <c r="I7364" s="15" t="s">
        <v>22</v>
      </c>
      <c r="J7364" s="84" t="s">
        <v>1864</v>
      </c>
      <c r="K7364" s="85">
        <v>71207</v>
      </c>
      <c r="L7364" s="86">
        <v>2020002784</v>
      </c>
      <c r="M7364" s="59">
        <v>44124</v>
      </c>
      <c r="N7364" s="60">
        <v>0</v>
      </c>
      <c r="O7364" s="87">
        <v>0</v>
      </c>
      <c r="P7364" s="88">
        <v>0</v>
      </c>
      <c r="Q7364" s="63">
        <v>0</v>
      </c>
      <c r="R7364" s="64">
        <v>0</v>
      </c>
      <c r="S7364" s="25">
        <v>2363.39</v>
      </c>
      <c r="AMG7364"/>
      <c r="AMH7364"/>
      <c r="AMI7364"/>
      <c r="AMJ7364"/>
    </row>
    <row r="7365" spans="1:1024" s="2" customFormat="1" ht="38.25" x14ac:dyDescent="0.25">
      <c r="A7365" s="10" t="s">
        <v>1462</v>
      </c>
      <c r="B7365" s="81">
        <v>12338</v>
      </c>
      <c r="C7365" s="10">
        <f>VLOOKUP(B7365,[1]Planilha8!$X$4:$Y$6629,2,0)</f>
        <v>2354457</v>
      </c>
      <c r="D7365" s="27" t="s">
        <v>1863</v>
      </c>
      <c r="E7365" s="12" t="str">
        <f>VLOOKUP(B7365,[1]Planilha8!$X$4:$Z$6629,3,0)</f>
        <v>UTI VESTIARIO FEMININO</v>
      </c>
      <c r="F7365" s="12" t="str">
        <f>VLOOKUP(B7365,[1]Planilha8!$X$4:$AD$6629,7,0)</f>
        <v>BOM</v>
      </c>
      <c r="G7365" s="82">
        <v>44124</v>
      </c>
      <c r="H7365" s="83">
        <v>2363.39</v>
      </c>
      <c r="I7365" s="15" t="s">
        <v>22</v>
      </c>
      <c r="J7365" s="84" t="s">
        <v>1864</v>
      </c>
      <c r="K7365" s="85">
        <v>71207</v>
      </c>
      <c r="L7365" s="86">
        <v>2020002784</v>
      </c>
      <c r="M7365" s="59">
        <v>44124</v>
      </c>
      <c r="N7365" s="60">
        <v>0</v>
      </c>
      <c r="O7365" s="87">
        <v>0</v>
      </c>
      <c r="P7365" s="88">
        <v>0</v>
      </c>
      <c r="Q7365" s="63">
        <v>0</v>
      </c>
      <c r="R7365" s="64">
        <v>0</v>
      </c>
      <c r="S7365" s="25">
        <v>2363.39</v>
      </c>
      <c r="AMG7365"/>
      <c r="AMH7365"/>
      <c r="AMI7365"/>
      <c r="AMJ7365"/>
    </row>
    <row r="7366" spans="1:1024" s="2" customFormat="1" ht="51" x14ac:dyDescent="0.25">
      <c r="A7366" s="10" t="s">
        <v>1462</v>
      </c>
      <c r="B7366" s="81">
        <v>12339</v>
      </c>
      <c r="C7366" s="10">
        <f>VLOOKUP(B7366,[1]Planilha8!$X$4:$Y$6629,2,0)</f>
        <v>2354458</v>
      </c>
      <c r="D7366" s="27" t="s">
        <v>1863</v>
      </c>
      <c r="E7366" s="12" t="str">
        <f>VLOOKUP(B7366,[1]Planilha8!$X$4:$Z$6629,3,0)</f>
        <v>AREAS COMUNS VESTIARIO FEMININO</v>
      </c>
      <c r="F7366" s="12" t="str">
        <f>VLOOKUP(B7366,[1]Planilha8!$X$4:$AD$6629,7,0)</f>
        <v>BOM</v>
      </c>
      <c r="G7366" s="82">
        <v>44124</v>
      </c>
      <c r="H7366" s="83">
        <v>2363.39</v>
      </c>
      <c r="I7366" s="15" t="s">
        <v>22</v>
      </c>
      <c r="J7366" s="84" t="s">
        <v>1864</v>
      </c>
      <c r="K7366" s="85">
        <v>71207</v>
      </c>
      <c r="L7366" s="86">
        <v>2020002784</v>
      </c>
      <c r="M7366" s="59">
        <v>44124</v>
      </c>
      <c r="N7366" s="60">
        <v>0</v>
      </c>
      <c r="O7366" s="87">
        <v>0</v>
      </c>
      <c r="P7366" s="88">
        <v>0</v>
      </c>
      <c r="Q7366" s="63">
        <v>0</v>
      </c>
      <c r="R7366" s="64">
        <v>0</v>
      </c>
      <c r="S7366" s="25">
        <v>2363.39</v>
      </c>
      <c r="AMG7366"/>
      <c r="AMH7366"/>
      <c r="AMI7366"/>
      <c r="AMJ7366"/>
    </row>
    <row r="7367" spans="1:1024" s="2" customFormat="1" ht="51" x14ac:dyDescent="0.25">
      <c r="A7367" s="10" t="s">
        <v>1462</v>
      </c>
      <c r="B7367" s="81">
        <v>12340</v>
      </c>
      <c r="C7367" s="10">
        <f>VLOOKUP(B7367,[1]Planilha8!$X$4:$Y$6629,2,0)</f>
        <v>2354459</v>
      </c>
      <c r="D7367" s="27" t="s">
        <v>1863</v>
      </c>
      <c r="E7367" s="12" t="str">
        <f>VLOOKUP(B7367,[1]Planilha8!$X$4:$Z$6629,3,0)</f>
        <v>AREAS COMUNS VESTIARIO FEMININO</v>
      </c>
      <c r="F7367" s="12" t="str">
        <f>VLOOKUP(B7367,[1]Planilha8!$X$4:$AD$6629,7,0)</f>
        <v>BOM</v>
      </c>
      <c r="G7367" s="82">
        <v>44124</v>
      </c>
      <c r="H7367" s="83">
        <v>2363.39</v>
      </c>
      <c r="I7367" s="15" t="s">
        <v>22</v>
      </c>
      <c r="J7367" s="84" t="s">
        <v>1864</v>
      </c>
      <c r="K7367" s="85">
        <v>71207</v>
      </c>
      <c r="L7367" s="86">
        <v>2020002784</v>
      </c>
      <c r="M7367" s="59">
        <v>44124</v>
      </c>
      <c r="N7367" s="60">
        <v>0</v>
      </c>
      <c r="O7367" s="87">
        <v>0</v>
      </c>
      <c r="P7367" s="88">
        <v>0</v>
      </c>
      <c r="Q7367" s="63">
        <v>0</v>
      </c>
      <c r="R7367" s="64">
        <v>0</v>
      </c>
      <c r="S7367" s="25">
        <v>2363.39</v>
      </c>
      <c r="AMG7367"/>
      <c r="AMH7367"/>
      <c r="AMI7367"/>
      <c r="AMJ7367"/>
    </row>
    <row r="7368" spans="1:1024" s="2" customFormat="1" ht="51" x14ac:dyDescent="0.25">
      <c r="A7368" s="10" t="s">
        <v>1462</v>
      </c>
      <c r="B7368" s="81">
        <v>12341</v>
      </c>
      <c r="C7368" s="10">
        <f>VLOOKUP(B7368,[1]Planilha8!$X$4:$Y$6629,2,0)</f>
        <v>2354460</v>
      </c>
      <c r="D7368" s="27" t="s">
        <v>1863</v>
      </c>
      <c r="E7368" s="12" t="str">
        <f>VLOOKUP(B7368,[1]Planilha8!$X$4:$Z$6629,3,0)</f>
        <v>AREAS COMUNS VESTIARIO FEMININO</v>
      </c>
      <c r="F7368" s="12" t="str">
        <f>VLOOKUP(B7368,[1]Planilha8!$X$4:$AD$6629,7,0)</f>
        <v>BOM</v>
      </c>
      <c r="G7368" s="82">
        <v>44124</v>
      </c>
      <c r="H7368" s="83">
        <v>2363.39</v>
      </c>
      <c r="I7368" s="15" t="s">
        <v>22</v>
      </c>
      <c r="J7368" s="84" t="s">
        <v>1864</v>
      </c>
      <c r="K7368" s="85">
        <v>71207</v>
      </c>
      <c r="L7368" s="86">
        <v>2020002784</v>
      </c>
      <c r="M7368" s="59">
        <v>44124</v>
      </c>
      <c r="N7368" s="60">
        <v>0</v>
      </c>
      <c r="O7368" s="87">
        <v>0</v>
      </c>
      <c r="P7368" s="88">
        <v>0</v>
      </c>
      <c r="Q7368" s="63">
        <v>0</v>
      </c>
      <c r="R7368" s="64">
        <v>0</v>
      </c>
      <c r="S7368" s="25">
        <v>2363.39</v>
      </c>
      <c r="AMG7368"/>
      <c r="AMH7368"/>
      <c r="AMI7368"/>
      <c r="AMJ7368"/>
    </row>
    <row r="7369" spans="1:1024" s="2" customFormat="1" ht="51" x14ac:dyDescent="0.25">
      <c r="A7369" s="10" t="s">
        <v>1462</v>
      </c>
      <c r="B7369" s="81">
        <v>12342</v>
      </c>
      <c r="C7369" s="10">
        <f>VLOOKUP(B7369,[1]Planilha8!$X$4:$Y$6629,2,0)</f>
        <v>2354461</v>
      </c>
      <c r="D7369" s="27" t="s">
        <v>1863</v>
      </c>
      <c r="E7369" s="12" t="str">
        <f>VLOOKUP(B7369,[1]Planilha8!$X$4:$Z$6629,3,0)</f>
        <v>AREAS COMUNS VESTIARIO FEMININO</v>
      </c>
      <c r="F7369" s="12" t="str">
        <f>VLOOKUP(B7369,[1]Planilha8!$X$4:$AD$6629,7,0)</f>
        <v>BOM</v>
      </c>
      <c r="G7369" s="82">
        <v>44124</v>
      </c>
      <c r="H7369" s="83">
        <v>2363.39</v>
      </c>
      <c r="I7369" s="15" t="s">
        <v>22</v>
      </c>
      <c r="J7369" s="84" t="s">
        <v>1864</v>
      </c>
      <c r="K7369" s="85">
        <v>71207</v>
      </c>
      <c r="L7369" s="86">
        <v>2020002784</v>
      </c>
      <c r="M7369" s="59">
        <v>44124</v>
      </c>
      <c r="N7369" s="60">
        <v>0</v>
      </c>
      <c r="O7369" s="87">
        <v>0</v>
      </c>
      <c r="P7369" s="88">
        <v>0</v>
      </c>
      <c r="Q7369" s="63">
        <v>0</v>
      </c>
      <c r="R7369" s="64">
        <v>0</v>
      </c>
      <c r="S7369" s="25">
        <v>2363.39</v>
      </c>
      <c r="AMG7369"/>
      <c r="AMH7369"/>
      <c r="AMI7369"/>
      <c r="AMJ7369"/>
    </row>
    <row r="7370" spans="1:1024" s="2" customFormat="1" ht="51" x14ac:dyDescent="0.25">
      <c r="A7370" s="10" t="s">
        <v>1462</v>
      </c>
      <c r="B7370" s="81">
        <v>12343</v>
      </c>
      <c r="C7370" s="10">
        <f>VLOOKUP(B7370,[1]Planilha8!$X$4:$Y$6629,2,0)</f>
        <v>2354462</v>
      </c>
      <c r="D7370" s="27" t="s">
        <v>1863</v>
      </c>
      <c r="E7370" s="12" t="str">
        <f>VLOOKUP(B7370,[1]Planilha8!$X$4:$Z$6629,3,0)</f>
        <v>AREAS COMUNS VESTIARIO FEMININO</v>
      </c>
      <c r="F7370" s="12" t="str">
        <f>VLOOKUP(B7370,[1]Planilha8!$X$4:$AD$6629,7,0)</f>
        <v>BOM</v>
      </c>
      <c r="G7370" s="82">
        <v>44124</v>
      </c>
      <c r="H7370" s="83">
        <v>2363.39</v>
      </c>
      <c r="I7370" s="15" t="s">
        <v>22</v>
      </c>
      <c r="J7370" s="84" t="s">
        <v>1864</v>
      </c>
      <c r="K7370" s="85">
        <v>71207</v>
      </c>
      <c r="L7370" s="86">
        <v>2020002784</v>
      </c>
      <c r="M7370" s="59">
        <v>44124</v>
      </c>
      <c r="N7370" s="60">
        <v>0</v>
      </c>
      <c r="O7370" s="87">
        <v>0</v>
      </c>
      <c r="P7370" s="88">
        <v>0</v>
      </c>
      <c r="Q7370" s="63">
        <v>0</v>
      </c>
      <c r="R7370" s="64">
        <v>0</v>
      </c>
      <c r="S7370" s="25">
        <v>2363.39</v>
      </c>
      <c r="AMG7370"/>
      <c r="AMH7370"/>
      <c r="AMI7370"/>
      <c r="AMJ7370"/>
    </row>
    <row r="7371" spans="1:1024" s="2" customFormat="1" ht="51" x14ac:dyDescent="0.25">
      <c r="A7371" s="10" t="s">
        <v>1462</v>
      </c>
      <c r="B7371" s="81">
        <v>12344</v>
      </c>
      <c r="C7371" s="10">
        <f>VLOOKUP(B7371,[1]Planilha8!$X$4:$Y$6629,2,0)</f>
        <v>2354463</v>
      </c>
      <c r="D7371" s="27" t="s">
        <v>1863</v>
      </c>
      <c r="E7371" s="12" t="str">
        <f>VLOOKUP(B7371,[1]Planilha8!$X$4:$Z$6629,3,0)</f>
        <v>AREAS COMUNS VESTIARIO FEMININO</v>
      </c>
      <c r="F7371" s="12" t="str">
        <f>VLOOKUP(B7371,[1]Planilha8!$X$4:$AD$6629,7,0)</f>
        <v>BOM</v>
      </c>
      <c r="G7371" s="82">
        <v>44124</v>
      </c>
      <c r="H7371" s="83">
        <v>2363.39</v>
      </c>
      <c r="I7371" s="15" t="s">
        <v>22</v>
      </c>
      <c r="J7371" s="84" t="s">
        <v>1864</v>
      </c>
      <c r="K7371" s="85">
        <v>71207</v>
      </c>
      <c r="L7371" s="86">
        <v>2020002784</v>
      </c>
      <c r="M7371" s="59">
        <v>44124</v>
      </c>
      <c r="N7371" s="60">
        <v>0</v>
      </c>
      <c r="O7371" s="87">
        <v>0</v>
      </c>
      <c r="P7371" s="88">
        <v>0</v>
      </c>
      <c r="Q7371" s="63">
        <v>0</v>
      </c>
      <c r="R7371" s="64">
        <v>0</v>
      </c>
      <c r="S7371" s="25">
        <v>2363.39</v>
      </c>
      <c r="AMG7371"/>
      <c r="AMH7371"/>
      <c r="AMI7371"/>
      <c r="AMJ7371"/>
    </row>
    <row r="7372" spans="1:1024" s="2" customFormat="1" ht="51" x14ac:dyDescent="0.25">
      <c r="A7372" s="10" t="s">
        <v>1462</v>
      </c>
      <c r="B7372" s="81">
        <v>12345</v>
      </c>
      <c r="C7372" s="10">
        <f>VLOOKUP(B7372,[1]Planilha8!$X$4:$Y$6629,2,0)</f>
        <v>2354464</v>
      </c>
      <c r="D7372" s="27" t="s">
        <v>1863</v>
      </c>
      <c r="E7372" s="12" t="str">
        <f>VLOOKUP(B7372,[1]Planilha8!$X$4:$Z$6629,3,0)</f>
        <v>AREAS COMUNS VESTIARIO FEMININO</v>
      </c>
      <c r="F7372" s="12" t="str">
        <f>VLOOKUP(B7372,[1]Planilha8!$X$4:$AD$6629,7,0)</f>
        <v>BOM</v>
      </c>
      <c r="G7372" s="82">
        <v>44124</v>
      </c>
      <c r="H7372" s="83">
        <v>2363.39</v>
      </c>
      <c r="I7372" s="15" t="s">
        <v>22</v>
      </c>
      <c r="J7372" s="84" t="s">
        <v>1864</v>
      </c>
      <c r="K7372" s="85">
        <v>71207</v>
      </c>
      <c r="L7372" s="86">
        <v>2020002784</v>
      </c>
      <c r="M7372" s="59">
        <v>44124</v>
      </c>
      <c r="N7372" s="60">
        <v>0</v>
      </c>
      <c r="O7372" s="87">
        <v>0</v>
      </c>
      <c r="P7372" s="88">
        <v>0</v>
      </c>
      <c r="Q7372" s="63">
        <v>0</v>
      </c>
      <c r="R7372" s="64">
        <v>0</v>
      </c>
      <c r="S7372" s="25">
        <v>2363.39</v>
      </c>
      <c r="AMG7372"/>
      <c r="AMH7372"/>
      <c r="AMI7372"/>
      <c r="AMJ7372"/>
    </row>
    <row r="7373" spans="1:1024" s="2" customFormat="1" ht="51" x14ac:dyDescent="0.25">
      <c r="A7373" s="10" t="s">
        <v>1462</v>
      </c>
      <c r="B7373" s="81">
        <v>12346</v>
      </c>
      <c r="C7373" s="10">
        <f>VLOOKUP(B7373,[1]Planilha8!$X$4:$Y$6629,2,0)</f>
        <v>2354465</v>
      </c>
      <c r="D7373" s="27" t="s">
        <v>1863</v>
      </c>
      <c r="E7373" s="12" t="str">
        <f>VLOOKUP(B7373,[1]Planilha8!$X$4:$Z$6629,3,0)</f>
        <v>AREAS COMUNS VESTIARIO FEMININO</v>
      </c>
      <c r="F7373" s="12" t="str">
        <f>VLOOKUP(B7373,[1]Planilha8!$X$4:$AD$6629,7,0)</f>
        <v>BOM</v>
      </c>
      <c r="G7373" s="82">
        <v>44124</v>
      </c>
      <c r="H7373" s="83">
        <v>2363.39</v>
      </c>
      <c r="I7373" s="15" t="s">
        <v>22</v>
      </c>
      <c r="J7373" s="84" t="s">
        <v>1864</v>
      </c>
      <c r="K7373" s="85">
        <v>71207</v>
      </c>
      <c r="L7373" s="86">
        <v>2020002784</v>
      </c>
      <c r="M7373" s="59">
        <v>44124</v>
      </c>
      <c r="N7373" s="60">
        <v>0</v>
      </c>
      <c r="O7373" s="87">
        <v>0</v>
      </c>
      <c r="P7373" s="88">
        <v>0</v>
      </c>
      <c r="Q7373" s="63">
        <v>0</v>
      </c>
      <c r="R7373" s="64">
        <v>0</v>
      </c>
      <c r="S7373" s="25">
        <v>2363.39</v>
      </c>
      <c r="AMG7373"/>
      <c r="AMH7373"/>
      <c r="AMI7373"/>
      <c r="AMJ7373"/>
    </row>
    <row r="7374" spans="1:1024" s="2" customFormat="1" ht="51" x14ac:dyDescent="0.25">
      <c r="A7374" s="10" t="s">
        <v>1462</v>
      </c>
      <c r="B7374" s="81">
        <v>12347</v>
      </c>
      <c r="C7374" s="10">
        <f>VLOOKUP(B7374,[1]Planilha8!$X$4:$Y$6629,2,0)</f>
        <v>2354466</v>
      </c>
      <c r="D7374" s="27" t="s">
        <v>1863</v>
      </c>
      <c r="E7374" s="12" t="str">
        <f>VLOOKUP(B7374,[1]Planilha8!$X$4:$Z$6629,3,0)</f>
        <v>AREAS COMUNS VESTIARIO FEMININO</v>
      </c>
      <c r="F7374" s="12" t="str">
        <f>VLOOKUP(B7374,[1]Planilha8!$X$4:$AD$6629,7,0)</f>
        <v>BOM</v>
      </c>
      <c r="G7374" s="82">
        <v>44124</v>
      </c>
      <c r="H7374" s="83">
        <v>2363.39</v>
      </c>
      <c r="I7374" s="15" t="s">
        <v>22</v>
      </c>
      <c r="J7374" s="84" t="s">
        <v>1864</v>
      </c>
      <c r="K7374" s="85">
        <v>71207</v>
      </c>
      <c r="L7374" s="86">
        <v>2020002784</v>
      </c>
      <c r="M7374" s="59">
        <v>44124</v>
      </c>
      <c r="N7374" s="60">
        <v>0</v>
      </c>
      <c r="O7374" s="87">
        <v>0</v>
      </c>
      <c r="P7374" s="88">
        <v>0</v>
      </c>
      <c r="Q7374" s="63">
        <v>0</v>
      </c>
      <c r="R7374" s="64">
        <v>0</v>
      </c>
      <c r="S7374" s="25">
        <v>2363.39</v>
      </c>
      <c r="AMG7374"/>
      <c r="AMH7374"/>
      <c r="AMI7374"/>
      <c r="AMJ7374"/>
    </row>
    <row r="7375" spans="1:1024" s="2" customFormat="1" ht="51" x14ac:dyDescent="0.25">
      <c r="A7375" s="10" t="s">
        <v>1462</v>
      </c>
      <c r="B7375" s="81">
        <v>12348</v>
      </c>
      <c r="C7375" s="10">
        <f>VLOOKUP(B7375,[1]Planilha8!$X$4:$Y$6629,2,0)</f>
        <v>2354467</v>
      </c>
      <c r="D7375" s="27" t="s">
        <v>1863</v>
      </c>
      <c r="E7375" s="12" t="str">
        <f>VLOOKUP(B7375,[1]Planilha8!$X$4:$Z$6629,3,0)</f>
        <v>AREAS COMUNS VESTIARIO FEMININO</v>
      </c>
      <c r="F7375" s="12" t="str">
        <f>VLOOKUP(B7375,[1]Planilha8!$X$4:$AD$6629,7,0)</f>
        <v>BOM</v>
      </c>
      <c r="G7375" s="82">
        <v>44124</v>
      </c>
      <c r="H7375" s="83">
        <v>2363.39</v>
      </c>
      <c r="I7375" s="15" t="s">
        <v>22</v>
      </c>
      <c r="J7375" s="84" t="s">
        <v>1864</v>
      </c>
      <c r="K7375" s="85">
        <v>71207</v>
      </c>
      <c r="L7375" s="86">
        <v>2020002784</v>
      </c>
      <c r="M7375" s="59">
        <v>44124</v>
      </c>
      <c r="N7375" s="60">
        <v>0</v>
      </c>
      <c r="O7375" s="87">
        <v>0</v>
      </c>
      <c r="P7375" s="88">
        <v>0</v>
      </c>
      <c r="Q7375" s="63">
        <v>0</v>
      </c>
      <c r="R7375" s="64">
        <v>0</v>
      </c>
      <c r="S7375" s="25">
        <v>2363.39</v>
      </c>
      <c r="AMG7375"/>
      <c r="AMH7375"/>
      <c r="AMI7375"/>
      <c r="AMJ7375"/>
    </row>
    <row r="7376" spans="1:1024" s="2" customFormat="1" ht="51" x14ac:dyDescent="0.25">
      <c r="A7376" s="10" t="s">
        <v>1462</v>
      </c>
      <c r="B7376" s="81">
        <v>12349</v>
      </c>
      <c r="C7376" s="10">
        <f>VLOOKUP(B7376,[1]Planilha8!$X$4:$Y$6629,2,0)</f>
        <v>2354468</v>
      </c>
      <c r="D7376" s="27" t="s">
        <v>1863</v>
      </c>
      <c r="E7376" s="12" t="str">
        <f>VLOOKUP(B7376,[1]Planilha8!$X$4:$Z$6629,3,0)</f>
        <v>AREAS COMUNS VESTIARIO FEMININO</v>
      </c>
      <c r="F7376" s="12" t="str">
        <f>VLOOKUP(B7376,[1]Planilha8!$X$4:$AD$6629,7,0)</f>
        <v>BOM</v>
      </c>
      <c r="G7376" s="82">
        <v>44124</v>
      </c>
      <c r="H7376" s="83">
        <v>2363.39</v>
      </c>
      <c r="I7376" s="15" t="s">
        <v>22</v>
      </c>
      <c r="J7376" s="84" t="s">
        <v>1864</v>
      </c>
      <c r="K7376" s="85">
        <v>71207</v>
      </c>
      <c r="L7376" s="86">
        <v>2020002784</v>
      </c>
      <c r="M7376" s="59">
        <v>44124</v>
      </c>
      <c r="N7376" s="60">
        <v>0</v>
      </c>
      <c r="O7376" s="87">
        <v>0</v>
      </c>
      <c r="P7376" s="88">
        <v>0</v>
      </c>
      <c r="Q7376" s="63">
        <v>0</v>
      </c>
      <c r="R7376" s="64">
        <v>0</v>
      </c>
      <c r="S7376" s="25">
        <v>2363.39</v>
      </c>
      <c r="AMG7376"/>
      <c r="AMH7376"/>
      <c r="AMI7376"/>
      <c r="AMJ7376"/>
    </row>
    <row r="7377" spans="1:1024" s="2" customFormat="1" ht="51" x14ac:dyDescent="0.25">
      <c r="A7377" s="10" t="s">
        <v>1462</v>
      </c>
      <c r="B7377" s="81">
        <v>12350</v>
      </c>
      <c r="C7377" s="10">
        <f>VLOOKUP(B7377,[1]Planilha8!$X$4:$Y$6629,2,0)</f>
        <v>2354469</v>
      </c>
      <c r="D7377" s="27" t="s">
        <v>1863</v>
      </c>
      <c r="E7377" s="12" t="str">
        <f>VLOOKUP(B7377,[1]Planilha8!$X$4:$Z$6629,3,0)</f>
        <v>AREAS COMUNS VESTIARIO FEMININO</v>
      </c>
      <c r="F7377" s="12" t="str">
        <f>VLOOKUP(B7377,[1]Planilha8!$X$4:$AD$6629,7,0)</f>
        <v>BOM</v>
      </c>
      <c r="G7377" s="82">
        <v>44124</v>
      </c>
      <c r="H7377" s="83">
        <v>2363.39</v>
      </c>
      <c r="I7377" s="15" t="s">
        <v>22</v>
      </c>
      <c r="J7377" s="84" t="s">
        <v>1864</v>
      </c>
      <c r="K7377" s="85">
        <v>71207</v>
      </c>
      <c r="L7377" s="86">
        <v>2020002784</v>
      </c>
      <c r="M7377" s="59">
        <v>44124</v>
      </c>
      <c r="N7377" s="60">
        <v>0</v>
      </c>
      <c r="O7377" s="87">
        <v>0</v>
      </c>
      <c r="P7377" s="88">
        <v>0</v>
      </c>
      <c r="Q7377" s="63">
        <v>0</v>
      </c>
      <c r="R7377" s="64">
        <v>0</v>
      </c>
      <c r="S7377" s="25">
        <v>2363.39</v>
      </c>
      <c r="AMG7377"/>
      <c r="AMH7377"/>
      <c r="AMI7377"/>
      <c r="AMJ7377"/>
    </row>
    <row r="7378" spans="1:1024" s="2" customFormat="1" ht="51" x14ac:dyDescent="0.25">
      <c r="A7378" s="10" t="s">
        <v>1462</v>
      </c>
      <c r="B7378" s="81">
        <v>12351</v>
      </c>
      <c r="C7378" s="10">
        <f>VLOOKUP(B7378,[1]Planilha8!$X$4:$Y$6629,2,0)</f>
        <v>2354470</v>
      </c>
      <c r="D7378" s="27" t="s">
        <v>1863</v>
      </c>
      <c r="E7378" s="12" t="str">
        <f>VLOOKUP(B7378,[1]Planilha8!$X$4:$Z$6629,3,0)</f>
        <v>AREAS COMUNS VESTIARIO FEMININO</v>
      </c>
      <c r="F7378" s="12" t="str">
        <f>VLOOKUP(B7378,[1]Planilha8!$X$4:$AD$6629,7,0)</f>
        <v>BOM</v>
      </c>
      <c r="G7378" s="82">
        <v>44124</v>
      </c>
      <c r="H7378" s="83">
        <v>2363.39</v>
      </c>
      <c r="I7378" s="15" t="s">
        <v>22</v>
      </c>
      <c r="J7378" s="84" t="s">
        <v>1864</v>
      </c>
      <c r="K7378" s="85">
        <v>71207</v>
      </c>
      <c r="L7378" s="86">
        <v>2020002784</v>
      </c>
      <c r="M7378" s="59">
        <v>44124</v>
      </c>
      <c r="N7378" s="60">
        <v>0</v>
      </c>
      <c r="O7378" s="87">
        <v>0</v>
      </c>
      <c r="P7378" s="88">
        <v>0</v>
      </c>
      <c r="Q7378" s="63">
        <v>0</v>
      </c>
      <c r="R7378" s="64">
        <v>0</v>
      </c>
      <c r="S7378" s="25">
        <v>2363.39</v>
      </c>
      <c r="AMG7378"/>
      <c r="AMH7378"/>
      <c r="AMI7378"/>
      <c r="AMJ7378"/>
    </row>
    <row r="7379" spans="1:1024" s="2" customFormat="1" ht="51" x14ac:dyDescent="0.25">
      <c r="A7379" s="10" t="s">
        <v>1462</v>
      </c>
      <c r="B7379" s="81">
        <v>12352</v>
      </c>
      <c r="C7379" s="10">
        <f>VLOOKUP(B7379,[1]Planilha8!$X$4:$Y$6629,2,0)</f>
        <v>2354471</v>
      </c>
      <c r="D7379" s="27" t="s">
        <v>1863</v>
      </c>
      <c r="E7379" s="12" t="str">
        <f>VLOOKUP(B7379,[1]Planilha8!$X$4:$Z$6629,3,0)</f>
        <v>AREAS COMUNS VESTIARIO FEMININO</v>
      </c>
      <c r="F7379" s="12" t="str">
        <f>VLOOKUP(B7379,[1]Planilha8!$X$4:$AD$6629,7,0)</f>
        <v>BOM</v>
      </c>
      <c r="G7379" s="82">
        <v>44124</v>
      </c>
      <c r="H7379" s="83">
        <v>2363.39</v>
      </c>
      <c r="I7379" s="15" t="s">
        <v>22</v>
      </c>
      <c r="J7379" s="84" t="s">
        <v>1864</v>
      </c>
      <c r="K7379" s="85">
        <v>71207</v>
      </c>
      <c r="L7379" s="86">
        <v>2020002784</v>
      </c>
      <c r="M7379" s="59">
        <v>44124</v>
      </c>
      <c r="N7379" s="60">
        <v>0</v>
      </c>
      <c r="O7379" s="87">
        <v>0</v>
      </c>
      <c r="P7379" s="88">
        <v>0</v>
      </c>
      <c r="Q7379" s="63">
        <v>0</v>
      </c>
      <c r="R7379" s="64">
        <v>0</v>
      </c>
      <c r="S7379" s="25">
        <v>2363.39</v>
      </c>
      <c r="AMG7379"/>
      <c r="AMH7379"/>
      <c r="AMI7379"/>
      <c r="AMJ7379"/>
    </row>
    <row r="7380" spans="1:1024" s="2" customFormat="1" ht="51" x14ac:dyDescent="0.25">
      <c r="A7380" s="10" t="s">
        <v>1462</v>
      </c>
      <c r="B7380" s="81">
        <v>12353</v>
      </c>
      <c r="C7380" s="10">
        <f>VLOOKUP(B7380,[1]Planilha8!$X$4:$Y$6629,2,0)</f>
        <v>2354472</v>
      </c>
      <c r="D7380" s="27" t="s">
        <v>1863</v>
      </c>
      <c r="E7380" s="12" t="str">
        <f>VLOOKUP(B7380,[1]Planilha8!$X$4:$Z$6629,3,0)</f>
        <v>AREAS COMUNS VESTIARIO FEMININO</v>
      </c>
      <c r="F7380" s="12" t="str">
        <f>VLOOKUP(B7380,[1]Planilha8!$X$4:$AD$6629,7,0)</f>
        <v>BOM</v>
      </c>
      <c r="G7380" s="82">
        <v>44124</v>
      </c>
      <c r="H7380" s="83">
        <v>2363.39</v>
      </c>
      <c r="I7380" s="15" t="s">
        <v>22</v>
      </c>
      <c r="J7380" s="84" t="s">
        <v>1864</v>
      </c>
      <c r="K7380" s="85">
        <v>71207</v>
      </c>
      <c r="L7380" s="86">
        <v>2020002784</v>
      </c>
      <c r="M7380" s="59">
        <v>44124</v>
      </c>
      <c r="N7380" s="60">
        <v>0</v>
      </c>
      <c r="O7380" s="87">
        <v>0</v>
      </c>
      <c r="P7380" s="88">
        <v>0</v>
      </c>
      <c r="Q7380" s="63">
        <v>0</v>
      </c>
      <c r="R7380" s="64">
        <v>0</v>
      </c>
      <c r="S7380" s="25">
        <v>2363.39</v>
      </c>
      <c r="AMG7380"/>
      <c r="AMH7380"/>
      <c r="AMI7380"/>
      <c r="AMJ7380"/>
    </row>
    <row r="7381" spans="1:1024" s="2" customFormat="1" ht="51" x14ac:dyDescent="0.25">
      <c r="A7381" s="10" t="s">
        <v>1462</v>
      </c>
      <c r="B7381" s="81">
        <v>12354</v>
      </c>
      <c r="C7381" s="10">
        <f>VLOOKUP(B7381,[1]Planilha8!$X$4:$Y$6629,2,0)</f>
        <v>2354473</v>
      </c>
      <c r="D7381" s="27" t="s">
        <v>1863</v>
      </c>
      <c r="E7381" s="12" t="str">
        <f>VLOOKUP(B7381,[1]Planilha8!$X$4:$Z$6629,3,0)</f>
        <v>AREAS COMUNS VESTIARIO FEMININO</v>
      </c>
      <c r="F7381" s="12" t="str">
        <f>VLOOKUP(B7381,[1]Planilha8!$X$4:$AD$6629,7,0)</f>
        <v>BOM</v>
      </c>
      <c r="G7381" s="82">
        <v>44124</v>
      </c>
      <c r="H7381" s="83">
        <v>2363.39</v>
      </c>
      <c r="I7381" s="15" t="s">
        <v>22</v>
      </c>
      <c r="J7381" s="84" t="s">
        <v>1864</v>
      </c>
      <c r="K7381" s="85">
        <v>71207</v>
      </c>
      <c r="L7381" s="86">
        <v>2020002784</v>
      </c>
      <c r="M7381" s="59">
        <v>44124</v>
      </c>
      <c r="N7381" s="60">
        <v>0</v>
      </c>
      <c r="O7381" s="87">
        <v>0</v>
      </c>
      <c r="P7381" s="88">
        <v>0</v>
      </c>
      <c r="Q7381" s="63">
        <v>0</v>
      </c>
      <c r="R7381" s="64">
        <v>0</v>
      </c>
      <c r="S7381" s="25">
        <v>2363.39</v>
      </c>
      <c r="AMG7381"/>
      <c r="AMH7381"/>
      <c r="AMI7381"/>
      <c r="AMJ7381"/>
    </row>
    <row r="7382" spans="1:1024" s="2" customFormat="1" ht="51" x14ac:dyDescent="0.25">
      <c r="A7382" s="10" t="s">
        <v>1462</v>
      </c>
      <c r="B7382" s="81">
        <v>12355</v>
      </c>
      <c r="C7382" s="10">
        <f>VLOOKUP(B7382,[1]Planilha8!$X$4:$Y$6629,2,0)</f>
        <v>2354474</v>
      </c>
      <c r="D7382" s="27" t="s">
        <v>1863</v>
      </c>
      <c r="E7382" s="12" t="str">
        <f>VLOOKUP(B7382,[1]Planilha8!$X$4:$Z$6629,3,0)</f>
        <v>AREAS COMUNS VESTIARIO FEMININO</v>
      </c>
      <c r="F7382" s="12" t="str">
        <f>VLOOKUP(B7382,[1]Planilha8!$X$4:$AD$6629,7,0)</f>
        <v>BOM</v>
      </c>
      <c r="G7382" s="82">
        <v>44124</v>
      </c>
      <c r="H7382" s="83">
        <v>2363.39</v>
      </c>
      <c r="I7382" s="15" t="s">
        <v>22</v>
      </c>
      <c r="J7382" s="84" t="s">
        <v>1864</v>
      </c>
      <c r="K7382" s="85">
        <v>71207</v>
      </c>
      <c r="L7382" s="86">
        <v>2020002784</v>
      </c>
      <c r="M7382" s="59">
        <v>44124</v>
      </c>
      <c r="N7382" s="60">
        <v>0</v>
      </c>
      <c r="O7382" s="87">
        <v>0</v>
      </c>
      <c r="P7382" s="88">
        <v>0</v>
      </c>
      <c r="Q7382" s="63">
        <v>0</v>
      </c>
      <c r="R7382" s="64">
        <v>0</v>
      </c>
      <c r="S7382" s="25">
        <v>2363.39</v>
      </c>
      <c r="AMG7382"/>
      <c r="AMH7382"/>
      <c r="AMI7382"/>
      <c r="AMJ7382"/>
    </row>
    <row r="7383" spans="1:1024" s="2" customFormat="1" ht="51" x14ac:dyDescent="0.25">
      <c r="A7383" s="10" t="s">
        <v>1462</v>
      </c>
      <c r="B7383" s="81">
        <v>12356</v>
      </c>
      <c r="C7383" s="10">
        <f>VLOOKUP(B7383,[1]Planilha8!$X$4:$Y$6629,2,0)</f>
        <v>2354475</v>
      </c>
      <c r="D7383" s="27" t="s">
        <v>1863</v>
      </c>
      <c r="E7383" s="12" t="str">
        <f>VLOOKUP(B7383,[1]Planilha8!$X$4:$Z$6629,3,0)</f>
        <v>AREAS COMUNS VESTIARIO MASCULINO</v>
      </c>
      <c r="F7383" s="12" t="str">
        <f>VLOOKUP(B7383,[1]Planilha8!$X$4:$AD$6629,7,0)</f>
        <v>BOM</v>
      </c>
      <c r="G7383" s="82">
        <v>44124</v>
      </c>
      <c r="H7383" s="83">
        <v>2363.39</v>
      </c>
      <c r="I7383" s="15" t="s">
        <v>22</v>
      </c>
      <c r="J7383" s="84" t="s">
        <v>1864</v>
      </c>
      <c r="K7383" s="85">
        <v>71207</v>
      </c>
      <c r="L7383" s="86">
        <v>2020002784</v>
      </c>
      <c r="M7383" s="59">
        <v>44124</v>
      </c>
      <c r="N7383" s="60">
        <v>0</v>
      </c>
      <c r="O7383" s="87">
        <v>0</v>
      </c>
      <c r="P7383" s="88">
        <v>0</v>
      </c>
      <c r="Q7383" s="63">
        <v>0</v>
      </c>
      <c r="R7383" s="64">
        <v>0</v>
      </c>
      <c r="S7383" s="25">
        <v>2363.39</v>
      </c>
      <c r="AMG7383"/>
      <c r="AMH7383"/>
      <c r="AMI7383"/>
      <c r="AMJ7383"/>
    </row>
    <row r="7384" spans="1:1024" s="2" customFormat="1" ht="51" x14ac:dyDescent="0.25">
      <c r="A7384" s="10" t="s">
        <v>1462</v>
      </c>
      <c r="B7384" s="81">
        <v>12357</v>
      </c>
      <c r="C7384" s="10">
        <f>VLOOKUP(B7384,[1]Planilha8!$X$4:$Y$6629,2,0)</f>
        <v>2354476</v>
      </c>
      <c r="D7384" s="27" t="s">
        <v>1863</v>
      </c>
      <c r="E7384" s="12" t="str">
        <f>VLOOKUP(B7384,[1]Planilha8!$X$4:$Z$6629,3,0)</f>
        <v>AREAS COMUNS VESTIARIO MASCULINO</v>
      </c>
      <c r="F7384" s="12" t="str">
        <f>VLOOKUP(B7384,[1]Planilha8!$X$4:$AD$6629,7,0)</f>
        <v>BOM</v>
      </c>
      <c r="G7384" s="82">
        <v>44124</v>
      </c>
      <c r="H7384" s="83">
        <v>2363.39</v>
      </c>
      <c r="I7384" s="15" t="s">
        <v>22</v>
      </c>
      <c r="J7384" s="84" t="s">
        <v>1864</v>
      </c>
      <c r="K7384" s="85">
        <v>71207</v>
      </c>
      <c r="L7384" s="86">
        <v>2020002784</v>
      </c>
      <c r="M7384" s="59">
        <v>44124</v>
      </c>
      <c r="N7384" s="60">
        <v>0</v>
      </c>
      <c r="O7384" s="87">
        <v>0</v>
      </c>
      <c r="P7384" s="88">
        <v>0</v>
      </c>
      <c r="Q7384" s="63">
        <v>0</v>
      </c>
      <c r="R7384" s="64">
        <v>0</v>
      </c>
      <c r="S7384" s="25">
        <v>2363.39</v>
      </c>
      <c r="AMG7384"/>
      <c r="AMH7384"/>
      <c r="AMI7384"/>
      <c r="AMJ7384"/>
    </row>
    <row r="7385" spans="1:1024" s="2" customFormat="1" ht="51" x14ac:dyDescent="0.25">
      <c r="A7385" s="10" t="s">
        <v>1462</v>
      </c>
      <c r="B7385" s="81">
        <v>12358</v>
      </c>
      <c r="C7385" s="10">
        <f>VLOOKUP(B7385,[1]Planilha8!$X$4:$Y$6629,2,0)</f>
        <v>2354477</v>
      </c>
      <c r="D7385" s="27" t="s">
        <v>1863</v>
      </c>
      <c r="E7385" s="12" t="str">
        <f>VLOOKUP(B7385,[1]Planilha8!$X$4:$Z$6629,3,0)</f>
        <v>AREAS COMUNS VESTIARIO MASCULINO</v>
      </c>
      <c r="F7385" s="12" t="str">
        <f>VLOOKUP(B7385,[1]Planilha8!$X$4:$AD$6629,7,0)</f>
        <v>BOM</v>
      </c>
      <c r="G7385" s="82">
        <v>44124</v>
      </c>
      <c r="H7385" s="83">
        <v>2363.39</v>
      </c>
      <c r="I7385" s="15" t="s">
        <v>22</v>
      </c>
      <c r="J7385" s="84" t="s">
        <v>1864</v>
      </c>
      <c r="K7385" s="85">
        <v>71207</v>
      </c>
      <c r="L7385" s="86">
        <v>2020002784</v>
      </c>
      <c r="M7385" s="59">
        <v>44124</v>
      </c>
      <c r="N7385" s="60">
        <v>0</v>
      </c>
      <c r="O7385" s="87">
        <v>0</v>
      </c>
      <c r="P7385" s="88">
        <v>0</v>
      </c>
      <c r="Q7385" s="63">
        <v>0</v>
      </c>
      <c r="R7385" s="64">
        <v>0</v>
      </c>
      <c r="S7385" s="25">
        <v>2363.39</v>
      </c>
      <c r="AMG7385"/>
      <c r="AMH7385"/>
      <c r="AMI7385"/>
      <c r="AMJ7385"/>
    </row>
    <row r="7386" spans="1:1024" s="2" customFormat="1" ht="51" x14ac:dyDescent="0.25">
      <c r="A7386" s="10" t="s">
        <v>1462</v>
      </c>
      <c r="B7386" s="81">
        <v>12359</v>
      </c>
      <c r="C7386" s="10">
        <f>VLOOKUP(B7386,[1]Planilha8!$X$4:$Y$6629,2,0)</f>
        <v>2354478</v>
      </c>
      <c r="D7386" s="27" t="s">
        <v>1863</v>
      </c>
      <c r="E7386" s="12" t="str">
        <f>VLOOKUP(B7386,[1]Planilha8!$X$4:$Z$6629,3,0)</f>
        <v>AREAS COMUNS VESTIARIO MASCULINO</v>
      </c>
      <c r="F7386" s="12" t="str">
        <f>VLOOKUP(B7386,[1]Planilha8!$X$4:$AD$6629,7,0)</f>
        <v>BOM</v>
      </c>
      <c r="G7386" s="82">
        <v>44124</v>
      </c>
      <c r="H7386" s="83">
        <v>2363.39</v>
      </c>
      <c r="I7386" s="15" t="s">
        <v>22</v>
      </c>
      <c r="J7386" s="84" t="s">
        <v>1864</v>
      </c>
      <c r="K7386" s="85">
        <v>71207</v>
      </c>
      <c r="L7386" s="86">
        <v>2020002784</v>
      </c>
      <c r="M7386" s="59">
        <v>44124</v>
      </c>
      <c r="N7386" s="60">
        <v>0</v>
      </c>
      <c r="O7386" s="87">
        <v>0</v>
      </c>
      <c r="P7386" s="88">
        <v>0</v>
      </c>
      <c r="Q7386" s="63">
        <v>0</v>
      </c>
      <c r="R7386" s="64">
        <v>0</v>
      </c>
      <c r="S7386" s="25">
        <v>2363.39</v>
      </c>
      <c r="AMG7386"/>
      <c r="AMH7386"/>
      <c r="AMI7386"/>
      <c r="AMJ7386"/>
    </row>
    <row r="7387" spans="1:1024" s="2" customFormat="1" ht="51" x14ac:dyDescent="0.25">
      <c r="A7387" s="10" t="s">
        <v>1462</v>
      </c>
      <c r="B7387" s="81">
        <v>12360</v>
      </c>
      <c r="C7387" s="10">
        <f>VLOOKUP(B7387,[1]Planilha8!$X$4:$Y$6629,2,0)</f>
        <v>2354479</v>
      </c>
      <c r="D7387" s="27" t="s">
        <v>1863</v>
      </c>
      <c r="E7387" s="12" t="str">
        <f>VLOOKUP(B7387,[1]Planilha8!$X$4:$Z$6629,3,0)</f>
        <v>AREAS COMUNS VESTIARIO MASCULINO</v>
      </c>
      <c r="F7387" s="12" t="str">
        <f>VLOOKUP(B7387,[1]Planilha8!$X$4:$AD$6629,7,0)</f>
        <v>BOM</v>
      </c>
      <c r="G7387" s="82">
        <v>44124</v>
      </c>
      <c r="H7387" s="83">
        <v>2363.39</v>
      </c>
      <c r="I7387" s="15" t="s">
        <v>22</v>
      </c>
      <c r="J7387" s="84" t="s">
        <v>1864</v>
      </c>
      <c r="K7387" s="85">
        <v>71207</v>
      </c>
      <c r="L7387" s="86">
        <v>2020002784</v>
      </c>
      <c r="M7387" s="59">
        <v>44124</v>
      </c>
      <c r="N7387" s="60">
        <v>0</v>
      </c>
      <c r="O7387" s="87">
        <v>0</v>
      </c>
      <c r="P7387" s="88">
        <v>0</v>
      </c>
      <c r="Q7387" s="63">
        <v>0</v>
      </c>
      <c r="R7387" s="64">
        <v>0</v>
      </c>
      <c r="S7387" s="25">
        <v>2363.39</v>
      </c>
      <c r="AMG7387"/>
      <c r="AMH7387"/>
      <c r="AMI7387"/>
      <c r="AMJ7387"/>
    </row>
    <row r="7388" spans="1:1024" s="2" customFormat="1" ht="51" x14ac:dyDescent="0.25">
      <c r="A7388" s="10" t="s">
        <v>1462</v>
      </c>
      <c r="B7388" s="81">
        <v>12361</v>
      </c>
      <c r="C7388" s="10">
        <f>VLOOKUP(B7388,[1]Planilha8!$X$4:$Y$6629,2,0)</f>
        <v>2354480</v>
      </c>
      <c r="D7388" s="27" t="s">
        <v>1863</v>
      </c>
      <c r="E7388" s="12" t="str">
        <f>VLOOKUP(B7388,[1]Planilha8!$X$4:$Z$6629,3,0)</f>
        <v>AREAS COMUNS VESTIARIO MASCULINO</v>
      </c>
      <c r="F7388" s="12" t="str">
        <f>VLOOKUP(B7388,[1]Planilha8!$X$4:$AD$6629,7,0)</f>
        <v>BOM</v>
      </c>
      <c r="G7388" s="82">
        <v>44124</v>
      </c>
      <c r="H7388" s="83">
        <v>2363.39</v>
      </c>
      <c r="I7388" s="15" t="s">
        <v>22</v>
      </c>
      <c r="J7388" s="84" t="s">
        <v>1864</v>
      </c>
      <c r="K7388" s="85">
        <v>71207</v>
      </c>
      <c r="L7388" s="86">
        <v>2020002784</v>
      </c>
      <c r="M7388" s="59">
        <v>44124</v>
      </c>
      <c r="N7388" s="60">
        <v>0</v>
      </c>
      <c r="O7388" s="87">
        <v>0</v>
      </c>
      <c r="P7388" s="88">
        <v>0</v>
      </c>
      <c r="Q7388" s="63">
        <v>0</v>
      </c>
      <c r="R7388" s="64">
        <v>0</v>
      </c>
      <c r="S7388" s="25">
        <v>2363.39</v>
      </c>
      <c r="AMG7388"/>
      <c r="AMH7388"/>
      <c r="AMI7388"/>
      <c r="AMJ7388"/>
    </row>
    <row r="7389" spans="1:1024" s="2" customFormat="1" ht="51" x14ac:dyDescent="0.25">
      <c r="A7389" s="10" t="s">
        <v>1462</v>
      </c>
      <c r="B7389" s="81">
        <v>12362</v>
      </c>
      <c r="C7389" s="10">
        <f>VLOOKUP(B7389,[1]Planilha8!$X$4:$Y$6629,2,0)</f>
        <v>2354481</v>
      </c>
      <c r="D7389" s="27" t="s">
        <v>1863</v>
      </c>
      <c r="E7389" s="12" t="str">
        <f>VLOOKUP(B7389,[1]Planilha8!$X$4:$Z$6629,3,0)</f>
        <v>AREAS COMUNS VESTIARIO MASCULINO</v>
      </c>
      <c r="F7389" s="12" t="str">
        <f>VLOOKUP(B7389,[1]Planilha8!$X$4:$AD$6629,7,0)</f>
        <v>BOM</v>
      </c>
      <c r="G7389" s="82">
        <v>44124</v>
      </c>
      <c r="H7389" s="83">
        <v>2363.39</v>
      </c>
      <c r="I7389" s="15" t="s">
        <v>22</v>
      </c>
      <c r="J7389" s="84" t="s">
        <v>1864</v>
      </c>
      <c r="K7389" s="85">
        <v>71207</v>
      </c>
      <c r="L7389" s="86">
        <v>2020002784</v>
      </c>
      <c r="M7389" s="59">
        <v>44124</v>
      </c>
      <c r="N7389" s="60">
        <v>0</v>
      </c>
      <c r="O7389" s="87">
        <v>0</v>
      </c>
      <c r="P7389" s="88">
        <v>0</v>
      </c>
      <c r="Q7389" s="63">
        <v>0</v>
      </c>
      <c r="R7389" s="64">
        <v>0</v>
      </c>
      <c r="S7389" s="25">
        <v>2363.39</v>
      </c>
      <c r="AMG7389"/>
      <c r="AMH7389"/>
      <c r="AMI7389"/>
      <c r="AMJ7389"/>
    </row>
    <row r="7390" spans="1:1024" s="2" customFormat="1" ht="51" x14ac:dyDescent="0.25">
      <c r="A7390" s="10" t="s">
        <v>1462</v>
      </c>
      <c r="B7390" s="81">
        <v>12363</v>
      </c>
      <c r="C7390" s="10">
        <f>VLOOKUP(B7390,[1]Planilha8!$X$4:$Y$6629,2,0)</f>
        <v>2354485</v>
      </c>
      <c r="D7390" s="27" t="s">
        <v>1863</v>
      </c>
      <c r="E7390" s="12" t="str">
        <f>VLOOKUP(B7390,[1]Planilha8!$X$4:$Z$6629,3,0)</f>
        <v>AREAS COMUNS VESTIARIO MASCULINO</v>
      </c>
      <c r="F7390" s="12" t="str">
        <f>VLOOKUP(B7390,[1]Planilha8!$X$4:$AD$6629,7,0)</f>
        <v>BOM</v>
      </c>
      <c r="G7390" s="82">
        <v>44124</v>
      </c>
      <c r="H7390" s="83">
        <v>2363.39</v>
      </c>
      <c r="I7390" s="15" t="s">
        <v>22</v>
      </c>
      <c r="J7390" s="84" t="s">
        <v>1864</v>
      </c>
      <c r="K7390" s="85">
        <v>71207</v>
      </c>
      <c r="L7390" s="86">
        <v>2020002784</v>
      </c>
      <c r="M7390" s="59">
        <v>44124</v>
      </c>
      <c r="N7390" s="60">
        <v>0</v>
      </c>
      <c r="O7390" s="87">
        <v>0</v>
      </c>
      <c r="P7390" s="88">
        <v>0</v>
      </c>
      <c r="Q7390" s="63">
        <v>0</v>
      </c>
      <c r="R7390" s="64">
        <v>0</v>
      </c>
      <c r="S7390" s="25">
        <v>2363.39</v>
      </c>
      <c r="AMG7390"/>
      <c r="AMH7390"/>
      <c r="AMI7390"/>
      <c r="AMJ7390"/>
    </row>
    <row r="7391" spans="1:1024" s="2" customFormat="1" ht="51" x14ac:dyDescent="0.25">
      <c r="A7391" s="10" t="s">
        <v>1462</v>
      </c>
      <c r="B7391" s="81">
        <v>12364</v>
      </c>
      <c r="C7391" s="10">
        <f>VLOOKUP(B7391,[1]Planilha8!$X$4:$Y$6629,2,0)</f>
        <v>2354484</v>
      </c>
      <c r="D7391" s="27" t="s">
        <v>1863</v>
      </c>
      <c r="E7391" s="12" t="str">
        <f>VLOOKUP(B7391,[1]Planilha8!$X$4:$Z$6629,3,0)</f>
        <v>AREAS COMUNS VESTIARIO MASCULINO</v>
      </c>
      <c r="F7391" s="12" t="str">
        <f>VLOOKUP(B7391,[1]Planilha8!$X$4:$AD$6629,7,0)</f>
        <v>BOM</v>
      </c>
      <c r="G7391" s="82">
        <v>44124</v>
      </c>
      <c r="H7391" s="83">
        <v>2363.39</v>
      </c>
      <c r="I7391" s="15" t="s">
        <v>22</v>
      </c>
      <c r="J7391" s="84" t="s">
        <v>1864</v>
      </c>
      <c r="K7391" s="85">
        <v>71207</v>
      </c>
      <c r="L7391" s="86">
        <v>2020002784</v>
      </c>
      <c r="M7391" s="59">
        <v>44124</v>
      </c>
      <c r="N7391" s="60">
        <v>0</v>
      </c>
      <c r="O7391" s="87">
        <v>0</v>
      </c>
      <c r="P7391" s="88">
        <v>0</v>
      </c>
      <c r="Q7391" s="63">
        <v>0</v>
      </c>
      <c r="R7391" s="64">
        <v>0</v>
      </c>
      <c r="S7391" s="25">
        <v>2363.39</v>
      </c>
      <c r="AMG7391"/>
      <c r="AMH7391"/>
      <c r="AMI7391"/>
      <c r="AMJ7391"/>
    </row>
    <row r="7392" spans="1:1024" s="2" customFormat="1" ht="51" x14ac:dyDescent="0.25">
      <c r="A7392" s="10" t="s">
        <v>1462</v>
      </c>
      <c r="B7392" s="81">
        <v>12365</v>
      </c>
      <c r="C7392" s="10">
        <f>VLOOKUP(B7392,[1]Planilha8!$X$4:$Y$6629,2,0)</f>
        <v>2354486</v>
      </c>
      <c r="D7392" s="27" t="s">
        <v>1865</v>
      </c>
      <c r="E7392" s="12" t="str">
        <f>VLOOKUP(B7392,[1]Planilha8!$X$4:$Z$6629,3,0)</f>
        <v>AREAS COMUNS VESTIARIO FEMININO</v>
      </c>
      <c r="F7392" s="12" t="str">
        <f>VLOOKUP(B7392,[1]Planilha8!$X$4:$AD$6629,7,0)</f>
        <v>BOM</v>
      </c>
      <c r="G7392" s="82">
        <v>44124</v>
      </c>
      <c r="H7392" s="83">
        <v>1301.1300000000001</v>
      </c>
      <c r="I7392" s="15" t="s">
        <v>22</v>
      </c>
      <c r="J7392" s="84" t="s">
        <v>1864</v>
      </c>
      <c r="K7392" s="85">
        <v>71207</v>
      </c>
      <c r="L7392" s="86">
        <v>2020002784</v>
      </c>
      <c r="M7392" s="59">
        <v>44124</v>
      </c>
      <c r="N7392" s="60">
        <v>0</v>
      </c>
      <c r="O7392" s="87">
        <v>0</v>
      </c>
      <c r="P7392" s="88">
        <v>0</v>
      </c>
      <c r="Q7392" s="63">
        <v>0</v>
      </c>
      <c r="R7392" s="64">
        <v>0</v>
      </c>
      <c r="S7392" s="25">
        <v>1301.1300000000001</v>
      </c>
      <c r="AMG7392"/>
      <c r="AMH7392"/>
      <c r="AMI7392"/>
      <c r="AMJ7392"/>
    </row>
    <row r="7393" spans="1:1024" s="2" customFormat="1" ht="38.25" x14ac:dyDescent="0.25">
      <c r="A7393" s="10" t="s">
        <v>1462</v>
      </c>
      <c r="B7393" s="81">
        <v>12366</v>
      </c>
      <c r="C7393" s="10">
        <f>VLOOKUP(B7393,[1]Planilha8!$X$4:$Y$6629,2,0)</f>
        <v>2354487</v>
      </c>
      <c r="D7393" s="27" t="s">
        <v>1865</v>
      </c>
      <c r="E7393" s="12" t="str">
        <f>VLOOKUP(B7393,[1]Planilha8!$X$4:$Z$6629,3,0)</f>
        <v>CEAD</v>
      </c>
      <c r="F7393" s="12" t="str">
        <f>VLOOKUP(B7393,[1]Planilha8!$X$4:$AD$6629,7,0)</f>
        <v>BOM</v>
      </c>
      <c r="G7393" s="82">
        <v>44124</v>
      </c>
      <c r="H7393" s="83">
        <v>1301.1300000000001</v>
      </c>
      <c r="I7393" s="15" t="s">
        <v>22</v>
      </c>
      <c r="J7393" s="84" t="s">
        <v>1864</v>
      </c>
      <c r="K7393" s="85">
        <v>71207</v>
      </c>
      <c r="L7393" s="86">
        <v>2020002784</v>
      </c>
      <c r="M7393" s="59">
        <v>44124</v>
      </c>
      <c r="N7393" s="60">
        <v>0</v>
      </c>
      <c r="O7393" s="87">
        <v>0</v>
      </c>
      <c r="P7393" s="88">
        <v>0</v>
      </c>
      <c r="Q7393" s="63">
        <v>0</v>
      </c>
      <c r="R7393" s="64">
        <v>0</v>
      </c>
      <c r="S7393" s="25">
        <v>1301.1300000000001</v>
      </c>
      <c r="AMG7393"/>
      <c r="AMH7393"/>
      <c r="AMI7393"/>
      <c r="AMJ7393"/>
    </row>
    <row r="7394" spans="1:1024" s="2" customFormat="1" ht="51" x14ac:dyDescent="0.25">
      <c r="A7394" s="10" t="s">
        <v>1462</v>
      </c>
      <c r="B7394" s="81">
        <v>12367</v>
      </c>
      <c r="C7394" s="10">
        <f>VLOOKUP(B7394,[1]Planilha8!$X$4:$Y$6629,2,0)</f>
        <v>2354488</v>
      </c>
      <c r="D7394" s="27" t="s">
        <v>1865</v>
      </c>
      <c r="E7394" s="12" t="str">
        <f>VLOOKUP(B7394,[1]Planilha8!$X$4:$Z$6629,3,0)</f>
        <v>AREAS COMUNS VESTIARIO FEMININO</v>
      </c>
      <c r="F7394" s="12" t="str">
        <f>VLOOKUP(B7394,[1]Planilha8!$X$4:$AD$6629,7,0)</f>
        <v>BOM</v>
      </c>
      <c r="G7394" s="82">
        <v>44124</v>
      </c>
      <c r="H7394" s="83">
        <v>1301.1300000000001</v>
      </c>
      <c r="I7394" s="15" t="s">
        <v>22</v>
      </c>
      <c r="J7394" s="84" t="s">
        <v>1864</v>
      </c>
      <c r="K7394" s="85">
        <v>71207</v>
      </c>
      <c r="L7394" s="86">
        <v>2020002784</v>
      </c>
      <c r="M7394" s="59">
        <v>44124</v>
      </c>
      <c r="N7394" s="60">
        <v>0</v>
      </c>
      <c r="O7394" s="87">
        <v>0</v>
      </c>
      <c r="P7394" s="88">
        <v>0</v>
      </c>
      <c r="Q7394" s="63">
        <v>0</v>
      </c>
      <c r="R7394" s="64">
        <v>0</v>
      </c>
      <c r="S7394" s="25">
        <v>1301.1300000000001</v>
      </c>
      <c r="AMG7394"/>
      <c r="AMH7394"/>
      <c r="AMI7394"/>
      <c r="AMJ7394"/>
    </row>
    <row r="7395" spans="1:1024" s="2" customFormat="1" ht="51" x14ac:dyDescent="0.25">
      <c r="A7395" s="10" t="s">
        <v>1462</v>
      </c>
      <c r="B7395" s="81">
        <v>12368</v>
      </c>
      <c r="C7395" s="10">
        <f>VLOOKUP(B7395,[1]Planilha8!$X$4:$Y$6629,2,0)</f>
        <v>2354489</v>
      </c>
      <c r="D7395" s="27" t="s">
        <v>1865</v>
      </c>
      <c r="E7395" s="12" t="str">
        <f>VLOOKUP(B7395,[1]Planilha8!$X$4:$Z$6629,3,0)</f>
        <v>AREAS COMUNS VESTIARIO MASCULINO</v>
      </c>
      <c r="F7395" s="12" t="str">
        <f>VLOOKUP(B7395,[1]Planilha8!$X$4:$AD$6629,7,0)</f>
        <v>BOM</v>
      </c>
      <c r="G7395" s="82">
        <v>44124</v>
      </c>
      <c r="H7395" s="83">
        <v>1301.1300000000001</v>
      </c>
      <c r="I7395" s="15" t="s">
        <v>22</v>
      </c>
      <c r="J7395" s="84" t="s">
        <v>1864</v>
      </c>
      <c r="K7395" s="85">
        <v>71207</v>
      </c>
      <c r="L7395" s="86">
        <v>2020002784</v>
      </c>
      <c r="M7395" s="59">
        <v>44124</v>
      </c>
      <c r="N7395" s="60">
        <v>0</v>
      </c>
      <c r="O7395" s="87">
        <v>0</v>
      </c>
      <c r="P7395" s="88">
        <v>0</v>
      </c>
      <c r="Q7395" s="63">
        <v>0</v>
      </c>
      <c r="R7395" s="64">
        <v>0</v>
      </c>
      <c r="S7395" s="25">
        <v>1301.1300000000001</v>
      </c>
      <c r="AMG7395"/>
      <c r="AMH7395"/>
      <c r="AMI7395"/>
      <c r="AMJ7395"/>
    </row>
    <row r="7396" spans="1:1024" s="2" customFormat="1" ht="51" x14ac:dyDescent="0.25">
      <c r="A7396" s="10" t="s">
        <v>1462</v>
      </c>
      <c r="B7396" s="81">
        <v>12369</v>
      </c>
      <c r="C7396" s="10">
        <f>VLOOKUP(B7396,[1]Planilha8!$X$4:$Y$6629,2,0)</f>
        <v>2354490</v>
      </c>
      <c r="D7396" s="27" t="s">
        <v>1865</v>
      </c>
      <c r="E7396" s="12" t="str">
        <f>VLOOKUP(B7396,[1]Planilha8!$X$4:$Z$6629,3,0)</f>
        <v>AREAS COMUNS VESTIARIO MASCULINO</v>
      </c>
      <c r="F7396" s="12" t="str">
        <f>VLOOKUP(B7396,[1]Planilha8!$X$4:$AD$6629,7,0)</f>
        <v>BOM</v>
      </c>
      <c r="G7396" s="82">
        <v>44124</v>
      </c>
      <c r="H7396" s="83">
        <v>1301.1300000000001</v>
      </c>
      <c r="I7396" s="15" t="s">
        <v>22</v>
      </c>
      <c r="J7396" s="84" t="s">
        <v>1864</v>
      </c>
      <c r="K7396" s="85">
        <v>71207</v>
      </c>
      <c r="L7396" s="86">
        <v>2020002784</v>
      </c>
      <c r="M7396" s="59">
        <v>44124</v>
      </c>
      <c r="N7396" s="60">
        <v>0</v>
      </c>
      <c r="O7396" s="87">
        <v>0</v>
      </c>
      <c r="P7396" s="88">
        <v>0</v>
      </c>
      <c r="Q7396" s="63">
        <v>0</v>
      </c>
      <c r="R7396" s="64">
        <v>0</v>
      </c>
      <c r="S7396" s="25">
        <v>1301.1300000000001</v>
      </c>
      <c r="AMG7396"/>
      <c r="AMH7396"/>
      <c r="AMI7396"/>
      <c r="AMJ7396"/>
    </row>
    <row r="7397" spans="1:1024" s="2" customFormat="1" ht="51" x14ac:dyDescent="0.25">
      <c r="A7397" s="10" t="s">
        <v>1462</v>
      </c>
      <c r="B7397" s="81">
        <v>12370</v>
      </c>
      <c r="C7397" s="10">
        <f>VLOOKUP(B7397,[1]Planilha8!$X$4:$Y$6629,2,0)</f>
        <v>2354491</v>
      </c>
      <c r="D7397" s="27" t="s">
        <v>1865</v>
      </c>
      <c r="E7397" s="12" t="str">
        <f>VLOOKUP(B7397,[1]Planilha8!$X$4:$Z$6629,3,0)</f>
        <v>AREAS COMUNS VESTIARIO MASCULINO</v>
      </c>
      <c r="F7397" s="12" t="str">
        <f>VLOOKUP(B7397,[1]Planilha8!$X$4:$AD$6629,7,0)</f>
        <v>BOM</v>
      </c>
      <c r="G7397" s="82">
        <v>44124</v>
      </c>
      <c r="H7397" s="83">
        <v>1301.1300000000001</v>
      </c>
      <c r="I7397" s="15" t="s">
        <v>22</v>
      </c>
      <c r="J7397" s="84" t="s">
        <v>1864</v>
      </c>
      <c r="K7397" s="85">
        <v>71207</v>
      </c>
      <c r="L7397" s="86">
        <v>2020002784</v>
      </c>
      <c r="M7397" s="59">
        <v>44124</v>
      </c>
      <c r="N7397" s="60">
        <v>0</v>
      </c>
      <c r="O7397" s="87">
        <v>0</v>
      </c>
      <c r="P7397" s="88">
        <v>0</v>
      </c>
      <c r="Q7397" s="63">
        <v>0</v>
      </c>
      <c r="R7397" s="64">
        <v>0</v>
      </c>
      <c r="S7397" s="25">
        <v>1301.1300000000001</v>
      </c>
      <c r="AMG7397"/>
      <c r="AMH7397"/>
      <c r="AMI7397"/>
      <c r="AMJ7397"/>
    </row>
    <row r="7398" spans="1:1024" s="2" customFormat="1" ht="51" x14ac:dyDescent="0.25">
      <c r="A7398" s="10" t="s">
        <v>1462</v>
      </c>
      <c r="B7398" s="81">
        <v>12371</v>
      </c>
      <c r="C7398" s="10">
        <f>VLOOKUP(B7398,[1]Planilha8!$X$4:$Y$6629,2,0)</f>
        <v>2354492</v>
      </c>
      <c r="D7398" s="27" t="s">
        <v>1865</v>
      </c>
      <c r="E7398" s="12" t="str">
        <f>VLOOKUP(B7398,[1]Planilha8!$X$4:$Z$6629,3,0)</f>
        <v>AREAS COMUNS VESTIARIO MASCULINO</v>
      </c>
      <c r="F7398" s="12" t="str">
        <f>VLOOKUP(B7398,[1]Planilha8!$X$4:$AD$6629,7,0)</f>
        <v>BOM</v>
      </c>
      <c r="G7398" s="82">
        <v>44124</v>
      </c>
      <c r="H7398" s="83">
        <v>1301.1300000000001</v>
      </c>
      <c r="I7398" s="15" t="s">
        <v>22</v>
      </c>
      <c r="J7398" s="84" t="s">
        <v>1864</v>
      </c>
      <c r="K7398" s="85">
        <v>71207</v>
      </c>
      <c r="L7398" s="86">
        <v>2020002784</v>
      </c>
      <c r="M7398" s="59">
        <v>44124</v>
      </c>
      <c r="N7398" s="60">
        <v>0</v>
      </c>
      <c r="O7398" s="87">
        <v>0</v>
      </c>
      <c r="P7398" s="88">
        <v>0</v>
      </c>
      <c r="Q7398" s="63">
        <v>0</v>
      </c>
      <c r="R7398" s="64">
        <v>0</v>
      </c>
      <c r="S7398" s="25">
        <v>1301.1300000000001</v>
      </c>
      <c r="AMG7398"/>
      <c r="AMH7398"/>
      <c r="AMI7398"/>
      <c r="AMJ7398"/>
    </row>
    <row r="7399" spans="1:1024" s="2" customFormat="1" ht="51" x14ac:dyDescent="0.25">
      <c r="A7399" s="10" t="s">
        <v>1462</v>
      </c>
      <c r="B7399" s="81">
        <v>12372</v>
      </c>
      <c r="C7399" s="10">
        <f>VLOOKUP(B7399,[1]Planilha8!$X$4:$Y$6629,2,0)</f>
        <v>2354495</v>
      </c>
      <c r="D7399" s="27" t="s">
        <v>1865</v>
      </c>
      <c r="E7399" s="12" t="str">
        <f>VLOOKUP(B7399,[1]Planilha8!$X$4:$Z$6629,3,0)</f>
        <v>AREAS COMUNS VESTIARIO MASCULINO</v>
      </c>
      <c r="F7399" s="12" t="str">
        <f>VLOOKUP(B7399,[1]Planilha8!$X$4:$AD$6629,7,0)</f>
        <v>BOM</v>
      </c>
      <c r="G7399" s="82">
        <v>44124</v>
      </c>
      <c r="H7399" s="83">
        <v>1301.1300000000001</v>
      </c>
      <c r="I7399" s="15" t="s">
        <v>22</v>
      </c>
      <c r="J7399" s="84" t="s">
        <v>1864</v>
      </c>
      <c r="K7399" s="85">
        <v>71207</v>
      </c>
      <c r="L7399" s="86">
        <v>2020002784</v>
      </c>
      <c r="M7399" s="59">
        <v>44124</v>
      </c>
      <c r="N7399" s="60">
        <v>0</v>
      </c>
      <c r="O7399" s="87">
        <v>0</v>
      </c>
      <c r="P7399" s="88">
        <v>0</v>
      </c>
      <c r="Q7399" s="63">
        <v>0</v>
      </c>
      <c r="R7399" s="64">
        <v>0</v>
      </c>
      <c r="S7399" s="25">
        <v>1301.1300000000001</v>
      </c>
      <c r="AMG7399"/>
      <c r="AMH7399"/>
      <c r="AMI7399"/>
      <c r="AMJ7399"/>
    </row>
    <row r="7400" spans="1:1024" s="2" customFormat="1" ht="38.25" x14ac:dyDescent="0.25">
      <c r="A7400" s="10" t="s">
        <v>1462</v>
      </c>
      <c r="B7400" s="81">
        <v>12319</v>
      </c>
      <c r="C7400" s="10">
        <f>VLOOKUP(B7400,[1]Planilha8!$X$4:$Y$6629,2,0)</f>
        <v>2354483</v>
      </c>
      <c r="D7400" s="27" t="s">
        <v>1866</v>
      </c>
      <c r="E7400" s="12" t="str">
        <f>VLOOKUP(B7400,[1]Planilha8!$X$4:$Z$6629,3,0)</f>
        <v>UTI VESTIARIO FEMININO</v>
      </c>
      <c r="F7400" s="12" t="str">
        <f>VLOOKUP(B7400,[1]Planilha8!$X$4:$AD$6629,7,0)</f>
        <v>BOM</v>
      </c>
      <c r="G7400" s="82">
        <v>44124</v>
      </c>
      <c r="H7400" s="83">
        <v>1860.21</v>
      </c>
      <c r="I7400" s="15" t="s">
        <v>22</v>
      </c>
      <c r="J7400" s="84" t="s">
        <v>1864</v>
      </c>
      <c r="K7400" s="85">
        <v>71207</v>
      </c>
      <c r="L7400" s="86">
        <v>2020002784</v>
      </c>
      <c r="M7400" s="59">
        <v>44124</v>
      </c>
      <c r="N7400" s="60">
        <v>0</v>
      </c>
      <c r="O7400" s="87">
        <v>0</v>
      </c>
      <c r="P7400" s="88">
        <v>0</v>
      </c>
      <c r="Q7400" s="63">
        <v>0</v>
      </c>
      <c r="R7400" s="64">
        <v>0</v>
      </c>
      <c r="S7400" s="25">
        <v>1860.21</v>
      </c>
      <c r="AMG7400"/>
      <c r="AMH7400"/>
      <c r="AMI7400"/>
      <c r="AMJ7400"/>
    </row>
    <row r="7401" spans="1:1024" s="2" customFormat="1" ht="51" x14ac:dyDescent="0.25">
      <c r="A7401" s="10" t="s">
        <v>1462</v>
      </c>
      <c r="B7401" s="81">
        <v>12320</v>
      </c>
      <c r="C7401" s="10">
        <f>VLOOKUP(B7401,[1]Planilha8!$X$4:$Y$6629,2,0)</f>
        <v>2354482</v>
      </c>
      <c r="D7401" s="27" t="s">
        <v>1866</v>
      </c>
      <c r="E7401" s="12" t="str">
        <f>VLOOKUP(B7401,[1]Planilha8!$X$4:$Z$6629,3,0)</f>
        <v>AREAS COMUNS VESTIARIO MASCULINO</v>
      </c>
      <c r="F7401" s="12" t="str">
        <f>VLOOKUP(B7401,[1]Planilha8!$X$4:$AD$6629,7,0)</f>
        <v>BOM</v>
      </c>
      <c r="G7401" s="82">
        <v>44124</v>
      </c>
      <c r="H7401" s="83">
        <v>1860.21</v>
      </c>
      <c r="I7401" s="15" t="s">
        <v>22</v>
      </c>
      <c r="J7401" s="84" t="s">
        <v>1864</v>
      </c>
      <c r="K7401" s="85">
        <v>71207</v>
      </c>
      <c r="L7401" s="86">
        <v>2020002784</v>
      </c>
      <c r="M7401" s="59">
        <v>44124</v>
      </c>
      <c r="N7401" s="60">
        <v>0</v>
      </c>
      <c r="O7401" s="87">
        <v>0</v>
      </c>
      <c r="P7401" s="88">
        <v>0</v>
      </c>
      <c r="Q7401" s="63">
        <v>0</v>
      </c>
      <c r="R7401" s="64">
        <v>0</v>
      </c>
      <c r="S7401" s="25">
        <v>1860.21</v>
      </c>
      <c r="AMG7401"/>
      <c r="AMH7401"/>
      <c r="AMI7401"/>
      <c r="AMJ7401"/>
    </row>
    <row r="7402" spans="1:1024" s="2" customFormat="1" ht="51" x14ac:dyDescent="0.25">
      <c r="A7402" s="10" t="s">
        <v>1462</v>
      </c>
      <c r="B7402" s="81">
        <v>12321</v>
      </c>
      <c r="C7402" s="10">
        <f>VLOOKUP(B7402,[1]Planilha8!$X$4:$Y$6629,2,0)</f>
        <v>2354493</v>
      </c>
      <c r="D7402" s="27" t="s">
        <v>1866</v>
      </c>
      <c r="E7402" s="12" t="str">
        <f>VLOOKUP(B7402,[1]Planilha8!$X$4:$Z$6629,3,0)</f>
        <v>AREAS COMUNS VESTIARIO FEMININO</v>
      </c>
      <c r="F7402" s="12" t="str">
        <f>VLOOKUP(B7402,[1]Planilha8!$X$4:$AD$6629,7,0)</f>
        <v>BOM</v>
      </c>
      <c r="G7402" s="82">
        <v>44124</v>
      </c>
      <c r="H7402" s="83">
        <v>1860.21</v>
      </c>
      <c r="I7402" s="15" t="s">
        <v>22</v>
      </c>
      <c r="J7402" s="84" t="s">
        <v>1864</v>
      </c>
      <c r="K7402" s="85">
        <v>71207</v>
      </c>
      <c r="L7402" s="86">
        <v>2020002784</v>
      </c>
      <c r="M7402" s="59">
        <v>44124</v>
      </c>
      <c r="N7402" s="60">
        <v>0</v>
      </c>
      <c r="O7402" s="87">
        <v>0</v>
      </c>
      <c r="P7402" s="88">
        <v>0</v>
      </c>
      <c r="Q7402" s="63">
        <v>0</v>
      </c>
      <c r="R7402" s="64">
        <v>0</v>
      </c>
      <c r="S7402" s="25">
        <v>1860.21</v>
      </c>
      <c r="AMG7402"/>
      <c r="AMH7402"/>
      <c r="AMI7402"/>
      <c r="AMJ7402"/>
    </row>
    <row r="7403" spans="1:1024" s="2" customFormat="1" ht="51" x14ac:dyDescent="0.25">
      <c r="A7403" s="10" t="s">
        <v>1462</v>
      </c>
      <c r="B7403" s="81">
        <v>12322</v>
      </c>
      <c r="C7403" s="10">
        <f>VLOOKUP(B7403,[1]Planilha8!$X$4:$Y$6629,2,0)</f>
        <v>2354494</v>
      </c>
      <c r="D7403" s="27" t="s">
        <v>1866</v>
      </c>
      <c r="E7403" s="12" t="str">
        <f>VLOOKUP(B7403,[1]Planilha8!$X$4:$Z$6629,3,0)</f>
        <v>AREAS COMUNS VESTIARIO MASCULINO</v>
      </c>
      <c r="F7403" s="12" t="str">
        <f>VLOOKUP(B7403,[1]Planilha8!$X$4:$AD$6629,7,0)</f>
        <v>BOM</v>
      </c>
      <c r="G7403" s="82">
        <v>44124</v>
      </c>
      <c r="H7403" s="83">
        <v>1860.21</v>
      </c>
      <c r="I7403" s="15" t="s">
        <v>22</v>
      </c>
      <c r="J7403" s="84" t="s">
        <v>1864</v>
      </c>
      <c r="K7403" s="85">
        <v>71207</v>
      </c>
      <c r="L7403" s="86">
        <v>2020002784</v>
      </c>
      <c r="M7403" s="59">
        <v>44124</v>
      </c>
      <c r="N7403" s="60">
        <v>0</v>
      </c>
      <c r="O7403" s="87">
        <v>0</v>
      </c>
      <c r="P7403" s="88">
        <v>0</v>
      </c>
      <c r="Q7403" s="63">
        <v>0</v>
      </c>
      <c r="R7403" s="64">
        <v>0</v>
      </c>
      <c r="S7403" s="25">
        <v>1860.21</v>
      </c>
      <c r="AMG7403"/>
      <c r="AMH7403"/>
      <c r="AMI7403"/>
      <c r="AMJ7403"/>
    </row>
    <row r="7404" spans="1:1024" s="2" customFormat="1" ht="51" x14ac:dyDescent="0.25">
      <c r="A7404" s="10" t="s">
        <v>1462</v>
      </c>
      <c r="B7404" s="81">
        <v>12323</v>
      </c>
      <c r="C7404" s="10">
        <f>VLOOKUP(B7404,[1]Planilha8!$X$4:$Y$6629,2,0)</f>
        <v>2354496</v>
      </c>
      <c r="D7404" s="27" t="s">
        <v>1867</v>
      </c>
      <c r="E7404" s="12" t="str">
        <f>VLOOKUP(B7404,[1]Planilha8!$X$4:$Z$6629,3,0)</f>
        <v>AREAS COMUNS VESTIARIO FEMININO</v>
      </c>
      <c r="F7404" s="12" t="str">
        <f>VLOOKUP(B7404,[1]Planilha8!$X$4:$AD$6629,7,0)</f>
        <v>BOM</v>
      </c>
      <c r="G7404" s="82">
        <v>44124</v>
      </c>
      <c r="H7404" s="83">
        <v>633.04</v>
      </c>
      <c r="I7404" s="15" t="s">
        <v>22</v>
      </c>
      <c r="J7404" s="84" t="s">
        <v>1864</v>
      </c>
      <c r="K7404" s="85">
        <v>71207</v>
      </c>
      <c r="L7404" s="86">
        <v>2020002784</v>
      </c>
      <c r="M7404" s="59">
        <v>44124</v>
      </c>
      <c r="N7404" s="60">
        <v>0</v>
      </c>
      <c r="O7404" s="87">
        <v>0</v>
      </c>
      <c r="P7404" s="88">
        <v>0</v>
      </c>
      <c r="Q7404" s="63">
        <v>0</v>
      </c>
      <c r="R7404" s="64">
        <v>0</v>
      </c>
      <c r="S7404" s="25">
        <v>633.04</v>
      </c>
      <c r="AMG7404"/>
      <c r="AMH7404"/>
      <c r="AMI7404"/>
      <c r="AMJ7404"/>
    </row>
    <row r="7405" spans="1:1024" s="2" customFormat="1" ht="25.5" x14ac:dyDescent="0.25">
      <c r="A7405" s="10" t="s">
        <v>1462</v>
      </c>
      <c r="B7405" s="81">
        <v>12324</v>
      </c>
      <c r="C7405" s="10">
        <f>VLOOKUP(B7405,[1]Planilha8!$X$4:$Y$6629,2,0)</f>
        <v>2354500</v>
      </c>
      <c r="D7405" s="27" t="s">
        <v>1867</v>
      </c>
      <c r="E7405" s="12" t="str">
        <f>VLOOKUP(B7405,[1]Planilha8!$X$4:$Z$6629,3,0)</f>
        <v>CEAD</v>
      </c>
      <c r="F7405" s="12" t="str">
        <f>VLOOKUP(B7405,[1]Planilha8!$X$4:$AD$6629,7,0)</f>
        <v>BOM</v>
      </c>
      <c r="G7405" s="82">
        <v>44124</v>
      </c>
      <c r="H7405" s="83">
        <v>633.04</v>
      </c>
      <c r="I7405" s="15" t="s">
        <v>22</v>
      </c>
      <c r="J7405" s="84" t="s">
        <v>1864</v>
      </c>
      <c r="K7405" s="85">
        <v>71207</v>
      </c>
      <c r="L7405" s="86">
        <v>2020002784</v>
      </c>
      <c r="M7405" s="59">
        <v>44124</v>
      </c>
      <c r="N7405" s="60">
        <v>0</v>
      </c>
      <c r="O7405" s="87">
        <v>0</v>
      </c>
      <c r="P7405" s="88">
        <v>0</v>
      </c>
      <c r="Q7405" s="63">
        <v>0</v>
      </c>
      <c r="R7405" s="64">
        <v>0</v>
      </c>
      <c r="S7405" s="25">
        <v>633.04</v>
      </c>
      <c r="AMG7405"/>
      <c r="AMH7405"/>
      <c r="AMI7405"/>
      <c r="AMJ7405"/>
    </row>
    <row r="7406" spans="1:1024" s="2" customFormat="1" ht="51" x14ac:dyDescent="0.25">
      <c r="A7406" s="10" t="s">
        <v>1462</v>
      </c>
      <c r="B7406" s="81">
        <v>12325</v>
      </c>
      <c r="C7406" s="10">
        <f>VLOOKUP(B7406,[1]Planilha8!$X$4:$Y$6629,2,0)</f>
        <v>2354497</v>
      </c>
      <c r="D7406" s="27" t="s">
        <v>1867</v>
      </c>
      <c r="E7406" s="12" t="str">
        <f>VLOOKUP(B7406,[1]Planilha8!$X$4:$Z$6629,3,0)</f>
        <v>AREAS COMUNS VESTIARIO FEMININO</v>
      </c>
      <c r="F7406" s="12" t="str">
        <f>VLOOKUP(B7406,[1]Planilha8!$X$4:$AD$6629,7,0)</f>
        <v>BOM</v>
      </c>
      <c r="G7406" s="82">
        <v>44124</v>
      </c>
      <c r="H7406" s="83">
        <v>633.04</v>
      </c>
      <c r="I7406" s="15" t="s">
        <v>22</v>
      </c>
      <c r="J7406" s="84" t="s">
        <v>1864</v>
      </c>
      <c r="K7406" s="85">
        <v>71207</v>
      </c>
      <c r="L7406" s="86">
        <v>2020002784</v>
      </c>
      <c r="M7406" s="59">
        <v>44124</v>
      </c>
      <c r="N7406" s="60">
        <v>0</v>
      </c>
      <c r="O7406" s="87">
        <v>0</v>
      </c>
      <c r="P7406" s="88">
        <v>0</v>
      </c>
      <c r="Q7406" s="63">
        <v>0</v>
      </c>
      <c r="R7406" s="64">
        <v>0</v>
      </c>
      <c r="S7406" s="25">
        <v>633.04</v>
      </c>
      <c r="AMG7406"/>
      <c r="AMH7406"/>
      <c r="AMI7406"/>
      <c r="AMJ7406"/>
    </row>
    <row r="7407" spans="1:1024" s="2" customFormat="1" ht="51" x14ac:dyDescent="0.25">
      <c r="A7407" s="10" t="s">
        <v>1462</v>
      </c>
      <c r="B7407" s="81">
        <v>12326</v>
      </c>
      <c r="C7407" s="10">
        <f>VLOOKUP(B7407,[1]Planilha8!$X$4:$Y$6629,2,0)</f>
        <v>2354501</v>
      </c>
      <c r="D7407" s="27" t="s">
        <v>1867</v>
      </c>
      <c r="E7407" s="12" t="str">
        <f>VLOOKUP(B7407,[1]Planilha8!$X$4:$Z$6629,3,0)</f>
        <v>CENTRO CIRÚRGICO VESTIARIO FEMININO</v>
      </c>
      <c r="F7407" s="12" t="str">
        <f>VLOOKUP(B7407,[1]Planilha8!$X$4:$AD$6629,7,0)</f>
        <v>BOM</v>
      </c>
      <c r="G7407" s="82">
        <v>44124</v>
      </c>
      <c r="H7407" s="83">
        <v>633.04</v>
      </c>
      <c r="I7407" s="15" t="s">
        <v>22</v>
      </c>
      <c r="J7407" s="84" t="s">
        <v>1864</v>
      </c>
      <c r="K7407" s="85">
        <v>71207</v>
      </c>
      <c r="L7407" s="86">
        <v>2020002784</v>
      </c>
      <c r="M7407" s="59">
        <v>44124</v>
      </c>
      <c r="N7407" s="60">
        <v>0</v>
      </c>
      <c r="O7407" s="87">
        <v>0</v>
      </c>
      <c r="P7407" s="88">
        <v>0</v>
      </c>
      <c r="Q7407" s="63">
        <v>0</v>
      </c>
      <c r="R7407" s="64">
        <v>0</v>
      </c>
      <c r="S7407" s="25">
        <v>633.04</v>
      </c>
      <c r="AMG7407"/>
      <c r="AMH7407"/>
      <c r="AMI7407"/>
      <c r="AMJ7407"/>
    </row>
    <row r="7408" spans="1:1024" s="2" customFormat="1" ht="51" x14ac:dyDescent="0.25">
      <c r="A7408" s="10" t="s">
        <v>1462</v>
      </c>
      <c r="B7408" s="81">
        <v>12327</v>
      </c>
      <c r="C7408" s="10">
        <f>VLOOKUP(B7408,[1]Planilha8!$X$4:$Y$6629,2,0)</f>
        <v>2354502</v>
      </c>
      <c r="D7408" s="27" t="s">
        <v>1867</v>
      </c>
      <c r="E7408" s="12" t="str">
        <f>VLOOKUP(B7408,[1]Planilha8!$X$4:$Z$6629,3,0)</f>
        <v>CENTRO CIRÚRGICO VESTIARIO MASCULINO</v>
      </c>
      <c r="F7408" s="12" t="str">
        <f>VLOOKUP(B7408,[1]Planilha8!$X$4:$AD$6629,7,0)</f>
        <v>BOM</v>
      </c>
      <c r="G7408" s="82">
        <v>44124</v>
      </c>
      <c r="H7408" s="83">
        <v>633.04</v>
      </c>
      <c r="I7408" s="15" t="s">
        <v>22</v>
      </c>
      <c r="J7408" s="84" t="s">
        <v>1864</v>
      </c>
      <c r="K7408" s="85">
        <v>71207</v>
      </c>
      <c r="L7408" s="86">
        <v>2020002784</v>
      </c>
      <c r="M7408" s="59">
        <v>44124</v>
      </c>
      <c r="N7408" s="60">
        <v>0</v>
      </c>
      <c r="O7408" s="87">
        <v>0</v>
      </c>
      <c r="P7408" s="88">
        <v>0</v>
      </c>
      <c r="Q7408" s="63">
        <v>0</v>
      </c>
      <c r="R7408" s="64">
        <v>0</v>
      </c>
      <c r="S7408" s="25">
        <v>633.04</v>
      </c>
      <c r="AMG7408"/>
      <c r="AMH7408"/>
      <c r="AMI7408"/>
      <c r="AMJ7408"/>
    </row>
    <row r="7409" spans="1:1024" s="2" customFormat="1" ht="51" x14ac:dyDescent="0.25">
      <c r="A7409" s="10" t="s">
        <v>1462</v>
      </c>
      <c r="B7409" s="81">
        <v>12328</v>
      </c>
      <c r="C7409" s="10">
        <f>VLOOKUP(B7409,[1]Planilha8!$X$4:$Y$6629,2,0)</f>
        <v>2354498</v>
      </c>
      <c r="D7409" s="27" t="s">
        <v>1867</v>
      </c>
      <c r="E7409" s="12" t="str">
        <f>VLOOKUP(B7409,[1]Planilha8!$X$4:$Z$6629,3,0)</f>
        <v>AREAS COMUNS VESTIARIO MASCULINO</v>
      </c>
      <c r="F7409" s="12" t="str">
        <f>VLOOKUP(B7409,[1]Planilha8!$X$4:$AD$6629,7,0)</f>
        <v>BOM</v>
      </c>
      <c r="G7409" s="82">
        <v>44124</v>
      </c>
      <c r="H7409" s="83">
        <v>633.04</v>
      </c>
      <c r="I7409" s="15" t="s">
        <v>22</v>
      </c>
      <c r="J7409" s="84" t="s">
        <v>1864</v>
      </c>
      <c r="K7409" s="85">
        <v>71207</v>
      </c>
      <c r="L7409" s="86">
        <v>2020002784</v>
      </c>
      <c r="M7409" s="59">
        <v>44124</v>
      </c>
      <c r="N7409" s="60">
        <v>0</v>
      </c>
      <c r="O7409" s="87">
        <v>0</v>
      </c>
      <c r="P7409" s="88">
        <v>0</v>
      </c>
      <c r="Q7409" s="63">
        <v>0</v>
      </c>
      <c r="R7409" s="64">
        <v>0</v>
      </c>
      <c r="S7409" s="25">
        <v>633.04</v>
      </c>
      <c r="AMG7409"/>
      <c r="AMH7409"/>
      <c r="AMI7409"/>
      <c r="AMJ7409"/>
    </row>
    <row r="7410" spans="1:1024" s="2" customFormat="1" ht="51" x14ac:dyDescent="0.25">
      <c r="A7410" s="10" t="s">
        <v>1462</v>
      </c>
      <c r="B7410" s="81">
        <v>12329</v>
      </c>
      <c r="C7410" s="10">
        <f>VLOOKUP(B7410,[1]Planilha8!$X$4:$Y$6629,2,0)</f>
        <v>2354499</v>
      </c>
      <c r="D7410" s="27" t="s">
        <v>1867</v>
      </c>
      <c r="E7410" s="12" t="str">
        <f>VLOOKUP(B7410,[1]Planilha8!$X$4:$Z$6629,3,0)</f>
        <v>AREAS COMUNS VESTIARIO MASCULINO</v>
      </c>
      <c r="F7410" s="12" t="str">
        <f>VLOOKUP(B7410,[1]Planilha8!$X$4:$AD$6629,7,0)</f>
        <v>BOM</v>
      </c>
      <c r="G7410" s="82">
        <v>44124</v>
      </c>
      <c r="H7410" s="83">
        <v>633.04</v>
      </c>
      <c r="I7410" s="15" t="s">
        <v>22</v>
      </c>
      <c r="J7410" s="84" t="s">
        <v>1864</v>
      </c>
      <c r="K7410" s="85">
        <v>71207</v>
      </c>
      <c r="L7410" s="86">
        <v>2020002784</v>
      </c>
      <c r="M7410" s="59">
        <v>44124</v>
      </c>
      <c r="N7410" s="60">
        <v>0</v>
      </c>
      <c r="O7410" s="87">
        <v>0</v>
      </c>
      <c r="P7410" s="88">
        <v>0</v>
      </c>
      <c r="Q7410" s="63">
        <v>0</v>
      </c>
      <c r="R7410" s="64">
        <v>0</v>
      </c>
      <c r="S7410" s="25">
        <v>633.04</v>
      </c>
      <c r="AMG7410"/>
      <c r="AMH7410"/>
      <c r="AMI7410"/>
      <c r="AMJ7410"/>
    </row>
    <row r="7411" spans="1:1024" s="2" customFormat="1" ht="51" x14ac:dyDescent="0.25">
      <c r="A7411" s="10" t="s">
        <v>1462</v>
      </c>
      <c r="B7411" s="81">
        <v>12374</v>
      </c>
      <c r="C7411" s="10">
        <f>VLOOKUP(B7411,[1]Planilha8!$X$4:$Y$6629,2,0)</f>
        <v>2354429</v>
      </c>
      <c r="D7411" s="27" t="s">
        <v>1868</v>
      </c>
      <c r="E7411" s="12" t="str">
        <f>VLOOKUP(B7411,[1]Planilha8!$X$4:$Z$6629,3,0)</f>
        <v>AREAS COMUNS  GUARDA DE UNISSEX</v>
      </c>
      <c r="F7411" s="12" t="str">
        <f>VLOOKUP(B7411,[1]Planilha8!$X$4:$AD$6629,7,0)</f>
        <v>BOM</v>
      </c>
      <c r="G7411" s="82">
        <v>44147</v>
      </c>
      <c r="H7411" s="83">
        <v>1260</v>
      </c>
      <c r="I7411" s="15" t="s">
        <v>22</v>
      </c>
      <c r="J7411" s="84" t="s">
        <v>1161</v>
      </c>
      <c r="K7411" s="85">
        <v>143</v>
      </c>
      <c r="L7411" s="86"/>
      <c r="M7411" s="59">
        <v>44147</v>
      </c>
      <c r="N7411" s="60">
        <v>0</v>
      </c>
      <c r="O7411" s="87">
        <v>0</v>
      </c>
      <c r="P7411" s="88">
        <v>0</v>
      </c>
      <c r="Q7411" s="63">
        <v>0</v>
      </c>
      <c r="R7411" s="64">
        <v>0</v>
      </c>
      <c r="S7411" s="25">
        <v>1260</v>
      </c>
      <c r="AMG7411"/>
      <c r="AMH7411"/>
      <c r="AMI7411"/>
      <c r="AMJ7411"/>
    </row>
    <row r="7412" spans="1:1024" s="2" customFormat="1" ht="51" x14ac:dyDescent="0.25">
      <c r="A7412" s="10" t="s">
        <v>1462</v>
      </c>
      <c r="B7412" s="81">
        <v>12375</v>
      </c>
      <c r="C7412" s="10">
        <f>VLOOKUP(B7412,[1]Planilha8!$X$4:$Y$6629,2,0)</f>
        <v>2354430</v>
      </c>
      <c r="D7412" s="27" t="s">
        <v>1868</v>
      </c>
      <c r="E7412" s="12" t="str">
        <f>VLOOKUP(B7412,[1]Planilha8!$X$4:$Z$6629,3,0)</f>
        <v>AREAS COMUNS  GUARDA DE UNISSEX</v>
      </c>
      <c r="F7412" s="12" t="str">
        <f>VLOOKUP(B7412,[1]Planilha8!$X$4:$AD$6629,7,0)</f>
        <v>BOM</v>
      </c>
      <c r="G7412" s="82">
        <v>44147</v>
      </c>
      <c r="H7412" s="83">
        <v>1260</v>
      </c>
      <c r="I7412" s="15" t="s">
        <v>22</v>
      </c>
      <c r="J7412" s="84" t="s">
        <v>1161</v>
      </c>
      <c r="K7412" s="85">
        <v>143</v>
      </c>
      <c r="L7412" s="86"/>
      <c r="M7412" s="59">
        <v>44147</v>
      </c>
      <c r="N7412" s="60">
        <v>0</v>
      </c>
      <c r="O7412" s="87">
        <v>0</v>
      </c>
      <c r="P7412" s="88">
        <v>0</v>
      </c>
      <c r="Q7412" s="63">
        <v>0</v>
      </c>
      <c r="R7412" s="64">
        <v>0</v>
      </c>
      <c r="S7412" s="25">
        <v>1260</v>
      </c>
      <c r="AMG7412"/>
      <c r="AMH7412"/>
      <c r="AMI7412"/>
      <c r="AMJ7412"/>
    </row>
    <row r="7413" spans="1:1024" s="2" customFormat="1" ht="51" x14ac:dyDescent="0.25">
      <c r="A7413" s="10" t="s">
        <v>1462</v>
      </c>
      <c r="B7413" s="81">
        <v>12376</v>
      </c>
      <c r="C7413" s="10">
        <f>VLOOKUP(B7413,[1]Planilha8!$X$4:$Y$6629,2,0)</f>
        <v>2354431</v>
      </c>
      <c r="D7413" s="27" t="s">
        <v>1868</v>
      </c>
      <c r="E7413" s="12" t="str">
        <f>VLOOKUP(B7413,[1]Planilha8!$X$4:$Z$6629,3,0)</f>
        <v>AREAS COMUNS  GUARDA DE UNISSEX</v>
      </c>
      <c r="F7413" s="12" t="str">
        <f>VLOOKUP(B7413,[1]Planilha8!$X$4:$AD$6629,7,0)</f>
        <v>BOM</v>
      </c>
      <c r="G7413" s="82">
        <v>44147</v>
      </c>
      <c r="H7413" s="83">
        <v>1260</v>
      </c>
      <c r="I7413" s="15" t="s">
        <v>22</v>
      </c>
      <c r="J7413" s="84" t="s">
        <v>1161</v>
      </c>
      <c r="K7413" s="85">
        <v>143</v>
      </c>
      <c r="L7413" s="86"/>
      <c r="M7413" s="59">
        <v>44147</v>
      </c>
      <c r="N7413" s="60">
        <v>0</v>
      </c>
      <c r="O7413" s="87">
        <v>0</v>
      </c>
      <c r="P7413" s="88">
        <v>0</v>
      </c>
      <c r="Q7413" s="63">
        <v>0</v>
      </c>
      <c r="R7413" s="64">
        <v>0</v>
      </c>
      <c r="S7413" s="25">
        <v>1260</v>
      </c>
      <c r="AMG7413"/>
      <c r="AMH7413"/>
      <c r="AMI7413"/>
      <c r="AMJ7413"/>
    </row>
    <row r="7414" spans="1:1024" s="2" customFormat="1" ht="51" x14ac:dyDescent="0.25">
      <c r="A7414" s="10" t="s">
        <v>1462</v>
      </c>
      <c r="B7414" s="81">
        <v>12377</v>
      </c>
      <c r="C7414" s="10">
        <f>VLOOKUP(B7414,[1]Planilha8!$X$4:$Y$6629,2,0)</f>
        <v>2354432</v>
      </c>
      <c r="D7414" s="27" t="s">
        <v>1869</v>
      </c>
      <c r="E7414" s="12" t="str">
        <f>VLOOKUP(B7414,[1]Planilha8!$X$4:$Z$6629,3,0)</f>
        <v>AREAS COMUNS  GUARDA DE UNISSEX</v>
      </c>
      <c r="F7414" s="12" t="str">
        <f>VLOOKUP(B7414,[1]Planilha8!$X$4:$AD$6629,7,0)</f>
        <v>BOM</v>
      </c>
      <c r="G7414" s="82">
        <v>44147</v>
      </c>
      <c r="H7414" s="83">
        <v>3460</v>
      </c>
      <c r="I7414" s="15" t="s">
        <v>22</v>
      </c>
      <c r="J7414" s="84" t="s">
        <v>1161</v>
      </c>
      <c r="K7414" s="85">
        <v>143</v>
      </c>
      <c r="L7414" s="86"/>
      <c r="M7414" s="59">
        <v>44147</v>
      </c>
      <c r="N7414" s="60">
        <v>0</v>
      </c>
      <c r="O7414" s="87">
        <v>0</v>
      </c>
      <c r="P7414" s="88">
        <v>0</v>
      </c>
      <c r="Q7414" s="63">
        <v>0</v>
      </c>
      <c r="R7414" s="64">
        <v>0</v>
      </c>
      <c r="S7414" s="25">
        <v>3460</v>
      </c>
      <c r="AMG7414"/>
      <c r="AMH7414"/>
      <c r="AMI7414"/>
      <c r="AMJ7414"/>
    </row>
    <row r="7415" spans="1:1024" s="2" customFormat="1" ht="51" x14ac:dyDescent="0.25">
      <c r="A7415" s="10" t="s">
        <v>1462</v>
      </c>
      <c r="B7415" s="81">
        <v>12378</v>
      </c>
      <c r="C7415" s="10">
        <f>VLOOKUP(B7415,[1]Planilha8!$X$4:$Y$6629,2,0)</f>
        <v>2354433</v>
      </c>
      <c r="D7415" s="27" t="s">
        <v>1869</v>
      </c>
      <c r="E7415" s="12" t="str">
        <f>VLOOKUP(B7415,[1]Planilha8!$X$4:$Z$6629,3,0)</f>
        <v>AREAS COMUNS  GUARDA DE UNISSEX</v>
      </c>
      <c r="F7415" s="12" t="str">
        <f>VLOOKUP(B7415,[1]Planilha8!$X$4:$AD$6629,7,0)</f>
        <v>BOM</v>
      </c>
      <c r="G7415" s="82">
        <v>44147</v>
      </c>
      <c r="H7415" s="83">
        <v>3460</v>
      </c>
      <c r="I7415" s="15" t="s">
        <v>22</v>
      </c>
      <c r="J7415" s="84" t="s">
        <v>1161</v>
      </c>
      <c r="K7415" s="85">
        <v>143</v>
      </c>
      <c r="L7415" s="86"/>
      <c r="M7415" s="59">
        <v>44147</v>
      </c>
      <c r="N7415" s="60">
        <v>0</v>
      </c>
      <c r="O7415" s="87">
        <v>0</v>
      </c>
      <c r="P7415" s="88">
        <v>0</v>
      </c>
      <c r="Q7415" s="63">
        <v>0</v>
      </c>
      <c r="R7415" s="64">
        <v>0</v>
      </c>
      <c r="S7415" s="25">
        <v>3460</v>
      </c>
      <c r="AMG7415"/>
      <c r="AMH7415"/>
      <c r="AMI7415"/>
      <c r="AMJ7415"/>
    </row>
    <row r="7416" spans="1:1024" s="2" customFormat="1" ht="38.25" x14ac:dyDescent="0.25">
      <c r="A7416" s="10" t="s">
        <v>1462</v>
      </c>
      <c r="B7416" s="81">
        <v>12406</v>
      </c>
      <c r="C7416" s="10">
        <f>VLOOKUP(B7416,[1]Planilha8!$X$4:$Y$6629,2,0)</f>
        <v>2343811</v>
      </c>
      <c r="D7416" s="27" t="s">
        <v>1870</v>
      </c>
      <c r="E7416" s="12" t="str">
        <f>VLOOKUP(B7416,[1]Planilha8!$X$4:$Z$6629,3,0)</f>
        <v>AMBULATÓRIO RECEPÇÃO</v>
      </c>
      <c r="F7416" s="12" t="str">
        <f>VLOOKUP(B7416,[1]Planilha8!$X$4:$AD$6629,7,0)</f>
        <v>BOM</v>
      </c>
      <c r="G7416" s="82">
        <v>44229</v>
      </c>
      <c r="H7416" s="83">
        <v>595</v>
      </c>
      <c r="I7416" s="15" t="s">
        <v>22</v>
      </c>
      <c r="J7416" s="84" t="s">
        <v>1871</v>
      </c>
      <c r="K7416" s="85">
        <v>231</v>
      </c>
      <c r="L7416" s="86">
        <v>2020005065</v>
      </c>
      <c r="M7416" s="59">
        <v>44229</v>
      </c>
      <c r="N7416" s="60">
        <v>0</v>
      </c>
      <c r="O7416" s="87">
        <v>0</v>
      </c>
      <c r="P7416" s="88">
        <v>0</v>
      </c>
      <c r="Q7416" s="63">
        <v>0</v>
      </c>
      <c r="R7416" s="64">
        <v>0</v>
      </c>
      <c r="S7416" s="25">
        <v>595</v>
      </c>
      <c r="T7416" s="76"/>
      <c r="AMG7416"/>
      <c r="AMH7416"/>
      <c r="AMI7416"/>
      <c r="AMJ7416"/>
    </row>
    <row r="7417" spans="1:1024" s="2" customFormat="1" ht="38.25" x14ac:dyDescent="0.25">
      <c r="A7417" s="10" t="s">
        <v>1462</v>
      </c>
      <c r="B7417" s="81">
        <v>12407</v>
      </c>
      <c r="C7417" s="10">
        <f>VLOOKUP(B7417,[1]Planilha8!$X$4:$Y$6629,2,0)</f>
        <v>2329958</v>
      </c>
      <c r="D7417" s="27" t="s">
        <v>1860</v>
      </c>
      <c r="E7417" s="12" t="str">
        <f>VLOOKUP(B7417,[1]Planilha8!$X$4:$Z$6629,3,0)</f>
        <v>APOIO AO DIAGNÓSTICO – RECEPÇÃO</v>
      </c>
      <c r="F7417" s="12" t="str">
        <f>VLOOKUP(B7417,[1]Planilha8!$X$4:$AD$6629,7,0)</f>
        <v>BOM</v>
      </c>
      <c r="G7417" s="82">
        <v>44225</v>
      </c>
      <c r="H7417" s="83">
        <v>1357</v>
      </c>
      <c r="I7417" s="15" t="s">
        <v>22</v>
      </c>
      <c r="J7417" s="84" t="s">
        <v>1844</v>
      </c>
      <c r="K7417" s="85">
        <v>2270</v>
      </c>
      <c r="L7417" s="86">
        <v>2018001004</v>
      </c>
      <c r="M7417" s="59">
        <v>44225</v>
      </c>
      <c r="N7417" s="60">
        <v>0</v>
      </c>
      <c r="O7417" s="87">
        <v>0</v>
      </c>
      <c r="P7417" s="88">
        <v>0</v>
      </c>
      <c r="Q7417" s="63">
        <v>0</v>
      </c>
      <c r="R7417" s="64">
        <v>0</v>
      </c>
      <c r="S7417" s="25">
        <v>1357</v>
      </c>
      <c r="T7417" s="76"/>
      <c r="AMG7417"/>
      <c r="AMH7417"/>
      <c r="AMI7417"/>
      <c r="AMJ7417"/>
    </row>
    <row r="7418" spans="1:1024" s="2" customFormat="1" ht="38.25" x14ac:dyDescent="0.25">
      <c r="A7418" s="10" t="s">
        <v>1462</v>
      </c>
      <c r="B7418" s="81">
        <v>12408</v>
      </c>
      <c r="C7418" s="10">
        <f>VLOOKUP(B7418,[1]Planilha8!$X$4:$Y$6629,2,0)</f>
        <v>2329959</v>
      </c>
      <c r="D7418" s="27" t="s">
        <v>1860</v>
      </c>
      <c r="E7418" s="12" t="str">
        <f>VLOOKUP(B7418,[1]Planilha8!$X$4:$Z$6629,3,0)</f>
        <v>APOIO AO DIAGNÓSTICO – RECEPÇÃO</v>
      </c>
      <c r="F7418" s="12" t="str">
        <f>VLOOKUP(B7418,[1]Planilha8!$X$4:$AD$6629,7,0)</f>
        <v>BOM</v>
      </c>
      <c r="G7418" s="82">
        <v>44225</v>
      </c>
      <c r="H7418" s="83">
        <v>1357</v>
      </c>
      <c r="I7418" s="15" t="s">
        <v>22</v>
      </c>
      <c r="J7418" s="84" t="s">
        <v>1844</v>
      </c>
      <c r="K7418" s="85">
        <v>2270</v>
      </c>
      <c r="L7418" s="86">
        <v>2018001004</v>
      </c>
      <c r="M7418" s="59">
        <v>44225</v>
      </c>
      <c r="N7418" s="60">
        <v>0</v>
      </c>
      <c r="O7418" s="87">
        <v>0</v>
      </c>
      <c r="P7418" s="88">
        <v>0</v>
      </c>
      <c r="Q7418" s="63">
        <v>0</v>
      </c>
      <c r="R7418" s="64">
        <v>0</v>
      </c>
      <c r="S7418" s="25">
        <v>1357</v>
      </c>
      <c r="T7418" s="76"/>
      <c r="AMG7418"/>
      <c r="AMH7418"/>
      <c r="AMI7418"/>
      <c r="AMJ7418"/>
    </row>
    <row r="7419" spans="1:1024" s="2" customFormat="1" ht="38.25" x14ac:dyDescent="0.25">
      <c r="A7419" s="10" t="s">
        <v>1462</v>
      </c>
      <c r="B7419" s="81">
        <v>12409</v>
      </c>
      <c r="C7419" s="10">
        <f>VLOOKUP(B7419,[1]Planilha8!$X$4:$Y$6629,2,0)</f>
        <v>2329960</v>
      </c>
      <c r="D7419" s="27" t="s">
        <v>1860</v>
      </c>
      <c r="E7419" s="12" t="str">
        <f>VLOOKUP(B7419,[1]Planilha8!$X$4:$Z$6629,3,0)</f>
        <v>APOIO AO DIAGNÓSTICO – RECEPÇÃO</v>
      </c>
      <c r="F7419" s="12" t="str">
        <f>VLOOKUP(B7419,[1]Planilha8!$X$4:$AD$6629,7,0)</f>
        <v>BOM</v>
      </c>
      <c r="G7419" s="82">
        <v>44225</v>
      </c>
      <c r="H7419" s="83">
        <v>1357</v>
      </c>
      <c r="I7419" s="15" t="s">
        <v>22</v>
      </c>
      <c r="J7419" s="84" t="s">
        <v>1844</v>
      </c>
      <c r="K7419" s="85">
        <v>2270</v>
      </c>
      <c r="L7419" s="86">
        <v>2018001004</v>
      </c>
      <c r="M7419" s="59">
        <v>44225</v>
      </c>
      <c r="N7419" s="60">
        <v>0</v>
      </c>
      <c r="O7419" s="87">
        <v>0</v>
      </c>
      <c r="P7419" s="88">
        <v>0</v>
      </c>
      <c r="Q7419" s="63">
        <v>0</v>
      </c>
      <c r="R7419" s="64">
        <v>0</v>
      </c>
      <c r="S7419" s="25">
        <v>1357</v>
      </c>
      <c r="T7419" s="76"/>
      <c r="AMG7419"/>
      <c r="AMH7419"/>
      <c r="AMI7419"/>
      <c r="AMJ7419"/>
    </row>
    <row r="7420" spans="1:1024" s="2" customFormat="1" ht="38.25" x14ac:dyDescent="0.25">
      <c r="A7420" s="10" t="s">
        <v>1462</v>
      </c>
      <c r="B7420" s="81">
        <v>12410</v>
      </c>
      <c r="C7420" s="10">
        <f>VLOOKUP(B7420,[1]Planilha8!$X$4:$Y$6629,2,0)</f>
        <v>2329961</v>
      </c>
      <c r="D7420" s="27" t="s">
        <v>1860</v>
      </c>
      <c r="E7420" s="12" t="str">
        <f>VLOOKUP(B7420,[1]Planilha8!$X$4:$Z$6629,3,0)</f>
        <v>APOIO AO DIAGNÓSTICO – RECEPÇÃO</v>
      </c>
      <c r="F7420" s="12" t="str">
        <f>VLOOKUP(B7420,[1]Planilha8!$X$4:$AD$6629,7,0)</f>
        <v>BOM</v>
      </c>
      <c r="G7420" s="82">
        <v>44225</v>
      </c>
      <c r="H7420" s="83">
        <v>1357</v>
      </c>
      <c r="I7420" s="15" t="s">
        <v>22</v>
      </c>
      <c r="J7420" s="84" t="s">
        <v>1844</v>
      </c>
      <c r="K7420" s="85">
        <v>2270</v>
      </c>
      <c r="L7420" s="86">
        <v>2018001004</v>
      </c>
      <c r="M7420" s="59">
        <v>44225</v>
      </c>
      <c r="N7420" s="60">
        <v>0</v>
      </c>
      <c r="O7420" s="87">
        <v>0</v>
      </c>
      <c r="P7420" s="88">
        <v>0</v>
      </c>
      <c r="Q7420" s="63">
        <v>0</v>
      </c>
      <c r="R7420" s="64">
        <v>0</v>
      </c>
      <c r="S7420" s="25">
        <v>1357</v>
      </c>
      <c r="T7420" s="76"/>
      <c r="AMG7420"/>
      <c r="AMH7420"/>
      <c r="AMI7420"/>
      <c r="AMJ7420"/>
    </row>
    <row r="7421" spans="1:1024" s="2" customFormat="1" ht="38.25" x14ac:dyDescent="0.25">
      <c r="A7421" s="10" t="s">
        <v>1462</v>
      </c>
      <c r="B7421" s="81">
        <v>12411</v>
      </c>
      <c r="C7421" s="10">
        <f>VLOOKUP(B7421,[1]Planilha8!$X$4:$Y$6629,2,0)</f>
        <v>2329962</v>
      </c>
      <c r="D7421" s="27" t="s">
        <v>1860</v>
      </c>
      <c r="E7421" s="12" t="str">
        <f>VLOOKUP(B7421,[1]Planilha8!$X$4:$Z$6629,3,0)</f>
        <v>APOIO AO DIAGNÓSTICO – RECEPÇÃO</v>
      </c>
      <c r="F7421" s="12" t="str">
        <f>VLOOKUP(B7421,[1]Planilha8!$X$4:$AD$6629,7,0)</f>
        <v>BOM</v>
      </c>
      <c r="G7421" s="82">
        <v>44225</v>
      </c>
      <c r="H7421" s="83">
        <v>1357</v>
      </c>
      <c r="I7421" s="15" t="s">
        <v>22</v>
      </c>
      <c r="J7421" s="84" t="s">
        <v>1844</v>
      </c>
      <c r="K7421" s="85">
        <v>2270</v>
      </c>
      <c r="L7421" s="86">
        <v>2018001004</v>
      </c>
      <c r="M7421" s="59">
        <v>44225</v>
      </c>
      <c r="N7421" s="60">
        <v>0</v>
      </c>
      <c r="O7421" s="87">
        <v>0</v>
      </c>
      <c r="P7421" s="88">
        <v>0</v>
      </c>
      <c r="Q7421" s="63">
        <v>0</v>
      </c>
      <c r="R7421" s="64">
        <v>0</v>
      </c>
      <c r="S7421" s="25">
        <v>1357</v>
      </c>
      <c r="T7421" s="76"/>
      <c r="AMG7421"/>
      <c r="AMH7421"/>
      <c r="AMI7421"/>
      <c r="AMJ7421"/>
    </row>
    <row r="7422" spans="1:1024" s="2" customFormat="1" ht="38.25" x14ac:dyDescent="0.25">
      <c r="A7422" s="10" t="s">
        <v>1462</v>
      </c>
      <c r="B7422" s="81">
        <v>12412</v>
      </c>
      <c r="C7422" s="10">
        <f>VLOOKUP(B7422,[1]Planilha8!$X$4:$Y$6629,2,0)</f>
        <v>2329963</v>
      </c>
      <c r="D7422" s="27" t="s">
        <v>1860</v>
      </c>
      <c r="E7422" s="12" t="str">
        <f>VLOOKUP(B7422,[1]Planilha8!$X$4:$Z$6629,3,0)</f>
        <v>APOIO AO DIAGNÓSTICO – RECEPÇÃO</v>
      </c>
      <c r="F7422" s="12" t="str">
        <f>VLOOKUP(B7422,[1]Planilha8!$X$4:$AD$6629,7,0)</f>
        <v>BOM</v>
      </c>
      <c r="G7422" s="82">
        <v>44225</v>
      </c>
      <c r="H7422" s="83">
        <v>1357</v>
      </c>
      <c r="I7422" s="15" t="s">
        <v>22</v>
      </c>
      <c r="J7422" s="84" t="s">
        <v>1844</v>
      </c>
      <c r="K7422" s="85">
        <v>2270</v>
      </c>
      <c r="L7422" s="86">
        <v>2018001004</v>
      </c>
      <c r="M7422" s="59">
        <v>44225</v>
      </c>
      <c r="N7422" s="60">
        <v>0</v>
      </c>
      <c r="O7422" s="87">
        <v>0</v>
      </c>
      <c r="P7422" s="88">
        <v>0</v>
      </c>
      <c r="Q7422" s="63">
        <v>0</v>
      </c>
      <c r="R7422" s="64">
        <v>0</v>
      </c>
      <c r="S7422" s="25">
        <v>1357</v>
      </c>
      <c r="T7422" s="76"/>
      <c r="AMG7422"/>
      <c r="AMH7422"/>
      <c r="AMI7422"/>
      <c r="AMJ7422"/>
    </row>
    <row r="7423" spans="1:1024" s="2" customFormat="1" ht="38.25" x14ac:dyDescent="0.25">
      <c r="A7423" s="10" t="s">
        <v>1462</v>
      </c>
      <c r="B7423" s="81">
        <v>12413</v>
      </c>
      <c r="C7423" s="10">
        <f>VLOOKUP(B7423,[1]Planilha8!$X$4:$Y$6629,2,0)</f>
        <v>2329964</v>
      </c>
      <c r="D7423" s="27" t="s">
        <v>1860</v>
      </c>
      <c r="E7423" s="12" t="str">
        <f>VLOOKUP(B7423,[1]Planilha8!$X$4:$Z$6629,3,0)</f>
        <v>APOIO AO DIAGNÓSTICO – RECEPÇÃO</v>
      </c>
      <c r="F7423" s="12" t="str">
        <f>VLOOKUP(B7423,[1]Planilha8!$X$4:$AD$6629,7,0)</f>
        <v>BOM</v>
      </c>
      <c r="G7423" s="82">
        <v>44225</v>
      </c>
      <c r="H7423" s="83">
        <v>1357</v>
      </c>
      <c r="I7423" s="15" t="s">
        <v>22</v>
      </c>
      <c r="J7423" s="84" t="s">
        <v>1844</v>
      </c>
      <c r="K7423" s="85">
        <v>2270</v>
      </c>
      <c r="L7423" s="86">
        <v>2018001004</v>
      </c>
      <c r="M7423" s="59">
        <v>44225</v>
      </c>
      <c r="N7423" s="60">
        <v>0</v>
      </c>
      <c r="O7423" s="87">
        <v>0</v>
      </c>
      <c r="P7423" s="88">
        <v>0</v>
      </c>
      <c r="Q7423" s="63">
        <v>0</v>
      </c>
      <c r="R7423" s="64">
        <v>0</v>
      </c>
      <c r="S7423" s="25">
        <v>1357</v>
      </c>
      <c r="T7423" s="76"/>
      <c r="AMG7423"/>
      <c r="AMH7423"/>
      <c r="AMI7423"/>
      <c r="AMJ7423"/>
    </row>
    <row r="7424" spans="1:1024" s="2" customFormat="1" ht="38.25" x14ac:dyDescent="0.25">
      <c r="A7424" s="10" t="s">
        <v>1462</v>
      </c>
      <c r="B7424" s="81">
        <v>12414</v>
      </c>
      <c r="C7424" s="10">
        <f>VLOOKUP(B7424,[1]Planilha8!$X$4:$Y$6629,2,0)</f>
        <v>2329965</v>
      </c>
      <c r="D7424" s="27" t="s">
        <v>1860</v>
      </c>
      <c r="E7424" s="12" t="str">
        <f>VLOOKUP(B7424,[1]Planilha8!$X$4:$Z$6629,3,0)</f>
        <v>APOIO AO DIAGNÓSTICO – RECEPÇÃO</v>
      </c>
      <c r="F7424" s="12" t="str">
        <f>VLOOKUP(B7424,[1]Planilha8!$X$4:$AD$6629,7,0)</f>
        <v>BOM</v>
      </c>
      <c r="G7424" s="82">
        <v>44225</v>
      </c>
      <c r="H7424" s="83">
        <v>1357</v>
      </c>
      <c r="I7424" s="15" t="s">
        <v>22</v>
      </c>
      <c r="J7424" s="84" t="s">
        <v>1844</v>
      </c>
      <c r="K7424" s="85">
        <v>2270</v>
      </c>
      <c r="L7424" s="86">
        <v>2018001004</v>
      </c>
      <c r="M7424" s="59">
        <v>44225</v>
      </c>
      <c r="N7424" s="60">
        <v>0</v>
      </c>
      <c r="O7424" s="87">
        <v>0</v>
      </c>
      <c r="P7424" s="88">
        <v>0</v>
      </c>
      <c r="Q7424" s="63">
        <v>0</v>
      </c>
      <c r="R7424" s="64">
        <v>0</v>
      </c>
      <c r="S7424" s="25">
        <v>1357</v>
      </c>
      <c r="T7424" s="76"/>
      <c r="AMG7424"/>
      <c r="AMH7424"/>
      <c r="AMI7424"/>
      <c r="AMJ7424"/>
    </row>
    <row r="7425" spans="1:1024" s="2" customFormat="1" ht="38.25" x14ac:dyDescent="0.25">
      <c r="A7425" s="10" t="s">
        <v>1462</v>
      </c>
      <c r="B7425" s="81">
        <v>12415</v>
      </c>
      <c r="C7425" s="10">
        <f>VLOOKUP(B7425,[1]Planilha8!$X$4:$Y$6629,2,0)</f>
        <v>2329966</v>
      </c>
      <c r="D7425" s="27" t="s">
        <v>1860</v>
      </c>
      <c r="E7425" s="12" t="str">
        <f>VLOOKUP(B7425,[1]Planilha8!$X$4:$Z$6629,3,0)</f>
        <v>APOIO AO DIAGNÓSTICO – RECEPÇÃO</v>
      </c>
      <c r="F7425" s="12" t="str">
        <f>VLOOKUP(B7425,[1]Planilha8!$X$4:$AD$6629,7,0)</f>
        <v>BOM</v>
      </c>
      <c r="G7425" s="82">
        <v>44225</v>
      </c>
      <c r="H7425" s="83">
        <v>1357</v>
      </c>
      <c r="I7425" s="15" t="s">
        <v>22</v>
      </c>
      <c r="J7425" s="84" t="s">
        <v>1844</v>
      </c>
      <c r="K7425" s="85">
        <v>2270</v>
      </c>
      <c r="L7425" s="86">
        <v>2018001004</v>
      </c>
      <c r="M7425" s="59">
        <v>44225</v>
      </c>
      <c r="N7425" s="60">
        <v>0</v>
      </c>
      <c r="O7425" s="87">
        <v>0</v>
      </c>
      <c r="P7425" s="88">
        <v>0</v>
      </c>
      <c r="Q7425" s="63">
        <v>0</v>
      </c>
      <c r="R7425" s="64">
        <v>0</v>
      </c>
      <c r="S7425" s="25">
        <v>1357</v>
      </c>
      <c r="T7425" s="76"/>
      <c r="AMG7425"/>
      <c r="AMH7425"/>
      <c r="AMI7425"/>
      <c r="AMJ7425"/>
    </row>
    <row r="7426" spans="1:1024" s="2" customFormat="1" ht="38.25" x14ac:dyDescent="0.25">
      <c r="A7426" s="10" t="s">
        <v>1462</v>
      </c>
      <c r="B7426" s="81">
        <v>12416</v>
      </c>
      <c r="C7426" s="10">
        <f>VLOOKUP(B7426,[1]Planilha8!$X$4:$Y$6629,2,0)</f>
        <v>2329967</v>
      </c>
      <c r="D7426" s="27" t="s">
        <v>1860</v>
      </c>
      <c r="E7426" s="12" t="str">
        <f>VLOOKUP(B7426,[1]Planilha8!$X$4:$Z$6629,3,0)</f>
        <v>APOIO AO DIAGNÓSTICO – RECEPÇÃO</v>
      </c>
      <c r="F7426" s="12" t="str">
        <f>VLOOKUP(B7426,[1]Planilha8!$X$4:$AD$6629,7,0)</f>
        <v>BOM</v>
      </c>
      <c r="G7426" s="82">
        <v>44225</v>
      </c>
      <c r="H7426" s="83">
        <v>1357</v>
      </c>
      <c r="I7426" s="15" t="s">
        <v>22</v>
      </c>
      <c r="J7426" s="84" t="s">
        <v>1844</v>
      </c>
      <c r="K7426" s="85">
        <v>2270</v>
      </c>
      <c r="L7426" s="86">
        <v>2018001004</v>
      </c>
      <c r="M7426" s="59">
        <v>44225</v>
      </c>
      <c r="N7426" s="60">
        <v>0</v>
      </c>
      <c r="O7426" s="87">
        <v>0</v>
      </c>
      <c r="P7426" s="88">
        <v>0</v>
      </c>
      <c r="Q7426" s="63">
        <v>0</v>
      </c>
      <c r="R7426" s="64">
        <v>0</v>
      </c>
      <c r="S7426" s="25">
        <v>1357</v>
      </c>
      <c r="T7426" s="76"/>
      <c r="AMG7426"/>
      <c r="AMH7426"/>
      <c r="AMI7426"/>
      <c r="AMJ7426"/>
    </row>
    <row r="7427" spans="1:1024" s="2" customFormat="1" ht="38.25" x14ac:dyDescent="0.25">
      <c r="A7427" s="10" t="s">
        <v>1462</v>
      </c>
      <c r="B7427" s="81">
        <v>12417</v>
      </c>
      <c r="C7427" s="10">
        <f>VLOOKUP(B7427,[1]Planilha8!$X$4:$Y$6629,2,0)</f>
        <v>2329968</v>
      </c>
      <c r="D7427" s="27" t="s">
        <v>1860</v>
      </c>
      <c r="E7427" s="12" t="str">
        <f>VLOOKUP(B7427,[1]Planilha8!$X$4:$Z$6629,3,0)</f>
        <v>APOIO AO DIAGNÓSTICO – RECEPÇÃO</v>
      </c>
      <c r="F7427" s="12" t="str">
        <f>VLOOKUP(B7427,[1]Planilha8!$X$4:$AD$6629,7,0)</f>
        <v>BOM</v>
      </c>
      <c r="G7427" s="82">
        <v>44225</v>
      </c>
      <c r="H7427" s="83">
        <v>1357</v>
      </c>
      <c r="I7427" s="15" t="s">
        <v>22</v>
      </c>
      <c r="J7427" s="84" t="s">
        <v>1844</v>
      </c>
      <c r="K7427" s="85">
        <v>2270</v>
      </c>
      <c r="L7427" s="86">
        <v>2018001004</v>
      </c>
      <c r="M7427" s="59">
        <v>44225</v>
      </c>
      <c r="N7427" s="60">
        <v>0</v>
      </c>
      <c r="O7427" s="87">
        <v>0</v>
      </c>
      <c r="P7427" s="88">
        <v>0</v>
      </c>
      <c r="Q7427" s="63">
        <v>0</v>
      </c>
      <c r="R7427" s="64">
        <v>0</v>
      </c>
      <c r="S7427" s="25">
        <v>1357</v>
      </c>
      <c r="T7427" s="76"/>
      <c r="AMG7427"/>
      <c r="AMH7427"/>
      <c r="AMI7427"/>
      <c r="AMJ7427"/>
    </row>
    <row r="7428" spans="1:1024" s="2" customFormat="1" ht="38.25" x14ac:dyDescent="0.25">
      <c r="A7428" s="10" t="s">
        <v>1462</v>
      </c>
      <c r="B7428" s="81">
        <v>12418</v>
      </c>
      <c r="C7428" s="10">
        <f>VLOOKUP(B7428,[1]Planilha8!$X$4:$Y$6629,2,0)</f>
        <v>2329969</v>
      </c>
      <c r="D7428" s="27" t="s">
        <v>1860</v>
      </c>
      <c r="E7428" s="12" t="str">
        <f>VLOOKUP(B7428,[1]Planilha8!$X$4:$Z$6629,3,0)</f>
        <v>APOIO AO DIAGNÓSTICO – RECEPÇÃO</v>
      </c>
      <c r="F7428" s="12" t="str">
        <f>VLOOKUP(B7428,[1]Planilha8!$X$4:$AD$6629,7,0)</f>
        <v>BOM</v>
      </c>
      <c r="G7428" s="82">
        <v>44225</v>
      </c>
      <c r="H7428" s="83">
        <v>1357</v>
      </c>
      <c r="I7428" s="15" t="s">
        <v>22</v>
      </c>
      <c r="J7428" s="84" t="s">
        <v>1844</v>
      </c>
      <c r="K7428" s="85">
        <v>2270</v>
      </c>
      <c r="L7428" s="86">
        <v>2018001004</v>
      </c>
      <c r="M7428" s="59">
        <v>44225</v>
      </c>
      <c r="N7428" s="60">
        <v>0</v>
      </c>
      <c r="O7428" s="87">
        <v>0</v>
      </c>
      <c r="P7428" s="88">
        <v>0</v>
      </c>
      <c r="Q7428" s="63">
        <v>0</v>
      </c>
      <c r="R7428" s="64">
        <v>0</v>
      </c>
      <c r="S7428" s="25">
        <v>1357</v>
      </c>
      <c r="T7428" s="76"/>
      <c r="AMG7428"/>
      <c r="AMH7428"/>
      <c r="AMI7428"/>
      <c r="AMJ7428"/>
    </row>
    <row r="7429" spans="1:1024" s="2" customFormat="1" ht="38.25" x14ac:dyDescent="0.25">
      <c r="A7429" s="10" t="s">
        <v>1462</v>
      </c>
      <c r="B7429" s="81">
        <v>12419</v>
      </c>
      <c r="C7429" s="10">
        <f>VLOOKUP(B7429,[1]Planilha8!$X$4:$Y$6629,2,0)</f>
        <v>2329970</v>
      </c>
      <c r="D7429" s="27" t="s">
        <v>1860</v>
      </c>
      <c r="E7429" s="12" t="str">
        <f>VLOOKUP(B7429,[1]Planilha8!$X$4:$Z$6629,3,0)</f>
        <v>APOIO AO DIAGNÓSTICO – RECEPÇÃO</v>
      </c>
      <c r="F7429" s="12" t="str">
        <f>VLOOKUP(B7429,[1]Planilha8!$X$4:$AD$6629,7,0)</f>
        <v>BOM</v>
      </c>
      <c r="G7429" s="82">
        <v>44225</v>
      </c>
      <c r="H7429" s="83">
        <v>1357</v>
      </c>
      <c r="I7429" s="15" t="s">
        <v>22</v>
      </c>
      <c r="J7429" s="84" t="s">
        <v>1844</v>
      </c>
      <c r="K7429" s="85">
        <v>2270</v>
      </c>
      <c r="L7429" s="86">
        <v>2018001004</v>
      </c>
      <c r="M7429" s="59">
        <v>44225</v>
      </c>
      <c r="N7429" s="60">
        <v>0</v>
      </c>
      <c r="O7429" s="87">
        <v>0</v>
      </c>
      <c r="P7429" s="88">
        <v>0</v>
      </c>
      <c r="Q7429" s="63">
        <v>0</v>
      </c>
      <c r="R7429" s="64">
        <v>0</v>
      </c>
      <c r="S7429" s="25">
        <v>1357</v>
      </c>
      <c r="T7429" s="76"/>
      <c r="AMG7429"/>
      <c r="AMH7429"/>
      <c r="AMI7429"/>
      <c r="AMJ7429"/>
    </row>
    <row r="7430" spans="1:1024" s="2" customFormat="1" ht="38.25" x14ac:dyDescent="0.25">
      <c r="A7430" s="10" t="s">
        <v>1462</v>
      </c>
      <c r="B7430" s="81">
        <v>12420</v>
      </c>
      <c r="C7430" s="10">
        <f>VLOOKUP(B7430,[1]Planilha8!$X$4:$Y$6629,2,0)</f>
        <v>2329971</v>
      </c>
      <c r="D7430" s="27" t="s">
        <v>1860</v>
      </c>
      <c r="E7430" s="12" t="str">
        <f>VLOOKUP(B7430,[1]Planilha8!$X$4:$Z$6629,3,0)</f>
        <v>APOIO AO DIAGNÓSTICO – RECEPÇÃO</v>
      </c>
      <c r="F7430" s="12" t="str">
        <f>VLOOKUP(B7430,[1]Planilha8!$X$4:$AD$6629,7,0)</f>
        <v>BOM</v>
      </c>
      <c r="G7430" s="82">
        <v>44225</v>
      </c>
      <c r="H7430" s="83">
        <v>1357</v>
      </c>
      <c r="I7430" s="15" t="s">
        <v>22</v>
      </c>
      <c r="J7430" s="84" t="s">
        <v>1844</v>
      </c>
      <c r="K7430" s="85">
        <v>2270</v>
      </c>
      <c r="L7430" s="86">
        <v>2018001004</v>
      </c>
      <c r="M7430" s="59">
        <v>44225</v>
      </c>
      <c r="N7430" s="60">
        <v>0</v>
      </c>
      <c r="O7430" s="87">
        <v>0</v>
      </c>
      <c r="P7430" s="88">
        <v>0</v>
      </c>
      <c r="Q7430" s="63">
        <v>0</v>
      </c>
      <c r="R7430" s="64">
        <v>0</v>
      </c>
      <c r="S7430" s="25">
        <v>1357</v>
      </c>
      <c r="T7430" s="76"/>
      <c r="AMG7430"/>
      <c r="AMH7430"/>
      <c r="AMI7430"/>
      <c r="AMJ7430"/>
    </row>
    <row r="7431" spans="1:1024" s="2" customFormat="1" ht="38.25" x14ac:dyDescent="0.25">
      <c r="A7431" s="10" t="s">
        <v>1462</v>
      </c>
      <c r="B7431" s="81">
        <v>12421</v>
      </c>
      <c r="C7431" s="10">
        <f>VLOOKUP(B7431,[1]Planilha8!$X$4:$Y$6629,2,0)</f>
        <v>2329972</v>
      </c>
      <c r="D7431" s="27" t="s">
        <v>1860</v>
      </c>
      <c r="E7431" s="12" t="str">
        <f>VLOOKUP(B7431,[1]Planilha8!$X$4:$Z$6629,3,0)</f>
        <v>APOIO AO DIAGNÓSTICO – RECEPÇÃO</v>
      </c>
      <c r="F7431" s="12" t="str">
        <f>VLOOKUP(B7431,[1]Planilha8!$X$4:$AD$6629,7,0)</f>
        <v>BOM</v>
      </c>
      <c r="G7431" s="82">
        <v>44225</v>
      </c>
      <c r="H7431" s="83">
        <v>1357</v>
      </c>
      <c r="I7431" s="15" t="s">
        <v>22</v>
      </c>
      <c r="J7431" s="84" t="s">
        <v>1844</v>
      </c>
      <c r="K7431" s="85">
        <v>2270</v>
      </c>
      <c r="L7431" s="86">
        <v>2018001004</v>
      </c>
      <c r="M7431" s="59">
        <v>44225</v>
      </c>
      <c r="N7431" s="60">
        <v>0</v>
      </c>
      <c r="O7431" s="87">
        <v>0</v>
      </c>
      <c r="P7431" s="88">
        <v>0</v>
      </c>
      <c r="Q7431" s="63">
        <v>0</v>
      </c>
      <c r="R7431" s="64">
        <v>0</v>
      </c>
      <c r="S7431" s="25">
        <v>1357</v>
      </c>
      <c r="T7431" s="76"/>
      <c r="AMG7431"/>
      <c r="AMH7431"/>
      <c r="AMI7431"/>
      <c r="AMJ7431"/>
    </row>
    <row r="7432" spans="1:1024" s="2" customFormat="1" ht="38.25" x14ac:dyDescent="0.25">
      <c r="A7432" s="10" t="s">
        <v>1462</v>
      </c>
      <c r="B7432" s="81">
        <v>12422</v>
      </c>
      <c r="C7432" s="10">
        <f>VLOOKUP(B7432,[1]Planilha8!$X$4:$Y$6629,2,0)</f>
        <v>2329973</v>
      </c>
      <c r="D7432" s="27" t="s">
        <v>1860</v>
      </c>
      <c r="E7432" s="12" t="str">
        <f>VLOOKUP(B7432,[1]Planilha8!$X$4:$Z$6629,3,0)</f>
        <v>APOIO AO DIAGNÓSTICO – RECEPÇÃO</v>
      </c>
      <c r="F7432" s="12" t="str">
        <f>VLOOKUP(B7432,[1]Planilha8!$X$4:$AD$6629,7,0)</f>
        <v>BOM</v>
      </c>
      <c r="G7432" s="82">
        <v>44225</v>
      </c>
      <c r="H7432" s="83">
        <v>1357</v>
      </c>
      <c r="I7432" s="15" t="s">
        <v>22</v>
      </c>
      <c r="J7432" s="84" t="s">
        <v>1844</v>
      </c>
      <c r="K7432" s="85">
        <v>2270</v>
      </c>
      <c r="L7432" s="86">
        <v>2018001004</v>
      </c>
      <c r="M7432" s="59">
        <v>44225</v>
      </c>
      <c r="N7432" s="60">
        <v>0</v>
      </c>
      <c r="O7432" s="87">
        <v>0</v>
      </c>
      <c r="P7432" s="88">
        <v>0</v>
      </c>
      <c r="Q7432" s="63">
        <v>0</v>
      </c>
      <c r="R7432" s="64">
        <v>0</v>
      </c>
      <c r="S7432" s="25">
        <v>1357</v>
      </c>
      <c r="T7432" s="76"/>
      <c r="AMG7432"/>
      <c r="AMH7432"/>
      <c r="AMI7432"/>
      <c r="AMJ7432"/>
    </row>
    <row r="7433" spans="1:1024" s="2" customFormat="1" ht="38.25" x14ac:dyDescent="0.25">
      <c r="A7433" s="10" t="s">
        <v>1462</v>
      </c>
      <c r="B7433" s="81">
        <v>12423</v>
      </c>
      <c r="C7433" s="10">
        <f>VLOOKUP(B7433,[1]Planilha8!$X$4:$Y$6629,2,0)</f>
        <v>2329974</v>
      </c>
      <c r="D7433" s="27" t="s">
        <v>1860</v>
      </c>
      <c r="E7433" s="12" t="str">
        <f>VLOOKUP(B7433,[1]Planilha8!$X$4:$Z$6629,3,0)</f>
        <v>AMBULATÓRIO – ALA D</v>
      </c>
      <c r="F7433" s="12" t="str">
        <f>VLOOKUP(B7433,[1]Planilha8!$X$4:$AD$6629,7,0)</f>
        <v>BOM</v>
      </c>
      <c r="G7433" s="82">
        <v>44225</v>
      </c>
      <c r="H7433" s="83">
        <v>1357</v>
      </c>
      <c r="I7433" s="15" t="s">
        <v>22</v>
      </c>
      <c r="J7433" s="84" t="s">
        <v>1844</v>
      </c>
      <c r="K7433" s="85">
        <v>2270</v>
      </c>
      <c r="L7433" s="86">
        <v>2018001004</v>
      </c>
      <c r="M7433" s="59">
        <v>44225</v>
      </c>
      <c r="N7433" s="60">
        <v>0</v>
      </c>
      <c r="O7433" s="87">
        <v>0</v>
      </c>
      <c r="P7433" s="88">
        <v>0</v>
      </c>
      <c r="Q7433" s="63">
        <v>0</v>
      </c>
      <c r="R7433" s="64">
        <v>0</v>
      </c>
      <c r="S7433" s="25">
        <v>1357</v>
      </c>
      <c r="T7433" s="76"/>
      <c r="AMG7433"/>
      <c r="AMH7433"/>
      <c r="AMI7433"/>
      <c r="AMJ7433"/>
    </row>
    <row r="7434" spans="1:1024" s="2" customFormat="1" ht="38.25" x14ac:dyDescent="0.25">
      <c r="A7434" s="10" t="s">
        <v>1462</v>
      </c>
      <c r="B7434" s="81">
        <v>12424</v>
      </c>
      <c r="C7434" s="10">
        <f>VLOOKUP(B7434,[1]Planilha8!$X$4:$Y$6629,2,0)</f>
        <v>2329975</v>
      </c>
      <c r="D7434" s="27" t="s">
        <v>1860</v>
      </c>
      <c r="E7434" s="12" t="str">
        <f>VLOOKUP(B7434,[1]Planilha8!$X$4:$Z$6629,3,0)</f>
        <v>AMBULATÓRIO – ALA D</v>
      </c>
      <c r="F7434" s="12" t="str">
        <f>VLOOKUP(B7434,[1]Planilha8!$X$4:$AD$6629,7,0)</f>
        <v>BOM</v>
      </c>
      <c r="G7434" s="82">
        <v>44225</v>
      </c>
      <c r="H7434" s="83">
        <v>1357</v>
      </c>
      <c r="I7434" s="15" t="s">
        <v>22</v>
      </c>
      <c r="J7434" s="84" t="s">
        <v>1844</v>
      </c>
      <c r="K7434" s="85">
        <v>2270</v>
      </c>
      <c r="L7434" s="86">
        <v>2018001004</v>
      </c>
      <c r="M7434" s="59">
        <v>44225</v>
      </c>
      <c r="N7434" s="60">
        <v>0</v>
      </c>
      <c r="O7434" s="87">
        <v>0</v>
      </c>
      <c r="P7434" s="88">
        <v>0</v>
      </c>
      <c r="Q7434" s="63">
        <v>0</v>
      </c>
      <c r="R7434" s="64">
        <v>0</v>
      </c>
      <c r="S7434" s="25">
        <v>1357</v>
      </c>
      <c r="T7434" s="76"/>
      <c r="AMG7434"/>
      <c r="AMH7434"/>
      <c r="AMI7434"/>
      <c r="AMJ7434"/>
    </row>
    <row r="7435" spans="1:1024" s="2" customFormat="1" ht="38.25" x14ac:dyDescent="0.25">
      <c r="A7435" s="10" t="s">
        <v>1462</v>
      </c>
      <c r="B7435" s="81">
        <v>12425</v>
      </c>
      <c r="C7435" s="10">
        <f>VLOOKUP(B7435,[1]Planilha8!$X$4:$Y$6629,2,0)</f>
        <v>2329976</v>
      </c>
      <c r="D7435" s="27" t="s">
        <v>1860</v>
      </c>
      <c r="E7435" s="12" t="str">
        <f>VLOOKUP(B7435,[1]Planilha8!$X$4:$Z$6629,3,0)</f>
        <v>AMBULATÓRIO – ALA D</v>
      </c>
      <c r="F7435" s="12" t="str">
        <f>VLOOKUP(B7435,[1]Planilha8!$X$4:$AD$6629,7,0)</f>
        <v>BOM</v>
      </c>
      <c r="G7435" s="82">
        <v>44225</v>
      </c>
      <c r="H7435" s="83">
        <v>1357</v>
      </c>
      <c r="I7435" s="15" t="s">
        <v>22</v>
      </c>
      <c r="J7435" s="84" t="s">
        <v>1844</v>
      </c>
      <c r="K7435" s="85">
        <v>2270</v>
      </c>
      <c r="L7435" s="86">
        <v>2018001004</v>
      </c>
      <c r="M7435" s="59">
        <v>44225</v>
      </c>
      <c r="N7435" s="60">
        <v>0</v>
      </c>
      <c r="O7435" s="87">
        <v>0</v>
      </c>
      <c r="P7435" s="88">
        <v>0</v>
      </c>
      <c r="Q7435" s="63">
        <v>0</v>
      </c>
      <c r="R7435" s="64">
        <v>0</v>
      </c>
      <c r="S7435" s="25">
        <v>1357</v>
      </c>
      <c r="T7435" s="76"/>
      <c r="AMG7435"/>
      <c r="AMH7435"/>
      <c r="AMI7435"/>
      <c r="AMJ7435"/>
    </row>
    <row r="7436" spans="1:1024" s="2" customFormat="1" ht="38.25" x14ac:dyDescent="0.25">
      <c r="A7436" s="10" t="s">
        <v>1462</v>
      </c>
      <c r="B7436" s="81">
        <v>12426</v>
      </c>
      <c r="C7436" s="10">
        <f>VLOOKUP(B7436,[1]Planilha8!$X$4:$Y$6629,2,0)</f>
        <v>2329977</v>
      </c>
      <c r="D7436" s="27" t="s">
        <v>1860</v>
      </c>
      <c r="E7436" s="12" t="str">
        <f>VLOOKUP(B7436,[1]Planilha8!$X$4:$Z$6629,3,0)</f>
        <v>AMBULATÓRIO – ALA D</v>
      </c>
      <c r="F7436" s="12" t="str">
        <f>VLOOKUP(B7436,[1]Planilha8!$X$4:$AD$6629,7,0)</f>
        <v>BOM</v>
      </c>
      <c r="G7436" s="82">
        <v>44225</v>
      </c>
      <c r="H7436" s="83">
        <v>1357</v>
      </c>
      <c r="I7436" s="15" t="s">
        <v>22</v>
      </c>
      <c r="J7436" s="84" t="s">
        <v>1844</v>
      </c>
      <c r="K7436" s="85">
        <v>2270</v>
      </c>
      <c r="L7436" s="86">
        <v>2018001004</v>
      </c>
      <c r="M7436" s="59">
        <v>44225</v>
      </c>
      <c r="N7436" s="60">
        <v>0</v>
      </c>
      <c r="O7436" s="87">
        <v>0</v>
      </c>
      <c r="P7436" s="88">
        <v>0</v>
      </c>
      <c r="Q7436" s="63">
        <v>0</v>
      </c>
      <c r="R7436" s="64">
        <v>0</v>
      </c>
      <c r="S7436" s="25">
        <v>1357</v>
      </c>
      <c r="T7436" s="76"/>
      <c r="AMG7436"/>
      <c r="AMH7436"/>
      <c r="AMI7436"/>
      <c r="AMJ7436"/>
    </row>
    <row r="7437" spans="1:1024" s="2" customFormat="1" ht="38.25" x14ac:dyDescent="0.25">
      <c r="A7437" s="10" t="s">
        <v>1462</v>
      </c>
      <c r="B7437" s="81">
        <v>12427</v>
      </c>
      <c r="C7437" s="10">
        <f>VLOOKUP(B7437,[1]Planilha8!$X$4:$Y$6629,2,0)</f>
        <v>2329978</v>
      </c>
      <c r="D7437" s="27" t="s">
        <v>1860</v>
      </c>
      <c r="E7437" s="12" t="str">
        <f>VLOOKUP(B7437,[1]Planilha8!$X$4:$Z$6629,3,0)</f>
        <v>AMBULATÓRIO – ALA D</v>
      </c>
      <c r="F7437" s="12" t="str">
        <f>VLOOKUP(B7437,[1]Planilha8!$X$4:$AD$6629,7,0)</f>
        <v>BOM</v>
      </c>
      <c r="G7437" s="82">
        <v>44225</v>
      </c>
      <c r="H7437" s="83">
        <v>1357</v>
      </c>
      <c r="I7437" s="15" t="s">
        <v>22</v>
      </c>
      <c r="J7437" s="84" t="s">
        <v>1844</v>
      </c>
      <c r="K7437" s="85">
        <v>2270</v>
      </c>
      <c r="L7437" s="86">
        <v>2018001004</v>
      </c>
      <c r="M7437" s="59">
        <v>44225</v>
      </c>
      <c r="N7437" s="60">
        <v>0</v>
      </c>
      <c r="O7437" s="87">
        <v>0</v>
      </c>
      <c r="P7437" s="88">
        <v>0</v>
      </c>
      <c r="Q7437" s="63">
        <v>0</v>
      </c>
      <c r="R7437" s="64">
        <v>0</v>
      </c>
      <c r="S7437" s="25">
        <v>1357</v>
      </c>
      <c r="T7437" s="76"/>
      <c r="AMG7437"/>
      <c r="AMH7437"/>
      <c r="AMI7437"/>
      <c r="AMJ7437"/>
    </row>
    <row r="7438" spans="1:1024" s="2" customFormat="1" ht="38.25" x14ac:dyDescent="0.25">
      <c r="A7438" s="10" t="s">
        <v>1462</v>
      </c>
      <c r="B7438" s="81">
        <v>12428</v>
      </c>
      <c r="C7438" s="10">
        <f>VLOOKUP(B7438,[1]Planilha8!$X$4:$Y$6629,2,0)</f>
        <v>2329979</v>
      </c>
      <c r="D7438" s="27" t="s">
        <v>1860</v>
      </c>
      <c r="E7438" s="12" t="str">
        <f>VLOOKUP(B7438,[1]Planilha8!$X$4:$Z$6629,3,0)</f>
        <v>AMBULATÓRIO – ALA D</v>
      </c>
      <c r="F7438" s="12" t="str">
        <f>VLOOKUP(B7438,[1]Planilha8!$X$4:$AD$6629,7,0)</f>
        <v>BOM</v>
      </c>
      <c r="G7438" s="82">
        <v>44225</v>
      </c>
      <c r="H7438" s="83">
        <v>1357</v>
      </c>
      <c r="I7438" s="15" t="s">
        <v>22</v>
      </c>
      <c r="J7438" s="84" t="s">
        <v>1844</v>
      </c>
      <c r="K7438" s="85">
        <v>2270</v>
      </c>
      <c r="L7438" s="86">
        <v>2018001004</v>
      </c>
      <c r="M7438" s="59">
        <v>44225</v>
      </c>
      <c r="N7438" s="60">
        <v>0</v>
      </c>
      <c r="O7438" s="87">
        <v>0</v>
      </c>
      <c r="P7438" s="88">
        <v>0</v>
      </c>
      <c r="Q7438" s="63">
        <v>0</v>
      </c>
      <c r="R7438" s="64">
        <v>0</v>
      </c>
      <c r="S7438" s="25">
        <v>1357</v>
      </c>
      <c r="T7438" s="76"/>
      <c r="AMG7438"/>
      <c r="AMH7438"/>
      <c r="AMI7438"/>
      <c r="AMJ7438"/>
    </row>
    <row r="7439" spans="1:1024" s="2" customFormat="1" ht="38.25" x14ac:dyDescent="0.25">
      <c r="A7439" s="10" t="s">
        <v>1462</v>
      </c>
      <c r="B7439" s="81">
        <v>12429</v>
      </c>
      <c r="C7439" s="10">
        <f>VLOOKUP(B7439,[1]Planilha8!$X$4:$Y$6629,2,0)</f>
        <v>2329980</v>
      </c>
      <c r="D7439" s="27" t="s">
        <v>1860</v>
      </c>
      <c r="E7439" s="12" t="str">
        <f>VLOOKUP(B7439,[1]Planilha8!$X$4:$Z$6629,3,0)</f>
        <v>AMBULATÓRIO – ALA D</v>
      </c>
      <c r="F7439" s="12" t="str">
        <f>VLOOKUP(B7439,[1]Planilha8!$X$4:$AD$6629,7,0)</f>
        <v>BOM</v>
      </c>
      <c r="G7439" s="82">
        <v>44225</v>
      </c>
      <c r="H7439" s="83">
        <v>1357</v>
      </c>
      <c r="I7439" s="15" t="s">
        <v>22</v>
      </c>
      <c r="J7439" s="84" t="s">
        <v>1844</v>
      </c>
      <c r="K7439" s="85">
        <v>2270</v>
      </c>
      <c r="L7439" s="86">
        <v>2018001004</v>
      </c>
      <c r="M7439" s="59">
        <v>44225</v>
      </c>
      <c r="N7439" s="60">
        <v>0</v>
      </c>
      <c r="O7439" s="87">
        <v>0</v>
      </c>
      <c r="P7439" s="88">
        <v>0</v>
      </c>
      <c r="Q7439" s="63">
        <v>0</v>
      </c>
      <c r="R7439" s="64">
        <v>0</v>
      </c>
      <c r="S7439" s="25">
        <v>1357</v>
      </c>
      <c r="T7439" s="76"/>
      <c r="AMG7439"/>
      <c r="AMH7439"/>
      <c r="AMI7439"/>
      <c r="AMJ7439"/>
    </row>
    <row r="7440" spans="1:1024" s="2" customFormat="1" ht="38.25" x14ac:dyDescent="0.25">
      <c r="A7440" s="10" t="s">
        <v>1462</v>
      </c>
      <c r="B7440" s="81">
        <v>12430</v>
      </c>
      <c r="C7440" s="10">
        <f>VLOOKUP(B7440,[1]Planilha8!$X$4:$Y$6629,2,0)</f>
        <v>2329981</v>
      </c>
      <c r="D7440" s="27" t="s">
        <v>1860</v>
      </c>
      <c r="E7440" s="12" t="str">
        <f>VLOOKUP(B7440,[1]Planilha8!$X$4:$Z$6629,3,0)</f>
        <v>AMBULATÓRIO – ALA D</v>
      </c>
      <c r="F7440" s="12" t="str">
        <f>VLOOKUP(B7440,[1]Planilha8!$X$4:$AD$6629,7,0)</f>
        <v>BOM</v>
      </c>
      <c r="G7440" s="82">
        <v>44225</v>
      </c>
      <c r="H7440" s="83">
        <v>1357</v>
      </c>
      <c r="I7440" s="15" t="s">
        <v>22</v>
      </c>
      <c r="J7440" s="84" t="s">
        <v>1844</v>
      </c>
      <c r="K7440" s="85">
        <v>2270</v>
      </c>
      <c r="L7440" s="86">
        <v>2018001004</v>
      </c>
      <c r="M7440" s="59">
        <v>44225</v>
      </c>
      <c r="N7440" s="60">
        <v>0</v>
      </c>
      <c r="O7440" s="87">
        <v>0</v>
      </c>
      <c r="P7440" s="88">
        <v>0</v>
      </c>
      <c r="Q7440" s="63">
        <v>0</v>
      </c>
      <c r="R7440" s="64">
        <v>0</v>
      </c>
      <c r="S7440" s="25">
        <v>1357</v>
      </c>
      <c r="T7440" s="76"/>
      <c r="AMG7440"/>
      <c r="AMH7440"/>
      <c r="AMI7440"/>
      <c r="AMJ7440"/>
    </row>
    <row r="7441" spans="1:1024" s="2" customFormat="1" ht="38.25" x14ac:dyDescent="0.25">
      <c r="A7441" s="10" t="s">
        <v>1462</v>
      </c>
      <c r="B7441" s="81">
        <v>12431</v>
      </c>
      <c r="C7441" s="10">
        <f>VLOOKUP(B7441,[1]Planilha8!$X$4:$Y$6629,2,0)</f>
        <v>2329982</v>
      </c>
      <c r="D7441" s="27" t="s">
        <v>1860</v>
      </c>
      <c r="E7441" s="12" t="str">
        <f>VLOOKUP(B7441,[1]Planilha8!$X$4:$Z$6629,3,0)</f>
        <v>AMBULATÓRIO – ALA D</v>
      </c>
      <c r="F7441" s="12" t="str">
        <f>VLOOKUP(B7441,[1]Planilha8!$X$4:$AD$6629,7,0)</f>
        <v>BOM</v>
      </c>
      <c r="G7441" s="82">
        <v>44225</v>
      </c>
      <c r="H7441" s="83">
        <v>1357</v>
      </c>
      <c r="I7441" s="15" t="s">
        <v>22</v>
      </c>
      <c r="J7441" s="84" t="s">
        <v>1844</v>
      </c>
      <c r="K7441" s="85">
        <v>2270</v>
      </c>
      <c r="L7441" s="86">
        <v>2018001004</v>
      </c>
      <c r="M7441" s="59">
        <v>44225</v>
      </c>
      <c r="N7441" s="60">
        <v>0</v>
      </c>
      <c r="O7441" s="87">
        <v>0</v>
      </c>
      <c r="P7441" s="88">
        <v>0</v>
      </c>
      <c r="Q7441" s="63">
        <v>0</v>
      </c>
      <c r="R7441" s="64">
        <v>0</v>
      </c>
      <c r="S7441" s="25">
        <v>1357</v>
      </c>
      <c r="T7441" s="76"/>
      <c r="AMG7441"/>
      <c r="AMH7441"/>
      <c r="AMI7441"/>
      <c r="AMJ7441"/>
    </row>
    <row r="7442" spans="1:1024" s="2" customFormat="1" ht="38.25" x14ac:dyDescent="0.25">
      <c r="A7442" s="10" t="s">
        <v>1462</v>
      </c>
      <c r="B7442" s="81">
        <v>12435</v>
      </c>
      <c r="C7442" s="10">
        <f>VLOOKUP(B7442,[1]Planilha8!$X$4:$Y$6629,2,0)</f>
        <v>2329984</v>
      </c>
      <c r="D7442" s="27" t="s">
        <v>1860</v>
      </c>
      <c r="E7442" s="12" t="str">
        <f>VLOOKUP(B7442,[1]Planilha8!$X$4:$Z$6629,3,0)</f>
        <v>AMBULATÓRIO – ALA D</v>
      </c>
      <c r="F7442" s="12" t="str">
        <f>VLOOKUP(B7442,[1]Planilha8!$X$4:$AD$6629,7,0)</f>
        <v>BOM</v>
      </c>
      <c r="G7442" s="82">
        <v>44229</v>
      </c>
      <c r="H7442" s="83">
        <v>1396</v>
      </c>
      <c r="I7442" s="15" t="s">
        <v>22</v>
      </c>
      <c r="J7442" s="84" t="s">
        <v>1844</v>
      </c>
      <c r="K7442" s="85">
        <v>2284</v>
      </c>
      <c r="L7442" s="86">
        <v>2018001004</v>
      </c>
      <c r="M7442" s="59">
        <v>44229</v>
      </c>
      <c r="N7442" s="60">
        <v>0</v>
      </c>
      <c r="O7442" s="87">
        <v>0</v>
      </c>
      <c r="P7442" s="88">
        <v>0</v>
      </c>
      <c r="Q7442" s="63">
        <v>0</v>
      </c>
      <c r="R7442" s="64">
        <v>0</v>
      </c>
      <c r="S7442" s="25">
        <v>1396</v>
      </c>
      <c r="T7442" s="76"/>
      <c r="AMG7442"/>
      <c r="AMH7442"/>
      <c r="AMI7442"/>
      <c r="AMJ7442"/>
    </row>
    <row r="7443" spans="1:1024" s="2" customFormat="1" ht="38.25" x14ac:dyDescent="0.25">
      <c r="A7443" s="10" t="s">
        <v>1462</v>
      </c>
      <c r="B7443" s="81">
        <v>12436</v>
      </c>
      <c r="C7443" s="10">
        <f>VLOOKUP(B7443,[1]Planilha8!$X$4:$Y$6629,2,0)</f>
        <v>2329985</v>
      </c>
      <c r="D7443" s="27" t="s">
        <v>1860</v>
      </c>
      <c r="E7443" s="12" t="str">
        <f>VLOOKUP(B7443,[1]Planilha8!$X$4:$Z$6629,3,0)</f>
        <v>AMBULATÓRIO – ALA D</v>
      </c>
      <c r="F7443" s="12" t="str">
        <f>VLOOKUP(B7443,[1]Planilha8!$X$4:$AD$6629,7,0)</f>
        <v>BOM</v>
      </c>
      <c r="G7443" s="82">
        <v>44229</v>
      </c>
      <c r="H7443" s="83">
        <v>1396</v>
      </c>
      <c r="I7443" s="15" t="s">
        <v>22</v>
      </c>
      <c r="J7443" s="84" t="s">
        <v>1844</v>
      </c>
      <c r="K7443" s="85">
        <v>2284</v>
      </c>
      <c r="L7443" s="86">
        <v>2018001004</v>
      </c>
      <c r="M7443" s="59">
        <v>44229</v>
      </c>
      <c r="N7443" s="60">
        <v>0</v>
      </c>
      <c r="O7443" s="87">
        <v>0</v>
      </c>
      <c r="P7443" s="88">
        <v>0</v>
      </c>
      <c r="Q7443" s="63">
        <v>0</v>
      </c>
      <c r="R7443" s="64">
        <v>0</v>
      </c>
      <c r="S7443" s="25">
        <v>1396</v>
      </c>
      <c r="T7443" s="76"/>
      <c r="AMG7443"/>
      <c r="AMH7443"/>
      <c r="AMI7443"/>
      <c r="AMJ7443"/>
    </row>
    <row r="7444" spans="1:1024" s="2" customFormat="1" ht="38.25" x14ac:dyDescent="0.25">
      <c r="A7444" s="10" t="s">
        <v>1462</v>
      </c>
      <c r="B7444" s="81">
        <v>12437</v>
      </c>
      <c r="C7444" s="10">
        <f>VLOOKUP(B7444,[1]Planilha8!$X$4:$Y$6629,2,0)</f>
        <v>2329986</v>
      </c>
      <c r="D7444" s="27" t="s">
        <v>1860</v>
      </c>
      <c r="E7444" s="12" t="str">
        <f>VLOOKUP(B7444,[1]Planilha8!$X$4:$Z$6629,3,0)</f>
        <v>AMBULATÓRIO – ALA D</v>
      </c>
      <c r="F7444" s="12" t="str">
        <f>VLOOKUP(B7444,[1]Planilha8!$X$4:$AD$6629,7,0)</f>
        <v>BOM</v>
      </c>
      <c r="G7444" s="82">
        <v>44230</v>
      </c>
      <c r="H7444" s="83">
        <v>1396</v>
      </c>
      <c r="I7444" s="15" t="s">
        <v>22</v>
      </c>
      <c r="J7444" s="84" t="s">
        <v>1844</v>
      </c>
      <c r="K7444" s="85">
        <v>2290</v>
      </c>
      <c r="L7444" s="86">
        <v>2018001004</v>
      </c>
      <c r="M7444" s="59">
        <v>44230</v>
      </c>
      <c r="N7444" s="60">
        <v>0</v>
      </c>
      <c r="O7444" s="87">
        <v>0</v>
      </c>
      <c r="P7444" s="88">
        <v>0</v>
      </c>
      <c r="Q7444" s="63">
        <v>0</v>
      </c>
      <c r="R7444" s="64">
        <v>0</v>
      </c>
      <c r="S7444" s="25">
        <v>1396</v>
      </c>
      <c r="T7444" s="76"/>
      <c r="AMG7444"/>
      <c r="AMH7444"/>
      <c r="AMI7444"/>
      <c r="AMJ7444"/>
    </row>
    <row r="7445" spans="1:1024" s="2" customFormat="1" ht="38.25" x14ac:dyDescent="0.25">
      <c r="A7445" s="10" t="s">
        <v>1462</v>
      </c>
      <c r="B7445" s="81">
        <v>12438</v>
      </c>
      <c r="C7445" s="10">
        <f>VLOOKUP(B7445,[1]Planilha8!$X$4:$Y$6629,2,0)</f>
        <v>2329987</v>
      </c>
      <c r="D7445" s="27" t="s">
        <v>1860</v>
      </c>
      <c r="E7445" s="12" t="str">
        <f>VLOOKUP(B7445,[1]Planilha8!$X$4:$Z$6629,3,0)</f>
        <v>AMBULATÓRIO – ALA D</v>
      </c>
      <c r="F7445" s="12" t="str">
        <f>VLOOKUP(B7445,[1]Planilha8!$X$4:$AD$6629,7,0)</f>
        <v>BOM</v>
      </c>
      <c r="G7445" s="82">
        <v>44230</v>
      </c>
      <c r="H7445" s="83">
        <v>1396</v>
      </c>
      <c r="I7445" s="15" t="s">
        <v>22</v>
      </c>
      <c r="J7445" s="84" t="s">
        <v>1844</v>
      </c>
      <c r="K7445" s="85">
        <v>2290</v>
      </c>
      <c r="L7445" s="86">
        <v>2018001004</v>
      </c>
      <c r="M7445" s="59">
        <v>44230</v>
      </c>
      <c r="N7445" s="60">
        <v>0</v>
      </c>
      <c r="O7445" s="87">
        <v>0</v>
      </c>
      <c r="P7445" s="88">
        <v>0</v>
      </c>
      <c r="Q7445" s="63">
        <v>0</v>
      </c>
      <c r="R7445" s="64">
        <v>0</v>
      </c>
      <c r="S7445" s="25">
        <v>1396</v>
      </c>
      <c r="T7445" s="76"/>
      <c r="AMG7445"/>
      <c r="AMH7445"/>
      <c r="AMI7445"/>
      <c r="AMJ7445"/>
    </row>
    <row r="7446" spans="1:1024" s="2" customFormat="1" ht="38.25" x14ac:dyDescent="0.25">
      <c r="A7446" s="10" t="s">
        <v>1462</v>
      </c>
      <c r="B7446" s="81">
        <v>12439</v>
      </c>
      <c r="C7446" s="10">
        <f>VLOOKUP(B7446,[1]Planilha8!$X$4:$Y$6629,2,0)</f>
        <v>2329988</v>
      </c>
      <c r="D7446" s="27" t="s">
        <v>1860</v>
      </c>
      <c r="E7446" s="12" t="str">
        <f>VLOOKUP(B7446,[1]Planilha8!$X$4:$Z$6629,3,0)</f>
        <v>AMBULATÓRIO – ALA D</v>
      </c>
      <c r="F7446" s="12" t="str">
        <f>VLOOKUP(B7446,[1]Planilha8!$X$4:$AD$6629,7,0)</f>
        <v>BOM</v>
      </c>
      <c r="G7446" s="82">
        <v>44230</v>
      </c>
      <c r="H7446" s="83">
        <v>1396</v>
      </c>
      <c r="I7446" s="15" t="s">
        <v>22</v>
      </c>
      <c r="J7446" s="84" t="s">
        <v>1844</v>
      </c>
      <c r="K7446" s="85">
        <v>2290</v>
      </c>
      <c r="L7446" s="86">
        <v>2018001004</v>
      </c>
      <c r="M7446" s="59">
        <v>44230</v>
      </c>
      <c r="N7446" s="60">
        <v>0</v>
      </c>
      <c r="O7446" s="87">
        <v>0</v>
      </c>
      <c r="P7446" s="88">
        <v>0</v>
      </c>
      <c r="Q7446" s="63">
        <v>0</v>
      </c>
      <c r="R7446" s="64">
        <v>0</v>
      </c>
      <c r="S7446" s="25">
        <v>1396</v>
      </c>
      <c r="T7446" s="76"/>
      <c r="AMG7446"/>
      <c r="AMH7446"/>
      <c r="AMI7446"/>
      <c r="AMJ7446"/>
    </row>
    <row r="7447" spans="1:1024" s="2" customFormat="1" ht="38.25" x14ac:dyDescent="0.25">
      <c r="A7447" s="10" t="s">
        <v>1462</v>
      </c>
      <c r="B7447" s="81">
        <v>12440</v>
      </c>
      <c r="C7447" s="10">
        <f>VLOOKUP(B7447,[1]Planilha8!$X$4:$Y$6629,2,0)</f>
        <v>2329989</v>
      </c>
      <c r="D7447" s="27" t="s">
        <v>1860</v>
      </c>
      <c r="E7447" s="12" t="str">
        <f>VLOOKUP(B7447,[1]Planilha8!$X$4:$Z$6629,3,0)</f>
        <v>AMBULATÓRIO – ALA E</v>
      </c>
      <c r="F7447" s="12" t="str">
        <f>VLOOKUP(B7447,[1]Planilha8!$X$4:$AD$6629,7,0)</f>
        <v>BOM</v>
      </c>
      <c r="G7447" s="82">
        <v>44230</v>
      </c>
      <c r="H7447" s="83">
        <v>1396</v>
      </c>
      <c r="I7447" s="15" t="s">
        <v>22</v>
      </c>
      <c r="J7447" s="84" t="s">
        <v>1844</v>
      </c>
      <c r="K7447" s="85">
        <v>2290</v>
      </c>
      <c r="L7447" s="86">
        <v>2018001004</v>
      </c>
      <c r="M7447" s="59">
        <v>44230</v>
      </c>
      <c r="N7447" s="60">
        <v>0</v>
      </c>
      <c r="O7447" s="87">
        <v>0</v>
      </c>
      <c r="P7447" s="88">
        <v>0</v>
      </c>
      <c r="Q7447" s="63">
        <v>0</v>
      </c>
      <c r="R7447" s="64">
        <v>0</v>
      </c>
      <c r="S7447" s="25">
        <v>1396</v>
      </c>
      <c r="T7447" s="76"/>
      <c r="AMG7447"/>
      <c r="AMH7447"/>
      <c r="AMI7447"/>
      <c r="AMJ7447"/>
    </row>
    <row r="7448" spans="1:1024" s="2" customFormat="1" ht="38.25" x14ac:dyDescent="0.25">
      <c r="A7448" s="10" t="s">
        <v>1462</v>
      </c>
      <c r="B7448" s="81">
        <v>12441</v>
      </c>
      <c r="C7448" s="10">
        <f>VLOOKUP(B7448,[1]Planilha8!$X$4:$Y$6629,2,0)</f>
        <v>2329990</v>
      </c>
      <c r="D7448" s="27" t="s">
        <v>1860</v>
      </c>
      <c r="E7448" s="12" t="str">
        <f>VLOOKUP(B7448,[1]Planilha8!$X$4:$Z$6629,3,0)</f>
        <v>AMBULATÓRIO – ALA E</v>
      </c>
      <c r="F7448" s="12" t="str">
        <f>VLOOKUP(B7448,[1]Planilha8!$X$4:$AD$6629,7,0)</f>
        <v>BOM</v>
      </c>
      <c r="G7448" s="82">
        <v>44230</v>
      </c>
      <c r="H7448" s="83">
        <v>1396</v>
      </c>
      <c r="I7448" s="15" t="s">
        <v>22</v>
      </c>
      <c r="J7448" s="84" t="s">
        <v>1844</v>
      </c>
      <c r="K7448" s="85">
        <v>2290</v>
      </c>
      <c r="L7448" s="86">
        <v>2018001004</v>
      </c>
      <c r="M7448" s="59">
        <v>44230</v>
      </c>
      <c r="N7448" s="60">
        <v>0</v>
      </c>
      <c r="O7448" s="87">
        <v>0</v>
      </c>
      <c r="P7448" s="88">
        <v>0</v>
      </c>
      <c r="Q7448" s="63">
        <v>0</v>
      </c>
      <c r="R7448" s="64">
        <v>0</v>
      </c>
      <c r="S7448" s="25">
        <v>1396</v>
      </c>
      <c r="T7448" s="76"/>
      <c r="AMG7448"/>
      <c r="AMH7448"/>
      <c r="AMI7448"/>
      <c r="AMJ7448"/>
    </row>
    <row r="7449" spans="1:1024" s="2" customFormat="1" ht="38.25" x14ac:dyDescent="0.25">
      <c r="A7449" s="10" t="s">
        <v>1462</v>
      </c>
      <c r="B7449" s="81">
        <v>12442</v>
      </c>
      <c r="C7449" s="10">
        <f>VLOOKUP(B7449,[1]Planilha8!$X$4:$Y$6629,2,0)</f>
        <v>2329991</v>
      </c>
      <c r="D7449" s="27" t="s">
        <v>1860</v>
      </c>
      <c r="E7449" s="12" t="str">
        <f>VLOOKUP(B7449,[1]Planilha8!$X$4:$Z$6629,3,0)</f>
        <v>AMBULATÓRIO – ALA E</v>
      </c>
      <c r="F7449" s="12" t="str">
        <f>VLOOKUP(B7449,[1]Planilha8!$X$4:$AD$6629,7,0)</f>
        <v>BOM</v>
      </c>
      <c r="G7449" s="82">
        <v>44230</v>
      </c>
      <c r="H7449" s="83">
        <v>1396</v>
      </c>
      <c r="I7449" s="15" t="s">
        <v>22</v>
      </c>
      <c r="J7449" s="84" t="s">
        <v>1844</v>
      </c>
      <c r="K7449" s="85">
        <v>2290</v>
      </c>
      <c r="L7449" s="86">
        <v>2018001004</v>
      </c>
      <c r="M7449" s="59">
        <v>44230</v>
      </c>
      <c r="N7449" s="60">
        <v>0</v>
      </c>
      <c r="O7449" s="87">
        <v>0</v>
      </c>
      <c r="P7449" s="88">
        <v>0</v>
      </c>
      <c r="Q7449" s="63">
        <v>0</v>
      </c>
      <c r="R7449" s="64">
        <v>0</v>
      </c>
      <c r="S7449" s="25">
        <v>1396</v>
      </c>
      <c r="T7449" s="76"/>
      <c r="AMG7449"/>
      <c r="AMH7449"/>
      <c r="AMI7449"/>
      <c r="AMJ7449"/>
    </row>
    <row r="7450" spans="1:1024" s="2" customFormat="1" ht="38.25" x14ac:dyDescent="0.25">
      <c r="A7450" s="10" t="s">
        <v>1462</v>
      </c>
      <c r="B7450" s="81">
        <v>12443</v>
      </c>
      <c r="C7450" s="10">
        <f>VLOOKUP(B7450,[1]Planilha8!$X$4:$Y$6629,2,0)</f>
        <v>2329992</v>
      </c>
      <c r="D7450" s="27" t="s">
        <v>1860</v>
      </c>
      <c r="E7450" s="12" t="str">
        <f>VLOOKUP(B7450,[1]Planilha8!$X$4:$Z$6629,3,0)</f>
        <v>AMBULATÓRIO – ALA E</v>
      </c>
      <c r="F7450" s="12" t="str">
        <f>VLOOKUP(B7450,[1]Planilha8!$X$4:$AD$6629,7,0)</f>
        <v>BOM</v>
      </c>
      <c r="G7450" s="82">
        <v>44230</v>
      </c>
      <c r="H7450" s="83">
        <v>1396</v>
      </c>
      <c r="I7450" s="15" t="s">
        <v>22</v>
      </c>
      <c r="J7450" s="84" t="s">
        <v>1844</v>
      </c>
      <c r="K7450" s="85">
        <v>2290</v>
      </c>
      <c r="L7450" s="86">
        <v>2018001004</v>
      </c>
      <c r="M7450" s="59">
        <v>44230</v>
      </c>
      <c r="N7450" s="60">
        <v>0</v>
      </c>
      <c r="O7450" s="87">
        <v>0</v>
      </c>
      <c r="P7450" s="88">
        <v>0</v>
      </c>
      <c r="Q7450" s="63">
        <v>0</v>
      </c>
      <c r="R7450" s="64">
        <v>0</v>
      </c>
      <c r="S7450" s="25">
        <v>1396</v>
      </c>
      <c r="T7450" s="76"/>
      <c r="AMG7450"/>
      <c r="AMH7450"/>
      <c r="AMI7450"/>
      <c r="AMJ7450"/>
    </row>
    <row r="7451" spans="1:1024" s="2" customFormat="1" ht="38.25" x14ac:dyDescent="0.25">
      <c r="A7451" s="10" t="s">
        <v>1462</v>
      </c>
      <c r="B7451" s="81">
        <v>12444</v>
      </c>
      <c r="C7451" s="10">
        <f>VLOOKUP(B7451,[1]Planilha8!$X$4:$Y$6629,2,0)</f>
        <v>2329993</v>
      </c>
      <c r="D7451" s="27" t="s">
        <v>1860</v>
      </c>
      <c r="E7451" s="12" t="str">
        <f>VLOOKUP(B7451,[1]Planilha8!$X$4:$Z$6629,3,0)</f>
        <v>AMBULATÓRIO – ALA E</v>
      </c>
      <c r="F7451" s="12" t="str">
        <f>VLOOKUP(B7451,[1]Planilha8!$X$4:$AD$6629,7,0)</f>
        <v>BOM</v>
      </c>
      <c r="G7451" s="82">
        <v>44230</v>
      </c>
      <c r="H7451" s="83">
        <v>1396</v>
      </c>
      <c r="I7451" s="15" t="s">
        <v>22</v>
      </c>
      <c r="J7451" s="84" t="s">
        <v>1844</v>
      </c>
      <c r="K7451" s="85">
        <v>2290</v>
      </c>
      <c r="L7451" s="86">
        <v>2018001004</v>
      </c>
      <c r="M7451" s="59">
        <v>44230</v>
      </c>
      <c r="N7451" s="60">
        <v>0</v>
      </c>
      <c r="O7451" s="87">
        <v>0</v>
      </c>
      <c r="P7451" s="88">
        <v>0</v>
      </c>
      <c r="Q7451" s="63">
        <v>0</v>
      </c>
      <c r="R7451" s="64">
        <v>0</v>
      </c>
      <c r="S7451" s="25">
        <v>1396</v>
      </c>
      <c r="T7451" s="76"/>
      <c r="AMG7451"/>
      <c r="AMH7451"/>
      <c r="AMI7451"/>
      <c r="AMJ7451"/>
    </row>
    <row r="7452" spans="1:1024" s="2" customFormat="1" ht="38.25" x14ac:dyDescent="0.25">
      <c r="A7452" s="10" t="s">
        <v>1462</v>
      </c>
      <c r="B7452" s="81">
        <v>12445</v>
      </c>
      <c r="C7452" s="10">
        <f>VLOOKUP(B7452,[1]Planilha8!$X$4:$Y$6629,2,0)</f>
        <v>2329994</v>
      </c>
      <c r="D7452" s="27" t="s">
        <v>1860</v>
      </c>
      <c r="E7452" s="12" t="str">
        <f>VLOOKUP(B7452,[1]Planilha8!$X$4:$Z$6629,3,0)</f>
        <v>AMBULATÓRIO – ALA E</v>
      </c>
      <c r="F7452" s="12" t="str">
        <f>VLOOKUP(B7452,[1]Planilha8!$X$4:$AD$6629,7,0)</f>
        <v>BOM</v>
      </c>
      <c r="G7452" s="82">
        <v>44230</v>
      </c>
      <c r="H7452" s="83">
        <v>1396</v>
      </c>
      <c r="I7452" s="15" t="s">
        <v>22</v>
      </c>
      <c r="J7452" s="84" t="s">
        <v>1844</v>
      </c>
      <c r="K7452" s="85">
        <v>2290</v>
      </c>
      <c r="L7452" s="86">
        <v>2018001004</v>
      </c>
      <c r="M7452" s="59">
        <v>44230</v>
      </c>
      <c r="N7452" s="60">
        <v>0</v>
      </c>
      <c r="O7452" s="87">
        <v>0</v>
      </c>
      <c r="P7452" s="88">
        <v>0</v>
      </c>
      <c r="Q7452" s="63">
        <v>0</v>
      </c>
      <c r="R7452" s="64">
        <v>0</v>
      </c>
      <c r="S7452" s="25">
        <v>1396</v>
      </c>
      <c r="T7452" s="76"/>
      <c r="AMG7452"/>
      <c r="AMH7452"/>
      <c r="AMI7452"/>
      <c r="AMJ7452"/>
    </row>
    <row r="7453" spans="1:1024" s="2" customFormat="1" ht="38.25" x14ac:dyDescent="0.25">
      <c r="A7453" s="10" t="s">
        <v>1462</v>
      </c>
      <c r="B7453" s="81">
        <v>12446</v>
      </c>
      <c r="C7453" s="10">
        <f>VLOOKUP(B7453,[1]Planilha8!$X$4:$Y$6629,2,0)</f>
        <v>2329995</v>
      </c>
      <c r="D7453" s="27" t="s">
        <v>1860</v>
      </c>
      <c r="E7453" s="12" t="str">
        <f>VLOOKUP(B7453,[1]Planilha8!$X$4:$Z$6629,3,0)</f>
        <v>AMBULATÓRIO – ALA E</v>
      </c>
      <c r="F7453" s="12" t="str">
        <f>VLOOKUP(B7453,[1]Planilha8!$X$4:$AD$6629,7,0)</f>
        <v>BOM</v>
      </c>
      <c r="G7453" s="82">
        <v>44230</v>
      </c>
      <c r="H7453" s="83">
        <v>1396</v>
      </c>
      <c r="I7453" s="15" t="s">
        <v>22</v>
      </c>
      <c r="J7453" s="84" t="s">
        <v>1844</v>
      </c>
      <c r="K7453" s="85">
        <v>2290</v>
      </c>
      <c r="L7453" s="86">
        <v>2018001004</v>
      </c>
      <c r="M7453" s="59">
        <v>44230</v>
      </c>
      <c r="N7453" s="60">
        <v>0</v>
      </c>
      <c r="O7453" s="87">
        <v>0</v>
      </c>
      <c r="P7453" s="88">
        <v>0</v>
      </c>
      <c r="Q7453" s="63">
        <v>0</v>
      </c>
      <c r="R7453" s="64">
        <v>0</v>
      </c>
      <c r="S7453" s="25">
        <v>1396</v>
      </c>
      <c r="T7453" s="76"/>
      <c r="AMG7453"/>
      <c r="AMH7453"/>
      <c r="AMI7453"/>
      <c r="AMJ7453"/>
    </row>
    <row r="7454" spans="1:1024" s="2" customFormat="1" ht="38.25" x14ac:dyDescent="0.25">
      <c r="A7454" s="10" t="s">
        <v>1462</v>
      </c>
      <c r="B7454" s="81">
        <v>12447</v>
      </c>
      <c r="C7454" s="10">
        <f>VLOOKUP(B7454,[1]Planilha8!$X$4:$Y$6629,2,0)</f>
        <v>2329996</v>
      </c>
      <c r="D7454" s="27" t="s">
        <v>1860</v>
      </c>
      <c r="E7454" s="12" t="str">
        <f>VLOOKUP(B7454,[1]Planilha8!$X$4:$Z$6629,3,0)</f>
        <v>AMBULATÓRIO – ALA E</v>
      </c>
      <c r="F7454" s="12" t="str">
        <f>VLOOKUP(B7454,[1]Planilha8!$X$4:$AD$6629,7,0)</f>
        <v>BOM</v>
      </c>
      <c r="G7454" s="82">
        <v>44231</v>
      </c>
      <c r="H7454" s="83">
        <v>1396</v>
      </c>
      <c r="I7454" s="15" t="s">
        <v>22</v>
      </c>
      <c r="J7454" s="84" t="s">
        <v>1844</v>
      </c>
      <c r="K7454" s="85">
        <v>2299</v>
      </c>
      <c r="L7454" s="86">
        <v>2018001004</v>
      </c>
      <c r="M7454" s="59">
        <v>44231</v>
      </c>
      <c r="N7454" s="60">
        <v>0</v>
      </c>
      <c r="O7454" s="87">
        <v>0</v>
      </c>
      <c r="P7454" s="88">
        <v>0</v>
      </c>
      <c r="Q7454" s="63">
        <v>0</v>
      </c>
      <c r="R7454" s="64">
        <v>0</v>
      </c>
      <c r="S7454" s="25">
        <v>1396</v>
      </c>
      <c r="T7454" s="76"/>
      <c r="AMG7454"/>
      <c r="AMH7454"/>
      <c r="AMI7454"/>
      <c r="AMJ7454"/>
    </row>
    <row r="7455" spans="1:1024" s="2" customFormat="1" ht="38.25" x14ac:dyDescent="0.25">
      <c r="A7455" s="10" t="s">
        <v>1462</v>
      </c>
      <c r="B7455" s="81">
        <v>12448</v>
      </c>
      <c r="C7455" s="10">
        <f>VLOOKUP(B7455,[1]Planilha8!$X$4:$Y$6629,2,0)</f>
        <v>2329997</v>
      </c>
      <c r="D7455" s="27" t="s">
        <v>1860</v>
      </c>
      <c r="E7455" s="12" t="str">
        <f>VLOOKUP(B7455,[1]Planilha8!$X$4:$Z$6629,3,0)</f>
        <v>AMBULATÓRIO – ALA E</v>
      </c>
      <c r="F7455" s="12" t="str">
        <f>VLOOKUP(B7455,[1]Planilha8!$X$4:$AD$6629,7,0)</f>
        <v>BOM</v>
      </c>
      <c r="G7455" s="82">
        <v>44231</v>
      </c>
      <c r="H7455" s="83">
        <v>1396</v>
      </c>
      <c r="I7455" s="15" t="s">
        <v>22</v>
      </c>
      <c r="J7455" s="84" t="s">
        <v>1844</v>
      </c>
      <c r="K7455" s="85">
        <v>2299</v>
      </c>
      <c r="L7455" s="86">
        <v>2018001004</v>
      </c>
      <c r="M7455" s="59">
        <v>44231</v>
      </c>
      <c r="N7455" s="60">
        <v>0</v>
      </c>
      <c r="O7455" s="87">
        <v>0</v>
      </c>
      <c r="P7455" s="88">
        <v>0</v>
      </c>
      <c r="Q7455" s="63">
        <v>0</v>
      </c>
      <c r="R7455" s="64">
        <v>0</v>
      </c>
      <c r="S7455" s="25">
        <v>1396</v>
      </c>
      <c r="T7455" s="76"/>
      <c r="AMG7455"/>
      <c r="AMH7455"/>
      <c r="AMI7455"/>
      <c r="AMJ7455"/>
    </row>
    <row r="7456" spans="1:1024" s="2" customFormat="1" ht="38.25" x14ac:dyDescent="0.25">
      <c r="A7456" s="10" t="s">
        <v>1462</v>
      </c>
      <c r="B7456" s="81">
        <v>12449</v>
      </c>
      <c r="C7456" s="10">
        <f>VLOOKUP(B7456,[1]Planilha8!$X$4:$Y$6629,2,0)</f>
        <v>2329998</v>
      </c>
      <c r="D7456" s="27" t="s">
        <v>1860</v>
      </c>
      <c r="E7456" s="12" t="str">
        <f>VLOOKUP(B7456,[1]Planilha8!$X$4:$Z$6629,3,0)</f>
        <v>AMBULATÓRIO – ALA E</v>
      </c>
      <c r="F7456" s="12" t="str">
        <f>VLOOKUP(B7456,[1]Planilha8!$X$4:$AD$6629,7,0)</f>
        <v>BOM</v>
      </c>
      <c r="G7456" s="82">
        <v>44231</v>
      </c>
      <c r="H7456" s="83">
        <v>1396</v>
      </c>
      <c r="I7456" s="15" t="s">
        <v>22</v>
      </c>
      <c r="J7456" s="84" t="s">
        <v>1844</v>
      </c>
      <c r="K7456" s="85">
        <v>2299</v>
      </c>
      <c r="L7456" s="86">
        <v>2018001004</v>
      </c>
      <c r="M7456" s="59">
        <v>44231</v>
      </c>
      <c r="N7456" s="60">
        <v>0</v>
      </c>
      <c r="O7456" s="87">
        <v>0</v>
      </c>
      <c r="P7456" s="88">
        <v>0</v>
      </c>
      <c r="Q7456" s="63">
        <v>0</v>
      </c>
      <c r="R7456" s="64">
        <v>0</v>
      </c>
      <c r="S7456" s="25">
        <v>1396</v>
      </c>
      <c r="T7456" s="76"/>
      <c r="AMG7456"/>
      <c r="AMH7456"/>
      <c r="AMI7456"/>
      <c r="AMJ7456"/>
    </row>
    <row r="7457" spans="1:1024" s="2" customFormat="1" ht="38.25" x14ac:dyDescent="0.25">
      <c r="A7457" s="10" t="s">
        <v>1462</v>
      </c>
      <c r="B7457" s="81">
        <v>12450</v>
      </c>
      <c r="C7457" s="10">
        <f>VLOOKUP(B7457,[1]Planilha8!$X$4:$Y$6629,2,0)</f>
        <v>2329999</v>
      </c>
      <c r="D7457" s="27" t="s">
        <v>1860</v>
      </c>
      <c r="E7457" s="12" t="str">
        <f>VLOOKUP(B7457,[1]Planilha8!$X$4:$Z$6629,3,0)</f>
        <v>AMBULATÓRIO – ALA E</v>
      </c>
      <c r="F7457" s="12" t="str">
        <f>VLOOKUP(B7457,[1]Planilha8!$X$4:$AD$6629,7,0)</f>
        <v>BOM</v>
      </c>
      <c r="G7457" s="82">
        <v>44231</v>
      </c>
      <c r="H7457" s="83">
        <v>1396</v>
      </c>
      <c r="I7457" s="15" t="s">
        <v>22</v>
      </c>
      <c r="J7457" s="84" t="s">
        <v>1844</v>
      </c>
      <c r="K7457" s="85">
        <v>2299</v>
      </c>
      <c r="L7457" s="86">
        <v>2018001004</v>
      </c>
      <c r="M7457" s="59">
        <v>44231</v>
      </c>
      <c r="N7457" s="60">
        <v>0</v>
      </c>
      <c r="O7457" s="87">
        <v>0</v>
      </c>
      <c r="P7457" s="88">
        <v>0</v>
      </c>
      <c r="Q7457" s="63">
        <v>0</v>
      </c>
      <c r="R7457" s="64">
        <v>0</v>
      </c>
      <c r="S7457" s="25">
        <v>1396</v>
      </c>
      <c r="T7457" s="76"/>
      <c r="AMG7457"/>
      <c r="AMH7457"/>
      <c r="AMI7457"/>
      <c r="AMJ7457"/>
    </row>
    <row r="7458" spans="1:1024" s="2" customFormat="1" ht="38.25" x14ac:dyDescent="0.25">
      <c r="A7458" s="10" t="s">
        <v>1462</v>
      </c>
      <c r="B7458" s="81">
        <v>12451</v>
      </c>
      <c r="C7458" s="10">
        <f>VLOOKUP(B7458,[1]Planilha8!$X$4:$Y$6629,2,0)</f>
        <v>233005</v>
      </c>
      <c r="D7458" s="27" t="s">
        <v>1860</v>
      </c>
      <c r="E7458" s="12" t="str">
        <f>VLOOKUP(B7458,[1]Planilha8!$X$4:$Z$6629,3,0)</f>
        <v>AMBULATÓRIO – ALA E</v>
      </c>
      <c r="F7458" s="12" t="str">
        <f>VLOOKUP(B7458,[1]Planilha8!$X$4:$AD$6629,7,0)</f>
        <v>BOM</v>
      </c>
      <c r="G7458" s="82">
        <v>44231</v>
      </c>
      <c r="H7458" s="83">
        <v>1396</v>
      </c>
      <c r="I7458" s="15" t="s">
        <v>22</v>
      </c>
      <c r="J7458" s="84" t="s">
        <v>1844</v>
      </c>
      <c r="K7458" s="85">
        <v>2299</v>
      </c>
      <c r="L7458" s="86">
        <v>2018001004</v>
      </c>
      <c r="M7458" s="59">
        <v>44231</v>
      </c>
      <c r="N7458" s="60">
        <v>0</v>
      </c>
      <c r="O7458" s="87">
        <v>0</v>
      </c>
      <c r="P7458" s="88">
        <v>0</v>
      </c>
      <c r="Q7458" s="63">
        <v>0</v>
      </c>
      <c r="R7458" s="64">
        <v>0</v>
      </c>
      <c r="S7458" s="25">
        <v>1396</v>
      </c>
      <c r="T7458" s="76"/>
      <c r="AMG7458"/>
      <c r="AMH7458"/>
      <c r="AMI7458"/>
      <c r="AMJ7458"/>
    </row>
    <row r="7459" spans="1:1024" s="2" customFormat="1" ht="38.25" x14ac:dyDescent="0.25">
      <c r="A7459" s="10" t="s">
        <v>1462</v>
      </c>
      <c r="B7459" s="81">
        <v>12452</v>
      </c>
      <c r="C7459" s="10">
        <f>VLOOKUP(B7459,[1]Planilha8!$X$4:$Y$6629,2,0)</f>
        <v>2330000</v>
      </c>
      <c r="D7459" s="27" t="s">
        <v>1860</v>
      </c>
      <c r="E7459" s="12" t="str">
        <f>VLOOKUP(B7459,[1]Planilha8!$X$4:$Z$6629,3,0)</f>
        <v>APOIO AO DIAGNÓSTICO – RECEPÇÃO</v>
      </c>
      <c r="F7459" s="12" t="str">
        <f>VLOOKUP(B7459,[1]Planilha8!$X$4:$AD$6629,7,0)</f>
        <v>BOM</v>
      </c>
      <c r="G7459" s="82">
        <v>44231</v>
      </c>
      <c r="H7459" s="83">
        <v>1396</v>
      </c>
      <c r="I7459" s="15" t="s">
        <v>22</v>
      </c>
      <c r="J7459" s="84" t="s">
        <v>1844</v>
      </c>
      <c r="K7459" s="85">
        <v>2299</v>
      </c>
      <c r="L7459" s="86">
        <v>2018001004</v>
      </c>
      <c r="M7459" s="59">
        <v>44231</v>
      </c>
      <c r="N7459" s="60">
        <v>0</v>
      </c>
      <c r="O7459" s="87">
        <v>0</v>
      </c>
      <c r="P7459" s="88">
        <v>0</v>
      </c>
      <c r="Q7459" s="63">
        <v>0</v>
      </c>
      <c r="R7459" s="64">
        <v>0</v>
      </c>
      <c r="S7459" s="25">
        <v>1396</v>
      </c>
      <c r="T7459" s="76"/>
      <c r="AMG7459"/>
      <c r="AMH7459"/>
      <c r="AMI7459"/>
      <c r="AMJ7459"/>
    </row>
    <row r="7460" spans="1:1024" s="2" customFormat="1" ht="38.25" x14ac:dyDescent="0.25">
      <c r="A7460" s="10" t="s">
        <v>1462</v>
      </c>
      <c r="B7460" s="81">
        <v>12453</v>
      </c>
      <c r="C7460" s="10">
        <f>VLOOKUP(B7460,[1]Planilha8!$X$4:$Y$6629,2,0)</f>
        <v>2330001</v>
      </c>
      <c r="D7460" s="27" t="s">
        <v>1860</v>
      </c>
      <c r="E7460" s="12" t="str">
        <f>VLOOKUP(B7460,[1]Planilha8!$X$4:$Z$6629,3,0)</f>
        <v>APOIO AO DIAGNÓSTICO – RECEPÇÃO</v>
      </c>
      <c r="F7460" s="12" t="str">
        <f>VLOOKUP(B7460,[1]Planilha8!$X$4:$AD$6629,7,0)</f>
        <v>BOM</v>
      </c>
      <c r="G7460" s="82">
        <v>44231</v>
      </c>
      <c r="H7460" s="83">
        <v>1396</v>
      </c>
      <c r="I7460" s="15" t="s">
        <v>22</v>
      </c>
      <c r="J7460" s="84" t="s">
        <v>1844</v>
      </c>
      <c r="K7460" s="85">
        <v>2299</v>
      </c>
      <c r="L7460" s="86">
        <v>2018001004</v>
      </c>
      <c r="M7460" s="59">
        <v>44231</v>
      </c>
      <c r="N7460" s="60">
        <v>0</v>
      </c>
      <c r="O7460" s="87">
        <v>0</v>
      </c>
      <c r="P7460" s="88">
        <v>0</v>
      </c>
      <c r="Q7460" s="63">
        <v>0</v>
      </c>
      <c r="R7460" s="64">
        <v>0</v>
      </c>
      <c r="S7460" s="25">
        <v>1396</v>
      </c>
      <c r="T7460" s="76"/>
      <c r="AMG7460"/>
      <c r="AMH7460"/>
      <c r="AMI7460"/>
      <c r="AMJ7460"/>
    </row>
    <row r="7461" spans="1:1024" s="2" customFormat="1" ht="38.25" x14ac:dyDescent="0.25">
      <c r="A7461" s="10" t="s">
        <v>1462</v>
      </c>
      <c r="B7461" s="81">
        <v>12454</v>
      </c>
      <c r="C7461" s="10">
        <f>VLOOKUP(B7461,[1]Planilha8!$X$4:$Y$6629,2,0)</f>
        <v>2330002</v>
      </c>
      <c r="D7461" s="27" t="s">
        <v>1860</v>
      </c>
      <c r="E7461" s="12" t="str">
        <f>VLOOKUP(B7461,[1]Planilha8!$X$4:$Z$6629,3,0)</f>
        <v>APOIO AO DIAGNÓSTICO – RECEPÇÃO</v>
      </c>
      <c r="F7461" s="12" t="str">
        <f>VLOOKUP(B7461,[1]Planilha8!$X$4:$AD$6629,7,0)</f>
        <v>BOM</v>
      </c>
      <c r="G7461" s="82">
        <v>44231</v>
      </c>
      <c r="H7461" s="83">
        <v>1396</v>
      </c>
      <c r="I7461" s="15" t="s">
        <v>22</v>
      </c>
      <c r="J7461" s="84" t="s">
        <v>1844</v>
      </c>
      <c r="K7461" s="85">
        <v>2299</v>
      </c>
      <c r="L7461" s="86">
        <v>2018001004</v>
      </c>
      <c r="M7461" s="59">
        <v>44231</v>
      </c>
      <c r="N7461" s="60">
        <v>0</v>
      </c>
      <c r="O7461" s="87">
        <v>0</v>
      </c>
      <c r="P7461" s="88">
        <v>0</v>
      </c>
      <c r="Q7461" s="63">
        <v>0</v>
      </c>
      <c r="R7461" s="64">
        <v>0</v>
      </c>
      <c r="S7461" s="25">
        <v>1396</v>
      </c>
      <c r="T7461" s="76"/>
      <c r="AMG7461"/>
      <c r="AMH7461"/>
      <c r="AMI7461"/>
      <c r="AMJ7461"/>
    </row>
    <row r="7462" spans="1:1024" s="2" customFormat="1" ht="38.25" x14ac:dyDescent="0.25">
      <c r="A7462" s="10" t="s">
        <v>1462</v>
      </c>
      <c r="B7462" s="81">
        <v>12455</v>
      </c>
      <c r="C7462" s="10">
        <f>VLOOKUP(B7462,[1]Planilha8!$X$4:$Y$6629,2,0)</f>
        <v>2330003</v>
      </c>
      <c r="D7462" s="27" t="s">
        <v>1860</v>
      </c>
      <c r="E7462" s="12" t="str">
        <f>VLOOKUP(B7462,[1]Planilha8!$X$4:$Z$6629,3,0)</f>
        <v>APOIO AO DIAGNÓSTICO – RECEPÇÃO</v>
      </c>
      <c r="F7462" s="12" t="str">
        <f>VLOOKUP(B7462,[1]Planilha8!$X$4:$AD$6629,7,0)</f>
        <v>BOM</v>
      </c>
      <c r="G7462" s="82">
        <v>44231</v>
      </c>
      <c r="H7462" s="83">
        <v>1396</v>
      </c>
      <c r="I7462" s="15" t="s">
        <v>22</v>
      </c>
      <c r="J7462" s="84" t="s">
        <v>1844</v>
      </c>
      <c r="K7462" s="85">
        <v>2299</v>
      </c>
      <c r="L7462" s="86">
        <v>2018001004</v>
      </c>
      <c r="M7462" s="59">
        <v>44231</v>
      </c>
      <c r="N7462" s="60">
        <v>0</v>
      </c>
      <c r="O7462" s="87">
        <v>0</v>
      </c>
      <c r="P7462" s="88">
        <v>0</v>
      </c>
      <c r="Q7462" s="63">
        <v>0</v>
      </c>
      <c r="R7462" s="64">
        <v>0</v>
      </c>
      <c r="S7462" s="25">
        <v>1396</v>
      </c>
      <c r="T7462" s="76"/>
      <c r="AMG7462"/>
      <c r="AMH7462"/>
      <c r="AMI7462"/>
      <c r="AMJ7462"/>
    </row>
    <row r="7463" spans="1:1024" s="2" customFormat="1" ht="38.25" x14ac:dyDescent="0.25">
      <c r="A7463" s="10" t="s">
        <v>1462</v>
      </c>
      <c r="B7463" s="81">
        <v>12456</v>
      </c>
      <c r="C7463" s="10">
        <f>VLOOKUP(B7463,[1]Planilha8!$X$4:$Y$6629,2,0)</f>
        <v>2330004</v>
      </c>
      <c r="D7463" s="27" t="s">
        <v>1860</v>
      </c>
      <c r="E7463" s="12" t="str">
        <f>VLOOKUP(B7463,[1]Planilha8!$X$4:$Z$6629,3,0)</f>
        <v>APOIO AO DIAGNÓSTICO – RECEPÇÃO</v>
      </c>
      <c r="F7463" s="12" t="str">
        <f>VLOOKUP(B7463,[1]Planilha8!$X$4:$AD$6629,7,0)</f>
        <v>BOM</v>
      </c>
      <c r="G7463" s="82">
        <v>44231</v>
      </c>
      <c r="H7463" s="83">
        <v>1396</v>
      </c>
      <c r="I7463" s="15" t="s">
        <v>22</v>
      </c>
      <c r="J7463" s="84" t="s">
        <v>1844</v>
      </c>
      <c r="K7463" s="85">
        <v>2299</v>
      </c>
      <c r="L7463" s="86">
        <v>2018001004</v>
      </c>
      <c r="M7463" s="59">
        <v>44231</v>
      </c>
      <c r="N7463" s="60">
        <v>0</v>
      </c>
      <c r="O7463" s="87">
        <v>0</v>
      </c>
      <c r="P7463" s="88">
        <v>0</v>
      </c>
      <c r="Q7463" s="63">
        <v>0</v>
      </c>
      <c r="R7463" s="64">
        <v>0</v>
      </c>
      <c r="S7463" s="25">
        <v>1396</v>
      </c>
      <c r="T7463" s="76"/>
      <c r="AMG7463"/>
      <c r="AMH7463"/>
      <c r="AMI7463"/>
      <c r="AMJ7463"/>
    </row>
    <row r="7464" spans="1:1024" s="2" customFormat="1" ht="38.25" x14ac:dyDescent="0.25">
      <c r="A7464" s="10" t="s">
        <v>1462</v>
      </c>
      <c r="B7464" s="81">
        <v>12457</v>
      </c>
      <c r="C7464" s="10">
        <f>VLOOKUP(B7464,[1]Planilha8!$X$4:$Y$6629,2,0)</f>
        <v>2330006</v>
      </c>
      <c r="D7464" s="27" t="s">
        <v>1860</v>
      </c>
      <c r="E7464" s="12" t="str">
        <f>VLOOKUP(B7464,[1]Planilha8!$X$4:$Z$6629,3,0)</f>
        <v>AMBULATÓRIO – ALA E</v>
      </c>
      <c r="F7464" s="12" t="str">
        <f>VLOOKUP(B7464,[1]Planilha8!$X$4:$AD$6629,7,0)</f>
        <v>BOM</v>
      </c>
      <c r="G7464" s="82">
        <v>44236</v>
      </c>
      <c r="H7464" s="83">
        <v>1396</v>
      </c>
      <c r="I7464" s="15" t="s">
        <v>22</v>
      </c>
      <c r="J7464" s="84" t="s">
        <v>1844</v>
      </c>
      <c r="K7464" s="85">
        <v>2321</v>
      </c>
      <c r="L7464" s="86">
        <v>2018001004</v>
      </c>
      <c r="M7464" s="59">
        <v>44236</v>
      </c>
      <c r="N7464" s="60">
        <v>0</v>
      </c>
      <c r="O7464" s="87">
        <v>0</v>
      </c>
      <c r="P7464" s="88">
        <v>0</v>
      </c>
      <c r="Q7464" s="63">
        <v>0</v>
      </c>
      <c r="R7464" s="64">
        <v>0</v>
      </c>
      <c r="S7464" s="25">
        <v>1396</v>
      </c>
      <c r="T7464" s="76"/>
      <c r="AMG7464"/>
      <c r="AMH7464"/>
      <c r="AMI7464"/>
      <c r="AMJ7464"/>
    </row>
    <row r="7465" spans="1:1024" s="2" customFormat="1" ht="38.25" x14ac:dyDescent="0.25">
      <c r="A7465" s="10" t="s">
        <v>1462</v>
      </c>
      <c r="B7465" s="81">
        <v>12458</v>
      </c>
      <c r="C7465" s="10">
        <f>VLOOKUP(B7465,[1]Planilha8!$X$4:$Y$6629,2,0)</f>
        <v>2330008</v>
      </c>
      <c r="D7465" s="27" t="s">
        <v>1860</v>
      </c>
      <c r="E7465" s="12" t="str">
        <f>VLOOKUP(B7465,[1]Planilha8!$X$4:$Z$6629,3,0)</f>
        <v>APOIO AO DIAGNÓSTICO</v>
      </c>
      <c r="F7465" s="12" t="str">
        <f>VLOOKUP(B7465,[1]Planilha8!$X$4:$AD$6629,7,0)</f>
        <v>BOM</v>
      </c>
      <c r="G7465" s="82">
        <v>44236</v>
      </c>
      <c r="H7465" s="83">
        <v>1396</v>
      </c>
      <c r="I7465" s="15" t="s">
        <v>22</v>
      </c>
      <c r="J7465" s="84" t="s">
        <v>1844</v>
      </c>
      <c r="K7465" s="85">
        <v>2321</v>
      </c>
      <c r="L7465" s="86">
        <v>2018001004</v>
      </c>
      <c r="M7465" s="59">
        <v>44236</v>
      </c>
      <c r="N7465" s="60">
        <v>0</v>
      </c>
      <c r="O7465" s="87">
        <v>0</v>
      </c>
      <c r="P7465" s="88">
        <v>0</v>
      </c>
      <c r="Q7465" s="63">
        <v>0</v>
      </c>
      <c r="R7465" s="64">
        <v>0</v>
      </c>
      <c r="S7465" s="25">
        <v>1396</v>
      </c>
      <c r="T7465" s="76"/>
      <c r="AMG7465"/>
      <c r="AMH7465"/>
      <c r="AMI7465"/>
      <c r="AMJ7465"/>
    </row>
    <row r="7466" spans="1:1024" s="2" customFormat="1" ht="38.25" x14ac:dyDescent="0.25">
      <c r="A7466" s="10" t="s">
        <v>1462</v>
      </c>
      <c r="B7466" s="81">
        <v>12459</v>
      </c>
      <c r="C7466" s="10">
        <f>VLOOKUP(B7466,[1]Planilha8!$X$4:$Y$6629,2,0)</f>
        <v>2330007</v>
      </c>
      <c r="D7466" s="27" t="s">
        <v>1860</v>
      </c>
      <c r="E7466" s="12" t="str">
        <f>VLOOKUP(B7466,[1]Planilha8!$X$4:$Z$6629,3,0)</f>
        <v>APOIO AO DIAGNÓSTICO – RECEPÇÃO</v>
      </c>
      <c r="F7466" s="12" t="str">
        <f>VLOOKUP(B7466,[1]Planilha8!$X$4:$AD$6629,7,0)</f>
        <v>BOM</v>
      </c>
      <c r="G7466" s="82">
        <v>44236</v>
      </c>
      <c r="H7466" s="83">
        <v>1396</v>
      </c>
      <c r="I7466" s="15" t="s">
        <v>22</v>
      </c>
      <c r="J7466" s="84" t="s">
        <v>1844</v>
      </c>
      <c r="K7466" s="85">
        <v>2321</v>
      </c>
      <c r="L7466" s="86">
        <v>2018001004</v>
      </c>
      <c r="M7466" s="59">
        <v>44236</v>
      </c>
      <c r="N7466" s="60">
        <v>0</v>
      </c>
      <c r="O7466" s="87">
        <v>0</v>
      </c>
      <c r="P7466" s="88">
        <v>0</v>
      </c>
      <c r="Q7466" s="63">
        <v>0</v>
      </c>
      <c r="R7466" s="64">
        <v>0</v>
      </c>
      <c r="S7466" s="25">
        <v>1396</v>
      </c>
      <c r="T7466" s="76"/>
      <c r="AMG7466"/>
      <c r="AMH7466"/>
      <c r="AMI7466"/>
      <c r="AMJ7466"/>
    </row>
    <row r="7467" spans="1:1024" s="2" customFormat="1" ht="38.25" x14ac:dyDescent="0.25">
      <c r="A7467" s="10" t="s">
        <v>1462</v>
      </c>
      <c r="B7467" s="81">
        <v>12460</v>
      </c>
      <c r="C7467" s="10">
        <f>VLOOKUP(B7467,[1]Planilha8!$X$4:$Y$6629,2,0)</f>
        <v>233009</v>
      </c>
      <c r="D7467" s="27" t="s">
        <v>1860</v>
      </c>
      <c r="E7467" s="12" t="str">
        <f>VLOOKUP(B7467,[1]Planilha8!$X$4:$Z$6629,3,0)</f>
        <v>APOIO AO DIAGNÓSTICO</v>
      </c>
      <c r="F7467" s="12" t="str">
        <f>VLOOKUP(B7467,[1]Planilha8!$X$4:$AD$6629,7,0)</f>
        <v>BOM</v>
      </c>
      <c r="G7467" s="82">
        <v>44236</v>
      </c>
      <c r="H7467" s="83">
        <v>1396</v>
      </c>
      <c r="I7467" s="15" t="s">
        <v>22</v>
      </c>
      <c r="J7467" s="84" t="s">
        <v>1844</v>
      </c>
      <c r="K7467" s="85">
        <v>2321</v>
      </c>
      <c r="L7467" s="86">
        <v>2018001004</v>
      </c>
      <c r="M7467" s="59">
        <v>44236</v>
      </c>
      <c r="N7467" s="60">
        <v>0</v>
      </c>
      <c r="O7467" s="87">
        <v>0</v>
      </c>
      <c r="P7467" s="88">
        <v>0</v>
      </c>
      <c r="Q7467" s="63">
        <v>0</v>
      </c>
      <c r="R7467" s="64">
        <v>0</v>
      </c>
      <c r="S7467" s="25">
        <v>1396</v>
      </c>
      <c r="T7467" s="76"/>
      <c r="AMG7467"/>
      <c r="AMH7467"/>
      <c r="AMI7467"/>
      <c r="AMJ7467"/>
    </row>
    <row r="7468" spans="1:1024" s="2" customFormat="1" ht="38.25" x14ac:dyDescent="0.25">
      <c r="A7468" s="10" t="s">
        <v>1462</v>
      </c>
      <c r="B7468" s="81">
        <v>12461</v>
      </c>
      <c r="C7468" s="10">
        <f>VLOOKUP(B7468,[1]Planilha8!$X$4:$Y$6629,2,0)</f>
        <v>233010</v>
      </c>
      <c r="D7468" s="27" t="s">
        <v>1860</v>
      </c>
      <c r="E7468" s="12" t="str">
        <f>VLOOKUP(B7468,[1]Planilha8!$X$4:$Z$6629,3,0)</f>
        <v>APOIO AO DIAGNÓSTICO</v>
      </c>
      <c r="F7468" s="12" t="str">
        <f>VLOOKUP(B7468,[1]Planilha8!$X$4:$AD$6629,7,0)</f>
        <v>BOM</v>
      </c>
      <c r="G7468" s="82">
        <v>44236</v>
      </c>
      <c r="H7468" s="83">
        <v>1396</v>
      </c>
      <c r="I7468" s="15" t="s">
        <v>22</v>
      </c>
      <c r="J7468" s="84" t="s">
        <v>1844</v>
      </c>
      <c r="K7468" s="85">
        <v>2321</v>
      </c>
      <c r="L7468" s="86">
        <v>2018001004</v>
      </c>
      <c r="M7468" s="59">
        <v>44236</v>
      </c>
      <c r="N7468" s="60">
        <v>0</v>
      </c>
      <c r="O7468" s="87">
        <v>0</v>
      </c>
      <c r="P7468" s="88">
        <v>0</v>
      </c>
      <c r="Q7468" s="63">
        <v>0</v>
      </c>
      <c r="R7468" s="64">
        <v>0</v>
      </c>
      <c r="S7468" s="25">
        <v>1396</v>
      </c>
      <c r="T7468" s="76"/>
      <c r="AMG7468"/>
      <c r="AMH7468"/>
      <c r="AMI7468"/>
      <c r="AMJ7468"/>
    </row>
    <row r="7469" spans="1:1024" s="2" customFormat="1" ht="38.25" x14ac:dyDescent="0.25">
      <c r="A7469" s="10" t="s">
        <v>1462</v>
      </c>
      <c r="B7469" s="81">
        <v>12462</v>
      </c>
      <c r="C7469" s="10">
        <f>VLOOKUP(B7469,[1]Planilha8!$X$4:$Y$6629,2,0)</f>
        <v>233011</v>
      </c>
      <c r="D7469" s="27" t="s">
        <v>1860</v>
      </c>
      <c r="E7469" s="12" t="str">
        <f>VLOOKUP(B7469,[1]Planilha8!$X$4:$Z$6629,3,0)</f>
        <v>APOIO AO DIAGNÓSTICO</v>
      </c>
      <c r="F7469" s="12" t="str">
        <f>VLOOKUP(B7469,[1]Planilha8!$X$4:$AD$6629,7,0)</f>
        <v>BOM</v>
      </c>
      <c r="G7469" s="82">
        <v>44236</v>
      </c>
      <c r="H7469" s="83">
        <v>1396</v>
      </c>
      <c r="I7469" s="15" t="s">
        <v>22</v>
      </c>
      <c r="J7469" s="84" t="s">
        <v>1844</v>
      </c>
      <c r="K7469" s="85">
        <v>2321</v>
      </c>
      <c r="L7469" s="86">
        <v>2018001004</v>
      </c>
      <c r="M7469" s="59">
        <v>44236</v>
      </c>
      <c r="N7469" s="60">
        <v>0</v>
      </c>
      <c r="O7469" s="87">
        <v>0</v>
      </c>
      <c r="P7469" s="88">
        <v>0</v>
      </c>
      <c r="Q7469" s="63">
        <v>0</v>
      </c>
      <c r="R7469" s="64">
        <v>0</v>
      </c>
      <c r="S7469" s="25">
        <v>1396</v>
      </c>
      <c r="T7469" s="76"/>
      <c r="AMG7469"/>
      <c r="AMH7469"/>
      <c r="AMI7469"/>
      <c r="AMJ7469"/>
    </row>
    <row r="7470" spans="1:1024" s="2" customFormat="1" ht="38.25" x14ac:dyDescent="0.25">
      <c r="A7470" s="10" t="s">
        <v>1462</v>
      </c>
      <c r="B7470" s="81">
        <v>12463</v>
      </c>
      <c r="C7470" s="10">
        <f>VLOOKUP(B7470,[1]Planilha8!$X$4:$Y$6629,2,0)</f>
        <v>233012</v>
      </c>
      <c r="D7470" s="27" t="s">
        <v>1860</v>
      </c>
      <c r="E7470" s="12" t="str">
        <f>VLOOKUP(B7470,[1]Planilha8!$X$4:$Z$6629,3,0)</f>
        <v>APOIO AO DIAGNÓSTICO</v>
      </c>
      <c r="F7470" s="12" t="str">
        <f>VLOOKUP(B7470,[1]Planilha8!$X$4:$AD$6629,7,0)</f>
        <v>BOM</v>
      </c>
      <c r="G7470" s="82">
        <v>44236</v>
      </c>
      <c r="H7470" s="83">
        <v>1396</v>
      </c>
      <c r="I7470" s="15" t="s">
        <v>22</v>
      </c>
      <c r="J7470" s="84" t="s">
        <v>1844</v>
      </c>
      <c r="K7470" s="85">
        <v>2321</v>
      </c>
      <c r="L7470" s="86">
        <v>2018001004</v>
      </c>
      <c r="M7470" s="59">
        <v>44236</v>
      </c>
      <c r="N7470" s="60">
        <v>0</v>
      </c>
      <c r="O7470" s="87">
        <v>0</v>
      </c>
      <c r="P7470" s="88">
        <v>0</v>
      </c>
      <c r="Q7470" s="63">
        <v>0</v>
      </c>
      <c r="R7470" s="64">
        <v>0</v>
      </c>
      <c r="S7470" s="25">
        <v>1396</v>
      </c>
      <c r="T7470" s="76"/>
      <c r="AMG7470"/>
      <c r="AMH7470"/>
      <c r="AMI7470"/>
      <c r="AMJ7470"/>
    </row>
    <row r="7471" spans="1:1024" s="2" customFormat="1" ht="38.25" x14ac:dyDescent="0.25">
      <c r="A7471" s="10" t="s">
        <v>1462</v>
      </c>
      <c r="B7471" s="81">
        <v>12464</v>
      </c>
      <c r="C7471" s="10">
        <f>VLOOKUP(B7471,[1]Planilha8!$X$4:$Y$6629,2,0)</f>
        <v>233013</v>
      </c>
      <c r="D7471" s="27" t="s">
        <v>1860</v>
      </c>
      <c r="E7471" s="12" t="str">
        <f>VLOOKUP(B7471,[1]Planilha8!$X$4:$Z$6629,3,0)</f>
        <v>APOIO AO DIAGNÓSTICO</v>
      </c>
      <c r="F7471" s="12" t="str">
        <f>VLOOKUP(B7471,[1]Planilha8!$X$4:$AD$6629,7,0)</f>
        <v>BOM</v>
      </c>
      <c r="G7471" s="82">
        <v>44236</v>
      </c>
      <c r="H7471" s="83">
        <v>1396</v>
      </c>
      <c r="I7471" s="15" t="s">
        <v>22</v>
      </c>
      <c r="J7471" s="84" t="s">
        <v>1844</v>
      </c>
      <c r="K7471" s="85">
        <v>2321</v>
      </c>
      <c r="L7471" s="86">
        <v>2018001004</v>
      </c>
      <c r="M7471" s="59">
        <v>44236</v>
      </c>
      <c r="N7471" s="60">
        <v>0</v>
      </c>
      <c r="O7471" s="87">
        <v>0</v>
      </c>
      <c r="P7471" s="88">
        <v>0</v>
      </c>
      <c r="Q7471" s="63">
        <v>0</v>
      </c>
      <c r="R7471" s="64">
        <v>0</v>
      </c>
      <c r="S7471" s="25">
        <v>1396</v>
      </c>
      <c r="T7471" s="76"/>
      <c r="AMG7471"/>
      <c r="AMH7471"/>
      <c r="AMI7471"/>
      <c r="AMJ7471"/>
    </row>
    <row r="7472" spans="1:1024" s="2" customFormat="1" ht="38.25" x14ac:dyDescent="0.25">
      <c r="A7472" s="10" t="s">
        <v>1462</v>
      </c>
      <c r="B7472" s="81">
        <v>12465</v>
      </c>
      <c r="C7472" s="10">
        <f>VLOOKUP(B7472,[1]Planilha8!$X$4:$Y$6629,2,0)</f>
        <v>233014</v>
      </c>
      <c r="D7472" s="27" t="s">
        <v>1860</v>
      </c>
      <c r="E7472" s="12" t="str">
        <f>VLOOKUP(B7472,[1]Planilha8!$X$4:$Z$6629,3,0)</f>
        <v>APOIO AO DIAGNÓSTICO</v>
      </c>
      <c r="F7472" s="12" t="str">
        <f>VLOOKUP(B7472,[1]Planilha8!$X$4:$AD$6629,7,0)</f>
        <v>BOM</v>
      </c>
      <c r="G7472" s="82">
        <v>44236</v>
      </c>
      <c r="H7472" s="83">
        <v>1396</v>
      </c>
      <c r="I7472" s="15" t="s">
        <v>22</v>
      </c>
      <c r="J7472" s="84" t="s">
        <v>1844</v>
      </c>
      <c r="K7472" s="85">
        <v>2321</v>
      </c>
      <c r="L7472" s="86">
        <v>2018001004</v>
      </c>
      <c r="M7472" s="59">
        <v>44236</v>
      </c>
      <c r="N7472" s="60">
        <v>0</v>
      </c>
      <c r="O7472" s="87">
        <v>0</v>
      </c>
      <c r="P7472" s="88">
        <v>0</v>
      </c>
      <c r="Q7472" s="63">
        <v>0</v>
      </c>
      <c r="R7472" s="64">
        <v>0</v>
      </c>
      <c r="S7472" s="25">
        <v>1396</v>
      </c>
      <c r="T7472" s="76"/>
      <c r="AMG7472"/>
      <c r="AMH7472"/>
      <c r="AMI7472"/>
      <c r="AMJ7472"/>
    </row>
    <row r="7473" spans="1:1024" s="2" customFormat="1" ht="38.25" x14ac:dyDescent="0.25">
      <c r="A7473" s="10" t="s">
        <v>1462</v>
      </c>
      <c r="B7473" s="81">
        <v>12466</v>
      </c>
      <c r="C7473" s="10">
        <f>VLOOKUP(B7473,[1]Planilha8!$X$4:$Y$6629,2,0)</f>
        <v>233015</v>
      </c>
      <c r="D7473" s="27" t="s">
        <v>1860</v>
      </c>
      <c r="E7473" s="12" t="str">
        <f>VLOOKUP(B7473,[1]Planilha8!$X$4:$Z$6629,3,0)</f>
        <v>APOIO AO DIAGNÓSTICO</v>
      </c>
      <c r="F7473" s="12" t="str">
        <f>VLOOKUP(B7473,[1]Planilha8!$X$4:$AD$6629,7,0)</f>
        <v>BOM</v>
      </c>
      <c r="G7473" s="82">
        <v>44236</v>
      </c>
      <c r="H7473" s="83">
        <v>1396</v>
      </c>
      <c r="I7473" s="15" t="s">
        <v>22</v>
      </c>
      <c r="J7473" s="84" t="s">
        <v>1844</v>
      </c>
      <c r="K7473" s="85">
        <v>2321</v>
      </c>
      <c r="L7473" s="86">
        <v>2018001004</v>
      </c>
      <c r="M7473" s="59">
        <v>44236</v>
      </c>
      <c r="N7473" s="60">
        <v>0</v>
      </c>
      <c r="O7473" s="87">
        <v>0</v>
      </c>
      <c r="P7473" s="88">
        <v>0</v>
      </c>
      <c r="Q7473" s="63">
        <v>0</v>
      </c>
      <c r="R7473" s="64">
        <v>0</v>
      </c>
      <c r="S7473" s="25">
        <v>1396</v>
      </c>
      <c r="T7473" s="76"/>
      <c r="AMG7473"/>
      <c r="AMH7473"/>
      <c r="AMI7473"/>
      <c r="AMJ7473"/>
    </row>
    <row r="7474" spans="1:1024" s="2" customFormat="1" ht="38.25" x14ac:dyDescent="0.25">
      <c r="A7474" s="10" t="s">
        <v>1462</v>
      </c>
      <c r="B7474" s="81">
        <v>12467</v>
      </c>
      <c r="C7474" s="10">
        <f>VLOOKUP(B7474,[1]Planilha8!$X$4:$Y$6629,2,0)</f>
        <v>2330016</v>
      </c>
      <c r="D7474" s="27" t="s">
        <v>1860</v>
      </c>
      <c r="E7474" s="12" t="str">
        <f>VLOOKUP(B7474,[1]Planilha8!$X$4:$Z$6629,3,0)</f>
        <v>APOIO AO DIAGNÓSTICO</v>
      </c>
      <c r="F7474" s="12" t="str">
        <f>VLOOKUP(B7474,[1]Planilha8!$X$4:$AD$6629,7,0)</f>
        <v>BOM</v>
      </c>
      <c r="G7474" s="82">
        <v>44237</v>
      </c>
      <c r="H7474" s="83">
        <v>1396</v>
      </c>
      <c r="I7474" s="15" t="s">
        <v>22</v>
      </c>
      <c r="J7474" s="84" t="s">
        <v>1844</v>
      </c>
      <c r="K7474" s="85">
        <v>2323</v>
      </c>
      <c r="L7474" s="86">
        <v>2018001004</v>
      </c>
      <c r="M7474" s="59">
        <v>44237</v>
      </c>
      <c r="N7474" s="60">
        <v>0</v>
      </c>
      <c r="O7474" s="87">
        <v>0</v>
      </c>
      <c r="P7474" s="88">
        <v>0</v>
      </c>
      <c r="Q7474" s="63">
        <v>0</v>
      </c>
      <c r="R7474" s="64">
        <v>0</v>
      </c>
      <c r="S7474" s="25">
        <v>1396</v>
      </c>
      <c r="T7474" s="76"/>
      <c r="AMG7474"/>
      <c r="AMH7474"/>
      <c r="AMI7474"/>
      <c r="AMJ7474"/>
    </row>
    <row r="7475" spans="1:1024" s="2" customFormat="1" ht="38.25" x14ac:dyDescent="0.25">
      <c r="A7475" s="10" t="s">
        <v>1462</v>
      </c>
      <c r="B7475" s="81">
        <v>12468</v>
      </c>
      <c r="C7475" s="10">
        <f>VLOOKUP(B7475,[1]Planilha8!$X$4:$Y$6629,2,0)</f>
        <v>2330017</v>
      </c>
      <c r="D7475" s="27" t="s">
        <v>1860</v>
      </c>
      <c r="E7475" s="12" t="str">
        <f>VLOOKUP(B7475,[1]Planilha8!$X$4:$Z$6629,3,0)</f>
        <v>APOIO AO DIAGNÓSTICO</v>
      </c>
      <c r="F7475" s="12" t="str">
        <f>VLOOKUP(B7475,[1]Planilha8!$X$4:$AD$6629,7,0)</f>
        <v>BOM</v>
      </c>
      <c r="G7475" s="82">
        <v>44237</v>
      </c>
      <c r="H7475" s="83">
        <v>1396</v>
      </c>
      <c r="I7475" s="15" t="s">
        <v>22</v>
      </c>
      <c r="J7475" s="84" t="s">
        <v>1844</v>
      </c>
      <c r="K7475" s="85">
        <v>2323</v>
      </c>
      <c r="L7475" s="86">
        <v>2018001004</v>
      </c>
      <c r="M7475" s="59">
        <v>44237</v>
      </c>
      <c r="N7475" s="60">
        <v>0</v>
      </c>
      <c r="O7475" s="87">
        <v>0</v>
      </c>
      <c r="P7475" s="88">
        <v>0</v>
      </c>
      <c r="Q7475" s="63">
        <v>0</v>
      </c>
      <c r="R7475" s="64">
        <v>0</v>
      </c>
      <c r="S7475" s="25">
        <v>1396</v>
      </c>
      <c r="T7475" s="76"/>
      <c r="AMG7475"/>
      <c r="AMH7475"/>
      <c r="AMI7475"/>
      <c r="AMJ7475"/>
    </row>
    <row r="7476" spans="1:1024" s="2" customFormat="1" ht="38.25" x14ac:dyDescent="0.25">
      <c r="A7476" s="10" t="s">
        <v>1462</v>
      </c>
      <c r="B7476" s="81">
        <v>12469</v>
      </c>
      <c r="C7476" s="10">
        <f>VLOOKUP(B7476,[1]Planilha8!$X$4:$Y$6629,2,0)</f>
        <v>2330018</v>
      </c>
      <c r="D7476" s="27" t="s">
        <v>1860</v>
      </c>
      <c r="E7476" s="12" t="str">
        <f>VLOOKUP(B7476,[1]Planilha8!$X$4:$Z$6629,3,0)</f>
        <v>APOIO AO DIAGNÓSTICO</v>
      </c>
      <c r="F7476" s="12" t="str">
        <f>VLOOKUP(B7476,[1]Planilha8!$X$4:$AD$6629,7,0)</f>
        <v>BOM</v>
      </c>
      <c r="G7476" s="82">
        <v>44237</v>
      </c>
      <c r="H7476" s="83">
        <v>1396</v>
      </c>
      <c r="I7476" s="15" t="s">
        <v>22</v>
      </c>
      <c r="J7476" s="84" t="s">
        <v>1844</v>
      </c>
      <c r="K7476" s="85">
        <v>2323</v>
      </c>
      <c r="L7476" s="86">
        <v>2018001004</v>
      </c>
      <c r="M7476" s="59">
        <v>44237</v>
      </c>
      <c r="N7476" s="60">
        <v>0</v>
      </c>
      <c r="O7476" s="87">
        <v>0</v>
      </c>
      <c r="P7476" s="88">
        <v>0</v>
      </c>
      <c r="Q7476" s="63">
        <v>0</v>
      </c>
      <c r="R7476" s="64">
        <v>0</v>
      </c>
      <c r="S7476" s="25">
        <v>1396</v>
      </c>
      <c r="T7476" s="76"/>
      <c r="AMG7476"/>
      <c r="AMH7476"/>
      <c r="AMI7476"/>
      <c r="AMJ7476"/>
    </row>
    <row r="7477" spans="1:1024" s="2" customFormat="1" ht="38.25" x14ac:dyDescent="0.25">
      <c r="A7477" s="10" t="s">
        <v>1462</v>
      </c>
      <c r="B7477" s="81">
        <v>12470</v>
      </c>
      <c r="C7477" s="10">
        <f>VLOOKUP(B7477,[1]Planilha8!$X$4:$Y$6629,2,0)</f>
        <v>2330019</v>
      </c>
      <c r="D7477" s="27" t="s">
        <v>1860</v>
      </c>
      <c r="E7477" s="12" t="str">
        <f>VLOOKUP(B7477,[1]Planilha8!$X$4:$Z$6629,3,0)</f>
        <v>APOIO AO DIAGNÓSTICO</v>
      </c>
      <c r="F7477" s="12" t="str">
        <f>VLOOKUP(B7477,[1]Planilha8!$X$4:$AD$6629,7,0)</f>
        <v>BOM</v>
      </c>
      <c r="G7477" s="82">
        <v>44237</v>
      </c>
      <c r="H7477" s="83">
        <v>1396</v>
      </c>
      <c r="I7477" s="15" t="s">
        <v>22</v>
      </c>
      <c r="J7477" s="84" t="s">
        <v>1844</v>
      </c>
      <c r="K7477" s="85">
        <v>2323</v>
      </c>
      <c r="L7477" s="86">
        <v>2018001004</v>
      </c>
      <c r="M7477" s="59">
        <v>44237</v>
      </c>
      <c r="N7477" s="60">
        <v>0</v>
      </c>
      <c r="O7477" s="87">
        <v>0</v>
      </c>
      <c r="P7477" s="88">
        <v>0</v>
      </c>
      <c r="Q7477" s="63">
        <v>0</v>
      </c>
      <c r="R7477" s="64">
        <v>0</v>
      </c>
      <c r="S7477" s="25">
        <v>1396</v>
      </c>
      <c r="T7477" s="76"/>
      <c r="AMG7477"/>
      <c r="AMH7477"/>
      <c r="AMI7477"/>
      <c r="AMJ7477"/>
    </row>
    <row r="7478" spans="1:1024" s="2" customFormat="1" ht="38.25" x14ac:dyDescent="0.25">
      <c r="A7478" s="10" t="s">
        <v>1462</v>
      </c>
      <c r="B7478" s="81">
        <v>12471</v>
      </c>
      <c r="C7478" s="10">
        <f>VLOOKUP(B7478,[1]Planilha8!$X$4:$Y$6629,2,0)</f>
        <v>2330020</v>
      </c>
      <c r="D7478" s="27" t="s">
        <v>1860</v>
      </c>
      <c r="E7478" s="12" t="str">
        <f>VLOOKUP(B7478,[1]Planilha8!$X$4:$Z$6629,3,0)</f>
        <v>APOIO AO DIAGNÓSTICO</v>
      </c>
      <c r="F7478" s="12" t="str">
        <f>VLOOKUP(B7478,[1]Planilha8!$X$4:$AD$6629,7,0)</f>
        <v>BOM</v>
      </c>
      <c r="G7478" s="82">
        <v>44237</v>
      </c>
      <c r="H7478" s="83">
        <v>1396</v>
      </c>
      <c r="I7478" s="15" t="s">
        <v>22</v>
      </c>
      <c r="J7478" s="84" t="s">
        <v>1844</v>
      </c>
      <c r="K7478" s="85">
        <v>2323</v>
      </c>
      <c r="L7478" s="86">
        <v>2018001004</v>
      </c>
      <c r="M7478" s="59">
        <v>44237</v>
      </c>
      <c r="N7478" s="60">
        <v>0</v>
      </c>
      <c r="O7478" s="87">
        <v>0</v>
      </c>
      <c r="P7478" s="88">
        <v>0</v>
      </c>
      <c r="Q7478" s="63">
        <v>0</v>
      </c>
      <c r="R7478" s="64">
        <v>0</v>
      </c>
      <c r="S7478" s="25">
        <v>1396</v>
      </c>
      <c r="T7478" s="76"/>
      <c r="AMG7478"/>
      <c r="AMH7478"/>
      <c r="AMI7478"/>
      <c r="AMJ7478"/>
    </row>
    <row r="7479" spans="1:1024" s="2" customFormat="1" ht="38.25" x14ac:dyDescent="0.25">
      <c r="A7479" s="10" t="s">
        <v>1462</v>
      </c>
      <c r="B7479" s="81">
        <v>12472</v>
      </c>
      <c r="C7479" s="10">
        <f>VLOOKUP(B7479,[1]Planilha8!$X$4:$Y$6629,2,0)</f>
        <v>2330021</v>
      </c>
      <c r="D7479" s="27" t="s">
        <v>1860</v>
      </c>
      <c r="E7479" s="12" t="str">
        <f>VLOOKUP(B7479,[1]Planilha8!$X$4:$Z$6629,3,0)</f>
        <v>APOIO AO DIAGNÓSTICO</v>
      </c>
      <c r="F7479" s="12" t="str">
        <f>VLOOKUP(B7479,[1]Planilha8!$X$4:$AD$6629,7,0)</f>
        <v>BOM</v>
      </c>
      <c r="G7479" s="82">
        <v>44237</v>
      </c>
      <c r="H7479" s="83">
        <v>1396</v>
      </c>
      <c r="I7479" s="15" t="s">
        <v>22</v>
      </c>
      <c r="J7479" s="84" t="s">
        <v>1844</v>
      </c>
      <c r="K7479" s="85">
        <v>2323</v>
      </c>
      <c r="L7479" s="86">
        <v>2018001004</v>
      </c>
      <c r="M7479" s="59">
        <v>44237</v>
      </c>
      <c r="N7479" s="60">
        <v>0</v>
      </c>
      <c r="O7479" s="87">
        <v>0</v>
      </c>
      <c r="P7479" s="88">
        <v>0</v>
      </c>
      <c r="Q7479" s="63">
        <v>0</v>
      </c>
      <c r="R7479" s="64">
        <v>0</v>
      </c>
      <c r="S7479" s="25">
        <v>1396</v>
      </c>
      <c r="T7479" s="76"/>
      <c r="AMG7479"/>
      <c r="AMH7479"/>
      <c r="AMI7479"/>
      <c r="AMJ7479"/>
    </row>
    <row r="7480" spans="1:1024" s="2" customFormat="1" ht="38.25" x14ac:dyDescent="0.25">
      <c r="A7480" s="10" t="s">
        <v>1462</v>
      </c>
      <c r="B7480" s="81">
        <v>12473</v>
      </c>
      <c r="C7480" s="10">
        <f>VLOOKUP(B7480,[1]Planilha8!$X$4:$Y$6629,2,0)</f>
        <v>2330022</v>
      </c>
      <c r="D7480" s="27" t="s">
        <v>1860</v>
      </c>
      <c r="E7480" s="12" t="str">
        <f>VLOOKUP(B7480,[1]Planilha8!$X$4:$Z$6629,3,0)</f>
        <v>APOIO AO DIAGNÓSTICO</v>
      </c>
      <c r="F7480" s="12" t="str">
        <f>VLOOKUP(B7480,[1]Planilha8!$X$4:$AD$6629,7,0)</f>
        <v>BOM</v>
      </c>
      <c r="G7480" s="82">
        <v>44237</v>
      </c>
      <c r="H7480" s="83">
        <v>1396</v>
      </c>
      <c r="I7480" s="15" t="s">
        <v>22</v>
      </c>
      <c r="J7480" s="84" t="s">
        <v>1844</v>
      </c>
      <c r="K7480" s="85">
        <v>2323</v>
      </c>
      <c r="L7480" s="86">
        <v>2018001004</v>
      </c>
      <c r="M7480" s="59">
        <v>44237</v>
      </c>
      <c r="N7480" s="60">
        <v>0</v>
      </c>
      <c r="O7480" s="87">
        <v>0</v>
      </c>
      <c r="P7480" s="88">
        <v>0</v>
      </c>
      <c r="Q7480" s="63">
        <v>0</v>
      </c>
      <c r="R7480" s="64">
        <v>0</v>
      </c>
      <c r="S7480" s="25">
        <v>1396</v>
      </c>
      <c r="T7480" s="76"/>
      <c r="AMG7480"/>
      <c r="AMH7480"/>
      <c r="AMI7480"/>
      <c r="AMJ7480"/>
    </row>
    <row r="7481" spans="1:1024" s="2" customFormat="1" ht="38.25" x14ac:dyDescent="0.25">
      <c r="A7481" s="10" t="s">
        <v>1462</v>
      </c>
      <c r="B7481" s="81">
        <v>12474</v>
      </c>
      <c r="C7481" s="10">
        <f>VLOOKUP(B7481,[1]Planilha8!$X$4:$Y$6629,2,0)</f>
        <v>2330023</v>
      </c>
      <c r="D7481" s="27" t="s">
        <v>1860</v>
      </c>
      <c r="E7481" s="12" t="str">
        <f>VLOOKUP(B7481,[1]Planilha8!$X$4:$Z$6629,3,0)</f>
        <v>APOIO AO DIAGNÓSTICO</v>
      </c>
      <c r="F7481" s="12" t="str">
        <f>VLOOKUP(B7481,[1]Planilha8!$X$4:$AD$6629,7,0)</f>
        <v>BOM</v>
      </c>
      <c r="G7481" s="82">
        <v>44237</v>
      </c>
      <c r="H7481" s="83">
        <v>1396</v>
      </c>
      <c r="I7481" s="15" t="s">
        <v>22</v>
      </c>
      <c r="J7481" s="84" t="s">
        <v>1844</v>
      </c>
      <c r="K7481" s="85">
        <v>2323</v>
      </c>
      <c r="L7481" s="86">
        <v>2018001004</v>
      </c>
      <c r="M7481" s="59">
        <v>44237</v>
      </c>
      <c r="N7481" s="60">
        <v>0</v>
      </c>
      <c r="O7481" s="87">
        <v>0</v>
      </c>
      <c r="P7481" s="88">
        <v>0</v>
      </c>
      <c r="Q7481" s="63">
        <v>0</v>
      </c>
      <c r="R7481" s="64">
        <v>0</v>
      </c>
      <c r="S7481" s="25">
        <v>1396</v>
      </c>
      <c r="T7481" s="76"/>
      <c r="AMG7481"/>
      <c r="AMH7481"/>
      <c r="AMI7481"/>
      <c r="AMJ7481"/>
    </row>
    <row r="7482" spans="1:1024" s="2" customFormat="1" ht="38.25" x14ac:dyDescent="0.25">
      <c r="A7482" s="10" t="s">
        <v>1462</v>
      </c>
      <c r="B7482" s="81">
        <v>12479</v>
      </c>
      <c r="C7482" s="10">
        <f>VLOOKUP(B7482,[1]Planilha8!$X$4:$Y$6629,2,0)</f>
        <v>2343818</v>
      </c>
      <c r="D7482" s="27" t="s">
        <v>1770</v>
      </c>
      <c r="E7482" s="12" t="str">
        <f>VLOOKUP(B7482,[1]Planilha8!$X$4:$Z$6629,3,0)</f>
        <v>GERÊNCIA DE PESSOAL – FREQUÊNCIA</v>
      </c>
      <c r="F7482" s="12" t="str">
        <f>VLOOKUP(B7482,[1]Planilha8!$X$4:$AD$6629,7,0)</f>
        <v>BOM</v>
      </c>
      <c r="G7482" s="82">
        <v>44274</v>
      </c>
      <c r="H7482" s="83">
        <v>930</v>
      </c>
      <c r="I7482" s="15" t="s">
        <v>22</v>
      </c>
      <c r="J7482" s="84" t="s">
        <v>1872</v>
      </c>
      <c r="K7482" s="85">
        <v>17014</v>
      </c>
      <c r="L7482" s="86">
        <v>2021000927</v>
      </c>
      <c r="M7482" s="59">
        <v>44274</v>
      </c>
      <c r="N7482" s="60">
        <v>0</v>
      </c>
      <c r="O7482" s="87">
        <v>0</v>
      </c>
      <c r="P7482" s="88">
        <v>0</v>
      </c>
      <c r="Q7482" s="63">
        <v>0</v>
      </c>
      <c r="R7482" s="64">
        <v>0</v>
      </c>
      <c r="S7482" s="25">
        <v>930</v>
      </c>
      <c r="T7482" s="76"/>
      <c r="AMG7482"/>
      <c r="AMH7482"/>
      <c r="AMI7482"/>
      <c r="AMJ7482"/>
    </row>
    <row r="7483" spans="1:1024" s="2" customFormat="1" ht="38.25" x14ac:dyDescent="0.25">
      <c r="A7483" s="10" t="s">
        <v>1462</v>
      </c>
      <c r="B7483" s="81">
        <v>12480</v>
      </c>
      <c r="C7483" s="10">
        <f>VLOOKUP(B7483,[1]Planilha8!$X$4:$Y$6629,2,0)</f>
        <v>2343819</v>
      </c>
      <c r="D7483" s="27" t="s">
        <v>1770</v>
      </c>
      <c r="E7483" s="12" t="str">
        <f>VLOOKUP(B7483,[1]Planilha8!$X$4:$Z$6629,3,0)</f>
        <v>GERÊNCIA DE PESSOAL – FREQUÊNCIA</v>
      </c>
      <c r="F7483" s="12" t="str">
        <f>VLOOKUP(B7483,[1]Planilha8!$X$4:$AD$6629,7,0)</f>
        <v>BOM</v>
      </c>
      <c r="G7483" s="82">
        <v>44274</v>
      </c>
      <c r="H7483" s="83">
        <v>930</v>
      </c>
      <c r="I7483" s="15" t="s">
        <v>22</v>
      </c>
      <c r="J7483" s="84" t="s">
        <v>1872</v>
      </c>
      <c r="K7483" s="85">
        <v>17014</v>
      </c>
      <c r="L7483" s="86">
        <v>2021000927</v>
      </c>
      <c r="M7483" s="59">
        <v>44274</v>
      </c>
      <c r="N7483" s="60">
        <v>0</v>
      </c>
      <c r="O7483" s="87">
        <v>0</v>
      </c>
      <c r="P7483" s="88">
        <v>0</v>
      </c>
      <c r="Q7483" s="63">
        <v>0</v>
      </c>
      <c r="R7483" s="64">
        <v>0</v>
      </c>
      <c r="S7483" s="25">
        <v>930</v>
      </c>
      <c r="T7483" s="76"/>
      <c r="AMG7483"/>
      <c r="AMH7483"/>
      <c r="AMI7483"/>
      <c r="AMJ7483"/>
    </row>
    <row r="7484" spans="1:1024" s="2" customFormat="1" ht="38.25" x14ac:dyDescent="0.25">
      <c r="A7484" s="10" t="s">
        <v>1462</v>
      </c>
      <c r="B7484" s="81">
        <v>12481</v>
      </c>
      <c r="C7484" s="10">
        <f>VLOOKUP(B7484,[1]Planilha8!$X$4:$Y$6629,2,0)</f>
        <v>2343820</v>
      </c>
      <c r="D7484" s="27" t="s">
        <v>1770</v>
      </c>
      <c r="E7484" s="12" t="str">
        <f>VLOOKUP(B7484,[1]Planilha8!$X$4:$Z$6629,3,0)</f>
        <v>GERÊNCIA DE PESSOAL – FREQUÊNCIA</v>
      </c>
      <c r="F7484" s="12" t="str">
        <f>VLOOKUP(B7484,[1]Planilha8!$X$4:$AD$6629,7,0)</f>
        <v>BOM</v>
      </c>
      <c r="G7484" s="82">
        <v>44274</v>
      </c>
      <c r="H7484" s="83">
        <v>930</v>
      </c>
      <c r="I7484" s="15" t="s">
        <v>22</v>
      </c>
      <c r="J7484" s="84" t="s">
        <v>1872</v>
      </c>
      <c r="K7484" s="85">
        <v>17014</v>
      </c>
      <c r="L7484" s="86">
        <v>2021000927</v>
      </c>
      <c r="M7484" s="59">
        <v>44274</v>
      </c>
      <c r="N7484" s="60">
        <v>0</v>
      </c>
      <c r="O7484" s="87">
        <v>0</v>
      </c>
      <c r="P7484" s="88">
        <v>0</v>
      </c>
      <c r="Q7484" s="63">
        <v>0</v>
      </c>
      <c r="R7484" s="64">
        <v>0</v>
      </c>
      <c r="S7484" s="25">
        <v>930</v>
      </c>
      <c r="T7484" s="76"/>
      <c r="AMG7484"/>
      <c r="AMH7484"/>
      <c r="AMI7484"/>
      <c r="AMJ7484"/>
    </row>
    <row r="7485" spans="1:1024" s="2" customFormat="1" ht="38.25" x14ac:dyDescent="0.25">
      <c r="A7485" s="10" t="s">
        <v>1462</v>
      </c>
      <c r="B7485" s="81">
        <v>12482</v>
      </c>
      <c r="C7485" s="10">
        <f>VLOOKUP(B7485,[1]Planilha8!$X$4:$Y$6629,2,0)</f>
        <v>2343821</v>
      </c>
      <c r="D7485" s="27" t="s">
        <v>1770</v>
      </c>
      <c r="E7485" s="12" t="str">
        <f>VLOOKUP(B7485,[1]Planilha8!$X$4:$Z$6629,3,0)</f>
        <v>GERÊNCIA DE PESSOAL – FREQUÊNCIA</v>
      </c>
      <c r="F7485" s="12" t="str">
        <f>VLOOKUP(B7485,[1]Planilha8!$X$4:$AD$6629,7,0)</f>
        <v>BOM</v>
      </c>
      <c r="G7485" s="82">
        <v>44274</v>
      </c>
      <c r="H7485" s="83">
        <v>930</v>
      </c>
      <c r="I7485" s="15" t="s">
        <v>22</v>
      </c>
      <c r="J7485" s="84" t="s">
        <v>1872</v>
      </c>
      <c r="K7485" s="85">
        <v>17014</v>
      </c>
      <c r="L7485" s="86">
        <v>2021000927</v>
      </c>
      <c r="M7485" s="59">
        <v>44274</v>
      </c>
      <c r="N7485" s="60">
        <v>0</v>
      </c>
      <c r="O7485" s="87">
        <v>0</v>
      </c>
      <c r="P7485" s="88">
        <v>0</v>
      </c>
      <c r="Q7485" s="63">
        <v>0</v>
      </c>
      <c r="R7485" s="64">
        <v>0</v>
      </c>
      <c r="S7485" s="25">
        <v>930</v>
      </c>
      <c r="T7485" s="76"/>
      <c r="AMG7485"/>
      <c r="AMH7485"/>
      <c r="AMI7485"/>
      <c r="AMJ7485"/>
    </row>
    <row r="7486" spans="1:1024" s="2" customFormat="1" ht="38.25" x14ac:dyDescent="0.25">
      <c r="A7486" s="10" t="s">
        <v>1462</v>
      </c>
      <c r="B7486" s="81">
        <v>12483</v>
      </c>
      <c r="C7486" s="10">
        <f>VLOOKUP(B7486,[1]Planilha8!$X$4:$Y$6629,2,0)</f>
        <v>2343822</v>
      </c>
      <c r="D7486" s="27" t="s">
        <v>1770</v>
      </c>
      <c r="E7486" s="12" t="str">
        <f>VLOOKUP(B7486,[1]Planilha8!$X$4:$Z$6629,3,0)</f>
        <v>GERÊNCIA DE PESSOAL – FREQUÊNCIA</v>
      </c>
      <c r="F7486" s="12" t="str">
        <f>VLOOKUP(B7486,[1]Planilha8!$X$4:$AD$6629,7,0)</f>
        <v>BOM</v>
      </c>
      <c r="G7486" s="82">
        <v>44274</v>
      </c>
      <c r="H7486" s="83">
        <v>930</v>
      </c>
      <c r="I7486" s="15" t="s">
        <v>22</v>
      </c>
      <c r="J7486" s="84" t="s">
        <v>1872</v>
      </c>
      <c r="K7486" s="85">
        <v>17014</v>
      </c>
      <c r="L7486" s="86">
        <v>2021000927</v>
      </c>
      <c r="M7486" s="59">
        <v>44274</v>
      </c>
      <c r="N7486" s="60">
        <v>0</v>
      </c>
      <c r="O7486" s="87">
        <v>0</v>
      </c>
      <c r="P7486" s="88">
        <v>0</v>
      </c>
      <c r="Q7486" s="63">
        <v>0</v>
      </c>
      <c r="R7486" s="64">
        <v>0</v>
      </c>
      <c r="S7486" s="25">
        <v>930</v>
      </c>
      <c r="T7486" s="76"/>
      <c r="AMG7486"/>
      <c r="AMH7486"/>
      <c r="AMI7486"/>
      <c r="AMJ7486"/>
    </row>
    <row r="7487" spans="1:1024" s="2" customFormat="1" ht="38.25" x14ac:dyDescent="0.25">
      <c r="A7487" s="10" t="s">
        <v>1462</v>
      </c>
      <c r="B7487" s="81">
        <v>12658</v>
      </c>
      <c r="C7487" s="10" t="str">
        <f>VLOOKUP(B7487,[1]Planilha8!$X$4:$Y$6629,2,0)</f>
        <v>-</v>
      </c>
      <c r="D7487" s="27" t="s">
        <v>1873</v>
      </c>
      <c r="E7487" s="12" t="str">
        <f>VLOOKUP(B7487,[1]Planilha8!$X$4:$Z$6629,3,0)</f>
        <v>CENTRO CIRÚRGICO SALA MÉDICOS</v>
      </c>
      <c r="F7487" s="12" t="str">
        <f>VLOOKUP(B7487,[1]Planilha8!$X$4:$AD$6629,7,0)</f>
        <v>BOM</v>
      </c>
      <c r="G7487" s="82">
        <v>44475</v>
      </c>
      <c r="H7487" s="83">
        <v>1720</v>
      </c>
      <c r="I7487" s="15" t="s">
        <v>22</v>
      </c>
      <c r="J7487" s="84" t="s">
        <v>1844</v>
      </c>
      <c r="K7487" s="85">
        <v>3161</v>
      </c>
      <c r="L7487" s="86">
        <v>2021004805</v>
      </c>
      <c r="M7487" s="59">
        <v>44475</v>
      </c>
      <c r="N7487" s="60">
        <v>0</v>
      </c>
      <c r="O7487" s="87">
        <v>0</v>
      </c>
      <c r="P7487" s="88">
        <v>0</v>
      </c>
      <c r="Q7487" s="63">
        <v>0</v>
      </c>
      <c r="R7487" s="64">
        <v>0</v>
      </c>
      <c r="S7487" s="25">
        <v>1720</v>
      </c>
      <c r="AMG7487"/>
      <c r="AMH7487"/>
      <c r="AMI7487"/>
      <c r="AMJ7487"/>
    </row>
    <row r="7488" spans="1:1024" s="2" customFormat="1" ht="38.25" x14ac:dyDescent="0.25">
      <c r="A7488" s="10" t="s">
        <v>1462</v>
      </c>
      <c r="B7488" s="81">
        <v>12659</v>
      </c>
      <c r="C7488" s="10" t="str">
        <f>VLOOKUP(B7488,[1]Planilha8!$X$4:$Y$6629,2,0)</f>
        <v>-</v>
      </c>
      <c r="D7488" s="27" t="s">
        <v>1874</v>
      </c>
      <c r="E7488" s="12" t="str">
        <f>VLOOKUP(B7488,[1]Planilha8!$X$4:$Z$6629,3,0)</f>
        <v>CENTRO CIRÚRGICO SALA MÉDICOS</v>
      </c>
      <c r="F7488" s="12" t="str">
        <f>VLOOKUP(B7488,[1]Planilha8!$X$4:$AD$6629,7,0)</f>
        <v>BOM</v>
      </c>
      <c r="G7488" s="82">
        <v>44475</v>
      </c>
      <c r="H7488" s="83">
        <v>613</v>
      </c>
      <c r="I7488" s="15" t="s">
        <v>22</v>
      </c>
      <c r="J7488" s="84" t="s">
        <v>1844</v>
      </c>
      <c r="K7488" s="85">
        <v>3161</v>
      </c>
      <c r="L7488" s="86">
        <v>2021004805</v>
      </c>
      <c r="M7488" s="59">
        <v>44475</v>
      </c>
      <c r="N7488" s="60">
        <v>0</v>
      </c>
      <c r="O7488" s="87">
        <v>0</v>
      </c>
      <c r="P7488" s="88">
        <v>0</v>
      </c>
      <c r="Q7488" s="63">
        <v>0</v>
      </c>
      <c r="R7488" s="64">
        <v>0</v>
      </c>
      <c r="S7488" s="25">
        <v>613</v>
      </c>
      <c r="AMG7488"/>
      <c r="AMH7488"/>
      <c r="AMI7488"/>
      <c r="AMJ7488"/>
    </row>
    <row r="7489" spans="1:1024" s="2" customFormat="1" ht="38.25" x14ac:dyDescent="0.25">
      <c r="A7489" s="10" t="s">
        <v>1462</v>
      </c>
      <c r="B7489" s="81">
        <v>12660</v>
      </c>
      <c r="C7489" s="10" t="str">
        <f>VLOOKUP(B7489,[1]Planilha8!$X$4:$Y$6629,2,0)</f>
        <v>-</v>
      </c>
      <c r="D7489" s="27" t="s">
        <v>1874</v>
      </c>
      <c r="E7489" s="12" t="str">
        <f>VLOOKUP(B7489,[1]Planilha8!$X$4:$Z$6629,3,0)</f>
        <v>CENTRO CIRÚRGICO SALA MÉDICOS</v>
      </c>
      <c r="F7489" s="12" t="str">
        <f>VLOOKUP(B7489,[1]Planilha8!$X$4:$AD$6629,7,0)</f>
        <v>BOM</v>
      </c>
      <c r="G7489" s="82">
        <v>44475</v>
      </c>
      <c r="H7489" s="83">
        <v>613</v>
      </c>
      <c r="I7489" s="15" t="s">
        <v>22</v>
      </c>
      <c r="J7489" s="84" t="s">
        <v>1844</v>
      </c>
      <c r="K7489" s="85">
        <v>3161</v>
      </c>
      <c r="L7489" s="86">
        <v>2021004805</v>
      </c>
      <c r="M7489" s="59">
        <v>44475</v>
      </c>
      <c r="N7489" s="60">
        <v>0</v>
      </c>
      <c r="O7489" s="87">
        <v>0</v>
      </c>
      <c r="P7489" s="88">
        <v>0</v>
      </c>
      <c r="Q7489" s="63">
        <v>0</v>
      </c>
      <c r="R7489" s="64">
        <v>0</v>
      </c>
      <c r="S7489" s="25">
        <v>613</v>
      </c>
      <c r="AMG7489"/>
      <c r="AMH7489"/>
      <c r="AMI7489"/>
      <c r="AMJ7489"/>
    </row>
    <row r="7490" spans="1:1024" s="2" customFormat="1" ht="38.25" x14ac:dyDescent="0.25">
      <c r="A7490" s="10" t="s">
        <v>1462</v>
      </c>
      <c r="B7490" s="81">
        <v>12661</v>
      </c>
      <c r="C7490" s="10" t="str">
        <f>VLOOKUP(B7490,[1]Planilha8!$X$4:$Y$6629,2,0)</f>
        <v>-</v>
      </c>
      <c r="D7490" s="27" t="s">
        <v>1874</v>
      </c>
      <c r="E7490" s="12" t="str">
        <f>VLOOKUP(B7490,[1]Planilha8!$X$4:$Z$6629,3,0)</f>
        <v>CENTRO CIRÚRGICO SALA MÉDICOS</v>
      </c>
      <c r="F7490" s="12" t="str">
        <f>VLOOKUP(B7490,[1]Planilha8!$X$4:$AD$6629,7,0)</f>
        <v>BOM</v>
      </c>
      <c r="G7490" s="82">
        <v>44475</v>
      </c>
      <c r="H7490" s="83">
        <v>613</v>
      </c>
      <c r="I7490" s="15" t="s">
        <v>22</v>
      </c>
      <c r="J7490" s="84" t="s">
        <v>1844</v>
      </c>
      <c r="K7490" s="85">
        <v>3161</v>
      </c>
      <c r="L7490" s="86">
        <v>2021004805</v>
      </c>
      <c r="M7490" s="59">
        <v>44475</v>
      </c>
      <c r="N7490" s="60">
        <v>0</v>
      </c>
      <c r="O7490" s="87">
        <v>0</v>
      </c>
      <c r="P7490" s="88">
        <v>0</v>
      </c>
      <c r="Q7490" s="63">
        <v>0</v>
      </c>
      <c r="R7490" s="64">
        <v>0</v>
      </c>
      <c r="S7490" s="25">
        <v>613</v>
      </c>
      <c r="AMG7490"/>
      <c r="AMH7490"/>
      <c r="AMI7490"/>
      <c r="AMJ7490"/>
    </row>
    <row r="7491" spans="1:1024" s="2" customFormat="1" ht="38.25" x14ac:dyDescent="0.25">
      <c r="A7491" s="10" t="s">
        <v>1462</v>
      </c>
      <c r="B7491" s="81">
        <v>12662</v>
      </c>
      <c r="C7491" s="10" t="str">
        <f>VLOOKUP(B7491,[1]Planilha8!$X$4:$Y$6629,2,0)</f>
        <v>-</v>
      </c>
      <c r="D7491" s="27" t="s">
        <v>1874</v>
      </c>
      <c r="E7491" s="12" t="str">
        <f>VLOOKUP(B7491,[1]Planilha8!$X$4:$Z$6629,3,0)</f>
        <v>CENTRO CIRÚRGICO SALA MÉDICOS</v>
      </c>
      <c r="F7491" s="12" t="str">
        <f>VLOOKUP(B7491,[1]Planilha8!$X$4:$AD$6629,7,0)</f>
        <v>BOM</v>
      </c>
      <c r="G7491" s="82">
        <v>44475</v>
      </c>
      <c r="H7491" s="83">
        <v>613</v>
      </c>
      <c r="I7491" s="15" t="s">
        <v>22</v>
      </c>
      <c r="J7491" s="84" t="s">
        <v>1844</v>
      </c>
      <c r="K7491" s="85">
        <v>3161</v>
      </c>
      <c r="L7491" s="86">
        <v>2021004805</v>
      </c>
      <c r="M7491" s="59">
        <v>44475</v>
      </c>
      <c r="N7491" s="60">
        <v>0</v>
      </c>
      <c r="O7491" s="87">
        <v>0</v>
      </c>
      <c r="P7491" s="88">
        <v>0</v>
      </c>
      <c r="Q7491" s="63">
        <v>0</v>
      </c>
      <c r="R7491" s="64">
        <v>0</v>
      </c>
      <c r="S7491" s="25">
        <v>613</v>
      </c>
      <c r="T7491" s="76"/>
      <c r="AMG7491"/>
      <c r="AMH7491"/>
      <c r="AMI7491"/>
      <c r="AMJ7491"/>
    </row>
    <row r="7492" spans="1:1024" s="2" customFormat="1" ht="38.25" x14ac:dyDescent="0.25">
      <c r="A7492" s="10" t="s">
        <v>1462</v>
      </c>
      <c r="B7492" s="81">
        <v>12663</v>
      </c>
      <c r="C7492" s="10" t="str">
        <f>VLOOKUP(B7492,[1]Planilha8!$X$4:$Y$6629,2,0)</f>
        <v>-</v>
      </c>
      <c r="D7492" s="27" t="s">
        <v>1874</v>
      </c>
      <c r="E7492" s="12" t="str">
        <f>VLOOKUP(B7492,[1]Planilha8!$X$4:$Z$6629,3,0)</f>
        <v>CENTRO CIRÚRGICO SALA MÉDICOS</v>
      </c>
      <c r="F7492" s="12" t="str">
        <f>VLOOKUP(B7492,[1]Planilha8!$X$4:$AD$6629,7,0)</f>
        <v>BOM</v>
      </c>
      <c r="G7492" s="82">
        <v>44475</v>
      </c>
      <c r="H7492" s="83">
        <v>613</v>
      </c>
      <c r="I7492" s="15" t="s">
        <v>22</v>
      </c>
      <c r="J7492" s="84" t="s">
        <v>1844</v>
      </c>
      <c r="K7492" s="85">
        <v>3161</v>
      </c>
      <c r="L7492" s="86">
        <v>2021004805</v>
      </c>
      <c r="M7492" s="59">
        <v>44475</v>
      </c>
      <c r="N7492" s="60">
        <v>0</v>
      </c>
      <c r="O7492" s="87">
        <v>0</v>
      </c>
      <c r="P7492" s="88">
        <v>0</v>
      </c>
      <c r="Q7492" s="63">
        <v>0</v>
      </c>
      <c r="R7492" s="64">
        <v>0</v>
      </c>
      <c r="S7492" s="25">
        <v>613</v>
      </c>
      <c r="T7492" s="76"/>
      <c r="AMG7492"/>
      <c r="AMH7492"/>
      <c r="AMI7492"/>
      <c r="AMJ7492"/>
    </row>
    <row r="7493" spans="1:1024" s="2" customFormat="1" ht="38.25" x14ac:dyDescent="0.25">
      <c r="A7493" s="10" t="s">
        <v>1462</v>
      </c>
      <c r="B7493" s="81">
        <v>12664</v>
      </c>
      <c r="C7493" s="10" t="str">
        <f>VLOOKUP(B7493,[1]Planilha8!$X$4:$Y$6629,2,0)</f>
        <v>-</v>
      </c>
      <c r="D7493" s="27" t="s">
        <v>1874</v>
      </c>
      <c r="E7493" s="12" t="str">
        <f>VLOOKUP(B7493,[1]Planilha8!$X$4:$Z$6629,3,0)</f>
        <v>CENTRO CIRÚRGICO SALA MÉDICOS</v>
      </c>
      <c r="F7493" s="12" t="str">
        <f>VLOOKUP(B7493,[1]Planilha8!$X$4:$AD$6629,7,0)</f>
        <v>BOM</v>
      </c>
      <c r="G7493" s="82">
        <v>44475</v>
      </c>
      <c r="H7493" s="83">
        <v>613</v>
      </c>
      <c r="I7493" s="15" t="s">
        <v>22</v>
      </c>
      <c r="J7493" s="84" t="s">
        <v>1844</v>
      </c>
      <c r="K7493" s="85">
        <v>3161</v>
      </c>
      <c r="L7493" s="86">
        <v>2021004805</v>
      </c>
      <c r="M7493" s="59">
        <v>44475</v>
      </c>
      <c r="N7493" s="60">
        <v>0</v>
      </c>
      <c r="O7493" s="87">
        <v>0</v>
      </c>
      <c r="P7493" s="88">
        <v>0</v>
      </c>
      <c r="Q7493" s="63">
        <v>0</v>
      </c>
      <c r="R7493" s="64">
        <v>0</v>
      </c>
      <c r="S7493" s="25">
        <v>613</v>
      </c>
      <c r="T7493" s="76"/>
      <c r="AMG7493"/>
      <c r="AMH7493"/>
      <c r="AMI7493"/>
      <c r="AMJ7493"/>
    </row>
    <row r="7494" spans="1:1024" s="2" customFormat="1" ht="63.75" x14ac:dyDescent="0.25">
      <c r="A7494" s="10" t="s">
        <v>1462</v>
      </c>
      <c r="B7494" s="81">
        <v>12665</v>
      </c>
      <c r="C7494" s="10">
        <f>VLOOKUP(B7494,[1]Planilha8!$X$4:$Y$6629,2,0)</f>
        <v>2619066</v>
      </c>
      <c r="D7494" s="27" t="s">
        <v>1875</v>
      </c>
      <c r="E7494" s="12" t="str">
        <f>VLOOKUP(B7494,[1]Planilha8!$X$4:$Z$6629,3,0)</f>
        <v>APOIO AO DIAGNÓSTICO – SALA RESSONÂNCIA MAGNÉTICA</v>
      </c>
      <c r="F7494" s="12" t="str">
        <f>VLOOKUP(B7494,[1]Planilha8!$X$4:$AD$6629,7,0)</f>
        <v>BOM</v>
      </c>
      <c r="G7494" s="82">
        <v>44504</v>
      </c>
      <c r="H7494" s="83">
        <v>4590</v>
      </c>
      <c r="I7494" s="15" t="s">
        <v>22</v>
      </c>
      <c r="J7494" s="84" t="s">
        <v>1876</v>
      </c>
      <c r="K7494" s="85">
        <v>4227</v>
      </c>
      <c r="L7494" s="86">
        <v>2021003478</v>
      </c>
      <c r="M7494" s="59">
        <v>44504</v>
      </c>
      <c r="N7494" s="60">
        <v>0</v>
      </c>
      <c r="O7494" s="87">
        <v>0</v>
      </c>
      <c r="P7494" s="88">
        <v>0</v>
      </c>
      <c r="Q7494" s="63">
        <v>0</v>
      </c>
      <c r="R7494" s="64">
        <v>0</v>
      </c>
      <c r="S7494" s="25">
        <v>4590</v>
      </c>
      <c r="T7494" s="76"/>
      <c r="AMG7494"/>
      <c r="AMH7494"/>
      <c r="AMI7494"/>
      <c r="AMJ7494"/>
    </row>
    <row r="7495" spans="1:1024" s="2" customFormat="1" ht="63.75" x14ac:dyDescent="0.25">
      <c r="A7495" s="10" t="s">
        <v>1462</v>
      </c>
      <c r="B7495" s="81">
        <v>12668</v>
      </c>
      <c r="C7495" s="10">
        <f>VLOOKUP(B7495,[1]Planilha8!$X$4:$Y$6629,2,0)</f>
        <v>2619069</v>
      </c>
      <c r="D7495" s="27" t="s">
        <v>1875</v>
      </c>
      <c r="E7495" s="12" t="str">
        <f>VLOOKUP(B7495,[1]Planilha8!$X$4:$Z$6629,3,0)</f>
        <v>APOIO AO DIAGNÓSTICO – SALA RESSONÂNCIA MAGNÉTICA</v>
      </c>
      <c r="F7495" s="12" t="str">
        <f>VLOOKUP(B7495,[1]Planilha8!$X$4:$AD$6629,7,0)</f>
        <v>BOM</v>
      </c>
      <c r="G7495" s="82">
        <v>44504</v>
      </c>
      <c r="H7495" s="83">
        <f>4590-4.58</f>
        <v>4585.42</v>
      </c>
      <c r="I7495" s="15" t="s">
        <v>22</v>
      </c>
      <c r="J7495" s="84" t="s">
        <v>1876</v>
      </c>
      <c r="K7495" s="85">
        <v>4228</v>
      </c>
      <c r="L7495" s="86">
        <v>2021003478</v>
      </c>
      <c r="M7495" s="59">
        <v>44504</v>
      </c>
      <c r="N7495" s="60">
        <v>0</v>
      </c>
      <c r="O7495" s="87">
        <v>0</v>
      </c>
      <c r="P7495" s="88">
        <v>0</v>
      </c>
      <c r="Q7495" s="63">
        <v>0</v>
      </c>
      <c r="R7495" s="64">
        <v>0</v>
      </c>
      <c r="S7495" s="25">
        <v>4590</v>
      </c>
      <c r="T7495" s="76"/>
      <c r="AMG7495"/>
      <c r="AMH7495"/>
      <c r="AMI7495"/>
      <c r="AMJ7495"/>
    </row>
    <row r="7496" spans="1:1024" s="2" customFormat="1" ht="63.75" x14ac:dyDescent="0.25">
      <c r="A7496" s="10" t="s">
        <v>1462</v>
      </c>
      <c r="B7496" s="81">
        <v>12666</v>
      </c>
      <c r="C7496" s="10">
        <f>VLOOKUP(B7496,[1]Planilha8!$X$4:$Y$6629,2,0)</f>
        <v>2619067</v>
      </c>
      <c r="D7496" s="27" t="s">
        <v>1877</v>
      </c>
      <c r="E7496" s="12" t="str">
        <f>VLOOKUP(B7496,[1]Planilha8!$X$4:$Z$6629,3,0)</f>
        <v>APOIO AO DIAGNÓSTICO – SALA RESSONÂNCIA MAGNÉTICA</v>
      </c>
      <c r="F7496" s="12" t="str">
        <f>VLOOKUP(B7496,[1]Planilha8!$X$4:$AD$6629,7,0)</f>
        <v>BOM</v>
      </c>
      <c r="G7496" s="82">
        <v>44504</v>
      </c>
      <c r="H7496" s="83">
        <v>479</v>
      </c>
      <c r="I7496" s="15" t="s">
        <v>22</v>
      </c>
      <c r="J7496" s="84" t="s">
        <v>1876</v>
      </c>
      <c r="K7496" s="85">
        <v>4227</v>
      </c>
      <c r="L7496" s="86">
        <v>2021003478</v>
      </c>
      <c r="M7496" s="59">
        <v>44504</v>
      </c>
      <c r="N7496" s="60">
        <v>0</v>
      </c>
      <c r="O7496" s="87">
        <v>0</v>
      </c>
      <c r="P7496" s="88">
        <v>0</v>
      </c>
      <c r="Q7496" s="63">
        <v>0</v>
      </c>
      <c r="R7496" s="64">
        <v>0</v>
      </c>
      <c r="S7496" s="25">
        <v>479</v>
      </c>
      <c r="T7496" s="76"/>
      <c r="AMG7496"/>
      <c r="AMH7496"/>
      <c r="AMI7496"/>
      <c r="AMJ7496"/>
    </row>
    <row r="7497" spans="1:1024" s="2" customFormat="1" ht="63.75" x14ac:dyDescent="0.25">
      <c r="A7497" s="10" t="s">
        <v>1462</v>
      </c>
      <c r="B7497" s="81">
        <v>12667</v>
      </c>
      <c r="C7497" s="10">
        <f>VLOOKUP(B7497,[1]Planilha8!$X$4:$Y$6629,2,0)</f>
        <v>2619068</v>
      </c>
      <c r="D7497" s="27" t="s">
        <v>1877</v>
      </c>
      <c r="E7497" s="12" t="str">
        <f>VLOOKUP(B7497,[1]Planilha8!$X$4:$Z$6629,3,0)</f>
        <v>APOIO AO DIAGNÓSTICO – SALA RESSONÂNCIA MAGNÉTICA</v>
      </c>
      <c r="F7497" s="12" t="str">
        <f>VLOOKUP(B7497,[1]Planilha8!$X$4:$AD$6629,7,0)</f>
        <v>BOM</v>
      </c>
      <c r="G7497" s="82">
        <v>44504</v>
      </c>
      <c r="H7497" s="83">
        <v>479</v>
      </c>
      <c r="I7497" s="15" t="s">
        <v>22</v>
      </c>
      <c r="J7497" s="84" t="s">
        <v>1876</v>
      </c>
      <c r="K7497" s="85">
        <v>4227</v>
      </c>
      <c r="L7497" s="86">
        <v>2021003478</v>
      </c>
      <c r="M7497" s="59">
        <v>44504</v>
      </c>
      <c r="N7497" s="60">
        <v>0</v>
      </c>
      <c r="O7497" s="87">
        <v>0</v>
      </c>
      <c r="P7497" s="88">
        <v>0</v>
      </c>
      <c r="Q7497" s="63">
        <v>0</v>
      </c>
      <c r="R7497" s="64">
        <v>0</v>
      </c>
      <c r="S7497" s="25">
        <v>479</v>
      </c>
      <c r="T7497" s="76"/>
      <c r="AMG7497"/>
      <c r="AMH7497"/>
      <c r="AMI7497"/>
      <c r="AMJ7497"/>
    </row>
    <row r="7498" spans="1:1024" s="2" customFormat="1" ht="63.75" x14ac:dyDescent="0.25">
      <c r="A7498" s="10" t="s">
        <v>1462</v>
      </c>
      <c r="B7498" s="81">
        <v>12669</v>
      </c>
      <c r="C7498" s="10">
        <f>VLOOKUP(B7498,[1]Planilha8!$X$4:$Y$6629,2,0)</f>
        <v>2619070</v>
      </c>
      <c r="D7498" s="27" t="s">
        <v>1877</v>
      </c>
      <c r="E7498" s="12" t="str">
        <f>VLOOKUP(B7498,[1]Planilha8!$X$4:$Z$6629,3,0)</f>
        <v>APOIO AO DIAGNÓSTICO – SALA RESSONÂNCIA MAGNÉTICA</v>
      </c>
      <c r="F7498" s="12" t="str">
        <f>VLOOKUP(B7498,[1]Planilha8!$X$4:$AD$6629,7,0)</f>
        <v>BOM</v>
      </c>
      <c r="G7498" s="82">
        <v>44504</v>
      </c>
      <c r="H7498" s="83">
        <v>479</v>
      </c>
      <c r="I7498" s="15" t="s">
        <v>22</v>
      </c>
      <c r="J7498" s="84" t="s">
        <v>1876</v>
      </c>
      <c r="K7498" s="85">
        <v>4228</v>
      </c>
      <c r="L7498" s="86">
        <v>2021003478</v>
      </c>
      <c r="M7498" s="59">
        <v>44504</v>
      </c>
      <c r="N7498" s="60">
        <v>0</v>
      </c>
      <c r="O7498" s="87">
        <v>0</v>
      </c>
      <c r="P7498" s="88">
        <v>0</v>
      </c>
      <c r="Q7498" s="63">
        <v>0</v>
      </c>
      <c r="R7498" s="64">
        <v>0</v>
      </c>
      <c r="S7498" s="25">
        <v>479</v>
      </c>
      <c r="T7498" s="76"/>
      <c r="AMG7498"/>
      <c r="AMH7498"/>
      <c r="AMI7498"/>
      <c r="AMJ7498"/>
    </row>
    <row r="7499" spans="1:1024" s="2" customFormat="1" ht="63.75" x14ac:dyDescent="0.25">
      <c r="A7499" s="10" t="s">
        <v>1462</v>
      </c>
      <c r="B7499" s="81">
        <v>12670</v>
      </c>
      <c r="C7499" s="10">
        <f>VLOOKUP(B7499,[1]Planilha8!$X$4:$Y$6629,2,0)</f>
        <v>2619071</v>
      </c>
      <c r="D7499" s="27" t="s">
        <v>1877</v>
      </c>
      <c r="E7499" s="12" t="str">
        <f>VLOOKUP(B7499,[1]Planilha8!$X$4:$Z$6629,3,0)</f>
        <v>APOIO AO DIAGNÓSTICO – SALA RESSONÂNCIA MAGNÉTICA</v>
      </c>
      <c r="F7499" s="12" t="str">
        <f>VLOOKUP(B7499,[1]Planilha8!$X$4:$AD$6629,7,0)</f>
        <v>BOM</v>
      </c>
      <c r="G7499" s="82">
        <v>44504</v>
      </c>
      <c r="H7499" s="83">
        <v>479</v>
      </c>
      <c r="I7499" s="15" t="s">
        <v>22</v>
      </c>
      <c r="J7499" s="84" t="s">
        <v>1876</v>
      </c>
      <c r="K7499" s="85">
        <v>4228</v>
      </c>
      <c r="L7499" s="86">
        <v>2021003478</v>
      </c>
      <c r="M7499" s="59">
        <v>44504</v>
      </c>
      <c r="N7499" s="60">
        <v>0</v>
      </c>
      <c r="O7499" s="87">
        <v>0</v>
      </c>
      <c r="P7499" s="88">
        <v>0</v>
      </c>
      <c r="Q7499" s="63">
        <v>0</v>
      </c>
      <c r="R7499" s="64">
        <v>0</v>
      </c>
      <c r="S7499" s="25">
        <v>479</v>
      </c>
      <c r="AMG7499"/>
      <c r="AMH7499"/>
      <c r="AMI7499"/>
      <c r="AMJ7499"/>
    </row>
    <row r="7500" spans="1:1024" s="2" customFormat="1" ht="63.75" x14ac:dyDescent="0.25">
      <c r="A7500" s="10" t="s">
        <v>1462</v>
      </c>
      <c r="B7500" s="81">
        <v>12665</v>
      </c>
      <c r="C7500" s="10">
        <f>VLOOKUP(B7500,[1]Planilha8!$X$4:$Y$6629,2,0)</f>
        <v>2619066</v>
      </c>
      <c r="D7500" s="27" t="s">
        <v>1875</v>
      </c>
      <c r="E7500" s="12" t="str">
        <f>VLOOKUP(B7500,[1]Planilha8!$X$4:$Z$6629,3,0)</f>
        <v>APOIO AO DIAGNÓSTICO – SALA RESSONÂNCIA MAGNÉTICA</v>
      </c>
      <c r="F7500" s="12" t="str">
        <f>VLOOKUP(B7500,[1]Planilha8!$X$4:$AD$6629,7,0)</f>
        <v>BOM</v>
      </c>
      <c r="G7500" s="82">
        <v>44504</v>
      </c>
      <c r="H7500" s="83">
        <v>4590</v>
      </c>
      <c r="I7500" s="15" t="s">
        <v>22</v>
      </c>
      <c r="J7500" s="84" t="s">
        <v>1876</v>
      </c>
      <c r="K7500" s="85">
        <v>4227</v>
      </c>
      <c r="L7500" s="86">
        <v>2021003478</v>
      </c>
      <c r="M7500" s="59">
        <v>44504</v>
      </c>
      <c r="N7500" s="60">
        <v>0</v>
      </c>
      <c r="O7500" s="87">
        <v>0</v>
      </c>
      <c r="P7500" s="88">
        <v>0</v>
      </c>
      <c r="Q7500" s="63">
        <v>0</v>
      </c>
      <c r="R7500" s="64">
        <v>0</v>
      </c>
      <c r="S7500" s="25">
        <v>4590</v>
      </c>
      <c r="AMG7500"/>
      <c r="AMH7500"/>
      <c r="AMI7500"/>
      <c r="AMJ7500"/>
    </row>
    <row r="7501" spans="1:1024" s="2" customFormat="1" ht="63.75" x14ac:dyDescent="0.25">
      <c r="A7501" s="10" t="s">
        <v>1462</v>
      </c>
      <c r="B7501" s="81">
        <v>12668</v>
      </c>
      <c r="C7501" s="10">
        <f>VLOOKUP(B7501,[1]Planilha8!$X$4:$Y$6629,2,0)</f>
        <v>2619069</v>
      </c>
      <c r="D7501" s="27" t="s">
        <v>1875</v>
      </c>
      <c r="E7501" s="12" t="str">
        <f>VLOOKUP(B7501,[1]Planilha8!$X$4:$Z$6629,3,0)</f>
        <v>APOIO AO DIAGNÓSTICO – SALA RESSONÂNCIA MAGNÉTICA</v>
      </c>
      <c r="F7501" s="12" t="str">
        <f>VLOOKUP(B7501,[1]Planilha8!$X$4:$AD$6629,7,0)</f>
        <v>BOM</v>
      </c>
      <c r="G7501" s="82">
        <v>44504</v>
      </c>
      <c r="H7501" s="83">
        <v>4590</v>
      </c>
      <c r="I7501" s="15" t="s">
        <v>22</v>
      </c>
      <c r="J7501" s="84" t="s">
        <v>1876</v>
      </c>
      <c r="K7501" s="85">
        <v>4228</v>
      </c>
      <c r="L7501" s="86">
        <v>2021003478</v>
      </c>
      <c r="M7501" s="59">
        <v>44504</v>
      </c>
      <c r="N7501" s="60">
        <v>0</v>
      </c>
      <c r="O7501" s="87">
        <v>0</v>
      </c>
      <c r="P7501" s="88">
        <v>0</v>
      </c>
      <c r="Q7501" s="63">
        <v>0</v>
      </c>
      <c r="R7501" s="64">
        <v>0</v>
      </c>
      <c r="S7501" s="25">
        <f>4590-4.58</f>
        <v>4585.42</v>
      </c>
      <c r="AMG7501"/>
      <c r="AMH7501"/>
      <c r="AMI7501"/>
      <c r="AMJ7501"/>
    </row>
    <row r="7502" spans="1:1024" s="2" customFormat="1" ht="63.75" x14ac:dyDescent="0.25">
      <c r="A7502" s="10" t="s">
        <v>1462</v>
      </c>
      <c r="B7502" s="81">
        <v>12666</v>
      </c>
      <c r="C7502" s="10">
        <f>VLOOKUP(B7502,[1]Planilha8!$X$4:$Y$6629,2,0)</f>
        <v>2619067</v>
      </c>
      <c r="D7502" s="27" t="s">
        <v>1877</v>
      </c>
      <c r="E7502" s="12" t="str">
        <f>VLOOKUP(B7502,[1]Planilha8!$X$4:$Z$6629,3,0)</f>
        <v>APOIO AO DIAGNÓSTICO – SALA RESSONÂNCIA MAGNÉTICA</v>
      </c>
      <c r="F7502" s="12" t="str">
        <f>VLOOKUP(B7502,[1]Planilha8!$X$4:$AD$6629,7,0)</f>
        <v>BOM</v>
      </c>
      <c r="G7502" s="82">
        <v>44504</v>
      </c>
      <c r="H7502" s="83">
        <v>479</v>
      </c>
      <c r="I7502" s="15" t="s">
        <v>22</v>
      </c>
      <c r="J7502" s="84" t="s">
        <v>1876</v>
      </c>
      <c r="K7502" s="85">
        <v>4227</v>
      </c>
      <c r="L7502" s="86">
        <v>2021003478</v>
      </c>
      <c r="M7502" s="59">
        <v>44504</v>
      </c>
      <c r="N7502" s="60">
        <v>0</v>
      </c>
      <c r="O7502" s="87">
        <v>0</v>
      </c>
      <c r="P7502" s="88">
        <v>0</v>
      </c>
      <c r="Q7502" s="63">
        <v>0</v>
      </c>
      <c r="R7502" s="64">
        <v>0</v>
      </c>
      <c r="S7502" s="25">
        <v>479</v>
      </c>
      <c r="AMG7502"/>
      <c r="AMH7502"/>
      <c r="AMI7502"/>
      <c r="AMJ7502"/>
    </row>
    <row r="7503" spans="1:1024" s="2" customFormat="1" ht="63.75" x14ac:dyDescent="0.25">
      <c r="A7503" s="10" t="s">
        <v>1462</v>
      </c>
      <c r="B7503" s="81">
        <v>12667</v>
      </c>
      <c r="C7503" s="10">
        <f>VLOOKUP(B7503,[1]Planilha8!$X$4:$Y$6629,2,0)</f>
        <v>2619068</v>
      </c>
      <c r="D7503" s="27" t="s">
        <v>1877</v>
      </c>
      <c r="E7503" s="12" t="str">
        <f>VLOOKUP(B7503,[1]Planilha8!$X$4:$Z$6629,3,0)</f>
        <v>APOIO AO DIAGNÓSTICO – SALA RESSONÂNCIA MAGNÉTICA</v>
      </c>
      <c r="F7503" s="12" t="str">
        <f>VLOOKUP(B7503,[1]Planilha8!$X$4:$AD$6629,7,0)</f>
        <v>BOM</v>
      </c>
      <c r="G7503" s="82">
        <v>44504</v>
      </c>
      <c r="H7503" s="83">
        <v>479</v>
      </c>
      <c r="I7503" s="15" t="s">
        <v>22</v>
      </c>
      <c r="J7503" s="84" t="s">
        <v>1876</v>
      </c>
      <c r="K7503" s="85">
        <v>4227</v>
      </c>
      <c r="L7503" s="86">
        <v>2021003478</v>
      </c>
      <c r="M7503" s="59">
        <v>44504</v>
      </c>
      <c r="N7503" s="60">
        <v>0</v>
      </c>
      <c r="O7503" s="87">
        <v>0</v>
      </c>
      <c r="P7503" s="88">
        <v>0</v>
      </c>
      <c r="Q7503" s="63">
        <v>0</v>
      </c>
      <c r="R7503" s="64">
        <v>0</v>
      </c>
      <c r="S7503" s="25">
        <v>479</v>
      </c>
      <c r="AMG7503"/>
      <c r="AMH7503"/>
      <c r="AMI7503"/>
      <c r="AMJ7503"/>
    </row>
    <row r="7504" spans="1:1024" s="2" customFormat="1" ht="63.75" x14ac:dyDescent="0.25">
      <c r="A7504" s="10" t="s">
        <v>1462</v>
      </c>
      <c r="B7504" s="81">
        <v>12669</v>
      </c>
      <c r="C7504" s="10">
        <f>VLOOKUP(B7504,[1]Planilha8!$X$4:$Y$6629,2,0)</f>
        <v>2619070</v>
      </c>
      <c r="D7504" s="27" t="s">
        <v>1877</v>
      </c>
      <c r="E7504" s="12" t="str">
        <f>VLOOKUP(B7504,[1]Planilha8!$X$4:$Z$6629,3,0)</f>
        <v>APOIO AO DIAGNÓSTICO – SALA RESSONÂNCIA MAGNÉTICA</v>
      </c>
      <c r="F7504" s="12" t="str">
        <f>VLOOKUP(B7504,[1]Planilha8!$X$4:$AD$6629,7,0)</f>
        <v>BOM</v>
      </c>
      <c r="G7504" s="82">
        <v>44504</v>
      </c>
      <c r="H7504" s="83">
        <v>479</v>
      </c>
      <c r="I7504" s="15" t="s">
        <v>22</v>
      </c>
      <c r="J7504" s="84" t="s">
        <v>1876</v>
      </c>
      <c r="K7504" s="85">
        <v>4228</v>
      </c>
      <c r="L7504" s="86">
        <v>2021003478</v>
      </c>
      <c r="M7504" s="59">
        <v>44504</v>
      </c>
      <c r="N7504" s="60">
        <v>0</v>
      </c>
      <c r="O7504" s="87">
        <v>0</v>
      </c>
      <c r="P7504" s="88">
        <v>0</v>
      </c>
      <c r="Q7504" s="63">
        <v>0</v>
      </c>
      <c r="R7504" s="64">
        <v>0</v>
      </c>
      <c r="S7504" s="25">
        <v>479</v>
      </c>
      <c r="AMG7504"/>
      <c r="AMH7504"/>
      <c r="AMI7504"/>
      <c r="AMJ7504"/>
    </row>
    <row r="7505" spans="1:1024" s="2" customFormat="1" ht="63.75" x14ac:dyDescent="0.25">
      <c r="A7505" s="10" t="s">
        <v>1462</v>
      </c>
      <c r="B7505" s="81">
        <v>12670</v>
      </c>
      <c r="C7505" s="10">
        <f>VLOOKUP(B7505,[1]Planilha8!$X$4:$Y$6629,2,0)</f>
        <v>2619071</v>
      </c>
      <c r="D7505" s="27" t="s">
        <v>1877</v>
      </c>
      <c r="E7505" s="12" t="str">
        <f>VLOOKUP(B7505,[1]Planilha8!$X$4:$Z$6629,3,0)</f>
        <v>APOIO AO DIAGNÓSTICO – SALA RESSONÂNCIA MAGNÉTICA</v>
      </c>
      <c r="F7505" s="12" t="str">
        <f>VLOOKUP(B7505,[1]Planilha8!$X$4:$AD$6629,7,0)</f>
        <v>BOM</v>
      </c>
      <c r="G7505" s="82">
        <v>44504</v>
      </c>
      <c r="H7505" s="83">
        <v>479</v>
      </c>
      <c r="I7505" s="15" t="s">
        <v>22</v>
      </c>
      <c r="J7505" s="84" t="s">
        <v>1876</v>
      </c>
      <c r="K7505" s="85">
        <v>4228</v>
      </c>
      <c r="L7505" s="86">
        <v>2021003478</v>
      </c>
      <c r="M7505" s="59">
        <v>44504</v>
      </c>
      <c r="N7505" s="60">
        <v>0</v>
      </c>
      <c r="O7505" s="87">
        <v>0</v>
      </c>
      <c r="P7505" s="88">
        <v>0</v>
      </c>
      <c r="Q7505" s="63">
        <v>0</v>
      </c>
      <c r="R7505" s="64">
        <v>0</v>
      </c>
      <c r="S7505" s="25">
        <v>479</v>
      </c>
      <c r="AMG7505"/>
      <c r="AMH7505"/>
      <c r="AMI7505"/>
      <c r="AMJ7505"/>
    </row>
    <row r="7506" spans="1:1024" s="2" customFormat="1" ht="38.25" x14ac:dyDescent="0.25">
      <c r="A7506" s="10" t="s">
        <v>1462</v>
      </c>
      <c r="B7506" s="81">
        <v>12730</v>
      </c>
      <c r="C7506" s="10">
        <f>VLOOKUP(B7506,[1]Planilha8!$X$4:$Y$6629,2,0)</f>
        <v>2701986</v>
      </c>
      <c r="D7506" s="27" t="s">
        <v>1878</v>
      </c>
      <c r="E7506" s="12" t="str">
        <f>VLOOKUP(B7506,[1]Planilha8!$X$4:$Z$6629,3,0)</f>
        <v>AGÊNCIA TRANSFUSIONAL</v>
      </c>
      <c r="F7506" s="12" t="str">
        <f>VLOOKUP(B7506,[1]Planilha8!$X$4:$AD$6629,7,0)</f>
        <v>BOM</v>
      </c>
      <c r="G7506" s="82">
        <v>44610</v>
      </c>
      <c r="H7506" s="83">
        <v>6999</v>
      </c>
      <c r="I7506" s="15" t="s">
        <v>22</v>
      </c>
      <c r="J7506" s="84" t="s">
        <v>619</v>
      </c>
      <c r="K7506" s="85">
        <v>6270</v>
      </c>
      <c r="L7506" s="86">
        <v>2021005361</v>
      </c>
      <c r="M7506" s="59">
        <v>44610</v>
      </c>
      <c r="N7506" s="60">
        <v>0</v>
      </c>
      <c r="O7506" s="87">
        <v>0</v>
      </c>
      <c r="P7506" s="88">
        <v>0</v>
      </c>
      <c r="Q7506" s="63">
        <v>0</v>
      </c>
      <c r="R7506" s="64">
        <v>0</v>
      </c>
      <c r="S7506" s="25">
        <v>6999</v>
      </c>
      <c r="AMG7506"/>
      <c r="AMH7506"/>
      <c r="AMI7506"/>
      <c r="AMJ7506"/>
    </row>
    <row r="7507" spans="1:1024" s="2" customFormat="1" ht="38.25" x14ac:dyDescent="0.25">
      <c r="A7507" s="10" t="s">
        <v>1462</v>
      </c>
      <c r="B7507" s="81">
        <v>12731</v>
      </c>
      <c r="C7507" s="10">
        <f>VLOOKUP(B7507,[1]Planilha8!$X$4:$Y$6629,2,0)</f>
        <v>2701987</v>
      </c>
      <c r="D7507" s="27" t="s">
        <v>1878</v>
      </c>
      <c r="E7507" s="12" t="str">
        <f>VLOOKUP(B7507,[1]Planilha8!$X$4:$Z$6629,3,0)</f>
        <v>AGÊNCIA TRANSFUSIONAL</v>
      </c>
      <c r="F7507" s="12" t="str">
        <f>VLOOKUP(B7507,[1]Planilha8!$X$4:$AD$6629,7,0)</f>
        <v>BOM</v>
      </c>
      <c r="G7507" s="82">
        <v>44610</v>
      </c>
      <c r="H7507" s="83">
        <v>6999</v>
      </c>
      <c r="I7507" s="15" t="s">
        <v>22</v>
      </c>
      <c r="J7507" s="84" t="s">
        <v>619</v>
      </c>
      <c r="K7507" s="85">
        <v>6270</v>
      </c>
      <c r="L7507" s="86">
        <v>2021005361</v>
      </c>
      <c r="M7507" s="59">
        <v>44610</v>
      </c>
      <c r="N7507" s="60">
        <v>0</v>
      </c>
      <c r="O7507" s="87">
        <v>0</v>
      </c>
      <c r="P7507" s="88">
        <v>0</v>
      </c>
      <c r="Q7507" s="63">
        <v>0</v>
      </c>
      <c r="R7507" s="64">
        <v>0</v>
      </c>
      <c r="S7507" s="25">
        <v>6999</v>
      </c>
      <c r="AMG7507"/>
      <c r="AMH7507"/>
      <c r="AMI7507"/>
      <c r="AMJ7507"/>
    </row>
    <row r="7508" spans="1:1024" s="2" customFormat="1" ht="89.25" x14ac:dyDescent="0.25">
      <c r="A7508" s="10" t="s">
        <v>1462</v>
      </c>
      <c r="B7508" s="81">
        <v>12696</v>
      </c>
      <c r="C7508" s="10" t="str">
        <f>VLOOKUP(B7508,[1]Planilha8!$X$4:$Y$6629,2,0)</f>
        <v>-</v>
      </c>
      <c r="D7508" s="27" t="s">
        <v>1879</v>
      </c>
      <c r="E7508" s="12" t="str">
        <f>VLOOKUP(B7508,[1]Planilha8!$X$4:$Z$6629,3,0)</f>
        <v>AGÊNCIA TRANSFUSIONAL</v>
      </c>
      <c r="F7508" s="12" t="str">
        <f>VLOOKUP(B7508,[1]Planilha8!$X$4:$AD$6629,7,0)</f>
        <v>BOM</v>
      </c>
      <c r="G7508" s="82">
        <v>44623</v>
      </c>
      <c r="H7508" s="83">
        <v>1312</v>
      </c>
      <c r="I7508" s="15" t="s">
        <v>22</v>
      </c>
      <c r="J7508" s="84" t="s">
        <v>1853</v>
      </c>
      <c r="K7508" s="85">
        <v>61</v>
      </c>
      <c r="L7508" s="86">
        <v>2021005480</v>
      </c>
      <c r="M7508" s="59">
        <v>44623</v>
      </c>
      <c r="N7508" s="60">
        <v>0</v>
      </c>
      <c r="O7508" s="87">
        <v>0</v>
      </c>
      <c r="P7508" s="88">
        <v>0</v>
      </c>
      <c r="Q7508" s="63">
        <v>0</v>
      </c>
      <c r="R7508" s="64">
        <v>0</v>
      </c>
      <c r="S7508" s="25">
        <v>1312</v>
      </c>
      <c r="AMG7508"/>
      <c r="AMH7508"/>
      <c r="AMI7508"/>
      <c r="AMJ7508"/>
    </row>
    <row r="7509" spans="1:1024" s="2" customFormat="1" ht="89.25" x14ac:dyDescent="0.25">
      <c r="A7509" s="10" t="s">
        <v>1462</v>
      </c>
      <c r="B7509" s="81">
        <v>12697</v>
      </c>
      <c r="C7509" s="10" t="str">
        <f>VLOOKUP(B7509,[1]Planilha8!$X$4:$Y$6629,2,0)</f>
        <v>-</v>
      </c>
      <c r="D7509" s="27" t="s">
        <v>1879</v>
      </c>
      <c r="E7509" s="12" t="str">
        <f>VLOOKUP(B7509,[1]Planilha8!$X$4:$Z$6629,3,0)</f>
        <v>AGÊNCIA TRANSFUSIONAL</v>
      </c>
      <c r="F7509" s="12" t="str">
        <f>VLOOKUP(B7509,[1]Planilha8!$X$4:$AD$6629,7,0)</f>
        <v>BOM</v>
      </c>
      <c r="G7509" s="82">
        <v>44623</v>
      </c>
      <c r="H7509" s="83">
        <v>1312</v>
      </c>
      <c r="I7509" s="15" t="s">
        <v>22</v>
      </c>
      <c r="J7509" s="84" t="s">
        <v>1853</v>
      </c>
      <c r="K7509" s="85">
        <v>61</v>
      </c>
      <c r="L7509" s="86">
        <v>2021005480</v>
      </c>
      <c r="M7509" s="59">
        <v>44623</v>
      </c>
      <c r="N7509" s="60">
        <v>0</v>
      </c>
      <c r="O7509" s="87">
        <v>0</v>
      </c>
      <c r="P7509" s="88">
        <v>0</v>
      </c>
      <c r="Q7509" s="63">
        <v>0</v>
      </c>
      <c r="R7509" s="64">
        <v>0</v>
      </c>
      <c r="S7509" s="25">
        <v>1312</v>
      </c>
      <c r="AMG7509"/>
      <c r="AMH7509"/>
      <c r="AMI7509"/>
      <c r="AMJ7509"/>
    </row>
    <row r="7510" spans="1:1024" s="2" customFormat="1" ht="63.75" x14ac:dyDescent="0.25">
      <c r="A7510" s="10" t="s">
        <v>1462</v>
      </c>
      <c r="B7510" s="81">
        <v>12698</v>
      </c>
      <c r="C7510" s="10" t="str">
        <f>VLOOKUP(B7510,[1]Planilha8!$X$4:$Y$6629,2,0)</f>
        <v>-</v>
      </c>
      <c r="D7510" s="27" t="s">
        <v>1880</v>
      </c>
      <c r="E7510" s="12" t="str">
        <f>VLOOKUP(B7510,[1]Planilha8!$X$4:$Z$6629,3,0)</f>
        <v>CENTRO CIRÚRGICO - SALAS DE CIRURGIA</v>
      </c>
      <c r="F7510" s="12" t="str">
        <f>VLOOKUP(B7510,[1]Planilha8!$X$4:$AD$6629,7,0)</f>
        <v>BOM</v>
      </c>
      <c r="G7510" s="82">
        <v>44623</v>
      </c>
      <c r="H7510" s="83">
        <v>276.85000000000002</v>
      </c>
      <c r="I7510" s="15" t="s">
        <v>22</v>
      </c>
      <c r="J7510" s="84" t="s">
        <v>1853</v>
      </c>
      <c r="K7510" s="85">
        <v>61</v>
      </c>
      <c r="L7510" s="86">
        <v>2021005480</v>
      </c>
      <c r="M7510" s="59">
        <v>44623</v>
      </c>
      <c r="N7510" s="60">
        <v>0</v>
      </c>
      <c r="O7510" s="87">
        <v>0</v>
      </c>
      <c r="P7510" s="88">
        <v>0</v>
      </c>
      <c r="Q7510" s="63">
        <v>0</v>
      </c>
      <c r="R7510" s="64">
        <v>0</v>
      </c>
      <c r="S7510" s="25">
        <v>276.85000000000002</v>
      </c>
      <c r="AMG7510"/>
      <c r="AMH7510"/>
      <c r="AMI7510"/>
      <c r="AMJ7510"/>
    </row>
    <row r="7511" spans="1:1024" s="2" customFormat="1" ht="63.75" x14ac:dyDescent="0.25">
      <c r="A7511" s="10" t="s">
        <v>1462</v>
      </c>
      <c r="B7511" s="81">
        <v>12699</v>
      </c>
      <c r="C7511" s="10" t="str">
        <f>VLOOKUP(B7511,[1]Planilha8!$X$4:$Y$6629,2,0)</f>
        <v>-</v>
      </c>
      <c r="D7511" s="27" t="s">
        <v>1880</v>
      </c>
      <c r="E7511" s="12" t="str">
        <f>VLOOKUP(B7511,[1]Planilha8!$X$4:$Z$6629,3,0)</f>
        <v>CENTRO CIRÚRGICO - SALAS DE CIRURGIA</v>
      </c>
      <c r="F7511" s="12" t="str">
        <f>VLOOKUP(B7511,[1]Planilha8!$X$4:$AD$6629,7,0)</f>
        <v>BOM</v>
      </c>
      <c r="G7511" s="82">
        <v>44623</v>
      </c>
      <c r="H7511" s="83">
        <v>276.85000000000002</v>
      </c>
      <c r="I7511" s="15" t="s">
        <v>22</v>
      </c>
      <c r="J7511" s="84" t="s">
        <v>1853</v>
      </c>
      <c r="K7511" s="85">
        <v>61</v>
      </c>
      <c r="L7511" s="86">
        <v>2021005480</v>
      </c>
      <c r="M7511" s="59">
        <v>44623</v>
      </c>
      <c r="N7511" s="60">
        <v>0</v>
      </c>
      <c r="O7511" s="87">
        <v>0</v>
      </c>
      <c r="P7511" s="88">
        <v>0</v>
      </c>
      <c r="Q7511" s="63">
        <v>0</v>
      </c>
      <c r="R7511" s="64">
        <v>0</v>
      </c>
      <c r="S7511" s="25">
        <v>276.85000000000002</v>
      </c>
      <c r="AMG7511"/>
      <c r="AMH7511"/>
      <c r="AMI7511"/>
      <c r="AMJ7511"/>
    </row>
    <row r="7512" spans="1:1024" s="2" customFormat="1" ht="63.75" x14ac:dyDescent="0.25">
      <c r="A7512" s="10" t="s">
        <v>1462</v>
      </c>
      <c r="B7512" s="81">
        <v>12700</v>
      </c>
      <c r="C7512" s="10" t="str">
        <f>VLOOKUP(B7512,[1]Planilha8!$X$4:$Y$6629,2,0)</f>
        <v>-</v>
      </c>
      <c r="D7512" s="27" t="s">
        <v>1880</v>
      </c>
      <c r="E7512" s="12" t="str">
        <f>VLOOKUP(B7512,[1]Planilha8!$X$4:$Z$6629,3,0)</f>
        <v>CENTRO CIRÚRGICO - SALAS DE CIRURGIA</v>
      </c>
      <c r="F7512" s="12" t="str">
        <f>VLOOKUP(B7512,[1]Planilha8!$X$4:$AD$6629,7,0)</f>
        <v>BOM</v>
      </c>
      <c r="G7512" s="82">
        <v>44623</v>
      </c>
      <c r="H7512" s="83">
        <v>276.85000000000002</v>
      </c>
      <c r="I7512" s="15" t="s">
        <v>22</v>
      </c>
      <c r="J7512" s="84" t="s">
        <v>1853</v>
      </c>
      <c r="K7512" s="85">
        <v>61</v>
      </c>
      <c r="L7512" s="86">
        <v>2021005480</v>
      </c>
      <c r="M7512" s="59">
        <v>44623</v>
      </c>
      <c r="N7512" s="60">
        <v>0</v>
      </c>
      <c r="O7512" s="87">
        <v>0</v>
      </c>
      <c r="P7512" s="88">
        <v>0</v>
      </c>
      <c r="Q7512" s="63">
        <v>0</v>
      </c>
      <c r="R7512" s="64">
        <v>0</v>
      </c>
      <c r="S7512" s="25">
        <v>276.85000000000002</v>
      </c>
      <c r="AMG7512"/>
      <c r="AMH7512"/>
      <c r="AMI7512"/>
      <c r="AMJ7512"/>
    </row>
    <row r="7513" spans="1:1024" s="2" customFormat="1" ht="63.75" x14ac:dyDescent="0.25">
      <c r="A7513" s="10" t="s">
        <v>1462</v>
      </c>
      <c r="B7513" s="81">
        <v>12701</v>
      </c>
      <c r="C7513" s="10" t="str">
        <f>VLOOKUP(B7513,[1]Planilha8!$X$4:$Y$6629,2,0)</f>
        <v>-</v>
      </c>
      <c r="D7513" s="27" t="s">
        <v>1880</v>
      </c>
      <c r="E7513" s="12" t="str">
        <f>VLOOKUP(B7513,[1]Planilha8!$X$4:$Z$6629,3,0)</f>
        <v>CENTRO CIRÚRGICO - SALAS DE CIRURGIA</v>
      </c>
      <c r="F7513" s="12" t="str">
        <f>VLOOKUP(B7513,[1]Planilha8!$X$4:$AD$6629,7,0)</f>
        <v>BOM</v>
      </c>
      <c r="G7513" s="82">
        <v>44623</v>
      </c>
      <c r="H7513" s="83">
        <v>276.85000000000002</v>
      </c>
      <c r="I7513" s="15" t="s">
        <v>22</v>
      </c>
      <c r="J7513" s="84" t="s">
        <v>1853</v>
      </c>
      <c r="K7513" s="85">
        <v>61</v>
      </c>
      <c r="L7513" s="86">
        <v>2021005480</v>
      </c>
      <c r="M7513" s="59">
        <v>44623</v>
      </c>
      <c r="N7513" s="60">
        <v>0</v>
      </c>
      <c r="O7513" s="87">
        <v>0</v>
      </c>
      <c r="P7513" s="88">
        <v>0</v>
      </c>
      <c r="Q7513" s="63">
        <v>0</v>
      </c>
      <c r="R7513" s="64">
        <v>0</v>
      </c>
      <c r="S7513" s="25">
        <v>276.85000000000002</v>
      </c>
      <c r="AMG7513"/>
      <c r="AMH7513"/>
      <c r="AMI7513"/>
      <c r="AMJ7513"/>
    </row>
    <row r="7514" spans="1:1024" s="2" customFormat="1" ht="63.75" x14ac:dyDescent="0.25">
      <c r="A7514" s="10" t="s">
        <v>1462</v>
      </c>
      <c r="B7514" s="81">
        <v>12702</v>
      </c>
      <c r="C7514" s="10" t="str">
        <f>VLOOKUP(B7514,[1]Planilha8!$X$4:$Y$6629,2,0)</f>
        <v>-</v>
      </c>
      <c r="D7514" s="27" t="s">
        <v>1880</v>
      </c>
      <c r="E7514" s="12" t="str">
        <f>VLOOKUP(B7514,[1]Planilha8!$X$4:$Z$6629,3,0)</f>
        <v>CENTRO CIRÚRGICO - SALAS DE CIRURGIA</v>
      </c>
      <c r="F7514" s="12" t="str">
        <f>VLOOKUP(B7514,[1]Planilha8!$X$4:$AD$6629,7,0)</f>
        <v>BOM</v>
      </c>
      <c r="G7514" s="82">
        <v>44623</v>
      </c>
      <c r="H7514" s="83">
        <v>276.85000000000002</v>
      </c>
      <c r="I7514" s="15" t="s">
        <v>22</v>
      </c>
      <c r="J7514" s="84" t="s">
        <v>1853</v>
      </c>
      <c r="K7514" s="85">
        <v>61</v>
      </c>
      <c r="L7514" s="86">
        <v>2021005480</v>
      </c>
      <c r="M7514" s="59">
        <v>44623</v>
      </c>
      <c r="N7514" s="60">
        <v>0</v>
      </c>
      <c r="O7514" s="87">
        <v>0</v>
      </c>
      <c r="P7514" s="88">
        <v>0</v>
      </c>
      <c r="Q7514" s="63">
        <v>0</v>
      </c>
      <c r="R7514" s="64">
        <v>0</v>
      </c>
      <c r="S7514" s="25">
        <v>276.85000000000002</v>
      </c>
      <c r="AMG7514"/>
      <c r="AMH7514"/>
      <c r="AMI7514"/>
      <c r="AMJ7514"/>
    </row>
    <row r="7515" spans="1:1024" s="2" customFormat="1" ht="63.75" x14ac:dyDescent="0.25">
      <c r="A7515" s="10" t="s">
        <v>1462</v>
      </c>
      <c r="B7515" s="81">
        <v>12703</v>
      </c>
      <c r="C7515" s="10" t="str">
        <f>VLOOKUP(B7515,[1]Planilha8!$X$4:$Y$6629,2,0)</f>
        <v>-</v>
      </c>
      <c r="D7515" s="27" t="s">
        <v>1880</v>
      </c>
      <c r="E7515" s="12" t="str">
        <f>VLOOKUP(B7515,[1]Planilha8!$X$4:$Z$6629,3,0)</f>
        <v>CENTRO CIRÚRGICO - SALAS DE CIRURGIA</v>
      </c>
      <c r="F7515" s="12" t="str">
        <f>VLOOKUP(B7515,[1]Planilha8!$X$4:$AD$6629,7,0)</f>
        <v>BOM</v>
      </c>
      <c r="G7515" s="82">
        <v>44623</v>
      </c>
      <c r="H7515" s="83">
        <v>276.85000000000002</v>
      </c>
      <c r="I7515" s="15" t="s">
        <v>22</v>
      </c>
      <c r="J7515" s="84" t="s">
        <v>1853</v>
      </c>
      <c r="K7515" s="85">
        <v>61</v>
      </c>
      <c r="L7515" s="86">
        <v>2021005480</v>
      </c>
      <c r="M7515" s="59">
        <v>44623</v>
      </c>
      <c r="N7515" s="60">
        <v>0</v>
      </c>
      <c r="O7515" s="87">
        <v>0</v>
      </c>
      <c r="P7515" s="88">
        <v>0</v>
      </c>
      <c r="Q7515" s="63">
        <v>0</v>
      </c>
      <c r="R7515" s="64">
        <v>0</v>
      </c>
      <c r="S7515" s="25">
        <v>276.85000000000002</v>
      </c>
      <c r="AMG7515"/>
      <c r="AMH7515"/>
      <c r="AMI7515"/>
      <c r="AMJ7515"/>
    </row>
    <row r="7516" spans="1:1024" s="2" customFormat="1" ht="63.75" x14ac:dyDescent="0.25">
      <c r="A7516" s="10" t="s">
        <v>1462</v>
      </c>
      <c r="B7516" s="81">
        <v>12704</v>
      </c>
      <c r="C7516" s="10" t="str">
        <f>VLOOKUP(B7516,[1]Planilha8!$X$4:$Y$6629,2,0)</f>
        <v>-</v>
      </c>
      <c r="D7516" s="27" t="s">
        <v>1880</v>
      </c>
      <c r="E7516" s="12" t="str">
        <f>VLOOKUP(B7516,[1]Planilha8!$X$4:$Z$6629,3,0)</f>
        <v>CENTRO CIRÚRGICO - SALAS DE CIRURGIA</v>
      </c>
      <c r="F7516" s="12" t="str">
        <f>VLOOKUP(B7516,[1]Planilha8!$X$4:$AD$6629,7,0)</f>
        <v>BOM</v>
      </c>
      <c r="G7516" s="82">
        <v>44623</v>
      </c>
      <c r="H7516" s="83">
        <v>276.85000000000002</v>
      </c>
      <c r="I7516" s="15" t="s">
        <v>22</v>
      </c>
      <c r="J7516" s="84" t="s">
        <v>1853</v>
      </c>
      <c r="K7516" s="85">
        <v>61</v>
      </c>
      <c r="L7516" s="86">
        <v>2021005480</v>
      </c>
      <c r="M7516" s="59">
        <v>44623</v>
      </c>
      <c r="N7516" s="60">
        <v>0</v>
      </c>
      <c r="O7516" s="87">
        <v>0</v>
      </c>
      <c r="P7516" s="88">
        <v>0</v>
      </c>
      <c r="Q7516" s="63">
        <v>0</v>
      </c>
      <c r="R7516" s="64">
        <v>0</v>
      </c>
      <c r="S7516" s="25">
        <v>276.85000000000002</v>
      </c>
      <c r="AMG7516"/>
      <c r="AMH7516"/>
      <c r="AMI7516"/>
      <c r="AMJ7516"/>
    </row>
    <row r="7517" spans="1:1024" s="2" customFormat="1" ht="63.75" x14ac:dyDescent="0.25">
      <c r="A7517" s="10" t="s">
        <v>1462</v>
      </c>
      <c r="B7517" s="81">
        <v>12705</v>
      </c>
      <c r="C7517" s="10" t="str">
        <f>VLOOKUP(B7517,[1]Planilha8!$X$4:$Y$6629,2,0)</f>
        <v>-</v>
      </c>
      <c r="D7517" s="27" t="s">
        <v>1880</v>
      </c>
      <c r="E7517" s="12" t="str">
        <f>VLOOKUP(B7517,[1]Planilha8!$X$4:$Z$6629,3,0)</f>
        <v>CENTRO CIRÚRGICO - SALAS DE CIRURGIA</v>
      </c>
      <c r="F7517" s="12" t="str">
        <f>VLOOKUP(B7517,[1]Planilha8!$X$4:$AD$6629,7,0)</f>
        <v>BOM</v>
      </c>
      <c r="G7517" s="82">
        <v>44623</v>
      </c>
      <c r="H7517" s="83">
        <v>276.85000000000002</v>
      </c>
      <c r="I7517" s="15" t="s">
        <v>22</v>
      </c>
      <c r="J7517" s="84" t="s">
        <v>1853</v>
      </c>
      <c r="K7517" s="85">
        <v>61</v>
      </c>
      <c r="L7517" s="86">
        <v>2021005480</v>
      </c>
      <c r="M7517" s="59">
        <v>44623</v>
      </c>
      <c r="N7517" s="60">
        <v>0</v>
      </c>
      <c r="O7517" s="87">
        <v>0</v>
      </c>
      <c r="P7517" s="88">
        <v>0</v>
      </c>
      <c r="Q7517" s="63">
        <v>0</v>
      </c>
      <c r="R7517" s="64">
        <v>0</v>
      </c>
      <c r="S7517" s="25">
        <v>276.85000000000002</v>
      </c>
      <c r="AMG7517"/>
      <c r="AMH7517"/>
      <c r="AMI7517"/>
      <c r="AMJ7517"/>
    </row>
    <row r="7518" spans="1:1024" s="2" customFormat="1" ht="63.75" x14ac:dyDescent="0.25">
      <c r="A7518" s="10" t="s">
        <v>1462</v>
      </c>
      <c r="B7518" s="81">
        <v>12706</v>
      </c>
      <c r="C7518" s="10" t="str">
        <f>VLOOKUP(B7518,[1]Planilha8!$X$4:$Y$6629,2,0)</f>
        <v>-</v>
      </c>
      <c r="D7518" s="27" t="s">
        <v>1880</v>
      </c>
      <c r="E7518" s="12" t="str">
        <f>VLOOKUP(B7518,[1]Planilha8!$X$4:$Z$6629,3,0)</f>
        <v>CENTRO CIRÚRGICO - SALAS DE CIRURGIA</v>
      </c>
      <c r="F7518" s="12" t="str">
        <f>VLOOKUP(B7518,[1]Planilha8!$X$4:$AD$6629,7,0)</f>
        <v>BOM</v>
      </c>
      <c r="G7518" s="82">
        <v>44623</v>
      </c>
      <c r="H7518" s="83">
        <v>276.85000000000002</v>
      </c>
      <c r="I7518" s="15" t="s">
        <v>22</v>
      </c>
      <c r="J7518" s="84" t="s">
        <v>1853</v>
      </c>
      <c r="K7518" s="85">
        <v>61</v>
      </c>
      <c r="L7518" s="86">
        <v>2021005480</v>
      </c>
      <c r="M7518" s="59">
        <v>44623</v>
      </c>
      <c r="N7518" s="60">
        <v>0</v>
      </c>
      <c r="O7518" s="87">
        <v>0</v>
      </c>
      <c r="P7518" s="88">
        <v>0</v>
      </c>
      <c r="Q7518" s="63">
        <v>0</v>
      </c>
      <c r="R7518" s="64">
        <v>0</v>
      </c>
      <c r="S7518" s="25">
        <v>276.85000000000002</v>
      </c>
      <c r="AMG7518"/>
      <c r="AMH7518"/>
      <c r="AMI7518"/>
      <c r="AMJ7518"/>
    </row>
    <row r="7519" spans="1:1024" s="2" customFormat="1" ht="63.75" x14ac:dyDescent="0.25">
      <c r="A7519" s="10" t="s">
        <v>1462</v>
      </c>
      <c r="B7519" s="81">
        <v>12707</v>
      </c>
      <c r="C7519" s="10" t="str">
        <f>VLOOKUP(B7519,[1]Planilha8!$X$4:$Y$6629,2,0)</f>
        <v>-</v>
      </c>
      <c r="D7519" s="27" t="s">
        <v>1880</v>
      </c>
      <c r="E7519" s="12" t="str">
        <f>VLOOKUP(B7519,[1]Planilha8!$X$4:$Z$6629,3,0)</f>
        <v>CENTRO CIRÚRGICO - SALAS DE CIRURGIA</v>
      </c>
      <c r="F7519" s="12" t="str">
        <f>VLOOKUP(B7519,[1]Planilha8!$X$4:$AD$6629,7,0)</f>
        <v>BOM</v>
      </c>
      <c r="G7519" s="82">
        <v>44623</v>
      </c>
      <c r="H7519" s="83">
        <v>276.85000000000002</v>
      </c>
      <c r="I7519" s="15" t="s">
        <v>22</v>
      </c>
      <c r="J7519" s="84" t="s">
        <v>1853</v>
      </c>
      <c r="K7519" s="85">
        <v>61</v>
      </c>
      <c r="L7519" s="86">
        <v>2021005480</v>
      </c>
      <c r="M7519" s="59">
        <v>44623</v>
      </c>
      <c r="N7519" s="60">
        <v>0</v>
      </c>
      <c r="O7519" s="87">
        <v>0</v>
      </c>
      <c r="P7519" s="88">
        <v>0</v>
      </c>
      <c r="Q7519" s="63">
        <v>0</v>
      </c>
      <c r="R7519" s="64">
        <v>0</v>
      </c>
      <c r="S7519" s="25">
        <v>276.85000000000002</v>
      </c>
      <c r="AMG7519"/>
      <c r="AMH7519"/>
      <c r="AMI7519"/>
      <c r="AMJ7519"/>
    </row>
    <row r="7520" spans="1:1024" s="2" customFormat="1" ht="63.75" x14ac:dyDescent="0.25">
      <c r="A7520" s="10" t="s">
        <v>1462</v>
      </c>
      <c r="B7520" s="81">
        <v>12708</v>
      </c>
      <c r="C7520" s="10" t="str">
        <f>VLOOKUP(B7520,[1]Planilha8!$X$4:$Y$6629,2,0)</f>
        <v>-</v>
      </c>
      <c r="D7520" s="27" t="s">
        <v>1880</v>
      </c>
      <c r="E7520" s="12" t="str">
        <f>VLOOKUP(B7520,[1]Planilha8!$X$4:$Z$6629,3,0)</f>
        <v>CENTRO CIRÚRGICO - SALAS DE CIRURGIA</v>
      </c>
      <c r="F7520" s="12" t="str">
        <f>VLOOKUP(B7520,[1]Planilha8!$X$4:$AD$6629,7,0)</f>
        <v>BOM</v>
      </c>
      <c r="G7520" s="82">
        <v>44623</v>
      </c>
      <c r="H7520" s="83">
        <v>276.85000000000002</v>
      </c>
      <c r="I7520" s="15" t="s">
        <v>22</v>
      </c>
      <c r="J7520" s="84" t="s">
        <v>1853</v>
      </c>
      <c r="K7520" s="85">
        <v>61</v>
      </c>
      <c r="L7520" s="86">
        <v>2021005480</v>
      </c>
      <c r="M7520" s="59">
        <v>44623</v>
      </c>
      <c r="N7520" s="60">
        <v>0</v>
      </c>
      <c r="O7520" s="87">
        <v>0</v>
      </c>
      <c r="P7520" s="88">
        <v>0</v>
      </c>
      <c r="Q7520" s="63">
        <v>0</v>
      </c>
      <c r="R7520" s="64">
        <v>0</v>
      </c>
      <c r="S7520" s="25">
        <v>276.85000000000002</v>
      </c>
      <c r="AMG7520"/>
      <c r="AMH7520"/>
      <c r="AMI7520"/>
      <c r="AMJ7520"/>
    </row>
    <row r="7521" spans="1:1024" s="2" customFormat="1" ht="63.75" x14ac:dyDescent="0.25">
      <c r="A7521" s="10" t="s">
        <v>1462</v>
      </c>
      <c r="B7521" s="81">
        <v>12709</v>
      </c>
      <c r="C7521" s="10" t="str">
        <f>VLOOKUP(B7521,[1]Planilha8!$X$4:$Y$6629,2,0)</f>
        <v>-</v>
      </c>
      <c r="D7521" s="27" t="s">
        <v>1880</v>
      </c>
      <c r="E7521" s="12" t="str">
        <f>VLOOKUP(B7521,[1]Planilha8!$X$4:$Z$6629,3,0)</f>
        <v>CENTRO CIRÚRGICO - SALAS DE CIRURGIA</v>
      </c>
      <c r="F7521" s="12" t="str">
        <f>VLOOKUP(B7521,[1]Planilha8!$X$4:$AD$6629,7,0)</f>
        <v>BOM</v>
      </c>
      <c r="G7521" s="82">
        <v>44623</v>
      </c>
      <c r="H7521" s="83">
        <v>276.85000000000002</v>
      </c>
      <c r="I7521" s="15" t="s">
        <v>22</v>
      </c>
      <c r="J7521" s="84" t="s">
        <v>1853</v>
      </c>
      <c r="K7521" s="85">
        <v>61</v>
      </c>
      <c r="L7521" s="86">
        <v>2021005480</v>
      </c>
      <c r="M7521" s="59">
        <v>44623</v>
      </c>
      <c r="N7521" s="60">
        <v>0</v>
      </c>
      <c r="O7521" s="87">
        <v>0</v>
      </c>
      <c r="P7521" s="88">
        <v>0</v>
      </c>
      <c r="Q7521" s="63">
        <v>0</v>
      </c>
      <c r="R7521" s="64">
        <v>0</v>
      </c>
      <c r="S7521" s="25">
        <v>276.85000000000002</v>
      </c>
      <c r="AMG7521"/>
      <c r="AMH7521"/>
      <c r="AMI7521"/>
      <c r="AMJ7521"/>
    </row>
    <row r="7522" spans="1:1024" s="2" customFormat="1" ht="63.75" x14ac:dyDescent="0.25">
      <c r="A7522" s="10" t="s">
        <v>1462</v>
      </c>
      <c r="B7522" s="81">
        <v>12710</v>
      </c>
      <c r="C7522" s="10" t="str">
        <f>VLOOKUP(B7522,[1]Planilha8!$X$4:$Y$6629,2,0)</f>
        <v>-</v>
      </c>
      <c r="D7522" s="27" t="s">
        <v>1880</v>
      </c>
      <c r="E7522" s="12" t="str">
        <f>VLOOKUP(B7522,[1]Planilha8!$X$4:$Z$6629,3,0)</f>
        <v>CENTRO CIRÚRGICO - SALAS DE CIRURGIA</v>
      </c>
      <c r="F7522" s="12" t="str">
        <f>VLOOKUP(B7522,[1]Planilha8!$X$4:$AD$6629,7,0)</f>
        <v>BOM</v>
      </c>
      <c r="G7522" s="82">
        <v>44623</v>
      </c>
      <c r="H7522" s="83">
        <v>276.85000000000002</v>
      </c>
      <c r="I7522" s="15" t="s">
        <v>22</v>
      </c>
      <c r="J7522" s="84" t="s">
        <v>1853</v>
      </c>
      <c r="K7522" s="85">
        <v>61</v>
      </c>
      <c r="L7522" s="86">
        <v>2021005480</v>
      </c>
      <c r="M7522" s="59">
        <v>44623</v>
      </c>
      <c r="N7522" s="60">
        <v>0</v>
      </c>
      <c r="O7522" s="87">
        <v>0</v>
      </c>
      <c r="P7522" s="88">
        <v>0</v>
      </c>
      <c r="Q7522" s="63">
        <v>0</v>
      </c>
      <c r="R7522" s="64">
        <v>0</v>
      </c>
      <c r="S7522" s="25">
        <v>276.85000000000002</v>
      </c>
      <c r="AMG7522"/>
      <c r="AMH7522"/>
      <c r="AMI7522"/>
      <c r="AMJ7522"/>
    </row>
    <row r="7523" spans="1:1024" s="2" customFormat="1" ht="63.75" x14ac:dyDescent="0.25">
      <c r="A7523" s="10" t="s">
        <v>1462</v>
      </c>
      <c r="B7523" s="81">
        <v>12711</v>
      </c>
      <c r="C7523" s="10" t="str">
        <f>VLOOKUP(B7523,[1]Planilha8!$X$4:$Y$6629,2,0)</f>
        <v>-</v>
      </c>
      <c r="D7523" s="27" t="s">
        <v>1880</v>
      </c>
      <c r="E7523" s="12" t="str">
        <f>VLOOKUP(B7523,[1]Planilha8!$X$4:$Z$6629,3,0)</f>
        <v>CENTRO CIRÚRGICO - SALAS DE CIRURGIA</v>
      </c>
      <c r="F7523" s="12" t="str">
        <f>VLOOKUP(B7523,[1]Planilha8!$X$4:$AD$6629,7,0)</f>
        <v>BOM</v>
      </c>
      <c r="G7523" s="82">
        <v>44623</v>
      </c>
      <c r="H7523" s="83">
        <v>276.85000000000002</v>
      </c>
      <c r="I7523" s="15" t="s">
        <v>22</v>
      </c>
      <c r="J7523" s="84" t="s">
        <v>1853</v>
      </c>
      <c r="K7523" s="85">
        <v>61</v>
      </c>
      <c r="L7523" s="86">
        <v>2021005480</v>
      </c>
      <c r="M7523" s="59">
        <v>44623</v>
      </c>
      <c r="N7523" s="60">
        <v>0</v>
      </c>
      <c r="O7523" s="87">
        <v>0</v>
      </c>
      <c r="P7523" s="88">
        <v>0</v>
      </c>
      <c r="Q7523" s="63">
        <v>0</v>
      </c>
      <c r="R7523" s="64">
        <v>0</v>
      </c>
      <c r="S7523" s="25">
        <v>276.85000000000002</v>
      </c>
      <c r="AMG7523"/>
      <c r="AMH7523"/>
      <c r="AMI7523"/>
      <c r="AMJ7523"/>
    </row>
    <row r="7524" spans="1:1024" s="2" customFormat="1" ht="63.75" x14ac:dyDescent="0.25">
      <c r="A7524" s="10" t="s">
        <v>1462</v>
      </c>
      <c r="B7524" s="81">
        <v>12849</v>
      </c>
      <c r="C7524" s="10">
        <f>VLOOKUP(B7524,[1]Planilha8!$X$4:$Y$6629,2,0)</f>
        <v>2819296</v>
      </c>
      <c r="D7524" s="27" t="s">
        <v>1881</v>
      </c>
      <c r="E7524" s="12" t="str">
        <f>VLOOKUP(B7524,[1]Planilha8!$X$4:$Z$6629,3,0)</f>
        <v>APOIO AO DIAGNÓSTICO – SALA DE COLETA EXAMES</v>
      </c>
      <c r="F7524" s="12" t="str">
        <f>VLOOKUP(B7524,[1]Planilha8!$X$4:$AD$6629,7,0)</f>
        <v>BOM</v>
      </c>
      <c r="G7524" s="82">
        <v>44722</v>
      </c>
      <c r="H7524" s="83">
        <v>945</v>
      </c>
      <c r="I7524" s="15" t="s">
        <v>22</v>
      </c>
      <c r="J7524" s="84" t="s">
        <v>991</v>
      </c>
      <c r="K7524" s="85">
        <v>9246</v>
      </c>
      <c r="L7524" s="86">
        <v>2022002758</v>
      </c>
      <c r="M7524" s="59">
        <v>44722</v>
      </c>
      <c r="N7524" s="60">
        <v>0</v>
      </c>
      <c r="O7524" s="87">
        <v>0</v>
      </c>
      <c r="P7524" s="88">
        <v>0</v>
      </c>
      <c r="Q7524" s="63">
        <v>0</v>
      </c>
      <c r="R7524" s="64">
        <v>0</v>
      </c>
      <c r="S7524" s="25">
        <v>945</v>
      </c>
      <c r="AMG7524"/>
      <c r="AMH7524"/>
      <c r="AMI7524"/>
      <c r="AMJ7524"/>
    </row>
    <row r="7525" spans="1:1024" s="2" customFormat="1" ht="63.75" x14ac:dyDescent="0.25">
      <c r="A7525" s="10" t="s">
        <v>1462</v>
      </c>
      <c r="B7525" s="81">
        <v>12850</v>
      </c>
      <c r="C7525" s="10">
        <f>VLOOKUP(B7525,[1]Planilha8!$X$4:$Y$6629,2,0)</f>
        <v>2819297</v>
      </c>
      <c r="D7525" s="27" t="s">
        <v>1881</v>
      </c>
      <c r="E7525" s="12" t="str">
        <f>VLOOKUP(B7525,[1]Planilha8!$X$4:$Z$6629,3,0)</f>
        <v>APOIO AO DIAGNÓSTICO – SALA DE COLETA EXAMES</v>
      </c>
      <c r="F7525" s="12" t="str">
        <f>VLOOKUP(B7525,[1]Planilha8!$X$4:$AD$6629,7,0)</f>
        <v>BOM</v>
      </c>
      <c r="G7525" s="82">
        <v>44722</v>
      </c>
      <c r="H7525" s="83">
        <v>945</v>
      </c>
      <c r="I7525" s="15" t="s">
        <v>22</v>
      </c>
      <c r="J7525" s="84" t="s">
        <v>991</v>
      </c>
      <c r="K7525" s="85">
        <v>9246</v>
      </c>
      <c r="L7525" s="86">
        <v>2022002758</v>
      </c>
      <c r="M7525" s="59">
        <v>44722</v>
      </c>
      <c r="N7525" s="60">
        <v>0</v>
      </c>
      <c r="O7525" s="87">
        <v>0</v>
      </c>
      <c r="P7525" s="88">
        <v>0</v>
      </c>
      <c r="Q7525" s="63">
        <v>0</v>
      </c>
      <c r="R7525" s="64">
        <v>0</v>
      </c>
      <c r="S7525" s="25">
        <v>945</v>
      </c>
      <c r="AMG7525"/>
      <c r="AMH7525"/>
      <c r="AMI7525"/>
      <c r="AMJ7525"/>
    </row>
    <row r="7526" spans="1:1024" s="2" customFormat="1" ht="63.75" x14ac:dyDescent="0.25">
      <c r="A7526" s="10" t="s">
        <v>1462</v>
      </c>
      <c r="B7526" s="81">
        <v>12851</v>
      </c>
      <c r="C7526" s="10">
        <f>VLOOKUP(B7526,[1]Planilha8!$X$4:$Y$6629,2,0)</f>
        <v>2819298</v>
      </c>
      <c r="D7526" s="27" t="s">
        <v>1881</v>
      </c>
      <c r="E7526" s="12" t="str">
        <f>VLOOKUP(B7526,[1]Planilha8!$X$4:$Z$6629,3,0)</f>
        <v>APOIO AO DIAGNÓSTICO – SALA DE COLETA EXAMES</v>
      </c>
      <c r="F7526" s="12" t="str">
        <f>VLOOKUP(B7526,[1]Planilha8!$X$4:$AD$6629,7,0)</f>
        <v>BOM</v>
      </c>
      <c r="G7526" s="82">
        <v>44722</v>
      </c>
      <c r="H7526" s="83">
        <v>945</v>
      </c>
      <c r="I7526" s="15" t="s">
        <v>22</v>
      </c>
      <c r="J7526" s="84" t="s">
        <v>991</v>
      </c>
      <c r="K7526" s="85">
        <v>9246</v>
      </c>
      <c r="L7526" s="86">
        <v>2022002758</v>
      </c>
      <c r="M7526" s="59">
        <v>44722</v>
      </c>
      <c r="N7526" s="60">
        <v>0</v>
      </c>
      <c r="O7526" s="87">
        <v>0</v>
      </c>
      <c r="P7526" s="88">
        <v>0</v>
      </c>
      <c r="Q7526" s="63">
        <v>0</v>
      </c>
      <c r="R7526" s="64">
        <v>0</v>
      </c>
      <c r="S7526" s="25">
        <v>945</v>
      </c>
      <c r="AMG7526"/>
      <c r="AMH7526"/>
      <c r="AMI7526"/>
      <c r="AMJ7526"/>
    </row>
    <row r="7527" spans="1:1024" s="2" customFormat="1" ht="63.75" x14ac:dyDescent="0.25">
      <c r="A7527" s="10" t="s">
        <v>1462</v>
      </c>
      <c r="B7527" s="81">
        <v>12852</v>
      </c>
      <c r="C7527" s="10">
        <f>VLOOKUP(B7527,[1]Planilha8!$X$4:$Y$6629,2,0)</f>
        <v>2819299</v>
      </c>
      <c r="D7527" s="27" t="s">
        <v>1881</v>
      </c>
      <c r="E7527" s="12" t="str">
        <f>VLOOKUP(B7527,[1]Planilha8!$X$4:$Z$6629,3,0)</f>
        <v>APOIO AO DIAGNÓSTICO – SALA DE COLETA EXAMES</v>
      </c>
      <c r="F7527" s="12" t="str">
        <f>VLOOKUP(B7527,[1]Planilha8!$X$4:$AD$6629,7,0)</f>
        <v>BOM</v>
      </c>
      <c r="G7527" s="82">
        <v>44722</v>
      </c>
      <c r="H7527" s="83">
        <v>945</v>
      </c>
      <c r="I7527" s="15" t="s">
        <v>22</v>
      </c>
      <c r="J7527" s="84" t="s">
        <v>991</v>
      </c>
      <c r="K7527" s="85">
        <v>9246</v>
      </c>
      <c r="L7527" s="86">
        <v>2022002758</v>
      </c>
      <c r="M7527" s="59">
        <v>44722</v>
      </c>
      <c r="N7527" s="60">
        <v>0</v>
      </c>
      <c r="O7527" s="87">
        <v>0</v>
      </c>
      <c r="P7527" s="88">
        <v>0</v>
      </c>
      <c r="Q7527" s="63">
        <v>0</v>
      </c>
      <c r="R7527" s="64">
        <v>0</v>
      </c>
      <c r="S7527" s="25">
        <v>945</v>
      </c>
      <c r="AMG7527"/>
      <c r="AMH7527"/>
      <c r="AMI7527"/>
      <c r="AMJ7527"/>
    </row>
    <row r="7528" spans="1:1024" s="2" customFormat="1" ht="25.5" x14ac:dyDescent="0.25">
      <c r="A7528" s="10" t="s">
        <v>1462</v>
      </c>
      <c r="B7528" s="81">
        <v>13042</v>
      </c>
      <c r="C7528" s="10">
        <f>VLOOKUP(B7528,[1]Planilha8!$X$4:$Y$6629,2,0)</f>
        <v>2902593</v>
      </c>
      <c r="D7528" s="27" t="s">
        <v>1882</v>
      </c>
      <c r="E7528" s="12" t="str">
        <f>VLOOKUP(B7528,[1]Planilha8!$X$4:$Z$6629,3,0)</f>
        <v>TRANSPLANTE</v>
      </c>
      <c r="F7528" s="12" t="str">
        <f>VLOOKUP(B7528,[1]Planilha8!$X$4:$AD$6629,7,0)</f>
        <v>BOM</v>
      </c>
      <c r="G7528" s="82">
        <v>44756</v>
      </c>
      <c r="H7528" s="83">
        <v>850</v>
      </c>
      <c r="I7528" s="15" t="s">
        <v>22</v>
      </c>
      <c r="J7528" s="84" t="s">
        <v>1871</v>
      </c>
      <c r="K7528" s="85">
        <v>540</v>
      </c>
      <c r="L7528" s="86">
        <v>2022004077</v>
      </c>
      <c r="M7528" s="59">
        <v>44756</v>
      </c>
      <c r="N7528" s="60">
        <v>0</v>
      </c>
      <c r="O7528" s="87">
        <v>0</v>
      </c>
      <c r="P7528" s="88">
        <v>0</v>
      </c>
      <c r="Q7528" s="63">
        <v>0</v>
      </c>
      <c r="R7528" s="64">
        <v>0</v>
      </c>
      <c r="S7528" s="25">
        <v>850</v>
      </c>
      <c r="AMG7528"/>
      <c r="AMH7528"/>
      <c r="AMI7528"/>
      <c r="AMJ7528"/>
    </row>
    <row r="7529" spans="1:1024" s="2" customFormat="1" ht="25.5" x14ac:dyDescent="0.25">
      <c r="A7529" s="10" t="s">
        <v>1462</v>
      </c>
      <c r="B7529" s="81">
        <v>13043</v>
      </c>
      <c r="C7529" s="10">
        <f>VLOOKUP(B7529,[1]Planilha8!$X$4:$Y$6629,2,0)</f>
        <v>2902594</v>
      </c>
      <c r="D7529" s="27" t="s">
        <v>1882</v>
      </c>
      <c r="E7529" s="12" t="str">
        <f>VLOOKUP(B7529,[1]Planilha8!$X$4:$Z$6629,3,0)</f>
        <v>TRANSPLANTE</v>
      </c>
      <c r="F7529" s="12" t="str">
        <f>VLOOKUP(B7529,[1]Planilha8!$X$4:$AD$6629,7,0)</f>
        <v>BOM</v>
      </c>
      <c r="G7529" s="82">
        <v>44756</v>
      </c>
      <c r="H7529" s="83">
        <v>850</v>
      </c>
      <c r="I7529" s="15" t="s">
        <v>22</v>
      </c>
      <c r="J7529" s="84" t="s">
        <v>1871</v>
      </c>
      <c r="K7529" s="85">
        <v>540</v>
      </c>
      <c r="L7529" s="86">
        <v>2022004077</v>
      </c>
      <c r="M7529" s="59">
        <v>44756</v>
      </c>
      <c r="N7529" s="60">
        <v>0</v>
      </c>
      <c r="O7529" s="87">
        <v>0</v>
      </c>
      <c r="P7529" s="88">
        <v>0</v>
      </c>
      <c r="Q7529" s="63">
        <v>0</v>
      </c>
      <c r="R7529" s="64">
        <v>0</v>
      </c>
      <c r="S7529" s="25">
        <v>850</v>
      </c>
      <c r="AMG7529"/>
      <c r="AMH7529"/>
      <c r="AMI7529"/>
      <c r="AMJ7529"/>
    </row>
    <row r="7530" spans="1:1024" s="2" customFormat="1" ht="25.5" x14ac:dyDescent="0.25">
      <c r="A7530" s="10" t="s">
        <v>1462</v>
      </c>
      <c r="B7530" s="81">
        <v>13044</v>
      </c>
      <c r="C7530" s="10">
        <f>VLOOKUP(B7530,[1]Planilha8!$X$4:$Y$6629,2,0)</f>
        <v>2902595</v>
      </c>
      <c r="D7530" s="27" t="s">
        <v>1882</v>
      </c>
      <c r="E7530" s="12" t="str">
        <f>VLOOKUP(B7530,[1]Planilha8!$X$4:$Z$6629,3,0)</f>
        <v>MANUTENÇÃO PREDIAL</v>
      </c>
      <c r="F7530" s="12" t="str">
        <f>VLOOKUP(B7530,[1]Planilha8!$X$4:$AD$6629,7,0)</f>
        <v>BOM</v>
      </c>
      <c r="G7530" s="82">
        <v>44756</v>
      </c>
      <c r="H7530" s="83">
        <v>850</v>
      </c>
      <c r="I7530" s="15" t="s">
        <v>22</v>
      </c>
      <c r="J7530" s="84" t="s">
        <v>1871</v>
      </c>
      <c r="K7530" s="85">
        <v>540</v>
      </c>
      <c r="L7530" s="86">
        <v>2022004077</v>
      </c>
      <c r="M7530" s="59">
        <v>44756</v>
      </c>
      <c r="N7530" s="60">
        <v>0</v>
      </c>
      <c r="O7530" s="87">
        <v>0</v>
      </c>
      <c r="P7530" s="88">
        <v>0</v>
      </c>
      <c r="Q7530" s="63">
        <v>0</v>
      </c>
      <c r="R7530" s="64">
        <v>0</v>
      </c>
      <c r="S7530" s="25">
        <v>850</v>
      </c>
      <c r="AMG7530"/>
      <c r="AMH7530"/>
      <c r="AMI7530"/>
      <c r="AMJ7530"/>
    </row>
    <row r="7531" spans="1:1024" s="2" customFormat="1" ht="25.5" x14ac:dyDescent="0.25">
      <c r="A7531" s="10" t="s">
        <v>1462</v>
      </c>
      <c r="B7531" s="81">
        <v>13045</v>
      </c>
      <c r="C7531" s="10">
        <f>VLOOKUP(B7531,[1]Planilha8!$X$4:$Y$6629,2,0)</f>
        <v>2902596</v>
      </c>
      <c r="D7531" s="27" t="s">
        <v>1882</v>
      </c>
      <c r="E7531" s="12" t="str">
        <f>VLOOKUP(B7531,[1]Planilha8!$X$4:$Z$6629,3,0)</f>
        <v>MANUTENÇÃO PREDIAL</v>
      </c>
      <c r="F7531" s="12" t="str">
        <f>VLOOKUP(B7531,[1]Planilha8!$X$4:$AD$6629,7,0)</f>
        <v>BOM</v>
      </c>
      <c r="G7531" s="82">
        <v>44756</v>
      </c>
      <c r="H7531" s="83">
        <v>850</v>
      </c>
      <c r="I7531" s="15" t="s">
        <v>22</v>
      </c>
      <c r="J7531" s="84" t="s">
        <v>1871</v>
      </c>
      <c r="K7531" s="85">
        <v>540</v>
      </c>
      <c r="L7531" s="86">
        <v>2022004077</v>
      </c>
      <c r="M7531" s="59">
        <v>44756</v>
      </c>
      <c r="N7531" s="60">
        <v>0</v>
      </c>
      <c r="O7531" s="87">
        <v>0</v>
      </c>
      <c r="P7531" s="88">
        <v>0</v>
      </c>
      <c r="Q7531" s="63">
        <v>0</v>
      </c>
      <c r="R7531" s="64">
        <v>0</v>
      </c>
      <c r="S7531" s="25">
        <v>850</v>
      </c>
      <c r="AMG7531"/>
      <c r="AMH7531"/>
      <c r="AMI7531"/>
      <c r="AMJ7531"/>
    </row>
    <row r="7532" spans="1:1024" s="2" customFormat="1" ht="25.5" x14ac:dyDescent="0.25">
      <c r="A7532" s="10" t="s">
        <v>1462</v>
      </c>
      <c r="B7532" s="81">
        <v>13046</v>
      </c>
      <c r="C7532" s="10">
        <f>VLOOKUP(B7532,[1]Planilha8!$X$4:$Y$6629,2,0)</f>
        <v>2902586</v>
      </c>
      <c r="D7532" s="27" t="s">
        <v>1883</v>
      </c>
      <c r="E7532" s="12" t="str">
        <f>VLOOKUP(B7532,[1]Planilha8!$X$4:$Z$6629,3,0)</f>
        <v>TRANSPLANTE</v>
      </c>
      <c r="F7532" s="12" t="str">
        <f>VLOOKUP(B7532,[1]Planilha8!$X$4:$AD$6629,7,0)</f>
        <v>BOM</v>
      </c>
      <c r="G7532" s="82">
        <v>44756</v>
      </c>
      <c r="H7532" s="83">
        <v>900</v>
      </c>
      <c r="I7532" s="15" t="s">
        <v>22</v>
      </c>
      <c r="J7532" s="84" t="s">
        <v>1871</v>
      </c>
      <c r="K7532" s="85">
        <v>540</v>
      </c>
      <c r="L7532" s="86">
        <v>2022004077</v>
      </c>
      <c r="M7532" s="59">
        <v>44756</v>
      </c>
      <c r="N7532" s="60">
        <v>0</v>
      </c>
      <c r="O7532" s="87">
        <v>0</v>
      </c>
      <c r="P7532" s="88">
        <v>0</v>
      </c>
      <c r="Q7532" s="63">
        <v>0</v>
      </c>
      <c r="R7532" s="64">
        <v>0</v>
      </c>
      <c r="S7532" s="25">
        <v>900</v>
      </c>
      <c r="AMG7532"/>
      <c r="AMH7532"/>
      <c r="AMI7532"/>
      <c r="AMJ7532"/>
    </row>
    <row r="7533" spans="1:1024" s="2" customFormat="1" ht="25.5" x14ac:dyDescent="0.25">
      <c r="A7533" s="10" t="s">
        <v>1462</v>
      </c>
      <c r="B7533" s="81">
        <v>13047</v>
      </c>
      <c r="C7533" s="10">
        <f>VLOOKUP(B7533,[1]Planilha8!$X$4:$Y$6629,2,0)</f>
        <v>2902587</v>
      </c>
      <c r="D7533" s="27" t="s">
        <v>1883</v>
      </c>
      <c r="E7533" s="12" t="str">
        <f>VLOOKUP(B7533,[1]Planilha8!$X$4:$Z$6629,3,0)</f>
        <v>TRANSPLANTE</v>
      </c>
      <c r="F7533" s="12" t="str">
        <f>VLOOKUP(B7533,[1]Planilha8!$X$4:$AD$6629,7,0)</f>
        <v>BOM</v>
      </c>
      <c r="G7533" s="82">
        <v>44756</v>
      </c>
      <c r="H7533" s="83">
        <v>900</v>
      </c>
      <c r="I7533" s="15" t="s">
        <v>22</v>
      </c>
      <c r="J7533" s="84" t="s">
        <v>1871</v>
      </c>
      <c r="K7533" s="85">
        <v>540</v>
      </c>
      <c r="L7533" s="86">
        <v>2022004077</v>
      </c>
      <c r="M7533" s="59">
        <v>44756</v>
      </c>
      <c r="N7533" s="60">
        <v>0</v>
      </c>
      <c r="O7533" s="87">
        <v>0</v>
      </c>
      <c r="P7533" s="88">
        <v>0</v>
      </c>
      <c r="Q7533" s="63">
        <v>0</v>
      </c>
      <c r="R7533" s="64">
        <v>0</v>
      </c>
      <c r="S7533" s="25">
        <v>900</v>
      </c>
      <c r="AMG7533"/>
      <c r="AMH7533"/>
      <c r="AMI7533"/>
      <c r="AMJ7533"/>
    </row>
    <row r="7534" spans="1:1024" s="2" customFormat="1" ht="25.5" x14ac:dyDescent="0.25">
      <c r="A7534" s="10" t="s">
        <v>1462</v>
      </c>
      <c r="B7534" s="81">
        <v>13048</v>
      </c>
      <c r="C7534" s="10">
        <f>VLOOKUP(B7534,[1]Planilha8!$X$4:$Y$6629,2,0)</f>
        <v>2902588</v>
      </c>
      <c r="D7534" s="27" t="s">
        <v>1883</v>
      </c>
      <c r="E7534" s="12" t="str">
        <f>VLOOKUP(B7534,[1]Planilha8!$X$4:$Z$6629,3,0)</f>
        <v>TRANSPLANTE</v>
      </c>
      <c r="F7534" s="12" t="str">
        <f>VLOOKUP(B7534,[1]Planilha8!$X$4:$AD$6629,7,0)</f>
        <v>BOM</v>
      </c>
      <c r="G7534" s="82">
        <v>44756</v>
      </c>
      <c r="H7534" s="83">
        <v>900</v>
      </c>
      <c r="I7534" s="15" t="s">
        <v>22</v>
      </c>
      <c r="J7534" s="84" t="s">
        <v>1871</v>
      </c>
      <c r="K7534" s="85">
        <v>540</v>
      </c>
      <c r="L7534" s="86">
        <v>2022004077</v>
      </c>
      <c r="M7534" s="59">
        <v>44756</v>
      </c>
      <c r="N7534" s="60">
        <v>0</v>
      </c>
      <c r="O7534" s="87">
        <v>0</v>
      </c>
      <c r="P7534" s="88">
        <v>0</v>
      </c>
      <c r="Q7534" s="63">
        <v>0</v>
      </c>
      <c r="R7534" s="64">
        <v>0</v>
      </c>
      <c r="S7534" s="25">
        <v>900</v>
      </c>
      <c r="AMG7534"/>
      <c r="AMH7534"/>
      <c r="AMI7534"/>
      <c r="AMJ7534"/>
    </row>
    <row r="7535" spans="1:1024" s="2" customFormat="1" ht="25.5" x14ac:dyDescent="0.25">
      <c r="A7535" s="10" t="s">
        <v>1462</v>
      </c>
      <c r="B7535" s="81">
        <v>13049</v>
      </c>
      <c r="C7535" s="10">
        <f>VLOOKUP(B7535,[1]Planilha8!$X$4:$Y$6629,2,0)</f>
        <v>2902589</v>
      </c>
      <c r="D7535" s="27" t="s">
        <v>1883</v>
      </c>
      <c r="E7535" s="12" t="str">
        <f>VLOOKUP(B7535,[1]Planilha8!$X$4:$Z$6629,3,0)</f>
        <v>TRANSPLANTE</v>
      </c>
      <c r="F7535" s="12" t="str">
        <f>VLOOKUP(B7535,[1]Planilha8!$X$4:$AD$6629,7,0)</f>
        <v>BOM</v>
      </c>
      <c r="G7535" s="82">
        <v>44756</v>
      </c>
      <c r="H7535" s="83">
        <v>900</v>
      </c>
      <c r="I7535" s="15" t="s">
        <v>22</v>
      </c>
      <c r="J7535" s="84" t="s">
        <v>1871</v>
      </c>
      <c r="K7535" s="85">
        <v>540</v>
      </c>
      <c r="L7535" s="86">
        <v>2022004077</v>
      </c>
      <c r="M7535" s="59">
        <v>44756</v>
      </c>
      <c r="N7535" s="60">
        <v>0</v>
      </c>
      <c r="O7535" s="87">
        <v>0</v>
      </c>
      <c r="P7535" s="88">
        <v>0</v>
      </c>
      <c r="Q7535" s="63">
        <v>0</v>
      </c>
      <c r="R7535" s="64">
        <v>0</v>
      </c>
      <c r="S7535" s="25">
        <v>900</v>
      </c>
      <c r="AMG7535"/>
      <c r="AMH7535"/>
      <c r="AMI7535"/>
      <c r="AMJ7535"/>
    </row>
    <row r="7536" spans="1:1024" s="2" customFormat="1" ht="25.5" x14ac:dyDescent="0.25">
      <c r="A7536" s="10" t="s">
        <v>1462</v>
      </c>
      <c r="B7536" s="81">
        <v>13050</v>
      </c>
      <c r="C7536" s="10">
        <f>VLOOKUP(B7536,[1]Planilha8!$X$4:$Y$6629,2,0)</f>
        <v>2902590</v>
      </c>
      <c r="D7536" s="27" t="s">
        <v>1883</v>
      </c>
      <c r="E7536" s="12" t="str">
        <f>VLOOKUP(B7536,[1]Planilha8!$X$4:$Z$6629,3,0)</f>
        <v>TRANSPLANTE</v>
      </c>
      <c r="F7536" s="12" t="str">
        <f>VLOOKUP(B7536,[1]Planilha8!$X$4:$AD$6629,7,0)</f>
        <v>BOM</v>
      </c>
      <c r="G7536" s="82">
        <v>44756</v>
      </c>
      <c r="H7536" s="83">
        <v>900</v>
      </c>
      <c r="I7536" s="15" t="s">
        <v>22</v>
      </c>
      <c r="J7536" s="84" t="s">
        <v>1871</v>
      </c>
      <c r="K7536" s="85">
        <v>540</v>
      </c>
      <c r="L7536" s="86">
        <v>2022004077</v>
      </c>
      <c r="M7536" s="59">
        <v>44756</v>
      </c>
      <c r="N7536" s="60">
        <v>0</v>
      </c>
      <c r="O7536" s="87">
        <v>0</v>
      </c>
      <c r="P7536" s="88">
        <v>0</v>
      </c>
      <c r="Q7536" s="63">
        <v>0</v>
      </c>
      <c r="R7536" s="64">
        <v>0</v>
      </c>
      <c r="S7536" s="25">
        <v>900</v>
      </c>
      <c r="AMG7536"/>
      <c r="AMH7536"/>
      <c r="AMI7536"/>
      <c r="AMJ7536"/>
    </row>
    <row r="7537" spans="1:1024" s="2" customFormat="1" ht="25.5" x14ac:dyDescent="0.25">
      <c r="A7537" s="10" t="s">
        <v>1462</v>
      </c>
      <c r="B7537" s="81">
        <v>13051</v>
      </c>
      <c r="C7537" s="10">
        <f>VLOOKUP(B7537,[1]Planilha8!$X$4:$Y$6629,2,0)</f>
        <v>2902591</v>
      </c>
      <c r="D7537" s="27" t="s">
        <v>1883</v>
      </c>
      <c r="E7537" s="12" t="str">
        <f>VLOOKUP(B7537,[1]Planilha8!$X$4:$Z$6629,3,0)</f>
        <v>TRANSPLANTE</v>
      </c>
      <c r="F7537" s="12" t="str">
        <f>VLOOKUP(B7537,[1]Planilha8!$X$4:$AD$6629,7,0)</f>
        <v>BOM</v>
      </c>
      <c r="G7537" s="82">
        <v>44756</v>
      </c>
      <c r="H7537" s="83">
        <v>900</v>
      </c>
      <c r="I7537" s="15" t="s">
        <v>22</v>
      </c>
      <c r="J7537" s="84" t="s">
        <v>1871</v>
      </c>
      <c r="K7537" s="85">
        <v>540</v>
      </c>
      <c r="L7537" s="86">
        <v>2022004077</v>
      </c>
      <c r="M7537" s="59">
        <v>44756</v>
      </c>
      <c r="N7537" s="60">
        <v>0</v>
      </c>
      <c r="O7537" s="87">
        <v>0</v>
      </c>
      <c r="P7537" s="88">
        <v>0</v>
      </c>
      <c r="Q7537" s="63">
        <v>0</v>
      </c>
      <c r="R7537" s="64">
        <v>0</v>
      </c>
      <c r="S7537" s="25">
        <v>900</v>
      </c>
      <c r="AMG7537"/>
      <c r="AMH7537"/>
      <c r="AMI7537"/>
      <c r="AMJ7537"/>
    </row>
    <row r="7538" spans="1:1024" s="2" customFormat="1" ht="25.5" x14ac:dyDescent="0.25">
      <c r="A7538" s="10" t="s">
        <v>1462</v>
      </c>
      <c r="B7538" s="81">
        <v>13053</v>
      </c>
      <c r="C7538" s="10">
        <f>VLOOKUP(B7538,[1]Planilha8!$X$4:$Y$6629,2,0)</f>
        <v>2902592</v>
      </c>
      <c r="D7538" s="27" t="s">
        <v>1883</v>
      </c>
      <c r="E7538" s="12" t="str">
        <f>VLOOKUP(B7538,[1]Planilha8!$X$4:$Z$6629,3,0)</f>
        <v>TRANSPLANTE</v>
      </c>
      <c r="F7538" s="12" t="str">
        <f>VLOOKUP(B7538,[1]Planilha8!$X$4:$AD$6629,7,0)</f>
        <v>BOM</v>
      </c>
      <c r="G7538" s="82">
        <v>44756</v>
      </c>
      <c r="H7538" s="83">
        <v>900</v>
      </c>
      <c r="I7538" s="15" t="s">
        <v>22</v>
      </c>
      <c r="J7538" s="84" t="s">
        <v>1871</v>
      </c>
      <c r="K7538" s="85">
        <v>540</v>
      </c>
      <c r="L7538" s="86">
        <v>2022004077</v>
      </c>
      <c r="M7538" s="59">
        <v>44756</v>
      </c>
      <c r="N7538" s="60">
        <v>0</v>
      </c>
      <c r="O7538" s="87">
        <v>0</v>
      </c>
      <c r="P7538" s="88">
        <v>0</v>
      </c>
      <c r="Q7538" s="63">
        <v>0</v>
      </c>
      <c r="R7538" s="64">
        <v>0</v>
      </c>
      <c r="S7538" s="25">
        <v>900</v>
      </c>
      <c r="AMG7538"/>
      <c r="AMH7538"/>
      <c r="AMI7538"/>
      <c r="AMJ7538"/>
    </row>
    <row r="7539" spans="1:1024" s="2" customFormat="1" ht="38.25" x14ac:dyDescent="0.25">
      <c r="A7539" s="10" t="s">
        <v>1462</v>
      </c>
      <c r="B7539" s="81">
        <v>13036</v>
      </c>
      <c r="C7539" s="10">
        <f>VLOOKUP(B7539,[1]Planilha8!$X$4:$Y$6629,2,0)</f>
        <v>2902610</v>
      </c>
      <c r="D7539" s="27" t="s">
        <v>1884</v>
      </c>
      <c r="E7539" s="12" t="str">
        <f>VLOOKUP(B7539,[1]Planilha8!$X$4:$Z$6629,3,0)</f>
        <v>TRANSPLANTE</v>
      </c>
      <c r="F7539" s="12" t="str">
        <f>VLOOKUP(B7539,[1]Planilha8!$X$4:$AD$6629,7,0)</f>
        <v>BOM</v>
      </c>
      <c r="G7539" s="82">
        <v>44764</v>
      </c>
      <c r="H7539" s="83">
        <v>500</v>
      </c>
      <c r="I7539" s="15" t="s">
        <v>22</v>
      </c>
      <c r="J7539" s="84" t="s">
        <v>1885</v>
      </c>
      <c r="K7539" s="85">
        <v>3564</v>
      </c>
      <c r="L7539" s="86">
        <v>2022004077</v>
      </c>
      <c r="M7539" s="59">
        <v>44764</v>
      </c>
      <c r="N7539" s="60">
        <v>0</v>
      </c>
      <c r="O7539" s="87">
        <v>0</v>
      </c>
      <c r="P7539" s="88">
        <v>0</v>
      </c>
      <c r="Q7539" s="63">
        <v>0</v>
      </c>
      <c r="R7539" s="64">
        <v>0</v>
      </c>
      <c r="S7539" s="25">
        <v>500</v>
      </c>
      <c r="AMG7539"/>
      <c r="AMH7539"/>
      <c r="AMI7539"/>
      <c r="AMJ7539"/>
    </row>
    <row r="7540" spans="1:1024" s="2" customFormat="1" ht="38.25" x14ac:dyDescent="0.25">
      <c r="A7540" s="10" t="s">
        <v>1462</v>
      </c>
      <c r="B7540" s="81">
        <v>13037</v>
      </c>
      <c r="C7540" s="10">
        <f>VLOOKUP(B7540,[1]Planilha8!$X$4:$Y$6629,2,0)</f>
        <v>2902611</v>
      </c>
      <c r="D7540" s="27" t="s">
        <v>1884</v>
      </c>
      <c r="E7540" s="12" t="str">
        <f>VLOOKUP(B7540,[1]Planilha8!$X$4:$Z$6629,3,0)</f>
        <v>TRANSPLANTE</v>
      </c>
      <c r="F7540" s="12" t="str">
        <f>VLOOKUP(B7540,[1]Planilha8!$X$4:$AD$6629,7,0)</f>
        <v>BOM</v>
      </c>
      <c r="G7540" s="82">
        <v>44764</v>
      </c>
      <c r="H7540" s="83">
        <v>500</v>
      </c>
      <c r="I7540" s="15" t="s">
        <v>22</v>
      </c>
      <c r="J7540" s="84" t="s">
        <v>1885</v>
      </c>
      <c r="K7540" s="85">
        <v>3564</v>
      </c>
      <c r="L7540" s="86">
        <v>2022004077</v>
      </c>
      <c r="M7540" s="59">
        <v>44764</v>
      </c>
      <c r="N7540" s="60">
        <v>0</v>
      </c>
      <c r="O7540" s="87">
        <v>0</v>
      </c>
      <c r="P7540" s="88">
        <v>0</v>
      </c>
      <c r="Q7540" s="63">
        <v>0</v>
      </c>
      <c r="R7540" s="64">
        <v>0</v>
      </c>
      <c r="S7540" s="25">
        <v>500</v>
      </c>
      <c r="AMG7540"/>
      <c r="AMH7540"/>
      <c r="AMI7540"/>
      <c r="AMJ7540"/>
    </row>
    <row r="7541" spans="1:1024" s="2" customFormat="1" ht="38.25" x14ac:dyDescent="0.25">
      <c r="A7541" s="10" t="s">
        <v>1462</v>
      </c>
      <c r="B7541" s="81">
        <v>13026</v>
      </c>
      <c r="C7541" s="10">
        <f>VLOOKUP(B7541,[1]Planilha8!$X$4:$Y$6629,2,0)</f>
        <v>2902600</v>
      </c>
      <c r="D7541" s="27" t="s">
        <v>1886</v>
      </c>
      <c r="E7541" s="12" t="str">
        <f>VLOOKUP(B7541,[1]Planilha8!$X$4:$Z$6629,3,0)</f>
        <v>TRANSPLANTE</v>
      </c>
      <c r="F7541" s="12" t="str">
        <f>VLOOKUP(B7541,[1]Planilha8!$X$4:$AD$6629,7,0)</f>
        <v>BOM</v>
      </c>
      <c r="G7541" s="82">
        <v>44764</v>
      </c>
      <c r="H7541" s="83">
        <v>700</v>
      </c>
      <c r="I7541" s="15" t="s">
        <v>22</v>
      </c>
      <c r="J7541" s="84" t="s">
        <v>1885</v>
      </c>
      <c r="K7541" s="85">
        <v>3564</v>
      </c>
      <c r="L7541" s="86">
        <v>2022004077</v>
      </c>
      <c r="M7541" s="59">
        <v>44764</v>
      </c>
      <c r="N7541" s="60">
        <v>0</v>
      </c>
      <c r="O7541" s="87">
        <v>0</v>
      </c>
      <c r="P7541" s="88">
        <v>0</v>
      </c>
      <c r="Q7541" s="63">
        <v>0</v>
      </c>
      <c r="R7541" s="64">
        <v>0</v>
      </c>
      <c r="S7541" s="25">
        <v>700</v>
      </c>
      <c r="AMG7541"/>
      <c r="AMH7541"/>
      <c r="AMI7541"/>
      <c r="AMJ7541"/>
    </row>
    <row r="7542" spans="1:1024" s="2" customFormat="1" ht="38.25" x14ac:dyDescent="0.25">
      <c r="A7542" s="10" t="s">
        <v>1462</v>
      </c>
      <c r="B7542" s="81">
        <v>13027</v>
      </c>
      <c r="C7542" s="10">
        <f>VLOOKUP(B7542,[1]Planilha8!$X$4:$Y$6629,2,0)</f>
        <v>2902601</v>
      </c>
      <c r="D7542" s="27" t="s">
        <v>1886</v>
      </c>
      <c r="E7542" s="12" t="str">
        <f>VLOOKUP(B7542,[1]Planilha8!$X$4:$Z$6629,3,0)</f>
        <v>TRANSPLANTE</v>
      </c>
      <c r="F7542" s="12" t="str">
        <f>VLOOKUP(B7542,[1]Planilha8!$X$4:$AD$6629,7,0)</f>
        <v>BOM</v>
      </c>
      <c r="G7542" s="82">
        <v>44764</v>
      </c>
      <c r="H7542" s="83">
        <v>700</v>
      </c>
      <c r="I7542" s="15" t="s">
        <v>22</v>
      </c>
      <c r="J7542" s="84" t="s">
        <v>1885</v>
      </c>
      <c r="K7542" s="85">
        <v>3564</v>
      </c>
      <c r="L7542" s="86">
        <v>2022004077</v>
      </c>
      <c r="M7542" s="59">
        <v>44764</v>
      </c>
      <c r="N7542" s="60">
        <v>0</v>
      </c>
      <c r="O7542" s="87">
        <v>0</v>
      </c>
      <c r="P7542" s="88">
        <v>0</v>
      </c>
      <c r="Q7542" s="63">
        <v>0</v>
      </c>
      <c r="R7542" s="64">
        <v>0</v>
      </c>
      <c r="S7542" s="25">
        <v>700</v>
      </c>
      <c r="AMG7542"/>
      <c r="AMH7542"/>
      <c r="AMI7542"/>
      <c r="AMJ7542"/>
    </row>
    <row r="7543" spans="1:1024" s="2" customFormat="1" ht="38.25" x14ac:dyDescent="0.25">
      <c r="A7543" s="10" t="s">
        <v>1462</v>
      </c>
      <c r="B7543" s="81">
        <v>13028</v>
      </c>
      <c r="C7543" s="10">
        <f>VLOOKUP(B7543,[1]Planilha8!$X$4:$Y$6629,2,0)</f>
        <v>2902602</v>
      </c>
      <c r="D7543" s="27" t="s">
        <v>1886</v>
      </c>
      <c r="E7543" s="12" t="str">
        <f>VLOOKUP(B7543,[1]Planilha8!$X$4:$Z$6629,3,0)</f>
        <v>TRANSPLANTE</v>
      </c>
      <c r="F7543" s="12" t="str">
        <f>VLOOKUP(B7543,[1]Planilha8!$X$4:$AD$6629,7,0)</f>
        <v>BOM</v>
      </c>
      <c r="G7543" s="82">
        <v>44764</v>
      </c>
      <c r="H7543" s="83">
        <v>700</v>
      </c>
      <c r="I7543" s="15" t="s">
        <v>22</v>
      </c>
      <c r="J7543" s="84" t="s">
        <v>1885</v>
      </c>
      <c r="K7543" s="85">
        <v>3564</v>
      </c>
      <c r="L7543" s="86">
        <v>2022004077</v>
      </c>
      <c r="M7543" s="59">
        <v>44764</v>
      </c>
      <c r="N7543" s="60">
        <v>0</v>
      </c>
      <c r="O7543" s="87">
        <v>0</v>
      </c>
      <c r="P7543" s="88">
        <v>0</v>
      </c>
      <c r="Q7543" s="63">
        <v>0</v>
      </c>
      <c r="R7543" s="64">
        <v>0</v>
      </c>
      <c r="S7543" s="25">
        <v>700</v>
      </c>
      <c r="AMG7543"/>
      <c r="AMH7543"/>
      <c r="AMI7543"/>
      <c r="AMJ7543"/>
    </row>
    <row r="7544" spans="1:1024" s="2" customFormat="1" ht="38.25" x14ac:dyDescent="0.25">
      <c r="A7544" s="10" t="s">
        <v>1462</v>
      </c>
      <c r="B7544" s="81">
        <v>13029</v>
      </c>
      <c r="C7544" s="10">
        <f>VLOOKUP(B7544,[1]Planilha8!$X$4:$Y$6629,2,0)</f>
        <v>2902603</v>
      </c>
      <c r="D7544" s="27" t="s">
        <v>1886</v>
      </c>
      <c r="E7544" s="12" t="str">
        <f>VLOOKUP(B7544,[1]Planilha8!$X$4:$Z$6629,3,0)</f>
        <v>TRANSPLANTE</v>
      </c>
      <c r="F7544" s="12" t="str">
        <f>VLOOKUP(B7544,[1]Planilha8!$X$4:$AD$6629,7,0)</f>
        <v>BOM</v>
      </c>
      <c r="G7544" s="82">
        <v>44764</v>
      </c>
      <c r="H7544" s="83">
        <v>700</v>
      </c>
      <c r="I7544" s="15" t="s">
        <v>22</v>
      </c>
      <c r="J7544" s="84" t="s">
        <v>1885</v>
      </c>
      <c r="K7544" s="85">
        <v>3564</v>
      </c>
      <c r="L7544" s="86">
        <v>2022004077</v>
      </c>
      <c r="M7544" s="59">
        <v>44764</v>
      </c>
      <c r="N7544" s="60">
        <v>0</v>
      </c>
      <c r="O7544" s="87">
        <v>0</v>
      </c>
      <c r="P7544" s="88">
        <v>0</v>
      </c>
      <c r="Q7544" s="63">
        <v>0</v>
      </c>
      <c r="R7544" s="64">
        <v>0</v>
      </c>
      <c r="S7544" s="25">
        <v>700</v>
      </c>
      <c r="AMG7544"/>
      <c r="AMH7544"/>
      <c r="AMI7544"/>
      <c r="AMJ7544"/>
    </row>
    <row r="7545" spans="1:1024" s="2" customFormat="1" ht="38.25" x14ac:dyDescent="0.25">
      <c r="A7545" s="10" t="s">
        <v>1462</v>
      </c>
      <c r="B7545" s="81">
        <v>13030</v>
      </c>
      <c r="C7545" s="10">
        <f>VLOOKUP(B7545,[1]Planilha8!$X$4:$Y$6629,2,0)</f>
        <v>2902604</v>
      </c>
      <c r="D7545" s="27" t="s">
        <v>1886</v>
      </c>
      <c r="E7545" s="12" t="str">
        <f>VLOOKUP(B7545,[1]Planilha8!$X$4:$Z$6629,3,0)</f>
        <v>TRANSPLANTE</v>
      </c>
      <c r="F7545" s="12" t="str">
        <f>VLOOKUP(B7545,[1]Planilha8!$X$4:$AD$6629,7,0)</f>
        <v>BOM</v>
      </c>
      <c r="G7545" s="82">
        <v>44764</v>
      </c>
      <c r="H7545" s="83">
        <v>700</v>
      </c>
      <c r="I7545" s="15" t="s">
        <v>22</v>
      </c>
      <c r="J7545" s="84" t="s">
        <v>1885</v>
      </c>
      <c r="K7545" s="85">
        <v>3564</v>
      </c>
      <c r="L7545" s="86">
        <v>2022004077</v>
      </c>
      <c r="M7545" s="59">
        <v>44764</v>
      </c>
      <c r="N7545" s="60">
        <v>0</v>
      </c>
      <c r="O7545" s="87">
        <v>0</v>
      </c>
      <c r="P7545" s="88">
        <v>0</v>
      </c>
      <c r="Q7545" s="63">
        <v>0</v>
      </c>
      <c r="R7545" s="64">
        <v>0</v>
      </c>
      <c r="S7545" s="25">
        <v>700</v>
      </c>
      <c r="AMG7545"/>
      <c r="AMH7545"/>
      <c r="AMI7545"/>
      <c r="AMJ7545"/>
    </row>
    <row r="7546" spans="1:1024" s="2" customFormat="1" ht="38.25" x14ac:dyDescent="0.25">
      <c r="A7546" s="10" t="s">
        <v>1462</v>
      </c>
      <c r="B7546" s="81">
        <v>13031</v>
      </c>
      <c r="C7546" s="10">
        <f>VLOOKUP(B7546,[1]Planilha8!$X$4:$Y$6629,2,0)</f>
        <v>2902605</v>
      </c>
      <c r="D7546" s="27" t="s">
        <v>1886</v>
      </c>
      <c r="E7546" s="12" t="str">
        <f>VLOOKUP(B7546,[1]Planilha8!$X$4:$Z$6629,3,0)</f>
        <v>TRANSPLANTE</v>
      </c>
      <c r="F7546" s="12" t="str">
        <f>VLOOKUP(B7546,[1]Planilha8!$X$4:$AD$6629,7,0)</f>
        <v>BOM</v>
      </c>
      <c r="G7546" s="82">
        <v>44764</v>
      </c>
      <c r="H7546" s="83">
        <v>700</v>
      </c>
      <c r="I7546" s="15" t="s">
        <v>22</v>
      </c>
      <c r="J7546" s="84" t="s">
        <v>1885</v>
      </c>
      <c r="K7546" s="85">
        <v>3564</v>
      </c>
      <c r="L7546" s="86">
        <v>2022004077</v>
      </c>
      <c r="M7546" s="59">
        <v>44764</v>
      </c>
      <c r="N7546" s="60">
        <v>0</v>
      </c>
      <c r="O7546" s="87">
        <v>0</v>
      </c>
      <c r="P7546" s="88">
        <v>0</v>
      </c>
      <c r="Q7546" s="63">
        <v>0</v>
      </c>
      <c r="R7546" s="64">
        <v>0</v>
      </c>
      <c r="S7546" s="25">
        <v>700</v>
      </c>
      <c r="AMG7546"/>
      <c r="AMH7546"/>
      <c r="AMI7546"/>
      <c r="AMJ7546"/>
    </row>
    <row r="7547" spans="1:1024" s="2" customFormat="1" ht="38.25" x14ac:dyDescent="0.25">
      <c r="A7547" s="10" t="s">
        <v>1462</v>
      </c>
      <c r="B7547" s="81">
        <v>13032</v>
      </c>
      <c r="C7547" s="10">
        <f>VLOOKUP(B7547,[1]Planilha8!$X$4:$Y$6629,2,0)</f>
        <v>2902606</v>
      </c>
      <c r="D7547" s="27" t="s">
        <v>1886</v>
      </c>
      <c r="E7547" s="12" t="str">
        <f>VLOOKUP(B7547,[1]Planilha8!$X$4:$Z$6629,3,0)</f>
        <v>TRANSPLANTE</v>
      </c>
      <c r="F7547" s="12" t="str">
        <f>VLOOKUP(B7547,[1]Planilha8!$X$4:$AD$6629,7,0)</f>
        <v>BOM</v>
      </c>
      <c r="G7547" s="82">
        <v>44764</v>
      </c>
      <c r="H7547" s="83">
        <v>700</v>
      </c>
      <c r="I7547" s="15" t="s">
        <v>22</v>
      </c>
      <c r="J7547" s="84" t="s">
        <v>1885</v>
      </c>
      <c r="K7547" s="85">
        <v>3564</v>
      </c>
      <c r="L7547" s="86">
        <v>2022004077</v>
      </c>
      <c r="M7547" s="59">
        <v>44764</v>
      </c>
      <c r="N7547" s="60">
        <v>0</v>
      </c>
      <c r="O7547" s="87">
        <v>0</v>
      </c>
      <c r="P7547" s="88">
        <v>0</v>
      </c>
      <c r="Q7547" s="63">
        <v>0</v>
      </c>
      <c r="R7547" s="64">
        <v>0</v>
      </c>
      <c r="S7547" s="25">
        <v>700</v>
      </c>
      <c r="AMG7547"/>
      <c r="AMH7547"/>
      <c r="AMI7547"/>
      <c r="AMJ7547"/>
    </row>
    <row r="7548" spans="1:1024" s="2" customFormat="1" ht="38.25" x14ac:dyDescent="0.25">
      <c r="A7548" s="10" t="s">
        <v>1462</v>
      </c>
      <c r="B7548" s="81">
        <v>13033</v>
      </c>
      <c r="C7548" s="10">
        <f>VLOOKUP(B7548,[1]Planilha8!$X$4:$Y$6629,2,0)</f>
        <v>2902607</v>
      </c>
      <c r="D7548" s="27" t="s">
        <v>1886</v>
      </c>
      <c r="E7548" s="12" t="str">
        <f>VLOOKUP(B7548,[1]Planilha8!$X$4:$Z$6629,3,0)</f>
        <v>TRANSPLANTE</v>
      </c>
      <c r="F7548" s="12" t="str">
        <f>VLOOKUP(B7548,[1]Planilha8!$X$4:$AD$6629,7,0)</f>
        <v>BOM</v>
      </c>
      <c r="G7548" s="82">
        <v>44764</v>
      </c>
      <c r="H7548" s="83">
        <v>700</v>
      </c>
      <c r="I7548" s="15" t="s">
        <v>22</v>
      </c>
      <c r="J7548" s="84" t="s">
        <v>1885</v>
      </c>
      <c r="K7548" s="85">
        <v>3564</v>
      </c>
      <c r="L7548" s="86">
        <v>2022004077</v>
      </c>
      <c r="M7548" s="59">
        <v>44764</v>
      </c>
      <c r="N7548" s="60">
        <v>0</v>
      </c>
      <c r="O7548" s="87">
        <v>0</v>
      </c>
      <c r="P7548" s="88">
        <v>0</v>
      </c>
      <c r="Q7548" s="63">
        <v>0</v>
      </c>
      <c r="R7548" s="64">
        <v>0</v>
      </c>
      <c r="S7548" s="25">
        <v>700</v>
      </c>
      <c r="AMG7548"/>
      <c r="AMH7548"/>
      <c r="AMI7548"/>
      <c r="AMJ7548"/>
    </row>
    <row r="7549" spans="1:1024" s="2" customFormat="1" ht="38.25" x14ac:dyDescent="0.25">
      <c r="A7549" s="10" t="s">
        <v>1462</v>
      </c>
      <c r="B7549" s="81">
        <v>13034</v>
      </c>
      <c r="C7549" s="10">
        <f>VLOOKUP(B7549,[1]Planilha8!$X$4:$Y$6629,2,0)</f>
        <v>2902608</v>
      </c>
      <c r="D7549" s="27" t="s">
        <v>1886</v>
      </c>
      <c r="E7549" s="12" t="str">
        <f>VLOOKUP(B7549,[1]Planilha8!$X$4:$Z$6629,3,0)</f>
        <v>TRANSPLANTE</v>
      </c>
      <c r="F7549" s="12" t="str">
        <f>VLOOKUP(B7549,[1]Planilha8!$X$4:$AD$6629,7,0)</f>
        <v>BOM</v>
      </c>
      <c r="G7549" s="82">
        <v>44764</v>
      </c>
      <c r="H7549" s="83">
        <v>700</v>
      </c>
      <c r="I7549" s="15" t="s">
        <v>22</v>
      </c>
      <c r="J7549" s="84" t="s">
        <v>1885</v>
      </c>
      <c r="K7549" s="85">
        <v>3564</v>
      </c>
      <c r="L7549" s="86">
        <v>2022004077</v>
      </c>
      <c r="M7549" s="59">
        <v>44764</v>
      </c>
      <c r="N7549" s="60">
        <v>0</v>
      </c>
      <c r="O7549" s="87">
        <v>0</v>
      </c>
      <c r="P7549" s="88">
        <v>0</v>
      </c>
      <c r="Q7549" s="63">
        <v>0</v>
      </c>
      <c r="R7549" s="64">
        <v>0</v>
      </c>
      <c r="S7549" s="25">
        <v>700</v>
      </c>
      <c r="AMG7549"/>
      <c r="AMH7549"/>
      <c r="AMI7549"/>
      <c r="AMJ7549"/>
    </row>
    <row r="7550" spans="1:1024" s="2" customFormat="1" ht="38.25" x14ac:dyDescent="0.25">
      <c r="A7550" s="10" t="s">
        <v>1462</v>
      </c>
      <c r="B7550" s="81">
        <v>13035</v>
      </c>
      <c r="C7550" s="10">
        <f>VLOOKUP(B7550,[1]Planilha8!$X$4:$Y$6629,2,0)</f>
        <v>2902609</v>
      </c>
      <c r="D7550" s="27" t="s">
        <v>1886</v>
      </c>
      <c r="E7550" s="12" t="str">
        <f>VLOOKUP(B7550,[1]Planilha8!$X$4:$Z$6629,3,0)</f>
        <v>TRANSPLANTE</v>
      </c>
      <c r="F7550" s="12" t="str">
        <f>VLOOKUP(B7550,[1]Planilha8!$X$4:$AD$6629,7,0)</f>
        <v>BOM</v>
      </c>
      <c r="G7550" s="82">
        <v>44764</v>
      </c>
      <c r="H7550" s="83">
        <v>700</v>
      </c>
      <c r="I7550" s="15" t="s">
        <v>22</v>
      </c>
      <c r="J7550" s="84" t="s">
        <v>1885</v>
      </c>
      <c r="K7550" s="85">
        <v>3564</v>
      </c>
      <c r="L7550" s="86">
        <v>2022004077</v>
      </c>
      <c r="M7550" s="59">
        <v>44764</v>
      </c>
      <c r="N7550" s="60">
        <v>0</v>
      </c>
      <c r="O7550" s="87">
        <v>0</v>
      </c>
      <c r="P7550" s="88">
        <v>0</v>
      </c>
      <c r="Q7550" s="63">
        <v>0</v>
      </c>
      <c r="R7550" s="64">
        <v>0</v>
      </c>
      <c r="S7550" s="25">
        <v>700</v>
      </c>
      <c r="AMG7550"/>
      <c r="AMH7550"/>
      <c r="AMI7550"/>
      <c r="AMJ7550"/>
    </row>
    <row r="7551" spans="1:1024" s="2" customFormat="1" ht="38.25" x14ac:dyDescent="0.25">
      <c r="A7551" s="10" t="s">
        <v>1462</v>
      </c>
      <c r="B7551" s="81">
        <v>13038</v>
      </c>
      <c r="C7551" s="10">
        <f>VLOOKUP(B7551,[1]Planilha8!$X$4:$Y$6629,2,0)</f>
        <v>2902612</v>
      </c>
      <c r="D7551" s="27" t="s">
        <v>1887</v>
      </c>
      <c r="E7551" s="12" t="str">
        <f>VLOOKUP(B7551,[1]Planilha8!$X$4:$Z$6629,3,0)</f>
        <v>TRANSPLANTE</v>
      </c>
      <c r="F7551" s="12" t="str">
        <f>VLOOKUP(B7551,[1]Planilha8!$X$4:$AD$6629,7,0)</f>
        <v>BOM</v>
      </c>
      <c r="G7551" s="82">
        <v>44764</v>
      </c>
      <c r="H7551" s="83">
        <v>900</v>
      </c>
      <c r="I7551" s="15" t="s">
        <v>22</v>
      </c>
      <c r="J7551" s="84" t="s">
        <v>1885</v>
      </c>
      <c r="K7551" s="85">
        <v>3564</v>
      </c>
      <c r="L7551" s="86">
        <v>2022004077</v>
      </c>
      <c r="M7551" s="59">
        <v>44764</v>
      </c>
      <c r="N7551" s="60">
        <v>0</v>
      </c>
      <c r="O7551" s="87">
        <v>0</v>
      </c>
      <c r="P7551" s="88">
        <v>0</v>
      </c>
      <c r="Q7551" s="63">
        <v>0</v>
      </c>
      <c r="R7551" s="64">
        <v>0</v>
      </c>
      <c r="S7551" s="25">
        <v>900</v>
      </c>
      <c r="AMG7551"/>
      <c r="AMH7551"/>
      <c r="AMI7551"/>
      <c r="AMJ7551"/>
    </row>
    <row r="7552" spans="1:1024" s="2" customFormat="1" ht="38.25" x14ac:dyDescent="0.25">
      <c r="A7552" s="10" t="s">
        <v>1462</v>
      </c>
      <c r="B7552" s="81">
        <v>13039</v>
      </c>
      <c r="C7552" s="10">
        <f>VLOOKUP(B7552,[1]Planilha8!$X$4:$Y$6629,2,0)</f>
        <v>2902613</v>
      </c>
      <c r="D7552" s="27" t="s">
        <v>1887</v>
      </c>
      <c r="E7552" s="12" t="str">
        <f>VLOOKUP(B7552,[1]Planilha8!$X$4:$Z$6629,3,0)</f>
        <v>TRANSPLANTE</v>
      </c>
      <c r="F7552" s="12" t="str">
        <f>VLOOKUP(B7552,[1]Planilha8!$X$4:$AD$6629,7,0)</f>
        <v>BOM</v>
      </c>
      <c r="G7552" s="82">
        <v>44764</v>
      </c>
      <c r="H7552" s="83">
        <v>900</v>
      </c>
      <c r="I7552" s="15" t="s">
        <v>22</v>
      </c>
      <c r="J7552" s="84" t="s">
        <v>1885</v>
      </c>
      <c r="K7552" s="85">
        <v>3564</v>
      </c>
      <c r="L7552" s="86">
        <v>2022004077</v>
      </c>
      <c r="M7552" s="59">
        <v>44764</v>
      </c>
      <c r="N7552" s="60">
        <v>0</v>
      </c>
      <c r="O7552" s="87">
        <v>0</v>
      </c>
      <c r="P7552" s="88">
        <v>0</v>
      </c>
      <c r="Q7552" s="63">
        <v>0</v>
      </c>
      <c r="R7552" s="64">
        <v>0</v>
      </c>
      <c r="S7552" s="25">
        <v>900</v>
      </c>
      <c r="AMG7552"/>
      <c r="AMH7552"/>
      <c r="AMI7552"/>
      <c r="AMJ7552"/>
    </row>
    <row r="7553" spans="1:1024" s="2" customFormat="1" ht="38.25" x14ac:dyDescent="0.25">
      <c r="A7553" s="10" t="s">
        <v>1462</v>
      </c>
      <c r="B7553" s="81">
        <v>13040</v>
      </c>
      <c r="C7553" s="10">
        <f>VLOOKUP(B7553,[1]Planilha8!$X$4:$Y$6629,2,0)</f>
        <v>2902614</v>
      </c>
      <c r="D7553" s="27" t="s">
        <v>1887</v>
      </c>
      <c r="E7553" s="12" t="str">
        <f>VLOOKUP(B7553,[1]Planilha8!$X$4:$Z$6629,3,0)</f>
        <v>TRANSPLANTE</v>
      </c>
      <c r="F7553" s="12" t="str">
        <f>VLOOKUP(B7553,[1]Planilha8!$X$4:$AD$6629,7,0)</f>
        <v>BOM</v>
      </c>
      <c r="G7553" s="82">
        <v>44764</v>
      </c>
      <c r="H7553" s="83">
        <v>900</v>
      </c>
      <c r="I7553" s="15" t="s">
        <v>22</v>
      </c>
      <c r="J7553" s="84" t="s">
        <v>1885</v>
      </c>
      <c r="K7553" s="85">
        <v>3564</v>
      </c>
      <c r="L7553" s="86">
        <v>2022004077</v>
      </c>
      <c r="M7553" s="59">
        <v>44764</v>
      </c>
      <c r="N7553" s="60">
        <v>0</v>
      </c>
      <c r="O7553" s="87">
        <v>0</v>
      </c>
      <c r="P7553" s="88">
        <v>0</v>
      </c>
      <c r="Q7553" s="63">
        <v>0</v>
      </c>
      <c r="R7553" s="64">
        <v>0</v>
      </c>
      <c r="S7553" s="25">
        <v>900</v>
      </c>
      <c r="AMG7553"/>
      <c r="AMH7553"/>
      <c r="AMI7553"/>
      <c r="AMJ7553"/>
    </row>
    <row r="7554" spans="1:1024" s="2" customFormat="1" ht="38.25" x14ac:dyDescent="0.25">
      <c r="A7554" s="10" t="s">
        <v>1462</v>
      </c>
      <c r="B7554" s="81">
        <v>13041</v>
      </c>
      <c r="C7554" s="10">
        <f>VLOOKUP(B7554,[1]Planilha8!$X$4:$Y$6629,2,0)</f>
        <v>2902615</v>
      </c>
      <c r="D7554" s="27" t="s">
        <v>1887</v>
      </c>
      <c r="E7554" s="12" t="str">
        <f>VLOOKUP(B7554,[1]Planilha8!$X$4:$Z$6629,3,0)</f>
        <v>TRANSPLANTE</v>
      </c>
      <c r="F7554" s="12" t="str">
        <f>VLOOKUP(B7554,[1]Planilha8!$X$4:$AD$6629,7,0)</f>
        <v>BOM</v>
      </c>
      <c r="G7554" s="82">
        <v>44764</v>
      </c>
      <c r="H7554" s="83">
        <v>900</v>
      </c>
      <c r="I7554" s="15" t="s">
        <v>22</v>
      </c>
      <c r="J7554" s="84" t="s">
        <v>1885</v>
      </c>
      <c r="K7554" s="85">
        <v>3564</v>
      </c>
      <c r="L7554" s="86">
        <v>2022004077</v>
      </c>
      <c r="M7554" s="59">
        <v>44764</v>
      </c>
      <c r="N7554" s="60">
        <v>0</v>
      </c>
      <c r="O7554" s="87">
        <v>0</v>
      </c>
      <c r="P7554" s="88">
        <v>0</v>
      </c>
      <c r="Q7554" s="63">
        <v>0</v>
      </c>
      <c r="R7554" s="64">
        <v>0</v>
      </c>
      <c r="S7554" s="25">
        <v>900</v>
      </c>
      <c r="AMG7554"/>
      <c r="AMH7554"/>
      <c r="AMI7554"/>
      <c r="AMJ7554"/>
    </row>
    <row r="7555" spans="1:1024" s="2" customFormat="1" ht="51" x14ac:dyDescent="0.25">
      <c r="A7555" s="10" t="s">
        <v>1462</v>
      </c>
      <c r="B7555" s="81">
        <v>13057</v>
      </c>
      <c r="C7555" s="10">
        <f>VLOOKUP(B7555,[1]Planilha8!$X$4:$Y$6629,2,0)</f>
        <v>2904070</v>
      </c>
      <c r="D7555" s="27" t="s">
        <v>1888</v>
      </c>
      <c r="E7555" s="12" t="str">
        <f>VLOOKUP(B7555,[1]Planilha8!$X$4:$Z$6629,3,0)</f>
        <v>TRANSPLANTE</v>
      </c>
      <c r="F7555" s="12" t="str">
        <f>VLOOKUP(B7555,[1]Planilha8!$X$4:$AD$6629,7,0)</f>
        <v>BOM</v>
      </c>
      <c r="G7555" s="82">
        <v>44757</v>
      </c>
      <c r="H7555" s="83">
        <v>2100</v>
      </c>
      <c r="I7555" s="15" t="s">
        <v>22</v>
      </c>
      <c r="J7555" s="84" t="s">
        <v>1889</v>
      </c>
      <c r="K7555" s="85">
        <v>19878677</v>
      </c>
      <c r="L7555" s="86">
        <v>2022004180</v>
      </c>
      <c r="M7555" s="59">
        <v>44757</v>
      </c>
      <c r="N7555" s="60">
        <v>0</v>
      </c>
      <c r="O7555" s="87">
        <v>0</v>
      </c>
      <c r="P7555" s="88">
        <v>0</v>
      </c>
      <c r="Q7555" s="63">
        <v>0</v>
      </c>
      <c r="R7555" s="64">
        <v>0</v>
      </c>
      <c r="S7555" s="25">
        <v>2100</v>
      </c>
      <c r="AMG7555"/>
      <c r="AMH7555"/>
      <c r="AMI7555"/>
      <c r="AMJ7555"/>
    </row>
    <row r="7556" spans="1:1024" s="2" customFormat="1" ht="51" x14ac:dyDescent="0.25">
      <c r="A7556" s="10" t="s">
        <v>1462</v>
      </c>
      <c r="B7556" s="81">
        <v>13058</v>
      </c>
      <c r="C7556" s="10">
        <f>VLOOKUP(B7556,[1]Planilha8!$X$4:$Y$6629,2,0)</f>
        <v>2904071</v>
      </c>
      <c r="D7556" s="27" t="s">
        <v>1890</v>
      </c>
      <c r="E7556" s="12" t="str">
        <f>VLOOKUP(B7556,[1]Planilha8!$X$4:$Z$6629,3,0)</f>
        <v>TRANSPLANTE</v>
      </c>
      <c r="F7556" s="12" t="str">
        <f>VLOOKUP(B7556,[1]Planilha8!$X$4:$AD$6629,7,0)</f>
        <v>BOM</v>
      </c>
      <c r="G7556" s="82">
        <v>44757</v>
      </c>
      <c r="H7556" s="83">
        <v>2100</v>
      </c>
      <c r="I7556" s="15" t="s">
        <v>22</v>
      </c>
      <c r="J7556" s="84" t="s">
        <v>1889</v>
      </c>
      <c r="K7556" s="85">
        <v>19878677</v>
      </c>
      <c r="L7556" s="86">
        <v>2022004180</v>
      </c>
      <c r="M7556" s="59">
        <v>44757</v>
      </c>
      <c r="N7556" s="60">
        <v>0</v>
      </c>
      <c r="O7556" s="87">
        <v>0</v>
      </c>
      <c r="P7556" s="88">
        <v>0</v>
      </c>
      <c r="Q7556" s="63">
        <v>0</v>
      </c>
      <c r="R7556" s="64">
        <v>0</v>
      </c>
      <c r="S7556" s="25">
        <v>2100</v>
      </c>
      <c r="AMG7556"/>
      <c r="AMH7556"/>
      <c r="AMI7556"/>
      <c r="AMJ7556"/>
    </row>
    <row r="7557" spans="1:1024" s="2" customFormat="1" ht="63.75" x14ac:dyDescent="0.25">
      <c r="A7557" s="10" t="s">
        <v>1462</v>
      </c>
      <c r="B7557" s="81">
        <v>13054</v>
      </c>
      <c r="C7557" s="10">
        <f>VLOOKUP(B7557,[1]Planilha8!$X$4:$Y$6629,2,0)</f>
        <v>2904072</v>
      </c>
      <c r="D7557" s="27" t="s">
        <v>1891</v>
      </c>
      <c r="E7557" s="12" t="str">
        <f>VLOOKUP(B7557,[1]Planilha8!$X$4:$Z$6629,3,0)</f>
        <v>TRANSPLANTE</v>
      </c>
      <c r="F7557" s="12" t="str">
        <f>VLOOKUP(B7557,[1]Planilha8!$X$4:$AD$6629,7,0)</f>
        <v>BOM</v>
      </c>
      <c r="G7557" s="82">
        <v>44757</v>
      </c>
      <c r="H7557" s="83">
        <v>2000</v>
      </c>
      <c r="I7557" s="15" t="s">
        <v>22</v>
      </c>
      <c r="J7557" s="84" t="s">
        <v>1889</v>
      </c>
      <c r="K7557" s="85">
        <v>19878677</v>
      </c>
      <c r="L7557" s="86">
        <v>2022004180</v>
      </c>
      <c r="M7557" s="59">
        <v>44757</v>
      </c>
      <c r="N7557" s="60">
        <v>0</v>
      </c>
      <c r="O7557" s="87">
        <v>0</v>
      </c>
      <c r="P7557" s="88">
        <v>0</v>
      </c>
      <c r="Q7557" s="63">
        <v>0</v>
      </c>
      <c r="R7557" s="64">
        <v>0</v>
      </c>
      <c r="S7557" s="25">
        <v>2000</v>
      </c>
      <c r="AMG7557"/>
      <c r="AMH7557"/>
      <c r="AMI7557"/>
      <c r="AMJ7557"/>
    </row>
    <row r="7558" spans="1:1024" s="2" customFormat="1" ht="38.25" x14ac:dyDescent="0.25">
      <c r="A7558" s="10" t="s">
        <v>1462</v>
      </c>
      <c r="B7558" s="81">
        <v>13052</v>
      </c>
      <c r="C7558" s="10">
        <f>VLOOKUP(B7558,[1]Planilha8!$X$4:$Y$6629,2,0)</f>
        <v>2904073</v>
      </c>
      <c r="D7558" s="27" t="s">
        <v>1892</v>
      </c>
      <c r="E7558" s="12" t="str">
        <f>VLOOKUP(B7558,[1]Planilha8!$X$4:$Z$6629,3,0)</f>
        <v>TRANSPLANTE</v>
      </c>
      <c r="F7558" s="12" t="str">
        <f>VLOOKUP(B7558,[1]Planilha8!$X$4:$AD$6629,7,0)</f>
        <v>BOM</v>
      </c>
      <c r="G7558" s="82">
        <v>44757</v>
      </c>
      <c r="H7558" s="83">
        <v>2630</v>
      </c>
      <c r="I7558" s="15" t="s">
        <v>22</v>
      </c>
      <c r="J7558" s="84" t="s">
        <v>1889</v>
      </c>
      <c r="K7558" s="85">
        <v>19878677</v>
      </c>
      <c r="L7558" s="86">
        <v>2022004180</v>
      </c>
      <c r="M7558" s="59">
        <v>44757</v>
      </c>
      <c r="N7558" s="60">
        <v>0</v>
      </c>
      <c r="O7558" s="87">
        <v>0</v>
      </c>
      <c r="P7558" s="88">
        <v>0</v>
      </c>
      <c r="Q7558" s="63">
        <v>0</v>
      </c>
      <c r="R7558" s="64">
        <v>0</v>
      </c>
      <c r="S7558" s="25">
        <v>2630</v>
      </c>
      <c r="AMG7558"/>
      <c r="AMH7558"/>
      <c r="AMI7558"/>
      <c r="AMJ7558"/>
    </row>
    <row r="7559" spans="1:1024" s="2" customFormat="1" ht="51" x14ac:dyDescent="0.25">
      <c r="A7559" s="10" t="s">
        <v>1462</v>
      </c>
      <c r="B7559" s="81">
        <v>13055</v>
      </c>
      <c r="C7559" s="10">
        <f>VLOOKUP(B7559,[1]Planilha8!$X$4:$Y$6629,2,0)</f>
        <v>2904074</v>
      </c>
      <c r="D7559" s="27" t="s">
        <v>1893</v>
      </c>
      <c r="E7559" s="12" t="str">
        <f>VLOOKUP(B7559,[1]Planilha8!$X$4:$Z$6629,3,0)</f>
        <v>TRANSPLANTE</v>
      </c>
      <c r="F7559" s="12" t="str">
        <f>VLOOKUP(B7559,[1]Planilha8!$X$4:$AD$6629,7,0)</f>
        <v>BOM</v>
      </c>
      <c r="G7559" s="82">
        <v>44757</v>
      </c>
      <c r="H7559" s="83">
        <v>2570</v>
      </c>
      <c r="I7559" s="15" t="s">
        <v>22</v>
      </c>
      <c r="J7559" s="84" t="s">
        <v>1889</v>
      </c>
      <c r="K7559" s="85">
        <v>19878677</v>
      </c>
      <c r="L7559" s="86">
        <v>2022004180</v>
      </c>
      <c r="M7559" s="59">
        <v>44757</v>
      </c>
      <c r="N7559" s="60">
        <v>0</v>
      </c>
      <c r="O7559" s="87">
        <v>0</v>
      </c>
      <c r="P7559" s="88">
        <v>0</v>
      </c>
      <c r="Q7559" s="63">
        <v>0</v>
      </c>
      <c r="R7559" s="64">
        <v>0</v>
      </c>
      <c r="S7559" s="25">
        <v>2570</v>
      </c>
      <c r="AMG7559"/>
      <c r="AMH7559"/>
      <c r="AMI7559"/>
      <c r="AMJ7559"/>
    </row>
    <row r="7560" spans="1:1024" s="2" customFormat="1" ht="51" x14ac:dyDescent="0.25">
      <c r="A7560" s="10" t="s">
        <v>1462</v>
      </c>
      <c r="B7560" s="81">
        <v>13056</v>
      </c>
      <c r="C7560" s="10">
        <f>VLOOKUP(B7560,[1]Planilha8!$X$4:$Y$6629,2,0)</f>
        <v>2904075</v>
      </c>
      <c r="D7560" s="27" t="s">
        <v>1894</v>
      </c>
      <c r="E7560" s="12" t="str">
        <f>VLOOKUP(B7560,[1]Planilha8!$X$4:$Z$6629,3,0)</f>
        <v>TRANSPLANTE</v>
      </c>
      <c r="F7560" s="12" t="str">
        <f>VLOOKUP(B7560,[1]Planilha8!$X$4:$AD$6629,7,0)</f>
        <v>BOM</v>
      </c>
      <c r="G7560" s="82">
        <v>44757</v>
      </c>
      <c r="H7560" s="83">
        <v>3600</v>
      </c>
      <c r="I7560" s="15" t="s">
        <v>22</v>
      </c>
      <c r="J7560" s="84" t="s">
        <v>1889</v>
      </c>
      <c r="K7560" s="85">
        <v>19878677</v>
      </c>
      <c r="L7560" s="86">
        <v>2022004180</v>
      </c>
      <c r="M7560" s="59">
        <v>44757</v>
      </c>
      <c r="N7560" s="60">
        <v>0</v>
      </c>
      <c r="O7560" s="87">
        <v>0</v>
      </c>
      <c r="P7560" s="88">
        <v>0</v>
      </c>
      <c r="Q7560" s="63">
        <v>0</v>
      </c>
      <c r="R7560" s="64">
        <v>0</v>
      </c>
      <c r="S7560" s="25">
        <v>3600</v>
      </c>
      <c r="AMG7560"/>
      <c r="AMH7560"/>
      <c r="AMI7560"/>
      <c r="AMJ7560"/>
    </row>
    <row r="7561" spans="1:1024" s="2" customFormat="1" ht="25.5" x14ac:dyDescent="0.25">
      <c r="A7561" s="10" t="s">
        <v>1462</v>
      </c>
      <c r="B7561" s="81">
        <v>13093</v>
      </c>
      <c r="C7561" s="10" t="str">
        <f>VLOOKUP(B7561,[1]Planilha8!$X$4:$Y$6629,2,0)</f>
        <v>-</v>
      </c>
      <c r="D7561" s="27" t="s">
        <v>1895</v>
      </c>
      <c r="E7561" s="12" t="str">
        <f>VLOOKUP(B7561,[1]Planilha8!$X$4:$Z$6629,3,0)</f>
        <v>APOIO AO DIAGNÓSTICO</v>
      </c>
      <c r="F7561" s="12" t="str">
        <f>VLOOKUP(B7561,[1]Planilha8!$X$4:$AD$6629,7,0)</f>
        <v>BOM</v>
      </c>
      <c r="G7561" s="82">
        <v>44778</v>
      </c>
      <c r="H7561" s="83">
        <v>2000</v>
      </c>
      <c r="I7561" s="15" t="s">
        <v>22</v>
      </c>
      <c r="J7561" s="84" t="s">
        <v>1161</v>
      </c>
      <c r="K7561" s="85">
        <v>187</v>
      </c>
      <c r="L7561" s="86">
        <v>2022002963</v>
      </c>
      <c r="M7561" s="59">
        <v>44778</v>
      </c>
      <c r="N7561" s="60">
        <v>0</v>
      </c>
      <c r="O7561" s="87">
        <v>0</v>
      </c>
      <c r="P7561" s="88">
        <v>0</v>
      </c>
      <c r="Q7561" s="63">
        <v>0</v>
      </c>
      <c r="R7561" s="64">
        <v>0</v>
      </c>
      <c r="S7561" s="25">
        <v>2000</v>
      </c>
      <c r="AMG7561"/>
      <c r="AMH7561"/>
      <c r="AMI7561"/>
      <c r="AMJ7561"/>
    </row>
    <row r="7562" spans="1:1024" s="2" customFormat="1" ht="25.5" x14ac:dyDescent="0.25">
      <c r="A7562" s="10" t="s">
        <v>1462</v>
      </c>
      <c r="B7562" s="81">
        <v>13188</v>
      </c>
      <c r="C7562" s="10">
        <f>VLOOKUP(B7562,[1]Planilha8!$X$4:$Y$6629,2,0)</f>
        <v>2961138</v>
      </c>
      <c r="D7562" s="27" t="s">
        <v>1896</v>
      </c>
      <c r="E7562" s="12" t="str">
        <f>VLOOKUP(B7562,[1]Planilha8!$X$4:$Z$6629,3,0)</f>
        <v>HEMODINAMICA</v>
      </c>
      <c r="F7562" s="12" t="str">
        <f>VLOOKUP(B7562,[1]Planilha8!$X$4:$AD$6629,7,0)</f>
        <v>BOM</v>
      </c>
      <c r="G7562" s="82">
        <v>44804</v>
      </c>
      <c r="H7562" s="83">
        <v>5000</v>
      </c>
      <c r="I7562" s="15" t="s">
        <v>22</v>
      </c>
      <c r="J7562" s="84" t="s">
        <v>1897</v>
      </c>
      <c r="K7562" s="85">
        <v>20120406</v>
      </c>
      <c r="L7562" s="86">
        <v>2022005255</v>
      </c>
      <c r="M7562" s="59">
        <v>44804</v>
      </c>
      <c r="N7562" s="60">
        <v>0</v>
      </c>
      <c r="O7562" s="87">
        <v>0</v>
      </c>
      <c r="P7562" s="88">
        <v>0</v>
      </c>
      <c r="Q7562" s="63">
        <v>0</v>
      </c>
      <c r="R7562" s="64">
        <v>0</v>
      </c>
      <c r="S7562" s="25">
        <v>5000</v>
      </c>
      <c r="AMG7562"/>
      <c r="AMH7562"/>
      <c r="AMI7562"/>
      <c r="AMJ7562"/>
    </row>
    <row r="7563" spans="1:1024" s="2" customFormat="1" ht="25.5" x14ac:dyDescent="0.25">
      <c r="A7563" s="10" t="s">
        <v>1462</v>
      </c>
      <c r="B7563" s="81">
        <v>13189</v>
      </c>
      <c r="C7563" s="10">
        <f>VLOOKUP(B7563,[1]Planilha8!$X$4:$Y$6629,2,0)</f>
        <v>2961139</v>
      </c>
      <c r="D7563" s="27" t="s">
        <v>1898</v>
      </c>
      <c r="E7563" s="12" t="str">
        <f>VLOOKUP(B7563,[1]Planilha8!$X$4:$Z$6629,3,0)</f>
        <v>HEMODINAMICA</v>
      </c>
      <c r="F7563" s="12" t="str">
        <f>VLOOKUP(B7563,[1]Planilha8!$X$4:$AD$6629,7,0)</f>
        <v>BOM</v>
      </c>
      <c r="G7563" s="82">
        <v>44804</v>
      </c>
      <c r="H7563" s="83">
        <v>1000</v>
      </c>
      <c r="I7563" s="15" t="s">
        <v>22</v>
      </c>
      <c r="J7563" s="84" t="s">
        <v>1889</v>
      </c>
      <c r="K7563" s="85">
        <v>20120406</v>
      </c>
      <c r="L7563" s="86">
        <v>2022005255</v>
      </c>
      <c r="M7563" s="59">
        <v>44804</v>
      </c>
      <c r="N7563" s="60">
        <v>0</v>
      </c>
      <c r="O7563" s="87">
        <v>0</v>
      </c>
      <c r="P7563" s="88">
        <v>0</v>
      </c>
      <c r="Q7563" s="63">
        <v>0</v>
      </c>
      <c r="R7563" s="64">
        <v>0</v>
      </c>
      <c r="S7563" s="25">
        <v>1000</v>
      </c>
      <c r="AMG7563"/>
      <c r="AMH7563"/>
      <c r="AMI7563"/>
      <c r="AMJ7563"/>
    </row>
    <row r="7564" spans="1:1024" s="2" customFormat="1" ht="25.5" x14ac:dyDescent="0.25">
      <c r="A7564" s="10" t="s">
        <v>1462</v>
      </c>
      <c r="B7564" s="81">
        <v>13197</v>
      </c>
      <c r="C7564" s="10">
        <f>VLOOKUP(B7564,[1]Planilha8!$X$4:$Y$6629,2,0)</f>
        <v>2961153</v>
      </c>
      <c r="D7564" s="27" t="s">
        <v>1899</v>
      </c>
      <c r="E7564" s="12" t="str">
        <f>VLOOKUP(B7564,[1]Planilha8!$X$4:$Z$6629,3,0)</f>
        <v>TRANSPLANTE</v>
      </c>
      <c r="F7564" s="12" t="str">
        <f>VLOOKUP(B7564,[1]Planilha8!$X$4:$AD$6629,7,0)</f>
        <v>BOM</v>
      </c>
      <c r="G7564" s="82">
        <v>44817</v>
      </c>
      <c r="H7564" s="83">
        <v>1350</v>
      </c>
      <c r="I7564" s="15" t="s">
        <v>22</v>
      </c>
      <c r="J7564" s="84" t="s">
        <v>1900</v>
      </c>
      <c r="K7564" s="85" t="s">
        <v>1901</v>
      </c>
      <c r="L7564" s="86">
        <v>2022006138</v>
      </c>
      <c r="M7564" s="59">
        <v>44817</v>
      </c>
      <c r="N7564" s="60">
        <v>0</v>
      </c>
      <c r="O7564" s="87">
        <v>0</v>
      </c>
      <c r="P7564" s="88">
        <v>0</v>
      </c>
      <c r="Q7564" s="63">
        <v>0</v>
      </c>
      <c r="R7564" s="64">
        <v>0</v>
      </c>
      <c r="S7564" s="25">
        <v>1350</v>
      </c>
      <c r="AMG7564"/>
      <c r="AMH7564"/>
      <c r="AMI7564"/>
      <c r="AMJ7564"/>
    </row>
    <row r="7565" spans="1:1024" s="2" customFormat="1" ht="25.5" x14ac:dyDescent="0.25">
      <c r="A7565" s="10" t="s">
        <v>1462</v>
      </c>
      <c r="B7565" s="81">
        <v>13198</v>
      </c>
      <c r="C7565" s="10">
        <f>VLOOKUP(B7565,[1]Planilha8!$X$4:$Y$6629,2,0)</f>
        <v>2961154</v>
      </c>
      <c r="D7565" s="27" t="s">
        <v>1899</v>
      </c>
      <c r="E7565" s="12" t="str">
        <f>VLOOKUP(B7565,[1]Planilha8!$X$4:$Z$6629,3,0)</f>
        <v>TRANSPLANTE</v>
      </c>
      <c r="F7565" s="12" t="str">
        <f>VLOOKUP(B7565,[1]Planilha8!$X$4:$AD$6629,7,0)</f>
        <v>BOM</v>
      </c>
      <c r="G7565" s="82">
        <v>44817</v>
      </c>
      <c r="H7565" s="83">
        <v>1350</v>
      </c>
      <c r="I7565" s="15" t="s">
        <v>22</v>
      </c>
      <c r="J7565" s="84" t="s">
        <v>1900</v>
      </c>
      <c r="K7565" s="85">
        <v>579</v>
      </c>
      <c r="L7565" s="86">
        <v>2022006138</v>
      </c>
      <c r="M7565" s="59">
        <v>44817</v>
      </c>
      <c r="N7565" s="60">
        <v>0</v>
      </c>
      <c r="O7565" s="87">
        <v>0</v>
      </c>
      <c r="P7565" s="88">
        <v>0</v>
      </c>
      <c r="Q7565" s="63">
        <v>0</v>
      </c>
      <c r="R7565" s="64">
        <v>0</v>
      </c>
      <c r="S7565" s="25">
        <v>1350</v>
      </c>
      <c r="AMG7565"/>
      <c r="AMH7565"/>
      <c r="AMI7565"/>
      <c r="AMJ7565"/>
    </row>
    <row r="7566" spans="1:1024" s="2" customFormat="1" ht="25.5" x14ac:dyDescent="0.25">
      <c r="A7566" s="10" t="s">
        <v>1462</v>
      </c>
      <c r="B7566" s="81">
        <v>13199</v>
      </c>
      <c r="C7566" s="10">
        <f>VLOOKUP(B7566,[1]Planilha8!$X$4:$Y$6629,2,0)</f>
        <v>2961155</v>
      </c>
      <c r="D7566" s="27" t="s">
        <v>1899</v>
      </c>
      <c r="E7566" s="12" t="str">
        <f>VLOOKUP(B7566,[1]Planilha8!$X$4:$Z$6629,3,0)</f>
        <v>TRANSPLANTE</v>
      </c>
      <c r="F7566" s="12" t="str">
        <f>VLOOKUP(B7566,[1]Planilha8!$X$4:$AD$6629,7,0)</f>
        <v>BOM</v>
      </c>
      <c r="G7566" s="82">
        <v>44817</v>
      </c>
      <c r="H7566" s="83">
        <v>1350</v>
      </c>
      <c r="I7566" s="15" t="s">
        <v>22</v>
      </c>
      <c r="J7566" s="84" t="s">
        <v>1900</v>
      </c>
      <c r="K7566" s="85">
        <v>579</v>
      </c>
      <c r="L7566" s="86">
        <v>2022006138</v>
      </c>
      <c r="M7566" s="59">
        <v>44817</v>
      </c>
      <c r="N7566" s="60">
        <v>0</v>
      </c>
      <c r="O7566" s="87">
        <v>0</v>
      </c>
      <c r="P7566" s="88">
        <v>0</v>
      </c>
      <c r="Q7566" s="63">
        <v>0</v>
      </c>
      <c r="R7566" s="64">
        <v>0</v>
      </c>
      <c r="S7566" s="25">
        <v>1350</v>
      </c>
      <c r="AMG7566"/>
      <c r="AMH7566"/>
      <c r="AMI7566"/>
      <c r="AMJ7566"/>
    </row>
    <row r="7567" spans="1:1024" s="2" customFormat="1" ht="25.5" x14ac:dyDescent="0.25">
      <c r="A7567" s="10" t="s">
        <v>1462</v>
      </c>
      <c r="B7567" s="81">
        <v>13200</v>
      </c>
      <c r="C7567" s="10">
        <f>VLOOKUP(B7567,[1]Planilha8!$X$4:$Y$6629,2,0)</f>
        <v>2961156</v>
      </c>
      <c r="D7567" s="27" t="s">
        <v>1899</v>
      </c>
      <c r="E7567" s="12" t="str">
        <f>VLOOKUP(B7567,[1]Planilha8!$X$4:$Z$6629,3,0)</f>
        <v>TRANSPLANTE</v>
      </c>
      <c r="F7567" s="12" t="str">
        <f>VLOOKUP(B7567,[1]Planilha8!$X$4:$AD$6629,7,0)</f>
        <v>BOM</v>
      </c>
      <c r="G7567" s="82">
        <v>44817</v>
      </c>
      <c r="H7567" s="83">
        <v>1350</v>
      </c>
      <c r="I7567" s="15" t="s">
        <v>22</v>
      </c>
      <c r="J7567" s="84" t="s">
        <v>1900</v>
      </c>
      <c r="K7567" s="85">
        <v>579</v>
      </c>
      <c r="L7567" s="86">
        <v>2022006138</v>
      </c>
      <c r="M7567" s="59">
        <v>44817</v>
      </c>
      <c r="N7567" s="60">
        <v>0</v>
      </c>
      <c r="O7567" s="87">
        <v>0</v>
      </c>
      <c r="P7567" s="88">
        <v>0</v>
      </c>
      <c r="Q7567" s="63">
        <v>0</v>
      </c>
      <c r="R7567" s="64">
        <v>0</v>
      </c>
      <c r="S7567" s="25">
        <v>1350</v>
      </c>
      <c r="AMG7567"/>
      <c r="AMH7567"/>
      <c r="AMI7567"/>
      <c r="AMJ7567"/>
    </row>
    <row r="7568" spans="1:1024" s="2" customFormat="1" ht="25.5" x14ac:dyDescent="0.25">
      <c r="A7568" s="10" t="s">
        <v>1462</v>
      </c>
      <c r="B7568" s="81">
        <v>13201</v>
      </c>
      <c r="C7568" s="10">
        <f>VLOOKUP(B7568,[1]Planilha8!$X$4:$Y$6629,2,0)</f>
        <v>2961157</v>
      </c>
      <c r="D7568" s="27" t="s">
        <v>1899</v>
      </c>
      <c r="E7568" s="12" t="str">
        <f>VLOOKUP(B7568,[1]Planilha8!$X$4:$Z$6629,3,0)</f>
        <v>TRANSPLANTE</v>
      </c>
      <c r="F7568" s="12" t="str">
        <f>VLOOKUP(B7568,[1]Planilha8!$X$4:$AD$6629,7,0)</f>
        <v>BOM</v>
      </c>
      <c r="G7568" s="82">
        <v>44817</v>
      </c>
      <c r="H7568" s="83">
        <v>1350</v>
      </c>
      <c r="I7568" s="15" t="s">
        <v>22</v>
      </c>
      <c r="J7568" s="84" t="s">
        <v>1900</v>
      </c>
      <c r="K7568" s="85">
        <v>579</v>
      </c>
      <c r="L7568" s="86">
        <v>2022006138</v>
      </c>
      <c r="M7568" s="59">
        <v>44817</v>
      </c>
      <c r="N7568" s="60">
        <v>0</v>
      </c>
      <c r="O7568" s="87">
        <v>0</v>
      </c>
      <c r="P7568" s="88">
        <v>0</v>
      </c>
      <c r="Q7568" s="63">
        <v>0</v>
      </c>
      <c r="R7568" s="64">
        <v>0</v>
      </c>
      <c r="S7568" s="25">
        <v>1350</v>
      </c>
      <c r="AMG7568"/>
      <c r="AMH7568"/>
      <c r="AMI7568"/>
      <c r="AMJ7568"/>
    </row>
    <row r="7569" spans="1:1024" s="2" customFormat="1" ht="25.5" x14ac:dyDescent="0.25">
      <c r="A7569" s="10" t="s">
        <v>1462</v>
      </c>
      <c r="B7569" s="81">
        <v>13202</v>
      </c>
      <c r="C7569" s="10">
        <f>VLOOKUP(B7569,[1]Planilha8!$X$4:$Y$6629,2,0)</f>
        <v>2961158</v>
      </c>
      <c r="D7569" s="27" t="s">
        <v>1902</v>
      </c>
      <c r="E7569" s="12" t="str">
        <f>VLOOKUP(B7569,[1]Planilha8!$X$4:$Z$6629,3,0)</f>
        <v>TRANSPLANTE</v>
      </c>
      <c r="F7569" s="12" t="str">
        <f>VLOOKUP(B7569,[1]Planilha8!$X$4:$AD$6629,7,0)</f>
        <v>BOM</v>
      </c>
      <c r="G7569" s="82">
        <v>44817</v>
      </c>
      <c r="H7569" s="83">
        <v>1490</v>
      </c>
      <c r="I7569" s="15" t="s">
        <v>22</v>
      </c>
      <c r="J7569" s="84" t="s">
        <v>1900</v>
      </c>
      <c r="K7569" s="85">
        <v>579</v>
      </c>
      <c r="L7569" s="86">
        <v>2022006138</v>
      </c>
      <c r="M7569" s="59">
        <v>44817</v>
      </c>
      <c r="N7569" s="60">
        <v>0</v>
      </c>
      <c r="O7569" s="87">
        <v>0</v>
      </c>
      <c r="P7569" s="88">
        <v>0</v>
      </c>
      <c r="Q7569" s="63">
        <v>0</v>
      </c>
      <c r="R7569" s="64">
        <v>0</v>
      </c>
      <c r="S7569" s="25">
        <v>1490</v>
      </c>
      <c r="AMG7569"/>
      <c r="AMH7569"/>
      <c r="AMI7569"/>
      <c r="AMJ7569"/>
    </row>
    <row r="7570" spans="1:1024" s="2" customFormat="1" ht="25.5" x14ac:dyDescent="0.25">
      <c r="A7570" s="10" t="s">
        <v>1462</v>
      </c>
      <c r="B7570" s="81">
        <v>13203</v>
      </c>
      <c r="C7570" s="10">
        <f>VLOOKUP(B7570,[1]Planilha8!$X$4:$Y$6629,2,0)</f>
        <v>2961159</v>
      </c>
      <c r="D7570" s="27" t="s">
        <v>1902</v>
      </c>
      <c r="E7570" s="12" t="str">
        <f>VLOOKUP(B7570,[1]Planilha8!$X$4:$Z$6629,3,0)</f>
        <v>TRANSPLANTE</v>
      </c>
      <c r="F7570" s="12" t="str">
        <f>VLOOKUP(B7570,[1]Planilha8!$X$4:$AD$6629,7,0)</f>
        <v>BOM</v>
      </c>
      <c r="G7570" s="82">
        <v>44817</v>
      </c>
      <c r="H7570" s="83">
        <v>1490</v>
      </c>
      <c r="I7570" s="15" t="s">
        <v>22</v>
      </c>
      <c r="J7570" s="84" t="s">
        <v>1900</v>
      </c>
      <c r="K7570" s="85">
        <v>579</v>
      </c>
      <c r="L7570" s="86">
        <v>2022006138</v>
      </c>
      <c r="M7570" s="59">
        <v>44817</v>
      </c>
      <c r="N7570" s="60">
        <v>0</v>
      </c>
      <c r="O7570" s="87">
        <v>0</v>
      </c>
      <c r="P7570" s="88">
        <v>0</v>
      </c>
      <c r="Q7570" s="63">
        <v>0</v>
      </c>
      <c r="R7570" s="64">
        <v>0</v>
      </c>
      <c r="S7570" s="25">
        <v>1490</v>
      </c>
      <c r="AMG7570"/>
      <c r="AMH7570"/>
      <c r="AMI7570"/>
      <c r="AMJ7570"/>
    </row>
    <row r="7571" spans="1:1024" s="2" customFormat="1" ht="25.5" x14ac:dyDescent="0.25">
      <c r="A7571" s="10" t="s">
        <v>1462</v>
      </c>
      <c r="B7571" s="81">
        <v>13204</v>
      </c>
      <c r="C7571" s="10">
        <f>VLOOKUP(B7571,[1]Planilha8!$X$4:$Y$6629,2,0)</f>
        <v>2961160</v>
      </c>
      <c r="D7571" s="27" t="s">
        <v>1902</v>
      </c>
      <c r="E7571" s="12" t="str">
        <f>VLOOKUP(B7571,[1]Planilha8!$X$4:$Z$6629,3,0)</f>
        <v>TRANSPLANTE</v>
      </c>
      <c r="F7571" s="12" t="str">
        <f>VLOOKUP(B7571,[1]Planilha8!$X$4:$AD$6629,7,0)</f>
        <v>BOM</v>
      </c>
      <c r="G7571" s="82">
        <v>44817</v>
      </c>
      <c r="H7571" s="83">
        <v>1490</v>
      </c>
      <c r="I7571" s="15" t="s">
        <v>22</v>
      </c>
      <c r="J7571" s="84" t="s">
        <v>1900</v>
      </c>
      <c r="K7571" s="85">
        <v>579</v>
      </c>
      <c r="L7571" s="86">
        <v>2022006138</v>
      </c>
      <c r="M7571" s="59">
        <v>44817</v>
      </c>
      <c r="N7571" s="60">
        <v>0</v>
      </c>
      <c r="O7571" s="87">
        <v>0</v>
      </c>
      <c r="P7571" s="88">
        <v>0</v>
      </c>
      <c r="Q7571" s="63">
        <v>0</v>
      </c>
      <c r="R7571" s="64">
        <v>0</v>
      </c>
      <c r="S7571" s="25">
        <v>1490</v>
      </c>
      <c r="AMG7571"/>
      <c r="AMH7571"/>
      <c r="AMI7571"/>
      <c r="AMJ7571"/>
    </row>
    <row r="7572" spans="1:1024" s="2" customFormat="1" ht="25.5" x14ac:dyDescent="0.25">
      <c r="A7572" s="10" t="s">
        <v>1462</v>
      </c>
      <c r="B7572" s="81">
        <v>13205</v>
      </c>
      <c r="C7572" s="10">
        <f>VLOOKUP(B7572,[1]Planilha8!$X$4:$Y$6629,2,0)</f>
        <v>2961161</v>
      </c>
      <c r="D7572" s="27" t="s">
        <v>1902</v>
      </c>
      <c r="E7572" s="12" t="str">
        <f>VLOOKUP(B7572,[1]Planilha8!$X$4:$Z$6629,3,0)</f>
        <v>TRANSPLANTE</v>
      </c>
      <c r="F7572" s="12" t="str">
        <f>VLOOKUP(B7572,[1]Planilha8!$X$4:$AD$6629,7,0)</f>
        <v>BOM</v>
      </c>
      <c r="G7572" s="82">
        <v>44817</v>
      </c>
      <c r="H7572" s="83">
        <v>1490</v>
      </c>
      <c r="I7572" s="15" t="s">
        <v>22</v>
      </c>
      <c r="J7572" s="84" t="s">
        <v>1900</v>
      </c>
      <c r="K7572" s="85">
        <v>579</v>
      </c>
      <c r="L7572" s="86">
        <v>2022006138</v>
      </c>
      <c r="M7572" s="59">
        <v>44817</v>
      </c>
      <c r="N7572" s="60">
        <v>0</v>
      </c>
      <c r="O7572" s="87">
        <v>0</v>
      </c>
      <c r="P7572" s="88">
        <v>0</v>
      </c>
      <c r="Q7572" s="63">
        <v>0</v>
      </c>
      <c r="R7572" s="64">
        <v>0</v>
      </c>
      <c r="S7572" s="25">
        <v>1490</v>
      </c>
      <c r="AMG7572"/>
      <c r="AMH7572"/>
      <c r="AMI7572"/>
      <c r="AMJ7572"/>
    </row>
    <row r="7573" spans="1:1024" s="2" customFormat="1" ht="25.5" x14ac:dyDescent="0.25">
      <c r="A7573" s="10" t="s">
        <v>1462</v>
      </c>
      <c r="B7573" s="81">
        <v>13206</v>
      </c>
      <c r="C7573" s="10">
        <f>VLOOKUP(B7573,[1]Planilha8!$X$4:$Y$6629,2,0)</f>
        <v>2961162</v>
      </c>
      <c r="D7573" s="27" t="s">
        <v>1902</v>
      </c>
      <c r="E7573" s="12" t="str">
        <f>VLOOKUP(B7573,[1]Planilha8!$X$4:$Z$6629,3,0)</f>
        <v>TRANSPLANTE</v>
      </c>
      <c r="F7573" s="12" t="str">
        <f>VLOOKUP(B7573,[1]Planilha8!$X$4:$AD$6629,7,0)</f>
        <v>BOM</v>
      </c>
      <c r="G7573" s="82">
        <v>44817</v>
      </c>
      <c r="H7573" s="83">
        <v>1490</v>
      </c>
      <c r="I7573" s="15" t="s">
        <v>22</v>
      </c>
      <c r="J7573" s="84" t="s">
        <v>1900</v>
      </c>
      <c r="K7573" s="85">
        <v>579</v>
      </c>
      <c r="L7573" s="86">
        <v>2022006138</v>
      </c>
      <c r="M7573" s="59">
        <v>44817</v>
      </c>
      <c r="N7573" s="60">
        <v>0</v>
      </c>
      <c r="O7573" s="87">
        <v>0</v>
      </c>
      <c r="P7573" s="88">
        <v>0</v>
      </c>
      <c r="Q7573" s="63">
        <v>0</v>
      </c>
      <c r="R7573" s="64">
        <v>0</v>
      </c>
      <c r="S7573" s="25">
        <v>1490</v>
      </c>
      <c r="AMG7573"/>
      <c r="AMH7573"/>
      <c r="AMI7573"/>
      <c r="AMJ7573"/>
    </row>
    <row r="7574" spans="1:1024" s="2" customFormat="1" ht="25.5" x14ac:dyDescent="0.25">
      <c r="A7574" s="10" t="s">
        <v>1462</v>
      </c>
      <c r="B7574" s="81">
        <v>13281</v>
      </c>
      <c r="C7574" s="10" t="str">
        <f>VLOOKUP(B7574,[1]Planilha8!$X$4:$Y$6629,2,0)</f>
        <v>-</v>
      </c>
      <c r="D7574" s="27" t="s">
        <v>1903</v>
      </c>
      <c r="E7574" s="12" t="str">
        <f>VLOOKUP(B7574,[1]Planilha8!$X$4:$Z$6629,3,0)</f>
        <v>FISIOTERAPIA</v>
      </c>
      <c r="F7574" s="12" t="str">
        <f>VLOOKUP(B7574,[1]Planilha8!$X$4:$AD$6629,7,0)</f>
        <v>BOM</v>
      </c>
      <c r="G7574" s="82">
        <v>44875</v>
      </c>
      <c r="H7574" s="83">
        <v>51.9</v>
      </c>
      <c r="I7574" s="15" t="s">
        <v>22</v>
      </c>
      <c r="J7574" s="84" t="s">
        <v>1904</v>
      </c>
      <c r="K7574" s="85">
        <v>145284</v>
      </c>
      <c r="L7574" s="86">
        <v>2022005835</v>
      </c>
      <c r="M7574" s="59">
        <v>44895</v>
      </c>
      <c r="N7574" s="60">
        <v>0</v>
      </c>
      <c r="O7574" s="87">
        <v>0</v>
      </c>
      <c r="P7574" s="88">
        <v>0</v>
      </c>
      <c r="Q7574" s="63">
        <v>0</v>
      </c>
      <c r="R7574" s="64">
        <v>0</v>
      </c>
      <c r="S7574" s="25">
        <f t="shared" ref="S7574:S7637" si="24">H7574</f>
        <v>51.9</v>
      </c>
      <c r="AMG7574"/>
      <c r="AMH7574"/>
      <c r="AMI7574"/>
      <c r="AMJ7574"/>
    </row>
    <row r="7575" spans="1:1024" s="2" customFormat="1" ht="25.5" x14ac:dyDescent="0.25">
      <c r="A7575" s="10" t="s">
        <v>1462</v>
      </c>
      <c r="B7575" s="81">
        <v>13280</v>
      </c>
      <c r="C7575" s="10" t="str">
        <f>VLOOKUP(B7575,[1]Planilha8!$X$4:$Y$6629,2,0)</f>
        <v>-</v>
      </c>
      <c r="D7575" s="27" t="s">
        <v>1903</v>
      </c>
      <c r="E7575" s="12" t="str">
        <f>VLOOKUP(B7575,[1]Planilha8!$X$4:$Z$6629,3,0)</f>
        <v>FISIOTERAPIA</v>
      </c>
      <c r="F7575" s="12" t="str">
        <f>VLOOKUP(B7575,[1]Planilha8!$X$4:$AD$6629,7,0)</f>
        <v>BOM</v>
      </c>
      <c r="G7575" s="82">
        <v>44875</v>
      </c>
      <c r="H7575" s="83">
        <v>51.9</v>
      </c>
      <c r="I7575" s="15" t="s">
        <v>22</v>
      </c>
      <c r="J7575" s="84" t="s">
        <v>1904</v>
      </c>
      <c r="K7575" s="85">
        <v>145284</v>
      </c>
      <c r="L7575" s="86">
        <v>2022005835</v>
      </c>
      <c r="M7575" s="59">
        <v>44895</v>
      </c>
      <c r="N7575" s="60">
        <v>0</v>
      </c>
      <c r="O7575" s="87">
        <v>0</v>
      </c>
      <c r="P7575" s="88">
        <v>0</v>
      </c>
      <c r="Q7575" s="63">
        <v>0</v>
      </c>
      <c r="R7575" s="64">
        <v>0</v>
      </c>
      <c r="S7575" s="25">
        <f t="shared" si="24"/>
        <v>51.9</v>
      </c>
      <c r="AMG7575"/>
      <c r="AMH7575"/>
      <c r="AMI7575"/>
      <c r="AMJ7575"/>
    </row>
    <row r="7576" spans="1:1024" s="2" customFormat="1" ht="25.5" x14ac:dyDescent="0.25">
      <c r="A7576" s="10" t="s">
        <v>1462</v>
      </c>
      <c r="B7576" s="81">
        <v>13284</v>
      </c>
      <c r="C7576" s="10" t="str">
        <f>VLOOKUP(B7576,[1]Planilha8!$X$4:$Y$6629,2,0)</f>
        <v>-</v>
      </c>
      <c r="D7576" s="27" t="s">
        <v>1905</v>
      </c>
      <c r="E7576" s="12" t="str">
        <f>VLOOKUP(B7576,[1]Planilha8!$X$4:$Z$6629,3,0)</f>
        <v>FISIOTERAPIA</v>
      </c>
      <c r="F7576" s="12" t="str">
        <f>VLOOKUP(B7576,[1]Planilha8!$X$4:$AD$6629,7,0)</f>
        <v>BOM</v>
      </c>
      <c r="G7576" s="82">
        <v>44875</v>
      </c>
      <c r="H7576" s="83">
        <v>79.44</v>
      </c>
      <c r="I7576" s="15" t="s">
        <v>22</v>
      </c>
      <c r="J7576" s="84" t="s">
        <v>1904</v>
      </c>
      <c r="K7576" s="85">
        <v>145284</v>
      </c>
      <c r="L7576" s="86">
        <v>2022005835</v>
      </c>
      <c r="M7576" s="59">
        <v>44895</v>
      </c>
      <c r="N7576" s="60">
        <v>0</v>
      </c>
      <c r="O7576" s="87">
        <v>0</v>
      </c>
      <c r="P7576" s="88">
        <v>0</v>
      </c>
      <c r="Q7576" s="63">
        <v>0</v>
      </c>
      <c r="R7576" s="64">
        <v>0</v>
      </c>
      <c r="S7576" s="25">
        <f t="shared" si="24"/>
        <v>79.44</v>
      </c>
      <c r="AMG7576"/>
      <c r="AMH7576"/>
      <c r="AMI7576"/>
      <c r="AMJ7576"/>
    </row>
    <row r="7577" spans="1:1024" s="2" customFormat="1" ht="25.5" x14ac:dyDescent="0.25">
      <c r="A7577" s="10" t="s">
        <v>1462</v>
      </c>
      <c r="B7577" s="81">
        <v>13285</v>
      </c>
      <c r="C7577" s="10" t="str">
        <f>VLOOKUP(B7577,[1]Planilha8!$X$4:$Y$6629,2,0)</f>
        <v>-</v>
      </c>
      <c r="D7577" s="27" t="s">
        <v>1905</v>
      </c>
      <c r="E7577" s="12" t="str">
        <f>VLOOKUP(B7577,[1]Planilha8!$X$4:$Z$6629,3,0)</f>
        <v>FISIOTERAPIA</v>
      </c>
      <c r="F7577" s="12" t="str">
        <f>VLOOKUP(B7577,[1]Planilha8!$X$4:$AD$6629,7,0)</f>
        <v>BOM</v>
      </c>
      <c r="G7577" s="82">
        <v>44875</v>
      </c>
      <c r="H7577" s="83">
        <v>79.44</v>
      </c>
      <c r="I7577" s="15" t="s">
        <v>22</v>
      </c>
      <c r="J7577" s="84" t="s">
        <v>1904</v>
      </c>
      <c r="K7577" s="85">
        <v>145284</v>
      </c>
      <c r="L7577" s="86">
        <v>2022005835</v>
      </c>
      <c r="M7577" s="59">
        <v>44895</v>
      </c>
      <c r="N7577" s="60">
        <v>0</v>
      </c>
      <c r="O7577" s="87">
        <v>0</v>
      </c>
      <c r="P7577" s="88">
        <v>0</v>
      </c>
      <c r="Q7577" s="63">
        <v>0</v>
      </c>
      <c r="R7577" s="64">
        <v>0</v>
      </c>
      <c r="S7577" s="25">
        <f t="shared" si="24"/>
        <v>79.44</v>
      </c>
      <c r="AMG7577"/>
      <c r="AMH7577"/>
      <c r="AMI7577"/>
      <c r="AMJ7577"/>
    </row>
    <row r="7578" spans="1:1024" s="2" customFormat="1" ht="38.25" x14ac:dyDescent="0.25">
      <c r="A7578" s="10" t="s">
        <v>1462</v>
      </c>
      <c r="B7578" s="81">
        <v>13290</v>
      </c>
      <c r="C7578" s="10" t="str">
        <f>VLOOKUP(B7578,[1]Planilha8!$X$4:$Y$6629,2,0)</f>
        <v>-</v>
      </c>
      <c r="D7578" s="27" t="s">
        <v>1906</v>
      </c>
      <c r="E7578" s="12" t="str">
        <f>VLOOKUP(B7578,[1]Planilha8!$X$4:$Z$6629,3,0)</f>
        <v>FISIOTERAPIA</v>
      </c>
      <c r="F7578" s="12" t="str">
        <f>VLOOKUP(B7578,[1]Planilha8!$X$4:$AD$6629,7,0)</f>
        <v>BOM</v>
      </c>
      <c r="G7578" s="82">
        <v>44875</v>
      </c>
      <c r="H7578" s="83">
        <v>174</v>
      </c>
      <c r="I7578" s="15" t="s">
        <v>22</v>
      </c>
      <c r="J7578" s="84" t="s">
        <v>1904</v>
      </c>
      <c r="K7578" s="85">
        <v>145284</v>
      </c>
      <c r="L7578" s="86">
        <v>2022005835</v>
      </c>
      <c r="M7578" s="59">
        <v>44895</v>
      </c>
      <c r="N7578" s="60">
        <v>0</v>
      </c>
      <c r="O7578" s="87">
        <v>0</v>
      </c>
      <c r="P7578" s="88">
        <v>0</v>
      </c>
      <c r="Q7578" s="63">
        <v>0</v>
      </c>
      <c r="R7578" s="64">
        <v>0</v>
      </c>
      <c r="S7578" s="25">
        <f t="shared" si="24"/>
        <v>174</v>
      </c>
      <c r="AMG7578"/>
      <c r="AMH7578"/>
      <c r="AMI7578"/>
      <c r="AMJ7578"/>
    </row>
    <row r="7579" spans="1:1024" s="2" customFormat="1" ht="38.25" x14ac:dyDescent="0.25">
      <c r="A7579" s="10" t="s">
        <v>1462</v>
      </c>
      <c r="B7579" s="81">
        <v>13293</v>
      </c>
      <c r="C7579" s="10" t="str">
        <f>VLOOKUP(B7579,[1]Planilha8!$X$4:$Y$6629,2,0)</f>
        <v>-</v>
      </c>
      <c r="D7579" s="27" t="s">
        <v>1906</v>
      </c>
      <c r="E7579" s="12" t="str">
        <f>VLOOKUP(B7579,[1]Planilha8!$X$4:$Z$6629,3,0)</f>
        <v>FISIOTERAPIA</v>
      </c>
      <c r="F7579" s="12" t="str">
        <f>VLOOKUP(B7579,[1]Planilha8!$X$4:$AD$6629,7,0)</f>
        <v>BOM</v>
      </c>
      <c r="G7579" s="82">
        <v>44875</v>
      </c>
      <c r="H7579" s="83">
        <v>174</v>
      </c>
      <c r="I7579" s="15" t="s">
        <v>22</v>
      </c>
      <c r="J7579" s="84" t="s">
        <v>1904</v>
      </c>
      <c r="K7579" s="85">
        <v>145284</v>
      </c>
      <c r="L7579" s="86">
        <v>2022005835</v>
      </c>
      <c r="M7579" s="59">
        <v>44895</v>
      </c>
      <c r="N7579" s="60">
        <v>0</v>
      </c>
      <c r="O7579" s="87">
        <v>0</v>
      </c>
      <c r="P7579" s="88">
        <v>0</v>
      </c>
      <c r="Q7579" s="63">
        <v>0</v>
      </c>
      <c r="R7579" s="64">
        <v>0</v>
      </c>
      <c r="S7579" s="25">
        <f t="shared" si="24"/>
        <v>174</v>
      </c>
      <c r="AMG7579"/>
      <c r="AMH7579"/>
      <c r="AMI7579"/>
      <c r="AMJ7579"/>
    </row>
    <row r="7580" spans="1:1024" s="2" customFormat="1" ht="25.5" x14ac:dyDescent="0.25">
      <c r="A7580" s="10" t="s">
        <v>1462</v>
      </c>
      <c r="B7580" s="81">
        <v>13278</v>
      </c>
      <c r="C7580" s="10" t="str">
        <f>VLOOKUP(B7580,[1]Planilha8!$X$4:$Y$6629,2,0)</f>
        <v>-</v>
      </c>
      <c r="D7580" s="27" t="s">
        <v>1907</v>
      </c>
      <c r="E7580" s="12" t="str">
        <f>VLOOKUP(B7580,[1]Planilha8!$X$4:$Z$6629,3,0)</f>
        <v>FISIOTERAPIA</v>
      </c>
      <c r="F7580" s="12" t="str">
        <f>VLOOKUP(B7580,[1]Planilha8!$X$4:$AD$6629,7,0)</f>
        <v>BOM</v>
      </c>
      <c r="G7580" s="82">
        <v>44875</v>
      </c>
      <c r="H7580" s="83">
        <v>31.2</v>
      </c>
      <c r="I7580" s="15" t="s">
        <v>22</v>
      </c>
      <c r="J7580" s="84" t="s">
        <v>1904</v>
      </c>
      <c r="K7580" s="85">
        <v>145284</v>
      </c>
      <c r="L7580" s="86">
        <v>2022005835</v>
      </c>
      <c r="M7580" s="59">
        <v>44895</v>
      </c>
      <c r="N7580" s="60">
        <v>0</v>
      </c>
      <c r="O7580" s="87">
        <v>0</v>
      </c>
      <c r="P7580" s="88">
        <v>0</v>
      </c>
      <c r="Q7580" s="63">
        <v>0</v>
      </c>
      <c r="R7580" s="64">
        <v>0</v>
      </c>
      <c r="S7580" s="25">
        <f t="shared" si="24"/>
        <v>31.2</v>
      </c>
      <c r="AMG7580"/>
      <c r="AMH7580"/>
      <c r="AMI7580"/>
      <c r="AMJ7580"/>
    </row>
    <row r="7581" spans="1:1024" s="2" customFormat="1" ht="25.5" x14ac:dyDescent="0.25">
      <c r="A7581" s="10" t="s">
        <v>1462</v>
      </c>
      <c r="B7581" s="81">
        <v>13279</v>
      </c>
      <c r="C7581" s="10" t="str">
        <f>VLOOKUP(B7581,[1]Planilha8!$X$4:$Y$6629,2,0)</f>
        <v>-</v>
      </c>
      <c r="D7581" s="27" t="s">
        <v>1907</v>
      </c>
      <c r="E7581" s="12" t="str">
        <f>VLOOKUP(B7581,[1]Planilha8!$X$4:$Z$6629,3,0)</f>
        <v>FISIOTERAPIA</v>
      </c>
      <c r="F7581" s="12" t="str">
        <f>VLOOKUP(B7581,[1]Planilha8!$X$4:$AD$6629,7,0)</f>
        <v>BOM</v>
      </c>
      <c r="G7581" s="82">
        <v>44875</v>
      </c>
      <c r="H7581" s="83">
        <v>31.2</v>
      </c>
      <c r="I7581" s="15" t="s">
        <v>22</v>
      </c>
      <c r="J7581" s="84" t="s">
        <v>1904</v>
      </c>
      <c r="K7581" s="85">
        <v>145284</v>
      </c>
      <c r="L7581" s="86">
        <v>2022005835</v>
      </c>
      <c r="M7581" s="59">
        <v>44895</v>
      </c>
      <c r="N7581" s="60">
        <v>0</v>
      </c>
      <c r="O7581" s="87">
        <v>0</v>
      </c>
      <c r="P7581" s="88">
        <v>0</v>
      </c>
      <c r="Q7581" s="63">
        <v>0</v>
      </c>
      <c r="R7581" s="64">
        <v>0</v>
      </c>
      <c r="S7581" s="25">
        <f t="shared" si="24"/>
        <v>31.2</v>
      </c>
      <c r="AMG7581"/>
      <c r="AMH7581"/>
      <c r="AMI7581"/>
      <c r="AMJ7581"/>
    </row>
    <row r="7582" spans="1:1024" s="2" customFormat="1" ht="38.25" x14ac:dyDescent="0.25">
      <c r="A7582" s="10" t="s">
        <v>1462</v>
      </c>
      <c r="B7582" s="81">
        <v>13289</v>
      </c>
      <c r="C7582" s="10" t="str">
        <f>VLOOKUP(B7582,[1]Planilha8!$X$4:$Y$6629,2,0)</f>
        <v>-</v>
      </c>
      <c r="D7582" s="27" t="s">
        <v>1908</v>
      </c>
      <c r="E7582" s="12" t="str">
        <f>VLOOKUP(B7582,[1]Planilha8!$X$4:$Z$6629,3,0)</f>
        <v>FISIOTERAPIA</v>
      </c>
      <c r="F7582" s="12" t="str">
        <f>VLOOKUP(B7582,[1]Planilha8!$X$4:$AD$6629,7,0)</f>
        <v>BOM</v>
      </c>
      <c r="G7582" s="82">
        <v>44875</v>
      </c>
      <c r="H7582" s="83">
        <v>196.99</v>
      </c>
      <c r="I7582" s="15" t="s">
        <v>22</v>
      </c>
      <c r="J7582" s="84" t="s">
        <v>1904</v>
      </c>
      <c r="K7582" s="85">
        <v>145284</v>
      </c>
      <c r="L7582" s="86">
        <v>2022005835</v>
      </c>
      <c r="M7582" s="59">
        <v>44895</v>
      </c>
      <c r="N7582" s="60">
        <v>0</v>
      </c>
      <c r="O7582" s="87">
        <v>0</v>
      </c>
      <c r="P7582" s="88">
        <v>0</v>
      </c>
      <c r="Q7582" s="63">
        <v>0</v>
      </c>
      <c r="R7582" s="64">
        <v>0</v>
      </c>
      <c r="S7582" s="25">
        <f t="shared" si="24"/>
        <v>196.99</v>
      </c>
      <c r="AMG7582"/>
      <c r="AMH7582"/>
      <c r="AMI7582"/>
      <c r="AMJ7582"/>
    </row>
    <row r="7583" spans="1:1024" s="2" customFormat="1" ht="38.25" x14ac:dyDescent="0.25">
      <c r="A7583" s="10" t="s">
        <v>1462</v>
      </c>
      <c r="B7583" s="81">
        <v>13288</v>
      </c>
      <c r="C7583" s="10" t="str">
        <f>VLOOKUP(B7583,[1]Planilha8!$X$4:$Y$6629,2,0)</f>
        <v>-</v>
      </c>
      <c r="D7583" s="27" t="s">
        <v>1908</v>
      </c>
      <c r="E7583" s="12" t="str">
        <f>VLOOKUP(B7583,[1]Planilha8!$X$4:$Z$6629,3,0)</f>
        <v>FISIOTERAPIA</v>
      </c>
      <c r="F7583" s="12" t="str">
        <f>VLOOKUP(B7583,[1]Planilha8!$X$4:$AD$6629,7,0)</f>
        <v>BOM</v>
      </c>
      <c r="G7583" s="82">
        <v>44875</v>
      </c>
      <c r="H7583" s="83">
        <v>196.99</v>
      </c>
      <c r="I7583" s="15" t="s">
        <v>22</v>
      </c>
      <c r="J7583" s="84" t="s">
        <v>1904</v>
      </c>
      <c r="K7583" s="85">
        <v>145284</v>
      </c>
      <c r="L7583" s="86">
        <v>2022005835</v>
      </c>
      <c r="M7583" s="59">
        <v>44895</v>
      </c>
      <c r="N7583" s="60">
        <v>0</v>
      </c>
      <c r="O7583" s="87">
        <v>0</v>
      </c>
      <c r="P7583" s="88">
        <v>0</v>
      </c>
      <c r="Q7583" s="63">
        <v>0</v>
      </c>
      <c r="R7583" s="64">
        <v>0</v>
      </c>
      <c r="S7583" s="25">
        <f t="shared" si="24"/>
        <v>196.99</v>
      </c>
      <c r="AMG7583"/>
      <c r="AMH7583"/>
      <c r="AMI7583"/>
      <c r="AMJ7583"/>
    </row>
    <row r="7584" spans="1:1024" s="2" customFormat="1" ht="25.5" x14ac:dyDescent="0.25">
      <c r="A7584" s="10" t="s">
        <v>1462</v>
      </c>
      <c r="B7584" s="81">
        <v>13287</v>
      </c>
      <c r="C7584" s="10" t="str">
        <f>VLOOKUP(B7584,[1]Planilha8!$X$4:$Y$6629,2,0)</f>
        <v>-</v>
      </c>
      <c r="D7584" s="27" t="s">
        <v>1909</v>
      </c>
      <c r="E7584" s="12" t="str">
        <f>VLOOKUP(B7584,[1]Planilha8!$X$4:$Z$6629,3,0)</f>
        <v>FISIOTERAPIA</v>
      </c>
      <c r="F7584" s="12" t="str">
        <f>VLOOKUP(B7584,[1]Planilha8!$X$4:$AD$6629,7,0)</f>
        <v>BOM</v>
      </c>
      <c r="G7584" s="82">
        <v>44875</v>
      </c>
      <c r="H7584" s="83">
        <v>130.90260000000001</v>
      </c>
      <c r="I7584" s="15" t="s">
        <v>22</v>
      </c>
      <c r="J7584" s="84" t="s">
        <v>1904</v>
      </c>
      <c r="K7584" s="85">
        <v>145284</v>
      </c>
      <c r="L7584" s="86">
        <v>2022005835</v>
      </c>
      <c r="M7584" s="59">
        <v>44895</v>
      </c>
      <c r="N7584" s="60">
        <v>0</v>
      </c>
      <c r="O7584" s="87">
        <v>0</v>
      </c>
      <c r="P7584" s="88">
        <v>0</v>
      </c>
      <c r="Q7584" s="63">
        <v>0</v>
      </c>
      <c r="R7584" s="64">
        <v>0</v>
      </c>
      <c r="S7584" s="25">
        <f t="shared" si="24"/>
        <v>130.90260000000001</v>
      </c>
      <c r="AMG7584"/>
      <c r="AMH7584"/>
      <c r="AMI7584"/>
      <c r="AMJ7584"/>
    </row>
    <row r="7585" spans="1:1024" s="2" customFormat="1" ht="25.5" x14ac:dyDescent="0.25">
      <c r="A7585" s="10" t="s">
        <v>1462</v>
      </c>
      <c r="B7585" s="81">
        <v>13286</v>
      </c>
      <c r="C7585" s="10" t="str">
        <f>VLOOKUP(B7585,[1]Planilha8!$X$4:$Y$6629,2,0)</f>
        <v>-</v>
      </c>
      <c r="D7585" s="27" t="s">
        <v>1909</v>
      </c>
      <c r="E7585" s="12" t="str">
        <f>VLOOKUP(B7585,[1]Planilha8!$X$4:$Z$6629,3,0)</f>
        <v>FISIOTERAPIA</v>
      </c>
      <c r="F7585" s="12" t="str">
        <f>VLOOKUP(B7585,[1]Planilha8!$X$4:$AD$6629,7,0)</f>
        <v>BOM</v>
      </c>
      <c r="G7585" s="82">
        <v>44875</v>
      </c>
      <c r="H7585" s="83">
        <v>130.9</v>
      </c>
      <c r="I7585" s="15" t="s">
        <v>22</v>
      </c>
      <c r="J7585" s="84" t="s">
        <v>1904</v>
      </c>
      <c r="K7585" s="85">
        <v>145284</v>
      </c>
      <c r="L7585" s="86">
        <v>2022005835</v>
      </c>
      <c r="M7585" s="59">
        <v>44895</v>
      </c>
      <c r="N7585" s="60">
        <v>0</v>
      </c>
      <c r="O7585" s="87">
        <v>0</v>
      </c>
      <c r="P7585" s="88">
        <v>0</v>
      </c>
      <c r="Q7585" s="63">
        <v>0</v>
      </c>
      <c r="R7585" s="64">
        <v>0</v>
      </c>
      <c r="S7585" s="25">
        <f t="shared" si="24"/>
        <v>130.9</v>
      </c>
      <c r="AMG7585"/>
      <c r="AMH7585"/>
      <c r="AMI7585"/>
      <c r="AMJ7585"/>
    </row>
    <row r="7586" spans="1:1024" s="2" customFormat="1" ht="38.25" x14ac:dyDescent="0.25">
      <c r="A7586" s="10" t="s">
        <v>1462</v>
      </c>
      <c r="B7586" s="81">
        <v>13365</v>
      </c>
      <c r="C7586" s="10" t="str">
        <f>VLOOKUP(B7586,[1]Planilha8!$X$4:$Y$6629,2,0)</f>
        <v>-</v>
      </c>
      <c r="D7586" s="27" t="s">
        <v>1910</v>
      </c>
      <c r="E7586" s="12" t="str">
        <f>VLOOKUP(B7586,[1]Planilha8!$X$4:$Z$6629,3,0)</f>
        <v>LABORATÓRIO</v>
      </c>
      <c r="F7586" s="12" t="str">
        <f>VLOOKUP(B7586,[1]Planilha8!$X$4:$AD$6629,7,0)</f>
        <v>BOM</v>
      </c>
      <c r="G7586" s="82">
        <v>44893</v>
      </c>
      <c r="H7586" s="83">
        <v>815</v>
      </c>
      <c r="I7586" s="15" t="s">
        <v>22</v>
      </c>
      <c r="J7586" s="84" t="s">
        <v>1871</v>
      </c>
      <c r="K7586" s="85">
        <v>691</v>
      </c>
      <c r="L7586" s="86">
        <v>2022007614</v>
      </c>
      <c r="M7586" s="59">
        <v>44895</v>
      </c>
      <c r="N7586" s="60">
        <v>0</v>
      </c>
      <c r="O7586" s="87">
        <v>0</v>
      </c>
      <c r="P7586" s="88">
        <v>0</v>
      </c>
      <c r="Q7586" s="63">
        <v>0</v>
      </c>
      <c r="R7586" s="64">
        <v>0</v>
      </c>
      <c r="S7586" s="25">
        <f t="shared" si="24"/>
        <v>815</v>
      </c>
      <c r="AMG7586"/>
      <c r="AMH7586"/>
      <c r="AMI7586"/>
      <c r="AMJ7586"/>
    </row>
    <row r="7587" spans="1:1024" s="2" customFormat="1" ht="38.25" x14ac:dyDescent="0.25">
      <c r="A7587" s="10" t="s">
        <v>1462</v>
      </c>
      <c r="B7587" s="81">
        <v>13366</v>
      </c>
      <c r="C7587" s="10" t="str">
        <f>VLOOKUP(B7587,[1]Planilha8!$X$4:$Y$6629,2,0)</f>
        <v>-</v>
      </c>
      <c r="D7587" s="27" t="s">
        <v>1910</v>
      </c>
      <c r="E7587" s="12" t="str">
        <f>VLOOKUP(B7587,[1]Planilha8!$X$4:$Z$6629,3,0)</f>
        <v>LABORATÓRIO</v>
      </c>
      <c r="F7587" s="12" t="str">
        <f>VLOOKUP(B7587,[1]Planilha8!$X$4:$AD$6629,7,0)</f>
        <v>BOM</v>
      </c>
      <c r="G7587" s="82">
        <v>44893</v>
      </c>
      <c r="H7587" s="83">
        <v>815</v>
      </c>
      <c r="I7587" s="15" t="s">
        <v>22</v>
      </c>
      <c r="J7587" s="84" t="s">
        <v>1871</v>
      </c>
      <c r="K7587" s="85">
        <v>691</v>
      </c>
      <c r="L7587" s="86">
        <v>2022007614</v>
      </c>
      <c r="M7587" s="59">
        <v>44895</v>
      </c>
      <c r="N7587" s="60">
        <v>0</v>
      </c>
      <c r="O7587" s="87">
        <v>0</v>
      </c>
      <c r="P7587" s="88">
        <v>0</v>
      </c>
      <c r="Q7587" s="63">
        <v>0</v>
      </c>
      <c r="R7587" s="64">
        <v>0</v>
      </c>
      <c r="S7587" s="25">
        <f t="shared" si="24"/>
        <v>815</v>
      </c>
      <c r="AMG7587"/>
      <c r="AMH7587"/>
      <c r="AMI7587"/>
      <c r="AMJ7587"/>
    </row>
    <row r="7588" spans="1:1024" s="2" customFormat="1" ht="38.25" x14ac:dyDescent="0.25">
      <c r="A7588" s="10" t="s">
        <v>1462</v>
      </c>
      <c r="B7588" s="81">
        <v>13367</v>
      </c>
      <c r="C7588" s="10" t="str">
        <f>VLOOKUP(B7588,[1]Planilha8!$X$4:$Y$6629,2,0)</f>
        <v>-</v>
      </c>
      <c r="D7588" s="27" t="s">
        <v>1910</v>
      </c>
      <c r="E7588" s="12" t="str">
        <f>VLOOKUP(B7588,[1]Planilha8!$X$4:$Z$6629,3,0)</f>
        <v>LABORATÓRIO</v>
      </c>
      <c r="F7588" s="12" t="str">
        <f>VLOOKUP(B7588,[1]Planilha8!$X$4:$AD$6629,7,0)</f>
        <v>BOM</v>
      </c>
      <c r="G7588" s="82">
        <v>44893</v>
      </c>
      <c r="H7588" s="83">
        <v>815</v>
      </c>
      <c r="I7588" s="15" t="s">
        <v>22</v>
      </c>
      <c r="J7588" s="84" t="s">
        <v>1871</v>
      </c>
      <c r="K7588" s="85">
        <v>691</v>
      </c>
      <c r="L7588" s="86">
        <v>2022007614</v>
      </c>
      <c r="M7588" s="59">
        <v>44895</v>
      </c>
      <c r="N7588" s="60">
        <v>0</v>
      </c>
      <c r="O7588" s="87">
        <v>0</v>
      </c>
      <c r="P7588" s="88">
        <v>0</v>
      </c>
      <c r="Q7588" s="63">
        <v>0</v>
      </c>
      <c r="R7588" s="64">
        <v>0</v>
      </c>
      <c r="S7588" s="25">
        <f t="shared" si="24"/>
        <v>815</v>
      </c>
      <c r="AMG7588"/>
      <c r="AMH7588"/>
      <c r="AMI7588"/>
      <c r="AMJ7588"/>
    </row>
    <row r="7589" spans="1:1024" s="2" customFormat="1" ht="38.25" x14ac:dyDescent="0.25">
      <c r="A7589" s="10" t="s">
        <v>1462</v>
      </c>
      <c r="B7589" s="81">
        <v>13368</v>
      </c>
      <c r="C7589" s="10" t="str">
        <f>VLOOKUP(B7589,[1]Planilha8!$X$4:$Y$6629,2,0)</f>
        <v>-</v>
      </c>
      <c r="D7589" s="27" t="s">
        <v>1910</v>
      </c>
      <c r="E7589" s="12" t="str">
        <f>VLOOKUP(B7589,[1]Planilha8!$X$4:$Z$6629,3,0)</f>
        <v>LABORATÓRIO</v>
      </c>
      <c r="F7589" s="12" t="str">
        <f>VLOOKUP(B7589,[1]Planilha8!$X$4:$AD$6629,7,0)</f>
        <v>BOM</v>
      </c>
      <c r="G7589" s="82">
        <v>44893</v>
      </c>
      <c r="H7589" s="83">
        <v>815</v>
      </c>
      <c r="I7589" s="15" t="s">
        <v>22</v>
      </c>
      <c r="J7589" s="84" t="s">
        <v>1871</v>
      </c>
      <c r="K7589" s="85">
        <v>691</v>
      </c>
      <c r="L7589" s="86">
        <v>2022007614</v>
      </c>
      <c r="M7589" s="59">
        <v>44895</v>
      </c>
      <c r="N7589" s="60">
        <v>0</v>
      </c>
      <c r="O7589" s="87">
        <v>0</v>
      </c>
      <c r="P7589" s="88">
        <v>0</v>
      </c>
      <c r="Q7589" s="63">
        <v>0</v>
      </c>
      <c r="R7589" s="64">
        <v>0</v>
      </c>
      <c r="S7589" s="25">
        <f t="shared" si="24"/>
        <v>815</v>
      </c>
      <c r="AMG7589"/>
      <c r="AMH7589"/>
      <c r="AMI7589"/>
      <c r="AMJ7589"/>
    </row>
    <row r="7590" spans="1:1024" s="2" customFormat="1" ht="38.25" x14ac:dyDescent="0.25">
      <c r="A7590" s="10" t="s">
        <v>1462</v>
      </c>
      <c r="B7590" s="81">
        <v>13369</v>
      </c>
      <c r="C7590" s="10" t="str">
        <f>VLOOKUP(B7590,[1]Planilha8!$X$4:$Y$6629,2,0)</f>
        <v>-</v>
      </c>
      <c r="D7590" s="27" t="s">
        <v>1910</v>
      </c>
      <c r="E7590" s="12" t="str">
        <f>VLOOKUP(B7590,[1]Planilha8!$X$4:$Z$6629,3,0)</f>
        <v>LABORATÓRIO</v>
      </c>
      <c r="F7590" s="12" t="str">
        <f>VLOOKUP(B7590,[1]Planilha8!$X$4:$AD$6629,7,0)</f>
        <v>BOM</v>
      </c>
      <c r="G7590" s="82">
        <v>44893</v>
      </c>
      <c r="H7590" s="83">
        <v>815</v>
      </c>
      <c r="I7590" s="15" t="s">
        <v>22</v>
      </c>
      <c r="J7590" s="84" t="s">
        <v>1871</v>
      </c>
      <c r="K7590" s="85">
        <v>691</v>
      </c>
      <c r="L7590" s="86">
        <v>2022007614</v>
      </c>
      <c r="M7590" s="59">
        <v>44895</v>
      </c>
      <c r="N7590" s="60">
        <v>0</v>
      </c>
      <c r="O7590" s="87">
        <v>0</v>
      </c>
      <c r="P7590" s="88">
        <v>0</v>
      </c>
      <c r="Q7590" s="63">
        <v>0</v>
      </c>
      <c r="R7590" s="64">
        <v>0</v>
      </c>
      <c r="S7590" s="25">
        <f t="shared" si="24"/>
        <v>815</v>
      </c>
      <c r="AMG7590"/>
      <c r="AMH7590"/>
      <c r="AMI7590"/>
      <c r="AMJ7590"/>
    </row>
    <row r="7591" spans="1:1024" s="2" customFormat="1" ht="38.25" x14ac:dyDescent="0.25">
      <c r="A7591" s="10" t="s">
        <v>1462</v>
      </c>
      <c r="B7591" s="81">
        <v>13370</v>
      </c>
      <c r="C7591" s="10" t="str">
        <f>VLOOKUP(B7591,[1]Planilha8!$X$4:$Y$6629,2,0)</f>
        <v>-</v>
      </c>
      <c r="D7591" s="27" t="s">
        <v>1910</v>
      </c>
      <c r="E7591" s="12" t="str">
        <f>VLOOKUP(B7591,[1]Planilha8!$X$4:$Z$6629,3,0)</f>
        <v>LABORATÓRIO</v>
      </c>
      <c r="F7591" s="12" t="str">
        <f>VLOOKUP(B7591,[1]Planilha8!$X$4:$AD$6629,7,0)</f>
        <v>BOM</v>
      </c>
      <c r="G7591" s="82">
        <v>44893</v>
      </c>
      <c r="H7591" s="83">
        <v>815</v>
      </c>
      <c r="I7591" s="15" t="s">
        <v>22</v>
      </c>
      <c r="J7591" s="84" t="s">
        <v>1871</v>
      </c>
      <c r="K7591" s="85">
        <v>691</v>
      </c>
      <c r="L7591" s="86">
        <v>2022007614</v>
      </c>
      <c r="M7591" s="59">
        <v>44895</v>
      </c>
      <c r="N7591" s="60">
        <v>0</v>
      </c>
      <c r="O7591" s="87">
        <v>0</v>
      </c>
      <c r="P7591" s="88">
        <v>0</v>
      </c>
      <c r="Q7591" s="63">
        <v>0</v>
      </c>
      <c r="R7591" s="64">
        <v>0</v>
      </c>
      <c r="S7591" s="25">
        <f t="shared" si="24"/>
        <v>815</v>
      </c>
      <c r="AMG7591"/>
      <c r="AMH7591"/>
      <c r="AMI7591"/>
      <c r="AMJ7591"/>
    </row>
    <row r="7592" spans="1:1024" s="2" customFormat="1" ht="38.25" x14ac:dyDescent="0.25">
      <c r="A7592" s="10" t="s">
        <v>1462</v>
      </c>
      <c r="B7592" s="81">
        <v>13371</v>
      </c>
      <c r="C7592" s="10" t="str">
        <f>VLOOKUP(B7592,[1]Planilha8!$X$4:$Y$6629,2,0)</f>
        <v>-</v>
      </c>
      <c r="D7592" s="27" t="s">
        <v>1910</v>
      </c>
      <c r="E7592" s="12" t="str">
        <f>VLOOKUP(B7592,[1]Planilha8!$X$4:$Z$6629,3,0)</f>
        <v>LABORATÓRIO</v>
      </c>
      <c r="F7592" s="12" t="str">
        <f>VLOOKUP(B7592,[1]Planilha8!$X$4:$AD$6629,7,0)</f>
        <v>BOM</v>
      </c>
      <c r="G7592" s="82">
        <v>44893</v>
      </c>
      <c r="H7592" s="83">
        <v>815</v>
      </c>
      <c r="I7592" s="15" t="s">
        <v>22</v>
      </c>
      <c r="J7592" s="84" t="s">
        <v>1871</v>
      </c>
      <c r="K7592" s="85">
        <v>691</v>
      </c>
      <c r="L7592" s="86">
        <v>2022007614</v>
      </c>
      <c r="M7592" s="59">
        <v>44895</v>
      </c>
      <c r="N7592" s="60">
        <v>0</v>
      </c>
      <c r="O7592" s="87">
        <v>0</v>
      </c>
      <c r="P7592" s="88">
        <v>0</v>
      </c>
      <c r="Q7592" s="63">
        <v>0</v>
      </c>
      <c r="R7592" s="64">
        <v>0</v>
      </c>
      <c r="S7592" s="25">
        <f t="shared" si="24"/>
        <v>815</v>
      </c>
      <c r="AMG7592"/>
      <c r="AMH7592"/>
      <c r="AMI7592"/>
      <c r="AMJ7592"/>
    </row>
    <row r="7593" spans="1:1024" s="2" customFormat="1" ht="38.25" x14ac:dyDescent="0.25">
      <c r="A7593" s="10" t="s">
        <v>1462</v>
      </c>
      <c r="B7593" s="81">
        <v>13372</v>
      </c>
      <c r="C7593" s="10" t="str">
        <f>VLOOKUP(B7593,[1]Planilha8!$X$4:$Y$6629,2,0)</f>
        <v>-</v>
      </c>
      <c r="D7593" s="27" t="s">
        <v>1910</v>
      </c>
      <c r="E7593" s="12" t="str">
        <f>VLOOKUP(B7593,[1]Planilha8!$X$4:$Z$6629,3,0)</f>
        <v>LABORATÓRIO</v>
      </c>
      <c r="F7593" s="12" t="str">
        <f>VLOOKUP(B7593,[1]Planilha8!$X$4:$AD$6629,7,0)</f>
        <v>BOM</v>
      </c>
      <c r="G7593" s="82">
        <v>44893</v>
      </c>
      <c r="H7593" s="83">
        <v>815</v>
      </c>
      <c r="I7593" s="15" t="s">
        <v>22</v>
      </c>
      <c r="J7593" s="84" t="s">
        <v>1871</v>
      </c>
      <c r="K7593" s="85">
        <v>691</v>
      </c>
      <c r="L7593" s="86">
        <v>2022007614</v>
      </c>
      <c r="M7593" s="59">
        <v>44895</v>
      </c>
      <c r="N7593" s="60">
        <v>0</v>
      </c>
      <c r="O7593" s="87">
        <v>0</v>
      </c>
      <c r="P7593" s="88">
        <v>0</v>
      </c>
      <c r="Q7593" s="63">
        <v>0</v>
      </c>
      <c r="R7593" s="64">
        <v>0</v>
      </c>
      <c r="S7593" s="25">
        <f t="shared" si="24"/>
        <v>815</v>
      </c>
      <c r="AMG7593"/>
      <c r="AMH7593"/>
      <c r="AMI7593"/>
      <c r="AMJ7593"/>
    </row>
    <row r="7594" spans="1:1024" s="2" customFormat="1" ht="38.25" x14ac:dyDescent="0.25">
      <c r="A7594" s="10" t="s">
        <v>1462</v>
      </c>
      <c r="B7594" s="81">
        <v>13373</v>
      </c>
      <c r="C7594" s="10" t="str">
        <f>VLOOKUP(B7594,[1]Planilha8!$X$4:$Y$6629,2,0)</f>
        <v>-</v>
      </c>
      <c r="D7594" s="27" t="s">
        <v>1910</v>
      </c>
      <c r="E7594" s="12" t="str">
        <f>VLOOKUP(B7594,[1]Planilha8!$X$4:$Z$6629,3,0)</f>
        <v>LABORATÓRIO</v>
      </c>
      <c r="F7594" s="12" t="str">
        <f>VLOOKUP(B7594,[1]Planilha8!$X$4:$AD$6629,7,0)</f>
        <v>BOM</v>
      </c>
      <c r="G7594" s="82">
        <v>44893</v>
      </c>
      <c r="H7594" s="83">
        <v>815</v>
      </c>
      <c r="I7594" s="15" t="s">
        <v>22</v>
      </c>
      <c r="J7594" s="84" t="s">
        <v>1871</v>
      </c>
      <c r="K7594" s="85">
        <v>691</v>
      </c>
      <c r="L7594" s="86">
        <v>2022007614</v>
      </c>
      <c r="M7594" s="59">
        <v>44895</v>
      </c>
      <c r="N7594" s="60">
        <v>0</v>
      </c>
      <c r="O7594" s="87">
        <v>0</v>
      </c>
      <c r="P7594" s="88">
        <v>0</v>
      </c>
      <c r="Q7594" s="63">
        <v>0</v>
      </c>
      <c r="R7594" s="64">
        <v>0</v>
      </c>
      <c r="S7594" s="25">
        <f t="shared" si="24"/>
        <v>815</v>
      </c>
      <c r="AMG7594"/>
      <c r="AMH7594"/>
      <c r="AMI7594"/>
      <c r="AMJ7594"/>
    </row>
    <row r="7595" spans="1:1024" s="2" customFormat="1" ht="38.25" x14ac:dyDescent="0.25">
      <c r="A7595" s="10" t="s">
        <v>1462</v>
      </c>
      <c r="B7595" s="81">
        <v>13374</v>
      </c>
      <c r="C7595" s="10" t="str">
        <f>VLOOKUP(B7595,[1]Planilha8!$X$4:$Y$6629,2,0)</f>
        <v>-</v>
      </c>
      <c r="D7595" s="27" t="s">
        <v>1911</v>
      </c>
      <c r="E7595" s="12" t="str">
        <f>VLOOKUP(B7595,[1]Planilha8!$X$4:$Z$6629,3,0)</f>
        <v>LABORATÓRIO</v>
      </c>
      <c r="F7595" s="12" t="str">
        <f>VLOOKUP(B7595,[1]Planilha8!$X$4:$AD$6629,7,0)</f>
        <v>BOM</v>
      </c>
      <c r="G7595" s="82">
        <v>44893</v>
      </c>
      <c r="H7595" s="83">
        <v>645</v>
      </c>
      <c r="I7595" s="15" t="s">
        <v>22</v>
      </c>
      <c r="J7595" s="84" t="s">
        <v>1871</v>
      </c>
      <c r="K7595" s="85">
        <v>691</v>
      </c>
      <c r="L7595" s="86">
        <v>2022007614</v>
      </c>
      <c r="M7595" s="59">
        <v>44895</v>
      </c>
      <c r="N7595" s="60">
        <v>0</v>
      </c>
      <c r="O7595" s="87">
        <v>0</v>
      </c>
      <c r="P7595" s="88">
        <v>0</v>
      </c>
      <c r="Q7595" s="63">
        <v>0</v>
      </c>
      <c r="R7595" s="64">
        <v>0</v>
      </c>
      <c r="S7595" s="25">
        <f t="shared" si="24"/>
        <v>645</v>
      </c>
      <c r="AMG7595"/>
      <c r="AMH7595"/>
      <c r="AMI7595"/>
      <c r="AMJ7595"/>
    </row>
    <row r="7596" spans="1:1024" s="2" customFormat="1" ht="38.25" x14ac:dyDescent="0.25">
      <c r="A7596" s="10" t="s">
        <v>1462</v>
      </c>
      <c r="B7596" s="81">
        <v>13375</v>
      </c>
      <c r="C7596" s="10" t="str">
        <f>VLOOKUP(B7596,[1]Planilha8!$X$4:$Y$6629,2,0)</f>
        <v>-</v>
      </c>
      <c r="D7596" s="27" t="s">
        <v>1911</v>
      </c>
      <c r="E7596" s="12" t="str">
        <f>VLOOKUP(B7596,[1]Planilha8!$X$4:$Z$6629,3,0)</f>
        <v>LABORATÓRIO</v>
      </c>
      <c r="F7596" s="12" t="str">
        <f>VLOOKUP(B7596,[1]Planilha8!$X$4:$AD$6629,7,0)</f>
        <v>BOM</v>
      </c>
      <c r="G7596" s="82">
        <v>44893</v>
      </c>
      <c r="H7596" s="83">
        <v>645</v>
      </c>
      <c r="I7596" s="15" t="s">
        <v>22</v>
      </c>
      <c r="J7596" s="84" t="s">
        <v>1871</v>
      </c>
      <c r="K7596" s="85">
        <v>691</v>
      </c>
      <c r="L7596" s="86">
        <v>2022007614</v>
      </c>
      <c r="M7596" s="59">
        <v>44895</v>
      </c>
      <c r="N7596" s="60">
        <v>0</v>
      </c>
      <c r="O7596" s="87">
        <v>0</v>
      </c>
      <c r="P7596" s="88">
        <v>0</v>
      </c>
      <c r="Q7596" s="63">
        <v>0</v>
      </c>
      <c r="R7596" s="64">
        <v>0</v>
      </c>
      <c r="S7596" s="25">
        <f t="shared" si="24"/>
        <v>645</v>
      </c>
      <c r="AMG7596"/>
      <c r="AMH7596"/>
      <c r="AMI7596"/>
      <c r="AMJ7596"/>
    </row>
    <row r="7597" spans="1:1024" s="2" customFormat="1" ht="38.25" x14ac:dyDescent="0.25">
      <c r="A7597" s="10" t="s">
        <v>1462</v>
      </c>
      <c r="B7597" s="81">
        <v>13376</v>
      </c>
      <c r="C7597" s="10" t="str">
        <f>VLOOKUP(B7597,[1]Planilha8!$X$4:$Y$6629,2,0)</f>
        <v>-</v>
      </c>
      <c r="D7597" s="27" t="s">
        <v>1911</v>
      </c>
      <c r="E7597" s="12" t="str">
        <f>VLOOKUP(B7597,[1]Planilha8!$X$4:$Z$6629,3,0)</f>
        <v>LABORATÓRIO</v>
      </c>
      <c r="F7597" s="12" t="str">
        <f>VLOOKUP(B7597,[1]Planilha8!$X$4:$AD$6629,7,0)</f>
        <v>BOM</v>
      </c>
      <c r="G7597" s="82">
        <v>44893</v>
      </c>
      <c r="H7597" s="83">
        <v>645</v>
      </c>
      <c r="I7597" s="15" t="s">
        <v>22</v>
      </c>
      <c r="J7597" s="84" t="s">
        <v>1871</v>
      </c>
      <c r="K7597" s="85">
        <v>691</v>
      </c>
      <c r="L7597" s="86">
        <v>2022007614</v>
      </c>
      <c r="M7597" s="59">
        <v>44895</v>
      </c>
      <c r="N7597" s="60">
        <v>0</v>
      </c>
      <c r="O7597" s="87">
        <v>0</v>
      </c>
      <c r="P7597" s="88">
        <v>0</v>
      </c>
      <c r="Q7597" s="63">
        <v>0</v>
      </c>
      <c r="R7597" s="64">
        <v>0</v>
      </c>
      <c r="S7597" s="25">
        <f t="shared" si="24"/>
        <v>645</v>
      </c>
      <c r="AMG7597"/>
      <c r="AMH7597"/>
      <c r="AMI7597"/>
      <c r="AMJ7597"/>
    </row>
    <row r="7598" spans="1:1024" s="2" customFormat="1" ht="38.25" x14ac:dyDescent="0.25">
      <c r="A7598" s="10" t="s">
        <v>1462</v>
      </c>
      <c r="B7598" s="81">
        <v>13377</v>
      </c>
      <c r="C7598" s="10" t="str">
        <f>VLOOKUP(B7598,[1]Planilha8!$X$4:$Y$6629,2,0)</f>
        <v>-</v>
      </c>
      <c r="D7598" s="27" t="s">
        <v>1911</v>
      </c>
      <c r="E7598" s="12" t="str">
        <f>VLOOKUP(B7598,[1]Planilha8!$X$4:$Z$6629,3,0)</f>
        <v>LABORATÓRIO</v>
      </c>
      <c r="F7598" s="12" t="str">
        <f>VLOOKUP(B7598,[1]Planilha8!$X$4:$AD$6629,7,0)</f>
        <v>BOM</v>
      </c>
      <c r="G7598" s="82">
        <v>44893</v>
      </c>
      <c r="H7598" s="83">
        <v>645</v>
      </c>
      <c r="I7598" s="15" t="s">
        <v>22</v>
      </c>
      <c r="J7598" s="84" t="s">
        <v>1871</v>
      </c>
      <c r="K7598" s="85">
        <v>691</v>
      </c>
      <c r="L7598" s="86">
        <v>2022007614</v>
      </c>
      <c r="M7598" s="59">
        <v>44895</v>
      </c>
      <c r="N7598" s="60">
        <v>0</v>
      </c>
      <c r="O7598" s="87">
        <v>0</v>
      </c>
      <c r="P7598" s="88">
        <v>0</v>
      </c>
      <c r="Q7598" s="63">
        <v>0</v>
      </c>
      <c r="R7598" s="64">
        <v>0</v>
      </c>
      <c r="S7598" s="25">
        <f t="shared" si="24"/>
        <v>645</v>
      </c>
      <c r="AMG7598"/>
      <c r="AMH7598"/>
      <c r="AMI7598"/>
      <c r="AMJ7598"/>
    </row>
    <row r="7599" spans="1:1024" s="2" customFormat="1" ht="25.5" x14ac:dyDescent="0.25">
      <c r="A7599" s="10" t="s">
        <v>1462</v>
      </c>
      <c r="B7599" s="81">
        <v>13378</v>
      </c>
      <c r="C7599" s="10" t="str">
        <f>VLOOKUP(B7599,[1]Planilha8!$X$4:$Y$6629,2,0)</f>
        <v>-</v>
      </c>
      <c r="D7599" s="27" t="s">
        <v>1912</v>
      </c>
      <c r="E7599" s="12" t="str">
        <f>VLOOKUP(B7599,[1]Planilha8!$X$4:$Z$6629,3,0)</f>
        <v>LABORATÓRIO</v>
      </c>
      <c r="F7599" s="12" t="str">
        <f>VLOOKUP(B7599,[1]Planilha8!$X$4:$AD$6629,7,0)</f>
        <v>BOM</v>
      </c>
      <c r="G7599" s="82">
        <v>44893</v>
      </c>
      <c r="H7599" s="83">
        <v>645</v>
      </c>
      <c r="I7599" s="15" t="s">
        <v>22</v>
      </c>
      <c r="J7599" s="84" t="s">
        <v>1871</v>
      </c>
      <c r="K7599" s="85">
        <v>691</v>
      </c>
      <c r="L7599" s="86">
        <v>2022007614</v>
      </c>
      <c r="M7599" s="59">
        <v>44895</v>
      </c>
      <c r="N7599" s="60">
        <v>0</v>
      </c>
      <c r="O7599" s="87">
        <v>0</v>
      </c>
      <c r="P7599" s="88">
        <v>0</v>
      </c>
      <c r="Q7599" s="63">
        <v>0</v>
      </c>
      <c r="R7599" s="64">
        <v>0</v>
      </c>
      <c r="S7599" s="25">
        <f t="shared" si="24"/>
        <v>645</v>
      </c>
      <c r="AMG7599"/>
      <c r="AMH7599"/>
      <c r="AMI7599"/>
      <c r="AMJ7599"/>
    </row>
    <row r="7600" spans="1:1024" s="2" customFormat="1" ht="38.25" x14ac:dyDescent="0.25">
      <c r="A7600" s="10" t="s">
        <v>1462</v>
      </c>
      <c r="B7600" s="81">
        <v>13387</v>
      </c>
      <c r="C7600" s="10" t="str">
        <f>VLOOKUP(B7600,[1]Planilha8!$X$4:$Y$6629,2,0)</f>
        <v>-</v>
      </c>
      <c r="D7600" s="27" t="s">
        <v>1913</v>
      </c>
      <c r="E7600" s="12" t="str">
        <f>VLOOKUP(B7600,[1]Planilha8!$X$4:$Z$6629,3,0)</f>
        <v>LABORATÓRIO</v>
      </c>
      <c r="F7600" s="12" t="str">
        <f>VLOOKUP(B7600,[1]Planilha8!$X$4:$AD$6629,7,0)</f>
        <v>BOM</v>
      </c>
      <c r="G7600" s="82">
        <v>44895</v>
      </c>
      <c r="H7600" s="83">
        <v>840</v>
      </c>
      <c r="I7600" s="15" t="s">
        <v>22</v>
      </c>
      <c r="J7600" s="84" t="s">
        <v>1871</v>
      </c>
      <c r="K7600" s="85">
        <v>695</v>
      </c>
      <c r="L7600" s="86">
        <v>2022007614</v>
      </c>
      <c r="M7600" s="59">
        <v>44895</v>
      </c>
      <c r="N7600" s="60">
        <v>0</v>
      </c>
      <c r="O7600" s="87">
        <v>0</v>
      </c>
      <c r="P7600" s="88">
        <v>0</v>
      </c>
      <c r="Q7600" s="63">
        <v>0</v>
      </c>
      <c r="R7600" s="64">
        <v>0</v>
      </c>
      <c r="S7600" s="25">
        <f t="shared" si="24"/>
        <v>840</v>
      </c>
      <c r="AMG7600"/>
      <c r="AMH7600"/>
      <c r="AMI7600"/>
      <c r="AMJ7600"/>
    </row>
    <row r="7601" spans="1:1024" s="2" customFormat="1" ht="38.25" x14ac:dyDescent="0.25">
      <c r="A7601" s="10" t="s">
        <v>1462</v>
      </c>
      <c r="B7601" s="81">
        <v>13388</v>
      </c>
      <c r="C7601" s="10" t="str">
        <f>VLOOKUP(B7601,[1]Planilha8!$X$4:$Y$6629,2,0)</f>
        <v>-</v>
      </c>
      <c r="D7601" s="27" t="s">
        <v>1913</v>
      </c>
      <c r="E7601" s="12" t="str">
        <f>VLOOKUP(B7601,[1]Planilha8!$X$4:$Z$6629,3,0)</f>
        <v>LABORATÓRIO</v>
      </c>
      <c r="F7601" s="12" t="str">
        <f>VLOOKUP(B7601,[1]Planilha8!$X$4:$AD$6629,7,0)</f>
        <v>BOM</v>
      </c>
      <c r="G7601" s="82">
        <v>44895</v>
      </c>
      <c r="H7601" s="83">
        <v>840</v>
      </c>
      <c r="I7601" s="15" t="s">
        <v>22</v>
      </c>
      <c r="J7601" s="84" t="s">
        <v>1871</v>
      </c>
      <c r="K7601" s="85">
        <v>695</v>
      </c>
      <c r="L7601" s="86">
        <v>2022007614</v>
      </c>
      <c r="M7601" s="59">
        <v>44895</v>
      </c>
      <c r="N7601" s="60">
        <v>0</v>
      </c>
      <c r="O7601" s="87">
        <v>0</v>
      </c>
      <c r="P7601" s="88">
        <v>0</v>
      </c>
      <c r="Q7601" s="63">
        <v>0</v>
      </c>
      <c r="R7601" s="64">
        <v>0</v>
      </c>
      <c r="S7601" s="25">
        <f t="shared" si="24"/>
        <v>840</v>
      </c>
      <c r="AMG7601"/>
      <c r="AMH7601"/>
      <c r="AMI7601"/>
      <c r="AMJ7601"/>
    </row>
    <row r="7602" spans="1:1024" s="2" customFormat="1" ht="38.25" x14ac:dyDescent="0.25">
      <c r="A7602" s="10" t="s">
        <v>1462</v>
      </c>
      <c r="B7602" s="81">
        <v>13389</v>
      </c>
      <c r="C7602" s="10" t="str">
        <f>VLOOKUP(B7602,[1]Planilha8!$X$4:$Y$6629,2,0)</f>
        <v>-</v>
      </c>
      <c r="D7602" s="27" t="s">
        <v>1913</v>
      </c>
      <c r="E7602" s="12" t="str">
        <f>VLOOKUP(B7602,[1]Planilha8!$X$4:$Z$6629,3,0)</f>
        <v>LABORATÓRIO</v>
      </c>
      <c r="F7602" s="12" t="str">
        <f>VLOOKUP(B7602,[1]Planilha8!$X$4:$AD$6629,7,0)</f>
        <v>BOM</v>
      </c>
      <c r="G7602" s="82">
        <v>44895</v>
      </c>
      <c r="H7602" s="83">
        <v>840</v>
      </c>
      <c r="I7602" s="15" t="s">
        <v>22</v>
      </c>
      <c r="J7602" s="84" t="s">
        <v>1871</v>
      </c>
      <c r="K7602" s="85">
        <v>695</v>
      </c>
      <c r="L7602" s="86">
        <v>2022007614</v>
      </c>
      <c r="M7602" s="59">
        <v>44895</v>
      </c>
      <c r="N7602" s="60">
        <v>0</v>
      </c>
      <c r="O7602" s="87">
        <v>0</v>
      </c>
      <c r="P7602" s="88">
        <v>0</v>
      </c>
      <c r="Q7602" s="63">
        <v>0</v>
      </c>
      <c r="R7602" s="64">
        <v>0</v>
      </c>
      <c r="S7602" s="25">
        <f t="shared" si="24"/>
        <v>840</v>
      </c>
      <c r="AMG7602"/>
      <c r="AMH7602"/>
      <c r="AMI7602"/>
      <c r="AMJ7602"/>
    </row>
    <row r="7603" spans="1:1024" s="2" customFormat="1" ht="38.25" x14ac:dyDescent="0.25">
      <c r="A7603" s="10" t="s">
        <v>1462</v>
      </c>
      <c r="B7603" s="81">
        <v>13390</v>
      </c>
      <c r="C7603" s="10" t="str">
        <f>VLOOKUP(B7603,[1]Planilha8!$X$4:$Y$6629,2,0)</f>
        <v>-</v>
      </c>
      <c r="D7603" s="27" t="s">
        <v>1914</v>
      </c>
      <c r="E7603" s="12" t="str">
        <f>VLOOKUP(B7603,[1]Planilha8!$X$4:$Z$6629,3,0)</f>
        <v>LABORATÓRIO</v>
      </c>
      <c r="F7603" s="12" t="str">
        <f>VLOOKUP(B7603,[1]Planilha8!$X$4:$AD$6629,7,0)</f>
        <v>BOM</v>
      </c>
      <c r="G7603" s="82">
        <v>44895</v>
      </c>
      <c r="H7603" s="83">
        <v>870</v>
      </c>
      <c r="I7603" s="15" t="s">
        <v>22</v>
      </c>
      <c r="J7603" s="84" t="s">
        <v>1871</v>
      </c>
      <c r="K7603" s="85">
        <v>695</v>
      </c>
      <c r="L7603" s="86">
        <v>2022007614</v>
      </c>
      <c r="M7603" s="59">
        <v>44895</v>
      </c>
      <c r="N7603" s="60">
        <v>0</v>
      </c>
      <c r="O7603" s="87">
        <v>0</v>
      </c>
      <c r="P7603" s="88">
        <v>0</v>
      </c>
      <c r="Q7603" s="63">
        <v>0</v>
      </c>
      <c r="R7603" s="64">
        <v>0</v>
      </c>
      <c r="S7603" s="25">
        <f t="shared" si="24"/>
        <v>870</v>
      </c>
      <c r="AMG7603"/>
      <c r="AMH7603"/>
      <c r="AMI7603"/>
      <c r="AMJ7603"/>
    </row>
    <row r="7604" spans="1:1024" s="2" customFormat="1" ht="38.25" x14ac:dyDescent="0.25">
      <c r="A7604" s="10" t="s">
        <v>1462</v>
      </c>
      <c r="B7604" s="81">
        <v>13391</v>
      </c>
      <c r="C7604" s="10" t="str">
        <f>VLOOKUP(B7604,[1]Planilha8!$X$4:$Y$6629,2,0)</f>
        <v>-</v>
      </c>
      <c r="D7604" s="27" t="s">
        <v>1914</v>
      </c>
      <c r="E7604" s="12" t="str">
        <f>VLOOKUP(B7604,[1]Planilha8!$X$4:$Z$6629,3,0)</f>
        <v>LABORATÓRIO</v>
      </c>
      <c r="F7604" s="12" t="str">
        <f>VLOOKUP(B7604,[1]Planilha8!$X$4:$AD$6629,7,0)</f>
        <v>BOM</v>
      </c>
      <c r="G7604" s="82">
        <v>44895</v>
      </c>
      <c r="H7604" s="83">
        <v>870</v>
      </c>
      <c r="I7604" s="15" t="s">
        <v>22</v>
      </c>
      <c r="J7604" s="84" t="s">
        <v>1871</v>
      </c>
      <c r="K7604" s="85">
        <v>695</v>
      </c>
      <c r="L7604" s="86">
        <v>2022007614</v>
      </c>
      <c r="M7604" s="59">
        <v>44895</v>
      </c>
      <c r="N7604" s="60">
        <v>0</v>
      </c>
      <c r="O7604" s="87">
        <v>0</v>
      </c>
      <c r="P7604" s="88">
        <v>0</v>
      </c>
      <c r="Q7604" s="63">
        <v>0</v>
      </c>
      <c r="R7604" s="64">
        <v>0</v>
      </c>
      <c r="S7604" s="25">
        <f t="shared" si="24"/>
        <v>870</v>
      </c>
      <c r="AMG7604"/>
      <c r="AMH7604"/>
      <c r="AMI7604"/>
      <c r="AMJ7604"/>
    </row>
    <row r="7605" spans="1:1024" s="2" customFormat="1" ht="38.25" x14ac:dyDescent="0.25">
      <c r="A7605" s="10" t="s">
        <v>1462</v>
      </c>
      <c r="B7605" s="81">
        <v>13392</v>
      </c>
      <c r="C7605" s="10" t="str">
        <f>VLOOKUP(B7605,[1]Planilha8!$X$4:$Y$6629,2,0)</f>
        <v>-</v>
      </c>
      <c r="D7605" s="27" t="s">
        <v>1914</v>
      </c>
      <c r="E7605" s="12" t="str">
        <f>VLOOKUP(B7605,[1]Planilha8!$X$4:$Z$6629,3,0)</f>
        <v>LABORATÓRIO</v>
      </c>
      <c r="F7605" s="12" t="str">
        <f>VLOOKUP(B7605,[1]Planilha8!$X$4:$AD$6629,7,0)</f>
        <v>BOM</v>
      </c>
      <c r="G7605" s="82">
        <v>44895</v>
      </c>
      <c r="H7605" s="83">
        <v>870</v>
      </c>
      <c r="I7605" s="15" t="s">
        <v>22</v>
      </c>
      <c r="J7605" s="84" t="s">
        <v>1871</v>
      </c>
      <c r="K7605" s="85">
        <v>695</v>
      </c>
      <c r="L7605" s="86">
        <v>2022007614</v>
      </c>
      <c r="M7605" s="59">
        <v>44895</v>
      </c>
      <c r="N7605" s="60">
        <v>0</v>
      </c>
      <c r="O7605" s="87">
        <v>0</v>
      </c>
      <c r="P7605" s="88">
        <v>0</v>
      </c>
      <c r="Q7605" s="63">
        <v>0</v>
      </c>
      <c r="R7605" s="64">
        <v>0</v>
      </c>
      <c r="S7605" s="25">
        <f t="shared" si="24"/>
        <v>870</v>
      </c>
      <c r="AMG7605"/>
      <c r="AMH7605"/>
      <c r="AMI7605"/>
      <c r="AMJ7605"/>
    </row>
    <row r="7606" spans="1:1024" s="2" customFormat="1" ht="38.25" x14ac:dyDescent="0.25">
      <c r="A7606" s="10" t="s">
        <v>1462</v>
      </c>
      <c r="B7606" s="81">
        <v>13393</v>
      </c>
      <c r="C7606" s="10" t="str">
        <f>VLOOKUP(B7606,[1]Planilha8!$X$4:$Y$6629,2,0)</f>
        <v>-</v>
      </c>
      <c r="D7606" s="27" t="s">
        <v>1914</v>
      </c>
      <c r="E7606" s="12" t="str">
        <f>VLOOKUP(B7606,[1]Planilha8!$X$4:$Z$6629,3,0)</f>
        <v>LABORATÓRIO</v>
      </c>
      <c r="F7606" s="12" t="str">
        <f>VLOOKUP(B7606,[1]Planilha8!$X$4:$AD$6629,7,0)</f>
        <v>BOM</v>
      </c>
      <c r="G7606" s="82">
        <v>44895</v>
      </c>
      <c r="H7606" s="83">
        <v>870</v>
      </c>
      <c r="I7606" s="15" t="s">
        <v>22</v>
      </c>
      <c r="J7606" s="84" t="s">
        <v>1871</v>
      </c>
      <c r="K7606" s="85">
        <v>695</v>
      </c>
      <c r="L7606" s="86">
        <v>2022007614</v>
      </c>
      <c r="M7606" s="59">
        <v>44895</v>
      </c>
      <c r="N7606" s="60">
        <v>0</v>
      </c>
      <c r="O7606" s="87">
        <v>0</v>
      </c>
      <c r="P7606" s="88">
        <v>0</v>
      </c>
      <c r="Q7606" s="63">
        <v>0</v>
      </c>
      <c r="R7606" s="64">
        <v>0</v>
      </c>
      <c r="S7606" s="25">
        <f t="shared" si="24"/>
        <v>870</v>
      </c>
      <c r="AMG7606"/>
      <c r="AMH7606"/>
      <c r="AMI7606"/>
      <c r="AMJ7606"/>
    </row>
    <row r="7607" spans="1:1024" s="2" customFormat="1" ht="38.25" x14ac:dyDescent="0.25">
      <c r="A7607" s="10" t="s">
        <v>1462</v>
      </c>
      <c r="B7607" s="81">
        <v>13394</v>
      </c>
      <c r="C7607" s="10" t="str">
        <f>VLOOKUP(B7607,[1]Planilha8!$X$4:$Y$6629,2,0)</f>
        <v>-</v>
      </c>
      <c r="D7607" s="27" t="s">
        <v>1914</v>
      </c>
      <c r="E7607" s="12" t="str">
        <f>VLOOKUP(B7607,[1]Planilha8!$X$4:$Z$6629,3,0)</f>
        <v>LABORATÓRIO</v>
      </c>
      <c r="F7607" s="12" t="str">
        <f>VLOOKUP(B7607,[1]Planilha8!$X$4:$AD$6629,7,0)</f>
        <v>BOM</v>
      </c>
      <c r="G7607" s="82">
        <v>44895</v>
      </c>
      <c r="H7607" s="83">
        <v>870</v>
      </c>
      <c r="I7607" s="15" t="s">
        <v>22</v>
      </c>
      <c r="J7607" s="84" t="s">
        <v>1871</v>
      </c>
      <c r="K7607" s="85">
        <v>695</v>
      </c>
      <c r="L7607" s="86">
        <v>2022007614</v>
      </c>
      <c r="M7607" s="59">
        <v>44895</v>
      </c>
      <c r="N7607" s="60">
        <v>0</v>
      </c>
      <c r="O7607" s="87">
        <v>0</v>
      </c>
      <c r="P7607" s="88">
        <v>0</v>
      </c>
      <c r="Q7607" s="63">
        <v>0</v>
      </c>
      <c r="R7607" s="64">
        <v>0</v>
      </c>
      <c r="S7607" s="25">
        <f t="shared" si="24"/>
        <v>870</v>
      </c>
      <c r="AMG7607"/>
      <c r="AMH7607"/>
      <c r="AMI7607"/>
      <c r="AMJ7607"/>
    </row>
    <row r="7608" spans="1:1024" s="2" customFormat="1" ht="38.25" x14ac:dyDescent="0.25">
      <c r="A7608" s="10" t="s">
        <v>1462</v>
      </c>
      <c r="B7608" s="81">
        <v>13412</v>
      </c>
      <c r="C7608" s="10" t="str">
        <f>VLOOKUP(B7608,[1]Planilha8!$X$4:$Y$6629,2,0)</f>
        <v>-</v>
      </c>
      <c r="D7608" s="27" t="s">
        <v>1915</v>
      </c>
      <c r="E7608" s="12" t="str">
        <f>VLOOKUP(B7608,[1]Planilha8!$X$4:$Z$6629,3,0)</f>
        <v>LABORATÓRIO</v>
      </c>
      <c r="F7608" s="12" t="str">
        <f>VLOOKUP(B7608,[1]Planilha8!$X$4:$AD$6629,7,0)</f>
        <v>BOM</v>
      </c>
      <c r="G7608" s="82">
        <v>44911</v>
      </c>
      <c r="H7608" s="83">
        <v>239.99</v>
      </c>
      <c r="I7608" s="15" t="s">
        <v>22</v>
      </c>
      <c r="J7608" s="84" t="s">
        <v>1564</v>
      </c>
      <c r="K7608" s="85">
        <v>1177</v>
      </c>
      <c r="L7608" s="86">
        <v>2022008643</v>
      </c>
      <c r="M7608" s="59">
        <v>44895</v>
      </c>
      <c r="N7608" s="60">
        <v>0</v>
      </c>
      <c r="O7608" s="87">
        <v>0</v>
      </c>
      <c r="P7608" s="88">
        <v>0</v>
      </c>
      <c r="Q7608" s="63">
        <v>0</v>
      </c>
      <c r="R7608" s="64">
        <v>0</v>
      </c>
      <c r="S7608" s="25">
        <f t="shared" si="24"/>
        <v>239.99</v>
      </c>
      <c r="AMG7608"/>
      <c r="AMH7608"/>
      <c r="AMI7608"/>
      <c r="AMJ7608"/>
    </row>
    <row r="7609" spans="1:1024" s="2" customFormat="1" ht="38.25" x14ac:dyDescent="0.25">
      <c r="A7609" s="10" t="s">
        <v>1462</v>
      </c>
      <c r="B7609" s="81">
        <v>13413</v>
      </c>
      <c r="C7609" s="10" t="str">
        <f>VLOOKUP(B7609,[1]Planilha8!$X$4:$Y$6629,2,0)</f>
        <v>-</v>
      </c>
      <c r="D7609" s="27" t="s">
        <v>1916</v>
      </c>
      <c r="E7609" s="12" t="str">
        <f>VLOOKUP(B7609,[1]Planilha8!$X$4:$Z$6629,3,0)</f>
        <v>LABORATÓRIO</v>
      </c>
      <c r="F7609" s="12" t="str">
        <f>VLOOKUP(B7609,[1]Planilha8!$X$4:$AD$6629,7,0)</f>
        <v>BOM</v>
      </c>
      <c r="G7609" s="82">
        <v>44881</v>
      </c>
      <c r="H7609" s="83">
        <v>240.42</v>
      </c>
      <c r="I7609" s="15" t="s">
        <v>22</v>
      </c>
      <c r="J7609" s="84" t="s">
        <v>1564</v>
      </c>
      <c r="K7609" s="85">
        <v>1177</v>
      </c>
      <c r="L7609" s="86">
        <v>2022008643</v>
      </c>
      <c r="M7609" s="59">
        <v>44895</v>
      </c>
      <c r="N7609" s="60">
        <v>0</v>
      </c>
      <c r="O7609" s="87">
        <v>0</v>
      </c>
      <c r="P7609" s="88">
        <v>0</v>
      </c>
      <c r="Q7609" s="63">
        <v>0</v>
      </c>
      <c r="R7609" s="64">
        <v>0</v>
      </c>
      <c r="S7609" s="25">
        <f t="shared" si="24"/>
        <v>240.42</v>
      </c>
      <c r="AMG7609"/>
      <c r="AMH7609"/>
      <c r="AMI7609"/>
      <c r="AMJ7609"/>
    </row>
    <row r="7610" spans="1:1024" s="2" customFormat="1" ht="38.25" x14ac:dyDescent="0.25">
      <c r="A7610" s="10" t="s">
        <v>1462</v>
      </c>
      <c r="B7610" s="81">
        <v>13414</v>
      </c>
      <c r="C7610" s="10" t="str">
        <f>VLOOKUP(B7610,[1]Planilha8!$X$4:$Y$6629,2,0)</f>
        <v>-</v>
      </c>
      <c r="D7610" s="27" t="s">
        <v>1916</v>
      </c>
      <c r="E7610" s="12" t="str">
        <f>VLOOKUP(B7610,[1]Planilha8!$X$4:$Z$6629,3,0)</f>
        <v>LABORATÓRIO</v>
      </c>
      <c r="F7610" s="12" t="str">
        <f>VLOOKUP(B7610,[1]Planilha8!$X$4:$AD$6629,7,0)</f>
        <v>BOM</v>
      </c>
      <c r="G7610" s="82">
        <v>44881</v>
      </c>
      <c r="H7610" s="83">
        <v>240.42</v>
      </c>
      <c r="I7610" s="15" t="s">
        <v>22</v>
      </c>
      <c r="J7610" s="84" t="s">
        <v>1564</v>
      </c>
      <c r="K7610" s="85">
        <v>1177</v>
      </c>
      <c r="L7610" s="86">
        <v>2022008643</v>
      </c>
      <c r="M7610" s="59">
        <v>44895</v>
      </c>
      <c r="N7610" s="60">
        <v>0</v>
      </c>
      <c r="O7610" s="87">
        <v>0</v>
      </c>
      <c r="P7610" s="88">
        <v>0</v>
      </c>
      <c r="Q7610" s="63">
        <v>0</v>
      </c>
      <c r="R7610" s="64">
        <v>0</v>
      </c>
      <c r="S7610" s="25">
        <f t="shared" si="24"/>
        <v>240.42</v>
      </c>
      <c r="AMG7610"/>
      <c r="AMH7610"/>
      <c r="AMI7610"/>
      <c r="AMJ7610"/>
    </row>
    <row r="7611" spans="1:1024" s="2" customFormat="1" ht="51" x14ac:dyDescent="0.25">
      <c r="A7611" s="10" t="s">
        <v>1462</v>
      </c>
      <c r="B7611" s="81">
        <v>12806</v>
      </c>
      <c r="C7611" s="10" t="s">
        <v>237</v>
      </c>
      <c r="D7611" s="27" t="s">
        <v>1917</v>
      </c>
      <c r="E7611" s="12" t="s">
        <v>1918</v>
      </c>
      <c r="F7611" s="12" t="str">
        <f>VLOOKUP(B7611,[1]Planilha8!$X$4:$AD$6629,7,0)</f>
        <v>BOM</v>
      </c>
      <c r="G7611" s="82">
        <v>44589</v>
      </c>
      <c r="H7611" s="83">
        <v>1110</v>
      </c>
      <c r="I7611" s="15" t="s">
        <v>22</v>
      </c>
      <c r="J7611" s="84" t="s">
        <v>1564</v>
      </c>
      <c r="K7611" s="85">
        <v>1039</v>
      </c>
      <c r="L7611" s="86">
        <v>2021005207</v>
      </c>
      <c r="M7611" s="59">
        <v>44589</v>
      </c>
      <c r="N7611" s="60">
        <v>0</v>
      </c>
      <c r="O7611" s="87">
        <v>0</v>
      </c>
      <c r="P7611" s="88">
        <v>0</v>
      </c>
      <c r="Q7611" s="63">
        <v>0</v>
      </c>
      <c r="R7611" s="64">
        <v>0</v>
      </c>
      <c r="S7611" s="25">
        <f t="shared" si="24"/>
        <v>1110</v>
      </c>
      <c r="AMG7611"/>
      <c r="AMH7611"/>
      <c r="AMI7611"/>
      <c r="AMJ7611"/>
    </row>
    <row r="7612" spans="1:1024" s="2" customFormat="1" ht="51" x14ac:dyDescent="0.25">
      <c r="A7612" s="10" t="s">
        <v>1462</v>
      </c>
      <c r="B7612" s="81">
        <v>12807</v>
      </c>
      <c r="C7612" s="10" t="s">
        <v>237</v>
      </c>
      <c r="D7612" s="27" t="s">
        <v>1919</v>
      </c>
      <c r="E7612" s="12" t="s">
        <v>1918</v>
      </c>
      <c r="F7612" s="12" t="str">
        <f>VLOOKUP(B7612,[1]Planilha8!$X$4:$AD$6629,7,0)</f>
        <v>BOM</v>
      </c>
      <c r="G7612" s="82">
        <v>44589</v>
      </c>
      <c r="H7612" s="83">
        <v>1110</v>
      </c>
      <c r="I7612" s="15" t="s">
        <v>22</v>
      </c>
      <c r="J7612" s="84" t="s">
        <v>1564</v>
      </c>
      <c r="K7612" s="85">
        <v>1039</v>
      </c>
      <c r="L7612" s="86">
        <v>2021005207</v>
      </c>
      <c r="M7612" s="59">
        <v>44589</v>
      </c>
      <c r="N7612" s="60">
        <v>0</v>
      </c>
      <c r="O7612" s="87">
        <v>0</v>
      </c>
      <c r="P7612" s="88">
        <v>0</v>
      </c>
      <c r="Q7612" s="63">
        <v>0</v>
      </c>
      <c r="R7612" s="64">
        <v>0</v>
      </c>
      <c r="S7612" s="25">
        <f t="shared" si="24"/>
        <v>1110</v>
      </c>
      <c r="AMG7612"/>
      <c r="AMH7612"/>
      <c r="AMI7612"/>
      <c r="AMJ7612"/>
    </row>
    <row r="7613" spans="1:1024" s="2" customFormat="1" ht="38.25" x14ac:dyDescent="0.25">
      <c r="A7613" s="10" t="s">
        <v>1462</v>
      </c>
      <c r="B7613" s="81">
        <v>12808</v>
      </c>
      <c r="C7613" s="10" t="s">
        <v>237</v>
      </c>
      <c r="D7613" s="27" t="s">
        <v>1920</v>
      </c>
      <c r="E7613" s="12" t="s">
        <v>1921</v>
      </c>
      <c r="F7613" s="12" t="str">
        <f>VLOOKUP(B7613,[1]Planilha8!$X$4:$AD$6629,7,0)</f>
        <v>BOM</v>
      </c>
      <c r="G7613" s="82">
        <v>44589</v>
      </c>
      <c r="H7613" s="83">
        <v>377.5</v>
      </c>
      <c r="I7613" s="15" t="s">
        <v>22</v>
      </c>
      <c r="J7613" s="84" t="s">
        <v>1564</v>
      </c>
      <c r="K7613" s="85">
        <v>1039</v>
      </c>
      <c r="L7613" s="86">
        <v>2021005207</v>
      </c>
      <c r="M7613" s="59">
        <v>44589</v>
      </c>
      <c r="N7613" s="60">
        <v>0</v>
      </c>
      <c r="O7613" s="87">
        <v>0</v>
      </c>
      <c r="P7613" s="88">
        <v>0</v>
      </c>
      <c r="Q7613" s="63">
        <v>0</v>
      </c>
      <c r="R7613" s="64">
        <v>0</v>
      </c>
      <c r="S7613" s="25">
        <f t="shared" si="24"/>
        <v>377.5</v>
      </c>
      <c r="AMG7613"/>
      <c r="AMH7613"/>
      <c r="AMI7613"/>
      <c r="AMJ7613"/>
    </row>
    <row r="7614" spans="1:1024" s="2" customFormat="1" ht="38.25" x14ac:dyDescent="0.25">
      <c r="A7614" s="10" t="s">
        <v>1462</v>
      </c>
      <c r="B7614" s="81">
        <v>12809</v>
      </c>
      <c r="C7614" s="10" t="s">
        <v>237</v>
      </c>
      <c r="D7614" s="27" t="s">
        <v>1922</v>
      </c>
      <c r="E7614" s="12" t="s">
        <v>1921</v>
      </c>
      <c r="F7614" s="12" t="str">
        <f>VLOOKUP(B7614,[1]Planilha8!$X$4:$AD$6629,7,0)</f>
        <v>BOM</v>
      </c>
      <c r="G7614" s="82">
        <v>44589</v>
      </c>
      <c r="H7614" s="83">
        <v>377.5</v>
      </c>
      <c r="I7614" s="15" t="s">
        <v>22</v>
      </c>
      <c r="J7614" s="84" t="s">
        <v>1564</v>
      </c>
      <c r="K7614" s="85">
        <v>1039</v>
      </c>
      <c r="L7614" s="86">
        <v>2021005207</v>
      </c>
      <c r="M7614" s="59">
        <v>44589</v>
      </c>
      <c r="N7614" s="60">
        <v>0</v>
      </c>
      <c r="O7614" s="87">
        <v>0</v>
      </c>
      <c r="P7614" s="88">
        <v>0</v>
      </c>
      <c r="Q7614" s="63">
        <v>0</v>
      </c>
      <c r="R7614" s="64">
        <v>0</v>
      </c>
      <c r="S7614" s="25">
        <f t="shared" si="24"/>
        <v>377.5</v>
      </c>
      <c r="AMG7614"/>
      <c r="AMH7614"/>
      <c r="AMI7614"/>
      <c r="AMJ7614"/>
    </row>
    <row r="7615" spans="1:1024" s="2" customFormat="1" ht="38.25" x14ac:dyDescent="0.25">
      <c r="A7615" s="10" t="s">
        <v>1462</v>
      </c>
      <c r="B7615" s="81">
        <v>12810</v>
      </c>
      <c r="C7615" s="10" t="s">
        <v>237</v>
      </c>
      <c r="D7615" s="27" t="s">
        <v>1923</v>
      </c>
      <c r="E7615" s="12" t="s">
        <v>1924</v>
      </c>
      <c r="F7615" s="12" t="str">
        <f>VLOOKUP(B7615,[1]Planilha8!$X$4:$AD$6629,7,0)</f>
        <v>BOM</v>
      </c>
      <c r="G7615" s="82">
        <v>44589</v>
      </c>
      <c r="H7615" s="83">
        <v>730</v>
      </c>
      <c r="I7615" s="15" t="s">
        <v>22</v>
      </c>
      <c r="J7615" s="84" t="s">
        <v>1564</v>
      </c>
      <c r="K7615" s="85">
        <v>1039</v>
      </c>
      <c r="L7615" s="86">
        <v>2021005207</v>
      </c>
      <c r="M7615" s="59">
        <v>44589</v>
      </c>
      <c r="N7615" s="60">
        <v>0</v>
      </c>
      <c r="O7615" s="87">
        <v>0</v>
      </c>
      <c r="P7615" s="88">
        <v>0</v>
      </c>
      <c r="Q7615" s="63">
        <v>0</v>
      </c>
      <c r="R7615" s="64">
        <v>0</v>
      </c>
      <c r="S7615" s="25">
        <f t="shared" si="24"/>
        <v>730</v>
      </c>
      <c r="AMG7615"/>
      <c r="AMH7615"/>
      <c r="AMI7615"/>
      <c r="AMJ7615"/>
    </row>
    <row r="7616" spans="1:1024" s="2" customFormat="1" ht="63.75" x14ac:dyDescent="0.25">
      <c r="A7616" s="10" t="s">
        <v>1462</v>
      </c>
      <c r="B7616" s="81">
        <v>12966</v>
      </c>
      <c r="C7616" s="10" t="s">
        <v>1925</v>
      </c>
      <c r="D7616" s="27" t="s">
        <v>1926</v>
      </c>
      <c r="E7616" s="12" t="s">
        <v>1927</v>
      </c>
      <c r="F7616" s="12" t="e">
        <f>VLOOKUP(B7616,[1]Planilha8!$X$4:$AD$6629,7,0)</f>
        <v>#N/A</v>
      </c>
      <c r="G7616" s="82">
        <v>44741</v>
      </c>
      <c r="H7616" s="83">
        <v>975</v>
      </c>
      <c r="I7616" s="15" t="s">
        <v>22</v>
      </c>
      <c r="J7616" s="84" t="s">
        <v>1161</v>
      </c>
      <c r="K7616" s="85">
        <v>183</v>
      </c>
      <c r="L7616" s="86">
        <v>2022002963</v>
      </c>
      <c r="M7616" s="59">
        <v>44741</v>
      </c>
      <c r="N7616" s="60">
        <v>0</v>
      </c>
      <c r="O7616" s="87">
        <v>0</v>
      </c>
      <c r="P7616" s="88">
        <v>0</v>
      </c>
      <c r="Q7616" s="63">
        <v>0</v>
      </c>
      <c r="R7616" s="64">
        <v>0</v>
      </c>
      <c r="S7616" s="25">
        <f t="shared" si="24"/>
        <v>975</v>
      </c>
      <c r="AMG7616"/>
      <c r="AMH7616"/>
      <c r="AMI7616"/>
      <c r="AMJ7616"/>
    </row>
    <row r="7617" spans="1:1024" s="2" customFormat="1" ht="63.75" x14ac:dyDescent="0.25">
      <c r="A7617" s="10" t="s">
        <v>1462</v>
      </c>
      <c r="B7617" s="81">
        <v>12967</v>
      </c>
      <c r="C7617" s="10" t="s">
        <v>1925</v>
      </c>
      <c r="D7617" s="27" t="s">
        <v>1926</v>
      </c>
      <c r="E7617" s="12" t="s">
        <v>1927</v>
      </c>
      <c r="F7617" s="12" t="e">
        <f>VLOOKUP(B7617,[1]Planilha8!$X$4:$AD$6629,7,0)</f>
        <v>#N/A</v>
      </c>
      <c r="G7617" s="82">
        <v>44741</v>
      </c>
      <c r="H7617" s="83">
        <v>975</v>
      </c>
      <c r="I7617" s="15" t="s">
        <v>22</v>
      </c>
      <c r="J7617" s="84" t="s">
        <v>1161</v>
      </c>
      <c r="K7617" s="85">
        <v>183</v>
      </c>
      <c r="L7617" s="86">
        <v>2022002963</v>
      </c>
      <c r="M7617" s="59">
        <v>44741</v>
      </c>
      <c r="N7617" s="60">
        <v>0</v>
      </c>
      <c r="O7617" s="87">
        <v>0</v>
      </c>
      <c r="P7617" s="88">
        <v>0</v>
      </c>
      <c r="Q7617" s="63">
        <v>0</v>
      </c>
      <c r="R7617" s="64">
        <v>0</v>
      </c>
      <c r="S7617" s="25">
        <f t="shared" si="24"/>
        <v>975</v>
      </c>
      <c r="AMG7617"/>
      <c r="AMH7617"/>
      <c r="AMI7617"/>
      <c r="AMJ7617"/>
    </row>
    <row r="7618" spans="1:1024" s="2" customFormat="1" ht="63.75" x14ac:dyDescent="0.25">
      <c r="A7618" s="10" t="s">
        <v>1462</v>
      </c>
      <c r="B7618" s="81">
        <v>12968</v>
      </c>
      <c r="C7618" s="10" t="s">
        <v>1925</v>
      </c>
      <c r="D7618" s="27" t="s">
        <v>1926</v>
      </c>
      <c r="E7618" s="12" t="s">
        <v>1927</v>
      </c>
      <c r="F7618" s="12" t="e">
        <f>VLOOKUP(B7618,[1]Planilha8!$X$4:$AD$6629,7,0)</f>
        <v>#N/A</v>
      </c>
      <c r="G7618" s="82">
        <v>44741</v>
      </c>
      <c r="H7618" s="83">
        <v>975</v>
      </c>
      <c r="I7618" s="15" t="s">
        <v>22</v>
      </c>
      <c r="J7618" s="84" t="s">
        <v>1161</v>
      </c>
      <c r="K7618" s="85">
        <v>183</v>
      </c>
      <c r="L7618" s="86">
        <v>2022002963</v>
      </c>
      <c r="M7618" s="59">
        <v>44741</v>
      </c>
      <c r="N7618" s="60">
        <v>0</v>
      </c>
      <c r="O7618" s="87">
        <v>0</v>
      </c>
      <c r="P7618" s="88">
        <v>0</v>
      </c>
      <c r="Q7618" s="63">
        <v>0</v>
      </c>
      <c r="R7618" s="64">
        <v>0</v>
      </c>
      <c r="S7618" s="25">
        <f t="shared" si="24"/>
        <v>975</v>
      </c>
      <c r="AMG7618"/>
      <c r="AMH7618"/>
      <c r="AMI7618"/>
      <c r="AMJ7618"/>
    </row>
    <row r="7619" spans="1:1024" s="2" customFormat="1" ht="63.75" x14ac:dyDescent="0.25">
      <c r="A7619" s="10" t="s">
        <v>1462</v>
      </c>
      <c r="B7619" s="81">
        <v>12969</v>
      </c>
      <c r="C7619" s="10" t="s">
        <v>1925</v>
      </c>
      <c r="D7619" s="27" t="s">
        <v>1926</v>
      </c>
      <c r="E7619" s="12" t="s">
        <v>1927</v>
      </c>
      <c r="F7619" s="12" t="e">
        <f>VLOOKUP(B7619,[1]Planilha8!$X$4:$AD$6629,7,0)</f>
        <v>#N/A</v>
      </c>
      <c r="G7619" s="82">
        <v>44741</v>
      </c>
      <c r="H7619" s="83">
        <v>975</v>
      </c>
      <c r="I7619" s="15" t="s">
        <v>22</v>
      </c>
      <c r="J7619" s="84" t="s">
        <v>1161</v>
      </c>
      <c r="K7619" s="85">
        <v>183</v>
      </c>
      <c r="L7619" s="86">
        <v>2022002963</v>
      </c>
      <c r="M7619" s="59">
        <v>44741</v>
      </c>
      <c r="N7619" s="60">
        <v>0</v>
      </c>
      <c r="O7619" s="87">
        <v>0</v>
      </c>
      <c r="P7619" s="88">
        <v>0</v>
      </c>
      <c r="Q7619" s="63">
        <v>0</v>
      </c>
      <c r="R7619" s="64">
        <v>0</v>
      </c>
      <c r="S7619" s="25">
        <f t="shared" si="24"/>
        <v>975</v>
      </c>
      <c r="AMG7619"/>
      <c r="AMH7619"/>
      <c r="AMI7619"/>
      <c r="AMJ7619"/>
    </row>
    <row r="7620" spans="1:1024" s="2" customFormat="1" ht="25.5" x14ac:dyDescent="0.25">
      <c r="A7620" s="10" t="s">
        <v>1462</v>
      </c>
      <c r="B7620" s="81">
        <v>13094</v>
      </c>
      <c r="C7620" s="10" t="s">
        <v>237</v>
      </c>
      <c r="D7620" s="27" t="s">
        <v>1928</v>
      </c>
      <c r="E7620" s="12" t="s">
        <v>1230</v>
      </c>
      <c r="F7620" s="12" t="str">
        <f>VLOOKUP(B7620,[1]Planilha8!$X$4:$AD$6629,7,0)</f>
        <v>BOM</v>
      </c>
      <c r="G7620" s="82">
        <v>44778</v>
      </c>
      <c r="H7620" s="83">
        <v>1100</v>
      </c>
      <c r="I7620" s="15" t="s">
        <v>22</v>
      </c>
      <c r="J7620" s="84" t="s">
        <v>1161</v>
      </c>
      <c r="K7620" s="85">
        <v>187</v>
      </c>
      <c r="L7620" s="86">
        <v>2022002963</v>
      </c>
      <c r="M7620" s="59">
        <v>44778</v>
      </c>
      <c r="N7620" s="60">
        <v>0</v>
      </c>
      <c r="O7620" s="87">
        <v>0</v>
      </c>
      <c r="P7620" s="88">
        <v>0</v>
      </c>
      <c r="Q7620" s="63">
        <v>0</v>
      </c>
      <c r="R7620" s="64">
        <v>0</v>
      </c>
      <c r="S7620" s="25">
        <f t="shared" si="24"/>
        <v>1100</v>
      </c>
      <c r="AMG7620"/>
      <c r="AMH7620"/>
      <c r="AMI7620"/>
      <c r="AMJ7620"/>
    </row>
    <row r="7621" spans="1:1024" s="2" customFormat="1" ht="25.5" x14ac:dyDescent="0.25">
      <c r="A7621" s="10" t="s">
        <v>1462</v>
      </c>
      <c r="B7621" s="81">
        <v>13090</v>
      </c>
      <c r="C7621" s="10" t="s">
        <v>237</v>
      </c>
      <c r="D7621" s="27" t="s">
        <v>1929</v>
      </c>
      <c r="E7621" s="12" t="s">
        <v>1219</v>
      </c>
      <c r="F7621" s="12" t="str">
        <f>VLOOKUP(B7621,[1]Planilha8!$X$4:$AD$6629,7,0)</f>
        <v>BOM</v>
      </c>
      <c r="G7621" s="82">
        <v>44771</v>
      </c>
      <c r="H7621" s="83">
        <v>978.92</v>
      </c>
      <c r="I7621" s="15" t="s">
        <v>22</v>
      </c>
      <c r="J7621" s="84" t="s">
        <v>886</v>
      </c>
      <c r="K7621" s="85">
        <v>63868</v>
      </c>
      <c r="L7621" s="86">
        <v>2022005342</v>
      </c>
      <c r="M7621" s="59">
        <v>44771</v>
      </c>
      <c r="N7621" s="60">
        <v>0</v>
      </c>
      <c r="O7621" s="87">
        <v>0</v>
      </c>
      <c r="P7621" s="88">
        <v>0</v>
      </c>
      <c r="Q7621" s="63">
        <v>0</v>
      </c>
      <c r="R7621" s="64">
        <v>0</v>
      </c>
      <c r="S7621" s="25">
        <f t="shared" si="24"/>
        <v>978.92</v>
      </c>
      <c r="AMG7621"/>
      <c r="AMH7621"/>
      <c r="AMI7621"/>
      <c r="AMJ7621"/>
    </row>
    <row r="7622" spans="1:1024" s="2" customFormat="1" ht="25.5" x14ac:dyDescent="0.25">
      <c r="A7622" s="10" t="s">
        <v>1462</v>
      </c>
      <c r="B7622" s="81">
        <v>13089</v>
      </c>
      <c r="C7622" s="10" t="s">
        <v>237</v>
      </c>
      <c r="D7622" s="27" t="s">
        <v>1929</v>
      </c>
      <c r="E7622" s="12" t="s">
        <v>1219</v>
      </c>
      <c r="F7622" s="12" t="str">
        <f>VLOOKUP(B7622,[1]Planilha8!$X$4:$AD$6629,7,0)</f>
        <v>BOM</v>
      </c>
      <c r="G7622" s="82">
        <v>44771</v>
      </c>
      <c r="H7622" s="83">
        <v>978.92</v>
      </c>
      <c r="I7622" s="15" t="s">
        <v>22</v>
      </c>
      <c r="J7622" s="84" t="s">
        <v>886</v>
      </c>
      <c r="K7622" s="85">
        <v>63868</v>
      </c>
      <c r="L7622" s="86">
        <v>2022005342</v>
      </c>
      <c r="M7622" s="59">
        <v>44771</v>
      </c>
      <c r="N7622" s="60">
        <v>0</v>
      </c>
      <c r="O7622" s="87">
        <v>0</v>
      </c>
      <c r="P7622" s="88">
        <v>0</v>
      </c>
      <c r="Q7622" s="63">
        <v>0</v>
      </c>
      <c r="R7622" s="64">
        <v>0</v>
      </c>
      <c r="S7622" s="25">
        <f t="shared" si="24"/>
        <v>978.92</v>
      </c>
      <c r="AMG7622"/>
      <c r="AMH7622"/>
      <c r="AMI7622"/>
      <c r="AMJ7622"/>
    </row>
    <row r="7623" spans="1:1024" s="2" customFormat="1" ht="25.5" x14ac:dyDescent="0.25">
      <c r="A7623" s="10" t="s">
        <v>1462</v>
      </c>
      <c r="B7623" s="81">
        <v>13088</v>
      </c>
      <c r="C7623" s="10" t="s">
        <v>237</v>
      </c>
      <c r="D7623" s="27" t="s">
        <v>1929</v>
      </c>
      <c r="E7623" s="12" t="s">
        <v>1219</v>
      </c>
      <c r="F7623" s="12" t="str">
        <f>VLOOKUP(B7623,[1]Planilha8!$X$4:$AD$6629,7,0)</f>
        <v>BOM</v>
      </c>
      <c r="G7623" s="82">
        <v>44771</v>
      </c>
      <c r="H7623" s="83">
        <v>978.92</v>
      </c>
      <c r="I7623" s="15" t="s">
        <v>22</v>
      </c>
      <c r="J7623" s="84" t="s">
        <v>886</v>
      </c>
      <c r="K7623" s="85">
        <v>63868</v>
      </c>
      <c r="L7623" s="86">
        <v>2022005342</v>
      </c>
      <c r="M7623" s="59">
        <v>44771</v>
      </c>
      <c r="N7623" s="60">
        <v>0</v>
      </c>
      <c r="O7623" s="87">
        <v>0</v>
      </c>
      <c r="P7623" s="88">
        <v>0</v>
      </c>
      <c r="Q7623" s="63">
        <v>0</v>
      </c>
      <c r="R7623" s="64">
        <v>0</v>
      </c>
      <c r="S7623" s="25">
        <f t="shared" si="24"/>
        <v>978.92</v>
      </c>
      <c r="AMG7623"/>
      <c r="AMH7623"/>
      <c r="AMI7623"/>
      <c r="AMJ7623"/>
    </row>
    <row r="7624" spans="1:1024" s="2" customFormat="1" ht="25.5" x14ac:dyDescent="0.25">
      <c r="A7624" s="10" t="s">
        <v>1462</v>
      </c>
      <c r="B7624" s="81">
        <v>13087</v>
      </c>
      <c r="C7624" s="10" t="s">
        <v>237</v>
      </c>
      <c r="D7624" s="27" t="s">
        <v>1929</v>
      </c>
      <c r="E7624" s="12" t="s">
        <v>1219</v>
      </c>
      <c r="F7624" s="12" t="str">
        <f>VLOOKUP(B7624,[1]Planilha8!$X$4:$AD$6629,7,0)</f>
        <v>BOM</v>
      </c>
      <c r="G7624" s="82">
        <v>44771</v>
      </c>
      <c r="H7624" s="83">
        <v>978.92</v>
      </c>
      <c r="I7624" s="15" t="s">
        <v>22</v>
      </c>
      <c r="J7624" s="84" t="s">
        <v>886</v>
      </c>
      <c r="K7624" s="85">
        <v>63868</v>
      </c>
      <c r="L7624" s="86">
        <v>2022005342</v>
      </c>
      <c r="M7624" s="59">
        <v>44771</v>
      </c>
      <c r="N7624" s="60">
        <v>0</v>
      </c>
      <c r="O7624" s="87">
        <v>0</v>
      </c>
      <c r="P7624" s="88">
        <v>0</v>
      </c>
      <c r="Q7624" s="63">
        <v>0</v>
      </c>
      <c r="R7624" s="64">
        <v>0</v>
      </c>
      <c r="S7624" s="25">
        <f t="shared" si="24"/>
        <v>978.92</v>
      </c>
      <c r="AMG7624"/>
      <c r="AMH7624"/>
      <c r="AMI7624"/>
      <c r="AMJ7624"/>
    </row>
    <row r="7625" spans="1:1024" s="2" customFormat="1" ht="25.5" x14ac:dyDescent="0.25">
      <c r="A7625" s="10" t="s">
        <v>1462</v>
      </c>
      <c r="B7625" s="81">
        <v>13086</v>
      </c>
      <c r="C7625" s="10" t="s">
        <v>237</v>
      </c>
      <c r="D7625" s="27" t="s">
        <v>1929</v>
      </c>
      <c r="E7625" s="12" t="s">
        <v>1219</v>
      </c>
      <c r="F7625" s="12" t="str">
        <f>VLOOKUP(B7625,[1]Planilha8!$X$4:$AD$6629,7,0)</f>
        <v>BOM</v>
      </c>
      <c r="G7625" s="82">
        <v>44771</v>
      </c>
      <c r="H7625" s="83">
        <v>978.92</v>
      </c>
      <c r="I7625" s="15" t="s">
        <v>22</v>
      </c>
      <c r="J7625" s="84" t="s">
        <v>886</v>
      </c>
      <c r="K7625" s="85">
        <v>63868</v>
      </c>
      <c r="L7625" s="86">
        <v>2022005342</v>
      </c>
      <c r="M7625" s="59">
        <v>44771</v>
      </c>
      <c r="N7625" s="60">
        <v>0</v>
      </c>
      <c r="O7625" s="87">
        <v>0</v>
      </c>
      <c r="P7625" s="88">
        <v>0</v>
      </c>
      <c r="Q7625" s="63">
        <v>0</v>
      </c>
      <c r="R7625" s="64">
        <v>0</v>
      </c>
      <c r="S7625" s="25">
        <f t="shared" si="24"/>
        <v>978.92</v>
      </c>
      <c r="AMG7625"/>
      <c r="AMH7625"/>
      <c r="AMI7625"/>
      <c r="AMJ7625"/>
    </row>
    <row r="7626" spans="1:1024" s="2" customFormat="1" ht="25.5" x14ac:dyDescent="0.25">
      <c r="A7626" s="10" t="s">
        <v>1462</v>
      </c>
      <c r="B7626" s="81">
        <v>13085</v>
      </c>
      <c r="C7626" s="10" t="s">
        <v>237</v>
      </c>
      <c r="D7626" s="27" t="s">
        <v>1929</v>
      </c>
      <c r="E7626" s="12" t="s">
        <v>1219</v>
      </c>
      <c r="F7626" s="12" t="str">
        <f>VLOOKUP(B7626,[1]Planilha8!$X$4:$AD$6629,7,0)</f>
        <v>BOM</v>
      </c>
      <c r="G7626" s="82">
        <v>44771</v>
      </c>
      <c r="H7626" s="83">
        <v>978.92</v>
      </c>
      <c r="I7626" s="15" t="s">
        <v>22</v>
      </c>
      <c r="J7626" s="84" t="s">
        <v>886</v>
      </c>
      <c r="K7626" s="85">
        <v>63868</v>
      </c>
      <c r="L7626" s="86">
        <v>2022005342</v>
      </c>
      <c r="M7626" s="59">
        <v>44771</v>
      </c>
      <c r="N7626" s="60">
        <v>0</v>
      </c>
      <c r="O7626" s="87">
        <v>0</v>
      </c>
      <c r="P7626" s="88">
        <v>0</v>
      </c>
      <c r="Q7626" s="63">
        <v>0</v>
      </c>
      <c r="R7626" s="64">
        <v>0</v>
      </c>
      <c r="S7626" s="25">
        <f t="shared" si="24"/>
        <v>978.92</v>
      </c>
      <c r="AMG7626"/>
      <c r="AMH7626"/>
      <c r="AMI7626"/>
      <c r="AMJ7626"/>
    </row>
    <row r="7627" spans="1:1024" s="2" customFormat="1" ht="38.25" x14ac:dyDescent="0.25">
      <c r="A7627" s="10" t="s">
        <v>1462</v>
      </c>
      <c r="B7627" s="81">
        <v>13133</v>
      </c>
      <c r="C7627" s="10" t="s">
        <v>237</v>
      </c>
      <c r="D7627" s="27" t="s">
        <v>1930</v>
      </c>
      <c r="E7627" s="12" t="s">
        <v>1219</v>
      </c>
      <c r="F7627" s="12" t="str">
        <f>VLOOKUP(B7627,[1]Planilha8!$X$4:$AD$6629,7,0)</f>
        <v>BOM</v>
      </c>
      <c r="G7627" s="82">
        <v>44785</v>
      </c>
      <c r="H7627" s="83">
        <v>3913</v>
      </c>
      <c r="I7627" s="15" t="s">
        <v>22</v>
      </c>
      <c r="J7627" s="84" t="s">
        <v>1900</v>
      </c>
      <c r="K7627" s="85">
        <v>576</v>
      </c>
      <c r="L7627" s="86">
        <v>2022005162</v>
      </c>
      <c r="M7627" s="59">
        <v>44785</v>
      </c>
      <c r="N7627" s="60">
        <v>0</v>
      </c>
      <c r="O7627" s="87">
        <v>0</v>
      </c>
      <c r="P7627" s="88">
        <v>0</v>
      </c>
      <c r="Q7627" s="63">
        <v>0</v>
      </c>
      <c r="R7627" s="64">
        <v>0</v>
      </c>
      <c r="S7627" s="25">
        <f t="shared" si="24"/>
        <v>3913</v>
      </c>
      <c r="AMG7627"/>
      <c r="AMH7627"/>
      <c r="AMI7627"/>
      <c r="AMJ7627"/>
    </row>
    <row r="7628" spans="1:1024" s="2" customFormat="1" ht="38.25" x14ac:dyDescent="0.25">
      <c r="A7628" s="10" t="s">
        <v>1462</v>
      </c>
      <c r="B7628" s="81">
        <v>13134</v>
      </c>
      <c r="C7628" s="10" t="s">
        <v>237</v>
      </c>
      <c r="D7628" s="27" t="s">
        <v>1931</v>
      </c>
      <c r="E7628" s="12" t="s">
        <v>1219</v>
      </c>
      <c r="F7628" s="12" t="str">
        <f>VLOOKUP(B7628,[1]Planilha8!$X$4:$AD$6629,7,0)</f>
        <v>BOM</v>
      </c>
      <c r="G7628" s="82">
        <v>44785</v>
      </c>
      <c r="H7628" s="83">
        <v>3913</v>
      </c>
      <c r="I7628" s="15" t="s">
        <v>22</v>
      </c>
      <c r="J7628" s="84" t="s">
        <v>1900</v>
      </c>
      <c r="K7628" s="85">
        <v>576</v>
      </c>
      <c r="L7628" s="86">
        <v>2022005162</v>
      </c>
      <c r="M7628" s="59">
        <v>44785</v>
      </c>
      <c r="N7628" s="60">
        <v>0</v>
      </c>
      <c r="O7628" s="87">
        <v>0</v>
      </c>
      <c r="P7628" s="88">
        <v>0</v>
      </c>
      <c r="Q7628" s="63">
        <v>0</v>
      </c>
      <c r="R7628" s="64">
        <v>0</v>
      </c>
      <c r="S7628" s="25">
        <f t="shared" si="24"/>
        <v>3913</v>
      </c>
      <c r="AMG7628"/>
      <c r="AMH7628"/>
      <c r="AMI7628"/>
      <c r="AMJ7628"/>
    </row>
    <row r="7629" spans="1:1024" s="2" customFormat="1" ht="38.25" x14ac:dyDescent="0.25">
      <c r="A7629" s="10" t="s">
        <v>1462</v>
      </c>
      <c r="B7629" s="81">
        <v>13135</v>
      </c>
      <c r="C7629" s="10" t="s">
        <v>237</v>
      </c>
      <c r="D7629" s="27" t="s">
        <v>1932</v>
      </c>
      <c r="E7629" s="12" t="s">
        <v>1219</v>
      </c>
      <c r="F7629" s="12" t="str">
        <f>VLOOKUP(B7629,[1]Planilha8!$X$4:$AD$6629,7,0)</f>
        <v>BOM</v>
      </c>
      <c r="G7629" s="82">
        <v>44785</v>
      </c>
      <c r="H7629" s="83">
        <v>3913</v>
      </c>
      <c r="I7629" s="15" t="s">
        <v>22</v>
      </c>
      <c r="J7629" s="84" t="s">
        <v>1900</v>
      </c>
      <c r="K7629" s="85">
        <v>576</v>
      </c>
      <c r="L7629" s="86">
        <v>2022005162</v>
      </c>
      <c r="M7629" s="59">
        <v>44785</v>
      </c>
      <c r="N7629" s="60">
        <v>0</v>
      </c>
      <c r="O7629" s="87">
        <v>0</v>
      </c>
      <c r="P7629" s="88">
        <v>0</v>
      </c>
      <c r="Q7629" s="63">
        <v>0</v>
      </c>
      <c r="R7629" s="64">
        <v>0</v>
      </c>
      <c r="S7629" s="25">
        <f t="shared" si="24"/>
        <v>3913</v>
      </c>
      <c r="AMG7629"/>
      <c r="AMH7629"/>
      <c r="AMI7629"/>
      <c r="AMJ7629"/>
    </row>
    <row r="7630" spans="1:1024" s="2" customFormat="1" ht="38.25" x14ac:dyDescent="0.25">
      <c r="A7630" s="10" t="s">
        <v>1462</v>
      </c>
      <c r="B7630" s="81">
        <v>13136</v>
      </c>
      <c r="C7630" s="10" t="s">
        <v>237</v>
      </c>
      <c r="D7630" s="27" t="s">
        <v>1933</v>
      </c>
      <c r="E7630" s="12" t="s">
        <v>1219</v>
      </c>
      <c r="F7630" s="12" t="str">
        <f>VLOOKUP(B7630,[1]Planilha8!$X$4:$AD$6629,7,0)</f>
        <v>BOM</v>
      </c>
      <c r="G7630" s="82">
        <v>44785</v>
      </c>
      <c r="H7630" s="83">
        <v>3913</v>
      </c>
      <c r="I7630" s="15" t="s">
        <v>22</v>
      </c>
      <c r="J7630" s="84" t="s">
        <v>1900</v>
      </c>
      <c r="K7630" s="85">
        <v>576</v>
      </c>
      <c r="L7630" s="86">
        <v>2022005162</v>
      </c>
      <c r="M7630" s="59">
        <v>44785</v>
      </c>
      <c r="N7630" s="60">
        <v>0</v>
      </c>
      <c r="O7630" s="87">
        <v>0</v>
      </c>
      <c r="P7630" s="88">
        <v>0</v>
      </c>
      <c r="Q7630" s="63">
        <v>0</v>
      </c>
      <c r="R7630" s="64">
        <v>0</v>
      </c>
      <c r="S7630" s="25">
        <f t="shared" si="24"/>
        <v>3913</v>
      </c>
      <c r="AMG7630"/>
      <c r="AMH7630"/>
      <c r="AMI7630"/>
      <c r="AMJ7630"/>
    </row>
    <row r="7631" spans="1:1024" s="2" customFormat="1" ht="38.25" x14ac:dyDescent="0.25">
      <c r="A7631" s="10" t="s">
        <v>1462</v>
      </c>
      <c r="B7631" s="81">
        <v>13137</v>
      </c>
      <c r="C7631" s="10" t="s">
        <v>237</v>
      </c>
      <c r="D7631" s="27" t="s">
        <v>1934</v>
      </c>
      <c r="E7631" s="12" t="s">
        <v>1219</v>
      </c>
      <c r="F7631" s="12" t="str">
        <f>VLOOKUP(B7631,[1]Planilha8!$X$4:$AD$6629,7,0)</f>
        <v>BOM</v>
      </c>
      <c r="G7631" s="82">
        <v>44785</v>
      </c>
      <c r="H7631" s="83">
        <v>2566</v>
      </c>
      <c r="I7631" s="15" t="s">
        <v>22</v>
      </c>
      <c r="J7631" s="84" t="s">
        <v>1900</v>
      </c>
      <c r="K7631" s="85">
        <v>576</v>
      </c>
      <c r="L7631" s="86">
        <v>2022005162</v>
      </c>
      <c r="M7631" s="59">
        <v>44785</v>
      </c>
      <c r="N7631" s="60">
        <v>0</v>
      </c>
      <c r="O7631" s="87">
        <v>0</v>
      </c>
      <c r="P7631" s="88">
        <v>0</v>
      </c>
      <c r="Q7631" s="63">
        <v>0</v>
      </c>
      <c r="R7631" s="64">
        <v>0</v>
      </c>
      <c r="S7631" s="25">
        <f t="shared" si="24"/>
        <v>2566</v>
      </c>
      <c r="AMG7631"/>
      <c r="AMH7631"/>
      <c r="AMI7631"/>
      <c r="AMJ7631"/>
    </row>
    <row r="7632" spans="1:1024" s="2" customFormat="1" ht="38.25" x14ac:dyDescent="0.25">
      <c r="A7632" s="10" t="s">
        <v>1462</v>
      </c>
      <c r="B7632" s="81">
        <v>13138</v>
      </c>
      <c r="C7632" s="10" t="s">
        <v>237</v>
      </c>
      <c r="D7632" s="27" t="s">
        <v>1935</v>
      </c>
      <c r="E7632" s="12" t="s">
        <v>1219</v>
      </c>
      <c r="F7632" s="12" t="str">
        <f>VLOOKUP(B7632,[1]Planilha8!$X$4:$AD$6629,7,0)</f>
        <v>BOM</v>
      </c>
      <c r="G7632" s="82">
        <v>44785</v>
      </c>
      <c r="H7632" s="83">
        <v>2566</v>
      </c>
      <c r="I7632" s="15" t="s">
        <v>22</v>
      </c>
      <c r="J7632" s="84" t="s">
        <v>1900</v>
      </c>
      <c r="K7632" s="85">
        <v>576</v>
      </c>
      <c r="L7632" s="86">
        <v>2022005162</v>
      </c>
      <c r="M7632" s="59">
        <v>44785</v>
      </c>
      <c r="N7632" s="60">
        <v>0</v>
      </c>
      <c r="O7632" s="87">
        <v>0</v>
      </c>
      <c r="P7632" s="88">
        <v>0</v>
      </c>
      <c r="Q7632" s="63">
        <v>0</v>
      </c>
      <c r="R7632" s="64">
        <v>0</v>
      </c>
      <c r="S7632" s="25">
        <f t="shared" si="24"/>
        <v>2566</v>
      </c>
      <c r="AMG7632"/>
      <c r="AMH7632"/>
      <c r="AMI7632"/>
      <c r="AMJ7632"/>
    </row>
    <row r="7633" spans="1:1024" s="2" customFormat="1" ht="38.25" x14ac:dyDescent="0.25">
      <c r="A7633" s="10" t="s">
        <v>1462</v>
      </c>
      <c r="B7633" s="81">
        <v>13139</v>
      </c>
      <c r="C7633" s="10" t="s">
        <v>237</v>
      </c>
      <c r="D7633" s="27" t="s">
        <v>1936</v>
      </c>
      <c r="E7633" s="12" t="s">
        <v>1219</v>
      </c>
      <c r="F7633" s="12" t="str">
        <f>VLOOKUP(B7633,[1]Planilha8!$X$4:$AD$6629,7,0)</f>
        <v>BOM</v>
      </c>
      <c r="G7633" s="82">
        <v>44785</v>
      </c>
      <c r="H7633" s="83">
        <v>2566</v>
      </c>
      <c r="I7633" s="15" t="s">
        <v>22</v>
      </c>
      <c r="J7633" s="84" t="s">
        <v>1900</v>
      </c>
      <c r="K7633" s="85">
        <v>576</v>
      </c>
      <c r="L7633" s="86">
        <v>2022005162</v>
      </c>
      <c r="M7633" s="59">
        <v>44785</v>
      </c>
      <c r="N7633" s="60">
        <v>0</v>
      </c>
      <c r="O7633" s="87">
        <v>0</v>
      </c>
      <c r="P7633" s="88">
        <v>0</v>
      </c>
      <c r="Q7633" s="63">
        <v>0</v>
      </c>
      <c r="R7633" s="64">
        <v>0</v>
      </c>
      <c r="S7633" s="25">
        <f t="shared" si="24"/>
        <v>2566</v>
      </c>
      <c r="AMG7633"/>
      <c r="AMH7633"/>
      <c r="AMI7633"/>
      <c r="AMJ7633"/>
    </row>
    <row r="7634" spans="1:1024" s="2" customFormat="1" ht="38.25" x14ac:dyDescent="0.25">
      <c r="A7634" s="10" t="s">
        <v>1462</v>
      </c>
      <c r="B7634" s="81">
        <v>13140</v>
      </c>
      <c r="C7634" s="10" t="s">
        <v>237</v>
      </c>
      <c r="D7634" s="27" t="s">
        <v>1937</v>
      </c>
      <c r="E7634" s="12" t="s">
        <v>1219</v>
      </c>
      <c r="F7634" s="12" t="str">
        <f>VLOOKUP(B7634,[1]Planilha8!$X$4:$AD$6629,7,0)</f>
        <v>BOM</v>
      </c>
      <c r="G7634" s="82">
        <v>44785</v>
      </c>
      <c r="H7634" s="83">
        <v>2566</v>
      </c>
      <c r="I7634" s="15" t="s">
        <v>22</v>
      </c>
      <c r="J7634" s="84" t="s">
        <v>1900</v>
      </c>
      <c r="K7634" s="85">
        <v>576</v>
      </c>
      <c r="L7634" s="86">
        <v>2022005162</v>
      </c>
      <c r="M7634" s="59">
        <v>44785</v>
      </c>
      <c r="N7634" s="60">
        <v>0</v>
      </c>
      <c r="O7634" s="87">
        <v>0</v>
      </c>
      <c r="P7634" s="88">
        <v>0</v>
      </c>
      <c r="Q7634" s="63">
        <v>0</v>
      </c>
      <c r="R7634" s="64">
        <v>0</v>
      </c>
      <c r="S7634" s="25">
        <f t="shared" si="24"/>
        <v>2566</v>
      </c>
      <c r="AMG7634"/>
      <c r="AMH7634"/>
      <c r="AMI7634"/>
      <c r="AMJ7634"/>
    </row>
    <row r="7635" spans="1:1024" s="2" customFormat="1" ht="38.25" x14ac:dyDescent="0.25">
      <c r="A7635" s="10" t="s">
        <v>1462</v>
      </c>
      <c r="B7635" s="81">
        <v>13141</v>
      </c>
      <c r="C7635" s="10" t="s">
        <v>237</v>
      </c>
      <c r="D7635" s="27" t="s">
        <v>1938</v>
      </c>
      <c r="E7635" s="12" t="s">
        <v>1219</v>
      </c>
      <c r="F7635" s="12" t="str">
        <f>VLOOKUP(B7635,[1]Planilha8!$X$4:$AD$6629,7,0)</f>
        <v>BOM</v>
      </c>
      <c r="G7635" s="82">
        <v>44785</v>
      </c>
      <c r="H7635" s="83">
        <v>2566</v>
      </c>
      <c r="I7635" s="15" t="s">
        <v>22</v>
      </c>
      <c r="J7635" s="84" t="s">
        <v>1900</v>
      </c>
      <c r="K7635" s="85">
        <v>576</v>
      </c>
      <c r="L7635" s="86">
        <v>2022005162</v>
      </c>
      <c r="M7635" s="59">
        <v>44785</v>
      </c>
      <c r="N7635" s="60">
        <v>0</v>
      </c>
      <c r="O7635" s="87">
        <v>0</v>
      </c>
      <c r="P7635" s="88">
        <v>0</v>
      </c>
      <c r="Q7635" s="63">
        <v>0</v>
      </c>
      <c r="R7635" s="64">
        <v>0</v>
      </c>
      <c r="S7635" s="25">
        <f t="shared" si="24"/>
        <v>2566</v>
      </c>
      <c r="AMG7635"/>
      <c r="AMH7635"/>
      <c r="AMI7635"/>
      <c r="AMJ7635"/>
    </row>
    <row r="7636" spans="1:1024" s="2" customFormat="1" ht="38.25" x14ac:dyDescent="0.25">
      <c r="A7636" s="10" t="s">
        <v>1462</v>
      </c>
      <c r="B7636" s="81">
        <v>13142</v>
      </c>
      <c r="C7636" s="10" t="s">
        <v>237</v>
      </c>
      <c r="D7636" s="27" t="s">
        <v>1939</v>
      </c>
      <c r="E7636" s="12" t="s">
        <v>1219</v>
      </c>
      <c r="F7636" s="12" t="str">
        <f>VLOOKUP(B7636,[1]Planilha8!$X$4:$AD$6629,7,0)</f>
        <v>BOM</v>
      </c>
      <c r="G7636" s="82">
        <v>44785</v>
      </c>
      <c r="H7636" s="83">
        <v>2566</v>
      </c>
      <c r="I7636" s="15" t="s">
        <v>22</v>
      </c>
      <c r="J7636" s="84" t="s">
        <v>1900</v>
      </c>
      <c r="K7636" s="85">
        <v>576</v>
      </c>
      <c r="L7636" s="86">
        <v>2022005162</v>
      </c>
      <c r="M7636" s="59">
        <v>44785</v>
      </c>
      <c r="N7636" s="60">
        <v>0</v>
      </c>
      <c r="O7636" s="87">
        <v>0</v>
      </c>
      <c r="P7636" s="88">
        <v>0</v>
      </c>
      <c r="Q7636" s="63">
        <v>0</v>
      </c>
      <c r="R7636" s="64">
        <v>0</v>
      </c>
      <c r="S7636" s="25">
        <f t="shared" si="24"/>
        <v>2566</v>
      </c>
      <c r="AMG7636"/>
      <c r="AMH7636"/>
      <c r="AMI7636"/>
      <c r="AMJ7636"/>
    </row>
    <row r="7637" spans="1:1024" s="2" customFormat="1" ht="38.25" x14ac:dyDescent="0.25">
      <c r="A7637" s="10" t="s">
        <v>1462</v>
      </c>
      <c r="B7637" s="81">
        <v>13416</v>
      </c>
      <c r="C7637" s="10">
        <v>3110160</v>
      </c>
      <c r="D7637" s="27" t="s">
        <v>1940</v>
      </c>
      <c r="E7637" s="12" t="s">
        <v>257</v>
      </c>
      <c r="F7637" s="12" t="s">
        <v>254</v>
      </c>
      <c r="G7637" s="82">
        <v>44924</v>
      </c>
      <c r="H7637" s="83">
        <v>1250</v>
      </c>
      <c r="I7637" s="15" t="s">
        <v>22</v>
      </c>
      <c r="J7637" s="84" t="s">
        <v>1161</v>
      </c>
      <c r="K7637" s="85">
        <v>201</v>
      </c>
      <c r="L7637" s="86">
        <v>2022008555</v>
      </c>
      <c r="M7637" s="59"/>
      <c r="N7637" s="60">
        <v>0</v>
      </c>
      <c r="O7637" s="87">
        <v>0</v>
      </c>
      <c r="P7637" s="88">
        <v>0</v>
      </c>
      <c r="Q7637" s="63">
        <v>0</v>
      </c>
      <c r="R7637" s="64">
        <v>0</v>
      </c>
      <c r="S7637" s="25">
        <f t="shared" si="24"/>
        <v>1250</v>
      </c>
      <c r="AMG7637"/>
      <c r="AMH7637"/>
      <c r="AMI7637"/>
      <c r="AMJ7637"/>
    </row>
    <row r="7638" spans="1:1024" s="2" customFormat="1" ht="38.25" x14ac:dyDescent="0.25">
      <c r="A7638" s="10" t="s">
        <v>1462</v>
      </c>
      <c r="B7638" s="81">
        <v>13417</v>
      </c>
      <c r="C7638" s="10">
        <v>3110161</v>
      </c>
      <c r="D7638" s="27" t="s">
        <v>1940</v>
      </c>
      <c r="E7638" s="12" t="s">
        <v>257</v>
      </c>
      <c r="F7638" s="12" t="s">
        <v>254</v>
      </c>
      <c r="G7638" s="82">
        <v>44924</v>
      </c>
      <c r="H7638" s="83">
        <v>1250</v>
      </c>
      <c r="I7638" s="15" t="s">
        <v>22</v>
      </c>
      <c r="J7638" s="84" t="s">
        <v>1161</v>
      </c>
      <c r="K7638" s="85">
        <v>201</v>
      </c>
      <c r="L7638" s="86">
        <v>2022008555</v>
      </c>
      <c r="M7638" s="59"/>
      <c r="N7638" s="60">
        <v>0</v>
      </c>
      <c r="O7638" s="87">
        <v>0</v>
      </c>
      <c r="P7638" s="88">
        <v>0</v>
      </c>
      <c r="Q7638" s="63">
        <v>0</v>
      </c>
      <c r="R7638" s="64">
        <v>0</v>
      </c>
      <c r="S7638" s="25">
        <f t="shared" ref="S7638:S7701" si="25">H7638</f>
        <v>1250</v>
      </c>
      <c r="AMG7638"/>
      <c r="AMH7638"/>
      <c r="AMI7638"/>
      <c r="AMJ7638"/>
    </row>
    <row r="7639" spans="1:1024" s="2" customFormat="1" ht="38.25" x14ac:dyDescent="0.25">
      <c r="A7639" s="10" t="s">
        <v>1462</v>
      </c>
      <c r="B7639" s="81">
        <v>13421</v>
      </c>
      <c r="C7639" s="10">
        <v>3110092</v>
      </c>
      <c r="D7639" s="27" t="s">
        <v>1910</v>
      </c>
      <c r="E7639" s="12" t="s">
        <v>1941</v>
      </c>
      <c r="F7639" s="12" t="s">
        <v>254</v>
      </c>
      <c r="G7639" s="82">
        <v>44942</v>
      </c>
      <c r="H7639" s="83">
        <v>815</v>
      </c>
      <c r="I7639" s="15" t="s">
        <v>22</v>
      </c>
      <c r="J7639" s="84" t="s">
        <v>1871</v>
      </c>
      <c r="K7639" s="85">
        <v>757</v>
      </c>
      <c r="L7639" s="86">
        <v>2022007614</v>
      </c>
      <c r="M7639" s="59"/>
      <c r="N7639" s="60">
        <v>0</v>
      </c>
      <c r="O7639" s="87">
        <v>0</v>
      </c>
      <c r="P7639" s="88">
        <v>0</v>
      </c>
      <c r="Q7639" s="63">
        <v>0</v>
      </c>
      <c r="R7639" s="64">
        <v>0</v>
      </c>
      <c r="S7639" s="25">
        <f t="shared" si="25"/>
        <v>815</v>
      </c>
      <c r="AMG7639"/>
      <c r="AMH7639"/>
      <c r="AMI7639"/>
      <c r="AMJ7639"/>
    </row>
    <row r="7640" spans="1:1024" s="2" customFormat="1" ht="38.25" x14ac:dyDescent="0.25">
      <c r="A7640" s="10" t="s">
        <v>1462</v>
      </c>
      <c r="B7640" s="81">
        <v>13422</v>
      </c>
      <c r="C7640" s="10">
        <v>3110093</v>
      </c>
      <c r="D7640" s="27" t="s">
        <v>1910</v>
      </c>
      <c r="E7640" s="12" t="s">
        <v>1941</v>
      </c>
      <c r="F7640" s="12" t="s">
        <v>254</v>
      </c>
      <c r="G7640" s="82">
        <v>44942</v>
      </c>
      <c r="H7640" s="83">
        <v>815</v>
      </c>
      <c r="I7640" s="15" t="s">
        <v>22</v>
      </c>
      <c r="J7640" s="84" t="s">
        <v>1871</v>
      </c>
      <c r="K7640" s="85">
        <v>757</v>
      </c>
      <c r="L7640" s="86">
        <v>2022007614</v>
      </c>
      <c r="M7640" s="59"/>
      <c r="N7640" s="60">
        <v>0</v>
      </c>
      <c r="O7640" s="87">
        <v>0</v>
      </c>
      <c r="P7640" s="88">
        <v>0</v>
      </c>
      <c r="Q7640" s="63">
        <v>0</v>
      </c>
      <c r="R7640" s="64">
        <v>0</v>
      </c>
      <c r="S7640" s="25">
        <f t="shared" si="25"/>
        <v>815</v>
      </c>
      <c r="AMG7640"/>
      <c r="AMH7640"/>
      <c r="AMI7640"/>
      <c r="AMJ7640"/>
    </row>
    <row r="7641" spans="1:1024" s="2" customFormat="1" ht="38.25" x14ac:dyDescent="0.25">
      <c r="A7641" s="10" t="s">
        <v>1462</v>
      </c>
      <c r="B7641" s="81">
        <v>13432</v>
      </c>
      <c r="C7641" s="10">
        <v>3110133</v>
      </c>
      <c r="D7641" s="27" t="s">
        <v>1942</v>
      </c>
      <c r="E7641" s="12" t="s">
        <v>1219</v>
      </c>
      <c r="F7641" s="12" t="s">
        <v>254</v>
      </c>
      <c r="G7641" s="82">
        <v>44951</v>
      </c>
      <c r="H7641" s="83">
        <v>526.12</v>
      </c>
      <c r="I7641" s="15" t="s">
        <v>22</v>
      </c>
      <c r="J7641" s="84" t="s">
        <v>1857</v>
      </c>
      <c r="K7641" s="85">
        <v>15395</v>
      </c>
      <c r="L7641" s="86">
        <v>2022005703</v>
      </c>
      <c r="M7641" s="59"/>
      <c r="N7641" s="60">
        <v>0</v>
      </c>
      <c r="O7641" s="87">
        <v>0</v>
      </c>
      <c r="P7641" s="88">
        <v>0</v>
      </c>
      <c r="Q7641" s="63">
        <v>0</v>
      </c>
      <c r="R7641" s="64">
        <v>0</v>
      </c>
      <c r="S7641" s="25">
        <f t="shared" si="25"/>
        <v>526.12</v>
      </c>
      <c r="AMG7641"/>
      <c r="AMH7641"/>
      <c r="AMI7641"/>
      <c r="AMJ7641"/>
    </row>
    <row r="7642" spans="1:1024" s="2" customFormat="1" ht="25.5" x14ac:dyDescent="0.25">
      <c r="A7642" s="10" t="s">
        <v>1462</v>
      </c>
      <c r="B7642" s="81">
        <v>13440</v>
      </c>
      <c r="C7642" s="10">
        <v>3105039</v>
      </c>
      <c r="D7642" s="27" t="s">
        <v>1943</v>
      </c>
      <c r="E7642" s="12" t="s">
        <v>1944</v>
      </c>
      <c r="F7642" s="12" t="s">
        <v>254</v>
      </c>
      <c r="G7642" s="82">
        <v>44953</v>
      </c>
      <c r="H7642" s="83">
        <v>3632.0774999999999</v>
      </c>
      <c r="I7642" s="15" t="s">
        <v>22</v>
      </c>
      <c r="J7642" s="84" t="s">
        <v>1945</v>
      </c>
      <c r="K7642" s="85">
        <v>280972</v>
      </c>
      <c r="L7642" s="86">
        <v>2022003033</v>
      </c>
      <c r="M7642" s="59"/>
      <c r="N7642" s="60">
        <v>0</v>
      </c>
      <c r="O7642" s="87">
        <v>0</v>
      </c>
      <c r="P7642" s="88">
        <v>0</v>
      </c>
      <c r="Q7642" s="63">
        <v>0</v>
      </c>
      <c r="R7642" s="64">
        <v>0</v>
      </c>
      <c r="S7642" s="25">
        <f t="shared" si="25"/>
        <v>3632.0774999999999</v>
      </c>
      <c r="AMG7642"/>
      <c r="AMH7642"/>
      <c r="AMI7642"/>
      <c r="AMJ7642"/>
    </row>
    <row r="7643" spans="1:1024" s="2" customFormat="1" ht="25.5" x14ac:dyDescent="0.25">
      <c r="A7643" s="10" t="s">
        <v>1462</v>
      </c>
      <c r="B7643" s="81">
        <v>13441</v>
      </c>
      <c r="C7643" s="10">
        <v>3105040</v>
      </c>
      <c r="D7643" s="27" t="s">
        <v>1943</v>
      </c>
      <c r="E7643" s="12" t="s">
        <v>1944</v>
      </c>
      <c r="F7643" s="12" t="s">
        <v>254</v>
      </c>
      <c r="G7643" s="82">
        <v>44953</v>
      </c>
      <c r="H7643" s="83">
        <v>3632.0774999999999</v>
      </c>
      <c r="I7643" s="15" t="s">
        <v>22</v>
      </c>
      <c r="J7643" s="84" t="s">
        <v>1945</v>
      </c>
      <c r="K7643" s="85">
        <v>280972</v>
      </c>
      <c r="L7643" s="86">
        <v>2022003033</v>
      </c>
      <c r="M7643" s="59"/>
      <c r="N7643" s="60">
        <v>0</v>
      </c>
      <c r="O7643" s="87">
        <v>0</v>
      </c>
      <c r="P7643" s="88">
        <v>0</v>
      </c>
      <c r="Q7643" s="63">
        <v>0</v>
      </c>
      <c r="R7643" s="64">
        <v>0</v>
      </c>
      <c r="S7643" s="25">
        <f t="shared" si="25"/>
        <v>3632.0774999999999</v>
      </c>
      <c r="AMG7643"/>
      <c r="AMH7643"/>
      <c r="AMI7643"/>
      <c r="AMJ7643"/>
    </row>
    <row r="7644" spans="1:1024" s="2" customFormat="1" ht="25.5" x14ac:dyDescent="0.25">
      <c r="A7644" s="10" t="s">
        <v>1462</v>
      </c>
      <c r="B7644" s="81">
        <v>13442</v>
      </c>
      <c r="C7644" s="10">
        <v>3105041</v>
      </c>
      <c r="D7644" s="27" t="s">
        <v>1943</v>
      </c>
      <c r="E7644" s="12" t="s">
        <v>1944</v>
      </c>
      <c r="F7644" s="12" t="s">
        <v>254</v>
      </c>
      <c r="G7644" s="82">
        <v>44953</v>
      </c>
      <c r="H7644" s="83">
        <v>3632.0774999999999</v>
      </c>
      <c r="I7644" s="15" t="s">
        <v>22</v>
      </c>
      <c r="J7644" s="84" t="s">
        <v>1945</v>
      </c>
      <c r="K7644" s="85">
        <v>280972</v>
      </c>
      <c r="L7644" s="86">
        <v>2022003033</v>
      </c>
      <c r="M7644" s="59"/>
      <c r="N7644" s="60">
        <v>0</v>
      </c>
      <c r="O7644" s="87">
        <v>0</v>
      </c>
      <c r="P7644" s="88">
        <v>0</v>
      </c>
      <c r="Q7644" s="63">
        <v>0</v>
      </c>
      <c r="R7644" s="64">
        <v>0</v>
      </c>
      <c r="S7644" s="25">
        <f t="shared" si="25"/>
        <v>3632.0774999999999</v>
      </c>
      <c r="AMG7644"/>
      <c r="AMH7644"/>
      <c r="AMI7644"/>
      <c r="AMJ7644"/>
    </row>
    <row r="7645" spans="1:1024" s="2" customFormat="1" ht="25.5" x14ac:dyDescent="0.25">
      <c r="A7645" s="10" t="s">
        <v>1462</v>
      </c>
      <c r="B7645" s="81">
        <v>13443</v>
      </c>
      <c r="C7645" s="10">
        <v>3105042</v>
      </c>
      <c r="D7645" s="27" t="s">
        <v>1943</v>
      </c>
      <c r="E7645" s="12" t="s">
        <v>1230</v>
      </c>
      <c r="F7645" s="12" t="s">
        <v>254</v>
      </c>
      <c r="G7645" s="82">
        <v>44953</v>
      </c>
      <c r="H7645" s="83">
        <v>3632.0774999999999</v>
      </c>
      <c r="I7645" s="15" t="s">
        <v>22</v>
      </c>
      <c r="J7645" s="84" t="s">
        <v>1945</v>
      </c>
      <c r="K7645" s="85">
        <v>280972</v>
      </c>
      <c r="L7645" s="86">
        <v>2022003033</v>
      </c>
      <c r="M7645" s="59"/>
      <c r="N7645" s="60">
        <v>0</v>
      </c>
      <c r="O7645" s="87">
        <v>0</v>
      </c>
      <c r="P7645" s="88">
        <v>0</v>
      </c>
      <c r="Q7645" s="63">
        <v>0</v>
      </c>
      <c r="R7645" s="64">
        <v>0</v>
      </c>
      <c r="S7645" s="25">
        <f t="shared" si="25"/>
        <v>3632.0774999999999</v>
      </c>
      <c r="AMG7645"/>
      <c r="AMH7645"/>
      <c r="AMI7645"/>
      <c r="AMJ7645"/>
    </row>
    <row r="7646" spans="1:1024" s="2" customFormat="1" ht="25.5" x14ac:dyDescent="0.25">
      <c r="A7646" s="10" t="s">
        <v>1462</v>
      </c>
      <c r="B7646" s="81">
        <v>13516</v>
      </c>
      <c r="C7646" s="10">
        <v>3125927</v>
      </c>
      <c r="D7646" s="27" t="s">
        <v>1946</v>
      </c>
      <c r="E7646" s="12" t="s">
        <v>1947</v>
      </c>
      <c r="F7646" s="12" t="s">
        <v>254</v>
      </c>
      <c r="G7646" s="82">
        <v>44980</v>
      </c>
      <c r="H7646" s="83">
        <v>840</v>
      </c>
      <c r="I7646" s="15" t="s">
        <v>22</v>
      </c>
      <c r="J7646" s="84" t="s">
        <v>1871</v>
      </c>
      <c r="K7646" s="85">
        <v>847</v>
      </c>
      <c r="L7646" s="86">
        <v>2022007614</v>
      </c>
      <c r="M7646" s="59"/>
      <c r="N7646" s="60">
        <v>0</v>
      </c>
      <c r="O7646" s="87">
        <v>0</v>
      </c>
      <c r="P7646" s="88">
        <v>0</v>
      </c>
      <c r="Q7646" s="63">
        <v>0</v>
      </c>
      <c r="R7646" s="64">
        <v>0</v>
      </c>
      <c r="S7646" s="25">
        <f t="shared" si="25"/>
        <v>840</v>
      </c>
      <c r="AMG7646"/>
      <c r="AMH7646"/>
      <c r="AMI7646"/>
      <c r="AMJ7646"/>
    </row>
    <row r="7647" spans="1:1024" s="2" customFormat="1" ht="38.25" x14ac:dyDescent="0.25">
      <c r="A7647" s="10" t="s">
        <v>1462</v>
      </c>
      <c r="B7647" s="81">
        <v>13517</v>
      </c>
      <c r="C7647" s="10">
        <v>3125928</v>
      </c>
      <c r="D7647" s="27" t="s">
        <v>1946</v>
      </c>
      <c r="E7647" s="12" t="s">
        <v>1214</v>
      </c>
      <c r="F7647" s="12" t="s">
        <v>254</v>
      </c>
      <c r="G7647" s="82">
        <v>44980</v>
      </c>
      <c r="H7647" s="83">
        <v>840</v>
      </c>
      <c r="I7647" s="15" t="s">
        <v>22</v>
      </c>
      <c r="J7647" s="84" t="s">
        <v>1871</v>
      </c>
      <c r="K7647" s="85">
        <v>847</v>
      </c>
      <c r="L7647" s="86">
        <v>2022007614</v>
      </c>
      <c r="M7647" s="59"/>
      <c r="N7647" s="60">
        <v>0</v>
      </c>
      <c r="O7647" s="87">
        <v>0</v>
      </c>
      <c r="P7647" s="88">
        <v>0</v>
      </c>
      <c r="Q7647" s="63">
        <v>0</v>
      </c>
      <c r="R7647" s="64">
        <v>0</v>
      </c>
      <c r="S7647" s="25">
        <f t="shared" si="25"/>
        <v>840</v>
      </c>
      <c r="AMG7647"/>
      <c r="AMH7647"/>
      <c r="AMI7647"/>
      <c r="AMJ7647"/>
    </row>
    <row r="7648" spans="1:1024" s="2" customFormat="1" ht="38.25" x14ac:dyDescent="0.25">
      <c r="A7648" s="10" t="s">
        <v>1462</v>
      </c>
      <c r="B7648" s="81">
        <v>13518</v>
      </c>
      <c r="C7648" s="10">
        <v>3125929</v>
      </c>
      <c r="D7648" s="27" t="s">
        <v>1948</v>
      </c>
      <c r="E7648" s="12" t="s">
        <v>1284</v>
      </c>
      <c r="F7648" s="12" t="s">
        <v>254</v>
      </c>
      <c r="G7648" s="82">
        <v>44980</v>
      </c>
      <c r="H7648" s="83">
        <v>870</v>
      </c>
      <c r="I7648" s="15" t="s">
        <v>22</v>
      </c>
      <c r="J7648" s="84" t="s">
        <v>1871</v>
      </c>
      <c r="K7648" s="85">
        <v>847</v>
      </c>
      <c r="L7648" s="86">
        <v>2022007614</v>
      </c>
      <c r="M7648" s="59"/>
      <c r="N7648" s="60">
        <v>0</v>
      </c>
      <c r="O7648" s="87">
        <v>0</v>
      </c>
      <c r="P7648" s="88">
        <v>0</v>
      </c>
      <c r="Q7648" s="63">
        <v>0</v>
      </c>
      <c r="R7648" s="64">
        <v>0</v>
      </c>
      <c r="S7648" s="25">
        <f t="shared" si="25"/>
        <v>870</v>
      </c>
      <c r="AMG7648"/>
      <c r="AMH7648"/>
      <c r="AMI7648"/>
      <c r="AMJ7648"/>
    </row>
    <row r="7649" spans="1:1024" s="2" customFormat="1" ht="38.25" x14ac:dyDescent="0.25">
      <c r="A7649" s="10" t="s">
        <v>1462</v>
      </c>
      <c r="B7649" s="81">
        <v>13564</v>
      </c>
      <c r="C7649" s="10">
        <v>3133755</v>
      </c>
      <c r="D7649" s="27" t="s">
        <v>1949</v>
      </c>
      <c r="E7649" s="12" t="s">
        <v>1219</v>
      </c>
      <c r="F7649" s="12" t="s">
        <v>254</v>
      </c>
      <c r="G7649" s="82">
        <v>45028</v>
      </c>
      <c r="H7649" s="83">
        <v>700</v>
      </c>
      <c r="I7649" s="15" t="s">
        <v>22</v>
      </c>
      <c r="J7649" s="84" t="s">
        <v>991</v>
      </c>
      <c r="K7649" s="85">
        <v>10373</v>
      </c>
      <c r="L7649" s="86">
        <v>2022003918</v>
      </c>
      <c r="M7649" s="59"/>
      <c r="N7649" s="60">
        <v>0</v>
      </c>
      <c r="O7649" s="87">
        <v>0</v>
      </c>
      <c r="P7649" s="88">
        <v>0</v>
      </c>
      <c r="Q7649" s="63">
        <v>0</v>
      </c>
      <c r="R7649" s="64">
        <v>0</v>
      </c>
      <c r="S7649" s="25">
        <f t="shared" si="25"/>
        <v>700</v>
      </c>
      <c r="AMG7649"/>
      <c r="AMH7649"/>
      <c r="AMI7649"/>
      <c r="AMJ7649"/>
    </row>
    <row r="7650" spans="1:1024" s="2" customFormat="1" ht="38.25" x14ac:dyDescent="0.25">
      <c r="A7650" s="10" t="s">
        <v>1462</v>
      </c>
      <c r="B7650" s="81">
        <v>13565</v>
      </c>
      <c r="C7650" s="10">
        <v>3133756</v>
      </c>
      <c r="D7650" s="27" t="s">
        <v>1949</v>
      </c>
      <c r="E7650" s="12" t="s">
        <v>1219</v>
      </c>
      <c r="F7650" s="12" t="s">
        <v>254</v>
      </c>
      <c r="G7650" s="82">
        <v>45028</v>
      </c>
      <c r="H7650" s="83">
        <v>700</v>
      </c>
      <c r="I7650" s="15" t="s">
        <v>22</v>
      </c>
      <c r="J7650" s="84" t="s">
        <v>991</v>
      </c>
      <c r="K7650" s="85">
        <v>10373</v>
      </c>
      <c r="L7650" s="86">
        <v>2022003918</v>
      </c>
      <c r="M7650" s="59"/>
      <c r="N7650" s="60">
        <v>0</v>
      </c>
      <c r="O7650" s="87">
        <v>0</v>
      </c>
      <c r="P7650" s="88">
        <v>0</v>
      </c>
      <c r="Q7650" s="63">
        <v>0</v>
      </c>
      <c r="R7650" s="64">
        <v>0</v>
      </c>
      <c r="S7650" s="25">
        <f t="shared" si="25"/>
        <v>700</v>
      </c>
      <c r="AMG7650"/>
      <c r="AMH7650"/>
      <c r="AMI7650"/>
      <c r="AMJ7650"/>
    </row>
    <row r="7651" spans="1:1024" s="2" customFormat="1" ht="38.25" x14ac:dyDescent="0.25">
      <c r="A7651" s="10" t="s">
        <v>1462</v>
      </c>
      <c r="B7651" s="81">
        <v>13566</v>
      </c>
      <c r="C7651" s="10">
        <v>3133757</v>
      </c>
      <c r="D7651" s="27" t="s">
        <v>1949</v>
      </c>
      <c r="E7651" s="12" t="s">
        <v>1219</v>
      </c>
      <c r="F7651" s="12" t="s">
        <v>254</v>
      </c>
      <c r="G7651" s="82">
        <v>45028</v>
      </c>
      <c r="H7651" s="83">
        <v>700</v>
      </c>
      <c r="I7651" s="15" t="s">
        <v>22</v>
      </c>
      <c r="J7651" s="84" t="s">
        <v>991</v>
      </c>
      <c r="K7651" s="85">
        <v>10373</v>
      </c>
      <c r="L7651" s="86">
        <v>2022003918</v>
      </c>
      <c r="M7651" s="59"/>
      <c r="N7651" s="60">
        <v>0</v>
      </c>
      <c r="O7651" s="87">
        <v>0</v>
      </c>
      <c r="P7651" s="88">
        <v>0</v>
      </c>
      <c r="Q7651" s="63">
        <v>0</v>
      </c>
      <c r="R7651" s="64">
        <v>0</v>
      </c>
      <c r="S7651" s="25">
        <f t="shared" si="25"/>
        <v>700</v>
      </c>
      <c r="AMG7651"/>
      <c r="AMH7651"/>
      <c r="AMI7651"/>
      <c r="AMJ7651"/>
    </row>
    <row r="7652" spans="1:1024" s="2" customFormat="1" ht="38.25" x14ac:dyDescent="0.25">
      <c r="A7652" s="10" t="s">
        <v>1462</v>
      </c>
      <c r="B7652" s="81">
        <v>13567</v>
      </c>
      <c r="C7652" s="10">
        <v>3133758</v>
      </c>
      <c r="D7652" s="27" t="s">
        <v>1949</v>
      </c>
      <c r="E7652" s="12" t="s">
        <v>1219</v>
      </c>
      <c r="F7652" s="12" t="s">
        <v>254</v>
      </c>
      <c r="G7652" s="82">
        <v>45028</v>
      </c>
      <c r="H7652" s="83">
        <v>700</v>
      </c>
      <c r="I7652" s="15" t="s">
        <v>22</v>
      </c>
      <c r="J7652" s="84" t="s">
        <v>991</v>
      </c>
      <c r="K7652" s="85">
        <v>10373</v>
      </c>
      <c r="L7652" s="86">
        <v>2022003918</v>
      </c>
      <c r="M7652" s="59"/>
      <c r="N7652" s="60">
        <v>0</v>
      </c>
      <c r="O7652" s="87">
        <v>0</v>
      </c>
      <c r="P7652" s="88">
        <v>0</v>
      </c>
      <c r="Q7652" s="63">
        <v>0</v>
      </c>
      <c r="R7652" s="64">
        <v>0</v>
      </c>
      <c r="S7652" s="25">
        <f t="shared" si="25"/>
        <v>700</v>
      </c>
      <c r="AMG7652"/>
      <c r="AMH7652"/>
      <c r="AMI7652"/>
      <c r="AMJ7652"/>
    </row>
    <row r="7653" spans="1:1024" s="2" customFormat="1" ht="38.25" x14ac:dyDescent="0.25">
      <c r="A7653" s="10" t="s">
        <v>1462</v>
      </c>
      <c r="B7653" s="81">
        <v>13568</v>
      </c>
      <c r="C7653" s="10">
        <v>3133759</v>
      </c>
      <c r="D7653" s="27" t="s">
        <v>1949</v>
      </c>
      <c r="E7653" s="12" t="s">
        <v>1219</v>
      </c>
      <c r="F7653" s="12" t="s">
        <v>254</v>
      </c>
      <c r="G7653" s="82">
        <v>45028</v>
      </c>
      <c r="H7653" s="83">
        <v>700</v>
      </c>
      <c r="I7653" s="15" t="s">
        <v>22</v>
      </c>
      <c r="J7653" s="84" t="s">
        <v>991</v>
      </c>
      <c r="K7653" s="85">
        <v>10373</v>
      </c>
      <c r="L7653" s="86">
        <v>2022003918</v>
      </c>
      <c r="M7653" s="59"/>
      <c r="N7653" s="60">
        <v>0</v>
      </c>
      <c r="O7653" s="87">
        <v>0</v>
      </c>
      <c r="P7653" s="88">
        <v>0</v>
      </c>
      <c r="Q7653" s="63">
        <v>0</v>
      </c>
      <c r="R7653" s="64">
        <v>0</v>
      </c>
      <c r="S7653" s="25">
        <f t="shared" si="25"/>
        <v>700</v>
      </c>
      <c r="AMG7653"/>
      <c r="AMH7653"/>
      <c r="AMI7653"/>
      <c r="AMJ7653"/>
    </row>
    <row r="7654" spans="1:1024" s="2" customFormat="1" ht="38.25" x14ac:dyDescent="0.25">
      <c r="A7654" s="10" t="s">
        <v>1462</v>
      </c>
      <c r="B7654" s="81">
        <v>13569</v>
      </c>
      <c r="C7654" s="10">
        <v>3133760</v>
      </c>
      <c r="D7654" s="27" t="s">
        <v>1949</v>
      </c>
      <c r="E7654" s="12" t="s">
        <v>1219</v>
      </c>
      <c r="F7654" s="12" t="s">
        <v>254</v>
      </c>
      <c r="G7654" s="82">
        <v>45028</v>
      </c>
      <c r="H7654" s="83">
        <v>700</v>
      </c>
      <c r="I7654" s="15" t="s">
        <v>22</v>
      </c>
      <c r="J7654" s="84" t="s">
        <v>991</v>
      </c>
      <c r="K7654" s="85">
        <v>10373</v>
      </c>
      <c r="L7654" s="86">
        <v>2022003918</v>
      </c>
      <c r="M7654" s="59"/>
      <c r="N7654" s="60">
        <v>0</v>
      </c>
      <c r="O7654" s="87">
        <v>0</v>
      </c>
      <c r="P7654" s="88">
        <v>0</v>
      </c>
      <c r="Q7654" s="63">
        <v>0</v>
      </c>
      <c r="R7654" s="64">
        <v>0</v>
      </c>
      <c r="S7654" s="25">
        <f t="shared" si="25"/>
        <v>700</v>
      </c>
      <c r="AMG7654"/>
      <c r="AMH7654"/>
      <c r="AMI7654"/>
      <c r="AMJ7654"/>
    </row>
    <row r="7655" spans="1:1024" s="2" customFormat="1" ht="38.25" x14ac:dyDescent="0.25">
      <c r="A7655" s="10" t="s">
        <v>1462</v>
      </c>
      <c r="B7655" s="81">
        <v>13570</v>
      </c>
      <c r="C7655" s="10">
        <v>3133761</v>
      </c>
      <c r="D7655" s="27" t="s">
        <v>1949</v>
      </c>
      <c r="E7655" s="12" t="s">
        <v>1219</v>
      </c>
      <c r="F7655" s="12" t="s">
        <v>254</v>
      </c>
      <c r="G7655" s="82">
        <v>45028</v>
      </c>
      <c r="H7655" s="83">
        <v>700</v>
      </c>
      <c r="I7655" s="15" t="s">
        <v>22</v>
      </c>
      <c r="J7655" s="84" t="s">
        <v>991</v>
      </c>
      <c r="K7655" s="85">
        <v>10373</v>
      </c>
      <c r="L7655" s="86">
        <v>2022003918</v>
      </c>
      <c r="M7655" s="59"/>
      <c r="N7655" s="60">
        <v>0</v>
      </c>
      <c r="O7655" s="87">
        <v>0</v>
      </c>
      <c r="P7655" s="88">
        <v>0</v>
      </c>
      <c r="Q7655" s="63">
        <v>0</v>
      </c>
      <c r="R7655" s="64">
        <v>0</v>
      </c>
      <c r="S7655" s="25">
        <f t="shared" si="25"/>
        <v>700</v>
      </c>
      <c r="AMG7655"/>
      <c r="AMH7655"/>
      <c r="AMI7655"/>
      <c r="AMJ7655"/>
    </row>
    <row r="7656" spans="1:1024" s="2" customFormat="1" ht="40.5" x14ac:dyDescent="0.25">
      <c r="A7656" s="10" t="s">
        <v>1462</v>
      </c>
      <c r="B7656" s="81">
        <v>13585</v>
      </c>
      <c r="C7656" s="10">
        <v>3158110</v>
      </c>
      <c r="D7656" s="80" t="s">
        <v>1950</v>
      </c>
      <c r="E7656" s="12" t="s">
        <v>264</v>
      </c>
      <c r="F7656" s="12" t="s">
        <v>254</v>
      </c>
      <c r="G7656" s="82">
        <v>45050</v>
      </c>
      <c r="H7656" s="83">
        <v>600</v>
      </c>
      <c r="I7656" s="15" t="s">
        <v>22</v>
      </c>
      <c r="J7656" s="84" t="s">
        <v>1097</v>
      </c>
      <c r="K7656" s="85">
        <v>17805</v>
      </c>
      <c r="L7656" s="86">
        <v>20222003918</v>
      </c>
      <c r="M7656" s="59"/>
      <c r="N7656" s="60">
        <v>0</v>
      </c>
      <c r="O7656" s="87">
        <v>0</v>
      </c>
      <c r="P7656" s="88">
        <v>0</v>
      </c>
      <c r="Q7656" s="63">
        <v>0</v>
      </c>
      <c r="R7656" s="64">
        <v>0</v>
      </c>
      <c r="S7656" s="25">
        <f t="shared" si="25"/>
        <v>600</v>
      </c>
      <c r="AMG7656"/>
      <c r="AMH7656"/>
      <c r="AMI7656"/>
      <c r="AMJ7656"/>
    </row>
    <row r="7657" spans="1:1024" s="2" customFormat="1" ht="40.5" x14ac:dyDescent="0.25">
      <c r="A7657" s="10" t="s">
        <v>1462</v>
      </c>
      <c r="B7657" s="81">
        <v>13586</v>
      </c>
      <c r="C7657" s="10">
        <v>3158111</v>
      </c>
      <c r="D7657" s="80" t="s">
        <v>1950</v>
      </c>
      <c r="E7657" s="12" t="s">
        <v>264</v>
      </c>
      <c r="F7657" s="12" t="s">
        <v>254</v>
      </c>
      <c r="G7657" s="82">
        <v>45050</v>
      </c>
      <c r="H7657" s="83">
        <v>600</v>
      </c>
      <c r="I7657" s="15" t="s">
        <v>22</v>
      </c>
      <c r="J7657" s="84" t="s">
        <v>1097</v>
      </c>
      <c r="K7657" s="85">
        <v>17805</v>
      </c>
      <c r="L7657" s="86">
        <v>20222003918</v>
      </c>
      <c r="M7657" s="59"/>
      <c r="N7657" s="60">
        <v>0</v>
      </c>
      <c r="O7657" s="87">
        <v>0</v>
      </c>
      <c r="P7657" s="88">
        <v>0</v>
      </c>
      <c r="Q7657" s="63">
        <v>0</v>
      </c>
      <c r="R7657" s="64">
        <v>0</v>
      </c>
      <c r="S7657" s="25">
        <f t="shared" si="25"/>
        <v>600</v>
      </c>
      <c r="AMG7657"/>
      <c r="AMH7657"/>
      <c r="AMI7657"/>
      <c r="AMJ7657"/>
    </row>
    <row r="7658" spans="1:1024" s="2" customFormat="1" ht="40.5" x14ac:dyDescent="0.25">
      <c r="A7658" s="10" t="s">
        <v>1462</v>
      </c>
      <c r="B7658" s="81">
        <v>13587</v>
      </c>
      <c r="C7658" s="10">
        <v>3158112</v>
      </c>
      <c r="D7658" s="80" t="s">
        <v>1950</v>
      </c>
      <c r="E7658" s="12" t="s">
        <v>264</v>
      </c>
      <c r="F7658" s="12" t="s">
        <v>254</v>
      </c>
      <c r="G7658" s="82">
        <v>45050</v>
      </c>
      <c r="H7658" s="83">
        <v>600</v>
      </c>
      <c r="I7658" s="15" t="s">
        <v>22</v>
      </c>
      <c r="J7658" s="84" t="s">
        <v>1097</v>
      </c>
      <c r="K7658" s="85">
        <v>17805</v>
      </c>
      <c r="L7658" s="86">
        <v>20222003918</v>
      </c>
      <c r="M7658" s="59"/>
      <c r="N7658" s="60">
        <v>0</v>
      </c>
      <c r="O7658" s="87">
        <v>0</v>
      </c>
      <c r="P7658" s="88">
        <v>0</v>
      </c>
      <c r="Q7658" s="63">
        <v>0</v>
      </c>
      <c r="R7658" s="64">
        <v>0</v>
      </c>
      <c r="S7658" s="25">
        <f t="shared" si="25"/>
        <v>600</v>
      </c>
      <c r="AMG7658"/>
      <c r="AMH7658"/>
      <c r="AMI7658"/>
      <c r="AMJ7658"/>
    </row>
    <row r="7659" spans="1:1024" s="2" customFormat="1" ht="40.5" x14ac:dyDescent="0.25">
      <c r="A7659" s="10" t="s">
        <v>1462</v>
      </c>
      <c r="B7659" s="81">
        <v>13588</v>
      </c>
      <c r="C7659" s="10">
        <v>3158113</v>
      </c>
      <c r="D7659" s="80" t="s">
        <v>1950</v>
      </c>
      <c r="E7659" s="12" t="s">
        <v>1336</v>
      </c>
      <c r="F7659" s="12" t="s">
        <v>254</v>
      </c>
      <c r="G7659" s="82">
        <v>45050</v>
      </c>
      <c r="H7659" s="83">
        <v>600</v>
      </c>
      <c r="I7659" s="15" t="s">
        <v>22</v>
      </c>
      <c r="J7659" s="84" t="s">
        <v>1097</v>
      </c>
      <c r="K7659" s="85">
        <v>17805</v>
      </c>
      <c r="L7659" s="86">
        <v>20222003918</v>
      </c>
      <c r="M7659" s="59"/>
      <c r="N7659" s="60">
        <v>0</v>
      </c>
      <c r="O7659" s="87">
        <v>0</v>
      </c>
      <c r="P7659" s="88">
        <v>0</v>
      </c>
      <c r="Q7659" s="63">
        <v>0</v>
      </c>
      <c r="R7659" s="64">
        <v>0</v>
      </c>
      <c r="S7659" s="25">
        <f t="shared" si="25"/>
        <v>600</v>
      </c>
      <c r="AMG7659"/>
      <c r="AMH7659"/>
      <c r="AMI7659"/>
      <c r="AMJ7659"/>
    </row>
    <row r="7660" spans="1:1024" s="2" customFormat="1" ht="40.5" x14ac:dyDescent="0.25">
      <c r="A7660" s="10" t="s">
        <v>1462</v>
      </c>
      <c r="B7660" s="81">
        <v>13589</v>
      </c>
      <c r="C7660" s="10">
        <v>3158114</v>
      </c>
      <c r="D7660" s="80" t="s">
        <v>1950</v>
      </c>
      <c r="E7660" s="12" t="s">
        <v>1336</v>
      </c>
      <c r="F7660" s="12" t="s">
        <v>254</v>
      </c>
      <c r="G7660" s="82">
        <v>45050</v>
      </c>
      <c r="H7660" s="83">
        <v>600</v>
      </c>
      <c r="I7660" s="15" t="s">
        <v>22</v>
      </c>
      <c r="J7660" s="84" t="s">
        <v>1097</v>
      </c>
      <c r="K7660" s="85">
        <v>17805</v>
      </c>
      <c r="L7660" s="86">
        <v>20222003918</v>
      </c>
      <c r="M7660" s="59"/>
      <c r="N7660" s="60">
        <v>0</v>
      </c>
      <c r="O7660" s="87">
        <v>0</v>
      </c>
      <c r="P7660" s="88">
        <v>0</v>
      </c>
      <c r="Q7660" s="63">
        <v>0</v>
      </c>
      <c r="R7660" s="64">
        <v>0</v>
      </c>
      <c r="S7660" s="25">
        <f t="shared" si="25"/>
        <v>600</v>
      </c>
      <c r="AMG7660"/>
      <c r="AMH7660"/>
      <c r="AMI7660"/>
      <c r="AMJ7660"/>
    </row>
    <row r="7661" spans="1:1024" s="2" customFormat="1" ht="40.5" x14ac:dyDescent="0.25">
      <c r="A7661" s="10" t="s">
        <v>1462</v>
      </c>
      <c r="B7661" s="81">
        <v>13590</v>
      </c>
      <c r="C7661" s="10">
        <v>3158115</v>
      </c>
      <c r="D7661" s="80" t="s">
        <v>1950</v>
      </c>
      <c r="E7661" s="12" t="s">
        <v>1336</v>
      </c>
      <c r="F7661" s="12" t="s">
        <v>254</v>
      </c>
      <c r="G7661" s="82">
        <v>45050</v>
      </c>
      <c r="H7661" s="83">
        <v>600</v>
      </c>
      <c r="I7661" s="15" t="s">
        <v>22</v>
      </c>
      <c r="J7661" s="84" t="s">
        <v>1097</v>
      </c>
      <c r="K7661" s="85">
        <v>17805</v>
      </c>
      <c r="L7661" s="86">
        <v>20222003918</v>
      </c>
      <c r="M7661" s="59"/>
      <c r="N7661" s="60">
        <v>0</v>
      </c>
      <c r="O7661" s="87">
        <v>0</v>
      </c>
      <c r="P7661" s="88">
        <v>0</v>
      </c>
      <c r="Q7661" s="63">
        <v>0</v>
      </c>
      <c r="R7661" s="64">
        <v>0</v>
      </c>
      <c r="S7661" s="25">
        <f t="shared" si="25"/>
        <v>600</v>
      </c>
      <c r="AMG7661"/>
      <c r="AMH7661"/>
      <c r="AMI7661"/>
      <c r="AMJ7661"/>
    </row>
    <row r="7662" spans="1:1024" s="2" customFormat="1" ht="40.5" x14ac:dyDescent="0.25">
      <c r="A7662" s="10" t="s">
        <v>1462</v>
      </c>
      <c r="B7662" s="81">
        <v>13591</v>
      </c>
      <c r="C7662" s="10">
        <v>3158116</v>
      </c>
      <c r="D7662" s="80" t="s">
        <v>1950</v>
      </c>
      <c r="E7662" s="12" t="s">
        <v>1336</v>
      </c>
      <c r="F7662" s="12" t="s">
        <v>254</v>
      </c>
      <c r="G7662" s="82">
        <v>45050</v>
      </c>
      <c r="H7662" s="83">
        <v>600</v>
      </c>
      <c r="I7662" s="15" t="s">
        <v>22</v>
      </c>
      <c r="J7662" s="84" t="s">
        <v>1097</v>
      </c>
      <c r="K7662" s="85">
        <v>17805</v>
      </c>
      <c r="L7662" s="86">
        <v>20222003918</v>
      </c>
      <c r="M7662" s="59"/>
      <c r="N7662" s="60">
        <v>0</v>
      </c>
      <c r="O7662" s="87">
        <v>0</v>
      </c>
      <c r="P7662" s="88">
        <v>0</v>
      </c>
      <c r="Q7662" s="63">
        <v>0</v>
      </c>
      <c r="R7662" s="64">
        <v>0</v>
      </c>
      <c r="S7662" s="25">
        <f t="shared" si="25"/>
        <v>600</v>
      </c>
      <c r="AMG7662"/>
      <c r="AMH7662"/>
      <c r="AMI7662"/>
      <c r="AMJ7662"/>
    </row>
    <row r="7663" spans="1:1024" s="2" customFormat="1" ht="40.5" x14ac:dyDescent="0.25">
      <c r="A7663" s="10" t="s">
        <v>1462</v>
      </c>
      <c r="B7663" s="81">
        <v>13592</v>
      </c>
      <c r="C7663" s="10">
        <v>3158117</v>
      </c>
      <c r="D7663" s="80" t="s">
        <v>1950</v>
      </c>
      <c r="E7663" s="12" t="s">
        <v>1230</v>
      </c>
      <c r="F7663" s="12" t="s">
        <v>254</v>
      </c>
      <c r="G7663" s="82">
        <v>45050</v>
      </c>
      <c r="H7663" s="83">
        <v>600</v>
      </c>
      <c r="I7663" s="15" t="s">
        <v>22</v>
      </c>
      <c r="J7663" s="84" t="s">
        <v>1097</v>
      </c>
      <c r="K7663" s="85">
        <v>17805</v>
      </c>
      <c r="L7663" s="86">
        <v>20222003918</v>
      </c>
      <c r="M7663" s="59"/>
      <c r="N7663" s="60">
        <v>0</v>
      </c>
      <c r="O7663" s="87">
        <v>0</v>
      </c>
      <c r="P7663" s="88">
        <v>0</v>
      </c>
      <c r="Q7663" s="63">
        <v>0</v>
      </c>
      <c r="R7663" s="64">
        <v>0</v>
      </c>
      <c r="S7663" s="25">
        <f t="shared" si="25"/>
        <v>600</v>
      </c>
      <c r="AMG7663"/>
      <c r="AMH7663"/>
      <c r="AMI7663"/>
      <c r="AMJ7663"/>
    </row>
    <row r="7664" spans="1:1024" s="2" customFormat="1" ht="40.5" x14ac:dyDescent="0.25">
      <c r="A7664" s="10" t="s">
        <v>1462</v>
      </c>
      <c r="B7664" s="81">
        <v>13593</v>
      </c>
      <c r="C7664" s="10">
        <v>3158118</v>
      </c>
      <c r="D7664" s="80" t="s">
        <v>1950</v>
      </c>
      <c r="E7664" s="12" t="s">
        <v>264</v>
      </c>
      <c r="F7664" s="12" t="s">
        <v>254</v>
      </c>
      <c r="G7664" s="82">
        <v>45050</v>
      </c>
      <c r="H7664" s="83">
        <v>600</v>
      </c>
      <c r="I7664" s="15" t="s">
        <v>22</v>
      </c>
      <c r="J7664" s="84" t="s">
        <v>1097</v>
      </c>
      <c r="K7664" s="85">
        <v>17805</v>
      </c>
      <c r="L7664" s="86">
        <v>20222003918</v>
      </c>
      <c r="M7664" s="59"/>
      <c r="N7664" s="60">
        <v>0</v>
      </c>
      <c r="O7664" s="87">
        <v>0</v>
      </c>
      <c r="P7664" s="88">
        <v>0</v>
      </c>
      <c r="Q7664" s="63">
        <v>0</v>
      </c>
      <c r="R7664" s="64">
        <v>0</v>
      </c>
      <c r="S7664" s="25">
        <f t="shared" si="25"/>
        <v>600</v>
      </c>
      <c r="AMG7664"/>
      <c r="AMH7664"/>
      <c r="AMI7664"/>
      <c r="AMJ7664"/>
    </row>
    <row r="7665" spans="1:1024" s="2" customFormat="1" ht="40.5" x14ac:dyDescent="0.25">
      <c r="A7665" s="10" t="s">
        <v>1462</v>
      </c>
      <c r="B7665" s="81">
        <v>13594</v>
      </c>
      <c r="C7665" s="10">
        <v>3158119</v>
      </c>
      <c r="D7665" s="80" t="s">
        <v>1950</v>
      </c>
      <c r="E7665" s="12" t="s">
        <v>1951</v>
      </c>
      <c r="F7665" s="12" t="s">
        <v>254</v>
      </c>
      <c r="G7665" s="82">
        <v>45050</v>
      </c>
      <c r="H7665" s="83">
        <v>600</v>
      </c>
      <c r="I7665" s="15" t="s">
        <v>22</v>
      </c>
      <c r="J7665" s="84" t="s">
        <v>1097</v>
      </c>
      <c r="K7665" s="85">
        <v>17805</v>
      </c>
      <c r="L7665" s="86">
        <v>20222003918</v>
      </c>
      <c r="M7665" s="59"/>
      <c r="N7665" s="60">
        <v>0</v>
      </c>
      <c r="O7665" s="87">
        <v>0</v>
      </c>
      <c r="P7665" s="88">
        <v>0</v>
      </c>
      <c r="Q7665" s="63">
        <v>0</v>
      </c>
      <c r="R7665" s="64">
        <v>0</v>
      </c>
      <c r="S7665" s="25">
        <f t="shared" si="25"/>
        <v>600</v>
      </c>
      <c r="AMG7665"/>
      <c r="AMH7665"/>
      <c r="AMI7665"/>
      <c r="AMJ7665"/>
    </row>
    <row r="7666" spans="1:1024" s="2" customFormat="1" ht="40.5" x14ac:dyDescent="0.25">
      <c r="A7666" s="10" t="s">
        <v>1462</v>
      </c>
      <c r="B7666" s="81">
        <v>13595</v>
      </c>
      <c r="C7666" s="10">
        <v>3158120</v>
      </c>
      <c r="D7666" s="80" t="s">
        <v>1950</v>
      </c>
      <c r="E7666" s="12" t="s">
        <v>1951</v>
      </c>
      <c r="F7666" s="12" t="s">
        <v>254</v>
      </c>
      <c r="G7666" s="82">
        <v>45050</v>
      </c>
      <c r="H7666" s="83">
        <v>600</v>
      </c>
      <c r="I7666" s="15" t="s">
        <v>22</v>
      </c>
      <c r="J7666" s="84" t="s">
        <v>1097</v>
      </c>
      <c r="K7666" s="85">
        <v>17805</v>
      </c>
      <c r="L7666" s="86">
        <v>20222003918</v>
      </c>
      <c r="M7666" s="59"/>
      <c r="N7666" s="60">
        <v>0</v>
      </c>
      <c r="O7666" s="87">
        <v>0</v>
      </c>
      <c r="P7666" s="88">
        <v>0</v>
      </c>
      <c r="Q7666" s="63">
        <v>0</v>
      </c>
      <c r="R7666" s="64">
        <v>0</v>
      </c>
      <c r="S7666" s="25">
        <f t="shared" si="25"/>
        <v>600</v>
      </c>
      <c r="AMG7666"/>
      <c r="AMH7666"/>
      <c r="AMI7666"/>
      <c r="AMJ7666"/>
    </row>
    <row r="7667" spans="1:1024" s="2" customFormat="1" ht="40.5" x14ac:dyDescent="0.25">
      <c r="A7667" s="10" t="s">
        <v>1462</v>
      </c>
      <c r="B7667" s="81">
        <v>13596</v>
      </c>
      <c r="C7667" s="10">
        <v>3158121</v>
      </c>
      <c r="D7667" s="80" t="s">
        <v>1950</v>
      </c>
      <c r="E7667" s="12" t="s">
        <v>1951</v>
      </c>
      <c r="F7667" s="12" t="s">
        <v>254</v>
      </c>
      <c r="G7667" s="82">
        <v>45050</v>
      </c>
      <c r="H7667" s="83">
        <v>600</v>
      </c>
      <c r="I7667" s="15" t="s">
        <v>22</v>
      </c>
      <c r="J7667" s="84" t="s">
        <v>1097</v>
      </c>
      <c r="K7667" s="85">
        <v>17805</v>
      </c>
      <c r="L7667" s="86">
        <v>20222003918</v>
      </c>
      <c r="M7667" s="59"/>
      <c r="N7667" s="60">
        <v>0</v>
      </c>
      <c r="O7667" s="87">
        <v>0</v>
      </c>
      <c r="P7667" s="88">
        <v>0</v>
      </c>
      <c r="Q7667" s="63">
        <v>0</v>
      </c>
      <c r="R7667" s="64">
        <v>0</v>
      </c>
      <c r="S7667" s="25">
        <f t="shared" si="25"/>
        <v>600</v>
      </c>
      <c r="AMG7667"/>
      <c r="AMH7667"/>
      <c r="AMI7667"/>
      <c r="AMJ7667"/>
    </row>
    <row r="7668" spans="1:1024" s="2" customFormat="1" ht="40.5" x14ac:dyDescent="0.25">
      <c r="A7668" s="10" t="s">
        <v>1462</v>
      </c>
      <c r="B7668" s="81">
        <v>13597</v>
      </c>
      <c r="C7668" s="10">
        <v>3158122</v>
      </c>
      <c r="D7668" s="80" t="s">
        <v>1950</v>
      </c>
      <c r="E7668" s="12" t="s">
        <v>1951</v>
      </c>
      <c r="F7668" s="12" t="s">
        <v>254</v>
      </c>
      <c r="G7668" s="82">
        <v>45050</v>
      </c>
      <c r="H7668" s="83">
        <v>600</v>
      </c>
      <c r="I7668" s="15" t="s">
        <v>22</v>
      </c>
      <c r="J7668" s="84" t="s">
        <v>1097</v>
      </c>
      <c r="K7668" s="85">
        <v>17805</v>
      </c>
      <c r="L7668" s="86">
        <v>20222003918</v>
      </c>
      <c r="M7668" s="59"/>
      <c r="N7668" s="60">
        <v>0</v>
      </c>
      <c r="O7668" s="87">
        <v>0</v>
      </c>
      <c r="P7668" s="88">
        <v>0</v>
      </c>
      <c r="Q7668" s="63">
        <v>0</v>
      </c>
      <c r="R7668" s="64">
        <v>0</v>
      </c>
      <c r="S7668" s="25">
        <f t="shared" si="25"/>
        <v>600</v>
      </c>
      <c r="AMG7668"/>
      <c r="AMH7668"/>
      <c r="AMI7668"/>
      <c r="AMJ7668"/>
    </row>
    <row r="7669" spans="1:1024" s="2" customFormat="1" ht="40.5" x14ac:dyDescent="0.25">
      <c r="A7669" s="10" t="s">
        <v>1462</v>
      </c>
      <c r="B7669" s="81">
        <v>13598</v>
      </c>
      <c r="C7669" s="10">
        <v>3158123</v>
      </c>
      <c r="D7669" s="80" t="s">
        <v>1950</v>
      </c>
      <c r="E7669" s="12" t="s">
        <v>1951</v>
      </c>
      <c r="F7669" s="12" t="s">
        <v>254</v>
      </c>
      <c r="G7669" s="82">
        <v>45050</v>
      </c>
      <c r="H7669" s="83">
        <v>600</v>
      </c>
      <c r="I7669" s="15" t="s">
        <v>22</v>
      </c>
      <c r="J7669" s="84" t="s">
        <v>1097</v>
      </c>
      <c r="K7669" s="85">
        <v>17805</v>
      </c>
      <c r="L7669" s="86">
        <v>20222003918</v>
      </c>
      <c r="M7669" s="59"/>
      <c r="N7669" s="60">
        <v>0</v>
      </c>
      <c r="O7669" s="87">
        <v>0</v>
      </c>
      <c r="P7669" s="88">
        <v>0</v>
      </c>
      <c r="Q7669" s="63">
        <v>0</v>
      </c>
      <c r="R7669" s="64">
        <v>0</v>
      </c>
      <c r="S7669" s="25">
        <f t="shared" si="25"/>
        <v>600</v>
      </c>
      <c r="AMG7669"/>
      <c r="AMH7669"/>
      <c r="AMI7669"/>
      <c r="AMJ7669"/>
    </row>
    <row r="7670" spans="1:1024" s="2" customFormat="1" ht="40.5" x14ac:dyDescent="0.25">
      <c r="A7670" s="10" t="s">
        <v>1462</v>
      </c>
      <c r="B7670" s="81">
        <v>13599</v>
      </c>
      <c r="C7670" s="10">
        <v>3158124</v>
      </c>
      <c r="D7670" s="80" t="s">
        <v>1950</v>
      </c>
      <c r="E7670" s="12" t="s">
        <v>1336</v>
      </c>
      <c r="F7670" s="12" t="s">
        <v>254</v>
      </c>
      <c r="G7670" s="82">
        <v>45050</v>
      </c>
      <c r="H7670" s="83">
        <v>600</v>
      </c>
      <c r="I7670" s="15" t="s">
        <v>22</v>
      </c>
      <c r="J7670" s="84" t="s">
        <v>1097</v>
      </c>
      <c r="K7670" s="85">
        <v>17805</v>
      </c>
      <c r="L7670" s="86">
        <v>20222003918</v>
      </c>
      <c r="M7670" s="59"/>
      <c r="N7670" s="60">
        <v>0</v>
      </c>
      <c r="O7670" s="87">
        <v>0</v>
      </c>
      <c r="P7670" s="88">
        <v>0</v>
      </c>
      <c r="Q7670" s="63">
        <v>0</v>
      </c>
      <c r="R7670" s="64">
        <v>0</v>
      </c>
      <c r="S7670" s="25">
        <f t="shared" si="25"/>
        <v>600</v>
      </c>
      <c r="AMG7670"/>
      <c r="AMH7670"/>
      <c r="AMI7670"/>
      <c r="AMJ7670"/>
    </row>
    <row r="7671" spans="1:1024" s="2" customFormat="1" ht="40.5" x14ac:dyDescent="0.25">
      <c r="A7671" s="10" t="s">
        <v>1462</v>
      </c>
      <c r="B7671" s="81">
        <v>13600</v>
      </c>
      <c r="C7671" s="10">
        <v>3158125</v>
      </c>
      <c r="D7671" s="80" t="s">
        <v>1950</v>
      </c>
      <c r="E7671" s="12" t="s">
        <v>1952</v>
      </c>
      <c r="F7671" s="12" t="s">
        <v>254</v>
      </c>
      <c r="G7671" s="82">
        <v>45050</v>
      </c>
      <c r="H7671" s="83">
        <v>600</v>
      </c>
      <c r="I7671" s="15" t="s">
        <v>22</v>
      </c>
      <c r="J7671" s="84" t="s">
        <v>1097</v>
      </c>
      <c r="K7671" s="85">
        <v>17805</v>
      </c>
      <c r="L7671" s="86">
        <v>20222003918</v>
      </c>
      <c r="M7671" s="59"/>
      <c r="N7671" s="60">
        <v>0</v>
      </c>
      <c r="O7671" s="87">
        <v>0</v>
      </c>
      <c r="P7671" s="88">
        <v>0</v>
      </c>
      <c r="Q7671" s="63">
        <v>0</v>
      </c>
      <c r="R7671" s="64">
        <v>0</v>
      </c>
      <c r="S7671" s="25">
        <f t="shared" si="25"/>
        <v>600</v>
      </c>
      <c r="AMG7671"/>
      <c r="AMH7671"/>
      <c r="AMI7671"/>
      <c r="AMJ7671"/>
    </row>
    <row r="7672" spans="1:1024" s="2" customFormat="1" ht="40.5" x14ac:dyDescent="0.25">
      <c r="A7672" s="10" t="s">
        <v>1462</v>
      </c>
      <c r="B7672" s="81">
        <v>13601</v>
      </c>
      <c r="C7672" s="10">
        <v>3158126</v>
      </c>
      <c r="D7672" s="80" t="s">
        <v>1950</v>
      </c>
      <c r="E7672" s="12" t="s">
        <v>1336</v>
      </c>
      <c r="F7672" s="12" t="s">
        <v>254</v>
      </c>
      <c r="G7672" s="82">
        <v>45050</v>
      </c>
      <c r="H7672" s="83">
        <v>600</v>
      </c>
      <c r="I7672" s="15" t="s">
        <v>22</v>
      </c>
      <c r="J7672" s="84" t="s">
        <v>1097</v>
      </c>
      <c r="K7672" s="85">
        <v>17805</v>
      </c>
      <c r="L7672" s="86">
        <v>20222003918</v>
      </c>
      <c r="M7672" s="59"/>
      <c r="N7672" s="60">
        <v>0</v>
      </c>
      <c r="O7672" s="87">
        <v>0</v>
      </c>
      <c r="P7672" s="88">
        <v>0</v>
      </c>
      <c r="Q7672" s="63">
        <v>0</v>
      </c>
      <c r="R7672" s="64">
        <v>0</v>
      </c>
      <c r="S7672" s="25">
        <f t="shared" si="25"/>
        <v>600</v>
      </c>
      <c r="AMG7672"/>
      <c r="AMH7672"/>
      <c r="AMI7672"/>
      <c r="AMJ7672"/>
    </row>
    <row r="7673" spans="1:1024" s="2" customFormat="1" ht="40.5" x14ac:dyDescent="0.25">
      <c r="A7673" s="10" t="s">
        <v>1462</v>
      </c>
      <c r="B7673" s="81">
        <v>13602</v>
      </c>
      <c r="C7673" s="10">
        <v>3158127</v>
      </c>
      <c r="D7673" s="80" t="s">
        <v>1950</v>
      </c>
      <c r="E7673" s="12" t="s">
        <v>1953</v>
      </c>
      <c r="F7673" s="12" t="s">
        <v>254</v>
      </c>
      <c r="G7673" s="82">
        <v>45050</v>
      </c>
      <c r="H7673" s="83">
        <v>600</v>
      </c>
      <c r="I7673" s="15" t="s">
        <v>22</v>
      </c>
      <c r="J7673" s="84" t="s">
        <v>1097</v>
      </c>
      <c r="K7673" s="85">
        <v>17805</v>
      </c>
      <c r="L7673" s="86">
        <v>20222003918</v>
      </c>
      <c r="M7673" s="59"/>
      <c r="N7673" s="60">
        <v>0</v>
      </c>
      <c r="O7673" s="87">
        <v>0</v>
      </c>
      <c r="P7673" s="88">
        <v>0</v>
      </c>
      <c r="Q7673" s="63">
        <v>0</v>
      </c>
      <c r="R7673" s="64">
        <v>0</v>
      </c>
      <c r="S7673" s="25">
        <f t="shared" si="25"/>
        <v>600</v>
      </c>
      <c r="AMG7673"/>
      <c r="AMH7673"/>
      <c r="AMI7673"/>
      <c r="AMJ7673"/>
    </row>
    <row r="7674" spans="1:1024" s="2" customFormat="1" ht="40.5" x14ac:dyDescent="0.25">
      <c r="A7674" s="10" t="s">
        <v>1462</v>
      </c>
      <c r="B7674" s="81">
        <v>13603</v>
      </c>
      <c r="C7674" s="10">
        <v>3158128</v>
      </c>
      <c r="D7674" s="80" t="s">
        <v>1950</v>
      </c>
      <c r="E7674" s="12" t="s">
        <v>1952</v>
      </c>
      <c r="F7674" s="12" t="s">
        <v>254</v>
      </c>
      <c r="G7674" s="82">
        <v>45050</v>
      </c>
      <c r="H7674" s="83">
        <v>600</v>
      </c>
      <c r="I7674" s="15" t="s">
        <v>22</v>
      </c>
      <c r="J7674" s="84" t="s">
        <v>1097</v>
      </c>
      <c r="K7674" s="85">
        <v>17805</v>
      </c>
      <c r="L7674" s="86">
        <v>20222003918</v>
      </c>
      <c r="M7674" s="59"/>
      <c r="N7674" s="60">
        <v>0</v>
      </c>
      <c r="O7674" s="87">
        <v>0</v>
      </c>
      <c r="P7674" s="88">
        <v>0</v>
      </c>
      <c r="Q7674" s="63">
        <v>0</v>
      </c>
      <c r="R7674" s="64">
        <v>0</v>
      </c>
      <c r="S7674" s="25">
        <f t="shared" si="25"/>
        <v>600</v>
      </c>
      <c r="AMG7674"/>
      <c r="AMH7674"/>
      <c r="AMI7674"/>
      <c r="AMJ7674"/>
    </row>
    <row r="7675" spans="1:1024" s="2" customFormat="1" ht="40.5" x14ac:dyDescent="0.25">
      <c r="A7675" s="10" t="s">
        <v>1462</v>
      </c>
      <c r="B7675" s="81">
        <v>13604</v>
      </c>
      <c r="C7675" s="10">
        <v>3158129</v>
      </c>
      <c r="D7675" s="80" t="s">
        <v>1950</v>
      </c>
      <c r="E7675" s="12" t="s">
        <v>1954</v>
      </c>
      <c r="F7675" s="12" t="s">
        <v>254</v>
      </c>
      <c r="G7675" s="82">
        <v>45050</v>
      </c>
      <c r="H7675" s="83">
        <v>600</v>
      </c>
      <c r="I7675" s="15" t="s">
        <v>22</v>
      </c>
      <c r="J7675" s="84" t="s">
        <v>1097</v>
      </c>
      <c r="K7675" s="85">
        <v>17805</v>
      </c>
      <c r="L7675" s="86">
        <v>20222003918</v>
      </c>
      <c r="M7675" s="59"/>
      <c r="N7675" s="60">
        <v>0</v>
      </c>
      <c r="O7675" s="87">
        <v>0</v>
      </c>
      <c r="P7675" s="88">
        <v>0</v>
      </c>
      <c r="Q7675" s="63">
        <v>0</v>
      </c>
      <c r="R7675" s="64">
        <v>0</v>
      </c>
      <c r="S7675" s="25">
        <f t="shared" si="25"/>
        <v>600</v>
      </c>
      <c r="AMG7675"/>
      <c r="AMH7675"/>
      <c r="AMI7675"/>
      <c r="AMJ7675"/>
    </row>
    <row r="7676" spans="1:1024" s="2" customFormat="1" ht="40.5" x14ac:dyDescent="0.25">
      <c r="A7676" s="10" t="s">
        <v>1462</v>
      </c>
      <c r="B7676" s="81">
        <v>13605</v>
      </c>
      <c r="C7676" s="10">
        <v>3158130</v>
      </c>
      <c r="D7676" s="80" t="s">
        <v>1950</v>
      </c>
      <c r="E7676" s="12" t="s">
        <v>1955</v>
      </c>
      <c r="F7676" s="12" t="s">
        <v>254</v>
      </c>
      <c r="G7676" s="82">
        <v>45050</v>
      </c>
      <c r="H7676" s="83">
        <v>600</v>
      </c>
      <c r="I7676" s="15" t="s">
        <v>22</v>
      </c>
      <c r="J7676" s="84" t="s">
        <v>1097</v>
      </c>
      <c r="K7676" s="85">
        <v>17805</v>
      </c>
      <c r="L7676" s="86">
        <v>20222003918</v>
      </c>
      <c r="M7676" s="59"/>
      <c r="N7676" s="60">
        <v>0</v>
      </c>
      <c r="O7676" s="87">
        <v>0</v>
      </c>
      <c r="P7676" s="88">
        <v>0</v>
      </c>
      <c r="Q7676" s="63">
        <v>0</v>
      </c>
      <c r="R7676" s="64">
        <v>0</v>
      </c>
      <c r="S7676" s="25">
        <f t="shared" si="25"/>
        <v>600</v>
      </c>
      <c r="AMG7676"/>
      <c r="AMH7676"/>
      <c r="AMI7676"/>
      <c r="AMJ7676"/>
    </row>
    <row r="7677" spans="1:1024" s="2" customFormat="1" ht="40.5" x14ac:dyDescent="0.25">
      <c r="A7677" s="10" t="s">
        <v>1462</v>
      </c>
      <c r="B7677" s="81">
        <v>13606</v>
      </c>
      <c r="C7677" s="10">
        <v>3158131</v>
      </c>
      <c r="D7677" s="80" t="s">
        <v>1950</v>
      </c>
      <c r="E7677" s="12" t="s">
        <v>1955</v>
      </c>
      <c r="F7677" s="12" t="s">
        <v>254</v>
      </c>
      <c r="G7677" s="82">
        <v>45050</v>
      </c>
      <c r="H7677" s="83">
        <v>600</v>
      </c>
      <c r="I7677" s="15" t="s">
        <v>22</v>
      </c>
      <c r="J7677" s="84" t="s">
        <v>1097</v>
      </c>
      <c r="K7677" s="85">
        <v>17805</v>
      </c>
      <c r="L7677" s="86">
        <v>20222003918</v>
      </c>
      <c r="M7677" s="59"/>
      <c r="N7677" s="60">
        <v>0</v>
      </c>
      <c r="O7677" s="87">
        <v>0</v>
      </c>
      <c r="P7677" s="88">
        <v>0</v>
      </c>
      <c r="Q7677" s="63">
        <v>0</v>
      </c>
      <c r="R7677" s="64">
        <v>0</v>
      </c>
      <c r="S7677" s="25">
        <f t="shared" si="25"/>
        <v>600</v>
      </c>
      <c r="AMG7677"/>
      <c r="AMH7677"/>
      <c r="AMI7677"/>
      <c r="AMJ7677"/>
    </row>
    <row r="7678" spans="1:1024" s="2" customFormat="1" ht="40.5" x14ac:dyDescent="0.25">
      <c r="A7678" s="10" t="s">
        <v>1462</v>
      </c>
      <c r="B7678" s="81">
        <v>13607</v>
      </c>
      <c r="C7678" s="10">
        <v>3158132</v>
      </c>
      <c r="D7678" s="80" t="s">
        <v>1950</v>
      </c>
      <c r="E7678" s="12" t="s">
        <v>264</v>
      </c>
      <c r="F7678" s="12" t="s">
        <v>254</v>
      </c>
      <c r="G7678" s="82">
        <v>45050</v>
      </c>
      <c r="H7678" s="83">
        <v>600</v>
      </c>
      <c r="I7678" s="15" t="s">
        <v>22</v>
      </c>
      <c r="J7678" s="84" t="s">
        <v>1097</v>
      </c>
      <c r="K7678" s="85">
        <v>17805</v>
      </c>
      <c r="L7678" s="86">
        <v>20222003918</v>
      </c>
      <c r="M7678" s="59"/>
      <c r="N7678" s="60">
        <v>0</v>
      </c>
      <c r="O7678" s="87">
        <v>0</v>
      </c>
      <c r="P7678" s="88">
        <v>0</v>
      </c>
      <c r="Q7678" s="63">
        <v>0</v>
      </c>
      <c r="R7678" s="64">
        <v>0</v>
      </c>
      <c r="S7678" s="25">
        <f t="shared" si="25"/>
        <v>600</v>
      </c>
      <c r="AMG7678"/>
      <c r="AMH7678"/>
      <c r="AMI7678"/>
      <c r="AMJ7678"/>
    </row>
    <row r="7679" spans="1:1024" s="2" customFormat="1" ht="40.5" x14ac:dyDescent="0.25">
      <c r="A7679" s="10" t="s">
        <v>1462</v>
      </c>
      <c r="B7679" s="81">
        <v>13608</v>
      </c>
      <c r="C7679" s="10">
        <v>3158133</v>
      </c>
      <c r="D7679" s="80" t="s">
        <v>1950</v>
      </c>
      <c r="E7679" s="12" t="s">
        <v>264</v>
      </c>
      <c r="F7679" s="12" t="s">
        <v>254</v>
      </c>
      <c r="G7679" s="82">
        <v>45050</v>
      </c>
      <c r="H7679" s="83">
        <v>600</v>
      </c>
      <c r="I7679" s="15" t="s">
        <v>22</v>
      </c>
      <c r="J7679" s="84" t="s">
        <v>1097</v>
      </c>
      <c r="K7679" s="85">
        <v>17805</v>
      </c>
      <c r="L7679" s="86">
        <v>20222003918</v>
      </c>
      <c r="M7679" s="59"/>
      <c r="N7679" s="60">
        <v>0</v>
      </c>
      <c r="O7679" s="87">
        <v>0</v>
      </c>
      <c r="P7679" s="88">
        <v>0</v>
      </c>
      <c r="Q7679" s="63">
        <v>0</v>
      </c>
      <c r="R7679" s="64">
        <v>0</v>
      </c>
      <c r="S7679" s="25">
        <f t="shared" si="25"/>
        <v>600</v>
      </c>
      <c r="AMG7679"/>
      <c r="AMH7679"/>
      <c r="AMI7679"/>
      <c r="AMJ7679"/>
    </row>
    <row r="7680" spans="1:1024" s="2" customFormat="1" ht="40.5" x14ac:dyDescent="0.25">
      <c r="A7680" s="10" t="s">
        <v>1462</v>
      </c>
      <c r="B7680" s="81">
        <v>13609</v>
      </c>
      <c r="C7680" s="10">
        <v>3158134</v>
      </c>
      <c r="D7680" s="80" t="s">
        <v>1950</v>
      </c>
      <c r="E7680" s="12" t="s">
        <v>264</v>
      </c>
      <c r="F7680" s="12" t="s">
        <v>254</v>
      </c>
      <c r="G7680" s="82">
        <v>45050</v>
      </c>
      <c r="H7680" s="83">
        <v>600</v>
      </c>
      <c r="I7680" s="15" t="s">
        <v>22</v>
      </c>
      <c r="J7680" s="84" t="s">
        <v>1097</v>
      </c>
      <c r="K7680" s="85">
        <v>17805</v>
      </c>
      <c r="L7680" s="86">
        <v>20222003918</v>
      </c>
      <c r="M7680" s="59"/>
      <c r="N7680" s="60">
        <v>0</v>
      </c>
      <c r="O7680" s="87">
        <v>0</v>
      </c>
      <c r="P7680" s="88">
        <v>0</v>
      </c>
      <c r="Q7680" s="63">
        <v>0</v>
      </c>
      <c r="R7680" s="64">
        <v>0</v>
      </c>
      <c r="S7680" s="25">
        <f t="shared" si="25"/>
        <v>600</v>
      </c>
      <c r="AMG7680"/>
      <c r="AMH7680"/>
      <c r="AMI7680"/>
      <c r="AMJ7680"/>
    </row>
    <row r="7681" spans="1:1024" s="2" customFormat="1" ht="40.5" x14ac:dyDescent="0.25">
      <c r="A7681" s="10" t="s">
        <v>1462</v>
      </c>
      <c r="B7681" s="81">
        <v>13610</v>
      </c>
      <c r="C7681" s="10">
        <v>3158135</v>
      </c>
      <c r="D7681" s="80" t="s">
        <v>1950</v>
      </c>
      <c r="E7681" s="12" t="s">
        <v>264</v>
      </c>
      <c r="F7681" s="12" t="s">
        <v>254</v>
      </c>
      <c r="G7681" s="82">
        <v>45050</v>
      </c>
      <c r="H7681" s="83">
        <v>600</v>
      </c>
      <c r="I7681" s="15" t="s">
        <v>22</v>
      </c>
      <c r="J7681" s="84" t="s">
        <v>1097</v>
      </c>
      <c r="K7681" s="85">
        <v>17805</v>
      </c>
      <c r="L7681" s="86">
        <v>20222003918</v>
      </c>
      <c r="M7681" s="59"/>
      <c r="N7681" s="60">
        <v>0</v>
      </c>
      <c r="O7681" s="87">
        <v>0</v>
      </c>
      <c r="P7681" s="88">
        <v>0</v>
      </c>
      <c r="Q7681" s="63">
        <v>0</v>
      </c>
      <c r="R7681" s="64">
        <v>0</v>
      </c>
      <c r="S7681" s="25">
        <f t="shared" si="25"/>
        <v>600</v>
      </c>
      <c r="AMG7681"/>
      <c r="AMH7681"/>
      <c r="AMI7681"/>
      <c r="AMJ7681"/>
    </row>
    <row r="7682" spans="1:1024" s="2" customFormat="1" ht="40.5" x14ac:dyDescent="0.25">
      <c r="A7682" s="10" t="s">
        <v>1462</v>
      </c>
      <c r="B7682" s="81">
        <v>13611</v>
      </c>
      <c r="C7682" s="10">
        <v>3158136</v>
      </c>
      <c r="D7682" s="80" t="s">
        <v>1950</v>
      </c>
      <c r="E7682" s="12" t="s">
        <v>264</v>
      </c>
      <c r="F7682" s="12" t="s">
        <v>254</v>
      </c>
      <c r="G7682" s="82">
        <v>45050</v>
      </c>
      <c r="H7682" s="83">
        <v>600</v>
      </c>
      <c r="I7682" s="15" t="s">
        <v>22</v>
      </c>
      <c r="J7682" s="84" t="s">
        <v>1097</v>
      </c>
      <c r="K7682" s="85">
        <v>17805</v>
      </c>
      <c r="L7682" s="86">
        <v>20222003918</v>
      </c>
      <c r="M7682" s="59"/>
      <c r="N7682" s="60">
        <v>0</v>
      </c>
      <c r="O7682" s="87">
        <v>0</v>
      </c>
      <c r="P7682" s="88">
        <v>0</v>
      </c>
      <c r="Q7682" s="63">
        <v>0</v>
      </c>
      <c r="R7682" s="64">
        <v>0</v>
      </c>
      <c r="S7682" s="25">
        <f t="shared" si="25"/>
        <v>600</v>
      </c>
      <c r="AMG7682"/>
      <c r="AMH7682"/>
      <c r="AMI7682"/>
      <c r="AMJ7682"/>
    </row>
    <row r="7683" spans="1:1024" s="2" customFormat="1" ht="40.5" x14ac:dyDescent="0.25">
      <c r="A7683" s="10" t="s">
        <v>1462</v>
      </c>
      <c r="B7683" s="81">
        <v>13612</v>
      </c>
      <c r="C7683" s="10">
        <v>3158137</v>
      </c>
      <c r="D7683" s="80" t="s">
        <v>1950</v>
      </c>
      <c r="E7683" s="12" t="s">
        <v>264</v>
      </c>
      <c r="F7683" s="12" t="s">
        <v>254</v>
      </c>
      <c r="G7683" s="82">
        <v>45050</v>
      </c>
      <c r="H7683" s="83">
        <v>600</v>
      </c>
      <c r="I7683" s="15" t="s">
        <v>22</v>
      </c>
      <c r="J7683" s="84" t="s">
        <v>1097</v>
      </c>
      <c r="K7683" s="85">
        <v>17805</v>
      </c>
      <c r="L7683" s="86">
        <v>20222003918</v>
      </c>
      <c r="M7683" s="59"/>
      <c r="N7683" s="60">
        <v>0</v>
      </c>
      <c r="O7683" s="87">
        <v>0</v>
      </c>
      <c r="P7683" s="88">
        <v>0</v>
      </c>
      <c r="Q7683" s="63">
        <v>0</v>
      </c>
      <c r="R7683" s="64">
        <v>0</v>
      </c>
      <c r="S7683" s="25">
        <f t="shared" si="25"/>
        <v>600</v>
      </c>
      <c r="AMG7683"/>
      <c r="AMH7683"/>
      <c r="AMI7683"/>
      <c r="AMJ7683"/>
    </row>
    <row r="7684" spans="1:1024" s="2" customFormat="1" ht="40.5" x14ac:dyDescent="0.25">
      <c r="A7684" s="10" t="s">
        <v>1462</v>
      </c>
      <c r="B7684" s="81">
        <v>13613</v>
      </c>
      <c r="C7684" s="10">
        <v>3158138</v>
      </c>
      <c r="D7684" s="80" t="s">
        <v>1950</v>
      </c>
      <c r="E7684" s="12" t="s">
        <v>264</v>
      </c>
      <c r="F7684" s="12" t="s">
        <v>254</v>
      </c>
      <c r="G7684" s="82">
        <v>45050</v>
      </c>
      <c r="H7684" s="83">
        <v>600</v>
      </c>
      <c r="I7684" s="15" t="s">
        <v>22</v>
      </c>
      <c r="J7684" s="84" t="s">
        <v>1097</v>
      </c>
      <c r="K7684" s="85">
        <v>17805</v>
      </c>
      <c r="L7684" s="86">
        <v>20222003918</v>
      </c>
      <c r="M7684" s="59"/>
      <c r="N7684" s="60">
        <v>0</v>
      </c>
      <c r="O7684" s="87">
        <v>0</v>
      </c>
      <c r="P7684" s="88">
        <v>0</v>
      </c>
      <c r="Q7684" s="63">
        <v>0</v>
      </c>
      <c r="R7684" s="64">
        <v>0</v>
      </c>
      <c r="S7684" s="25">
        <f t="shared" si="25"/>
        <v>600</v>
      </c>
      <c r="AMG7684"/>
      <c r="AMH7684"/>
      <c r="AMI7684"/>
      <c r="AMJ7684"/>
    </row>
    <row r="7685" spans="1:1024" s="2" customFormat="1" ht="40.5" x14ac:dyDescent="0.25">
      <c r="A7685" s="10" t="s">
        <v>1462</v>
      </c>
      <c r="B7685" s="81">
        <v>13614</v>
      </c>
      <c r="C7685" s="10">
        <v>3158139</v>
      </c>
      <c r="D7685" s="80" t="s">
        <v>1950</v>
      </c>
      <c r="E7685" s="12" t="s">
        <v>264</v>
      </c>
      <c r="F7685" s="12" t="s">
        <v>254</v>
      </c>
      <c r="G7685" s="82">
        <v>45050</v>
      </c>
      <c r="H7685" s="83">
        <v>600</v>
      </c>
      <c r="I7685" s="15" t="s">
        <v>22</v>
      </c>
      <c r="J7685" s="84" t="s">
        <v>1097</v>
      </c>
      <c r="K7685" s="85">
        <v>17805</v>
      </c>
      <c r="L7685" s="86">
        <v>20222003918</v>
      </c>
      <c r="M7685" s="59"/>
      <c r="N7685" s="60">
        <v>0</v>
      </c>
      <c r="O7685" s="87">
        <v>0</v>
      </c>
      <c r="P7685" s="88">
        <v>0</v>
      </c>
      <c r="Q7685" s="63">
        <v>0</v>
      </c>
      <c r="R7685" s="64">
        <v>0</v>
      </c>
      <c r="S7685" s="25">
        <f t="shared" si="25"/>
        <v>600</v>
      </c>
      <c r="AMG7685"/>
      <c r="AMH7685"/>
      <c r="AMI7685"/>
      <c r="AMJ7685"/>
    </row>
    <row r="7686" spans="1:1024" s="2" customFormat="1" ht="40.5" x14ac:dyDescent="0.25">
      <c r="A7686" s="10" t="s">
        <v>1462</v>
      </c>
      <c r="B7686" s="81">
        <v>13615</v>
      </c>
      <c r="C7686" s="10">
        <v>3158140</v>
      </c>
      <c r="D7686" s="80" t="s">
        <v>1950</v>
      </c>
      <c r="E7686" s="12" t="s">
        <v>264</v>
      </c>
      <c r="F7686" s="12" t="s">
        <v>254</v>
      </c>
      <c r="G7686" s="82">
        <v>45050</v>
      </c>
      <c r="H7686" s="83">
        <v>600</v>
      </c>
      <c r="I7686" s="15" t="s">
        <v>22</v>
      </c>
      <c r="J7686" s="84" t="s">
        <v>1097</v>
      </c>
      <c r="K7686" s="85">
        <v>17805</v>
      </c>
      <c r="L7686" s="86">
        <v>20222003918</v>
      </c>
      <c r="M7686" s="59"/>
      <c r="N7686" s="60">
        <v>0</v>
      </c>
      <c r="O7686" s="87">
        <v>0</v>
      </c>
      <c r="P7686" s="88">
        <v>0</v>
      </c>
      <c r="Q7686" s="63">
        <v>0</v>
      </c>
      <c r="R7686" s="64">
        <v>0</v>
      </c>
      <c r="S7686" s="25">
        <f t="shared" si="25"/>
        <v>600</v>
      </c>
      <c r="AMG7686"/>
      <c r="AMH7686"/>
      <c r="AMI7686"/>
      <c r="AMJ7686"/>
    </row>
    <row r="7687" spans="1:1024" s="2" customFormat="1" ht="40.5" x14ac:dyDescent="0.25">
      <c r="A7687" s="10" t="s">
        <v>1462</v>
      </c>
      <c r="B7687" s="81">
        <v>13616</v>
      </c>
      <c r="C7687" s="10">
        <v>3158141</v>
      </c>
      <c r="D7687" s="80" t="s">
        <v>1950</v>
      </c>
      <c r="E7687" s="12" t="s">
        <v>264</v>
      </c>
      <c r="F7687" s="12" t="s">
        <v>254</v>
      </c>
      <c r="G7687" s="82">
        <v>45050</v>
      </c>
      <c r="H7687" s="83">
        <v>600</v>
      </c>
      <c r="I7687" s="15" t="s">
        <v>22</v>
      </c>
      <c r="J7687" s="84" t="s">
        <v>1097</v>
      </c>
      <c r="K7687" s="85">
        <v>17805</v>
      </c>
      <c r="L7687" s="86">
        <v>20222003918</v>
      </c>
      <c r="M7687" s="59"/>
      <c r="N7687" s="60">
        <v>0</v>
      </c>
      <c r="O7687" s="87">
        <v>0</v>
      </c>
      <c r="P7687" s="88">
        <v>0</v>
      </c>
      <c r="Q7687" s="63">
        <v>0</v>
      </c>
      <c r="R7687" s="64">
        <v>0</v>
      </c>
      <c r="S7687" s="25">
        <f t="shared" si="25"/>
        <v>600</v>
      </c>
      <c r="AMG7687"/>
      <c r="AMH7687"/>
      <c r="AMI7687"/>
      <c r="AMJ7687"/>
    </row>
    <row r="7688" spans="1:1024" s="2" customFormat="1" ht="40.5" x14ac:dyDescent="0.25">
      <c r="A7688" s="10" t="s">
        <v>1462</v>
      </c>
      <c r="B7688" s="81">
        <v>13617</v>
      </c>
      <c r="C7688" s="10">
        <v>3158142</v>
      </c>
      <c r="D7688" s="80" t="s">
        <v>1950</v>
      </c>
      <c r="E7688" s="12" t="s">
        <v>264</v>
      </c>
      <c r="F7688" s="12" t="s">
        <v>254</v>
      </c>
      <c r="G7688" s="82">
        <v>45050</v>
      </c>
      <c r="H7688" s="83">
        <v>600</v>
      </c>
      <c r="I7688" s="15" t="s">
        <v>22</v>
      </c>
      <c r="J7688" s="84" t="s">
        <v>1097</v>
      </c>
      <c r="K7688" s="85">
        <v>17805</v>
      </c>
      <c r="L7688" s="86">
        <v>20222003918</v>
      </c>
      <c r="M7688" s="59"/>
      <c r="N7688" s="60">
        <v>0</v>
      </c>
      <c r="O7688" s="87">
        <v>0</v>
      </c>
      <c r="P7688" s="88">
        <v>0</v>
      </c>
      <c r="Q7688" s="63">
        <v>0</v>
      </c>
      <c r="R7688" s="64">
        <v>0</v>
      </c>
      <c r="S7688" s="25">
        <f t="shared" si="25"/>
        <v>600</v>
      </c>
      <c r="AMG7688"/>
      <c r="AMH7688"/>
      <c r="AMI7688"/>
      <c r="AMJ7688"/>
    </row>
    <row r="7689" spans="1:1024" s="2" customFormat="1" ht="40.5" x14ac:dyDescent="0.25">
      <c r="A7689" s="10" t="s">
        <v>1462</v>
      </c>
      <c r="B7689" s="81">
        <v>13618</v>
      </c>
      <c r="C7689" s="10">
        <v>3158143</v>
      </c>
      <c r="D7689" s="80" t="s">
        <v>1950</v>
      </c>
      <c r="E7689" s="12" t="s">
        <v>264</v>
      </c>
      <c r="F7689" s="12" t="s">
        <v>254</v>
      </c>
      <c r="G7689" s="82">
        <v>45050</v>
      </c>
      <c r="H7689" s="83">
        <v>600</v>
      </c>
      <c r="I7689" s="15" t="s">
        <v>22</v>
      </c>
      <c r="J7689" s="84" t="s">
        <v>1097</v>
      </c>
      <c r="K7689" s="85">
        <v>17805</v>
      </c>
      <c r="L7689" s="86">
        <v>20222003918</v>
      </c>
      <c r="M7689" s="59"/>
      <c r="N7689" s="60">
        <v>0</v>
      </c>
      <c r="O7689" s="87">
        <v>0</v>
      </c>
      <c r="P7689" s="88">
        <v>0</v>
      </c>
      <c r="Q7689" s="63">
        <v>0</v>
      </c>
      <c r="R7689" s="64">
        <v>0</v>
      </c>
      <c r="S7689" s="25">
        <f t="shared" si="25"/>
        <v>600</v>
      </c>
      <c r="AMG7689"/>
      <c r="AMH7689"/>
      <c r="AMI7689"/>
      <c r="AMJ7689"/>
    </row>
    <row r="7690" spans="1:1024" s="2" customFormat="1" ht="40.5" x14ac:dyDescent="0.25">
      <c r="A7690" s="10" t="s">
        <v>1462</v>
      </c>
      <c r="B7690" s="81">
        <v>13619</v>
      </c>
      <c r="C7690" s="10">
        <v>3158144</v>
      </c>
      <c r="D7690" s="80" t="s">
        <v>1950</v>
      </c>
      <c r="E7690" s="12" t="s">
        <v>264</v>
      </c>
      <c r="F7690" s="12" t="s">
        <v>254</v>
      </c>
      <c r="G7690" s="82">
        <v>45050</v>
      </c>
      <c r="H7690" s="83">
        <v>600</v>
      </c>
      <c r="I7690" s="15" t="s">
        <v>22</v>
      </c>
      <c r="J7690" s="84" t="s">
        <v>1097</v>
      </c>
      <c r="K7690" s="85">
        <v>17805</v>
      </c>
      <c r="L7690" s="86">
        <v>20222003918</v>
      </c>
      <c r="M7690" s="59"/>
      <c r="N7690" s="60">
        <v>0</v>
      </c>
      <c r="O7690" s="87">
        <v>0</v>
      </c>
      <c r="P7690" s="88">
        <v>0</v>
      </c>
      <c r="Q7690" s="63">
        <v>0</v>
      </c>
      <c r="R7690" s="64">
        <v>0</v>
      </c>
      <c r="S7690" s="25">
        <f t="shared" si="25"/>
        <v>600</v>
      </c>
      <c r="AMG7690"/>
      <c r="AMH7690"/>
      <c r="AMI7690"/>
      <c r="AMJ7690"/>
    </row>
    <row r="7691" spans="1:1024" s="2" customFormat="1" ht="40.5" x14ac:dyDescent="0.25">
      <c r="A7691" s="10" t="s">
        <v>1462</v>
      </c>
      <c r="B7691" s="81">
        <v>13620</v>
      </c>
      <c r="C7691" s="10">
        <v>3158145</v>
      </c>
      <c r="D7691" s="80" t="s">
        <v>1950</v>
      </c>
      <c r="E7691" s="12" t="s">
        <v>1230</v>
      </c>
      <c r="F7691" s="12" t="s">
        <v>254</v>
      </c>
      <c r="G7691" s="82">
        <v>45050</v>
      </c>
      <c r="H7691" s="83">
        <v>600</v>
      </c>
      <c r="I7691" s="15" t="s">
        <v>22</v>
      </c>
      <c r="J7691" s="84" t="s">
        <v>1097</v>
      </c>
      <c r="K7691" s="85">
        <v>17805</v>
      </c>
      <c r="L7691" s="86">
        <v>20222003918</v>
      </c>
      <c r="M7691" s="59"/>
      <c r="N7691" s="60">
        <v>0</v>
      </c>
      <c r="O7691" s="87">
        <v>0</v>
      </c>
      <c r="P7691" s="88">
        <v>0</v>
      </c>
      <c r="Q7691" s="63">
        <v>0</v>
      </c>
      <c r="R7691" s="64">
        <v>0</v>
      </c>
      <c r="S7691" s="25">
        <f t="shared" si="25"/>
        <v>600</v>
      </c>
      <c r="AMG7691"/>
      <c r="AMH7691"/>
      <c r="AMI7691"/>
      <c r="AMJ7691"/>
    </row>
    <row r="7692" spans="1:1024" s="2" customFormat="1" ht="40.5" x14ac:dyDescent="0.25">
      <c r="A7692" s="10" t="s">
        <v>1462</v>
      </c>
      <c r="B7692" s="81">
        <v>13621</v>
      </c>
      <c r="C7692" s="10">
        <v>3158146</v>
      </c>
      <c r="D7692" s="80" t="s">
        <v>1950</v>
      </c>
      <c r="E7692" s="12" t="s">
        <v>1230</v>
      </c>
      <c r="F7692" s="12" t="s">
        <v>254</v>
      </c>
      <c r="G7692" s="82">
        <v>45050</v>
      </c>
      <c r="H7692" s="83">
        <v>600</v>
      </c>
      <c r="I7692" s="15" t="s">
        <v>22</v>
      </c>
      <c r="J7692" s="84" t="s">
        <v>1097</v>
      </c>
      <c r="K7692" s="85">
        <v>17805</v>
      </c>
      <c r="L7692" s="86">
        <v>20222003918</v>
      </c>
      <c r="M7692" s="59"/>
      <c r="N7692" s="60">
        <v>0</v>
      </c>
      <c r="O7692" s="87">
        <v>0</v>
      </c>
      <c r="P7692" s="88">
        <v>0</v>
      </c>
      <c r="Q7692" s="63">
        <v>0</v>
      </c>
      <c r="R7692" s="64">
        <v>0</v>
      </c>
      <c r="S7692" s="25">
        <f t="shared" si="25"/>
        <v>600</v>
      </c>
      <c r="AMG7692"/>
      <c r="AMH7692"/>
      <c r="AMI7692"/>
      <c r="AMJ7692"/>
    </row>
    <row r="7693" spans="1:1024" s="2" customFormat="1" ht="40.5" x14ac:dyDescent="0.25">
      <c r="A7693" s="10" t="s">
        <v>1462</v>
      </c>
      <c r="B7693" s="81">
        <v>13622</v>
      </c>
      <c r="C7693" s="10">
        <v>3158147</v>
      </c>
      <c r="D7693" s="80" t="s">
        <v>1950</v>
      </c>
      <c r="E7693" s="12" t="s">
        <v>1230</v>
      </c>
      <c r="F7693" s="12" t="s">
        <v>254</v>
      </c>
      <c r="G7693" s="82">
        <v>45050</v>
      </c>
      <c r="H7693" s="83">
        <v>600</v>
      </c>
      <c r="I7693" s="15" t="s">
        <v>22</v>
      </c>
      <c r="J7693" s="84" t="s">
        <v>1097</v>
      </c>
      <c r="K7693" s="85">
        <v>17805</v>
      </c>
      <c r="L7693" s="86">
        <v>20222003918</v>
      </c>
      <c r="M7693" s="59"/>
      <c r="N7693" s="60">
        <v>0</v>
      </c>
      <c r="O7693" s="87">
        <v>0</v>
      </c>
      <c r="P7693" s="88">
        <v>0</v>
      </c>
      <c r="Q7693" s="63">
        <v>0</v>
      </c>
      <c r="R7693" s="64">
        <v>0</v>
      </c>
      <c r="S7693" s="25">
        <f t="shared" si="25"/>
        <v>600</v>
      </c>
      <c r="AMG7693"/>
      <c r="AMH7693"/>
      <c r="AMI7693"/>
      <c r="AMJ7693"/>
    </row>
    <row r="7694" spans="1:1024" s="2" customFormat="1" ht="40.5" x14ac:dyDescent="0.25">
      <c r="A7694" s="10" t="s">
        <v>1462</v>
      </c>
      <c r="B7694" s="81">
        <v>13623</v>
      </c>
      <c r="C7694" s="10">
        <v>3158148</v>
      </c>
      <c r="D7694" s="80" t="s">
        <v>1950</v>
      </c>
      <c r="E7694" s="12" t="s">
        <v>1230</v>
      </c>
      <c r="F7694" s="12" t="s">
        <v>254</v>
      </c>
      <c r="G7694" s="82">
        <v>45050</v>
      </c>
      <c r="H7694" s="83">
        <v>600</v>
      </c>
      <c r="I7694" s="15" t="s">
        <v>22</v>
      </c>
      <c r="J7694" s="84" t="s">
        <v>1097</v>
      </c>
      <c r="K7694" s="85">
        <v>17805</v>
      </c>
      <c r="L7694" s="86">
        <v>20222003918</v>
      </c>
      <c r="M7694" s="59"/>
      <c r="N7694" s="60">
        <v>0</v>
      </c>
      <c r="O7694" s="87">
        <v>0</v>
      </c>
      <c r="P7694" s="88">
        <v>0</v>
      </c>
      <c r="Q7694" s="63">
        <v>0</v>
      </c>
      <c r="R7694" s="64">
        <v>0</v>
      </c>
      <c r="S7694" s="25">
        <f t="shared" si="25"/>
        <v>600</v>
      </c>
      <c r="AMG7694"/>
      <c r="AMH7694"/>
      <c r="AMI7694"/>
      <c r="AMJ7694"/>
    </row>
    <row r="7695" spans="1:1024" s="2" customFormat="1" ht="40.5" x14ac:dyDescent="0.25">
      <c r="A7695" s="10" t="s">
        <v>1462</v>
      </c>
      <c r="B7695" s="81">
        <v>13624</v>
      </c>
      <c r="C7695" s="10">
        <v>3158149</v>
      </c>
      <c r="D7695" s="80" t="s">
        <v>1950</v>
      </c>
      <c r="E7695" s="12" t="s">
        <v>1230</v>
      </c>
      <c r="F7695" s="12" t="s">
        <v>254</v>
      </c>
      <c r="G7695" s="82">
        <v>45050</v>
      </c>
      <c r="H7695" s="83">
        <v>600</v>
      </c>
      <c r="I7695" s="15" t="s">
        <v>22</v>
      </c>
      <c r="J7695" s="84" t="s">
        <v>1097</v>
      </c>
      <c r="K7695" s="85">
        <v>17805</v>
      </c>
      <c r="L7695" s="86">
        <v>20222003918</v>
      </c>
      <c r="M7695" s="59"/>
      <c r="N7695" s="60">
        <v>0</v>
      </c>
      <c r="O7695" s="87">
        <v>0</v>
      </c>
      <c r="P7695" s="88">
        <v>0</v>
      </c>
      <c r="Q7695" s="63">
        <v>0</v>
      </c>
      <c r="R7695" s="64">
        <v>0</v>
      </c>
      <c r="S7695" s="25">
        <f t="shared" si="25"/>
        <v>600</v>
      </c>
      <c r="AMG7695"/>
      <c r="AMH7695"/>
      <c r="AMI7695"/>
      <c r="AMJ7695"/>
    </row>
    <row r="7696" spans="1:1024" s="2" customFormat="1" ht="40.5" x14ac:dyDescent="0.25">
      <c r="A7696" s="10" t="s">
        <v>1462</v>
      </c>
      <c r="B7696" s="81">
        <v>13625</v>
      </c>
      <c r="C7696" s="10">
        <v>3158150</v>
      </c>
      <c r="D7696" s="80" t="s">
        <v>1950</v>
      </c>
      <c r="E7696" s="12" t="s">
        <v>1230</v>
      </c>
      <c r="F7696" s="12" t="s">
        <v>254</v>
      </c>
      <c r="G7696" s="82">
        <v>45050</v>
      </c>
      <c r="H7696" s="83">
        <v>600</v>
      </c>
      <c r="I7696" s="15" t="s">
        <v>22</v>
      </c>
      <c r="J7696" s="84" t="s">
        <v>1097</v>
      </c>
      <c r="K7696" s="85">
        <v>17805</v>
      </c>
      <c r="L7696" s="86">
        <v>20222003918</v>
      </c>
      <c r="M7696" s="59"/>
      <c r="N7696" s="60">
        <v>0</v>
      </c>
      <c r="O7696" s="87">
        <v>0</v>
      </c>
      <c r="P7696" s="88">
        <v>0</v>
      </c>
      <c r="Q7696" s="63">
        <v>0</v>
      </c>
      <c r="R7696" s="64">
        <v>0</v>
      </c>
      <c r="S7696" s="25">
        <f t="shared" si="25"/>
        <v>600</v>
      </c>
      <c r="AMG7696"/>
      <c r="AMH7696"/>
      <c r="AMI7696"/>
      <c r="AMJ7696"/>
    </row>
    <row r="7697" spans="1:1024" s="2" customFormat="1" ht="40.5" x14ac:dyDescent="0.25">
      <c r="A7697" s="10" t="s">
        <v>1462</v>
      </c>
      <c r="B7697" s="81">
        <v>13626</v>
      </c>
      <c r="C7697" s="10">
        <v>3158151</v>
      </c>
      <c r="D7697" s="80" t="s">
        <v>1950</v>
      </c>
      <c r="E7697" s="12" t="s">
        <v>1230</v>
      </c>
      <c r="F7697" s="12" t="s">
        <v>254</v>
      </c>
      <c r="G7697" s="82">
        <v>45050</v>
      </c>
      <c r="H7697" s="83">
        <v>600</v>
      </c>
      <c r="I7697" s="15" t="s">
        <v>22</v>
      </c>
      <c r="J7697" s="84" t="s">
        <v>1097</v>
      </c>
      <c r="K7697" s="85">
        <v>17805</v>
      </c>
      <c r="L7697" s="86">
        <v>20222003918</v>
      </c>
      <c r="M7697" s="59"/>
      <c r="N7697" s="60">
        <v>0</v>
      </c>
      <c r="O7697" s="87">
        <v>0</v>
      </c>
      <c r="P7697" s="88">
        <v>0</v>
      </c>
      <c r="Q7697" s="63">
        <v>0</v>
      </c>
      <c r="R7697" s="64">
        <v>0</v>
      </c>
      <c r="S7697" s="25">
        <f t="shared" si="25"/>
        <v>600</v>
      </c>
      <c r="AMG7697"/>
      <c r="AMH7697"/>
      <c r="AMI7697"/>
      <c r="AMJ7697"/>
    </row>
    <row r="7698" spans="1:1024" s="2" customFormat="1" ht="40.5" x14ac:dyDescent="0.25">
      <c r="A7698" s="10" t="s">
        <v>1462</v>
      </c>
      <c r="B7698" s="81">
        <v>13627</v>
      </c>
      <c r="C7698" s="10">
        <v>3158152</v>
      </c>
      <c r="D7698" s="80" t="s">
        <v>1950</v>
      </c>
      <c r="E7698" s="12" t="s">
        <v>264</v>
      </c>
      <c r="F7698" s="12" t="s">
        <v>254</v>
      </c>
      <c r="G7698" s="82">
        <v>45050</v>
      </c>
      <c r="H7698" s="83">
        <v>600</v>
      </c>
      <c r="I7698" s="15" t="s">
        <v>22</v>
      </c>
      <c r="J7698" s="84" t="s">
        <v>1097</v>
      </c>
      <c r="K7698" s="85">
        <v>17805</v>
      </c>
      <c r="L7698" s="86">
        <v>20222003918</v>
      </c>
      <c r="M7698" s="59"/>
      <c r="N7698" s="60">
        <v>0</v>
      </c>
      <c r="O7698" s="87">
        <v>0</v>
      </c>
      <c r="P7698" s="88">
        <v>0</v>
      </c>
      <c r="Q7698" s="63">
        <v>0</v>
      </c>
      <c r="R7698" s="64">
        <v>0</v>
      </c>
      <c r="S7698" s="25">
        <f t="shared" si="25"/>
        <v>600</v>
      </c>
      <c r="AMG7698"/>
      <c r="AMH7698"/>
      <c r="AMI7698"/>
      <c r="AMJ7698"/>
    </row>
    <row r="7699" spans="1:1024" s="2" customFormat="1" ht="40.5" x14ac:dyDescent="0.25">
      <c r="A7699" s="10" t="s">
        <v>1462</v>
      </c>
      <c r="B7699" s="81">
        <v>13628</v>
      </c>
      <c r="C7699" s="10">
        <v>3158153</v>
      </c>
      <c r="D7699" s="80" t="s">
        <v>1950</v>
      </c>
      <c r="E7699" s="12" t="s">
        <v>264</v>
      </c>
      <c r="F7699" s="12" t="s">
        <v>254</v>
      </c>
      <c r="G7699" s="82">
        <v>45050</v>
      </c>
      <c r="H7699" s="83">
        <v>600</v>
      </c>
      <c r="I7699" s="15" t="s">
        <v>22</v>
      </c>
      <c r="J7699" s="84" t="s">
        <v>1097</v>
      </c>
      <c r="K7699" s="85">
        <v>17805</v>
      </c>
      <c r="L7699" s="86">
        <v>20222003918</v>
      </c>
      <c r="M7699" s="59"/>
      <c r="N7699" s="60">
        <v>0</v>
      </c>
      <c r="O7699" s="87">
        <v>0</v>
      </c>
      <c r="P7699" s="88">
        <v>0</v>
      </c>
      <c r="Q7699" s="63">
        <v>0</v>
      </c>
      <c r="R7699" s="64">
        <v>0</v>
      </c>
      <c r="S7699" s="25">
        <f t="shared" si="25"/>
        <v>600</v>
      </c>
      <c r="AMG7699"/>
      <c r="AMH7699"/>
      <c r="AMI7699"/>
      <c r="AMJ7699"/>
    </row>
    <row r="7700" spans="1:1024" s="2" customFormat="1" ht="40.5" x14ac:dyDescent="0.25">
      <c r="A7700" s="10" t="s">
        <v>1462</v>
      </c>
      <c r="B7700" s="81">
        <v>13629</v>
      </c>
      <c r="C7700" s="10">
        <v>3158154</v>
      </c>
      <c r="D7700" s="80" t="s">
        <v>1950</v>
      </c>
      <c r="E7700" s="12" t="s">
        <v>264</v>
      </c>
      <c r="F7700" s="12" t="s">
        <v>254</v>
      </c>
      <c r="G7700" s="82">
        <v>45050</v>
      </c>
      <c r="H7700" s="83">
        <v>600</v>
      </c>
      <c r="I7700" s="15" t="s">
        <v>22</v>
      </c>
      <c r="J7700" s="84" t="s">
        <v>1097</v>
      </c>
      <c r="K7700" s="85">
        <v>17805</v>
      </c>
      <c r="L7700" s="86">
        <v>20222003918</v>
      </c>
      <c r="M7700" s="59"/>
      <c r="N7700" s="60">
        <v>0</v>
      </c>
      <c r="O7700" s="87">
        <v>0</v>
      </c>
      <c r="P7700" s="88">
        <v>0</v>
      </c>
      <c r="Q7700" s="63">
        <v>0</v>
      </c>
      <c r="R7700" s="64">
        <v>0</v>
      </c>
      <c r="S7700" s="25">
        <f t="shared" si="25"/>
        <v>600</v>
      </c>
      <c r="AMG7700"/>
      <c r="AMH7700"/>
      <c r="AMI7700"/>
      <c r="AMJ7700"/>
    </row>
    <row r="7701" spans="1:1024" s="2" customFormat="1" ht="40.5" x14ac:dyDescent="0.25">
      <c r="A7701" s="10" t="s">
        <v>1462</v>
      </c>
      <c r="B7701" s="81">
        <v>13630</v>
      </c>
      <c r="C7701" s="10">
        <v>3158155</v>
      </c>
      <c r="D7701" s="80" t="s">
        <v>1950</v>
      </c>
      <c r="E7701" s="12" t="s">
        <v>264</v>
      </c>
      <c r="F7701" s="12" t="s">
        <v>254</v>
      </c>
      <c r="G7701" s="82">
        <v>45050</v>
      </c>
      <c r="H7701" s="83">
        <v>600</v>
      </c>
      <c r="I7701" s="15" t="s">
        <v>22</v>
      </c>
      <c r="J7701" s="84" t="s">
        <v>1097</v>
      </c>
      <c r="K7701" s="85">
        <v>17805</v>
      </c>
      <c r="L7701" s="86">
        <v>20222003918</v>
      </c>
      <c r="M7701" s="59"/>
      <c r="N7701" s="60">
        <v>0</v>
      </c>
      <c r="O7701" s="87">
        <v>0</v>
      </c>
      <c r="P7701" s="88">
        <v>0</v>
      </c>
      <c r="Q7701" s="63">
        <v>0</v>
      </c>
      <c r="R7701" s="64">
        <v>0</v>
      </c>
      <c r="S7701" s="25">
        <f t="shared" si="25"/>
        <v>600</v>
      </c>
      <c r="AMG7701"/>
      <c r="AMH7701"/>
      <c r="AMI7701"/>
      <c r="AMJ7701"/>
    </row>
    <row r="7702" spans="1:1024" s="2" customFormat="1" ht="40.5" x14ac:dyDescent="0.25">
      <c r="A7702" s="10" t="s">
        <v>1462</v>
      </c>
      <c r="B7702" s="81">
        <v>13631</v>
      </c>
      <c r="C7702" s="10">
        <v>3158156</v>
      </c>
      <c r="D7702" s="80" t="s">
        <v>1950</v>
      </c>
      <c r="E7702" s="12" t="s">
        <v>264</v>
      </c>
      <c r="F7702" s="12" t="s">
        <v>254</v>
      </c>
      <c r="G7702" s="82">
        <v>45050</v>
      </c>
      <c r="H7702" s="83">
        <v>600</v>
      </c>
      <c r="I7702" s="15" t="s">
        <v>22</v>
      </c>
      <c r="J7702" s="84" t="s">
        <v>1097</v>
      </c>
      <c r="K7702" s="85">
        <v>17805</v>
      </c>
      <c r="L7702" s="86">
        <v>20222003918</v>
      </c>
      <c r="M7702" s="59"/>
      <c r="N7702" s="60">
        <v>0</v>
      </c>
      <c r="O7702" s="87">
        <v>0</v>
      </c>
      <c r="P7702" s="88">
        <v>0</v>
      </c>
      <c r="Q7702" s="63">
        <v>0</v>
      </c>
      <c r="R7702" s="64">
        <v>0</v>
      </c>
      <c r="S7702" s="25">
        <f t="shared" ref="S7702:S8202" si="26">H7702</f>
        <v>600</v>
      </c>
      <c r="AMG7702"/>
      <c r="AMH7702"/>
      <c r="AMI7702"/>
      <c r="AMJ7702"/>
    </row>
    <row r="7703" spans="1:1024" s="2" customFormat="1" ht="38.25" x14ac:dyDescent="0.25">
      <c r="A7703" s="10" t="s">
        <v>1462</v>
      </c>
      <c r="B7703" s="81">
        <v>13633</v>
      </c>
      <c r="C7703" s="10">
        <v>3158106</v>
      </c>
      <c r="D7703" s="27" t="s">
        <v>1956</v>
      </c>
      <c r="E7703" s="12" t="s">
        <v>1323</v>
      </c>
      <c r="F7703" s="12" t="s">
        <v>254</v>
      </c>
      <c r="G7703" s="82">
        <v>45065</v>
      </c>
      <c r="H7703" s="83">
        <v>1300</v>
      </c>
      <c r="I7703" s="15" t="s">
        <v>22</v>
      </c>
      <c r="J7703" s="84" t="s">
        <v>1957</v>
      </c>
      <c r="K7703" s="85">
        <v>5948</v>
      </c>
      <c r="L7703" s="86">
        <v>2023002343</v>
      </c>
      <c r="M7703" s="59"/>
      <c r="N7703" s="60">
        <v>0</v>
      </c>
      <c r="O7703" s="87">
        <v>0</v>
      </c>
      <c r="P7703" s="88">
        <v>0</v>
      </c>
      <c r="Q7703" s="63">
        <v>0</v>
      </c>
      <c r="R7703" s="64">
        <v>0</v>
      </c>
      <c r="S7703" s="25">
        <f t="shared" si="26"/>
        <v>1300</v>
      </c>
      <c r="AMG7703"/>
      <c r="AMH7703"/>
      <c r="AMI7703"/>
      <c r="AMJ7703"/>
    </row>
    <row r="7704" spans="1:1024" s="2" customFormat="1" ht="38.25" x14ac:dyDescent="0.25">
      <c r="A7704" s="10" t="s">
        <v>1462</v>
      </c>
      <c r="B7704" s="81">
        <v>13741</v>
      </c>
      <c r="C7704" s="10">
        <v>3267775</v>
      </c>
      <c r="D7704" s="27" t="s">
        <v>1958</v>
      </c>
      <c r="E7704" s="12" t="s">
        <v>274</v>
      </c>
      <c r="F7704" s="12" t="s">
        <v>254</v>
      </c>
      <c r="G7704" s="82">
        <v>45127</v>
      </c>
      <c r="H7704" s="83">
        <v>1750</v>
      </c>
      <c r="I7704" s="15" t="s">
        <v>22</v>
      </c>
      <c r="J7704" s="84" t="s">
        <v>1959</v>
      </c>
      <c r="K7704" s="85">
        <v>1518</v>
      </c>
      <c r="L7704" s="86">
        <v>2023003155</v>
      </c>
      <c r="M7704" s="59"/>
      <c r="N7704" s="60">
        <v>0</v>
      </c>
      <c r="O7704" s="87">
        <v>0</v>
      </c>
      <c r="P7704" s="88">
        <v>0</v>
      </c>
      <c r="Q7704" s="63">
        <v>0</v>
      </c>
      <c r="R7704" s="64">
        <v>0</v>
      </c>
      <c r="S7704" s="25">
        <f t="shared" si="26"/>
        <v>1750</v>
      </c>
      <c r="AMG7704"/>
      <c r="AMH7704"/>
      <c r="AMI7704"/>
      <c r="AMJ7704"/>
    </row>
    <row r="7705" spans="1:1024" s="2" customFormat="1" ht="38.25" x14ac:dyDescent="0.25">
      <c r="A7705" s="10" t="s">
        <v>1462</v>
      </c>
      <c r="B7705" s="81">
        <v>13742</v>
      </c>
      <c r="C7705" s="10">
        <v>3267776</v>
      </c>
      <c r="D7705" s="27" t="s">
        <v>1958</v>
      </c>
      <c r="E7705" s="12" t="s">
        <v>274</v>
      </c>
      <c r="F7705" s="12" t="s">
        <v>254</v>
      </c>
      <c r="G7705" s="82">
        <v>45127</v>
      </c>
      <c r="H7705" s="83">
        <v>1750</v>
      </c>
      <c r="I7705" s="15" t="s">
        <v>22</v>
      </c>
      <c r="J7705" s="84" t="s">
        <v>1959</v>
      </c>
      <c r="K7705" s="85">
        <v>1518</v>
      </c>
      <c r="L7705" s="86">
        <v>2023003155</v>
      </c>
      <c r="M7705" s="59"/>
      <c r="N7705" s="60">
        <v>0</v>
      </c>
      <c r="O7705" s="87">
        <v>0</v>
      </c>
      <c r="P7705" s="88">
        <v>0</v>
      </c>
      <c r="Q7705" s="63">
        <v>0</v>
      </c>
      <c r="R7705" s="64">
        <v>0</v>
      </c>
      <c r="S7705" s="25">
        <f t="shared" si="26"/>
        <v>1750</v>
      </c>
      <c r="AMG7705"/>
      <c r="AMH7705"/>
      <c r="AMI7705"/>
      <c r="AMJ7705"/>
    </row>
    <row r="7706" spans="1:1024" s="2" customFormat="1" ht="38.25" x14ac:dyDescent="0.25">
      <c r="A7706" s="10" t="s">
        <v>1462</v>
      </c>
      <c r="B7706" s="81">
        <v>13743</v>
      </c>
      <c r="C7706" s="10">
        <v>3267777</v>
      </c>
      <c r="D7706" s="27" t="s">
        <v>1958</v>
      </c>
      <c r="E7706" s="12" t="s">
        <v>274</v>
      </c>
      <c r="F7706" s="12" t="s">
        <v>254</v>
      </c>
      <c r="G7706" s="82">
        <v>45127</v>
      </c>
      <c r="H7706" s="83">
        <v>1750</v>
      </c>
      <c r="I7706" s="15" t="s">
        <v>22</v>
      </c>
      <c r="J7706" s="84" t="s">
        <v>1959</v>
      </c>
      <c r="K7706" s="85">
        <v>1518</v>
      </c>
      <c r="L7706" s="86">
        <v>2023003155</v>
      </c>
      <c r="M7706" s="59"/>
      <c r="N7706" s="60">
        <v>0</v>
      </c>
      <c r="O7706" s="87">
        <v>0</v>
      </c>
      <c r="P7706" s="88">
        <v>0</v>
      </c>
      <c r="Q7706" s="63">
        <v>0</v>
      </c>
      <c r="R7706" s="64">
        <v>0</v>
      </c>
      <c r="S7706" s="25">
        <f t="shared" si="26"/>
        <v>1750</v>
      </c>
      <c r="AMG7706"/>
      <c r="AMH7706"/>
      <c r="AMI7706"/>
      <c r="AMJ7706"/>
    </row>
    <row r="7707" spans="1:1024" s="2" customFormat="1" ht="38.25" x14ac:dyDescent="0.25">
      <c r="A7707" s="10" t="s">
        <v>1462</v>
      </c>
      <c r="B7707" s="81">
        <v>13744</v>
      </c>
      <c r="C7707" s="10">
        <v>3267778</v>
      </c>
      <c r="D7707" s="27" t="s">
        <v>1958</v>
      </c>
      <c r="E7707" s="12" t="s">
        <v>274</v>
      </c>
      <c r="F7707" s="12" t="s">
        <v>254</v>
      </c>
      <c r="G7707" s="82">
        <v>45127</v>
      </c>
      <c r="H7707" s="83">
        <v>1750</v>
      </c>
      <c r="I7707" s="15" t="s">
        <v>22</v>
      </c>
      <c r="J7707" s="84" t="s">
        <v>1959</v>
      </c>
      <c r="K7707" s="85">
        <v>1518</v>
      </c>
      <c r="L7707" s="86">
        <v>2023003155</v>
      </c>
      <c r="M7707" s="59"/>
      <c r="N7707" s="60">
        <v>0</v>
      </c>
      <c r="O7707" s="87">
        <v>0</v>
      </c>
      <c r="P7707" s="88">
        <v>0</v>
      </c>
      <c r="Q7707" s="63">
        <v>0</v>
      </c>
      <c r="R7707" s="64">
        <v>0</v>
      </c>
      <c r="S7707" s="25">
        <f t="shared" si="26"/>
        <v>1750</v>
      </c>
      <c r="AMG7707"/>
      <c r="AMH7707"/>
      <c r="AMI7707"/>
      <c r="AMJ7707"/>
    </row>
    <row r="7708" spans="1:1024" s="2" customFormat="1" ht="38.25" x14ac:dyDescent="0.25">
      <c r="A7708" s="10" t="s">
        <v>1462</v>
      </c>
      <c r="B7708" s="81">
        <v>13745</v>
      </c>
      <c r="C7708" s="10">
        <v>3267779</v>
      </c>
      <c r="D7708" s="27" t="s">
        <v>1958</v>
      </c>
      <c r="E7708" s="12" t="s">
        <v>274</v>
      </c>
      <c r="F7708" s="12" t="s">
        <v>254</v>
      </c>
      <c r="G7708" s="82">
        <v>45127</v>
      </c>
      <c r="H7708" s="83">
        <v>1750</v>
      </c>
      <c r="I7708" s="15" t="s">
        <v>22</v>
      </c>
      <c r="J7708" s="84" t="s">
        <v>1959</v>
      </c>
      <c r="K7708" s="85">
        <v>1518</v>
      </c>
      <c r="L7708" s="86">
        <v>2023003155</v>
      </c>
      <c r="M7708" s="59"/>
      <c r="N7708" s="60">
        <v>0</v>
      </c>
      <c r="O7708" s="87">
        <v>0</v>
      </c>
      <c r="P7708" s="88">
        <v>0</v>
      </c>
      <c r="Q7708" s="63">
        <v>0</v>
      </c>
      <c r="R7708" s="64">
        <v>0</v>
      </c>
      <c r="S7708" s="25">
        <f t="shared" si="26"/>
        <v>1750</v>
      </c>
      <c r="AMG7708"/>
      <c r="AMH7708"/>
      <c r="AMI7708"/>
      <c r="AMJ7708"/>
    </row>
    <row r="7709" spans="1:1024" s="2" customFormat="1" ht="38.25" x14ac:dyDescent="0.25">
      <c r="A7709" s="10" t="s">
        <v>1462</v>
      </c>
      <c r="B7709" s="81">
        <v>13746</v>
      </c>
      <c r="C7709" s="10">
        <v>3267771</v>
      </c>
      <c r="D7709" s="27" t="s">
        <v>1958</v>
      </c>
      <c r="E7709" s="12" t="s">
        <v>1960</v>
      </c>
      <c r="F7709" s="12" t="s">
        <v>254</v>
      </c>
      <c r="G7709" s="82">
        <v>45127</v>
      </c>
      <c r="H7709" s="83">
        <v>1750</v>
      </c>
      <c r="I7709" s="15" t="s">
        <v>22</v>
      </c>
      <c r="J7709" s="84" t="s">
        <v>1959</v>
      </c>
      <c r="K7709" s="85">
        <v>1518</v>
      </c>
      <c r="L7709" s="86">
        <v>2023003155</v>
      </c>
      <c r="M7709" s="59"/>
      <c r="N7709" s="60">
        <v>0</v>
      </c>
      <c r="O7709" s="87">
        <v>0</v>
      </c>
      <c r="P7709" s="88">
        <v>0</v>
      </c>
      <c r="Q7709" s="63">
        <v>0</v>
      </c>
      <c r="R7709" s="64">
        <v>0</v>
      </c>
      <c r="S7709" s="25">
        <f t="shared" si="26"/>
        <v>1750</v>
      </c>
      <c r="AMG7709"/>
      <c r="AMH7709"/>
      <c r="AMI7709"/>
      <c r="AMJ7709"/>
    </row>
    <row r="7710" spans="1:1024" s="2" customFormat="1" ht="38.25" x14ac:dyDescent="0.25">
      <c r="A7710" s="10" t="s">
        <v>1462</v>
      </c>
      <c r="B7710" s="81">
        <v>13747</v>
      </c>
      <c r="C7710" s="10">
        <v>3267772</v>
      </c>
      <c r="D7710" s="27" t="s">
        <v>1958</v>
      </c>
      <c r="E7710" s="12" t="s">
        <v>1960</v>
      </c>
      <c r="F7710" s="12" t="s">
        <v>254</v>
      </c>
      <c r="G7710" s="82">
        <v>45127</v>
      </c>
      <c r="H7710" s="83">
        <v>1750</v>
      </c>
      <c r="I7710" s="15" t="s">
        <v>22</v>
      </c>
      <c r="J7710" s="84" t="s">
        <v>1959</v>
      </c>
      <c r="K7710" s="85">
        <v>1518</v>
      </c>
      <c r="L7710" s="86">
        <v>2023003155</v>
      </c>
      <c r="M7710" s="59"/>
      <c r="N7710" s="60">
        <v>0</v>
      </c>
      <c r="O7710" s="87">
        <v>0</v>
      </c>
      <c r="P7710" s="88">
        <v>0</v>
      </c>
      <c r="Q7710" s="63">
        <v>0</v>
      </c>
      <c r="R7710" s="64">
        <v>0</v>
      </c>
      <c r="S7710" s="25">
        <f t="shared" si="26"/>
        <v>1750</v>
      </c>
      <c r="AMG7710"/>
      <c r="AMH7710"/>
      <c r="AMI7710"/>
      <c r="AMJ7710"/>
    </row>
    <row r="7711" spans="1:1024" s="2" customFormat="1" ht="38.25" x14ac:dyDescent="0.25">
      <c r="A7711" s="10" t="s">
        <v>1462</v>
      </c>
      <c r="B7711" s="81">
        <v>13748</v>
      </c>
      <c r="C7711" s="10">
        <v>3267773</v>
      </c>
      <c r="D7711" s="27" t="s">
        <v>1958</v>
      </c>
      <c r="E7711" s="12" t="s">
        <v>1960</v>
      </c>
      <c r="F7711" s="12" t="s">
        <v>254</v>
      </c>
      <c r="G7711" s="82">
        <v>45127</v>
      </c>
      <c r="H7711" s="83">
        <v>1750</v>
      </c>
      <c r="I7711" s="15" t="s">
        <v>22</v>
      </c>
      <c r="J7711" s="84" t="s">
        <v>1959</v>
      </c>
      <c r="K7711" s="85">
        <v>1518</v>
      </c>
      <c r="L7711" s="86">
        <v>2023003155</v>
      </c>
      <c r="M7711" s="59"/>
      <c r="N7711" s="60">
        <v>0</v>
      </c>
      <c r="O7711" s="87">
        <v>0</v>
      </c>
      <c r="P7711" s="88">
        <v>0</v>
      </c>
      <c r="Q7711" s="63">
        <v>0</v>
      </c>
      <c r="R7711" s="64">
        <v>0</v>
      </c>
      <c r="S7711" s="25">
        <f t="shared" si="26"/>
        <v>1750</v>
      </c>
      <c r="AMG7711"/>
      <c r="AMH7711"/>
      <c r="AMI7711"/>
      <c r="AMJ7711"/>
    </row>
    <row r="7712" spans="1:1024" s="2" customFormat="1" ht="38.25" x14ac:dyDescent="0.25">
      <c r="A7712" s="10" t="s">
        <v>1462</v>
      </c>
      <c r="B7712" s="81">
        <v>13749</v>
      </c>
      <c r="C7712" s="10">
        <v>3267774</v>
      </c>
      <c r="D7712" s="27" t="s">
        <v>1958</v>
      </c>
      <c r="E7712" s="12" t="s">
        <v>1960</v>
      </c>
      <c r="F7712" s="12" t="s">
        <v>254</v>
      </c>
      <c r="G7712" s="82">
        <v>45127</v>
      </c>
      <c r="H7712" s="83">
        <v>1750</v>
      </c>
      <c r="I7712" s="15" t="s">
        <v>22</v>
      </c>
      <c r="J7712" s="84" t="s">
        <v>1959</v>
      </c>
      <c r="K7712" s="85">
        <v>1518</v>
      </c>
      <c r="L7712" s="86">
        <v>2023003155</v>
      </c>
      <c r="M7712" s="59"/>
      <c r="N7712" s="60">
        <v>0</v>
      </c>
      <c r="O7712" s="87">
        <v>0</v>
      </c>
      <c r="P7712" s="88">
        <v>0</v>
      </c>
      <c r="Q7712" s="63">
        <v>0</v>
      </c>
      <c r="R7712" s="64">
        <v>0</v>
      </c>
      <c r="S7712" s="25">
        <f t="shared" si="26"/>
        <v>1750</v>
      </c>
      <c r="AMG7712"/>
      <c r="AMH7712"/>
      <c r="AMI7712"/>
      <c r="AMJ7712"/>
    </row>
    <row r="7713" spans="1:1024" s="2" customFormat="1" ht="38.25" x14ac:dyDescent="0.25">
      <c r="A7713" s="10" t="s">
        <v>1462</v>
      </c>
      <c r="B7713" s="81">
        <v>13750</v>
      </c>
      <c r="C7713" s="10">
        <v>3267780</v>
      </c>
      <c r="D7713" s="27" t="s">
        <v>1961</v>
      </c>
      <c r="E7713" s="12" t="s">
        <v>1962</v>
      </c>
      <c r="F7713" s="12" t="s">
        <v>254</v>
      </c>
      <c r="G7713" s="82">
        <v>45169</v>
      </c>
      <c r="H7713" s="83">
        <v>166.21</v>
      </c>
      <c r="I7713" s="15" t="s">
        <v>22</v>
      </c>
      <c r="J7713" s="84" t="s">
        <v>1963</v>
      </c>
      <c r="K7713" s="85">
        <v>19056</v>
      </c>
      <c r="L7713" s="86">
        <v>2023003531</v>
      </c>
      <c r="M7713" s="59"/>
      <c r="N7713" s="60">
        <v>0</v>
      </c>
      <c r="O7713" s="87">
        <v>0</v>
      </c>
      <c r="P7713" s="88">
        <v>0</v>
      </c>
      <c r="Q7713" s="63">
        <v>0</v>
      </c>
      <c r="R7713" s="64">
        <v>0</v>
      </c>
      <c r="S7713" s="25">
        <f t="shared" si="26"/>
        <v>166.21</v>
      </c>
      <c r="AMG7713"/>
      <c r="AMH7713"/>
      <c r="AMI7713"/>
      <c r="AMJ7713"/>
    </row>
    <row r="7714" spans="1:1024" s="2" customFormat="1" ht="38.25" x14ac:dyDescent="0.25">
      <c r="A7714" s="10" t="s">
        <v>1462</v>
      </c>
      <c r="B7714" s="81">
        <v>13751</v>
      </c>
      <c r="C7714" s="10">
        <v>3267781</v>
      </c>
      <c r="D7714" s="27" t="s">
        <v>1961</v>
      </c>
      <c r="E7714" s="12" t="s">
        <v>1962</v>
      </c>
      <c r="F7714" s="12" t="s">
        <v>254</v>
      </c>
      <c r="G7714" s="82">
        <v>45169</v>
      </c>
      <c r="H7714" s="83">
        <v>166.21</v>
      </c>
      <c r="I7714" s="15" t="s">
        <v>22</v>
      </c>
      <c r="J7714" s="84" t="s">
        <v>1963</v>
      </c>
      <c r="K7714" s="85">
        <v>19056</v>
      </c>
      <c r="L7714" s="86">
        <v>2023003531</v>
      </c>
      <c r="M7714" s="59"/>
      <c r="N7714" s="60">
        <v>0</v>
      </c>
      <c r="O7714" s="87">
        <v>0</v>
      </c>
      <c r="P7714" s="88">
        <v>0</v>
      </c>
      <c r="Q7714" s="63">
        <v>0</v>
      </c>
      <c r="R7714" s="64">
        <v>0</v>
      </c>
      <c r="S7714" s="25">
        <f t="shared" si="26"/>
        <v>166.21</v>
      </c>
      <c r="AMG7714"/>
      <c r="AMH7714"/>
      <c r="AMI7714"/>
      <c r="AMJ7714"/>
    </row>
    <row r="7715" spans="1:1024" s="2" customFormat="1" ht="38.25" x14ac:dyDescent="0.25">
      <c r="A7715" s="10" t="s">
        <v>1462</v>
      </c>
      <c r="B7715" s="81">
        <v>13752</v>
      </c>
      <c r="C7715" s="10">
        <v>3267782</v>
      </c>
      <c r="D7715" s="27" t="s">
        <v>1961</v>
      </c>
      <c r="E7715" s="12" t="s">
        <v>1962</v>
      </c>
      <c r="F7715" s="12" t="s">
        <v>254</v>
      </c>
      <c r="G7715" s="82">
        <v>45169</v>
      </c>
      <c r="H7715" s="83">
        <v>166.21</v>
      </c>
      <c r="I7715" s="15" t="s">
        <v>22</v>
      </c>
      <c r="J7715" s="84" t="s">
        <v>1963</v>
      </c>
      <c r="K7715" s="85">
        <v>19056</v>
      </c>
      <c r="L7715" s="86">
        <v>2023003531</v>
      </c>
      <c r="M7715" s="59"/>
      <c r="N7715" s="60">
        <v>0</v>
      </c>
      <c r="O7715" s="87">
        <v>0</v>
      </c>
      <c r="P7715" s="88">
        <v>0</v>
      </c>
      <c r="Q7715" s="63">
        <v>0</v>
      </c>
      <c r="R7715" s="64">
        <v>0</v>
      </c>
      <c r="S7715" s="25">
        <f t="shared" si="26"/>
        <v>166.21</v>
      </c>
      <c r="AMG7715"/>
      <c r="AMH7715"/>
      <c r="AMI7715"/>
      <c r="AMJ7715"/>
    </row>
    <row r="7716" spans="1:1024" s="2" customFormat="1" ht="38.25" x14ac:dyDescent="0.25">
      <c r="A7716" s="10" t="s">
        <v>1462</v>
      </c>
      <c r="B7716" s="81">
        <v>13753</v>
      </c>
      <c r="C7716" s="10">
        <v>3267783</v>
      </c>
      <c r="D7716" s="27" t="s">
        <v>1961</v>
      </c>
      <c r="E7716" s="12" t="s">
        <v>1962</v>
      </c>
      <c r="F7716" s="12" t="s">
        <v>254</v>
      </c>
      <c r="G7716" s="82">
        <v>45169</v>
      </c>
      <c r="H7716" s="83">
        <v>166.21</v>
      </c>
      <c r="I7716" s="15" t="s">
        <v>22</v>
      </c>
      <c r="J7716" s="84" t="s">
        <v>1963</v>
      </c>
      <c r="K7716" s="85">
        <v>19056</v>
      </c>
      <c r="L7716" s="86">
        <v>2023003531</v>
      </c>
      <c r="M7716" s="59"/>
      <c r="N7716" s="60">
        <v>0</v>
      </c>
      <c r="O7716" s="87">
        <v>0</v>
      </c>
      <c r="P7716" s="88">
        <v>0</v>
      </c>
      <c r="Q7716" s="63">
        <v>0</v>
      </c>
      <c r="R7716" s="64">
        <v>0</v>
      </c>
      <c r="S7716" s="25">
        <f t="shared" si="26"/>
        <v>166.21</v>
      </c>
      <c r="AMG7716"/>
      <c r="AMH7716"/>
      <c r="AMI7716"/>
      <c r="AMJ7716"/>
    </row>
    <row r="7717" spans="1:1024" s="2" customFormat="1" ht="38.25" x14ac:dyDescent="0.25">
      <c r="A7717" s="10" t="s">
        <v>1462</v>
      </c>
      <c r="B7717" s="81">
        <v>13754</v>
      </c>
      <c r="C7717" s="10">
        <v>3267784</v>
      </c>
      <c r="D7717" s="27" t="s">
        <v>1961</v>
      </c>
      <c r="E7717" s="12" t="s">
        <v>1962</v>
      </c>
      <c r="F7717" s="12" t="s">
        <v>254</v>
      </c>
      <c r="G7717" s="82">
        <v>45169</v>
      </c>
      <c r="H7717" s="83">
        <v>166.21</v>
      </c>
      <c r="I7717" s="15" t="s">
        <v>22</v>
      </c>
      <c r="J7717" s="84" t="s">
        <v>1963</v>
      </c>
      <c r="K7717" s="85">
        <v>19056</v>
      </c>
      <c r="L7717" s="86">
        <v>2023003531</v>
      </c>
      <c r="M7717" s="59"/>
      <c r="N7717" s="60">
        <v>0</v>
      </c>
      <c r="O7717" s="87">
        <v>0</v>
      </c>
      <c r="P7717" s="88">
        <v>0</v>
      </c>
      <c r="Q7717" s="63">
        <v>0</v>
      </c>
      <c r="R7717" s="64">
        <v>0</v>
      </c>
      <c r="S7717" s="25">
        <f t="shared" si="26"/>
        <v>166.21</v>
      </c>
      <c r="AMG7717"/>
      <c r="AMH7717"/>
      <c r="AMI7717"/>
      <c r="AMJ7717"/>
    </row>
    <row r="7718" spans="1:1024" s="2" customFormat="1" ht="38.25" x14ac:dyDescent="0.25">
      <c r="A7718" s="10" t="s">
        <v>1462</v>
      </c>
      <c r="B7718" s="81">
        <v>13755</v>
      </c>
      <c r="C7718" s="10">
        <v>3267785</v>
      </c>
      <c r="D7718" s="27" t="s">
        <v>1961</v>
      </c>
      <c r="E7718" s="12" t="s">
        <v>1964</v>
      </c>
      <c r="F7718" s="12" t="s">
        <v>254</v>
      </c>
      <c r="G7718" s="82">
        <v>45169</v>
      </c>
      <c r="H7718" s="83">
        <v>166.21</v>
      </c>
      <c r="I7718" s="15" t="s">
        <v>22</v>
      </c>
      <c r="J7718" s="84" t="s">
        <v>1963</v>
      </c>
      <c r="K7718" s="85">
        <v>19056</v>
      </c>
      <c r="L7718" s="86">
        <v>2023003531</v>
      </c>
      <c r="M7718" s="59"/>
      <c r="N7718" s="60">
        <v>0</v>
      </c>
      <c r="O7718" s="87">
        <v>0</v>
      </c>
      <c r="P7718" s="88">
        <v>0</v>
      </c>
      <c r="Q7718" s="63">
        <v>0</v>
      </c>
      <c r="R7718" s="64">
        <v>0</v>
      </c>
      <c r="S7718" s="25">
        <f t="shared" si="26"/>
        <v>166.21</v>
      </c>
      <c r="AMG7718"/>
      <c r="AMH7718"/>
      <c r="AMI7718"/>
      <c r="AMJ7718"/>
    </row>
    <row r="7719" spans="1:1024" s="2" customFormat="1" ht="38.25" x14ac:dyDescent="0.25">
      <c r="A7719" s="10" t="s">
        <v>1462</v>
      </c>
      <c r="B7719" s="81">
        <v>13756</v>
      </c>
      <c r="C7719" s="10">
        <v>3267786</v>
      </c>
      <c r="D7719" s="27" t="s">
        <v>1961</v>
      </c>
      <c r="E7719" s="12" t="s">
        <v>1965</v>
      </c>
      <c r="F7719" s="12" t="s">
        <v>254</v>
      </c>
      <c r="G7719" s="82">
        <v>45169</v>
      </c>
      <c r="H7719" s="83">
        <v>166.21</v>
      </c>
      <c r="I7719" s="15" t="s">
        <v>22</v>
      </c>
      <c r="J7719" s="84" t="s">
        <v>1963</v>
      </c>
      <c r="K7719" s="85">
        <v>19056</v>
      </c>
      <c r="L7719" s="86">
        <v>2023003531</v>
      </c>
      <c r="M7719" s="59"/>
      <c r="N7719" s="60">
        <v>0</v>
      </c>
      <c r="O7719" s="87">
        <v>0</v>
      </c>
      <c r="P7719" s="88">
        <v>0</v>
      </c>
      <c r="Q7719" s="63">
        <v>0</v>
      </c>
      <c r="R7719" s="64">
        <v>0</v>
      </c>
      <c r="S7719" s="25">
        <f t="shared" si="26"/>
        <v>166.21</v>
      </c>
      <c r="AMG7719"/>
      <c r="AMH7719"/>
      <c r="AMI7719"/>
      <c r="AMJ7719"/>
    </row>
    <row r="7720" spans="1:1024" s="2" customFormat="1" ht="51" x14ac:dyDescent="0.25">
      <c r="A7720" s="10" t="s">
        <v>1462</v>
      </c>
      <c r="B7720" s="81">
        <v>13757</v>
      </c>
      <c r="C7720" s="10">
        <v>3267787</v>
      </c>
      <c r="D7720" s="27" t="s">
        <v>1961</v>
      </c>
      <c r="E7720" s="12" t="s">
        <v>1966</v>
      </c>
      <c r="F7720" s="12" t="s">
        <v>254</v>
      </c>
      <c r="G7720" s="82">
        <v>45169</v>
      </c>
      <c r="H7720" s="83">
        <v>166.21</v>
      </c>
      <c r="I7720" s="15" t="s">
        <v>22</v>
      </c>
      <c r="J7720" s="84" t="s">
        <v>1963</v>
      </c>
      <c r="K7720" s="85">
        <v>19056</v>
      </c>
      <c r="L7720" s="86">
        <v>2023003531</v>
      </c>
      <c r="M7720" s="59"/>
      <c r="N7720" s="60">
        <v>0</v>
      </c>
      <c r="O7720" s="87">
        <v>0</v>
      </c>
      <c r="P7720" s="88">
        <v>0</v>
      </c>
      <c r="Q7720" s="63">
        <v>0</v>
      </c>
      <c r="R7720" s="64">
        <v>0</v>
      </c>
      <c r="S7720" s="25">
        <f t="shared" si="26"/>
        <v>166.21</v>
      </c>
      <c r="AMG7720"/>
      <c r="AMH7720"/>
      <c r="AMI7720"/>
      <c r="AMJ7720"/>
    </row>
    <row r="7721" spans="1:1024" s="2" customFormat="1" ht="38.25" x14ac:dyDescent="0.25">
      <c r="A7721" s="10" t="s">
        <v>1462</v>
      </c>
      <c r="B7721" s="81">
        <v>13758</v>
      </c>
      <c r="C7721" s="10">
        <v>3267788</v>
      </c>
      <c r="D7721" s="27" t="s">
        <v>1961</v>
      </c>
      <c r="E7721" s="12" t="s">
        <v>1394</v>
      </c>
      <c r="F7721" s="12" t="s">
        <v>254</v>
      </c>
      <c r="G7721" s="82">
        <v>45169</v>
      </c>
      <c r="H7721" s="83">
        <v>166.21</v>
      </c>
      <c r="I7721" s="15" t="s">
        <v>22</v>
      </c>
      <c r="J7721" s="84" t="s">
        <v>1963</v>
      </c>
      <c r="K7721" s="85">
        <v>19056</v>
      </c>
      <c r="L7721" s="86">
        <v>2023003531</v>
      </c>
      <c r="M7721" s="59"/>
      <c r="N7721" s="60">
        <v>0</v>
      </c>
      <c r="O7721" s="87">
        <v>0</v>
      </c>
      <c r="P7721" s="88">
        <v>0</v>
      </c>
      <c r="Q7721" s="63">
        <v>0</v>
      </c>
      <c r="R7721" s="64">
        <v>0</v>
      </c>
      <c r="S7721" s="25">
        <f t="shared" si="26"/>
        <v>166.21</v>
      </c>
      <c r="AMG7721"/>
      <c r="AMH7721"/>
      <c r="AMI7721"/>
      <c r="AMJ7721"/>
    </row>
    <row r="7722" spans="1:1024" s="2" customFormat="1" ht="38.25" x14ac:dyDescent="0.25">
      <c r="A7722" s="10" t="s">
        <v>1462</v>
      </c>
      <c r="B7722" s="81">
        <v>13759</v>
      </c>
      <c r="C7722" s="10">
        <v>3267789</v>
      </c>
      <c r="D7722" s="27" t="s">
        <v>1961</v>
      </c>
      <c r="E7722" s="12" t="s">
        <v>1394</v>
      </c>
      <c r="F7722" s="12" t="s">
        <v>254</v>
      </c>
      <c r="G7722" s="82">
        <v>45169</v>
      </c>
      <c r="H7722" s="83">
        <v>166.21</v>
      </c>
      <c r="I7722" s="15" t="s">
        <v>22</v>
      </c>
      <c r="J7722" s="84" t="s">
        <v>1963</v>
      </c>
      <c r="K7722" s="85">
        <v>19056</v>
      </c>
      <c r="L7722" s="86">
        <v>2023003531</v>
      </c>
      <c r="M7722" s="59"/>
      <c r="N7722" s="60">
        <v>0</v>
      </c>
      <c r="O7722" s="87">
        <v>0</v>
      </c>
      <c r="P7722" s="88">
        <v>0</v>
      </c>
      <c r="Q7722" s="63">
        <v>0</v>
      </c>
      <c r="R7722" s="64">
        <v>0</v>
      </c>
      <c r="S7722" s="25">
        <f t="shared" si="26"/>
        <v>166.21</v>
      </c>
      <c r="AMG7722"/>
      <c r="AMH7722"/>
      <c r="AMI7722"/>
      <c r="AMJ7722"/>
    </row>
    <row r="7723" spans="1:1024" s="2" customFormat="1" ht="38.25" x14ac:dyDescent="0.25">
      <c r="A7723" s="10" t="s">
        <v>1462</v>
      </c>
      <c r="B7723" s="81">
        <v>13760</v>
      </c>
      <c r="C7723" s="10">
        <v>3267790</v>
      </c>
      <c r="D7723" s="27" t="s">
        <v>1961</v>
      </c>
      <c r="E7723" s="12" t="s">
        <v>1967</v>
      </c>
      <c r="F7723" s="12" t="s">
        <v>254</v>
      </c>
      <c r="G7723" s="82">
        <v>45169</v>
      </c>
      <c r="H7723" s="83">
        <v>166.21</v>
      </c>
      <c r="I7723" s="15" t="s">
        <v>22</v>
      </c>
      <c r="J7723" s="84" t="s">
        <v>1963</v>
      </c>
      <c r="K7723" s="85">
        <v>19056</v>
      </c>
      <c r="L7723" s="86">
        <v>2023003531</v>
      </c>
      <c r="M7723" s="59"/>
      <c r="N7723" s="60">
        <v>0</v>
      </c>
      <c r="O7723" s="87">
        <v>0</v>
      </c>
      <c r="P7723" s="88">
        <v>0</v>
      </c>
      <c r="Q7723" s="63">
        <v>0</v>
      </c>
      <c r="R7723" s="64">
        <v>0</v>
      </c>
      <c r="S7723" s="25">
        <f t="shared" si="26"/>
        <v>166.21</v>
      </c>
      <c r="AMG7723"/>
      <c r="AMH7723"/>
      <c r="AMI7723"/>
      <c r="AMJ7723"/>
    </row>
    <row r="7724" spans="1:1024" s="2" customFormat="1" ht="38.25" x14ac:dyDescent="0.25">
      <c r="A7724" s="10" t="s">
        <v>1462</v>
      </c>
      <c r="B7724" s="81">
        <v>13761</v>
      </c>
      <c r="C7724" s="10">
        <v>3267791</v>
      </c>
      <c r="D7724" s="27" t="s">
        <v>1961</v>
      </c>
      <c r="E7724" s="12" t="s">
        <v>1219</v>
      </c>
      <c r="F7724" s="12" t="s">
        <v>254</v>
      </c>
      <c r="G7724" s="82">
        <v>45169</v>
      </c>
      <c r="H7724" s="83">
        <v>166.21</v>
      </c>
      <c r="I7724" s="15" t="s">
        <v>22</v>
      </c>
      <c r="J7724" s="84" t="s">
        <v>1963</v>
      </c>
      <c r="K7724" s="85">
        <v>19056</v>
      </c>
      <c r="L7724" s="86">
        <v>2023003531</v>
      </c>
      <c r="M7724" s="59"/>
      <c r="N7724" s="60">
        <v>0</v>
      </c>
      <c r="O7724" s="87">
        <v>0</v>
      </c>
      <c r="P7724" s="88">
        <v>0</v>
      </c>
      <c r="Q7724" s="63">
        <v>0</v>
      </c>
      <c r="R7724" s="64">
        <v>0</v>
      </c>
      <c r="S7724" s="25">
        <f t="shared" si="26"/>
        <v>166.21</v>
      </c>
      <c r="AMG7724"/>
      <c r="AMH7724"/>
      <c r="AMI7724"/>
      <c r="AMJ7724"/>
    </row>
    <row r="7725" spans="1:1024" s="2" customFormat="1" ht="38.25" x14ac:dyDescent="0.25">
      <c r="A7725" s="10" t="s">
        <v>1462</v>
      </c>
      <c r="B7725" s="81">
        <v>13762</v>
      </c>
      <c r="C7725" s="10">
        <v>3267792</v>
      </c>
      <c r="D7725" s="27" t="s">
        <v>1961</v>
      </c>
      <c r="E7725" s="12" t="s">
        <v>1219</v>
      </c>
      <c r="F7725" s="12" t="s">
        <v>254</v>
      </c>
      <c r="G7725" s="82">
        <v>45169</v>
      </c>
      <c r="H7725" s="83">
        <v>166.21</v>
      </c>
      <c r="I7725" s="15" t="s">
        <v>22</v>
      </c>
      <c r="J7725" s="84" t="s">
        <v>1963</v>
      </c>
      <c r="K7725" s="85">
        <v>19056</v>
      </c>
      <c r="L7725" s="86">
        <v>2023003531</v>
      </c>
      <c r="M7725" s="59"/>
      <c r="N7725" s="60">
        <v>0</v>
      </c>
      <c r="O7725" s="87">
        <v>0</v>
      </c>
      <c r="P7725" s="88">
        <v>0</v>
      </c>
      <c r="Q7725" s="63">
        <v>0</v>
      </c>
      <c r="R7725" s="64">
        <v>0</v>
      </c>
      <c r="S7725" s="25">
        <f t="shared" si="26"/>
        <v>166.21</v>
      </c>
      <c r="AMG7725"/>
      <c r="AMH7725"/>
      <c r="AMI7725"/>
      <c r="AMJ7725"/>
    </row>
    <row r="7726" spans="1:1024" s="2" customFormat="1" ht="38.25" x14ac:dyDescent="0.25">
      <c r="A7726" s="10" t="s">
        <v>1462</v>
      </c>
      <c r="B7726" s="81">
        <v>13763</v>
      </c>
      <c r="C7726" s="10">
        <v>3267793</v>
      </c>
      <c r="D7726" s="27" t="s">
        <v>1961</v>
      </c>
      <c r="E7726" s="12" t="s">
        <v>1219</v>
      </c>
      <c r="F7726" s="12" t="s">
        <v>254</v>
      </c>
      <c r="G7726" s="82">
        <v>45169</v>
      </c>
      <c r="H7726" s="83">
        <v>166.21</v>
      </c>
      <c r="I7726" s="15" t="s">
        <v>22</v>
      </c>
      <c r="J7726" s="84" t="s">
        <v>1963</v>
      </c>
      <c r="K7726" s="85">
        <v>19056</v>
      </c>
      <c r="L7726" s="86">
        <v>2023003531</v>
      </c>
      <c r="M7726" s="59"/>
      <c r="N7726" s="60">
        <v>0</v>
      </c>
      <c r="O7726" s="87">
        <v>0</v>
      </c>
      <c r="P7726" s="88">
        <v>0</v>
      </c>
      <c r="Q7726" s="63">
        <v>0</v>
      </c>
      <c r="R7726" s="64">
        <v>0</v>
      </c>
      <c r="S7726" s="25">
        <f t="shared" si="26"/>
        <v>166.21</v>
      </c>
      <c r="AMG7726"/>
      <c r="AMH7726"/>
      <c r="AMI7726"/>
      <c r="AMJ7726"/>
    </row>
    <row r="7727" spans="1:1024" s="2" customFormat="1" ht="38.25" x14ac:dyDescent="0.25">
      <c r="A7727" s="10" t="s">
        <v>1462</v>
      </c>
      <c r="B7727" s="81">
        <v>13764</v>
      </c>
      <c r="C7727" s="10">
        <v>3267794</v>
      </c>
      <c r="D7727" s="27" t="s">
        <v>1961</v>
      </c>
      <c r="E7727" s="12" t="s">
        <v>1219</v>
      </c>
      <c r="F7727" s="12" t="s">
        <v>254</v>
      </c>
      <c r="G7727" s="82">
        <v>45169</v>
      </c>
      <c r="H7727" s="83">
        <v>166.21</v>
      </c>
      <c r="I7727" s="15" t="s">
        <v>22</v>
      </c>
      <c r="J7727" s="84" t="s">
        <v>1963</v>
      </c>
      <c r="K7727" s="85">
        <v>19056</v>
      </c>
      <c r="L7727" s="86">
        <v>2023003531</v>
      </c>
      <c r="M7727" s="59"/>
      <c r="N7727" s="60">
        <v>0</v>
      </c>
      <c r="O7727" s="87">
        <v>0</v>
      </c>
      <c r="P7727" s="88">
        <v>0</v>
      </c>
      <c r="Q7727" s="63">
        <v>0</v>
      </c>
      <c r="R7727" s="64">
        <v>0</v>
      </c>
      <c r="S7727" s="25">
        <f t="shared" si="26"/>
        <v>166.21</v>
      </c>
      <c r="AMG7727"/>
      <c r="AMH7727"/>
      <c r="AMI7727"/>
      <c r="AMJ7727"/>
    </row>
    <row r="7728" spans="1:1024" s="2" customFormat="1" ht="38.25" x14ac:dyDescent="0.25">
      <c r="A7728" s="10" t="s">
        <v>1462</v>
      </c>
      <c r="B7728" s="81">
        <v>13765</v>
      </c>
      <c r="C7728" s="10">
        <v>3267795</v>
      </c>
      <c r="D7728" s="27" t="s">
        <v>1961</v>
      </c>
      <c r="E7728" s="12" t="s">
        <v>1219</v>
      </c>
      <c r="F7728" s="12" t="s">
        <v>254</v>
      </c>
      <c r="G7728" s="82">
        <v>45169</v>
      </c>
      <c r="H7728" s="83">
        <v>166.21</v>
      </c>
      <c r="I7728" s="15" t="s">
        <v>22</v>
      </c>
      <c r="J7728" s="84" t="s">
        <v>1963</v>
      </c>
      <c r="K7728" s="85">
        <v>19056</v>
      </c>
      <c r="L7728" s="86">
        <v>2023003531</v>
      </c>
      <c r="M7728" s="59"/>
      <c r="N7728" s="60">
        <v>0</v>
      </c>
      <c r="O7728" s="87">
        <v>0</v>
      </c>
      <c r="P7728" s="88">
        <v>0</v>
      </c>
      <c r="Q7728" s="63">
        <v>0</v>
      </c>
      <c r="R7728" s="64">
        <v>0</v>
      </c>
      <c r="S7728" s="25">
        <f t="shared" si="26"/>
        <v>166.21</v>
      </c>
      <c r="AMG7728"/>
      <c r="AMH7728"/>
      <c r="AMI7728"/>
      <c r="AMJ7728"/>
    </row>
    <row r="7729" spans="1:1024" s="2" customFormat="1" ht="38.25" x14ac:dyDescent="0.25">
      <c r="A7729" s="10" t="s">
        <v>1462</v>
      </c>
      <c r="B7729" s="81">
        <v>13766</v>
      </c>
      <c r="C7729" s="10">
        <v>3267796</v>
      </c>
      <c r="D7729" s="27" t="s">
        <v>1961</v>
      </c>
      <c r="E7729" s="12" t="s">
        <v>1219</v>
      </c>
      <c r="F7729" s="12" t="s">
        <v>254</v>
      </c>
      <c r="G7729" s="82">
        <v>45169</v>
      </c>
      <c r="H7729" s="83">
        <v>166.21</v>
      </c>
      <c r="I7729" s="15" t="s">
        <v>22</v>
      </c>
      <c r="J7729" s="84" t="s">
        <v>1963</v>
      </c>
      <c r="K7729" s="85">
        <v>19056</v>
      </c>
      <c r="L7729" s="86">
        <v>2023003531</v>
      </c>
      <c r="M7729" s="59"/>
      <c r="N7729" s="60">
        <v>0</v>
      </c>
      <c r="O7729" s="87">
        <v>0</v>
      </c>
      <c r="P7729" s="88">
        <v>0</v>
      </c>
      <c r="Q7729" s="63">
        <v>0</v>
      </c>
      <c r="R7729" s="64">
        <v>0</v>
      </c>
      <c r="S7729" s="25">
        <f t="shared" si="26"/>
        <v>166.21</v>
      </c>
      <c r="AMG7729"/>
      <c r="AMH7729"/>
      <c r="AMI7729"/>
      <c r="AMJ7729"/>
    </row>
    <row r="7730" spans="1:1024" s="2" customFormat="1" ht="38.25" x14ac:dyDescent="0.25">
      <c r="A7730" s="10" t="s">
        <v>1462</v>
      </c>
      <c r="B7730" s="81">
        <v>13767</v>
      </c>
      <c r="C7730" s="10">
        <v>3267797</v>
      </c>
      <c r="D7730" s="27" t="s">
        <v>1961</v>
      </c>
      <c r="E7730" s="12" t="s">
        <v>1265</v>
      </c>
      <c r="F7730" s="12" t="s">
        <v>254</v>
      </c>
      <c r="G7730" s="82">
        <v>45169</v>
      </c>
      <c r="H7730" s="83">
        <v>166.21</v>
      </c>
      <c r="I7730" s="15" t="s">
        <v>22</v>
      </c>
      <c r="J7730" s="84" t="s">
        <v>1963</v>
      </c>
      <c r="K7730" s="85">
        <v>19056</v>
      </c>
      <c r="L7730" s="86">
        <v>2023003531</v>
      </c>
      <c r="M7730" s="59"/>
      <c r="N7730" s="60">
        <v>0</v>
      </c>
      <c r="O7730" s="87">
        <v>0</v>
      </c>
      <c r="P7730" s="88">
        <v>0</v>
      </c>
      <c r="Q7730" s="63">
        <v>0</v>
      </c>
      <c r="R7730" s="64">
        <v>0</v>
      </c>
      <c r="S7730" s="25">
        <f t="shared" si="26"/>
        <v>166.21</v>
      </c>
      <c r="AMG7730"/>
      <c r="AMH7730"/>
      <c r="AMI7730"/>
      <c r="AMJ7730"/>
    </row>
    <row r="7731" spans="1:1024" s="2" customFormat="1" ht="38.25" x14ac:dyDescent="0.25">
      <c r="A7731" s="10" t="s">
        <v>1462</v>
      </c>
      <c r="B7731" s="81">
        <v>13768</v>
      </c>
      <c r="C7731" s="10">
        <v>3267798</v>
      </c>
      <c r="D7731" s="27" t="s">
        <v>1961</v>
      </c>
      <c r="E7731" s="12" t="s">
        <v>1265</v>
      </c>
      <c r="F7731" s="12" t="s">
        <v>254</v>
      </c>
      <c r="G7731" s="82">
        <v>45169</v>
      </c>
      <c r="H7731" s="83">
        <v>166.21</v>
      </c>
      <c r="I7731" s="15" t="s">
        <v>22</v>
      </c>
      <c r="J7731" s="84" t="s">
        <v>1963</v>
      </c>
      <c r="K7731" s="85">
        <v>19056</v>
      </c>
      <c r="L7731" s="86">
        <v>2023003531</v>
      </c>
      <c r="M7731" s="59"/>
      <c r="N7731" s="60">
        <v>0</v>
      </c>
      <c r="O7731" s="87">
        <v>0</v>
      </c>
      <c r="P7731" s="88">
        <v>0</v>
      </c>
      <c r="Q7731" s="63">
        <v>0</v>
      </c>
      <c r="R7731" s="64">
        <v>0</v>
      </c>
      <c r="S7731" s="25">
        <f t="shared" si="26"/>
        <v>166.21</v>
      </c>
      <c r="AMG7731"/>
      <c r="AMH7731"/>
      <c r="AMI7731"/>
      <c r="AMJ7731"/>
    </row>
    <row r="7732" spans="1:1024" s="2" customFormat="1" ht="38.25" x14ac:dyDescent="0.25">
      <c r="A7732" s="10" t="s">
        <v>1462</v>
      </c>
      <c r="B7732" s="81">
        <v>13769</v>
      </c>
      <c r="C7732" s="10">
        <v>3267799</v>
      </c>
      <c r="D7732" s="27" t="s">
        <v>1961</v>
      </c>
      <c r="E7732" s="12" t="s">
        <v>1265</v>
      </c>
      <c r="F7732" s="12" t="s">
        <v>254</v>
      </c>
      <c r="G7732" s="82">
        <v>45169</v>
      </c>
      <c r="H7732" s="83">
        <v>166.21</v>
      </c>
      <c r="I7732" s="15" t="s">
        <v>22</v>
      </c>
      <c r="J7732" s="84" t="s">
        <v>1963</v>
      </c>
      <c r="K7732" s="85">
        <v>19056</v>
      </c>
      <c r="L7732" s="86">
        <v>2023003531</v>
      </c>
      <c r="M7732" s="59"/>
      <c r="N7732" s="60">
        <v>0</v>
      </c>
      <c r="O7732" s="87">
        <v>0</v>
      </c>
      <c r="P7732" s="88">
        <v>0</v>
      </c>
      <c r="Q7732" s="63">
        <v>0</v>
      </c>
      <c r="R7732" s="64">
        <v>0</v>
      </c>
      <c r="S7732" s="25">
        <f t="shared" si="26"/>
        <v>166.21</v>
      </c>
      <c r="AMG7732"/>
      <c r="AMH7732"/>
      <c r="AMI7732"/>
      <c r="AMJ7732"/>
    </row>
    <row r="7733" spans="1:1024" s="2" customFormat="1" ht="38.25" x14ac:dyDescent="0.25">
      <c r="A7733" s="10" t="s">
        <v>1462</v>
      </c>
      <c r="B7733" s="81">
        <v>13770</v>
      </c>
      <c r="C7733" s="10">
        <v>3267800</v>
      </c>
      <c r="D7733" s="27" t="s">
        <v>1961</v>
      </c>
      <c r="E7733" s="12" t="s">
        <v>274</v>
      </c>
      <c r="F7733" s="12" t="s">
        <v>254</v>
      </c>
      <c r="G7733" s="82">
        <v>45169</v>
      </c>
      <c r="H7733" s="83">
        <v>166.21</v>
      </c>
      <c r="I7733" s="15" t="s">
        <v>22</v>
      </c>
      <c r="J7733" s="84" t="s">
        <v>1963</v>
      </c>
      <c r="K7733" s="85">
        <v>19056</v>
      </c>
      <c r="L7733" s="86">
        <v>2023003531</v>
      </c>
      <c r="M7733" s="59"/>
      <c r="N7733" s="60">
        <v>0</v>
      </c>
      <c r="O7733" s="87">
        <v>0</v>
      </c>
      <c r="P7733" s="88">
        <v>0</v>
      </c>
      <c r="Q7733" s="63">
        <v>0</v>
      </c>
      <c r="R7733" s="64">
        <v>0</v>
      </c>
      <c r="S7733" s="25">
        <f t="shared" si="26"/>
        <v>166.21</v>
      </c>
      <c r="AMG7733"/>
      <c r="AMH7733"/>
      <c r="AMI7733"/>
      <c r="AMJ7733"/>
    </row>
    <row r="7734" spans="1:1024" s="2" customFormat="1" ht="38.25" x14ac:dyDescent="0.25">
      <c r="A7734" s="10" t="s">
        <v>1462</v>
      </c>
      <c r="B7734" s="81">
        <v>13771</v>
      </c>
      <c r="C7734" s="10">
        <v>3267801</v>
      </c>
      <c r="D7734" s="27" t="s">
        <v>1961</v>
      </c>
      <c r="E7734" s="12" t="s">
        <v>1232</v>
      </c>
      <c r="F7734" s="12" t="s">
        <v>254</v>
      </c>
      <c r="G7734" s="82">
        <v>45169</v>
      </c>
      <c r="H7734" s="83">
        <v>166.21</v>
      </c>
      <c r="I7734" s="15" t="s">
        <v>22</v>
      </c>
      <c r="J7734" s="84" t="s">
        <v>1963</v>
      </c>
      <c r="K7734" s="85">
        <v>19056</v>
      </c>
      <c r="L7734" s="86">
        <v>2023003531</v>
      </c>
      <c r="M7734" s="59"/>
      <c r="N7734" s="60">
        <v>0</v>
      </c>
      <c r="O7734" s="87">
        <v>0</v>
      </c>
      <c r="P7734" s="88">
        <v>0</v>
      </c>
      <c r="Q7734" s="63">
        <v>0</v>
      </c>
      <c r="R7734" s="64">
        <v>0</v>
      </c>
      <c r="S7734" s="25">
        <f t="shared" si="26"/>
        <v>166.21</v>
      </c>
      <c r="AMG7734"/>
      <c r="AMH7734"/>
      <c r="AMI7734"/>
      <c r="AMJ7734"/>
    </row>
    <row r="7735" spans="1:1024" s="2" customFormat="1" ht="38.25" x14ac:dyDescent="0.25">
      <c r="A7735" s="10" t="s">
        <v>1462</v>
      </c>
      <c r="B7735" s="81">
        <v>13772</v>
      </c>
      <c r="C7735" s="10">
        <v>3267802</v>
      </c>
      <c r="D7735" s="27" t="s">
        <v>1961</v>
      </c>
      <c r="E7735" s="12" t="s">
        <v>1232</v>
      </c>
      <c r="F7735" s="12" t="s">
        <v>254</v>
      </c>
      <c r="G7735" s="82">
        <v>45169</v>
      </c>
      <c r="H7735" s="83">
        <v>166.21</v>
      </c>
      <c r="I7735" s="15" t="s">
        <v>22</v>
      </c>
      <c r="J7735" s="84" t="s">
        <v>1963</v>
      </c>
      <c r="K7735" s="85">
        <v>19056</v>
      </c>
      <c r="L7735" s="86">
        <v>2023003531</v>
      </c>
      <c r="M7735" s="59"/>
      <c r="N7735" s="60">
        <v>0</v>
      </c>
      <c r="O7735" s="87">
        <v>0</v>
      </c>
      <c r="P7735" s="88">
        <v>0</v>
      </c>
      <c r="Q7735" s="63">
        <v>0</v>
      </c>
      <c r="R7735" s="64">
        <v>0</v>
      </c>
      <c r="S7735" s="25">
        <f t="shared" si="26"/>
        <v>166.21</v>
      </c>
      <c r="AMG7735"/>
      <c r="AMH7735"/>
      <c r="AMI7735"/>
      <c r="AMJ7735"/>
    </row>
    <row r="7736" spans="1:1024" s="2" customFormat="1" ht="38.25" x14ac:dyDescent="0.25">
      <c r="A7736" s="10" t="s">
        <v>1462</v>
      </c>
      <c r="B7736" s="81">
        <v>13773</v>
      </c>
      <c r="C7736" s="10">
        <v>3267803</v>
      </c>
      <c r="D7736" s="27" t="s">
        <v>1961</v>
      </c>
      <c r="E7736" s="12" t="s">
        <v>1232</v>
      </c>
      <c r="F7736" s="12" t="s">
        <v>254</v>
      </c>
      <c r="G7736" s="82">
        <v>45169</v>
      </c>
      <c r="H7736" s="83">
        <v>166.21</v>
      </c>
      <c r="I7736" s="15" t="s">
        <v>22</v>
      </c>
      <c r="J7736" s="84" t="s">
        <v>1963</v>
      </c>
      <c r="K7736" s="85">
        <v>19056</v>
      </c>
      <c r="L7736" s="86">
        <v>2023003531</v>
      </c>
      <c r="M7736" s="59"/>
      <c r="N7736" s="60">
        <v>0</v>
      </c>
      <c r="O7736" s="87">
        <v>0</v>
      </c>
      <c r="P7736" s="88">
        <v>0</v>
      </c>
      <c r="Q7736" s="63">
        <v>0</v>
      </c>
      <c r="R7736" s="64">
        <v>0</v>
      </c>
      <c r="S7736" s="25">
        <f t="shared" si="26"/>
        <v>166.21</v>
      </c>
      <c r="AMG7736"/>
      <c r="AMH7736"/>
      <c r="AMI7736"/>
      <c r="AMJ7736"/>
    </row>
    <row r="7737" spans="1:1024" s="2" customFormat="1" ht="38.25" x14ac:dyDescent="0.25">
      <c r="A7737" s="10" t="s">
        <v>1462</v>
      </c>
      <c r="B7737" s="81">
        <v>13774</v>
      </c>
      <c r="C7737" s="10">
        <v>3267804</v>
      </c>
      <c r="D7737" s="27" t="s">
        <v>1961</v>
      </c>
      <c r="E7737" s="12" t="s">
        <v>1232</v>
      </c>
      <c r="F7737" s="12" t="s">
        <v>254</v>
      </c>
      <c r="G7737" s="82">
        <v>45169</v>
      </c>
      <c r="H7737" s="83">
        <v>166.21</v>
      </c>
      <c r="I7737" s="15" t="s">
        <v>22</v>
      </c>
      <c r="J7737" s="84" t="s">
        <v>1963</v>
      </c>
      <c r="K7737" s="85">
        <v>19056</v>
      </c>
      <c r="L7737" s="86">
        <v>2023003531</v>
      </c>
      <c r="M7737" s="59"/>
      <c r="N7737" s="60">
        <v>0</v>
      </c>
      <c r="O7737" s="87">
        <v>0</v>
      </c>
      <c r="P7737" s="88">
        <v>0</v>
      </c>
      <c r="Q7737" s="63">
        <v>0</v>
      </c>
      <c r="R7737" s="64">
        <v>0</v>
      </c>
      <c r="S7737" s="25">
        <f t="shared" si="26"/>
        <v>166.21</v>
      </c>
      <c r="AMG7737"/>
      <c r="AMH7737"/>
      <c r="AMI7737"/>
      <c r="AMJ7737"/>
    </row>
    <row r="7738" spans="1:1024" s="2" customFormat="1" ht="38.25" x14ac:dyDescent="0.25">
      <c r="A7738" s="10" t="s">
        <v>1462</v>
      </c>
      <c r="B7738" s="81">
        <v>13775</v>
      </c>
      <c r="C7738" s="10">
        <v>3267805</v>
      </c>
      <c r="D7738" s="27" t="s">
        <v>1961</v>
      </c>
      <c r="E7738" s="12" t="s">
        <v>1968</v>
      </c>
      <c r="F7738" s="12" t="s">
        <v>254</v>
      </c>
      <c r="G7738" s="82">
        <v>45169</v>
      </c>
      <c r="H7738" s="83">
        <v>166.21</v>
      </c>
      <c r="I7738" s="15" t="s">
        <v>22</v>
      </c>
      <c r="J7738" s="84" t="s">
        <v>1963</v>
      </c>
      <c r="K7738" s="85">
        <v>19056</v>
      </c>
      <c r="L7738" s="86">
        <v>2023003531</v>
      </c>
      <c r="M7738" s="59"/>
      <c r="N7738" s="60">
        <v>0</v>
      </c>
      <c r="O7738" s="87">
        <v>0</v>
      </c>
      <c r="P7738" s="88">
        <v>0</v>
      </c>
      <c r="Q7738" s="63">
        <v>0</v>
      </c>
      <c r="R7738" s="64">
        <v>0</v>
      </c>
      <c r="S7738" s="25">
        <f t="shared" si="26"/>
        <v>166.21</v>
      </c>
      <c r="AMG7738"/>
      <c r="AMH7738"/>
      <c r="AMI7738"/>
      <c r="AMJ7738"/>
    </row>
    <row r="7739" spans="1:1024" s="2" customFormat="1" ht="38.25" x14ac:dyDescent="0.25">
      <c r="A7739" s="10" t="s">
        <v>1462</v>
      </c>
      <c r="B7739" s="81">
        <v>13776</v>
      </c>
      <c r="C7739" s="10">
        <v>3267806</v>
      </c>
      <c r="D7739" s="27" t="s">
        <v>1961</v>
      </c>
      <c r="E7739" s="12" t="s">
        <v>1962</v>
      </c>
      <c r="F7739" s="12" t="s">
        <v>254</v>
      </c>
      <c r="G7739" s="82">
        <v>45169</v>
      </c>
      <c r="H7739" s="83">
        <v>166.21</v>
      </c>
      <c r="I7739" s="15" t="s">
        <v>22</v>
      </c>
      <c r="J7739" s="84" t="s">
        <v>1963</v>
      </c>
      <c r="K7739" s="85">
        <v>19056</v>
      </c>
      <c r="L7739" s="86">
        <v>2023003531</v>
      </c>
      <c r="M7739" s="59"/>
      <c r="N7739" s="60">
        <v>0</v>
      </c>
      <c r="O7739" s="87">
        <v>0</v>
      </c>
      <c r="P7739" s="88">
        <v>0</v>
      </c>
      <c r="Q7739" s="63">
        <v>0</v>
      </c>
      <c r="R7739" s="64">
        <v>0</v>
      </c>
      <c r="S7739" s="25">
        <f t="shared" si="26"/>
        <v>166.21</v>
      </c>
      <c r="AMG7739"/>
      <c r="AMH7739"/>
      <c r="AMI7739"/>
      <c r="AMJ7739"/>
    </row>
    <row r="7740" spans="1:1024" s="2" customFormat="1" ht="38.25" x14ac:dyDescent="0.25">
      <c r="A7740" s="10" t="s">
        <v>1462</v>
      </c>
      <c r="B7740" s="81">
        <v>13777</v>
      </c>
      <c r="C7740" s="10">
        <v>3267807</v>
      </c>
      <c r="D7740" s="27" t="s">
        <v>1961</v>
      </c>
      <c r="E7740" s="12" t="s">
        <v>1962</v>
      </c>
      <c r="F7740" s="12" t="s">
        <v>254</v>
      </c>
      <c r="G7740" s="82">
        <v>45169</v>
      </c>
      <c r="H7740" s="83">
        <v>166.21</v>
      </c>
      <c r="I7740" s="15" t="s">
        <v>22</v>
      </c>
      <c r="J7740" s="84" t="s">
        <v>1963</v>
      </c>
      <c r="K7740" s="85">
        <v>19056</v>
      </c>
      <c r="L7740" s="86">
        <v>2023003531</v>
      </c>
      <c r="M7740" s="59"/>
      <c r="N7740" s="60">
        <v>0</v>
      </c>
      <c r="O7740" s="87">
        <v>0</v>
      </c>
      <c r="P7740" s="88">
        <v>0</v>
      </c>
      <c r="Q7740" s="63">
        <v>0</v>
      </c>
      <c r="R7740" s="64">
        <v>0</v>
      </c>
      <c r="S7740" s="25">
        <f t="shared" si="26"/>
        <v>166.21</v>
      </c>
      <c r="AMG7740"/>
      <c r="AMH7740"/>
      <c r="AMI7740"/>
      <c r="AMJ7740"/>
    </row>
    <row r="7741" spans="1:1024" s="2" customFormat="1" ht="38.25" x14ac:dyDescent="0.25">
      <c r="A7741" s="10" t="s">
        <v>1462</v>
      </c>
      <c r="B7741" s="81">
        <v>13778</v>
      </c>
      <c r="C7741" s="10">
        <v>3267808</v>
      </c>
      <c r="D7741" s="27" t="s">
        <v>1961</v>
      </c>
      <c r="E7741" s="12" t="s">
        <v>1962</v>
      </c>
      <c r="F7741" s="12" t="s">
        <v>254</v>
      </c>
      <c r="G7741" s="82">
        <v>45169</v>
      </c>
      <c r="H7741" s="83">
        <v>166.21</v>
      </c>
      <c r="I7741" s="15" t="s">
        <v>22</v>
      </c>
      <c r="J7741" s="84" t="s">
        <v>1963</v>
      </c>
      <c r="K7741" s="85">
        <v>19056</v>
      </c>
      <c r="L7741" s="86">
        <v>2023003531</v>
      </c>
      <c r="M7741" s="59"/>
      <c r="N7741" s="60">
        <v>0</v>
      </c>
      <c r="O7741" s="87">
        <v>0</v>
      </c>
      <c r="P7741" s="88">
        <v>0</v>
      </c>
      <c r="Q7741" s="63">
        <v>0</v>
      </c>
      <c r="R7741" s="64">
        <v>0</v>
      </c>
      <c r="S7741" s="25">
        <f t="shared" si="26"/>
        <v>166.21</v>
      </c>
      <c r="AMG7741"/>
      <c r="AMH7741"/>
      <c r="AMI7741"/>
      <c r="AMJ7741"/>
    </row>
    <row r="7742" spans="1:1024" s="2" customFormat="1" ht="38.25" x14ac:dyDescent="0.25">
      <c r="A7742" s="10" t="s">
        <v>1462</v>
      </c>
      <c r="B7742" s="81">
        <v>13779</v>
      </c>
      <c r="C7742" s="10">
        <v>3267809</v>
      </c>
      <c r="D7742" s="27" t="s">
        <v>1961</v>
      </c>
      <c r="E7742" s="12" t="s">
        <v>1962</v>
      </c>
      <c r="F7742" s="12" t="s">
        <v>254</v>
      </c>
      <c r="G7742" s="82">
        <v>45169</v>
      </c>
      <c r="H7742" s="83">
        <v>166.21</v>
      </c>
      <c r="I7742" s="15" t="s">
        <v>22</v>
      </c>
      <c r="J7742" s="84" t="s">
        <v>1963</v>
      </c>
      <c r="K7742" s="85">
        <v>19056</v>
      </c>
      <c r="L7742" s="86">
        <v>2023003531</v>
      </c>
      <c r="M7742" s="59"/>
      <c r="N7742" s="60">
        <v>0</v>
      </c>
      <c r="O7742" s="87">
        <v>0</v>
      </c>
      <c r="P7742" s="88">
        <v>0</v>
      </c>
      <c r="Q7742" s="63">
        <v>0</v>
      </c>
      <c r="R7742" s="64">
        <v>0</v>
      </c>
      <c r="S7742" s="25">
        <f t="shared" si="26"/>
        <v>166.21</v>
      </c>
      <c r="AMG7742"/>
      <c r="AMH7742"/>
      <c r="AMI7742"/>
      <c r="AMJ7742"/>
    </row>
    <row r="7743" spans="1:1024" s="2" customFormat="1" ht="38.25" x14ac:dyDescent="0.25">
      <c r="A7743" s="10" t="s">
        <v>1462</v>
      </c>
      <c r="B7743" s="81">
        <v>13780</v>
      </c>
      <c r="C7743" s="10">
        <v>3267810</v>
      </c>
      <c r="D7743" s="27" t="s">
        <v>1961</v>
      </c>
      <c r="E7743" s="12" t="s">
        <v>1969</v>
      </c>
      <c r="F7743" s="12" t="s">
        <v>254</v>
      </c>
      <c r="G7743" s="82">
        <v>45169</v>
      </c>
      <c r="H7743" s="83">
        <v>166.21</v>
      </c>
      <c r="I7743" s="15" t="s">
        <v>22</v>
      </c>
      <c r="J7743" s="84" t="s">
        <v>1963</v>
      </c>
      <c r="K7743" s="85">
        <v>19056</v>
      </c>
      <c r="L7743" s="86">
        <v>2023003531</v>
      </c>
      <c r="M7743" s="59"/>
      <c r="N7743" s="60">
        <v>0</v>
      </c>
      <c r="O7743" s="87">
        <v>0</v>
      </c>
      <c r="P7743" s="88">
        <v>0</v>
      </c>
      <c r="Q7743" s="63">
        <v>0</v>
      </c>
      <c r="R7743" s="64">
        <v>0</v>
      </c>
      <c r="S7743" s="25">
        <f t="shared" si="26"/>
        <v>166.21</v>
      </c>
      <c r="AMG7743"/>
      <c r="AMH7743"/>
      <c r="AMI7743"/>
      <c r="AMJ7743"/>
    </row>
    <row r="7744" spans="1:1024" s="2" customFormat="1" ht="38.25" x14ac:dyDescent="0.25">
      <c r="A7744" s="10" t="s">
        <v>1462</v>
      </c>
      <c r="B7744" s="81">
        <v>13781</v>
      </c>
      <c r="C7744" s="10">
        <v>3267811</v>
      </c>
      <c r="D7744" s="27" t="s">
        <v>1961</v>
      </c>
      <c r="E7744" s="12" t="s">
        <v>1970</v>
      </c>
      <c r="F7744" s="12" t="s">
        <v>254</v>
      </c>
      <c r="G7744" s="82">
        <v>45169</v>
      </c>
      <c r="H7744" s="83">
        <v>166.21</v>
      </c>
      <c r="I7744" s="15" t="s">
        <v>22</v>
      </c>
      <c r="J7744" s="84" t="s">
        <v>1963</v>
      </c>
      <c r="K7744" s="85">
        <v>19056</v>
      </c>
      <c r="L7744" s="86">
        <v>2023003531</v>
      </c>
      <c r="M7744" s="59"/>
      <c r="N7744" s="60">
        <v>0</v>
      </c>
      <c r="O7744" s="87">
        <v>0</v>
      </c>
      <c r="P7744" s="88">
        <v>0</v>
      </c>
      <c r="Q7744" s="63">
        <v>0</v>
      </c>
      <c r="R7744" s="64">
        <v>0</v>
      </c>
      <c r="S7744" s="25">
        <f t="shared" si="26"/>
        <v>166.21</v>
      </c>
      <c r="AMG7744"/>
      <c r="AMH7744"/>
      <c r="AMI7744"/>
      <c r="AMJ7744"/>
    </row>
    <row r="7745" spans="1:1024" s="2" customFormat="1" ht="38.25" x14ac:dyDescent="0.25">
      <c r="A7745" s="10" t="s">
        <v>1462</v>
      </c>
      <c r="B7745" s="81">
        <v>13782</v>
      </c>
      <c r="C7745" s="10">
        <v>3267812</v>
      </c>
      <c r="D7745" s="27" t="s">
        <v>1961</v>
      </c>
      <c r="E7745" s="12" t="s">
        <v>274</v>
      </c>
      <c r="F7745" s="12" t="s">
        <v>254</v>
      </c>
      <c r="G7745" s="82">
        <v>45169</v>
      </c>
      <c r="H7745" s="83">
        <v>166.21</v>
      </c>
      <c r="I7745" s="15" t="s">
        <v>22</v>
      </c>
      <c r="J7745" s="84" t="s">
        <v>1963</v>
      </c>
      <c r="K7745" s="85">
        <v>19056</v>
      </c>
      <c r="L7745" s="86">
        <v>2023003531</v>
      </c>
      <c r="M7745" s="59"/>
      <c r="N7745" s="60">
        <v>0</v>
      </c>
      <c r="O7745" s="87">
        <v>0</v>
      </c>
      <c r="P7745" s="88">
        <v>0</v>
      </c>
      <c r="Q7745" s="63">
        <v>0</v>
      </c>
      <c r="R7745" s="64">
        <v>0</v>
      </c>
      <c r="S7745" s="25">
        <f t="shared" si="26"/>
        <v>166.21</v>
      </c>
      <c r="AMG7745"/>
      <c r="AMH7745"/>
      <c r="AMI7745"/>
      <c r="AMJ7745"/>
    </row>
    <row r="7746" spans="1:1024" s="2" customFormat="1" ht="38.25" x14ac:dyDescent="0.25">
      <c r="A7746" s="10" t="s">
        <v>1462</v>
      </c>
      <c r="B7746" s="81">
        <v>13783</v>
      </c>
      <c r="C7746" s="10">
        <v>3267813</v>
      </c>
      <c r="D7746" s="27" t="s">
        <v>1961</v>
      </c>
      <c r="E7746" s="12" t="s">
        <v>274</v>
      </c>
      <c r="F7746" s="12" t="s">
        <v>254</v>
      </c>
      <c r="G7746" s="82">
        <v>45169</v>
      </c>
      <c r="H7746" s="83">
        <v>166.21</v>
      </c>
      <c r="I7746" s="15" t="s">
        <v>22</v>
      </c>
      <c r="J7746" s="84" t="s">
        <v>1963</v>
      </c>
      <c r="K7746" s="85">
        <v>19056</v>
      </c>
      <c r="L7746" s="86">
        <v>2023003531</v>
      </c>
      <c r="M7746" s="59"/>
      <c r="N7746" s="60">
        <v>0</v>
      </c>
      <c r="O7746" s="87">
        <v>0</v>
      </c>
      <c r="P7746" s="88">
        <v>0</v>
      </c>
      <c r="Q7746" s="63">
        <v>0</v>
      </c>
      <c r="R7746" s="64">
        <v>0</v>
      </c>
      <c r="S7746" s="25">
        <f t="shared" si="26"/>
        <v>166.21</v>
      </c>
      <c r="AMG7746"/>
      <c r="AMH7746"/>
      <c r="AMI7746"/>
      <c r="AMJ7746"/>
    </row>
    <row r="7747" spans="1:1024" s="2" customFormat="1" ht="38.25" x14ac:dyDescent="0.25">
      <c r="A7747" s="10" t="s">
        <v>1462</v>
      </c>
      <c r="B7747" s="81">
        <v>13784</v>
      </c>
      <c r="C7747" s="10">
        <v>3267814</v>
      </c>
      <c r="D7747" s="27" t="s">
        <v>1961</v>
      </c>
      <c r="E7747" s="12" t="s">
        <v>1969</v>
      </c>
      <c r="F7747" s="12" t="s">
        <v>254</v>
      </c>
      <c r="G7747" s="82">
        <v>45169</v>
      </c>
      <c r="H7747" s="83">
        <v>166.21</v>
      </c>
      <c r="I7747" s="15" t="s">
        <v>22</v>
      </c>
      <c r="J7747" s="84" t="s">
        <v>1963</v>
      </c>
      <c r="K7747" s="85">
        <v>19056</v>
      </c>
      <c r="L7747" s="86">
        <v>2023003531</v>
      </c>
      <c r="M7747" s="59"/>
      <c r="N7747" s="60">
        <v>0</v>
      </c>
      <c r="O7747" s="87">
        <v>0</v>
      </c>
      <c r="P7747" s="88">
        <v>0</v>
      </c>
      <c r="Q7747" s="63">
        <v>0</v>
      </c>
      <c r="R7747" s="64">
        <v>0</v>
      </c>
      <c r="S7747" s="25">
        <f t="shared" si="26"/>
        <v>166.21</v>
      </c>
      <c r="AMG7747"/>
      <c r="AMH7747"/>
      <c r="AMI7747"/>
      <c r="AMJ7747"/>
    </row>
    <row r="7748" spans="1:1024" s="2" customFormat="1" ht="38.25" x14ac:dyDescent="0.25">
      <c r="A7748" s="10" t="s">
        <v>1462</v>
      </c>
      <c r="B7748" s="81">
        <v>13785</v>
      </c>
      <c r="C7748" s="10">
        <v>3267815</v>
      </c>
      <c r="D7748" s="27" t="s">
        <v>1961</v>
      </c>
      <c r="E7748" s="12" t="s">
        <v>1970</v>
      </c>
      <c r="F7748" s="12" t="s">
        <v>254</v>
      </c>
      <c r="G7748" s="82">
        <v>45169</v>
      </c>
      <c r="H7748" s="83">
        <v>166.21</v>
      </c>
      <c r="I7748" s="15" t="s">
        <v>22</v>
      </c>
      <c r="J7748" s="84" t="s">
        <v>1963</v>
      </c>
      <c r="K7748" s="85">
        <v>19056</v>
      </c>
      <c r="L7748" s="86">
        <v>2023003531</v>
      </c>
      <c r="M7748" s="59"/>
      <c r="N7748" s="60">
        <v>0</v>
      </c>
      <c r="O7748" s="87">
        <v>0</v>
      </c>
      <c r="P7748" s="88">
        <v>0</v>
      </c>
      <c r="Q7748" s="63">
        <v>0</v>
      </c>
      <c r="R7748" s="64">
        <v>0</v>
      </c>
      <c r="S7748" s="25">
        <f t="shared" si="26"/>
        <v>166.21</v>
      </c>
      <c r="AMG7748"/>
      <c r="AMH7748"/>
      <c r="AMI7748"/>
      <c r="AMJ7748"/>
    </row>
    <row r="7749" spans="1:1024" s="2" customFormat="1" ht="38.25" x14ac:dyDescent="0.25">
      <c r="A7749" s="10" t="s">
        <v>1462</v>
      </c>
      <c r="B7749" s="81">
        <v>13786</v>
      </c>
      <c r="C7749" s="10">
        <v>3267816</v>
      </c>
      <c r="D7749" s="27" t="s">
        <v>1961</v>
      </c>
      <c r="E7749" s="12" t="s">
        <v>1971</v>
      </c>
      <c r="F7749" s="12" t="s">
        <v>254</v>
      </c>
      <c r="G7749" s="82">
        <v>45169</v>
      </c>
      <c r="H7749" s="83">
        <v>166.21</v>
      </c>
      <c r="I7749" s="15" t="s">
        <v>22</v>
      </c>
      <c r="J7749" s="84" t="s">
        <v>1963</v>
      </c>
      <c r="K7749" s="85">
        <v>19056</v>
      </c>
      <c r="L7749" s="86">
        <v>2023003531</v>
      </c>
      <c r="M7749" s="59"/>
      <c r="N7749" s="60">
        <v>0</v>
      </c>
      <c r="O7749" s="87">
        <v>0</v>
      </c>
      <c r="P7749" s="88">
        <v>0</v>
      </c>
      <c r="Q7749" s="63">
        <v>0</v>
      </c>
      <c r="R7749" s="64">
        <v>0</v>
      </c>
      <c r="S7749" s="25">
        <f t="shared" si="26"/>
        <v>166.21</v>
      </c>
      <c r="AMG7749"/>
      <c r="AMH7749"/>
      <c r="AMI7749"/>
      <c r="AMJ7749"/>
    </row>
    <row r="7750" spans="1:1024" s="2" customFormat="1" ht="38.25" x14ac:dyDescent="0.25">
      <c r="A7750" s="10" t="s">
        <v>1462</v>
      </c>
      <c r="B7750" s="81">
        <v>13787</v>
      </c>
      <c r="C7750" s="10">
        <v>3267817</v>
      </c>
      <c r="D7750" s="27" t="s">
        <v>1961</v>
      </c>
      <c r="E7750" s="12" t="s">
        <v>1972</v>
      </c>
      <c r="F7750" s="12" t="s">
        <v>254</v>
      </c>
      <c r="G7750" s="82">
        <v>45169</v>
      </c>
      <c r="H7750" s="83">
        <v>166.21</v>
      </c>
      <c r="I7750" s="15" t="s">
        <v>22</v>
      </c>
      <c r="J7750" s="84" t="s">
        <v>1963</v>
      </c>
      <c r="K7750" s="85">
        <v>19056</v>
      </c>
      <c r="L7750" s="86">
        <v>2023003531</v>
      </c>
      <c r="M7750" s="59"/>
      <c r="N7750" s="60">
        <v>0</v>
      </c>
      <c r="O7750" s="87">
        <v>0</v>
      </c>
      <c r="P7750" s="88">
        <v>0</v>
      </c>
      <c r="Q7750" s="63">
        <v>0</v>
      </c>
      <c r="R7750" s="64">
        <v>0</v>
      </c>
      <c r="S7750" s="25">
        <f t="shared" si="26"/>
        <v>166.21</v>
      </c>
      <c r="AMG7750"/>
      <c r="AMH7750"/>
      <c r="AMI7750"/>
      <c r="AMJ7750"/>
    </row>
    <row r="7751" spans="1:1024" s="2" customFormat="1" ht="38.25" x14ac:dyDescent="0.25">
      <c r="A7751" s="10" t="s">
        <v>1462</v>
      </c>
      <c r="B7751" s="81">
        <v>13788</v>
      </c>
      <c r="C7751" s="10">
        <v>3267818</v>
      </c>
      <c r="D7751" s="27" t="s">
        <v>1961</v>
      </c>
      <c r="E7751" s="12" t="s">
        <v>1969</v>
      </c>
      <c r="F7751" s="12" t="s">
        <v>254</v>
      </c>
      <c r="G7751" s="82">
        <v>45169</v>
      </c>
      <c r="H7751" s="83">
        <v>166.21</v>
      </c>
      <c r="I7751" s="15" t="s">
        <v>22</v>
      </c>
      <c r="J7751" s="84" t="s">
        <v>1963</v>
      </c>
      <c r="K7751" s="85">
        <v>19056</v>
      </c>
      <c r="L7751" s="86">
        <v>2023003531</v>
      </c>
      <c r="M7751" s="59"/>
      <c r="N7751" s="60">
        <v>0</v>
      </c>
      <c r="O7751" s="87">
        <v>0</v>
      </c>
      <c r="P7751" s="88">
        <v>0</v>
      </c>
      <c r="Q7751" s="63">
        <v>0</v>
      </c>
      <c r="R7751" s="64">
        <v>0</v>
      </c>
      <c r="S7751" s="25">
        <f t="shared" si="26"/>
        <v>166.21</v>
      </c>
      <c r="AMG7751"/>
      <c r="AMH7751"/>
      <c r="AMI7751"/>
      <c r="AMJ7751"/>
    </row>
    <row r="7752" spans="1:1024" s="2" customFormat="1" ht="38.25" x14ac:dyDescent="0.25">
      <c r="A7752" s="10" t="s">
        <v>1462</v>
      </c>
      <c r="B7752" s="81">
        <v>13789</v>
      </c>
      <c r="C7752" s="10">
        <v>3267819</v>
      </c>
      <c r="D7752" s="27" t="s">
        <v>1961</v>
      </c>
      <c r="E7752" s="12" t="s">
        <v>266</v>
      </c>
      <c r="F7752" s="12" t="s">
        <v>254</v>
      </c>
      <c r="G7752" s="82">
        <v>45169</v>
      </c>
      <c r="H7752" s="83">
        <v>166.21</v>
      </c>
      <c r="I7752" s="15" t="s">
        <v>22</v>
      </c>
      <c r="J7752" s="84" t="s">
        <v>1963</v>
      </c>
      <c r="K7752" s="85">
        <v>19056</v>
      </c>
      <c r="L7752" s="86">
        <v>2023003531</v>
      </c>
      <c r="M7752" s="59"/>
      <c r="N7752" s="60">
        <v>0</v>
      </c>
      <c r="O7752" s="87">
        <v>0</v>
      </c>
      <c r="P7752" s="88">
        <v>0</v>
      </c>
      <c r="Q7752" s="63">
        <v>0</v>
      </c>
      <c r="R7752" s="64">
        <v>0</v>
      </c>
      <c r="S7752" s="25">
        <f t="shared" si="26"/>
        <v>166.21</v>
      </c>
      <c r="AMG7752"/>
      <c r="AMH7752"/>
      <c r="AMI7752"/>
      <c r="AMJ7752"/>
    </row>
    <row r="7753" spans="1:1024" s="2" customFormat="1" ht="38.25" x14ac:dyDescent="0.25">
      <c r="A7753" s="10" t="s">
        <v>1462</v>
      </c>
      <c r="B7753" s="81">
        <v>13790</v>
      </c>
      <c r="C7753" s="10">
        <v>3267820</v>
      </c>
      <c r="D7753" s="27" t="s">
        <v>1961</v>
      </c>
      <c r="E7753" s="12" t="s">
        <v>257</v>
      </c>
      <c r="F7753" s="12" t="s">
        <v>254</v>
      </c>
      <c r="G7753" s="82">
        <v>45169</v>
      </c>
      <c r="H7753" s="83">
        <v>166.21</v>
      </c>
      <c r="I7753" s="15" t="s">
        <v>22</v>
      </c>
      <c r="J7753" s="84" t="s">
        <v>1963</v>
      </c>
      <c r="K7753" s="85">
        <v>19056</v>
      </c>
      <c r="L7753" s="86">
        <v>2023003531</v>
      </c>
      <c r="M7753" s="59"/>
      <c r="N7753" s="60">
        <v>0</v>
      </c>
      <c r="O7753" s="87">
        <v>0</v>
      </c>
      <c r="P7753" s="88">
        <v>0</v>
      </c>
      <c r="Q7753" s="63">
        <v>0</v>
      </c>
      <c r="R7753" s="64">
        <v>0</v>
      </c>
      <c r="S7753" s="25">
        <f t="shared" si="26"/>
        <v>166.21</v>
      </c>
      <c r="AMG7753"/>
      <c r="AMH7753"/>
      <c r="AMI7753"/>
      <c r="AMJ7753"/>
    </row>
    <row r="7754" spans="1:1024" s="2" customFormat="1" ht="38.25" x14ac:dyDescent="0.25">
      <c r="A7754" s="10" t="s">
        <v>1462</v>
      </c>
      <c r="B7754" s="81">
        <v>13791</v>
      </c>
      <c r="C7754" s="10">
        <v>3267821</v>
      </c>
      <c r="D7754" s="27" t="s">
        <v>1961</v>
      </c>
      <c r="E7754" s="12" t="s">
        <v>257</v>
      </c>
      <c r="F7754" s="12" t="s">
        <v>254</v>
      </c>
      <c r="G7754" s="82">
        <v>45169</v>
      </c>
      <c r="H7754" s="83">
        <v>166.21</v>
      </c>
      <c r="I7754" s="15" t="s">
        <v>22</v>
      </c>
      <c r="J7754" s="84" t="s">
        <v>1963</v>
      </c>
      <c r="K7754" s="85">
        <v>19056</v>
      </c>
      <c r="L7754" s="86">
        <v>2023003531</v>
      </c>
      <c r="M7754" s="59"/>
      <c r="N7754" s="60">
        <v>0</v>
      </c>
      <c r="O7754" s="87">
        <v>0</v>
      </c>
      <c r="P7754" s="88">
        <v>0</v>
      </c>
      <c r="Q7754" s="63">
        <v>0</v>
      </c>
      <c r="R7754" s="64">
        <v>0</v>
      </c>
      <c r="S7754" s="25">
        <f t="shared" si="26"/>
        <v>166.21</v>
      </c>
      <c r="AMG7754"/>
      <c r="AMH7754"/>
      <c r="AMI7754"/>
      <c r="AMJ7754"/>
    </row>
    <row r="7755" spans="1:1024" s="2" customFormat="1" ht="38.25" x14ac:dyDescent="0.25">
      <c r="A7755" s="10" t="s">
        <v>1462</v>
      </c>
      <c r="B7755" s="81">
        <v>13792</v>
      </c>
      <c r="C7755" s="10">
        <v>3267822</v>
      </c>
      <c r="D7755" s="27" t="s">
        <v>1961</v>
      </c>
      <c r="E7755" s="12" t="s">
        <v>257</v>
      </c>
      <c r="F7755" s="12" t="s">
        <v>254</v>
      </c>
      <c r="G7755" s="82">
        <v>45169</v>
      </c>
      <c r="H7755" s="83">
        <v>166.21</v>
      </c>
      <c r="I7755" s="15" t="s">
        <v>22</v>
      </c>
      <c r="J7755" s="84" t="s">
        <v>1963</v>
      </c>
      <c r="K7755" s="85">
        <v>19056</v>
      </c>
      <c r="L7755" s="86">
        <v>2023003531</v>
      </c>
      <c r="M7755" s="59"/>
      <c r="N7755" s="60">
        <v>0</v>
      </c>
      <c r="O7755" s="87">
        <v>0</v>
      </c>
      <c r="P7755" s="88">
        <v>0</v>
      </c>
      <c r="Q7755" s="63">
        <v>0</v>
      </c>
      <c r="R7755" s="64">
        <v>0</v>
      </c>
      <c r="S7755" s="25">
        <f t="shared" si="26"/>
        <v>166.21</v>
      </c>
      <c r="AMG7755"/>
      <c r="AMH7755"/>
      <c r="AMI7755"/>
      <c r="AMJ7755"/>
    </row>
    <row r="7756" spans="1:1024" s="2" customFormat="1" ht="38.25" x14ac:dyDescent="0.25">
      <c r="A7756" s="10" t="s">
        <v>1462</v>
      </c>
      <c r="B7756" s="81">
        <v>13793</v>
      </c>
      <c r="C7756" s="10">
        <v>3267823</v>
      </c>
      <c r="D7756" s="27" t="s">
        <v>1961</v>
      </c>
      <c r="E7756" s="12" t="s">
        <v>257</v>
      </c>
      <c r="F7756" s="12" t="s">
        <v>254</v>
      </c>
      <c r="G7756" s="82">
        <v>45169</v>
      </c>
      <c r="H7756" s="83">
        <v>166.21</v>
      </c>
      <c r="I7756" s="15" t="s">
        <v>22</v>
      </c>
      <c r="J7756" s="84" t="s">
        <v>1963</v>
      </c>
      <c r="K7756" s="85">
        <v>19056</v>
      </c>
      <c r="L7756" s="86">
        <v>2023003531</v>
      </c>
      <c r="M7756" s="59"/>
      <c r="N7756" s="60">
        <v>0</v>
      </c>
      <c r="O7756" s="87">
        <v>0</v>
      </c>
      <c r="P7756" s="88">
        <v>0</v>
      </c>
      <c r="Q7756" s="63">
        <v>0</v>
      </c>
      <c r="R7756" s="64">
        <v>0</v>
      </c>
      <c r="S7756" s="25">
        <f t="shared" si="26"/>
        <v>166.21</v>
      </c>
      <c r="AMG7756"/>
      <c r="AMH7756"/>
      <c r="AMI7756"/>
      <c r="AMJ7756"/>
    </row>
    <row r="7757" spans="1:1024" s="2" customFormat="1" ht="38.25" x14ac:dyDescent="0.25">
      <c r="A7757" s="10" t="s">
        <v>1462</v>
      </c>
      <c r="B7757" s="81">
        <v>13794</v>
      </c>
      <c r="C7757" s="10">
        <v>3267824</v>
      </c>
      <c r="D7757" s="27" t="s">
        <v>1961</v>
      </c>
      <c r="E7757" s="12" t="s">
        <v>257</v>
      </c>
      <c r="F7757" s="12" t="s">
        <v>254</v>
      </c>
      <c r="G7757" s="82">
        <v>45169</v>
      </c>
      <c r="H7757" s="83">
        <v>166.21</v>
      </c>
      <c r="I7757" s="15" t="s">
        <v>22</v>
      </c>
      <c r="J7757" s="84" t="s">
        <v>1963</v>
      </c>
      <c r="K7757" s="85">
        <v>19056</v>
      </c>
      <c r="L7757" s="86">
        <v>2023003531</v>
      </c>
      <c r="M7757" s="59"/>
      <c r="N7757" s="60">
        <v>0</v>
      </c>
      <c r="O7757" s="87">
        <v>0</v>
      </c>
      <c r="P7757" s="88">
        <v>0</v>
      </c>
      <c r="Q7757" s="63">
        <v>0</v>
      </c>
      <c r="R7757" s="64">
        <v>0</v>
      </c>
      <c r="S7757" s="25">
        <f t="shared" si="26"/>
        <v>166.21</v>
      </c>
      <c r="AMG7757"/>
      <c r="AMH7757"/>
      <c r="AMI7757"/>
      <c r="AMJ7757"/>
    </row>
    <row r="7758" spans="1:1024" s="2" customFormat="1" ht="38.25" x14ac:dyDescent="0.25">
      <c r="A7758" s="10" t="s">
        <v>1462</v>
      </c>
      <c r="B7758" s="81">
        <v>13795</v>
      </c>
      <c r="C7758" s="10">
        <v>3267825</v>
      </c>
      <c r="D7758" s="27" t="s">
        <v>1961</v>
      </c>
      <c r="E7758" s="12" t="s">
        <v>257</v>
      </c>
      <c r="F7758" s="12" t="s">
        <v>254</v>
      </c>
      <c r="G7758" s="82">
        <v>45169</v>
      </c>
      <c r="H7758" s="83">
        <v>166.21</v>
      </c>
      <c r="I7758" s="15" t="s">
        <v>22</v>
      </c>
      <c r="J7758" s="84" t="s">
        <v>1963</v>
      </c>
      <c r="K7758" s="85">
        <v>19056</v>
      </c>
      <c r="L7758" s="86">
        <v>2023003531</v>
      </c>
      <c r="M7758" s="59"/>
      <c r="N7758" s="60">
        <v>0</v>
      </c>
      <c r="O7758" s="87">
        <v>0</v>
      </c>
      <c r="P7758" s="88">
        <v>0</v>
      </c>
      <c r="Q7758" s="63">
        <v>0</v>
      </c>
      <c r="R7758" s="64">
        <v>0</v>
      </c>
      <c r="S7758" s="25">
        <f t="shared" si="26"/>
        <v>166.21</v>
      </c>
      <c r="AMG7758"/>
      <c r="AMH7758"/>
      <c r="AMI7758"/>
      <c r="AMJ7758"/>
    </row>
    <row r="7759" spans="1:1024" s="2" customFormat="1" ht="38.25" x14ac:dyDescent="0.25">
      <c r="A7759" s="10" t="s">
        <v>1462</v>
      </c>
      <c r="B7759" s="81">
        <v>13796</v>
      </c>
      <c r="C7759" s="10">
        <v>3267826</v>
      </c>
      <c r="D7759" s="27" t="s">
        <v>1961</v>
      </c>
      <c r="E7759" s="12" t="s">
        <v>257</v>
      </c>
      <c r="F7759" s="12" t="s">
        <v>254</v>
      </c>
      <c r="G7759" s="82">
        <v>45169</v>
      </c>
      <c r="H7759" s="83">
        <v>166.21</v>
      </c>
      <c r="I7759" s="15" t="s">
        <v>22</v>
      </c>
      <c r="J7759" s="84" t="s">
        <v>1963</v>
      </c>
      <c r="K7759" s="85">
        <v>19056</v>
      </c>
      <c r="L7759" s="86">
        <v>2023003531</v>
      </c>
      <c r="M7759" s="59"/>
      <c r="N7759" s="60">
        <v>0</v>
      </c>
      <c r="O7759" s="87">
        <v>0</v>
      </c>
      <c r="P7759" s="88">
        <v>0</v>
      </c>
      <c r="Q7759" s="63">
        <v>0</v>
      </c>
      <c r="R7759" s="64">
        <v>0</v>
      </c>
      <c r="S7759" s="25">
        <f t="shared" si="26"/>
        <v>166.21</v>
      </c>
      <c r="AMG7759"/>
      <c r="AMH7759"/>
      <c r="AMI7759"/>
      <c r="AMJ7759"/>
    </row>
    <row r="7760" spans="1:1024" s="2" customFormat="1" ht="38.25" x14ac:dyDescent="0.25">
      <c r="A7760" s="10" t="s">
        <v>1462</v>
      </c>
      <c r="B7760" s="81">
        <v>13797</v>
      </c>
      <c r="C7760" s="10">
        <v>3267827</v>
      </c>
      <c r="D7760" s="27" t="s">
        <v>1961</v>
      </c>
      <c r="E7760" s="12" t="s">
        <v>257</v>
      </c>
      <c r="F7760" s="12" t="s">
        <v>254</v>
      </c>
      <c r="G7760" s="82">
        <v>45169</v>
      </c>
      <c r="H7760" s="83">
        <v>166.21</v>
      </c>
      <c r="I7760" s="15" t="s">
        <v>22</v>
      </c>
      <c r="J7760" s="84" t="s">
        <v>1963</v>
      </c>
      <c r="K7760" s="85">
        <v>19056</v>
      </c>
      <c r="L7760" s="86">
        <v>2023003531</v>
      </c>
      <c r="M7760" s="59"/>
      <c r="N7760" s="60">
        <v>0</v>
      </c>
      <c r="O7760" s="87">
        <v>0</v>
      </c>
      <c r="P7760" s="88">
        <v>0</v>
      </c>
      <c r="Q7760" s="63">
        <v>0</v>
      </c>
      <c r="R7760" s="64">
        <v>0</v>
      </c>
      <c r="S7760" s="25">
        <f t="shared" si="26"/>
        <v>166.21</v>
      </c>
      <c r="AMG7760"/>
      <c r="AMH7760"/>
      <c r="AMI7760"/>
      <c r="AMJ7760"/>
    </row>
    <row r="7761" spans="1:1024" s="2" customFormat="1" ht="38.25" x14ac:dyDescent="0.25">
      <c r="A7761" s="10" t="s">
        <v>1462</v>
      </c>
      <c r="B7761" s="81">
        <v>13798</v>
      </c>
      <c r="C7761" s="10">
        <v>3267828</v>
      </c>
      <c r="D7761" s="27" t="s">
        <v>1961</v>
      </c>
      <c r="E7761" s="12" t="s">
        <v>257</v>
      </c>
      <c r="F7761" s="12" t="s">
        <v>254</v>
      </c>
      <c r="G7761" s="82">
        <v>45169</v>
      </c>
      <c r="H7761" s="83">
        <v>166.21</v>
      </c>
      <c r="I7761" s="15" t="s">
        <v>22</v>
      </c>
      <c r="J7761" s="84" t="s">
        <v>1963</v>
      </c>
      <c r="K7761" s="85">
        <v>19056</v>
      </c>
      <c r="L7761" s="86">
        <v>2023003531</v>
      </c>
      <c r="M7761" s="59"/>
      <c r="N7761" s="60">
        <v>0</v>
      </c>
      <c r="O7761" s="87">
        <v>0</v>
      </c>
      <c r="P7761" s="88">
        <v>0</v>
      </c>
      <c r="Q7761" s="63">
        <v>0</v>
      </c>
      <c r="R7761" s="64">
        <v>0</v>
      </c>
      <c r="S7761" s="25">
        <f t="shared" si="26"/>
        <v>166.21</v>
      </c>
      <c r="AMG7761"/>
      <c r="AMH7761"/>
      <c r="AMI7761"/>
      <c r="AMJ7761"/>
    </row>
    <row r="7762" spans="1:1024" s="2" customFormat="1" ht="38.25" x14ac:dyDescent="0.25">
      <c r="A7762" s="10" t="s">
        <v>1462</v>
      </c>
      <c r="B7762" s="81">
        <v>13799</v>
      </c>
      <c r="C7762" s="10">
        <v>3267829</v>
      </c>
      <c r="D7762" s="27" t="s">
        <v>1961</v>
      </c>
      <c r="E7762" s="12" t="s">
        <v>257</v>
      </c>
      <c r="F7762" s="12" t="s">
        <v>254</v>
      </c>
      <c r="G7762" s="82">
        <v>45169</v>
      </c>
      <c r="H7762" s="83">
        <v>166.21</v>
      </c>
      <c r="I7762" s="15" t="s">
        <v>22</v>
      </c>
      <c r="J7762" s="84" t="s">
        <v>1963</v>
      </c>
      <c r="K7762" s="85">
        <v>19056</v>
      </c>
      <c r="L7762" s="86">
        <v>2023003531</v>
      </c>
      <c r="M7762" s="59"/>
      <c r="N7762" s="60">
        <v>0</v>
      </c>
      <c r="O7762" s="87">
        <v>0</v>
      </c>
      <c r="P7762" s="88">
        <v>0</v>
      </c>
      <c r="Q7762" s="63">
        <v>0</v>
      </c>
      <c r="R7762" s="64">
        <v>0</v>
      </c>
      <c r="S7762" s="25">
        <f t="shared" si="26"/>
        <v>166.21</v>
      </c>
      <c r="AMG7762"/>
      <c r="AMH7762"/>
      <c r="AMI7762"/>
      <c r="AMJ7762"/>
    </row>
    <row r="7763" spans="1:1024" s="2" customFormat="1" ht="38.25" x14ac:dyDescent="0.25">
      <c r="A7763" s="10" t="s">
        <v>1462</v>
      </c>
      <c r="B7763" s="81">
        <v>13800</v>
      </c>
      <c r="C7763" s="10">
        <v>3267830</v>
      </c>
      <c r="D7763" s="27" t="s">
        <v>1961</v>
      </c>
      <c r="E7763" s="12" t="s">
        <v>257</v>
      </c>
      <c r="F7763" s="12" t="s">
        <v>254</v>
      </c>
      <c r="G7763" s="82">
        <v>45169</v>
      </c>
      <c r="H7763" s="83">
        <v>166.21</v>
      </c>
      <c r="I7763" s="15" t="s">
        <v>22</v>
      </c>
      <c r="J7763" s="84" t="s">
        <v>1963</v>
      </c>
      <c r="K7763" s="85">
        <v>19056</v>
      </c>
      <c r="L7763" s="86">
        <v>2023003531</v>
      </c>
      <c r="M7763" s="59"/>
      <c r="N7763" s="60">
        <v>0</v>
      </c>
      <c r="O7763" s="87">
        <v>0</v>
      </c>
      <c r="P7763" s="88">
        <v>0</v>
      </c>
      <c r="Q7763" s="63">
        <v>0</v>
      </c>
      <c r="R7763" s="64">
        <v>0</v>
      </c>
      <c r="S7763" s="25">
        <f t="shared" si="26"/>
        <v>166.21</v>
      </c>
      <c r="AMG7763"/>
      <c r="AMH7763"/>
      <c r="AMI7763"/>
      <c r="AMJ7763"/>
    </row>
    <row r="7764" spans="1:1024" s="2" customFormat="1" ht="38.25" x14ac:dyDescent="0.25">
      <c r="A7764" s="10" t="s">
        <v>1462</v>
      </c>
      <c r="B7764" s="81">
        <v>13801</v>
      </c>
      <c r="C7764" s="10">
        <v>3267831</v>
      </c>
      <c r="D7764" s="27" t="s">
        <v>1961</v>
      </c>
      <c r="E7764" s="12" t="s">
        <v>257</v>
      </c>
      <c r="F7764" s="12" t="s">
        <v>254</v>
      </c>
      <c r="G7764" s="82">
        <v>45169</v>
      </c>
      <c r="H7764" s="83">
        <v>166.21</v>
      </c>
      <c r="I7764" s="15" t="s">
        <v>22</v>
      </c>
      <c r="J7764" s="84" t="s">
        <v>1963</v>
      </c>
      <c r="K7764" s="85">
        <v>19056</v>
      </c>
      <c r="L7764" s="86">
        <v>2023003531</v>
      </c>
      <c r="M7764" s="59"/>
      <c r="N7764" s="60">
        <v>0</v>
      </c>
      <c r="O7764" s="87">
        <v>0</v>
      </c>
      <c r="P7764" s="88">
        <v>0</v>
      </c>
      <c r="Q7764" s="63">
        <v>0</v>
      </c>
      <c r="R7764" s="64">
        <v>0</v>
      </c>
      <c r="S7764" s="25">
        <f t="shared" si="26"/>
        <v>166.21</v>
      </c>
      <c r="AMG7764"/>
      <c r="AMH7764"/>
      <c r="AMI7764"/>
      <c r="AMJ7764"/>
    </row>
    <row r="7765" spans="1:1024" s="2" customFormat="1" ht="38.25" x14ac:dyDescent="0.25">
      <c r="A7765" s="10" t="s">
        <v>1462</v>
      </c>
      <c r="B7765" s="81">
        <v>13802</v>
      </c>
      <c r="C7765" s="10">
        <v>3267832</v>
      </c>
      <c r="D7765" s="27" t="s">
        <v>1961</v>
      </c>
      <c r="E7765" s="12" t="s">
        <v>257</v>
      </c>
      <c r="F7765" s="12" t="s">
        <v>254</v>
      </c>
      <c r="G7765" s="82">
        <v>45169</v>
      </c>
      <c r="H7765" s="83">
        <v>166.21</v>
      </c>
      <c r="I7765" s="15" t="s">
        <v>22</v>
      </c>
      <c r="J7765" s="84" t="s">
        <v>1963</v>
      </c>
      <c r="K7765" s="85">
        <v>19056</v>
      </c>
      <c r="L7765" s="86">
        <v>2023003531</v>
      </c>
      <c r="M7765" s="59"/>
      <c r="N7765" s="60">
        <v>0</v>
      </c>
      <c r="O7765" s="87">
        <v>0</v>
      </c>
      <c r="P7765" s="88">
        <v>0</v>
      </c>
      <c r="Q7765" s="63">
        <v>0</v>
      </c>
      <c r="R7765" s="64">
        <v>0</v>
      </c>
      <c r="S7765" s="25">
        <f t="shared" ref="S7765:S8019" si="27">H7765</f>
        <v>166.21</v>
      </c>
      <c r="AMG7765"/>
      <c r="AMH7765"/>
      <c r="AMI7765"/>
      <c r="AMJ7765"/>
    </row>
    <row r="7766" spans="1:1024" s="2" customFormat="1" ht="38.25" x14ac:dyDescent="0.25">
      <c r="A7766" s="10" t="s">
        <v>1462</v>
      </c>
      <c r="B7766" s="81">
        <v>13803</v>
      </c>
      <c r="C7766" s="10">
        <v>3267833</v>
      </c>
      <c r="D7766" s="27" t="s">
        <v>1961</v>
      </c>
      <c r="E7766" s="12" t="s">
        <v>257</v>
      </c>
      <c r="F7766" s="12" t="s">
        <v>254</v>
      </c>
      <c r="G7766" s="82">
        <v>45169</v>
      </c>
      <c r="H7766" s="83">
        <v>166.21</v>
      </c>
      <c r="I7766" s="15" t="s">
        <v>22</v>
      </c>
      <c r="J7766" s="84" t="s">
        <v>1963</v>
      </c>
      <c r="K7766" s="85">
        <v>19056</v>
      </c>
      <c r="L7766" s="86">
        <v>2023003531</v>
      </c>
      <c r="M7766" s="59"/>
      <c r="N7766" s="60">
        <v>0</v>
      </c>
      <c r="O7766" s="87">
        <v>0</v>
      </c>
      <c r="P7766" s="88">
        <v>0</v>
      </c>
      <c r="Q7766" s="63">
        <v>0</v>
      </c>
      <c r="R7766" s="64">
        <v>0</v>
      </c>
      <c r="S7766" s="25">
        <f t="shared" si="27"/>
        <v>166.21</v>
      </c>
      <c r="AMG7766"/>
      <c r="AMH7766"/>
      <c r="AMI7766"/>
      <c r="AMJ7766"/>
    </row>
    <row r="7767" spans="1:1024" s="2" customFormat="1" ht="38.25" x14ac:dyDescent="0.25">
      <c r="A7767" s="10" t="s">
        <v>1462</v>
      </c>
      <c r="B7767" s="81">
        <v>13804</v>
      </c>
      <c r="C7767" s="10">
        <v>3267834</v>
      </c>
      <c r="D7767" s="27" t="s">
        <v>1961</v>
      </c>
      <c r="E7767" s="12" t="s">
        <v>257</v>
      </c>
      <c r="F7767" s="12" t="s">
        <v>254</v>
      </c>
      <c r="G7767" s="82">
        <v>45169</v>
      </c>
      <c r="H7767" s="83">
        <v>166.21</v>
      </c>
      <c r="I7767" s="15" t="s">
        <v>22</v>
      </c>
      <c r="J7767" s="84" t="s">
        <v>1963</v>
      </c>
      <c r="K7767" s="85">
        <v>19056</v>
      </c>
      <c r="L7767" s="86">
        <v>2023003531</v>
      </c>
      <c r="M7767" s="59"/>
      <c r="N7767" s="60">
        <v>0</v>
      </c>
      <c r="O7767" s="87">
        <v>0</v>
      </c>
      <c r="P7767" s="88">
        <v>0</v>
      </c>
      <c r="Q7767" s="63">
        <v>0</v>
      </c>
      <c r="R7767" s="64">
        <v>0</v>
      </c>
      <c r="S7767" s="25">
        <f t="shared" si="27"/>
        <v>166.21</v>
      </c>
      <c r="AMG7767"/>
      <c r="AMH7767"/>
      <c r="AMI7767"/>
      <c r="AMJ7767"/>
    </row>
    <row r="7768" spans="1:1024" s="2" customFormat="1" ht="38.25" x14ac:dyDescent="0.25">
      <c r="A7768" s="10" t="s">
        <v>1462</v>
      </c>
      <c r="B7768" s="81">
        <v>13805</v>
      </c>
      <c r="C7768" s="10">
        <v>3267835</v>
      </c>
      <c r="D7768" s="27" t="s">
        <v>1961</v>
      </c>
      <c r="E7768" s="12" t="s">
        <v>257</v>
      </c>
      <c r="F7768" s="12" t="s">
        <v>254</v>
      </c>
      <c r="G7768" s="82">
        <v>45169</v>
      </c>
      <c r="H7768" s="83">
        <v>166.21</v>
      </c>
      <c r="I7768" s="15" t="s">
        <v>22</v>
      </c>
      <c r="J7768" s="84" t="s">
        <v>1963</v>
      </c>
      <c r="K7768" s="85">
        <v>19056</v>
      </c>
      <c r="L7768" s="86">
        <v>2023003531</v>
      </c>
      <c r="M7768" s="59"/>
      <c r="N7768" s="60">
        <v>0</v>
      </c>
      <c r="O7768" s="87">
        <v>0</v>
      </c>
      <c r="P7768" s="88">
        <v>0</v>
      </c>
      <c r="Q7768" s="63">
        <v>0</v>
      </c>
      <c r="R7768" s="64">
        <v>0</v>
      </c>
      <c r="S7768" s="25">
        <f t="shared" si="27"/>
        <v>166.21</v>
      </c>
      <c r="AMG7768"/>
      <c r="AMH7768"/>
      <c r="AMI7768"/>
      <c r="AMJ7768"/>
    </row>
    <row r="7769" spans="1:1024" s="2" customFormat="1" ht="38.25" x14ac:dyDescent="0.25">
      <c r="A7769" s="10" t="s">
        <v>1462</v>
      </c>
      <c r="B7769" s="81">
        <v>13806</v>
      </c>
      <c r="C7769" s="10">
        <v>3267836</v>
      </c>
      <c r="D7769" s="27" t="s">
        <v>1961</v>
      </c>
      <c r="E7769" s="12" t="s">
        <v>257</v>
      </c>
      <c r="F7769" s="12" t="s">
        <v>254</v>
      </c>
      <c r="G7769" s="82">
        <v>45169</v>
      </c>
      <c r="H7769" s="83">
        <v>166.21</v>
      </c>
      <c r="I7769" s="15" t="s">
        <v>22</v>
      </c>
      <c r="J7769" s="84" t="s">
        <v>1963</v>
      </c>
      <c r="K7769" s="85">
        <v>19056</v>
      </c>
      <c r="L7769" s="86">
        <v>2023003531</v>
      </c>
      <c r="M7769" s="59"/>
      <c r="N7769" s="60">
        <v>0</v>
      </c>
      <c r="O7769" s="87">
        <v>0</v>
      </c>
      <c r="P7769" s="88">
        <v>0</v>
      </c>
      <c r="Q7769" s="63">
        <v>0</v>
      </c>
      <c r="R7769" s="64">
        <v>0</v>
      </c>
      <c r="S7769" s="25">
        <f t="shared" si="27"/>
        <v>166.21</v>
      </c>
      <c r="AMG7769"/>
      <c r="AMH7769"/>
      <c r="AMI7769"/>
      <c r="AMJ7769"/>
    </row>
    <row r="7770" spans="1:1024" s="2" customFormat="1" ht="38.25" x14ac:dyDescent="0.25">
      <c r="A7770" s="10" t="s">
        <v>1462</v>
      </c>
      <c r="B7770" s="81">
        <v>13807</v>
      </c>
      <c r="C7770" s="10">
        <v>3267837</v>
      </c>
      <c r="D7770" s="27" t="s">
        <v>1961</v>
      </c>
      <c r="E7770" s="12" t="s">
        <v>257</v>
      </c>
      <c r="F7770" s="12" t="s">
        <v>254</v>
      </c>
      <c r="G7770" s="82">
        <v>45169</v>
      </c>
      <c r="H7770" s="83">
        <v>166.21</v>
      </c>
      <c r="I7770" s="15" t="s">
        <v>22</v>
      </c>
      <c r="J7770" s="84" t="s">
        <v>1963</v>
      </c>
      <c r="K7770" s="85">
        <v>19056</v>
      </c>
      <c r="L7770" s="86">
        <v>2023003531</v>
      </c>
      <c r="M7770" s="59"/>
      <c r="N7770" s="60">
        <v>0</v>
      </c>
      <c r="O7770" s="87">
        <v>0</v>
      </c>
      <c r="P7770" s="88">
        <v>0</v>
      </c>
      <c r="Q7770" s="63">
        <v>0</v>
      </c>
      <c r="R7770" s="64">
        <v>0</v>
      </c>
      <c r="S7770" s="25">
        <f t="shared" si="27"/>
        <v>166.21</v>
      </c>
      <c r="AMG7770"/>
      <c r="AMH7770"/>
      <c r="AMI7770"/>
      <c r="AMJ7770"/>
    </row>
    <row r="7771" spans="1:1024" s="2" customFormat="1" ht="38.25" x14ac:dyDescent="0.25">
      <c r="A7771" s="10" t="s">
        <v>1462</v>
      </c>
      <c r="B7771" s="81">
        <v>13808</v>
      </c>
      <c r="C7771" s="10">
        <v>3267838</v>
      </c>
      <c r="D7771" s="27" t="s">
        <v>1961</v>
      </c>
      <c r="E7771" s="12" t="s">
        <v>257</v>
      </c>
      <c r="F7771" s="12" t="s">
        <v>254</v>
      </c>
      <c r="G7771" s="82">
        <v>45169</v>
      </c>
      <c r="H7771" s="83">
        <v>166.21</v>
      </c>
      <c r="I7771" s="15" t="s">
        <v>22</v>
      </c>
      <c r="J7771" s="84" t="s">
        <v>1963</v>
      </c>
      <c r="K7771" s="85">
        <v>19056</v>
      </c>
      <c r="L7771" s="86">
        <v>2023003531</v>
      </c>
      <c r="M7771" s="59"/>
      <c r="N7771" s="60">
        <v>0</v>
      </c>
      <c r="O7771" s="87">
        <v>0</v>
      </c>
      <c r="P7771" s="88">
        <v>0</v>
      </c>
      <c r="Q7771" s="63">
        <v>0</v>
      </c>
      <c r="R7771" s="64">
        <v>0</v>
      </c>
      <c r="S7771" s="25">
        <f t="shared" si="27"/>
        <v>166.21</v>
      </c>
      <c r="AMG7771"/>
      <c r="AMH7771"/>
      <c r="AMI7771"/>
      <c r="AMJ7771"/>
    </row>
    <row r="7772" spans="1:1024" s="2" customFormat="1" ht="38.25" x14ac:dyDescent="0.25">
      <c r="A7772" s="10" t="s">
        <v>1462</v>
      </c>
      <c r="B7772" s="81">
        <v>13809</v>
      </c>
      <c r="C7772" s="10">
        <v>3267839</v>
      </c>
      <c r="D7772" s="27" t="s">
        <v>1961</v>
      </c>
      <c r="E7772" s="12" t="s">
        <v>257</v>
      </c>
      <c r="F7772" s="12" t="s">
        <v>254</v>
      </c>
      <c r="G7772" s="82">
        <v>45169</v>
      </c>
      <c r="H7772" s="83">
        <v>166.21</v>
      </c>
      <c r="I7772" s="15" t="s">
        <v>22</v>
      </c>
      <c r="J7772" s="84" t="s">
        <v>1963</v>
      </c>
      <c r="K7772" s="85">
        <v>19056</v>
      </c>
      <c r="L7772" s="86">
        <v>2023003531</v>
      </c>
      <c r="M7772" s="59"/>
      <c r="N7772" s="60">
        <v>0</v>
      </c>
      <c r="O7772" s="87">
        <v>0</v>
      </c>
      <c r="P7772" s="88">
        <v>0</v>
      </c>
      <c r="Q7772" s="63">
        <v>0</v>
      </c>
      <c r="R7772" s="64">
        <v>0</v>
      </c>
      <c r="S7772" s="25">
        <f t="shared" si="27"/>
        <v>166.21</v>
      </c>
      <c r="AMG7772"/>
      <c r="AMH7772"/>
      <c r="AMI7772"/>
      <c r="AMJ7772"/>
    </row>
    <row r="7773" spans="1:1024" s="2" customFormat="1" ht="38.25" x14ac:dyDescent="0.25">
      <c r="A7773" s="10" t="s">
        <v>1462</v>
      </c>
      <c r="B7773" s="81">
        <v>13810</v>
      </c>
      <c r="C7773" s="10">
        <v>3267840</v>
      </c>
      <c r="D7773" s="27" t="s">
        <v>1961</v>
      </c>
      <c r="E7773" s="12" t="s">
        <v>257</v>
      </c>
      <c r="F7773" s="12" t="s">
        <v>254</v>
      </c>
      <c r="G7773" s="82">
        <v>45169</v>
      </c>
      <c r="H7773" s="83">
        <v>166.21</v>
      </c>
      <c r="I7773" s="15" t="s">
        <v>22</v>
      </c>
      <c r="J7773" s="84" t="s">
        <v>1963</v>
      </c>
      <c r="K7773" s="85">
        <v>19056</v>
      </c>
      <c r="L7773" s="86">
        <v>2023003531</v>
      </c>
      <c r="M7773" s="59"/>
      <c r="N7773" s="60">
        <v>0</v>
      </c>
      <c r="O7773" s="87">
        <v>0</v>
      </c>
      <c r="P7773" s="88">
        <v>0</v>
      </c>
      <c r="Q7773" s="63">
        <v>0</v>
      </c>
      <c r="R7773" s="64">
        <v>0</v>
      </c>
      <c r="S7773" s="25">
        <f t="shared" si="27"/>
        <v>166.21</v>
      </c>
      <c r="AMG7773"/>
      <c r="AMH7773"/>
      <c r="AMI7773"/>
      <c r="AMJ7773"/>
    </row>
    <row r="7774" spans="1:1024" s="2" customFormat="1" ht="38.25" x14ac:dyDescent="0.25">
      <c r="A7774" s="10" t="s">
        <v>1462</v>
      </c>
      <c r="B7774" s="81">
        <v>13811</v>
      </c>
      <c r="C7774" s="10">
        <v>3267841</v>
      </c>
      <c r="D7774" s="27" t="s">
        <v>1961</v>
      </c>
      <c r="E7774" s="12" t="s">
        <v>257</v>
      </c>
      <c r="F7774" s="12" t="s">
        <v>254</v>
      </c>
      <c r="G7774" s="82">
        <v>45169</v>
      </c>
      <c r="H7774" s="83">
        <v>166.21</v>
      </c>
      <c r="I7774" s="15" t="s">
        <v>22</v>
      </c>
      <c r="J7774" s="84" t="s">
        <v>1963</v>
      </c>
      <c r="K7774" s="85">
        <v>19056</v>
      </c>
      <c r="L7774" s="86">
        <v>2023003531</v>
      </c>
      <c r="M7774" s="59"/>
      <c r="N7774" s="60">
        <v>0</v>
      </c>
      <c r="O7774" s="87">
        <v>0</v>
      </c>
      <c r="P7774" s="88">
        <v>0</v>
      </c>
      <c r="Q7774" s="63">
        <v>0</v>
      </c>
      <c r="R7774" s="64">
        <v>0</v>
      </c>
      <c r="S7774" s="25">
        <f t="shared" si="27"/>
        <v>166.21</v>
      </c>
      <c r="AMG7774"/>
      <c r="AMH7774"/>
      <c r="AMI7774"/>
      <c r="AMJ7774"/>
    </row>
    <row r="7775" spans="1:1024" s="2" customFormat="1" ht="38.25" x14ac:dyDescent="0.25">
      <c r="A7775" s="10" t="s">
        <v>1462</v>
      </c>
      <c r="B7775" s="81">
        <v>13812</v>
      </c>
      <c r="C7775" s="10">
        <v>3267842</v>
      </c>
      <c r="D7775" s="27" t="s">
        <v>1961</v>
      </c>
      <c r="E7775" s="12" t="s">
        <v>257</v>
      </c>
      <c r="F7775" s="12" t="s">
        <v>254</v>
      </c>
      <c r="G7775" s="82">
        <v>45169</v>
      </c>
      <c r="H7775" s="83">
        <v>166.21</v>
      </c>
      <c r="I7775" s="15" t="s">
        <v>22</v>
      </c>
      <c r="J7775" s="84" t="s">
        <v>1963</v>
      </c>
      <c r="K7775" s="85">
        <v>19056</v>
      </c>
      <c r="L7775" s="86">
        <v>2023003531</v>
      </c>
      <c r="M7775" s="59"/>
      <c r="N7775" s="60">
        <v>0</v>
      </c>
      <c r="O7775" s="87">
        <v>0</v>
      </c>
      <c r="P7775" s="88">
        <v>0</v>
      </c>
      <c r="Q7775" s="63">
        <v>0</v>
      </c>
      <c r="R7775" s="64">
        <v>0</v>
      </c>
      <c r="S7775" s="25">
        <f t="shared" si="27"/>
        <v>166.21</v>
      </c>
      <c r="AMG7775"/>
      <c r="AMH7775"/>
      <c r="AMI7775"/>
      <c r="AMJ7775"/>
    </row>
    <row r="7776" spans="1:1024" s="2" customFormat="1" ht="38.25" x14ac:dyDescent="0.25">
      <c r="A7776" s="10" t="s">
        <v>1462</v>
      </c>
      <c r="B7776" s="81">
        <v>13813</v>
      </c>
      <c r="C7776" s="10">
        <v>3267843</v>
      </c>
      <c r="D7776" s="27" t="s">
        <v>1961</v>
      </c>
      <c r="E7776" s="12" t="s">
        <v>257</v>
      </c>
      <c r="F7776" s="12" t="s">
        <v>254</v>
      </c>
      <c r="G7776" s="82">
        <v>45169</v>
      </c>
      <c r="H7776" s="83">
        <v>166.21</v>
      </c>
      <c r="I7776" s="15" t="s">
        <v>22</v>
      </c>
      <c r="J7776" s="84" t="s">
        <v>1963</v>
      </c>
      <c r="K7776" s="85">
        <v>19056</v>
      </c>
      <c r="L7776" s="86">
        <v>2023003531</v>
      </c>
      <c r="M7776" s="59"/>
      <c r="N7776" s="60">
        <v>0</v>
      </c>
      <c r="O7776" s="87">
        <v>0</v>
      </c>
      <c r="P7776" s="88">
        <v>0</v>
      </c>
      <c r="Q7776" s="63">
        <v>0</v>
      </c>
      <c r="R7776" s="64">
        <v>0</v>
      </c>
      <c r="S7776" s="25">
        <f t="shared" si="27"/>
        <v>166.21</v>
      </c>
      <c r="AMG7776"/>
      <c r="AMH7776"/>
      <c r="AMI7776"/>
      <c r="AMJ7776"/>
    </row>
    <row r="7777" spans="1:1024" s="2" customFormat="1" ht="38.25" x14ac:dyDescent="0.25">
      <c r="A7777" s="10" t="s">
        <v>1462</v>
      </c>
      <c r="B7777" s="81">
        <v>13814</v>
      </c>
      <c r="C7777" s="10">
        <v>3267844</v>
      </c>
      <c r="D7777" s="27" t="s">
        <v>1961</v>
      </c>
      <c r="E7777" s="12" t="s">
        <v>257</v>
      </c>
      <c r="F7777" s="12" t="s">
        <v>254</v>
      </c>
      <c r="G7777" s="82">
        <v>45169</v>
      </c>
      <c r="H7777" s="83">
        <v>166.21</v>
      </c>
      <c r="I7777" s="15" t="s">
        <v>22</v>
      </c>
      <c r="J7777" s="84" t="s">
        <v>1963</v>
      </c>
      <c r="K7777" s="85">
        <v>19056</v>
      </c>
      <c r="L7777" s="86">
        <v>2023003531</v>
      </c>
      <c r="M7777" s="59"/>
      <c r="N7777" s="60">
        <v>0</v>
      </c>
      <c r="O7777" s="87">
        <v>0</v>
      </c>
      <c r="P7777" s="88">
        <v>0</v>
      </c>
      <c r="Q7777" s="63">
        <v>0</v>
      </c>
      <c r="R7777" s="64">
        <v>0</v>
      </c>
      <c r="S7777" s="25">
        <f t="shared" si="27"/>
        <v>166.21</v>
      </c>
      <c r="AMG7777"/>
      <c r="AMH7777"/>
      <c r="AMI7777"/>
      <c r="AMJ7777"/>
    </row>
    <row r="7778" spans="1:1024" s="2" customFormat="1" ht="38.25" x14ac:dyDescent="0.25">
      <c r="A7778" s="10" t="s">
        <v>1462</v>
      </c>
      <c r="B7778" s="81">
        <v>13815</v>
      </c>
      <c r="C7778" s="10">
        <v>3267845</v>
      </c>
      <c r="D7778" s="27" t="s">
        <v>1961</v>
      </c>
      <c r="E7778" s="12" t="s">
        <v>257</v>
      </c>
      <c r="F7778" s="12" t="s">
        <v>254</v>
      </c>
      <c r="G7778" s="82">
        <v>45169</v>
      </c>
      <c r="H7778" s="83">
        <v>166.21</v>
      </c>
      <c r="I7778" s="15" t="s">
        <v>22</v>
      </c>
      <c r="J7778" s="84" t="s">
        <v>1963</v>
      </c>
      <c r="K7778" s="85">
        <v>19056</v>
      </c>
      <c r="L7778" s="86">
        <v>2023003531</v>
      </c>
      <c r="M7778" s="59"/>
      <c r="N7778" s="60">
        <v>0</v>
      </c>
      <c r="O7778" s="87">
        <v>0</v>
      </c>
      <c r="P7778" s="88">
        <v>0</v>
      </c>
      <c r="Q7778" s="63">
        <v>0</v>
      </c>
      <c r="R7778" s="64">
        <v>0</v>
      </c>
      <c r="S7778" s="25">
        <f t="shared" si="27"/>
        <v>166.21</v>
      </c>
      <c r="AMG7778"/>
      <c r="AMH7778"/>
      <c r="AMI7778"/>
      <c r="AMJ7778"/>
    </row>
    <row r="7779" spans="1:1024" s="2" customFormat="1" ht="38.25" x14ac:dyDescent="0.25">
      <c r="A7779" s="10" t="s">
        <v>1462</v>
      </c>
      <c r="B7779" s="81">
        <v>13816</v>
      </c>
      <c r="C7779" s="10">
        <v>3267846</v>
      </c>
      <c r="D7779" s="27" t="s">
        <v>1961</v>
      </c>
      <c r="E7779" s="12" t="s">
        <v>257</v>
      </c>
      <c r="F7779" s="12" t="s">
        <v>254</v>
      </c>
      <c r="G7779" s="82">
        <v>45169</v>
      </c>
      <c r="H7779" s="83">
        <v>166.21</v>
      </c>
      <c r="I7779" s="15" t="s">
        <v>22</v>
      </c>
      <c r="J7779" s="84" t="s">
        <v>1963</v>
      </c>
      <c r="K7779" s="85">
        <v>19056</v>
      </c>
      <c r="L7779" s="86">
        <v>2023003531</v>
      </c>
      <c r="M7779" s="59"/>
      <c r="N7779" s="60">
        <v>0</v>
      </c>
      <c r="O7779" s="87">
        <v>0</v>
      </c>
      <c r="P7779" s="88">
        <v>0</v>
      </c>
      <c r="Q7779" s="63">
        <v>0</v>
      </c>
      <c r="R7779" s="64">
        <v>0</v>
      </c>
      <c r="S7779" s="25">
        <f t="shared" si="27"/>
        <v>166.21</v>
      </c>
      <c r="AMG7779"/>
      <c r="AMH7779"/>
      <c r="AMI7779"/>
      <c r="AMJ7779"/>
    </row>
    <row r="7780" spans="1:1024" s="2" customFormat="1" ht="38.25" x14ac:dyDescent="0.25">
      <c r="A7780" s="10" t="s">
        <v>1462</v>
      </c>
      <c r="B7780" s="81">
        <v>13817</v>
      </c>
      <c r="C7780" s="10">
        <v>3267847</v>
      </c>
      <c r="D7780" s="27" t="s">
        <v>1961</v>
      </c>
      <c r="E7780" s="12" t="s">
        <v>257</v>
      </c>
      <c r="F7780" s="12" t="s">
        <v>254</v>
      </c>
      <c r="G7780" s="82">
        <v>45169</v>
      </c>
      <c r="H7780" s="83">
        <v>166.21</v>
      </c>
      <c r="I7780" s="15" t="s">
        <v>22</v>
      </c>
      <c r="J7780" s="84" t="s">
        <v>1963</v>
      </c>
      <c r="K7780" s="85">
        <v>19056</v>
      </c>
      <c r="L7780" s="86">
        <v>2023003531</v>
      </c>
      <c r="M7780" s="59"/>
      <c r="N7780" s="60">
        <v>0</v>
      </c>
      <c r="O7780" s="87">
        <v>0</v>
      </c>
      <c r="P7780" s="88">
        <v>0</v>
      </c>
      <c r="Q7780" s="63">
        <v>0</v>
      </c>
      <c r="R7780" s="64">
        <v>0</v>
      </c>
      <c r="S7780" s="25">
        <f t="shared" si="27"/>
        <v>166.21</v>
      </c>
      <c r="AMG7780"/>
      <c r="AMH7780"/>
      <c r="AMI7780"/>
      <c r="AMJ7780"/>
    </row>
    <row r="7781" spans="1:1024" s="2" customFormat="1" ht="38.25" x14ac:dyDescent="0.25">
      <c r="A7781" s="10" t="s">
        <v>1462</v>
      </c>
      <c r="B7781" s="81">
        <v>13818</v>
      </c>
      <c r="C7781" s="10">
        <v>3267848</v>
      </c>
      <c r="D7781" s="27" t="s">
        <v>1961</v>
      </c>
      <c r="E7781" s="12" t="s">
        <v>257</v>
      </c>
      <c r="F7781" s="12" t="s">
        <v>254</v>
      </c>
      <c r="G7781" s="82">
        <v>45169</v>
      </c>
      <c r="H7781" s="83">
        <v>166.21</v>
      </c>
      <c r="I7781" s="15" t="s">
        <v>22</v>
      </c>
      <c r="J7781" s="84" t="s">
        <v>1963</v>
      </c>
      <c r="K7781" s="85">
        <v>19056</v>
      </c>
      <c r="L7781" s="86">
        <v>2023003531</v>
      </c>
      <c r="M7781" s="59"/>
      <c r="N7781" s="60">
        <v>0</v>
      </c>
      <c r="O7781" s="87">
        <v>0</v>
      </c>
      <c r="P7781" s="88">
        <v>0</v>
      </c>
      <c r="Q7781" s="63">
        <v>0</v>
      </c>
      <c r="R7781" s="64">
        <v>0</v>
      </c>
      <c r="S7781" s="25">
        <f t="shared" si="27"/>
        <v>166.21</v>
      </c>
      <c r="AMG7781"/>
      <c r="AMH7781"/>
      <c r="AMI7781"/>
      <c r="AMJ7781"/>
    </row>
    <row r="7782" spans="1:1024" s="2" customFormat="1" ht="38.25" x14ac:dyDescent="0.25">
      <c r="A7782" s="10" t="s">
        <v>1462</v>
      </c>
      <c r="B7782" s="81">
        <v>13819</v>
      </c>
      <c r="C7782" s="10">
        <v>3267849</v>
      </c>
      <c r="D7782" s="27" t="s">
        <v>1961</v>
      </c>
      <c r="E7782" s="12" t="s">
        <v>257</v>
      </c>
      <c r="F7782" s="12" t="s">
        <v>254</v>
      </c>
      <c r="G7782" s="82">
        <v>45169</v>
      </c>
      <c r="H7782" s="83">
        <v>166.21</v>
      </c>
      <c r="I7782" s="15" t="s">
        <v>22</v>
      </c>
      <c r="J7782" s="84" t="s">
        <v>1963</v>
      </c>
      <c r="K7782" s="85">
        <v>19056</v>
      </c>
      <c r="L7782" s="86">
        <v>2023003531</v>
      </c>
      <c r="M7782" s="59"/>
      <c r="N7782" s="60">
        <v>0</v>
      </c>
      <c r="O7782" s="87">
        <v>0</v>
      </c>
      <c r="P7782" s="88">
        <v>0</v>
      </c>
      <c r="Q7782" s="63">
        <v>0</v>
      </c>
      <c r="R7782" s="64">
        <v>0</v>
      </c>
      <c r="S7782" s="25">
        <f t="shared" si="27"/>
        <v>166.21</v>
      </c>
      <c r="AMG7782"/>
      <c r="AMH7782"/>
      <c r="AMI7782"/>
      <c r="AMJ7782"/>
    </row>
    <row r="7783" spans="1:1024" s="2" customFormat="1" ht="38.25" x14ac:dyDescent="0.25">
      <c r="A7783" s="10" t="s">
        <v>1462</v>
      </c>
      <c r="B7783" s="81">
        <v>13820</v>
      </c>
      <c r="C7783" s="10">
        <v>3267850</v>
      </c>
      <c r="D7783" s="27" t="s">
        <v>1961</v>
      </c>
      <c r="E7783" s="12" t="s">
        <v>257</v>
      </c>
      <c r="F7783" s="12" t="s">
        <v>254</v>
      </c>
      <c r="G7783" s="82">
        <v>45169</v>
      </c>
      <c r="H7783" s="83">
        <v>166.21</v>
      </c>
      <c r="I7783" s="15" t="s">
        <v>22</v>
      </c>
      <c r="J7783" s="84" t="s">
        <v>1963</v>
      </c>
      <c r="K7783" s="85">
        <v>19056</v>
      </c>
      <c r="L7783" s="86">
        <v>2023003531</v>
      </c>
      <c r="M7783" s="59"/>
      <c r="N7783" s="60">
        <v>0</v>
      </c>
      <c r="O7783" s="87">
        <v>0</v>
      </c>
      <c r="P7783" s="88">
        <v>0</v>
      </c>
      <c r="Q7783" s="63">
        <v>0</v>
      </c>
      <c r="R7783" s="64">
        <v>0</v>
      </c>
      <c r="S7783" s="25">
        <f t="shared" si="27"/>
        <v>166.21</v>
      </c>
      <c r="AMG7783"/>
      <c r="AMH7783"/>
      <c r="AMI7783"/>
      <c r="AMJ7783"/>
    </row>
    <row r="7784" spans="1:1024" s="2" customFormat="1" ht="38.25" x14ac:dyDescent="0.25">
      <c r="A7784" s="10" t="s">
        <v>1462</v>
      </c>
      <c r="B7784" s="81">
        <v>13821</v>
      </c>
      <c r="C7784" s="10">
        <v>3267851</v>
      </c>
      <c r="D7784" s="27" t="s">
        <v>1961</v>
      </c>
      <c r="E7784" s="12" t="s">
        <v>257</v>
      </c>
      <c r="F7784" s="12" t="s">
        <v>254</v>
      </c>
      <c r="G7784" s="82">
        <v>45169</v>
      </c>
      <c r="H7784" s="83">
        <v>166.21</v>
      </c>
      <c r="I7784" s="15" t="s">
        <v>22</v>
      </c>
      <c r="J7784" s="84" t="s">
        <v>1963</v>
      </c>
      <c r="K7784" s="85">
        <v>19056</v>
      </c>
      <c r="L7784" s="86">
        <v>2023003531</v>
      </c>
      <c r="M7784" s="59"/>
      <c r="N7784" s="60">
        <v>0</v>
      </c>
      <c r="O7784" s="87">
        <v>0</v>
      </c>
      <c r="P7784" s="88">
        <v>0</v>
      </c>
      <c r="Q7784" s="63">
        <v>0</v>
      </c>
      <c r="R7784" s="64">
        <v>0</v>
      </c>
      <c r="S7784" s="25">
        <f t="shared" si="27"/>
        <v>166.21</v>
      </c>
      <c r="AMG7784"/>
      <c r="AMH7784"/>
      <c r="AMI7784"/>
      <c r="AMJ7784"/>
    </row>
    <row r="7785" spans="1:1024" s="2" customFormat="1" ht="38.25" x14ac:dyDescent="0.25">
      <c r="A7785" s="10" t="s">
        <v>1462</v>
      </c>
      <c r="B7785" s="81">
        <v>13822</v>
      </c>
      <c r="C7785" s="10">
        <v>3267852</v>
      </c>
      <c r="D7785" s="27" t="s">
        <v>1961</v>
      </c>
      <c r="E7785" s="12" t="s">
        <v>257</v>
      </c>
      <c r="F7785" s="12" t="s">
        <v>254</v>
      </c>
      <c r="G7785" s="82">
        <v>45169</v>
      </c>
      <c r="H7785" s="83">
        <v>166.21</v>
      </c>
      <c r="I7785" s="15" t="s">
        <v>22</v>
      </c>
      <c r="J7785" s="84" t="s">
        <v>1963</v>
      </c>
      <c r="K7785" s="85">
        <v>19056</v>
      </c>
      <c r="L7785" s="86">
        <v>2023003531</v>
      </c>
      <c r="M7785" s="59"/>
      <c r="N7785" s="60">
        <v>0</v>
      </c>
      <c r="O7785" s="87">
        <v>0</v>
      </c>
      <c r="P7785" s="88">
        <v>0</v>
      </c>
      <c r="Q7785" s="63">
        <v>0</v>
      </c>
      <c r="R7785" s="64">
        <v>0</v>
      </c>
      <c r="S7785" s="25">
        <f t="shared" si="27"/>
        <v>166.21</v>
      </c>
      <c r="AMG7785"/>
      <c r="AMH7785"/>
      <c r="AMI7785"/>
      <c r="AMJ7785"/>
    </row>
    <row r="7786" spans="1:1024" s="2" customFormat="1" ht="38.25" x14ac:dyDescent="0.25">
      <c r="A7786" s="10" t="s">
        <v>1462</v>
      </c>
      <c r="B7786" s="81">
        <v>13823</v>
      </c>
      <c r="C7786" s="10">
        <v>3267853</v>
      </c>
      <c r="D7786" s="27" t="s">
        <v>1961</v>
      </c>
      <c r="E7786" s="12" t="s">
        <v>257</v>
      </c>
      <c r="F7786" s="12" t="s">
        <v>254</v>
      </c>
      <c r="G7786" s="82">
        <v>45169</v>
      </c>
      <c r="H7786" s="83">
        <v>166.21</v>
      </c>
      <c r="I7786" s="15" t="s">
        <v>22</v>
      </c>
      <c r="J7786" s="84" t="s">
        <v>1963</v>
      </c>
      <c r="K7786" s="85">
        <v>19056</v>
      </c>
      <c r="L7786" s="86">
        <v>2023003531</v>
      </c>
      <c r="M7786" s="59"/>
      <c r="N7786" s="60">
        <v>0</v>
      </c>
      <c r="O7786" s="87">
        <v>0</v>
      </c>
      <c r="P7786" s="88">
        <v>0</v>
      </c>
      <c r="Q7786" s="63">
        <v>0</v>
      </c>
      <c r="R7786" s="64">
        <v>0</v>
      </c>
      <c r="S7786" s="25">
        <f t="shared" si="27"/>
        <v>166.21</v>
      </c>
      <c r="AMG7786"/>
      <c r="AMH7786"/>
      <c r="AMI7786"/>
      <c r="AMJ7786"/>
    </row>
    <row r="7787" spans="1:1024" s="2" customFormat="1" ht="38.25" x14ac:dyDescent="0.25">
      <c r="A7787" s="10" t="s">
        <v>1462</v>
      </c>
      <c r="B7787" s="81">
        <v>13824</v>
      </c>
      <c r="C7787" s="10">
        <v>3267854</v>
      </c>
      <c r="D7787" s="27" t="s">
        <v>1961</v>
      </c>
      <c r="E7787" s="12" t="s">
        <v>257</v>
      </c>
      <c r="F7787" s="12" t="s">
        <v>254</v>
      </c>
      <c r="G7787" s="82">
        <v>45169</v>
      </c>
      <c r="H7787" s="83">
        <v>166.21</v>
      </c>
      <c r="I7787" s="15" t="s">
        <v>22</v>
      </c>
      <c r="J7787" s="84" t="s">
        <v>1963</v>
      </c>
      <c r="K7787" s="85">
        <v>19056</v>
      </c>
      <c r="L7787" s="86">
        <v>2023003531</v>
      </c>
      <c r="M7787" s="59"/>
      <c r="N7787" s="60">
        <v>0</v>
      </c>
      <c r="O7787" s="87">
        <v>0</v>
      </c>
      <c r="P7787" s="88">
        <v>0</v>
      </c>
      <c r="Q7787" s="63">
        <v>0</v>
      </c>
      <c r="R7787" s="64">
        <v>0</v>
      </c>
      <c r="S7787" s="25">
        <f t="shared" si="27"/>
        <v>166.21</v>
      </c>
      <c r="AMG7787"/>
      <c r="AMH7787"/>
      <c r="AMI7787"/>
      <c r="AMJ7787"/>
    </row>
    <row r="7788" spans="1:1024" s="2" customFormat="1" ht="38.25" x14ac:dyDescent="0.25">
      <c r="A7788" s="10" t="s">
        <v>1462</v>
      </c>
      <c r="B7788" s="81">
        <v>13825</v>
      </c>
      <c r="C7788" s="10">
        <v>3267855</v>
      </c>
      <c r="D7788" s="27" t="s">
        <v>1961</v>
      </c>
      <c r="E7788" s="12" t="s">
        <v>257</v>
      </c>
      <c r="F7788" s="12" t="s">
        <v>254</v>
      </c>
      <c r="G7788" s="82">
        <v>45169</v>
      </c>
      <c r="H7788" s="83">
        <v>166.21</v>
      </c>
      <c r="I7788" s="15" t="s">
        <v>22</v>
      </c>
      <c r="J7788" s="84" t="s">
        <v>1963</v>
      </c>
      <c r="K7788" s="85">
        <v>19056</v>
      </c>
      <c r="L7788" s="86">
        <v>2023003531</v>
      </c>
      <c r="M7788" s="59"/>
      <c r="N7788" s="60">
        <v>0</v>
      </c>
      <c r="O7788" s="87">
        <v>0</v>
      </c>
      <c r="P7788" s="88">
        <v>0</v>
      </c>
      <c r="Q7788" s="63">
        <v>0</v>
      </c>
      <c r="R7788" s="64">
        <v>0</v>
      </c>
      <c r="S7788" s="25">
        <f t="shared" si="27"/>
        <v>166.21</v>
      </c>
      <c r="AMG7788"/>
      <c r="AMH7788"/>
      <c r="AMI7788"/>
      <c r="AMJ7788"/>
    </row>
    <row r="7789" spans="1:1024" s="2" customFormat="1" ht="38.25" x14ac:dyDescent="0.25">
      <c r="A7789" s="10" t="s">
        <v>1462</v>
      </c>
      <c r="B7789" s="81">
        <v>13826</v>
      </c>
      <c r="C7789" s="10">
        <v>3267856</v>
      </c>
      <c r="D7789" s="27" t="s">
        <v>1961</v>
      </c>
      <c r="E7789" s="12" t="s">
        <v>257</v>
      </c>
      <c r="F7789" s="12" t="s">
        <v>254</v>
      </c>
      <c r="G7789" s="82">
        <v>45169</v>
      </c>
      <c r="H7789" s="83">
        <v>166.21</v>
      </c>
      <c r="I7789" s="15" t="s">
        <v>22</v>
      </c>
      <c r="J7789" s="84" t="s">
        <v>1963</v>
      </c>
      <c r="K7789" s="85">
        <v>19056</v>
      </c>
      <c r="L7789" s="86">
        <v>2023003531</v>
      </c>
      <c r="M7789" s="59"/>
      <c r="N7789" s="60">
        <v>0</v>
      </c>
      <c r="O7789" s="87">
        <v>0</v>
      </c>
      <c r="P7789" s="88">
        <v>0</v>
      </c>
      <c r="Q7789" s="63">
        <v>0</v>
      </c>
      <c r="R7789" s="64">
        <v>0</v>
      </c>
      <c r="S7789" s="25">
        <f t="shared" si="27"/>
        <v>166.21</v>
      </c>
      <c r="AMG7789"/>
      <c r="AMH7789"/>
      <c r="AMI7789"/>
      <c r="AMJ7789"/>
    </row>
    <row r="7790" spans="1:1024" s="2" customFormat="1" ht="38.25" x14ac:dyDescent="0.25">
      <c r="A7790" s="10" t="s">
        <v>1462</v>
      </c>
      <c r="B7790" s="81">
        <v>13827</v>
      </c>
      <c r="C7790" s="10">
        <v>3267857</v>
      </c>
      <c r="D7790" s="27" t="s">
        <v>1961</v>
      </c>
      <c r="E7790" s="12" t="s">
        <v>257</v>
      </c>
      <c r="F7790" s="12" t="s">
        <v>254</v>
      </c>
      <c r="G7790" s="82">
        <v>45169</v>
      </c>
      <c r="H7790" s="83">
        <v>166.21</v>
      </c>
      <c r="I7790" s="15" t="s">
        <v>22</v>
      </c>
      <c r="J7790" s="84" t="s">
        <v>1963</v>
      </c>
      <c r="K7790" s="85">
        <v>19056</v>
      </c>
      <c r="L7790" s="86">
        <v>2023003531</v>
      </c>
      <c r="M7790" s="59"/>
      <c r="N7790" s="60">
        <v>0</v>
      </c>
      <c r="O7790" s="87">
        <v>0</v>
      </c>
      <c r="P7790" s="88">
        <v>0</v>
      </c>
      <c r="Q7790" s="63">
        <v>0</v>
      </c>
      <c r="R7790" s="64">
        <v>0</v>
      </c>
      <c r="S7790" s="25">
        <f t="shared" si="27"/>
        <v>166.21</v>
      </c>
      <c r="AMG7790"/>
      <c r="AMH7790"/>
      <c r="AMI7790"/>
      <c r="AMJ7790"/>
    </row>
    <row r="7791" spans="1:1024" s="2" customFormat="1" ht="38.25" x14ac:dyDescent="0.25">
      <c r="A7791" s="10" t="s">
        <v>1462</v>
      </c>
      <c r="B7791" s="81">
        <v>13828</v>
      </c>
      <c r="C7791" s="10">
        <v>3267858</v>
      </c>
      <c r="D7791" s="27" t="s">
        <v>1961</v>
      </c>
      <c r="E7791" s="12" t="s">
        <v>257</v>
      </c>
      <c r="F7791" s="12" t="s">
        <v>254</v>
      </c>
      <c r="G7791" s="82">
        <v>45169</v>
      </c>
      <c r="H7791" s="83">
        <v>166.21</v>
      </c>
      <c r="I7791" s="15" t="s">
        <v>22</v>
      </c>
      <c r="J7791" s="84" t="s">
        <v>1963</v>
      </c>
      <c r="K7791" s="85">
        <v>19056</v>
      </c>
      <c r="L7791" s="86">
        <v>2023003531</v>
      </c>
      <c r="M7791" s="59"/>
      <c r="N7791" s="60">
        <v>0</v>
      </c>
      <c r="O7791" s="87">
        <v>0</v>
      </c>
      <c r="P7791" s="88">
        <v>0</v>
      </c>
      <c r="Q7791" s="63">
        <v>0</v>
      </c>
      <c r="R7791" s="64">
        <v>0</v>
      </c>
      <c r="S7791" s="25">
        <f t="shared" si="27"/>
        <v>166.21</v>
      </c>
      <c r="AMG7791"/>
      <c r="AMH7791"/>
      <c r="AMI7791"/>
      <c r="AMJ7791"/>
    </row>
    <row r="7792" spans="1:1024" s="2" customFormat="1" ht="38.25" x14ac:dyDescent="0.25">
      <c r="A7792" s="10" t="s">
        <v>1462</v>
      </c>
      <c r="B7792" s="81">
        <v>13829</v>
      </c>
      <c r="C7792" s="10">
        <v>3267859</v>
      </c>
      <c r="D7792" s="27" t="s">
        <v>1961</v>
      </c>
      <c r="E7792" s="12" t="s">
        <v>257</v>
      </c>
      <c r="F7792" s="12" t="s">
        <v>254</v>
      </c>
      <c r="G7792" s="82">
        <v>45169</v>
      </c>
      <c r="H7792" s="83">
        <v>166.21</v>
      </c>
      <c r="I7792" s="15" t="s">
        <v>22</v>
      </c>
      <c r="J7792" s="84" t="s">
        <v>1963</v>
      </c>
      <c r="K7792" s="85">
        <v>19056</v>
      </c>
      <c r="L7792" s="86">
        <v>2023003531</v>
      </c>
      <c r="M7792" s="59"/>
      <c r="N7792" s="60">
        <v>0</v>
      </c>
      <c r="O7792" s="87">
        <v>0</v>
      </c>
      <c r="P7792" s="88">
        <v>0</v>
      </c>
      <c r="Q7792" s="63">
        <v>0</v>
      </c>
      <c r="R7792" s="64">
        <v>0</v>
      </c>
      <c r="S7792" s="25">
        <f t="shared" si="27"/>
        <v>166.21</v>
      </c>
      <c r="AMG7792"/>
      <c r="AMH7792"/>
      <c r="AMI7792"/>
      <c r="AMJ7792"/>
    </row>
    <row r="7793" spans="1:1024" s="2" customFormat="1" ht="38.25" x14ac:dyDescent="0.25">
      <c r="A7793" s="10" t="s">
        <v>1462</v>
      </c>
      <c r="B7793" s="81">
        <v>13830</v>
      </c>
      <c r="C7793" s="10">
        <v>3267860</v>
      </c>
      <c r="D7793" s="27" t="s">
        <v>1961</v>
      </c>
      <c r="E7793" s="12" t="s">
        <v>257</v>
      </c>
      <c r="F7793" s="12" t="s">
        <v>254</v>
      </c>
      <c r="G7793" s="82">
        <v>45169</v>
      </c>
      <c r="H7793" s="83">
        <v>166.21</v>
      </c>
      <c r="I7793" s="15" t="s">
        <v>22</v>
      </c>
      <c r="J7793" s="84" t="s">
        <v>1963</v>
      </c>
      <c r="K7793" s="85">
        <v>19056</v>
      </c>
      <c r="L7793" s="86">
        <v>2023003531</v>
      </c>
      <c r="M7793" s="59"/>
      <c r="N7793" s="60">
        <v>0</v>
      </c>
      <c r="O7793" s="87">
        <v>0</v>
      </c>
      <c r="P7793" s="88">
        <v>0</v>
      </c>
      <c r="Q7793" s="63">
        <v>0</v>
      </c>
      <c r="R7793" s="64">
        <v>0</v>
      </c>
      <c r="S7793" s="25">
        <f t="shared" si="27"/>
        <v>166.21</v>
      </c>
      <c r="AMG7793"/>
      <c r="AMH7793"/>
      <c r="AMI7793"/>
      <c r="AMJ7793"/>
    </row>
    <row r="7794" spans="1:1024" s="2" customFormat="1" ht="38.25" x14ac:dyDescent="0.25">
      <c r="A7794" s="10" t="s">
        <v>1462</v>
      </c>
      <c r="B7794" s="81">
        <v>13831</v>
      </c>
      <c r="C7794" s="10">
        <v>3267861</v>
      </c>
      <c r="D7794" s="27" t="s">
        <v>1961</v>
      </c>
      <c r="E7794" s="12" t="s">
        <v>257</v>
      </c>
      <c r="F7794" s="12" t="s">
        <v>254</v>
      </c>
      <c r="G7794" s="82">
        <v>45169</v>
      </c>
      <c r="H7794" s="83">
        <v>166.21</v>
      </c>
      <c r="I7794" s="15" t="s">
        <v>22</v>
      </c>
      <c r="J7794" s="84" t="s">
        <v>1963</v>
      </c>
      <c r="K7794" s="85">
        <v>19056</v>
      </c>
      <c r="L7794" s="86">
        <v>2023003531</v>
      </c>
      <c r="M7794" s="59"/>
      <c r="N7794" s="60">
        <v>0</v>
      </c>
      <c r="O7794" s="87">
        <v>0</v>
      </c>
      <c r="P7794" s="88">
        <v>0</v>
      </c>
      <c r="Q7794" s="63">
        <v>0</v>
      </c>
      <c r="R7794" s="64">
        <v>0</v>
      </c>
      <c r="S7794" s="25">
        <f t="shared" si="27"/>
        <v>166.21</v>
      </c>
      <c r="AMG7794"/>
      <c r="AMH7794"/>
      <c r="AMI7794"/>
      <c r="AMJ7794"/>
    </row>
    <row r="7795" spans="1:1024" s="2" customFormat="1" ht="38.25" x14ac:dyDescent="0.25">
      <c r="A7795" s="10" t="s">
        <v>1462</v>
      </c>
      <c r="B7795" s="81">
        <v>13832</v>
      </c>
      <c r="C7795" s="10">
        <v>3267862</v>
      </c>
      <c r="D7795" s="27" t="s">
        <v>1961</v>
      </c>
      <c r="E7795" s="12" t="s">
        <v>257</v>
      </c>
      <c r="F7795" s="12" t="s">
        <v>254</v>
      </c>
      <c r="G7795" s="82">
        <v>45169</v>
      </c>
      <c r="H7795" s="83">
        <v>166.21</v>
      </c>
      <c r="I7795" s="15" t="s">
        <v>22</v>
      </c>
      <c r="J7795" s="84" t="s">
        <v>1963</v>
      </c>
      <c r="K7795" s="85">
        <v>19056</v>
      </c>
      <c r="L7795" s="86">
        <v>2023003531</v>
      </c>
      <c r="M7795" s="59"/>
      <c r="N7795" s="60">
        <v>0</v>
      </c>
      <c r="O7795" s="87">
        <v>0</v>
      </c>
      <c r="P7795" s="88">
        <v>0</v>
      </c>
      <c r="Q7795" s="63">
        <v>0</v>
      </c>
      <c r="R7795" s="64">
        <v>0</v>
      </c>
      <c r="S7795" s="25">
        <f t="shared" si="27"/>
        <v>166.21</v>
      </c>
      <c r="AMG7795"/>
      <c r="AMH7795"/>
      <c r="AMI7795"/>
      <c r="AMJ7795"/>
    </row>
    <row r="7796" spans="1:1024" s="2" customFormat="1" ht="38.25" x14ac:dyDescent="0.25">
      <c r="A7796" s="10" t="s">
        <v>1462</v>
      </c>
      <c r="B7796" s="81">
        <v>13833</v>
      </c>
      <c r="C7796" s="10">
        <v>3267863</v>
      </c>
      <c r="D7796" s="27" t="s">
        <v>1961</v>
      </c>
      <c r="E7796" s="12" t="s">
        <v>257</v>
      </c>
      <c r="F7796" s="12" t="s">
        <v>254</v>
      </c>
      <c r="G7796" s="82">
        <v>45169</v>
      </c>
      <c r="H7796" s="83">
        <v>166.21</v>
      </c>
      <c r="I7796" s="15" t="s">
        <v>22</v>
      </c>
      <c r="J7796" s="84" t="s">
        <v>1963</v>
      </c>
      <c r="K7796" s="85">
        <v>19056</v>
      </c>
      <c r="L7796" s="86">
        <v>2023003531</v>
      </c>
      <c r="M7796" s="59"/>
      <c r="N7796" s="60">
        <v>0</v>
      </c>
      <c r="O7796" s="87">
        <v>0</v>
      </c>
      <c r="P7796" s="88">
        <v>0</v>
      </c>
      <c r="Q7796" s="63">
        <v>0</v>
      </c>
      <c r="R7796" s="64">
        <v>0</v>
      </c>
      <c r="S7796" s="25">
        <f t="shared" si="27"/>
        <v>166.21</v>
      </c>
      <c r="AMG7796"/>
      <c r="AMH7796"/>
      <c r="AMI7796"/>
      <c r="AMJ7796"/>
    </row>
    <row r="7797" spans="1:1024" s="2" customFormat="1" ht="38.25" x14ac:dyDescent="0.25">
      <c r="A7797" s="10" t="s">
        <v>1462</v>
      </c>
      <c r="B7797" s="81">
        <v>13834</v>
      </c>
      <c r="C7797" s="10">
        <v>3267864</v>
      </c>
      <c r="D7797" s="27" t="s">
        <v>1961</v>
      </c>
      <c r="E7797" s="12" t="s">
        <v>257</v>
      </c>
      <c r="F7797" s="12" t="s">
        <v>254</v>
      </c>
      <c r="G7797" s="82">
        <v>45169</v>
      </c>
      <c r="H7797" s="83">
        <v>166.21</v>
      </c>
      <c r="I7797" s="15" t="s">
        <v>22</v>
      </c>
      <c r="J7797" s="84" t="s">
        <v>1963</v>
      </c>
      <c r="K7797" s="85">
        <v>19056</v>
      </c>
      <c r="L7797" s="86">
        <v>2023003531</v>
      </c>
      <c r="M7797" s="59"/>
      <c r="N7797" s="60">
        <v>0</v>
      </c>
      <c r="O7797" s="87">
        <v>0</v>
      </c>
      <c r="P7797" s="88">
        <v>0</v>
      </c>
      <c r="Q7797" s="63">
        <v>0</v>
      </c>
      <c r="R7797" s="64">
        <v>0</v>
      </c>
      <c r="S7797" s="25">
        <f t="shared" si="27"/>
        <v>166.21</v>
      </c>
      <c r="AMG7797"/>
      <c r="AMH7797"/>
      <c r="AMI7797"/>
      <c r="AMJ7797"/>
    </row>
    <row r="7798" spans="1:1024" s="2" customFormat="1" ht="38.25" x14ac:dyDescent="0.25">
      <c r="A7798" s="10" t="s">
        <v>1462</v>
      </c>
      <c r="B7798" s="81">
        <v>13835</v>
      </c>
      <c r="C7798" s="10">
        <v>3267865</v>
      </c>
      <c r="D7798" s="27" t="s">
        <v>1961</v>
      </c>
      <c r="E7798" s="12" t="s">
        <v>257</v>
      </c>
      <c r="F7798" s="12" t="s">
        <v>254</v>
      </c>
      <c r="G7798" s="82">
        <v>45169</v>
      </c>
      <c r="H7798" s="83">
        <v>166.21</v>
      </c>
      <c r="I7798" s="15" t="s">
        <v>22</v>
      </c>
      <c r="J7798" s="84" t="s">
        <v>1963</v>
      </c>
      <c r="K7798" s="85">
        <v>19056</v>
      </c>
      <c r="L7798" s="86">
        <v>2023003531</v>
      </c>
      <c r="M7798" s="59"/>
      <c r="N7798" s="60">
        <v>0</v>
      </c>
      <c r="O7798" s="87">
        <v>0</v>
      </c>
      <c r="P7798" s="88">
        <v>0</v>
      </c>
      <c r="Q7798" s="63">
        <v>0</v>
      </c>
      <c r="R7798" s="64">
        <v>0</v>
      </c>
      <c r="S7798" s="25">
        <f t="shared" si="27"/>
        <v>166.21</v>
      </c>
      <c r="AMG7798"/>
      <c r="AMH7798"/>
      <c r="AMI7798"/>
      <c r="AMJ7798"/>
    </row>
    <row r="7799" spans="1:1024" s="2" customFormat="1" ht="38.25" x14ac:dyDescent="0.25">
      <c r="A7799" s="10" t="s">
        <v>1462</v>
      </c>
      <c r="B7799" s="81">
        <v>13836</v>
      </c>
      <c r="C7799" s="10">
        <v>3267866</v>
      </c>
      <c r="D7799" s="27" t="s">
        <v>1961</v>
      </c>
      <c r="E7799" s="12" t="s">
        <v>257</v>
      </c>
      <c r="F7799" s="12" t="s">
        <v>254</v>
      </c>
      <c r="G7799" s="82">
        <v>45169</v>
      </c>
      <c r="H7799" s="83">
        <v>166.21</v>
      </c>
      <c r="I7799" s="15" t="s">
        <v>22</v>
      </c>
      <c r="J7799" s="84" t="s">
        <v>1963</v>
      </c>
      <c r="K7799" s="85">
        <v>19056</v>
      </c>
      <c r="L7799" s="86">
        <v>2023003531</v>
      </c>
      <c r="M7799" s="59"/>
      <c r="N7799" s="60">
        <v>0</v>
      </c>
      <c r="O7799" s="87">
        <v>0</v>
      </c>
      <c r="P7799" s="88">
        <v>0</v>
      </c>
      <c r="Q7799" s="63">
        <v>0</v>
      </c>
      <c r="R7799" s="64">
        <v>0</v>
      </c>
      <c r="S7799" s="25">
        <f t="shared" si="27"/>
        <v>166.21</v>
      </c>
      <c r="AMG7799"/>
      <c r="AMH7799"/>
      <c r="AMI7799"/>
      <c r="AMJ7799"/>
    </row>
    <row r="7800" spans="1:1024" s="2" customFormat="1" ht="38.25" x14ac:dyDescent="0.25">
      <c r="A7800" s="10" t="s">
        <v>1462</v>
      </c>
      <c r="B7800" s="81">
        <v>13837</v>
      </c>
      <c r="C7800" s="10">
        <v>3267867</v>
      </c>
      <c r="D7800" s="27" t="s">
        <v>1961</v>
      </c>
      <c r="E7800" s="12" t="s">
        <v>257</v>
      </c>
      <c r="F7800" s="12" t="s">
        <v>254</v>
      </c>
      <c r="G7800" s="82">
        <v>45169</v>
      </c>
      <c r="H7800" s="83">
        <v>166.21</v>
      </c>
      <c r="I7800" s="15" t="s">
        <v>22</v>
      </c>
      <c r="J7800" s="84" t="s">
        <v>1963</v>
      </c>
      <c r="K7800" s="85">
        <v>19056</v>
      </c>
      <c r="L7800" s="86">
        <v>2023003531</v>
      </c>
      <c r="M7800" s="59"/>
      <c r="N7800" s="60">
        <v>0</v>
      </c>
      <c r="O7800" s="87">
        <v>0</v>
      </c>
      <c r="P7800" s="88">
        <v>0</v>
      </c>
      <c r="Q7800" s="63">
        <v>0</v>
      </c>
      <c r="R7800" s="64">
        <v>0</v>
      </c>
      <c r="S7800" s="25">
        <f t="shared" si="27"/>
        <v>166.21</v>
      </c>
      <c r="AMG7800"/>
      <c r="AMH7800"/>
      <c r="AMI7800"/>
      <c r="AMJ7800"/>
    </row>
    <row r="7801" spans="1:1024" s="2" customFormat="1" ht="38.25" x14ac:dyDescent="0.25">
      <c r="A7801" s="10" t="s">
        <v>1462</v>
      </c>
      <c r="B7801" s="81">
        <v>13838</v>
      </c>
      <c r="C7801" s="10">
        <v>3267868</v>
      </c>
      <c r="D7801" s="27" t="s">
        <v>1961</v>
      </c>
      <c r="E7801" s="12" t="s">
        <v>257</v>
      </c>
      <c r="F7801" s="12" t="s">
        <v>254</v>
      </c>
      <c r="G7801" s="82">
        <v>45169</v>
      </c>
      <c r="H7801" s="83">
        <v>166.21</v>
      </c>
      <c r="I7801" s="15" t="s">
        <v>22</v>
      </c>
      <c r="J7801" s="84" t="s">
        <v>1963</v>
      </c>
      <c r="K7801" s="85">
        <v>19056</v>
      </c>
      <c r="L7801" s="86">
        <v>2023003531</v>
      </c>
      <c r="M7801" s="59"/>
      <c r="N7801" s="60">
        <v>0</v>
      </c>
      <c r="O7801" s="87">
        <v>0</v>
      </c>
      <c r="P7801" s="88">
        <v>0</v>
      </c>
      <c r="Q7801" s="63">
        <v>0</v>
      </c>
      <c r="R7801" s="64">
        <v>0</v>
      </c>
      <c r="S7801" s="25">
        <f t="shared" si="27"/>
        <v>166.21</v>
      </c>
      <c r="AMG7801"/>
      <c r="AMH7801"/>
      <c r="AMI7801"/>
      <c r="AMJ7801"/>
    </row>
    <row r="7802" spans="1:1024" s="2" customFormat="1" ht="38.25" x14ac:dyDescent="0.25">
      <c r="A7802" s="10" t="s">
        <v>1462</v>
      </c>
      <c r="B7802" s="81">
        <v>13839</v>
      </c>
      <c r="C7802" s="10">
        <v>3267869</v>
      </c>
      <c r="D7802" s="27" t="s">
        <v>1961</v>
      </c>
      <c r="E7802" s="12" t="s">
        <v>257</v>
      </c>
      <c r="F7802" s="12" t="s">
        <v>254</v>
      </c>
      <c r="G7802" s="82">
        <v>45169</v>
      </c>
      <c r="H7802" s="83">
        <v>166.21</v>
      </c>
      <c r="I7802" s="15" t="s">
        <v>22</v>
      </c>
      <c r="J7802" s="84" t="s">
        <v>1963</v>
      </c>
      <c r="K7802" s="85">
        <v>19056</v>
      </c>
      <c r="L7802" s="86">
        <v>2023003531</v>
      </c>
      <c r="M7802" s="59"/>
      <c r="N7802" s="60">
        <v>0</v>
      </c>
      <c r="O7802" s="87">
        <v>0</v>
      </c>
      <c r="P7802" s="88">
        <v>0</v>
      </c>
      <c r="Q7802" s="63">
        <v>0</v>
      </c>
      <c r="R7802" s="64">
        <v>0</v>
      </c>
      <c r="S7802" s="25">
        <f t="shared" si="27"/>
        <v>166.21</v>
      </c>
      <c r="AMG7802"/>
      <c r="AMH7802"/>
      <c r="AMI7802"/>
      <c r="AMJ7802"/>
    </row>
    <row r="7803" spans="1:1024" s="2" customFormat="1" ht="38.25" x14ac:dyDescent="0.25">
      <c r="A7803" s="10" t="s">
        <v>1462</v>
      </c>
      <c r="B7803" s="81">
        <v>13840</v>
      </c>
      <c r="C7803" s="10">
        <v>3267870</v>
      </c>
      <c r="D7803" s="27" t="s">
        <v>1961</v>
      </c>
      <c r="E7803" s="12" t="s">
        <v>257</v>
      </c>
      <c r="F7803" s="12" t="s">
        <v>254</v>
      </c>
      <c r="G7803" s="82">
        <v>45169</v>
      </c>
      <c r="H7803" s="83">
        <v>166.21</v>
      </c>
      <c r="I7803" s="15" t="s">
        <v>22</v>
      </c>
      <c r="J7803" s="84" t="s">
        <v>1963</v>
      </c>
      <c r="K7803" s="85">
        <v>19056</v>
      </c>
      <c r="L7803" s="86">
        <v>2023003531</v>
      </c>
      <c r="M7803" s="59"/>
      <c r="N7803" s="60">
        <v>0</v>
      </c>
      <c r="O7803" s="87">
        <v>0</v>
      </c>
      <c r="P7803" s="88">
        <v>0</v>
      </c>
      <c r="Q7803" s="63">
        <v>0</v>
      </c>
      <c r="R7803" s="64">
        <v>0</v>
      </c>
      <c r="S7803" s="25">
        <f t="shared" si="27"/>
        <v>166.21</v>
      </c>
      <c r="AMG7803"/>
      <c r="AMH7803"/>
      <c r="AMI7803"/>
      <c r="AMJ7803"/>
    </row>
    <row r="7804" spans="1:1024" s="2" customFormat="1" ht="38.25" x14ac:dyDescent="0.25">
      <c r="A7804" s="10" t="s">
        <v>1462</v>
      </c>
      <c r="B7804" s="81">
        <v>13841</v>
      </c>
      <c r="C7804" s="10">
        <v>3267871</v>
      </c>
      <c r="D7804" s="27" t="s">
        <v>1961</v>
      </c>
      <c r="E7804" s="12" t="s">
        <v>257</v>
      </c>
      <c r="F7804" s="12" t="s">
        <v>254</v>
      </c>
      <c r="G7804" s="82">
        <v>45169</v>
      </c>
      <c r="H7804" s="83">
        <v>166.21</v>
      </c>
      <c r="I7804" s="15" t="s">
        <v>22</v>
      </c>
      <c r="J7804" s="84" t="s">
        <v>1963</v>
      </c>
      <c r="K7804" s="85">
        <v>19056</v>
      </c>
      <c r="L7804" s="86">
        <v>2023003531</v>
      </c>
      <c r="M7804" s="59"/>
      <c r="N7804" s="60">
        <v>0</v>
      </c>
      <c r="O7804" s="87">
        <v>0</v>
      </c>
      <c r="P7804" s="88">
        <v>0</v>
      </c>
      <c r="Q7804" s="63">
        <v>0</v>
      </c>
      <c r="R7804" s="64">
        <v>0</v>
      </c>
      <c r="S7804" s="25">
        <f t="shared" si="27"/>
        <v>166.21</v>
      </c>
      <c r="AMG7804"/>
      <c r="AMH7804"/>
      <c r="AMI7804"/>
      <c r="AMJ7804"/>
    </row>
    <row r="7805" spans="1:1024" s="2" customFormat="1" ht="38.25" x14ac:dyDescent="0.25">
      <c r="A7805" s="10" t="s">
        <v>1462</v>
      </c>
      <c r="B7805" s="81">
        <v>13842</v>
      </c>
      <c r="C7805" s="10">
        <v>3267872</v>
      </c>
      <c r="D7805" s="27" t="s">
        <v>1961</v>
      </c>
      <c r="E7805" s="12" t="s">
        <v>257</v>
      </c>
      <c r="F7805" s="12" t="s">
        <v>254</v>
      </c>
      <c r="G7805" s="82">
        <v>45169</v>
      </c>
      <c r="H7805" s="83">
        <v>166.21</v>
      </c>
      <c r="I7805" s="15" t="s">
        <v>22</v>
      </c>
      <c r="J7805" s="84" t="s">
        <v>1963</v>
      </c>
      <c r="K7805" s="85">
        <v>19056</v>
      </c>
      <c r="L7805" s="86">
        <v>2023003531</v>
      </c>
      <c r="M7805" s="59"/>
      <c r="N7805" s="60">
        <v>0</v>
      </c>
      <c r="O7805" s="87">
        <v>0</v>
      </c>
      <c r="P7805" s="88">
        <v>0</v>
      </c>
      <c r="Q7805" s="63">
        <v>0</v>
      </c>
      <c r="R7805" s="64">
        <v>0</v>
      </c>
      <c r="S7805" s="25">
        <f t="shared" si="27"/>
        <v>166.21</v>
      </c>
      <c r="AMG7805"/>
      <c r="AMH7805"/>
      <c r="AMI7805"/>
      <c r="AMJ7805"/>
    </row>
    <row r="7806" spans="1:1024" s="2" customFormat="1" ht="38.25" x14ac:dyDescent="0.25">
      <c r="A7806" s="10" t="s">
        <v>1462</v>
      </c>
      <c r="B7806" s="81">
        <v>13843</v>
      </c>
      <c r="C7806" s="10">
        <v>3267873</v>
      </c>
      <c r="D7806" s="27" t="s">
        <v>1961</v>
      </c>
      <c r="E7806" s="12" t="s">
        <v>257</v>
      </c>
      <c r="F7806" s="12" t="s">
        <v>254</v>
      </c>
      <c r="G7806" s="82">
        <v>45169</v>
      </c>
      <c r="H7806" s="83">
        <v>166.21</v>
      </c>
      <c r="I7806" s="15" t="s">
        <v>22</v>
      </c>
      <c r="J7806" s="84" t="s">
        <v>1963</v>
      </c>
      <c r="K7806" s="85">
        <v>19056</v>
      </c>
      <c r="L7806" s="86">
        <v>2023003531</v>
      </c>
      <c r="M7806" s="59"/>
      <c r="N7806" s="60">
        <v>0</v>
      </c>
      <c r="O7806" s="87">
        <v>0</v>
      </c>
      <c r="P7806" s="88">
        <v>0</v>
      </c>
      <c r="Q7806" s="63">
        <v>0</v>
      </c>
      <c r="R7806" s="64">
        <v>0</v>
      </c>
      <c r="S7806" s="25">
        <f t="shared" si="27"/>
        <v>166.21</v>
      </c>
      <c r="AMG7806"/>
      <c r="AMH7806"/>
      <c r="AMI7806"/>
      <c r="AMJ7806"/>
    </row>
    <row r="7807" spans="1:1024" s="2" customFormat="1" ht="38.25" x14ac:dyDescent="0.25">
      <c r="A7807" s="10" t="s">
        <v>1462</v>
      </c>
      <c r="B7807" s="81">
        <v>13844</v>
      </c>
      <c r="C7807" s="10">
        <v>3267874</v>
      </c>
      <c r="D7807" s="27" t="s">
        <v>1961</v>
      </c>
      <c r="E7807" s="12" t="s">
        <v>257</v>
      </c>
      <c r="F7807" s="12" t="s">
        <v>254</v>
      </c>
      <c r="G7807" s="82">
        <v>45169</v>
      </c>
      <c r="H7807" s="83">
        <v>166.21</v>
      </c>
      <c r="I7807" s="15" t="s">
        <v>22</v>
      </c>
      <c r="J7807" s="84" t="s">
        <v>1963</v>
      </c>
      <c r="K7807" s="85">
        <v>19056</v>
      </c>
      <c r="L7807" s="86">
        <v>2023003531</v>
      </c>
      <c r="M7807" s="59"/>
      <c r="N7807" s="60">
        <v>0</v>
      </c>
      <c r="O7807" s="87">
        <v>0</v>
      </c>
      <c r="P7807" s="88">
        <v>0</v>
      </c>
      <c r="Q7807" s="63">
        <v>0</v>
      </c>
      <c r="R7807" s="64">
        <v>0</v>
      </c>
      <c r="S7807" s="25">
        <f t="shared" si="27"/>
        <v>166.21</v>
      </c>
      <c r="AMG7807"/>
      <c r="AMH7807"/>
      <c r="AMI7807"/>
      <c r="AMJ7807"/>
    </row>
    <row r="7808" spans="1:1024" s="2" customFormat="1" ht="38.25" x14ac:dyDescent="0.25">
      <c r="A7808" s="10" t="s">
        <v>1462</v>
      </c>
      <c r="B7808" s="81">
        <v>13845</v>
      </c>
      <c r="C7808" s="10">
        <v>3267875</v>
      </c>
      <c r="D7808" s="27" t="s">
        <v>1961</v>
      </c>
      <c r="E7808" s="12" t="s">
        <v>257</v>
      </c>
      <c r="F7808" s="12" t="s">
        <v>254</v>
      </c>
      <c r="G7808" s="82">
        <v>45169</v>
      </c>
      <c r="H7808" s="83">
        <v>166.21</v>
      </c>
      <c r="I7808" s="15" t="s">
        <v>22</v>
      </c>
      <c r="J7808" s="84" t="s">
        <v>1963</v>
      </c>
      <c r="K7808" s="85">
        <v>19056</v>
      </c>
      <c r="L7808" s="86">
        <v>2023003531</v>
      </c>
      <c r="M7808" s="59"/>
      <c r="N7808" s="60">
        <v>0</v>
      </c>
      <c r="O7808" s="87">
        <v>0</v>
      </c>
      <c r="P7808" s="88">
        <v>0</v>
      </c>
      <c r="Q7808" s="63">
        <v>0</v>
      </c>
      <c r="R7808" s="64">
        <v>0</v>
      </c>
      <c r="S7808" s="25">
        <f t="shared" si="27"/>
        <v>166.21</v>
      </c>
      <c r="AMG7808"/>
      <c r="AMH7808"/>
      <c r="AMI7808"/>
      <c r="AMJ7808"/>
    </row>
    <row r="7809" spans="1:1024" s="2" customFormat="1" ht="38.25" x14ac:dyDescent="0.25">
      <c r="A7809" s="10" t="s">
        <v>1462</v>
      </c>
      <c r="B7809" s="81">
        <v>13846</v>
      </c>
      <c r="C7809" s="10">
        <v>3267876</v>
      </c>
      <c r="D7809" s="27" t="s">
        <v>1961</v>
      </c>
      <c r="E7809" s="12" t="s">
        <v>257</v>
      </c>
      <c r="F7809" s="12" t="s">
        <v>254</v>
      </c>
      <c r="G7809" s="82">
        <v>45169</v>
      </c>
      <c r="H7809" s="83">
        <v>166.21</v>
      </c>
      <c r="I7809" s="15" t="s">
        <v>22</v>
      </c>
      <c r="J7809" s="84" t="s">
        <v>1963</v>
      </c>
      <c r="K7809" s="85">
        <v>19056</v>
      </c>
      <c r="L7809" s="86">
        <v>2023003531</v>
      </c>
      <c r="M7809" s="59"/>
      <c r="N7809" s="60">
        <v>0</v>
      </c>
      <c r="O7809" s="87">
        <v>0</v>
      </c>
      <c r="P7809" s="88">
        <v>0</v>
      </c>
      <c r="Q7809" s="63">
        <v>0</v>
      </c>
      <c r="R7809" s="64">
        <v>0</v>
      </c>
      <c r="S7809" s="25">
        <f t="shared" si="27"/>
        <v>166.21</v>
      </c>
      <c r="AMG7809"/>
      <c r="AMH7809"/>
      <c r="AMI7809"/>
      <c r="AMJ7809"/>
    </row>
    <row r="7810" spans="1:1024" s="2" customFormat="1" ht="38.25" x14ac:dyDescent="0.25">
      <c r="A7810" s="10" t="s">
        <v>1462</v>
      </c>
      <c r="B7810" s="81">
        <v>13847</v>
      </c>
      <c r="C7810" s="10">
        <v>3267877</v>
      </c>
      <c r="D7810" s="27" t="s">
        <v>1961</v>
      </c>
      <c r="E7810" s="12" t="s">
        <v>257</v>
      </c>
      <c r="F7810" s="12" t="s">
        <v>254</v>
      </c>
      <c r="G7810" s="82">
        <v>45169</v>
      </c>
      <c r="H7810" s="83">
        <v>166.21</v>
      </c>
      <c r="I7810" s="15" t="s">
        <v>22</v>
      </c>
      <c r="J7810" s="84" t="s">
        <v>1963</v>
      </c>
      <c r="K7810" s="85">
        <v>19056</v>
      </c>
      <c r="L7810" s="86">
        <v>2023003531</v>
      </c>
      <c r="M7810" s="59"/>
      <c r="N7810" s="60">
        <v>0</v>
      </c>
      <c r="O7810" s="87">
        <v>0</v>
      </c>
      <c r="P7810" s="88">
        <v>0</v>
      </c>
      <c r="Q7810" s="63">
        <v>0</v>
      </c>
      <c r="R7810" s="64">
        <v>0</v>
      </c>
      <c r="S7810" s="25">
        <f t="shared" si="27"/>
        <v>166.21</v>
      </c>
      <c r="AMG7810"/>
      <c r="AMH7810"/>
      <c r="AMI7810"/>
      <c r="AMJ7810"/>
    </row>
    <row r="7811" spans="1:1024" s="2" customFormat="1" ht="38.25" x14ac:dyDescent="0.25">
      <c r="A7811" s="10" t="s">
        <v>1462</v>
      </c>
      <c r="B7811" s="81">
        <v>13848</v>
      </c>
      <c r="C7811" s="10">
        <v>3267878</v>
      </c>
      <c r="D7811" s="27" t="s">
        <v>1961</v>
      </c>
      <c r="E7811" s="12" t="s">
        <v>257</v>
      </c>
      <c r="F7811" s="12" t="s">
        <v>254</v>
      </c>
      <c r="G7811" s="82">
        <v>45169</v>
      </c>
      <c r="H7811" s="83">
        <v>166.21</v>
      </c>
      <c r="I7811" s="15" t="s">
        <v>22</v>
      </c>
      <c r="J7811" s="84" t="s">
        <v>1963</v>
      </c>
      <c r="K7811" s="85">
        <v>19056</v>
      </c>
      <c r="L7811" s="86">
        <v>2023003531</v>
      </c>
      <c r="M7811" s="59"/>
      <c r="N7811" s="60">
        <v>0</v>
      </c>
      <c r="O7811" s="87">
        <v>0</v>
      </c>
      <c r="P7811" s="88">
        <v>0</v>
      </c>
      <c r="Q7811" s="63">
        <v>0</v>
      </c>
      <c r="R7811" s="64">
        <v>0</v>
      </c>
      <c r="S7811" s="25">
        <f t="shared" si="27"/>
        <v>166.21</v>
      </c>
      <c r="AMG7811"/>
      <c r="AMH7811"/>
      <c r="AMI7811"/>
      <c r="AMJ7811"/>
    </row>
    <row r="7812" spans="1:1024" s="2" customFormat="1" ht="38.25" x14ac:dyDescent="0.25">
      <c r="A7812" s="10" t="s">
        <v>1462</v>
      </c>
      <c r="B7812" s="81">
        <v>13849</v>
      </c>
      <c r="C7812" s="10">
        <v>3267879</v>
      </c>
      <c r="D7812" s="27" t="s">
        <v>1961</v>
      </c>
      <c r="E7812" s="12" t="s">
        <v>257</v>
      </c>
      <c r="F7812" s="12" t="s">
        <v>254</v>
      </c>
      <c r="G7812" s="82">
        <v>45169</v>
      </c>
      <c r="H7812" s="83">
        <v>166.21</v>
      </c>
      <c r="I7812" s="15" t="s">
        <v>22</v>
      </c>
      <c r="J7812" s="84" t="s">
        <v>1963</v>
      </c>
      <c r="K7812" s="85">
        <v>19056</v>
      </c>
      <c r="L7812" s="86">
        <v>2023003531</v>
      </c>
      <c r="M7812" s="59"/>
      <c r="N7812" s="60">
        <v>0</v>
      </c>
      <c r="O7812" s="87">
        <v>0</v>
      </c>
      <c r="P7812" s="88">
        <v>0</v>
      </c>
      <c r="Q7812" s="63">
        <v>0</v>
      </c>
      <c r="R7812" s="64">
        <v>0</v>
      </c>
      <c r="S7812" s="25">
        <f t="shared" si="27"/>
        <v>166.21</v>
      </c>
      <c r="AMG7812"/>
      <c r="AMH7812"/>
      <c r="AMI7812"/>
      <c r="AMJ7812"/>
    </row>
    <row r="7813" spans="1:1024" s="2" customFormat="1" ht="38.25" x14ac:dyDescent="0.25">
      <c r="A7813" s="10" t="s">
        <v>1462</v>
      </c>
      <c r="B7813" s="81">
        <v>13850</v>
      </c>
      <c r="C7813" s="10">
        <v>3267880</v>
      </c>
      <c r="D7813" s="27" t="s">
        <v>1961</v>
      </c>
      <c r="E7813" s="12" t="s">
        <v>257</v>
      </c>
      <c r="F7813" s="12" t="s">
        <v>254</v>
      </c>
      <c r="G7813" s="82">
        <v>45169</v>
      </c>
      <c r="H7813" s="83">
        <v>166.21</v>
      </c>
      <c r="I7813" s="15" t="s">
        <v>22</v>
      </c>
      <c r="J7813" s="84" t="s">
        <v>1963</v>
      </c>
      <c r="K7813" s="85">
        <v>19056</v>
      </c>
      <c r="L7813" s="86">
        <v>2023003531</v>
      </c>
      <c r="M7813" s="59"/>
      <c r="N7813" s="60">
        <v>0</v>
      </c>
      <c r="O7813" s="87">
        <v>0</v>
      </c>
      <c r="P7813" s="88">
        <v>0</v>
      </c>
      <c r="Q7813" s="63">
        <v>0</v>
      </c>
      <c r="R7813" s="64">
        <v>0</v>
      </c>
      <c r="S7813" s="25">
        <f t="shared" si="27"/>
        <v>166.21</v>
      </c>
      <c r="AMG7813"/>
      <c r="AMH7813"/>
      <c r="AMI7813"/>
      <c r="AMJ7813"/>
    </row>
    <row r="7814" spans="1:1024" s="2" customFormat="1" ht="38.25" x14ac:dyDescent="0.25">
      <c r="A7814" s="10" t="s">
        <v>1462</v>
      </c>
      <c r="B7814" s="81">
        <v>13851</v>
      </c>
      <c r="C7814" s="10">
        <v>3267881</v>
      </c>
      <c r="D7814" s="27" t="s">
        <v>1961</v>
      </c>
      <c r="E7814" s="12" t="s">
        <v>257</v>
      </c>
      <c r="F7814" s="12" t="s">
        <v>254</v>
      </c>
      <c r="G7814" s="82">
        <v>45169</v>
      </c>
      <c r="H7814" s="83">
        <v>166.21</v>
      </c>
      <c r="I7814" s="15" t="s">
        <v>22</v>
      </c>
      <c r="J7814" s="84" t="s">
        <v>1963</v>
      </c>
      <c r="K7814" s="85">
        <v>19056</v>
      </c>
      <c r="L7814" s="86">
        <v>2023003531</v>
      </c>
      <c r="M7814" s="59"/>
      <c r="N7814" s="60">
        <v>0</v>
      </c>
      <c r="O7814" s="87">
        <v>0</v>
      </c>
      <c r="P7814" s="88">
        <v>0</v>
      </c>
      <c r="Q7814" s="63">
        <v>0</v>
      </c>
      <c r="R7814" s="64">
        <v>0</v>
      </c>
      <c r="S7814" s="25">
        <f t="shared" si="27"/>
        <v>166.21</v>
      </c>
      <c r="AMG7814"/>
      <c r="AMH7814"/>
      <c r="AMI7814"/>
      <c r="AMJ7814"/>
    </row>
    <row r="7815" spans="1:1024" s="2" customFormat="1" ht="38.25" x14ac:dyDescent="0.25">
      <c r="A7815" s="10" t="s">
        <v>1462</v>
      </c>
      <c r="B7815" s="81">
        <v>13852</v>
      </c>
      <c r="C7815" s="10">
        <v>3267882</v>
      </c>
      <c r="D7815" s="27" t="s">
        <v>1961</v>
      </c>
      <c r="E7815" s="12" t="s">
        <v>257</v>
      </c>
      <c r="F7815" s="12" t="s">
        <v>254</v>
      </c>
      <c r="G7815" s="82">
        <v>45169</v>
      </c>
      <c r="H7815" s="83">
        <v>166.21</v>
      </c>
      <c r="I7815" s="15" t="s">
        <v>22</v>
      </c>
      <c r="J7815" s="84" t="s">
        <v>1963</v>
      </c>
      <c r="K7815" s="85">
        <v>19056</v>
      </c>
      <c r="L7815" s="86">
        <v>2023003531</v>
      </c>
      <c r="M7815" s="59"/>
      <c r="N7815" s="60">
        <v>0</v>
      </c>
      <c r="O7815" s="87">
        <v>0</v>
      </c>
      <c r="P7815" s="88">
        <v>0</v>
      </c>
      <c r="Q7815" s="63">
        <v>0</v>
      </c>
      <c r="R7815" s="64">
        <v>0</v>
      </c>
      <c r="S7815" s="25">
        <f t="shared" si="27"/>
        <v>166.21</v>
      </c>
      <c r="AMG7815"/>
      <c r="AMH7815"/>
      <c r="AMI7815"/>
      <c r="AMJ7815"/>
    </row>
    <row r="7816" spans="1:1024" s="2" customFormat="1" ht="38.25" x14ac:dyDescent="0.25">
      <c r="A7816" s="10" t="s">
        <v>1462</v>
      </c>
      <c r="B7816" s="81">
        <v>13853</v>
      </c>
      <c r="C7816" s="10">
        <v>3267883</v>
      </c>
      <c r="D7816" s="27" t="s">
        <v>1961</v>
      </c>
      <c r="E7816" s="12" t="s">
        <v>257</v>
      </c>
      <c r="F7816" s="12" t="s">
        <v>254</v>
      </c>
      <c r="G7816" s="82">
        <v>45169</v>
      </c>
      <c r="H7816" s="83">
        <v>166.21</v>
      </c>
      <c r="I7816" s="15" t="s">
        <v>22</v>
      </c>
      <c r="J7816" s="84" t="s">
        <v>1963</v>
      </c>
      <c r="K7816" s="85">
        <v>19056</v>
      </c>
      <c r="L7816" s="86">
        <v>2023003531</v>
      </c>
      <c r="M7816" s="59"/>
      <c r="N7816" s="60">
        <v>0</v>
      </c>
      <c r="O7816" s="87">
        <v>0</v>
      </c>
      <c r="P7816" s="88">
        <v>0</v>
      </c>
      <c r="Q7816" s="63">
        <v>0</v>
      </c>
      <c r="R7816" s="64">
        <v>0</v>
      </c>
      <c r="S7816" s="25">
        <f t="shared" si="27"/>
        <v>166.21</v>
      </c>
      <c r="AMG7816"/>
      <c r="AMH7816"/>
      <c r="AMI7816"/>
      <c r="AMJ7816"/>
    </row>
    <row r="7817" spans="1:1024" s="2" customFormat="1" ht="38.25" x14ac:dyDescent="0.25">
      <c r="A7817" s="10" t="s">
        <v>1462</v>
      </c>
      <c r="B7817" s="81">
        <v>13854</v>
      </c>
      <c r="C7817" s="10">
        <v>3267884</v>
      </c>
      <c r="D7817" s="27" t="s">
        <v>1961</v>
      </c>
      <c r="E7817" s="12" t="s">
        <v>257</v>
      </c>
      <c r="F7817" s="12" t="s">
        <v>254</v>
      </c>
      <c r="G7817" s="82">
        <v>45169</v>
      </c>
      <c r="H7817" s="83">
        <v>166.21</v>
      </c>
      <c r="I7817" s="15" t="s">
        <v>22</v>
      </c>
      <c r="J7817" s="84" t="s">
        <v>1963</v>
      </c>
      <c r="K7817" s="85">
        <v>19056</v>
      </c>
      <c r="L7817" s="86">
        <v>2023003531</v>
      </c>
      <c r="M7817" s="59"/>
      <c r="N7817" s="60">
        <v>0</v>
      </c>
      <c r="O7817" s="87">
        <v>0</v>
      </c>
      <c r="P7817" s="88">
        <v>0</v>
      </c>
      <c r="Q7817" s="63">
        <v>0</v>
      </c>
      <c r="R7817" s="64">
        <v>0</v>
      </c>
      <c r="S7817" s="25">
        <f t="shared" si="27"/>
        <v>166.21</v>
      </c>
      <c r="AMG7817"/>
      <c r="AMH7817"/>
      <c r="AMI7817"/>
      <c r="AMJ7817"/>
    </row>
    <row r="7818" spans="1:1024" s="2" customFormat="1" ht="38.25" x14ac:dyDescent="0.25">
      <c r="A7818" s="10" t="s">
        <v>1462</v>
      </c>
      <c r="B7818" s="81">
        <v>13855</v>
      </c>
      <c r="C7818" s="10">
        <v>3267885</v>
      </c>
      <c r="D7818" s="27" t="s">
        <v>1961</v>
      </c>
      <c r="E7818" s="12" t="s">
        <v>257</v>
      </c>
      <c r="F7818" s="12" t="s">
        <v>254</v>
      </c>
      <c r="G7818" s="82">
        <v>45169</v>
      </c>
      <c r="H7818" s="83">
        <v>166.21</v>
      </c>
      <c r="I7818" s="15" t="s">
        <v>22</v>
      </c>
      <c r="J7818" s="84" t="s">
        <v>1963</v>
      </c>
      <c r="K7818" s="85">
        <v>19056</v>
      </c>
      <c r="L7818" s="86">
        <v>2023003531</v>
      </c>
      <c r="M7818" s="59"/>
      <c r="N7818" s="60">
        <v>0</v>
      </c>
      <c r="O7818" s="87">
        <v>0</v>
      </c>
      <c r="P7818" s="88">
        <v>0</v>
      </c>
      <c r="Q7818" s="63">
        <v>0</v>
      </c>
      <c r="R7818" s="64">
        <v>0</v>
      </c>
      <c r="S7818" s="25">
        <f t="shared" si="27"/>
        <v>166.21</v>
      </c>
      <c r="AMG7818"/>
      <c r="AMH7818"/>
      <c r="AMI7818"/>
      <c r="AMJ7818"/>
    </row>
    <row r="7819" spans="1:1024" s="2" customFormat="1" ht="38.25" x14ac:dyDescent="0.25">
      <c r="A7819" s="10" t="s">
        <v>1462</v>
      </c>
      <c r="B7819" s="81">
        <v>13856</v>
      </c>
      <c r="C7819" s="10">
        <v>3267886</v>
      </c>
      <c r="D7819" s="27" t="s">
        <v>1961</v>
      </c>
      <c r="E7819" s="12" t="s">
        <v>257</v>
      </c>
      <c r="F7819" s="12" t="s">
        <v>254</v>
      </c>
      <c r="G7819" s="82">
        <v>45169</v>
      </c>
      <c r="H7819" s="83">
        <v>166.21</v>
      </c>
      <c r="I7819" s="15" t="s">
        <v>22</v>
      </c>
      <c r="J7819" s="84" t="s">
        <v>1963</v>
      </c>
      <c r="K7819" s="85">
        <v>19056</v>
      </c>
      <c r="L7819" s="86">
        <v>2023003531</v>
      </c>
      <c r="M7819" s="59"/>
      <c r="N7819" s="60">
        <v>0</v>
      </c>
      <c r="O7819" s="87">
        <v>0</v>
      </c>
      <c r="P7819" s="88">
        <v>0</v>
      </c>
      <c r="Q7819" s="63">
        <v>0</v>
      </c>
      <c r="R7819" s="64">
        <v>0</v>
      </c>
      <c r="S7819" s="25">
        <f t="shared" si="27"/>
        <v>166.21</v>
      </c>
      <c r="AMG7819"/>
      <c r="AMH7819"/>
      <c r="AMI7819"/>
      <c r="AMJ7819"/>
    </row>
    <row r="7820" spans="1:1024" s="2" customFormat="1" ht="38.25" x14ac:dyDescent="0.25">
      <c r="A7820" s="10" t="s">
        <v>1462</v>
      </c>
      <c r="B7820" s="81">
        <v>13857</v>
      </c>
      <c r="C7820" s="10">
        <v>3267887</v>
      </c>
      <c r="D7820" s="27" t="s">
        <v>1961</v>
      </c>
      <c r="E7820" s="12" t="s">
        <v>257</v>
      </c>
      <c r="F7820" s="12" t="s">
        <v>254</v>
      </c>
      <c r="G7820" s="82">
        <v>45169</v>
      </c>
      <c r="H7820" s="83">
        <v>166.21</v>
      </c>
      <c r="I7820" s="15" t="s">
        <v>22</v>
      </c>
      <c r="J7820" s="84" t="s">
        <v>1963</v>
      </c>
      <c r="K7820" s="85">
        <v>19056</v>
      </c>
      <c r="L7820" s="86">
        <v>2023003531</v>
      </c>
      <c r="M7820" s="59"/>
      <c r="N7820" s="60">
        <v>0</v>
      </c>
      <c r="O7820" s="87">
        <v>0</v>
      </c>
      <c r="P7820" s="88">
        <v>0</v>
      </c>
      <c r="Q7820" s="63">
        <v>0</v>
      </c>
      <c r="R7820" s="64">
        <v>0</v>
      </c>
      <c r="S7820" s="25">
        <f t="shared" si="27"/>
        <v>166.21</v>
      </c>
      <c r="AMG7820"/>
      <c r="AMH7820"/>
      <c r="AMI7820"/>
      <c r="AMJ7820"/>
    </row>
    <row r="7821" spans="1:1024" s="2" customFormat="1" ht="38.25" x14ac:dyDescent="0.25">
      <c r="A7821" s="10" t="s">
        <v>1462</v>
      </c>
      <c r="B7821" s="81">
        <v>13858</v>
      </c>
      <c r="C7821" s="10">
        <v>3267888</v>
      </c>
      <c r="D7821" s="27" t="s">
        <v>1961</v>
      </c>
      <c r="E7821" s="12" t="s">
        <v>257</v>
      </c>
      <c r="F7821" s="12" t="s">
        <v>254</v>
      </c>
      <c r="G7821" s="82">
        <v>45169</v>
      </c>
      <c r="H7821" s="83">
        <v>166.21</v>
      </c>
      <c r="I7821" s="15" t="s">
        <v>22</v>
      </c>
      <c r="J7821" s="84" t="s">
        <v>1963</v>
      </c>
      <c r="K7821" s="85">
        <v>19056</v>
      </c>
      <c r="L7821" s="86">
        <v>2023003531</v>
      </c>
      <c r="M7821" s="59"/>
      <c r="N7821" s="60">
        <v>0</v>
      </c>
      <c r="O7821" s="87">
        <v>0</v>
      </c>
      <c r="P7821" s="88">
        <v>0</v>
      </c>
      <c r="Q7821" s="63">
        <v>0</v>
      </c>
      <c r="R7821" s="64">
        <v>0</v>
      </c>
      <c r="S7821" s="25">
        <f t="shared" si="27"/>
        <v>166.21</v>
      </c>
      <c r="AMG7821"/>
      <c r="AMH7821"/>
      <c r="AMI7821"/>
      <c r="AMJ7821"/>
    </row>
    <row r="7822" spans="1:1024" s="2" customFormat="1" ht="38.25" x14ac:dyDescent="0.25">
      <c r="A7822" s="10" t="s">
        <v>1462</v>
      </c>
      <c r="B7822" s="81">
        <v>13859</v>
      </c>
      <c r="C7822" s="10">
        <v>3267889</v>
      </c>
      <c r="D7822" s="27" t="s">
        <v>1961</v>
      </c>
      <c r="E7822" s="12" t="s">
        <v>257</v>
      </c>
      <c r="F7822" s="12" t="s">
        <v>254</v>
      </c>
      <c r="G7822" s="82">
        <v>45169</v>
      </c>
      <c r="H7822" s="83">
        <v>166.21</v>
      </c>
      <c r="I7822" s="15" t="s">
        <v>22</v>
      </c>
      <c r="J7822" s="84" t="s">
        <v>1963</v>
      </c>
      <c r="K7822" s="85">
        <v>19056</v>
      </c>
      <c r="L7822" s="86">
        <v>2023003531</v>
      </c>
      <c r="M7822" s="59"/>
      <c r="N7822" s="60">
        <v>0</v>
      </c>
      <c r="O7822" s="87">
        <v>0</v>
      </c>
      <c r="P7822" s="88">
        <v>0</v>
      </c>
      <c r="Q7822" s="63">
        <v>0</v>
      </c>
      <c r="R7822" s="64">
        <v>0</v>
      </c>
      <c r="S7822" s="25">
        <f t="shared" si="27"/>
        <v>166.21</v>
      </c>
      <c r="AMG7822"/>
      <c r="AMH7822"/>
      <c r="AMI7822"/>
      <c r="AMJ7822"/>
    </row>
    <row r="7823" spans="1:1024" s="2" customFormat="1" ht="38.25" x14ac:dyDescent="0.25">
      <c r="A7823" s="10" t="s">
        <v>1462</v>
      </c>
      <c r="B7823" s="81">
        <v>13915</v>
      </c>
      <c r="C7823" s="10" t="s">
        <v>237</v>
      </c>
      <c r="D7823" s="27" t="s">
        <v>1973</v>
      </c>
      <c r="E7823" s="12" t="s">
        <v>1394</v>
      </c>
      <c r="F7823" s="12" t="s">
        <v>254</v>
      </c>
      <c r="G7823" s="82">
        <v>45250</v>
      </c>
      <c r="H7823" s="83">
        <v>479</v>
      </c>
      <c r="I7823" s="15" t="s">
        <v>22</v>
      </c>
      <c r="J7823" s="84" t="s">
        <v>1974</v>
      </c>
      <c r="K7823" s="85">
        <v>24</v>
      </c>
      <c r="L7823" s="86">
        <v>2023005978</v>
      </c>
      <c r="M7823" s="59"/>
      <c r="N7823" s="60">
        <v>0</v>
      </c>
      <c r="O7823" s="87">
        <v>0</v>
      </c>
      <c r="P7823" s="88">
        <v>0</v>
      </c>
      <c r="Q7823" s="63">
        <v>0</v>
      </c>
      <c r="R7823" s="64">
        <v>0</v>
      </c>
      <c r="S7823" s="25">
        <f t="shared" si="27"/>
        <v>479</v>
      </c>
      <c r="AMG7823"/>
      <c r="AMH7823"/>
      <c r="AMI7823"/>
      <c r="AMJ7823"/>
    </row>
    <row r="7824" spans="1:1024" s="2" customFormat="1" ht="38.25" x14ac:dyDescent="0.25">
      <c r="A7824" s="10" t="s">
        <v>1462</v>
      </c>
      <c r="B7824" s="81">
        <v>13916</v>
      </c>
      <c r="C7824" s="10" t="s">
        <v>237</v>
      </c>
      <c r="D7824" s="27" t="s">
        <v>1973</v>
      </c>
      <c r="E7824" s="12" t="s">
        <v>1394</v>
      </c>
      <c r="F7824" s="12" t="s">
        <v>254</v>
      </c>
      <c r="G7824" s="82">
        <v>45250</v>
      </c>
      <c r="H7824" s="83">
        <v>479</v>
      </c>
      <c r="I7824" s="15" t="s">
        <v>22</v>
      </c>
      <c r="J7824" s="84" t="s">
        <v>1974</v>
      </c>
      <c r="K7824" s="85">
        <v>24</v>
      </c>
      <c r="L7824" s="86">
        <v>2023005978</v>
      </c>
      <c r="M7824" s="59"/>
      <c r="N7824" s="60">
        <v>0</v>
      </c>
      <c r="O7824" s="87">
        <v>0</v>
      </c>
      <c r="P7824" s="88">
        <v>0</v>
      </c>
      <c r="Q7824" s="63">
        <v>0</v>
      </c>
      <c r="R7824" s="64">
        <v>0</v>
      </c>
      <c r="S7824" s="25">
        <f t="shared" si="27"/>
        <v>479</v>
      </c>
      <c r="AMG7824"/>
      <c r="AMH7824"/>
      <c r="AMI7824"/>
      <c r="AMJ7824"/>
    </row>
    <row r="7825" spans="1:1024" s="2" customFormat="1" ht="38.25" x14ac:dyDescent="0.25">
      <c r="A7825" s="10" t="s">
        <v>1462</v>
      </c>
      <c r="B7825" s="81">
        <v>13917</v>
      </c>
      <c r="C7825" s="10" t="s">
        <v>237</v>
      </c>
      <c r="D7825" s="27" t="s">
        <v>1973</v>
      </c>
      <c r="E7825" s="12" t="s">
        <v>1394</v>
      </c>
      <c r="F7825" s="12" t="s">
        <v>254</v>
      </c>
      <c r="G7825" s="82">
        <v>45250</v>
      </c>
      <c r="H7825" s="83">
        <v>479</v>
      </c>
      <c r="I7825" s="15" t="s">
        <v>22</v>
      </c>
      <c r="J7825" s="84" t="s">
        <v>1974</v>
      </c>
      <c r="K7825" s="85">
        <v>24</v>
      </c>
      <c r="L7825" s="86">
        <v>2023005978</v>
      </c>
      <c r="M7825" s="59"/>
      <c r="N7825" s="60">
        <v>0</v>
      </c>
      <c r="O7825" s="87">
        <v>0</v>
      </c>
      <c r="P7825" s="88">
        <v>0</v>
      </c>
      <c r="Q7825" s="63">
        <v>0</v>
      </c>
      <c r="R7825" s="64">
        <v>0</v>
      </c>
      <c r="S7825" s="25">
        <f t="shared" si="27"/>
        <v>479</v>
      </c>
      <c r="AMG7825"/>
      <c r="AMH7825"/>
      <c r="AMI7825"/>
      <c r="AMJ7825"/>
    </row>
    <row r="7826" spans="1:1024" s="2" customFormat="1" ht="38.25" x14ac:dyDescent="0.25">
      <c r="A7826" s="10" t="s">
        <v>1462</v>
      </c>
      <c r="B7826" s="81">
        <v>13918</v>
      </c>
      <c r="C7826" s="10" t="s">
        <v>237</v>
      </c>
      <c r="D7826" s="27" t="s">
        <v>1973</v>
      </c>
      <c r="E7826" s="12" t="s">
        <v>1394</v>
      </c>
      <c r="F7826" s="12" t="s">
        <v>254</v>
      </c>
      <c r="G7826" s="82">
        <v>45250</v>
      </c>
      <c r="H7826" s="83">
        <v>479</v>
      </c>
      <c r="I7826" s="15" t="s">
        <v>22</v>
      </c>
      <c r="J7826" s="84" t="s">
        <v>1974</v>
      </c>
      <c r="K7826" s="85">
        <v>24</v>
      </c>
      <c r="L7826" s="86">
        <v>2023005978</v>
      </c>
      <c r="M7826" s="59"/>
      <c r="N7826" s="60">
        <v>0</v>
      </c>
      <c r="O7826" s="87">
        <v>0</v>
      </c>
      <c r="P7826" s="88">
        <v>0</v>
      </c>
      <c r="Q7826" s="63">
        <v>0</v>
      </c>
      <c r="R7826" s="64">
        <v>0</v>
      </c>
      <c r="S7826" s="25">
        <f t="shared" si="27"/>
        <v>479</v>
      </c>
      <c r="AMG7826"/>
      <c r="AMH7826"/>
      <c r="AMI7826"/>
      <c r="AMJ7826"/>
    </row>
    <row r="7827" spans="1:1024" s="2" customFormat="1" ht="38.25" x14ac:dyDescent="0.25">
      <c r="A7827" s="10" t="s">
        <v>1462</v>
      </c>
      <c r="B7827" s="81">
        <v>13919</v>
      </c>
      <c r="C7827" s="10" t="s">
        <v>237</v>
      </c>
      <c r="D7827" s="27" t="s">
        <v>1973</v>
      </c>
      <c r="E7827" s="12" t="s">
        <v>1394</v>
      </c>
      <c r="F7827" s="12" t="s">
        <v>254</v>
      </c>
      <c r="G7827" s="82">
        <v>45250</v>
      </c>
      <c r="H7827" s="83">
        <v>479</v>
      </c>
      <c r="I7827" s="15" t="s">
        <v>22</v>
      </c>
      <c r="J7827" s="84" t="s">
        <v>1974</v>
      </c>
      <c r="K7827" s="85">
        <v>24</v>
      </c>
      <c r="L7827" s="86">
        <v>2023005978</v>
      </c>
      <c r="M7827" s="59"/>
      <c r="N7827" s="60">
        <v>0</v>
      </c>
      <c r="O7827" s="87">
        <v>0</v>
      </c>
      <c r="P7827" s="88">
        <v>0</v>
      </c>
      <c r="Q7827" s="63">
        <v>0</v>
      </c>
      <c r="R7827" s="64">
        <v>0</v>
      </c>
      <c r="S7827" s="25">
        <f t="shared" si="27"/>
        <v>479</v>
      </c>
      <c r="AMG7827"/>
      <c r="AMH7827"/>
      <c r="AMI7827"/>
      <c r="AMJ7827"/>
    </row>
    <row r="7828" spans="1:1024" s="2" customFormat="1" ht="38.25" x14ac:dyDescent="0.25">
      <c r="A7828" s="10" t="s">
        <v>1462</v>
      </c>
      <c r="B7828" s="81">
        <v>13920</v>
      </c>
      <c r="C7828" s="10" t="s">
        <v>237</v>
      </c>
      <c r="D7828" s="27" t="s">
        <v>1973</v>
      </c>
      <c r="E7828" s="12" t="s">
        <v>1394</v>
      </c>
      <c r="F7828" s="12" t="s">
        <v>254</v>
      </c>
      <c r="G7828" s="82">
        <v>45250</v>
      </c>
      <c r="H7828" s="83">
        <v>479</v>
      </c>
      <c r="I7828" s="15" t="s">
        <v>22</v>
      </c>
      <c r="J7828" s="84" t="s">
        <v>1974</v>
      </c>
      <c r="K7828" s="85">
        <v>24</v>
      </c>
      <c r="L7828" s="86">
        <v>2023005978</v>
      </c>
      <c r="M7828" s="59"/>
      <c r="N7828" s="60">
        <v>0</v>
      </c>
      <c r="O7828" s="87">
        <v>0</v>
      </c>
      <c r="P7828" s="88">
        <v>0</v>
      </c>
      <c r="Q7828" s="63">
        <v>0</v>
      </c>
      <c r="R7828" s="64">
        <v>0</v>
      </c>
      <c r="S7828" s="25">
        <f t="shared" si="27"/>
        <v>479</v>
      </c>
      <c r="AMG7828"/>
      <c r="AMH7828"/>
      <c r="AMI7828"/>
      <c r="AMJ7828"/>
    </row>
    <row r="7829" spans="1:1024" s="2" customFormat="1" ht="38.25" x14ac:dyDescent="0.25">
      <c r="A7829" s="10" t="s">
        <v>1462</v>
      </c>
      <c r="B7829" s="81">
        <v>13921</v>
      </c>
      <c r="C7829" s="10" t="s">
        <v>237</v>
      </c>
      <c r="D7829" s="27" t="s">
        <v>1973</v>
      </c>
      <c r="E7829" s="12" t="s">
        <v>1394</v>
      </c>
      <c r="F7829" s="12" t="s">
        <v>254</v>
      </c>
      <c r="G7829" s="82">
        <v>45250</v>
      </c>
      <c r="H7829" s="83">
        <v>479</v>
      </c>
      <c r="I7829" s="15" t="s">
        <v>22</v>
      </c>
      <c r="J7829" s="84" t="s">
        <v>1974</v>
      </c>
      <c r="K7829" s="85">
        <v>24</v>
      </c>
      <c r="L7829" s="86">
        <v>2023005978</v>
      </c>
      <c r="M7829" s="59"/>
      <c r="N7829" s="60">
        <v>0</v>
      </c>
      <c r="O7829" s="87">
        <v>0</v>
      </c>
      <c r="P7829" s="88">
        <v>0</v>
      </c>
      <c r="Q7829" s="63">
        <v>0</v>
      </c>
      <c r="R7829" s="64">
        <v>0</v>
      </c>
      <c r="S7829" s="25">
        <f t="shared" si="27"/>
        <v>479</v>
      </c>
      <c r="AMG7829"/>
      <c r="AMH7829"/>
      <c r="AMI7829"/>
      <c r="AMJ7829"/>
    </row>
    <row r="7830" spans="1:1024" s="2" customFormat="1" ht="38.25" x14ac:dyDescent="0.25">
      <c r="A7830" s="10" t="s">
        <v>1462</v>
      </c>
      <c r="B7830" s="81">
        <v>13922</v>
      </c>
      <c r="C7830" s="10" t="s">
        <v>237</v>
      </c>
      <c r="D7830" s="27" t="s">
        <v>1973</v>
      </c>
      <c r="E7830" s="12" t="s">
        <v>1394</v>
      </c>
      <c r="F7830" s="12" t="s">
        <v>254</v>
      </c>
      <c r="G7830" s="82">
        <v>45250</v>
      </c>
      <c r="H7830" s="83">
        <v>479</v>
      </c>
      <c r="I7830" s="15" t="s">
        <v>22</v>
      </c>
      <c r="J7830" s="84" t="s">
        <v>1974</v>
      </c>
      <c r="K7830" s="85">
        <v>24</v>
      </c>
      <c r="L7830" s="86">
        <v>2023005978</v>
      </c>
      <c r="M7830" s="59"/>
      <c r="N7830" s="60">
        <v>0</v>
      </c>
      <c r="O7830" s="87">
        <v>0</v>
      </c>
      <c r="P7830" s="88">
        <v>0</v>
      </c>
      <c r="Q7830" s="63">
        <v>0</v>
      </c>
      <c r="R7830" s="64">
        <v>0</v>
      </c>
      <c r="S7830" s="25">
        <f t="shared" si="27"/>
        <v>479</v>
      </c>
      <c r="AMG7830"/>
      <c r="AMH7830"/>
      <c r="AMI7830"/>
      <c r="AMJ7830"/>
    </row>
    <row r="7831" spans="1:1024" s="2" customFormat="1" ht="38.25" x14ac:dyDescent="0.25">
      <c r="A7831" s="10" t="s">
        <v>1462</v>
      </c>
      <c r="B7831" s="81">
        <v>13923</v>
      </c>
      <c r="C7831" s="10" t="s">
        <v>237</v>
      </c>
      <c r="D7831" s="27" t="s">
        <v>1973</v>
      </c>
      <c r="E7831" s="12" t="s">
        <v>1394</v>
      </c>
      <c r="F7831" s="12" t="s">
        <v>254</v>
      </c>
      <c r="G7831" s="82">
        <v>45250</v>
      </c>
      <c r="H7831" s="83">
        <v>479</v>
      </c>
      <c r="I7831" s="15" t="s">
        <v>22</v>
      </c>
      <c r="J7831" s="84" t="s">
        <v>1974</v>
      </c>
      <c r="K7831" s="85">
        <v>24</v>
      </c>
      <c r="L7831" s="86">
        <v>2023005978</v>
      </c>
      <c r="M7831" s="59"/>
      <c r="N7831" s="60">
        <v>0</v>
      </c>
      <c r="O7831" s="87">
        <v>0</v>
      </c>
      <c r="P7831" s="88">
        <v>0</v>
      </c>
      <c r="Q7831" s="63">
        <v>0</v>
      </c>
      <c r="R7831" s="64">
        <v>0</v>
      </c>
      <c r="S7831" s="25">
        <f t="shared" si="27"/>
        <v>479</v>
      </c>
      <c r="AMG7831"/>
      <c r="AMH7831"/>
      <c r="AMI7831"/>
      <c r="AMJ7831"/>
    </row>
    <row r="7832" spans="1:1024" s="2" customFormat="1" ht="38.25" x14ac:dyDescent="0.25">
      <c r="A7832" s="10" t="s">
        <v>1462</v>
      </c>
      <c r="B7832" s="81">
        <v>13924</v>
      </c>
      <c r="C7832" s="10" t="s">
        <v>237</v>
      </c>
      <c r="D7832" s="27" t="s">
        <v>1973</v>
      </c>
      <c r="E7832" s="12" t="s">
        <v>1394</v>
      </c>
      <c r="F7832" s="12" t="s">
        <v>254</v>
      </c>
      <c r="G7832" s="82">
        <v>45250</v>
      </c>
      <c r="H7832" s="83">
        <v>479</v>
      </c>
      <c r="I7832" s="15" t="s">
        <v>22</v>
      </c>
      <c r="J7832" s="84" t="s">
        <v>1974</v>
      </c>
      <c r="K7832" s="85">
        <v>24</v>
      </c>
      <c r="L7832" s="86">
        <v>2023005978</v>
      </c>
      <c r="M7832" s="59"/>
      <c r="N7832" s="60">
        <v>0</v>
      </c>
      <c r="O7832" s="87">
        <v>0</v>
      </c>
      <c r="P7832" s="88">
        <v>0</v>
      </c>
      <c r="Q7832" s="63">
        <v>0</v>
      </c>
      <c r="R7832" s="64">
        <v>0</v>
      </c>
      <c r="S7832" s="25">
        <f t="shared" si="27"/>
        <v>479</v>
      </c>
      <c r="AMG7832"/>
      <c r="AMH7832"/>
      <c r="AMI7832"/>
      <c r="AMJ7832"/>
    </row>
    <row r="7833" spans="1:1024" s="2" customFormat="1" ht="38.25" x14ac:dyDescent="0.25">
      <c r="A7833" s="10" t="s">
        <v>1462</v>
      </c>
      <c r="B7833" s="81">
        <v>13929</v>
      </c>
      <c r="C7833" s="10" t="s">
        <v>237</v>
      </c>
      <c r="D7833" s="27" t="s">
        <v>1975</v>
      </c>
      <c r="E7833" s="12" t="s">
        <v>1976</v>
      </c>
      <c r="F7833" s="12" t="s">
        <v>254</v>
      </c>
      <c r="G7833" s="82">
        <v>45253</v>
      </c>
      <c r="H7833" s="83">
        <v>280</v>
      </c>
      <c r="I7833" s="15" t="s">
        <v>22</v>
      </c>
      <c r="J7833" s="84" t="s">
        <v>1434</v>
      </c>
      <c r="K7833" s="85">
        <v>8864</v>
      </c>
      <c r="L7833" s="86">
        <v>2023006142</v>
      </c>
      <c r="M7833" s="59"/>
      <c r="N7833" s="60">
        <v>0</v>
      </c>
      <c r="O7833" s="87">
        <v>0</v>
      </c>
      <c r="P7833" s="88">
        <v>0</v>
      </c>
      <c r="Q7833" s="63">
        <v>0</v>
      </c>
      <c r="R7833" s="64">
        <v>0</v>
      </c>
      <c r="S7833" s="25">
        <f t="shared" si="27"/>
        <v>280</v>
      </c>
      <c r="AMG7833"/>
      <c r="AMH7833"/>
      <c r="AMI7833"/>
      <c r="AMJ7833"/>
    </row>
    <row r="7834" spans="1:1024" s="2" customFormat="1" ht="38.25" x14ac:dyDescent="0.25">
      <c r="A7834" s="10" t="s">
        <v>1462</v>
      </c>
      <c r="B7834" s="81">
        <v>13930</v>
      </c>
      <c r="C7834" s="10" t="s">
        <v>237</v>
      </c>
      <c r="D7834" s="27" t="s">
        <v>1975</v>
      </c>
      <c r="E7834" s="12" t="s">
        <v>1976</v>
      </c>
      <c r="F7834" s="12" t="s">
        <v>254</v>
      </c>
      <c r="G7834" s="82">
        <v>45253</v>
      </c>
      <c r="H7834" s="83">
        <v>280</v>
      </c>
      <c r="I7834" s="15" t="s">
        <v>22</v>
      </c>
      <c r="J7834" s="84" t="s">
        <v>1434</v>
      </c>
      <c r="K7834" s="85">
        <v>8864</v>
      </c>
      <c r="L7834" s="86">
        <v>2023006142</v>
      </c>
      <c r="M7834" s="59"/>
      <c r="N7834" s="60">
        <v>0</v>
      </c>
      <c r="O7834" s="87">
        <v>0</v>
      </c>
      <c r="P7834" s="88">
        <v>0</v>
      </c>
      <c r="Q7834" s="63">
        <v>0</v>
      </c>
      <c r="R7834" s="64">
        <v>0</v>
      </c>
      <c r="S7834" s="25">
        <f t="shared" si="27"/>
        <v>280</v>
      </c>
      <c r="AMG7834"/>
      <c r="AMH7834"/>
      <c r="AMI7834"/>
      <c r="AMJ7834"/>
    </row>
    <row r="7835" spans="1:1024" s="2" customFormat="1" ht="38.25" x14ac:dyDescent="0.25">
      <c r="A7835" s="10" t="s">
        <v>1462</v>
      </c>
      <c r="B7835" s="81">
        <v>13931</v>
      </c>
      <c r="C7835" s="10" t="s">
        <v>237</v>
      </c>
      <c r="D7835" s="27" t="s">
        <v>1975</v>
      </c>
      <c r="E7835" s="12" t="s">
        <v>1976</v>
      </c>
      <c r="F7835" s="12" t="s">
        <v>254</v>
      </c>
      <c r="G7835" s="82">
        <v>45253</v>
      </c>
      <c r="H7835" s="83">
        <v>280</v>
      </c>
      <c r="I7835" s="15" t="s">
        <v>22</v>
      </c>
      <c r="J7835" s="84" t="s">
        <v>1434</v>
      </c>
      <c r="K7835" s="85">
        <v>8864</v>
      </c>
      <c r="L7835" s="86">
        <v>2023006142</v>
      </c>
      <c r="M7835" s="59"/>
      <c r="N7835" s="60">
        <v>0</v>
      </c>
      <c r="O7835" s="87">
        <v>0</v>
      </c>
      <c r="P7835" s="88">
        <v>0</v>
      </c>
      <c r="Q7835" s="63">
        <v>0</v>
      </c>
      <c r="R7835" s="64">
        <v>0</v>
      </c>
      <c r="S7835" s="25">
        <f t="shared" si="27"/>
        <v>280</v>
      </c>
      <c r="AMG7835"/>
      <c r="AMH7835"/>
      <c r="AMI7835"/>
      <c r="AMJ7835"/>
    </row>
    <row r="7836" spans="1:1024" s="2" customFormat="1" ht="38.25" x14ac:dyDescent="0.25">
      <c r="A7836" s="10" t="s">
        <v>1462</v>
      </c>
      <c r="B7836" s="81">
        <v>13932</v>
      </c>
      <c r="C7836" s="10" t="s">
        <v>237</v>
      </c>
      <c r="D7836" s="27" t="s">
        <v>1975</v>
      </c>
      <c r="E7836" s="12" t="s">
        <v>1976</v>
      </c>
      <c r="F7836" s="12" t="s">
        <v>254</v>
      </c>
      <c r="G7836" s="82">
        <v>45253</v>
      </c>
      <c r="H7836" s="83">
        <v>280</v>
      </c>
      <c r="I7836" s="15" t="s">
        <v>22</v>
      </c>
      <c r="J7836" s="84" t="s">
        <v>1434</v>
      </c>
      <c r="K7836" s="85">
        <v>8864</v>
      </c>
      <c r="L7836" s="86">
        <v>2023006142</v>
      </c>
      <c r="M7836" s="59"/>
      <c r="N7836" s="60">
        <v>0</v>
      </c>
      <c r="O7836" s="87">
        <v>0</v>
      </c>
      <c r="P7836" s="88">
        <v>0</v>
      </c>
      <c r="Q7836" s="63">
        <v>0</v>
      </c>
      <c r="R7836" s="64">
        <v>0</v>
      </c>
      <c r="S7836" s="25">
        <f t="shared" si="27"/>
        <v>280</v>
      </c>
      <c r="AMG7836"/>
      <c r="AMH7836"/>
      <c r="AMI7836"/>
      <c r="AMJ7836"/>
    </row>
    <row r="7837" spans="1:1024" s="2" customFormat="1" ht="38.25" x14ac:dyDescent="0.25">
      <c r="A7837" s="10" t="s">
        <v>1462</v>
      </c>
      <c r="B7837" s="81">
        <v>13933</v>
      </c>
      <c r="C7837" s="10" t="s">
        <v>237</v>
      </c>
      <c r="D7837" s="27" t="s">
        <v>1975</v>
      </c>
      <c r="E7837" s="12" t="s">
        <v>1976</v>
      </c>
      <c r="F7837" s="12" t="s">
        <v>254</v>
      </c>
      <c r="G7837" s="82">
        <v>45253</v>
      </c>
      <c r="H7837" s="83">
        <v>280</v>
      </c>
      <c r="I7837" s="15" t="s">
        <v>22</v>
      </c>
      <c r="J7837" s="84" t="s">
        <v>1434</v>
      </c>
      <c r="K7837" s="85">
        <v>8864</v>
      </c>
      <c r="L7837" s="86">
        <v>2023006142</v>
      </c>
      <c r="M7837" s="59"/>
      <c r="N7837" s="60">
        <v>0</v>
      </c>
      <c r="O7837" s="87">
        <v>0</v>
      </c>
      <c r="P7837" s="88">
        <v>0</v>
      </c>
      <c r="Q7837" s="63">
        <v>0</v>
      </c>
      <c r="R7837" s="64">
        <v>0</v>
      </c>
      <c r="S7837" s="25">
        <f t="shared" si="27"/>
        <v>280</v>
      </c>
      <c r="AMG7837"/>
      <c r="AMH7837"/>
      <c r="AMI7837"/>
      <c r="AMJ7837"/>
    </row>
    <row r="7838" spans="1:1024" s="2" customFormat="1" ht="38.25" x14ac:dyDescent="0.25">
      <c r="A7838" s="10" t="s">
        <v>1462</v>
      </c>
      <c r="B7838" s="81">
        <v>13934</v>
      </c>
      <c r="C7838" s="10" t="s">
        <v>237</v>
      </c>
      <c r="D7838" s="27" t="s">
        <v>1975</v>
      </c>
      <c r="E7838" s="12" t="s">
        <v>1976</v>
      </c>
      <c r="F7838" s="12" t="s">
        <v>254</v>
      </c>
      <c r="G7838" s="82">
        <v>45253</v>
      </c>
      <c r="H7838" s="83">
        <v>280</v>
      </c>
      <c r="I7838" s="15" t="s">
        <v>22</v>
      </c>
      <c r="J7838" s="84" t="s">
        <v>1434</v>
      </c>
      <c r="K7838" s="85">
        <v>8864</v>
      </c>
      <c r="L7838" s="86">
        <v>2023006142</v>
      </c>
      <c r="M7838" s="59"/>
      <c r="N7838" s="60">
        <v>0</v>
      </c>
      <c r="O7838" s="87">
        <v>0</v>
      </c>
      <c r="P7838" s="88">
        <v>0</v>
      </c>
      <c r="Q7838" s="63">
        <v>0</v>
      </c>
      <c r="R7838" s="64">
        <v>0</v>
      </c>
      <c r="S7838" s="25">
        <f t="shared" si="27"/>
        <v>280</v>
      </c>
      <c r="AMG7838"/>
      <c r="AMH7838"/>
      <c r="AMI7838"/>
      <c r="AMJ7838"/>
    </row>
    <row r="7839" spans="1:1024" s="2" customFormat="1" ht="38.25" x14ac:dyDescent="0.25">
      <c r="A7839" s="10" t="s">
        <v>1462</v>
      </c>
      <c r="B7839" s="81">
        <v>13935</v>
      </c>
      <c r="C7839" s="10" t="s">
        <v>237</v>
      </c>
      <c r="D7839" s="27" t="s">
        <v>1975</v>
      </c>
      <c r="E7839" s="12" t="s">
        <v>1976</v>
      </c>
      <c r="F7839" s="12" t="s">
        <v>254</v>
      </c>
      <c r="G7839" s="82">
        <v>45253</v>
      </c>
      <c r="H7839" s="83">
        <v>280</v>
      </c>
      <c r="I7839" s="15" t="s">
        <v>22</v>
      </c>
      <c r="J7839" s="84" t="s">
        <v>1434</v>
      </c>
      <c r="K7839" s="85">
        <v>8864</v>
      </c>
      <c r="L7839" s="86">
        <v>2023006142</v>
      </c>
      <c r="M7839" s="59"/>
      <c r="N7839" s="60">
        <v>0</v>
      </c>
      <c r="O7839" s="87">
        <v>0</v>
      </c>
      <c r="P7839" s="88">
        <v>0</v>
      </c>
      <c r="Q7839" s="63">
        <v>0</v>
      </c>
      <c r="R7839" s="64">
        <v>0</v>
      </c>
      <c r="S7839" s="25">
        <f t="shared" si="27"/>
        <v>280</v>
      </c>
      <c r="AMG7839"/>
      <c r="AMH7839"/>
      <c r="AMI7839"/>
      <c r="AMJ7839"/>
    </row>
    <row r="7840" spans="1:1024" s="2" customFormat="1" ht="38.25" x14ac:dyDescent="0.25">
      <c r="A7840" s="10" t="s">
        <v>1462</v>
      </c>
      <c r="B7840" s="81">
        <v>13936</v>
      </c>
      <c r="C7840" s="10" t="s">
        <v>237</v>
      </c>
      <c r="D7840" s="27" t="s">
        <v>1975</v>
      </c>
      <c r="E7840" s="12" t="s">
        <v>1976</v>
      </c>
      <c r="F7840" s="12" t="s">
        <v>254</v>
      </c>
      <c r="G7840" s="82">
        <v>45253</v>
      </c>
      <c r="H7840" s="83">
        <v>280</v>
      </c>
      <c r="I7840" s="15" t="s">
        <v>22</v>
      </c>
      <c r="J7840" s="84" t="s">
        <v>1434</v>
      </c>
      <c r="K7840" s="85">
        <v>8864</v>
      </c>
      <c r="L7840" s="86">
        <v>2023006142</v>
      </c>
      <c r="M7840" s="59"/>
      <c r="N7840" s="60">
        <v>0</v>
      </c>
      <c r="O7840" s="87">
        <v>0</v>
      </c>
      <c r="P7840" s="88">
        <v>0</v>
      </c>
      <c r="Q7840" s="63">
        <v>0</v>
      </c>
      <c r="R7840" s="64">
        <v>0</v>
      </c>
      <c r="S7840" s="25">
        <f t="shared" si="27"/>
        <v>280</v>
      </c>
      <c r="AMG7840"/>
      <c r="AMH7840"/>
      <c r="AMI7840"/>
      <c r="AMJ7840"/>
    </row>
    <row r="7841" spans="1:1024" s="2" customFormat="1" ht="38.25" x14ac:dyDescent="0.25">
      <c r="A7841" s="10" t="s">
        <v>1462</v>
      </c>
      <c r="B7841" s="81">
        <v>13937</v>
      </c>
      <c r="C7841" s="10" t="s">
        <v>237</v>
      </c>
      <c r="D7841" s="27" t="s">
        <v>1975</v>
      </c>
      <c r="E7841" s="12" t="s">
        <v>1976</v>
      </c>
      <c r="F7841" s="12" t="s">
        <v>254</v>
      </c>
      <c r="G7841" s="82">
        <v>45253</v>
      </c>
      <c r="H7841" s="83">
        <v>280</v>
      </c>
      <c r="I7841" s="15" t="s">
        <v>22</v>
      </c>
      <c r="J7841" s="84" t="s">
        <v>1434</v>
      </c>
      <c r="K7841" s="85">
        <v>8864</v>
      </c>
      <c r="L7841" s="86">
        <v>2023006142</v>
      </c>
      <c r="M7841" s="59"/>
      <c r="N7841" s="60">
        <v>0</v>
      </c>
      <c r="O7841" s="87">
        <v>0</v>
      </c>
      <c r="P7841" s="88">
        <v>0</v>
      </c>
      <c r="Q7841" s="63">
        <v>0</v>
      </c>
      <c r="R7841" s="64">
        <v>0</v>
      </c>
      <c r="S7841" s="25">
        <f t="shared" si="27"/>
        <v>280</v>
      </c>
      <c r="AMG7841"/>
      <c r="AMH7841"/>
      <c r="AMI7841"/>
      <c r="AMJ7841"/>
    </row>
    <row r="7842" spans="1:1024" s="2" customFormat="1" ht="38.25" x14ac:dyDescent="0.25">
      <c r="A7842" s="10" t="s">
        <v>1462</v>
      </c>
      <c r="B7842" s="81">
        <v>13938</v>
      </c>
      <c r="C7842" s="10" t="s">
        <v>237</v>
      </c>
      <c r="D7842" s="27" t="s">
        <v>1975</v>
      </c>
      <c r="E7842" s="12" t="s">
        <v>1976</v>
      </c>
      <c r="F7842" s="12" t="s">
        <v>254</v>
      </c>
      <c r="G7842" s="82">
        <v>45253</v>
      </c>
      <c r="H7842" s="83">
        <v>280</v>
      </c>
      <c r="I7842" s="15" t="s">
        <v>22</v>
      </c>
      <c r="J7842" s="84" t="s">
        <v>1434</v>
      </c>
      <c r="K7842" s="85">
        <v>8864</v>
      </c>
      <c r="L7842" s="86">
        <v>2023006142</v>
      </c>
      <c r="M7842" s="59"/>
      <c r="N7842" s="60">
        <v>0</v>
      </c>
      <c r="O7842" s="87">
        <v>0</v>
      </c>
      <c r="P7842" s="88">
        <v>0</v>
      </c>
      <c r="Q7842" s="63">
        <v>0</v>
      </c>
      <c r="R7842" s="64">
        <v>0</v>
      </c>
      <c r="S7842" s="25">
        <f t="shared" si="27"/>
        <v>280</v>
      </c>
      <c r="AMG7842"/>
      <c r="AMH7842"/>
      <c r="AMI7842"/>
      <c r="AMJ7842"/>
    </row>
    <row r="7843" spans="1:1024" s="2" customFormat="1" ht="38.25" x14ac:dyDescent="0.25">
      <c r="A7843" s="10" t="s">
        <v>1462</v>
      </c>
      <c r="B7843" s="81">
        <v>13939</v>
      </c>
      <c r="C7843" s="10" t="s">
        <v>237</v>
      </c>
      <c r="D7843" s="27" t="s">
        <v>1975</v>
      </c>
      <c r="E7843" s="12" t="s">
        <v>1976</v>
      </c>
      <c r="F7843" s="12" t="s">
        <v>254</v>
      </c>
      <c r="G7843" s="82">
        <v>45253</v>
      </c>
      <c r="H7843" s="83">
        <v>280</v>
      </c>
      <c r="I7843" s="15" t="s">
        <v>22</v>
      </c>
      <c r="J7843" s="84" t="s">
        <v>1434</v>
      </c>
      <c r="K7843" s="85">
        <v>8864</v>
      </c>
      <c r="L7843" s="86">
        <v>2023006142</v>
      </c>
      <c r="M7843" s="59"/>
      <c r="N7843" s="60">
        <v>0</v>
      </c>
      <c r="O7843" s="87">
        <v>0</v>
      </c>
      <c r="P7843" s="88">
        <v>0</v>
      </c>
      <c r="Q7843" s="63">
        <v>0</v>
      </c>
      <c r="R7843" s="64">
        <v>0</v>
      </c>
      <c r="S7843" s="25">
        <f t="shared" si="27"/>
        <v>280</v>
      </c>
      <c r="AMG7843"/>
      <c r="AMH7843"/>
      <c r="AMI7843"/>
      <c r="AMJ7843"/>
    </row>
    <row r="7844" spans="1:1024" s="2" customFormat="1" ht="38.25" x14ac:dyDescent="0.25">
      <c r="A7844" s="10" t="s">
        <v>1462</v>
      </c>
      <c r="B7844" s="81">
        <v>13940</v>
      </c>
      <c r="C7844" s="10" t="s">
        <v>237</v>
      </c>
      <c r="D7844" s="27" t="s">
        <v>1975</v>
      </c>
      <c r="E7844" s="12" t="s">
        <v>1976</v>
      </c>
      <c r="F7844" s="12" t="s">
        <v>254</v>
      </c>
      <c r="G7844" s="82">
        <v>45253</v>
      </c>
      <c r="H7844" s="83">
        <v>280</v>
      </c>
      <c r="I7844" s="15" t="s">
        <v>22</v>
      </c>
      <c r="J7844" s="84" t="s">
        <v>1434</v>
      </c>
      <c r="K7844" s="85">
        <v>8864</v>
      </c>
      <c r="L7844" s="86">
        <v>2023006142</v>
      </c>
      <c r="M7844" s="59"/>
      <c r="N7844" s="60">
        <v>0</v>
      </c>
      <c r="O7844" s="87">
        <v>0</v>
      </c>
      <c r="P7844" s="88">
        <v>0</v>
      </c>
      <c r="Q7844" s="63">
        <v>0</v>
      </c>
      <c r="R7844" s="64">
        <v>0</v>
      </c>
      <c r="S7844" s="25">
        <f t="shared" si="27"/>
        <v>280</v>
      </c>
      <c r="AMG7844"/>
      <c r="AMH7844"/>
      <c r="AMI7844"/>
      <c r="AMJ7844"/>
    </row>
    <row r="7845" spans="1:1024" s="2" customFormat="1" ht="38.25" x14ac:dyDescent="0.25">
      <c r="A7845" s="10" t="s">
        <v>1462</v>
      </c>
      <c r="B7845" s="81">
        <v>13941</v>
      </c>
      <c r="C7845" s="10" t="s">
        <v>237</v>
      </c>
      <c r="D7845" s="27" t="s">
        <v>1975</v>
      </c>
      <c r="E7845" s="12" t="s">
        <v>1976</v>
      </c>
      <c r="F7845" s="12" t="s">
        <v>254</v>
      </c>
      <c r="G7845" s="82">
        <v>45253</v>
      </c>
      <c r="H7845" s="83">
        <v>280</v>
      </c>
      <c r="I7845" s="15" t="s">
        <v>22</v>
      </c>
      <c r="J7845" s="84" t="s">
        <v>1434</v>
      </c>
      <c r="K7845" s="85">
        <v>8864</v>
      </c>
      <c r="L7845" s="86">
        <v>2023006142</v>
      </c>
      <c r="M7845" s="59"/>
      <c r="N7845" s="60">
        <v>0</v>
      </c>
      <c r="O7845" s="87">
        <v>0</v>
      </c>
      <c r="P7845" s="88">
        <v>0</v>
      </c>
      <c r="Q7845" s="63">
        <v>0</v>
      </c>
      <c r="R7845" s="64">
        <v>0</v>
      </c>
      <c r="S7845" s="25">
        <f t="shared" si="27"/>
        <v>280</v>
      </c>
      <c r="AMG7845"/>
      <c r="AMH7845"/>
      <c r="AMI7845"/>
      <c r="AMJ7845"/>
    </row>
    <row r="7846" spans="1:1024" s="2" customFormat="1" ht="38.25" x14ac:dyDescent="0.25">
      <c r="A7846" s="10" t="s">
        <v>1462</v>
      </c>
      <c r="B7846" s="81">
        <v>13942</v>
      </c>
      <c r="C7846" s="10" t="s">
        <v>237</v>
      </c>
      <c r="D7846" s="27" t="s">
        <v>1975</v>
      </c>
      <c r="E7846" s="12" t="s">
        <v>1976</v>
      </c>
      <c r="F7846" s="12" t="s">
        <v>254</v>
      </c>
      <c r="G7846" s="82">
        <v>45253</v>
      </c>
      <c r="H7846" s="83">
        <v>280</v>
      </c>
      <c r="I7846" s="15" t="s">
        <v>22</v>
      </c>
      <c r="J7846" s="84" t="s">
        <v>1434</v>
      </c>
      <c r="K7846" s="85">
        <v>8864</v>
      </c>
      <c r="L7846" s="86">
        <v>2023006142</v>
      </c>
      <c r="M7846" s="59"/>
      <c r="N7846" s="60">
        <v>0</v>
      </c>
      <c r="O7846" s="87">
        <v>0</v>
      </c>
      <c r="P7846" s="88">
        <v>0</v>
      </c>
      <c r="Q7846" s="63">
        <v>0</v>
      </c>
      <c r="R7846" s="64">
        <v>0</v>
      </c>
      <c r="S7846" s="25">
        <f t="shared" si="27"/>
        <v>280</v>
      </c>
      <c r="AMG7846"/>
      <c r="AMH7846"/>
      <c r="AMI7846"/>
      <c r="AMJ7846"/>
    </row>
    <row r="7847" spans="1:1024" s="2" customFormat="1" ht="38.25" x14ac:dyDescent="0.25">
      <c r="A7847" s="10" t="s">
        <v>1462</v>
      </c>
      <c r="B7847" s="81">
        <v>13970</v>
      </c>
      <c r="C7847" s="10" t="s">
        <v>237</v>
      </c>
      <c r="D7847" s="27" t="s">
        <v>1977</v>
      </c>
      <c r="E7847" s="12" t="s">
        <v>257</v>
      </c>
      <c r="F7847" s="12" t="s">
        <v>254</v>
      </c>
      <c r="G7847" s="82">
        <v>45244</v>
      </c>
      <c r="H7847" s="83">
        <v>3480</v>
      </c>
      <c r="I7847" s="15" t="s">
        <v>22</v>
      </c>
      <c r="J7847" s="84" t="s">
        <v>1272</v>
      </c>
      <c r="K7847" s="85">
        <v>3876</v>
      </c>
      <c r="L7847" s="86">
        <v>2023006142</v>
      </c>
      <c r="M7847" s="59"/>
      <c r="N7847" s="60">
        <v>0</v>
      </c>
      <c r="O7847" s="87">
        <v>0</v>
      </c>
      <c r="P7847" s="88">
        <v>0</v>
      </c>
      <c r="Q7847" s="63">
        <v>0</v>
      </c>
      <c r="R7847" s="64">
        <v>0</v>
      </c>
      <c r="S7847" s="25">
        <f t="shared" si="27"/>
        <v>3480</v>
      </c>
      <c r="AMG7847"/>
      <c r="AMH7847"/>
      <c r="AMI7847"/>
      <c r="AMJ7847"/>
    </row>
    <row r="7848" spans="1:1024" s="2" customFormat="1" ht="38.25" x14ac:dyDescent="0.25">
      <c r="A7848" s="10" t="s">
        <v>1462</v>
      </c>
      <c r="B7848" s="81">
        <v>13971</v>
      </c>
      <c r="C7848" s="10" t="s">
        <v>237</v>
      </c>
      <c r="D7848" s="27" t="s">
        <v>1977</v>
      </c>
      <c r="E7848" s="12" t="s">
        <v>257</v>
      </c>
      <c r="F7848" s="12" t="s">
        <v>254</v>
      </c>
      <c r="G7848" s="82">
        <v>45244</v>
      </c>
      <c r="H7848" s="83">
        <v>3480</v>
      </c>
      <c r="I7848" s="15" t="s">
        <v>22</v>
      </c>
      <c r="J7848" s="84" t="s">
        <v>1272</v>
      </c>
      <c r="K7848" s="85">
        <v>3876</v>
      </c>
      <c r="L7848" s="86">
        <v>2023006142</v>
      </c>
      <c r="M7848" s="59"/>
      <c r="N7848" s="60">
        <v>0</v>
      </c>
      <c r="O7848" s="87">
        <v>0</v>
      </c>
      <c r="P7848" s="88">
        <v>0</v>
      </c>
      <c r="Q7848" s="63">
        <v>0</v>
      </c>
      <c r="R7848" s="64">
        <v>0</v>
      </c>
      <c r="S7848" s="25">
        <f t="shared" si="27"/>
        <v>3480</v>
      </c>
      <c r="AMG7848"/>
      <c r="AMH7848"/>
      <c r="AMI7848"/>
      <c r="AMJ7848"/>
    </row>
    <row r="7849" spans="1:1024" s="2" customFormat="1" ht="25.5" x14ac:dyDescent="0.25">
      <c r="A7849" s="10" t="s">
        <v>1462</v>
      </c>
      <c r="B7849" s="81">
        <v>13949</v>
      </c>
      <c r="C7849" s="10" t="s">
        <v>237</v>
      </c>
      <c r="D7849" s="27" t="s">
        <v>1978</v>
      </c>
      <c r="E7849" s="12" t="s">
        <v>257</v>
      </c>
      <c r="F7849" s="12" t="s">
        <v>254</v>
      </c>
      <c r="G7849" s="82">
        <v>45254</v>
      </c>
      <c r="H7849" s="83">
        <v>3730.42</v>
      </c>
      <c r="I7849" s="15" t="s">
        <v>22</v>
      </c>
      <c r="J7849" s="84" t="s">
        <v>1945</v>
      </c>
      <c r="K7849" s="85">
        <v>298625</v>
      </c>
      <c r="L7849" s="86">
        <v>2023007420</v>
      </c>
      <c r="M7849" s="59"/>
      <c r="N7849" s="60">
        <v>0</v>
      </c>
      <c r="O7849" s="87">
        <v>0</v>
      </c>
      <c r="P7849" s="88">
        <v>0</v>
      </c>
      <c r="Q7849" s="63">
        <v>0</v>
      </c>
      <c r="R7849" s="64">
        <v>0</v>
      </c>
      <c r="S7849" s="25">
        <f t="shared" si="27"/>
        <v>3730.42</v>
      </c>
      <c r="AMG7849"/>
      <c r="AMH7849"/>
      <c r="AMI7849"/>
      <c r="AMJ7849"/>
    </row>
    <row r="7850" spans="1:1024" s="2" customFormat="1" ht="25.5" x14ac:dyDescent="0.25">
      <c r="A7850" s="10" t="s">
        <v>1462</v>
      </c>
      <c r="B7850" s="81">
        <v>13950</v>
      </c>
      <c r="C7850" s="10" t="s">
        <v>237</v>
      </c>
      <c r="D7850" s="27" t="s">
        <v>1978</v>
      </c>
      <c r="E7850" s="12" t="s">
        <v>257</v>
      </c>
      <c r="F7850" s="12" t="s">
        <v>254</v>
      </c>
      <c r="G7850" s="82">
        <v>45254</v>
      </c>
      <c r="H7850" s="83">
        <v>3730.42</v>
      </c>
      <c r="I7850" s="15" t="s">
        <v>22</v>
      </c>
      <c r="J7850" s="84" t="s">
        <v>1945</v>
      </c>
      <c r="K7850" s="85">
        <v>298625</v>
      </c>
      <c r="L7850" s="86">
        <v>2023007420</v>
      </c>
      <c r="M7850" s="59"/>
      <c r="N7850" s="60">
        <v>0</v>
      </c>
      <c r="O7850" s="87">
        <v>0</v>
      </c>
      <c r="P7850" s="88">
        <v>0</v>
      </c>
      <c r="Q7850" s="63">
        <v>0</v>
      </c>
      <c r="R7850" s="64">
        <v>0</v>
      </c>
      <c r="S7850" s="25">
        <f t="shared" si="27"/>
        <v>3730.42</v>
      </c>
      <c r="AMG7850"/>
      <c r="AMH7850"/>
      <c r="AMI7850"/>
      <c r="AMJ7850"/>
    </row>
    <row r="7851" spans="1:1024" s="2" customFormat="1" ht="25.5" x14ac:dyDescent="0.25">
      <c r="A7851" s="10" t="s">
        <v>1462</v>
      </c>
      <c r="B7851" s="81">
        <v>13951</v>
      </c>
      <c r="C7851" s="10" t="s">
        <v>237</v>
      </c>
      <c r="D7851" s="27" t="s">
        <v>1978</v>
      </c>
      <c r="E7851" s="12" t="s">
        <v>257</v>
      </c>
      <c r="F7851" s="12" t="s">
        <v>254</v>
      </c>
      <c r="G7851" s="82">
        <v>45254</v>
      </c>
      <c r="H7851" s="83">
        <v>3730.42</v>
      </c>
      <c r="I7851" s="15" t="s">
        <v>22</v>
      </c>
      <c r="J7851" s="84" t="s">
        <v>1945</v>
      </c>
      <c r="K7851" s="85">
        <v>298625</v>
      </c>
      <c r="L7851" s="86">
        <v>2023007420</v>
      </c>
      <c r="M7851" s="59"/>
      <c r="N7851" s="60">
        <v>0</v>
      </c>
      <c r="O7851" s="87">
        <v>0</v>
      </c>
      <c r="P7851" s="88">
        <v>0</v>
      </c>
      <c r="Q7851" s="63">
        <v>0</v>
      </c>
      <c r="R7851" s="64">
        <v>0</v>
      </c>
      <c r="S7851" s="25">
        <f t="shared" si="27"/>
        <v>3730.42</v>
      </c>
      <c r="AMG7851"/>
      <c r="AMH7851"/>
      <c r="AMI7851"/>
      <c r="AMJ7851"/>
    </row>
    <row r="7852" spans="1:1024" s="2" customFormat="1" ht="25.5" x14ac:dyDescent="0.25">
      <c r="A7852" s="10" t="s">
        <v>1462</v>
      </c>
      <c r="B7852" s="81">
        <v>13952</v>
      </c>
      <c r="C7852" s="10" t="s">
        <v>237</v>
      </c>
      <c r="D7852" s="27" t="s">
        <v>1978</v>
      </c>
      <c r="E7852" s="12" t="s">
        <v>257</v>
      </c>
      <c r="F7852" s="12" t="s">
        <v>254</v>
      </c>
      <c r="G7852" s="82">
        <v>45254</v>
      </c>
      <c r="H7852" s="83">
        <v>3730.42</v>
      </c>
      <c r="I7852" s="15" t="s">
        <v>22</v>
      </c>
      <c r="J7852" s="84" t="s">
        <v>1945</v>
      </c>
      <c r="K7852" s="85">
        <v>298625</v>
      </c>
      <c r="L7852" s="86">
        <v>2023007420</v>
      </c>
      <c r="M7852" s="59"/>
      <c r="N7852" s="60">
        <v>0</v>
      </c>
      <c r="O7852" s="87">
        <v>0</v>
      </c>
      <c r="P7852" s="88">
        <v>0</v>
      </c>
      <c r="Q7852" s="63">
        <v>0</v>
      </c>
      <c r="R7852" s="64">
        <v>0</v>
      </c>
      <c r="S7852" s="25">
        <f t="shared" si="27"/>
        <v>3730.42</v>
      </c>
      <c r="AMG7852"/>
      <c r="AMH7852"/>
      <c r="AMI7852"/>
      <c r="AMJ7852"/>
    </row>
    <row r="7853" spans="1:1024" s="2" customFormat="1" ht="25.5" x14ac:dyDescent="0.25">
      <c r="A7853" s="10" t="s">
        <v>1462</v>
      </c>
      <c r="B7853" s="81">
        <v>13953</v>
      </c>
      <c r="C7853" s="10" t="s">
        <v>237</v>
      </c>
      <c r="D7853" s="27" t="s">
        <v>1978</v>
      </c>
      <c r="E7853" s="12" t="s">
        <v>257</v>
      </c>
      <c r="F7853" s="12" t="s">
        <v>254</v>
      </c>
      <c r="G7853" s="82">
        <v>45254</v>
      </c>
      <c r="H7853" s="83">
        <v>3730.42</v>
      </c>
      <c r="I7853" s="15" t="s">
        <v>22</v>
      </c>
      <c r="J7853" s="84" t="s">
        <v>1945</v>
      </c>
      <c r="K7853" s="85">
        <v>298625</v>
      </c>
      <c r="L7853" s="86">
        <v>2023007420</v>
      </c>
      <c r="M7853" s="59"/>
      <c r="N7853" s="60">
        <v>0</v>
      </c>
      <c r="O7853" s="87">
        <v>0</v>
      </c>
      <c r="P7853" s="88">
        <v>0</v>
      </c>
      <c r="Q7853" s="63">
        <v>0</v>
      </c>
      <c r="R7853" s="64">
        <v>0</v>
      </c>
      <c r="S7853" s="25">
        <f t="shared" si="27"/>
        <v>3730.42</v>
      </c>
      <c r="AMG7853"/>
      <c r="AMH7853"/>
      <c r="AMI7853"/>
      <c r="AMJ7853"/>
    </row>
    <row r="7854" spans="1:1024" s="2" customFormat="1" ht="25.5" x14ac:dyDescent="0.25">
      <c r="A7854" s="10" t="s">
        <v>1462</v>
      </c>
      <c r="B7854" s="81">
        <v>13954</v>
      </c>
      <c r="C7854" s="10" t="s">
        <v>237</v>
      </c>
      <c r="D7854" s="27" t="s">
        <v>1978</v>
      </c>
      <c r="E7854" s="12" t="s">
        <v>257</v>
      </c>
      <c r="F7854" s="12" t="s">
        <v>254</v>
      </c>
      <c r="G7854" s="82">
        <v>45254</v>
      </c>
      <c r="H7854" s="83">
        <v>3730.42</v>
      </c>
      <c r="I7854" s="15" t="s">
        <v>22</v>
      </c>
      <c r="J7854" s="84" t="s">
        <v>1945</v>
      </c>
      <c r="K7854" s="85">
        <v>298625</v>
      </c>
      <c r="L7854" s="86">
        <v>2023007420</v>
      </c>
      <c r="M7854" s="59"/>
      <c r="N7854" s="60">
        <v>0</v>
      </c>
      <c r="O7854" s="87">
        <v>0</v>
      </c>
      <c r="P7854" s="88">
        <v>0</v>
      </c>
      <c r="Q7854" s="63">
        <v>0</v>
      </c>
      <c r="R7854" s="64">
        <v>0</v>
      </c>
      <c r="S7854" s="25">
        <f t="shared" si="27"/>
        <v>3730.42</v>
      </c>
      <c r="AMG7854"/>
      <c r="AMH7854"/>
      <c r="AMI7854"/>
      <c r="AMJ7854"/>
    </row>
    <row r="7855" spans="1:1024" s="2" customFormat="1" ht="25.5" x14ac:dyDescent="0.25">
      <c r="A7855" s="10" t="s">
        <v>1462</v>
      </c>
      <c r="B7855" s="81">
        <v>13955</v>
      </c>
      <c r="C7855" s="10" t="s">
        <v>237</v>
      </c>
      <c r="D7855" s="27" t="s">
        <v>1978</v>
      </c>
      <c r="E7855" s="12" t="s">
        <v>257</v>
      </c>
      <c r="F7855" s="12" t="s">
        <v>254</v>
      </c>
      <c r="G7855" s="82">
        <v>45254</v>
      </c>
      <c r="H7855" s="83">
        <v>3730.42</v>
      </c>
      <c r="I7855" s="15" t="s">
        <v>22</v>
      </c>
      <c r="J7855" s="84" t="s">
        <v>1945</v>
      </c>
      <c r="K7855" s="85">
        <v>298625</v>
      </c>
      <c r="L7855" s="86">
        <v>2023007420</v>
      </c>
      <c r="M7855" s="59"/>
      <c r="N7855" s="60">
        <v>0</v>
      </c>
      <c r="O7855" s="87">
        <v>0</v>
      </c>
      <c r="P7855" s="88">
        <v>0</v>
      </c>
      <c r="Q7855" s="63">
        <v>0</v>
      </c>
      <c r="R7855" s="64">
        <v>0</v>
      </c>
      <c r="S7855" s="25">
        <f t="shared" si="27"/>
        <v>3730.42</v>
      </c>
      <c r="AMG7855"/>
      <c r="AMH7855"/>
      <c r="AMI7855"/>
      <c r="AMJ7855"/>
    </row>
    <row r="7856" spans="1:1024" s="2" customFormat="1" ht="25.5" x14ac:dyDescent="0.25">
      <c r="A7856" s="10" t="s">
        <v>1462</v>
      </c>
      <c r="B7856" s="81">
        <v>13956</v>
      </c>
      <c r="C7856" s="10" t="s">
        <v>237</v>
      </c>
      <c r="D7856" s="27" t="s">
        <v>1978</v>
      </c>
      <c r="E7856" s="12" t="s">
        <v>257</v>
      </c>
      <c r="F7856" s="12" t="s">
        <v>254</v>
      </c>
      <c r="G7856" s="82">
        <v>45254</v>
      </c>
      <c r="H7856" s="83">
        <v>3730.42</v>
      </c>
      <c r="I7856" s="15" t="s">
        <v>22</v>
      </c>
      <c r="J7856" s="84" t="s">
        <v>1945</v>
      </c>
      <c r="K7856" s="85">
        <v>298625</v>
      </c>
      <c r="L7856" s="86">
        <v>2023007420</v>
      </c>
      <c r="M7856" s="59"/>
      <c r="N7856" s="60">
        <v>0</v>
      </c>
      <c r="O7856" s="87">
        <v>0</v>
      </c>
      <c r="P7856" s="88">
        <v>0</v>
      </c>
      <c r="Q7856" s="63">
        <v>0</v>
      </c>
      <c r="R7856" s="64">
        <v>0</v>
      </c>
      <c r="S7856" s="25">
        <f t="shared" si="27"/>
        <v>3730.42</v>
      </c>
      <c r="AMG7856"/>
      <c r="AMH7856"/>
      <c r="AMI7856"/>
      <c r="AMJ7856"/>
    </row>
    <row r="7857" spans="1:1024" s="2" customFormat="1" ht="25.5" x14ac:dyDescent="0.25">
      <c r="A7857" s="10" t="s">
        <v>1462</v>
      </c>
      <c r="B7857" s="81">
        <v>13957</v>
      </c>
      <c r="C7857" s="10" t="s">
        <v>237</v>
      </c>
      <c r="D7857" s="27" t="s">
        <v>1978</v>
      </c>
      <c r="E7857" s="12" t="s">
        <v>257</v>
      </c>
      <c r="F7857" s="12" t="s">
        <v>254</v>
      </c>
      <c r="G7857" s="82">
        <v>45254</v>
      </c>
      <c r="H7857" s="83">
        <v>3730.42</v>
      </c>
      <c r="I7857" s="15" t="s">
        <v>22</v>
      </c>
      <c r="J7857" s="84" t="s">
        <v>1945</v>
      </c>
      <c r="K7857" s="85">
        <v>298625</v>
      </c>
      <c r="L7857" s="86">
        <v>2023007420</v>
      </c>
      <c r="M7857" s="59"/>
      <c r="N7857" s="60">
        <v>0</v>
      </c>
      <c r="O7857" s="87">
        <v>0</v>
      </c>
      <c r="P7857" s="88">
        <v>0</v>
      </c>
      <c r="Q7857" s="63">
        <v>0</v>
      </c>
      <c r="R7857" s="64">
        <v>0</v>
      </c>
      <c r="S7857" s="25">
        <f t="shared" si="27"/>
        <v>3730.42</v>
      </c>
      <c r="AMG7857"/>
      <c r="AMH7857"/>
      <c r="AMI7857"/>
      <c r="AMJ7857"/>
    </row>
    <row r="7858" spans="1:1024" s="2" customFormat="1" ht="25.5" x14ac:dyDescent="0.25">
      <c r="A7858" s="10" t="s">
        <v>1462</v>
      </c>
      <c r="B7858" s="81">
        <v>13958</v>
      </c>
      <c r="C7858" s="10" t="s">
        <v>237</v>
      </c>
      <c r="D7858" s="27" t="s">
        <v>1978</v>
      </c>
      <c r="E7858" s="12" t="s">
        <v>257</v>
      </c>
      <c r="F7858" s="12" t="s">
        <v>254</v>
      </c>
      <c r="G7858" s="82">
        <v>45254</v>
      </c>
      <c r="H7858" s="83">
        <v>3730.42</v>
      </c>
      <c r="I7858" s="15" t="s">
        <v>22</v>
      </c>
      <c r="J7858" s="84" t="s">
        <v>1945</v>
      </c>
      <c r="K7858" s="85">
        <v>298625</v>
      </c>
      <c r="L7858" s="86">
        <v>2023007420</v>
      </c>
      <c r="M7858" s="59"/>
      <c r="N7858" s="60">
        <v>0</v>
      </c>
      <c r="O7858" s="87">
        <v>0</v>
      </c>
      <c r="P7858" s="88">
        <v>0</v>
      </c>
      <c r="Q7858" s="63">
        <v>0</v>
      </c>
      <c r="R7858" s="64">
        <v>0</v>
      </c>
      <c r="S7858" s="25">
        <f t="shared" si="27"/>
        <v>3730.42</v>
      </c>
      <c r="AMG7858"/>
      <c r="AMH7858"/>
      <c r="AMI7858"/>
      <c r="AMJ7858"/>
    </row>
    <row r="7859" spans="1:1024" s="2" customFormat="1" ht="25.5" x14ac:dyDescent="0.25">
      <c r="A7859" s="10" t="s">
        <v>1462</v>
      </c>
      <c r="B7859" s="81">
        <v>13959</v>
      </c>
      <c r="C7859" s="10" t="s">
        <v>237</v>
      </c>
      <c r="D7859" s="27" t="s">
        <v>1978</v>
      </c>
      <c r="E7859" s="12" t="s">
        <v>257</v>
      </c>
      <c r="F7859" s="12" t="s">
        <v>254</v>
      </c>
      <c r="G7859" s="82">
        <v>45254</v>
      </c>
      <c r="H7859" s="83">
        <v>3730.42</v>
      </c>
      <c r="I7859" s="15" t="s">
        <v>22</v>
      </c>
      <c r="J7859" s="84" t="s">
        <v>1945</v>
      </c>
      <c r="K7859" s="85">
        <v>298625</v>
      </c>
      <c r="L7859" s="86">
        <v>2023007420</v>
      </c>
      <c r="M7859" s="59"/>
      <c r="N7859" s="60">
        <v>0</v>
      </c>
      <c r="O7859" s="87">
        <v>0</v>
      </c>
      <c r="P7859" s="88">
        <v>0</v>
      </c>
      <c r="Q7859" s="63">
        <v>0</v>
      </c>
      <c r="R7859" s="64">
        <v>0</v>
      </c>
      <c r="S7859" s="25">
        <f t="shared" si="27"/>
        <v>3730.42</v>
      </c>
      <c r="AMG7859"/>
      <c r="AMH7859"/>
      <c r="AMI7859"/>
      <c r="AMJ7859"/>
    </row>
    <row r="7860" spans="1:1024" s="2" customFormat="1" ht="25.5" x14ac:dyDescent="0.25">
      <c r="A7860" s="10" t="s">
        <v>1462</v>
      </c>
      <c r="B7860" s="81">
        <v>13960</v>
      </c>
      <c r="C7860" s="10" t="s">
        <v>237</v>
      </c>
      <c r="D7860" s="27" t="s">
        <v>1978</v>
      </c>
      <c r="E7860" s="12" t="s">
        <v>257</v>
      </c>
      <c r="F7860" s="12" t="s">
        <v>254</v>
      </c>
      <c r="G7860" s="82">
        <v>45254</v>
      </c>
      <c r="H7860" s="83">
        <v>3730.42</v>
      </c>
      <c r="I7860" s="15" t="s">
        <v>22</v>
      </c>
      <c r="J7860" s="84" t="s">
        <v>1945</v>
      </c>
      <c r="K7860" s="85">
        <v>298625</v>
      </c>
      <c r="L7860" s="86">
        <v>2023007420</v>
      </c>
      <c r="M7860" s="59"/>
      <c r="N7860" s="60">
        <v>0</v>
      </c>
      <c r="O7860" s="87">
        <v>0</v>
      </c>
      <c r="P7860" s="88">
        <v>0</v>
      </c>
      <c r="Q7860" s="63">
        <v>0</v>
      </c>
      <c r="R7860" s="64">
        <v>0</v>
      </c>
      <c r="S7860" s="25">
        <f t="shared" si="27"/>
        <v>3730.42</v>
      </c>
      <c r="AMG7860"/>
      <c r="AMH7860"/>
      <c r="AMI7860"/>
      <c r="AMJ7860"/>
    </row>
    <row r="7861" spans="1:1024" s="2" customFormat="1" ht="25.5" x14ac:dyDescent="0.25">
      <c r="A7861" s="10" t="s">
        <v>1462</v>
      </c>
      <c r="B7861" s="81">
        <v>13961</v>
      </c>
      <c r="C7861" s="10" t="s">
        <v>237</v>
      </c>
      <c r="D7861" s="27" t="s">
        <v>1978</v>
      </c>
      <c r="E7861" s="12" t="s">
        <v>257</v>
      </c>
      <c r="F7861" s="12" t="s">
        <v>254</v>
      </c>
      <c r="G7861" s="82">
        <v>45254</v>
      </c>
      <c r="H7861" s="83">
        <v>3730.42</v>
      </c>
      <c r="I7861" s="15" t="s">
        <v>22</v>
      </c>
      <c r="J7861" s="84" t="s">
        <v>1945</v>
      </c>
      <c r="K7861" s="85">
        <v>298625</v>
      </c>
      <c r="L7861" s="86">
        <v>2023007420</v>
      </c>
      <c r="M7861" s="59"/>
      <c r="N7861" s="60">
        <v>0</v>
      </c>
      <c r="O7861" s="87">
        <v>0</v>
      </c>
      <c r="P7861" s="88">
        <v>0</v>
      </c>
      <c r="Q7861" s="63">
        <v>0</v>
      </c>
      <c r="R7861" s="64">
        <v>0</v>
      </c>
      <c r="S7861" s="25">
        <f t="shared" si="27"/>
        <v>3730.42</v>
      </c>
      <c r="AMG7861"/>
      <c r="AMH7861"/>
      <c r="AMI7861"/>
      <c r="AMJ7861"/>
    </row>
    <row r="7862" spans="1:1024" s="2" customFormat="1" ht="25.5" x14ac:dyDescent="0.25">
      <c r="A7862" s="10" t="s">
        <v>1462</v>
      </c>
      <c r="B7862" s="81">
        <v>13962</v>
      </c>
      <c r="C7862" s="10" t="s">
        <v>237</v>
      </c>
      <c r="D7862" s="27" t="s">
        <v>1978</v>
      </c>
      <c r="E7862" s="12" t="s">
        <v>257</v>
      </c>
      <c r="F7862" s="12" t="s">
        <v>254</v>
      </c>
      <c r="G7862" s="82">
        <v>45254</v>
      </c>
      <c r="H7862" s="83">
        <v>3730.42</v>
      </c>
      <c r="I7862" s="15" t="s">
        <v>22</v>
      </c>
      <c r="J7862" s="84" t="s">
        <v>1945</v>
      </c>
      <c r="K7862" s="85">
        <v>298625</v>
      </c>
      <c r="L7862" s="86">
        <v>2023007420</v>
      </c>
      <c r="M7862" s="59"/>
      <c r="N7862" s="60">
        <v>0</v>
      </c>
      <c r="O7862" s="87">
        <v>0</v>
      </c>
      <c r="P7862" s="88">
        <v>0</v>
      </c>
      <c r="Q7862" s="63">
        <v>0</v>
      </c>
      <c r="R7862" s="64">
        <v>0</v>
      </c>
      <c r="S7862" s="25">
        <f t="shared" si="27"/>
        <v>3730.42</v>
      </c>
      <c r="AMG7862"/>
      <c r="AMH7862"/>
      <c r="AMI7862"/>
      <c r="AMJ7862"/>
    </row>
    <row r="7863" spans="1:1024" s="2" customFormat="1" ht="25.5" x14ac:dyDescent="0.25">
      <c r="A7863" s="10" t="s">
        <v>1462</v>
      </c>
      <c r="B7863" s="81">
        <v>13963</v>
      </c>
      <c r="C7863" s="10" t="s">
        <v>237</v>
      </c>
      <c r="D7863" s="27" t="s">
        <v>1978</v>
      </c>
      <c r="E7863" s="12" t="s">
        <v>257</v>
      </c>
      <c r="F7863" s="12" t="s">
        <v>254</v>
      </c>
      <c r="G7863" s="82">
        <v>45254</v>
      </c>
      <c r="H7863" s="83">
        <v>3730.42</v>
      </c>
      <c r="I7863" s="15" t="s">
        <v>22</v>
      </c>
      <c r="J7863" s="84" t="s">
        <v>1945</v>
      </c>
      <c r="K7863" s="85">
        <v>298625</v>
      </c>
      <c r="L7863" s="86">
        <v>2023007420</v>
      </c>
      <c r="M7863" s="59"/>
      <c r="N7863" s="60">
        <v>0</v>
      </c>
      <c r="O7863" s="87">
        <v>0</v>
      </c>
      <c r="P7863" s="88">
        <v>0</v>
      </c>
      <c r="Q7863" s="63">
        <v>0</v>
      </c>
      <c r="R7863" s="64">
        <v>0</v>
      </c>
      <c r="S7863" s="25">
        <f t="shared" si="27"/>
        <v>3730.42</v>
      </c>
      <c r="AMG7863"/>
      <c r="AMH7863"/>
      <c r="AMI7863"/>
      <c r="AMJ7863"/>
    </row>
    <row r="7864" spans="1:1024" s="2" customFormat="1" ht="25.5" x14ac:dyDescent="0.25">
      <c r="A7864" s="10" t="s">
        <v>1462</v>
      </c>
      <c r="B7864" s="81">
        <v>13964</v>
      </c>
      <c r="C7864" s="10" t="s">
        <v>237</v>
      </c>
      <c r="D7864" s="27" t="s">
        <v>1978</v>
      </c>
      <c r="E7864" s="12" t="s">
        <v>257</v>
      </c>
      <c r="F7864" s="12" t="s">
        <v>254</v>
      </c>
      <c r="G7864" s="82">
        <v>45254</v>
      </c>
      <c r="H7864" s="83">
        <v>3730.42</v>
      </c>
      <c r="I7864" s="15" t="s">
        <v>22</v>
      </c>
      <c r="J7864" s="84" t="s">
        <v>1945</v>
      </c>
      <c r="K7864" s="85">
        <v>298625</v>
      </c>
      <c r="L7864" s="86">
        <v>2023007420</v>
      </c>
      <c r="M7864" s="59"/>
      <c r="N7864" s="60">
        <v>0</v>
      </c>
      <c r="O7864" s="87">
        <v>0</v>
      </c>
      <c r="P7864" s="88">
        <v>0</v>
      </c>
      <c r="Q7864" s="63">
        <v>0</v>
      </c>
      <c r="R7864" s="64">
        <v>0</v>
      </c>
      <c r="S7864" s="25">
        <f t="shared" si="27"/>
        <v>3730.42</v>
      </c>
      <c r="AMG7864"/>
      <c r="AMH7864"/>
      <c r="AMI7864"/>
      <c r="AMJ7864"/>
    </row>
    <row r="7865" spans="1:1024" s="2" customFormat="1" ht="25.5" x14ac:dyDescent="0.25">
      <c r="A7865" s="10" t="s">
        <v>1462</v>
      </c>
      <c r="B7865" s="81">
        <v>14036</v>
      </c>
      <c r="C7865" s="10" t="s">
        <v>237</v>
      </c>
      <c r="D7865" s="27" t="s">
        <v>1979</v>
      </c>
      <c r="E7865" s="12" t="s">
        <v>257</v>
      </c>
      <c r="F7865" s="12" t="s">
        <v>254</v>
      </c>
      <c r="G7865" s="82">
        <v>45278</v>
      </c>
      <c r="H7865" s="83">
        <v>979.99</v>
      </c>
      <c r="I7865" s="15" t="s">
        <v>22</v>
      </c>
      <c r="J7865" s="84" t="s">
        <v>1980</v>
      </c>
      <c r="K7865" s="85">
        <v>2344</v>
      </c>
      <c r="L7865" s="86">
        <v>2023005797</v>
      </c>
      <c r="M7865" s="59"/>
      <c r="N7865" s="60">
        <v>0</v>
      </c>
      <c r="O7865" s="87">
        <v>0</v>
      </c>
      <c r="P7865" s="88">
        <v>0</v>
      </c>
      <c r="Q7865" s="63">
        <v>0</v>
      </c>
      <c r="R7865" s="64">
        <v>0</v>
      </c>
      <c r="S7865" s="25">
        <f t="shared" si="27"/>
        <v>979.99</v>
      </c>
      <c r="AMG7865"/>
      <c r="AMH7865"/>
      <c r="AMI7865"/>
      <c r="AMJ7865"/>
    </row>
    <row r="7866" spans="1:1024" s="2" customFormat="1" ht="25.5" x14ac:dyDescent="0.25">
      <c r="A7866" s="10" t="s">
        <v>1462</v>
      </c>
      <c r="B7866" s="81">
        <v>14037</v>
      </c>
      <c r="C7866" s="10" t="s">
        <v>237</v>
      </c>
      <c r="D7866" s="27" t="s">
        <v>1979</v>
      </c>
      <c r="E7866" s="12" t="s">
        <v>257</v>
      </c>
      <c r="F7866" s="12" t="s">
        <v>254</v>
      </c>
      <c r="G7866" s="82">
        <v>45278</v>
      </c>
      <c r="H7866" s="83">
        <v>979.99</v>
      </c>
      <c r="I7866" s="15" t="s">
        <v>22</v>
      </c>
      <c r="J7866" s="84" t="s">
        <v>1980</v>
      </c>
      <c r="K7866" s="85">
        <v>2344</v>
      </c>
      <c r="L7866" s="86">
        <v>2023005797</v>
      </c>
      <c r="M7866" s="59"/>
      <c r="N7866" s="60">
        <v>0</v>
      </c>
      <c r="O7866" s="87">
        <v>0</v>
      </c>
      <c r="P7866" s="88">
        <v>0</v>
      </c>
      <c r="Q7866" s="63">
        <v>0</v>
      </c>
      <c r="R7866" s="64">
        <v>0</v>
      </c>
      <c r="S7866" s="25">
        <f t="shared" si="27"/>
        <v>979.99</v>
      </c>
      <c r="AMG7866"/>
      <c r="AMH7866"/>
      <c r="AMI7866"/>
      <c r="AMJ7866"/>
    </row>
    <row r="7867" spans="1:1024" s="2" customFormat="1" ht="25.5" x14ac:dyDescent="0.25">
      <c r="A7867" s="10" t="s">
        <v>1462</v>
      </c>
      <c r="B7867" s="81">
        <v>14043</v>
      </c>
      <c r="C7867" s="10" t="s">
        <v>237</v>
      </c>
      <c r="D7867" s="27" t="s">
        <v>1981</v>
      </c>
      <c r="E7867" s="12" t="s">
        <v>1356</v>
      </c>
      <c r="F7867" s="12" t="s">
        <v>254</v>
      </c>
      <c r="G7867" s="82">
        <v>45282</v>
      </c>
      <c r="H7867" s="83">
        <v>400</v>
      </c>
      <c r="I7867" s="15"/>
      <c r="J7867" s="84" t="s">
        <v>1357</v>
      </c>
      <c r="K7867" s="85">
        <v>7568</v>
      </c>
      <c r="L7867" s="86">
        <v>2023005797</v>
      </c>
      <c r="M7867" s="59"/>
      <c r="N7867" s="60">
        <v>0</v>
      </c>
      <c r="O7867" s="87">
        <v>0</v>
      </c>
      <c r="P7867" s="88">
        <v>0</v>
      </c>
      <c r="Q7867" s="63">
        <v>0</v>
      </c>
      <c r="R7867" s="64">
        <v>0</v>
      </c>
      <c r="S7867" s="25">
        <f t="shared" si="27"/>
        <v>400</v>
      </c>
      <c r="AMG7867"/>
      <c r="AMH7867"/>
      <c r="AMI7867"/>
      <c r="AMJ7867"/>
    </row>
    <row r="7868" spans="1:1024" s="2" customFormat="1" ht="25.5" x14ac:dyDescent="0.25">
      <c r="A7868" s="10" t="s">
        <v>1462</v>
      </c>
      <c r="B7868" s="81">
        <v>14045</v>
      </c>
      <c r="C7868" s="10" t="s">
        <v>237</v>
      </c>
      <c r="D7868" s="27" t="s">
        <v>1982</v>
      </c>
      <c r="E7868" s="12" t="s">
        <v>1356</v>
      </c>
      <c r="F7868" s="12" t="s">
        <v>254</v>
      </c>
      <c r="G7868" s="82">
        <v>45282</v>
      </c>
      <c r="H7868" s="83">
        <v>580</v>
      </c>
      <c r="I7868" s="15"/>
      <c r="J7868" s="84" t="s">
        <v>1357</v>
      </c>
      <c r="K7868" s="85">
        <v>7568</v>
      </c>
      <c r="L7868" s="86">
        <v>2023005797</v>
      </c>
      <c r="M7868" s="59"/>
      <c r="N7868" s="60">
        <v>0</v>
      </c>
      <c r="O7868" s="87">
        <v>0</v>
      </c>
      <c r="P7868" s="88">
        <v>0</v>
      </c>
      <c r="Q7868" s="63">
        <v>0</v>
      </c>
      <c r="R7868" s="64">
        <v>0</v>
      </c>
      <c r="S7868" s="25">
        <f t="shared" si="27"/>
        <v>580</v>
      </c>
      <c r="AMG7868"/>
      <c r="AMH7868"/>
      <c r="AMI7868"/>
      <c r="AMJ7868"/>
    </row>
    <row r="7869" spans="1:1024" s="2" customFormat="1" ht="38.25" x14ac:dyDescent="0.25">
      <c r="A7869" s="10" t="s">
        <v>1462</v>
      </c>
      <c r="B7869" s="81">
        <v>14042</v>
      </c>
      <c r="C7869" s="10" t="s">
        <v>237</v>
      </c>
      <c r="D7869" s="27" t="s">
        <v>1983</v>
      </c>
      <c r="E7869" s="12" t="s">
        <v>1356</v>
      </c>
      <c r="F7869" s="12" t="s">
        <v>254</v>
      </c>
      <c r="G7869" s="82">
        <v>45282</v>
      </c>
      <c r="H7869" s="83">
        <v>8440</v>
      </c>
      <c r="I7869" s="15"/>
      <c r="J7869" s="84" t="s">
        <v>1357</v>
      </c>
      <c r="K7869" s="85">
        <v>7568</v>
      </c>
      <c r="L7869" s="86">
        <v>2023005797</v>
      </c>
      <c r="M7869" s="59"/>
      <c r="N7869" s="60">
        <v>0</v>
      </c>
      <c r="O7869" s="87">
        <v>0</v>
      </c>
      <c r="P7869" s="88">
        <v>0</v>
      </c>
      <c r="Q7869" s="63">
        <v>0</v>
      </c>
      <c r="R7869" s="64">
        <v>0</v>
      </c>
      <c r="S7869" s="25">
        <f t="shared" si="27"/>
        <v>8440</v>
      </c>
      <c r="AMG7869"/>
      <c r="AMH7869"/>
      <c r="AMI7869"/>
      <c r="AMJ7869"/>
    </row>
    <row r="7870" spans="1:1024" s="2" customFormat="1" ht="25.5" x14ac:dyDescent="0.25">
      <c r="A7870" s="10" t="s">
        <v>1462</v>
      </c>
      <c r="B7870" s="81">
        <v>14093</v>
      </c>
      <c r="C7870" s="10">
        <v>3466566</v>
      </c>
      <c r="D7870" s="27" t="s">
        <v>1984</v>
      </c>
      <c r="E7870" s="12" t="s">
        <v>257</v>
      </c>
      <c r="F7870" s="12" t="s">
        <v>254</v>
      </c>
      <c r="G7870" s="82">
        <v>45301</v>
      </c>
      <c r="H7870" s="83">
        <v>2390</v>
      </c>
      <c r="I7870" s="15"/>
      <c r="J7870" s="84" t="s">
        <v>1871</v>
      </c>
      <c r="K7870" s="85">
        <v>1203</v>
      </c>
      <c r="L7870" s="86">
        <v>2023007384</v>
      </c>
      <c r="M7870" s="59"/>
      <c r="N7870" s="60">
        <v>0</v>
      </c>
      <c r="O7870" s="87">
        <v>0</v>
      </c>
      <c r="P7870" s="88">
        <v>0</v>
      </c>
      <c r="Q7870" s="63">
        <v>0</v>
      </c>
      <c r="R7870" s="64">
        <v>0</v>
      </c>
      <c r="S7870" s="25">
        <f t="shared" si="27"/>
        <v>2390</v>
      </c>
      <c r="AMG7870"/>
      <c r="AMH7870"/>
      <c r="AMI7870"/>
      <c r="AMJ7870"/>
    </row>
    <row r="7871" spans="1:1024" s="2" customFormat="1" ht="25.5" x14ac:dyDescent="0.25">
      <c r="A7871" s="10" t="s">
        <v>1462</v>
      </c>
      <c r="B7871" s="81">
        <v>14094</v>
      </c>
      <c r="C7871" s="10">
        <v>3466567</v>
      </c>
      <c r="D7871" s="27" t="s">
        <v>1984</v>
      </c>
      <c r="E7871" s="12" t="s">
        <v>257</v>
      </c>
      <c r="F7871" s="12" t="s">
        <v>254</v>
      </c>
      <c r="G7871" s="82">
        <v>45301</v>
      </c>
      <c r="H7871" s="83">
        <v>2390</v>
      </c>
      <c r="I7871" s="15"/>
      <c r="J7871" s="84" t="s">
        <v>1871</v>
      </c>
      <c r="K7871" s="85">
        <v>1203</v>
      </c>
      <c r="L7871" s="86">
        <v>2023007384</v>
      </c>
      <c r="M7871" s="59"/>
      <c r="N7871" s="60">
        <v>0</v>
      </c>
      <c r="O7871" s="87">
        <v>0</v>
      </c>
      <c r="P7871" s="88">
        <v>0</v>
      </c>
      <c r="Q7871" s="63">
        <v>0</v>
      </c>
      <c r="R7871" s="64">
        <v>0</v>
      </c>
      <c r="S7871" s="25">
        <f t="shared" si="27"/>
        <v>2390</v>
      </c>
      <c r="AMG7871"/>
      <c r="AMH7871"/>
      <c r="AMI7871"/>
      <c r="AMJ7871"/>
    </row>
    <row r="7872" spans="1:1024" s="2" customFormat="1" ht="25.5" x14ac:dyDescent="0.25">
      <c r="A7872" s="10" t="s">
        <v>1462</v>
      </c>
      <c r="B7872" s="81">
        <v>14095</v>
      </c>
      <c r="C7872" s="10">
        <v>3466568</v>
      </c>
      <c r="D7872" s="27" t="s">
        <v>1985</v>
      </c>
      <c r="E7872" s="12" t="s">
        <v>257</v>
      </c>
      <c r="F7872" s="12" t="s">
        <v>254</v>
      </c>
      <c r="G7872" s="82">
        <v>45301</v>
      </c>
      <c r="H7872" s="83">
        <v>990</v>
      </c>
      <c r="I7872" s="15"/>
      <c r="J7872" s="84" t="s">
        <v>1871</v>
      </c>
      <c r="K7872" s="85">
        <v>1203</v>
      </c>
      <c r="L7872" s="86">
        <v>2023007384</v>
      </c>
      <c r="M7872" s="59"/>
      <c r="N7872" s="60">
        <v>0</v>
      </c>
      <c r="O7872" s="87">
        <v>0</v>
      </c>
      <c r="P7872" s="88">
        <v>0</v>
      </c>
      <c r="Q7872" s="63">
        <v>0</v>
      </c>
      <c r="R7872" s="64">
        <v>0</v>
      </c>
      <c r="S7872" s="25">
        <f t="shared" si="27"/>
        <v>990</v>
      </c>
      <c r="AMG7872"/>
      <c r="AMH7872"/>
      <c r="AMI7872"/>
      <c r="AMJ7872"/>
    </row>
    <row r="7873" spans="1:1024" s="2" customFormat="1" ht="25.5" x14ac:dyDescent="0.25">
      <c r="A7873" s="10" t="s">
        <v>1462</v>
      </c>
      <c r="B7873" s="81">
        <v>14096</v>
      </c>
      <c r="C7873" s="10">
        <v>3466569</v>
      </c>
      <c r="D7873" s="27" t="s">
        <v>1985</v>
      </c>
      <c r="E7873" s="12" t="s">
        <v>257</v>
      </c>
      <c r="F7873" s="12" t="s">
        <v>254</v>
      </c>
      <c r="G7873" s="82">
        <v>45301</v>
      </c>
      <c r="H7873" s="83">
        <v>990</v>
      </c>
      <c r="I7873" s="15"/>
      <c r="J7873" s="84" t="s">
        <v>1871</v>
      </c>
      <c r="K7873" s="85">
        <v>1203</v>
      </c>
      <c r="L7873" s="86">
        <v>2023007384</v>
      </c>
      <c r="M7873" s="59"/>
      <c r="N7873" s="60">
        <v>0</v>
      </c>
      <c r="O7873" s="87">
        <v>0</v>
      </c>
      <c r="P7873" s="88">
        <v>0</v>
      </c>
      <c r="Q7873" s="63">
        <v>0</v>
      </c>
      <c r="R7873" s="64">
        <v>0</v>
      </c>
      <c r="S7873" s="25">
        <f t="shared" si="27"/>
        <v>990</v>
      </c>
      <c r="AMG7873"/>
      <c r="AMH7873"/>
      <c r="AMI7873"/>
      <c r="AMJ7873"/>
    </row>
    <row r="7874" spans="1:1024" s="2" customFormat="1" ht="25.5" x14ac:dyDescent="0.25">
      <c r="A7874" s="10" t="s">
        <v>1462</v>
      </c>
      <c r="B7874" s="81">
        <v>14097</v>
      </c>
      <c r="C7874" s="10">
        <v>3466570</v>
      </c>
      <c r="D7874" s="27" t="s">
        <v>1985</v>
      </c>
      <c r="E7874" s="12" t="s">
        <v>257</v>
      </c>
      <c r="F7874" s="12" t="s">
        <v>254</v>
      </c>
      <c r="G7874" s="82">
        <v>45301</v>
      </c>
      <c r="H7874" s="83">
        <v>990</v>
      </c>
      <c r="I7874" s="15"/>
      <c r="J7874" s="84" t="s">
        <v>1871</v>
      </c>
      <c r="K7874" s="85">
        <v>1203</v>
      </c>
      <c r="L7874" s="86">
        <v>2023007384</v>
      </c>
      <c r="M7874" s="59"/>
      <c r="N7874" s="60">
        <v>0</v>
      </c>
      <c r="O7874" s="87">
        <v>0</v>
      </c>
      <c r="P7874" s="88">
        <v>0</v>
      </c>
      <c r="Q7874" s="63">
        <v>0</v>
      </c>
      <c r="R7874" s="64">
        <v>0</v>
      </c>
      <c r="S7874" s="25">
        <f t="shared" si="27"/>
        <v>990</v>
      </c>
      <c r="AMG7874"/>
      <c r="AMH7874"/>
      <c r="AMI7874"/>
      <c r="AMJ7874"/>
    </row>
    <row r="7875" spans="1:1024" s="2" customFormat="1" ht="25.5" x14ac:dyDescent="0.25">
      <c r="A7875" s="10" t="s">
        <v>1462</v>
      </c>
      <c r="B7875" s="81">
        <v>14098</v>
      </c>
      <c r="C7875" s="10">
        <v>3466571</v>
      </c>
      <c r="D7875" s="27" t="s">
        <v>1985</v>
      </c>
      <c r="E7875" s="12" t="s">
        <v>257</v>
      </c>
      <c r="F7875" s="12" t="s">
        <v>254</v>
      </c>
      <c r="G7875" s="82">
        <v>45301</v>
      </c>
      <c r="H7875" s="83">
        <v>990</v>
      </c>
      <c r="I7875" s="15"/>
      <c r="J7875" s="84" t="s">
        <v>1871</v>
      </c>
      <c r="K7875" s="85">
        <v>1203</v>
      </c>
      <c r="L7875" s="86">
        <v>2023007384</v>
      </c>
      <c r="M7875" s="59"/>
      <c r="N7875" s="60">
        <v>0</v>
      </c>
      <c r="O7875" s="87">
        <v>0</v>
      </c>
      <c r="P7875" s="88">
        <v>0</v>
      </c>
      <c r="Q7875" s="63">
        <v>0</v>
      </c>
      <c r="R7875" s="64">
        <v>0</v>
      </c>
      <c r="S7875" s="25">
        <f t="shared" si="27"/>
        <v>990</v>
      </c>
      <c r="AMG7875"/>
      <c r="AMH7875"/>
      <c r="AMI7875"/>
      <c r="AMJ7875"/>
    </row>
    <row r="7876" spans="1:1024" s="2" customFormat="1" ht="25.5" x14ac:dyDescent="0.25">
      <c r="A7876" s="10" t="s">
        <v>1462</v>
      </c>
      <c r="B7876" s="81">
        <v>14099</v>
      </c>
      <c r="C7876" s="10">
        <v>3466572</v>
      </c>
      <c r="D7876" s="27" t="s">
        <v>1985</v>
      </c>
      <c r="E7876" s="12" t="s">
        <v>257</v>
      </c>
      <c r="F7876" s="12" t="s">
        <v>254</v>
      </c>
      <c r="G7876" s="82">
        <v>45301</v>
      </c>
      <c r="H7876" s="83">
        <v>990</v>
      </c>
      <c r="I7876" s="15"/>
      <c r="J7876" s="84" t="s">
        <v>1871</v>
      </c>
      <c r="K7876" s="85">
        <v>1203</v>
      </c>
      <c r="L7876" s="86">
        <v>2023007384</v>
      </c>
      <c r="M7876" s="59"/>
      <c r="N7876" s="60">
        <v>0</v>
      </c>
      <c r="O7876" s="87">
        <v>0</v>
      </c>
      <c r="P7876" s="88">
        <v>0</v>
      </c>
      <c r="Q7876" s="63">
        <v>0</v>
      </c>
      <c r="R7876" s="64">
        <v>0</v>
      </c>
      <c r="S7876" s="25">
        <f t="shared" si="27"/>
        <v>990</v>
      </c>
      <c r="AMG7876"/>
      <c r="AMH7876"/>
      <c r="AMI7876"/>
      <c r="AMJ7876"/>
    </row>
    <row r="7877" spans="1:1024" s="2" customFormat="1" ht="25.5" x14ac:dyDescent="0.25">
      <c r="A7877" s="10" t="s">
        <v>1462</v>
      </c>
      <c r="B7877" s="81">
        <v>14100</v>
      </c>
      <c r="C7877" s="10">
        <v>3466573</v>
      </c>
      <c r="D7877" s="27" t="s">
        <v>1985</v>
      </c>
      <c r="E7877" s="12" t="s">
        <v>257</v>
      </c>
      <c r="F7877" s="12" t="s">
        <v>254</v>
      </c>
      <c r="G7877" s="82">
        <v>45301</v>
      </c>
      <c r="H7877" s="83">
        <v>990</v>
      </c>
      <c r="I7877" s="15"/>
      <c r="J7877" s="84" t="s">
        <v>1871</v>
      </c>
      <c r="K7877" s="85">
        <v>1203</v>
      </c>
      <c r="L7877" s="86">
        <v>2023007384</v>
      </c>
      <c r="M7877" s="59"/>
      <c r="N7877" s="60">
        <v>0</v>
      </c>
      <c r="O7877" s="87">
        <v>0</v>
      </c>
      <c r="P7877" s="88">
        <v>0</v>
      </c>
      <c r="Q7877" s="63">
        <v>0</v>
      </c>
      <c r="R7877" s="64">
        <v>0</v>
      </c>
      <c r="S7877" s="25">
        <f t="shared" si="27"/>
        <v>990</v>
      </c>
      <c r="AMG7877"/>
      <c r="AMH7877"/>
      <c r="AMI7877"/>
      <c r="AMJ7877"/>
    </row>
    <row r="7878" spans="1:1024" s="2" customFormat="1" ht="25.5" x14ac:dyDescent="0.25">
      <c r="A7878" s="10" t="s">
        <v>1462</v>
      </c>
      <c r="B7878" s="81">
        <v>14101</v>
      </c>
      <c r="C7878" s="10">
        <v>3466574</v>
      </c>
      <c r="D7878" s="27" t="s">
        <v>1985</v>
      </c>
      <c r="E7878" s="12" t="s">
        <v>257</v>
      </c>
      <c r="F7878" s="12" t="s">
        <v>254</v>
      </c>
      <c r="G7878" s="82">
        <v>45301</v>
      </c>
      <c r="H7878" s="83">
        <v>990</v>
      </c>
      <c r="I7878" s="15"/>
      <c r="J7878" s="84" t="s">
        <v>1871</v>
      </c>
      <c r="K7878" s="85">
        <v>1203</v>
      </c>
      <c r="L7878" s="86">
        <v>2023007384</v>
      </c>
      <c r="M7878" s="59"/>
      <c r="N7878" s="60">
        <v>0</v>
      </c>
      <c r="O7878" s="87">
        <v>0</v>
      </c>
      <c r="P7878" s="88">
        <v>0</v>
      </c>
      <c r="Q7878" s="63">
        <v>0</v>
      </c>
      <c r="R7878" s="64">
        <v>0</v>
      </c>
      <c r="S7878" s="25">
        <f t="shared" si="27"/>
        <v>990</v>
      </c>
      <c r="AMG7878"/>
      <c r="AMH7878"/>
      <c r="AMI7878"/>
      <c r="AMJ7878"/>
    </row>
    <row r="7879" spans="1:1024" s="2" customFormat="1" ht="25.5" x14ac:dyDescent="0.25">
      <c r="A7879" s="10" t="s">
        <v>1462</v>
      </c>
      <c r="B7879" s="81">
        <v>14102</v>
      </c>
      <c r="C7879" s="10">
        <v>3466575</v>
      </c>
      <c r="D7879" s="27" t="s">
        <v>1985</v>
      </c>
      <c r="E7879" s="12" t="s">
        <v>257</v>
      </c>
      <c r="F7879" s="12" t="s">
        <v>254</v>
      </c>
      <c r="G7879" s="82">
        <v>45301</v>
      </c>
      <c r="H7879" s="83">
        <v>990</v>
      </c>
      <c r="I7879" s="15"/>
      <c r="J7879" s="84" t="s">
        <v>1871</v>
      </c>
      <c r="K7879" s="85">
        <v>1203</v>
      </c>
      <c r="L7879" s="86">
        <v>2023007384</v>
      </c>
      <c r="M7879" s="59"/>
      <c r="N7879" s="60">
        <v>0</v>
      </c>
      <c r="O7879" s="87">
        <v>0</v>
      </c>
      <c r="P7879" s="88">
        <v>0</v>
      </c>
      <c r="Q7879" s="63">
        <v>0</v>
      </c>
      <c r="R7879" s="64">
        <v>0</v>
      </c>
      <c r="S7879" s="25">
        <f t="shared" si="27"/>
        <v>990</v>
      </c>
      <c r="AMG7879"/>
      <c r="AMH7879"/>
      <c r="AMI7879"/>
      <c r="AMJ7879"/>
    </row>
    <row r="7880" spans="1:1024" s="2" customFormat="1" ht="25.5" x14ac:dyDescent="0.25">
      <c r="A7880" s="10" t="s">
        <v>1462</v>
      </c>
      <c r="B7880" s="81">
        <v>14103</v>
      </c>
      <c r="C7880" s="10">
        <v>3466576</v>
      </c>
      <c r="D7880" s="27" t="s">
        <v>1985</v>
      </c>
      <c r="E7880" s="12" t="s">
        <v>257</v>
      </c>
      <c r="F7880" s="12" t="s">
        <v>254</v>
      </c>
      <c r="G7880" s="82">
        <v>45301</v>
      </c>
      <c r="H7880" s="83">
        <v>990</v>
      </c>
      <c r="I7880" s="15"/>
      <c r="J7880" s="84" t="s">
        <v>1871</v>
      </c>
      <c r="K7880" s="85">
        <v>1203</v>
      </c>
      <c r="L7880" s="86">
        <v>2023007384</v>
      </c>
      <c r="M7880" s="59"/>
      <c r="N7880" s="60">
        <v>0</v>
      </c>
      <c r="O7880" s="87">
        <v>0</v>
      </c>
      <c r="P7880" s="88">
        <v>0</v>
      </c>
      <c r="Q7880" s="63">
        <v>0</v>
      </c>
      <c r="R7880" s="64">
        <v>0</v>
      </c>
      <c r="S7880" s="25">
        <f t="shared" si="27"/>
        <v>990</v>
      </c>
      <c r="AMG7880"/>
      <c r="AMH7880"/>
      <c r="AMI7880"/>
      <c r="AMJ7880"/>
    </row>
    <row r="7881" spans="1:1024" s="2" customFormat="1" ht="25.5" x14ac:dyDescent="0.25">
      <c r="A7881" s="10" t="s">
        <v>1462</v>
      </c>
      <c r="B7881" s="81">
        <v>14104</v>
      </c>
      <c r="C7881" s="10">
        <v>3466577</v>
      </c>
      <c r="D7881" s="27" t="s">
        <v>1985</v>
      </c>
      <c r="E7881" s="12" t="s">
        <v>257</v>
      </c>
      <c r="F7881" s="12" t="s">
        <v>254</v>
      </c>
      <c r="G7881" s="82">
        <v>45301</v>
      </c>
      <c r="H7881" s="83">
        <v>990</v>
      </c>
      <c r="I7881" s="15"/>
      <c r="J7881" s="84" t="s">
        <v>1871</v>
      </c>
      <c r="K7881" s="85">
        <v>1203</v>
      </c>
      <c r="L7881" s="86">
        <v>2023007384</v>
      </c>
      <c r="M7881" s="59"/>
      <c r="N7881" s="60">
        <v>0</v>
      </c>
      <c r="O7881" s="87">
        <v>0</v>
      </c>
      <c r="P7881" s="88">
        <v>0</v>
      </c>
      <c r="Q7881" s="63">
        <v>0</v>
      </c>
      <c r="R7881" s="64">
        <v>0</v>
      </c>
      <c r="S7881" s="25">
        <f t="shared" si="27"/>
        <v>990</v>
      </c>
      <c r="AMG7881"/>
      <c r="AMH7881"/>
      <c r="AMI7881"/>
      <c r="AMJ7881"/>
    </row>
    <row r="7882" spans="1:1024" s="2" customFormat="1" ht="25.5" x14ac:dyDescent="0.25">
      <c r="A7882" s="10" t="s">
        <v>1462</v>
      </c>
      <c r="B7882" s="81">
        <v>14105</v>
      </c>
      <c r="C7882" s="10">
        <v>3466578</v>
      </c>
      <c r="D7882" s="27" t="s">
        <v>1985</v>
      </c>
      <c r="E7882" s="12" t="s">
        <v>257</v>
      </c>
      <c r="F7882" s="12" t="s">
        <v>254</v>
      </c>
      <c r="G7882" s="82">
        <v>45301</v>
      </c>
      <c r="H7882" s="83">
        <v>990</v>
      </c>
      <c r="I7882" s="15"/>
      <c r="J7882" s="84" t="s">
        <v>1871</v>
      </c>
      <c r="K7882" s="85">
        <v>1203</v>
      </c>
      <c r="L7882" s="86">
        <v>2023007384</v>
      </c>
      <c r="M7882" s="59"/>
      <c r="N7882" s="60">
        <v>0</v>
      </c>
      <c r="O7882" s="87">
        <v>0</v>
      </c>
      <c r="P7882" s="88">
        <v>0</v>
      </c>
      <c r="Q7882" s="63">
        <v>0</v>
      </c>
      <c r="R7882" s="64">
        <v>0</v>
      </c>
      <c r="S7882" s="25">
        <f t="shared" si="27"/>
        <v>990</v>
      </c>
      <c r="AMG7882"/>
      <c r="AMH7882"/>
      <c r="AMI7882"/>
      <c r="AMJ7882"/>
    </row>
    <row r="7883" spans="1:1024" s="2" customFormat="1" ht="25.5" x14ac:dyDescent="0.25">
      <c r="A7883" s="10" t="s">
        <v>1462</v>
      </c>
      <c r="B7883" s="81">
        <v>14106</v>
      </c>
      <c r="C7883" s="10">
        <v>3466579</v>
      </c>
      <c r="D7883" s="27" t="s">
        <v>1985</v>
      </c>
      <c r="E7883" s="12" t="s">
        <v>257</v>
      </c>
      <c r="F7883" s="12" t="s">
        <v>254</v>
      </c>
      <c r="G7883" s="82">
        <v>45301</v>
      </c>
      <c r="H7883" s="83">
        <v>990</v>
      </c>
      <c r="I7883" s="15"/>
      <c r="J7883" s="84" t="s">
        <v>1871</v>
      </c>
      <c r="K7883" s="85">
        <v>1203</v>
      </c>
      <c r="L7883" s="86">
        <v>2023007384</v>
      </c>
      <c r="M7883" s="59"/>
      <c r="N7883" s="60">
        <v>0</v>
      </c>
      <c r="O7883" s="87">
        <v>0</v>
      </c>
      <c r="P7883" s="88">
        <v>0</v>
      </c>
      <c r="Q7883" s="63">
        <v>0</v>
      </c>
      <c r="R7883" s="64">
        <v>0</v>
      </c>
      <c r="S7883" s="25">
        <f t="shared" si="27"/>
        <v>990</v>
      </c>
      <c r="AMG7883"/>
      <c r="AMH7883"/>
      <c r="AMI7883"/>
      <c r="AMJ7883"/>
    </row>
    <row r="7884" spans="1:1024" s="2" customFormat="1" ht="25.5" x14ac:dyDescent="0.25">
      <c r="A7884" s="10" t="s">
        <v>1462</v>
      </c>
      <c r="B7884" s="81">
        <v>14107</v>
      </c>
      <c r="C7884" s="10">
        <v>3466580</v>
      </c>
      <c r="D7884" s="27" t="s">
        <v>1985</v>
      </c>
      <c r="E7884" s="12" t="s">
        <v>257</v>
      </c>
      <c r="F7884" s="12" t="s">
        <v>254</v>
      </c>
      <c r="G7884" s="82">
        <v>45301</v>
      </c>
      <c r="H7884" s="83">
        <v>990</v>
      </c>
      <c r="I7884" s="15"/>
      <c r="J7884" s="84" t="s">
        <v>1871</v>
      </c>
      <c r="K7884" s="85">
        <v>1203</v>
      </c>
      <c r="L7884" s="86">
        <v>2023007384</v>
      </c>
      <c r="M7884" s="59"/>
      <c r="N7884" s="60">
        <v>0</v>
      </c>
      <c r="O7884" s="87">
        <v>0</v>
      </c>
      <c r="P7884" s="88">
        <v>0</v>
      </c>
      <c r="Q7884" s="63">
        <v>0</v>
      </c>
      <c r="R7884" s="64">
        <v>0</v>
      </c>
      <c r="S7884" s="25">
        <f t="shared" si="27"/>
        <v>990</v>
      </c>
      <c r="AMG7884"/>
      <c r="AMH7884"/>
      <c r="AMI7884"/>
      <c r="AMJ7884"/>
    </row>
    <row r="7885" spans="1:1024" s="2" customFormat="1" ht="51" x14ac:dyDescent="0.25">
      <c r="A7885" s="10" t="s">
        <v>1462</v>
      </c>
      <c r="B7885" s="81">
        <v>14108</v>
      </c>
      <c r="C7885" s="10">
        <v>3466559</v>
      </c>
      <c r="D7885" s="27" t="s">
        <v>1986</v>
      </c>
      <c r="E7885" s="12" t="s">
        <v>1987</v>
      </c>
      <c r="F7885" s="12" t="s">
        <v>254</v>
      </c>
      <c r="G7885" s="82">
        <v>45307</v>
      </c>
      <c r="H7885" s="83">
        <v>799</v>
      </c>
      <c r="I7885" s="15"/>
      <c r="J7885" s="84" t="s">
        <v>1974</v>
      </c>
      <c r="K7885" s="85">
        <v>43</v>
      </c>
      <c r="L7885" s="86">
        <v>2023009127</v>
      </c>
      <c r="M7885" s="59"/>
      <c r="N7885" s="60">
        <v>0</v>
      </c>
      <c r="O7885" s="87">
        <v>0</v>
      </c>
      <c r="P7885" s="88">
        <v>0</v>
      </c>
      <c r="Q7885" s="63">
        <v>0</v>
      </c>
      <c r="R7885" s="64">
        <v>0</v>
      </c>
      <c r="S7885" s="25">
        <f t="shared" si="27"/>
        <v>799</v>
      </c>
      <c r="AMG7885"/>
      <c r="AMH7885"/>
      <c r="AMI7885"/>
      <c r="AMJ7885"/>
    </row>
    <row r="7886" spans="1:1024" s="2" customFormat="1" ht="51" x14ac:dyDescent="0.25">
      <c r="A7886" s="10" t="s">
        <v>1462</v>
      </c>
      <c r="B7886" s="81">
        <v>14109</v>
      </c>
      <c r="C7886" s="10">
        <v>3466560</v>
      </c>
      <c r="D7886" s="27" t="s">
        <v>1986</v>
      </c>
      <c r="E7886" s="12" t="s">
        <v>1987</v>
      </c>
      <c r="F7886" s="12" t="s">
        <v>254</v>
      </c>
      <c r="G7886" s="82">
        <v>45307</v>
      </c>
      <c r="H7886" s="83">
        <v>799</v>
      </c>
      <c r="I7886" s="15"/>
      <c r="J7886" s="84" t="s">
        <v>1974</v>
      </c>
      <c r="K7886" s="85">
        <v>43</v>
      </c>
      <c r="L7886" s="86">
        <v>2023009127</v>
      </c>
      <c r="M7886" s="59"/>
      <c r="N7886" s="60">
        <v>0</v>
      </c>
      <c r="O7886" s="87">
        <v>0</v>
      </c>
      <c r="P7886" s="88">
        <v>0</v>
      </c>
      <c r="Q7886" s="63">
        <v>0</v>
      </c>
      <c r="R7886" s="64">
        <v>0</v>
      </c>
      <c r="S7886" s="25">
        <f t="shared" si="27"/>
        <v>799</v>
      </c>
      <c r="AMG7886"/>
      <c r="AMH7886"/>
      <c r="AMI7886"/>
      <c r="AMJ7886"/>
    </row>
    <row r="7887" spans="1:1024" s="2" customFormat="1" ht="51" x14ac:dyDescent="0.25">
      <c r="A7887" s="10" t="s">
        <v>1462</v>
      </c>
      <c r="B7887" s="81">
        <v>14110</v>
      </c>
      <c r="C7887" s="10">
        <v>3466561</v>
      </c>
      <c r="D7887" s="27" t="s">
        <v>1986</v>
      </c>
      <c r="E7887" s="12" t="s">
        <v>1987</v>
      </c>
      <c r="F7887" s="12" t="s">
        <v>254</v>
      </c>
      <c r="G7887" s="82">
        <v>45307</v>
      </c>
      <c r="H7887" s="83">
        <v>799</v>
      </c>
      <c r="I7887" s="15"/>
      <c r="J7887" s="84" t="s">
        <v>1974</v>
      </c>
      <c r="K7887" s="85">
        <v>43</v>
      </c>
      <c r="L7887" s="86">
        <v>2023009127</v>
      </c>
      <c r="M7887" s="59"/>
      <c r="N7887" s="60">
        <v>0</v>
      </c>
      <c r="O7887" s="87">
        <v>0</v>
      </c>
      <c r="P7887" s="88">
        <v>0</v>
      </c>
      <c r="Q7887" s="63">
        <v>0</v>
      </c>
      <c r="R7887" s="64">
        <v>0</v>
      </c>
      <c r="S7887" s="25">
        <f t="shared" si="27"/>
        <v>799</v>
      </c>
      <c r="AMG7887"/>
      <c r="AMH7887"/>
      <c r="AMI7887"/>
      <c r="AMJ7887"/>
    </row>
    <row r="7888" spans="1:1024" s="2" customFormat="1" ht="51" x14ac:dyDescent="0.25">
      <c r="A7888" s="10" t="s">
        <v>1462</v>
      </c>
      <c r="B7888" s="81">
        <v>14111</v>
      </c>
      <c r="C7888" s="10">
        <v>3466562</v>
      </c>
      <c r="D7888" s="27" t="s">
        <v>1986</v>
      </c>
      <c r="E7888" s="12" t="s">
        <v>1987</v>
      </c>
      <c r="F7888" s="12" t="s">
        <v>254</v>
      </c>
      <c r="G7888" s="82">
        <v>45307</v>
      </c>
      <c r="H7888" s="83">
        <v>799</v>
      </c>
      <c r="I7888" s="15"/>
      <c r="J7888" s="84" t="s">
        <v>1974</v>
      </c>
      <c r="K7888" s="85">
        <v>43</v>
      </c>
      <c r="L7888" s="86">
        <v>2023009127</v>
      </c>
      <c r="M7888" s="59"/>
      <c r="N7888" s="60">
        <v>0</v>
      </c>
      <c r="O7888" s="87">
        <v>0</v>
      </c>
      <c r="P7888" s="88">
        <v>0</v>
      </c>
      <c r="Q7888" s="63">
        <v>0</v>
      </c>
      <c r="R7888" s="64">
        <v>0</v>
      </c>
      <c r="S7888" s="25">
        <f t="shared" si="27"/>
        <v>799</v>
      </c>
      <c r="AMG7888"/>
      <c r="AMH7888"/>
      <c r="AMI7888"/>
      <c r="AMJ7888"/>
    </row>
    <row r="7889" spans="1:1024" s="2" customFormat="1" ht="38.25" x14ac:dyDescent="0.25">
      <c r="A7889" s="10" t="s">
        <v>1462</v>
      </c>
      <c r="B7889" s="81">
        <v>14119</v>
      </c>
      <c r="C7889" s="10">
        <v>3495827</v>
      </c>
      <c r="D7889" s="27" t="s">
        <v>1988</v>
      </c>
      <c r="E7889" s="12" t="s">
        <v>257</v>
      </c>
      <c r="F7889" s="12" t="s">
        <v>254</v>
      </c>
      <c r="G7889" s="82">
        <v>45315</v>
      </c>
      <c r="H7889" s="83">
        <v>599</v>
      </c>
      <c r="I7889" s="15"/>
      <c r="J7889" s="84" t="s">
        <v>1989</v>
      </c>
      <c r="K7889" s="85">
        <v>28631</v>
      </c>
      <c r="L7889" s="86">
        <v>2023006142</v>
      </c>
      <c r="M7889" s="59"/>
      <c r="N7889" s="60">
        <v>0</v>
      </c>
      <c r="O7889" s="87">
        <v>0</v>
      </c>
      <c r="P7889" s="88">
        <v>0</v>
      </c>
      <c r="Q7889" s="63">
        <v>0</v>
      </c>
      <c r="R7889" s="64">
        <v>0</v>
      </c>
      <c r="S7889" s="25">
        <f t="shared" si="27"/>
        <v>599</v>
      </c>
      <c r="AMG7889"/>
      <c r="AMH7889"/>
      <c r="AMI7889"/>
      <c r="AMJ7889"/>
    </row>
    <row r="7890" spans="1:1024" s="2" customFormat="1" ht="38.25" x14ac:dyDescent="0.25">
      <c r="A7890" s="10" t="s">
        <v>1462</v>
      </c>
      <c r="B7890" s="81">
        <v>14120</v>
      </c>
      <c r="C7890" s="10">
        <v>3495828</v>
      </c>
      <c r="D7890" s="27" t="s">
        <v>1988</v>
      </c>
      <c r="E7890" s="12" t="s">
        <v>257</v>
      </c>
      <c r="F7890" s="12" t="s">
        <v>254</v>
      </c>
      <c r="G7890" s="82">
        <v>45315</v>
      </c>
      <c r="H7890" s="83">
        <v>599</v>
      </c>
      <c r="I7890" s="15"/>
      <c r="J7890" s="84" t="s">
        <v>1989</v>
      </c>
      <c r="K7890" s="85">
        <v>28631</v>
      </c>
      <c r="L7890" s="86">
        <v>2023006142</v>
      </c>
      <c r="M7890" s="59"/>
      <c r="N7890" s="60">
        <v>0</v>
      </c>
      <c r="O7890" s="87">
        <v>0</v>
      </c>
      <c r="P7890" s="88">
        <v>0</v>
      </c>
      <c r="Q7890" s="63">
        <v>0</v>
      </c>
      <c r="R7890" s="64">
        <v>0</v>
      </c>
      <c r="S7890" s="25">
        <f t="shared" si="27"/>
        <v>599</v>
      </c>
      <c r="AMG7890"/>
      <c r="AMH7890"/>
      <c r="AMI7890"/>
      <c r="AMJ7890"/>
    </row>
    <row r="7891" spans="1:1024" s="2" customFormat="1" ht="38.25" x14ac:dyDescent="0.25">
      <c r="A7891" s="10" t="s">
        <v>1462</v>
      </c>
      <c r="B7891" s="81">
        <v>14121</v>
      </c>
      <c r="C7891" s="10">
        <v>3495829</v>
      </c>
      <c r="D7891" s="27" t="s">
        <v>1988</v>
      </c>
      <c r="E7891" s="12" t="s">
        <v>257</v>
      </c>
      <c r="F7891" s="12" t="s">
        <v>254</v>
      </c>
      <c r="G7891" s="82">
        <v>45315</v>
      </c>
      <c r="H7891" s="83">
        <v>599</v>
      </c>
      <c r="I7891" s="15"/>
      <c r="J7891" s="84" t="s">
        <v>1989</v>
      </c>
      <c r="K7891" s="85">
        <v>28631</v>
      </c>
      <c r="L7891" s="86">
        <v>2023006142</v>
      </c>
      <c r="M7891" s="59"/>
      <c r="N7891" s="60">
        <v>0</v>
      </c>
      <c r="O7891" s="87">
        <v>0</v>
      </c>
      <c r="P7891" s="88">
        <v>0</v>
      </c>
      <c r="Q7891" s="63">
        <v>0</v>
      </c>
      <c r="R7891" s="64">
        <v>0</v>
      </c>
      <c r="S7891" s="25">
        <f t="shared" si="27"/>
        <v>599</v>
      </c>
      <c r="AMG7891"/>
      <c r="AMH7891"/>
      <c r="AMI7891"/>
      <c r="AMJ7891"/>
    </row>
    <row r="7892" spans="1:1024" s="2" customFormat="1" ht="38.25" x14ac:dyDescent="0.25">
      <c r="A7892" s="10" t="s">
        <v>1462</v>
      </c>
      <c r="B7892" s="81">
        <v>14122</v>
      </c>
      <c r="C7892" s="10">
        <v>3495830</v>
      </c>
      <c r="D7892" s="27" t="s">
        <v>1988</v>
      </c>
      <c r="E7892" s="12" t="s">
        <v>257</v>
      </c>
      <c r="F7892" s="12" t="s">
        <v>254</v>
      </c>
      <c r="G7892" s="82">
        <v>45315</v>
      </c>
      <c r="H7892" s="83">
        <v>599</v>
      </c>
      <c r="I7892" s="15"/>
      <c r="J7892" s="84" t="s">
        <v>1989</v>
      </c>
      <c r="K7892" s="85">
        <v>28631</v>
      </c>
      <c r="L7892" s="86">
        <v>2023006142</v>
      </c>
      <c r="M7892" s="59"/>
      <c r="N7892" s="60">
        <v>0</v>
      </c>
      <c r="O7892" s="87">
        <v>0</v>
      </c>
      <c r="P7892" s="88">
        <v>0</v>
      </c>
      <c r="Q7892" s="63">
        <v>0</v>
      </c>
      <c r="R7892" s="64">
        <v>0</v>
      </c>
      <c r="S7892" s="25">
        <f t="shared" si="27"/>
        <v>599</v>
      </c>
      <c r="AMG7892"/>
      <c r="AMH7892"/>
      <c r="AMI7892"/>
      <c r="AMJ7892"/>
    </row>
    <row r="7893" spans="1:1024" s="2" customFormat="1" ht="38.25" x14ac:dyDescent="0.25">
      <c r="A7893" s="10" t="s">
        <v>1462</v>
      </c>
      <c r="B7893" s="81">
        <v>14123</v>
      </c>
      <c r="C7893" s="10">
        <v>3495831</v>
      </c>
      <c r="D7893" s="27" t="s">
        <v>1988</v>
      </c>
      <c r="E7893" s="12" t="s">
        <v>257</v>
      </c>
      <c r="F7893" s="12" t="s">
        <v>254</v>
      </c>
      <c r="G7893" s="82">
        <v>45315</v>
      </c>
      <c r="H7893" s="83">
        <v>599</v>
      </c>
      <c r="I7893" s="15"/>
      <c r="J7893" s="84" t="s">
        <v>1989</v>
      </c>
      <c r="K7893" s="85">
        <v>28631</v>
      </c>
      <c r="L7893" s="86">
        <v>2023006142</v>
      </c>
      <c r="M7893" s="59"/>
      <c r="N7893" s="60">
        <v>0</v>
      </c>
      <c r="O7893" s="87">
        <v>0</v>
      </c>
      <c r="P7893" s="88">
        <v>0</v>
      </c>
      <c r="Q7893" s="63">
        <v>0</v>
      </c>
      <c r="R7893" s="64">
        <v>0</v>
      </c>
      <c r="S7893" s="25">
        <f t="shared" si="27"/>
        <v>599</v>
      </c>
      <c r="AMG7893"/>
      <c r="AMH7893"/>
      <c r="AMI7893"/>
      <c r="AMJ7893"/>
    </row>
    <row r="7894" spans="1:1024" s="2" customFormat="1" ht="25.5" x14ac:dyDescent="0.25">
      <c r="A7894" s="10" t="s">
        <v>1462</v>
      </c>
      <c r="B7894" s="81">
        <v>14127</v>
      </c>
      <c r="C7894" s="10">
        <v>3495808</v>
      </c>
      <c r="D7894" s="27" t="s">
        <v>1990</v>
      </c>
      <c r="E7894" s="12" t="s">
        <v>257</v>
      </c>
      <c r="F7894" s="12" t="s">
        <v>254</v>
      </c>
      <c r="G7894" s="82">
        <v>45322</v>
      </c>
      <c r="H7894" s="83">
        <v>2328.62</v>
      </c>
      <c r="I7894" s="15"/>
      <c r="J7894" s="84" t="s">
        <v>1991</v>
      </c>
      <c r="K7894" s="85">
        <v>3912</v>
      </c>
      <c r="L7894" s="86">
        <v>2023007420</v>
      </c>
      <c r="M7894" s="59"/>
      <c r="N7894" s="60">
        <v>0</v>
      </c>
      <c r="O7894" s="87">
        <v>0</v>
      </c>
      <c r="P7894" s="88">
        <v>0</v>
      </c>
      <c r="Q7894" s="63">
        <v>0</v>
      </c>
      <c r="R7894" s="64">
        <v>0</v>
      </c>
      <c r="S7894" s="25">
        <f t="shared" si="27"/>
        <v>2328.62</v>
      </c>
      <c r="AMG7894"/>
      <c r="AMH7894"/>
      <c r="AMI7894"/>
      <c r="AMJ7894"/>
    </row>
    <row r="7895" spans="1:1024" s="2" customFormat="1" ht="25.5" x14ac:dyDescent="0.25">
      <c r="A7895" s="10" t="s">
        <v>1462</v>
      </c>
      <c r="B7895" s="81">
        <v>14128</v>
      </c>
      <c r="C7895" s="10">
        <v>3495809</v>
      </c>
      <c r="D7895" s="27" t="s">
        <v>1990</v>
      </c>
      <c r="E7895" s="12" t="s">
        <v>257</v>
      </c>
      <c r="F7895" s="12" t="s">
        <v>254</v>
      </c>
      <c r="G7895" s="82">
        <v>45322</v>
      </c>
      <c r="H7895" s="83">
        <v>2328.62</v>
      </c>
      <c r="I7895" s="15"/>
      <c r="J7895" s="84" t="s">
        <v>1991</v>
      </c>
      <c r="K7895" s="85">
        <v>3912</v>
      </c>
      <c r="L7895" s="86">
        <v>2023007420</v>
      </c>
      <c r="M7895" s="59"/>
      <c r="N7895" s="60">
        <v>0</v>
      </c>
      <c r="O7895" s="87">
        <v>0</v>
      </c>
      <c r="P7895" s="88">
        <v>0</v>
      </c>
      <c r="Q7895" s="63">
        <v>0</v>
      </c>
      <c r="R7895" s="64">
        <v>0</v>
      </c>
      <c r="S7895" s="25">
        <f t="shared" si="27"/>
        <v>2328.62</v>
      </c>
      <c r="AMG7895"/>
      <c r="AMH7895"/>
      <c r="AMI7895"/>
      <c r="AMJ7895"/>
    </row>
    <row r="7896" spans="1:1024" s="2" customFormat="1" ht="25.5" x14ac:dyDescent="0.25">
      <c r="A7896" s="10" t="s">
        <v>1462</v>
      </c>
      <c r="B7896" s="81">
        <v>14129</v>
      </c>
      <c r="C7896" s="10">
        <v>3495810</v>
      </c>
      <c r="D7896" s="27" t="s">
        <v>1990</v>
      </c>
      <c r="E7896" s="12" t="s">
        <v>257</v>
      </c>
      <c r="F7896" s="12" t="s">
        <v>254</v>
      </c>
      <c r="G7896" s="82">
        <v>45322</v>
      </c>
      <c r="H7896" s="83">
        <v>2328.62</v>
      </c>
      <c r="I7896" s="15"/>
      <c r="J7896" s="84" t="s">
        <v>1991</v>
      </c>
      <c r="K7896" s="85">
        <v>3912</v>
      </c>
      <c r="L7896" s="86">
        <v>2023007420</v>
      </c>
      <c r="M7896" s="59"/>
      <c r="N7896" s="60">
        <v>0</v>
      </c>
      <c r="O7896" s="87">
        <v>0</v>
      </c>
      <c r="P7896" s="88">
        <v>0</v>
      </c>
      <c r="Q7896" s="63">
        <v>0</v>
      </c>
      <c r="R7896" s="64">
        <v>0</v>
      </c>
      <c r="S7896" s="25">
        <f t="shared" si="27"/>
        <v>2328.62</v>
      </c>
      <c r="AMG7896"/>
      <c r="AMH7896"/>
      <c r="AMI7896"/>
      <c r="AMJ7896"/>
    </row>
    <row r="7897" spans="1:1024" s="2" customFormat="1" ht="25.5" x14ac:dyDescent="0.25">
      <c r="A7897" s="10" t="s">
        <v>1462</v>
      </c>
      <c r="B7897" s="81">
        <v>14130</v>
      </c>
      <c r="C7897" s="10">
        <v>3495811</v>
      </c>
      <c r="D7897" s="27" t="s">
        <v>1990</v>
      </c>
      <c r="E7897" s="12" t="s">
        <v>257</v>
      </c>
      <c r="F7897" s="12" t="s">
        <v>254</v>
      </c>
      <c r="G7897" s="82">
        <v>45322</v>
      </c>
      <c r="H7897" s="83">
        <v>2328.62</v>
      </c>
      <c r="I7897" s="15"/>
      <c r="J7897" s="84" t="s">
        <v>1991</v>
      </c>
      <c r="K7897" s="85">
        <v>3912</v>
      </c>
      <c r="L7897" s="86">
        <v>2023007420</v>
      </c>
      <c r="M7897" s="59"/>
      <c r="N7897" s="60">
        <v>0</v>
      </c>
      <c r="O7897" s="87">
        <v>0</v>
      </c>
      <c r="P7897" s="88">
        <v>0</v>
      </c>
      <c r="Q7897" s="63">
        <v>0</v>
      </c>
      <c r="R7897" s="64">
        <v>0</v>
      </c>
      <c r="S7897" s="25">
        <f t="shared" si="27"/>
        <v>2328.62</v>
      </c>
      <c r="AMG7897"/>
      <c r="AMH7897"/>
      <c r="AMI7897"/>
      <c r="AMJ7897"/>
    </row>
    <row r="7898" spans="1:1024" s="2" customFormat="1" ht="25.5" x14ac:dyDescent="0.25">
      <c r="A7898" s="10" t="s">
        <v>1462</v>
      </c>
      <c r="B7898" s="81">
        <v>14131</v>
      </c>
      <c r="C7898" s="10">
        <v>3495812</v>
      </c>
      <c r="D7898" s="27" t="s">
        <v>1990</v>
      </c>
      <c r="E7898" s="12" t="s">
        <v>257</v>
      </c>
      <c r="F7898" s="12" t="s">
        <v>254</v>
      </c>
      <c r="G7898" s="82">
        <v>45322</v>
      </c>
      <c r="H7898" s="83">
        <v>2328.62</v>
      </c>
      <c r="I7898" s="15"/>
      <c r="J7898" s="84" t="s">
        <v>1991</v>
      </c>
      <c r="K7898" s="85">
        <v>3912</v>
      </c>
      <c r="L7898" s="86">
        <v>2023007420</v>
      </c>
      <c r="M7898" s="59"/>
      <c r="N7898" s="60">
        <v>0</v>
      </c>
      <c r="O7898" s="87">
        <v>0</v>
      </c>
      <c r="P7898" s="88">
        <v>0</v>
      </c>
      <c r="Q7898" s="63">
        <v>0</v>
      </c>
      <c r="R7898" s="64">
        <v>0</v>
      </c>
      <c r="S7898" s="25">
        <f t="shared" si="27"/>
        <v>2328.62</v>
      </c>
      <c r="AMG7898"/>
      <c r="AMH7898"/>
      <c r="AMI7898"/>
      <c r="AMJ7898"/>
    </row>
    <row r="7899" spans="1:1024" s="2" customFormat="1" ht="25.5" x14ac:dyDescent="0.25">
      <c r="A7899" s="10" t="s">
        <v>1462</v>
      </c>
      <c r="B7899" s="81">
        <v>14132</v>
      </c>
      <c r="C7899" s="10">
        <v>3495813</v>
      </c>
      <c r="D7899" s="27" t="s">
        <v>1990</v>
      </c>
      <c r="E7899" s="12" t="s">
        <v>257</v>
      </c>
      <c r="F7899" s="12" t="s">
        <v>254</v>
      </c>
      <c r="G7899" s="82">
        <v>45322</v>
      </c>
      <c r="H7899" s="83">
        <v>2328.62</v>
      </c>
      <c r="I7899" s="15"/>
      <c r="J7899" s="84" t="s">
        <v>1991</v>
      </c>
      <c r="K7899" s="85">
        <v>3912</v>
      </c>
      <c r="L7899" s="86">
        <v>2023007420</v>
      </c>
      <c r="M7899" s="59"/>
      <c r="N7899" s="60">
        <v>0</v>
      </c>
      <c r="O7899" s="87">
        <v>0</v>
      </c>
      <c r="P7899" s="88">
        <v>0</v>
      </c>
      <c r="Q7899" s="63">
        <v>0</v>
      </c>
      <c r="R7899" s="64">
        <v>0</v>
      </c>
      <c r="S7899" s="25">
        <f t="shared" si="27"/>
        <v>2328.62</v>
      </c>
      <c r="AMG7899"/>
      <c r="AMH7899"/>
      <c r="AMI7899"/>
      <c r="AMJ7899"/>
    </row>
    <row r="7900" spans="1:1024" s="2" customFormat="1" ht="25.5" x14ac:dyDescent="0.25">
      <c r="A7900" s="10" t="s">
        <v>1462</v>
      </c>
      <c r="B7900" s="81">
        <v>14133</v>
      </c>
      <c r="C7900" s="10">
        <v>3495814</v>
      </c>
      <c r="D7900" s="27" t="s">
        <v>1990</v>
      </c>
      <c r="E7900" s="12" t="s">
        <v>257</v>
      </c>
      <c r="F7900" s="12" t="s">
        <v>254</v>
      </c>
      <c r="G7900" s="82">
        <v>45322</v>
      </c>
      <c r="H7900" s="83">
        <v>2328.62</v>
      </c>
      <c r="I7900" s="15"/>
      <c r="J7900" s="84" t="s">
        <v>1991</v>
      </c>
      <c r="K7900" s="85">
        <v>3912</v>
      </c>
      <c r="L7900" s="86">
        <v>2023007420</v>
      </c>
      <c r="M7900" s="59"/>
      <c r="N7900" s="60">
        <v>0</v>
      </c>
      <c r="O7900" s="87">
        <v>0</v>
      </c>
      <c r="P7900" s="88">
        <v>0</v>
      </c>
      <c r="Q7900" s="63">
        <v>0</v>
      </c>
      <c r="R7900" s="64">
        <v>0</v>
      </c>
      <c r="S7900" s="25">
        <f t="shared" si="27"/>
        <v>2328.62</v>
      </c>
      <c r="AMG7900"/>
      <c r="AMH7900"/>
      <c r="AMI7900"/>
      <c r="AMJ7900"/>
    </row>
    <row r="7901" spans="1:1024" s="2" customFormat="1" ht="25.5" x14ac:dyDescent="0.25">
      <c r="A7901" s="10" t="s">
        <v>1462</v>
      </c>
      <c r="B7901" s="81">
        <v>14134</v>
      </c>
      <c r="C7901" s="10">
        <v>3495815</v>
      </c>
      <c r="D7901" s="27" t="s">
        <v>1990</v>
      </c>
      <c r="E7901" s="12" t="s">
        <v>257</v>
      </c>
      <c r="F7901" s="12" t="s">
        <v>254</v>
      </c>
      <c r="G7901" s="82">
        <v>45322</v>
      </c>
      <c r="H7901" s="83">
        <v>2328.62</v>
      </c>
      <c r="I7901" s="15"/>
      <c r="J7901" s="84" t="s">
        <v>1991</v>
      </c>
      <c r="K7901" s="85">
        <v>3912</v>
      </c>
      <c r="L7901" s="86">
        <v>2023007420</v>
      </c>
      <c r="M7901" s="59"/>
      <c r="N7901" s="60">
        <v>0</v>
      </c>
      <c r="O7901" s="87">
        <v>0</v>
      </c>
      <c r="P7901" s="88">
        <v>0</v>
      </c>
      <c r="Q7901" s="63">
        <v>0</v>
      </c>
      <c r="R7901" s="64">
        <v>0</v>
      </c>
      <c r="S7901" s="25">
        <f t="shared" si="27"/>
        <v>2328.62</v>
      </c>
      <c r="AMG7901"/>
      <c r="AMH7901"/>
      <c r="AMI7901"/>
      <c r="AMJ7901"/>
    </row>
    <row r="7902" spans="1:1024" s="2" customFormat="1" ht="25.5" x14ac:dyDescent="0.25">
      <c r="A7902" s="10" t="s">
        <v>1462</v>
      </c>
      <c r="B7902" s="81">
        <v>14135</v>
      </c>
      <c r="C7902" s="10">
        <v>3495816</v>
      </c>
      <c r="D7902" s="27" t="s">
        <v>1990</v>
      </c>
      <c r="E7902" s="12" t="s">
        <v>257</v>
      </c>
      <c r="F7902" s="12" t="s">
        <v>254</v>
      </c>
      <c r="G7902" s="82">
        <v>45322</v>
      </c>
      <c r="H7902" s="83">
        <v>2328.62</v>
      </c>
      <c r="I7902" s="15"/>
      <c r="J7902" s="84" t="s">
        <v>1991</v>
      </c>
      <c r="K7902" s="85">
        <v>3912</v>
      </c>
      <c r="L7902" s="86">
        <v>2023007420</v>
      </c>
      <c r="M7902" s="59"/>
      <c r="N7902" s="60">
        <v>0</v>
      </c>
      <c r="O7902" s="87">
        <v>0</v>
      </c>
      <c r="P7902" s="88">
        <v>0</v>
      </c>
      <c r="Q7902" s="63">
        <v>0</v>
      </c>
      <c r="R7902" s="64">
        <v>0</v>
      </c>
      <c r="S7902" s="25">
        <f t="shared" si="27"/>
        <v>2328.62</v>
      </c>
      <c r="AMG7902"/>
      <c r="AMH7902"/>
      <c r="AMI7902"/>
      <c r="AMJ7902"/>
    </row>
    <row r="7903" spans="1:1024" s="2" customFormat="1" ht="25.5" x14ac:dyDescent="0.25">
      <c r="A7903" s="10" t="s">
        <v>1462</v>
      </c>
      <c r="B7903" s="81">
        <v>14136</v>
      </c>
      <c r="C7903" s="10">
        <v>3495817</v>
      </c>
      <c r="D7903" s="27" t="s">
        <v>1990</v>
      </c>
      <c r="E7903" s="12" t="s">
        <v>257</v>
      </c>
      <c r="F7903" s="12" t="s">
        <v>254</v>
      </c>
      <c r="G7903" s="82">
        <v>45322</v>
      </c>
      <c r="H7903" s="83">
        <v>2328.62</v>
      </c>
      <c r="I7903" s="15"/>
      <c r="J7903" s="84" t="s">
        <v>1991</v>
      </c>
      <c r="K7903" s="85">
        <v>3912</v>
      </c>
      <c r="L7903" s="86">
        <v>2023007420</v>
      </c>
      <c r="M7903" s="59"/>
      <c r="N7903" s="60">
        <v>0</v>
      </c>
      <c r="O7903" s="87">
        <v>0</v>
      </c>
      <c r="P7903" s="88">
        <v>0</v>
      </c>
      <c r="Q7903" s="63">
        <v>0</v>
      </c>
      <c r="R7903" s="64">
        <v>0</v>
      </c>
      <c r="S7903" s="25">
        <f t="shared" si="27"/>
        <v>2328.62</v>
      </c>
      <c r="AMG7903"/>
      <c r="AMH7903"/>
      <c r="AMI7903"/>
      <c r="AMJ7903"/>
    </row>
    <row r="7904" spans="1:1024" s="2" customFormat="1" ht="25.5" x14ac:dyDescent="0.25">
      <c r="A7904" s="10" t="s">
        <v>1462</v>
      </c>
      <c r="B7904" s="81">
        <v>14137</v>
      </c>
      <c r="C7904" s="10">
        <v>3495818</v>
      </c>
      <c r="D7904" s="27" t="s">
        <v>1990</v>
      </c>
      <c r="E7904" s="12" t="s">
        <v>257</v>
      </c>
      <c r="F7904" s="12" t="s">
        <v>254</v>
      </c>
      <c r="G7904" s="82">
        <v>45322</v>
      </c>
      <c r="H7904" s="83">
        <v>2328.62</v>
      </c>
      <c r="I7904" s="15"/>
      <c r="J7904" s="84" t="s">
        <v>1991</v>
      </c>
      <c r="K7904" s="85">
        <v>3912</v>
      </c>
      <c r="L7904" s="86">
        <v>2023007420</v>
      </c>
      <c r="M7904" s="59"/>
      <c r="N7904" s="60">
        <v>0</v>
      </c>
      <c r="O7904" s="87">
        <v>0</v>
      </c>
      <c r="P7904" s="88">
        <v>0</v>
      </c>
      <c r="Q7904" s="63">
        <v>0</v>
      </c>
      <c r="R7904" s="64">
        <v>0</v>
      </c>
      <c r="S7904" s="25">
        <f t="shared" si="27"/>
        <v>2328.62</v>
      </c>
      <c r="AMG7904"/>
      <c r="AMH7904"/>
      <c r="AMI7904"/>
      <c r="AMJ7904"/>
    </row>
    <row r="7905" spans="1:1024" s="2" customFormat="1" ht="25.5" x14ac:dyDescent="0.25">
      <c r="A7905" s="10" t="s">
        <v>1462</v>
      </c>
      <c r="B7905" s="81">
        <v>14138</v>
      </c>
      <c r="C7905" s="10">
        <v>3495819</v>
      </c>
      <c r="D7905" s="27" t="s">
        <v>1990</v>
      </c>
      <c r="E7905" s="12" t="s">
        <v>257</v>
      </c>
      <c r="F7905" s="12" t="s">
        <v>254</v>
      </c>
      <c r="G7905" s="82">
        <v>45322</v>
      </c>
      <c r="H7905" s="83">
        <v>2328.62</v>
      </c>
      <c r="I7905" s="15"/>
      <c r="J7905" s="84" t="s">
        <v>1991</v>
      </c>
      <c r="K7905" s="85">
        <v>3912</v>
      </c>
      <c r="L7905" s="86">
        <v>2023007420</v>
      </c>
      <c r="M7905" s="59"/>
      <c r="N7905" s="60">
        <v>0</v>
      </c>
      <c r="O7905" s="87">
        <v>0</v>
      </c>
      <c r="P7905" s="88">
        <v>0</v>
      </c>
      <c r="Q7905" s="63">
        <v>0</v>
      </c>
      <c r="R7905" s="64">
        <v>0</v>
      </c>
      <c r="S7905" s="25">
        <f t="shared" si="27"/>
        <v>2328.62</v>
      </c>
      <c r="AMG7905"/>
      <c r="AMH7905"/>
      <c r="AMI7905"/>
      <c r="AMJ7905"/>
    </row>
    <row r="7906" spans="1:1024" s="2" customFormat="1" ht="25.5" x14ac:dyDescent="0.25">
      <c r="A7906" s="10" t="s">
        <v>1462</v>
      </c>
      <c r="B7906" s="81">
        <v>14139</v>
      </c>
      <c r="C7906" s="10">
        <v>3495820</v>
      </c>
      <c r="D7906" s="27" t="s">
        <v>1992</v>
      </c>
      <c r="E7906" s="12" t="s">
        <v>257</v>
      </c>
      <c r="F7906" s="12" t="s">
        <v>254</v>
      </c>
      <c r="G7906" s="82">
        <v>45322</v>
      </c>
      <c r="H7906" s="83">
        <v>2056.52</v>
      </c>
      <c r="I7906" s="15"/>
      <c r="J7906" s="84" t="s">
        <v>1991</v>
      </c>
      <c r="K7906" s="85">
        <v>3912</v>
      </c>
      <c r="L7906" s="86">
        <v>2023007420</v>
      </c>
      <c r="M7906" s="59"/>
      <c r="N7906" s="60">
        <v>0</v>
      </c>
      <c r="O7906" s="87">
        <v>0</v>
      </c>
      <c r="P7906" s="88">
        <v>0</v>
      </c>
      <c r="Q7906" s="63">
        <v>0</v>
      </c>
      <c r="R7906" s="64">
        <v>0</v>
      </c>
      <c r="S7906" s="25">
        <f t="shared" si="27"/>
        <v>2056.52</v>
      </c>
      <c r="AMG7906"/>
      <c r="AMH7906"/>
      <c r="AMI7906"/>
      <c r="AMJ7906"/>
    </row>
    <row r="7907" spans="1:1024" s="2" customFormat="1" ht="25.5" x14ac:dyDescent="0.25">
      <c r="A7907" s="10" t="s">
        <v>1462</v>
      </c>
      <c r="B7907" s="81">
        <v>14140</v>
      </c>
      <c r="C7907" s="10">
        <v>3495821</v>
      </c>
      <c r="D7907" s="27" t="s">
        <v>1992</v>
      </c>
      <c r="E7907" s="12" t="s">
        <v>257</v>
      </c>
      <c r="F7907" s="12" t="s">
        <v>254</v>
      </c>
      <c r="G7907" s="82">
        <v>45322</v>
      </c>
      <c r="H7907" s="83">
        <v>2056.52</v>
      </c>
      <c r="I7907" s="15"/>
      <c r="J7907" s="84" t="s">
        <v>1991</v>
      </c>
      <c r="K7907" s="85">
        <v>3912</v>
      </c>
      <c r="L7907" s="86">
        <v>2023007420</v>
      </c>
      <c r="M7907" s="59"/>
      <c r="N7907" s="60">
        <v>0</v>
      </c>
      <c r="O7907" s="87">
        <v>0</v>
      </c>
      <c r="P7907" s="88">
        <v>0</v>
      </c>
      <c r="Q7907" s="63">
        <v>0</v>
      </c>
      <c r="R7907" s="64">
        <v>0</v>
      </c>
      <c r="S7907" s="25">
        <f t="shared" si="27"/>
        <v>2056.52</v>
      </c>
      <c r="AMG7907"/>
      <c r="AMH7907"/>
      <c r="AMI7907"/>
      <c r="AMJ7907"/>
    </row>
    <row r="7908" spans="1:1024" s="2" customFormat="1" ht="25.5" x14ac:dyDescent="0.25">
      <c r="A7908" s="10" t="s">
        <v>1462</v>
      </c>
      <c r="B7908" s="81">
        <v>14141</v>
      </c>
      <c r="C7908" s="10">
        <v>3495822</v>
      </c>
      <c r="D7908" s="27" t="s">
        <v>1992</v>
      </c>
      <c r="E7908" s="12" t="s">
        <v>257</v>
      </c>
      <c r="F7908" s="12" t="s">
        <v>254</v>
      </c>
      <c r="G7908" s="82">
        <v>45322</v>
      </c>
      <c r="H7908" s="83">
        <v>2056.52</v>
      </c>
      <c r="I7908" s="15"/>
      <c r="J7908" s="84" t="s">
        <v>1991</v>
      </c>
      <c r="K7908" s="85">
        <v>3912</v>
      </c>
      <c r="L7908" s="86">
        <v>2023007420</v>
      </c>
      <c r="M7908" s="59"/>
      <c r="N7908" s="60">
        <v>0</v>
      </c>
      <c r="O7908" s="87">
        <v>0</v>
      </c>
      <c r="P7908" s="88">
        <v>0</v>
      </c>
      <c r="Q7908" s="63">
        <v>0</v>
      </c>
      <c r="R7908" s="64">
        <v>0</v>
      </c>
      <c r="S7908" s="25">
        <f t="shared" si="27"/>
        <v>2056.52</v>
      </c>
      <c r="AMG7908"/>
      <c r="AMH7908"/>
      <c r="AMI7908"/>
      <c r="AMJ7908"/>
    </row>
    <row r="7909" spans="1:1024" s="2" customFormat="1" ht="25.5" x14ac:dyDescent="0.25">
      <c r="A7909" s="10" t="s">
        <v>1462</v>
      </c>
      <c r="B7909" s="81">
        <v>14142</v>
      </c>
      <c r="C7909" s="10">
        <v>3495823</v>
      </c>
      <c r="D7909" s="27" t="s">
        <v>1992</v>
      </c>
      <c r="E7909" s="12" t="s">
        <v>257</v>
      </c>
      <c r="F7909" s="12" t="s">
        <v>254</v>
      </c>
      <c r="G7909" s="82">
        <v>45322</v>
      </c>
      <c r="H7909" s="83">
        <v>2056.52</v>
      </c>
      <c r="I7909" s="15"/>
      <c r="J7909" s="84" t="s">
        <v>1991</v>
      </c>
      <c r="K7909" s="85">
        <v>3912</v>
      </c>
      <c r="L7909" s="86">
        <v>2023007420</v>
      </c>
      <c r="M7909" s="59"/>
      <c r="N7909" s="60">
        <v>0</v>
      </c>
      <c r="O7909" s="87">
        <v>0</v>
      </c>
      <c r="P7909" s="88">
        <v>0</v>
      </c>
      <c r="Q7909" s="63">
        <v>0</v>
      </c>
      <c r="R7909" s="64">
        <v>0</v>
      </c>
      <c r="S7909" s="25">
        <f t="shared" si="27"/>
        <v>2056.52</v>
      </c>
      <c r="AMG7909"/>
      <c r="AMH7909"/>
      <c r="AMI7909"/>
      <c r="AMJ7909"/>
    </row>
    <row r="7910" spans="1:1024" s="2" customFormat="1" ht="25.5" x14ac:dyDescent="0.25">
      <c r="A7910" s="10" t="s">
        <v>1462</v>
      </c>
      <c r="B7910" s="81">
        <v>14143</v>
      </c>
      <c r="C7910" s="10">
        <v>3495824</v>
      </c>
      <c r="D7910" s="27" t="s">
        <v>1992</v>
      </c>
      <c r="E7910" s="12" t="s">
        <v>257</v>
      </c>
      <c r="F7910" s="12" t="s">
        <v>254</v>
      </c>
      <c r="G7910" s="82">
        <v>45322</v>
      </c>
      <c r="H7910" s="83">
        <v>2056.52</v>
      </c>
      <c r="I7910" s="15"/>
      <c r="J7910" s="84" t="s">
        <v>1991</v>
      </c>
      <c r="K7910" s="85">
        <v>3912</v>
      </c>
      <c r="L7910" s="86">
        <v>2023007420</v>
      </c>
      <c r="M7910" s="59"/>
      <c r="N7910" s="60">
        <v>0</v>
      </c>
      <c r="O7910" s="87">
        <v>0</v>
      </c>
      <c r="P7910" s="88">
        <v>0</v>
      </c>
      <c r="Q7910" s="63">
        <v>0</v>
      </c>
      <c r="R7910" s="64">
        <v>0</v>
      </c>
      <c r="S7910" s="25">
        <f t="shared" si="27"/>
        <v>2056.52</v>
      </c>
      <c r="AMG7910"/>
      <c r="AMH7910"/>
      <c r="AMI7910"/>
      <c r="AMJ7910"/>
    </row>
    <row r="7911" spans="1:1024" s="2" customFormat="1" ht="25.5" x14ac:dyDescent="0.25">
      <c r="A7911" s="10" t="s">
        <v>1462</v>
      </c>
      <c r="B7911" s="81">
        <v>14144</v>
      </c>
      <c r="C7911" s="10">
        <v>3495825</v>
      </c>
      <c r="D7911" s="27" t="s">
        <v>1992</v>
      </c>
      <c r="E7911" s="12" t="s">
        <v>257</v>
      </c>
      <c r="F7911" s="12" t="s">
        <v>254</v>
      </c>
      <c r="G7911" s="82">
        <v>45322</v>
      </c>
      <c r="H7911" s="83">
        <v>2056.52</v>
      </c>
      <c r="I7911" s="15"/>
      <c r="J7911" s="84" t="s">
        <v>1991</v>
      </c>
      <c r="K7911" s="85">
        <v>3912</v>
      </c>
      <c r="L7911" s="86">
        <v>2023007420</v>
      </c>
      <c r="M7911" s="59"/>
      <c r="N7911" s="60">
        <v>0</v>
      </c>
      <c r="O7911" s="87">
        <v>0</v>
      </c>
      <c r="P7911" s="88">
        <v>0</v>
      </c>
      <c r="Q7911" s="63">
        <v>0</v>
      </c>
      <c r="R7911" s="64">
        <v>0</v>
      </c>
      <c r="S7911" s="25">
        <f t="shared" si="27"/>
        <v>2056.52</v>
      </c>
      <c r="AMG7911"/>
      <c r="AMH7911"/>
      <c r="AMI7911"/>
      <c r="AMJ7911"/>
    </row>
    <row r="7912" spans="1:1024" s="2" customFormat="1" ht="25.5" x14ac:dyDescent="0.25">
      <c r="A7912" s="10" t="s">
        <v>1462</v>
      </c>
      <c r="B7912" s="81">
        <v>14145</v>
      </c>
      <c r="C7912" s="10">
        <v>3495826</v>
      </c>
      <c r="D7912" s="27" t="s">
        <v>1992</v>
      </c>
      <c r="E7912" s="12" t="s">
        <v>257</v>
      </c>
      <c r="F7912" s="12" t="s">
        <v>254</v>
      </c>
      <c r="G7912" s="82">
        <v>45322</v>
      </c>
      <c r="H7912" s="83">
        <v>2056.52</v>
      </c>
      <c r="I7912" s="15"/>
      <c r="J7912" s="84" t="s">
        <v>1991</v>
      </c>
      <c r="K7912" s="85">
        <v>3912</v>
      </c>
      <c r="L7912" s="86">
        <v>2023007420</v>
      </c>
      <c r="M7912" s="59"/>
      <c r="N7912" s="60">
        <v>0</v>
      </c>
      <c r="O7912" s="87">
        <v>0</v>
      </c>
      <c r="P7912" s="88">
        <v>0</v>
      </c>
      <c r="Q7912" s="63">
        <v>0</v>
      </c>
      <c r="R7912" s="64">
        <v>0</v>
      </c>
      <c r="S7912" s="25">
        <f t="shared" si="27"/>
        <v>2056.52</v>
      </c>
      <c r="AMG7912"/>
      <c r="AMH7912"/>
      <c r="AMI7912"/>
      <c r="AMJ7912"/>
    </row>
    <row r="7913" spans="1:1024" s="2" customFormat="1" ht="25.5" x14ac:dyDescent="0.25">
      <c r="A7913" s="10" t="s">
        <v>1462</v>
      </c>
      <c r="B7913" s="81">
        <v>14146</v>
      </c>
      <c r="C7913" s="10">
        <v>3495848</v>
      </c>
      <c r="D7913" s="27" t="s">
        <v>1993</v>
      </c>
      <c r="E7913" s="12" t="s">
        <v>257</v>
      </c>
      <c r="F7913" s="12" t="s">
        <v>254</v>
      </c>
      <c r="G7913" s="82">
        <v>45322</v>
      </c>
      <c r="H7913" s="83">
        <v>1326.6482000000001</v>
      </c>
      <c r="I7913" s="15"/>
      <c r="J7913" s="84" t="s">
        <v>1991</v>
      </c>
      <c r="K7913" s="85">
        <v>3913</v>
      </c>
      <c r="L7913" s="86">
        <v>2023007384</v>
      </c>
      <c r="M7913" s="59"/>
      <c r="N7913" s="60">
        <v>0</v>
      </c>
      <c r="O7913" s="87">
        <v>0</v>
      </c>
      <c r="P7913" s="88">
        <v>0</v>
      </c>
      <c r="Q7913" s="63">
        <v>0</v>
      </c>
      <c r="R7913" s="64">
        <v>0</v>
      </c>
      <c r="S7913" s="25">
        <f t="shared" si="27"/>
        <v>1326.6482000000001</v>
      </c>
      <c r="AMG7913"/>
      <c r="AMH7913"/>
      <c r="AMI7913"/>
      <c r="AMJ7913"/>
    </row>
    <row r="7914" spans="1:1024" s="2" customFormat="1" ht="25.5" x14ac:dyDescent="0.25">
      <c r="A7914" s="10" t="s">
        <v>1462</v>
      </c>
      <c r="B7914" s="81">
        <v>14147</v>
      </c>
      <c r="C7914" s="10">
        <v>3495874</v>
      </c>
      <c r="D7914" s="27" t="s">
        <v>1994</v>
      </c>
      <c r="E7914" s="12" t="s">
        <v>257</v>
      </c>
      <c r="F7914" s="12" t="s">
        <v>254</v>
      </c>
      <c r="G7914" s="82">
        <v>45322</v>
      </c>
      <c r="H7914" s="83">
        <v>664.53650000000005</v>
      </c>
      <c r="I7914" s="15"/>
      <c r="J7914" s="84" t="s">
        <v>1991</v>
      </c>
      <c r="K7914" s="85">
        <v>3913</v>
      </c>
      <c r="L7914" s="86">
        <v>2023007384</v>
      </c>
      <c r="M7914" s="59"/>
      <c r="N7914" s="60">
        <v>0</v>
      </c>
      <c r="O7914" s="87">
        <v>0</v>
      </c>
      <c r="P7914" s="88">
        <v>0</v>
      </c>
      <c r="Q7914" s="63">
        <v>0</v>
      </c>
      <c r="R7914" s="64">
        <v>0</v>
      </c>
      <c r="S7914" s="25">
        <f t="shared" si="27"/>
        <v>664.53650000000005</v>
      </c>
      <c r="AMG7914"/>
      <c r="AMH7914"/>
      <c r="AMI7914"/>
      <c r="AMJ7914"/>
    </row>
    <row r="7915" spans="1:1024" s="2" customFormat="1" ht="25.5" x14ac:dyDescent="0.25">
      <c r="A7915" s="10" t="s">
        <v>1462</v>
      </c>
      <c r="B7915" s="81">
        <v>14148</v>
      </c>
      <c r="C7915" s="10">
        <v>3495875</v>
      </c>
      <c r="D7915" s="27" t="s">
        <v>1994</v>
      </c>
      <c r="E7915" s="12" t="s">
        <v>257</v>
      </c>
      <c r="F7915" s="12" t="s">
        <v>254</v>
      </c>
      <c r="G7915" s="82">
        <v>45322</v>
      </c>
      <c r="H7915" s="83">
        <v>664.53650000000005</v>
      </c>
      <c r="I7915" s="15"/>
      <c r="J7915" s="84" t="s">
        <v>1991</v>
      </c>
      <c r="K7915" s="85">
        <v>3913</v>
      </c>
      <c r="L7915" s="86">
        <v>2023007384</v>
      </c>
      <c r="M7915" s="59"/>
      <c r="N7915" s="60">
        <v>0</v>
      </c>
      <c r="O7915" s="87">
        <v>0</v>
      </c>
      <c r="P7915" s="88">
        <v>0</v>
      </c>
      <c r="Q7915" s="63">
        <v>0</v>
      </c>
      <c r="R7915" s="64">
        <v>0</v>
      </c>
      <c r="S7915" s="25">
        <f t="shared" si="27"/>
        <v>664.53650000000005</v>
      </c>
      <c r="AMG7915"/>
      <c r="AMH7915"/>
      <c r="AMI7915"/>
      <c r="AMJ7915"/>
    </row>
    <row r="7916" spans="1:1024" s="2" customFormat="1" ht="38.25" x14ac:dyDescent="0.25">
      <c r="A7916" s="10" t="s">
        <v>1462</v>
      </c>
      <c r="B7916" s="81">
        <v>14149</v>
      </c>
      <c r="C7916" s="10">
        <v>3495849</v>
      </c>
      <c r="D7916" s="27" t="s">
        <v>1995</v>
      </c>
      <c r="E7916" s="12" t="s">
        <v>257</v>
      </c>
      <c r="F7916" s="12" t="s">
        <v>254</v>
      </c>
      <c r="G7916" s="82">
        <v>45322</v>
      </c>
      <c r="H7916" s="83">
        <v>1128.6648</v>
      </c>
      <c r="I7916" s="15"/>
      <c r="J7916" s="84" t="s">
        <v>1991</v>
      </c>
      <c r="K7916" s="85">
        <v>3913</v>
      </c>
      <c r="L7916" s="86">
        <v>2023007384</v>
      </c>
      <c r="M7916" s="59"/>
      <c r="N7916" s="60">
        <v>0</v>
      </c>
      <c r="O7916" s="87">
        <v>0</v>
      </c>
      <c r="P7916" s="88">
        <v>0</v>
      </c>
      <c r="Q7916" s="63">
        <v>0</v>
      </c>
      <c r="R7916" s="64">
        <v>0</v>
      </c>
      <c r="S7916" s="25">
        <f t="shared" si="27"/>
        <v>1128.6648</v>
      </c>
      <c r="AMG7916"/>
      <c r="AMH7916"/>
      <c r="AMI7916"/>
      <c r="AMJ7916"/>
    </row>
    <row r="7917" spans="1:1024" s="2" customFormat="1" ht="38.25" x14ac:dyDescent="0.25">
      <c r="A7917" s="10" t="s">
        <v>1462</v>
      </c>
      <c r="B7917" s="81">
        <v>14150</v>
      </c>
      <c r="C7917" s="10">
        <v>3495850</v>
      </c>
      <c r="D7917" s="27" t="s">
        <v>1995</v>
      </c>
      <c r="E7917" s="12" t="s">
        <v>257</v>
      </c>
      <c r="F7917" s="12" t="s">
        <v>254</v>
      </c>
      <c r="G7917" s="82">
        <v>45322</v>
      </c>
      <c r="H7917" s="83">
        <v>1128.6648</v>
      </c>
      <c r="I7917" s="15"/>
      <c r="J7917" s="84" t="s">
        <v>1991</v>
      </c>
      <c r="K7917" s="85">
        <v>3913</v>
      </c>
      <c r="L7917" s="86">
        <v>2023007384</v>
      </c>
      <c r="M7917" s="59"/>
      <c r="N7917" s="60">
        <v>0</v>
      </c>
      <c r="O7917" s="87">
        <v>0</v>
      </c>
      <c r="P7917" s="88">
        <v>0</v>
      </c>
      <c r="Q7917" s="63">
        <v>0</v>
      </c>
      <c r="R7917" s="64">
        <v>0</v>
      </c>
      <c r="S7917" s="25">
        <f t="shared" si="27"/>
        <v>1128.6648</v>
      </c>
      <c r="AMG7917"/>
      <c r="AMH7917"/>
      <c r="AMI7917"/>
      <c r="AMJ7917"/>
    </row>
    <row r="7918" spans="1:1024" s="2" customFormat="1" ht="38.25" x14ac:dyDescent="0.25">
      <c r="A7918" s="10" t="s">
        <v>1462</v>
      </c>
      <c r="B7918" s="81">
        <v>14151</v>
      </c>
      <c r="C7918" s="10">
        <v>3495851</v>
      </c>
      <c r="D7918" s="27" t="s">
        <v>1995</v>
      </c>
      <c r="E7918" s="12" t="s">
        <v>257</v>
      </c>
      <c r="F7918" s="12" t="s">
        <v>254</v>
      </c>
      <c r="G7918" s="82">
        <v>45322</v>
      </c>
      <c r="H7918" s="83">
        <v>1128.6648</v>
      </c>
      <c r="I7918" s="15"/>
      <c r="J7918" s="84" t="s">
        <v>1991</v>
      </c>
      <c r="K7918" s="85">
        <v>3913</v>
      </c>
      <c r="L7918" s="86">
        <v>2023007384</v>
      </c>
      <c r="M7918" s="59"/>
      <c r="N7918" s="60">
        <v>0</v>
      </c>
      <c r="O7918" s="87">
        <v>0</v>
      </c>
      <c r="P7918" s="88">
        <v>0</v>
      </c>
      <c r="Q7918" s="63">
        <v>0</v>
      </c>
      <c r="R7918" s="64">
        <v>0</v>
      </c>
      <c r="S7918" s="25">
        <f t="shared" si="27"/>
        <v>1128.6648</v>
      </c>
      <c r="AMG7918"/>
      <c r="AMH7918"/>
      <c r="AMI7918"/>
      <c r="AMJ7918"/>
    </row>
    <row r="7919" spans="1:1024" s="2" customFormat="1" ht="38.25" x14ac:dyDescent="0.25">
      <c r="A7919" s="10" t="s">
        <v>1462</v>
      </c>
      <c r="B7919" s="81">
        <v>14152</v>
      </c>
      <c r="C7919" s="10">
        <v>3495852</v>
      </c>
      <c r="D7919" s="27" t="s">
        <v>1995</v>
      </c>
      <c r="E7919" s="12" t="s">
        <v>257</v>
      </c>
      <c r="F7919" s="12" t="s">
        <v>254</v>
      </c>
      <c r="G7919" s="82">
        <v>45322</v>
      </c>
      <c r="H7919" s="83">
        <v>1128.6648</v>
      </c>
      <c r="I7919" s="15"/>
      <c r="J7919" s="84" t="s">
        <v>1991</v>
      </c>
      <c r="K7919" s="85">
        <v>3913</v>
      </c>
      <c r="L7919" s="86">
        <v>2023007384</v>
      </c>
      <c r="M7919" s="59"/>
      <c r="N7919" s="60">
        <v>0</v>
      </c>
      <c r="O7919" s="87">
        <v>0</v>
      </c>
      <c r="P7919" s="88">
        <v>0</v>
      </c>
      <c r="Q7919" s="63">
        <v>0</v>
      </c>
      <c r="R7919" s="64">
        <v>0</v>
      </c>
      <c r="S7919" s="25">
        <f t="shared" si="27"/>
        <v>1128.6648</v>
      </c>
      <c r="AMG7919"/>
      <c r="AMH7919"/>
      <c r="AMI7919"/>
      <c r="AMJ7919"/>
    </row>
    <row r="7920" spans="1:1024" s="2" customFormat="1" ht="38.25" x14ac:dyDescent="0.25">
      <c r="A7920" s="10" t="s">
        <v>1462</v>
      </c>
      <c r="B7920" s="81">
        <v>14153</v>
      </c>
      <c r="C7920" s="10">
        <v>3495853</v>
      </c>
      <c r="D7920" s="27" t="s">
        <v>1995</v>
      </c>
      <c r="E7920" s="12" t="s">
        <v>257</v>
      </c>
      <c r="F7920" s="12" t="s">
        <v>254</v>
      </c>
      <c r="G7920" s="82">
        <v>45322</v>
      </c>
      <c r="H7920" s="83">
        <v>1128.6648</v>
      </c>
      <c r="I7920" s="15"/>
      <c r="J7920" s="84" t="s">
        <v>1991</v>
      </c>
      <c r="K7920" s="85">
        <v>3913</v>
      </c>
      <c r="L7920" s="86">
        <v>2023007384</v>
      </c>
      <c r="M7920" s="59"/>
      <c r="N7920" s="60">
        <v>0</v>
      </c>
      <c r="O7920" s="87">
        <v>0</v>
      </c>
      <c r="P7920" s="88">
        <v>0</v>
      </c>
      <c r="Q7920" s="63">
        <v>0</v>
      </c>
      <c r="R7920" s="64">
        <v>0</v>
      </c>
      <c r="S7920" s="25">
        <f t="shared" si="27"/>
        <v>1128.6648</v>
      </c>
      <c r="AMG7920"/>
      <c r="AMH7920"/>
      <c r="AMI7920"/>
      <c r="AMJ7920"/>
    </row>
    <row r="7921" spans="1:1024" s="2" customFormat="1" ht="38.25" x14ac:dyDescent="0.25">
      <c r="A7921" s="10" t="s">
        <v>1462</v>
      </c>
      <c r="B7921" s="81">
        <v>14154</v>
      </c>
      <c r="C7921" s="10">
        <v>3495854</v>
      </c>
      <c r="D7921" s="27" t="s">
        <v>1995</v>
      </c>
      <c r="E7921" s="12" t="s">
        <v>257</v>
      </c>
      <c r="F7921" s="12" t="s">
        <v>254</v>
      </c>
      <c r="G7921" s="82">
        <v>45322</v>
      </c>
      <c r="H7921" s="83">
        <v>1128.6648</v>
      </c>
      <c r="I7921" s="15"/>
      <c r="J7921" s="84" t="s">
        <v>1991</v>
      </c>
      <c r="K7921" s="85">
        <v>3913</v>
      </c>
      <c r="L7921" s="86">
        <v>2023007384</v>
      </c>
      <c r="M7921" s="59"/>
      <c r="N7921" s="60">
        <v>0</v>
      </c>
      <c r="O7921" s="87">
        <v>0</v>
      </c>
      <c r="P7921" s="88">
        <v>0</v>
      </c>
      <c r="Q7921" s="63">
        <v>0</v>
      </c>
      <c r="R7921" s="64">
        <v>0</v>
      </c>
      <c r="S7921" s="25">
        <f t="shared" si="27"/>
        <v>1128.6648</v>
      </c>
      <c r="AMG7921"/>
      <c r="AMH7921"/>
      <c r="AMI7921"/>
      <c r="AMJ7921"/>
    </row>
    <row r="7922" spans="1:1024" s="2" customFormat="1" ht="38.25" x14ac:dyDescent="0.25">
      <c r="A7922" s="10" t="s">
        <v>1462</v>
      </c>
      <c r="B7922" s="81">
        <v>14155</v>
      </c>
      <c r="C7922" s="10">
        <v>3495855</v>
      </c>
      <c r="D7922" s="27" t="s">
        <v>1995</v>
      </c>
      <c r="E7922" s="12" t="s">
        <v>257</v>
      </c>
      <c r="F7922" s="12" t="s">
        <v>254</v>
      </c>
      <c r="G7922" s="82">
        <v>45322</v>
      </c>
      <c r="H7922" s="83">
        <v>1128.6648</v>
      </c>
      <c r="I7922" s="15"/>
      <c r="J7922" s="84" t="s">
        <v>1991</v>
      </c>
      <c r="K7922" s="85">
        <v>3913</v>
      </c>
      <c r="L7922" s="86">
        <v>2023007384</v>
      </c>
      <c r="M7922" s="59"/>
      <c r="N7922" s="60">
        <v>0</v>
      </c>
      <c r="O7922" s="87">
        <v>0</v>
      </c>
      <c r="P7922" s="88">
        <v>0</v>
      </c>
      <c r="Q7922" s="63">
        <v>0</v>
      </c>
      <c r="R7922" s="64">
        <v>0</v>
      </c>
      <c r="S7922" s="25">
        <f t="shared" si="27"/>
        <v>1128.6648</v>
      </c>
      <c r="AMG7922"/>
      <c r="AMH7922"/>
      <c r="AMI7922"/>
      <c r="AMJ7922"/>
    </row>
    <row r="7923" spans="1:1024" s="2" customFormat="1" ht="38.25" x14ac:dyDescent="0.25">
      <c r="A7923" s="10" t="s">
        <v>1462</v>
      </c>
      <c r="B7923" s="81">
        <v>14156</v>
      </c>
      <c r="C7923" s="10">
        <v>3495856</v>
      </c>
      <c r="D7923" s="27" t="s">
        <v>1995</v>
      </c>
      <c r="E7923" s="12" t="s">
        <v>257</v>
      </c>
      <c r="F7923" s="12" t="s">
        <v>254</v>
      </c>
      <c r="G7923" s="82">
        <v>45322</v>
      </c>
      <c r="H7923" s="83">
        <v>1128.6648</v>
      </c>
      <c r="I7923" s="15"/>
      <c r="J7923" s="84" t="s">
        <v>1991</v>
      </c>
      <c r="K7923" s="85">
        <v>3913</v>
      </c>
      <c r="L7923" s="86">
        <v>2023007384</v>
      </c>
      <c r="M7923" s="59"/>
      <c r="N7923" s="60">
        <v>0</v>
      </c>
      <c r="O7923" s="87">
        <v>0</v>
      </c>
      <c r="P7923" s="88">
        <v>0</v>
      </c>
      <c r="Q7923" s="63">
        <v>0</v>
      </c>
      <c r="R7923" s="64">
        <v>0</v>
      </c>
      <c r="S7923" s="25">
        <f t="shared" si="27"/>
        <v>1128.6648</v>
      </c>
      <c r="AMG7923"/>
      <c r="AMH7923"/>
      <c r="AMI7923"/>
      <c r="AMJ7923"/>
    </row>
    <row r="7924" spans="1:1024" s="2" customFormat="1" ht="38.25" x14ac:dyDescent="0.25">
      <c r="A7924" s="10" t="s">
        <v>1462</v>
      </c>
      <c r="B7924" s="81">
        <v>14157</v>
      </c>
      <c r="C7924" s="10">
        <v>3495857</v>
      </c>
      <c r="D7924" s="27" t="s">
        <v>1995</v>
      </c>
      <c r="E7924" s="12" t="s">
        <v>257</v>
      </c>
      <c r="F7924" s="12" t="s">
        <v>254</v>
      </c>
      <c r="G7924" s="82">
        <v>45322</v>
      </c>
      <c r="H7924" s="83">
        <v>1128.6648</v>
      </c>
      <c r="I7924" s="15"/>
      <c r="J7924" s="84" t="s">
        <v>1991</v>
      </c>
      <c r="K7924" s="85">
        <v>3913</v>
      </c>
      <c r="L7924" s="86">
        <v>2023007384</v>
      </c>
      <c r="M7924" s="59"/>
      <c r="N7924" s="60">
        <v>0</v>
      </c>
      <c r="O7924" s="87">
        <v>0</v>
      </c>
      <c r="P7924" s="88">
        <v>0</v>
      </c>
      <c r="Q7924" s="63">
        <v>0</v>
      </c>
      <c r="R7924" s="64">
        <v>0</v>
      </c>
      <c r="S7924" s="25">
        <f t="shared" si="27"/>
        <v>1128.6648</v>
      </c>
      <c r="AMG7924"/>
      <c r="AMH7924"/>
      <c r="AMI7924"/>
      <c r="AMJ7924"/>
    </row>
    <row r="7925" spans="1:1024" s="2" customFormat="1" ht="38.25" x14ac:dyDescent="0.25">
      <c r="A7925" s="10" t="s">
        <v>1462</v>
      </c>
      <c r="B7925" s="81">
        <v>14158</v>
      </c>
      <c r="C7925" s="10">
        <v>3495858</v>
      </c>
      <c r="D7925" s="27" t="s">
        <v>1995</v>
      </c>
      <c r="E7925" s="12" t="s">
        <v>257</v>
      </c>
      <c r="F7925" s="12" t="s">
        <v>254</v>
      </c>
      <c r="G7925" s="82">
        <v>45322</v>
      </c>
      <c r="H7925" s="83">
        <v>1128.6648</v>
      </c>
      <c r="I7925" s="15"/>
      <c r="J7925" s="84" t="s">
        <v>1991</v>
      </c>
      <c r="K7925" s="85">
        <v>3913</v>
      </c>
      <c r="L7925" s="86">
        <v>2023007384</v>
      </c>
      <c r="M7925" s="59"/>
      <c r="N7925" s="60">
        <v>0</v>
      </c>
      <c r="O7925" s="87">
        <v>0</v>
      </c>
      <c r="P7925" s="88">
        <v>0</v>
      </c>
      <c r="Q7925" s="63">
        <v>0</v>
      </c>
      <c r="R7925" s="64">
        <v>0</v>
      </c>
      <c r="S7925" s="25">
        <f t="shared" si="27"/>
        <v>1128.6648</v>
      </c>
      <c r="AMG7925"/>
      <c r="AMH7925"/>
      <c r="AMI7925"/>
      <c r="AMJ7925"/>
    </row>
    <row r="7926" spans="1:1024" s="2" customFormat="1" ht="38.25" x14ac:dyDescent="0.25">
      <c r="A7926" s="10" t="s">
        <v>1462</v>
      </c>
      <c r="B7926" s="81">
        <v>14159</v>
      </c>
      <c r="C7926" s="10">
        <v>3495859</v>
      </c>
      <c r="D7926" s="27" t="s">
        <v>1995</v>
      </c>
      <c r="E7926" s="12" t="s">
        <v>257</v>
      </c>
      <c r="F7926" s="12" t="s">
        <v>254</v>
      </c>
      <c r="G7926" s="82">
        <v>45322</v>
      </c>
      <c r="H7926" s="83">
        <v>1128.6648</v>
      </c>
      <c r="I7926" s="15"/>
      <c r="J7926" s="84" t="s">
        <v>1991</v>
      </c>
      <c r="K7926" s="85">
        <v>3913</v>
      </c>
      <c r="L7926" s="86">
        <v>2023007384</v>
      </c>
      <c r="M7926" s="59"/>
      <c r="N7926" s="60">
        <v>0</v>
      </c>
      <c r="O7926" s="87">
        <v>0</v>
      </c>
      <c r="P7926" s="88">
        <v>0</v>
      </c>
      <c r="Q7926" s="63">
        <v>0</v>
      </c>
      <c r="R7926" s="64">
        <v>0</v>
      </c>
      <c r="S7926" s="25">
        <f t="shared" si="27"/>
        <v>1128.6648</v>
      </c>
      <c r="AMG7926"/>
      <c r="AMH7926"/>
      <c r="AMI7926"/>
      <c r="AMJ7926"/>
    </row>
    <row r="7927" spans="1:1024" s="2" customFormat="1" ht="38.25" x14ac:dyDescent="0.25">
      <c r="A7927" s="10" t="s">
        <v>1462</v>
      </c>
      <c r="B7927" s="81">
        <v>14160</v>
      </c>
      <c r="C7927" s="10">
        <v>3495860</v>
      </c>
      <c r="D7927" s="27" t="s">
        <v>1995</v>
      </c>
      <c r="E7927" s="12" t="s">
        <v>257</v>
      </c>
      <c r="F7927" s="12" t="s">
        <v>254</v>
      </c>
      <c r="G7927" s="82">
        <v>45322</v>
      </c>
      <c r="H7927" s="83">
        <v>1128.6648</v>
      </c>
      <c r="I7927" s="15"/>
      <c r="J7927" s="84" t="s">
        <v>1991</v>
      </c>
      <c r="K7927" s="85">
        <v>3913</v>
      </c>
      <c r="L7927" s="86">
        <v>2023007384</v>
      </c>
      <c r="M7927" s="59"/>
      <c r="N7927" s="60">
        <v>0</v>
      </c>
      <c r="O7927" s="87">
        <v>0</v>
      </c>
      <c r="P7927" s="88">
        <v>0</v>
      </c>
      <c r="Q7927" s="63">
        <v>0</v>
      </c>
      <c r="R7927" s="64">
        <v>0</v>
      </c>
      <c r="S7927" s="25">
        <f t="shared" si="27"/>
        <v>1128.6648</v>
      </c>
      <c r="AMG7927"/>
      <c r="AMH7927"/>
      <c r="AMI7927"/>
      <c r="AMJ7927"/>
    </row>
    <row r="7928" spans="1:1024" s="2" customFormat="1" ht="38.25" x14ac:dyDescent="0.25">
      <c r="A7928" s="10" t="s">
        <v>1462</v>
      </c>
      <c r="B7928" s="81">
        <v>14161</v>
      </c>
      <c r="C7928" s="10">
        <v>3495861</v>
      </c>
      <c r="D7928" s="27" t="s">
        <v>1995</v>
      </c>
      <c r="E7928" s="12" t="s">
        <v>257</v>
      </c>
      <c r="F7928" s="12" t="s">
        <v>254</v>
      </c>
      <c r="G7928" s="82">
        <v>45322</v>
      </c>
      <c r="H7928" s="83">
        <v>1128.6648</v>
      </c>
      <c r="I7928" s="15"/>
      <c r="J7928" s="84" t="s">
        <v>1991</v>
      </c>
      <c r="K7928" s="85">
        <v>3913</v>
      </c>
      <c r="L7928" s="86">
        <v>2023007384</v>
      </c>
      <c r="M7928" s="59"/>
      <c r="N7928" s="60">
        <v>0</v>
      </c>
      <c r="O7928" s="87">
        <v>0</v>
      </c>
      <c r="P7928" s="88">
        <v>0</v>
      </c>
      <c r="Q7928" s="63">
        <v>0</v>
      </c>
      <c r="R7928" s="64">
        <v>0</v>
      </c>
      <c r="S7928" s="25">
        <f t="shared" si="27"/>
        <v>1128.6648</v>
      </c>
      <c r="AMG7928"/>
      <c r="AMH7928"/>
      <c r="AMI7928"/>
      <c r="AMJ7928"/>
    </row>
    <row r="7929" spans="1:1024" s="2" customFormat="1" ht="38.25" x14ac:dyDescent="0.25">
      <c r="A7929" s="10" t="s">
        <v>1462</v>
      </c>
      <c r="B7929" s="81">
        <v>14162</v>
      </c>
      <c r="C7929" s="10">
        <v>3495862</v>
      </c>
      <c r="D7929" s="27" t="s">
        <v>1995</v>
      </c>
      <c r="E7929" s="12" t="s">
        <v>257</v>
      </c>
      <c r="F7929" s="12" t="s">
        <v>254</v>
      </c>
      <c r="G7929" s="82">
        <v>45322</v>
      </c>
      <c r="H7929" s="83">
        <v>1128.6648</v>
      </c>
      <c r="I7929" s="15"/>
      <c r="J7929" s="84" t="s">
        <v>1991</v>
      </c>
      <c r="K7929" s="85">
        <v>3913</v>
      </c>
      <c r="L7929" s="86">
        <v>2023007384</v>
      </c>
      <c r="M7929" s="59"/>
      <c r="N7929" s="60">
        <v>0</v>
      </c>
      <c r="O7929" s="87">
        <v>0</v>
      </c>
      <c r="P7929" s="88">
        <v>0</v>
      </c>
      <c r="Q7929" s="63">
        <v>0</v>
      </c>
      <c r="R7929" s="64">
        <v>0</v>
      </c>
      <c r="S7929" s="25">
        <f t="shared" si="27"/>
        <v>1128.6648</v>
      </c>
      <c r="AMG7929"/>
      <c r="AMH7929"/>
      <c r="AMI7929"/>
      <c r="AMJ7929"/>
    </row>
    <row r="7930" spans="1:1024" s="2" customFormat="1" ht="38.25" x14ac:dyDescent="0.25">
      <c r="A7930" s="10" t="s">
        <v>1462</v>
      </c>
      <c r="B7930" s="81">
        <v>14163</v>
      </c>
      <c r="C7930" s="10">
        <v>3495863</v>
      </c>
      <c r="D7930" s="27" t="s">
        <v>1995</v>
      </c>
      <c r="E7930" s="12" t="s">
        <v>257</v>
      </c>
      <c r="F7930" s="12" t="s">
        <v>254</v>
      </c>
      <c r="G7930" s="82">
        <v>45322</v>
      </c>
      <c r="H7930" s="83">
        <v>1128.6648</v>
      </c>
      <c r="I7930" s="15"/>
      <c r="J7930" s="84" t="s">
        <v>1991</v>
      </c>
      <c r="K7930" s="85">
        <v>3913</v>
      </c>
      <c r="L7930" s="86">
        <v>2023007384</v>
      </c>
      <c r="M7930" s="59"/>
      <c r="N7930" s="60">
        <v>0</v>
      </c>
      <c r="O7930" s="87">
        <v>0</v>
      </c>
      <c r="P7930" s="88">
        <v>0</v>
      </c>
      <c r="Q7930" s="63">
        <v>0</v>
      </c>
      <c r="R7930" s="64">
        <v>0</v>
      </c>
      <c r="S7930" s="25">
        <f t="shared" si="27"/>
        <v>1128.6648</v>
      </c>
      <c r="AMG7930"/>
      <c r="AMH7930"/>
      <c r="AMI7930"/>
      <c r="AMJ7930"/>
    </row>
    <row r="7931" spans="1:1024" s="2" customFormat="1" ht="38.25" x14ac:dyDescent="0.25">
      <c r="A7931" s="10" t="s">
        <v>1462</v>
      </c>
      <c r="B7931" s="81">
        <v>14164</v>
      </c>
      <c r="C7931" s="10">
        <v>3495864</v>
      </c>
      <c r="D7931" s="27" t="s">
        <v>1995</v>
      </c>
      <c r="E7931" s="12" t="s">
        <v>257</v>
      </c>
      <c r="F7931" s="12" t="s">
        <v>254</v>
      </c>
      <c r="G7931" s="82">
        <v>45322</v>
      </c>
      <c r="H7931" s="83">
        <v>1128.6648</v>
      </c>
      <c r="I7931" s="15"/>
      <c r="J7931" s="84" t="s">
        <v>1991</v>
      </c>
      <c r="K7931" s="85">
        <v>3913</v>
      </c>
      <c r="L7931" s="86">
        <v>2023007384</v>
      </c>
      <c r="M7931" s="59"/>
      <c r="N7931" s="60">
        <v>0</v>
      </c>
      <c r="O7931" s="87">
        <v>0</v>
      </c>
      <c r="P7931" s="88">
        <v>0</v>
      </c>
      <c r="Q7931" s="63">
        <v>0</v>
      </c>
      <c r="R7931" s="64">
        <v>0</v>
      </c>
      <c r="S7931" s="25">
        <f t="shared" si="27"/>
        <v>1128.6648</v>
      </c>
      <c r="AMG7931"/>
      <c r="AMH7931"/>
      <c r="AMI7931"/>
      <c r="AMJ7931"/>
    </row>
    <row r="7932" spans="1:1024" s="2" customFormat="1" ht="38.25" x14ac:dyDescent="0.25">
      <c r="A7932" s="10" t="s">
        <v>1462</v>
      </c>
      <c r="B7932" s="81">
        <v>14165</v>
      </c>
      <c r="C7932" s="10">
        <v>3495865</v>
      </c>
      <c r="D7932" s="27" t="s">
        <v>1995</v>
      </c>
      <c r="E7932" s="12" t="s">
        <v>257</v>
      </c>
      <c r="F7932" s="12" t="s">
        <v>254</v>
      </c>
      <c r="G7932" s="82">
        <v>45322</v>
      </c>
      <c r="H7932" s="83">
        <v>1128.6648</v>
      </c>
      <c r="I7932" s="15"/>
      <c r="J7932" s="84" t="s">
        <v>1991</v>
      </c>
      <c r="K7932" s="85">
        <v>3913</v>
      </c>
      <c r="L7932" s="86">
        <v>2023007384</v>
      </c>
      <c r="M7932" s="59"/>
      <c r="N7932" s="60">
        <v>0</v>
      </c>
      <c r="O7932" s="87">
        <v>0</v>
      </c>
      <c r="P7932" s="88">
        <v>0</v>
      </c>
      <c r="Q7932" s="63">
        <v>0</v>
      </c>
      <c r="R7932" s="64">
        <v>0</v>
      </c>
      <c r="S7932" s="25">
        <f t="shared" si="27"/>
        <v>1128.6648</v>
      </c>
      <c r="AMG7932"/>
      <c r="AMH7932"/>
      <c r="AMI7932"/>
      <c r="AMJ7932"/>
    </row>
    <row r="7933" spans="1:1024" s="2" customFormat="1" ht="38.25" x14ac:dyDescent="0.25">
      <c r="A7933" s="10" t="s">
        <v>1462</v>
      </c>
      <c r="B7933" s="81">
        <v>14166</v>
      </c>
      <c r="C7933" s="10">
        <v>3495866</v>
      </c>
      <c r="D7933" s="27" t="s">
        <v>1995</v>
      </c>
      <c r="E7933" s="12" t="s">
        <v>257</v>
      </c>
      <c r="F7933" s="12" t="s">
        <v>254</v>
      </c>
      <c r="G7933" s="82">
        <v>45322</v>
      </c>
      <c r="H7933" s="83">
        <v>1128.6648</v>
      </c>
      <c r="I7933" s="15"/>
      <c r="J7933" s="84" t="s">
        <v>1991</v>
      </c>
      <c r="K7933" s="85">
        <v>3913</v>
      </c>
      <c r="L7933" s="86">
        <v>2023007384</v>
      </c>
      <c r="M7933" s="59"/>
      <c r="N7933" s="60">
        <v>0</v>
      </c>
      <c r="O7933" s="87">
        <v>0</v>
      </c>
      <c r="P7933" s="88">
        <v>0</v>
      </c>
      <c r="Q7933" s="63">
        <v>0</v>
      </c>
      <c r="R7933" s="64">
        <v>0</v>
      </c>
      <c r="S7933" s="25">
        <f t="shared" si="27"/>
        <v>1128.6648</v>
      </c>
      <c r="AMG7933"/>
      <c r="AMH7933"/>
      <c r="AMI7933"/>
      <c r="AMJ7933"/>
    </row>
    <row r="7934" spans="1:1024" s="2" customFormat="1" ht="38.25" x14ac:dyDescent="0.25">
      <c r="A7934" s="10" t="s">
        <v>1462</v>
      </c>
      <c r="B7934" s="81">
        <v>14167</v>
      </c>
      <c r="C7934" s="10">
        <v>3495867</v>
      </c>
      <c r="D7934" s="27" t="s">
        <v>1995</v>
      </c>
      <c r="E7934" s="12" t="s">
        <v>257</v>
      </c>
      <c r="F7934" s="12" t="s">
        <v>254</v>
      </c>
      <c r="G7934" s="82">
        <v>45322</v>
      </c>
      <c r="H7934" s="83">
        <v>1128.6648</v>
      </c>
      <c r="I7934" s="15"/>
      <c r="J7934" s="84" t="s">
        <v>1991</v>
      </c>
      <c r="K7934" s="85">
        <v>3913</v>
      </c>
      <c r="L7934" s="86">
        <v>2023007384</v>
      </c>
      <c r="M7934" s="59"/>
      <c r="N7934" s="60">
        <v>0</v>
      </c>
      <c r="O7934" s="87">
        <v>0</v>
      </c>
      <c r="P7934" s="88">
        <v>0</v>
      </c>
      <c r="Q7934" s="63">
        <v>0</v>
      </c>
      <c r="R7934" s="64">
        <v>0</v>
      </c>
      <c r="S7934" s="25">
        <f t="shared" si="27"/>
        <v>1128.6648</v>
      </c>
      <c r="AMG7934"/>
      <c r="AMH7934"/>
      <c r="AMI7934"/>
      <c r="AMJ7934"/>
    </row>
    <row r="7935" spans="1:1024" s="2" customFormat="1" ht="38.25" x14ac:dyDescent="0.25">
      <c r="A7935" s="10" t="s">
        <v>1462</v>
      </c>
      <c r="B7935" s="81">
        <v>14168</v>
      </c>
      <c r="C7935" s="10">
        <v>3495868</v>
      </c>
      <c r="D7935" s="27" t="s">
        <v>1995</v>
      </c>
      <c r="E7935" s="12" t="s">
        <v>257</v>
      </c>
      <c r="F7935" s="12" t="s">
        <v>254</v>
      </c>
      <c r="G7935" s="82">
        <v>45322</v>
      </c>
      <c r="H7935" s="83">
        <v>1128.6648</v>
      </c>
      <c r="I7935" s="15"/>
      <c r="J7935" s="84" t="s">
        <v>1991</v>
      </c>
      <c r="K7935" s="85">
        <v>3913</v>
      </c>
      <c r="L7935" s="86">
        <v>2023007384</v>
      </c>
      <c r="M7935" s="59"/>
      <c r="N7935" s="60">
        <v>0</v>
      </c>
      <c r="O7935" s="87">
        <v>0</v>
      </c>
      <c r="P7935" s="88">
        <v>0</v>
      </c>
      <c r="Q7935" s="63">
        <v>0</v>
      </c>
      <c r="R7935" s="64">
        <v>0</v>
      </c>
      <c r="S7935" s="25">
        <f t="shared" si="27"/>
        <v>1128.6648</v>
      </c>
      <c r="AMG7935"/>
      <c r="AMH7935"/>
      <c r="AMI7935"/>
      <c r="AMJ7935"/>
    </row>
    <row r="7936" spans="1:1024" s="2" customFormat="1" ht="38.25" x14ac:dyDescent="0.25">
      <c r="A7936" s="10" t="s">
        <v>1462</v>
      </c>
      <c r="B7936" s="81">
        <v>14169</v>
      </c>
      <c r="C7936" s="10">
        <v>3495869</v>
      </c>
      <c r="D7936" s="27" t="s">
        <v>1995</v>
      </c>
      <c r="E7936" s="12" t="s">
        <v>257</v>
      </c>
      <c r="F7936" s="12" t="s">
        <v>254</v>
      </c>
      <c r="G7936" s="82">
        <v>45322</v>
      </c>
      <c r="H7936" s="83">
        <v>1128.6648</v>
      </c>
      <c r="I7936" s="15"/>
      <c r="J7936" s="84" t="s">
        <v>1991</v>
      </c>
      <c r="K7936" s="85">
        <v>3913</v>
      </c>
      <c r="L7936" s="86">
        <v>2023007384</v>
      </c>
      <c r="M7936" s="59"/>
      <c r="N7936" s="60">
        <v>0</v>
      </c>
      <c r="O7936" s="87">
        <v>0</v>
      </c>
      <c r="P7936" s="88">
        <v>0</v>
      </c>
      <c r="Q7936" s="63">
        <v>0</v>
      </c>
      <c r="R7936" s="64">
        <v>0</v>
      </c>
      <c r="S7936" s="25">
        <f t="shared" si="27"/>
        <v>1128.6648</v>
      </c>
      <c r="AMG7936"/>
      <c r="AMH7936"/>
      <c r="AMI7936"/>
      <c r="AMJ7936"/>
    </row>
    <row r="7937" spans="1:1024" s="2" customFormat="1" ht="38.25" x14ac:dyDescent="0.25">
      <c r="A7937" s="10" t="s">
        <v>1462</v>
      </c>
      <c r="B7937" s="81">
        <v>14170</v>
      </c>
      <c r="C7937" s="10">
        <v>3495870</v>
      </c>
      <c r="D7937" s="27" t="s">
        <v>1995</v>
      </c>
      <c r="E7937" s="12" t="s">
        <v>257</v>
      </c>
      <c r="F7937" s="12" t="s">
        <v>254</v>
      </c>
      <c r="G7937" s="82">
        <v>45322</v>
      </c>
      <c r="H7937" s="83">
        <v>1128.6648</v>
      </c>
      <c r="I7937" s="15"/>
      <c r="J7937" s="84" t="s">
        <v>1991</v>
      </c>
      <c r="K7937" s="85">
        <v>3913</v>
      </c>
      <c r="L7937" s="86">
        <v>2023007384</v>
      </c>
      <c r="M7937" s="59"/>
      <c r="N7937" s="60">
        <v>0</v>
      </c>
      <c r="O7937" s="87">
        <v>0</v>
      </c>
      <c r="P7937" s="88">
        <v>0</v>
      </c>
      <c r="Q7937" s="63">
        <v>0</v>
      </c>
      <c r="R7937" s="64">
        <v>0</v>
      </c>
      <c r="S7937" s="25">
        <f t="shared" si="27"/>
        <v>1128.6648</v>
      </c>
      <c r="AMG7937"/>
      <c r="AMH7937"/>
      <c r="AMI7937"/>
      <c r="AMJ7937"/>
    </row>
    <row r="7938" spans="1:1024" s="2" customFormat="1" ht="38.25" x14ac:dyDescent="0.25">
      <c r="A7938" s="10" t="s">
        <v>1462</v>
      </c>
      <c r="B7938" s="81">
        <v>14171</v>
      </c>
      <c r="C7938" s="10">
        <v>3495871</v>
      </c>
      <c r="D7938" s="27" t="s">
        <v>1995</v>
      </c>
      <c r="E7938" s="12" t="s">
        <v>257</v>
      </c>
      <c r="F7938" s="12" t="s">
        <v>254</v>
      </c>
      <c r="G7938" s="82">
        <v>45322</v>
      </c>
      <c r="H7938" s="83">
        <v>1128.6648</v>
      </c>
      <c r="I7938" s="15"/>
      <c r="J7938" s="84" t="s">
        <v>1991</v>
      </c>
      <c r="K7938" s="85">
        <v>3913</v>
      </c>
      <c r="L7938" s="86">
        <v>2023007384</v>
      </c>
      <c r="M7938" s="59"/>
      <c r="N7938" s="60">
        <v>0</v>
      </c>
      <c r="O7938" s="87">
        <v>0</v>
      </c>
      <c r="P7938" s="88">
        <v>0</v>
      </c>
      <c r="Q7938" s="63">
        <v>0</v>
      </c>
      <c r="R7938" s="64">
        <v>0</v>
      </c>
      <c r="S7938" s="25">
        <f t="shared" si="27"/>
        <v>1128.6648</v>
      </c>
      <c r="AMG7938"/>
      <c r="AMH7938"/>
      <c r="AMI7938"/>
      <c r="AMJ7938"/>
    </row>
    <row r="7939" spans="1:1024" s="2" customFormat="1" ht="38.25" x14ac:dyDescent="0.25">
      <c r="A7939" s="10" t="s">
        <v>1462</v>
      </c>
      <c r="B7939" s="81">
        <v>14172</v>
      </c>
      <c r="C7939" s="10">
        <v>3495872</v>
      </c>
      <c r="D7939" s="27" t="s">
        <v>1995</v>
      </c>
      <c r="E7939" s="12" t="s">
        <v>257</v>
      </c>
      <c r="F7939" s="12" t="s">
        <v>254</v>
      </c>
      <c r="G7939" s="82">
        <v>45322</v>
      </c>
      <c r="H7939" s="83">
        <v>1128.6648</v>
      </c>
      <c r="I7939" s="15"/>
      <c r="J7939" s="84" t="s">
        <v>1991</v>
      </c>
      <c r="K7939" s="85">
        <v>3913</v>
      </c>
      <c r="L7939" s="86">
        <v>2023007384</v>
      </c>
      <c r="M7939" s="59"/>
      <c r="N7939" s="60">
        <v>0</v>
      </c>
      <c r="O7939" s="87">
        <v>0</v>
      </c>
      <c r="P7939" s="88">
        <v>0</v>
      </c>
      <c r="Q7939" s="63">
        <v>0</v>
      </c>
      <c r="R7939" s="64">
        <v>0</v>
      </c>
      <c r="S7939" s="25">
        <f t="shared" si="27"/>
        <v>1128.6648</v>
      </c>
      <c r="AMG7939"/>
      <c r="AMH7939"/>
      <c r="AMI7939"/>
      <c r="AMJ7939"/>
    </row>
    <row r="7940" spans="1:1024" s="2" customFormat="1" ht="38.25" x14ac:dyDescent="0.25">
      <c r="A7940" s="10" t="s">
        <v>1462</v>
      </c>
      <c r="B7940" s="81">
        <v>14173</v>
      </c>
      <c r="C7940" s="10">
        <v>3495873</v>
      </c>
      <c r="D7940" s="27" t="s">
        <v>1995</v>
      </c>
      <c r="E7940" s="12" t="s">
        <v>257</v>
      </c>
      <c r="F7940" s="12" t="s">
        <v>254</v>
      </c>
      <c r="G7940" s="82">
        <v>45322</v>
      </c>
      <c r="H7940" s="83">
        <v>1128.6648</v>
      </c>
      <c r="I7940" s="15"/>
      <c r="J7940" s="84" t="s">
        <v>1991</v>
      </c>
      <c r="K7940" s="85">
        <v>3913</v>
      </c>
      <c r="L7940" s="86">
        <v>2023007384</v>
      </c>
      <c r="M7940" s="59"/>
      <c r="N7940" s="60">
        <v>0</v>
      </c>
      <c r="O7940" s="87">
        <v>0</v>
      </c>
      <c r="P7940" s="88">
        <v>0</v>
      </c>
      <c r="Q7940" s="63">
        <v>0</v>
      </c>
      <c r="R7940" s="64">
        <v>0</v>
      </c>
      <c r="S7940" s="25">
        <f t="shared" si="27"/>
        <v>1128.6648</v>
      </c>
      <c r="AMG7940"/>
      <c r="AMH7940"/>
      <c r="AMI7940"/>
      <c r="AMJ7940"/>
    </row>
    <row r="7941" spans="1:1024" s="2" customFormat="1" ht="25.5" x14ac:dyDescent="0.25">
      <c r="A7941" s="10" t="s">
        <v>1462</v>
      </c>
      <c r="B7941" s="81">
        <v>14174</v>
      </c>
      <c r="C7941" s="10">
        <v>3495914</v>
      </c>
      <c r="D7941" s="27" t="s">
        <v>1996</v>
      </c>
      <c r="E7941" s="12" t="s">
        <v>257</v>
      </c>
      <c r="F7941" s="12" t="s">
        <v>254</v>
      </c>
      <c r="G7941" s="82">
        <v>45322</v>
      </c>
      <c r="H7941" s="83">
        <v>784.28700000000003</v>
      </c>
      <c r="I7941" s="15"/>
      <c r="J7941" s="84" t="s">
        <v>1997</v>
      </c>
      <c r="K7941" s="85">
        <v>387429</v>
      </c>
      <c r="L7941" s="86">
        <v>2023009127</v>
      </c>
      <c r="M7941" s="59"/>
      <c r="N7941" s="60">
        <v>0</v>
      </c>
      <c r="O7941" s="87">
        <v>0</v>
      </c>
      <c r="P7941" s="88">
        <v>0</v>
      </c>
      <c r="Q7941" s="63">
        <v>0</v>
      </c>
      <c r="R7941" s="64">
        <v>0</v>
      </c>
      <c r="S7941" s="25">
        <f t="shared" si="27"/>
        <v>784.28700000000003</v>
      </c>
      <c r="AMG7941"/>
      <c r="AMH7941"/>
      <c r="AMI7941"/>
      <c r="AMJ7941"/>
    </row>
    <row r="7942" spans="1:1024" s="2" customFormat="1" ht="25.5" x14ac:dyDescent="0.25">
      <c r="A7942" s="10" t="s">
        <v>1462</v>
      </c>
      <c r="B7942" s="81">
        <v>14175</v>
      </c>
      <c r="C7942" s="10">
        <v>3495915</v>
      </c>
      <c r="D7942" s="27" t="s">
        <v>1996</v>
      </c>
      <c r="E7942" s="12" t="s">
        <v>257</v>
      </c>
      <c r="F7942" s="12" t="s">
        <v>254</v>
      </c>
      <c r="G7942" s="82">
        <v>45322</v>
      </c>
      <c r="H7942" s="83">
        <v>784.28700000000003</v>
      </c>
      <c r="I7942" s="15"/>
      <c r="J7942" s="84" t="s">
        <v>1997</v>
      </c>
      <c r="K7942" s="85">
        <v>387429</v>
      </c>
      <c r="L7942" s="86">
        <v>2023009127</v>
      </c>
      <c r="M7942" s="59"/>
      <c r="N7942" s="60">
        <v>0</v>
      </c>
      <c r="O7942" s="87">
        <v>0</v>
      </c>
      <c r="P7942" s="88">
        <v>0</v>
      </c>
      <c r="Q7942" s="63">
        <v>0</v>
      </c>
      <c r="R7942" s="64">
        <v>0</v>
      </c>
      <c r="S7942" s="25">
        <f t="shared" si="27"/>
        <v>784.28700000000003</v>
      </c>
      <c r="AMG7942"/>
      <c r="AMH7942"/>
      <c r="AMI7942"/>
      <c r="AMJ7942"/>
    </row>
    <row r="7943" spans="1:1024" s="2" customFormat="1" ht="25.5" x14ac:dyDescent="0.25">
      <c r="A7943" s="10" t="s">
        <v>1462</v>
      </c>
      <c r="B7943" s="81">
        <v>14176</v>
      </c>
      <c r="C7943" s="10">
        <v>3495916</v>
      </c>
      <c r="D7943" s="27" t="s">
        <v>1996</v>
      </c>
      <c r="E7943" s="12" t="s">
        <v>257</v>
      </c>
      <c r="F7943" s="12" t="s">
        <v>254</v>
      </c>
      <c r="G7943" s="82">
        <v>45322</v>
      </c>
      <c r="H7943" s="83">
        <v>784.28700000000003</v>
      </c>
      <c r="I7943" s="15"/>
      <c r="J7943" s="84" t="s">
        <v>1997</v>
      </c>
      <c r="K7943" s="85">
        <v>387429</v>
      </c>
      <c r="L7943" s="86">
        <v>2023009127</v>
      </c>
      <c r="M7943" s="59"/>
      <c r="N7943" s="60">
        <v>0</v>
      </c>
      <c r="O7943" s="87">
        <v>0</v>
      </c>
      <c r="P7943" s="88">
        <v>0</v>
      </c>
      <c r="Q7943" s="63">
        <v>0</v>
      </c>
      <c r="R7943" s="64">
        <v>0</v>
      </c>
      <c r="S7943" s="25">
        <f t="shared" si="27"/>
        <v>784.28700000000003</v>
      </c>
      <c r="AMG7943"/>
      <c r="AMH7943"/>
      <c r="AMI7943"/>
      <c r="AMJ7943"/>
    </row>
    <row r="7944" spans="1:1024" s="2" customFormat="1" ht="25.5" x14ac:dyDescent="0.25">
      <c r="A7944" s="10" t="s">
        <v>1462</v>
      </c>
      <c r="B7944" s="81">
        <v>14177</v>
      </c>
      <c r="C7944" s="10">
        <v>3495917</v>
      </c>
      <c r="D7944" s="27" t="s">
        <v>1996</v>
      </c>
      <c r="E7944" s="12" t="s">
        <v>257</v>
      </c>
      <c r="F7944" s="12" t="s">
        <v>254</v>
      </c>
      <c r="G7944" s="82">
        <v>45322</v>
      </c>
      <c r="H7944" s="83">
        <v>784.28700000000003</v>
      </c>
      <c r="I7944" s="15"/>
      <c r="J7944" s="84" t="s">
        <v>1997</v>
      </c>
      <c r="K7944" s="85">
        <v>387429</v>
      </c>
      <c r="L7944" s="86">
        <v>2023009127</v>
      </c>
      <c r="M7944" s="59"/>
      <c r="N7944" s="60">
        <v>0</v>
      </c>
      <c r="O7944" s="87">
        <v>0</v>
      </c>
      <c r="P7944" s="88">
        <v>0</v>
      </c>
      <c r="Q7944" s="63">
        <v>0</v>
      </c>
      <c r="R7944" s="64">
        <v>0</v>
      </c>
      <c r="S7944" s="25">
        <f t="shared" si="27"/>
        <v>784.28700000000003</v>
      </c>
      <c r="AMG7944"/>
      <c r="AMH7944"/>
      <c r="AMI7944"/>
      <c r="AMJ7944"/>
    </row>
    <row r="7945" spans="1:1024" s="2" customFormat="1" ht="25.5" x14ac:dyDescent="0.25">
      <c r="A7945" s="10" t="s">
        <v>1462</v>
      </c>
      <c r="B7945" s="81">
        <v>14178</v>
      </c>
      <c r="C7945" s="10">
        <v>3495918</v>
      </c>
      <c r="D7945" s="27" t="s">
        <v>1996</v>
      </c>
      <c r="E7945" s="12" t="s">
        <v>257</v>
      </c>
      <c r="F7945" s="12" t="s">
        <v>254</v>
      </c>
      <c r="G7945" s="82">
        <v>45322</v>
      </c>
      <c r="H7945" s="83">
        <v>784.28700000000003</v>
      </c>
      <c r="I7945" s="15"/>
      <c r="J7945" s="84" t="s">
        <v>1997</v>
      </c>
      <c r="K7945" s="85">
        <v>387429</v>
      </c>
      <c r="L7945" s="86">
        <v>2023009127</v>
      </c>
      <c r="M7945" s="59"/>
      <c r="N7945" s="60">
        <v>0</v>
      </c>
      <c r="O7945" s="87">
        <v>0</v>
      </c>
      <c r="P7945" s="88">
        <v>0</v>
      </c>
      <c r="Q7945" s="63">
        <v>0</v>
      </c>
      <c r="R7945" s="64">
        <v>0</v>
      </c>
      <c r="S7945" s="25">
        <f t="shared" si="27"/>
        <v>784.28700000000003</v>
      </c>
      <c r="AMG7945"/>
      <c r="AMH7945"/>
      <c r="AMI7945"/>
      <c r="AMJ7945"/>
    </row>
    <row r="7946" spans="1:1024" s="2" customFormat="1" ht="25.5" x14ac:dyDescent="0.25">
      <c r="A7946" s="10" t="s">
        <v>1462</v>
      </c>
      <c r="B7946" s="81">
        <v>14179</v>
      </c>
      <c r="C7946" s="10">
        <v>3495919</v>
      </c>
      <c r="D7946" s="27" t="s">
        <v>1996</v>
      </c>
      <c r="E7946" s="12" t="s">
        <v>257</v>
      </c>
      <c r="F7946" s="12" t="s">
        <v>254</v>
      </c>
      <c r="G7946" s="82">
        <v>45322</v>
      </c>
      <c r="H7946" s="83">
        <v>784.28700000000003</v>
      </c>
      <c r="I7946" s="15"/>
      <c r="J7946" s="84" t="s">
        <v>1997</v>
      </c>
      <c r="K7946" s="85">
        <v>387429</v>
      </c>
      <c r="L7946" s="86">
        <v>2023009127</v>
      </c>
      <c r="M7946" s="59"/>
      <c r="N7946" s="60">
        <v>0</v>
      </c>
      <c r="O7946" s="87">
        <v>0</v>
      </c>
      <c r="P7946" s="88">
        <v>0</v>
      </c>
      <c r="Q7946" s="63">
        <v>0</v>
      </c>
      <c r="R7946" s="64">
        <v>0</v>
      </c>
      <c r="S7946" s="25">
        <f t="shared" si="27"/>
        <v>784.28700000000003</v>
      </c>
      <c r="AMG7946"/>
      <c r="AMH7946"/>
      <c r="AMI7946"/>
      <c r="AMJ7946"/>
    </row>
    <row r="7947" spans="1:1024" s="2" customFormat="1" ht="25.5" x14ac:dyDescent="0.25">
      <c r="A7947" s="10" t="s">
        <v>1462</v>
      </c>
      <c r="B7947" s="81">
        <v>14180</v>
      </c>
      <c r="C7947" s="10">
        <v>3495920</v>
      </c>
      <c r="D7947" s="27" t="s">
        <v>1996</v>
      </c>
      <c r="E7947" s="12" t="s">
        <v>257</v>
      </c>
      <c r="F7947" s="12" t="s">
        <v>254</v>
      </c>
      <c r="G7947" s="82">
        <v>45322</v>
      </c>
      <c r="H7947" s="83">
        <v>784.28700000000003</v>
      </c>
      <c r="I7947" s="15"/>
      <c r="J7947" s="84" t="s">
        <v>1997</v>
      </c>
      <c r="K7947" s="85">
        <v>387429</v>
      </c>
      <c r="L7947" s="86">
        <v>2023009127</v>
      </c>
      <c r="M7947" s="59"/>
      <c r="N7947" s="60">
        <v>0</v>
      </c>
      <c r="O7947" s="87">
        <v>0</v>
      </c>
      <c r="P7947" s="88">
        <v>0</v>
      </c>
      <c r="Q7947" s="63">
        <v>0</v>
      </c>
      <c r="R7947" s="64">
        <v>0</v>
      </c>
      <c r="S7947" s="25">
        <f t="shared" si="27"/>
        <v>784.28700000000003</v>
      </c>
      <c r="AMG7947"/>
      <c r="AMH7947"/>
      <c r="AMI7947"/>
      <c r="AMJ7947"/>
    </row>
    <row r="7948" spans="1:1024" s="2" customFormat="1" ht="25.5" x14ac:dyDescent="0.25">
      <c r="A7948" s="10" t="s">
        <v>1462</v>
      </c>
      <c r="B7948" s="81">
        <v>14181</v>
      </c>
      <c r="C7948" s="10">
        <v>3495921</v>
      </c>
      <c r="D7948" s="27" t="s">
        <v>1996</v>
      </c>
      <c r="E7948" s="12" t="s">
        <v>257</v>
      </c>
      <c r="F7948" s="12" t="s">
        <v>254</v>
      </c>
      <c r="G7948" s="82">
        <v>45322</v>
      </c>
      <c r="H7948" s="83">
        <v>784.28700000000003</v>
      </c>
      <c r="I7948" s="15"/>
      <c r="J7948" s="84" t="s">
        <v>1997</v>
      </c>
      <c r="K7948" s="85">
        <v>387429</v>
      </c>
      <c r="L7948" s="86">
        <v>2023009127</v>
      </c>
      <c r="M7948" s="59"/>
      <c r="N7948" s="60">
        <v>0</v>
      </c>
      <c r="O7948" s="87">
        <v>0</v>
      </c>
      <c r="P7948" s="88">
        <v>0</v>
      </c>
      <c r="Q7948" s="63">
        <v>0</v>
      </c>
      <c r="R7948" s="64">
        <v>0</v>
      </c>
      <c r="S7948" s="25">
        <f t="shared" si="27"/>
        <v>784.28700000000003</v>
      </c>
      <c r="AMG7948"/>
      <c r="AMH7948"/>
      <c r="AMI7948"/>
      <c r="AMJ7948"/>
    </row>
    <row r="7949" spans="1:1024" s="2" customFormat="1" ht="25.5" x14ac:dyDescent="0.25">
      <c r="A7949" s="10" t="s">
        <v>1462</v>
      </c>
      <c r="B7949" s="81">
        <v>14182</v>
      </c>
      <c r="C7949" s="10">
        <v>3495922</v>
      </c>
      <c r="D7949" s="27" t="s">
        <v>1996</v>
      </c>
      <c r="E7949" s="12" t="s">
        <v>257</v>
      </c>
      <c r="F7949" s="12" t="s">
        <v>254</v>
      </c>
      <c r="G7949" s="82">
        <v>45322</v>
      </c>
      <c r="H7949" s="83">
        <v>784.28700000000003</v>
      </c>
      <c r="I7949" s="15"/>
      <c r="J7949" s="84" t="s">
        <v>1997</v>
      </c>
      <c r="K7949" s="85">
        <v>387429</v>
      </c>
      <c r="L7949" s="86">
        <v>2023009127</v>
      </c>
      <c r="M7949" s="59"/>
      <c r="N7949" s="60">
        <v>0</v>
      </c>
      <c r="O7949" s="87">
        <v>0</v>
      </c>
      <c r="P7949" s="88">
        <v>0</v>
      </c>
      <c r="Q7949" s="63">
        <v>0</v>
      </c>
      <c r="R7949" s="64">
        <v>0</v>
      </c>
      <c r="S7949" s="25">
        <f t="shared" si="27"/>
        <v>784.28700000000003</v>
      </c>
      <c r="AMG7949"/>
      <c r="AMH7949"/>
      <c r="AMI7949"/>
      <c r="AMJ7949"/>
    </row>
    <row r="7950" spans="1:1024" s="2" customFormat="1" ht="25.5" x14ac:dyDescent="0.25">
      <c r="A7950" s="10" t="s">
        <v>1462</v>
      </c>
      <c r="B7950" s="81">
        <v>14183</v>
      </c>
      <c r="C7950" s="10">
        <v>3495923</v>
      </c>
      <c r="D7950" s="27" t="s">
        <v>1996</v>
      </c>
      <c r="E7950" s="12" t="s">
        <v>257</v>
      </c>
      <c r="F7950" s="12" t="s">
        <v>254</v>
      </c>
      <c r="G7950" s="82">
        <v>45322</v>
      </c>
      <c r="H7950" s="83">
        <v>784.28700000000003</v>
      </c>
      <c r="I7950" s="15"/>
      <c r="J7950" s="84" t="s">
        <v>1997</v>
      </c>
      <c r="K7950" s="85">
        <v>387429</v>
      </c>
      <c r="L7950" s="86">
        <v>2023009127</v>
      </c>
      <c r="M7950" s="59"/>
      <c r="N7950" s="60">
        <v>0</v>
      </c>
      <c r="O7950" s="87">
        <v>0</v>
      </c>
      <c r="P7950" s="88">
        <v>0</v>
      </c>
      <c r="Q7950" s="63">
        <v>0</v>
      </c>
      <c r="R7950" s="64">
        <v>0</v>
      </c>
      <c r="S7950" s="25">
        <f t="shared" si="27"/>
        <v>784.28700000000003</v>
      </c>
      <c r="AMG7950"/>
      <c r="AMH7950"/>
      <c r="AMI7950"/>
      <c r="AMJ7950"/>
    </row>
    <row r="7951" spans="1:1024" s="2" customFormat="1" ht="51" x14ac:dyDescent="0.25">
      <c r="A7951" s="10" t="s">
        <v>1462</v>
      </c>
      <c r="B7951" s="81">
        <v>14184</v>
      </c>
      <c r="C7951" s="10">
        <v>3495903</v>
      </c>
      <c r="D7951" s="27" t="s">
        <v>1998</v>
      </c>
      <c r="E7951" s="12" t="s">
        <v>257</v>
      </c>
      <c r="F7951" s="12" t="s">
        <v>254</v>
      </c>
      <c r="G7951" s="82">
        <v>45321</v>
      </c>
      <c r="H7951" s="83">
        <v>4626.18</v>
      </c>
      <c r="I7951" s="15"/>
      <c r="J7951" s="84" t="s">
        <v>1945</v>
      </c>
      <c r="K7951" s="85">
        <v>301692</v>
      </c>
      <c r="L7951" s="86">
        <v>2023008785</v>
      </c>
      <c r="M7951" s="59"/>
      <c r="N7951" s="60">
        <v>0</v>
      </c>
      <c r="O7951" s="87">
        <v>0</v>
      </c>
      <c r="P7951" s="88">
        <v>0</v>
      </c>
      <c r="Q7951" s="63">
        <v>0</v>
      </c>
      <c r="R7951" s="64">
        <v>0</v>
      </c>
      <c r="S7951" s="25">
        <f t="shared" si="27"/>
        <v>4626.18</v>
      </c>
      <c r="AMG7951"/>
      <c r="AMH7951"/>
      <c r="AMI7951"/>
      <c r="AMJ7951"/>
    </row>
    <row r="7952" spans="1:1024" s="2" customFormat="1" ht="51" x14ac:dyDescent="0.25">
      <c r="A7952" s="10" t="s">
        <v>1462</v>
      </c>
      <c r="B7952" s="81">
        <v>14185</v>
      </c>
      <c r="C7952" s="10">
        <v>3495904</v>
      </c>
      <c r="D7952" s="27" t="s">
        <v>1998</v>
      </c>
      <c r="E7952" s="12" t="s">
        <v>257</v>
      </c>
      <c r="F7952" s="12" t="s">
        <v>254</v>
      </c>
      <c r="G7952" s="82">
        <v>45321</v>
      </c>
      <c r="H7952" s="83">
        <v>4626.18</v>
      </c>
      <c r="I7952" s="15"/>
      <c r="J7952" s="84" t="s">
        <v>1945</v>
      </c>
      <c r="K7952" s="85">
        <v>301692</v>
      </c>
      <c r="L7952" s="86">
        <v>2023008785</v>
      </c>
      <c r="M7952" s="59"/>
      <c r="N7952" s="60">
        <v>0</v>
      </c>
      <c r="O7952" s="87">
        <v>0</v>
      </c>
      <c r="P7952" s="88">
        <v>0</v>
      </c>
      <c r="Q7952" s="63">
        <v>0</v>
      </c>
      <c r="R7952" s="64">
        <v>0</v>
      </c>
      <c r="S7952" s="25">
        <f t="shared" si="27"/>
        <v>4626.18</v>
      </c>
      <c r="AMG7952"/>
      <c r="AMH7952"/>
      <c r="AMI7952"/>
      <c r="AMJ7952"/>
    </row>
    <row r="7953" spans="1:1024" s="2" customFormat="1" ht="51" x14ac:dyDescent="0.25">
      <c r="A7953" s="10" t="s">
        <v>1462</v>
      </c>
      <c r="B7953" s="81">
        <v>14186</v>
      </c>
      <c r="C7953" s="10">
        <v>3495905</v>
      </c>
      <c r="D7953" s="27" t="s">
        <v>1999</v>
      </c>
      <c r="E7953" s="12" t="s">
        <v>257</v>
      </c>
      <c r="F7953" s="12" t="s">
        <v>254</v>
      </c>
      <c r="G7953" s="82">
        <v>45321</v>
      </c>
      <c r="H7953" s="83">
        <v>2385.94</v>
      </c>
      <c r="I7953" s="15"/>
      <c r="J7953" s="84" t="s">
        <v>1945</v>
      </c>
      <c r="K7953" s="85">
        <v>301692</v>
      </c>
      <c r="L7953" s="86">
        <v>2023008785</v>
      </c>
      <c r="M7953" s="59"/>
      <c r="N7953" s="60">
        <v>0</v>
      </c>
      <c r="O7953" s="87">
        <v>0</v>
      </c>
      <c r="P7953" s="88">
        <v>0</v>
      </c>
      <c r="Q7953" s="63">
        <v>0</v>
      </c>
      <c r="R7953" s="64">
        <v>0</v>
      </c>
      <c r="S7953" s="25">
        <f t="shared" si="27"/>
        <v>2385.94</v>
      </c>
      <c r="AMG7953"/>
      <c r="AMH7953"/>
      <c r="AMI7953"/>
      <c r="AMJ7953"/>
    </row>
    <row r="7954" spans="1:1024" s="2" customFormat="1" ht="51" x14ac:dyDescent="0.25">
      <c r="A7954" s="10" t="s">
        <v>1462</v>
      </c>
      <c r="B7954" s="81">
        <v>14187</v>
      </c>
      <c r="C7954" s="10">
        <v>3495906</v>
      </c>
      <c r="D7954" s="27" t="s">
        <v>1999</v>
      </c>
      <c r="E7954" s="12" t="s">
        <v>257</v>
      </c>
      <c r="F7954" s="12" t="s">
        <v>254</v>
      </c>
      <c r="G7954" s="82">
        <v>45321</v>
      </c>
      <c r="H7954" s="83">
        <v>2385.94</v>
      </c>
      <c r="I7954" s="15"/>
      <c r="J7954" s="84" t="s">
        <v>1945</v>
      </c>
      <c r="K7954" s="85">
        <v>301692</v>
      </c>
      <c r="L7954" s="86">
        <v>2023008785</v>
      </c>
      <c r="M7954" s="59"/>
      <c r="N7954" s="60">
        <v>0</v>
      </c>
      <c r="O7954" s="87">
        <v>0</v>
      </c>
      <c r="P7954" s="88">
        <v>0</v>
      </c>
      <c r="Q7954" s="63">
        <v>0</v>
      </c>
      <c r="R7954" s="64">
        <v>0</v>
      </c>
      <c r="S7954" s="25">
        <f t="shared" si="27"/>
        <v>2385.94</v>
      </c>
      <c r="AMG7954"/>
      <c r="AMH7954"/>
      <c r="AMI7954"/>
      <c r="AMJ7954"/>
    </row>
    <row r="7955" spans="1:1024" s="2" customFormat="1" ht="51" x14ac:dyDescent="0.25">
      <c r="A7955" s="10" t="s">
        <v>1462</v>
      </c>
      <c r="B7955" s="81">
        <v>14188</v>
      </c>
      <c r="C7955" s="10">
        <v>3495907</v>
      </c>
      <c r="D7955" s="27" t="s">
        <v>1999</v>
      </c>
      <c r="E7955" s="12" t="s">
        <v>257</v>
      </c>
      <c r="F7955" s="12" t="s">
        <v>254</v>
      </c>
      <c r="G7955" s="82">
        <v>45321</v>
      </c>
      <c r="H7955" s="83">
        <v>2385.94</v>
      </c>
      <c r="I7955" s="15"/>
      <c r="J7955" s="84" t="s">
        <v>1945</v>
      </c>
      <c r="K7955" s="85">
        <v>301692</v>
      </c>
      <c r="L7955" s="86">
        <v>2023008785</v>
      </c>
      <c r="M7955" s="59"/>
      <c r="N7955" s="60">
        <v>0</v>
      </c>
      <c r="O7955" s="87">
        <v>0</v>
      </c>
      <c r="P7955" s="88">
        <v>0</v>
      </c>
      <c r="Q7955" s="63">
        <v>0</v>
      </c>
      <c r="R7955" s="64">
        <v>0</v>
      </c>
      <c r="S7955" s="25">
        <f t="shared" si="27"/>
        <v>2385.94</v>
      </c>
      <c r="AMG7955"/>
      <c r="AMH7955"/>
      <c r="AMI7955"/>
      <c r="AMJ7955"/>
    </row>
    <row r="7956" spans="1:1024" s="2" customFormat="1" ht="51" x14ac:dyDescent="0.25">
      <c r="A7956" s="10" t="s">
        <v>1462</v>
      </c>
      <c r="B7956" s="81">
        <v>14189</v>
      </c>
      <c r="C7956" s="10">
        <v>3495908</v>
      </c>
      <c r="D7956" s="27" t="s">
        <v>1999</v>
      </c>
      <c r="E7956" s="12" t="s">
        <v>257</v>
      </c>
      <c r="F7956" s="12" t="s">
        <v>254</v>
      </c>
      <c r="G7956" s="82">
        <v>45321</v>
      </c>
      <c r="H7956" s="83">
        <v>2385.94</v>
      </c>
      <c r="I7956" s="15"/>
      <c r="J7956" s="84" t="s">
        <v>1945</v>
      </c>
      <c r="K7956" s="85">
        <v>301692</v>
      </c>
      <c r="L7956" s="86">
        <v>2023008785</v>
      </c>
      <c r="M7956" s="59"/>
      <c r="N7956" s="60">
        <v>0</v>
      </c>
      <c r="O7956" s="87">
        <v>0</v>
      </c>
      <c r="P7956" s="88">
        <v>0</v>
      </c>
      <c r="Q7956" s="63">
        <v>0</v>
      </c>
      <c r="R7956" s="64">
        <v>0</v>
      </c>
      <c r="S7956" s="25">
        <f t="shared" si="27"/>
        <v>2385.94</v>
      </c>
      <c r="AMG7956"/>
      <c r="AMH7956"/>
      <c r="AMI7956"/>
      <c r="AMJ7956"/>
    </row>
    <row r="7957" spans="1:1024" s="2" customFormat="1" ht="51" x14ac:dyDescent="0.25">
      <c r="A7957" s="10" t="s">
        <v>1462</v>
      </c>
      <c r="B7957" s="81">
        <v>14190</v>
      </c>
      <c r="C7957" s="10">
        <v>3495909</v>
      </c>
      <c r="D7957" s="27" t="s">
        <v>2000</v>
      </c>
      <c r="E7957" s="12" t="s">
        <v>257</v>
      </c>
      <c r="F7957" s="12" t="s">
        <v>254</v>
      </c>
      <c r="G7957" s="82">
        <v>45321</v>
      </c>
      <c r="H7957" s="83">
        <v>4626.18</v>
      </c>
      <c r="I7957" s="15"/>
      <c r="J7957" s="84" t="s">
        <v>1945</v>
      </c>
      <c r="K7957" s="85">
        <v>301692</v>
      </c>
      <c r="L7957" s="86">
        <v>2023008785</v>
      </c>
      <c r="M7957" s="59"/>
      <c r="N7957" s="60">
        <v>0</v>
      </c>
      <c r="O7957" s="87">
        <v>0</v>
      </c>
      <c r="P7957" s="88">
        <v>0</v>
      </c>
      <c r="Q7957" s="63">
        <v>0</v>
      </c>
      <c r="R7957" s="64">
        <v>0</v>
      </c>
      <c r="S7957" s="25">
        <f t="shared" si="27"/>
        <v>4626.18</v>
      </c>
      <c r="AMG7957"/>
      <c r="AMH7957"/>
      <c r="AMI7957"/>
      <c r="AMJ7957"/>
    </row>
    <row r="7958" spans="1:1024" s="2" customFormat="1" ht="51" x14ac:dyDescent="0.25">
      <c r="A7958" s="10" t="s">
        <v>1462</v>
      </c>
      <c r="B7958" s="81">
        <v>14191</v>
      </c>
      <c r="C7958" s="10">
        <v>3495910</v>
      </c>
      <c r="D7958" s="27" t="s">
        <v>2000</v>
      </c>
      <c r="E7958" s="12" t="s">
        <v>257</v>
      </c>
      <c r="F7958" s="12" t="s">
        <v>254</v>
      </c>
      <c r="G7958" s="82">
        <v>45321</v>
      </c>
      <c r="H7958" s="83">
        <v>4626.18</v>
      </c>
      <c r="I7958" s="15"/>
      <c r="J7958" s="84" t="s">
        <v>1945</v>
      </c>
      <c r="K7958" s="85">
        <v>301692</v>
      </c>
      <c r="L7958" s="86">
        <v>2023008785</v>
      </c>
      <c r="M7958" s="59"/>
      <c r="N7958" s="60">
        <v>0</v>
      </c>
      <c r="O7958" s="87">
        <v>0</v>
      </c>
      <c r="P7958" s="88">
        <v>0</v>
      </c>
      <c r="Q7958" s="63">
        <v>0</v>
      </c>
      <c r="R7958" s="64">
        <v>0</v>
      </c>
      <c r="S7958" s="25">
        <f t="shared" si="27"/>
        <v>4626.18</v>
      </c>
      <c r="AMG7958"/>
      <c r="AMH7958"/>
      <c r="AMI7958"/>
      <c r="AMJ7958"/>
    </row>
    <row r="7959" spans="1:1024" s="2" customFormat="1" ht="51" x14ac:dyDescent="0.25">
      <c r="A7959" s="10" t="s">
        <v>1462</v>
      </c>
      <c r="B7959" s="81">
        <v>14192</v>
      </c>
      <c r="C7959" s="10">
        <v>3495911</v>
      </c>
      <c r="D7959" s="27" t="s">
        <v>2001</v>
      </c>
      <c r="E7959" s="12" t="s">
        <v>257</v>
      </c>
      <c r="F7959" s="12" t="s">
        <v>254</v>
      </c>
      <c r="G7959" s="82">
        <v>45321</v>
      </c>
      <c r="H7959" s="83">
        <v>2385.94</v>
      </c>
      <c r="I7959" s="15"/>
      <c r="J7959" s="84" t="s">
        <v>1945</v>
      </c>
      <c r="K7959" s="85">
        <v>301692</v>
      </c>
      <c r="L7959" s="86">
        <v>2023008785</v>
      </c>
      <c r="M7959" s="59"/>
      <c r="N7959" s="60">
        <v>0</v>
      </c>
      <c r="O7959" s="87">
        <v>0</v>
      </c>
      <c r="P7959" s="88">
        <v>0</v>
      </c>
      <c r="Q7959" s="63">
        <v>0</v>
      </c>
      <c r="R7959" s="64">
        <v>0</v>
      </c>
      <c r="S7959" s="25">
        <f t="shared" si="27"/>
        <v>2385.94</v>
      </c>
      <c r="AMG7959"/>
      <c r="AMH7959"/>
      <c r="AMI7959"/>
      <c r="AMJ7959"/>
    </row>
    <row r="7960" spans="1:1024" s="2" customFormat="1" ht="51" x14ac:dyDescent="0.25">
      <c r="A7960" s="10" t="s">
        <v>1462</v>
      </c>
      <c r="B7960" s="81">
        <v>14193</v>
      </c>
      <c r="C7960" s="10">
        <v>3495912</v>
      </c>
      <c r="D7960" s="27" t="s">
        <v>2001</v>
      </c>
      <c r="E7960" s="12" t="s">
        <v>257</v>
      </c>
      <c r="F7960" s="12" t="s">
        <v>254</v>
      </c>
      <c r="G7960" s="82">
        <v>45321</v>
      </c>
      <c r="H7960" s="83">
        <v>2385.94</v>
      </c>
      <c r="I7960" s="15"/>
      <c r="J7960" s="84" t="s">
        <v>1945</v>
      </c>
      <c r="K7960" s="85">
        <v>301692</v>
      </c>
      <c r="L7960" s="86">
        <v>2023008785</v>
      </c>
      <c r="M7960" s="59"/>
      <c r="N7960" s="60">
        <v>0</v>
      </c>
      <c r="O7960" s="87">
        <v>0</v>
      </c>
      <c r="P7960" s="88">
        <v>0</v>
      </c>
      <c r="Q7960" s="63">
        <v>0</v>
      </c>
      <c r="R7960" s="64">
        <v>0</v>
      </c>
      <c r="S7960" s="25">
        <f t="shared" si="27"/>
        <v>2385.94</v>
      </c>
      <c r="AMG7960"/>
      <c r="AMH7960"/>
      <c r="AMI7960"/>
      <c r="AMJ7960"/>
    </row>
    <row r="7961" spans="1:1024" s="2" customFormat="1" ht="25.5" x14ac:dyDescent="0.25">
      <c r="A7961" s="10" t="s">
        <v>1462</v>
      </c>
      <c r="B7961" s="81">
        <v>14205</v>
      </c>
      <c r="C7961" s="10">
        <v>3495836</v>
      </c>
      <c r="D7961" s="27" t="s">
        <v>2002</v>
      </c>
      <c r="E7961" s="12" t="s">
        <v>1219</v>
      </c>
      <c r="F7961" s="12" t="s">
        <v>254</v>
      </c>
      <c r="G7961" s="82">
        <v>45337</v>
      </c>
      <c r="H7961" s="83">
        <v>4899</v>
      </c>
      <c r="I7961" s="15"/>
      <c r="J7961" s="84" t="s">
        <v>2003</v>
      </c>
      <c r="K7961" s="85">
        <v>46302</v>
      </c>
      <c r="L7961" s="86">
        <v>2022005703</v>
      </c>
      <c r="M7961" s="59"/>
      <c r="N7961" s="60">
        <v>0</v>
      </c>
      <c r="O7961" s="87">
        <v>0</v>
      </c>
      <c r="P7961" s="88">
        <v>0</v>
      </c>
      <c r="Q7961" s="63">
        <v>0</v>
      </c>
      <c r="R7961" s="64">
        <v>0</v>
      </c>
      <c r="S7961" s="25">
        <f t="shared" si="27"/>
        <v>4899</v>
      </c>
      <c r="AMG7961"/>
      <c r="AMH7961"/>
      <c r="AMI7961"/>
      <c r="AMJ7961"/>
    </row>
    <row r="7962" spans="1:1024" s="2" customFormat="1" ht="25.5" x14ac:dyDescent="0.25">
      <c r="A7962" s="10" t="s">
        <v>1462</v>
      </c>
      <c r="B7962" s="81">
        <v>14206</v>
      </c>
      <c r="C7962" s="10">
        <v>3495837</v>
      </c>
      <c r="D7962" s="27" t="s">
        <v>2002</v>
      </c>
      <c r="E7962" s="12" t="s">
        <v>1219</v>
      </c>
      <c r="F7962" s="12" t="s">
        <v>254</v>
      </c>
      <c r="G7962" s="82">
        <v>45337</v>
      </c>
      <c r="H7962" s="83">
        <v>4899</v>
      </c>
      <c r="I7962" s="15"/>
      <c r="J7962" s="84" t="s">
        <v>2003</v>
      </c>
      <c r="K7962" s="85">
        <v>46302</v>
      </c>
      <c r="L7962" s="86">
        <v>2022005703</v>
      </c>
      <c r="M7962" s="59"/>
      <c r="N7962" s="60">
        <v>0</v>
      </c>
      <c r="O7962" s="87">
        <v>0</v>
      </c>
      <c r="P7962" s="88">
        <v>0</v>
      </c>
      <c r="Q7962" s="63">
        <v>0</v>
      </c>
      <c r="R7962" s="64">
        <v>0</v>
      </c>
      <c r="S7962" s="25">
        <f t="shared" si="27"/>
        <v>4899</v>
      </c>
      <c r="AMG7962"/>
      <c r="AMH7962"/>
      <c r="AMI7962"/>
      <c r="AMJ7962"/>
    </row>
    <row r="7963" spans="1:1024" s="2" customFormat="1" ht="25.5" x14ac:dyDescent="0.25">
      <c r="A7963" s="10" t="s">
        <v>1462</v>
      </c>
      <c r="B7963" s="81">
        <v>14207</v>
      </c>
      <c r="C7963" s="10">
        <v>3495838</v>
      </c>
      <c r="D7963" s="27" t="s">
        <v>2002</v>
      </c>
      <c r="E7963" s="12" t="s">
        <v>1219</v>
      </c>
      <c r="F7963" s="12" t="s">
        <v>254</v>
      </c>
      <c r="G7963" s="82">
        <v>45337</v>
      </c>
      <c r="H7963" s="83">
        <v>4899</v>
      </c>
      <c r="I7963" s="15"/>
      <c r="J7963" s="84" t="s">
        <v>2003</v>
      </c>
      <c r="K7963" s="85">
        <v>46302</v>
      </c>
      <c r="L7963" s="86">
        <v>2022005703</v>
      </c>
      <c r="M7963" s="59"/>
      <c r="N7963" s="60">
        <v>0</v>
      </c>
      <c r="O7963" s="87">
        <v>0</v>
      </c>
      <c r="P7963" s="88">
        <v>0</v>
      </c>
      <c r="Q7963" s="63">
        <v>0</v>
      </c>
      <c r="R7963" s="64">
        <v>0</v>
      </c>
      <c r="S7963" s="25">
        <f t="shared" si="27"/>
        <v>4899</v>
      </c>
      <c r="AMG7963"/>
      <c r="AMH7963"/>
      <c r="AMI7963"/>
      <c r="AMJ7963"/>
    </row>
    <row r="7964" spans="1:1024" s="2" customFormat="1" ht="25.5" x14ac:dyDescent="0.25">
      <c r="A7964" s="10" t="s">
        <v>1462</v>
      </c>
      <c r="B7964" s="81">
        <v>14208</v>
      </c>
      <c r="C7964" s="10">
        <v>3495834</v>
      </c>
      <c r="D7964" s="27" t="s">
        <v>2004</v>
      </c>
      <c r="E7964" s="12" t="s">
        <v>1219</v>
      </c>
      <c r="F7964" s="12" t="s">
        <v>254</v>
      </c>
      <c r="G7964" s="82">
        <v>45337</v>
      </c>
      <c r="H7964" s="83">
        <v>599</v>
      </c>
      <c r="I7964" s="15"/>
      <c r="J7964" s="84" t="s">
        <v>2003</v>
      </c>
      <c r="K7964" s="85">
        <v>46302</v>
      </c>
      <c r="L7964" s="86">
        <v>2022005703</v>
      </c>
      <c r="M7964" s="59"/>
      <c r="N7964" s="60">
        <v>0</v>
      </c>
      <c r="O7964" s="87">
        <v>0</v>
      </c>
      <c r="P7964" s="88">
        <v>0</v>
      </c>
      <c r="Q7964" s="63">
        <v>0</v>
      </c>
      <c r="R7964" s="64">
        <v>0</v>
      </c>
      <c r="S7964" s="25">
        <f t="shared" si="27"/>
        <v>599</v>
      </c>
      <c r="AMG7964"/>
      <c r="AMH7964"/>
      <c r="AMI7964"/>
      <c r="AMJ7964"/>
    </row>
    <row r="7965" spans="1:1024" s="2" customFormat="1" ht="25.5" x14ac:dyDescent="0.25">
      <c r="A7965" s="10" t="s">
        <v>1462</v>
      </c>
      <c r="B7965" s="81">
        <v>14209</v>
      </c>
      <c r="C7965" s="10">
        <v>3495835</v>
      </c>
      <c r="D7965" s="27" t="s">
        <v>2004</v>
      </c>
      <c r="E7965" s="12" t="s">
        <v>1219</v>
      </c>
      <c r="F7965" s="12" t="s">
        <v>254</v>
      </c>
      <c r="G7965" s="82">
        <v>45337</v>
      </c>
      <c r="H7965" s="83">
        <v>599</v>
      </c>
      <c r="I7965" s="15"/>
      <c r="J7965" s="84" t="s">
        <v>2003</v>
      </c>
      <c r="K7965" s="85">
        <v>46302</v>
      </c>
      <c r="L7965" s="86">
        <v>2022005703</v>
      </c>
      <c r="M7965" s="59"/>
      <c r="N7965" s="60">
        <v>0</v>
      </c>
      <c r="O7965" s="87">
        <v>0</v>
      </c>
      <c r="P7965" s="88">
        <v>0</v>
      </c>
      <c r="Q7965" s="63">
        <v>0</v>
      </c>
      <c r="R7965" s="64">
        <v>0</v>
      </c>
      <c r="S7965" s="25">
        <f t="shared" si="27"/>
        <v>599</v>
      </c>
      <c r="AMG7965"/>
      <c r="AMH7965"/>
      <c r="AMI7965"/>
      <c r="AMJ7965"/>
    </row>
    <row r="7966" spans="1:1024" s="2" customFormat="1" ht="51" x14ac:dyDescent="0.25">
      <c r="A7966" s="10" t="s">
        <v>1462</v>
      </c>
      <c r="B7966" s="81">
        <v>14194</v>
      </c>
      <c r="C7966" s="10">
        <v>3494644</v>
      </c>
      <c r="D7966" s="27" t="s">
        <v>2005</v>
      </c>
      <c r="E7966" s="12" t="s">
        <v>257</v>
      </c>
      <c r="F7966" s="12" t="s">
        <v>254</v>
      </c>
      <c r="G7966" s="82">
        <v>45337</v>
      </c>
      <c r="H7966" s="83">
        <v>9730</v>
      </c>
      <c r="I7966" s="15"/>
      <c r="J7966" s="84" t="s">
        <v>2006</v>
      </c>
      <c r="K7966" s="85">
        <v>412</v>
      </c>
      <c r="L7966" s="86">
        <v>2023005978</v>
      </c>
      <c r="M7966" s="59"/>
      <c r="N7966" s="60">
        <v>0</v>
      </c>
      <c r="O7966" s="87">
        <v>0</v>
      </c>
      <c r="P7966" s="88">
        <v>0</v>
      </c>
      <c r="Q7966" s="63">
        <v>0</v>
      </c>
      <c r="R7966" s="64">
        <v>0</v>
      </c>
      <c r="S7966" s="25">
        <f t="shared" si="27"/>
        <v>9730</v>
      </c>
      <c r="AMG7966"/>
      <c r="AMH7966"/>
      <c r="AMI7966"/>
      <c r="AMJ7966"/>
    </row>
    <row r="7967" spans="1:1024" s="2" customFormat="1" ht="51" x14ac:dyDescent="0.25">
      <c r="A7967" s="10" t="s">
        <v>1462</v>
      </c>
      <c r="B7967" s="81">
        <v>14195</v>
      </c>
      <c r="C7967" s="10">
        <v>3494645</v>
      </c>
      <c r="D7967" s="27" t="s">
        <v>2005</v>
      </c>
      <c r="E7967" s="12" t="s">
        <v>257</v>
      </c>
      <c r="F7967" s="12" t="s">
        <v>254</v>
      </c>
      <c r="G7967" s="82">
        <v>45337</v>
      </c>
      <c r="H7967" s="83">
        <v>9730</v>
      </c>
      <c r="I7967" s="15"/>
      <c r="J7967" s="84" t="s">
        <v>2006</v>
      </c>
      <c r="K7967" s="85">
        <v>412</v>
      </c>
      <c r="L7967" s="86">
        <v>2023005978</v>
      </c>
      <c r="M7967" s="59"/>
      <c r="N7967" s="60">
        <v>0</v>
      </c>
      <c r="O7967" s="87">
        <v>0</v>
      </c>
      <c r="P7967" s="88">
        <v>0</v>
      </c>
      <c r="Q7967" s="63">
        <v>0</v>
      </c>
      <c r="R7967" s="64">
        <v>0</v>
      </c>
      <c r="S7967" s="25">
        <f t="shared" si="27"/>
        <v>9730</v>
      </c>
      <c r="AMG7967"/>
      <c r="AMH7967"/>
      <c r="AMI7967"/>
      <c r="AMJ7967"/>
    </row>
    <row r="7968" spans="1:1024" s="2" customFormat="1" ht="38.25" x14ac:dyDescent="0.25">
      <c r="A7968" s="10" t="s">
        <v>1462</v>
      </c>
      <c r="B7968" s="81">
        <v>14196</v>
      </c>
      <c r="C7968" s="10">
        <v>3494646</v>
      </c>
      <c r="D7968" s="27" t="s">
        <v>2007</v>
      </c>
      <c r="E7968" s="12" t="s">
        <v>257</v>
      </c>
      <c r="F7968" s="12" t="s">
        <v>254</v>
      </c>
      <c r="G7968" s="82">
        <v>45337</v>
      </c>
      <c r="H7968" s="83">
        <v>5360</v>
      </c>
      <c r="I7968" s="15"/>
      <c r="J7968" s="84" t="s">
        <v>2006</v>
      </c>
      <c r="K7968" s="85">
        <v>412</v>
      </c>
      <c r="L7968" s="86">
        <v>2023005978</v>
      </c>
      <c r="M7968" s="59"/>
      <c r="N7968" s="60">
        <v>0</v>
      </c>
      <c r="O7968" s="87">
        <v>0</v>
      </c>
      <c r="P7968" s="88">
        <v>0</v>
      </c>
      <c r="Q7968" s="63">
        <v>0</v>
      </c>
      <c r="R7968" s="64">
        <v>0</v>
      </c>
      <c r="S7968" s="25">
        <f t="shared" si="27"/>
        <v>5360</v>
      </c>
      <c r="AMG7968"/>
      <c r="AMH7968"/>
      <c r="AMI7968"/>
      <c r="AMJ7968"/>
    </row>
    <row r="7969" spans="1:1024" s="2" customFormat="1" ht="38.25" x14ac:dyDescent="0.25">
      <c r="A7969" s="10" t="s">
        <v>1462</v>
      </c>
      <c r="B7969" s="81">
        <v>14197</v>
      </c>
      <c r="C7969" s="10">
        <v>3494647</v>
      </c>
      <c r="D7969" s="27" t="s">
        <v>2007</v>
      </c>
      <c r="E7969" s="12" t="s">
        <v>257</v>
      </c>
      <c r="F7969" s="12" t="s">
        <v>254</v>
      </c>
      <c r="G7969" s="82">
        <v>45337</v>
      </c>
      <c r="H7969" s="83">
        <v>5360</v>
      </c>
      <c r="I7969" s="15"/>
      <c r="J7969" s="84" t="s">
        <v>2006</v>
      </c>
      <c r="K7969" s="85">
        <v>412</v>
      </c>
      <c r="L7969" s="86">
        <v>2023005978</v>
      </c>
      <c r="M7969" s="59"/>
      <c r="N7969" s="60">
        <v>0</v>
      </c>
      <c r="O7969" s="87">
        <v>0</v>
      </c>
      <c r="P7969" s="88">
        <v>0</v>
      </c>
      <c r="Q7969" s="63">
        <v>0</v>
      </c>
      <c r="R7969" s="64">
        <v>0</v>
      </c>
      <c r="S7969" s="25">
        <f t="shared" si="27"/>
        <v>5360</v>
      </c>
      <c r="AMG7969"/>
      <c r="AMH7969"/>
      <c r="AMI7969"/>
      <c r="AMJ7969"/>
    </row>
    <row r="7970" spans="1:1024" s="2" customFormat="1" ht="38.25" x14ac:dyDescent="0.25">
      <c r="A7970" s="10" t="s">
        <v>1462</v>
      </c>
      <c r="B7970" s="81">
        <v>14198</v>
      </c>
      <c r="C7970" s="10">
        <v>3494648</v>
      </c>
      <c r="D7970" s="27" t="s">
        <v>2007</v>
      </c>
      <c r="E7970" s="12" t="s">
        <v>257</v>
      </c>
      <c r="F7970" s="12" t="s">
        <v>254</v>
      </c>
      <c r="G7970" s="82">
        <v>45337</v>
      </c>
      <c r="H7970" s="83">
        <v>5360</v>
      </c>
      <c r="I7970" s="15"/>
      <c r="J7970" s="84" t="s">
        <v>2006</v>
      </c>
      <c r="K7970" s="85">
        <v>412</v>
      </c>
      <c r="L7970" s="86">
        <v>2023005978</v>
      </c>
      <c r="M7970" s="59"/>
      <c r="N7970" s="60">
        <v>0</v>
      </c>
      <c r="O7970" s="87">
        <v>0</v>
      </c>
      <c r="P7970" s="88">
        <v>0</v>
      </c>
      <c r="Q7970" s="63">
        <v>0</v>
      </c>
      <c r="R7970" s="64">
        <v>0</v>
      </c>
      <c r="S7970" s="25">
        <f t="shared" si="27"/>
        <v>5360</v>
      </c>
      <c r="AMG7970"/>
      <c r="AMH7970"/>
      <c r="AMI7970"/>
      <c r="AMJ7970"/>
    </row>
    <row r="7971" spans="1:1024" s="2" customFormat="1" ht="38.25" x14ac:dyDescent="0.25">
      <c r="A7971" s="10" t="s">
        <v>1462</v>
      </c>
      <c r="B7971" s="81">
        <v>14199</v>
      </c>
      <c r="C7971" s="10">
        <v>3494649</v>
      </c>
      <c r="D7971" s="27" t="s">
        <v>2007</v>
      </c>
      <c r="E7971" s="12" t="s">
        <v>257</v>
      </c>
      <c r="F7971" s="12" t="s">
        <v>254</v>
      </c>
      <c r="G7971" s="82">
        <v>45337</v>
      </c>
      <c r="H7971" s="83">
        <v>5360</v>
      </c>
      <c r="I7971" s="15"/>
      <c r="J7971" s="84" t="s">
        <v>2006</v>
      </c>
      <c r="K7971" s="85">
        <v>412</v>
      </c>
      <c r="L7971" s="86">
        <v>2023005978</v>
      </c>
      <c r="M7971" s="59"/>
      <c r="N7971" s="60">
        <v>0</v>
      </c>
      <c r="O7971" s="87">
        <v>0</v>
      </c>
      <c r="P7971" s="88">
        <v>0</v>
      </c>
      <c r="Q7971" s="63">
        <v>0</v>
      </c>
      <c r="R7971" s="64">
        <v>0</v>
      </c>
      <c r="S7971" s="25">
        <f t="shared" si="27"/>
        <v>5360</v>
      </c>
      <c r="AMG7971"/>
      <c r="AMH7971"/>
      <c r="AMI7971"/>
      <c r="AMJ7971"/>
    </row>
    <row r="7972" spans="1:1024" s="2" customFormat="1" ht="38.25" x14ac:dyDescent="0.25">
      <c r="A7972" s="10" t="s">
        <v>1462</v>
      </c>
      <c r="B7972" s="81">
        <v>14200</v>
      </c>
      <c r="C7972" s="10">
        <v>3494650</v>
      </c>
      <c r="D7972" s="27" t="s">
        <v>2007</v>
      </c>
      <c r="E7972" s="12" t="s">
        <v>257</v>
      </c>
      <c r="F7972" s="12" t="s">
        <v>254</v>
      </c>
      <c r="G7972" s="82">
        <v>45337</v>
      </c>
      <c r="H7972" s="83">
        <v>5360</v>
      </c>
      <c r="I7972" s="15"/>
      <c r="J7972" s="84" t="s">
        <v>2006</v>
      </c>
      <c r="K7972" s="85">
        <v>412</v>
      </c>
      <c r="L7972" s="86">
        <v>2023005978</v>
      </c>
      <c r="M7972" s="59"/>
      <c r="N7972" s="60">
        <v>0</v>
      </c>
      <c r="O7972" s="87">
        <v>0</v>
      </c>
      <c r="P7972" s="88">
        <v>0</v>
      </c>
      <c r="Q7972" s="63">
        <v>0</v>
      </c>
      <c r="R7972" s="64">
        <v>0</v>
      </c>
      <c r="S7972" s="25">
        <f t="shared" si="27"/>
        <v>5360</v>
      </c>
      <c r="AMG7972"/>
      <c r="AMH7972"/>
      <c r="AMI7972"/>
      <c r="AMJ7972"/>
    </row>
    <row r="7973" spans="1:1024" s="2" customFormat="1" ht="38.25" x14ac:dyDescent="0.25">
      <c r="A7973" s="10" t="s">
        <v>1462</v>
      </c>
      <c r="B7973" s="81">
        <v>14201</v>
      </c>
      <c r="C7973" s="10">
        <v>3494651</v>
      </c>
      <c r="D7973" s="27" t="s">
        <v>2007</v>
      </c>
      <c r="E7973" s="12" t="s">
        <v>257</v>
      </c>
      <c r="F7973" s="12" t="s">
        <v>254</v>
      </c>
      <c r="G7973" s="82">
        <v>45337</v>
      </c>
      <c r="H7973" s="83">
        <v>5360</v>
      </c>
      <c r="I7973" s="15"/>
      <c r="J7973" s="84" t="s">
        <v>2006</v>
      </c>
      <c r="K7973" s="85">
        <v>412</v>
      </c>
      <c r="L7973" s="86">
        <v>2023005978</v>
      </c>
      <c r="M7973" s="59"/>
      <c r="N7973" s="60">
        <v>0</v>
      </c>
      <c r="O7973" s="87">
        <v>0</v>
      </c>
      <c r="P7973" s="88">
        <v>0</v>
      </c>
      <c r="Q7973" s="63">
        <v>0</v>
      </c>
      <c r="R7973" s="64">
        <v>0</v>
      </c>
      <c r="S7973" s="25">
        <f t="shared" si="27"/>
        <v>5360</v>
      </c>
      <c r="AMG7973"/>
      <c r="AMH7973"/>
      <c r="AMI7973"/>
      <c r="AMJ7973"/>
    </row>
    <row r="7974" spans="1:1024" s="2" customFormat="1" ht="38.25" x14ac:dyDescent="0.25">
      <c r="A7974" s="10" t="s">
        <v>1462</v>
      </c>
      <c r="B7974" s="81">
        <v>14202</v>
      </c>
      <c r="C7974" s="10">
        <v>3494652</v>
      </c>
      <c r="D7974" s="27" t="s">
        <v>2007</v>
      </c>
      <c r="E7974" s="12" t="s">
        <v>257</v>
      </c>
      <c r="F7974" s="12" t="s">
        <v>254</v>
      </c>
      <c r="G7974" s="82">
        <v>45337</v>
      </c>
      <c r="H7974" s="83">
        <v>5360</v>
      </c>
      <c r="I7974" s="15"/>
      <c r="J7974" s="84" t="s">
        <v>2006</v>
      </c>
      <c r="K7974" s="85">
        <v>412</v>
      </c>
      <c r="L7974" s="86">
        <v>2023005978</v>
      </c>
      <c r="M7974" s="59"/>
      <c r="N7974" s="60">
        <v>0</v>
      </c>
      <c r="O7974" s="87">
        <v>0</v>
      </c>
      <c r="P7974" s="88">
        <v>0</v>
      </c>
      <c r="Q7974" s="63">
        <v>0</v>
      </c>
      <c r="R7974" s="64">
        <v>0</v>
      </c>
      <c r="S7974" s="25">
        <f t="shared" si="27"/>
        <v>5360</v>
      </c>
      <c r="AMG7974"/>
      <c r="AMH7974"/>
      <c r="AMI7974"/>
      <c r="AMJ7974"/>
    </row>
    <row r="7975" spans="1:1024" s="2" customFormat="1" ht="38.25" x14ac:dyDescent="0.25">
      <c r="A7975" s="10" t="s">
        <v>1462</v>
      </c>
      <c r="B7975" s="81">
        <v>14203</v>
      </c>
      <c r="C7975" s="10">
        <v>3494653</v>
      </c>
      <c r="D7975" s="27" t="s">
        <v>2007</v>
      </c>
      <c r="E7975" s="12" t="s">
        <v>257</v>
      </c>
      <c r="F7975" s="12" t="s">
        <v>254</v>
      </c>
      <c r="G7975" s="82">
        <v>45337</v>
      </c>
      <c r="H7975" s="83">
        <v>5360</v>
      </c>
      <c r="I7975" s="15"/>
      <c r="J7975" s="84" t="s">
        <v>2006</v>
      </c>
      <c r="K7975" s="85">
        <v>412</v>
      </c>
      <c r="L7975" s="86">
        <v>2023005978</v>
      </c>
      <c r="M7975" s="59"/>
      <c r="N7975" s="60">
        <v>0</v>
      </c>
      <c r="O7975" s="87">
        <v>0</v>
      </c>
      <c r="P7975" s="88">
        <v>0</v>
      </c>
      <c r="Q7975" s="63">
        <v>0</v>
      </c>
      <c r="R7975" s="64">
        <v>0</v>
      </c>
      <c r="S7975" s="25">
        <f t="shared" si="27"/>
        <v>5360</v>
      </c>
      <c r="AMG7975"/>
      <c r="AMH7975"/>
      <c r="AMI7975"/>
      <c r="AMJ7975"/>
    </row>
    <row r="7976" spans="1:1024" s="2" customFormat="1" ht="38.25" x14ac:dyDescent="0.25">
      <c r="A7976" s="10" t="s">
        <v>1462</v>
      </c>
      <c r="B7976" s="81">
        <v>14204</v>
      </c>
      <c r="C7976" s="10">
        <v>3494654</v>
      </c>
      <c r="D7976" s="27" t="s">
        <v>2007</v>
      </c>
      <c r="E7976" s="12" t="s">
        <v>257</v>
      </c>
      <c r="F7976" s="12" t="s">
        <v>254</v>
      </c>
      <c r="G7976" s="82">
        <v>45337</v>
      </c>
      <c r="H7976" s="83">
        <v>5360</v>
      </c>
      <c r="I7976" s="15"/>
      <c r="J7976" s="84" t="s">
        <v>2006</v>
      </c>
      <c r="K7976" s="85">
        <v>412</v>
      </c>
      <c r="L7976" s="86">
        <v>2023005978</v>
      </c>
      <c r="M7976" s="59"/>
      <c r="N7976" s="60">
        <v>0</v>
      </c>
      <c r="O7976" s="87">
        <v>0</v>
      </c>
      <c r="P7976" s="88">
        <v>0</v>
      </c>
      <c r="Q7976" s="63">
        <v>0</v>
      </c>
      <c r="R7976" s="64">
        <v>0</v>
      </c>
      <c r="S7976" s="25">
        <f t="shared" si="27"/>
        <v>5360</v>
      </c>
      <c r="AMG7976"/>
      <c r="AMH7976"/>
      <c r="AMI7976"/>
      <c r="AMJ7976"/>
    </row>
    <row r="7977" spans="1:1024" s="2" customFormat="1" ht="25.5" x14ac:dyDescent="0.25">
      <c r="A7977" s="10" t="s">
        <v>1462</v>
      </c>
      <c r="B7977" s="81">
        <v>14210</v>
      </c>
      <c r="C7977" s="10">
        <v>3495839</v>
      </c>
      <c r="D7977" s="27" t="s">
        <v>2008</v>
      </c>
      <c r="E7977" s="12" t="s">
        <v>257</v>
      </c>
      <c r="F7977" s="12" t="s">
        <v>254</v>
      </c>
      <c r="G7977" s="82">
        <v>45341</v>
      </c>
      <c r="H7977" s="83">
        <v>907.55870000000004</v>
      </c>
      <c r="I7977" s="15"/>
      <c r="J7977" s="84" t="s">
        <v>1991</v>
      </c>
      <c r="K7977" s="85">
        <v>3938</v>
      </c>
      <c r="L7977" s="86">
        <v>2023009127</v>
      </c>
      <c r="M7977" s="59"/>
      <c r="N7977" s="60">
        <v>0</v>
      </c>
      <c r="O7977" s="87">
        <v>0</v>
      </c>
      <c r="P7977" s="88">
        <v>0</v>
      </c>
      <c r="Q7977" s="63">
        <v>0</v>
      </c>
      <c r="R7977" s="64">
        <v>0</v>
      </c>
      <c r="S7977" s="25">
        <f t="shared" si="27"/>
        <v>907.55870000000004</v>
      </c>
      <c r="AMG7977"/>
      <c r="AMH7977"/>
      <c r="AMI7977"/>
      <c r="AMJ7977"/>
    </row>
    <row r="7978" spans="1:1024" s="2" customFormat="1" ht="25.5" x14ac:dyDescent="0.25">
      <c r="A7978" s="10" t="s">
        <v>1462</v>
      </c>
      <c r="B7978" s="81">
        <v>14211</v>
      </c>
      <c r="C7978" s="10">
        <v>3495840</v>
      </c>
      <c r="D7978" s="27" t="s">
        <v>2008</v>
      </c>
      <c r="E7978" s="12" t="s">
        <v>257</v>
      </c>
      <c r="F7978" s="12" t="s">
        <v>254</v>
      </c>
      <c r="G7978" s="82">
        <v>45341</v>
      </c>
      <c r="H7978" s="83">
        <v>907.55870000000004</v>
      </c>
      <c r="I7978" s="15"/>
      <c r="J7978" s="84" t="s">
        <v>1991</v>
      </c>
      <c r="K7978" s="85">
        <v>3938</v>
      </c>
      <c r="L7978" s="86">
        <v>2023009127</v>
      </c>
      <c r="M7978" s="59"/>
      <c r="N7978" s="60">
        <v>0</v>
      </c>
      <c r="O7978" s="87">
        <v>0</v>
      </c>
      <c r="P7978" s="88">
        <v>0</v>
      </c>
      <c r="Q7978" s="63">
        <v>0</v>
      </c>
      <c r="R7978" s="64">
        <v>0</v>
      </c>
      <c r="S7978" s="25">
        <f t="shared" si="27"/>
        <v>907.55870000000004</v>
      </c>
      <c r="AMG7978"/>
      <c r="AMH7978"/>
      <c r="AMI7978"/>
      <c r="AMJ7978"/>
    </row>
    <row r="7979" spans="1:1024" s="2" customFormat="1" ht="25.5" x14ac:dyDescent="0.25">
      <c r="A7979" s="10" t="s">
        <v>1462</v>
      </c>
      <c r="B7979" s="81">
        <v>14212</v>
      </c>
      <c r="C7979" s="10">
        <v>3495841</v>
      </c>
      <c r="D7979" s="27" t="s">
        <v>2008</v>
      </c>
      <c r="E7979" s="12" t="s">
        <v>257</v>
      </c>
      <c r="F7979" s="12" t="s">
        <v>254</v>
      </c>
      <c r="G7979" s="82">
        <v>45341</v>
      </c>
      <c r="H7979" s="83">
        <v>907.55870000000004</v>
      </c>
      <c r="I7979" s="15"/>
      <c r="J7979" s="84" t="s">
        <v>1991</v>
      </c>
      <c r="K7979" s="85">
        <v>3938</v>
      </c>
      <c r="L7979" s="86">
        <v>2023009127</v>
      </c>
      <c r="M7979" s="59"/>
      <c r="N7979" s="60">
        <v>0</v>
      </c>
      <c r="O7979" s="87">
        <v>0</v>
      </c>
      <c r="P7979" s="88">
        <v>0</v>
      </c>
      <c r="Q7979" s="63">
        <v>0</v>
      </c>
      <c r="R7979" s="64">
        <v>0</v>
      </c>
      <c r="S7979" s="25">
        <f t="shared" si="27"/>
        <v>907.55870000000004</v>
      </c>
      <c r="AMG7979"/>
      <c r="AMH7979"/>
      <c r="AMI7979"/>
      <c r="AMJ7979"/>
    </row>
    <row r="7980" spans="1:1024" s="2" customFormat="1" ht="25.5" x14ac:dyDescent="0.25">
      <c r="A7980" s="10" t="s">
        <v>1462</v>
      </c>
      <c r="B7980" s="81">
        <v>14213</v>
      </c>
      <c r="C7980" s="10">
        <v>3495842</v>
      </c>
      <c r="D7980" s="27" t="s">
        <v>2008</v>
      </c>
      <c r="E7980" s="12" t="s">
        <v>257</v>
      </c>
      <c r="F7980" s="12" t="s">
        <v>254</v>
      </c>
      <c r="G7980" s="82">
        <v>45341</v>
      </c>
      <c r="H7980" s="83">
        <v>907.55870000000004</v>
      </c>
      <c r="I7980" s="15"/>
      <c r="J7980" s="84" t="s">
        <v>1991</v>
      </c>
      <c r="K7980" s="85">
        <v>3938</v>
      </c>
      <c r="L7980" s="86">
        <v>2023009127</v>
      </c>
      <c r="M7980" s="59"/>
      <c r="N7980" s="60">
        <v>0</v>
      </c>
      <c r="O7980" s="87">
        <v>0</v>
      </c>
      <c r="P7980" s="88">
        <v>0</v>
      </c>
      <c r="Q7980" s="63">
        <v>0</v>
      </c>
      <c r="R7980" s="64">
        <v>0</v>
      </c>
      <c r="S7980" s="25">
        <f t="shared" si="27"/>
        <v>907.55870000000004</v>
      </c>
      <c r="AMG7980"/>
      <c r="AMH7980"/>
      <c r="AMI7980"/>
      <c r="AMJ7980"/>
    </row>
    <row r="7981" spans="1:1024" s="2" customFormat="1" ht="25.5" x14ac:dyDescent="0.25">
      <c r="A7981" s="10" t="s">
        <v>1462</v>
      </c>
      <c r="B7981" s="81">
        <v>14214</v>
      </c>
      <c r="C7981" s="10">
        <v>3495843</v>
      </c>
      <c r="D7981" s="27" t="s">
        <v>2008</v>
      </c>
      <c r="E7981" s="12" t="s">
        <v>257</v>
      </c>
      <c r="F7981" s="12" t="s">
        <v>254</v>
      </c>
      <c r="G7981" s="82">
        <v>45341</v>
      </c>
      <c r="H7981" s="83">
        <v>907.55870000000004</v>
      </c>
      <c r="I7981" s="15"/>
      <c r="J7981" s="84" t="s">
        <v>1991</v>
      </c>
      <c r="K7981" s="85">
        <v>3938</v>
      </c>
      <c r="L7981" s="86">
        <v>2023009127</v>
      </c>
      <c r="M7981" s="59"/>
      <c r="N7981" s="60">
        <v>0</v>
      </c>
      <c r="O7981" s="87">
        <v>0</v>
      </c>
      <c r="P7981" s="88">
        <v>0</v>
      </c>
      <c r="Q7981" s="63">
        <v>0</v>
      </c>
      <c r="R7981" s="64">
        <v>0</v>
      </c>
      <c r="S7981" s="25">
        <f t="shared" si="27"/>
        <v>907.55870000000004</v>
      </c>
      <c r="AMG7981"/>
      <c r="AMH7981"/>
      <c r="AMI7981"/>
      <c r="AMJ7981"/>
    </row>
    <row r="7982" spans="1:1024" s="2" customFormat="1" ht="51" x14ac:dyDescent="0.25">
      <c r="A7982" s="10" t="s">
        <v>1462</v>
      </c>
      <c r="B7982" s="81">
        <v>14244</v>
      </c>
      <c r="C7982" s="10" t="s">
        <v>237</v>
      </c>
      <c r="D7982" s="27" t="s">
        <v>2009</v>
      </c>
      <c r="E7982" s="12" t="s">
        <v>1987</v>
      </c>
      <c r="F7982" s="12" t="s">
        <v>254</v>
      </c>
      <c r="G7982" s="82">
        <v>45349</v>
      </c>
      <c r="H7982" s="83">
        <v>860</v>
      </c>
      <c r="I7982" s="15"/>
      <c r="J7982" s="84" t="s">
        <v>2010</v>
      </c>
      <c r="K7982" s="85">
        <v>1305</v>
      </c>
      <c r="L7982" s="86">
        <v>2023009127</v>
      </c>
      <c r="M7982" s="59"/>
      <c r="N7982" s="60">
        <v>0</v>
      </c>
      <c r="O7982" s="87">
        <v>0</v>
      </c>
      <c r="P7982" s="88">
        <v>0</v>
      </c>
      <c r="Q7982" s="63">
        <v>0</v>
      </c>
      <c r="R7982" s="64">
        <v>0</v>
      </c>
      <c r="S7982" s="25">
        <f t="shared" si="27"/>
        <v>860</v>
      </c>
      <c r="AMG7982"/>
      <c r="AMH7982"/>
      <c r="AMI7982"/>
      <c r="AMJ7982"/>
    </row>
    <row r="7983" spans="1:1024" s="2" customFormat="1" ht="51" x14ac:dyDescent="0.25">
      <c r="A7983" s="10" t="s">
        <v>1462</v>
      </c>
      <c r="B7983" s="81">
        <v>14245</v>
      </c>
      <c r="C7983" s="10" t="s">
        <v>237</v>
      </c>
      <c r="D7983" s="27" t="s">
        <v>2009</v>
      </c>
      <c r="E7983" s="12" t="s">
        <v>1987</v>
      </c>
      <c r="F7983" s="12" t="s">
        <v>254</v>
      </c>
      <c r="G7983" s="82">
        <v>45349</v>
      </c>
      <c r="H7983" s="83">
        <v>860</v>
      </c>
      <c r="I7983" s="15"/>
      <c r="J7983" s="84" t="s">
        <v>2010</v>
      </c>
      <c r="K7983" s="85">
        <v>1305</v>
      </c>
      <c r="L7983" s="86">
        <v>2023009127</v>
      </c>
      <c r="M7983" s="59"/>
      <c r="N7983" s="60">
        <v>0</v>
      </c>
      <c r="O7983" s="87">
        <v>0</v>
      </c>
      <c r="P7983" s="88">
        <v>0</v>
      </c>
      <c r="Q7983" s="63">
        <v>0</v>
      </c>
      <c r="R7983" s="64">
        <v>0</v>
      </c>
      <c r="S7983" s="25">
        <f t="shared" si="27"/>
        <v>860</v>
      </c>
      <c r="AMG7983"/>
      <c r="AMH7983"/>
      <c r="AMI7983"/>
      <c r="AMJ7983"/>
    </row>
    <row r="7984" spans="1:1024" s="2" customFormat="1" ht="51" x14ac:dyDescent="0.25">
      <c r="A7984" s="10" t="s">
        <v>1462</v>
      </c>
      <c r="B7984" s="81">
        <v>14246</v>
      </c>
      <c r="C7984" s="10" t="s">
        <v>237</v>
      </c>
      <c r="D7984" s="27" t="s">
        <v>2009</v>
      </c>
      <c r="E7984" s="12" t="s">
        <v>1987</v>
      </c>
      <c r="F7984" s="12" t="s">
        <v>254</v>
      </c>
      <c r="G7984" s="82">
        <v>45349</v>
      </c>
      <c r="H7984" s="83">
        <v>860</v>
      </c>
      <c r="I7984" s="15"/>
      <c r="J7984" s="84" t="s">
        <v>2010</v>
      </c>
      <c r="K7984" s="85">
        <v>1305</v>
      </c>
      <c r="L7984" s="86">
        <v>2023009127</v>
      </c>
      <c r="M7984" s="59"/>
      <c r="N7984" s="60">
        <v>0</v>
      </c>
      <c r="O7984" s="87">
        <v>0</v>
      </c>
      <c r="P7984" s="88">
        <v>0</v>
      </c>
      <c r="Q7984" s="63">
        <v>0</v>
      </c>
      <c r="R7984" s="64">
        <v>0</v>
      </c>
      <c r="S7984" s="25">
        <f t="shared" si="27"/>
        <v>860</v>
      </c>
      <c r="AMG7984"/>
      <c r="AMH7984"/>
      <c r="AMI7984"/>
      <c r="AMJ7984"/>
    </row>
    <row r="7985" spans="1:1024" s="2" customFormat="1" ht="51" x14ac:dyDescent="0.25">
      <c r="A7985" s="10" t="s">
        <v>1462</v>
      </c>
      <c r="B7985" s="81">
        <v>14247</v>
      </c>
      <c r="C7985" s="10" t="s">
        <v>237</v>
      </c>
      <c r="D7985" s="27" t="s">
        <v>2009</v>
      </c>
      <c r="E7985" s="12" t="s">
        <v>1987</v>
      </c>
      <c r="F7985" s="12" t="s">
        <v>254</v>
      </c>
      <c r="G7985" s="82">
        <v>45349</v>
      </c>
      <c r="H7985" s="83">
        <v>860</v>
      </c>
      <c r="I7985" s="15"/>
      <c r="J7985" s="84" t="s">
        <v>2010</v>
      </c>
      <c r="K7985" s="85">
        <v>1305</v>
      </c>
      <c r="L7985" s="86">
        <v>2023009127</v>
      </c>
      <c r="M7985" s="59"/>
      <c r="N7985" s="60">
        <v>0</v>
      </c>
      <c r="O7985" s="87">
        <v>0</v>
      </c>
      <c r="P7985" s="88">
        <v>0</v>
      </c>
      <c r="Q7985" s="63">
        <v>0</v>
      </c>
      <c r="R7985" s="64">
        <v>0</v>
      </c>
      <c r="S7985" s="25">
        <f t="shared" si="27"/>
        <v>860</v>
      </c>
      <c r="AMG7985"/>
      <c r="AMH7985"/>
      <c r="AMI7985"/>
      <c r="AMJ7985"/>
    </row>
    <row r="7986" spans="1:1024" s="2" customFormat="1" ht="51" x14ac:dyDescent="0.25">
      <c r="A7986" s="10" t="s">
        <v>1462</v>
      </c>
      <c r="B7986" s="81">
        <v>14248</v>
      </c>
      <c r="C7986" s="10" t="s">
        <v>237</v>
      </c>
      <c r="D7986" s="27" t="s">
        <v>2009</v>
      </c>
      <c r="E7986" s="12" t="s">
        <v>1987</v>
      </c>
      <c r="F7986" s="12" t="s">
        <v>254</v>
      </c>
      <c r="G7986" s="82">
        <v>45349</v>
      </c>
      <c r="H7986" s="83">
        <v>860</v>
      </c>
      <c r="I7986" s="15"/>
      <c r="J7986" s="84" t="s">
        <v>2010</v>
      </c>
      <c r="K7986" s="85">
        <v>1305</v>
      </c>
      <c r="L7986" s="86">
        <v>2023009127</v>
      </c>
      <c r="M7986" s="59"/>
      <c r="N7986" s="60">
        <v>0</v>
      </c>
      <c r="O7986" s="87">
        <v>0</v>
      </c>
      <c r="P7986" s="88">
        <v>0</v>
      </c>
      <c r="Q7986" s="63">
        <v>0</v>
      </c>
      <c r="R7986" s="64">
        <v>0</v>
      </c>
      <c r="S7986" s="25">
        <f t="shared" si="27"/>
        <v>860</v>
      </c>
      <c r="AMG7986"/>
      <c r="AMH7986"/>
      <c r="AMI7986"/>
      <c r="AMJ7986"/>
    </row>
    <row r="7987" spans="1:1024" s="2" customFormat="1" ht="51" x14ac:dyDescent="0.25">
      <c r="A7987" s="10" t="s">
        <v>1462</v>
      </c>
      <c r="B7987" s="81">
        <v>14249</v>
      </c>
      <c r="C7987" s="10" t="s">
        <v>237</v>
      </c>
      <c r="D7987" s="27" t="s">
        <v>2009</v>
      </c>
      <c r="E7987" s="12" t="s">
        <v>1987</v>
      </c>
      <c r="F7987" s="12" t="s">
        <v>254</v>
      </c>
      <c r="G7987" s="82">
        <v>45349</v>
      </c>
      <c r="H7987" s="83">
        <v>860</v>
      </c>
      <c r="I7987" s="15"/>
      <c r="J7987" s="84" t="s">
        <v>2010</v>
      </c>
      <c r="K7987" s="85">
        <v>1305</v>
      </c>
      <c r="L7987" s="86">
        <v>2023009127</v>
      </c>
      <c r="M7987" s="59"/>
      <c r="N7987" s="60">
        <v>0</v>
      </c>
      <c r="O7987" s="87">
        <v>0</v>
      </c>
      <c r="P7987" s="88">
        <v>0</v>
      </c>
      <c r="Q7987" s="63">
        <v>0</v>
      </c>
      <c r="R7987" s="64">
        <v>0</v>
      </c>
      <c r="S7987" s="25">
        <f t="shared" si="27"/>
        <v>860</v>
      </c>
      <c r="AMG7987"/>
      <c r="AMH7987"/>
      <c r="AMI7987"/>
      <c r="AMJ7987"/>
    </row>
    <row r="7988" spans="1:1024" s="2" customFormat="1" ht="51" x14ac:dyDescent="0.25">
      <c r="A7988" s="10" t="s">
        <v>1462</v>
      </c>
      <c r="B7988" s="81">
        <v>14250</v>
      </c>
      <c r="C7988" s="10" t="s">
        <v>237</v>
      </c>
      <c r="D7988" s="27" t="s">
        <v>2009</v>
      </c>
      <c r="E7988" s="12" t="s">
        <v>1987</v>
      </c>
      <c r="F7988" s="12" t="s">
        <v>254</v>
      </c>
      <c r="G7988" s="82">
        <v>45349</v>
      </c>
      <c r="H7988" s="83">
        <v>860</v>
      </c>
      <c r="I7988" s="15"/>
      <c r="J7988" s="84" t="s">
        <v>2010</v>
      </c>
      <c r="K7988" s="85">
        <v>1305</v>
      </c>
      <c r="L7988" s="86">
        <v>2023009127</v>
      </c>
      <c r="M7988" s="59"/>
      <c r="N7988" s="60">
        <v>0</v>
      </c>
      <c r="O7988" s="87">
        <v>0</v>
      </c>
      <c r="P7988" s="88">
        <v>0</v>
      </c>
      <c r="Q7988" s="63">
        <v>0</v>
      </c>
      <c r="R7988" s="64">
        <v>0</v>
      </c>
      <c r="S7988" s="25">
        <f t="shared" si="27"/>
        <v>860</v>
      </c>
      <c r="AMG7988"/>
      <c r="AMH7988"/>
      <c r="AMI7988"/>
      <c r="AMJ7988"/>
    </row>
    <row r="7989" spans="1:1024" s="2" customFormat="1" ht="51" x14ac:dyDescent="0.25">
      <c r="A7989" s="10" t="s">
        <v>1462</v>
      </c>
      <c r="B7989" s="81">
        <v>14251</v>
      </c>
      <c r="C7989" s="10" t="s">
        <v>237</v>
      </c>
      <c r="D7989" s="27" t="s">
        <v>2009</v>
      </c>
      <c r="E7989" s="12" t="s">
        <v>1987</v>
      </c>
      <c r="F7989" s="12" t="s">
        <v>254</v>
      </c>
      <c r="G7989" s="82">
        <v>45349</v>
      </c>
      <c r="H7989" s="83">
        <v>860</v>
      </c>
      <c r="I7989" s="15"/>
      <c r="J7989" s="84" t="s">
        <v>2010</v>
      </c>
      <c r="K7989" s="85">
        <v>1305</v>
      </c>
      <c r="L7989" s="86">
        <v>2023009127</v>
      </c>
      <c r="M7989" s="59"/>
      <c r="N7989" s="60">
        <v>0</v>
      </c>
      <c r="O7989" s="87">
        <v>0</v>
      </c>
      <c r="P7989" s="88">
        <v>0</v>
      </c>
      <c r="Q7989" s="63">
        <v>0</v>
      </c>
      <c r="R7989" s="64">
        <v>0</v>
      </c>
      <c r="S7989" s="25">
        <f t="shared" si="27"/>
        <v>860</v>
      </c>
      <c r="AMG7989"/>
      <c r="AMH7989"/>
      <c r="AMI7989"/>
      <c r="AMJ7989"/>
    </row>
    <row r="7990" spans="1:1024" s="2" customFormat="1" ht="51" x14ac:dyDescent="0.25">
      <c r="A7990" s="10" t="s">
        <v>1462</v>
      </c>
      <c r="B7990" s="81">
        <v>14252</v>
      </c>
      <c r="C7990" s="10" t="s">
        <v>237</v>
      </c>
      <c r="D7990" s="27" t="s">
        <v>2009</v>
      </c>
      <c r="E7990" s="12" t="s">
        <v>1987</v>
      </c>
      <c r="F7990" s="12" t="s">
        <v>254</v>
      </c>
      <c r="G7990" s="82">
        <v>45349</v>
      </c>
      <c r="H7990" s="83">
        <v>860</v>
      </c>
      <c r="I7990" s="15"/>
      <c r="J7990" s="84" t="s">
        <v>2010</v>
      </c>
      <c r="K7990" s="85">
        <v>1305</v>
      </c>
      <c r="L7990" s="86">
        <v>2023009127</v>
      </c>
      <c r="M7990" s="59"/>
      <c r="N7990" s="60">
        <v>0</v>
      </c>
      <c r="O7990" s="87">
        <v>0</v>
      </c>
      <c r="P7990" s="88">
        <v>0</v>
      </c>
      <c r="Q7990" s="63">
        <v>0</v>
      </c>
      <c r="R7990" s="64">
        <v>0</v>
      </c>
      <c r="S7990" s="25">
        <f t="shared" si="27"/>
        <v>860</v>
      </c>
      <c r="AMG7990"/>
      <c r="AMH7990"/>
      <c r="AMI7990"/>
      <c r="AMJ7990"/>
    </row>
    <row r="7991" spans="1:1024" s="2" customFormat="1" ht="51" x14ac:dyDescent="0.25">
      <c r="A7991" s="10" t="s">
        <v>1462</v>
      </c>
      <c r="B7991" s="81">
        <v>14253</v>
      </c>
      <c r="C7991" s="10" t="s">
        <v>237</v>
      </c>
      <c r="D7991" s="27" t="s">
        <v>2009</v>
      </c>
      <c r="E7991" s="12" t="s">
        <v>1987</v>
      </c>
      <c r="F7991" s="12" t="s">
        <v>254</v>
      </c>
      <c r="G7991" s="82">
        <v>45349</v>
      </c>
      <c r="H7991" s="83">
        <v>860</v>
      </c>
      <c r="I7991" s="15"/>
      <c r="J7991" s="84" t="s">
        <v>2010</v>
      </c>
      <c r="K7991" s="85">
        <v>1305</v>
      </c>
      <c r="L7991" s="86">
        <v>2023009127</v>
      </c>
      <c r="M7991" s="59"/>
      <c r="N7991" s="60">
        <v>0</v>
      </c>
      <c r="O7991" s="87">
        <v>0</v>
      </c>
      <c r="P7991" s="88">
        <v>0</v>
      </c>
      <c r="Q7991" s="63">
        <v>0</v>
      </c>
      <c r="R7991" s="64">
        <v>0</v>
      </c>
      <c r="S7991" s="25">
        <f t="shared" si="27"/>
        <v>860</v>
      </c>
      <c r="AMG7991"/>
      <c r="AMH7991"/>
      <c r="AMI7991"/>
      <c r="AMJ7991"/>
    </row>
    <row r="7992" spans="1:1024" s="2" customFormat="1" ht="51" x14ac:dyDescent="0.25">
      <c r="A7992" s="10" t="s">
        <v>1462</v>
      </c>
      <c r="B7992" s="81">
        <v>14254</v>
      </c>
      <c r="C7992" s="10" t="s">
        <v>237</v>
      </c>
      <c r="D7992" s="27" t="s">
        <v>2009</v>
      </c>
      <c r="E7992" s="12" t="s">
        <v>1987</v>
      </c>
      <c r="F7992" s="12" t="s">
        <v>254</v>
      </c>
      <c r="G7992" s="82">
        <v>45349</v>
      </c>
      <c r="H7992" s="83">
        <v>860</v>
      </c>
      <c r="I7992" s="15"/>
      <c r="J7992" s="84" t="s">
        <v>2010</v>
      </c>
      <c r="K7992" s="85">
        <v>1305</v>
      </c>
      <c r="L7992" s="86">
        <v>2023009127</v>
      </c>
      <c r="M7992" s="59"/>
      <c r="N7992" s="60">
        <v>0</v>
      </c>
      <c r="O7992" s="87">
        <v>0</v>
      </c>
      <c r="P7992" s="88">
        <v>0</v>
      </c>
      <c r="Q7992" s="63">
        <v>0</v>
      </c>
      <c r="R7992" s="64">
        <v>0</v>
      </c>
      <c r="S7992" s="25">
        <f t="shared" si="27"/>
        <v>860</v>
      </c>
      <c r="AMG7992"/>
      <c r="AMH7992"/>
      <c r="AMI7992"/>
      <c r="AMJ7992"/>
    </row>
    <row r="7993" spans="1:1024" s="2" customFormat="1" ht="51" x14ac:dyDescent="0.25">
      <c r="A7993" s="10" t="s">
        <v>1462</v>
      </c>
      <c r="B7993" s="81">
        <v>14255</v>
      </c>
      <c r="C7993" s="10" t="s">
        <v>237</v>
      </c>
      <c r="D7993" s="27" t="s">
        <v>2009</v>
      </c>
      <c r="E7993" s="12" t="s">
        <v>1987</v>
      </c>
      <c r="F7993" s="12" t="s">
        <v>254</v>
      </c>
      <c r="G7993" s="82">
        <v>45349</v>
      </c>
      <c r="H7993" s="83">
        <v>860</v>
      </c>
      <c r="I7993" s="15"/>
      <c r="J7993" s="84" t="s">
        <v>2010</v>
      </c>
      <c r="K7993" s="85">
        <v>1305</v>
      </c>
      <c r="L7993" s="86">
        <v>2023009127</v>
      </c>
      <c r="M7993" s="59"/>
      <c r="N7993" s="60">
        <v>0</v>
      </c>
      <c r="O7993" s="87">
        <v>0</v>
      </c>
      <c r="P7993" s="88">
        <v>0</v>
      </c>
      <c r="Q7993" s="63">
        <v>0</v>
      </c>
      <c r="R7993" s="64">
        <v>0</v>
      </c>
      <c r="S7993" s="25">
        <f t="shared" si="27"/>
        <v>860</v>
      </c>
      <c r="AMG7993"/>
      <c r="AMH7993"/>
      <c r="AMI7993"/>
      <c r="AMJ7993"/>
    </row>
    <row r="7994" spans="1:1024" s="2" customFormat="1" ht="51" x14ac:dyDescent="0.25">
      <c r="A7994" s="10" t="s">
        <v>1462</v>
      </c>
      <c r="B7994" s="81">
        <v>14256</v>
      </c>
      <c r="C7994" s="10" t="s">
        <v>237</v>
      </c>
      <c r="D7994" s="27" t="s">
        <v>2009</v>
      </c>
      <c r="E7994" s="12" t="s">
        <v>1987</v>
      </c>
      <c r="F7994" s="12" t="s">
        <v>254</v>
      </c>
      <c r="G7994" s="82">
        <v>45349</v>
      </c>
      <c r="H7994" s="83">
        <v>860</v>
      </c>
      <c r="I7994" s="15"/>
      <c r="J7994" s="84" t="s">
        <v>2010</v>
      </c>
      <c r="K7994" s="85">
        <v>1305</v>
      </c>
      <c r="L7994" s="86">
        <v>2023009127</v>
      </c>
      <c r="M7994" s="59"/>
      <c r="N7994" s="60">
        <v>0</v>
      </c>
      <c r="O7994" s="87">
        <v>0</v>
      </c>
      <c r="P7994" s="88">
        <v>0</v>
      </c>
      <c r="Q7994" s="63">
        <v>0</v>
      </c>
      <c r="R7994" s="64">
        <v>0</v>
      </c>
      <c r="S7994" s="25">
        <f t="shared" si="27"/>
        <v>860</v>
      </c>
      <c r="AMG7994"/>
      <c r="AMH7994"/>
      <c r="AMI7994"/>
      <c r="AMJ7994"/>
    </row>
    <row r="7995" spans="1:1024" s="2" customFormat="1" ht="51" x14ac:dyDescent="0.25">
      <c r="A7995" s="10" t="s">
        <v>1462</v>
      </c>
      <c r="B7995" s="81">
        <v>14257</v>
      </c>
      <c r="C7995" s="10" t="s">
        <v>237</v>
      </c>
      <c r="D7995" s="27" t="s">
        <v>2009</v>
      </c>
      <c r="E7995" s="12" t="s">
        <v>1987</v>
      </c>
      <c r="F7995" s="12" t="s">
        <v>254</v>
      </c>
      <c r="G7995" s="82">
        <v>45349</v>
      </c>
      <c r="H7995" s="83">
        <v>860</v>
      </c>
      <c r="I7995" s="15"/>
      <c r="J7995" s="84" t="s">
        <v>2010</v>
      </c>
      <c r="K7995" s="85">
        <v>1305</v>
      </c>
      <c r="L7995" s="86">
        <v>2023009127</v>
      </c>
      <c r="M7995" s="59"/>
      <c r="N7995" s="60">
        <v>0</v>
      </c>
      <c r="O7995" s="87">
        <v>0</v>
      </c>
      <c r="P7995" s="88">
        <v>0</v>
      </c>
      <c r="Q7995" s="63">
        <v>0</v>
      </c>
      <c r="R7995" s="64">
        <v>0</v>
      </c>
      <c r="S7995" s="25">
        <f t="shared" si="27"/>
        <v>860</v>
      </c>
      <c r="AMG7995"/>
      <c r="AMH7995"/>
      <c r="AMI7995"/>
      <c r="AMJ7995"/>
    </row>
    <row r="7996" spans="1:1024" s="2" customFormat="1" ht="51" x14ac:dyDescent="0.25">
      <c r="A7996" s="10" t="s">
        <v>1462</v>
      </c>
      <c r="B7996" s="81">
        <v>14258</v>
      </c>
      <c r="C7996" s="10" t="s">
        <v>237</v>
      </c>
      <c r="D7996" s="27" t="s">
        <v>2009</v>
      </c>
      <c r="E7996" s="12" t="s">
        <v>1987</v>
      </c>
      <c r="F7996" s="12" t="s">
        <v>254</v>
      </c>
      <c r="G7996" s="82">
        <v>45349</v>
      </c>
      <c r="H7996" s="83">
        <v>860</v>
      </c>
      <c r="I7996" s="15"/>
      <c r="J7996" s="84" t="s">
        <v>2010</v>
      </c>
      <c r="K7996" s="85">
        <v>1305</v>
      </c>
      <c r="L7996" s="86">
        <v>2023009127</v>
      </c>
      <c r="M7996" s="59"/>
      <c r="N7996" s="60">
        <v>0</v>
      </c>
      <c r="O7996" s="87">
        <v>0</v>
      </c>
      <c r="P7996" s="88">
        <v>0</v>
      </c>
      <c r="Q7996" s="63">
        <v>0</v>
      </c>
      <c r="R7996" s="64">
        <v>0</v>
      </c>
      <c r="S7996" s="25">
        <f t="shared" si="27"/>
        <v>860</v>
      </c>
      <c r="AMG7996"/>
      <c r="AMH7996"/>
      <c r="AMI7996"/>
      <c r="AMJ7996"/>
    </row>
    <row r="7997" spans="1:1024" s="2" customFormat="1" ht="51" x14ac:dyDescent="0.25">
      <c r="A7997" s="10" t="s">
        <v>1462</v>
      </c>
      <c r="B7997" s="81">
        <v>14259</v>
      </c>
      <c r="C7997" s="10" t="s">
        <v>237</v>
      </c>
      <c r="D7997" s="27" t="s">
        <v>2009</v>
      </c>
      <c r="E7997" s="12" t="s">
        <v>1987</v>
      </c>
      <c r="F7997" s="12" t="s">
        <v>254</v>
      </c>
      <c r="G7997" s="82">
        <v>45349</v>
      </c>
      <c r="H7997" s="83">
        <v>860</v>
      </c>
      <c r="I7997" s="15"/>
      <c r="J7997" s="84" t="s">
        <v>2010</v>
      </c>
      <c r="K7997" s="85">
        <v>1305</v>
      </c>
      <c r="L7997" s="86">
        <v>2023009127</v>
      </c>
      <c r="M7997" s="59"/>
      <c r="N7997" s="60">
        <v>0</v>
      </c>
      <c r="O7997" s="87">
        <v>0</v>
      </c>
      <c r="P7997" s="88">
        <v>0</v>
      </c>
      <c r="Q7997" s="63">
        <v>0</v>
      </c>
      <c r="R7997" s="64">
        <v>0</v>
      </c>
      <c r="S7997" s="25">
        <f t="shared" si="27"/>
        <v>860</v>
      </c>
      <c r="AMG7997"/>
      <c r="AMH7997"/>
      <c r="AMI7997"/>
      <c r="AMJ7997"/>
    </row>
    <row r="7998" spans="1:1024" s="2" customFormat="1" ht="51" x14ac:dyDescent="0.25">
      <c r="A7998" s="10" t="s">
        <v>1462</v>
      </c>
      <c r="B7998" s="81">
        <v>14260</v>
      </c>
      <c r="C7998" s="10" t="s">
        <v>237</v>
      </c>
      <c r="D7998" s="27" t="s">
        <v>2009</v>
      </c>
      <c r="E7998" s="12" t="s">
        <v>1987</v>
      </c>
      <c r="F7998" s="12" t="s">
        <v>254</v>
      </c>
      <c r="G7998" s="82">
        <v>45349</v>
      </c>
      <c r="H7998" s="83">
        <v>860</v>
      </c>
      <c r="I7998" s="15"/>
      <c r="J7998" s="84" t="s">
        <v>2010</v>
      </c>
      <c r="K7998" s="85">
        <v>1305</v>
      </c>
      <c r="L7998" s="86">
        <v>2023009127</v>
      </c>
      <c r="M7998" s="59"/>
      <c r="N7998" s="60">
        <v>0</v>
      </c>
      <c r="O7998" s="87">
        <v>0</v>
      </c>
      <c r="P7998" s="88">
        <v>0</v>
      </c>
      <c r="Q7998" s="63">
        <v>0</v>
      </c>
      <c r="R7998" s="64">
        <v>0</v>
      </c>
      <c r="S7998" s="25">
        <f t="shared" si="27"/>
        <v>860</v>
      </c>
      <c r="AMG7998"/>
      <c r="AMH7998"/>
      <c r="AMI7998"/>
      <c r="AMJ7998"/>
    </row>
    <row r="7999" spans="1:1024" s="2" customFormat="1" ht="38.25" x14ac:dyDescent="0.25">
      <c r="A7999" s="10" t="s">
        <v>1462</v>
      </c>
      <c r="B7999" s="81">
        <v>14261</v>
      </c>
      <c r="C7999" s="10" t="s">
        <v>237</v>
      </c>
      <c r="D7999" s="27" t="s">
        <v>2011</v>
      </c>
      <c r="E7999" s="12" t="s">
        <v>257</v>
      </c>
      <c r="F7999" s="12" t="s">
        <v>254</v>
      </c>
      <c r="G7999" s="82">
        <v>45349</v>
      </c>
      <c r="H7999" s="83">
        <v>860</v>
      </c>
      <c r="I7999" s="15"/>
      <c r="J7999" s="84" t="s">
        <v>2010</v>
      </c>
      <c r="K7999" s="85">
        <v>1305</v>
      </c>
      <c r="L7999" s="86">
        <v>2023009127</v>
      </c>
      <c r="M7999" s="59"/>
      <c r="N7999" s="60">
        <v>0</v>
      </c>
      <c r="O7999" s="87">
        <v>0</v>
      </c>
      <c r="P7999" s="88">
        <v>0</v>
      </c>
      <c r="Q7999" s="63">
        <v>0</v>
      </c>
      <c r="R7999" s="64">
        <v>0</v>
      </c>
      <c r="S7999" s="25">
        <f t="shared" si="27"/>
        <v>860</v>
      </c>
      <c r="AMG7999"/>
      <c r="AMH7999"/>
      <c r="AMI7999"/>
      <c r="AMJ7999"/>
    </row>
    <row r="8000" spans="1:1024" s="2" customFormat="1" ht="38.25" x14ac:dyDescent="0.25">
      <c r="A8000" s="10" t="s">
        <v>1462</v>
      </c>
      <c r="B8000" s="81">
        <v>14262</v>
      </c>
      <c r="C8000" s="10" t="s">
        <v>237</v>
      </c>
      <c r="D8000" s="27" t="s">
        <v>2011</v>
      </c>
      <c r="E8000" s="12" t="s">
        <v>257</v>
      </c>
      <c r="F8000" s="12" t="s">
        <v>254</v>
      </c>
      <c r="G8000" s="82">
        <v>45349</v>
      </c>
      <c r="H8000" s="83">
        <v>860</v>
      </c>
      <c r="I8000" s="15"/>
      <c r="J8000" s="84" t="s">
        <v>2010</v>
      </c>
      <c r="K8000" s="85">
        <v>1305</v>
      </c>
      <c r="L8000" s="86">
        <v>2023009127</v>
      </c>
      <c r="M8000" s="59"/>
      <c r="N8000" s="60">
        <v>0</v>
      </c>
      <c r="O8000" s="87">
        <v>0</v>
      </c>
      <c r="P8000" s="88">
        <v>0</v>
      </c>
      <c r="Q8000" s="63">
        <v>0</v>
      </c>
      <c r="R8000" s="64">
        <v>0</v>
      </c>
      <c r="S8000" s="25">
        <f t="shared" si="27"/>
        <v>860</v>
      </c>
      <c r="AMG8000"/>
      <c r="AMH8000"/>
      <c r="AMI8000"/>
      <c r="AMJ8000"/>
    </row>
    <row r="8001" spans="1:1024" s="2" customFormat="1" ht="38.25" x14ac:dyDescent="0.25">
      <c r="A8001" s="10" t="s">
        <v>1462</v>
      </c>
      <c r="B8001" s="81">
        <v>14263</v>
      </c>
      <c r="C8001" s="10" t="s">
        <v>237</v>
      </c>
      <c r="D8001" s="27" t="s">
        <v>2011</v>
      </c>
      <c r="E8001" s="12" t="s">
        <v>257</v>
      </c>
      <c r="F8001" s="12" t="s">
        <v>254</v>
      </c>
      <c r="G8001" s="82">
        <v>45349</v>
      </c>
      <c r="H8001" s="83">
        <v>860</v>
      </c>
      <c r="I8001" s="15"/>
      <c r="J8001" s="84" t="s">
        <v>2010</v>
      </c>
      <c r="K8001" s="85">
        <v>1305</v>
      </c>
      <c r="L8001" s="86">
        <v>2023009127</v>
      </c>
      <c r="M8001" s="59"/>
      <c r="N8001" s="60">
        <v>0</v>
      </c>
      <c r="O8001" s="87">
        <v>0</v>
      </c>
      <c r="P8001" s="88">
        <v>0</v>
      </c>
      <c r="Q8001" s="63">
        <v>0</v>
      </c>
      <c r="R8001" s="64">
        <v>0</v>
      </c>
      <c r="S8001" s="25">
        <f t="shared" si="27"/>
        <v>860</v>
      </c>
      <c r="AMG8001"/>
      <c r="AMH8001"/>
      <c r="AMI8001"/>
      <c r="AMJ8001"/>
    </row>
    <row r="8002" spans="1:1024" s="2" customFormat="1" ht="38.25" x14ac:dyDescent="0.25">
      <c r="A8002" s="10" t="s">
        <v>1462</v>
      </c>
      <c r="B8002" s="81">
        <v>14264</v>
      </c>
      <c r="C8002" s="10" t="s">
        <v>237</v>
      </c>
      <c r="D8002" s="27" t="s">
        <v>2011</v>
      </c>
      <c r="E8002" s="12" t="s">
        <v>257</v>
      </c>
      <c r="F8002" s="12" t="s">
        <v>254</v>
      </c>
      <c r="G8002" s="82">
        <v>45349</v>
      </c>
      <c r="H8002" s="83">
        <v>860</v>
      </c>
      <c r="I8002" s="15"/>
      <c r="J8002" s="84" t="s">
        <v>2010</v>
      </c>
      <c r="K8002" s="85">
        <v>1305</v>
      </c>
      <c r="L8002" s="86">
        <v>2023009127</v>
      </c>
      <c r="M8002" s="59"/>
      <c r="N8002" s="60">
        <v>0</v>
      </c>
      <c r="O8002" s="87">
        <v>0</v>
      </c>
      <c r="P8002" s="88">
        <v>0</v>
      </c>
      <c r="Q8002" s="63">
        <v>0</v>
      </c>
      <c r="R8002" s="64">
        <v>0</v>
      </c>
      <c r="S8002" s="25">
        <f t="shared" si="27"/>
        <v>860</v>
      </c>
      <c r="AMG8002"/>
      <c r="AMH8002"/>
      <c r="AMI8002"/>
      <c r="AMJ8002"/>
    </row>
    <row r="8003" spans="1:1024" s="2" customFormat="1" ht="38.25" x14ac:dyDescent="0.25">
      <c r="A8003" s="10" t="s">
        <v>1462</v>
      </c>
      <c r="B8003" s="81">
        <v>14265</v>
      </c>
      <c r="C8003" s="10" t="s">
        <v>237</v>
      </c>
      <c r="D8003" s="27" t="s">
        <v>2011</v>
      </c>
      <c r="E8003" s="12" t="s">
        <v>257</v>
      </c>
      <c r="F8003" s="12" t="s">
        <v>254</v>
      </c>
      <c r="G8003" s="82">
        <v>45349</v>
      </c>
      <c r="H8003" s="83">
        <v>860</v>
      </c>
      <c r="I8003" s="15"/>
      <c r="J8003" s="84" t="s">
        <v>2010</v>
      </c>
      <c r="K8003" s="85">
        <v>1305</v>
      </c>
      <c r="L8003" s="86">
        <v>2023009127</v>
      </c>
      <c r="M8003" s="59"/>
      <c r="N8003" s="60">
        <v>0</v>
      </c>
      <c r="O8003" s="87">
        <v>0</v>
      </c>
      <c r="P8003" s="88">
        <v>0</v>
      </c>
      <c r="Q8003" s="63">
        <v>0</v>
      </c>
      <c r="R8003" s="64">
        <v>0</v>
      </c>
      <c r="S8003" s="25">
        <f t="shared" si="27"/>
        <v>860</v>
      </c>
      <c r="AMG8003"/>
      <c r="AMH8003"/>
      <c r="AMI8003"/>
      <c r="AMJ8003"/>
    </row>
    <row r="8004" spans="1:1024" s="2" customFormat="1" ht="38.25" x14ac:dyDescent="0.25">
      <c r="A8004" s="10" t="s">
        <v>1462</v>
      </c>
      <c r="B8004" s="81">
        <v>14266</v>
      </c>
      <c r="C8004" s="10" t="s">
        <v>237</v>
      </c>
      <c r="D8004" s="27" t="s">
        <v>2011</v>
      </c>
      <c r="E8004" s="12" t="s">
        <v>257</v>
      </c>
      <c r="F8004" s="12" t="s">
        <v>254</v>
      </c>
      <c r="G8004" s="82">
        <v>45349</v>
      </c>
      <c r="H8004" s="83">
        <v>860</v>
      </c>
      <c r="I8004" s="15"/>
      <c r="J8004" s="84" t="s">
        <v>2010</v>
      </c>
      <c r="K8004" s="85">
        <v>1305</v>
      </c>
      <c r="L8004" s="86">
        <v>2023009127</v>
      </c>
      <c r="M8004" s="59"/>
      <c r="N8004" s="60">
        <v>0</v>
      </c>
      <c r="O8004" s="87">
        <v>0</v>
      </c>
      <c r="P8004" s="88">
        <v>0</v>
      </c>
      <c r="Q8004" s="63">
        <v>0</v>
      </c>
      <c r="R8004" s="64">
        <v>0</v>
      </c>
      <c r="S8004" s="25">
        <f t="shared" si="27"/>
        <v>860</v>
      </c>
      <c r="AMG8004"/>
      <c r="AMH8004"/>
      <c r="AMI8004"/>
      <c r="AMJ8004"/>
    </row>
    <row r="8005" spans="1:1024" s="2" customFormat="1" ht="38.25" x14ac:dyDescent="0.25">
      <c r="A8005" s="10" t="s">
        <v>1462</v>
      </c>
      <c r="B8005" s="81">
        <v>14267</v>
      </c>
      <c r="C8005" s="10" t="s">
        <v>237</v>
      </c>
      <c r="D8005" s="27" t="s">
        <v>2011</v>
      </c>
      <c r="E8005" s="12" t="s">
        <v>257</v>
      </c>
      <c r="F8005" s="12" t="s">
        <v>254</v>
      </c>
      <c r="G8005" s="82">
        <v>45349</v>
      </c>
      <c r="H8005" s="83">
        <v>860</v>
      </c>
      <c r="I8005" s="15"/>
      <c r="J8005" s="84" t="s">
        <v>2010</v>
      </c>
      <c r="K8005" s="85">
        <v>1305</v>
      </c>
      <c r="L8005" s="86">
        <v>2023009127</v>
      </c>
      <c r="M8005" s="59"/>
      <c r="N8005" s="60">
        <v>0</v>
      </c>
      <c r="O8005" s="87">
        <v>0</v>
      </c>
      <c r="P8005" s="88">
        <v>0</v>
      </c>
      <c r="Q8005" s="63">
        <v>0</v>
      </c>
      <c r="R8005" s="64">
        <v>0</v>
      </c>
      <c r="S8005" s="25">
        <f t="shared" si="27"/>
        <v>860</v>
      </c>
      <c r="AMG8005"/>
      <c r="AMH8005"/>
      <c r="AMI8005"/>
      <c r="AMJ8005"/>
    </row>
    <row r="8006" spans="1:1024" s="2" customFormat="1" ht="38.25" x14ac:dyDescent="0.25">
      <c r="A8006" s="10" t="s">
        <v>1462</v>
      </c>
      <c r="B8006" s="81">
        <v>14268</v>
      </c>
      <c r="C8006" s="10" t="s">
        <v>237</v>
      </c>
      <c r="D8006" s="27" t="s">
        <v>2011</v>
      </c>
      <c r="E8006" s="12" t="s">
        <v>257</v>
      </c>
      <c r="F8006" s="12" t="s">
        <v>254</v>
      </c>
      <c r="G8006" s="82">
        <v>45349</v>
      </c>
      <c r="H8006" s="83">
        <v>860</v>
      </c>
      <c r="I8006" s="15"/>
      <c r="J8006" s="84" t="s">
        <v>2010</v>
      </c>
      <c r="K8006" s="85">
        <v>1305</v>
      </c>
      <c r="L8006" s="86">
        <v>2023009127</v>
      </c>
      <c r="M8006" s="59"/>
      <c r="N8006" s="60">
        <v>0</v>
      </c>
      <c r="O8006" s="87">
        <v>0</v>
      </c>
      <c r="P8006" s="88">
        <v>0</v>
      </c>
      <c r="Q8006" s="63">
        <v>0</v>
      </c>
      <c r="R8006" s="64">
        <v>0</v>
      </c>
      <c r="S8006" s="25">
        <f t="shared" si="27"/>
        <v>860</v>
      </c>
      <c r="AMG8006"/>
      <c r="AMH8006"/>
      <c r="AMI8006"/>
      <c r="AMJ8006"/>
    </row>
    <row r="8007" spans="1:1024" s="2" customFormat="1" ht="38.25" x14ac:dyDescent="0.25">
      <c r="A8007" s="10" t="s">
        <v>1462</v>
      </c>
      <c r="B8007" s="81">
        <v>14269</v>
      </c>
      <c r="C8007" s="10" t="s">
        <v>237</v>
      </c>
      <c r="D8007" s="27" t="s">
        <v>2011</v>
      </c>
      <c r="E8007" s="12" t="s">
        <v>257</v>
      </c>
      <c r="F8007" s="12" t="s">
        <v>254</v>
      </c>
      <c r="G8007" s="82">
        <v>45349</v>
      </c>
      <c r="H8007" s="83">
        <v>860</v>
      </c>
      <c r="I8007" s="15"/>
      <c r="J8007" s="84" t="s">
        <v>2010</v>
      </c>
      <c r="K8007" s="85">
        <v>1305</v>
      </c>
      <c r="L8007" s="86">
        <v>2023009127</v>
      </c>
      <c r="M8007" s="59"/>
      <c r="N8007" s="60">
        <v>0</v>
      </c>
      <c r="O8007" s="87">
        <v>0</v>
      </c>
      <c r="P8007" s="88">
        <v>0</v>
      </c>
      <c r="Q8007" s="63">
        <v>0</v>
      </c>
      <c r="R8007" s="64">
        <v>0</v>
      </c>
      <c r="S8007" s="25">
        <f t="shared" si="27"/>
        <v>860</v>
      </c>
      <c r="AMG8007"/>
      <c r="AMH8007"/>
      <c r="AMI8007"/>
      <c r="AMJ8007"/>
    </row>
    <row r="8008" spans="1:1024" s="2" customFormat="1" ht="38.25" x14ac:dyDescent="0.25">
      <c r="A8008" s="10" t="s">
        <v>1462</v>
      </c>
      <c r="B8008" s="81">
        <v>14270</v>
      </c>
      <c r="C8008" s="10" t="s">
        <v>237</v>
      </c>
      <c r="D8008" s="27" t="s">
        <v>2011</v>
      </c>
      <c r="E8008" s="12" t="s">
        <v>257</v>
      </c>
      <c r="F8008" s="12" t="s">
        <v>254</v>
      </c>
      <c r="G8008" s="82">
        <v>45349</v>
      </c>
      <c r="H8008" s="83">
        <v>860</v>
      </c>
      <c r="I8008" s="15"/>
      <c r="J8008" s="84" t="s">
        <v>2010</v>
      </c>
      <c r="K8008" s="85">
        <v>1305</v>
      </c>
      <c r="L8008" s="86">
        <v>2023009127</v>
      </c>
      <c r="M8008" s="59"/>
      <c r="N8008" s="60">
        <v>0</v>
      </c>
      <c r="O8008" s="87">
        <v>0</v>
      </c>
      <c r="P8008" s="88">
        <v>0</v>
      </c>
      <c r="Q8008" s="63">
        <v>0</v>
      </c>
      <c r="R8008" s="64">
        <v>0</v>
      </c>
      <c r="S8008" s="25">
        <f t="shared" si="27"/>
        <v>860</v>
      </c>
      <c r="AMG8008"/>
      <c r="AMH8008"/>
      <c r="AMI8008"/>
      <c r="AMJ8008"/>
    </row>
    <row r="8009" spans="1:1024" s="2" customFormat="1" ht="38.25" x14ac:dyDescent="0.25">
      <c r="A8009" s="10" t="s">
        <v>1462</v>
      </c>
      <c r="B8009" s="81">
        <v>14271</v>
      </c>
      <c r="C8009" s="10" t="s">
        <v>237</v>
      </c>
      <c r="D8009" s="27" t="s">
        <v>2011</v>
      </c>
      <c r="E8009" s="12" t="s">
        <v>257</v>
      </c>
      <c r="F8009" s="12" t="s">
        <v>254</v>
      </c>
      <c r="G8009" s="82">
        <v>45349</v>
      </c>
      <c r="H8009" s="83">
        <v>860</v>
      </c>
      <c r="I8009" s="15"/>
      <c r="J8009" s="84" t="s">
        <v>2010</v>
      </c>
      <c r="K8009" s="85">
        <v>1305</v>
      </c>
      <c r="L8009" s="86">
        <v>2023009127</v>
      </c>
      <c r="M8009" s="59"/>
      <c r="N8009" s="60">
        <v>0</v>
      </c>
      <c r="O8009" s="87">
        <v>0</v>
      </c>
      <c r="P8009" s="88">
        <v>0</v>
      </c>
      <c r="Q8009" s="63">
        <v>0</v>
      </c>
      <c r="R8009" s="64">
        <v>0</v>
      </c>
      <c r="S8009" s="25">
        <f t="shared" si="27"/>
        <v>860</v>
      </c>
      <c r="AMG8009"/>
      <c r="AMH8009"/>
      <c r="AMI8009"/>
      <c r="AMJ8009"/>
    </row>
    <row r="8010" spans="1:1024" s="2" customFormat="1" ht="38.25" x14ac:dyDescent="0.25">
      <c r="A8010" s="10" t="s">
        <v>1462</v>
      </c>
      <c r="B8010" s="81">
        <v>14272</v>
      </c>
      <c r="C8010" s="10" t="s">
        <v>237</v>
      </c>
      <c r="D8010" s="27" t="s">
        <v>2011</v>
      </c>
      <c r="E8010" s="12" t="s">
        <v>257</v>
      </c>
      <c r="F8010" s="12" t="s">
        <v>254</v>
      </c>
      <c r="G8010" s="82">
        <v>45349</v>
      </c>
      <c r="H8010" s="83">
        <v>860</v>
      </c>
      <c r="I8010" s="15"/>
      <c r="J8010" s="84" t="s">
        <v>2010</v>
      </c>
      <c r="K8010" s="85">
        <v>1305</v>
      </c>
      <c r="L8010" s="86">
        <v>2023009127</v>
      </c>
      <c r="M8010" s="59"/>
      <c r="N8010" s="60">
        <v>0</v>
      </c>
      <c r="O8010" s="87">
        <v>0</v>
      </c>
      <c r="P8010" s="88">
        <v>0</v>
      </c>
      <c r="Q8010" s="63">
        <v>0</v>
      </c>
      <c r="R8010" s="64">
        <v>0</v>
      </c>
      <c r="S8010" s="25">
        <f t="shared" si="27"/>
        <v>860</v>
      </c>
      <c r="AMG8010"/>
      <c r="AMH8010"/>
      <c r="AMI8010"/>
      <c r="AMJ8010"/>
    </row>
    <row r="8011" spans="1:1024" s="2" customFormat="1" ht="38.25" x14ac:dyDescent="0.25">
      <c r="A8011" s="10" t="s">
        <v>1462</v>
      </c>
      <c r="B8011" s="81">
        <v>14273</v>
      </c>
      <c r="C8011" s="10" t="s">
        <v>237</v>
      </c>
      <c r="D8011" s="27" t="s">
        <v>2011</v>
      </c>
      <c r="E8011" s="12" t="s">
        <v>257</v>
      </c>
      <c r="F8011" s="12" t="s">
        <v>254</v>
      </c>
      <c r="G8011" s="82">
        <v>45349</v>
      </c>
      <c r="H8011" s="83">
        <v>860</v>
      </c>
      <c r="I8011" s="15"/>
      <c r="J8011" s="84" t="s">
        <v>2010</v>
      </c>
      <c r="K8011" s="85">
        <v>1305</v>
      </c>
      <c r="L8011" s="86">
        <v>2023009127</v>
      </c>
      <c r="M8011" s="59"/>
      <c r="N8011" s="60">
        <v>0</v>
      </c>
      <c r="O8011" s="87">
        <v>0</v>
      </c>
      <c r="P8011" s="88">
        <v>0</v>
      </c>
      <c r="Q8011" s="63">
        <v>0</v>
      </c>
      <c r="R8011" s="64">
        <v>0</v>
      </c>
      <c r="S8011" s="25">
        <f t="shared" si="27"/>
        <v>860</v>
      </c>
      <c r="AMG8011"/>
      <c r="AMH8011"/>
      <c r="AMI8011"/>
      <c r="AMJ8011"/>
    </row>
    <row r="8012" spans="1:1024" s="2" customFormat="1" ht="38.25" x14ac:dyDescent="0.25">
      <c r="A8012" s="10" t="s">
        <v>1462</v>
      </c>
      <c r="B8012" s="81">
        <v>14241</v>
      </c>
      <c r="C8012" s="10" t="s">
        <v>237</v>
      </c>
      <c r="D8012" s="27" t="s">
        <v>2012</v>
      </c>
      <c r="E8012" s="12" t="s">
        <v>1361</v>
      </c>
      <c r="F8012" s="12" t="s">
        <v>254</v>
      </c>
      <c r="G8012" s="82">
        <v>45349</v>
      </c>
      <c r="H8012" s="83">
        <v>795</v>
      </c>
      <c r="I8012" s="15"/>
      <c r="J8012" s="84" t="s">
        <v>2013</v>
      </c>
      <c r="K8012" s="85">
        <v>1016</v>
      </c>
      <c r="L8012" s="86">
        <v>2023006904</v>
      </c>
      <c r="M8012" s="59"/>
      <c r="N8012" s="60">
        <v>0</v>
      </c>
      <c r="O8012" s="87">
        <v>0</v>
      </c>
      <c r="P8012" s="88">
        <v>0</v>
      </c>
      <c r="Q8012" s="63">
        <v>0</v>
      </c>
      <c r="R8012" s="64">
        <v>0</v>
      </c>
      <c r="S8012" s="25">
        <f t="shared" si="27"/>
        <v>795</v>
      </c>
      <c r="AMG8012"/>
      <c r="AMH8012"/>
      <c r="AMI8012"/>
      <c r="AMJ8012"/>
    </row>
    <row r="8013" spans="1:1024" s="2" customFormat="1" ht="38.25" x14ac:dyDescent="0.25">
      <c r="A8013" s="10" t="s">
        <v>1462</v>
      </c>
      <c r="B8013" s="81">
        <v>14242</v>
      </c>
      <c r="C8013" s="10" t="s">
        <v>237</v>
      </c>
      <c r="D8013" s="27" t="s">
        <v>2012</v>
      </c>
      <c r="E8013" s="12" t="s">
        <v>1361</v>
      </c>
      <c r="F8013" s="12" t="s">
        <v>254</v>
      </c>
      <c r="G8013" s="82">
        <v>45349</v>
      </c>
      <c r="H8013" s="83">
        <v>795</v>
      </c>
      <c r="I8013" s="15"/>
      <c r="J8013" s="84" t="s">
        <v>2013</v>
      </c>
      <c r="K8013" s="85">
        <v>1016</v>
      </c>
      <c r="L8013" s="86">
        <v>2023006904</v>
      </c>
      <c r="M8013" s="59"/>
      <c r="N8013" s="60">
        <v>0</v>
      </c>
      <c r="O8013" s="87">
        <v>0</v>
      </c>
      <c r="P8013" s="88">
        <v>0</v>
      </c>
      <c r="Q8013" s="63">
        <v>0</v>
      </c>
      <c r="R8013" s="64">
        <v>0</v>
      </c>
      <c r="S8013" s="25">
        <f t="shared" si="27"/>
        <v>795</v>
      </c>
      <c r="AMG8013"/>
      <c r="AMH8013"/>
      <c r="AMI8013"/>
      <c r="AMJ8013"/>
    </row>
    <row r="8014" spans="1:1024" s="2" customFormat="1" ht="38.25" x14ac:dyDescent="0.25">
      <c r="A8014" s="10" t="s">
        <v>1462</v>
      </c>
      <c r="B8014" s="81">
        <v>14243</v>
      </c>
      <c r="C8014" s="10" t="s">
        <v>237</v>
      </c>
      <c r="D8014" s="27" t="s">
        <v>2012</v>
      </c>
      <c r="E8014" s="12" t="s">
        <v>1361</v>
      </c>
      <c r="F8014" s="12" t="s">
        <v>254</v>
      </c>
      <c r="G8014" s="82">
        <v>45349</v>
      </c>
      <c r="H8014" s="83">
        <v>795</v>
      </c>
      <c r="I8014" s="15"/>
      <c r="J8014" s="84" t="s">
        <v>2013</v>
      </c>
      <c r="K8014" s="85">
        <v>1016</v>
      </c>
      <c r="L8014" s="86">
        <v>2023006904</v>
      </c>
      <c r="M8014" s="59"/>
      <c r="N8014" s="60">
        <v>0</v>
      </c>
      <c r="O8014" s="87">
        <v>0</v>
      </c>
      <c r="P8014" s="88">
        <v>0</v>
      </c>
      <c r="Q8014" s="63">
        <v>0</v>
      </c>
      <c r="R8014" s="64">
        <v>0</v>
      </c>
      <c r="S8014" s="25">
        <f t="shared" si="27"/>
        <v>795</v>
      </c>
      <c r="AMG8014"/>
      <c r="AMH8014"/>
      <c r="AMI8014"/>
      <c r="AMJ8014"/>
    </row>
    <row r="8015" spans="1:1024" s="2" customFormat="1" ht="38.25" x14ac:dyDescent="0.25">
      <c r="A8015" s="10" t="s">
        <v>1462</v>
      </c>
      <c r="B8015" s="81">
        <v>14274</v>
      </c>
      <c r="C8015" s="10" t="s">
        <v>237</v>
      </c>
      <c r="D8015" s="27" t="s">
        <v>2012</v>
      </c>
      <c r="E8015" s="12" t="s">
        <v>1361</v>
      </c>
      <c r="F8015" s="12" t="s">
        <v>254</v>
      </c>
      <c r="G8015" s="82">
        <v>45349</v>
      </c>
      <c r="H8015" s="83">
        <v>795</v>
      </c>
      <c r="I8015" s="15"/>
      <c r="J8015" s="84" t="s">
        <v>2013</v>
      </c>
      <c r="K8015" s="85">
        <v>1016</v>
      </c>
      <c r="L8015" s="86">
        <v>2023006904</v>
      </c>
      <c r="M8015" s="59"/>
      <c r="N8015" s="60">
        <v>0</v>
      </c>
      <c r="O8015" s="87">
        <v>0</v>
      </c>
      <c r="P8015" s="88">
        <v>0</v>
      </c>
      <c r="Q8015" s="63">
        <v>0</v>
      </c>
      <c r="R8015" s="64">
        <v>0</v>
      </c>
      <c r="S8015" s="25">
        <f t="shared" si="27"/>
        <v>795</v>
      </c>
      <c r="AMG8015"/>
      <c r="AMH8015"/>
      <c r="AMI8015"/>
      <c r="AMJ8015"/>
    </row>
    <row r="8016" spans="1:1024" s="2" customFormat="1" ht="38.25" x14ac:dyDescent="0.25">
      <c r="A8016" s="10" t="s">
        <v>1462</v>
      </c>
      <c r="B8016" s="81">
        <v>14275</v>
      </c>
      <c r="C8016" s="10" t="s">
        <v>237</v>
      </c>
      <c r="D8016" s="27" t="s">
        <v>2012</v>
      </c>
      <c r="E8016" s="12" t="s">
        <v>1361</v>
      </c>
      <c r="F8016" s="12" t="s">
        <v>254</v>
      </c>
      <c r="G8016" s="82">
        <v>45349</v>
      </c>
      <c r="H8016" s="83">
        <v>795</v>
      </c>
      <c r="I8016" s="15"/>
      <c r="J8016" s="84" t="s">
        <v>2013</v>
      </c>
      <c r="K8016" s="85">
        <v>1016</v>
      </c>
      <c r="L8016" s="86">
        <v>2023006904</v>
      </c>
      <c r="M8016" s="59"/>
      <c r="N8016" s="60">
        <v>0</v>
      </c>
      <c r="O8016" s="87">
        <v>0</v>
      </c>
      <c r="P8016" s="88">
        <v>0</v>
      </c>
      <c r="Q8016" s="63">
        <v>0</v>
      </c>
      <c r="R8016" s="64">
        <v>0</v>
      </c>
      <c r="S8016" s="25">
        <f t="shared" si="27"/>
        <v>795</v>
      </c>
      <c r="AMG8016"/>
      <c r="AMH8016"/>
      <c r="AMI8016"/>
      <c r="AMJ8016"/>
    </row>
    <row r="8017" spans="1:1024" s="2" customFormat="1" ht="38.25" x14ac:dyDescent="0.25">
      <c r="A8017" s="10" t="s">
        <v>1462</v>
      </c>
      <c r="B8017" s="81">
        <v>14276</v>
      </c>
      <c r="C8017" s="10" t="s">
        <v>237</v>
      </c>
      <c r="D8017" s="27" t="s">
        <v>2012</v>
      </c>
      <c r="E8017" s="12" t="s">
        <v>1219</v>
      </c>
      <c r="F8017" s="12" t="s">
        <v>254</v>
      </c>
      <c r="G8017" s="82">
        <v>45349</v>
      </c>
      <c r="H8017" s="83">
        <v>795</v>
      </c>
      <c r="I8017" s="15"/>
      <c r="J8017" s="84" t="s">
        <v>2013</v>
      </c>
      <c r="K8017" s="85">
        <v>1016</v>
      </c>
      <c r="L8017" s="86">
        <v>2023006904</v>
      </c>
      <c r="M8017" s="59"/>
      <c r="N8017" s="60">
        <v>0</v>
      </c>
      <c r="O8017" s="87">
        <v>0</v>
      </c>
      <c r="P8017" s="88">
        <v>0</v>
      </c>
      <c r="Q8017" s="63">
        <v>0</v>
      </c>
      <c r="R8017" s="64">
        <v>0</v>
      </c>
      <c r="S8017" s="25">
        <f t="shared" si="27"/>
        <v>795</v>
      </c>
      <c r="AMG8017"/>
      <c r="AMH8017"/>
      <c r="AMI8017"/>
      <c r="AMJ8017"/>
    </row>
    <row r="8018" spans="1:1024" s="2" customFormat="1" ht="38.25" x14ac:dyDescent="0.25">
      <c r="A8018" s="10" t="s">
        <v>1462</v>
      </c>
      <c r="B8018" s="81">
        <v>14277</v>
      </c>
      <c r="C8018" s="10" t="s">
        <v>237</v>
      </c>
      <c r="D8018" s="27" t="s">
        <v>2012</v>
      </c>
      <c r="E8018" s="12" t="s">
        <v>1219</v>
      </c>
      <c r="F8018" s="12" t="s">
        <v>254</v>
      </c>
      <c r="G8018" s="82">
        <v>45349</v>
      </c>
      <c r="H8018" s="83">
        <v>795</v>
      </c>
      <c r="I8018" s="15"/>
      <c r="J8018" s="84" t="s">
        <v>2013</v>
      </c>
      <c r="K8018" s="85">
        <v>1016</v>
      </c>
      <c r="L8018" s="86">
        <v>2023006904</v>
      </c>
      <c r="M8018" s="59"/>
      <c r="N8018" s="60">
        <v>0</v>
      </c>
      <c r="O8018" s="87">
        <v>0</v>
      </c>
      <c r="P8018" s="88">
        <v>0</v>
      </c>
      <c r="Q8018" s="63">
        <v>0</v>
      </c>
      <c r="R8018" s="64">
        <v>0</v>
      </c>
      <c r="S8018" s="25">
        <f t="shared" si="27"/>
        <v>795</v>
      </c>
      <c r="AMG8018"/>
      <c r="AMH8018"/>
      <c r="AMI8018"/>
      <c r="AMJ8018"/>
    </row>
    <row r="8019" spans="1:1024" s="2" customFormat="1" ht="38.25" x14ac:dyDescent="0.25">
      <c r="A8019" s="10" t="s">
        <v>1462</v>
      </c>
      <c r="B8019" s="81">
        <v>14278</v>
      </c>
      <c r="C8019" s="10" t="s">
        <v>237</v>
      </c>
      <c r="D8019" s="27" t="s">
        <v>2012</v>
      </c>
      <c r="E8019" s="12" t="s">
        <v>2014</v>
      </c>
      <c r="F8019" s="12" t="s">
        <v>254</v>
      </c>
      <c r="G8019" s="82">
        <v>45349</v>
      </c>
      <c r="H8019" s="83">
        <v>795</v>
      </c>
      <c r="I8019" s="15"/>
      <c r="J8019" s="84" t="s">
        <v>2013</v>
      </c>
      <c r="K8019" s="85">
        <v>1016</v>
      </c>
      <c r="L8019" s="86">
        <v>2023006904</v>
      </c>
      <c r="M8019" s="59"/>
      <c r="N8019" s="60">
        <v>0</v>
      </c>
      <c r="O8019" s="87">
        <v>0</v>
      </c>
      <c r="P8019" s="88">
        <v>0</v>
      </c>
      <c r="Q8019" s="63">
        <v>0</v>
      </c>
      <c r="R8019" s="64">
        <v>0</v>
      </c>
      <c r="S8019" s="25">
        <f t="shared" si="27"/>
        <v>795</v>
      </c>
      <c r="AMG8019"/>
      <c r="AMH8019"/>
      <c r="AMI8019"/>
      <c r="AMJ8019"/>
    </row>
    <row r="8020" spans="1:1024" s="2" customFormat="1" ht="38.25" x14ac:dyDescent="0.25">
      <c r="A8020" s="10" t="s">
        <v>1462</v>
      </c>
      <c r="B8020" s="81">
        <v>14279</v>
      </c>
      <c r="C8020" s="10" t="s">
        <v>237</v>
      </c>
      <c r="D8020" s="27" t="s">
        <v>2012</v>
      </c>
      <c r="E8020" s="12" t="s">
        <v>2014</v>
      </c>
      <c r="F8020" s="12" t="s">
        <v>254</v>
      </c>
      <c r="G8020" s="82">
        <v>45349</v>
      </c>
      <c r="H8020" s="83">
        <v>795</v>
      </c>
      <c r="I8020" s="15"/>
      <c r="J8020" s="84" t="s">
        <v>2013</v>
      </c>
      <c r="K8020" s="85">
        <v>1016</v>
      </c>
      <c r="L8020" s="86">
        <v>2023006904</v>
      </c>
      <c r="M8020" s="59"/>
      <c r="N8020" s="60">
        <v>0</v>
      </c>
      <c r="O8020" s="87">
        <v>0</v>
      </c>
      <c r="P8020" s="88">
        <v>0</v>
      </c>
      <c r="Q8020" s="63">
        <v>0</v>
      </c>
      <c r="R8020" s="64">
        <v>0</v>
      </c>
      <c r="S8020" s="25">
        <f t="shared" ref="S8020:S8083" si="28">H8020</f>
        <v>795</v>
      </c>
      <c r="AMG8020"/>
      <c r="AMH8020"/>
      <c r="AMI8020"/>
      <c r="AMJ8020"/>
    </row>
    <row r="8021" spans="1:1024" s="2" customFormat="1" ht="38.25" x14ac:dyDescent="0.25">
      <c r="A8021" s="10" t="s">
        <v>1462</v>
      </c>
      <c r="B8021" s="81">
        <v>14280</v>
      </c>
      <c r="C8021" s="10" t="s">
        <v>237</v>
      </c>
      <c r="D8021" s="27" t="s">
        <v>2012</v>
      </c>
      <c r="E8021" s="12" t="s">
        <v>2014</v>
      </c>
      <c r="F8021" s="12" t="s">
        <v>254</v>
      </c>
      <c r="G8021" s="82">
        <v>45349</v>
      </c>
      <c r="H8021" s="83">
        <v>795</v>
      </c>
      <c r="I8021" s="15"/>
      <c r="J8021" s="84" t="s">
        <v>2013</v>
      </c>
      <c r="K8021" s="85">
        <v>1016</v>
      </c>
      <c r="L8021" s="86">
        <v>2023006904</v>
      </c>
      <c r="M8021" s="59"/>
      <c r="N8021" s="60">
        <v>0</v>
      </c>
      <c r="O8021" s="87">
        <v>0</v>
      </c>
      <c r="P8021" s="88">
        <v>0</v>
      </c>
      <c r="Q8021" s="63">
        <v>0</v>
      </c>
      <c r="R8021" s="64">
        <v>0</v>
      </c>
      <c r="S8021" s="25">
        <f t="shared" si="28"/>
        <v>795</v>
      </c>
      <c r="AMG8021"/>
      <c r="AMH8021"/>
      <c r="AMI8021"/>
      <c r="AMJ8021"/>
    </row>
    <row r="8022" spans="1:1024" s="2" customFormat="1" ht="25.5" x14ac:dyDescent="0.25">
      <c r="A8022" s="10" t="s">
        <v>1462</v>
      </c>
      <c r="B8022" s="81">
        <v>14281</v>
      </c>
      <c r="C8022" s="10" t="s">
        <v>237</v>
      </c>
      <c r="D8022" s="27" t="s">
        <v>2015</v>
      </c>
      <c r="E8022" s="12" t="s">
        <v>1300</v>
      </c>
      <c r="F8022" s="12" t="s">
        <v>254</v>
      </c>
      <c r="G8022" s="82">
        <v>45337</v>
      </c>
      <c r="H8022" s="83">
        <v>2769.1653999999999</v>
      </c>
      <c r="I8022" s="15"/>
      <c r="J8022" s="84" t="s">
        <v>1945</v>
      </c>
      <c r="K8022" s="85">
        <v>302621</v>
      </c>
      <c r="L8022" s="86">
        <v>2023007420</v>
      </c>
      <c r="M8022" s="59"/>
      <c r="N8022" s="60">
        <v>0</v>
      </c>
      <c r="O8022" s="87">
        <v>0</v>
      </c>
      <c r="P8022" s="88">
        <v>0</v>
      </c>
      <c r="Q8022" s="63">
        <v>0</v>
      </c>
      <c r="R8022" s="64">
        <v>0</v>
      </c>
      <c r="S8022" s="25">
        <f t="shared" si="28"/>
        <v>2769.1653999999999</v>
      </c>
      <c r="AMG8022"/>
      <c r="AMH8022"/>
      <c r="AMI8022"/>
      <c r="AMJ8022"/>
    </row>
    <row r="8023" spans="1:1024" s="2" customFormat="1" ht="25.5" x14ac:dyDescent="0.25">
      <c r="A8023" s="10" t="s">
        <v>1462</v>
      </c>
      <c r="B8023" s="81">
        <v>14282</v>
      </c>
      <c r="C8023" s="10" t="s">
        <v>237</v>
      </c>
      <c r="D8023" s="27" t="s">
        <v>2015</v>
      </c>
      <c r="E8023" s="12" t="s">
        <v>1300</v>
      </c>
      <c r="F8023" s="12" t="s">
        <v>254</v>
      </c>
      <c r="G8023" s="82">
        <v>45337</v>
      </c>
      <c r="H8023" s="83">
        <v>2769.1653999999999</v>
      </c>
      <c r="I8023" s="15"/>
      <c r="J8023" s="84" t="s">
        <v>1945</v>
      </c>
      <c r="K8023" s="85">
        <v>302621</v>
      </c>
      <c r="L8023" s="86">
        <v>2023007420</v>
      </c>
      <c r="M8023" s="59"/>
      <c r="N8023" s="60">
        <v>0</v>
      </c>
      <c r="O8023" s="87">
        <v>0</v>
      </c>
      <c r="P8023" s="88">
        <v>0</v>
      </c>
      <c r="Q8023" s="63">
        <v>0</v>
      </c>
      <c r="R8023" s="64">
        <v>0</v>
      </c>
      <c r="S8023" s="25">
        <f t="shared" si="28"/>
        <v>2769.1653999999999</v>
      </c>
      <c r="AMG8023"/>
      <c r="AMH8023"/>
      <c r="AMI8023"/>
      <c r="AMJ8023"/>
    </row>
    <row r="8024" spans="1:1024" s="2" customFormat="1" ht="25.5" x14ac:dyDescent="0.25">
      <c r="A8024" s="10" t="s">
        <v>1462</v>
      </c>
      <c r="B8024" s="81">
        <v>14283</v>
      </c>
      <c r="C8024" s="10" t="s">
        <v>237</v>
      </c>
      <c r="D8024" s="27" t="s">
        <v>2015</v>
      </c>
      <c r="E8024" s="12" t="s">
        <v>1300</v>
      </c>
      <c r="F8024" s="12" t="s">
        <v>254</v>
      </c>
      <c r="G8024" s="82">
        <v>45337</v>
      </c>
      <c r="H8024" s="83">
        <v>2769.1653999999999</v>
      </c>
      <c r="I8024" s="15"/>
      <c r="J8024" s="84" t="s">
        <v>1945</v>
      </c>
      <c r="K8024" s="85">
        <v>302621</v>
      </c>
      <c r="L8024" s="86">
        <v>2023007420</v>
      </c>
      <c r="M8024" s="59"/>
      <c r="N8024" s="60">
        <v>0</v>
      </c>
      <c r="O8024" s="87">
        <v>0</v>
      </c>
      <c r="P8024" s="88">
        <v>0</v>
      </c>
      <c r="Q8024" s="63">
        <v>0</v>
      </c>
      <c r="R8024" s="64">
        <v>0</v>
      </c>
      <c r="S8024" s="25">
        <f t="shared" si="28"/>
        <v>2769.1653999999999</v>
      </c>
      <c r="AMG8024"/>
      <c r="AMH8024"/>
      <c r="AMI8024"/>
      <c r="AMJ8024"/>
    </row>
    <row r="8025" spans="1:1024" s="2" customFormat="1" ht="25.5" x14ac:dyDescent="0.25">
      <c r="A8025" s="10" t="s">
        <v>1462</v>
      </c>
      <c r="B8025" s="81">
        <v>14284</v>
      </c>
      <c r="C8025" s="10" t="s">
        <v>237</v>
      </c>
      <c r="D8025" s="27" t="s">
        <v>2015</v>
      </c>
      <c r="E8025" s="12" t="s">
        <v>1300</v>
      </c>
      <c r="F8025" s="12" t="s">
        <v>254</v>
      </c>
      <c r="G8025" s="82">
        <v>45337</v>
      </c>
      <c r="H8025" s="83">
        <v>2769.1653999999999</v>
      </c>
      <c r="I8025" s="15"/>
      <c r="J8025" s="84" t="s">
        <v>1945</v>
      </c>
      <c r="K8025" s="85">
        <v>302621</v>
      </c>
      <c r="L8025" s="86">
        <v>2023007420</v>
      </c>
      <c r="M8025" s="59"/>
      <c r="N8025" s="60">
        <v>0</v>
      </c>
      <c r="O8025" s="87">
        <v>0</v>
      </c>
      <c r="P8025" s="88">
        <v>0</v>
      </c>
      <c r="Q8025" s="63">
        <v>0</v>
      </c>
      <c r="R8025" s="64">
        <v>0</v>
      </c>
      <c r="S8025" s="25">
        <f t="shared" si="28"/>
        <v>2769.1653999999999</v>
      </c>
      <c r="AMG8025"/>
      <c r="AMH8025"/>
      <c r="AMI8025"/>
      <c r="AMJ8025"/>
    </row>
    <row r="8026" spans="1:1024" s="2" customFormat="1" ht="25.5" x14ac:dyDescent="0.25">
      <c r="A8026" s="10" t="s">
        <v>1462</v>
      </c>
      <c r="B8026" s="81">
        <v>14285</v>
      </c>
      <c r="C8026" s="10" t="s">
        <v>237</v>
      </c>
      <c r="D8026" s="27" t="s">
        <v>2015</v>
      </c>
      <c r="E8026" s="12" t="s">
        <v>1300</v>
      </c>
      <c r="F8026" s="12" t="s">
        <v>254</v>
      </c>
      <c r="G8026" s="82">
        <v>45337</v>
      </c>
      <c r="H8026" s="83">
        <v>2769.1653999999999</v>
      </c>
      <c r="I8026" s="15"/>
      <c r="J8026" s="84" t="s">
        <v>1945</v>
      </c>
      <c r="K8026" s="85">
        <v>302621</v>
      </c>
      <c r="L8026" s="86">
        <v>2023007420</v>
      </c>
      <c r="M8026" s="59"/>
      <c r="N8026" s="60">
        <v>0</v>
      </c>
      <c r="O8026" s="87">
        <v>0</v>
      </c>
      <c r="P8026" s="88">
        <v>0</v>
      </c>
      <c r="Q8026" s="63">
        <v>0</v>
      </c>
      <c r="R8026" s="64">
        <v>0</v>
      </c>
      <c r="S8026" s="25">
        <f t="shared" si="28"/>
        <v>2769.1653999999999</v>
      </c>
      <c r="AMG8026"/>
      <c r="AMH8026"/>
      <c r="AMI8026"/>
      <c r="AMJ8026"/>
    </row>
    <row r="8027" spans="1:1024" s="2" customFormat="1" ht="25.5" x14ac:dyDescent="0.25">
      <c r="A8027" s="10" t="s">
        <v>1462</v>
      </c>
      <c r="B8027" s="81">
        <v>14286</v>
      </c>
      <c r="C8027" s="10" t="s">
        <v>237</v>
      </c>
      <c r="D8027" s="27" t="s">
        <v>2015</v>
      </c>
      <c r="E8027" s="12" t="s">
        <v>1300</v>
      </c>
      <c r="F8027" s="12" t="s">
        <v>254</v>
      </c>
      <c r="G8027" s="82">
        <v>45337</v>
      </c>
      <c r="H8027" s="83">
        <v>2769.1653999999999</v>
      </c>
      <c r="I8027" s="15"/>
      <c r="J8027" s="84" t="s">
        <v>1945</v>
      </c>
      <c r="K8027" s="85">
        <v>302621</v>
      </c>
      <c r="L8027" s="86">
        <v>2023007420</v>
      </c>
      <c r="M8027" s="59"/>
      <c r="N8027" s="60">
        <v>0</v>
      </c>
      <c r="O8027" s="87">
        <v>0</v>
      </c>
      <c r="P8027" s="88">
        <v>0</v>
      </c>
      <c r="Q8027" s="63">
        <v>0</v>
      </c>
      <c r="R8027" s="64">
        <v>0</v>
      </c>
      <c r="S8027" s="25">
        <f t="shared" si="28"/>
        <v>2769.1653999999999</v>
      </c>
      <c r="AMG8027"/>
      <c r="AMH8027"/>
      <c r="AMI8027"/>
      <c r="AMJ8027"/>
    </row>
    <row r="8028" spans="1:1024" s="2" customFormat="1" ht="25.5" x14ac:dyDescent="0.25">
      <c r="A8028" s="10" t="s">
        <v>1462</v>
      </c>
      <c r="B8028" s="81">
        <v>14287</v>
      </c>
      <c r="C8028" s="10" t="s">
        <v>237</v>
      </c>
      <c r="D8028" s="27" t="s">
        <v>2015</v>
      </c>
      <c r="E8028" s="12" t="s">
        <v>1300</v>
      </c>
      <c r="F8028" s="12" t="s">
        <v>254</v>
      </c>
      <c r="G8028" s="82">
        <v>45337</v>
      </c>
      <c r="H8028" s="83">
        <v>2769.1653999999999</v>
      </c>
      <c r="I8028" s="15"/>
      <c r="J8028" s="84" t="s">
        <v>1945</v>
      </c>
      <c r="K8028" s="85">
        <v>302621</v>
      </c>
      <c r="L8028" s="86">
        <v>2023007420</v>
      </c>
      <c r="M8028" s="59"/>
      <c r="N8028" s="60">
        <v>0</v>
      </c>
      <c r="O8028" s="87">
        <v>0</v>
      </c>
      <c r="P8028" s="88">
        <v>0</v>
      </c>
      <c r="Q8028" s="63">
        <v>0</v>
      </c>
      <c r="R8028" s="64">
        <v>0</v>
      </c>
      <c r="S8028" s="25">
        <f t="shared" si="28"/>
        <v>2769.1653999999999</v>
      </c>
      <c r="AMG8028"/>
      <c r="AMH8028"/>
      <c r="AMI8028"/>
      <c r="AMJ8028"/>
    </row>
    <row r="8029" spans="1:1024" s="2" customFormat="1" ht="25.5" x14ac:dyDescent="0.25">
      <c r="A8029" s="10" t="s">
        <v>1462</v>
      </c>
      <c r="B8029" s="81">
        <v>14288</v>
      </c>
      <c r="C8029" s="10" t="s">
        <v>237</v>
      </c>
      <c r="D8029" s="27" t="s">
        <v>2015</v>
      </c>
      <c r="E8029" s="12" t="s">
        <v>1300</v>
      </c>
      <c r="F8029" s="12" t="s">
        <v>254</v>
      </c>
      <c r="G8029" s="82">
        <v>45337</v>
      </c>
      <c r="H8029" s="83">
        <v>2769.1653999999999</v>
      </c>
      <c r="I8029" s="15"/>
      <c r="J8029" s="84" t="s">
        <v>1945</v>
      </c>
      <c r="K8029" s="85">
        <v>302621</v>
      </c>
      <c r="L8029" s="86">
        <v>2023007420</v>
      </c>
      <c r="M8029" s="59"/>
      <c r="N8029" s="60">
        <v>0</v>
      </c>
      <c r="O8029" s="87">
        <v>0</v>
      </c>
      <c r="P8029" s="88">
        <v>0</v>
      </c>
      <c r="Q8029" s="63">
        <v>0</v>
      </c>
      <c r="R8029" s="64">
        <v>0</v>
      </c>
      <c r="S8029" s="25">
        <f t="shared" si="28"/>
        <v>2769.1653999999999</v>
      </c>
      <c r="AMG8029"/>
      <c r="AMH8029"/>
      <c r="AMI8029"/>
      <c r="AMJ8029"/>
    </row>
    <row r="8030" spans="1:1024" s="2" customFormat="1" ht="25.5" x14ac:dyDescent="0.25">
      <c r="A8030" s="10" t="s">
        <v>1462</v>
      </c>
      <c r="B8030" s="81">
        <v>14289</v>
      </c>
      <c r="C8030" s="10" t="s">
        <v>237</v>
      </c>
      <c r="D8030" s="27" t="s">
        <v>2015</v>
      </c>
      <c r="E8030" s="12" t="s">
        <v>1300</v>
      </c>
      <c r="F8030" s="12" t="s">
        <v>254</v>
      </c>
      <c r="G8030" s="82">
        <v>45337</v>
      </c>
      <c r="H8030" s="83">
        <v>2769.1653999999999</v>
      </c>
      <c r="I8030" s="15"/>
      <c r="J8030" s="84" t="s">
        <v>1945</v>
      </c>
      <c r="K8030" s="85">
        <v>302621</v>
      </c>
      <c r="L8030" s="86">
        <v>2023007420</v>
      </c>
      <c r="M8030" s="59"/>
      <c r="N8030" s="60">
        <v>0</v>
      </c>
      <c r="O8030" s="87">
        <v>0</v>
      </c>
      <c r="P8030" s="88">
        <v>0</v>
      </c>
      <c r="Q8030" s="63">
        <v>0</v>
      </c>
      <c r="R8030" s="64">
        <v>0</v>
      </c>
      <c r="S8030" s="25">
        <f t="shared" si="28"/>
        <v>2769.1653999999999</v>
      </c>
      <c r="AMG8030"/>
      <c r="AMH8030"/>
      <c r="AMI8030"/>
      <c r="AMJ8030"/>
    </row>
    <row r="8031" spans="1:1024" s="2" customFormat="1" ht="25.5" x14ac:dyDescent="0.25">
      <c r="A8031" s="10" t="s">
        <v>1462</v>
      </c>
      <c r="B8031" s="81">
        <v>14290</v>
      </c>
      <c r="C8031" s="10" t="s">
        <v>237</v>
      </c>
      <c r="D8031" s="27" t="s">
        <v>2015</v>
      </c>
      <c r="E8031" s="12" t="s">
        <v>1300</v>
      </c>
      <c r="F8031" s="12" t="s">
        <v>254</v>
      </c>
      <c r="G8031" s="82">
        <v>45337</v>
      </c>
      <c r="H8031" s="83">
        <v>2769.1653999999999</v>
      </c>
      <c r="I8031" s="15"/>
      <c r="J8031" s="84" t="s">
        <v>1945</v>
      </c>
      <c r="K8031" s="85">
        <v>302621</v>
      </c>
      <c r="L8031" s="86">
        <v>2023007420</v>
      </c>
      <c r="M8031" s="59"/>
      <c r="N8031" s="60">
        <v>0</v>
      </c>
      <c r="O8031" s="87">
        <v>0</v>
      </c>
      <c r="P8031" s="88">
        <v>0</v>
      </c>
      <c r="Q8031" s="63">
        <v>0</v>
      </c>
      <c r="R8031" s="64">
        <v>0</v>
      </c>
      <c r="S8031" s="25">
        <f t="shared" si="28"/>
        <v>2769.1653999999999</v>
      </c>
      <c r="AMG8031"/>
      <c r="AMH8031"/>
      <c r="AMI8031"/>
      <c r="AMJ8031"/>
    </row>
    <row r="8032" spans="1:1024" s="2" customFormat="1" ht="25.5" x14ac:dyDescent="0.25">
      <c r="A8032" s="10" t="s">
        <v>1462</v>
      </c>
      <c r="B8032" s="81">
        <v>14291</v>
      </c>
      <c r="C8032" s="10" t="s">
        <v>237</v>
      </c>
      <c r="D8032" s="27" t="s">
        <v>2015</v>
      </c>
      <c r="E8032" s="12" t="s">
        <v>1300</v>
      </c>
      <c r="F8032" s="12" t="s">
        <v>254</v>
      </c>
      <c r="G8032" s="82">
        <v>45337</v>
      </c>
      <c r="H8032" s="83">
        <v>2769.1653999999999</v>
      </c>
      <c r="I8032" s="15"/>
      <c r="J8032" s="84" t="s">
        <v>1945</v>
      </c>
      <c r="K8032" s="85">
        <v>302621</v>
      </c>
      <c r="L8032" s="86">
        <v>2023007420</v>
      </c>
      <c r="M8032" s="59"/>
      <c r="N8032" s="60">
        <v>0</v>
      </c>
      <c r="O8032" s="87">
        <v>0</v>
      </c>
      <c r="P8032" s="88">
        <v>0</v>
      </c>
      <c r="Q8032" s="63">
        <v>0</v>
      </c>
      <c r="R8032" s="64">
        <v>0</v>
      </c>
      <c r="S8032" s="25">
        <f t="shared" si="28"/>
        <v>2769.1653999999999</v>
      </c>
      <c r="AMG8032"/>
      <c r="AMH8032"/>
      <c r="AMI8032"/>
      <c r="AMJ8032"/>
    </row>
    <row r="8033" spans="1:1024" s="2" customFormat="1" ht="63.75" x14ac:dyDescent="0.25">
      <c r="A8033" s="10" t="s">
        <v>1462</v>
      </c>
      <c r="B8033" s="81">
        <v>14295</v>
      </c>
      <c r="C8033" s="10" t="s">
        <v>237</v>
      </c>
      <c r="D8033" s="27" t="s">
        <v>2016</v>
      </c>
      <c r="E8033" s="12" t="s">
        <v>264</v>
      </c>
      <c r="F8033" s="12" t="s">
        <v>254</v>
      </c>
      <c r="G8033" s="82">
        <v>45351</v>
      </c>
      <c r="H8033" s="83">
        <v>1569.9</v>
      </c>
      <c r="I8033" s="15"/>
      <c r="J8033" s="84" t="s">
        <v>2017</v>
      </c>
      <c r="K8033" s="85">
        <v>128</v>
      </c>
      <c r="L8033" s="86">
        <v>2023009903</v>
      </c>
      <c r="M8033" s="59"/>
      <c r="N8033" s="60">
        <v>0</v>
      </c>
      <c r="O8033" s="87">
        <v>0</v>
      </c>
      <c r="P8033" s="88">
        <v>0</v>
      </c>
      <c r="Q8033" s="63">
        <v>0</v>
      </c>
      <c r="R8033" s="64">
        <v>0</v>
      </c>
      <c r="S8033" s="25">
        <f t="shared" si="28"/>
        <v>1569.9</v>
      </c>
      <c r="AMG8033"/>
      <c r="AMH8033"/>
      <c r="AMI8033"/>
      <c r="AMJ8033"/>
    </row>
    <row r="8034" spans="1:1024" s="2" customFormat="1" ht="76.5" x14ac:dyDescent="0.25">
      <c r="A8034" s="10" t="s">
        <v>1462</v>
      </c>
      <c r="B8034" s="81">
        <v>14336</v>
      </c>
      <c r="C8034" s="10">
        <v>3518335</v>
      </c>
      <c r="D8034" s="80" t="s">
        <v>2018</v>
      </c>
      <c r="E8034" s="12" t="s">
        <v>257</v>
      </c>
      <c r="F8034" s="12" t="s">
        <v>254</v>
      </c>
      <c r="G8034" s="82">
        <v>45392</v>
      </c>
      <c r="H8034" s="83">
        <v>2213.2199999999998</v>
      </c>
      <c r="I8034" s="15"/>
      <c r="J8034" s="84" t="s">
        <v>2019</v>
      </c>
      <c r="K8034" s="85">
        <v>8023</v>
      </c>
      <c r="L8034" s="86">
        <v>2023007647</v>
      </c>
      <c r="M8034" s="59"/>
      <c r="N8034" s="60">
        <v>0</v>
      </c>
      <c r="O8034" s="87">
        <v>0</v>
      </c>
      <c r="P8034" s="88">
        <v>0</v>
      </c>
      <c r="Q8034" s="63">
        <v>0</v>
      </c>
      <c r="R8034" s="64">
        <v>0</v>
      </c>
      <c r="S8034" s="25">
        <f t="shared" si="28"/>
        <v>2213.2199999999998</v>
      </c>
      <c r="AMG8034"/>
      <c r="AMH8034"/>
      <c r="AMI8034"/>
      <c r="AMJ8034"/>
    </row>
    <row r="8035" spans="1:1024" s="2" customFormat="1" ht="76.5" x14ac:dyDescent="0.25">
      <c r="A8035" s="10" t="s">
        <v>1462</v>
      </c>
      <c r="B8035" s="81">
        <v>14337</v>
      </c>
      <c r="C8035" s="10">
        <v>3518336</v>
      </c>
      <c r="D8035" s="80" t="s">
        <v>2018</v>
      </c>
      <c r="E8035" s="12" t="s">
        <v>257</v>
      </c>
      <c r="F8035" s="12" t="s">
        <v>254</v>
      </c>
      <c r="G8035" s="82">
        <v>45392</v>
      </c>
      <c r="H8035" s="83">
        <v>2213.2199999999998</v>
      </c>
      <c r="I8035" s="15"/>
      <c r="J8035" s="84" t="s">
        <v>2019</v>
      </c>
      <c r="K8035" s="85">
        <v>8023</v>
      </c>
      <c r="L8035" s="86">
        <v>2023007647</v>
      </c>
      <c r="M8035" s="59"/>
      <c r="N8035" s="60">
        <v>0</v>
      </c>
      <c r="O8035" s="87">
        <v>0</v>
      </c>
      <c r="P8035" s="88">
        <v>0</v>
      </c>
      <c r="Q8035" s="63">
        <v>0</v>
      </c>
      <c r="R8035" s="64">
        <v>0</v>
      </c>
      <c r="S8035" s="25">
        <f t="shared" si="28"/>
        <v>2213.2199999999998</v>
      </c>
      <c r="AMG8035"/>
      <c r="AMH8035"/>
      <c r="AMI8035"/>
      <c r="AMJ8035"/>
    </row>
    <row r="8036" spans="1:1024" s="2" customFormat="1" ht="76.5" x14ac:dyDescent="0.25">
      <c r="A8036" s="10" t="s">
        <v>1462</v>
      </c>
      <c r="B8036" s="81">
        <v>14338</v>
      </c>
      <c r="C8036" s="10">
        <v>3518337</v>
      </c>
      <c r="D8036" s="80" t="s">
        <v>2018</v>
      </c>
      <c r="E8036" s="12" t="s">
        <v>257</v>
      </c>
      <c r="F8036" s="12" t="s">
        <v>254</v>
      </c>
      <c r="G8036" s="82">
        <v>45392</v>
      </c>
      <c r="H8036" s="83">
        <v>2213.2199999999998</v>
      </c>
      <c r="I8036" s="15"/>
      <c r="J8036" s="84" t="s">
        <v>2019</v>
      </c>
      <c r="K8036" s="85">
        <v>8023</v>
      </c>
      <c r="L8036" s="86">
        <v>2023007647</v>
      </c>
      <c r="M8036" s="59"/>
      <c r="N8036" s="60">
        <v>0</v>
      </c>
      <c r="O8036" s="87">
        <v>0</v>
      </c>
      <c r="P8036" s="88">
        <v>0</v>
      </c>
      <c r="Q8036" s="63">
        <v>0</v>
      </c>
      <c r="R8036" s="64">
        <v>0</v>
      </c>
      <c r="S8036" s="25">
        <f t="shared" si="28"/>
        <v>2213.2199999999998</v>
      </c>
      <c r="AMG8036"/>
      <c r="AMH8036"/>
      <c r="AMI8036"/>
      <c r="AMJ8036"/>
    </row>
    <row r="8037" spans="1:1024" s="2" customFormat="1" ht="76.5" x14ac:dyDescent="0.25">
      <c r="A8037" s="10" t="s">
        <v>1462</v>
      </c>
      <c r="B8037" s="81">
        <v>14339</v>
      </c>
      <c r="C8037" s="10">
        <v>3518338</v>
      </c>
      <c r="D8037" s="80" t="s">
        <v>2018</v>
      </c>
      <c r="E8037" s="12" t="s">
        <v>257</v>
      </c>
      <c r="F8037" s="12" t="s">
        <v>254</v>
      </c>
      <c r="G8037" s="82">
        <v>45392</v>
      </c>
      <c r="H8037" s="83">
        <v>2213.2199999999998</v>
      </c>
      <c r="I8037" s="15"/>
      <c r="J8037" s="84" t="s">
        <v>2019</v>
      </c>
      <c r="K8037" s="85">
        <v>8023</v>
      </c>
      <c r="L8037" s="86">
        <v>2023007647</v>
      </c>
      <c r="M8037" s="59"/>
      <c r="N8037" s="60">
        <v>0</v>
      </c>
      <c r="O8037" s="87">
        <v>0</v>
      </c>
      <c r="P8037" s="88">
        <v>0</v>
      </c>
      <c r="Q8037" s="63">
        <v>0</v>
      </c>
      <c r="R8037" s="64">
        <v>0</v>
      </c>
      <c r="S8037" s="25">
        <f t="shared" si="28"/>
        <v>2213.2199999999998</v>
      </c>
      <c r="AMG8037"/>
      <c r="AMH8037"/>
      <c r="AMI8037"/>
      <c r="AMJ8037"/>
    </row>
    <row r="8038" spans="1:1024" s="2" customFormat="1" ht="76.5" x14ac:dyDescent="0.25">
      <c r="A8038" s="10" t="s">
        <v>1462</v>
      </c>
      <c r="B8038" s="81">
        <v>14340</v>
      </c>
      <c r="C8038" s="10">
        <v>3518339</v>
      </c>
      <c r="D8038" s="80" t="s">
        <v>2018</v>
      </c>
      <c r="E8038" s="12" t="s">
        <v>257</v>
      </c>
      <c r="F8038" s="12" t="s">
        <v>254</v>
      </c>
      <c r="G8038" s="82">
        <v>45392</v>
      </c>
      <c r="H8038" s="83">
        <v>2213.2199999999998</v>
      </c>
      <c r="I8038" s="15"/>
      <c r="J8038" s="84" t="s">
        <v>2019</v>
      </c>
      <c r="K8038" s="85">
        <v>8023</v>
      </c>
      <c r="L8038" s="86">
        <v>2023007647</v>
      </c>
      <c r="M8038" s="59"/>
      <c r="N8038" s="60">
        <v>0</v>
      </c>
      <c r="O8038" s="87">
        <v>0</v>
      </c>
      <c r="P8038" s="88">
        <v>0</v>
      </c>
      <c r="Q8038" s="63">
        <v>0</v>
      </c>
      <c r="R8038" s="64">
        <v>0</v>
      </c>
      <c r="S8038" s="25">
        <f t="shared" si="28"/>
        <v>2213.2199999999998</v>
      </c>
      <c r="AMG8038"/>
      <c r="AMH8038"/>
      <c r="AMI8038"/>
      <c r="AMJ8038"/>
    </row>
    <row r="8039" spans="1:1024" s="2" customFormat="1" ht="76.5" x14ac:dyDescent="0.25">
      <c r="A8039" s="10" t="s">
        <v>1462</v>
      </c>
      <c r="B8039" s="81">
        <v>14341</v>
      </c>
      <c r="C8039" s="10">
        <v>3518340</v>
      </c>
      <c r="D8039" s="80" t="s">
        <v>2020</v>
      </c>
      <c r="E8039" s="12" t="s">
        <v>257</v>
      </c>
      <c r="F8039" s="12" t="s">
        <v>254</v>
      </c>
      <c r="G8039" s="82">
        <v>45392</v>
      </c>
      <c r="H8039" s="83">
        <v>2213.2199999999998</v>
      </c>
      <c r="I8039" s="15"/>
      <c r="J8039" s="84" t="s">
        <v>2019</v>
      </c>
      <c r="K8039" s="85">
        <v>8023</v>
      </c>
      <c r="L8039" s="86">
        <v>2023007647</v>
      </c>
      <c r="M8039" s="59"/>
      <c r="N8039" s="60">
        <v>0</v>
      </c>
      <c r="O8039" s="87">
        <v>0</v>
      </c>
      <c r="P8039" s="88">
        <v>0</v>
      </c>
      <c r="Q8039" s="63">
        <v>0</v>
      </c>
      <c r="R8039" s="64">
        <v>0</v>
      </c>
      <c r="S8039" s="25">
        <f t="shared" si="28"/>
        <v>2213.2199999999998</v>
      </c>
      <c r="AMG8039"/>
      <c r="AMH8039"/>
      <c r="AMI8039"/>
      <c r="AMJ8039"/>
    </row>
    <row r="8040" spans="1:1024" s="2" customFormat="1" ht="89.25" x14ac:dyDescent="0.25">
      <c r="A8040" s="10" t="s">
        <v>1462</v>
      </c>
      <c r="B8040" s="81">
        <v>14342</v>
      </c>
      <c r="C8040" s="10">
        <v>3518341</v>
      </c>
      <c r="D8040" s="80" t="s">
        <v>2021</v>
      </c>
      <c r="E8040" s="12" t="s">
        <v>257</v>
      </c>
      <c r="F8040" s="12" t="s">
        <v>254</v>
      </c>
      <c r="G8040" s="82">
        <v>45392</v>
      </c>
      <c r="H8040" s="83">
        <v>2615.9299999999998</v>
      </c>
      <c r="I8040" s="15"/>
      <c r="J8040" s="84" t="s">
        <v>2019</v>
      </c>
      <c r="K8040" s="85">
        <v>8023</v>
      </c>
      <c r="L8040" s="86">
        <v>2023007647</v>
      </c>
      <c r="M8040" s="59"/>
      <c r="N8040" s="60">
        <v>0</v>
      </c>
      <c r="O8040" s="87">
        <v>0</v>
      </c>
      <c r="P8040" s="88">
        <v>0</v>
      </c>
      <c r="Q8040" s="63">
        <v>0</v>
      </c>
      <c r="R8040" s="64">
        <v>0</v>
      </c>
      <c r="S8040" s="25">
        <f t="shared" si="28"/>
        <v>2615.9299999999998</v>
      </c>
      <c r="AMG8040"/>
      <c r="AMH8040"/>
      <c r="AMI8040"/>
      <c r="AMJ8040"/>
    </row>
    <row r="8041" spans="1:1024" s="2" customFormat="1" ht="89.25" x14ac:dyDescent="0.25">
      <c r="A8041" s="10" t="s">
        <v>1462</v>
      </c>
      <c r="B8041" s="81">
        <v>14343</v>
      </c>
      <c r="C8041" s="10">
        <v>3518342</v>
      </c>
      <c r="D8041" s="80" t="s">
        <v>2021</v>
      </c>
      <c r="E8041" s="12" t="s">
        <v>257</v>
      </c>
      <c r="F8041" s="12" t="s">
        <v>254</v>
      </c>
      <c r="G8041" s="82">
        <v>45392</v>
      </c>
      <c r="H8041" s="83">
        <v>2615.9299999999998</v>
      </c>
      <c r="I8041" s="15"/>
      <c r="J8041" s="84" t="s">
        <v>2019</v>
      </c>
      <c r="K8041" s="85">
        <v>8023</v>
      </c>
      <c r="L8041" s="86">
        <v>2023007647</v>
      </c>
      <c r="M8041" s="59"/>
      <c r="N8041" s="60">
        <v>0</v>
      </c>
      <c r="O8041" s="87">
        <v>0</v>
      </c>
      <c r="P8041" s="88">
        <v>0</v>
      </c>
      <c r="Q8041" s="63">
        <v>0</v>
      </c>
      <c r="R8041" s="64">
        <v>0</v>
      </c>
      <c r="S8041" s="25">
        <f t="shared" si="28"/>
        <v>2615.9299999999998</v>
      </c>
      <c r="AMG8041"/>
      <c r="AMH8041"/>
      <c r="AMI8041"/>
      <c r="AMJ8041"/>
    </row>
    <row r="8042" spans="1:1024" s="2" customFormat="1" ht="89.25" x14ac:dyDescent="0.25">
      <c r="A8042" s="10" t="s">
        <v>1462</v>
      </c>
      <c r="B8042" s="81">
        <v>14344</v>
      </c>
      <c r="C8042" s="10">
        <v>3518343</v>
      </c>
      <c r="D8042" s="80" t="s">
        <v>2022</v>
      </c>
      <c r="E8042" s="12" t="s">
        <v>257</v>
      </c>
      <c r="F8042" s="12" t="s">
        <v>254</v>
      </c>
      <c r="G8042" s="82">
        <v>45392</v>
      </c>
      <c r="H8042" s="83">
        <v>3731.39</v>
      </c>
      <c r="I8042" s="15"/>
      <c r="J8042" s="84" t="s">
        <v>2019</v>
      </c>
      <c r="K8042" s="85">
        <v>8023</v>
      </c>
      <c r="L8042" s="86">
        <v>2023007647</v>
      </c>
      <c r="M8042" s="59"/>
      <c r="N8042" s="60">
        <v>0</v>
      </c>
      <c r="O8042" s="87">
        <v>0</v>
      </c>
      <c r="P8042" s="88">
        <v>0</v>
      </c>
      <c r="Q8042" s="63">
        <v>0</v>
      </c>
      <c r="R8042" s="64">
        <v>0</v>
      </c>
      <c r="S8042" s="25">
        <f t="shared" si="28"/>
        <v>3731.39</v>
      </c>
      <c r="AMG8042"/>
      <c r="AMH8042"/>
      <c r="AMI8042"/>
      <c r="AMJ8042"/>
    </row>
    <row r="8043" spans="1:1024" s="2" customFormat="1" ht="51" x14ac:dyDescent="0.25">
      <c r="A8043" s="10" t="s">
        <v>1462</v>
      </c>
      <c r="B8043" s="81">
        <v>14345</v>
      </c>
      <c r="C8043" s="10">
        <v>3518333</v>
      </c>
      <c r="D8043" s="27" t="s">
        <v>2023</v>
      </c>
      <c r="E8043" s="12" t="s">
        <v>1300</v>
      </c>
      <c r="F8043" s="12" t="s">
        <v>254</v>
      </c>
      <c r="G8043" s="82">
        <v>45392</v>
      </c>
      <c r="H8043" s="83">
        <v>2249.1799999999998</v>
      </c>
      <c r="I8043" s="15"/>
      <c r="J8043" s="84" t="s">
        <v>2019</v>
      </c>
      <c r="K8043" s="85">
        <v>8023</v>
      </c>
      <c r="L8043" s="86">
        <v>2023007647</v>
      </c>
      <c r="M8043" s="59"/>
      <c r="N8043" s="60">
        <v>0</v>
      </c>
      <c r="O8043" s="87">
        <v>0</v>
      </c>
      <c r="P8043" s="88">
        <v>0</v>
      </c>
      <c r="Q8043" s="63">
        <v>0</v>
      </c>
      <c r="R8043" s="64">
        <v>0</v>
      </c>
      <c r="S8043" s="25">
        <f t="shared" si="28"/>
        <v>2249.1799999999998</v>
      </c>
      <c r="AMG8043"/>
      <c r="AMH8043"/>
      <c r="AMI8043"/>
      <c r="AMJ8043"/>
    </row>
    <row r="8044" spans="1:1024" s="2" customFormat="1" ht="51" x14ac:dyDescent="0.25">
      <c r="A8044" s="10" t="s">
        <v>1462</v>
      </c>
      <c r="B8044" s="81">
        <v>14346</v>
      </c>
      <c r="C8044" s="10">
        <v>3518334</v>
      </c>
      <c r="D8044" s="27" t="s">
        <v>2023</v>
      </c>
      <c r="E8044" s="12" t="s">
        <v>257</v>
      </c>
      <c r="F8044" s="12" t="s">
        <v>254</v>
      </c>
      <c r="G8044" s="82">
        <v>45392</v>
      </c>
      <c r="H8044" s="83">
        <v>2249.1799999999998</v>
      </c>
      <c r="I8044" s="15"/>
      <c r="J8044" s="84" t="s">
        <v>2019</v>
      </c>
      <c r="K8044" s="85">
        <v>8023</v>
      </c>
      <c r="L8044" s="86">
        <v>2023007647</v>
      </c>
      <c r="M8044" s="59"/>
      <c r="N8044" s="60">
        <v>0</v>
      </c>
      <c r="O8044" s="87">
        <v>0</v>
      </c>
      <c r="P8044" s="88">
        <v>0</v>
      </c>
      <c r="Q8044" s="63">
        <v>0</v>
      </c>
      <c r="R8044" s="64">
        <v>0</v>
      </c>
      <c r="S8044" s="25">
        <f t="shared" si="28"/>
        <v>2249.1799999999998</v>
      </c>
      <c r="AMG8044"/>
      <c r="AMH8044"/>
      <c r="AMI8044"/>
      <c r="AMJ8044"/>
    </row>
    <row r="8045" spans="1:1024" s="2" customFormat="1" ht="38.25" x14ac:dyDescent="0.25">
      <c r="A8045" s="10" t="s">
        <v>1462</v>
      </c>
      <c r="B8045" s="81">
        <v>14347</v>
      </c>
      <c r="C8045" s="10">
        <v>3518576</v>
      </c>
      <c r="D8045" s="27" t="s">
        <v>2024</v>
      </c>
      <c r="E8045" s="12" t="s">
        <v>1342</v>
      </c>
      <c r="F8045" s="12" t="s">
        <v>254</v>
      </c>
      <c r="G8045" s="82">
        <v>45393</v>
      </c>
      <c r="H8045" s="83">
        <v>699.9</v>
      </c>
      <c r="I8045" s="15"/>
      <c r="J8045" s="84" t="s">
        <v>2025</v>
      </c>
      <c r="K8045" s="85">
        <v>49232</v>
      </c>
      <c r="L8045" s="86">
        <v>2024001430</v>
      </c>
      <c r="M8045" s="59"/>
      <c r="N8045" s="60">
        <v>0</v>
      </c>
      <c r="O8045" s="87">
        <v>0</v>
      </c>
      <c r="P8045" s="88">
        <v>0</v>
      </c>
      <c r="Q8045" s="63">
        <v>0</v>
      </c>
      <c r="R8045" s="64">
        <v>0</v>
      </c>
      <c r="S8045" s="25">
        <f t="shared" si="28"/>
        <v>699.9</v>
      </c>
      <c r="AMG8045"/>
      <c r="AMH8045"/>
      <c r="AMI8045"/>
      <c r="AMJ8045"/>
    </row>
    <row r="8046" spans="1:1024" s="2" customFormat="1" ht="38.25" x14ac:dyDescent="0.25">
      <c r="A8046" s="10" t="s">
        <v>1462</v>
      </c>
      <c r="B8046" s="81">
        <v>14348</v>
      </c>
      <c r="C8046" s="10">
        <v>3518577</v>
      </c>
      <c r="D8046" s="27" t="s">
        <v>2024</v>
      </c>
      <c r="E8046" s="12" t="s">
        <v>2026</v>
      </c>
      <c r="F8046" s="12" t="s">
        <v>254</v>
      </c>
      <c r="G8046" s="82">
        <v>45393</v>
      </c>
      <c r="H8046" s="83">
        <v>699.9</v>
      </c>
      <c r="I8046" s="15"/>
      <c r="J8046" s="84" t="s">
        <v>2025</v>
      </c>
      <c r="K8046" s="85">
        <v>49232</v>
      </c>
      <c r="L8046" s="86">
        <v>2024001430</v>
      </c>
      <c r="M8046" s="59"/>
      <c r="N8046" s="60">
        <v>0</v>
      </c>
      <c r="O8046" s="87">
        <v>0</v>
      </c>
      <c r="P8046" s="88">
        <v>0</v>
      </c>
      <c r="Q8046" s="63">
        <v>0</v>
      </c>
      <c r="R8046" s="64">
        <v>0</v>
      </c>
      <c r="S8046" s="25">
        <f t="shared" si="28"/>
        <v>699.9</v>
      </c>
      <c r="AMG8046"/>
      <c r="AMH8046"/>
      <c r="AMI8046"/>
      <c r="AMJ8046"/>
    </row>
    <row r="8047" spans="1:1024" s="2" customFormat="1" ht="63.75" x14ac:dyDescent="0.25">
      <c r="A8047" s="10" t="s">
        <v>1462</v>
      </c>
      <c r="B8047" s="81">
        <v>14355</v>
      </c>
      <c r="C8047" s="10">
        <v>3518208</v>
      </c>
      <c r="D8047" s="27" t="s">
        <v>2016</v>
      </c>
      <c r="E8047" s="12" t="s">
        <v>2027</v>
      </c>
      <c r="F8047" s="12" t="s">
        <v>254</v>
      </c>
      <c r="G8047" s="82">
        <v>45371</v>
      </c>
      <c r="H8047" s="83">
        <v>1569.9</v>
      </c>
      <c r="I8047" s="15"/>
      <c r="J8047" s="84" t="s">
        <v>2028</v>
      </c>
      <c r="K8047" s="85">
        <v>130</v>
      </c>
      <c r="L8047" s="86">
        <v>2023009903</v>
      </c>
      <c r="M8047" s="59"/>
      <c r="N8047" s="60">
        <v>0</v>
      </c>
      <c r="O8047" s="87">
        <v>0</v>
      </c>
      <c r="P8047" s="88">
        <v>0</v>
      </c>
      <c r="Q8047" s="63">
        <v>0</v>
      </c>
      <c r="R8047" s="64">
        <v>0</v>
      </c>
      <c r="S8047" s="25">
        <f t="shared" si="28"/>
        <v>1569.9</v>
      </c>
      <c r="AMG8047"/>
      <c r="AMH8047"/>
      <c r="AMI8047"/>
      <c r="AMJ8047"/>
    </row>
    <row r="8048" spans="1:1024" s="2" customFormat="1" ht="63.75" x14ac:dyDescent="0.25">
      <c r="A8048" s="10" t="s">
        <v>1462</v>
      </c>
      <c r="B8048" s="81">
        <v>14356</v>
      </c>
      <c r="C8048" s="10">
        <v>3518209</v>
      </c>
      <c r="D8048" s="27" t="s">
        <v>2016</v>
      </c>
      <c r="E8048" s="12" t="s">
        <v>2027</v>
      </c>
      <c r="F8048" s="12" t="s">
        <v>254</v>
      </c>
      <c r="G8048" s="82">
        <v>45371</v>
      </c>
      <c r="H8048" s="83">
        <v>1569.9</v>
      </c>
      <c r="I8048" s="15"/>
      <c r="J8048" s="84" t="s">
        <v>2028</v>
      </c>
      <c r="K8048" s="85">
        <v>130</v>
      </c>
      <c r="L8048" s="86">
        <v>2023009903</v>
      </c>
      <c r="M8048" s="59"/>
      <c r="N8048" s="60">
        <v>0</v>
      </c>
      <c r="O8048" s="87">
        <v>0</v>
      </c>
      <c r="P8048" s="88">
        <v>0</v>
      </c>
      <c r="Q8048" s="63">
        <v>0</v>
      </c>
      <c r="R8048" s="64">
        <v>0</v>
      </c>
      <c r="S8048" s="25">
        <f t="shared" si="28"/>
        <v>1569.9</v>
      </c>
      <c r="AMG8048"/>
      <c r="AMH8048"/>
      <c r="AMI8048"/>
      <c r="AMJ8048"/>
    </row>
    <row r="8049" spans="1:1024" s="2" customFormat="1" ht="63.75" x14ac:dyDescent="0.25">
      <c r="A8049" s="10" t="s">
        <v>1462</v>
      </c>
      <c r="B8049" s="81">
        <v>14357</v>
      </c>
      <c r="C8049" s="10">
        <v>3518210</v>
      </c>
      <c r="D8049" s="27" t="s">
        <v>2016</v>
      </c>
      <c r="E8049" s="12" t="s">
        <v>2027</v>
      </c>
      <c r="F8049" s="12" t="s">
        <v>254</v>
      </c>
      <c r="G8049" s="82">
        <v>45371</v>
      </c>
      <c r="H8049" s="83">
        <v>1569.9</v>
      </c>
      <c r="I8049" s="15"/>
      <c r="J8049" s="84" t="s">
        <v>2028</v>
      </c>
      <c r="K8049" s="85">
        <v>130</v>
      </c>
      <c r="L8049" s="86">
        <v>2023009903</v>
      </c>
      <c r="M8049" s="59"/>
      <c r="N8049" s="60">
        <v>0</v>
      </c>
      <c r="O8049" s="87">
        <v>0</v>
      </c>
      <c r="P8049" s="88">
        <v>0</v>
      </c>
      <c r="Q8049" s="63">
        <v>0</v>
      </c>
      <c r="R8049" s="64">
        <v>0</v>
      </c>
      <c r="S8049" s="25">
        <f t="shared" si="28"/>
        <v>1569.9</v>
      </c>
      <c r="AMG8049"/>
      <c r="AMH8049"/>
      <c r="AMI8049"/>
      <c r="AMJ8049"/>
    </row>
    <row r="8050" spans="1:1024" s="2" customFormat="1" ht="63.75" x14ac:dyDescent="0.25">
      <c r="A8050" s="10" t="s">
        <v>1462</v>
      </c>
      <c r="B8050" s="81">
        <v>14358</v>
      </c>
      <c r="C8050" s="10">
        <v>3518211</v>
      </c>
      <c r="D8050" s="27" t="s">
        <v>2016</v>
      </c>
      <c r="E8050" s="12" t="s">
        <v>2027</v>
      </c>
      <c r="F8050" s="12" t="s">
        <v>254</v>
      </c>
      <c r="G8050" s="82">
        <v>45371</v>
      </c>
      <c r="H8050" s="83">
        <v>1569.9</v>
      </c>
      <c r="I8050" s="15"/>
      <c r="J8050" s="84" t="s">
        <v>2028</v>
      </c>
      <c r="K8050" s="85">
        <v>130</v>
      </c>
      <c r="L8050" s="86">
        <v>2023009903</v>
      </c>
      <c r="M8050" s="59"/>
      <c r="N8050" s="60">
        <v>0</v>
      </c>
      <c r="O8050" s="87">
        <v>0</v>
      </c>
      <c r="P8050" s="88">
        <v>0</v>
      </c>
      <c r="Q8050" s="63">
        <v>0</v>
      </c>
      <c r="R8050" s="64">
        <v>0</v>
      </c>
      <c r="S8050" s="25">
        <f t="shared" si="28"/>
        <v>1569.9</v>
      </c>
      <c r="AMG8050"/>
      <c r="AMH8050"/>
      <c r="AMI8050"/>
      <c r="AMJ8050"/>
    </row>
    <row r="8051" spans="1:1024" s="2" customFormat="1" ht="63.75" x14ac:dyDescent="0.25">
      <c r="A8051" s="10" t="s">
        <v>1462</v>
      </c>
      <c r="B8051" s="81">
        <v>14359</v>
      </c>
      <c r="C8051" s="10">
        <v>3518212</v>
      </c>
      <c r="D8051" s="27" t="s">
        <v>2016</v>
      </c>
      <c r="E8051" s="12" t="s">
        <v>2027</v>
      </c>
      <c r="F8051" s="12" t="s">
        <v>254</v>
      </c>
      <c r="G8051" s="82">
        <v>45371</v>
      </c>
      <c r="H8051" s="83">
        <v>1569.9</v>
      </c>
      <c r="I8051" s="15"/>
      <c r="J8051" s="84" t="s">
        <v>2028</v>
      </c>
      <c r="K8051" s="85">
        <v>130</v>
      </c>
      <c r="L8051" s="86">
        <v>2023009903</v>
      </c>
      <c r="M8051" s="59"/>
      <c r="N8051" s="60">
        <v>0</v>
      </c>
      <c r="O8051" s="87">
        <v>0</v>
      </c>
      <c r="P8051" s="88">
        <v>0</v>
      </c>
      <c r="Q8051" s="63">
        <v>0</v>
      </c>
      <c r="R8051" s="64">
        <v>0</v>
      </c>
      <c r="S8051" s="25">
        <f t="shared" si="28"/>
        <v>1569.9</v>
      </c>
      <c r="AMG8051"/>
      <c r="AMH8051"/>
      <c r="AMI8051"/>
      <c r="AMJ8051"/>
    </row>
    <row r="8052" spans="1:1024" s="2" customFormat="1" ht="63.75" x14ac:dyDescent="0.25">
      <c r="A8052" s="10" t="s">
        <v>1462</v>
      </c>
      <c r="B8052" s="81">
        <v>14360</v>
      </c>
      <c r="C8052" s="10">
        <v>3518213</v>
      </c>
      <c r="D8052" s="27" t="s">
        <v>2016</v>
      </c>
      <c r="E8052" s="12" t="s">
        <v>2027</v>
      </c>
      <c r="F8052" s="12" t="s">
        <v>254</v>
      </c>
      <c r="G8052" s="82">
        <v>45371</v>
      </c>
      <c r="H8052" s="83">
        <v>1569.9</v>
      </c>
      <c r="I8052" s="15"/>
      <c r="J8052" s="84" t="s">
        <v>2028</v>
      </c>
      <c r="K8052" s="85">
        <v>130</v>
      </c>
      <c r="L8052" s="86">
        <v>2023009903</v>
      </c>
      <c r="M8052" s="59"/>
      <c r="N8052" s="60">
        <v>0</v>
      </c>
      <c r="O8052" s="87">
        <v>0</v>
      </c>
      <c r="P8052" s="88">
        <v>0</v>
      </c>
      <c r="Q8052" s="63">
        <v>0</v>
      </c>
      <c r="R8052" s="64">
        <v>0</v>
      </c>
      <c r="S8052" s="25">
        <f t="shared" si="28"/>
        <v>1569.9</v>
      </c>
      <c r="AMG8052"/>
      <c r="AMH8052"/>
      <c r="AMI8052"/>
      <c r="AMJ8052"/>
    </row>
    <row r="8053" spans="1:1024" s="2" customFormat="1" ht="63.75" x14ac:dyDescent="0.25">
      <c r="A8053" s="10" t="s">
        <v>1462</v>
      </c>
      <c r="B8053" s="81">
        <v>14361</v>
      </c>
      <c r="C8053" s="10">
        <v>3518214</v>
      </c>
      <c r="D8053" s="27" t="s">
        <v>2016</v>
      </c>
      <c r="E8053" s="12" t="s">
        <v>2027</v>
      </c>
      <c r="F8053" s="12" t="s">
        <v>254</v>
      </c>
      <c r="G8053" s="82">
        <v>45371</v>
      </c>
      <c r="H8053" s="83">
        <v>1569.9</v>
      </c>
      <c r="I8053" s="15"/>
      <c r="J8053" s="84" t="s">
        <v>2028</v>
      </c>
      <c r="K8053" s="85">
        <v>130</v>
      </c>
      <c r="L8053" s="86">
        <v>2023009903</v>
      </c>
      <c r="M8053" s="59"/>
      <c r="N8053" s="60">
        <v>0</v>
      </c>
      <c r="O8053" s="87">
        <v>0</v>
      </c>
      <c r="P8053" s="88">
        <v>0</v>
      </c>
      <c r="Q8053" s="63">
        <v>0</v>
      </c>
      <c r="R8053" s="64">
        <v>0</v>
      </c>
      <c r="S8053" s="25">
        <f t="shared" si="28"/>
        <v>1569.9</v>
      </c>
      <c r="AMG8053"/>
      <c r="AMH8053"/>
      <c r="AMI8053"/>
      <c r="AMJ8053"/>
    </row>
    <row r="8054" spans="1:1024" s="2" customFormat="1" ht="63.75" x14ac:dyDescent="0.25">
      <c r="A8054" s="10" t="s">
        <v>1462</v>
      </c>
      <c r="B8054" s="81">
        <v>14362</v>
      </c>
      <c r="C8054" s="10">
        <v>3518215</v>
      </c>
      <c r="D8054" s="27" t="s">
        <v>2016</v>
      </c>
      <c r="E8054" s="12" t="s">
        <v>2027</v>
      </c>
      <c r="F8054" s="12" t="s">
        <v>254</v>
      </c>
      <c r="G8054" s="82">
        <v>45371</v>
      </c>
      <c r="H8054" s="83">
        <v>1569.9</v>
      </c>
      <c r="I8054" s="15"/>
      <c r="J8054" s="84" t="s">
        <v>2028</v>
      </c>
      <c r="K8054" s="85">
        <v>130</v>
      </c>
      <c r="L8054" s="86">
        <v>2023009903</v>
      </c>
      <c r="M8054" s="59"/>
      <c r="N8054" s="60">
        <v>0</v>
      </c>
      <c r="O8054" s="87">
        <v>0</v>
      </c>
      <c r="P8054" s="88">
        <v>0</v>
      </c>
      <c r="Q8054" s="63">
        <v>0</v>
      </c>
      <c r="R8054" s="64">
        <v>0</v>
      </c>
      <c r="S8054" s="25">
        <f t="shared" si="28"/>
        <v>1569.9</v>
      </c>
      <c r="AMG8054"/>
      <c r="AMH8054"/>
      <c r="AMI8054"/>
      <c r="AMJ8054"/>
    </row>
    <row r="8055" spans="1:1024" s="2" customFormat="1" ht="63.75" x14ac:dyDescent="0.25">
      <c r="A8055" s="10" t="s">
        <v>1462</v>
      </c>
      <c r="B8055" s="81">
        <v>14363</v>
      </c>
      <c r="C8055" s="10">
        <v>3518216</v>
      </c>
      <c r="D8055" s="27" t="s">
        <v>2016</v>
      </c>
      <c r="E8055" s="12" t="s">
        <v>2027</v>
      </c>
      <c r="F8055" s="12" t="s">
        <v>254</v>
      </c>
      <c r="G8055" s="82">
        <v>45371</v>
      </c>
      <c r="H8055" s="83">
        <v>1569.9</v>
      </c>
      <c r="I8055" s="15"/>
      <c r="J8055" s="84" t="s">
        <v>2028</v>
      </c>
      <c r="K8055" s="85">
        <v>130</v>
      </c>
      <c r="L8055" s="86">
        <v>2023009903</v>
      </c>
      <c r="M8055" s="59"/>
      <c r="N8055" s="60">
        <v>0</v>
      </c>
      <c r="O8055" s="87">
        <v>0</v>
      </c>
      <c r="P8055" s="88">
        <v>0</v>
      </c>
      <c r="Q8055" s="63">
        <v>0</v>
      </c>
      <c r="R8055" s="64">
        <v>0</v>
      </c>
      <c r="S8055" s="25">
        <f t="shared" si="28"/>
        <v>1569.9</v>
      </c>
      <c r="AMG8055"/>
      <c r="AMH8055"/>
      <c r="AMI8055"/>
      <c r="AMJ8055"/>
    </row>
    <row r="8056" spans="1:1024" s="2" customFormat="1" ht="63.75" x14ac:dyDescent="0.25">
      <c r="A8056" s="10" t="s">
        <v>1462</v>
      </c>
      <c r="B8056" s="81">
        <v>14364</v>
      </c>
      <c r="C8056" s="10">
        <v>3518217</v>
      </c>
      <c r="D8056" s="27" t="s">
        <v>2016</v>
      </c>
      <c r="E8056" s="12" t="s">
        <v>2027</v>
      </c>
      <c r="F8056" s="12" t="s">
        <v>254</v>
      </c>
      <c r="G8056" s="82">
        <v>45371</v>
      </c>
      <c r="H8056" s="83">
        <v>1569.9</v>
      </c>
      <c r="I8056" s="15"/>
      <c r="J8056" s="84" t="s">
        <v>2028</v>
      </c>
      <c r="K8056" s="85">
        <v>130</v>
      </c>
      <c r="L8056" s="86">
        <v>2023009903</v>
      </c>
      <c r="M8056" s="59"/>
      <c r="N8056" s="60">
        <v>0</v>
      </c>
      <c r="O8056" s="87">
        <v>0</v>
      </c>
      <c r="P8056" s="88">
        <v>0</v>
      </c>
      <c r="Q8056" s="63">
        <v>0</v>
      </c>
      <c r="R8056" s="64">
        <v>0</v>
      </c>
      <c r="S8056" s="25">
        <f t="shared" si="28"/>
        <v>1569.9</v>
      </c>
      <c r="AMG8056"/>
      <c r="AMH8056"/>
      <c r="AMI8056"/>
      <c r="AMJ8056"/>
    </row>
    <row r="8057" spans="1:1024" s="2" customFormat="1" ht="63.75" x14ac:dyDescent="0.25">
      <c r="A8057" s="10" t="s">
        <v>1462</v>
      </c>
      <c r="B8057" s="81">
        <v>14365</v>
      </c>
      <c r="C8057" s="10">
        <v>3518218</v>
      </c>
      <c r="D8057" s="27" t="s">
        <v>2016</v>
      </c>
      <c r="E8057" s="12" t="s">
        <v>2027</v>
      </c>
      <c r="F8057" s="12" t="s">
        <v>254</v>
      </c>
      <c r="G8057" s="82">
        <v>45371</v>
      </c>
      <c r="H8057" s="83">
        <v>1569.9</v>
      </c>
      <c r="I8057" s="15"/>
      <c r="J8057" s="84" t="s">
        <v>2028</v>
      </c>
      <c r="K8057" s="85">
        <v>130</v>
      </c>
      <c r="L8057" s="86">
        <v>2023009903</v>
      </c>
      <c r="M8057" s="59"/>
      <c r="N8057" s="60">
        <v>0</v>
      </c>
      <c r="O8057" s="87">
        <v>0</v>
      </c>
      <c r="P8057" s="88">
        <v>0</v>
      </c>
      <c r="Q8057" s="63">
        <v>0</v>
      </c>
      <c r="R8057" s="64">
        <v>0</v>
      </c>
      <c r="S8057" s="25">
        <f t="shared" si="28"/>
        <v>1569.9</v>
      </c>
      <c r="AMG8057"/>
      <c r="AMH8057"/>
      <c r="AMI8057"/>
      <c r="AMJ8057"/>
    </row>
    <row r="8058" spans="1:1024" s="2" customFormat="1" ht="63.75" x14ac:dyDescent="0.25">
      <c r="A8058" s="10" t="s">
        <v>1462</v>
      </c>
      <c r="B8058" s="81">
        <v>14366</v>
      </c>
      <c r="C8058" s="10">
        <v>3518219</v>
      </c>
      <c r="D8058" s="27" t="s">
        <v>2016</v>
      </c>
      <c r="E8058" s="12" t="s">
        <v>2027</v>
      </c>
      <c r="F8058" s="12" t="s">
        <v>254</v>
      </c>
      <c r="G8058" s="82">
        <v>45371</v>
      </c>
      <c r="H8058" s="83">
        <v>1569.9</v>
      </c>
      <c r="I8058" s="15"/>
      <c r="J8058" s="84" t="s">
        <v>2028</v>
      </c>
      <c r="K8058" s="85">
        <v>130</v>
      </c>
      <c r="L8058" s="86">
        <v>2023009903</v>
      </c>
      <c r="M8058" s="59"/>
      <c r="N8058" s="60">
        <v>0</v>
      </c>
      <c r="O8058" s="87">
        <v>0</v>
      </c>
      <c r="P8058" s="88">
        <v>0</v>
      </c>
      <c r="Q8058" s="63">
        <v>0</v>
      </c>
      <c r="R8058" s="64">
        <v>0</v>
      </c>
      <c r="S8058" s="25">
        <f t="shared" si="28"/>
        <v>1569.9</v>
      </c>
      <c r="AMG8058"/>
      <c r="AMH8058"/>
      <c r="AMI8058"/>
      <c r="AMJ8058"/>
    </row>
    <row r="8059" spans="1:1024" s="2" customFormat="1" ht="63.75" x14ac:dyDescent="0.25">
      <c r="A8059" s="10" t="s">
        <v>1462</v>
      </c>
      <c r="B8059" s="81">
        <v>14367</v>
      </c>
      <c r="C8059" s="10">
        <v>3518220</v>
      </c>
      <c r="D8059" s="27" t="s">
        <v>2016</v>
      </c>
      <c r="E8059" s="12" t="s">
        <v>2027</v>
      </c>
      <c r="F8059" s="12" t="s">
        <v>254</v>
      </c>
      <c r="G8059" s="82">
        <v>45371</v>
      </c>
      <c r="H8059" s="83">
        <v>1569.9</v>
      </c>
      <c r="I8059" s="15"/>
      <c r="J8059" s="84" t="s">
        <v>2028</v>
      </c>
      <c r="K8059" s="85">
        <v>130</v>
      </c>
      <c r="L8059" s="86">
        <v>2023009903</v>
      </c>
      <c r="M8059" s="59"/>
      <c r="N8059" s="60">
        <v>0</v>
      </c>
      <c r="O8059" s="87">
        <v>0</v>
      </c>
      <c r="P8059" s="88">
        <v>0</v>
      </c>
      <c r="Q8059" s="63">
        <v>0</v>
      </c>
      <c r="R8059" s="64">
        <v>0</v>
      </c>
      <c r="S8059" s="25">
        <f t="shared" si="28"/>
        <v>1569.9</v>
      </c>
      <c r="AMG8059"/>
      <c r="AMH8059"/>
      <c r="AMI8059"/>
      <c r="AMJ8059"/>
    </row>
    <row r="8060" spans="1:1024" s="2" customFormat="1" ht="25.5" x14ac:dyDescent="0.25">
      <c r="A8060" s="10" t="s">
        <v>1462</v>
      </c>
      <c r="B8060" s="81">
        <v>14368</v>
      </c>
      <c r="C8060" s="10">
        <v>3526125</v>
      </c>
      <c r="D8060" s="27" t="s">
        <v>2029</v>
      </c>
      <c r="E8060" s="12" t="s">
        <v>257</v>
      </c>
      <c r="F8060" s="12" t="s">
        <v>254</v>
      </c>
      <c r="G8060" s="82">
        <v>45415</v>
      </c>
      <c r="H8060" s="83">
        <v>2690</v>
      </c>
      <c r="I8060" s="15"/>
      <c r="J8060" s="84" t="s">
        <v>1107</v>
      </c>
      <c r="K8060" s="85">
        <v>33912</v>
      </c>
      <c r="L8060" s="86">
        <v>2024002975</v>
      </c>
      <c r="M8060" s="59"/>
      <c r="N8060" s="60">
        <v>0</v>
      </c>
      <c r="O8060" s="87">
        <v>0</v>
      </c>
      <c r="P8060" s="88">
        <v>0</v>
      </c>
      <c r="Q8060" s="63">
        <v>0</v>
      </c>
      <c r="R8060" s="64">
        <v>0</v>
      </c>
      <c r="S8060" s="25">
        <f t="shared" si="28"/>
        <v>2690</v>
      </c>
      <c r="AMG8060"/>
      <c r="AMH8060"/>
      <c r="AMI8060"/>
      <c r="AMJ8060"/>
    </row>
    <row r="8061" spans="1:1024" s="2" customFormat="1" ht="51" x14ac:dyDescent="0.25">
      <c r="A8061" s="10" t="s">
        <v>1462</v>
      </c>
      <c r="B8061" s="81">
        <v>13666</v>
      </c>
      <c r="C8061" s="10">
        <v>3526215</v>
      </c>
      <c r="D8061" s="27" t="s">
        <v>2030</v>
      </c>
      <c r="E8061" s="12" t="s">
        <v>294</v>
      </c>
      <c r="F8061" s="12" t="s">
        <v>254</v>
      </c>
      <c r="G8061" s="82">
        <v>44853</v>
      </c>
      <c r="H8061" s="83">
        <v>620.41</v>
      </c>
      <c r="I8061" s="15"/>
      <c r="J8061" s="84" t="s">
        <v>295</v>
      </c>
      <c r="K8061" s="85" t="s">
        <v>296</v>
      </c>
      <c r="L8061" s="86">
        <v>2022008258</v>
      </c>
      <c r="M8061" s="59"/>
      <c r="N8061" s="60">
        <v>0</v>
      </c>
      <c r="O8061" s="87">
        <v>0</v>
      </c>
      <c r="P8061" s="88">
        <v>0</v>
      </c>
      <c r="Q8061" s="63">
        <v>0</v>
      </c>
      <c r="R8061" s="64">
        <v>0</v>
      </c>
      <c r="S8061" s="25">
        <f t="shared" si="28"/>
        <v>620.41</v>
      </c>
      <c r="AMG8061"/>
      <c r="AMH8061"/>
      <c r="AMI8061"/>
      <c r="AMJ8061"/>
    </row>
    <row r="8062" spans="1:1024" s="2" customFormat="1" ht="51" x14ac:dyDescent="0.25">
      <c r="A8062" s="10" t="s">
        <v>1462</v>
      </c>
      <c r="B8062" s="81">
        <v>13667</v>
      </c>
      <c r="C8062" s="10">
        <v>3526216</v>
      </c>
      <c r="D8062" s="27" t="s">
        <v>2030</v>
      </c>
      <c r="E8062" s="12" t="s">
        <v>294</v>
      </c>
      <c r="F8062" s="12" t="s">
        <v>254</v>
      </c>
      <c r="G8062" s="82">
        <v>44853</v>
      </c>
      <c r="H8062" s="83">
        <v>620.41</v>
      </c>
      <c r="I8062" s="15"/>
      <c r="J8062" s="84" t="s">
        <v>295</v>
      </c>
      <c r="K8062" s="85" t="s">
        <v>296</v>
      </c>
      <c r="L8062" s="86">
        <v>2022008258</v>
      </c>
      <c r="M8062" s="59"/>
      <c r="N8062" s="60">
        <v>0</v>
      </c>
      <c r="O8062" s="87">
        <v>0</v>
      </c>
      <c r="P8062" s="88">
        <v>0</v>
      </c>
      <c r="Q8062" s="63">
        <v>0</v>
      </c>
      <c r="R8062" s="64">
        <v>0</v>
      </c>
      <c r="S8062" s="25">
        <f t="shared" si="28"/>
        <v>620.41</v>
      </c>
      <c r="AMG8062"/>
      <c r="AMH8062"/>
      <c r="AMI8062"/>
      <c r="AMJ8062"/>
    </row>
    <row r="8063" spans="1:1024" s="2" customFormat="1" ht="51" x14ac:dyDescent="0.25">
      <c r="A8063" s="10" t="s">
        <v>1462</v>
      </c>
      <c r="B8063" s="81">
        <v>13669</v>
      </c>
      <c r="C8063" s="10">
        <v>3526218</v>
      </c>
      <c r="D8063" s="27" t="s">
        <v>2031</v>
      </c>
      <c r="E8063" s="12" t="s">
        <v>294</v>
      </c>
      <c r="F8063" s="12" t="s">
        <v>254</v>
      </c>
      <c r="G8063" s="82">
        <v>44853</v>
      </c>
      <c r="H8063" s="83">
        <v>324</v>
      </c>
      <c r="I8063" s="15"/>
      <c r="J8063" s="84" t="s">
        <v>295</v>
      </c>
      <c r="K8063" s="85" t="s">
        <v>296</v>
      </c>
      <c r="L8063" s="86">
        <v>2022008258</v>
      </c>
      <c r="M8063" s="59"/>
      <c r="N8063" s="60">
        <v>0</v>
      </c>
      <c r="O8063" s="87">
        <v>0</v>
      </c>
      <c r="P8063" s="88">
        <v>0</v>
      </c>
      <c r="Q8063" s="63">
        <v>0</v>
      </c>
      <c r="R8063" s="64">
        <v>0</v>
      </c>
      <c r="S8063" s="25">
        <f t="shared" si="28"/>
        <v>324</v>
      </c>
      <c r="AMG8063"/>
      <c r="AMH8063"/>
      <c r="AMI8063"/>
      <c r="AMJ8063"/>
    </row>
    <row r="8064" spans="1:1024" s="2" customFormat="1" ht="51" x14ac:dyDescent="0.25">
      <c r="A8064" s="10" t="s">
        <v>1462</v>
      </c>
      <c r="B8064" s="81">
        <v>13670</v>
      </c>
      <c r="C8064" s="10">
        <v>3526219</v>
      </c>
      <c r="D8064" s="27" t="s">
        <v>2031</v>
      </c>
      <c r="E8064" s="12" t="s">
        <v>294</v>
      </c>
      <c r="F8064" s="12" t="s">
        <v>254</v>
      </c>
      <c r="G8064" s="82">
        <v>44853</v>
      </c>
      <c r="H8064" s="83">
        <v>324</v>
      </c>
      <c r="I8064" s="15"/>
      <c r="J8064" s="84" t="s">
        <v>295</v>
      </c>
      <c r="K8064" s="85" t="s">
        <v>296</v>
      </c>
      <c r="L8064" s="86">
        <v>2022008258</v>
      </c>
      <c r="M8064" s="59"/>
      <c r="N8064" s="60">
        <v>0</v>
      </c>
      <c r="O8064" s="87">
        <v>0</v>
      </c>
      <c r="P8064" s="88">
        <v>0</v>
      </c>
      <c r="Q8064" s="63">
        <v>0</v>
      </c>
      <c r="R8064" s="64">
        <v>0</v>
      </c>
      <c r="S8064" s="25">
        <f t="shared" si="28"/>
        <v>324</v>
      </c>
      <c r="AMG8064"/>
      <c r="AMH8064"/>
      <c r="AMI8064"/>
      <c r="AMJ8064"/>
    </row>
    <row r="8065" spans="1:1024" s="2" customFormat="1" ht="51" x14ac:dyDescent="0.25">
      <c r="A8065" s="10" t="s">
        <v>1462</v>
      </c>
      <c r="B8065" s="81">
        <v>13671</v>
      </c>
      <c r="C8065" s="10">
        <v>3526220</v>
      </c>
      <c r="D8065" s="27" t="s">
        <v>2031</v>
      </c>
      <c r="E8065" s="12" t="s">
        <v>294</v>
      </c>
      <c r="F8065" s="12" t="s">
        <v>254</v>
      </c>
      <c r="G8065" s="82">
        <v>44853</v>
      </c>
      <c r="H8065" s="83">
        <v>324</v>
      </c>
      <c r="I8065" s="15"/>
      <c r="J8065" s="84" t="s">
        <v>295</v>
      </c>
      <c r="K8065" s="85" t="s">
        <v>296</v>
      </c>
      <c r="L8065" s="86">
        <v>2022008258</v>
      </c>
      <c r="M8065" s="59"/>
      <c r="N8065" s="60">
        <v>0</v>
      </c>
      <c r="O8065" s="87">
        <v>0</v>
      </c>
      <c r="P8065" s="88">
        <v>0</v>
      </c>
      <c r="Q8065" s="63">
        <v>0</v>
      </c>
      <c r="R8065" s="64">
        <v>0</v>
      </c>
      <c r="S8065" s="25">
        <f t="shared" si="28"/>
        <v>324</v>
      </c>
      <c r="AMG8065"/>
      <c r="AMH8065"/>
      <c r="AMI8065"/>
      <c r="AMJ8065"/>
    </row>
    <row r="8066" spans="1:1024" s="2" customFormat="1" ht="51" x14ac:dyDescent="0.25">
      <c r="A8066" s="10" t="s">
        <v>1462</v>
      </c>
      <c r="B8066" s="81">
        <v>13672</v>
      </c>
      <c r="C8066" s="10">
        <v>3526221</v>
      </c>
      <c r="D8066" s="27" t="s">
        <v>2031</v>
      </c>
      <c r="E8066" s="12" t="s">
        <v>294</v>
      </c>
      <c r="F8066" s="12" t="s">
        <v>254</v>
      </c>
      <c r="G8066" s="82">
        <v>44853</v>
      </c>
      <c r="H8066" s="83">
        <v>324</v>
      </c>
      <c r="I8066" s="15"/>
      <c r="J8066" s="84" t="s">
        <v>295</v>
      </c>
      <c r="K8066" s="85" t="s">
        <v>296</v>
      </c>
      <c r="L8066" s="86">
        <v>2022008258</v>
      </c>
      <c r="M8066" s="59"/>
      <c r="N8066" s="60">
        <v>0</v>
      </c>
      <c r="O8066" s="87">
        <v>0</v>
      </c>
      <c r="P8066" s="88">
        <v>0</v>
      </c>
      <c r="Q8066" s="63">
        <v>0</v>
      </c>
      <c r="R8066" s="64">
        <v>0</v>
      </c>
      <c r="S8066" s="25">
        <f t="shared" si="28"/>
        <v>324</v>
      </c>
      <c r="AMG8066"/>
      <c r="AMH8066"/>
      <c r="AMI8066"/>
      <c r="AMJ8066"/>
    </row>
    <row r="8067" spans="1:1024" s="2" customFormat="1" ht="51" x14ac:dyDescent="0.25">
      <c r="A8067" s="10" t="s">
        <v>1462</v>
      </c>
      <c r="B8067" s="81">
        <v>13673</v>
      </c>
      <c r="C8067" s="10">
        <v>3526222</v>
      </c>
      <c r="D8067" s="27" t="s">
        <v>2031</v>
      </c>
      <c r="E8067" s="12" t="s">
        <v>294</v>
      </c>
      <c r="F8067" s="12" t="s">
        <v>254</v>
      </c>
      <c r="G8067" s="82">
        <v>44853</v>
      </c>
      <c r="H8067" s="83">
        <v>324</v>
      </c>
      <c r="I8067" s="15"/>
      <c r="J8067" s="84" t="s">
        <v>295</v>
      </c>
      <c r="K8067" s="85" t="s">
        <v>296</v>
      </c>
      <c r="L8067" s="86">
        <v>2022008258</v>
      </c>
      <c r="M8067" s="59"/>
      <c r="N8067" s="60">
        <v>0</v>
      </c>
      <c r="O8067" s="87">
        <v>0</v>
      </c>
      <c r="P8067" s="88">
        <v>0</v>
      </c>
      <c r="Q8067" s="63">
        <v>0</v>
      </c>
      <c r="R8067" s="64">
        <v>0</v>
      </c>
      <c r="S8067" s="25">
        <f t="shared" si="28"/>
        <v>324</v>
      </c>
      <c r="AMG8067"/>
      <c r="AMH8067"/>
      <c r="AMI8067"/>
      <c r="AMJ8067"/>
    </row>
    <row r="8068" spans="1:1024" s="2" customFormat="1" ht="51" x14ac:dyDescent="0.25">
      <c r="A8068" s="10" t="s">
        <v>1462</v>
      </c>
      <c r="B8068" s="81">
        <v>13674</v>
      </c>
      <c r="C8068" s="10">
        <v>3526223</v>
      </c>
      <c r="D8068" s="27" t="s">
        <v>2031</v>
      </c>
      <c r="E8068" s="12" t="s">
        <v>294</v>
      </c>
      <c r="F8068" s="12" t="s">
        <v>254</v>
      </c>
      <c r="G8068" s="82">
        <v>44853</v>
      </c>
      <c r="H8068" s="83">
        <v>324</v>
      </c>
      <c r="I8068" s="15"/>
      <c r="J8068" s="84" t="s">
        <v>295</v>
      </c>
      <c r="K8068" s="85" t="s">
        <v>296</v>
      </c>
      <c r="L8068" s="86">
        <v>2022008258</v>
      </c>
      <c r="M8068" s="59"/>
      <c r="N8068" s="60">
        <v>0</v>
      </c>
      <c r="O8068" s="87">
        <v>0</v>
      </c>
      <c r="P8068" s="88">
        <v>0</v>
      </c>
      <c r="Q8068" s="63">
        <v>0</v>
      </c>
      <c r="R8068" s="64">
        <v>0</v>
      </c>
      <c r="S8068" s="25">
        <f t="shared" si="28"/>
        <v>324</v>
      </c>
      <c r="AMG8068"/>
      <c r="AMH8068"/>
      <c r="AMI8068"/>
      <c r="AMJ8068"/>
    </row>
    <row r="8069" spans="1:1024" s="2" customFormat="1" ht="51" x14ac:dyDescent="0.25">
      <c r="A8069" s="10" t="s">
        <v>1462</v>
      </c>
      <c r="B8069" s="81">
        <v>13675</v>
      </c>
      <c r="C8069" s="10">
        <v>3526224</v>
      </c>
      <c r="D8069" s="27" t="s">
        <v>2031</v>
      </c>
      <c r="E8069" s="12" t="s">
        <v>294</v>
      </c>
      <c r="F8069" s="12" t="s">
        <v>254</v>
      </c>
      <c r="G8069" s="82">
        <v>44853</v>
      </c>
      <c r="H8069" s="83">
        <v>324</v>
      </c>
      <c r="I8069" s="15"/>
      <c r="J8069" s="84" t="s">
        <v>295</v>
      </c>
      <c r="K8069" s="85" t="s">
        <v>296</v>
      </c>
      <c r="L8069" s="86">
        <v>2022008258</v>
      </c>
      <c r="M8069" s="59"/>
      <c r="N8069" s="60">
        <v>0</v>
      </c>
      <c r="O8069" s="87">
        <v>0</v>
      </c>
      <c r="P8069" s="88">
        <v>0</v>
      </c>
      <c r="Q8069" s="63">
        <v>0</v>
      </c>
      <c r="R8069" s="64">
        <v>0</v>
      </c>
      <c r="S8069" s="25">
        <f t="shared" si="28"/>
        <v>324</v>
      </c>
      <c r="AMG8069"/>
      <c r="AMH8069"/>
      <c r="AMI8069"/>
      <c r="AMJ8069"/>
    </row>
    <row r="8070" spans="1:1024" s="2" customFormat="1" ht="51" x14ac:dyDescent="0.25">
      <c r="A8070" s="10" t="s">
        <v>1462</v>
      </c>
      <c r="B8070" s="81">
        <v>13676</v>
      </c>
      <c r="C8070" s="10">
        <v>3526225</v>
      </c>
      <c r="D8070" s="27" t="s">
        <v>2031</v>
      </c>
      <c r="E8070" s="12" t="s">
        <v>294</v>
      </c>
      <c r="F8070" s="12" t="s">
        <v>254</v>
      </c>
      <c r="G8070" s="82">
        <v>44853</v>
      </c>
      <c r="H8070" s="83">
        <v>324</v>
      </c>
      <c r="I8070" s="15"/>
      <c r="J8070" s="84" t="s">
        <v>295</v>
      </c>
      <c r="K8070" s="85" t="s">
        <v>296</v>
      </c>
      <c r="L8070" s="86">
        <v>2022008258</v>
      </c>
      <c r="M8070" s="59"/>
      <c r="N8070" s="60">
        <v>0</v>
      </c>
      <c r="O8070" s="87">
        <v>0</v>
      </c>
      <c r="P8070" s="88">
        <v>0</v>
      </c>
      <c r="Q8070" s="63">
        <v>0</v>
      </c>
      <c r="R8070" s="64">
        <v>0</v>
      </c>
      <c r="S8070" s="25">
        <f t="shared" si="28"/>
        <v>324</v>
      </c>
      <c r="AMG8070"/>
      <c r="AMH8070"/>
      <c r="AMI8070"/>
      <c r="AMJ8070"/>
    </row>
    <row r="8071" spans="1:1024" s="2" customFormat="1" ht="51" x14ac:dyDescent="0.25">
      <c r="A8071" s="10" t="s">
        <v>1462</v>
      </c>
      <c r="B8071" s="81">
        <v>13677</v>
      </c>
      <c r="C8071" s="10">
        <v>3526226</v>
      </c>
      <c r="D8071" s="27" t="s">
        <v>2031</v>
      </c>
      <c r="E8071" s="12" t="s">
        <v>294</v>
      </c>
      <c r="F8071" s="12" t="s">
        <v>254</v>
      </c>
      <c r="G8071" s="82">
        <v>44853</v>
      </c>
      <c r="H8071" s="83">
        <v>324</v>
      </c>
      <c r="I8071" s="15"/>
      <c r="J8071" s="84" t="s">
        <v>295</v>
      </c>
      <c r="K8071" s="85" t="s">
        <v>296</v>
      </c>
      <c r="L8071" s="86">
        <v>2022008258</v>
      </c>
      <c r="M8071" s="59"/>
      <c r="N8071" s="60">
        <v>0</v>
      </c>
      <c r="O8071" s="87">
        <v>0</v>
      </c>
      <c r="P8071" s="88">
        <v>0</v>
      </c>
      <c r="Q8071" s="63">
        <v>0</v>
      </c>
      <c r="R8071" s="64">
        <v>0</v>
      </c>
      <c r="S8071" s="25">
        <f t="shared" si="28"/>
        <v>324</v>
      </c>
      <c r="AMG8071"/>
      <c r="AMH8071"/>
      <c r="AMI8071"/>
      <c r="AMJ8071"/>
    </row>
    <row r="8072" spans="1:1024" s="2" customFormat="1" ht="51" x14ac:dyDescent="0.25">
      <c r="A8072" s="10" t="s">
        <v>1462</v>
      </c>
      <c r="B8072" s="81">
        <v>13678</v>
      </c>
      <c r="C8072" s="10">
        <v>3526227</v>
      </c>
      <c r="D8072" s="27" t="s">
        <v>2031</v>
      </c>
      <c r="E8072" s="12" t="s">
        <v>294</v>
      </c>
      <c r="F8072" s="12" t="s">
        <v>254</v>
      </c>
      <c r="G8072" s="82">
        <v>44853</v>
      </c>
      <c r="H8072" s="83">
        <v>324</v>
      </c>
      <c r="I8072" s="15"/>
      <c r="J8072" s="84" t="s">
        <v>295</v>
      </c>
      <c r="K8072" s="85" t="s">
        <v>296</v>
      </c>
      <c r="L8072" s="86">
        <v>2022008258</v>
      </c>
      <c r="M8072" s="59"/>
      <c r="N8072" s="60">
        <v>0</v>
      </c>
      <c r="O8072" s="87">
        <v>0</v>
      </c>
      <c r="P8072" s="88">
        <v>0</v>
      </c>
      <c r="Q8072" s="63">
        <v>0</v>
      </c>
      <c r="R8072" s="64">
        <v>0</v>
      </c>
      <c r="S8072" s="25">
        <f t="shared" si="28"/>
        <v>324</v>
      </c>
      <c r="AMG8072"/>
      <c r="AMH8072"/>
      <c r="AMI8072"/>
      <c r="AMJ8072"/>
    </row>
    <row r="8073" spans="1:1024" s="2" customFormat="1" ht="51" x14ac:dyDescent="0.25">
      <c r="A8073" s="10" t="s">
        <v>1462</v>
      </c>
      <c r="B8073" s="81">
        <v>13679</v>
      </c>
      <c r="C8073" s="10">
        <v>3526228</v>
      </c>
      <c r="D8073" s="27" t="s">
        <v>2031</v>
      </c>
      <c r="E8073" s="12" t="s">
        <v>294</v>
      </c>
      <c r="F8073" s="12" t="s">
        <v>254</v>
      </c>
      <c r="G8073" s="82">
        <v>44853</v>
      </c>
      <c r="H8073" s="83">
        <v>324</v>
      </c>
      <c r="I8073" s="15"/>
      <c r="J8073" s="84" t="s">
        <v>295</v>
      </c>
      <c r="K8073" s="85" t="s">
        <v>296</v>
      </c>
      <c r="L8073" s="86">
        <v>2022008258</v>
      </c>
      <c r="M8073" s="59"/>
      <c r="N8073" s="60">
        <v>0</v>
      </c>
      <c r="O8073" s="87">
        <v>0</v>
      </c>
      <c r="P8073" s="88">
        <v>0</v>
      </c>
      <c r="Q8073" s="63">
        <v>0</v>
      </c>
      <c r="R8073" s="64">
        <v>0</v>
      </c>
      <c r="S8073" s="25">
        <f t="shared" si="28"/>
        <v>324</v>
      </c>
      <c r="AMG8073"/>
      <c r="AMH8073"/>
      <c r="AMI8073"/>
      <c r="AMJ8073"/>
    </row>
    <row r="8074" spans="1:1024" s="2" customFormat="1" ht="51" x14ac:dyDescent="0.25">
      <c r="A8074" s="10" t="s">
        <v>1462</v>
      </c>
      <c r="B8074" s="81">
        <v>13680</v>
      </c>
      <c r="C8074" s="10">
        <v>3526229</v>
      </c>
      <c r="D8074" s="27" t="s">
        <v>2031</v>
      </c>
      <c r="E8074" s="12" t="s">
        <v>294</v>
      </c>
      <c r="F8074" s="12" t="s">
        <v>254</v>
      </c>
      <c r="G8074" s="82">
        <v>44853</v>
      </c>
      <c r="H8074" s="83">
        <v>324</v>
      </c>
      <c r="I8074" s="15"/>
      <c r="J8074" s="84" t="s">
        <v>295</v>
      </c>
      <c r="K8074" s="85" t="s">
        <v>296</v>
      </c>
      <c r="L8074" s="86">
        <v>2022008258</v>
      </c>
      <c r="M8074" s="59"/>
      <c r="N8074" s="60">
        <v>0</v>
      </c>
      <c r="O8074" s="87">
        <v>0</v>
      </c>
      <c r="P8074" s="88">
        <v>0</v>
      </c>
      <c r="Q8074" s="63">
        <v>0</v>
      </c>
      <c r="R8074" s="64">
        <v>0</v>
      </c>
      <c r="S8074" s="25">
        <f t="shared" si="28"/>
        <v>324</v>
      </c>
      <c r="AMG8074"/>
      <c r="AMH8074"/>
      <c r="AMI8074"/>
      <c r="AMJ8074"/>
    </row>
    <row r="8075" spans="1:1024" s="2" customFormat="1" ht="51" x14ac:dyDescent="0.25">
      <c r="A8075" s="10" t="s">
        <v>1462</v>
      </c>
      <c r="B8075" s="81">
        <v>13681</v>
      </c>
      <c r="C8075" s="10">
        <v>3526230</v>
      </c>
      <c r="D8075" s="27" t="s">
        <v>2031</v>
      </c>
      <c r="E8075" s="12" t="s">
        <v>294</v>
      </c>
      <c r="F8075" s="12" t="s">
        <v>254</v>
      </c>
      <c r="G8075" s="82">
        <v>44853</v>
      </c>
      <c r="H8075" s="83">
        <v>324</v>
      </c>
      <c r="I8075" s="15"/>
      <c r="J8075" s="84" t="s">
        <v>295</v>
      </c>
      <c r="K8075" s="85" t="s">
        <v>296</v>
      </c>
      <c r="L8075" s="86">
        <v>2022008258</v>
      </c>
      <c r="M8075" s="59"/>
      <c r="N8075" s="60">
        <v>0</v>
      </c>
      <c r="O8075" s="87">
        <v>0</v>
      </c>
      <c r="P8075" s="88">
        <v>0</v>
      </c>
      <c r="Q8075" s="63">
        <v>0</v>
      </c>
      <c r="R8075" s="64">
        <v>0</v>
      </c>
      <c r="S8075" s="25">
        <f t="shared" si="28"/>
        <v>324</v>
      </c>
      <c r="AMG8075"/>
      <c r="AMH8075"/>
      <c r="AMI8075"/>
      <c r="AMJ8075"/>
    </row>
    <row r="8076" spans="1:1024" s="2" customFormat="1" ht="51" x14ac:dyDescent="0.25">
      <c r="A8076" s="10" t="s">
        <v>1462</v>
      </c>
      <c r="B8076" s="81">
        <v>13682</v>
      </c>
      <c r="C8076" s="10">
        <v>3526231</v>
      </c>
      <c r="D8076" s="27" t="s">
        <v>2031</v>
      </c>
      <c r="E8076" s="12" t="s">
        <v>294</v>
      </c>
      <c r="F8076" s="12" t="s">
        <v>254</v>
      </c>
      <c r="G8076" s="82">
        <v>44853</v>
      </c>
      <c r="H8076" s="83">
        <v>324</v>
      </c>
      <c r="I8076" s="15"/>
      <c r="J8076" s="84" t="s">
        <v>295</v>
      </c>
      <c r="K8076" s="85" t="s">
        <v>296</v>
      </c>
      <c r="L8076" s="86">
        <v>2022008258</v>
      </c>
      <c r="M8076" s="59"/>
      <c r="N8076" s="60">
        <v>0</v>
      </c>
      <c r="O8076" s="87">
        <v>0</v>
      </c>
      <c r="P8076" s="88">
        <v>0</v>
      </c>
      <c r="Q8076" s="63">
        <v>0</v>
      </c>
      <c r="R8076" s="64">
        <v>0</v>
      </c>
      <c r="S8076" s="25">
        <f t="shared" si="28"/>
        <v>324</v>
      </c>
      <c r="AMG8076"/>
      <c r="AMH8076"/>
      <c r="AMI8076"/>
      <c r="AMJ8076"/>
    </row>
    <row r="8077" spans="1:1024" s="2" customFormat="1" ht="51" x14ac:dyDescent="0.25">
      <c r="A8077" s="10" t="s">
        <v>1462</v>
      </c>
      <c r="B8077" s="81">
        <v>13683</v>
      </c>
      <c r="C8077" s="10">
        <v>3526232</v>
      </c>
      <c r="D8077" s="27" t="s">
        <v>2031</v>
      </c>
      <c r="E8077" s="12" t="s">
        <v>294</v>
      </c>
      <c r="F8077" s="12" t="s">
        <v>254</v>
      </c>
      <c r="G8077" s="82">
        <v>44853</v>
      </c>
      <c r="H8077" s="83">
        <v>324</v>
      </c>
      <c r="I8077" s="15"/>
      <c r="J8077" s="84" t="s">
        <v>295</v>
      </c>
      <c r="K8077" s="85" t="s">
        <v>296</v>
      </c>
      <c r="L8077" s="86">
        <v>2022008258</v>
      </c>
      <c r="M8077" s="59"/>
      <c r="N8077" s="60">
        <v>0</v>
      </c>
      <c r="O8077" s="87">
        <v>0</v>
      </c>
      <c r="P8077" s="88">
        <v>0</v>
      </c>
      <c r="Q8077" s="63">
        <v>0</v>
      </c>
      <c r="R8077" s="64">
        <v>0</v>
      </c>
      <c r="S8077" s="25">
        <f t="shared" si="28"/>
        <v>324</v>
      </c>
      <c r="AMG8077"/>
      <c r="AMH8077"/>
      <c r="AMI8077"/>
      <c r="AMJ8077"/>
    </row>
    <row r="8078" spans="1:1024" s="2" customFormat="1" ht="51" x14ac:dyDescent="0.25">
      <c r="A8078" s="10" t="s">
        <v>1462</v>
      </c>
      <c r="B8078" s="81">
        <v>13684</v>
      </c>
      <c r="C8078" s="10">
        <v>3526233</v>
      </c>
      <c r="D8078" s="27" t="s">
        <v>2031</v>
      </c>
      <c r="E8078" s="12" t="s">
        <v>294</v>
      </c>
      <c r="F8078" s="12" t="s">
        <v>254</v>
      </c>
      <c r="G8078" s="82">
        <v>44853</v>
      </c>
      <c r="H8078" s="83">
        <v>324</v>
      </c>
      <c r="I8078" s="15"/>
      <c r="J8078" s="84" t="s">
        <v>295</v>
      </c>
      <c r="K8078" s="85" t="s">
        <v>296</v>
      </c>
      <c r="L8078" s="86">
        <v>2022008258</v>
      </c>
      <c r="M8078" s="59"/>
      <c r="N8078" s="60">
        <v>0</v>
      </c>
      <c r="O8078" s="87">
        <v>0</v>
      </c>
      <c r="P8078" s="88">
        <v>0</v>
      </c>
      <c r="Q8078" s="63">
        <v>0</v>
      </c>
      <c r="R8078" s="64">
        <v>0</v>
      </c>
      <c r="S8078" s="25">
        <f t="shared" si="28"/>
        <v>324</v>
      </c>
      <c r="AMG8078"/>
      <c r="AMH8078"/>
      <c r="AMI8078"/>
      <c r="AMJ8078"/>
    </row>
    <row r="8079" spans="1:1024" s="2" customFormat="1" ht="51" x14ac:dyDescent="0.25">
      <c r="A8079" s="10" t="s">
        <v>1462</v>
      </c>
      <c r="B8079" s="81">
        <v>13685</v>
      </c>
      <c r="C8079" s="10">
        <v>3526234</v>
      </c>
      <c r="D8079" s="27" t="s">
        <v>2031</v>
      </c>
      <c r="E8079" s="12" t="s">
        <v>294</v>
      </c>
      <c r="F8079" s="12" t="s">
        <v>254</v>
      </c>
      <c r="G8079" s="82">
        <v>44853</v>
      </c>
      <c r="H8079" s="83">
        <v>324</v>
      </c>
      <c r="I8079" s="15"/>
      <c r="J8079" s="84" t="s">
        <v>295</v>
      </c>
      <c r="K8079" s="85" t="s">
        <v>296</v>
      </c>
      <c r="L8079" s="86">
        <v>2022008258</v>
      </c>
      <c r="M8079" s="59"/>
      <c r="N8079" s="60">
        <v>0</v>
      </c>
      <c r="O8079" s="87">
        <v>0</v>
      </c>
      <c r="P8079" s="88">
        <v>0</v>
      </c>
      <c r="Q8079" s="63">
        <v>0</v>
      </c>
      <c r="R8079" s="64">
        <v>0</v>
      </c>
      <c r="S8079" s="25">
        <f t="shared" si="28"/>
        <v>324</v>
      </c>
      <c r="AMG8079"/>
      <c r="AMH8079"/>
      <c r="AMI8079"/>
      <c r="AMJ8079"/>
    </row>
    <row r="8080" spans="1:1024" s="2" customFormat="1" ht="51" x14ac:dyDescent="0.25">
      <c r="A8080" s="10" t="s">
        <v>1462</v>
      </c>
      <c r="B8080" s="81">
        <v>13686</v>
      </c>
      <c r="C8080" s="10">
        <v>3526235</v>
      </c>
      <c r="D8080" s="27" t="s">
        <v>2031</v>
      </c>
      <c r="E8080" s="12" t="s">
        <v>294</v>
      </c>
      <c r="F8080" s="12" t="s">
        <v>254</v>
      </c>
      <c r="G8080" s="82">
        <v>44853</v>
      </c>
      <c r="H8080" s="83">
        <v>324</v>
      </c>
      <c r="I8080" s="15"/>
      <c r="J8080" s="84" t="s">
        <v>295</v>
      </c>
      <c r="K8080" s="85" t="s">
        <v>296</v>
      </c>
      <c r="L8080" s="86">
        <v>2022008258</v>
      </c>
      <c r="M8080" s="59"/>
      <c r="N8080" s="60">
        <v>0</v>
      </c>
      <c r="O8080" s="87">
        <v>0</v>
      </c>
      <c r="P8080" s="88">
        <v>0</v>
      </c>
      <c r="Q8080" s="63">
        <v>0</v>
      </c>
      <c r="R8080" s="64">
        <v>0</v>
      </c>
      <c r="S8080" s="25">
        <f t="shared" si="28"/>
        <v>324</v>
      </c>
      <c r="AMG8080"/>
      <c r="AMH8080"/>
      <c r="AMI8080"/>
      <c r="AMJ8080"/>
    </row>
    <row r="8081" spans="1:1024" s="2" customFormat="1" ht="51" x14ac:dyDescent="0.25">
      <c r="A8081" s="10" t="s">
        <v>1462</v>
      </c>
      <c r="B8081" s="81">
        <v>13687</v>
      </c>
      <c r="C8081" s="10">
        <v>3526236</v>
      </c>
      <c r="D8081" s="27" t="s">
        <v>2031</v>
      </c>
      <c r="E8081" s="12" t="s">
        <v>294</v>
      </c>
      <c r="F8081" s="12" t="s">
        <v>254</v>
      </c>
      <c r="G8081" s="82">
        <v>44853</v>
      </c>
      <c r="H8081" s="83">
        <v>324</v>
      </c>
      <c r="I8081" s="15"/>
      <c r="J8081" s="84" t="s">
        <v>295</v>
      </c>
      <c r="K8081" s="85" t="s">
        <v>296</v>
      </c>
      <c r="L8081" s="86">
        <v>2022008258</v>
      </c>
      <c r="M8081" s="59"/>
      <c r="N8081" s="60">
        <v>0</v>
      </c>
      <c r="O8081" s="87">
        <v>0</v>
      </c>
      <c r="P8081" s="88">
        <v>0</v>
      </c>
      <c r="Q8081" s="63">
        <v>0</v>
      </c>
      <c r="R8081" s="64">
        <v>0</v>
      </c>
      <c r="S8081" s="25">
        <f t="shared" si="28"/>
        <v>324</v>
      </c>
      <c r="AMG8081"/>
      <c r="AMH8081"/>
      <c r="AMI8081"/>
      <c r="AMJ8081"/>
    </row>
    <row r="8082" spans="1:1024" s="2" customFormat="1" ht="51" x14ac:dyDescent="0.25">
      <c r="A8082" s="10" t="s">
        <v>1462</v>
      </c>
      <c r="B8082" s="81">
        <v>13688</v>
      </c>
      <c r="C8082" s="10">
        <v>3526237</v>
      </c>
      <c r="D8082" s="27" t="s">
        <v>2031</v>
      </c>
      <c r="E8082" s="12" t="s">
        <v>294</v>
      </c>
      <c r="F8082" s="12" t="s">
        <v>254</v>
      </c>
      <c r="G8082" s="82">
        <v>44853</v>
      </c>
      <c r="H8082" s="83">
        <v>324</v>
      </c>
      <c r="I8082" s="15"/>
      <c r="J8082" s="84" t="s">
        <v>295</v>
      </c>
      <c r="K8082" s="85" t="s">
        <v>296</v>
      </c>
      <c r="L8082" s="86">
        <v>2022008258</v>
      </c>
      <c r="M8082" s="59"/>
      <c r="N8082" s="60">
        <v>0</v>
      </c>
      <c r="O8082" s="87">
        <v>0</v>
      </c>
      <c r="P8082" s="88">
        <v>0</v>
      </c>
      <c r="Q8082" s="63">
        <v>0</v>
      </c>
      <c r="R8082" s="64">
        <v>0</v>
      </c>
      <c r="S8082" s="25">
        <f t="shared" si="28"/>
        <v>324</v>
      </c>
      <c r="AMG8082"/>
      <c r="AMH8082"/>
      <c r="AMI8082"/>
      <c r="AMJ8082"/>
    </row>
    <row r="8083" spans="1:1024" s="2" customFormat="1" ht="51" x14ac:dyDescent="0.25">
      <c r="A8083" s="10" t="s">
        <v>1462</v>
      </c>
      <c r="B8083" s="81">
        <v>13689</v>
      </c>
      <c r="C8083" s="10">
        <v>3526238</v>
      </c>
      <c r="D8083" s="27" t="s">
        <v>2031</v>
      </c>
      <c r="E8083" s="12" t="s">
        <v>294</v>
      </c>
      <c r="F8083" s="12" t="s">
        <v>254</v>
      </c>
      <c r="G8083" s="82">
        <v>44853</v>
      </c>
      <c r="H8083" s="83">
        <v>324</v>
      </c>
      <c r="I8083" s="15"/>
      <c r="J8083" s="84" t="s">
        <v>295</v>
      </c>
      <c r="K8083" s="85" t="s">
        <v>296</v>
      </c>
      <c r="L8083" s="86">
        <v>2022008258</v>
      </c>
      <c r="M8083" s="59"/>
      <c r="N8083" s="60">
        <v>0</v>
      </c>
      <c r="O8083" s="87">
        <v>0</v>
      </c>
      <c r="P8083" s="88">
        <v>0</v>
      </c>
      <c r="Q8083" s="63">
        <v>0</v>
      </c>
      <c r="R8083" s="64">
        <v>0</v>
      </c>
      <c r="S8083" s="25">
        <f t="shared" si="28"/>
        <v>324</v>
      </c>
      <c r="AMG8083"/>
      <c r="AMH8083"/>
      <c r="AMI8083"/>
      <c r="AMJ8083"/>
    </row>
    <row r="8084" spans="1:1024" s="2" customFormat="1" ht="51" x14ac:dyDescent="0.25">
      <c r="A8084" s="10" t="s">
        <v>1462</v>
      </c>
      <c r="B8084" s="81">
        <v>13690</v>
      </c>
      <c r="C8084" s="10">
        <v>3526239</v>
      </c>
      <c r="D8084" s="27" t="s">
        <v>2031</v>
      </c>
      <c r="E8084" s="12" t="s">
        <v>294</v>
      </c>
      <c r="F8084" s="12" t="s">
        <v>254</v>
      </c>
      <c r="G8084" s="82">
        <v>44853</v>
      </c>
      <c r="H8084" s="83">
        <v>324</v>
      </c>
      <c r="I8084" s="15"/>
      <c r="J8084" s="84" t="s">
        <v>295</v>
      </c>
      <c r="K8084" s="85" t="s">
        <v>296</v>
      </c>
      <c r="L8084" s="86">
        <v>2022008258</v>
      </c>
      <c r="M8084" s="59"/>
      <c r="N8084" s="60">
        <v>0</v>
      </c>
      <c r="O8084" s="87">
        <v>0</v>
      </c>
      <c r="P8084" s="88">
        <v>0</v>
      </c>
      <c r="Q8084" s="63">
        <v>0</v>
      </c>
      <c r="R8084" s="64">
        <v>0</v>
      </c>
      <c r="S8084" s="25">
        <f t="shared" ref="S8084:S8147" si="29">H8084</f>
        <v>324</v>
      </c>
      <c r="AMG8084"/>
      <c r="AMH8084"/>
      <c r="AMI8084"/>
      <c r="AMJ8084"/>
    </row>
    <row r="8085" spans="1:1024" s="2" customFormat="1" ht="51" x14ac:dyDescent="0.25">
      <c r="A8085" s="10" t="s">
        <v>1462</v>
      </c>
      <c r="B8085" s="81">
        <v>13691</v>
      </c>
      <c r="C8085" s="10">
        <v>3526240</v>
      </c>
      <c r="D8085" s="27" t="s">
        <v>2031</v>
      </c>
      <c r="E8085" s="12" t="s">
        <v>294</v>
      </c>
      <c r="F8085" s="12" t="s">
        <v>254</v>
      </c>
      <c r="G8085" s="82">
        <v>44853</v>
      </c>
      <c r="H8085" s="83">
        <v>324</v>
      </c>
      <c r="I8085" s="15"/>
      <c r="J8085" s="84" t="s">
        <v>295</v>
      </c>
      <c r="K8085" s="85" t="s">
        <v>296</v>
      </c>
      <c r="L8085" s="86">
        <v>2022008258</v>
      </c>
      <c r="M8085" s="59"/>
      <c r="N8085" s="60">
        <v>0</v>
      </c>
      <c r="O8085" s="87">
        <v>0</v>
      </c>
      <c r="P8085" s="88">
        <v>0</v>
      </c>
      <c r="Q8085" s="63">
        <v>0</v>
      </c>
      <c r="R8085" s="64">
        <v>0</v>
      </c>
      <c r="S8085" s="25">
        <f t="shared" si="29"/>
        <v>324</v>
      </c>
      <c r="AMG8085"/>
      <c r="AMH8085"/>
      <c r="AMI8085"/>
      <c r="AMJ8085"/>
    </row>
    <row r="8086" spans="1:1024" s="2" customFormat="1" ht="51" x14ac:dyDescent="0.25">
      <c r="A8086" s="10" t="s">
        <v>1462</v>
      </c>
      <c r="B8086" s="81">
        <v>13692</v>
      </c>
      <c r="C8086" s="10">
        <v>3526241</v>
      </c>
      <c r="D8086" s="27" t="s">
        <v>2031</v>
      </c>
      <c r="E8086" s="12" t="s">
        <v>294</v>
      </c>
      <c r="F8086" s="12" t="s">
        <v>254</v>
      </c>
      <c r="G8086" s="82">
        <v>44853</v>
      </c>
      <c r="H8086" s="83">
        <v>324</v>
      </c>
      <c r="I8086" s="15"/>
      <c r="J8086" s="84" t="s">
        <v>295</v>
      </c>
      <c r="K8086" s="85" t="s">
        <v>296</v>
      </c>
      <c r="L8086" s="86">
        <v>2022008258</v>
      </c>
      <c r="M8086" s="59"/>
      <c r="N8086" s="60">
        <v>0</v>
      </c>
      <c r="O8086" s="87">
        <v>0</v>
      </c>
      <c r="P8086" s="88">
        <v>0</v>
      </c>
      <c r="Q8086" s="63">
        <v>0</v>
      </c>
      <c r="R8086" s="64">
        <v>0</v>
      </c>
      <c r="S8086" s="25">
        <f t="shared" si="29"/>
        <v>324</v>
      </c>
      <c r="AMG8086"/>
      <c r="AMH8086"/>
      <c r="AMI8086"/>
      <c r="AMJ8086"/>
    </row>
    <row r="8087" spans="1:1024" s="2" customFormat="1" ht="51" x14ac:dyDescent="0.25">
      <c r="A8087" s="10" t="s">
        <v>1462</v>
      </c>
      <c r="B8087" s="81">
        <v>13693</v>
      </c>
      <c r="C8087" s="10">
        <v>3526242</v>
      </c>
      <c r="D8087" s="27" t="s">
        <v>2031</v>
      </c>
      <c r="E8087" s="12" t="s">
        <v>294</v>
      </c>
      <c r="F8087" s="12" t="s">
        <v>254</v>
      </c>
      <c r="G8087" s="82">
        <v>44853</v>
      </c>
      <c r="H8087" s="83">
        <v>324</v>
      </c>
      <c r="I8087" s="15"/>
      <c r="J8087" s="84" t="s">
        <v>295</v>
      </c>
      <c r="K8087" s="85" t="s">
        <v>296</v>
      </c>
      <c r="L8087" s="86">
        <v>2022008258</v>
      </c>
      <c r="M8087" s="59"/>
      <c r="N8087" s="60">
        <v>0</v>
      </c>
      <c r="O8087" s="87">
        <v>0</v>
      </c>
      <c r="P8087" s="88">
        <v>0</v>
      </c>
      <c r="Q8087" s="63">
        <v>0</v>
      </c>
      <c r="R8087" s="64">
        <v>0</v>
      </c>
      <c r="S8087" s="25">
        <f t="shared" si="29"/>
        <v>324</v>
      </c>
      <c r="AMG8087"/>
      <c r="AMH8087"/>
      <c r="AMI8087"/>
      <c r="AMJ8087"/>
    </row>
    <row r="8088" spans="1:1024" s="2" customFormat="1" ht="51" x14ac:dyDescent="0.25">
      <c r="A8088" s="10" t="s">
        <v>1462</v>
      </c>
      <c r="B8088" s="81">
        <v>13694</v>
      </c>
      <c r="C8088" s="10">
        <v>3526243</v>
      </c>
      <c r="D8088" s="27" t="s">
        <v>2031</v>
      </c>
      <c r="E8088" s="12" t="s">
        <v>294</v>
      </c>
      <c r="F8088" s="12" t="s">
        <v>254</v>
      </c>
      <c r="G8088" s="82">
        <v>44853</v>
      </c>
      <c r="H8088" s="83">
        <v>324</v>
      </c>
      <c r="I8088" s="15"/>
      <c r="J8088" s="84" t="s">
        <v>295</v>
      </c>
      <c r="K8088" s="85" t="s">
        <v>296</v>
      </c>
      <c r="L8088" s="86">
        <v>2022008258</v>
      </c>
      <c r="M8088" s="59"/>
      <c r="N8088" s="60">
        <v>0</v>
      </c>
      <c r="O8088" s="87">
        <v>0</v>
      </c>
      <c r="P8088" s="88">
        <v>0</v>
      </c>
      <c r="Q8088" s="63">
        <v>0</v>
      </c>
      <c r="R8088" s="64">
        <v>0</v>
      </c>
      <c r="S8088" s="25">
        <f t="shared" si="29"/>
        <v>324</v>
      </c>
      <c r="AMG8088"/>
      <c r="AMH8088"/>
      <c r="AMI8088"/>
      <c r="AMJ8088"/>
    </row>
    <row r="8089" spans="1:1024" s="2" customFormat="1" ht="51" x14ac:dyDescent="0.25">
      <c r="A8089" s="10" t="s">
        <v>1462</v>
      </c>
      <c r="B8089" s="81">
        <v>13695</v>
      </c>
      <c r="C8089" s="10">
        <v>3526244</v>
      </c>
      <c r="D8089" s="27" t="s">
        <v>2031</v>
      </c>
      <c r="E8089" s="12" t="s">
        <v>294</v>
      </c>
      <c r="F8089" s="12" t="s">
        <v>254</v>
      </c>
      <c r="G8089" s="82">
        <v>44853</v>
      </c>
      <c r="H8089" s="83">
        <v>324</v>
      </c>
      <c r="I8089" s="15"/>
      <c r="J8089" s="84" t="s">
        <v>295</v>
      </c>
      <c r="K8089" s="85" t="s">
        <v>296</v>
      </c>
      <c r="L8089" s="86">
        <v>2022008258</v>
      </c>
      <c r="M8089" s="59"/>
      <c r="N8089" s="60">
        <v>0</v>
      </c>
      <c r="O8089" s="87">
        <v>0</v>
      </c>
      <c r="P8089" s="88">
        <v>0</v>
      </c>
      <c r="Q8089" s="63">
        <v>0</v>
      </c>
      <c r="R8089" s="64">
        <v>0</v>
      </c>
      <c r="S8089" s="25">
        <f t="shared" si="29"/>
        <v>324</v>
      </c>
      <c r="AMG8089"/>
      <c r="AMH8089"/>
      <c r="AMI8089"/>
      <c r="AMJ8089"/>
    </row>
    <row r="8090" spans="1:1024" s="2" customFormat="1" ht="51" x14ac:dyDescent="0.25">
      <c r="A8090" s="10" t="s">
        <v>1462</v>
      </c>
      <c r="B8090" s="81">
        <v>13696</v>
      </c>
      <c r="C8090" s="10">
        <v>3526245</v>
      </c>
      <c r="D8090" s="27" t="s">
        <v>2031</v>
      </c>
      <c r="E8090" s="12" t="s">
        <v>294</v>
      </c>
      <c r="F8090" s="12" t="s">
        <v>254</v>
      </c>
      <c r="G8090" s="82">
        <v>44853</v>
      </c>
      <c r="H8090" s="83">
        <v>324</v>
      </c>
      <c r="I8090" s="15"/>
      <c r="J8090" s="84" t="s">
        <v>295</v>
      </c>
      <c r="K8090" s="85" t="s">
        <v>296</v>
      </c>
      <c r="L8090" s="86">
        <v>2022008258</v>
      </c>
      <c r="M8090" s="59"/>
      <c r="N8090" s="60">
        <v>0</v>
      </c>
      <c r="O8090" s="87">
        <v>0</v>
      </c>
      <c r="P8090" s="88">
        <v>0</v>
      </c>
      <c r="Q8090" s="63">
        <v>0</v>
      </c>
      <c r="R8090" s="64">
        <v>0</v>
      </c>
      <c r="S8090" s="25">
        <f t="shared" si="29"/>
        <v>324</v>
      </c>
      <c r="AMG8090"/>
      <c r="AMH8090"/>
      <c r="AMI8090"/>
      <c r="AMJ8090"/>
    </row>
    <row r="8091" spans="1:1024" s="2" customFormat="1" ht="51" x14ac:dyDescent="0.25">
      <c r="A8091" s="10" t="s">
        <v>1462</v>
      </c>
      <c r="B8091" s="81">
        <v>13697</v>
      </c>
      <c r="C8091" s="10">
        <v>3526246</v>
      </c>
      <c r="D8091" s="27" t="s">
        <v>2031</v>
      </c>
      <c r="E8091" s="12" t="s">
        <v>294</v>
      </c>
      <c r="F8091" s="12" t="s">
        <v>254</v>
      </c>
      <c r="G8091" s="82">
        <v>44853</v>
      </c>
      <c r="H8091" s="83">
        <v>324</v>
      </c>
      <c r="I8091" s="15"/>
      <c r="J8091" s="84" t="s">
        <v>295</v>
      </c>
      <c r="K8091" s="85" t="s">
        <v>296</v>
      </c>
      <c r="L8091" s="86">
        <v>2022008258</v>
      </c>
      <c r="M8091" s="59"/>
      <c r="N8091" s="60">
        <v>0</v>
      </c>
      <c r="O8091" s="87">
        <v>0</v>
      </c>
      <c r="P8091" s="88">
        <v>0</v>
      </c>
      <c r="Q8091" s="63">
        <v>0</v>
      </c>
      <c r="R8091" s="64">
        <v>0</v>
      </c>
      <c r="S8091" s="25">
        <f t="shared" si="29"/>
        <v>324</v>
      </c>
      <c r="AMG8091"/>
      <c r="AMH8091"/>
      <c r="AMI8091"/>
      <c r="AMJ8091"/>
    </row>
    <row r="8092" spans="1:1024" s="2" customFormat="1" ht="51" x14ac:dyDescent="0.25">
      <c r="A8092" s="10" t="s">
        <v>1462</v>
      </c>
      <c r="B8092" s="81">
        <v>13698</v>
      </c>
      <c r="C8092" s="10">
        <v>3526247</v>
      </c>
      <c r="D8092" s="27" t="s">
        <v>2031</v>
      </c>
      <c r="E8092" s="12" t="s">
        <v>294</v>
      </c>
      <c r="F8092" s="12" t="s">
        <v>254</v>
      </c>
      <c r="G8092" s="82">
        <v>44853</v>
      </c>
      <c r="H8092" s="83">
        <v>324</v>
      </c>
      <c r="I8092" s="15"/>
      <c r="J8092" s="84" t="s">
        <v>295</v>
      </c>
      <c r="K8092" s="85" t="s">
        <v>296</v>
      </c>
      <c r="L8092" s="86">
        <v>2022008258</v>
      </c>
      <c r="M8092" s="59"/>
      <c r="N8092" s="60">
        <v>0</v>
      </c>
      <c r="O8092" s="87">
        <v>0</v>
      </c>
      <c r="P8092" s="88">
        <v>0</v>
      </c>
      <c r="Q8092" s="63">
        <v>0</v>
      </c>
      <c r="R8092" s="64">
        <v>0</v>
      </c>
      <c r="S8092" s="25">
        <f t="shared" si="29"/>
        <v>324</v>
      </c>
      <c r="AMG8092"/>
      <c r="AMH8092"/>
      <c r="AMI8092"/>
      <c r="AMJ8092"/>
    </row>
    <row r="8093" spans="1:1024" s="2" customFormat="1" ht="51" x14ac:dyDescent="0.25">
      <c r="A8093" s="10" t="s">
        <v>1462</v>
      </c>
      <c r="B8093" s="81">
        <v>13699</v>
      </c>
      <c r="C8093" s="10">
        <v>3526248</v>
      </c>
      <c r="D8093" s="27" t="s">
        <v>2031</v>
      </c>
      <c r="E8093" s="12" t="s">
        <v>294</v>
      </c>
      <c r="F8093" s="12" t="s">
        <v>254</v>
      </c>
      <c r="G8093" s="82">
        <v>44853</v>
      </c>
      <c r="H8093" s="83">
        <v>324</v>
      </c>
      <c r="I8093" s="15"/>
      <c r="J8093" s="84" t="s">
        <v>295</v>
      </c>
      <c r="K8093" s="85" t="s">
        <v>296</v>
      </c>
      <c r="L8093" s="86">
        <v>2022008258</v>
      </c>
      <c r="M8093" s="59"/>
      <c r="N8093" s="60">
        <v>0</v>
      </c>
      <c r="O8093" s="87">
        <v>0</v>
      </c>
      <c r="P8093" s="88">
        <v>0</v>
      </c>
      <c r="Q8093" s="63">
        <v>0</v>
      </c>
      <c r="R8093" s="64">
        <v>0</v>
      </c>
      <c r="S8093" s="25">
        <f t="shared" si="29"/>
        <v>324</v>
      </c>
      <c r="AMG8093"/>
      <c r="AMH8093"/>
      <c r="AMI8093"/>
      <c r="AMJ8093"/>
    </row>
    <row r="8094" spans="1:1024" s="2" customFormat="1" ht="51" x14ac:dyDescent="0.25">
      <c r="A8094" s="10" t="s">
        <v>1462</v>
      </c>
      <c r="B8094" s="81">
        <v>13700</v>
      </c>
      <c r="C8094" s="10">
        <v>3526249</v>
      </c>
      <c r="D8094" s="27" t="s">
        <v>2031</v>
      </c>
      <c r="E8094" s="12" t="s">
        <v>294</v>
      </c>
      <c r="F8094" s="12" t="s">
        <v>254</v>
      </c>
      <c r="G8094" s="82">
        <v>44853</v>
      </c>
      <c r="H8094" s="83">
        <v>324</v>
      </c>
      <c r="I8094" s="15"/>
      <c r="J8094" s="84" t="s">
        <v>295</v>
      </c>
      <c r="K8094" s="85" t="s">
        <v>296</v>
      </c>
      <c r="L8094" s="86">
        <v>2022008258</v>
      </c>
      <c r="M8094" s="59"/>
      <c r="N8094" s="60">
        <v>0</v>
      </c>
      <c r="O8094" s="87">
        <v>0</v>
      </c>
      <c r="P8094" s="88">
        <v>0</v>
      </c>
      <c r="Q8094" s="63">
        <v>0</v>
      </c>
      <c r="R8094" s="64">
        <v>0</v>
      </c>
      <c r="S8094" s="25">
        <f t="shared" si="29"/>
        <v>324</v>
      </c>
      <c r="AMG8094"/>
      <c r="AMH8094"/>
      <c r="AMI8094"/>
      <c r="AMJ8094"/>
    </row>
    <row r="8095" spans="1:1024" s="2" customFormat="1" ht="51" x14ac:dyDescent="0.25">
      <c r="A8095" s="10" t="s">
        <v>1462</v>
      </c>
      <c r="B8095" s="81">
        <v>13701</v>
      </c>
      <c r="C8095" s="10">
        <v>3526250</v>
      </c>
      <c r="D8095" s="27" t="s">
        <v>2031</v>
      </c>
      <c r="E8095" s="12" t="s">
        <v>294</v>
      </c>
      <c r="F8095" s="12" t="s">
        <v>254</v>
      </c>
      <c r="G8095" s="82">
        <v>44853</v>
      </c>
      <c r="H8095" s="83">
        <v>324</v>
      </c>
      <c r="I8095" s="15"/>
      <c r="J8095" s="84" t="s">
        <v>295</v>
      </c>
      <c r="K8095" s="85" t="s">
        <v>296</v>
      </c>
      <c r="L8095" s="86">
        <v>2022008258</v>
      </c>
      <c r="M8095" s="59"/>
      <c r="N8095" s="60">
        <v>0</v>
      </c>
      <c r="O8095" s="87">
        <v>0</v>
      </c>
      <c r="P8095" s="88">
        <v>0</v>
      </c>
      <c r="Q8095" s="63">
        <v>0</v>
      </c>
      <c r="R8095" s="64">
        <v>0</v>
      </c>
      <c r="S8095" s="25">
        <f t="shared" si="29"/>
        <v>324</v>
      </c>
      <c r="AMG8095"/>
      <c r="AMH8095"/>
      <c r="AMI8095"/>
      <c r="AMJ8095"/>
    </row>
    <row r="8096" spans="1:1024" s="2" customFormat="1" ht="51" x14ac:dyDescent="0.25">
      <c r="A8096" s="10" t="s">
        <v>1462</v>
      </c>
      <c r="B8096" s="81">
        <v>13702</v>
      </c>
      <c r="C8096" s="10">
        <v>3526251</v>
      </c>
      <c r="D8096" s="27" t="s">
        <v>2031</v>
      </c>
      <c r="E8096" s="12" t="s">
        <v>294</v>
      </c>
      <c r="F8096" s="12" t="s">
        <v>254</v>
      </c>
      <c r="G8096" s="82">
        <v>44853</v>
      </c>
      <c r="H8096" s="83">
        <v>324</v>
      </c>
      <c r="I8096" s="15"/>
      <c r="J8096" s="84" t="s">
        <v>295</v>
      </c>
      <c r="K8096" s="85" t="s">
        <v>296</v>
      </c>
      <c r="L8096" s="86">
        <v>2022008258</v>
      </c>
      <c r="M8096" s="59"/>
      <c r="N8096" s="60">
        <v>0</v>
      </c>
      <c r="O8096" s="87">
        <v>0</v>
      </c>
      <c r="P8096" s="88">
        <v>0</v>
      </c>
      <c r="Q8096" s="63">
        <v>0</v>
      </c>
      <c r="R8096" s="64">
        <v>0</v>
      </c>
      <c r="S8096" s="25">
        <f t="shared" si="29"/>
        <v>324</v>
      </c>
      <c r="AMG8096"/>
      <c r="AMH8096"/>
      <c r="AMI8096"/>
      <c r="AMJ8096"/>
    </row>
    <row r="8097" spans="1:1024" s="2" customFormat="1" ht="51" x14ac:dyDescent="0.25">
      <c r="A8097" s="10" t="s">
        <v>1462</v>
      </c>
      <c r="B8097" s="81">
        <v>13703</v>
      </c>
      <c r="C8097" s="10">
        <v>3526252</v>
      </c>
      <c r="D8097" s="27" t="s">
        <v>2032</v>
      </c>
      <c r="E8097" s="12" t="s">
        <v>294</v>
      </c>
      <c r="F8097" s="12" t="s">
        <v>254</v>
      </c>
      <c r="G8097" s="82">
        <v>44853</v>
      </c>
      <c r="H8097" s="83">
        <v>259</v>
      </c>
      <c r="I8097" s="15"/>
      <c r="J8097" s="84" t="s">
        <v>295</v>
      </c>
      <c r="K8097" s="85" t="s">
        <v>296</v>
      </c>
      <c r="L8097" s="86">
        <v>2022008258</v>
      </c>
      <c r="M8097" s="59"/>
      <c r="N8097" s="60">
        <v>0</v>
      </c>
      <c r="O8097" s="87">
        <v>0</v>
      </c>
      <c r="P8097" s="88">
        <v>0</v>
      </c>
      <c r="Q8097" s="63">
        <v>0</v>
      </c>
      <c r="R8097" s="64">
        <v>0</v>
      </c>
      <c r="S8097" s="25">
        <f t="shared" si="29"/>
        <v>259</v>
      </c>
      <c r="AMG8097"/>
      <c r="AMH8097"/>
      <c r="AMI8097"/>
      <c r="AMJ8097"/>
    </row>
    <row r="8098" spans="1:1024" s="2" customFormat="1" ht="51" x14ac:dyDescent="0.25">
      <c r="A8098" s="10" t="s">
        <v>1462</v>
      </c>
      <c r="B8098" s="81">
        <v>13704</v>
      </c>
      <c r="C8098" s="10">
        <v>3526253</v>
      </c>
      <c r="D8098" s="27" t="s">
        <v>2032</v>
      </c>
      <c r="E8098" s="12" t="s">
        <v>294</v>
      </c>
      <c r="F8098" s="12" t="s">
        <v>254</v>
      </c>
      <c r="G8098" s="82">
        <v>44853</v>
      </c>
      <c r="H8098" s="83">
        <v>259</v>
      </c>
      <c r="I8098" s="15"/>
      <c r="J8098" s="84" t="s">
        <v>295</v>
      </c>
      <c r="K8098" s="85" t="s">
        <v>296</v>
      </c>
      <c r="L8098" s="86">
        <v>2022008258</v>
      </c>
      <c r="M8098" s="59"/>
      <c r="N8098" s="60">
        <v>0</v>
      </c>
      <c r="O8098" s="87">
        <v>0</v>
      </c>
      <c r="P8098" s="88">
        <v>0</v>
      </c>
      <c r="Q8098" s="63">
        <v>0</v>
      </c>
      <c r="R8098" s="64">
        <v>0</v>
      </c>
      <c r="S8098" s="25">
        <f t="shared" si="29"/>
        <v>259</v>
      </c>
      <c r="AMG8098"/>
      <c r="AMH8098"/>
      <c r="AMI8098"/>
      <c r="AMJ8098"/>
    </row>
    <row r="8099" spans="1:1024" s="2" customFormat="1" ht="51" x14ac:dyDescent="0.25">
      <c r="A8099" s="10" t="s">
        <v>1462</v>
      </c>
      <c r="B8099" s="81">
        <v>13705</v>
      </c>
      <c r="C8099" s="10">
        <v>3526254</v>
      </c>
      <c r="D8099" s="27" t="s">
        <v>2032</v>
      </c>
      <c r="E8099" s="12" t="s">
        <v>294</v>
      </c>
      <c r="F8099" s="12" t="s">
        <v>254</v>
      </c>
      <c r="G8099" s="82">
        <v>44853</v>
      </c>
      <c r="H8099" s="83">
        <v>259</v>
      </c>
      <c r="I8099" s="15"/>
      <c r="J8099" s="84" t="s">
        <v>295</v>
      </c>
      <c r="K8099" s="85" t="s">
        <v>296</v>
      </c>
      <c r="L8099" s="86">
        <v>2022008258</v>
      </c>
      <c r="M8099" s="59"/>
      <c r="N8099" s="60">
        <v>0</v>
      </c>
      <c r="O8099" s="87">
        <v>0</v>
      </c>
      <c r="P8099" s="88">
        <v>0</v>
      </c>
      <c r="Q8099" s="63">
        <v>0</v>
      </c>
      <c r="R8099" s="64">
        <v>0</v>
      </c>
      <c r="S8099" s="25">
        <f t="shared" si="29"/>
        <v>259</v>
      </c>
      <c r="AMG8099"/>
      <c r="AMH8099"/>
      <c r="AMI8099"/>
      <c r="AMJ8099"/>
    </row>
    <row r="8100" spans="1:1024" s="2" customFormat="1" ht="51" x14ac:dyDescent="0.25">
      <c r="A8100" s="10" t="s">
        <v>1462</v>
      </c>
      <c r="B8100" s="81">
        <v>13708</v>
      </c>
      <c r="C8100" s="10">
        <v>3526256</v>
      </c>
      <c r="D8100" s="27" t="s">
        <v>2033</v>
      </c>
      <c r="E8100" s="12" t="s">
        <v>294</v>
      </c>
      <c r="F8100" s="12" t="s">
        <v>254</v>
      </c>
      <c r="G8100" s="82">
        <v>44853</v>
      </c>
      <c r="H8100" s="83">
        <v>85.39</v>
      </c>
      <c r="I8100" s="15"/>
      <c r="J8100" s="84" t="s">
        <v>295</v>
      </c>
      <c r="K8100" s="85" t="s">
        <v>296</v>
      </c>
      <c r="L8100" s="86">
        <v>2022008258</v>
      </c>
      <c r="M8100" s="59"/>
      <c r="N8100" s="60">
        <v>0</v>
      </c>
      <c r="O8100" s="87">
        <v>0</v>
      </c>
      <c r="P8100" s="88">
        <v>0</v>
      </c>
      <c r="Q8100" s="63">
        <v>0</v>
      </c>
      <c r="R8100" s="64">
        <v>0</v>
      </c>
      <c r="S8100" s="25">
        <f t="shared" si="29"/>
        <v>85.39</v>
      </c>
      <c r="AMG8100"/>
      <c r="AMH8100"/>
      <c r="AMI8100"/>
      <c r="AMJ8100"/>
    </row>
    <row r="8101" spans="1:1024" s="2" customFormat="1" ht="51" x14ac:dyDescent="0.25">
      <c r="A8101" s="10" t="s">
        <v>1462</v>
      </c>
      <c r="B8101" s="81">
        <v>13709</v>
      </c>
      <c r="C8101" s="10">
        <v>3526257</v>
      </c>
      <c r="D8101" s="27" t="s">
        <v>2033</v>
      </c>
      <c r="E8101" s="12" t="s">
        <v>294</v>
      </c>
      <c r="F8101" s="12" t="s">
        <v>254</v>
      </c>
      <c r="G8101" s="82">
        <v>44853</v>
      </c>
      <c r="H8101" s="83">
        <v>85.39</v>
      </c>
      <c r="I8101" s="15"/>
      <c r="J8101" s="84" t="s">
        <v>295</v>
      </c>
      <c r="K8101" s="85" t="s">
        <v>296</v>
      </c>
      <c r="L8101" s="86">
        <v>2022008258</v>
      </c>
      <c r="M8101" s="59"/>
      <c r="N8101" s="60">
        <v>0</v>
      </c>
      <c r="O8101" s="87">
        <v>0</v>
      </c>
      <c r="P8101" s="88">
        <v>0</v>
      </c>
      <c r="Q8101" s="63">
        <v>0</v>
      </c>
      <c r="R8101" s="64">
        <v>0</v>
      </c>
      <c r="S8101" s="25">
        <f t="shared" si="29"/>
        <v>85.39</v>
      </c>
      <c r="AMG8101"/>
      <c r="AMH8101"/>
      <c r="AMI8101"/>
      <c r="AMJ8101"/>
    </row>
    <row r="8102" spans="1:1024" s="2" customFormat="1" ht="51" x14ac:dyDescent="0.25">
      <c r="A8102" s="10" t="s">
        <v>1462</v>
      </c>
      <c r="B8102" s="81">
        <v>13710</v>
      </c>
      <c r="C8102" s="10">
        <v>3526258</v>
      </c>
      <c r="D8102" s="27" t="s">
        <v>2033</v>
      </c>
      <c r="E8102" s="12" t="s">
        <v>294</v>
      </c>
      <c r="F8102" s="12" t="s">
        <v>254</v>
      </c>
      <c r="G8102" s="82">
        <v>44853</v>
      </c>
      <c r="H8102" s="83">
        <v>85.39</v>
      </c>
      <c r="I8102" s="15"/>
      <c r="J8102" s="84" t="s">
        <v>295</v>
      </c>
      <c r="K8102" s="85" t="s">
        <v>296</v>
      </c>
      <c r="L8102" s="86">
        <v>2022008258</v>
      </c>
      <c r="M8102" s="59"/>
      <c r="N8102" s="60">
        <v>0</v>
      </c>
      <c r="O8102" s="87">
        <v>0</v>
      </c>
      <c r="P8102" s="88">
        <v>0</v>
      </c>
      <c r="Q8102" s="63">
        <v>0</v>
      </c>
      <c r="R8102" s="64">
        <v>0</v>
      </c>
      <c r="S8102" s="25">
        <f t="shared" si="29"/>
        <v>85.39</v>
      </c>
      <c r="AMG8102"/>
      <c r="AMH8102"/>
      <c r="AMI8102"/>
      <c r="AMJ8102"/>
    </row>
    <row r="8103" spans="1:1024" s="2" customFormat="1" ht="51" x14ac:dyDescent="0.25">
      <c r="A8103" s="10" t="s">
        <v>1462</v>
      </c>
      <c r="B8103" s="81">
        <v>13711</v>
      </c>
      <c r="C8103" s="10">
        <v>3556080</v>
      </c>
      <c r="D8103" s="27" t="s">
        <v>2033</v>
      </c>
      <c r="E8103" s="12" t="s">
        <v>294</v>
      </c>
      <c r="F8103" s="12" t="s">
        <v>254</v>
      </c>
      <c r="G8103" s="82">
        <v>44853</v>
      </c>
      <c r="H8103" s="83">
        <v>85.39</v>
      </c>
      <c r="I8103" s="15"/>
      <c r="J8103" s="84" t="s">
        <v>295</v>
      </c>
      <c r="K8103" s="85" t="s">
        <v>296</v>
      </c>
      <c r="L8103" s="86">
        <v>2022008258</v>
      </c>
      <c r="M8103" s="59"/>
      <c r="N8103" s="60">
        <v>0</v>
      </c>
      <c r="O8103" s="87">
        <v>0</v>
      </c>
      <c r="P8103" s="88">
        <v>0</v>
      </c>
      <c r="Q8103" s="63">
        <v>0</v>
      </c>
      <c r="R8103" s="64">
        <v>0</v>
      </c>
      <c r="S8103" s="25">
        <f t="shared" si="29"/>
        <v>85.39</v>
      </c>
      <c r="AMG8103"/>
      <c r="AMH8103"/>
      <c r="AMI8103"/>
      <c r="AMJ8103"/>
    </row>
    <row r="8104" spans="1:1024" s="2" customFormat="1" ht="51" x14ac:dyDescent="0.25">
      <c r="A8104" s="10" t="s">
        <v>1462</v>
      </c>
      <c r="B8104" s="81">
        <v>14396</v>
      </c>
      <c r="C8104" s="10">
        <v>3526161</v>
      </c>
      <c r="D8104" s="27" t="s">
        <v>2034</v>
      </c>
      <c r="E8104" s="12" t="s">
        <v>1300</v>
      </c>
      <c r="F8104" s="12" t="s">
        <v>254</v>
      </c>
      <c r="G8104" s="82">
        <v>45422</v>
      </c>
      <c r="H8104" s="83">
        <v>1782.93</v>
      </c>
      <c r="I8104" s="15"/>
      <c r="J8104" s="84" t="s">
        <v>2035</v>
      </c>
      <c r="K8104" s="85">
        <v>2</v>
      </c>
      <c r="L8104" s="86">
        <v>2024002970</v>
      </c>
      <c r="M8104" s="59"/>
      <c r="N8104" s="60">
        <v>0</v>
      </c>
      <c r="O8104" s="87">
        <v>0</v>
      </c>
      <c r="P8104" s="88">
        <v>0</v>
      </c>
      <c r="Q8104" s="63">
        <v>0</v>
      </c>
      <c r="R8104" s="64">
        <v>0</v>
      </c>
      <c r="S8104" s="25">
        <f t="shared" si="29"/>
        <v>1782.93</v>
      </c>
      <c r="AMG8104"/>
      <c r="AMH8104"/>
      <c r="AMI8104"/>
      <c r="AMJ8104"/>
    </row>
    <row r="8105" spans="1:1024" s="2" customFormat="1" ht="51" x14ac:dyDescent="0.25">
      <c r="A8105" s="10" t="s">
        <v>1462</v>
      </c>
      <c r="B8105" s="81">
        <v>14397</v>
      </c>
      <c r="C8105" s="10">
        <v>3526162</v>
      </c>
      <c r="D8105" s="27" t="s">
        <v>2034</v>
      </c>
      <c r="E8105" s="12" t="s">
        <v>1300</v>
      </c>
      <c r="F8105" s="12" t="s">
        <v>254</v>
      </c>
      <c r="G8105" s="82">
        <v>45422</v>
      </c>
      <c r="H8105" s="83">
        <v>1782.93</v>
      </c>
      <c r="I8105" s="15"/>
      <c r="J8105" s="84" t="s">
        <v>2035</v>
      </c>
      <c r="K8105" s="85">
        <v>2</v>
      </c>
      <c r="L8105" s="86">
        <v>2024002970</v>
      </c>
      <c r="M8105" s="59"/>
      <c r="N8105" s="60">
        <v>0</v>
      </c>
      <c r="O8105" s="87">
        <v>0</v>
      </c>
      <c r="P8105" s="88">
        <v>0</v>
      </c>
      <c r="Q8105" s="63">
        <v>0</v>
      </c>
      <c r="R8105" s="64">
        <v>0</v>
      </c>
      <c r="S8105" s="25">
        <f t="shared" si="29"/>
        <v>1782.93</v>
      </c>
      <c r="AMG8105"/>
      <c r="AMH8105"/>
      <c r="AMI8105"/>
      <c r="AMJ8105"/>
    </row>
    <row r="8106" spans="1:1024" s="2" customFormat="1" ht="51" x14ac:dyDescent="0.25">
      <c r="A8106" s="10" t="s">
        <v>1462</v>
      </c>
      <c r="B8106" s="81">
        <v>14398</v>
      </c>
      <c r="C8106" s="10">
        <v>3526163</v>
      </c>
      <c r="D8106" s="27" t="s">
        <v>2034</v>
      </c>
      <c r="E8106" s="12" t="s">
        <v>1300</v>
      </c>
      <c r="F8106" s="12" t="s">
        <v>254</v>
      </c>
      <c r="G8106" s="82">
        <v>45422</v>
      </c>
      <c r="H8106" s="83">
        <v>1782.93</v>
      </c>
      <c r="I8106" s="15"/>
      <c r="J8106" s="84" t="s">
        <v>2035</v>
      </c>
      <c r="K8106" s="85">
        <v>2</v>
      </c>
      <c r="L8106" s="86">
        <v>2024002970</v>
      </c>
      <c r="M8106" s="59"/>
      <c r="N8106" s="60">
        <v>0</v>
      </c>
      <c r="O8106" s="87">
        <v>0</v>
      </c>
      <c r="P8106" s="88">
        <v>0</v>
      </c>
      <c r="Q8106" s="63">
        <v>0</v>
      </c>
      <c r="R8106" s="64">
        <v>0</v>
      </c>
      <c r="S8106" s="25">
        <f t="shared" si="29"/>
        <v>1782.93</v>
      </c>
      <c r="AMG8106"/>
      <c r="AMH8106"/>
      <c r="AMI8106"/>
      <c r="AMJ8106"/>
    </row>
    <row r="8107" spans="1:1024" s="2" customFormat="1" ht="51" x14ac:dyDescent="0.25">
      <c r="A8107" s="10" t="s">
        <v>1462</v>
      </c>
      <c r="B8107" s="81">
        <v>14399</v>
      </c>
      <c r="C8107" s="10">
        <v>3526164</v>
      </c>
      <c r="D8107" s="27" t="s">
        <v>2034</v>
      </c>
      <c r="E8107" s="12" t="s">
        <v>1300</v>
      </c>
      <c r="F8107" s="12" t="s">
        <v>254</v>
      </c>
      <c r="G8107" s="82">
        <v>45422</v>
      </c>
      <c r="H8107" s="83">
        <v>1782.93</v>
      </c>
      <c r="I8107" s="15"/>
      <c r="J8107" s="84" t="s">
        <v>2035</v>
      </c>
      <c r="K8107" s="85">
        <v>2</v>
      </c>
      <c r="L8107" s="86">
        <v>2024002970</v>
      </c>
      <c r="M8107" s="59"/>
      <c r="N8107" s="60">
        <v>0</v>
      </c>
      <c r="O8107" s="87">
        <v>0</v>
      </c>
      <c r="P8107" s="88">
        <v>0</v>
      </c>
      <c r="Q8107" s="63">
        <v>0</v>
      </c>
      <c r="R8107" s="64">
        <v>0</v>
      </c>
      <c r="S8107" s="25">
        <f t="shared" si="29"/>
        <v>1782.93</v>
      </c>
      <c r="AMG8107"/>
      <c r="AMH8107"/>
      <c r="AMI8107"/>
      <c r="AMJ8107"/>
    </row>
    <row r="8108" spans="1:1024" s="2" customFormat="1" ht="51" x14ac:dyDescent="0.25">
      <c r="A8108" s="10" t="s">
        <v>1462</v>
      </c>
      <c r="B8108" s="81">
        <v>14400</v>
      </c>
      <c r="C8108" s="10">
        <v>3526165</v>
      </c>
      <c r="D8108" s="27" t="s">
        <v>2034</v>
      </c>
      <c r="E8108" s="12" t="s">
        <v>1300</v>
      </c>
      <c r="F8108" s="12" t="s">
        <v>254</v>
      </c>
      <c r="G8108" s="82">
        <v>45422</v>
      </c>
      <c r="H8108" s="83">
        <v>1782.93</v>
      </c>
      <c r="I8108" s="15"/>
      <c r="J8108" s="84" t="s">
        <v>2035</v>
      </c>
      <c r="K8108" s="85">
        <v>2</v>
      </c>
      <c r="L8108" s="86">
        <v>2024002970</v>
      </c>
      <c r="M8108" s="59"/>
      <c r="N8108" s="60">
        <v>0</v>
      </c>
      <c r="O8108" s="87">
        <v>0</v>
      </c>
      <c r="P8108" s="88">
        <v>0</v>
      </c>
      <c r="Q8108" s="63">
        <v>0</v>
      </c>
      <c r="R8108" s="64">
        <v>0</v>
      </c>
      <c r="S8108" s="25">
        <f t="shared" si="29"/>
        <v>1782.93</v>
      </c>
      <c r="AMG8108"/>
      <c r="AMH8108"/>
      <c r="AMI8108"/>
      <c r="AMJ8108"/>
    </row>
    <row r="8109" spans="1:1024" s="2" customFormat="1" ht="51" x14ac:dyDescent="0.25">
      <c r="A8109" s="10" t="s">
        <v>1462</v>
      </c>
      <c r="B8109" s="81">
        <v>14401</v>
      </c>
      <c r="C8109" s="10">
        <v>3526166</v>
      </c>
      <c r="D8109" s="27" t="s">
        <v>2034</v>
      </c>
      <c r="E8109" s="12" t="s">
        <v>1300</v>
      </c>
      <c r="F8109" s="12" t="s">
        <v>254</v>
      </c>
      <c r="G8109" s="82">
        <v>45422</v>
      </c>
      <c r="H8109" s="83">
        <v>1782.93</v>
      </c>
      <c r="I8109" s="15"/>
      <c r="J8109" s="84" t="s">
        <v>2035</v>
      </c>
      <c r="K8109" s="85">
        <v>2</v>
      </c>
      <c r="L8109" s="86">
        <v>2024002970</v>
      </c>
      <c r="M8109" s="59"/>
      <c r="N8109" s="60">
        <v>0</v>
      </c>
      <c r="O8109" s="87">
        <v>0</v>
      </c>
      <c r="P8109" s="88">
        <v>0</v>
      </c>
      <c r="Q8109" s="63">
        <v>0</v>
      </c>
      <c r="R8109" s="64">
        <v>0</v>
      </c>
      <c r="S8109" s="25">
        <f t="shared" si="29"/>
        <v>1782.93</v>
      </c>
      <c r="AMG8109"/>
      <c r="AMH8109"/>
      <c r="AMI8109"/>
      <c r="AMJ8109"/>
    </row>
    <row r="8110" spans="1:1024" s="2" customFormat="1" ht="25.5" x14ac:dyDescent="0.25">
      <c r="A8110" s="10" t="s">
        <v>1462</v>
      </c>
      <c r="B8110" s="81">
        <v>14402</v>
      </c>
      <c r="C8110" s="10">
        <v>3526135</v>
      </c>
      <c r="D8110" s="27" t="s">
        <v>1996</v>
      </c>
      <c r="E8110" s="12" t="s">
        <v>1300</v>
      </c>
      <c r="F8110" s="12" t="s">
        <v>254</v>
      </c>
      <c r="G8110" s="82">
        <v>45422</v>
      </c>
      <c r="H8110" s="83">
        <v>974.21</v>
      </c>
      <c r="I8110" s="15"/>
      <c r="J8110" s="84" t="s">
        <v>1997</v>
      </c>
      <c r="K8110" s="85">
        <v>419256</v>
      </c>
      <c r="L8110" s="86">
        <v>2024002970</v>
      </c>
      <c r="M8110" s="59"/>
      <c r="N8110" s="60">
        <v>0</v>
      </c>
      <c r="O8110" s="87">
        <v>0</v>
      </c>
      <c r="P8110" s="88">
        <v>0</v>
      </c>
      <c r="Q8110" s="63">
        <v>0</v>
      </c>
      <c r="R8110" s="64">
        <v>0</v>
      </c>
      <c r="S8110" s="25">
        <f t="shared" si="29"/>
        <v>974.21</v>
      </c>
      <c r="AMG8110"/>
      <c r="AMH8110"/>
      <c r="AMI8110"/>
      <c r="AMJ8110"/>
    </row>
    <row r="8111" spans="1:1024" s="2" customFormat="1" ht="25.5" x14ac:dyDescent="0.25">
      <c r="A8111" s="10" t="s">
        <v>1462</v>
      </c>
      <c r="B8111" s="81">
        <v>14403</v>
      </c>
      <c r="C8111" s="10">
        <v>3526136</v>
      </c>
      <c r="D8111" s="27" t="s">
        <v>1996</v>
      </c>
      <c r="E8111" s="12" t="s">
        <v>1300</v>
      </c>
      <c r="F8111" s="12" t="s">
        <v>254</v>
      </c>
      <c r="G8111" s="82">
        <v>45422</v>
      </c>
      <c r="H8111" s="83">
        <v>974.21</v>
      </c>
      <c r="I8111" s="15"/>
      <c r="J8111" s="84" t="s">
        <v>1997</v>
      </c>
      <c r="K8111" s="85">
        <v>419256</v>
      </c>
      <c r="L8111" s="86">
        <v>2024002970</v>
      </c>
      <c r="M8111" s="59"/>
      <c r="N8111" s="60">
        <v>0</v>
      </c>
      <c r="O8111" s="87">
        <v>0</v>
      </c>
      <c r="P8111" s="88">
        <v>0</v>
      </c>
      <c r="Q8111" s="63">
        <v>0</v>
      </c>
      <c r="R8111" s="64">
        <v>0</v>
      </c>
      <c r="S8111" s="25">
        <f t="shared" si="29"/>
        <v>974.21</v>
      </c>
      <c r="AMG8111"/>
      <c r="AMH8111"/>
      <c r="AMI8111"/>
      <c r="AMJ8111"/>
    </row>
    <row r="8112" spans="1:1024" s="2" customFormat="1" ht="25.5" x14ac:dyDescent="0.25">
      <c r="A8112" s="10" t="s">
        <v>1462</v>
      </c>
      <c r="B8112" s="81">
        <v>14404</v>
      </c>
      <c r="C8112" s="10">
        <v>3526137</v>
      </c>
      <c r="D8112" s="27" t="s">
        <v>1996</v>
      </c>
      <c r="E8112" s="12" t="s">
        <v>1300</v>
      </c>
      <c r="F8112" s="12" t="s">
        <v>254</v>
      </c>
      <c r="G8112" s="82">
        <v>45422</v>
      </c>
      <c r="H8112" s="83">
        <v>974.21</v>
      </c>
      <c r="I8112" s="15"/>
      <c r="J8112" s="84" t="s">
        <v>1997</v>
      </c>
      <c r="K8112" s="85">
        <v>419256</v>
      </c>
      <c r="L8112" s="86">
        <v>2024002970</v>
      </c>
      <c r="M8112" s="59"/>
      <c r="N8112" s="60">
        <v>0</v>
      </c>
      <c r="O8112" s="87">
        <v>0</v>
      </c>
      <c r="P8112" s="88">
        <v>0</v>
      </c>
      <c r="Q8112" s="63">
        <v>0</v>
      </c>
      <c r="R8112" s="64">
        <v>0</v>
      </c>
      <c r="S8112" s="25">
        <f t="shared" si="29"/>
        <v>974.21</v>
      </c>
      <c r="AMG8112"/>
      <c r="AMH8112"/>
      <c r="AMI8112"/>
      <c r="AMJ8112"/>
    </row>
    <row r="8113" spans="1:1024" s="2" customFormat="1" ht="25.5" x14ac:dyDescent="0.25">
      <c r="A8113" s="10" t="s">
        <v>1462</v>
      </c>
      <c r="B8113" s="81">
        <v>14405</v>
      </c>
      <c r="C8113" s="10">
        <v>3526138</v>
      </c>
      <c r="D8113" s="27" t="s">
        <v>1996</v>
      </c>
      <c r="E8113" s="12" t="s">
        <v>1300</v>
      </c>
      <c r="F8113" s="12" t="s">
        <v>254</v>
      </c>
      <c r="G8113" s="82">
        <v>45422</v>
      </c>
      <c r="H8113" s="83">
        <v>974.21</v>
      </c>
      <c r="I8113" s="15"/>
      <c r="J8113" s="84" t="s">
        <v>1997</v>
      </c>
      <c r="K8113" s="85">
        <v>419256</v>
      </c>
      <c r="L8113" s="86">
        <v>2024002970</v>
      </c>
      <c r="M8113" s="59"/>
      <c r="N8113" s="60">
        <v>0</v>
      </c>
      <c r="O8113" s="87">
        <v>0</v>
      </c>
      <c r="P8113" s="88">
        <v>0</v>
      </c>
      <c r="Q8113" s="63">
        <v>0</v>
      </c>
      <c r="R8113" s="64">
        <v>0</v>
      </c>
      <c r="S8113" s="25">
        <f t="shared" si="29"/>
        <v>974.21</v>
      </c>
      <c r="AMG8113"/>
      <c r="AMH8113"/>
      <c r="AMI8113"/>
      <c r="AMJ8113"/>
    </row>
    <row r="8114" spans="1:1024" s="2" customFormat="1" ht="25.5" x14ac:dyDescent="0.25">
      <c r="A8114" s="10" t="s">
        <v>1462</v>
      </c>
      <c r="B8114" s="81">
        <v>14406</v>
      </c>
      <c r="C8114" s="10">
        <v>3526139</v>
      </c>
      <c r="D8114" s="27" t="s">
        <v>1996</v>
      </c>
      <c r="E8114" s="12" t="s">
        <v>1300</v>
      </c>
      <c r="F8114" s="12" t="s">
        <v>254</v>
      </c>
      <c r="G8114" s="82">
        <v>45422</v>
      </c>
      <c r="H8114" s="83">
        <v>974.21</v>
      </c>
      <c r="I8114" s="15"/>
      <c r="J8114" s="84" t="s">
        <v>1997</v>
      </c>
      <c r="K8114" s="85">
        <v>419256</v>
      </c>
      <c r="L8114" s="86">
        <v>2024002970</v>
      </c>
      <c r="M8114" s="59"/>
      <c r="N8114" s="60">
        <v>0</v>
      </c>
      <c r="O8114" s="87">
        <v>0</v>
      </c>
      <c r="P8114" s="88">
        <v>0</v>
      </c>
      <c r="Q8114" s="63">
        <v>0</v>
      </c>
      <c r="R8114" s="64">
        <v>0</v>
      </c>
      <c r="S8114" s="25">
        <f t="shared" si="29"/>
        <v>974.21</v>
      </c>
      <c r="AMG8114"/>
      <c r="AMH8114"/>
      <c r="AMI8114"/>
      <c r="AMJ8114"/>
    </row>
    <row r="8115" spans="1:1024" s="2" customFormat="1" ht="25.5" x14ac:dyDescent="0.25">
      <c r="A8115" s="10" t="s">
        <v>1462</v>
      </c>
      <c r="B8115" s="81">
        <v>14407</v>
      </c>
      <c r="C8115" s="10">
        <v>3526140</v>
      </c>
      <c r="D8115" s="27" t="s">
        <v>1996</v>
      </c>
      <c r="E8115" s="12" t="s">
        <v>1300</v>
      </c>
      <c r="F8115" s="12" t="s">
        <v>254</v>
      </c>
      <c r="G8115" s="82">
        <v>45422</v>
      </c>
      <c r="H8115" s="83">
        <v>974.21</v>
      </c>
      <c r="I8115" s="15"/>
      <c r="J8115" s="84" t="s">
        <v>1997</v>
      </c>
      <c r="K8115" s="85">
        <v>419256</v>
      </c>
      <c r="L8115" s="86">
        <v>2024002970</v>
      </c>
      <c r="M8115" s="59"/>
      <c r="N8115" s="60">
        <v>0</v>
      </c>
      <c r="O8115" s="87">
        <v>0</v>
      </c>
      <c r="P8115" s="88">
        <v>0</v>
      </c>
      <c r="Q8115" s="63">
        <v>0</v>
      </c>
      <c r="R8115" s="64">
        <v>0</v>
      </c>
      <c r="S8115" s="25">
        <f t="shared" si="29"/>
        <v>974.21</v>
      </c>
      <c r="AMG8115"/>
      <c r="AMH8115"/>
      <c r="AMI8115"/>
      <c r="AMJ8115"/>
    </row>
    <row r="8116" spans="1:1024" s="2" customFormat="1" ht="25.5" x14ac:dyDescent="0.25">
      <c r="A8116" s="10" t="s">
        <v>1462</v>
      </c>
      <c r="B8116" s="81">
        <v>14408</v>
      </c>
      <c r="C8116" s="10">
        <v>3526141</v>
      </c>
      <c r="D8116" s="27" t="s">
        <v>1996</v>
      </c>
      <c r="E8116" s="12" t="s">
        <v>1300</v>
      </c>
      <c r="F8116" s="12" t="s">
        <v>254</v>
      </c>
      <c r="G8116" s="82">
        <v>45422</v>
      </c>
      <c r="H8116" s="83">
        <v>974.21</v>
      </c>
      <c r="I8116" s="15"/>
      <c r="J8116" s="84" t="s">
        <v>1997</v>
      </c>
      <c r="K8116" s="85">
        <v>419256</v>
      </c>
      <c r="L8116" s="86">
        <v>2024002970</v>
      </c>
      <c r="M8116" s="59"/>
      <c r="N8116" s="60">
        <v>0</v>
      </c>
      <c r="O8116" s="87">
        <v>0</v>
      </c>
      <c r="P8116" s="88">
        <v>0</v>
      </c>
      <c r="Q8116" s="63">
        <v>0</v>
      </c>
      <c r="R8116" s="64">
        <v>0</v>
      </c>
      <c r="S8116" s="25">
        <f t="shared" si="29"/>
        <v>974.21</v>
      </c>
      <c r="AMG8116"/>
      <c r="AMH8116"/>
      <c r="AMI8116"/>
      <c r="AMJ8116"/>
    </row>
    <row r="8117" spans="1:1024" s="2" customFormat="1" ht="25.5" x14ac:dyDescent="0.25">
      <c r="A8117" s="10" t="s">
        <v>1462</v>
      </c>
      <c r="B8117" s="81">
        <v>14409</v>
      </c>
      <c r="C8117" s="10">
        <v>3526142</v>
      </c>
      <c r="D8117" s="27" t="s">
        <v>1996</v>
      </c>
      <c r="E8117" s="12" t="s">
        <v>1300</v>
      </c>
      <c r="F8117" s="12" t="s">
        <v>254</v>
      </c>
      <c r="G8117" s="82">
        <v>45422</v>
      </c>
      <c r="H8117" s="83">
        <v>974.21</v>
      </c>
      <c r="I8117" s="15"/>
      <c r="J8117" s="84" t="s">
        <v>1997</v>
      </c>
      <c r="K8117" s="85">
        <v>419256</v>
      </c>
      <c r="L8117" s="86">
        <v>2024002970</v>
      </c>
      <c r="M8117" s="59"/>
      <c r="N8117" s="60">
        <v>0</v>
      </c>
      <c r="O8117" s="87">
        <v>0</v>
      </c>
      <c r="P8117" s="88">
        <v>0</v>
      </c>
      <c r="Q8117" s="63">
        <v>0</v>
      </c>
      <c r="R8117" s="64">
        <v>0</v>
      </c>
      <c r="S8117" s="25">
        <f t="shared" si="29"/>
        <v>974.21</v>
      </c>
      <c r="AMG8117"/>
      <c r="AMH8117"/>
      <c r="AMI8117"/>
      <c r="AMJ8117"/>
    </row>
    <row r="8118" spans="1:1024" s="2" customFormat="1" ht="25.5" x14ac:dyDescent="0.25">
      <c r="A8118" s="10" t="s">
        <v>1462</v>
      </c>
      <c r="B8118" s="81">
        <v>14410</v>
      </c>
      <c r="C8118" s="10">
        <v>3526143</v>
      </c>
      <c r="D8118" s="27" t="s">
        <v>1996</v>
      </c>
      <c r="E8118" s="12" t="s">
        <v>1300</v>
      </c>
      <c r="F8118" s="12" t="s">
        <v>254</v>
      </c>
      <c r="G8118" s="82">
        <v>45422</v>
      </c>
      <c r="H8118" s="83">
        <v>974.21</v>
      </c>
      <c r="I8118" s="15"/>
      <c r="J8118" s="84" t="s">
        <v>1997</v>
      </c>
      <c r="K8118" s="85">
        <v>419256</v>
      </c>
      <c r="L8118" s="86">
        <v>2024002970</v>
      </c>
      <c r="M8118" s="59"/>
      <c r="N8118" s="60">
        <v>0</v>
      </c>
      <c r="O8118" s="87">
        <v>0</v>
      </c>
      <c r="P8118" s="88">
        <v>0</v>
      </c>
      <c r="Q8118" s="63">
        <v>0</v>
      </c>
      <c r="R8118" s="64">
        <v>0</v>
      </c>
      <c r="S8118" s="25">
        <f t="shared" si="29"/>
        <v>974.21</v>
      </c>
      <c r="AMG8118"/>
      <c r="AMH8118"/>
      <c r="AMI8118"/>
      <c r="AMJ8118"/>
    </row>
    <row r="8119" spans="1:1024" s="2" customFormat="1" ht="25.5" x14ac:dyDescent="0.25">
      <c r="A8119" s="10" t="s">
        <v>1462</v>
      </c>
      <c r="B8119" s="81">
        <v>14411</v>
      </c>
      <c r="C8119" s="10">
        <v>3526144</v>
      </c>
      <c r="D8119" s="27" t="s">
        <v>1996</v>
      </c>
      <c r="E8119" s="12" t="s">
        <v>1300</v>
      </c>
      <c r="F8119" s="12" t="s">
        <v>254</v>
      </c>
      <c r="G8119" s="82">
        <v>45422</v>
      </c>
      <c r="H8119" s="83">
        <v>974.21</v>
      </c>
      <c r="I8119" s="15"/>
      <c r="J8119" s="84" t="s">
        <v>1997</v>
      </c>
      <c r="K8119" s="85">
        <v>419256</v>
      </c>
      <c r="L8119" s="86">
        <v>2024002970</v>
      </c>
      <c r="M8119" s="59"/>
      <c r="N8119" s="60">
        <v>0</v>
      </c>
      <c r="O8119" s="87">
        <v>0</v>
      </c>
      <c r="P8119" s="88">
        <v>0</v>
      </c>
      <c r="Q8119" s="63">
        <v>0</v>
      </c>
      <c r="R8119" s="64">
        <v>0</v>
      </c>
      <c r="S8119" s="25">
        <f t="shared" si="29"/>
        <v>974.21</v>
      </c>
      <c r="AMG8119"/>
      <c r="AMH8119"/>
      <c r="AMI8119"/>
      <c r="AMJ8119"/>
    </row>
    <row r="8120" spans="1:1024" s="2" customFormat="1" ht="25.5" x14ac:dyDescent="0.25">
      <c r="A8120" s="10" t="s">
        <v>1462</v>
      </c>
      <c r="B8120" s="81">
        <v>14412</v>
      </c>
      <c r="C8120" s="10">
        <v>3526145</v>
      </c>
      <c r="D8120" s="27" t="s">
        <v>1996</v>
      </c>
      <c r="E8120" s="12" t="s">
        <v>1300</v>
      </c>
      <c r="F8120" s="12" t="s">
        <v>254</v>
      </c>
      <c r="G8120" s="82">
        <v>45422</v>
      </c>
      <c r="H8120" s="83">
        <v>974.21</v>
      </c>
      <c r="I8120" s="15"/>
      <c r="J8120" s="84" t="s">
        <v>1997</v>
      </c>
      <c r="K8120" s="85">
        <v>419256</v>
      </c>
      <c r="L8120" s="86">
        <v>2024002970</v>
      </c>
      <c r="M8120" s="59"/>
      <c r="N8120" s="60">
        <v>0</v>
      </c>
      <c r="O8120" s="87">
        <v>0</v>
      </c>
      <c r="P8120" s="88">
        <v>0</v>
      </c>
      <c r="Q8120" s="63">
        <v>0</v>
      </c>
      <c r="R8120" s="64">
        <v>0</v>
      </c>
      <c r="S8120" s="25">
        <f t="shared" si="29"/>
        <v>974.21</v>
      </c>
      <c r="AMG8120"/>
      <c r="AMH8120"/>
      <c r="AMI8120"/>
      <c r="AMJ8120"/>
    </row>
    <row r="8121" spans="1:1024" s="2" customFormat="1" ht="25.5" x14ac:dyDescent="0.25">
      <c r="A8121" s="10" t="s">
        <v>1462</v>
      </c>
      <c r="B8121" s="81">
        <v>14413</v>
      </c>
      <c r="C8121" s="10">
        <v>3526146</v>
      </c>
      <c r="D8121" s="27" t="s">
        <v>1996</v>
      </c>
      <c r="E8121" s="12" t="s">
        <v>1300</v>
      </c>
      <c r="F8121" s="12" t="s">
        <v>254</v>
      </c>
      <c r="G8121" s="82">
        <v>45422</v>
      </c>
      <c r="H8121" s="83">
        <v>974.21</v>
      </c>
      <c r="I8121" s="15"/>
      <c r="J8121" s="84" t="s">
        <v>1997</v>
      </c>
      <c r="K8121" s="85">
        <v>419256</v>
      </c>
      <c r="L8121" s="86">
        <v>2024002970</v>
      </c>
      <c r="M8121" s="59"/>
      <c r="N8121" s="60">
        <v>0</v>
      </c>
      <c r="O8121" s="87">
        <v>0</v>
      </c>
      <c r="P8121" s="88">
        <v>0</v>
      </c>
      <c r="Q8121" s="63">
        <v>0</v>
      </c>
      <c r="R8121" s="64">
        <v>0</v>
      </c>
      <c r="S8121" s="25">
        <f t="shared" si="29"/>
        <v>974.21</v>
      </c>
      <c r="AMG8121"/>
      <c r="AMH8121"/>
      <c r="AMI8121"/>
      <c r="AMJ8121"/>
    </row>
    <row r="8122" spans="1:1024" s="2" customFormat="1" ht="25.5" x14ac:dyDescent="0.25">
      <c r="A8122" s="10" t="s">
        <v>1462</v>
      </c>
      <c r="B8122" s="81">
        <v>14414</v>
      </c>
      <c r="C8122" s="10">
        <v>3526147</v>
      </c>
      <c r="D8122" s="27" t="s">
        <v>1996</v>
      </c>
      <c r="E8122" s="12" t="s">
        <v>1300</v>
      </c>
      <c r="F8122" s="12" t="s">
        <v>254</v>
      </c>
      <c r="G8122" s="82">
        <v>45422</v>
      </c>
      <c r="H8122" s="83">
        <v>974.21</v>
      </c>
      <c r="I8122" s="15"/>
      <c r="J8122" s="84" t="s">
        <v>1997</v>
      </c>
      <c r="K8122" s="85">
        <v>419256</v>
      </c>
      <c r="L8122" s="86">
        <v>2024002970</v>
      </c>
      <c r="M8122" s="59"/>
      <c r="N8122" s="60">
        <v>0</v>
      </c>
      <c r="O8122" s="87">
        <v>0</v>
      </c>
      <c r="P8122" s="88">
        <v>0</v>
      </c>
      <c r="Q8122" s="63">
        <v>0</v>
      </c>
      <c r="R8122" s="64">
        <v>0</v>
      </c>
      <c r="S8122" s="25">
        <f t="shared" si="29"/>
        <v>974.21</v>
      </c>
      <c r="AMG8122"/>
      <c r="AMH8122"/>
      <c r="AMI8122"/>
      <c r="AMJ8122"/>
    </row>
    <row r="8123" spans="1:1024" s="2" customFormat="1" ht="25.5" x14ac:dyDescent="0.25">
      <c r="A8123" s="10" t="s">
        <v>1462</v>
      </c>
      <c r="B8123" s="81">
        <v>14415</v>
      </c>
      <c r="C8123" s="10">
        <v>3526148</v>
      </c>
      <c r="D8123" s="27" t="s">
        <v>1996</v>
      </c>
      <c r="E8123" s="12" t="s">
        <v>1300</v>
      </c>
      <c r="F8123" s="12" t="s">
        <v>254</v>
      </c>
      <c r="G8123" s="82">
        <v>45422</v>
      </c>
      <c r="H8123" s="83">
        <v>974.21</v>
      </c>
      <c r="I8123" s="15"/>
      <c r="J8123" s="84" t="s">
        <v>1997</v>
      </c>
      <c r="K8123" s="85">
        <v>419256</v>
      </c>
      <c r="L8123" s="86">
        <v>2024002970</v>
      </c>
      <c r="M8123" s="59"/>
      <c r="N8123" s="60">
        <v>0</v>
      </c>
      <c r="O8123" s="87">
        <v>0</v>
      </c>
      <c r="P8123" s="88">
        <v>0</v>
      </c>
      <c r="Q8123" s="63">
        <v>0</v>
      </c>
      <c r="R8123" s="64">
        <v>0</v>
      </c>
      <c r="S8123" s="25">
        <f t="shared" si="29"/>
        <v>974.21</v>
      </c>
      <c r="AMG8123"/>
      <c r="AMH8123"/>
      <c r="AMI8123"/>
      <c r="AMJ8123"/>
    </row>
    <row r="8124" spans="1:1024" s="2" customFormat="1" ht="25.5" x14ac:dyDescent="0.25">
      <c r="A8124" s="10" t="s">
        <v>1462</v>
      </c>
      <c r="B8124" s="81">
        <v>14416</v>
      </c>
      <c r="C8124" s="10">
        <v>3526149</v>
      </c>
      <c r="D8124" s="27" t="s">
        <v>1996</v>
      </c>
      <c r="E8124" s="12" t="s">
        <v>1300</v>
      </c>
      <c r="F8124" s="12" t="s">
        <v>254</v>
      </c>
      <c r="G8124" s="82">
        <v>45422</v>
      </c>
      <c r="H8124" s="83">
        <v>974.21</v>
      </c>
      <c r="I8124" s="15"/>
      <c r="J8124" s="84" t="s">
        <v>1997</v>
      </c>
      <c r="K8124" s="85">
        <v>419256</v>
      </c>
      <c r="L8124" s="86">
        <v>2024002970</v>
      </c>
      <c r="M8124" s="59"/>
      <c r="N8124" s="60">
        <v>0</v>
      </c>
      <c r="O8124" s="87">
        <v>0</v>
      </c>
      <c r="P8124" s="88">
        <v>0</v>
      </c>
      <c r="Q8124" s="63">
        <v>0</v>
      </c>
      <c r="R8124" s="64">
        <v>0</v>
      </c>
      <c r="S8124" s="25">
        <f t="shared" si="29"/>
        <v>974.21</v>
      </c>
      <c r="AMG8124"/>
      <c r="AMH8124"/>
      <c r="AMI8124"/>
      <c r="AMJ8124"/>
    </row>
    <row r="8125" spans="1:1024" s="2" customFormat="1" ht="25.5" x14ac:dyDescent="0.25">
      <c r="A8125" s="10" t="s">
        <v>1462</v>
      </c>
      <c r="B8125" s="81">
        <v>14426</v>
      </c>
      <c r="C8125" s="10" t="s">
        <v>237</v>
      </c>
      <c r="D8125" s="27" t="s">
        <v>2036</v>
      </c>
      <c r="E8125" s="12" t="s">
        <v>257</v>
      </c>
      <c r="F8125" s="12" t="s">
        <v>254</v>
      </c>
      <c r="G8125" s="82">
        <v>45434</v>
      </c>
      <c r="H8125" s="83">
        <v>3970</v>
      </c>
      <c r="I8125" s="15"/>
      <c r="J8125" s="84" t="s">
        <v>1900</v>
      </c>
      <c r="K8125" s="85">
        <v>596</v>
      </c>
      <c r="L8125" s="86">
        <v>2024002728</v>
      </c>
      <c r="M8125" s="59"/>
      <c r="N8125" s="60">
        <v>0</v>
      </c>
      <c r="O8125" s="87">
        <v>0</v>
      </c>
      <c r="P8125" s="88">
        <v>0</v>
      </c>
      <c r="Q8125" s="63">
        <v>0</v>
      </c>
      <c r="R8125" s="64">
        <v>0</v>
      </c>
      <c r="S8125" s="25">
        <f t="shared" si="29"/>
        <v>3970</v>
      </c>
      <c r="AMG8125"/>
      <c r="AMH8125"/>
      <c r="AMI8125"/>
      <c r="AMJ8125"/>
    </row>
    <row r="8126" spans="1:1024" s="2" customFormat="1" ht="25.5" x14ac:dyDescent="0.25">
      <c r="A8126" s="10" t="s">
        <v>1462</v>
      </c>
      <c r="B8126" s="81">
        <v>14427</v>
      </c>
      <c r="C8126" s="10" t="s">
        <v>237</v>
      </c>
      <c r="D8126" s="27" t="s">
        <v>2037</v>
      </c>
      <c r="E8126" s="12" t="s">
        <v>257</v>
      </c>
      <c r="F8126" s="12" t="s">
        <v>254</v>
      </c>
      <c r="G8126" s="82">
        <v>45434</v>
      </c>
      <c r="H8126" s="83">
        <v>2290</v>
      </c>
      <c r="I8126" s="15"/>
      <c r="J8126" s="84" t="s">
        <v>1900</v>
      </c>
      <c r="K8126" s="85">
        <v>596</v>
      </c>
      <c r="L8126" s="86">
        <v>2024002728</v>
      </c>
      <c r="M8126" s="59"/>
      <c r="N8126" s="60">
        <v>0</v>
      </c>
      <c r="O8126" s="87">
        <v>0</v>
      </c>
      <c r="P8126" s="88">
        <v>0</v>
      </c>
      <c r="Q8126" s="63">
        <v>0</v>
      </c>
      <c r="R8126" s="64">
        <v>0</v>
      </c>
      <c r="S8126" s="25">
        <f t="shared" si="29"/>
        <v>2290</v>
      </c>
      <c r="AMG8126"/>
      <c r="AMH8126"/>
      <c r="AMI8126"/>
      <c r="AMJ8126"/>
    </row>
    <row r="8127" spans="1:1024" s="2" customFormat="1" ht="25.5" x14ac:dyDescent="0.25">
      <c r="A8127" s="10" t="s">
        <v>1462</v>
      </c>
      <c r="B8127" s="81">
        <v>14428</v>
      </c>
      <c r="C8127" s="10" t="s">
        <v>237</v>
      </c>
      <c r="D8127" s="27" t="s">
        <v>2037</v>
      </c>
      <c r="E8127" s="12" t="s">
        <v>257</v>
      </c>
      <c r="F8127" s="12" t="s">
        <v>254</v>
      </c>
      <c r="G8127" s="82">
        <v>45434</v>
      </c>
      <c r="H8127" s="83">
        <v>2290</v>
      </c>
      <c r="I8127" s="15"/>
      <c r="J8127" s="84" t="s">
        <v>1900</v>
      </c>
      <c r="K8127" s="85">
        <v>596</v>
      </c>
      <c r="L8127" s="86">
        <v>2024002728</v>
      </c>
      <c r="M8127" s="59"/>
      <c r="N8127" s="60">
        <v>0</v>
      </c>
      <c r="O8127" s="87">
        <v>0</v>
      </c>
      <c r="P8127" s="88">
        <v>0</v>
      </c>
      <c r="Q8127" s="63">
        <v>0</v>
      </c>
      <c r="R8127" s="64">
        <v>0</v>
      </c>
      <c r="S8127" s="25">
        <f t="shared" si="29"/>
        <v>2290</v>
      </c>
      <c r="AMG8127"/>
      <c r="AMH8127"/>
      <c r="AMI8127"/>
      <c r="AMJ8127"/>
    </row>
    <row r="8128" spans="1:1024" s="2" customFormat="1" ht="25.5" x14ac:dyDescent="0.25">
      <c r="A8128" s="10" t="s">
        <v>1462</v>
      </c>
      <c r="B8128" s="81">
        <v>14429</v>
      </c>
      <c r="C8128" s="10" t="s">
        <v>237</v>
      </c>
      <c r="D8128" s="27" t="s">
        <v>2037</v>
      </c>
      <c r="E8128" s="12" t="s">
        <v>257</v>
      </c>
      <c r="F8128" s="12" t="s">
        <v>254</v>
      </c>
      <c r="G8128" s="82">
        <v>45434</v>
      </c>
      <c r="H8128" s="83">
        <v>2290</v>
      </c>
      <c r="I8128" s="15"/>
      <c r="J8128" s="84" t="s">
        <v>1900</v>
      </c>
      <c r="K8128" s="85">
        <v>596</v>
      </c>
      <c r="L8128" s="86">
        <v>2024002728</v>
      </c>
      <c r="M8128" s="59"/>
      <c r="N8128" s="60">
        <v>0</v>
      </c>
      <c r="O8128" s="87">
        <v>0</v>
      </c>
      <c r="P8128" s="88">
        <v>0</v>
      </c>
      <c r="Q8128" s="63">
        <v>0</v>
      </c>
      <c r="R8128" s="64">
        <v>0</v>
      </c>
      <c r="S8128" s="25">
        <f t="shared" si="29"/>
        <v>2290</v>
      </c>
      <c r="AMG8128"/>
      <c r="AMH8128"/>
      <c r="AMI8128"/>
      <c r="AMJ8128"/>
    </row>
    <row r="8129" spans="1:1024" s="2" customFormat="1" ht="25.5" x14ac:dyDescent="0.25">
      <c r="A8129" s="10" t="s">
        <v>1462</v>
      </c>
      <c r="B8129" s="81">
        <v>14430</v>
      </c>
      <c r="C8129" s="10" t="s">
        <v>237</v>
      </c>
      <c r="D8129" s="27" t="s">
        <v>2037</v>
      </c>
      <c r="E8129" s="12" t="s">
        <v>257</v>
      </c>
      <c r="F8129" s="12" t="s">
        <v>254</v>
      </c>
      <c r="G8129" s="82">
        <v>45434</v>
      </c>
      <c r="H8129" s="83">
        <v>2290</v>
      </c>
      <c r="I8129" s="15"/>
      <c r="J8129" s="84" t="s">
        <v>1900</v>
      </c>
      <c r="K8129" s="85">
        <v>596</v>
      </c>
      <c r="L8129" s="86">
        <v>2024002728</v>
      </c>
      <c r="M8129" s="59"/>
      <c r="N8129" s="60">
        <v>0</v>
      </c>
      <c r="O8129" s="87">
        <v>0</v>
      </c>
      <c r="P8129" s="88">
        <v>0</v>
      </c>
      <c r="Q8129" s="63">
        <v>0</v>
      </c>
      <c r="R8129" s="64">
        <v>0</v>
      </c>
      <c r="S8129" s="25">
        <f t="shared" si="29"/>
        <v>2290</v>
      </c>
      <c r="AMG8129"/>
      <c r="AMH8129"/>
      <c r="AMI8129"/>
      <c r="AMJ8129"/>
    </row>
    <row r="8130" spans="1:1024" s="2" customFormat="1" ht="25.5" x14ac:dyDescent="0.25">
      <c r="A8130" s="10" t="s">
        <v>1462</v>
      </c>
      <c r="B8130" s="81">
        <v>14431</v>
      </c>
      <c r="C8130" s="10" t="s">
        <v>237</v>
      </c>
      <c r="D8130" s="27" t="s">
        <v>2037</v>
      </c>
      <c r="E8130" s="12" t="s">
        <v>257</v>
      </c>
      <c r="F8130" s="12" t="s">
        <v>254</v>
      </c>
      <c r="G8130" s="82">
        <v>45434</v>
      </c>
      <c r="H8130" s="83">
        <v>2290</v>
      </c>
      <c r="I8130" s="15"/>
      <c r="J8130" s="84" t="s">
        <v>1900</v>
      </c>
      <c r="K8130" s="85">
        <v>596</v>
      </c>
      <c r="L8130" s="86">
        <v>2024002728</v>
      </c>
      <c r="M8130" s="59"/>
      <c r="N8130" s="60">
        <v>0</v>
      </c>
      <c r="O8130" s="87">
        <v>0</v>
      </c>
      <c r="P8130" s="88">
        <v>0</v>
      </c>
      <c r="Q8130" s="63">
        <v>0</v>
      </c>
      <c r="R8130" s="64">
        <v>0</v>
      </c>
      <c r="S8130" s="25">
        <f t="shared" si="29"/>
        <v>2290</v>
      </c>
      <c r="AMG8130"/>
      <c r="AMH8130"/>
      <c r="AMI8130"/>
      <c r="AMJ8130"/>
    </row>
    <row r="8131" spans="1:1024" s="2" customFormat="1" ht="25.5" x14ac:dyDescent="0.25">
      <c r="A8131" s="10" t="s">
        <v>1462</v>
      </c>
      <c r="B8131" s="81">
        <v>14432</v>
      </c>
      <c r="C8131" s="10" t="s">
        <v>237</v>
      </c>
      <c r="D8131" s="27" t="s">
        <v>2037</v>
      </c>
      <c r="E8131" s="12" t="s">
        <v>257</v>
      </c>
      <c r="F8131" s="12" t="s">
        <v>254</v>
      </c>
      <c r="G8131" s="82">
        <v>45434</v>
      </c>
      <c r="H8131" s="83">
        <v>2290</v>
      </c>
      <c r="I8131" s="15"/>
      <c r="J8131" s="84" t="s">
        <v>1900</v>
      </c>
      <c r="K8131" s="85">
        <v>596</v>
      </c>
      <c r="L8131" s="86">
        <v>2024002728</v>
      </c>
      <c r="M8131" s="59"/>
      <c r="N8131" s="60">
        <v>0</v>
      </c>
      <c r="O8131" s="87">
        <v>0</v>
      </c>
      <c r="P8131" s="88">
        <v>0</v>
      </c>
      <c r="Q8131" s="63">
        <v>0</v>
      </c>
      <c r="R8131" s="64">
        <v>0</v>
      </c>
      <c r="S8131" s="25">
        <f t="shared" si="29"/>
        <v>2290</v>
      </c>
      <c r="AMG8131"/>
      <c r="AMH8131"/>
      <c r="AMI8131"/>
      <c r="AMJ8131"/>
    </row>
    <row r="8132" spans="1:1024" s="2" customFormat="1" ht="25.5" x14ac:dyDescent="0.25">
      <c r="A8132" s="10" t="s">
        <v>1462</v>
      </c>
      <c r="B8132" s="81">
        <v>14433</v>
      </c>
      <c r="C8132" s="10" t="s">
        <v>237</v>
      </c>
      <c r="D8132" s="27" t="s">
        <v>2037</v>
      </c>
      <c r="E8132" s="12" t="s">
        <v>257</v>
      </c>
      <c r="F8132" s="12" t="s">
        <v>254</v>
      </c>
      <c r="G8132" s="82">
        <v>45434</v>
      </c>
      <c r="H8132" s="83">
        <v>2290</v>
      </c>
      <c r="I8132" s="15"/>
      <c r="J8132" s="84" t="s">
        <v>1900</v>
      </c>
      <c r="K8132" s="85">
        <v>596</v>
      </c>
      <c r="L8132" s="86">
        <v>2024002728</v>
      </c>
      <c r="M8132" s="59"/>
      <c r="N8132" s="60">
        <v>0</v>
      </c>
      <c r="O8132" s="87">
        <v>0</v>
      </c>
      <c r="P8132" s="88">
        <v>0</v>
      </c>
      <c r="Q8132" s="63">
        <v>0</v>
      </c>
      <c r="R8132" s="64">
        <v>0</v>
      </c>
      <c r="S8132" s="25">
        <f t="shared" si="29"/>
        <v>2290</v>
      </c>
      <c r="AMG8132"/>
      <c r="AMH8132"/>
      <c r="AMI8132"/>
      <c r="AMJ8132"/>
    </row>
    <row r="8133" spans="1:1024" s="2" customFormat="1" ht="25.5" x14ac:dyDescent="0.25">
      <c r="A8133" s="10" t="s">
        <v>1462</v>
      </c>
      <c r="B8133" s="81">
        <v>14444</v>
      </c>
      <c r="C8133" s="10" t="s">
        <v>237</v>
      </c>
      <c r="D8133" s="27" t="s">
        <v>2038</v>
      </c>
      <c r="E8133" s="12" t="s">
        <v>257</v>
      </c>
      <c r="F8133" s="12" t="s">
        <v>254</v>
      </c>
      <c r="G8133" s="82">
        <v>45464</v>
      </c>
      <c r="H8133" s="83">
        <v>2290</v>
      </c>
      <c r="I8133" s="15"/>
      <c r="J8133" s="84" t="s">
        <v>1900</v>
      </c>
      <c r="K8133" s="85">
        <v>597</v>
      </c>
      <c r="L8133" s="86">
        <v>2024002728</v>
      </c>
      <c r="M8133" s="59"/>
      <c r="N8133" s="60">
        <v>0</v>
      </c>
      <c r="O8133" s="87">
        <v>0</v>
      </c>
      <c r="P8133" s="88">
        <v>0</v>
      </c>
      <c r="Q8133" s="63">
        <v>0</v>
      </c>
      <c r="R8133" s="64">
        <v>0</v>
      </c>
      <c r="S8133" s="25">
        <f t="shared" si="29"/>
        <v>2290</v>
      </c>
      <c r="AMG8133"/>
      <c r="AMH8133"/>
      <c r="AMI8133"/>
      <c r="AMJ8133"/>
    </row>
    <row r="8134" spans="1:1024" s="2" customFormat="1" ht="25.5" x14ac:dyDescent="0.25">
      <c r="A8134" s="10" t="s">
        <v>1462</v>
      </c>
      <c r="B8134" s="81">
        <v>14445</v>
      </c>
      <c r="C8134" s="10" t="s">
        <v>237</v>
      </c>
      <c r="D8134" s="27" t="s">
        <v>2038</v>
      </c>
      <c r="E8134" s="12" t="s">
        <v>257</v>
      </c>
      <c r="F8134" s="12" t="s">
        <v>254</v>
      </c>
      <c r="G8134" s="82">
        <v>45464</v>
      </c>
      <c r="H8134" s="83">
        <v>2290</v>
      </c>
      <c r="I8134" s="15"/>
      <c r="J8134" s="84" t="s">
        <v>1900</v>
      </c>
      <c r="K8134" s="85">
        <v>597</v>
      </c>
      <c r="L8134" s="86">
        <v>2024002728</v>
      </c>
      <c r="M8134" s="59"/>
      <c r="N8134" s="60">
        <v>0</v>
      </c>
      <c r="O8134" s="87">
        <v>0</v>
      </c>
      <c r="P8134" s="88">
        <v>0</v>
      </c>
      <c r="Q8134" s="63">
        <v>0</v>
      </c>
      <c r="R8134" s="64">
        <v>0</v>
      </c>
      <c r="S8134" s="25">
        <f t="shared" si="29"/>
        <v>2290</v>
      </c>
      <c r="AMG8134"/>
      <c r="AMH8134"/>
      <c r="AMI8134"/>
      <c r="AMJ8134"/>
    </row>
    <row r="8135" spans="1:1024" s="2" customFormat="1" ht="38.25" x14ac:dyDescent="0.25">
      <c r="A8135" s="10" t="s">
        <v>1462</v>
      </c>
      <c r="B8135" s="81">
        <v>14454</v>
      </c>
      <c r="C8135" s="10" t="s">
        <v>237</v>
      </c>
      <c r="D8135" s="27" t="s">
        <v>2039</v>
      </c>
      <c r="E8135" s="12" t="s">
        <v>257</v>
      </c>
      <c r="F8135" s="12" t="s">
        <v>254</v>
      </c>
      <c r="G8135" s="82">
        <v>45458</v>
      </c>
      <c r="H8135" s="83">
        <v>3445.11</v>
      </c>
      <c r="I8135" s="15"/>
      <c r="J8135" s="84" t="s">
        <v>1991</v>
      </c>
      <c r="K8135" s="85">
        <v>4050</v>
      </c>
      <c r="L8135" s="86">
        <v>2024002568</v>
      </c>
      <c r="M8135" s="59"/>
      <c r="N8135" s="60">
        <v>0</v>
      </c>
      <c r="O8135" s="87">
        <v>0</v>
      </c>
      <c r="P8135" s="88">
        <v>0</v>
      </c>
      <c r="Q8135" s="63">
        <v>0</v>
      </c>
      <c r="R8135" s="64">
        <v>0</v>
      </c>
      <c r="S8135" s="25">
        <f t="shared" si="29"/>
        <v>3445.11</v>
      </c>
      <c r="AMG8135"/>
      <c r="AMH8135"/>
      <c r="AMI8135"/>
      <c r="AMJ8135"/>
    </row>
    <row r="8136" spans="1:1024" s="2" customFormat="1" ht="38.25" x14ac:dyDescent="0.25">
      <c r="A8136" s="10" t="s">
        <v>1462</v>
      </c>
      <c r="B8136" s="81">
        <v>14455</v>
      </c>
      <c r="C8136" s="10" t="s">
        <v>237</v>
      </c>
      <c r="D8136" s="27" t="s">
        <v>2039</v>
      </c>
      <c r="E8136" s="12" t="s">
        <v>257</v>
      </c>
      <c r="F8136" s="12" t="s">
        <v>254</v>
      </c>
      <c r="G8136" s="82">
        <v>45458</v>
      </c>
      <c r="H8136" s="83">
        <v>3445.11</v>
      </c>
      <c r="I8136" s="15"/>
      <c r="J8136" s="84" t="s">
        <v>1991</v>
      </c>
      <c r="K8136" s="85">
        <v>4050</v>
      </c>
      <c r="L8136" s="86">
        <v>2024002568</v>
      </c>
      <c r="M8136" s="59"/>
      <c r="N8136" s="60">
        <v>0</v>
      </c>
      <c r="O8136" s="87">
        <v>0</v>
      </c>
      <c r="P8136" s="88">
        <v>0</v>
      </c>
      <c r="Q8136" s="63">
        <v>0</v>
      </c>
      <c r="R8136" s="64">
        <v>0</v>
      </c>
      <c r="S8136" s="25">
        <f t="shared" si="29"/>
        <v>3445.11</v>
      </c>
      <c r="AMG8136"/>
      <c r="AMH8136"/>
      <c r="AMI8136"/>
      <c r="AMJ8136"/>
    </row>
    <row r="8137" spans="1:1024" s="2" customFormat="1" ht="38.25" x14ac:dyDescent="0.25">
      <c r="A8137" s="10" t="s">
        <v>1462</v>
      </c>
      <c r="B8137" s="81">
        <v>14446</v>
      </c>
      <c r="C8137" s="10" t="s">
        <v>237</v>
      </c>
      <c r="D8137" s="27" t="s">
        <v>2040</v>
      </c>
      <c r="E8137" s="12" t="s">
        <v>257</v>
      </c>
      <c r="F8137" s="12" t="s">
        <v>254</v>
      </c>
      <c r="G8137" s="82">
        <v>45460</v>
      </c>
      <c r="H8137" s="83">
        <v>390</v>
      </c>
      <c r="I8137" s="15"/>
      <c r="J8137" s="84" t="s">
        <v>2041</v>
      </c>
      <c r="K8137" s="85">
        <v>1602</v>
      </c>
      <c r="L8137" s="86">
        <v>2024002975</v>
      </c>
      <c r="M8137" s="59"/>
      <c r="N8137" s="60">
        <v>0</v>
      </c>
      <c r="O8137" s="87">
        <v>0</v>
      </c>
      <c r="P8137" s="88">
        <v>0</v>
      </c>
      <c r="Q8137" s="63">
        <v>0</v>
      </c>
      <c r="R8137" s="64">
        <v>0</v>
      </c>
      <c r="S8137" s="25">
        <f t="shared" si="29"/>
        <v>390</v>
      </c>
      <c r="AMG8137"/>
      <c r="AMH8137"/>
      <c r="AMI8137"/>
      <c r="AMJ8137"/>
    </row>
    <row r="8138" spans="1:1024" s="2" customFormat="1" ht="38.25" x14ac:dyDescent="0.25">
      <c r="A8138" s="10" t="s">
        <v>1462</v>
      </c>
      <c r="B8138" s="81">
        <v>14447</v>
      </c>
      <c r="C8138" s="10" t="s">
        <v>237</v>
      </c>
      <c r="D8138" s="27" t="s">
        <v>2040</v>
      </c>
      <c r="E8138" s="12" t="s">
        <v>257</v>
      </c>
      <c r="F8138" s="12" t="s">
        <v>254</v>
      </c>
      <c r="G8138" s="82">
        <v>45460</v>
      </c>
      <c r="H8138" s="83">
        <v>390</v>
      </c>
      <c r="I8138" s="15"/>
      <c r="J8138" s="84" t="s">
        <v>2041</v>
      </c>
      <c r="K8138" s="85">
        <v>1602</v>
      </c>
      <c r="L8138" s="86">
        <v>2024002975</v>
      </c>
      <c r="M8138" s="59"/>
      <c r="N8138" s="60">
        <v>0</v>
      </c>
      <c r="O8138" s="87">
        <v>0</v>
      </c>
      <c r="P8138" s="88">
        <v>0</v>
      </c>
      <c r="Q8138" s="63">
        <v>0</v>
      </c>
      <c r="R8138" s="64">
        <v>0</v>
      </c>
      <c r="S8138" s="25">
        <f t="shared" si="29"/>
        <v>390</v>
      </c>
      <c r="AMG8138"/>
      <c r="AMH8138"/>
      <c r="AMI8138"/>
      <c r="AMJ8138"/>
    </row>
    <row r="8139" spans="1:1024" s="2" customFormat="1" ht="38.25" x14ac:dyDescent="0.25">
      <c r="A8139" s="10" t="s">
        <v>1462</v>
      </c>
      <c r="B8139" s="81">
        <v>14448</v>
      </c>
      <c r="C8139" s="10" t="s">
        <v>237</v>
      </c>
      <c r="D8139" s="27" t="s">
        <v>2040</v>
      </c>
      <c r="E8139" s="12" t="s">
        <v>257</v>
      </c>
      <c r="F8139" s="12" t="s">
        <v>254</v>
      </c>
      <c r="G8139" s="82">
        <v>45460</v>
      </c>
      <c r="H8139" s="83">
        <v>390</v>
      </c>
      <c r="I8139" s="15"/>
      <c r="J8139" s="84" t="s">
        <v>2041</v>
      </c>
      <c r="K8139" s="85">
        <v>1602</v>
      </c>
      <c r="L8139" s="86">
        <v>2024002975</v>
      </c>
      <c r="M8139" s="59"/>
      <c r="N8139" s="60">
        <v>0</v>
      </c>
      <c r="O8139" s="87">
        <v>0</v>
      </c>
      <c r="P8139" s="88">
        <v>0</v>
      </c>
      <c r="Q8139" s="63">
        <v>0</v>
      </c>
      <c r="R8139" s="64">
        <v>0</v>
      </c>
      <c r="S8139" s="25">
        <f t="shared" si="29"/>
        <v>390</v>
      </c>
      <c r="AMG8139"/>
      <c r="AMH8139"/>
      <c r="AMI8139"/>
      <c r="AMJ8139"/>
    </row>
    <row r="8140" spans="1:1024" s="2" customFormat="1" ht="38.25" x14ac:dyDescent="0.25">
      <c r="A8140" s="10" t="s">
        <v>1462</v>
      </c>
      <c r="B8140" s="81">
        <v>14449</v>
      </c>
      <c r="C8140" s="10" t="s">
        <v>237</v>
      </c>
      <c r="D8140" s="27" t="s">
        <v>2040</v>
      </c>
      <c r="E8140" s="12" t="s">
        <v>257</v>
      </c>
      <c r="F8140" s="12" t="s">
        <v>254</v>
      </c>
      <c r="G8140" s="82">
        <v>45460</v>
      </c>
      <c r="H8140" s="83">
        <v>390</v>
      </c>
      <c r="I8140" s="15"/>
      <c r="J8140" s="84" t="s">
        <v>2041</v>
      </c>
      <c r="K8140" s="85">
        <v>1602</v>
      </c>
      <c r="L8140" s="86">
        <v>2024002975</v>
      </c>
      <c r="M8140" s="59"/>
      <c r="N8140" s="60">
        <v>0</v>
      </c>
      <c r="O8140" s="87">
        <v>0</v>
      </c>
      <c r="P8140" s="88">
        <v>0</v>
      </c>
      <c r="Q8140" s="63">
        <v>0</v>
      </c>
      <c r="R8140" s="64">
        <v>0</v>
      </c>
      <c r="S8140" s="25">
        <f t="shared" si="29"/>
        <v>390</v>
      </c>
      <c r="AMG8140"/>
      <c r="AMH8140"/>
      <c r="AMI8140"/>
      <c r="AMJ8140"/>
    </row>
    <row r="8141" spans="1:1024" s="2" customFormat="1" ht="38.25" x14ac:dyDescent="0.25">
      <c r="A8141" s="10" t="s">
        <v>1462</v>
      </c>
      <c r="B8141" s="81">
        <v>14450</v>
      </c>
      <c r="C8141" s="10" t="s">
        <v>237</v>
      </c>
      <c r="D8141" s="27" t="s">
        <v>2040</v>
      </c>
      <c r="E8141" s="12" t="s">
        <v>257</v>
      </c>
      <c r="F8141" s="12" t="s">
        <v>254</v>
      </c>
      <c r="G8141" s="82">
        <v>45460</v>
      </c>
      <c r="H8141" s="83">
        <v>390</v>
      </c>
      <c r="I8141" s="15"/>
      <c r="J8141" s="84" t="s">
        <v>2041</v>
      </c>
      <c r="K8141" s="85">
        <v>1602</v>
      </c>
      <c r="L8141" s="86">
        <v>2024002975</v>
      </c>
      <c r="M8141" s="59"/>
      <c r="N8141" s="60">
        <v>0</v>
      </c>
      <c r="O8141" s="87">
        <v>0</v>
      </c>
      <c r="P8141" s="88">
        <v>0</v>
      </c>
      <c r="Q8141" s="63">
        <v>0</v>
      </c>
      <c r="R8141" s="64">
        <v>0</v>
      </c>
      <c r="S8141" s="25">
        <f t="shared" si="29"/>
        <v>390</v>
      </c>
      <c r="AMG8141"/>
      <c r="AMH8141"/>
      <c r="AMI8141"/>
      <c r="AMJ8141"/>
    </row>
    <row r="8142" spans="1:1024" s="2" customFormat="1" ht="38.25" x14ac:dyDescent="0.25">
      <c r="A8142" s="10" t="s">
        <v>1462</v>
      </c>
      <c r="B8142" s="81">
        <v>14451</v>
      </c>
      <c r="C8142" s="10" t="s">
        <v>237</v>
      </c>
      <c r="D8142" s="27" t="s">
        <v>2040</v>
      </c>
      <c r="E8142" s="12" t="s">
        <v>257</v>
      </c>
      <c r="F8142" s="12" t="s">
        <v>254</v>
      </c>
      <c r="G8142" s="82">
        <v>45460</v>
      </c>
      <c r="H8142" s="83">
        <v>390</v>
      </c>
      <c r="I8142" s="15"/>
      <c r="J8142" s="84" t="s">
        <v>2041</v>
      </c>
      <c r="K8142" s="85">
        <v>1602</v>
      </c>
      <c r="L8142" s="86">
        <v>2024002975</v>
      </c>
      <c r="M8142" s="59"/>
      <c r="N8142" s="60">
        <v>0</v>
      </c>
      <c r="O8142" s="87">
        <v>0</v>
      </c>
      <c r="P8142" s="88">
        <v>0</v>
      </c>
      <c r="Q8142" s="63">
        <v>0</v>
      </c>
      <c r="R8142" s="64">
        <v>0</v>
      </c>
      <c r="S8142" s="25">
        <f t="shared" si="29"/>
        <v>390</v>
      </c>
      <c r="AMG8142"/>
      <c r="AMH8142"/>
      <c r="AMI8142"/>
      <c r="AMJ8142"/>
    </row>
    <row r="8143" spans="1:1024" s="2" customFormat="1" ht="38.25" x14ac:dyDescent="0.25">
      <c r="A8143" s="10" t="s">
        <v>1462</v>
      </c>
      <c r="B8143" s="81">
        <v>14452</v>
      </c>
      <c r="C8143" s="10" t="s">
        <v>237</v>
      </c>
      <c r="D8143" s="27" t="s">
        <v>2040</v>
      </c>
      <c r="E8143" s="12" t="s">
        <v>257</v>
      </c>
      <c r="F8143" s="12" t="s">
        <v>254</v>
      </c>
      <c r="G8143" s="82">
        <v>45460</v>
      </c>
      <c r="H8143" s="83">
        <v>390</v>
      </c>
      <c r="I8143" s="15"/>
      <c r="J8143" s="84" t="s">
        <v>2041</v>
      </c>
      <c r="K8143" s="85">
        <v>1602</v>
      </c>
      <c r="L8143" s="86">
        <v>2024002975</v>
      </c>
      <c r="M8143" s="59"/>
      <c r="N8143" s="60">
        <v>0</v>
      </c>
      <c r="O8143" s="87">
        <v>0</v>
      </c>
      <c r="P8143" s="88">
        <v>0</v>
      </c>
      <c r="Q8143" s="63">
        <v>0</v>
      </c>
      <c r="R8143" s="64">
        <v>0</v>
      </c>
      <c r="S8143" s="25">
        <f t="shared" si="29"/>
        <v>390</v>
      </c>
      <c r="AMG8143"/>
      <c r="AMH8143"/>
      <c r="AMI8143"/>
      <c r="AMJ8143"/>
    </row>
    <row r="8144" spans="1:1024" s="2" customFormat="1" ht="38.25" x14ac:dyDescent="0.25">
      <c r="A8144" s="10" t="s">
        <v>1462</v>
      </c>
      <c r="B8144" s="81">
        <v>14453</v>
      </c>
      <c r="C8144" s="10" t="s">
        <v>237</v>
      </c>
      <c r="D8144" s="27" t="s">
        <v>2040</v>
      </c>
      <c r="E8144" s="12" t="s">
        <v>257</v>
      </c>
      <c r="F8144" s="12" t="s">
        <v>254</v>
      </c>
      <c r="G8144" s="82">
        <v>45460</v>
      </c>
      <c r="H8144" s="83">
        <v>390</v>
      </c>
      <c r="I8144" s="15"/>
      <c r="J8144" s="84" t="s">
        <v>2041</v>
      </c>
      <c r="K8144" s="85">
        <v>1602</v>
      </c>
      <c r="L8144" s="86">
        <v>2024002975</v>
      </c>
      <c r="M8144" s="59"/>
      <c r="N8144" s="60">
        <v>0</v>
      </c>
      <c r="O8144" s="87">
        <v>0</v>
      </c>
      <c r="P8144" s="88">
        <v>0</v>
      </c>
      <c r="Q8144" s="63">
        <v>0</v>
      </c>
      <c r="R8144" s="64">
        <v>0</v>
      </c>
      <c r="S8144" s="25">
        <f t="shared" si="29"/>
        <v>390</v>
      </c>
      <c r="AMG8144"/>
      <c r="AMH8144"/>
      <c r="AMI8144"/>
      <c r="AMJ8144"/>
    </row>
    <row r="8145" spans="1:1024" s="2" customFormat="1" ht="38.25" x14ac:dyDescent="0.25">
      <c r="A8145" s="10" t="s">
        <v>1462</v>
      </c>
      <c r="B8145" s="81">
        <v>14456</v>
      </c>
      <c r="C8145" s="10">
        <v>3584170</v>
      </c>
      <c r="D8145" s="27" t="s">
        <v>2042</v>
      </c>
      <c r="E8145" s="12" t="s">
        <v>1424</v>
      </c>
      <c r="F8145" s="12" t="s">
        <v>254</v>
      </c>
      <c r="G8145" s="82">
        <v>45435</v>
      </c>
      <c r="H8145" s="83">
        <v>187.13</v>
      </c>
      <c r="I8145" s="15"/>
      <c r="J8145" s="84" t="s">
        <v>2043</v>
      </c>
      <c r="K8145" s="85">
        <v>31103</v>
      </c>
      <c r="L8145" s="86">
        <v>2024002568</v>
      </c>
      <c r="M8145" s="59"/>
      <c r="N8145" s="60">
        <v>0</v>
      </c>
      <c r="O8145" s="87">
        <v>0</v>
      </c>
      <c r="P8145" s="88">
        <v>0</v>
      </c>
      <c r="Q8145" s="63">
        <v>0</v>
      </c>
      <c r="R8145" s="64">
        <v>0</v>
      </c>
      <c r="S8145" s="25">
        <f t="shared" si="29"/>
        <v>187.13</v>
      </c>
      <c r="AMG8145"/>
      <c r="AMH8145"/>
      <c r="AMI8145"/>
      <c r="AMJ8145"/>
    </row>
    <row r="8146" spans="1:1024" s="2" customFormat="1" ht="38.25" x14ac:dyDescent="0.25">
      <c r="A8146" s="10" t="s">
        <v>1462</v>
      </c>
      <c r="B8146" s="81">
        <v>14457</v>
      </c>
      <c r="C8146" s="10">
        <v>3584171</v>
      </c>
      <c r="D8146" s="27" t="s">
        <v>2042</v>
      </c>
      <c r="E8146" s="12" t="s">
        <v>1424</v>
      </c>
      <c r="F8146" s="12" t="s">
        <v>254</v>
      </c>
      <c r="G8146" s="82">
        <v>45435</v>
      </c>
      <c r="H8146" s="83">
        <v>187.13</v>
      </c>
      <c r="I8146" s="15"/>
      <c r="J8146" s="84" t="s">
        <v>2043</v>
      </c>
      <c r="K8146" s="85">
        <v>31103</v>
      </c>
      <c r="L8146" s="86">
        <v>2024002568</v>
      </c>
      <c r="M8146" s="59"/>
      <c r="N8146" s="60">
        <v>0</v>
      </c>
      <c r="O8146" s="87">
        <v>0</v>
      </c>
      <c r="P8146" s="88">
        <v>0</v>
      </c>
      <c r="Q8146" s="63">
        <v>0</v>
      </c>
      <c r="R8146" s="64">
        <v>0</v>
      </c>
      <c r="S8146" s="25">
        <f t="shared" si="29"/>
        <v>187.13</v>
      </c>
      <c r="AMG8146"/>
      <c r="AMH8146"/>
      <c r="AMI8146"/>
      <c r="AMJ8146"/>
    </row>
    <row r="8147" spans="1:1024" s="2" customFormat="1" ht="38.25" x14ac:dyDescent="0.25">
      <c r="A8147" s="10" t="s">
        <v>1462</v>
      </c>
      <c r="B8147" s="81">
        <v>14458</v>
      </c>
      <c r="C8147" s="10">
        <v>3584172</v>
      </c>
      <c r="D8147" s="27" t="s">
        <v>2042</v>
      </c>
      <c r="E8147" s="12" t="s">
        <v>1424</v>
      </c>
      <c r="F8147" s="12" t="s">
        <v>254</v>
      </c>
      <c r="G8147" s="82">
        <v>45435</v>
      </c>
      <c r="H8147" s="83">
        <v>187.13</v>
      </c>
      <c r="I8147" s="15"/>
      <c r="J8147" s="84" t="s">
        <v>2043</v>
      </c>
      <c r="K8147" s="85">
        <v>31103</v>
      </c>
      <c r="L8147" s="86">
        <v>2024002568</v>
      </c>
      <c r="M8147" s="59"/>
      <c r="N8147" s="60">
        <v>0</v>
      </c>
      <c r="O8147" s="87">
        <v>0</v>
      </c>
      <c r="P8147" s="88">
        <v>0</v>
      </c>
      <c r="Q8147" s="63">
        <v>0</v>
      </c>
      <c r="R8147" s="64">
        <v>0</v>
      </c>
      <c r="S8147" s="25">
        <f t="shared" si="29"/>
        <v>187.13</v>
      </c>
      <c r="AMG8147"/>
      <c r="AMH8147"/>
      <c r="AMI8147"/>
      <c r="AMJ8147"/>
    </row>
    <row r="8148" spans="1:1024" s="2" customFormat="1" ht="38.25" x14ac:dyDescent="0.25">
      <c r="A8148" s="10" t="s">
        <v>1462</v>
      </c>
      <c r="B8148" s="81">
        <v>14459</v>
      </c>
      <c r="C8148" s="10">
        <v>3584173</v>
      </c>
      <c r="D8148" s="27" t="s">
        <v>2042</v>
      </c>
      <c r="E8148" s="12" t="s">
        <v>1424</v>
      </c>
      <c r="F8148" s="12" t="s">
        <v>254</v>
      </c>
      <c r="G8148" s="82">
        <v>45435</v>
      </c>
      <c r="H8148" s="83">
        <v>187.13</v>
      </c>
      <c r="I8148" s="15"/>
      <c r="J8148" s="84" t="s">
        <v>2043</v>
      </c>
      <c r="K8148" s="85">
        <v>31103</v>
      </c>
      <c r="L8148" s="86">
        <v>2024002568</v>
      </c>
      <c r="M8148" s="59"/>
      <c r="N8148" s="60">
        <v>0</v>
      </c>
      <c r="O8148" s="87">
        <v>0</v>
      </c>
      <c r="P8148" s="88">
        <v>0</v>
      </c>
      <c r="Q8148" s="63">
        <v>0</v>
      </c>
      <c r="R8148" s="64">
        <v>0</v>
      </c>
      <c r="S8148" s="25">
        <f t="shared" ref="S8148:S8201" si="30">H8148</f>
        <v>187.13</v>
      </c>
      <c r="AMG8148"/>
      <c r="AMH8148"/>
      <c r="AMI8148"/>
      <c r="AMJ8148"/>
    </row>
    <row r="8149" spans="1:1024" s="2" customFormat="1" ht="38.25" x14ac:dyDescent="0.25">
      <c r="A8149" s="10" t="s">
        <v>1462</v>
      </c>
      <c r="B8149" s="81">
        <v>14460</v>
      </c>
      <c r="C8149" s="10">
        <v>3584174</v>
      </c>
      <c r="D8149" s="27" t="s">
        <v>2042</v>
      </c>
      <c r="E8149" s="12" t="s">
        <v>1424</v>
      </c>
      <c r="F8149" s="12" t="s">
        <v>254</v>
      </c>
      <c r="G8149" s="82">
        <v>45435</v>
      </c>
      <c r="H8149" s="83">
        <v>187.13</v>
      </c>
      <c r="I8149" s="15"/>
      <c r="J8149" s="84" t="s">
        <v>2043</v>
      </c>
      <c r="K8149" s="85">
        <v>31103</v>
      </c>
      <c r="L8149" s="86">
        <v>2024002568</v>
      </c>
      <c r="M8149" s="59"/>
      <c r="N8149" s="60">
        <v>0</v>
      </c>
      <c r="O8149" s="87">
        <v>0</v>
      </c>
      <c r="P8149" s="88">
        <v>0</v>
      </c>
      <c r="Q8149" s="63">
        <v>0</v>
      </c>
      <c r="R8149" s="64">
        <v>0</v>
      </c>
      <c r="S8149" s="25">
        <f t="shared" si="30"/>
        <v>187.13</v>
      </c>
      <c r="AMG8149"/>
      <c r="AMH8149"/>
      <c r="AMI8149"/>
      <c r="AMJ8149"/>
    </row>
    <row r="8150" spans="1:1024" s="2" customFormat="1" ht="38.25" x14ac:dyDescent="0.25">
      <c r="A8150" s="10" t="s">
        <v>1462</v>
      </c>
      <c r="B8150" s="81">
        <v>14461</v>
      </c>
      <c r="C8150" s="10">
        <v>3584175</v>
      </c>
      <c r="D8150" s="27" t="s">
        <v>2042</v>
      </c>
      <c r="E8150" s="12" t="s">
        <v>1424</v>
      </c>
      <c r="F8150" s="12" t="s">
        <v>254</v>
      </c>
      <c r="G8150" s="82">
        <v>45435</v>
      </c>
      <c r="H8150" s="83">
        <v>187.13</v>
      </c>
      <c r="I8150" s="15"/>
      <c r="J8150" s="84" t="s">
        <v>2043</v>
      </c>
      <c r="K8150" s="85">
        <v>31103</v>
      </c>
      <c r="L8150" s="86">
        <v>2024002568</v>
      </c>
      <c r="M8150" s="59"/>
      <c r="N8150" s="60">
        <v>0</v>
      </c>
      <c r="O8150" s="87">
        <v>0</v>
      </c>
      <c r="P8150" s="88">
        <v>0</v>
      </c>
      <c r="Q8150" s="63">
        <v>0</v>
      </c>
      <c r="R8150" s="64">
        <v>0</v>
      </c>
      <c r="S8150" s="25">
        <f t="shared" si="30"/>
        <v>187.13</v>
      </c>
      <c r="AMG8150"/>
      <c r="AMH8150"/>
      <c r="AMI8150"/>
      <c r="AMJ8150"/>
    </row>
    <row r="8151" spans="1:1024" s="2" customFormat="1" ht="38.25" x14ac:dyDescent="0.25">
      <c r="A8151" s="10" t="s">
        <v>1462</v>
      </c>
      <c r="B8151" s="81">
        <v>14462</v>
      </c>
      <c r="C8151" s="10">
        <v>3584176</v>
      </c>
      <c r="D8151" s="27" t="s">
        <v>2042</v>
      </c>
      <c r="E8151" s="12" t="s">
        <v>1424</v>
      </c>
      <c r="F8151" s="12" t="s">
        <v>254</v>
      </c>
      <c r="G8151" s="82">
        <v>45435</v>
      </c>
      <c r="H8151" s="83">
        <v>187.13</v>
      </c>
      <c r="I8151" s="15"/>
      <c r="J8151" s="84" t="s">
        <v>2043</v>
      </c>
      <c r="K8151" s="85">
        <v>31103</v>
      </c>
      <c r="L8151" s="86">
        <v>2024002568</v>
      </c>
      <c r="M8151" s="59"/>
      <c r="N8151" s="60">
        <v>0</v>
      </c>
      <c r="O8151" s="87">
        <v>0</v>
      </c>
      <c r="P8151" s="88">
        <v>0</v>
      </c>
      <c r="Q8151" s="63">
        <v>0</v>
      </c>
      <c r="R8151" s="64">
        <v>0</v>
      </c>
      <c r="S8151" s="25">
        <f t="shared" si="30"/>
        <v>187.13</v>
      </c>
      <c r="AMG8151"/>
      <c r="AMH8151"/>
      <c r="AMI8151"/>
      <c r="AMJ8151"/>
    </row>
    <row r="8152" spans="1:1024" s="2" customFormat="1" ht="38.25" x14ac:dyDescent="0.25">
      <c r="A8152" s="10" t="s">
        <v>1462</v>
      </c>
      <c r="B8152" s="81">
        <v>14463</v>
      </c>
      <c r="C8152" s="10">
        <v>3584177</v>
      </c>
      <c r="D8152" s="27" t="s">
        <v>2042</v>
      </c>
      <c r="E8152" s="12" t="s">
        <v>1424</v>
      </c>
      <c r="F8152" s="12" t="s">
        <v>254</v>
      </c>
      <c r="G8152" s="82">
        <v>45435</v>
      </c>
      <c r="H8152" s="83">
        <v>187.13</v>
      </c>
      <c r="I8152" s="15"/>
      <c r="J8152" s="84" t="s">
        <v>2043</v>
      </c>
      <c r="K8152" s="85">
        <v>31103</v>
      </c>
      <c r="L8152" s="86">
        <v>2024002568</v>
      </c>
      <c r="M8152" s="59"/>
      <c r="N8152" s="60">
        <v>0</v>
      </c>
      <c r="O8152" s="87">
        <v>0</v>
      </c>
      <c r="P8152" s="88">
        <v>0</v>
      </c>
      <c r="Q8152" s="63">
        <v>0</v>
      </c>
      <c r="R8152" s="64">
        <v>0</v>
      </c>
      <c r="S8152" s="25">
        <f t="shared" si="30"/>
        <v>187.13</v>
      </c>
      <c r="AMG8152"/>
      <c r="AMH8152"/>
      <c r="AMI8152"/>
      <c r="AMJ8152"/>
    </row>
    <row r="8153" spans="1:1024" s="2" customFormat="1" ht="38.25" x14ac:dyDescent="0.25">
      <c r="A8153" s="10" t="s">
        <v>1462</v>
      </c>
      <c r="B8153" s="81">
        <v>14464</v>
      </c>
      <c r="C8153" s="10">
        <v>3584178</v>
      </c>
      <c r="D8153" s="27" t="s">
        <v>2042</v>
      </c>
      <c r="E8153" s="12" t="s">
        <v>1424</v>
      </c>
      <c r="F8153" s="12" t="s">
        <v>254</v>
      </c>
      <c r="G8153" s="82">
        <v>45435</v>
      </c>
      <c r="H8153" s="83">
        <v>187.13</v>
      </c>
      <c r="I8153" s="15"/>
      <c r="J8153" s="84" t="s">
        <v>2043</v>
      </c>
      <c r="K8153" s="85">
        <v>31103</v>
      </c>
      <c r="L8153" s="86">
        <v>2024002568</v>
      </c>
      <c r="M8153" s="59"/>
      <c r="N8153" s="60">
        <v>0</v>
      </c>
      <c r="O8153" s="87">
        <v>0</v>
      </c>
      <c r="P8153" s="88">
        <v>0</v>
      </c>
      <c r="Q8153" s="63">
        <v>0</v>
      </c>
      <c r="R8153" s="64">
        <v>0</v>
      </c>
      <c r="S8153" s="25">
        <f t="shared" si="30"/>
        <v>187.13</v>
      </c>
      <c r="AMG8153"/>
      <c r="AMH8153"/>
      <c r="AMI8153"/>
      <c r="AMJ8153"/>
    </row>
    <row r="8154" spans="1:1024" s="2" customFormat="1" ht="38.25" x14ac:dyDescent="0.25">
      <c r="A8154" s="10" t="s">
        <v>1462</v>
      </c>
      <c r="B8154" s="81">
        <v>14465</v>
      </c>
      <c r="C8154" s="10">
        <v>3584179</v>
      </c>
      <c r="D8154" s="27" t="s">
        <v>2042</v>
      </c>
      <c r="E8154" s="12" t="s">
        <v>1424</v>
      </c>
      <c r="F8154" s="12" t="s">
        <v>254</v>
      </c>
      <c r="G8154" s="82">
        <v>45435</v>
      </c>
      <c r="H8154" s="83">
        <v>187.13</v>
      </c>
      <c r="I8154" s="15"/>
      <c r="J8154" s="84" t="s">
        <v>2043</v>
      </c>
      <c r="K8154" s="85">
        <v>31103</v>
      </c>
      <c r="L8154" s="86">
        <v>2024002568</v>
      </c>
      <c r="M8154" s="59"/>
      <c r="N8154" s="60">
        <v>0</v>
      </c>
      <c r="O8154" s="87">
        <v>0</v>
      </c>
      <c r="P8154" s="88">
        <v>0</v>
      </c>
      <c r="Q8154" s="63">
        <v>0</v>
      </c>
      <c r="R8154" s="64">
        <v>0</v>
      </c>
      <c r="S8154" s="25">
        <f t="shared" si="30"/>
        <v>187.13</v>
      </c>
      <c r="AMG8154"/>
      <c r="AMH8154"/>
      <c r="AMI8154"/>
      <c r="AMJ8154"/>
    </row>
    <row r="8155" spans="1:1024" s="2" customFormat="1" ht="38.25" x14ac:dyDescent="0.25">
      <c r="A8155" s="10" t="s">
        <v>1462</v>
      </c>
      <c r="B8155" s="81">
        <v>14466</v>
      </c>
      <c r="C8155" s="10">
        <v>3584180</v>
      </c>
      <c r="D8155" s="27" t="s">
        <v>2044</v>
      </c>
      <c r="E8155" s="12" t="s">
        <v>1424</v>
      </c>
      <c r="F8155" s="12" t="s">
        <v>254</v>
      </c>
      <c r="G8155" s="82">
        <v>45435</v>
      </c>
      <c r="H8155" s="83">
        <v>220.35</v>
      </c>
      <c r="I8155" s="15"/>
      <c r="J8155" s="84" t="s">
        <v>2043</v>
      </c>
      <c r="K8155" s="85">
        <v>31103</v>
      </c>
      <c r="L8155" s="86">
        <v>2024002568</v>
      </c>
      <c r="M8155" s="59"/>
      <c r="N8155" s="60">
        <v>0</v>
      </c>
      <c r="O8155" s="87">
        <v>0</v>
      </c>
      <c r="P8155" s="88">
        <v>0</v>
      </c>
      <c r="Q8155" s="63">
        <v>0</v>
      </c>
      <c r="R8155" s="64">
        <v>0</v>
      </c>
      <c r="S8155" s="25">
        <f t="shared" si="30"/>
        <v>220.35</v>
      </c>
      <c r="AMG8155"/>
      <c r="AMH8155"/>
      <c r="AMI8155"/>
      <c r="AMJ8155"/>
    </row>
    <row r="8156" spans="1:1024" s="2" customFormat="1" ht="38.25" x14ac:dyDescent="0.25">
      <c r="A8156" s="10" t="s">
        <v>1462</v>
      </c>
      <c r="B8156" s="81">
        <v>14467</v>
      </c>
      <c r="C8156" s="10">
        <v>3584181</v>
      </c>
      <c r="D8156" s="27" t="s">
        <v>2044</v>
      </c>
      <c r="E8156" s="12" t="s">
        <v>1424</v>
      </c>
      <c r="F8156" s="12" t="s">
        <v>254</v>
      </c>
      <c r="G8156" s="82">
        <v>45435</v>
      </c>
      <c r="H8156" s="83">
        <v>220.35</v>
      </c>
      <c r="I8156" s="15"/>
      <c r="J8156" s="84" t="s">
        <v>2043</v>
      </c>
      <c r="K8156" s="85">
        <v>31103</v>
      </c>
      <c r="L8156" s="86">
        <v>2024002568</v>
      </c>
      <c r="M8156" s="59"/>
      <c r="N8156" s="60">
        <v>0</v>
      </c>
      <c r="O8156" s="87">
        <v>0</v>
      </c>
      <c r="P8156" s="88">
        <v>0</v>
      </c>
      <c r="Q8156" s="63">
        <v>0</v>
      </c>
      <c r="R8156" s="64">
        <v>0</v>
      </c>
      <c r="S8156" s="25">
        <f t="shared" si="30"/>
        <v>220.35</v>
      </c>
      <c r="AMG8156"/>
      <c r="AMH8156"/>
      <c r="AMI8156"/>
      <c r="AMJ8156"/>
    </row>
    <row r="8157" spans="1:1024" s="2" customFormat="1" ht="38.25" x14ac:dyDescent="0.25">
      <c r="A8157" s="10" t="s">
        <v>1462</v>
      </c>
      <c r="B8157" s="81">
        <v>14468</v>
      </c>
      <c r="C8157" s="10">
        <v>3584182</v>
      </c>
      <c r="D8157" s="27" t="s">
        <v>2044</v>
      </c>
      <c r="E8157" s="12" t="s">
        <v>1424</v>
      </c>
      <c r="F8157" s="12" t="s">
        <v>254</v>
      </c>
      <c r="G8157" s="82">
        <v>45435</v>
      </c>
      <c r="H8157" s="83">
        <v>220.35</v>
      </c>
      <c r="I8157" s="15"/>
      <c r="J8157" s="84" t="s">
        <v>2043</v>
      </c>
      <c r="K8157" s="85">
        <v>31103</v>
      </c>
      <c r="L8157" s="86">
        <v>2024002568</v>
      </c>
      <c r="M8157" s="59"/>
      <c r="N8157" s="60">
        <v>0</v>
      </c>
      <c r="O8157" s="87">
        <v>0</v>
      </c>
      <c r="P8157" s="88">
        <v>0</v>
      </c>
      <c r="Q8157" s="63">
        <v>0</v>
      </c>
      <c r="R8157" s="64">
        <v>0</v>
      </c>
      <c r="S8157" s="25">
        <f t="shared" si="30"/>
        <v>220.35</v>
      </c>
      <c r="AMG8157"/>
      <c r="AMH8157"/>
      <c r="AMI8157"/>
      <c r="AMJ8157"/>
    </row>
    <row r="8158" spans="1:1024" s="2" customFormat="1" ht="38.25" x14ac:dyDescent="0.25">
      <c r="A8158" s="10" t="s">
        <v>1462</v>
      </c>
      <c r="B8158" s="81">
        <v>14469</v>
      </c>
      <c r="C8158" s="10">
        <v>3584183</v>
      </c>
      <c r="D8158" s="27" t="s">
        <v>2044</v>
      </c>
      <c r="E8158" s="12" t="s">
        <v>1424</v>
      </c>
      <c r="F8158" s="12" t="s">
        <v>254</v>
      </c>
      <c r="G8158" s="82">
        <v>45435</v>
      </c>
      <c r="H8158" s="83">
        <v>220.35</v>
      </c>
      <c r="I8158" s="15"/>
      <c r="J8158" s="84" t="s">
        <v>2043</v>
      </c>
      <c r="K8158" s="85">
        <v>31103</v>
      </c>
      <c r="L8158" s="86">
        <v>2024002568</v>
      </c>
      <c r="M8158" s="59"/>
      <c r="N8158" s="60">
        <v>0</v>
      </c>
      <c r="O8158" s="87">
        <v>0</v>
      </c>
      <c r="P8158" s="88">
        <v>0</v>
      </c>
      <c r="Q8158" s="63">
        <v>0</v>
      </c>
      <c r="R8158" s="64">
        <v>0</v>
      </c>
      <c r="S8158" s="25">
        <f t="shared" si="30"/>
        <v>220.35</v>
      </c>
      <c r="AMG8158"/>
      <c r="AMH8158"/>
      <c r="AMI8158"/>
      <c r="AMJ8158"/>
    </row>
    <row r="8159" spans="1:1024" s="2" customFormat="1" ht="38.25" x14ac:dyDescent="0.25">
      <c r="A8159" s="10" t="s">
        <v>1462</v>
      </c>
      <c r="B8159" s="81">
        <v>14470</v>
      </c>
      <c r="C8159" s="10">
        <v>3584184</v>
      </c>
      <c r="D8159" s="27" t="s">
        <v>2044</v>
      </c>
      <c r="E8159" s="12" t="s">
        <v>1424</v>
      </c>
      <c r="F8159" s="12" t="s">
        <v>254</v>
      </c>
      <c r="G8159" s="82">
        <v>45435</v>
      </c>
      <c r="H8159" s="83">
        <v>220.35</v>
      </c>
      <c r="I8159" s="15"/>
      <c r="J8159" s="84" t="s">
        <v>2043</v>
      </c>
      <c r="K8159" s="85">
        <v>31103</v>
      </c>
      <c r="L8159" s="86">
        <v>2024002568</v>
      </c>
      <c r="M8159" s="59"/>
      <c r="N8159" s="60">
        <v>0</v>
      </c>
      <c r="O8159" s="87">
        <v>0</v>
      </c>
      <c r="P8159" s="88">
        <v>0</v>
      </c>
      <c r="Q8159" s="63">
        <v>0</v>
      </c>
      <c r="R8159" s="64">
        <v>0</v>
      </c>
      <c r="S8159" s="25">
        <f t="shared" si="30"/>
        <v>220.35</v>
      </c>
      <c r="AMG8159"/>
      <c r="AMH8159"/>
      <c r="AMI8159"/>
      <c r="AMJ8159"/>
    </row>
    <row r="8160" spans="1:1024" s="2" customFormat="1" ht="38.25" x14ac:dyDescent="0.25">
      <c r="A8160" s="10" t="s">
        <v>1462</v>
      </c>
      <c r="B8160" s="81">
        <v>14471</v>
      </c>
      <c r="C8160" s="10">
        <v>3584185</v>
      </c>
      <c r="D8160" s="27" t="s">
        <v>2044</v>
      </c>
      <c r="E8160" s="12" t="s">
        <v>1424</v>
      </c>
      <c r="F8160" s="12" t="s">
        <v>254</v>
      </c>
      <c r="G8160" s="82">
        <v>45435</v>
      </c>
      <c r="H8160" s="83">
        <v>220.35</v>
      </c>
      <c r="I8160" s="15"/>
      <c r="J8160" s="84" t="s">
        <v>2043</v>
      </c>
      <c r="K8160" s="85">
        <v>31103</v>
      </c>
      <c r="L8160" s="86">
        <v>2024002568</v>
      </c>
      <c r="M8160" s="59"/>
      <c r="N8160" s="60">
        <v>0</v>
      </c>
      <c r="O8160" s="87">
        <v>0</v>
      </c>
      <c r="P8160" s="88">
        <v>0</v>
      </c>
      <c r="Q8160" s="63">
        <v>0</v>
      </c>
      <c r="R8160" s="64">
        <v>0</v>
      </c>
      <c r="S8160" s="25">
        <f t="shared" si="30"/>
        <v>220.35</v>
      </c>
      <c r="AMG8160"/>
      <c r="AMH8160"/>
      <c r="AMI8160"/>
      <c r="AMJ8160"/>
    </row>
    <row r="8161" spans="1:1024" s="2" customFormat="1" ht="38.25" x14ac:dyDescent="0.25">
      <c r="A8161" s="10" t="s">
        <v>1462</v>
      </c>
      <c r="B8161" s="81">
        <v>14472</v>
      </c>
      <c r="C8161" s="10">
        <v>3584186</v>
      </c>
      <c r="D8161" s="27" t="s">
        <v>2044</v>
      </c>
      <c r="E8161" s="12" t="s">
        <v>1424</v>
      </c>
      <c r="F8161" s="12" t="s">
        <v>254</v>
      </c>
      <c r="G8161" s="82">
        <v>45435</v>
      </c>
      <c r="H8161" s="83">
        <v>220.35</v>
      </c>
      <c r="I8161" s="15"/>
      <c r="J8161" s="84" t="s">
        <v>2043</v>
      </c>
      <c r="K8161" s="85">
        <v>31103</v>
      </c>
      <c r="L8161" s="86">
        <v>2024002568</v>
      </c>
      <c r="M8161" s="59"/>
      <c r="N8161" s="60">
        <v>0</v>
      </c>
      <c r="O8161" s="87">
        <v>0</v>
      </c>
      <c r="P8161" s="88">
        <v>0</v>
      </c>
      <c r="Q8161" s="63">
        <v>0</v>
      </c>
      <c r="R8161" s="64">
        <v>0</v>
      </c>
      <c r="S8161" s="25">
        <f t="shared" si="30"/>
        <v>220.35</v>
      </c>
      <c r="AMG8161"/>
      <c r="AMH8161"/>
      <c r="AMI8161"/>
      <c r="AMJ8161"/>
    </row>
    <row r="8162" spans="1:1024" s="2" customFormat="1" ht="38.25" x14ac:dyDescent="0.25">
      <c r="A8162" s="10" t="s">
        <v>1462</v>
      </c>
      <c r="B8162" s="81">
        <v>14473</v>
      </c>
      <c r="C8162" s="10">
        <v>3584187</v>
      </c>
      <c r="D8162" s="27" t="s">
        <v>2044</v>
      </c>
      <c r="E8162" s="12" t="s">
        <v>1424</v>
      </c>
      <c r="F8162" s="12" t="s">
        <v>254</v>
      </c>
      <c r="G8162" s="82">
        <v>45435</v>
      </c>
      <c r="H8162" s="83">
        <v>220.35</v>
      </c>
      <c r="I8162" s="15"/>
      <c r="J8162" s="84" t="s">
        <v>2043</v>
      </c>
      <c r="K8162" s="85">
        <v>31103</v>
      </c>
      <c r="L8162" s="86">
        <v>2024002568</v>
      </c>
      <c r="M8162" s="59"/>
      <c r="N8162" s="60">
        <v>0</v>
      </c>
      <c r="O8162" s="87">
        <v>0</v>
      </c>
      <c r="P8162" s="88">
        <v>0</v>
      </c>
      <c r="Q8162" s="63">
        <v>0</v>
      </c>
      <c r="R8162" s="64">
        <v>0</v>
      </c>
      <c r="S8162" s="25">
        <f t="shared" si="30"/>
        <v>220.35</v>
      </c>
      <c r="AMG8162"/>
      <c r="AMH8162"/>
      <c r="AMI8162"/>
      <c r="AMJ8162"/>
    </row>
    <row r="8163" spans="1:1024" s="2" customFormat="1" ht="38.25" x14ac:dyDescent="0.25">
      <c r="A8163" s="10" t="s">
        <v>1462</v>
      </c>
      <c r="B8163" s="81">
        <v>14474</v>
      </c>
      <c r="C8163" s="10">
        <v>3584188</v>
      </c>
      <c r="D8163" s="27" t="s">
        <v>2044</v>
      </c>
      <c r="E8163" s="12" t="s">
        <v>1424</v>
      </c>
      <c r="F8163" s="12" t="s">
        <v>254</v>
      </c>
      <c r="G8163" s="82">
        <v>45435</v>
      </c>
      <c r="H8163" s="83">
        <v>220.35</v>
      </c>
      <c r="I8163" s="15"/>
      <c r="J8163" s="84" t="s">
        <v>2043</v>
      </c>
      <c r="K8163" s="85">
        <v>31103</v>
      </c>
      <c r="L8163" s="86">
        <v>2024002568</v>
      </c>
      <c r="M8163" s="59"/>
      <c r="N8163" s="60">
        <v>0</v>
      </c>
      <c r="O8163" s="87">
        <v>0</v>
      </c>
      <c r="P8163" s="88">
        <v>0</v>
      </c>
      <c r="Q8163" s="63">
        <v>0</v>
      </c>
      <c r="R8163" s="64">
        <v>0</v>
      </c>
      <c r="S8163" s="25">
        <f t="shared" si="30"/>
        <v>220.35</v>
      </c>
      <c r="AMG8163"/>
      <c r="AMH8163"/>
      <c r="AMI8163"/>
      <c r="AMJ8163"/>
    </row>
    <row r="8164" spans="1:1024" s="2" customFormat="1" ht="38.25" x14ac:dyDescent="0.25">
      <c r="A8164" s="10" t="s">
        <v>1462</v>
      </c>
      <c r="B8164" s="81">
        <v>14475</v>
      </c>
      <c r="C8164" s="10">
        <v>3584189</v>
      </c>
      <c r="D8164" s="27" t="s">
        <v>2044</v>
      </c>
      <c r="E8164" s="12" t="s">
        <v>1424</v>
      </c>
      <c r="F8164" s="12" t="s">
        <v>254</v>
      </c>
      <c r="G8164" s="82">
        <v>45435</v>
      </c>
      <c r="H8164" s="83">
        <v>220.35</v>
      </c>
      <c r="I8164" s="15"/>
      <c r="J8164" s="84" t="s">
        <v>2043</v>
      </c>
      <c r="K8164" s="85">
        <v>31103</v>
      </c>
      <c r="L8164" s="86">
        <v>2024002568</v>
      </c>
      <c r="M8164" s="59"/>
      <c r="N8164" s="60">
        <v>0</v>
      </c>
      <c r="O8164" s="87">
        <v>0</v>
      </c>
      <c r="P8164" s="88">
        <v>0</v>
      </c>
      <c r="Q8164" s="63">
        <v>0</v>
      </c>
      <c r="R8164" s="64">
        <v>0</v>
      </c>
      <c r="S8164" s="25">
        <f t="shared" si="30"/>
        <v>220.35</v>
      </c>
      <c r="AMG8164"/>
      <c r="AMH8164"/>
      <c r="AMI8164"/>
      <c r="AMJ8164"/>
    </row>
    <row r="8165" spans="1:1024" s="2" customFormat="1" ht="38.25" x14ac:dyDescent="0.25">
      <c r="A8165" s="10" t="s">
        <v>1462</v>
      </c>
      <c r="B8165" s="81">
        <v>14476</v>
      </c>
      <c r="C8165" s="10">
        <v>3584190</v>
      </c>
      <c r="D8165" s="27" t="s">
        <v>2044</v>
      </c>
      <c r="E8165" s="12" t="s">
        <v>1424</v>
      </c>
      <c r="F8165" s="12" t="s">
        <v>254</v>
      </c>
      <c r="G8165" s="82">
        <v>45435</v>
      </c>
      <c r="H8165" s="83">
        <v>220.35</v>
      </c>
      <c r="I8165" s="15"/>
      <c r="J8165" s="84" t="s">
        <v>2043</v>
      </c>
      <c r="K8165" s="85">
        <v>31103</v>
      </c>
      <c r="L8165" s="86">
        <v>2024002568</v>
      </c>
      <c r="M8165" s="59"/>
      <c r="N8165" s="60">
        <v>0</v>
      </c>
      <c r="O8165" s="87">
        <v>0</v>
      </c>
      <c r="P8165" s="88">
        <v>0</v>
      </c>
      <c r="Q8165" s="63">
        <v>0</v>
      </c>
      <c r="R8165" s="64">
        <v>0</v>
      </c>
      <c r="S8165" s="25">
        <f t="shared" si="30"/>
        <v>220.35</v>
      </c>
      <c r="AMG8165"/>
      <c r="AMH8165"/>
      <c r="AMI8165"/>
      <c r="AMJ8165"/>
    </row>
    <row r="8166" spans="1:1024" s="2" customFormat="1" ht="38.25" x14ac:dyDescent="0.25">
      <c r="A8166" s="10" t="s">
        <v>1462</v>
      </c>
      <c r="B8166" s="81">
        <v>14477</v>
      </c>
      <c r="C8166" s="10">
        <v>3584191</v>
      </c>
      <c r="D8166" s="27" t="s">
        <v>2044</v>
      </c>
      <c r="E8166" s="12" t="s">
        <v>1424</v>
      </c>
      <c r="F8166" s="12" t="s">
        <v>254</v>
      </c>
      <c r="G8166" s="82">
        <v>45435</v>
      </c>
      <c r="H8166" s="83">
        <v>220.35</v>
      </c>
      <c r="I8166" s="15"/>
      <c r="J8166" s="84" t="s">
        <v>2043</v>
      </c>
      <c r="K8166" s="85">
        <v>31103</v>
      </c>
      <c r="L8166" s="86">
        <v>2024002568</v>
      </c>
      <c r="M8166" s="59"/>
      <c r="N8166" s="60">
        <v>0</v>
      </c>
      <c r="O8166" s="87">
        <v>0</v>
      </c>
      <c r="P8166" s="88">
        <v>0</v>
      </c>
      <c r="Q8166" s="63">
        <v>0</v>
      </c>
      <c r="R8166" s="64">
        <v>0</v>
      </c>
      <c r="S8166" s="25">
        <f t="shared" si="30"/>
        <v>220.35</v>
      </c>
      <c r="AMG8166"/>
      <c r="AMH8166"/>
      <c r="AMI8166"/>
      <c r="AMJ8166"/>
    </row>
    <row r="8167" spans="1:1024" s="2" customFormat="1" ht="51" x14ac:dyDescent="0.25">
      <c r="A8167" s="10" t="s">
        <v>1462</v>
      </c>
      <c r="B8167" s="81">
        <v>14483</v>
      </c>
      <c r="C8167" s="10">
        <v>3584133</v>
      </c>
      <c r="D8167" s="27" t="s">
        <v>2045</v>
      </c>
      <c r="E8167" s="12" t="s">
        <v>2046</v>
      </c>
      <c r="F8167" s="12" t="s">
        <v>254</v>
      </c>
      <c r="G8167" s="82">
        <v>45483</v>
      </c>
      <c r="H8167" s="83">
        <v>500</v>
      </c>
      <c r="I8167" s="15"/>
      <c r="J8167" s="84" t="s">
        <v>2047</v>
      </c>
      <c r="K8167" s="85">
        <v>1792</v>
      </c>
      <c r="L8167" s="86">
        <v>2024004071</v>
      </c>
      <c r="M8167" s="59"/>
      <c r="N8167" s="60">
        <v>0</v>
      </c>
      <c r="O8167" s="87">
        <v>0</v>
      </c>
      <c r="P8167" s="88">
        <v>0</v>
      </c>
      <c r="Q8167" s="63">
        <v>0</v>
      </c>
      <c r="R8167" s="64">
        <v>0</v>
      </c>
      <c r="S8167" s="25">
        <f t="shared" si="30"/>
        <v>500</v>
      </c>
      <c r="AMG8167"/>
      <c r="AMH8167"/>
      <c r="AMI8167"/>
      <c r="AMJ8167"/>
    </row>
    <row r="8168" spans="1:1024" s="2" customFormat="1" ht="51" x14ac:dyDescent="0.25">
      <c r="A8168" s="10" t="s">
        <v>1462</v>
      </c>
      <c r="B8168" s="81">
        <v>14484</v>
      </c>
      <c r="C8168" s="10">
        <v>3584134</v>
      </c>
      <c r="D8168" s="27" t="s">
        <v>2045</v>
      </c>
      <c r="E8168" s="12" t="s">
        <v>257</v>
      </c>
      <c r="F8168" s="12" t="s">
        <v>254</v>
      </c>
      <c r="G8168" s="82">
        <v>45483</v>
      </c>
      <c r="H8168" s="83">
        <v>500</v>
      </c>
      <c r="I8168" s="15"/>
      <c r="J8168" s="84" t="s">
        <v>2047</v>
      </c>
      <c r="K8168" s="85">
        <v>1792</v>
      </c>
      <c r="L8168" s="86">
        <v>2024004071</v>
      </c>
      <c r="M8168" s="59"/>
      <c r="N8168" s="60">
        <v>0</v>
      </c>
      <c r="O8168" s="87">
        <v>0</v>
      </c>
      <c r="P8168" s="88">
        <v>0</v>
      </c>
      <c r="Q8168" s="63">
        <v>0</v>
      </c>
      <c r="R8168" s="64">
        <v>0</v>
      </c>
      <c r="S8168" s="25">
        <f t="shared" si="30"/>
        <v>500</v>
      </c>
      <c r="AMG8168"/>
      <c r="AMH8168"/>
      <c r="AMI8168"/>
      <c r="AMJ8168"/>
    </row>
    <row r="8169" spans="1:1024" s="2" customFormat="1" ht="51" x14ac:dyDescent="0.25">
      <c r="A8169" s="10" t="s">
        <v>1462</v>
      </c>
      <c r="B8169" s="81">
        <v>14485</v>
      </c>
      <c r="C8169" s="10">
        <v>3584135</v>
      </c>
      <c r="D8169" s="27" t="s">
        <v>2045</v>
      </c>
      <c r="E8169" s="12" t="s">
        <v>2048</v>
      </c>
      <c r="F8169" s="12" t="s">
        <v>254</v>
      </c>
      <c r="G8169" s="82">
        <v>45483</v>
      </c>
      <c r="H8169" s="83">
        <v>500</v>
      </c>
      <c r="I8169" s="15"/>
      <c r="J8169" s="84" t="s">
        <v>2047</v>
      </c>
      <c r="K8169" s="85">
        <v>1792</v>
      </c>
      <c r="L8169" s="86">
        <v>2024004071</v>
      </c>
      <c r="M8169" s="59"/>
      <c r="N8169" s="60">
        <v>0</v>
      </c>
      <c r="O8169" s="87">
        <v>0</v>
      </c>
      <c r="P8169" s="88">
        <v>0</v>
      </c>
      <c r="Q8169" s="63">
        <v>0</v>
      </c>
      <c r="R8169" s="64">
        <v>0</v>
      </c>
      <c r="S8169" s="25">
        <f t="shared" si="30"/>
        <v>500</v>
      </c>
      <c r="AMG8169"/>
      <c r="AMH8169"/>
      <c r="AMI8169"/>
      <c r="AMJ8169"/>
    </row>
    <row r="8170" spans="1:1024" s="2" customFormat="1" ht="38.25" x14ac:dyDescent="0.25">
      <c r="A8170" s="10" t="s">
        <v>1462</v>
      </c>
      <c r="B8170" s="81">
        <v>14486</v>
      </c>
      <c r="C8170" s="10">
        <v>3584144</v>
      </c>
      <c r="D8170" s="27" t="s">
        <v>2049</v>
      </c>
      <c r="E8170" s="12" t="s">
        <v>2050</v>
      </c>
      <c r="F8170" s="12" t="s">
        <v>254</v>
      </c>
      <c r="G8170" s="82">
        <v>45484</v>
      </c>
      <c r="H8170" s="83">
        <v>1300</v>
      </c>
      <c r="I8170" s="15"/>
      <c r="J8170" s="84" t="s">
        <v>1980</v>
      </c>
      <c r="K8170" s="85">
        <v>2961</v>
      </c>
      <c r="L8170" s="86">
        <v>2024002979</v>
      </c>
      <c r="M8170" s="59"/>
      <c r="N8170" s="60">
        <v>0</v>
      </c>
      <c r="O8170" s="87">
        <v>0</v>
      </c>
      <c r="P8170" s="88">
        <v>0</v>
      </c>
      <c r="Q8170" s="63">
        <v>0</v>
      </c>
      <c r="R8170" s="64">
        <v>0</v>
      </c>
      <c r="S8170" s="25">
        <f t="shared" si="30"/>
        <v>1300</v>
      </c>
      <c r="AMG8170"/>
      <c r="AMH8170"/>
      <c r="AMI8170"/>
      <c r="AMJ8170"/>
    </row>
    <row r="8171" spans="1:1024" s="2" customFormat="1" ht="38.25" x14ac:dyDescent="0.25">
      <c r="A8171" s="10" t="s">
        <v>1462</v>
      </c>
      <c r="B8171" s="81">
        <v>14487</v>
      </c>
      <c r="C8171" s="10">
        <v>3584145</v>
      </c>
      <c r="D8171" s="27" t="s">
        <v>2049</v>
      </c>
      <c r="E8171" s="12" t="s">
        <v>2051</v>
      </c>
      <c r="F8171" s="12" t="s">
        <v>254</v>
      </c>
      <c r="G8171" s="82">
        <v>45484</v>
      </c>
      <c r="H8171" s="83">
        <v>1300</v>
      </c>
      <c r="I8171" s="15"/>
      <c r="J8171" s="84" t="s">
        <v>1980</v>
      </c>
      <c r="K8171" s="85">
        <v>2961</v>
      </c>
      <c r="L8171" s="86">
        <v>2024002979</v>
      </c>
      <c r="M8171" s="59"/>
      <c r="N8171" s="60">
        <v>0</v>
      </c>
      <c r="O8171" s="87">
        <v>0</v>
      </c>
      <c r="P8171" s="88">
        <v>0</v>
      </c>
      <c r="Q8171" s="63">
        <v>0</v>
      </c>
      <c r="R8171" s="64">
        <v>0</v>
      </c>
      <c r="S8171" s="25">
        <f t="shared" si="30"/>
        <v>1300</v>
      </c>
      <c r="AMG8171"/>
      <c r="AMH8171"/>
      <c r="AMI8171"/>
      <c r="AMJ8171"/>
    </row>
    <row r="8172" spans="1:1024" s="2" customFormat="1" ht="38.25" x14ac:dyDescent="0.25">
      <c r="A8172" s="10" t="s">
        <v>1462</v>
      </c>
      <c r="B8172" s="81">
        <v>14488</v>
      </c>
      <c r="C8172" s="10">
        <v>3584146</v>
      </c>
      <c r="D8172" s="27" t="s">
        <v>2049</v>
      </c>
      <c r="E8172" s="12" t="s">
        <v>2052</v>
      </c>
      <c r="F8172" s="12" t="s">
        <v>254</v>
      </c>
      <c r="G8172" s="82">
        <v>45484</v>
      </c>
      <c r="H8172" s="83">
        <v>1300</v>
      </c>
      <c r="I8172" s="15"/>
      <c r="J8172" s="84" t="s">
        <v>1980</v>
      </c>
      <c r="K8172" s="85">
        <v>2961</v>
      </c>
      <c r="L8172" s="86">
        <v>2024002979</v>
      </c>
      <c r="M8172" s="59"/>
      <c r="N8172" s="60">
        <v>0</v>
      </c>
      <c r="O8172" s="87">
        <v>0</v>
      </c>
      <c r="P8172" s="88">
        <v>0</v>
      </c>
      <c r="Q8172" s="63">
        <v>0</v>
      </c>
      <c r="R8172" s="64">
        <v>0</v>
      </c>
      <c r="S8172" s="25">
        <f t="shared" si="30"/>
        <v>1300</v>
      </c>
      <c r="AMG8172"/>
      <c r="AMH8172"/>
      <c r="AMI8172"/>
      <c r="AMJ8172"/>
    </row>
    <row r="8173" spans="1:1024" s="2" customFormat="1" ht="38.25" x14ac:dyDescent="0.25">
      <c r="A8173" s="10" t="s">
        <v>1462</v>
      </c>
      <c r="B8173" s="81">
        <v>14489</v>
      </c>
      <c r="C8173" s="10">
        <v>3584147</v>
      </c>
      <c r="D8173" s="27" t="s">
        <v>2049</v>
      </c>
      <c r="E8173" s="12" t="s">
        <v>2053</v>
      </c>
      <c r="F8173" s="12" t="s">
        <v>254</v>
      </c>
      <c r="G8173" s="82">
        <v>45484</v>
      </c>
      <c r="H8173" s="83">
        <v>1300</v>
      </c>
      <c r="I8173" s="15"/>
      <c r="J8173" s="84" t="s">
        <v>1980</v>
      </c>
      <c r="K8173" s="85">
        <v>2961</v>
      </c>
      <c r="L8173" s="86">
        <v>2024002979</v>
      </c>
      <c r="M8173" s="59"/>
      <c r="N8173" s="60">
        <v>0</v>
      </c>
      <c r="O8173" s="87">
        <v>0</v>
      </c>
      <c r="P8173" s="88">
        <v>0</v>
      </c>
      <c r="Q8173" s="63">
        <v>0</v>
      </c>
      <c r="R8173" s="64">
        <v>0</v>
      </c>
      <c r="S8173" s="25">
        <f t="shared" si="30"/>
        <v>1300</v>
      </c>
      <c r="AMG8173"/>
      <c r="AMH8173"/>
      <c r="AMI8173"/>
      <c r="AMJ8173"/>
    </row>
    <row r="8174" spans="1:1024" s="2" customFormat="1" ht="38.25" x14ac:dyDescent="0.25">
      <c r="A8174" s="10" t="s">
        <v>1462</v>
      </c>
      <c r="B8174" s="81">
        <v>14490</v>
      </c>
      <c r="C8174" s="10">
        <v>3584148</v>
      </c>
      <c r="D8174" s="27" t="s">
        <v>2049</v>
      </c>
      <c r="E8174" s="12" t="s">
        <v>257</v>
      </c>
      <c r="F8174" s="12" t="s">
        <v>254</v>
      </c>
      <c r="G8174" s="82">
        <v>45484</v>
      </c>
      <c r="H8174" s="83">
        <v>1300</v>
      </c>
      <c r="I8174" s="15"/>
      <c r="J8174" s="84" t="s">
        <v>1980</v>
      </c>
      <c r="K8174" s="85">
        <v>2961</v>
      </c>
      <c r="L8174" s="86">
        <v>2024002979</v>
      </c>
      <c r="M8174" s="59"/>
      <c r="N8174" s="60">
        <v>0</v>
      </c>
      <c r="O8174" s="87">
        <v>0</v>
      </c>
      <c r="P8174" s="88">
        <v>0</v>
      </c>
      <c r="Q8174" s="63">
        <v>0</v>
      </c>
      <c r="R8174" s="64">
        <v>0</v>
      </c>
      <c r="S8174" s="25">
        <f t="shared" si="30"/>
        <v>1300</v>
      </c>
      <c r="AMG8174"/>
      <c r="AMH8174"/>
      <c r="AMI8174"/>
      <c r="AMJ8174"/>
    </row>
    <row r="8175" spans="1:1024" s="2" customFormat="1" ht="38.25" x14ac:dyDescent="0.25">
      <c r="A8175" s="10" t="s">
        <v>1462</v>
      </c>
      <c r="B8175" s="81">
        <v>14491</v>
      </c>
      <c r="C8175" s="10">
        <v>3584149</v>
      </c>
      <c r="D8175" s="27" t="s">
        <v>2049</v>
      </c>
      <c r="E8175" s="12" t="s">
        <v>257</v>
      </c>
      <c r="F8175" s="12" t="s">
        <v>254</v>
      </c>
      <c r="G8175" s="82">
        <v>45484</v>
      </c>
      <c r="H8175" s="83">
        <v>1300</v>
      </c>
      <c r="I8175" s="15"/>
      <c r="J8175" s="84" t="s">
        <v>1980</v>
      </c>
      <c r="K8175" s="85">
        <v>2961</v>
      </c>
      <c r="L8175" s="86">
        <v>2024002979</v>
      </c>
      <c r="M8175" s="59"/>
      <c r="N8175" s="60">
        <v>0</v>
      </c>
      <c r="O8175" s="87">
        <v>0</v>
      </c>
      <c r="P8175" s="88">
        <v>0</v>
      </c>
      <c r="Q8175" s="63">
        <v>0</v>
      </c>
      <c r="R8175" s="64">
        <v>0</v>
      </c>
      <c r="S8175" s="25">
        <f t="shared" si="30"/>
        <v>1300</v>
      </c>
      <c r="AMG8175"/>
      <c r="AMH8175"/>
      <c r="AMI8175"/>
      <c r="AMJ8175"/>
    </row>
    <row r="8176" spans="1:1024" s="2" customFormat="1" ht="25.5" x14ac:dyDescent="0.25">
      <c r="A8176" s="10" t="s">
        <v>1462</v>
      </c>
      <c r="B8176" s="81">
        <v>14492</v>
      </c>
      <c r="C8176" s="10">
        <v>3584237</v>
      </c>
      <c r="D8176" s="27" t="s">
        <v>2054</v>
      </c>
      <c r="E8176" s="12" t="s">
        <v>2055</v>
      </c>
      <c r="F8176" s="12" t="s">
        <v>254</v>
      </c>
      <c r="G8176" s="82">
        <v>45495</v>
      </c>
      <c r="H8176" s="83">
        <v>4195.2</v>
      </c>
      <c r="I8176" s="15"/>
      <c r="J8176" s="84" t="s">
        <v>2056</v>
      </c>
      <c r="K8176" s="85">
        <v>126</v>
      </c>
      <c r="L8176" s="86">
        <v>2024002893</v>
      </c>
      <c r="M8176" s="59"/>
      <c r="N8176" s="60">
        <v>0</v>
      </c>
      <c r="O8176" s="87">
        <v>0</v>
      </c>
      <c r="P8176" s="88">
        <v>0</v>
      </c>
      <c r="Q8176" s="63">
        <v>0</v>
      </c>
      <c r="R8176" s="64">
        <v>0</v>
      </c>
      <c r="S8176" s="25">
        <f t="shared" si="30"/>
        <v>4195.2</v>
      </c>
      <c r="AMG8176"/>
      <c r="AMH8176"/>
      <c r="AMI8176"/>
      <c r="AMJ8176"/>
    </row>
    <row r="8177" spans="1:1024" s="2" customFormat="1" ht="25.5" x14ac:dyDescent="0.25">
      <c r="A8177" s="10" t="s">
        <v>1462</v>
      </c>
      <c r="B8177" s="81">
        <v>14493</v>
      </c>
      <c r="C8177" s="10">
        <v>3584238</v>
      </c>
      <c r="D8177" s="27" t="s">
        <v>2054</v>
      </c>
      <c r="E8177" s="12" t="s">
        <v>2055</v>
      </c>
      <c r="F8177" s="12" t="s">
        <v>254</v>
      </c>
      <c r="G8177" s="82">
        <v>45495</v>
      </c>
      <c r="H8177" s="83">
        <v>4195.2</v>
      </c>
      <c r="I8177" s="15"/>
      <c r="J8177" s="84" t="s">
        <v>2056</v>
      </c>
      <c r="K8177" s="85">
        <v>126</v>
      </c>
      <c r="L8177" s="86">
        <v>2024002893</v>
      </c>
      <c r="M8177" s="59"/>
      <c r="N8177" s="60">
        <v>0</v>
      </c>
      <c r="O8177" s="87">
        <v>0</v>
      </c>
      <c r="P8177" s="88">
        <v>0</v>
      </c>
      <c r="Q8177" s="63">
        <v>0</v>
      </c>
      <c r="R8177" s="64">
        <v>0</v>
      </c>
      <c r="S8177" s="25">
        <f t="shared" si="30"/>
        <v>4195.2</v>
      </c>
      <c r="AMG8177"/>
      <c r="AMH8177"/>
      <c r="AMI8177"/>
      <c r="AMJ8177"/>
    </row>
    <row r="8178" spans="1:1024" s="2" customFormat="1" ht="38.25" x14ac:dyDescent="0.25">
      <c r="A8178" s="10" t="s">
        <v>1462</v>
      </c>
      <c r="B8178" s="81">
        <v>14623</v>
      </c>
      <c r="C8178" s="10">
        <v>3584239</v>
      </c>
      <c r="D8178" s="27" t="s">
        <v>2057</v>
      </c>
      <c r="E8178" s="12" t="s">
        <v>1397</v>
      </c>
      <c r="F8178" s="12" t="s">
        <v>254</v>
      </c>
      <c r="G8178" s="82">
        <v>45495</v>
      </c>
      <c r="H8178" s="83">
        <v>4638.38</v>
      </c>
      <c r="I8178" s="15"/>
      <c r="J8178" s="84" t="s">
        <v>2056</v>
      </c>
      <c r="K8178" s="85">
        <v>126</v>
      </c>
      <c r="L8178" s="86">
        <v>2024002893</v>
      </c>
      <c r="M8178" s="59"/>
      <c r="N8178" s="60">
        <v>0</v>
      </c>
      <c r="O8178" s="87">
        <v>0</v>
      </c>
      <c r="P8178" s="88">
        <v>0</v>
      </c>
      <c r="Q8178" s="63">
        <v>0</v>
      </c>
      <c r="R8178" s="64">
        <v>0</v>
      </c>
      <c r="S8178" s="25">
        <f t="shared" si="30"/>
        <v>4638.38</v>
      </c>
      <c r="AMG8178"/>
      <c r="AMH8178"/>
      <c r="AMI8178"/>
      <c r="AMJ8178"/>
    </row>
    <row r="8179" spans="1:1024" s="2" customFormat="1" ht="25.5" x14ac:dyDescent="0.25">
      <c r="A8179" s="10" t="s">
        <v>1462</v>
      </c>
      <c r="B8179" s="81">
        <v>14624</v>
      </c>
      <c r="C8179" s="10">
        <v>3595007</v>
      </c>
      <c r="D8179" s="27" t="s">
        <v>2058</v>
      </c>
      <c r="E8179" s="12" t="s">
        <v>2055</v>
      </c>
      <c r="F8179" s="12" t="s">
        <v>254</v>
      </c>
      <c r="G8179" s="82">
        <v>45533</v>
      </c>
      <c r="H8179" s="83">
        <v>1000</v>
      </c>
      <c r="I8179" s="15"/>
      <c r="J8179" s="84" t="s">
        <v>2059</v>
      </c>
      <c r="K8179" s="85">
        <v>786</v>
      </c>
      <c r="L8179" s="86">
        <v>2024006976</v>
      </c>
      <c r="M8179" s="59"/>
      <c r="N8179" s="60">
        <v>0</v>
      </c>
      <c r="O8179" s="87">
        <v>0</v>
      </c>
      <c r="P8179" s="88">
        <v>0</v>
      </c>
      <c r="Q8179" s="63">
        <v>0</v>
      </c>
      <c r="R8179" s="64">
        <v>0</v>
      </c>
      <c r="S8179" s="25">
        <f t="shared" si="30"/>
        <v>1000</v>
      </c>
      <c r="AMG8179"/>
      <c r="AMH8179"/>
      <c r="AMI8179"/>
      <c r="AMJ8179"/>
    </row>
    <row r="8180" spans="1:1024" s="2" customFormat="1" ht="25.5" x14ac:dyDescent="0.25">
      <c r="A8180" s="10" t="s">
        <v>1462</v>
      </c>
      <c r="B8180" s="81">
        <v>14625</v>
      </c>
      <c r="C8180" s="10">
        <v>3595008</v>
      </c>
      <c r="D8180" s="27" t="s">
        <v>2058</v>
      </c>
      <c r="E8180" s="12" t="s">
        <v>2055</v>
      </c>
      <c r="F8180" s="12" t="s">
        <v>254</v>
      </c>
      <c r="G8180" s="82">
        <v>45533</v>
      </c>
      <c r="H8180" s="83">
        <v>1000</v>
      </c>
      <c r="I8180" s="15"/>
      <c r="J8180" s="84" t="s">
        <v>2059</v>
      </c>
      <c r="K8180" s="85">
        <v>786</v>
      </c>
      <c r="L8180" s="86">
        <v>2024006976</v>
      </c>
      <c r="M8180" s="59"/>
      <c r="N8180" s="60">
        <v>0</v>
      </c>
      <c r="O8180" s="87">
        <v>0</v>
      </c>
      <c r="P8180" s="88">
        <v>0</v>
      </c>
      <c r="Q8180" s="63">
        <v>0</v>
      </c>
      <c r="R8180" s="64">
        <v>0</v>
      </c>
      <c r="S8180" s="25">
        <f t="shared" si="30"/>
        <v>1000</v>
      </c>
      <c r="AMG8180"/>
      <c r="AMH8180"/>
      <c r="AMI8180"/>
      <c r="AMJ8180"/>
    </row>
    <row r="8181" spans="1:1024" s="2" customFormat="1" ht="25.5" x14ac:dyDescent="0.25">
      <c r="A8181" s="10" t="s">
        <v>1462</v>
      </c>
      <c r="B8181" s="81">
        <v>14626</v>
      </c>
      <c r="C8181" s="10">
        <v>3595009</v>
      </c>
      <c r="D8181" s="27" t="s">
        <v>2058</v>
      </c>
      <c r="E8181" s="12" t="s">
        <v>2055</v>
      </c>
      <c r="F8181" s="12" t="s">
        <v>254</v>
      </c>
      <c r="G8181" s="82">
        <v>45533</v>
      </c>
      <c r="H8181" s="83">
        <v>1000</v>
      </c>
      <c r="I8181" s="15"/>
      <c r="J8181" s="84" t="s">
        <v>2059</v>
      </c>
      <c r="K8181" s="85">
        <v>786</v>
      </c>
      <c r="L8181" s="86">
        <v>2024006976</v>
      </c>
      <c r="M8181" s="59"/>
      <c r="N8181" s="60">
        <v>0</v>
      </c>
      <c r="O8181" s="87">
        <v>0</v>
      </c>
      <c r="P8181" s="88">
        <v>0</v>
      </c>
      <c r="Q8181" s="63">
        <v>0</v>
      </c>
      <c r="R8181" s="64">
        <v>0</v>
      </c>
      <c r="S8181" s="25">
        <f t="shared" si="30"/>
        <v>1000</v>
      </c>
      <c r="AMG8181"/>
      <c r="AMH8181"/>
      <c r="AMI8181"/>
      <c r="AMJ8181"/>
    </row>
    <row r="8182" spans="1:1024" s="2" customFormat="1" ht="25.5" x14ac:dyDescent="0.25">
      <c r="A8182" s="10" t="s">
        <v>1462</v>
      </c>
      <c r="B8182" s="81">
        <v>14627</v>
      </c>
      <c r="C8182" s="10">
        <v>3595010</v>
      </c>
      <c r="D8182" s="27" t="s">
        <v>2058</v>
      </c>
      <c r="E8182" s="12" t="s">
        <v>2055</v>
      </c>
      <c r="F8182" s="12" t="s">
        <v>254</v>
      </c>
      <c r="G8182" s="82">
        <v>45533</v>
      </c>
      <c r="H8182" s="83">
        <v>1000</v>
      </c>
      <c r="I8182" s="15"/>
      <c r="J8182" s="84" t="s">
        <v>2059</v>
      </c>
      <c r="K8182" s="85">
        <v>786</v>
      </c>
      <c r="L8182" s="86">
        <v>2024006976</v>
      </c>
      <c r="M8182" s="59"/>
      <c r="N8182" s="60">
        <v>0</v>
      </c>
      <c r="O8182" s="87">
        <v>0</v>
      </c>
      <c r="P8182" s="88">
        <v>0</v>
      </c>
      <c r="Q8182" s="63">
        <v>0</v>
      </c>
      <c r="R8182" s="64">
        <v>0</v>
      </c>
      <c r="S8182" s="25">
        <f t="shared" si="30"/>
        <v>1000</v>
      </c>
      <c r="AMG8182"/>
      <c r="AMH8182"/>
      <c r="AMI8182"/>
      <c r="AMJ8182"/>
    </row>
    <row r="8183" spans="1:1024" s="2" customFormat="1" ht="63.75" x14ac:dyDescent="0.25">
      <c r="A8183" s="10" t="s">
        <v>1462</v>
      </c>
      <c r="B8183" s="81">
        <v>14622</v>
      </c>
      <c r="C8183" s="10" t="s">
        <v>237</v>
      </c>
      <c r="D8183" s="27" t="s">
        <v>2060</v>
      </c>
      <c r="E8183" s="12" t="s">
        <v>2061</v>
      </c>
      <c r="F8183" s="12" t="s">
        <v>254</v>
      </c>
      <c r="G8183" s="82">
        <v>45510</v>
      </c>
      <c r="H8183" s="83">
        <v>5600</v>
      </c>
      <c r="I8183" s="15"/>
      <c r="J8183" s="84" t="s">
        <v>2062</v>
      </c>
      <c r="K8183" s="85">
        <v>51156</v>
      </c>
      <c r="L8183" s="86">
        <v>2024002979</v>
      </c>
      <c r="M8183" s="59"/>
      <c r="N8183" s="60">
        <v>0</v>
      </c>
      <c r="O8183" s="87">
        <v>0</v>
      </c>
      <c r="P8183" s="88">
        <v>0</v>
      </c>
      <c r="Q8183" s="63">
        <v>0</v>
      </c>
      <c r="R8183" s="64">
        <v>0</v>
      </c>
      <c r="S8183" s="25">
        <f t="shared" si="30"/>
        <v>5600</v>
      </c>
      <c r="AMG8183"/>
      <c r="AMH8183"/>
      <c r="AMI8183"/>
      <c r="AMJ8183"/>
    </row>
    <row r="8184" spans="1:1024" s="2" customFormat="1" ht="25.5" x14ac:dyDescent="0.25">
      <c r="A8184" s="10" t="s">
        <v>1462</v>
      </c>
      <c r="B8184" s="81">
        <v>14653</v>
      </c>
      <c r="C8184" s="10" t="s">
        <v>237</v>
      </c>
      <c r="D8184" s="27" t="s">
        <v>1982</v>
      </c>
      <c r="E8184" s="12" t="s">
        <v>1452</v>
      </c>
      <c r="F8184" s="12" t="s">
        <v>254</v>
      </c>
      <c r="G8184" s="82">
        <v>45546</v>
      </c>
      <c r="H8184" s="83">
        <v>425</v>
      </c>
      <c r="I8184" s="15"/>
      <c r="J8184" s="84" t="s">
        <v>1357</v>
      </c>
      <c r="K8184" s="85">
        <v>7939</v>
      </c>
      <c r="L8184" s="86">
        <v>2023005797</v>
      </c>
      <c r="M8184" s="59"/>
      <c r="N8184" s="60">
        <v>0</v>
      </c>
      <c r="O8184" s="87">
        <v>0</v>
      </c>
      <c r="P8184" s="88">
        <v>0</v>
      </c>
      <c r="Q8184" s="63">
        <v>0</v>
      </c>
      <c r="R8184" s="64">
        <v>0</v>
      </c>
      <c r="S8184" s="25">
        <f t="shared" si="30"/>
        <v>425</v>
      </c>
      <c r="AMG8184"/>
      <c r="AMH8184"/>
      <c r="AMI8184"/>
      <c r="AMJ8184"/>
    </row>
    <row r="8185" spans="1:1024" s="2" customFormat="1" ht="25.5" x14ac:dyDescent="0.25">
      <c r="A8185" s="10" t="s">
        <v>1462</v>
      </c>
      <c r="B8185" s="81">
        <v>14656</v>
      </c>
      <c r="C8185" s="10" t="s">
        <v>237</v>
      </c>
      <c r="D8185" s="27" t="s">
        <v>1982</v>
      </c>
      <c r="E8185" s="12" t="s">
        <v>1452</v>
      </c>
      <c r="F8185" s="12" t="s">
        <v>254</v>
      </c>
      <c r="G8185" s="82">
        <v>45558</v>
      </c>
      <c r="H8185" s="83">
        <v>430</v>
      </c>
      <c r="I8185" s="15"/>
      <c r="J8185" s="84" t="s">
        <v>1357</v>
      </c>
      <c r="K8185" s="85">
        <v>7939</v>
      </c>
      <c r="L8185" s="86">
        <v>2023005797</v>
      </c>
      <c r="M8185" s="59"/>
      <c r="N8185" s="60">
        <v>0</v>
      </c>
      <c r="O8185" s="87">
        <v>0</v>
      </c>
      <c r="P8185" s="88">
        <v>0</v>
      </c>
      <c r="Q8185" s="63">
        <v>0</v>
      </c>
      <c r="R8185" s="64">
        <v>0</v>
      </c>
      <c r="S8185" s="25">
        <f t="shared" si="30"/>
        <v>430</v>
      </c>
      <c r="AMG8185"/>
      <c r="AMH8185"/>
      <c r="AMI8185"/>
      <c r="AMJ8185"/>
    </row>
    <row r="8186" spans="1:1024" s="2" customFormat="1" ht="51" x14ac:dyDescent="0.25">
      <c r="A8186" s="10" t="s">
        <v>1462</v>
      </c>
      <c r="B8186" s="81">
        <v>14662</v>
      </c>
      <c r="C8186" s="10" t="s">
        <v>237</v>
      </c>
      <c r="D8186" s="27" t="s">
        <v>2063</v>
      </c>
      <c r="E8186" s="12" t="s">
        <v>257</v>
      </c>
      <c r="F8186" s="12" t="s">
        <v>254</v>
      </c>
      <c r="G8186" s="82">
        <v>45558</v>
      </c>
      <c r="H8186" s="83">
        <v>500</v>
      </c>
      <c r="I8186" s="15"/>
      <c r="J8186" s="84" t="s">
        <v>2047</v>
      </c>
      <c r="K8186" s="85">
        <v>1855</v>
      </c>
      <c r="L8186" s="86">
        <v>2024006566</v>
      </c>
      <c r="M8186" s="59"/>
      <c r="N8186" s="60">
        <v>0</v>
      </c>
      <c r="O8186" s="87">
        <v>0</v>
      </c>
      <c r="P8186" s="88">
        <v>0</v>
      </c>
      <c r="Q8186" s="63">
        <v>0</v>
      </c>
      <c r="R8186" s="64">
        <v>0</v>
      </c>
      <c r="S8186" s="25">
        <f t="shared" si="30"/>
        <v>500</v>
      </c>
      <c r="AMG8186"/>
      <c r="AMH8186"/>
      <c r="AMI8186"/>
      <c r="AMJ8186"/>
    </row>
    <row r="8187" spans="1:1024" s="2" customFormat="1" ht="51" x14ac:dyDescent="0.25">
      <c r="A8187" s="10" t="s">
        <v>1462</v>
      </c>
      <c r="B8187" s="81">
        <v>14663</v>
      </c>
      <c r="C8187" s="10" t="s">
        <v>237</v>
      </c>
      <c r="D8187" s="27" t="s">
        <v>2063</v>
      </c>
      <c r="E8187" s="12" t="s">
        <v>257</v>
      </c>
      <c r="F8187" s="12" t="s">
        <v>254</v>
      </c>
      <c r="G8187" s="82">
        <v>45558</v>
      </c>
      <c r="H8187" s="83">
        <v>500</v>
      </c>
      <c r="I8187" s="15"/>
      <c r="J8187" s="84" t="s">
        <v>2047</v>
      </c>
      <c r="K8187" s="85">
        <v>1855</v>
      </c>
      <c r="L8187" s="86">
        <v>2024006566</v>
      </c>
      <c r="M8187" s="59"/>
      <c r="N8187" s="60">
        <v>0</v>
      </c>
      <c r="O8187" s="87">
        <v>0</v>
      </c>
      <c r="P8187" s="88">
        <v>0</v>
      </c>
      <c r="Q8187" s="63">
        <v>0</v>
      </c>
      <c r="R8187" s="64">
        <v>0</v>
      </c>
      <c r="S8187" s="25">
        <f t="shared" si="30"/>
        <v>500</v>
      </c>
      <c r="AMG8187"/>
      <c r="AMH8187"/>
      <c r="AMI8187"/>
      <c r="AMJ8187"/>
    </row>
    <row r="8188" spans="1:1024" s="2" customFormat="1" ht="51" x14ac:dyDescent="0.25">
      <c r="A8188" s="10" t="s">
        <v>1462</v>
      </c>
      <c r="B8188" s="81">
        <v>14664</v>
      </c>
      <c r="C8188" s="10" t="s">
        <v>237</v>
      </c>
      <c r="D8188" s="27" t="s">
        <v>2063</v>
      </c>
      <c r="E8188" s="12" t="s">
        <v>257</v>
      </c>
      <c r="F8188" s="12" t="s">
        <v>254</v>
      </c>
      <c r="G8188" s="82">
        <v>45558</v>
      </c>
      <c r="H8188" s="83">
        <v>500</v>
      </c>
      <c r="I8188" s="15"/>
      <c r="J8188" s="84" t="s">
        <v>2047</v>
      </c>
      <c r="K8188" s="85">
        <v>1855</v>
      </c>
      <c r="L8188" s="86">
        <v>2024006566</v>
      </c>
      <c r="M8188" s="59"/>
      <c r="N8188" s="60">
        <v>0</v>
      </c>
      <c r="O8188" s="87">
        <v>0</v>
      </c>
      <c r="P8188" s="88">
        <v>0</v>
      </c>
      <c r="Q8188" s="63">
        <v>0</v>
      </c>
      <c r="R8188" s="64">
        <v>0</v>
      </c>
      <c r="S8188" s="25">
        <f t="shared" si="30"/>
        <v>500</v>
      </c>
      <c r="AMG8188"/>
      <c r="AMH8188"/>
      <c r="AMI8188"/>
      <c r="AMJ8188"/>
    </row>
    <row r="8189" spans="1:1024" s="2" customFormat="1" ht="51" x14ac:dyDescent="0.25">
      <c r="A8189" s="10" t="s">
        <v>1462</v>
      </c>
      <c r="B8189" s="81">
        <v>14665</v>
      </c>
      <c r="C8189" s="10" t="s">
        <v>237</v>
      </c>
      <c r="D8189" s="27" t="s">
        <v>2063</v>
      </c>
      <c r="E8189" s="12" t="s">
        <v>257</v>
      </c>
      <c r="F8189" s="12" t="s">
        <v>254</v>
      </c>
      <c r="G8189" s="82">
        <v>45558</v>
      </c>
      <c r="H8189" s="83">
        <v>500</v>
      </c>
      <c r="I8189" s="15"/>
      <c r="J8189" s="84" t="s">
        <v>2047</v>
      </c>
      <c r="K8189" s="85">
        <v>1855</v>
      </c>
      <c r="L8189" s="86">
        <v>2024006566</v>
      </c>
      <c r="M8189" s="59"/>
      <c r="N8189" s="60">
        <v>0</v>
      </c>
      <c r="O8189" s="87">
        <v>0</v>
      </c>
      <c r="P8189" s="88">
        <v>0</v>
      </c>
      <c r="Q8189" s="63">
        <v>0</v>
      </c>
      <c r="R8189" s="64">
        <v>0</v>
      </c>
      <c r="S8189" s="25">
        <f t="shared" si="30"/>
        <v>500</v>
      </c>
      <c r="AMG8189"/>
      <c r="AMH8189"/>
      <c r="AMI8189"/>
      <c r="AMJ8189"/>
    </row>
    <row r="8190" spans="1:1024" s="2" customFormat="1" ht="51" x14ac:dyDescent="0.25">
      <c r="A8190" s="10" t="s">
        <v>1462</v>
      </c>
      <c r="B8190" s="81">
        <v>14666</v>
      </c>
      <c r="C8190" s="10" t="s">
        <v>237</v>
      </c>
      <c r="D8190" s="27" t="s">
        <v>2063</v>
      </c>
      <c r="E8190" s="12" t="s">
        <v>257</v>
      </c>
      <c r="F8190" s="12" t="s">
        <v>254</v>
      </c>
      <c r="G8190" s="82">
        <v>45558</v>
      </c>
      <c r="H8190" s="83">
        <v>500</v>
      </c>
      <c r="I8190" s="15"/>
      <c r="J8190" s="84" t="s">
        <v>2047</v>
      </c>
      <c r="K8190" s="85">
        <v>1855</v>
      </c>
      <c r="L8190" s="86">
        <v>2024006566</v>
      </c>
      <c r="M8190" s="59"/>
      <c r="N8190" s="60">
        <v>0</v>
      </c>
      <c r="O8190" s="87">
        <v>0</v>
      </c>
      <c r="P8190" s="88">
        <v>0</v>
      </c>
      <c r="Q8190" s="63">
        <v>0</v>
      </c>
      <c r="R8190" s="64">
        <v>0</v>
      </c>
      <c r="S8190" s="25">
        <f t="shared" si="30"/>
        <v>500</v>
      </c>
      <c r="AMG8190"/>
      <c r="AMH8190"/>
      <c r="AMI8190"/>
      <c r="AMJ8190"/>
    </row>
    <row r="8191" spans="1:1024" s="2" customFormat="1" ht="51" x14ac:dyDescent="0.25">
      <c r="A8191" s="10" t="s">
        <v>1462</v>
      </c>
      <c r="B8191" s="81">
        <v>14667</v>
      </c>
      <c r="C8191" s="10" t="s">
        <v>237</v>
      </c>
      <c r="D8191" s="27" t="s">
        <v>2063</v>
      </c>
      <c r="E8191" s="12" t="s">
        <v>257</v>
      </c>
      <c r="F8191" s="12" t="s">
        <v>254</v>
      </c>
      <c r="G8191" s="82">
        <v>45558</v>
      </c>
      <c r="H8191" s="83">
        <v>500</v>
      </c>
      <c r="I8191" s="15"/>
      <c r="J8191" s="84" t="s">
        <v>2047</v>
      </c>
      <c r="K8191" s="85">
        <v>1855</v>
      </c>
      <c r="L8191" s="86">
        <v>2024006566</v>
      </c>
      <c r="M8191" s="59"/>
      <c r="N8191" s="60">
        <v>0</v>
      </c>
      <c r="O8191" s="87">
        <v>0</v>
      </c>
      <c r="P8191" s="88">
        <v>0</v>
      </c>
      <c r="Q8191" s="63">
        <v>0</v>
      </c>
      <c r="R8191" s="64">
        <v>0</v>
      </c>
      <c r="S8191" s="25">
        <f t="shared" si="30"/>
        <v>500</v>
      </c>
      <c r="AMG8191"/>
      <c r="AMH8191"/>
      <c r="AMI8191"/>
      <c r="AMJ8191"/>
    </row>
    <row r="8192" spans="1:1024" s="2" customFormat="1" ht="51" x14ac:dyDescent="0.25">
      <c r="A8192" s="10" t="s">
        <v>1462</v>
      </c>
      <c r="B8192" s="81">
        <v>14668</v>
      </c>
      <c r="C8192" s="10" t="s">
        <v>237</v>
      </c>
      <c r="D8192" s="27" t="s">
        <v>2063</v>
      </c>
      <c r="E8192" s="12" t="s">
        <v>257</v>
      </c>
      <c r="F8192" s="12" t="s">
        <v>254</v>
      </c>
      <c r="G8192" s="82">
        <v>45558</v>
      </c>
      <c r="H8192" s="83">
        <v>500</v>
      </c>
      <c r="I8192" s="15"/>
      <c r="J8192" s="84" t="s">
        <v>2047</v>
      </c>
      <c r="K8192" s="85">
        <v>1855</v>
      </c>
      <c r="L8192" s="86">
        <v>2024006566</v>
      </c>
      <c r="M8192" s="59"/>
      <c r="N8192" s="60">
        <v>0</v>
      </c>
      <c r="O8192" s="87">
        <v>0</v>
      </c>
      <c r="P8192" s="88">
        <v>0</v>
      </c>
      <c r="Q8192" s="63">
        <v>0</v>
      </c>
      <c r="R8192" s="64">
        <v>0</v>
      </c>
      <c r="S8192" s="25">
        <f t="shared" si="30"/>
        <v>500</v>
      </c>
      <c r="AMG8192"/>
      <c r="AMH8192"/>
      <c r="AMI8192"/>
      <c r="AMJ8192"/>
    </row>
    <row r="8193" spans="1:1024" s="2" customFormat="1" ht="51" x14ac:dyDescent="0.25">
      <c r="A8193" s="10" t="s">
        <v>1462</v>
      </c>
      <c r="B8193" s="81">
        <v>14669</v>
      </c>
      <c r="C8193" s="10" t="s">
        <v>237</v>
      </c>
      <c r="D8193" s="27" t="s">
        <v>2063</v>
      </c>
      <c r="E8193" s="12" t="s">
        <v>257</v>
      </c>
      <c r="F8193" s="12" t="s">
        <v>254</v>
      </c>
      <c r="G8193" s="82">
        <v>45558</v>
      </c>
      <c r="H8193" s="83">
        <v>500</v>
      </c>
      <c r="I8193" s="15"/>
      <c r="J8193" s="84" t="s">
        <v>2047</v>
      </c>
      <c r="K8193" s="85">
        <v>1855</v>
      </c>
      <c r="L8193" s="86">
        <v>2024006566</v>
      </c>
      <c r="M8193" s="59"/>
      <c r="N8193" s="60">
        <v>0</v>
      </c>
      <c r="O8193" s="87">
        <v>0</v>
      </c>
      <c r="P8193" s="88">
        <v>0</v>
      </c>
      <c r="Q8193" s="63">
        <v>0</v>
      </c>
      <c r="R8193" s="64">
        <v>0</v>
      </c>
      <c r="S8193" s="25">
        <f t="shared" si="30"/>
        <v>500</v>
      </c>
      <c r="AMG8193"/>
      <c r="AMH8193"/>
      <c r="AMI8193"/>
      <c r="AMJ8193"/>
    </row>
    <row r="8194" spans="1:1024" s="2" customFormat="1" ht="51" x14ac:dyDescent="0.25">
      <c r="A8194" s="10" t="s">
        <v>1462</v>
      </c>
      <c r="B8194" s="81">
        <v>14670</v>
      </c>
      <c r="C8194" s="10" t="s">
        <v>237</v>
      </c>
      <c r="D8194" s="27" t="s">
        <v>2063</v>
      </c>
      <c r="E8194" s="12" t="s">
        <v>257</v>
      </c>
      <c r="F8194" s="12" t="s">
        <v>254</v>
      </c>
      <c r="G8194" s="82">
        <v>45558</v>
      </c>
      <c r="H8194" s="83">
        <v>500</v>
      </c>
      <c r="I8194" s="15"/>
      <c r="J8194" s="84" t="s">
        <v>2047</v>
      </c>
      <c r="K8194" s="85">
        <v>1855</v>
      </c>
      <c r="L8194" s="86">
        <v>2024006566</v>
      </c>
      <c r="M8194" s="59"/>
      <c r="N8194" s="60">
        <v>0</v>
      </c>
      <c r="O8194" s="87">
        <v>0</v>
      </c>
      <c r="P8194" s="88">
        <v>0</v>
      </c>
      <c r="Q8194" s="63">
        <v>0</v>
      </c>
      <c r="R8194" s="64">
        <v>0</v>
      </c>
      <c r="S8194" s="25">
        <f t="shared" si="30"/>
        <v>500</v>
      </c>
      <c r="AMG8194"/>
      <c r="AMH8194"/>
      <c r="AMI8194"/>
      <c r="AMJ8194"/>
    </row>
    <row r="8195" spans="1:1024" s="2" customFormat="1" ht="51" x14ac:dyDescent="0.25">
      <c r="A8195" s="10" t="s">
        <v>1462</v>
      </c>
      <c r="B8195" s="81">
        <v>14671</v>
      </c>
      <c r="C8195" s="10" t="s">
        <v>237</v>
      </c>
      <c r="D8195" s="27" t="s">
        <v>2063</v>
      </c>
      <c r="E8195" s="12" t="s">
        <v>257</v>
      </c>
      <c r="F8195" s="12" t="s">
        <v>254</v>
      </c>
      <c r="G8195" s="82">
        <v>45558</v>
      </c>
      <c r="H8195" s="83">
        <v>500</v>
      </c>
      <c r="I8195" s="15"/>
      <c r="J8195" s="84" t="s">
        <v>2047</v>
      </c>
      <c r="K8195" s="85">
        <v>1855</v>
      </c>
      <c r="L8195" s="86">
        <v>2024006566</v>
      </c>
      <c r="M8195" s="59"/>
      <c r="N8195" s="60">
        <v>0</v>
      </c>
      <c r="O8195" s="87">
        <v>0</v>
      </c>
      <c r="P8195" s="88">
        <v>0</v>
      </c>
      <c r="Q8195" s="63">
        <v>0</v>
      </c>
      <c r="R8195" s="64">
        <v>0</v>
      </c>
      <c r="S8195" s="25">
        <f t="shared" si="30"/>
        <v>500</v>
      </c>
      <c r="AMG8195"/>
      <c r="AMH8195"/>
      <c r="AMI8195"/>
      <c r="AMJ8195"/>
    </row>
    <row r="8196" spans="1:1024" s="2" customFormat="1" ht="51" x14ac:dyDescent="0.25">
      <c r="A8196" s="10" t="s">
        <v>1462</v>
      </c>
      <c r="B8196" s="81">
        <v>14672</v>
      </c>
      <c r="C8196" s="10" t="s">
        <v>237</v>
      </c>
      <c r="D8196" s="27" t="s">
        <v>2063</v>
      </c>
      <c r="E8196" s="12" t="s">
        <v>257</v>
      </c>
      <c r="F8196" s="12" t="s">
        <v>254</v>
      </c>
      <c r="G8196" s="82">
        <v>45558</v>
      </c>
      <c r="H8196" s="83">
        <v>500</v>
      </c>
      <c r="I8196" s="15"/>
      <c r="J8196" s="84" t="s">
        <v>2047</v>
      </c>
      <c r="K8196" s="85">
        <v>1855</v>
      </c>
      <c r="L8196" s="86">
        <v>2024006566</v>
      </c>
      <c r="M8196" s="59"/>
      <c r="N8196" s="60">
        <v>0</v>
      </c>
      <c r="O8196" s="87">
        <v>0</v>
      </c>
      <c r="P8196" s="88">
        <v>0</v>
      </c>
      <c r="Q8196" s="63">
        <v>0</v>
      </c>
      <c r="R8196" s="64">
        <v>0</v>
      </c>
      <c r="S8196" s="25">
        <f t="shared" si="30"/>
        <v>500</v>
      </c>
      <c r="AMG8196"/>
      <c r="AMH8196"/>
      <c r="AMI8196"/>
      <c r="AMJ8196"/>
    </row>
    <row r="8197" spans="1:1024" s="2" customFormat="1" ht="51" x14ac:dyDescent="0.25">
      <c r="A8197" s="10" t="s">
        <v>1462</v>
      </c>
      <c r="B8197" s="81">
        <v>14673</v>
      </c>
      <c r="C8197" s="10" t="s">
        <v>237</v>
      </c>
      <c r="D8197" s="27" t="s">
        <v>2063</v>
      </c>
      <c r="E8197" s="12" t="s">
        <v>257</v>
      </c>
      <c r="F8197" s="12" t="s">
        <v>254</v>
      </c>
      <c r="G8197" s="82">
        <v>45558</v>
      </c>
      <c r="H8197" s="83">
        <v>500</v>
      </c>
      <c r="I8197" s="15"/>
      <c r="J8197" s="84" t="s">
        <v>2047</v>
      </c>
      <c r="K8197" s="85">
        <v>1855</v>
      </c>
      <c r="L8197" s="86">
        <v>2024006566</v>
      </c>
      <c r="M8197" s="59"/>
      <c r="N8197" s="60">
        <v>0</v>
      </c>
      <c r="O8197" s="87">
        <v>0</v>
      </c>
      <c r="P8197" s="88">
        <v>0</v>
      </c>
      <c r="Q8197" s="63">
        <v>0</v>
      </c>
      <c r="R8197" s="64">
        <v>0</v>
      </c>
      <c r="S8197" s="25">
        <f t="shared" si="30"/>
        <v>500</v>
      </c>
      <c r="AMG8197"/>
      <c r="AMH8197"/>
      <c r="AMI8197"/>
      <c r="AMJ8197"/>
    </row>
    <row r="8198" spans="1:1024" s="2" customFormat="1" ht="51" x14ac:dyDescent="0.25">
      <c r="A8198" s="10" t="s">
        <v>1462</v>
      </c>
      <c r="B8198" s="81">
        <v>14674</v>
      </c>
      <c r="C8198" s="10" t="s">
        <v>237</v>
      </c>
      <c r="D8198" s="27" t="s">
        <v>2063</v>
      </c>
      <c r="E8198" s="12" t="s">
        <v>257</v>
      </c>
      <c r="F8198" s="12" t="s">
        <v>254</v>
      </c>
      <c r="G8198" s="82">
        <v>45558</v>
      </c>
      <c r="H8198" s="83">
        <v>500</v>
      </c>
      <c r="I8198" s="15"/>
      <c r="J8198" s="84" t="s">
        <v>2047</v>
      </c>
      <c r="K8198" s="85">
        <v>1855</v>
      </c>
      <c r="L8198" s="86">
        <v>2024006566</v>
      </c>
      <c r="M8198" s="59"/>
      <c r="N8198" s="60">
        <v>0</v>
      </c>
      <c r="O8198" s="87">
        <v>0</v>
      </c>
      <c r="P8198" s="88">
        <v>0</v>
      </c>
      <c r="Q8198" s="63">
        <v>0</v>
      </c>
      <c r="R8198" s="64">
        <v>0</v>
      </c>
      <c r="S8198" s="25">
        <f t="shared" si="30"/>
        <v>500</v>
      </c>
      <c r="AMG8198"/>
      <c r="AMH8198"/>
      <c r="AMI8198"/>
      <c r="AMJ8198"/>
    </row>
    <row r="8199" spans="1:1024" s="2" customFormat="1" ht="51" x14ac:dyDescent="0.25">
      <c r="A8199" s="10" t="s">
        <v>1462</v>
      </c>
      <c r="B8199" s="81">
        <v>14675</v>
      </c>
      <c r="C8199" s="10" t="s">
        <v>237</v>
      </c>
      <c r="D8199" s="27" t="s">
        <v>2063</v>
      </c>
      <c r="E8199" s="12" t="s">
        <v>257</v>
      </c>
      <c r="F8199" s="12" t="s">
        <v>254</v>
      </c>
      <c r="G8199" s="82">
        <v>45558</v>
      </c>
      <c r="H8199" s="83">
        <v>500</v>
      </c>
      <c r="I8199" s="15"/>
      <c r="J8199" s="84" t="s">
        <v>2047</v>
      </c>
      <c r="K8199" s="85">
        <v>1855</v>
      </c>
      <c r="L8199" s="86">
        <v>2024006566</v>
      </c>
      <c r="M8199" s="59"/>
      <c r="N8199" s="60">
        <v>0</v>
      </c>
      <c r="O8199" s="87">
        <v>0</v>
      </c>
      <c r="P8199" s="88">
        <v>0</v>
      </c>
      <c r="Q8199" s="63">
        <v>0</v>
      </c>
      <c r="R8199" s="64">
        <v>0</v>
      </c>
      <c r="S8199" s="25">
        <f t="shared" si="30"/>
        <v>500</v>
      </c>
      <c r="AMG8199"/>
      <c r="AMH8199"/>
      <c r="AMI8199"/>
      <c r="AMJ8199"/>
    </row>
    <row r="8200" spans="1:1024" s="2" customFormat="1" ht="51" x14ac:dyDescent="0.25">
      <c r="A8200" s="10" t="s">
        <v>1462</v>
      </c>
      <c r="B8200" s="68">
        <v>14215</v>
      </c>
      <c r="C8200" s="10">
        <v>3495409</v>
      </c>
      <c r="D8200" s="12" t="s">
        <v>2064</v>
      </c>
      <c r="E8200" s="12" t="s">
        <v>257</v>
      </c>
      <c r="F8200" s="12" t="s">
        <v>254</v>
      </c>
      <c r="G8200" s="13">
        <v>45343</v>
      </c>
      <c r="H8200" s="69">
        <v>1020</v>
      </c>
      <c r="I8200" s="15"/>
      <c r="J8200" s="16" t="s">
        <v>2006</v>
      </c>
      <c r="K8200" s="17">
        <v>417</v>
      </c>
      <c r="L8200" s="86">
        <v>2023010525</v>
      </c>
      <c r="M8200" s="59"/>
      <c r="N8200" s="60">
        <v>0</v>
      </c>
      <c r="O8200" s="87">
        <v>0</v>
      </c>
      <c r="P8200" s="88">
        <v>0</v>
      </c>
      <c r="Q8200" s="63">
        <v>0</v>
      </c>
      <c r="R8200" s="64">
        <v>0</v>
      </c>
      <c r="S8200" s="25">
        <f t="shared" si="30"/>
        <v>1020</v>
      </c>
      <c r="AMG8200"/>
      <c r="AMH8200"/>
      <c r="AMI8200"/>
      <c r="AMJ8200"/>
    </row>
    <row r="8201" spans="1:1024" s="2" customFormat="1" ht="51" x14ac:dyDescent="0.25">
      <c r="A8201" s="10" t="s">
        <v>1462</v>
      </c>
      <c r="B8201" s="68">
        <v>14436</v>
      </c>
      <c r="C8201" s="10" t="s">
        <v>237</v>
      </c>
      <c r="D8201" s="12" t="s">
        <v>2065</v>
      </c>
      <c r="E8201" s="12" t="s">
        <v>257</v>
      </c>
      <c r="F8201" s="12" t="s">
        <v>254</v>
      </c>
      <c r="G8201" s="13">
        <v>45435</v>
      </c>
      <c r="H8201" s="69">
        <v>1600</v>
      </c>
      <c r="I8201" s="15"/>
      <c r="J8201" s="16" t="s">
        <v>1388</v>
      </c>
      <c r="K8201" s="17">
        <v>731</v>
      </c>
      <c r="L8201" s="18">
        <v>2024002280</v>
      </c>
      <c r="M8201" s="19"/>
      <c r="N8201" s="60">
        <v>0</v>
      </c>
      <c r="O8201" s="87">
        <v>0</v>
      </c>
      <c r="P8201" s="88">
        <v>0</v>
      </c>
      <c r="Q8201" s="63">
        <v>0</v>
      </c>
      <c r="R8201" s="64">
        <v>0</v>
      </c>
      <c r="S8201" s="25">
        <f t="shared" si="30"/>
        <v>1600</v>
      </c>
      <c r="AMG8201"/>
      <c r="AMH8201"/>
      <c r="AMI8201"/>
      <c r="AMJ8201"/>
    </row>
    <row r="8202" spans="1:1024" s="2" customFormat="1" ht="38.25" x14ac:dyDescent="0.25">
      <c r="A8202" s="10" t="s">
        <v>1462</v>
      </c>
      <c r="B8202" s="81">
        <v>14686</v>
      </c>
      <c r="C8202" s="10" t="s">
        <v>237</v>
      </c>
      <c r="D8202" s="27" t="s">
        <v>2272</v>
      </c>
      <c r="E8202" s="12" t="s">
        <v>257</v>
      </c>
      <c r="F8202" s="12" t="s">
        <v>254</v>
      </c>
      <c r="G8202" s="82">
        <v>45523</v>
      </c>
      <c r="H8202" s="83">
        <v>3545.34</v>
      </c>
      <c r="I8202" s="15"/>
      <c r="J8202" s="84" t="s">
        <v>2290</v>
      </c>
      <c r="K8202" s="85">
        <v>14316</v>
      </c>
      <c r="L8202" s="86">
        <v>2024001574</v>
      </c>
      <c r="M8202" s="59"/>
      <c r="N8202" s="60">
        <v>0</v>
      </c>
      <c r="O8202" s="87">
        <v>0</v>
      </c>
      <c r="P8202" s="88">
        <v>0</v>
      </c>
      <c r="Q8202" s="63">
        <v>0</v>
      </c>
      <c r="R8202" s="64">
        <v>0</v>
      </c>
      <c r="S8202" s="25">
        <f t="shared" si="26"/>
        <v>3545.34</v>
      </c>
      <c r="AMG8202"/>
      <c r="AMH8202"/>
      <c r="AMI8202"/>
      <c r="AMJ8202"/>
    </row>
    <row r="8203" spans="1:1024" s="2" customFormat="1" ht="38.25" x14ac:dyDescent="0.25">
      <c r="A8203" s="10" t="s">
        <v>1462</v>
      </c>
      <c r="B8203" s="81">
        <v>14687</v>
      </c>
      <c r="C8203" s="10" t="s">
        <v>237</v>
      </c>
      <c r="D8203" s="27" t="s">
        <v>2272</v>
      </c>
      <c r="E8203" s="12" t="s">
        <v>257</v>
      </c>
      <c r="F8203" s="12" t="s">
        <v>254</v>
      </c>
      <c r="G8203" s="82">
        <v>45523</v>
      </c>
      <c r="H8203" s="83">
        <v>3545.34</v>
      </c>
      <c r="I8203" s="15"/>
      <c r="J8203" s="84" t="s">
        <v>2290</v>
      </c>
      <c r="K8203" s="85">
        <v>14316</v>
      </c>
      <c r="L8203" s="86">
        <v>2024001574</v>
      </c>
      <c r="M8203" s="59"/>
      <c r="N8203" s="60">
        <v>0</v>
      </c>
      <c r="O8203" s="87">
        <v>0</v>
      </c>
      <c r="P8203" s="88">
        <v>0</v>
      </c>
      <c r="Q8203" s="63">
        <v>0</v>
      </c>
      <c r="R8203" s="64">
        <v>0</v>
      </c>
      <c r="S8203" s="25">
        <f t="shared" ref="S8203:S8266" si="31">H8203</f>
        <v>3545.34</v>
      </c>
      <c r="AMG8203"/>
      <c r="AMH8203"/>
      <c r="AMI8203"/>
      <c r="AMJ8203"/>
    </row>
    <row r="8204" spans="1:1024" s="2" customFormat="1" ht="38.25" x14ac:dyDescent="0.25">
      <c r="A8204" s="10" t="s">
        <v>1462</v>
      </c>
      <c r="B8204" s="81">
        <v>14688</v>
      </c>
      <c r="C8204" s="10" t="s">
        <v>237</v>
      </c>
      <c r="D8204" s="27" t="s">
        <v>2272</v>
      </c>
      <c r="E8204" s="12" t="s">
        <v>257</v>
      </c>
      <c r="F8204" s="12" t="s">
        <v>254</v>
      </c>
      <c r="G8204" s="82">
        <v>45523</v>
      </c>
      <c r="H8204" s="83">
        <v>3545.34</v>
      </c>
      <c r="I8204" s="15"/>
      <c r="J8204" s="84" t="s">
        <v>2290</v>
      </c>
      <c r="K8204" s="85">
        <v>14316</v>
      </c>
      <c r="L8204" s="86">
        <v>2024001574</v>
      </c>
      <c r="M8204" s="59"/>
      <c r="N8204" s="60">
        <v>0</v>
      </c>
      <c r="O8204" s="87">
        <v>0</v>
      </c>
      <c r="P8204" s="88">
        <v>0</v>
      </c>
      <c r="Q8204" s="63">
        <v>0</v>
      </c>
      <c r="R8204" s="64">
        <v>0</v>
      </c>
      <c r="S8204" s="25">
        <f t="shared" si="31"/>
        <v>3545.34</v>
      </c>
      <c r="AMG8204"/>
      <c r="AMH8204"/>
      <c r="AMI8204"/>
      <c r="AMJ8204"/>
    </row>
    <row r="8205" spans="1:1024" s="2" customFormat="1" ht="25.5" x14ac:dyDescent="0.25">
      <c r="A8205" s="10" t="s">
        <v>1462</v>
      </c>
      <c r="B8205" s="81">
        <v>14691</v>
      </c>
      <c r="C8205" s="10" t="s">
        <v>237</v>
      </c>
      <c r="D8205" s="27" t="s">
        <v>2273</v>
      </c>
      <c r="E8205" s="12" t="s">
        <v>257</v>
      </c>
      <c r="F8205" s="12" t="s">
        <v>254</v>
      </c>
      <c r="G8205" s="82">
        <v>45565</v>
      </c>
      <c r="H8205" s="83">
        <v>2029</v>
      </c>
      <c r="I8205" s="15"/>
      <c r="J8205" s="84" t="s">
        <v>2241</v>
      </c>
      <c r="K8205" s="85">
        <v>686</v>
      </c>
      <c r="L8205" s="86">
        <v>2024006608</v>
      </c>
      <c r="M8205" s="59"/>
      <c r="N8205" s="60">
        <v>0</v>
      </c>
      <c r="O8205" s="87">
        <v>0</v>
      </c>
      <c r="P8205" s="88">
        <v>0</v>
      </c>
      <c r="Q8205" s="63">
        <v>0</v>
      </c>
      <c r="R8205" s="64">
        <v>0</v>
      </c>
      <c r="S8205" s="25">
        <f t="shared" si="31"/>
        <v>2029</v>
      </c>
      <c r="AMG8205"/>
      <c r="AMH8205"/>
      <c r="AMI8205"/>
      <c r="AMJ8205"/>
    </row>
    <row r="8206" spans="1:1024" s="2" customFormat="1" ht="25.5" x14ac:dyDescent="0.25">
      <c r="A8206" s="10" t="s">
        <v>1462</v>
      </c>
      <c r="B8206" s="81">
        <v>14692</v>
      </c>
      <c r="C8206" s="10" t="s">
        <v>237</v>
      </c>
      <c r="D8206" s="27" t="s">
        <v>2273</v>
      </c>
      <c r="E8206" s="12" t="s">
        <v>257</v>
      </c>
      <c r="F8206" s="12" t="s">
        <v>254</v>
      </c>
      <c r="G8206" s="82">
        <v>45565</v>
      </c>
      <c r="H8206" s="83">
        <v>2029</v>
      </c>
      <c r="I8206" s="15"/>
      <c r="J8206" s="84" t="s">
        <v>2241</v>
      </c>
      <c r="K8206" s="85">
        <v>686</v>
      </c>
      <c r="L8206" s="86">
        <v>2024006608</v>
      </c>
      <c r="M8206" s="59"/>
      <c r="N8206" s="60">
        <v>0</v>
      </c>
      <c r="O8206" s="87">
        <v>0</v>
      </c>
      <c r="P8206" s="88">
        <v>0</v>
      </c>
      <c r="Q8206" s="63">
        <v>0</v>
      </c>
      <c r="R8206" s="64">
        <v>0</v>
      </c>
      <c r="S8206" s="25">
        <f t="shared" si="31"/>
        <v>2029</v>
      </c>
      <c r="AMG8206"/>
      <c r="AMH8206"/>
      <c r="AMI8206"/>
      <c r="AMJ8206"/>
    </row>
    <row r="8207" spans="1:1024" s="2" customFormat="1" ht="25.5" x14ac:dyDescent="0.25">
      <c r="A8207" s="10" t="s">
        <v>1462</v>
      </c>
      <c r="B8207" s="81">
        <v>14693</v>
      </c>
      <c r="C8207" s="10" t="s">
        <v>237</v>
      </c>
      <c r="D8207" s="27" t="s">
        <v>2273</v>
      </c>
      <c r="E8207" s="12" t="s">
        <v>257</v>
      </c>
      <c r="F8207" s="12" t="s">
        <v>254</v>
      </c>
      <c r="G8207" s="82">
        <v>45565</v>
      </c>
      <c r="H8207" s="83">
        <v>2029</v>
      </c>
      <c r="I8207" s="15"/>
      <c r="J8207" s="84" t="s">
        <v>2241</v>
      </c>
      <c r="K8207" s="85">
        <v>686</v>
      </c>
      <c r="L8207" s="86">
        <v>2024006608</v>
      </c>
      <c r="M8207" s="59"/>
      <c r="N8207" s="60">
        <v>0</v>
      </c>
      <c r="O8207" s="87">
        <v>0</v>
      </c>
      <c r="P8207" s="88">
        <v>0</v>
      </c>
      <c r="Q8207" s="63">
        <v>0</v>
      </c>
      <c r="R8207" s="64">
        <v>0</v>
      </c>
      <c r="S8207" s="25">
        <f t="shared" si="31"/>
        <v>2029</v>
      </c>
      <c r="AMG8207"/>
      <c r="AMH8207"/>
      <c r="AMI8207"/>
      <c r="AMJ8207"/>
    </row>
    <row r="8208" spans="1:1024" s="2" customFormat="1" ht="25.5" x14ac:dyDescent="0.25">
      <c r="A8208" s="10" t="s">
        <v>1462</v>
      </c>
      <c r="B8208" s="81">
        <v>14694</v>
      </c>
      <c r="C8208" s="10" t="s">
        <v>237</v>
      </c>
      <c r="D8208" s="27" t="s">
        <v>2273</v>
      </c>
      <c r="E8208" s="12" t="s">
        <v>257</v>
      </c>
      <c r="F8208" s="12" t="s">
        <v>254</v>
      </c>
      <c r="G8208" s="82">
        <v>45565</v>
      </c>
      <c r="H8208" s="83">
        <v>2029</v>
      </c>
      <c r="I8208" s="15"/>
      <c r="J8208" s="84" t="s">
        <v>2241</v>
      </c>
      <c r="K8208" s="85">
        <v>686</v>
      </c>
      <c r="L8208" s="86">
        <v>2024006608</v>
      </c>
      <c r="M8208" s="59"/>
      <c r="N8208" s="60">
        <v>0</v>
      </c>
      <c r="O8208" s="87">
        <v>0</v>
      </c>
      <c r="P8208" s="88">
        <v>0</v>
      </c>
      <c r="Q8208" s="63">
        <v>0</v>
      </c>
      <c r="R8208" s="64">
        <v>0</v>
      </c>
      <c r="S8208" s="25">
        <f t="shared" si="31"/>
        <v>2029</v>
      </c>
      <c r="AMG8208"/>
      <c r="AMH8208"/>
      <c r="AMI8208"/>
      <c r="AMJ8208"/>
    </row>
    <row r="8209" spans="1:1024" s="2" customFormat="1" ht="25.5" x14ac:dyDescent="0.25">
      <c r="A8209" s="10" t="s">
        <v>1462</v>
      </c>
      <c r="B8209" s="81">
        <v>14695</v>
      </c>
      <c r="C8209" s="10" t="s">
        <v>237</v>
      </c>
      <c r="D8209" s="27" t="s">
        <v>2273</v>
      </c>
      <c r="E8209" s="12" t="s">
        <v>257</v>
      </c>
      <c r="F8209" s="12" t="s">
        <v>254</v>
      </c>
      <c r="G8209" s="82">
        <v>45565</v>
      </c>
      <c r="H8209" s="83">
        <v>2029</v>
      </c>
      <c r="I8209" s="15"/>
      <c r="J8209" s="84" t="s">
        <v>2241</v>
      </c>
      <c r="K8209" s="85">
        <v>686</v>
      </c>
      <c r="L8209" s="86">
        <v>2024006608</v>
      </c>
      <c r="M8209" s="59"/>
      <c r="N8209" s="60">
        <v>0</v>
      </c>
      <c r="O8209" s="87">
        <v>0</v>
      </c>
      <c r="P8209" s="88">
        <v>0</v>
      </c>
      <c r="Q8209" s="63">
        <v>0</v>
      </c>
      <c r="R8209" s="64">
        <v>0</v>
      </c>
      <c r="S8209" s="25">
        <f t="shared" si="31"/>
        <v>2029</v>
      </c>
      <c r="AMG8209"/>
      <c r="AMH8209"/>
      <c r="AMI8209"/>
      <c r="AMJ8209"/>
    </row>
    <row r="8210" spans="1:1024" s="2" customFormat="1" ht="25.5" x14ac:dyDescent="0.25">
      <c r="A8210" s="10" t="s">
        <v>1462</v>
      </c>
      <c r="B8210" s="81">
        <v>14696</v>
      </c>
      <c r="C8210" s="10" t="s">
        <v>237</v>
      </c>
      <c r="D8210" s="27" t="s">
        <v>2273</v>
      </c>
      <c r="E8210" s="12" t="s">
        <v>257</v>
      </c>
      <c r="F8210" s="12" t="s">
        <v>254</v>
      </c>
      <c r="G8210" s="82">
        <v>45565</v>
      </c>
      <c r="H8210" s="83">
        <v>2029</v>
      </c>
      <c r="I8210" s="15"/>
      <c r="J8210" s="84" t="s">
        <v>2241</v>
      </c>
      <c r="K8210" s="85">
        <v>686</v>
      </c>
      <c r="L8210" s="86">
        <v>2024006608</v>
      </c>
      <c r="M8210" s="59"/>
      <c r="N8210" s="60">
        <v>0</v>
      </c>
      <c r="O8210" s="87">
        <v>0</v>
      </c>
      <c r="P8210" s="88">
        <v>0</v>
      </c>
      <c r="Q8210" s="63">
        <v>0</v>
      </c>
      <c r="R8210" s="64">
        <v>0</v>
      </c>
      <c r="S8210" s="25">
        <f t="shared" si="31"/>
        <v>2029</v>
      </c>
      <c r="AMG8210"/>
      <c r="AMH8210"/>
      <c r="AMI8210"/>
      <c r="AMJ8210"/>
    </row>
    <row r="8211" spans="1:1024" s="2" customFormat="1" ht="25.5" x14ac:dyDescent="0.25">
      <c r="A8211" s="10" t="s">
        <v>1462</v>
      </c>
      <c r="B8211" s="81">
        <v>14697</v>
      </c>
      <c r="C8211" s="10" t="s">
        <v>237</v>
      </c>
      <c r="D8211" s="27" t="s">
        <v>2273</v>
      </c>
      <c r="E8211" s="12" t="s">
        <v>257</v>
      </c>
      <c r="F8211" s="12" t="s">
        <v>254</v>
      </c>
      <c r="G8211" s="82">
        <v>45565</v>
      </c>
      <c r="H8211" s="83">
        <v>2029</v>
      </c>
      <c r="I8211" s="15"/>
      <c r="J8211" s="84" t="s">
        <v>2241</v>
      </c>
      <c r="K8211" s="85">
        <v>686</v>
      </c>
      <c r="L8211" s="86">
        <v>2024006608</v>
      </c>
      <c r="M8211" s="59"/>
      <c r="N8211" s="60">
        <v>0</v>
      </c>
      <c r="O8211" s="87">
        <v>0</v>
      </c>
      <c r="P8211" s="88">
        <v>0</v>
      </c>
      <c r="Q8211" s="63">
        <v>0</v>
      </c>
      <c r="R8211" s="64">
        <v>0</v>
      </c>
      <c r="S8211" s="25">
        <f t="shared" si="31"/>
        <v>2029</v>
      </c>
      <c r="AMG8211"/>
      <c r="AMH8211"/>
      <c r="AMI8211"/>
      <c r="AMJ8211"/>
    </row>
    <row r="8212" spans="1:1024" s="2" customFormat="1" ht="25.5" x14ac:dyDescent="0.25">
      <c r="A8212" s="10" t="s">
        <v>1462</v>
      </c>
      <c r="B8212" s="81">
        <v>14698</v>
      </c>
      <c r="C8212" s="10" t="s">
        <v>237</v>
      </c>
      <c r="D8212" s="27" t="s">
        <v>2273</v>
      </c>
      <c r="E8212" s="12" t="s">
        <v>257</v>
      </c>
      <c r="F8212" s="12" t="s">
        <v>254</v>
      </c>
      <c r="G8212" s="82">
        <v>45565</v>
      </c>
      <c r="H8212" s="83">
        <v>2029</v>
      </c>
      <c r="I8212" s="15"/>
      <c r="J8212" s="84" t="s">
        <v>2241</v>
      </c>
      <c r="K8212" s="85">
        <v>686</v>
      </c>
      <c r="L8212" s="86">
        <v>2024006608</v>
      </c>
      <c r="M8212" s="59"/>
      <c r="N8212" s="60">
        <v>0</v>
      </c>
      <c r="O8212" s="87">
        <v>0</v>
      </c>
      <c r="P8212" s="88">
        <v>0</v>
      </c>
      <c r="Q8212" s="63">
        <v>0</v>
      </c>
      <c r="R8212" s="64">
        <v>0</v>
      </c>
      <c r="S8212" s="25">
        <f t="shared" si="31"/>
        <v>2029</v>
      </c>
      <c r="AMG8212"/>
      <c r="AMH8212"/>
      <c r="AMI8212"/>
      <c r="AMJ8212"/>
    </row>
    <row r="8213" spans="1:1024" s="2" customFormat="1" ht="25.5" x14ac:dyDescent="0.25">
      <c r="A8213" s="10" t="s">
        <v>1462</v>
      </c>
      <c r="B8213" s="81">
        <v>14699</v>
      </c>
      <c r="C8213" s="10" t="s">
        <v>237</v>
      </c>
      <c r="D8213" s="27" t="s">
        <v>2273</v>
      </c>
      <c r="E8213" s="12" t="s">
        <v>257</v>
      </c>
      <c r="F8213" s="12" t="s">
        <v>254</v>
      </c>
      <c r="G8213" s="82">
        <v>45565</v>
      </c>
      <c r="H8213" s="83">
        <v>2029</v>
      </c>
      <c r="I8213" s="15"/>
      <c r="J8213" s="84" t="s">
        <v>2241</v>
      </c>
      <c r="K8213" s="85">
        <v>686</v>
      </c>
      <c r="L8213" s="86">
        <v>2024006608</v>
      </c>
      <c r="M8213" s="59"/>
      <c r="N8213" s="60">
        <v>0</v>
      </c>
      <c r="O8213" s="87">
        <v>0</v>
      </c>
      <c r="P8213" s="88">
        <v>0</v>
      </c>
      <c r="Q8213" s="63">
        <v>0</v>
      </c>
      <c r="R8213" s="64">
        <v>0</v>
      </c>
      <c r="S8213" s="25">
        <f t="shared" si="31"/>
        <v>2029</v>
      </c>
      <c r="AMG8213"/>
      <c r="AMH8213"/>
      <c r="AMI8213"/>
      <c r="AMJ8213"/>
    </row>
    <row r="8214" spans="1:1024" s="2" customFormat="1" ht="25.5" x14ac:dyDescent="0.25">
      <c r="A8214" s="10" t="s">
        <v>1462</v>
      </c>
      <c r="B8214" s="81">
        <v>14700</v>
      </c>
      <c r="C8214" s="10" t="s">
        <v>237</v>
      </c>
      <c r="D8214" s="27" t="s">
        <v>2273</v>
      </c>
      <c r="E8214" s="12" t="s">
        <v>257</v>
      </c>
      <c r="F8214" s="12" t="s">
        <v>254</v>
      </c>
      <c r="G8214" s="82">
        <v>45565</v>
      </c>
      <c r="H8214" s="83">
        <v>2029</v>
      </c>
      <c r="I8214" s="15"/>
      <c r="J8214" s="84" t="s">
        <v>2241</v>
      </c>
      <c r="K8214" s="85">
        <v>686</v>
      </c>
      <c r="L8214" s="86">
        <v>2024006608</v>
      </c>
      <c r="M8214" s="59"/>
      <c r="N8214" s="60">
        <v>0</v>
      </c>
      <c r="O8214" s="87">
        <v>0</v>
      </c>
      <c r="P8214" s="88">
        <v>0</v>
      </c>
      <c r="Q8214" s="63">
        <v>0</v>
      </c>
      <c r="R8214" s="64">
        <v>0</v>
      </c>
      <c r="S8214" s="25">
        <f t="shared" si="31"/>
        <v>2029</v>
      </c>
      <c r="AMG8214"/>
      <c r="AMH8214"/>
      <c r="AMI8214"/>
      <c r="AMJ8214"/>
    </row>
    <row r="8215" spans="1:1024" s="2" customFormat="1" ht="25.5" x14ac:dyDescent="0.25">
      <c r="A8215" s="10" t="s">
        <v>1462</v>
      </c>
      <c r="B8215" s="81">
        <v>14701</v>
      </c>
      <c r="C8215" s="10" t="s">
        <v>237</v>
      </c>
      <c r="D8215" s="27" t="s">
        <v>2273</v>
      </c>
      <c r="E8215" s="12" t="s">
        <v>257</v>
      </c>
      <c r="F8215" s="12" t="s">
        <v>254</v>
      </c>
      <c r="G8215" s="82">
        <v>45565</v>
      </c>
      <c r="H8215" s="83">
        <v>2029</v>
      </c>
      <c r="I8215" s="15"/>
      <c r="J8215" s="84" t="s">
        <v>2241</v>
      </c>
      <c r="K8215" s="85">
        <v>686</v>
      </c>
      <c r="L8215" s="86">
        <v>2024006608</v>
      </c>
      <c r="M8215" s="59"/>
      <c r="N8215" s="60">
        <v>0</v>
      </c>
      <c r="O8215" s="87">
        <v>0</v>
      </c>
      <c r="P8215" s="88">
        <v>0</v>
      </c>
      <c r="Q8215" s="63">
        <v>0</v>
      </c>
      <c r="R8215" s="64">
        <v>0</v>
      </c>
      <c r="S8215" s="25">
        <f t="shared" si="31"/>
        <v>2029</v>
      </c>
      <c r="AMG8215"/>
      <c r="AMH8215"/>
      <c r="AMI8215"/>
      <c r="AMJ8215"/>
    </row>
    <row r="8216" spans="1:1024" s="2" customFormat="1" ht="25.5" x14ac:dyDescent="0.25">
      <c r="A8216" s="10" t="s">
        <v>1462</v>
      </c>
      <c r="B8216" s="81">
        <v>14702</v>
      </c>
      <c r="C8216" s="10" t="s">
        <v>237</v>
      </c>
      <c r="D8216" s="27" t="s">
        <v>2273</v>
      </c>
      <c r="E8216" s="12" t="s">
        <v>257</v>
      </c>
      <c r="F8216" s="12" t="s">
        <v>254</v>
      </c>
      <c r="G8216" s="82">
        <v>45565</v>
      </c>
      <c r="H8216" s="83">
        <v>2029</v>
      </c>
      <c r="I8216" s="15"/>
      <c r="J8216" s="84" t="s">
        <v>2241</v>
      </c>
      <c r="K8216" s="85">
        <v>686</v>
      </c>
      <c r="L8216" s="86">
        <v>2024006608</v>
      </c>
      <c r="M8216" s="59"/>
      <c r="N8216" s="60">
        <v>0</v>
      </c>
      <c r="O8216" s="87">
        <v>0</v>
      </c>
      <c r="P8216" s="88">
        <v>0</v>
      </c>
      <c r="Q8216" s="63">
        <v>0</v>
      </c>
      <c r="R8216" s="64">
        <v>0</v>
      </c>
      <c r="S8216" s="25">
        <f t="shared" si="31"/>
        <v>2029</v>
      </c>
      <c r="AMG8216"/>
      <c r="AMH8216"/>
      <c r="AMI8216"/>
      <c r="AMJ8216"/>
    </row>
    <row r="8217" spans="1:1024" s="2" customFormat="1" ht="25.5" x14ac:dyDescent="0.25">
      <c r="A8217" s="10" t="s">
        <v>1462</v>
      </c>
      <c r="B8217" s="81">
        <v>14703</v>
      </c>
      <c r="C8217" s="10" t="s">
        <v>237</v>
      </c>
      <c r="D8217" s="27" t="s">
        <v>2273</v>
      </c>
      <c r="E8217" s="12" t="s">
        <v>257</v>
      </c>
      <c r="F8217" s="12" t="s">
        <v>254</v>
      </c>
      <c r="G8217" s="82">
        <v>45565</v>
      </c>
      <c r="H8217" s="83">
        <v>2029</v>
      </c>
      <c r="I8217" s="15"/>
      <c r="J8217" s="84" t="s">
        <v>2241</v>
      </c>
      <c r="K8217" s="85">
        <v>686</v>
      </c>
      <c r="L8217" s="86">
        <v>2024006608</v>
      </c>
      <c r="M8217" s="59"/>
      <c r="N8217" s="60">
        <v>0</v>
      </c>
      <c r="O8217" s="87">
        <v>0</v>
      </c>
      <c r="P8217" s="88">
        <v>0</v>
      </c>
      <c r="Q8217" s="63">
        <v>0</v>
      </c>
      <c r="R8217" s="64">
        <v>0</v>
      </c>
      <c r="S8217" s="25">
        <f t="shared" si="31"/>
        <v>2029</v>
      </c>
      <c r="AMG8217"/>
      <c r="AMH8217"/>
      <c r="AMI8217"/>
      <c r="AMJ8217"/>
    </row>
    <row r="8218" spans="1:1024" s="2" customFormat="1" ht="25.5" x14ac:dyDescent="0.25">
      <c r="A8218" s="10" t="s">
        <v>1462</v>
      </c>
      <c r="B8218" s="81">
        <v>14704</v>
      </c>
      <c r="C8218" s="10" t="s">
        <v>237</v>
      </c>
      <c r="D8218" s="27" t="s">
        <v>2273</v>
      </c>
      <c r="E8218" s="12" t="s">
        <v>257</v>
      </c>
      <c r="F8218" s="12" t="s">
        <v>254</v>
      </c>
      <c r="G8218" s="82">
        <v>45565</v>
      </c>
      <c r="H8218" s="83">
        <v>2029</v>
      </c>
      <c r="I8218" s="15"/>
      <c r="J8218" s="84" t="s">
        <v>2241</v>
      </c>
      <c r="K8218" s="85">
        <v>686</v>
      </c>
      <c r="L8218" s="86">
        <v>2024006608</v>
      </c>
      <c r="M8218" s="59"/>
      <c r="N8218" s="60">
        <v>0</v>
      </c>
      <c r="O8218" s="87">
        <v>0</v>
      </c>
      <c r="P8218" s="88">
        <v>0</v>
      </c>
      <c r="Q8218" s="63">
        <v>0</v>
      </c>
      <c r="R8218" s="64">
        <v>0</v>
      </c>
      <c r="S8218" s="25">
        <f t="shared" si="31"/>
        <v>2029</v>
      </c>
      <c r="AMG8218"/>
      <c r="AMH8218"/>
      <c r="AMI8218"/>
      <c r="AMJ8218"/>
    </row>
    <row r="8219" spans="1:1024" s="2" customFormat="1" ht="38.25" x14ac:dyDescent="0.25">
      <c r="A8219" s="10" t="s">
        <v>1462</v>
      </c>
      <c r="B8219" s="81">
        <v>14705</v>
      </c>
      <c r="C8219" s="10" t="s">
        <v>237</v>
      </c>
      <c r="D8219" s="27" t="s">
        <v>2274</v>
      </c>
      <c r="E8219" s="12" t="s">
        <v>2222</v>
      </c>
      <c r="F8219" s="12" t="s">
        <v>254</v>
      </c>
      <c r="G8219" s="82">
        <v>45565</v>
      </c>
      <c r="H8219" s="83">
        <v>314</v>
      </c>
      <c r="I8219" s="15"/>
      <c r="J8219" s="84" t="s">
        <v>2241</v>
      </c>
      <c r="K8219" s="85">
        <v>686</v>
      </c>
      <c r="L8219" s="86">
        <v>2024006608</v>
      </c>
      <c r="M8219" s="59"/>
      <c r="N8219" s="60">
        <v>0</v>
      </c>
      <c r="O8219" s="87">
        <v>0</v>
      </c>
      <c r="P8219" s="88">
        <v>0</v>
      </c>
      <c r="Q8219" s="63">
        <v>0</v>
      </c>
      <c r="R8219" s="64">
        <v>0</v>
      </c>
      <c r="S8219" s="25">
        <f t="shared" si="31"/>
        <v>314</v>
      </c>
      <c r="AMG8219"/>
      <c r="AMH8219"/>
      <c r="AMI8219"/>
      <c r="AMJ8219"/>
    </row>
    <row r="8220" spans="1:1024" s="2" customFormat="1" ht="38.25" x14ac:dyDescent="0.25">
      <c r="A8220" s="10" t="s">
        <v>1462</v>
      </c>
      <c r="B8220" s="81">
        <v>14706</v>
      </c>
      <c r="C8220" s="10" t="s">
        <v>237</v>
      </c>
      <c r="D8220" s="27" t="s">
        <v>2274</v>
      </c>
      <c r="E8220" s="12" t="s">
        <v>257</v>
      </c>
      <c r="F8220" s="12" t="s">
        <v>254</v>
      </c>
      <c r="G8220" s="82">
        <v>45565</v>
      </c>
      <c r="H8220" s="83">
        <v>314</v>
      </c>
      <c r="I8220" s="15"/>
      <c r="J8220" s="84" t="s">
        <v>2241</v>
      </c>
      <c r="K8220" s="85">
        <v>686</v>
      </c>
      <c r="L8220" s="86">
        <v>2024006608</v>
      </c>
      <c r="M8220" s="59"/>
      <c r="N8220" s="60">
        <v>0</v>
      </c>
      <c r="O8220" s="87">
        <v>0</v>
      </c>
      <c r="P8220" s="88">
        <v>0</v>
      </c>
      <c r="Q8220" s="63">
        <v>0</v>
      </c>
      <c r="R8220" s="64">
        <v>0</v>
      </c>
      <c r="S8220" s="25">
        <f t="shared" si="31"/>
        <v>314</v>
      </c>
      <c r="AMG8220"/>
      <c r="AMH8220"/>
      <c r="AMI8220"/>
      <c r="AMJ8220"/>
    </row>
    <row r="8221" spans="1:1024" s="2" customFormat="1" ht="38.25" x14ac:dyDescent="0.25">
      <c r="A8221" s="10" t="s">
        <v>1462</v>
      </c>
      <c r="B8221" s="81">
        <v>14707</v>
      </c>
      <c r="C8221" s="10" t="s">
        <v>237</v>
      </c>
      <c r="D8221" s="27" t="s">
        <v>2274</v>
      </c>
      <c r="E8221" s="12" t="s">
        <v>257</v>
      </c>
      <c r="F8221" s="12" t="s">
        <v>254</v>
      </c>
      <c r="G8221" s="82">
        <v>45565</v>
      </c>
      <c r="H8221" s="83">
        <v>314</v>
      </c>
      <c r="I8221" s="15"/>
      <c r="J8221" s="84" t="s">
        <v>2241</v>
      </c>
      <c r="K8221" s="85">
        <v>686</v>
      </c>
      <c r="L8221" s="86">
        <v>2024006608</v>
      </c>
      <c r="M8221" s="59"/>
      <c r="N8221" s="60">
        <v>0</v>
      </c>
      <c r="O8221" s="87">
        <v>0</v>
      </c>
      <c r="P8221" s="88">
        <v>0</v>
      </c>
      <c r="Q8221" s="63">
        <v>0</v>
      </c>
      <c r="R8221" s="64">
        <v>0</v>
      </c>
      <c r="S8221" s="25">
        <f t="shared" si="31"/>
        <v>314</v>
      </c>
      <c r="AMG8221"/>
      <c r="AMH8221"/>
      <c r="AMI8221"/>
      <c r="AMJ8221"/>
    </row>
    <row r="8222" spans="1:1024" s="2" customFormat="1" ht="38.25" x14ac:dyDescent="0.25">
      <c r="A8222" s="10" t="s">
        <v>1462</v>
      </c>
      <c r="B8222" s="81">
        <v>14708</v>
      </c>
      <c r="C8222" s="10" t="s">
        <v>237</v>
      </c>
      <c r="D8222" s="27" t="s">
        <v>2274</v>
      </c>
      <c r="E8222" s="12" t="s">
        <v>257</v>
      </c>
      <c r="F8222" s="12" t="s">
        <v>254</v>
      </c>
      <c r="G8222" s="82">
        <v>45565</v>
      </c>
      <c r="H8222" s="83">
        <v>314</v>
      </c>
      <c r="I8222" s="15"/>
      <c r="J8222" s="84" t="s">
        <v>2241</v>
      </c>
      <c r="K8222" s="85">
        <v>686</v>
      </c>
      <c r="L8222" s="86">
        <v>2024006608</v>
      </c>
      <c r="M8222" s="59"/>
      <c r="N8222" s="60">
        <v>0</v>
      </c>
      <c r="O8222" s="87">
        <v>0</v>
      </c>
      <c r="P8222" s="88">
        <v>0</v>
      </c>
      <c r="Q8222" s="63">
        <v>0</v>
      </c>
      <c r="R8222" s="64">
        <v>0</v>
      </c>
      <c r="S8222" s="25">
        <f t="shared" si="31"/>
        <v>314</v>
      </c>
      <c r="AMG8222"/>
      <c r="AMH8222"/>
      <c r="AMI8222"/>
      <c r="AMJ8222"/>
    </row>
    <row r="8223" spans="1:1024" s="2" customFormat="1" ht="38.25" x14ac:dyDescent="0.25">
      <c r="A8223" s="10" t="s">
        <v>1462</v>
      </c>
      <c r="B8223" s="81">
        <v>14709</v>
      </c>
      <c r="C8223" s="10" t="s">
        <v>237</v>
      </c>
      <c r="D8223" s="27" t="s">
        <v>2274</v>
      </c>
      <c r="E8223" s="12" t="s">
        <v>257</v>
      </c>
      <c r="F8223" s="12" t="s">
        <v>254</v>
      </c>
      <c r="G8223" s="82">
        <v>45565</v>
      </c>
      <c r="H8223" s="83">
        <v>314</v>
      </c>
      <c r="I8223" s="15"/>
      <c r="J8223" s="84" t="s">
        <v>2241</v>
      </c>
      <c r="K8223" s="85">
        <v>686</v>
      </c>
      <c r="L8223" s="86">
        <v>2024006608</v>
      </c>
      <c r="M8223" s="59"/>
      <c r="N8223" s="60">
        <v>0</v>
      </c>
      <c r="O8223" s="87">
        <v>0</v>
      </c>
      <c r="P8223" s="88">
        <v>0</v>
      </c>
      <c r="Q8223" s="63">
        <v>0</v>
      </c>
      <c r="R8223" s="64">
        <v>0</v>
      </c>
      <c r="S8223" s="25">
        <f t="shared" si="31"/>
        <v>314</v>
      </c>
      <c r="AMG8223"/>
      <c r="AMH8223"/>
      <c r="AMI8223"/>
      <c r="AMJ8223"/>
    </row>
    <row r="8224" spans="1:1024" s="2" customFormat="1" ht="38.25" x14ac:dyDescent="0.25">
      <c r="A8224" s="10" t="s">
        <v>1462</v>
      </c>
      <c r="B8224" s="81">
        <v>14710</v>
      </c>
      <c r="C8224" s="10" t="s">
        <v>237</v>
      </c>
      <c r="D8224" s="27" t="s">
        <v>2274</v>
      </c>
      <c r="E8224" s="12" t="s">
        <v>257</v>
      </c>
      <c r="F8224" s="12" t="s">
        <v>254</v>
      </c>
      <c r="G8224" s="82">
        <v>45565</v>
      </c>
      <c r="H8224" s="83">
        <v>314</v>
      </c>
      <c r="I8224" s="15"/>
      <c r="J8224" s="84" t="s">
        <v>2241</v>
      </c>
      <c r="K8224" s="85">
        <v>686</v>
      </c>
      <c r="L8224" s="86">
        <v>2024006608</v>
      </c>
      <c r="M8224" s="59"/>
      <c r="N8224" s="60">
        <v>0</v>
      </c>
      <c r="O8224" s="87">
        <v>0</v>
      </c>
      <c r="P8224" s="88">
        <v>0</v>
      </c>
      <c r="Q8224" s="63">
        <v>0</v>
      </c>
      <c r="R8224" s="64">
        <v>0</v>
      </c>
      <c r="S8224" s="25">
        <f t="shared" si="31"/>
        <v>314</v>
      </c>
      <c r="AMG8224"/>
      <c r="AMH8224"/>
      <c r="AMI8224"/>
      <c r="AMJ8224"/>
    </row>
    <row r="8225" spans="1:1024" s="2" customFormat="1" ht="38.25" x14ac:dyDescent="0.25">
      <c r="A8225" s="10" t="s">
        <v>1462</v>
      </c>
      <c r="B8225" s="81">
        <v>14711</v>
      </c>
      <c r="C8225" s="10" t="s">
        <v>237</v>
      </c>
      <c r="D8225" s="27" t="s">
        <v>2274</v>
      </c>
      <c r="E8225" s="12" t="s">
        <v>257</v>
      </c>
      <c r="F8225" s="12" t="s">
        <v>254</v>
      </c>
      <c r="G8225" s="82">
        <v>45565</v>
      </c>
      <c r="H8225" s="83">
        <v>314</v>
      </c>
      <c r="I8225" s="15"/>
      <c r="J8225" s="84" t="s">
        <v>2241</v>
      </c>
      <c r="K8225" s="85">
        <v>686</v>
      </c>
      <c r="L8225" s="86">
        <v>2024006608</v>
      </c>
      <c r="M8225" s="59"/>
      <c r="N8225" s="60">
        <v>0</v>
      </c>
      <c r="O8225" s="87">
        <v>0</v>
      </c>
      <c r="P8225" s="88">
        <v>0</v>
      </c>
      <c r="Q8225" s="63">
        <v>0</v>
      </c>
      <c r="R8225" s="64">
        <v>0</v>
      </c>
      <c r="S8225" s="25">
        <f t="shared" si="31"/>
        <v>314</v>
      </c>
      <c r="AMG8225"/>
      <c r="AMH8225"/>
      <c r="AMI8225"/>
      <c r="AMJ8225"/>
    </row>
    <row r="8226" spans="1:1024" s="2" customFormat="1" ht="38.25" x14ac:dyDescent="0.25">
      <c r="A8226" s="10" t="s">
        <v>1462</v>
      </c>
      <c r="B8226" s="81">
        <v>14712</v>
      </c>
      <c r="C8226" s="10" t="s">
        <v>237</v>
      </c>
      <c r="D8226" s="27" t="s">
        <v>2274</v>
      </c>
      <c r="E8226" s="12" t="s">
        <v>257</v>
      </c>
      <c r="F8226" s="12" t="s">
        <v>254</v>
      </c>
      <c r="G8226" s="82">
        <v>45565</v>
      </c>
      <c r="H8226" s="83">
        <v>314</v>
      </c>
      <c r="I8226" s="15"/>
      <c r="J8226" s="84" t="s">
        <v>2241</v>
      </c>
      <c r="K8226" s="85">
        <v>686</v>
      </c>
      <c r="L8226" s="86">
        <v>2024006608</v>
      </c>
      <c r="M8226" s="59"/>
      <c r="N8226" s="60">
        <v>0</v>
      </c>
      <c r="O8226" s="87">
        <v>0</v>
      </c>
      <c r="P8226" s="88">
        <v>0</v>
      </c>
      <c r="Q8226" s="63">
        <v>0</v>
      </c>
      <c r="R8226" s="64">
        <v>0</v>
      </c>
      <c r="S8226" s="25">
        <f t="shared" si="31"/>
        <v>314</v>
      </c>
      <c r="AMG8226"/>
      <c r="AMH8226"/>
      <c r="AMI8226"/>
      <c r="AMJ8226"/>
    </row>
    <row r="8227" spans="1:1024" s="2" customFormat="1" ht="38.25" x14ac:dyDescent="0.25">
      <c r="A8227" s="10" t="s">
        <v>1462</v>
      </c>
      <c r="B8227" s="81">
        <v>14713</v>
      </c>
      <c r="C8227" s="10" t="s">
        <v>237</v>
      </c>
      <c r="D8227" s="27" t="s">
        <v>2274</v>
      </c>
      <c r="E8227" s="12" t="s">
        <v>257</v>
      </c>
      <c r="F8227" s="12" t="s">
        <v>254</v>
      </c>
      <c r="G8227" s="82">
        <v>45565</v>
      </c>
      <c r="H8227" s="83">
        <v>314</v>
      </c>
      <c r="I8227" s="15"/>
      <c r="J8227" s="84" t="s">
        <v>2241</v>
      </c>
      <c r="K8227" s="85">
        <v>686</v>
      </c>
      <c r="L8227" s="86">
        <v>2024006608</v>
      </c>
      <c r="M8227" s="59"/>
      <c r="N8227" s="60">
        <v>0</v>
      </c>
      <c r="O8227" s="87">
        <v>0</v>
      </c>
      <c r="P8227" s="88">
        <v>0</v>
      </c>
      <c r="Q8227" s="63">
        <v>0</v>
      </c>
      <c r="R8227" s="64">
        <v>0</v>
      </c>
      <c r="S8227" s="25">
        <f t="shared" si="31"/>
        <v>314</v>
      </c>
      <c r="AMG8227"/>
      <c r="AMH8227"/>
      <c r="AMI8227"/>
      <c r="AMJ8227"/>
    </row>
    <row r="8228" spans="1:1024" s="2" customFormat="1" ht="38.25" x14ac:dyDescent="0.25">
      <c r="A8228" s="10" t="s">
        <v>1462</v>
      </c>
      <c r="B8228" s="81">
        <v>14714</v>
      </c>
      <c r="C8228" s="10" t="s">
        <v>237</v>
      </c>
      <c r="D8228" s="27" t="s">
        <v>2274</v>
      </c>
      <c r="E8228" s="12" t="s">
        <v>257</v>
      </c>
      <c r="F8228" s="12" t="s">
        <v>254</v>
      </c>
      <c r="G8228" s="82">
        <v>45565</v>
      </c>
      <c r="H8228" s="83">
        <v>314</v>
      </c>
      <c r="I8228" s="15"/>
      <c r="J8228" s="84" t="s">
        <v>2241</v>
      </c>
      <c r="K8228" s="85">
        <v>686</v>
      </c>
      <c r="L8228" s="86">
        <v>2024006608</v>
      </c>
      <c r="M8228" s="59"/>
      <c r="N8228" s="60">
        <v>0</v>
      </c>
      <c r="O8228" s="87">
        <v>0</v>
      </c>
      <c r="P8228" s="88">
        <v>0</v>
      </c>
      <c r="Q8228" s="63">
        <v>0</v>
      </c>
      <c r="R8228" s="64">
        <v>0</v>
      </c>
      <c r="S8228" s="25">
        <f t="shared" si="31"/>
        <v>314</v>
      </c>
      <c r="AMG8228"/>
      <c r="AMH8228"/>
      <c r="AMI8228"/>
      <c r="AMJ8228"/>
    </row>
    <row r="8229" spans="1:1024" s="2" customFormat="1" ht="38.25" x14ac:dyDescent="0.25">
      <c r="A8229" s="10" t="s">
        <v>1462</v>
      </c>
      <c r="B8229" s="81">
        <v>14715</v>
      </c>
      <c r="C8229" s="10" t="s">
        <v>237</v>
      </c>
      <c r="D8229" s="27" t="s">
        <v>2274</v>
      </c>
      <c r="E8229" s="12" t="s">
        <v>257</v>
      </c>
      <c r="F8229" s="12" t="s">
        <v>254</v>
      </c>
      <c r="G8229" s="82">
        <v>45565</v>
      </c>
      <c r="H8229" s="83">
        <v>314</v>
      </c>
      <c r="I8229" s="15"/>
      <c r="J8229" s="84" t="s">
        <v>2241</v>
      </c>
      <c r="K8229" s="85">
        <v>686</v>
      </c>
      <c r="L8229" s="86">
        <v>2024006608</v>
      </c>
      <c r="M8229" s="59"/>
      <c r="N8229" s="60">
        <v>0</v>
      </c>
      <c r="O8229" s="87">
        <v>0</v>
      </c>
      <c r="P8229" s="88">
        <v>0</v>
      </c>
      <c r="Q8229" s="63">
        <v>0</v>
      </c>
      <c r="R8229" s="64">
        <v>0</v>
      </c>
      <c r="S8229" s="25">
        <f t="shared" si="31"/>
        <v>314</v>
      </c>
      <c r="AMG8229"/>
      <c r="AMH8229"/>
      <c r="AMI8229"/>
      <c r="AMJ8229"/>
    </row>
    <row r="8230" spans="1:1024" s="2" customFormat="1" ht="38.25" x14ac:dyDescent="0.25">
      <c r="A8230" s="10" t="s">
        <v>1462</v>
      </c>
      <c r="B8230" s="81">
        <v>14716</v>
      </c>
      <c r="C8230" s="10" t="s">
        <v>237</v>
      </c>
      <c r="D8230" s="27" t="s">
        <v>2274</v>
      </c>
      <c r="E8230" s="12" t="s">
        <v>257</v>
      </c>
      <c r="F8230" s="12" t="s">
        <v>254</v>
      </c>
      <c r="G8230" s="82">
        <v>45565</v>
      </c>
      <c r="H8230" s="83">
        <v>314</v>
      </c>
      <c r="I8230" s="15"/>
      <c r="J8230" s="84" t="s">
        <v>2241</v>
      </c>
      <c r="K8230" s="85">
        <v>686</v>
      </c>
      <c r="L8230" s="86">
        <v>2024006608</v>
      </c>
      <c r="M8230" s="59"/>
      <c r="N8230" s="60">
        <v>0</v>
      </c>
      <c r="O8230" s="87">
        <v>0</v>
      </c>
      <c r="P8230" s="88">
        <v>0</v>
      </c>
      <c r="Q8230" s="63">
        <v>0</v>
      </c>
      <c r="R8230" s="64">
        <v>0</v>
      </c>
      <c r="S8230" s="25">
        <f t="shared" si="31"/>
        <v>314</v>
      </c>
      <c r="AMG8230"/>
      <c r="AMH8230"/>
      <c r="AMI8230"/>
      <c r="AMJ8230"/>
    </row>
    <row r="8231" spans="1:1024" s="2" customFormat="1" ht="38.25" x14ac:dyDescent="0.25">
      <c r="A8231" s="10" t="s">
        <v>1462</v>
      </c>
      <c r="B8231" s="81">
        <v>14717</v>
      </c>
      <c r="C8231" s="10" t="s">
        <v>237</v>
      </c>
      <c r="D8231" s="27" t="s">
        <v>2274</v>
      </c>
      <c r="E8231" s="12" t="s">
        <v>257</v>
      </c>
      <c r="F8231" s="12" t="s">
        <v>254</v>
      </c>
      <c r="G8231" s="82">
        <v>45565</v>
      </c>
      <c r="H8231" s="83">
        <v>314</v>
      </c>
      <c r="I8231" s="15"/>
      <c r="J8231" s="84" t="s">
        <v>2241</v>
      </c>
      <c r="K8231" s="85">
        <v>686</v>
      </c>
      <c r="L8231" s="86">
        <v>2024006608</v>
      </c>
      <c r="M8231" s="59"/>
      <c r="N8231" s="60">
        <v>0</v>
      </c>
      <c r="O8231" s="87">
        <v>0</v>
      </c>
      <c r="P8231" s="88">
        <v>0</v>
      </c>
      <c r="Q8231" s="63">
        <v>0</v>
      </c>
      <c r="R8231" s="64">
        <v>0</v>
      </c>
      <c r="S8231" s="25">
        <f t="shared" si="31"/>
        <v>314</v>
      </c>
      <c r="AMG8231"/>
      <c r="AMH8231"/>
      <c r="AMI8231"/>
      <c r="AMJ8231"/>
    </row>
    <row r="8232" spans="1:1024" s="2" customFormat="1" ht="38.25" x14ac:dyDescent="0.25">
      <c r="A8232" s="10" t="s">
        <v>1462</v>
      </c>
      <c r="B8232" s="81">
        <v>14718</v>
      </c>
      <c r="C8232" s="10" t="s">
        <v>237</v>
      </c>
      <c r="D8232" s="27" t="s">
        <v>2274</v>
      </c>
      <c r="E8232" s="12" t="s">
        <v>257</v>
      </c>
      <c r="F8232" s="12" t="s">
        <v>254</v>
      </c>
      <c r="G8232" s="82">
        <v>45565</v>
      </c>
      <c r="H8232" s="83">
        <v>314</v>
      </c>
      <c r="I8232" s="15"/>
      <c r="J8232" s="84" t="s">
        <v>2241</v>
      </c>
      <c r="K8232" s="85">
        <v>686</v>
      </c>
      <c r="L8232" s="86">
        <v>2024006608</v>
      </c>
      <c r="M8232" s="59"/>
      <c r="N8232" s="60">
        <v>0</v>
      </c>
      <c r="O8232" s="87">
        <v>0</v>
      </c>
      <c r="P8232" s="88">
        <v>0</v>
      </c>
      <c r="Q8232" s="63">
        <v>0</v>
      </c>
      <c r="R8232" s="64">
        <v>0</v>
      </c>
      <c r="S8232" s="25">
        <f t="shared" si="31"/>
        <v>314</v>
      </c>
      <c r="AMG8232"/>
      <c r="AMH8232"/>
      <c r="AMI8232"/>
      <c r="AMJ8232"/>
    </row>
    <row r="8233" spans="1:1024" s="2" customFormat="1" ht="38.25" x14ac:dyDescent="0.25">
      <c r="A8233" s="10" t="s">
        <v>1462</v>
      </c>
      <c r="B8233" s="81">
        <v>14719</v>
      </c>
      <c r="C8233" s="10" t="s">
        <v>237</v>
      </c>
      <c r="D8233" s="27" t="s">
        <v>2274</v>
      </c>
      <c r="E8233" s="12" t="s">
        <v>257</v>
      </c>
      <c r="F8233" s="12" t="s">
        <v>254</v>
      </c>
      <c r="G8233" s="82">
        <v>45565</v>
      </c>
      <c r="H8233" s="83">
        <v>314</v>
      </c>
      <c r="I8233" s="15"/>
      <c r="J8233" s="84" t="s">
        <v>2241</v>
      </c>
      <c r="K8233" s="85">
        <v>686</v>
      </c>
      <c r="L8233" s="86">
        <v>2024006608</v>
      </c>
      <c r="M8233" s="59"/>
      <c r="N8233" s="60">
        <v>0</v>
      </c>
      <c r="O8233" s="87">
        <v>0</v>
      </c>
      <c r="P8233" s="88">
        <v>0</v>
      </c>
      <c r="Q8233" s="63">
        <v>0</v>
      </c>
      <c r="R8233" s="64">
        <v>0</v>
      </c>
      <c r="S8233" s="25">
        <f t="shared" si="31"/>
        <v>314</v>
      </c>
      <c r="AMG8233"/>
      <c r="AMH8233"/>
      <c r="AMI8233"/>
      <c r="AMJ8233"/>
    </row>
    <row r="8234" spans="1:1024" s="2" customFormat="1" ht="38.25" x14ac:dyDescent="0.25">
      <c r="A8234" s="10" t="s">
        <v>1462</v>
      </c>
      <c r="B8234" s="81">
        <v>14720</v>
      </c>
      <c r="C8234" s="10" t="s">
        <v>237</v>
      </c>
      <c r="D8234" s="27" t="s">
        <v>2274</v>
      </c>
      <c r="E8234" s="12" t="s">
        <v>257</v>
      </c>
      <c r="F8234" s="12" t="s">
        <v>254</v>
      </c>
      <c r="G8234" s="82">
        <v>45565</v>
      </c>
      <c r="H8234" s="83">
        <v>314</v>
      </c>
      <c r="I8234" s="15"/>
      <c r="J8234" s="84" t="s">
        <v>2241</v>
      </c>
      <c r="K8234" s="85">
        <v>686</v>
      </c>
      <c r="L8234" s="86">
        <v>2024006608</v>
      </c>
      <c r="M8234" s="59"/>
      <c r="N8234" s="60">
        <v>0</v>
      </c>
      <c r="O8234" s="87">
        <v>0</v>
      </c>
      <c r="P8234" s="88">
        <v>0</v>
      </c>
      <c r="Q8234" s="63">
        <v>0</v>
      </c>
      <c r="R8234" s="64">
        <v>0</v>
      </c>
      <c r="S8234" s="25">
        <f t="shared" si="31"/>
        <v>314</v>
      </c>
      <c r="AMG8234"/>
      <c r="AMH8234"/>
      <c r="AMI8234"/>
      <c r="AMJ8234"/>
    </row>
    <row r="8235" spans="1:1024" s="2" customFormat="1" ht="38.25" x14ac:dyDescent="0.25">
      <c r="A8235" s="10" t="s">
        <v>1462</v>
      </c>
      <c r="B8235" s="81">
        <v>14721</v>
      </c>
      <c r="C8235" s="10" t="s">
        <v>237</v>
      </c>
      <c r="D8235" s="27" t="s">
        <v>2274</v>
      </c>
      <c r="E8235" s="12" t="s">
        <v>257</v>
      </c>
      <c r="F8235" s="12" t="s">
        <v>254</v>
      </c>
      <c r="G8235" s="82">
        <v>45565</v>
      </c>
      <c r="H8235" s="83">
        <v>314</v>
      </c>
      <c r="I8235" s="15"/>
      <c r="J8235" s="84" t="s">
        <v>2241</v>
      </c>
      <c r="K8235" s="85">
        <v>686</v>
      </c>
      <c r="L8235" s="86">
        <v>2024006608</v>
      </c>
      <c r="M8235" s="59"/>
      <c r="N8235" s="60">
        <v>0</v>
      </c>
      <c r="O8235" s="87">
        <v>0</v>
      </c>
      <c r="P8235" s="88">
        <v>0</v>
      </c>
      <c r="Q8235" s="63">
        <v>0</v>
      </c>
      <c r="R8235" s="64">
        <v>0</v>
      </c>
      <c r="S8235" s="25">
        <f t="shared" si="31"/>
        <v>314</v>
      </c>
      <c r="AMG8235"/>
      <c r="AMH8235"/>
      <c r="AMI8235"/>
      <c r="AMJ8235"/>
    </row>
    <row r="8236" spans="1:1024" s="2" customFormat="1" ht="38.25" x14ac:dyDescent="0.25">
      <c r="A8236" s="10" t="s">
        <v>1462</v>
      </c>
      <c r="B8236" s="81">
        <v>14722</v>
      </c>
      <c r="C8236" s="10" t="s">
        <v>237</v>
      </c>
      <c r="D8236" s="27" t="s">
        <v>2274</v>
      </c>
      <c r="E8236" s="12" t="s">
        <v>257</v>
      </c>
      <c r="F8236" s="12" t="s">
        <v>254</v>
      </c>
      <c r="G8236" s="82">
        <v>45565</v>
      </c>
      <c r="H8236" s="83">
        <v>314</v>
      </c>
      <c r="I8236" s="15"/>
      <c r="J8236" s="84" t="s">
        <v>2241</v>
      </c>
      <c r="K8236" s="85">
        <v>686</v>
      </c>
      <c r="L8236" s="86">
        <v>2024006608</v>
      </c>
      <c r="M8236" s="59"/>
      <c r="N8236" s="60">
        <v>0</v>
      </c>
      <c r="O8236" s="87">
        <v>0</v>
      </c>
      <c r="P8236" s="88">
        <v>0</v>
      </c>
      <c r="Q8236" s="63">
        <v>0</v>
      </c>
      <c r="R8236" s="64">
        <v>0</v>
      </c>
      <c r="S8236" s="25">
        <f t="shared" si="31"/>
        <v>314</v>
      </c>
      <c r="AMG8236"/>
      <c r="AMH8236"/>
      <c r="AMI8236"/>
      <c r="AMJ8236"/>
    </row>
    <row r="8237" spans="1:1024" s="2" customFormat="1" ht="38.25" x14ac:dyDescent="0.25">
      <c r="A8237" s="10" t="s">
        <v>1462</v>
      </c>
      <c r="B8237" s="81">
        <v>14723</v>
      </c>
      <c r="C8237" s="10" t="s">
        <v>237</v>
      </c>
      <c r="D8237" s="27" t="s">
        <v>2274</v>
      </c>
      <c r="E8237" s="12" t="s">
        <v>257</v>
      </c>
      <c r="F8237" s="12" t="s">
        <v>254</v>
      </c>
      <c r="G8237" s="82">
        <v>45565</v>
      </c>
      <c r="H8237" s="83">
        <v>314</v>
      </c>
      <c r="I8237" s="15"/>
      <c r="J8237" s="84" t="s">
        <v>2241</v>
      </c>
      <c r="K8237" s="85">
        <v>686</v>
      </c>
      <c r="L8237" s="86">
        <v>2024006608</v>
      </c>
      <c r="M8237" s="59"/>
      <c r="N8237" s="60">
        <v>0</v>
      </c>
      <c r="O8237" s="87">
        <v>0</v>
      </c>
      <c r="P8237" s="88">
        <v>0</v>
      </c>
      <c r="Q8237" s="63">
        <v>0</v>
      </c>
      <c r="R8237" s="64">
        <v>0</v>
      </c>
      <c r="S8237" s="25">
        <f t="shared" si="31"/>
        <v>314</v>
      </c>
      <c r="AMG8237"/>
      <c r="AMH8237"/>
      <c r="AMI8237"/>
      <c r="AMJ8237"/>
    </row>
    <row r="8238" spans="1:1024" s="2" customFormat="1" ht="38.25" x14ac:dyDescent="0.25">
      <c r="A8238" s="10" t="s">
        <v>1462</v>
      </c>
      <c r="B8238" s="81">
        <v>14724</v>
      </c>
      <c r="C8238" s="10" t="s">
        <v>237</v>
      </c>
      <c r="D8238" s="27" t="s">
        <v>2274</v>
      </c>
      <c r="E8238" s="12" t="s">
        <v>257</v>
      </c>
      <c r="F8238" s="12" t="s">
        <v>254</v>
      </c>
      <c r="G8238" s="82">
        <v>45565</v>
      </c>
      <c r="H8238" s="83">
        <v>314</v>
      </c>
      <c r="I8238" s="15"/>
      <c r="J8238" s="84" t="s">
        <v>2241</v>
      </c>
      <c r="K8238" s="85">
        <v>686</v>
      </c>
      <c r="L8238" s="86">
        <v>2024006608</v>
      </c>
      <c r="M8238" s="59"/>
      <c r="N8238" s="60">
        <v>0</v>
      </c>
      <c r="O8238" s="87">
        <v>0</v>
      </c>
      <c r="P8238" s="88">
        <v>0</v>
      </c>
      <c r="Q8238" s="63">
        <v>0</v>
      </c>
      <c r="R8238" s="64">
        <v>0</v>
      </c>
      <c r="S8238" s="25">
        <f t="shared" si="31"/>
        <v>314</v>
      </c>
      <c r="AMG8238"/>
      <c r="AMH8238"/>
      <c r="AMI8238"/>
      <c r="AMJ8238"/>
    </row>
    <row r="8239" spans="1:1024" s="2" customFormat="1" ht="38.25" x14ac:dyDescent="0.25">
      <c r="A8239" s="10" t="s">
        <v>1462</v>
      </c>
      <c r="B8239" s="81">
        <v>14725</v>
      </c>
      <c r="C8239" s="10" t="s">
        <v>237</v>
      </c>
      <c r="D8239" s="27" t="s">
        <v>2274</v>
      </c>
      <c r="E8239" s="12" t="s">
        <v>257</v>
      </c>
      <c r="F8239" s="12" t="s">
        <v>254</v>
      </c>
      <c r="G8239" s="82">
        <v>45565</v>
      </c>
      <c r="H8239" s="83">
        <v>314</v>
      </c>
      <c r="I8239" s="15"/>
      <c r="J8239" s="84" t="s">
        <v>2241</v>
      </c>
      <c r="K8239" s="85">
        <v>686</v>
      </c>
      <c r="L8239" s="86">
        <v>2024006608</v>
      </c>
      <c r="M8239" s="59"/>
      <c r="N8239" s="60">
        <v>0</v>
      </c>
      <c r="O8239" s="87">
        <v>0</v>
      </c>
      <c r="P8239" s="88">
        <v>0</v>
      </c>
      <c r="Q8239" s="63">
        <v>0</v>
      </c>
      <c r="R8239" s="64">
        <v>0</v>
      </c>
      <c r="S8239" s="25">
        <f t="shared" si="31"/>
        <v>314</v>
      </c>
      <c r="AMG8239"/>
      <c r="AMH8239"/>
      <c r="AMI8239"/>
      <c r="AMJ8239"/>
    </row>
    <row r="8240" spans="1:1024" s="2" customFormat="1" ht="38.25" x14ac:dyDescent="0.25">
      <c r="A8240" s="10" t="s">
        <v>1462</v>
      </c>
      <c r="B8240" s="81">
        <v>14726</v>
      </c>
      <c r="C8240" s="10" t="s">
        <v>237</v>
      </c>
      <c r="D8240" s="27" t="s">
        <v>2274</v>
      </c>
      <c r="E8240" s="12" t="s">
        <v>2223</v>
      </c>
      <c r="F8240" s="12" t="s">
        <v>254</v>
      </c>
      <c r="G8240" s="82">
        <v>45565</v>
      </c>
      <c r="H8240" s="83">
        <v>314</v>
      </c>
      <c r="I8240" s="15"/>
      <c r="J8240" s="84" t="s">
        <v>2241</v>
      </c>
      <c r="K8240" s="85">
        <v>686</v>
      </c>
      <c r="L8240" s="86">
        <v>2024006608</v>
      </c>
      <c r="M8240" s="59"/>
      <c r="N8240" s="60">
        <v>0</v>
      </c>
      <c r="O8240" s="87">
        <v>0</v>
      </c>
      <c r="P8240" s="88">
        <v>0</v>
      </c>
      <c r="Q8240" s="63">
        <v>0</v>
      </c>
      <c r="R8240" s="64">
        <v>0</v>
      </c>
      <c r="S8240" s="25">
        <f t="shared" si="31"/>
        <v>314</v>
      </c>
      <c r="AMG8240"/>
      <c r="AMH8240"/>
      <c r="AMI8240"/>
      <c r="AMJ8240"/>
    </row>
    <row r="8241" spans="1:1024" s="2" customFormat="1" ht="38.25" x14ac:dyDescent="0.25">
      <c r="A8241" s="10" t="s">
        <v>1462</v>
      </c>
      <c r="B8241" s="81">
        <v>14727</v>
      </c>
      <c r="C8241" s="10" t="s">
        <v>237</v>
      </c>
      <c r="D8241" s="27" t="s">
        <v>2274</v>
      </c>
      <c r="E8241" s="12" t="s">
        <v>257</v>
      </c>
      <c r="F8241" s="12" t="s">
        <v>254</v>
      </c>
      <c r="G8241" s="82">
        <v>45565</v>
      </c>
      <c r="H8241" s="83">
        <v>314</v>
      </c>
      <c r="I8241" s="15"/>
      <c r="J8241" s="84" t="s">
        <v>2241</v>
      </c>
      <c r="K8241" s="85">
        <v>686</v>
      </c>
      <c r="L8241" s="86">
        <v>2024006608</v>
      </c>
      <c r="M8241" s="59"/>
      <c r="N8241" s="60">
        <v>0</v>
      </c>
      <c r="O8241" s="87">
        <v>0</v>
      </c>
      <c r="P8241" s="88">
        <v>0</v>
      </c>
      <c r="Q8241" s="63">
        <v>0</v>
      </c>
      <c r="R8241" s="64">
        <v>0</v>
      </c>
      <c r="S8241" s="25">
        <f t="shared" si="31"/>
        <v>314</v>
      </c>
      <c r="AMG8241"/>
      <c r="AMH8241"/>
      <c r="AMI8241"/>
      <c r="AMJ8241"/>
    </row>
    <row r="8242" spans="1:1024" s="2" customFormat="1" ht="38.25" x14ac:dyDescent="0.25">
      <c r="A8242" s="10" t="s">
        <v>1462</v>
      </c>
      <c r="B8242" s="81">
        <v>14728</v>
      </c>
      <c r="C8242" s="10" t="s">
        <v>237</v>
      </c>
      <c r="D8242" s="27" t="s">
        <v>2274</v>
      </c>
      <c r="E8242" s="12" t="s">
        <v>2223</v>
      </c>
      <c r="F8242" s="12" t="s">
        <v>254</v>
      </c>
      <c r="G8242" s="82">
        <v>45565</v>
      </c>
      <c r="H8242" s="83">
        <v>314</v>
      </c>
      <c r="I8242" s="15"/>
      <c r="J8242" s="84" t="s">
        <v>2241</v>
      </c>
      <c r="K8242" s="85">
        <v>686</v>
      </c>
      <c r="L8242" s="86">
        <v>2024006608</v>
      </c>
      <c r="M8242" s="59"/>
      <c r="N8242" s="60">
        <v>0</v>
      </c>
      <c r="O8242" s="87">
        <v>0</v>
      </c>
      <c r="P8242" s="88">
        <v>0</v>
      </c>
      <c r="Q8242" s="63">
        <v>0</v>
      </c>
      <c r="R8242" s="64">
        <v>0</v>
      </c>
      <c r="S8242" s="25">
        <f t="shared" si="31"/>
        <v>314</v>
      </c>
      <c r="AMG8242"/>
      <c r="AMH8242"/>
      <c r="AMI8242"/>
      <c r="AMJ8242"/>
    </row>
    <row r="8243" spans="1:1024" s="2" customFormat="1" ht="38.25" x14ac:dyDescent="0.25">
      <c r="A8243" s="10" t="s">
        <v>1462</v>
      </c>
      <c r="B8243" s="81">
        <v>14729</v>
      </c>
      <c r="C8243" s="10" t="s">
        <v>237</v>
      </c>
      <c r="D8243" s="27" t="s">
        <v>2274</v>
      </c>
      <c r="E8243" s="12" t="s">
        <v>2223</v>
      </c>
      <c r="F8243" s="12" t="s">
        <v>254</v>
      </c>
      <c r="G8243" s="82">
        <v>45565</v>
      </c>
      <c r="H8243" s="83">
        <v>314</v>
      </c>
      <c r="I8243" s="15"/>
      <c r="J8243" s="84" t="s">
        <v>2241</v>
      </c>
      <c r="K8243" s="85">
        <v>686</v>
      </c>
      <c r="L8243" s="86">
        <v>2024006608</v>
      </c>
      <c r="M8243" s="59"/>
      <c r="N8243" s="60">
        <v>0</v>
      </c>
      <c r="O8243" s="87">
        <v>0</v>
      </c>
      <c r="P8243" s="88">
        <v>0</v>
      </c>
      <c r="Q8243" s="63">
        <v>0</v>
      </c>
      <c r="R8243" s="64">
        <v>0</v>
      </c>
      <c r="S8243" s="25">
        <f t="shared" si="31"/>
        <v>314</v>
      </c>
      <c r="AMG8243"/>
      <c r="AMH8243"/>
      <c r="AMI8243"/>
      <c r="AMJ8243"/>
    </row>
    <row r="8244" spans="1:1024" s="2" customFormat="1" ht="38.25" x14ac:dyDescent="0.25">
      <c r="A8244" s="10" t="s">
        <v>1462</v>
      </c>
      <c r="B8244" s="81">
        <v>14730</v>
      </c>
      <c r="C8244" s="10" t="s">
        <v>237</v>
      </c>
      <c r="D8244" s="27" t="s">
        <v>2274</v>
      </c>
      <c r="E8244" s="12" t="s">
        <v>2223</v>
      </c>
      <c r="F8244" s="12" t="s">
        <v>254</v>
      </c>
      <c r="G8244" s="82">
        <v>45565</v>
      </c>
      <c r="H8244" s="83">
        <v>314</v>
      </c>
      <c r="I8244" s="15"/>
      <c r="J8244" s="84" t="s">
        <v>2241</v>
      </c>
      <c r="K8244" s="85">
        <v>686</v>
      </c>
      <c r="L8244" s="86">
        <v>2024006608</v>
      </c>
      <c r="M8244" s="59"/>
      <c r="N8244" s="60">
        <v>0</v>
      </c>
      <c r="O8244" s="87">
        <v>0</v>
      </c>
      <c r="P8244" s="88">
        <v>0</v>
      </c>
      <c r="Q8244" s="63">
        <v>0</v>
      </c>
      <c r="R8244" s="64">
        <v>0</v>
      </c>
      <c r="S8244" s="25">
        <f t="shared" si="31"/>
        <v>314</v>
      </c>
      <c r="AMG8244"/>
      <c r="AMH8244"/>
      <c r="AMI8244"/>
      <c r="AMJ8244"/>
    </row>
    <row r="8245" spans="1:1024" s="2" customFormat="1" ht="38.25" x14ac:dyDescent="0.25">
      <c r="A8245" s="10" t="s">
        <v>1462</v>
      </c>
      <c r="B8245" s="81">
        <v>14731</v>
      </c>
      <c r="C8245" s="10" t="s">
        <v>237</v>
      </c>
      <c r="D8245" s="27" t="s">
        <v>2274</v>
      </c>
      <c r="E8245" s="12" t="s">
        <v>2223</v>
      </c>
      <c r="F8245" s="12" t="s">
        <v>254</v>
      </c>
      <c r="G8245" s="82">
        <v>45565</v>
      </c>
      <c r="H8245" s="83">
        <v>314</v>
      </c>
      <c r="I8245" s="15"/>
      <c r="J8245" s="84" t="s">
        <v>2241</v>
      </c>
      <c r="K8245" s="85">
        <v>686</v>
      </c>
      <c r="L8245" s="86">
        <v>2024006608</v>
      </c>
      <c r="M8245" s="59"/>
      <c r="N8245" s="60">
        <v>0</v>
      </c>
      <c r="O8245" s="87">
        <v>0</v>
      </c>
      <c r="P8245" s="88">
        <v>0</v>
      </c>
      <c r="Q8245" s="63">
        <v>0</v>
      </c>
      <c r="R8245" s="64">
        <v>0</v>
      </c>
      <c r="S8245" s="25">
        <f t="shared" si="31"/>
        <v>314</v>
      </c>
      <c r="AMG8245"/>
      <c r="AMH8245"/>
      <c r="AMI8245"/>
      <c r="AMJ8245"/>
    </row>
    <row r="8246" spans="1:1024" s="2" customFormat="1" ht="38.25" x14ac:dyDescent="0.25">
      <c r="A8246" s="10" t="s">
        <v>1462</v>
      </c>
      <c r="B8246" s="81">
        <v>14732</v>
      </c>
      <c r="C8246" s="10" t="s">
        <v>237</v>
      </c>
      <c r="D8246" s="27" t="s">
        <v>2274</v>
      </c>
      <c r="E8246" s="12" t="s">
        <v>2223</v>
      </c>
      <c r="F8246" s="12" t="s">
        <v>254</v>
      </c>
      <c r="G8246" s="82">
        <v>45565</v>
      </c>
      <c r="H8246" s="83">
        <v>314</v>
      </c>
      <c r="I8246" s="15"/>
      <c r="J8246" s="84" t="s">
        <v>2241</v>
      </c>
      <c r="K8246" s="85">
        <v>686</v>
      </c>
      <c r="L8246" s="86">
        <v>2024006608</v>
      </c>
      <c r="M8246" s="59"/>
      <c r="N8246" s="60">
        <v>0</v>
      </c>
      <c r="O8246" s="87">
        <v>0</v>
      </c>
      <c r="P8246" s="88">
        <v>0</v>
      </c>
      <c r="Q8246" s="63">
        <v>0</v>
      </c>
      <c r="R8246" s="64">
        <v>0</v>
      </c>
      <c r="S8246" s="25">
        <f t="shared" si="31"/>
        <v>314</v>
      </c>
      <c r="AMG8246"/>
      <c r="AMH8246"/>
      <c r="AMI8246"/>
      <c r="AMJ8246"/>
    </row>
    <row r="8247" spans="1:1024" s="2" customFormat="1" ht="38.25" x14ac:dyDescent="0.25">
      <c r="A8247" s="10" t="s">
        <v>1462</v>
      </c>
      <c r="B8247" s="81">
        <v>14733</v>
      </c>
      <c r="C8247" s="10" t="s">
        <v>237</v>
      </c>
      <c r="D8247" s="27" t="s">
        <v>2274</v>
      </c>
      <c r="E8247" s="12" t="s">
        <v>2222</v>
      </c>
      <c r="F8247" s="12" t="s">
        <v>254</v>
      </c>
      <c r="G8247" s="82">
        <v>45565</v>
      </c>
      <c r="H8247" s="83">
        <v>314</v>
      </c>
      <c r="I8247" s="15"/>
      <c r="J8247" s="84" t="s">
        <v>2241</v>
      </c>
      <c r="K8247" s="85">
        <v>686</v>
      </c>
      <c r="L8247" s="86">
        <v>2024006608</v>
      </c>
      <c r="M8247" s="59"/>
      <c r="N8247" s="60">
        <v>0</v>
      </c>
      <c r="O8247" s="87">
        <v>0</v>
      </c>
      <c r="P8247" s="88">
        <v>0</v>
      </c>
      <c r="Q8247" s="63">
        <v>0</v>
      </c>
      <c r="R8247" s="64">
        <v>0</v>
      </c>
      <c r="S8247" s="25">
        <f t="shared" si="31"/>
        <v>314</v>
      </c>
      <c r="AMG8247"/>
      <c r="AMH8247"/>
      <c r="AMI8247"/>
      <c r="AMJ8247"/>
    </row>
    <row r="8248" spans="1:1024" s="2" customFormat="1" ht="38.25" x14ac:dyDescent="0.25">
      <c r="A8248" s="10" t="s">
        <v>1462</v>
      </c>
      <c r="B8248" s="81">
        <v>14734</v>
      </c>
      <c r="C8248" s="10" t="s">
        <v>237</v>
      </c>
      <c r="D8248" s="27" t="s">
        <v>2274</v>
      </c>
      <c r="E8248" s="12" t="s">
        <v>2222</v>
      </c>
      <c r="F8248" s="12" t="s">
        <v>254</v>
      </c>
      <c r="G8248" s="82">
        <v>45565</v>
      </c>
      <c r="H8248" s="83">
        <v>314</v>
      </c>
      <c r="I8248" s="15"/>
      <c r="J8248" s="84" t="s">
        <v>2241</v>
      </c>
      <c r="K8248" s="85">
        <v>686</v>
      </c>
      <c r="L8248" s="86">
        <v>2024006608</v>
      </c>
      <c r="M8248" s="59"/>
      <c r="N8248" s="60">
        <v>0</v>
      </c>
      <c r="O8248" s="87">
        <v>0</v>
      </c>
      <c r="P8248" s="88">
        <v>0</v>
      </c>
      <c r="Q8248" s="63">
        <v>0</v>
      </c>
      <c r="R8248" s="64">
        <v>0</v>
      </c>
      <c r="S8248" s="25">
        <f t="shared" si="31"/>
        <v>314</v>
      </c>
      <c r="AMG8248"/>
      <c r="AMH8248"/>
      <c r="AMI8248"/>
      <c r="AMJ8248"/>
    </row>
    <row r="8249" spans="1:1024" s="2" customFormat="1" ht="38.25" x14ac:dyDescent="0.25">
      <c r="A8249" s="10" t="s">
        <v>1462</v>
      </c>
      <c r="B8249" s="81">
        <v>14735</v>
      </c>
      <c r="C8249" s="10" t="s">
        <v>237</v>
      </c>
      <c r="D8249" s="27" t="s">
        <v>2274</v>
      </c>
      <c r="E8249" s="12" t="s">
        <v>2222</v>
      </c>
      <c r="F8249" s="12" t="s">
        <v>254</v>
      </c>
      <c r="G8249" s="82">
        <v>45565</v>
      </c>
      <c r="H8249" s="83">
        <v>314</v>
      </c>
      <c r="I8249" s="15"/>
      <c r="J8249" s="84" t="s">
        <v>2241</v>
      </c>
      <c r="K8249" s="85">
        <v>686</v>
      </c>
      <c r="L8249" s="86">
        <v>2024006608</v>
      </c>
      <c r="M8249" s="59"/>
      <c r="N8249" s="60">
        <v>0</v>
      </c>
      <c r="O8249" s="87">
        <v>0</v>
      </c>
      <c r="P8249" s="88">
        <v>0</v>
      </c>
      <c r="Q8249" s="63">
        <v>0</v>
      </c>
      <c r="R8249" s="64">
        <v>0</v>
      </c>
      <c r="S8249" s="25">
        <f t="shared" si="31"/>
        <v>314</v>
      </c>
      <c r="AMG8249"/>
      <c r="AMH8249"/>
      <c r="AMI8249"/>
      <c r="AMJ8249"/>
    </row>
    <row r="8250" spans="1:1024" s="2" customFormat="1" ht="38.25" x14ac:dyDescent="0.25">
      <c r="A8250" s="10" t="s">
        <v>1462</v>
      </c>
      <c r="B8250" s="81">
        <v>14736</v>
      </c>
      <c r="C8250" s="10" t="s">
        <v>237</v>
      </c>
      <c r="D8250" s="27" t="s">
        <v>2274</v>
      </c>
      <c r="E8250" s="12" t="s">
        <v>257</v>
      </c>
      <c r="F8250" s="12" t="s">
        <v>254</v>
      </c>
      <c r="G8250" s="82">
        <v>45565</v>
      </c>
      <c r="H8250" s="83">
        <v>314</v>
      </c>
      <c r="I8250" s="15"/>
      <c r="J8250" s="84" t="s">
        <v>2241</v>
      </c>
      <c r="K8250" s="85">
        <v>686</v>
      </c>
      <c r="L8250" s="86">
        <v>2024006608</v>
      </c>
      <c r="M8250" s="59"/>
      <c r="N8250" s="60">
        <v>0</v>
      </c>
      <c r="O8250" s="87">
        <v>0</v>
      </c>
      <c r="P8250" s="88">
        <v>0</v>
      </c>
      <c r="Q8250" s="63">
        <v>0</v>
      </c>
      <c r="R8250" s="64">
        <v>0</v>
      </c>
      <c r="S8250" s="25">
        <f t="shared" si="31"/>
        <v>314</v>
      </c>
      <c r="AMG8250"/>
      <c r="AMH8250"/>
      <c r="AMI8250"/>
      <c r="AMJ8250"/>
    </row>
    <row r="8251" spans="1:1024" s="2" customFormat="1" ht="38.25" x14ac:dyDescent="0.25">
      <c r="A8251" s="10" t="s">
        <v>1462</v>
      </c>
      <c r="B8251" s="81">
        <v>14737</v>
      </c>
      <c r="C8251" s="10" t="s">
        <v>237</v>
      </c>
      <c r="D8251" s="27" t="s">
        <v>2274</v>
      </c>
      <c r="E8251" s="12" t="s">
        <v>257</v>
      </c>
      <c r="F8251" s="12" t="s">
        <v>254</v>
      </c>
      <c r="G8251" s="82">
        <v>45565</v>
      </c>
      <c r="H8251" s="83">
        <v>314</v>
      </c>
      <c r="I8251" s="15"/>
      <c r="J8251" s="84" t="s">
        <v>2241</v>
      </c>
      <c r="K8251" s="85">
        <v>686</v>
      </c>
      <c r="L8251" s="86">
        <v>2024006608</v>
      </c>
      <c r="M8251" s="59"/>
      <c r="N8251" s="60">
        <v>0</v>
      </c>
      <c r="O8251" s="87">
        <v>0</v>
      </c>
      <c r="P8251" s="88">
        <v>0</v>
      </c>
      <c r="Q8251" s="63">
        <v>0</v>
      </c>
      <c r="R8251" s="64">
        <v>0</v>
      </c>
      <c r="S8251" s="25">
        <f t="shared" si="31"/>
        <v>314</v>
      </c>
      <c r="AMG8251"/>
      <c r="AMH8251"/>
      <c r="AMI8251"/>
      <c r="AMJ8251"/>
    </row>
    <row r="8252" spans="1:1024" s="2" customFormat="1" ht="38.25" x14ac:dyDescent="0.25">
      <c r="A8252" s="10" t="s">
        <v>1462</v>
      </c>
      <c r="B8252" s="81">
        <v>14738</v>
      </c>
      <c r="C8252" s="10" t="s">
        <v>237</v>
      </c>
      <c r="D8252" s="27" t="s">
        <v>2274</v>
      </c>
      <c r="E8252" s="12" t="s">
        <v>257</v>
      </c>
      <c r="F8252" s="12" t="s">
        <v>254</v>
      </c>
      <c r="G8252" s="82">
        <v>45565</v>
      </c>
      <c r="H8252" s="83">
        <v>314</v>
      </c>
      <c r="I8252" s="15"/>
      <c r="J8252" s="84" t="s">
        <v>2241</v>
      </c>
      <c r="K8252" s="85">
        <v>686</v>
      </c>
      <c r="L8252" s="86">
        <v>2024006608</v>
      </c>
      <c r="M8252" s="59"/>
      <c r="N8252" s="60">
        <v>0</v>
      </c>
      <c r="O8252" s="87">
        <v>0</v>
      </c>
      <c r="P8252" s="88">
        <v>0</v>
      </c>
      <c r="Q8252" s="63">
        <v>0</v>
      </c>
      <c r="R8252" s="64">
        <v>0</v>
      </c>
      <c r="S8252" s="25">
        <f t="shared" si="31"/>
        <v>314</v>
      </c>
      <c r="AMG8252"/>
      <c r="AMH8252"/>
      <c r="AMI8252"/>
      <c r="AMJ8252"/>
    </row>
    <row r="8253" spans="1:1024" s="2" customFormat="1" ht="38.25" x14ac:dyDescent="0.25">
      <c r="A8253" s="10" t="s">
        <v>1462</v>
      </c>
      <c r="B8253" s="81">
        <v>14739</v>
      </c>
      <c r="C8253" s="10" t="s">
        <v>237</v>
      </c>
      <c r="D8253" s="27" t="s">
        <v>2274</v>
      </c>
      <c r="E8253" s="12" t="s">
        <v>257</v>
      </c>
      <c r="F8253" s="12" t="s">
        <v>254</v>
      </c>
      <c r="G8253" s="82">
        <v>45565</v>
      </c>
      <c r="H8253" s="83">
        <v>314</v>
      </c>
      <c r="I8253" s="15"/>
      <c r="J8253" s="84" t="s">
        <v>2241</v>
      </c>
      <c r="K8253" s="85">
        <v>686</v>
      </c>
      <c r="L8253" s="86">
        <v>2024006608</v>
      </c>
      <c r="M8253" s="59"/>
      <c r="N8253" s="60">
        <v>0</v>
      </c>
      <c r="O8253" s="87">
        <v>0</v>
      </c>
      <c r="P8253" s="88">
        <v>0</v>
      </c>
      <c r="Q8253" s="63">
        <v>0</v>
      </c>
      <c r="R8253" s="64">
        <v>0</v>
      </c>
      <c r="S8253" s="25">
        <f t="shared" si="31"/>
        <v>314</v>
      </c>
      <c r="AMG8253"/>
      <c r="AMH8253"/>
      <c r="AMI8253"/>
      <c r="AMJ8253"/>
    </row>
    <row r="8254" spans="1:1024" s="2" customFormat="1" ht="38.25" x14ac:dyDescent="0.25">
      <c r="A8254" s="10" t="s">
        <v>1462</v>
      </c>
      <c r="B8254" s="81">
        <v>14740</v>
      </c>
      <c r="C8254" s="10" t="s">
        <v>237</v>
      </c>
      <c r="D8254" s="27" t="s">
        <v>2274</v>
      </c>
      <c r="E8254" s="12" t="s">
        <v>257</v>
      </c>
      <c r="F8254" s="12" t="s">
        <v>254</v>
      </c>
      <c r="G8254" s="82">
        <v>45565</v>
      </c>
      <c r="H8254" s="83">
        <v>314</v>
      </c>
      <c r="I8254" s="15"/>
      <c r="J8254" s="84" t="s">
        <v>2241</v>
      </c>
      <c r="K8254" s="85">
        <v>686</v>
      </c>
      <c r="L8254" s="86">
        <v>2024006608</v>
      </c>
      <c r="M8254" s="59"/>
      <c r="N8254" s="60">
        <v>0</v>
      </c>
      <c r="O8254" s="87">
        <v>0</v>
      </c>
      <c r="P8254" s="88">
        <v>0</v>
      </c>
      <c r="Q8254" s="63">
        <v>0</v>
      </c>
      <c r="R8254" s="64">
        <v>0</v>
      </c>
      <c r="S8254" s="25">
        <f t="shared" si="31"/>
        <v>314</v>
      </c>
      <c r="AMG8254"/>
      <c r="AMH8254"/>
      <c r="AMI8254"/>
      <c r="AMJ8254"/>
    </row>
    <row r="8255" spans="1:1024" s="2" customFormat="1" ht="38.25" x14ac:dyDescent="0.25">
      <c r="A8255" s="10" t="s">
        <v>1462</v>
      </c>
      <c r="B8255" s="81">
        <v>14741</v>
      </c>
      <c r="C8255" s="10" t="s">
        <v>237</v>
      </c>
      <c r="D8255" s="27" t="s">
        <v>2274</v>
      </c>
      <c r="E8255" s="12" t="s">
        <v>257</v>
      </c>
      <c r="F8255" s="12" t="s">
        <v>254</v>
      </c>
      <c r="G8255" s="82">
        <v>45565</v>
      </c>
      <c r="H8255" s="83">
        <v>314</v>
      </c>
      <c r="I8255" s="15"/>
      <c r="J8255" s="84" t="s">
        <v>2241</v>
      </c>
      <c r="K8255" s="85">
        <v>686</v>
      </c>
      <c r="L8255" s="86">
        <v>2024006608</v>
      </c>
      <c r="M8255" s="59"/>
      <c r="N8255" s="60">
        <v>0</v>
      </c>
      <c r="O8255" s="87">
        <v>0</v>
      </c>
      <c r="P8255" s="88">
        <v>0</v>
      </c>
      <c r="Q8255" s="63">
        <v>0</v>
      </c>
      <c r="R8255" s="64">
        <v>0</v>
      </c>
      <c r="S8255" s="25">
        <f t="shared" si="31"/>
        <v>314</v>
      </c>
      <c r="AMG8255"/>
      <c r="AMH8255"/>
      <c r="AMI8255"/>
      <c r="AMJ8255"/>
    </row>
    <row r="8256" spans="1:1024" s="2" customFormat="1" ht="38.25" x14ac:dyDescent="0.25">
      <c r="A8256" s="10" t="s">
        <v>1462</v>
      </c>
      <c r="B8256" s="81">
        <v>14742</v>
      </c>
      <c r="C8256" s="10" t="s">
        <v>237</v>
      </c>
      <c r="D8256" s="27" t="s">
        <v>2274</v>
      </c>
      <c r="E8256" s="12" t="s">
        <v>257</v>
      </c>
      <c r="F8256" s="12" t="s">
        <v>254</v>
      </c>
      <c r="G8256" s="82">
        <v>45565</v>
      </c>
      <c r="H8256" s="83">
        <v>314</v>
      </c>
      <c r="I8256" s="15"/>
      <c r="J8256" s="84" t="s">
        <v>2241</v>
      </c>
      <c r="K8256" s="85">
        <v>686</v>
      </c>
      <c r="L8256" s="86">
        <v>2024006608</v>
      </c>
      <c r="M8256" s="59"/>
      <c r="N8256" s="60">
        <v>0</v>
      </c>
      <c r="O8256" s="87">
        <v>0</v>
      </c>
      <c r="P8256" s="88">
        <v>0</v>
      </c>
      <c r="Q8256" s="63">
        <v>0</v>
      </c>
      <c r="R8256" s="64">
        <v>0</v>
      </c>
      <c r="S8256" s="25">
        <f t="shared" si="31"/>
        <v>314</v>
      </c>
      <c r="AMG8256"/>
      <c r="AMH8256"/>
      <c r="AMI8256"/>
      <c r="AMJ8256"/>
    </row>
    <row r="8257" spans="1:1024" s="2" customFormat="1" ht="38.25" x14ac:dyDescent="0.25">
      <c r="A8257" s="10" t="s">
        <v>1462</v>
      </c>
      <c r="B8257" s="81">
        <v>14743</v>
      </c>
      <c r="C8257" s="10" t="s">
        <v>237</v>
      </c>
      <c r="D8257" s="27" t="s">
        <v>2274</v>
      </c>
      <c r="E8257" s="12" t="s">
        <v>257</v>
      </c>
      <c r="F8257" s="12" t="s">
        <v>254</v>
      </c>
      <c r="G8257" s="82">
        <v>45565</v>
      </c>
      <c r="H8257" s="83">
        <v>314</v>
      </c>
      <c r="I8257" s="15"/>
      <c r="J8257" s="84" t="s">
        <v>2241</v>
      </c>
      <c r="K8257" s="85">
        <v>686</v>
      </c>
      <c r="L8257" s="86">
        <v>2024006608</v>
      </c>
      <c r="M8257" s="59"/>
      <c r="N8257" s="60">
        <v>0</v>
      </c>
      <c r="O8257" s="87">
        <v>0</v>
      </c>
      <c r="P8257" s="88">
        <v>0</v>
      </c>
      <c r="Q8257" s="63">
        <v>0</v>
      </c>
      <c r="R8257" s="64">
        <v>0</v>
      </c>
      <c r="S8257" s="25">
        <f t="shared" si="31"/>
        <v>314</v>
      </c>
      <c r="AMG8257"/>
      <c r="AMH8257"/>
      <c r="AMI8257"/>
      <c r="AMJ8257"/>
    </row>
    <row r="8258" spans="1:1024" s="2" customFormat="1" ht="38.25" x14ac:dyDescent="0.25">
      <c r="A8258" s="10" t="s">
        <v>1462</v>
      </c>
      <c r="B8258" s="81">
        <v>14744</v>
      </c>
      <c r="C8258" s="10" t="s">
        <v>237</v>
      </c>
      <c r="D8258" s="27" t="s">
        <v>2274</v>
      </c>
      <c r="E8258" s="12" t="s">
        <v>257</v>
      </c>
      <c r="F8258" s="12" t="s">
        <v>254</v>
      </c>
      <c r="G8258" s="82">
        <v>45565</v>
      </c>
      <c r="H8258" s="83">
        <v>314</v>
      </c>
      <c r="I8258" s="15"/>
      <c r="J8258" s="84" t="s">
        <v>2241</v>
      </c>
      <c r="K8258" s="85">
        <v>686</v>
      </c>
      <c r="L8258" s="86">
        <v>2024006608</v>
      </c>
      <c r="M8258" s="59"/>
      <c r="N8258" s="60">
        <v>0</v>
      </c>
      <c r="O8258" s="87">
        <v>0</v>
      </c>
      <c r="P8258" s="88">
        <v>0</v>
      </c>
      <c r="Q8258" s="63">
        <v>0</v>
      </c>
      <c r="R8258" s="64">
        <v>0</v>
      </c>
      <c r="S8258" s="25">
        <f t="shared" si="31"/>
        <v>314</v>
      </c>
      <c r="AMG8258"/>
      <c r="AMH8258"/>
      <c r="AMI8258"/>
      <c r="AMJ8258"/>
    </row>
    <row r="8259" spans="1:1024" s="2" customFormat="1" ht="38.25" x14ac:dyDescent="0.25">
      <c r="A8259" s="10" t="s">
        <v>1462</v>
      </c>
      <c r="B8259" s="81">
        <v>14745</v>
      </c>
      <c r="C8259" s="10" t="s">
        <v>237</v>
      </c>
      <c r="D8259" s="27" t="s">
        <v>2274</v>
      </c>
      <c r="E8259" s="12" t="s">
        <v>257</v>
      </c>
      <c r="F8259" s="12" t="s">
        <v>254</v>
      </c>
      <c r="G8259" s="82">
        <v>45565</v>
      </c>
      <c r="H8259" s="83">
        <v>314</v>
      </c>
      <c r="I8259" s="15"/>
      <c r="J8259" s="84" t="s">
        <v>2241</v>
      </c>
      <c r="K8259" s="85">
        <v>686</v>
      </c>
      <c r="L8259" s="86">
        <v>2024006608</v>
      </c>
      <c r="M8259" s="59"/>
      <c r="N8259" s="60">
        <v>0</v>
      </c>
      <c r="O8259" s="87">
        <v>0</v>
      </c>
      <c r="P8259" s="88">
        <v>0</v>
      </c>
      <c r="Q8259" s="63">
        <v>0</v>
      </c>
      <c r="R8259" s="64">
        <v>0</v>
      </c>
      <c r="S8259" s="25">
        <f t="shared" si="31"/>
        <v>314</v>
      </c>
      <c r="AMG8259"/>
      <c r="AMH8259"/>
      <c r="AMI8259"/>
      <c r="AMJ8259"/>
    </row>
    <row r="8260" spans="1:1024" s="2" customFormat="1" ht="38.25" x14ac:dyDescent="0.25">
      <c r="A8260" s="10" t="s">
        <v>1462</v>
      </c>
      <c r="B8260" s="81">
        <v>14746</v>
      </c>
      <c r="C8260" s="10" t="s">
        <v>237</v>
      </c>
      <c r="D8260" s="27" t="s">
        <v>2274</v>
      </c>
      <c r="E8260" s="12" t="s">
        <v>257</v>
      </c>
      <c r="F8260" s="12" t="s">
        <v>254</v>
      </c>
      <c r="G8260" s="82">
        <v>45565</v>
      </c>
      <c r="H8260" s="83">
        <v>314</v>
      </c>
      <c r="I8260" s="15"/>
      <c r="J8260" s="84" t="s">
        <v>2241</v>
      </c>
      <c r="K8260" s="85">
        <v>686</v>
      </c>
      <c r="L8260" s="86">
        <v>2024006608</v>
      </c>
      <c r="M8260" s="59"/>
      <c r="N8260" s="60">
        <v>0</v>
      </c>
      <c r="O8260" s="87">
        <v>0</v>
      </c>
      <c r="P8260" s="88">
        <v>0</v>
      </c>
      <c r="Q8260" s="63">
        <v>0</v>
      </c>
      <c r="R8260" s="64">
        <v>0</v>
      </c>
      <c r="S8260" s="25">
        <f t="shared" si="31"/>
        <v>314</v>
      </c>
      <c r="AMG8260"/>
      <c r="AMH8260"/>
      <c r="AMI8260"/>
      <c r="AMJ8260"/>
    </row>
    <row r="8261" spans="1:1024" s="2" customFormat="1" ht="38.25" x14ac:dyDescent="0.25">
      <c r="A8261" s="10" t="s">
        <v>1462</v>
      </c>
      <c r="B8261" s="81">
        <v>14747</v>
      </c>
      <c r="C8261" s="10" t="s">
        <v>237</v>
      </c>
      <c r="D8261" s="27" t="s">
        <v>2274</v>
      </c>
      <c r="E8261" s="12" t="s">
        <v>257</v>
      </c>
      <c r="F8261" s="12" t="s">
        <v>254</v>
      </c>
      <c r="G8261" s="82">
        <v>45565</v>
      </c>
      <c r="H8261" s="83">
        <v>314</v>
      </c>
      <c r="I8261" s="15"/>
      <c r="J8261" s="84" t="s">
        <v>2241</v>
      </c>
      <c r="K8261" s="85">
        <v>686</v>
      </c>
      <c r="L8261" s="86">
        <v>2024006608</v>
      </c>
      <c r="M8261" s="59"/>
      <c r="N8261" s="60">
        <v>0</v>
      </c>
      <c r="O8261" s="87">
        <v>0</v>
      </c>
      <c r="P8261" s="88">
        <v>0</v>
      </c>
      <c r="Q8261" s="63">
        <v>0</v>
      </c>
      <c r="R8261" s="64">
        <v>0</v>
      </c>
      <c r="S8261" s="25">
        <f t="shared" si="31"/>
        <v>314</v>
      </c>
      <c r="AMG8261"/>
      <c r="AMH8261"/>
      <c r="AMI8261"/>
      <c r="AMJ8261"/>
    </row>
    <row r="8262" spans="1:1024" s="2" customFormat="1" ht="38.25" x14ac:dyDescent="0.25">
      <c r="A8262" s="10" t="s">
        <v>1462</v>
      </c>
      <c r="B8262" s="81">
        <v>14748</v>
      </c>
      <c r="C8262" s="10" t="s">
        <v>237</v>
      </c>
      <c r="D8262" s="27" t="s">
        <v>2274</v>
      </c>
      <c r="E8262" s="12" t="s">
        <v>257</v>
      </c>
      <c r="F8262" s="12" t="s">
        <v>254</v>
      </c>
      <c r="G8262" s="82">
        <v>45565</v>
      </c>
      <c r="H8262" s="83">
        <v>314</v>
      </c>
      <c r="I8262" s="15"/>
      <c r="J8262" s="84" t="s">
        <v>2241</v>
      </c>
      <c r="K8262" s="85">
        <v>686</v>
      </c>
      <c r="L8262" s="86">
        <v>2024006608</v>
      </c>
      <c r="M8262" s="59"/>
      <c r="N8262" s="60">
        <v>0</v>
      </c>
      <c r="O8262" s="87">
        <v>0</v>
      </c>
      <c r="P8262" s="88">
        <v>0</v>
      </c>
      <c r="Q8262" s="63">
        <v>0</v>
      </c>
      <c r="R8262" s="64">
        <v>0</v>
      </c>
      <c r="S8262" s="25">
        <f t="shared" si="31"/>
        <v>314</v>
      </c>
      <c r="AMG8262"/>
      <c r="AMH8262"/>
      <c r="AMI8262"/>
      <c r="AMJ8262"/>
    </row>
    <row r="8263" spans="1:1024" s="2" customFormat="1" ht="38.25" x14ac:dyDescent="0.25">
      <c r="A8263" s="10" t="s">
        <v>1462</v>
      </c>
      <c r="B8263" s="81">
        <v>14749</v>
      </c>
      <c r="C8263" s="10" t="s">
        <v>237</v>
      </c>
      <c r="D8263" s="27" t="s">
        <v>2274</v>
      </c>
      <c r="E8263" s="12" t="s">
        <v>257</v>
      </c>
      <c r="F8263" s="12" t="s">
        <v>254</v>
      </c>
      <c r="G8263" s="82">
        <v>45565</v>
      </c>
      <c r="H8263" s="83">
        <v>314</v>
      </c>
      <c r="I8263" s="15"/>
      <c r="J8263" s="84" t="s">
        <v>2241</v>
      </c>
      <c r="K8263" s="85">
        <v>686</v>
      </c>
      <c r="L8263" s="86">
        <v>2024006608</v>
      </c>
      <c r="M8263" s="59"/>
      <c r="N8263" s="60">
        <v>0</v>
      </c>
      <c r="O8263" s="87">
        <v>0</v>
      </c>
      <c r="P8263" s="88">
        <v>0</v>
      </c>
      <c r="Q8263" s="63">
        <v>0</v>
      </c>
      <c r="R8263" s="64">
        <v>0</v>
      </c>
      <c r="S8263" s="25">
        <f t="shared" si="31"/>
        <v>314</v>
      </c>
      <c r="AMG8263"/>
      <c r="AMH8263"/>
      <c r="AMI8263"/>
      <c r="AMJ8263"/>
    </row>
    <row r="8264" spans="1:1024" s="2" customFormat="1" ht="38.25" x14ac:dyDescent="0.25">
      <c r="A8264" s="10" t="s">
        <v>1462</v>
      </c>
      <c r="B8264" s="81">
        <v>14750</v>
      </c>
      <c r="C8264" s="10" t="s">
        <v>237</v>
      </c>
      <c r="D8264" s="27" t="s">
        <v>2274</v>
      </c>
      <c r="E8264" s="12" t="s">
        <v>257</v>
      </c>
      <c r="F8264" s="12" t="s">
        <v>254</v>
      </c>
      <c r="G8264" s="82">
        <v>45565</v>
      </c>
      <c r="H8264" s="83">
        <v>314</v>
      </c>
      <c r="I8264" s="15"/>
      <c r="J8264" s="84" t="s">
        <v>2241</v>
      </c>
      <c r="K8264" s="85">
        <v>686</v>
      </c>
      <c r="L8264" s="86">
        <v>2024006608</v>
      </c>
      <c r="M8264" s="59"/>
      <c r="N8264" s="60">
        <v>0</v>
      </c>
      <c r="O8264" s="87">
        <v>0</v>
      </c>
      <c r="P8264" s="88">
        <v>0</v>
      </c>
      <c r="Q8264" s="63">
        <v>0</v>
      </c>
      <c r="R8264" s="64">
        <v>0</v>
      </c>
      <c r="S8264" s="25">
        <f t="shared" si="31"/>
        <v>314</v>
      </c>
      <c r="AMG8264"/>
      <c r="AMH8264"/>
      <c r="AMI8264"/>
      <c r="AMJ8264"/>
    </row>
    <row r="8265" spans="1:1024" s="2" customFormat="1" ht="38.25" x14ac:dyDescent="0.25">
      <c r="A8265" s="10" t="s">
        <v>1462</v>
      </c>
      <c r="B8265" s="81">
        <v>14751</v>
      </c>
      <c r="C8265" s="10" t="s">
        <v>237</v>
      </c>
      <c r="D8265" s="27" t="s">
        <v>2274</v>
      </c>
      <c r="E8265" s="12" t="s">
        <v>257</v>
      </c>
      <c r="F8265" s="12" t="s">
        <v>254</v>
      </c>
      <c r="G8265" s="82">
        <v>45565</v>
      </c>
      <c r="H8265" s="83">
        <v>314</v>
      </c>
      <c r="I8265" s="15"/>
      <c r="J8265" s="84" t="s">
        <v>2241</v>
      </c>
      <c r="K8265" s="85">
        <v>686</v>
      </c>
      <c r="L8265" s="86">
        <v>2024006608</v>
      </c>
      <c r="M8265" s="59"/>
      <c r="N8265" s="60">
        <v>0</v>
      </c>
      <c r="O8265" s="87">
        <v>0</v>
      </c>
      <c r="P8265" s="88">
        <v>0</v>
      </c>
      <c r="Q8265" s="63">
        <v>0</v>
      </c>
      <c r="R8265" s="64">
        <v>0</v>
      </c>
      <c r="S8265" s="25">
        <f t="shared" si="31"/>
        <v>314</v>
      </c>
      <c r="AMG8265"/>
      <c r="AMH8265"/>
      <c r="AMI8265"/>
      <c r="AMJ8265"/>
    </row>
    <row r="8266" spans="1:1024" s="2" customFormat="1" ht="38.25" x14ac:dyDescent="0.25">
      <c r="A8266" s="10" t="s">
        <v>1462</v>
      </c>
      <c r="B8266" s="81">
        <v>14752</v>
      </c>
      <c r="C8266" s="10" t="s">
        <v>237</v>
      </c>
      <c r="D8266" s="27" t="s">
        <v>2274</v>
      </c>
      <c r="E8266" s="12" t="s">
        <v>257</v>
      </c>
      <c r="F8266" s="12" t="s">
        <v>254</v>
      </c>
      <c r="G8266" s="82">
        <v>45565</v>
      </c>
      <c r="H8266" s="83">
        <v>314</v>
      </c>
      <c r="I8266" s="15"/>
      <c r="J8266" s="84" t="s">
        <v>2241</v>
      </c>
      <c r="K8266" s="85">
        <v>686</v>
      </c>
      <c r="L8266" s="86">
        <v>2024006608</v>
      </c>
      <c r="M8266" s="59"/>
      <c r="N8266" s="60">
        <v>0</v>
      </c>
      <c r="O8266" s="87">
        <v>0</v>
      </c>
      <c r="P8266" s="88">
        <v>0</v>
      </c>
      <c r="Q8266" s="63">
        <v>0</v>
      </c>
      <c r="R8266" s="64">
        <v>0</v>
      </c>
      <c r="S8266" s="25">
        <f t="shared" si="31"/>
        <v>314</v>
      </c>
      <c r="AMG8266"/>
      <c r="AMH8266"/>
      <c r="AMI8266"/>
      <c r="AMJ8266"/>
    </row>
    <row r="8267" spans="1:1024" s="2" customFormat="1" ht="38.25" x14ac:dyDescent="0.25">
      <c r="A8267" s="10" t="s">
        <v>1462</v>
      </c>
      <c r="B8267" s="81">
        <v>14753</v>
      </c>
      <c r="C8267" s="10" t="s">
        <v>237</v>
      </c>
      <c r="D8267" s="27" t="s">
        <v>2274</v>
      </c>
      <c r="E8267" s="12" t="s">
        <v>257</v>
      </c>
      <c r="F8267" s="12" t="s">
        <v>254</v>
      </c>
      <c r="G8267" s="82">
        <v>45565</v>
      </c>
      <c r="H8267" s="83">
        <v>314</v>
      </c>
      <c r="I8267" s="15"/>
      <c r="J8267" s="84" t="s">
        <v>2241</v>
      </c>
      <c r="K8267" s="85">
        <v>686</v>
      </c>
      <c r="L8267" s="86">
        <v>2024006608</v>
      </c>
      <c r="M8267" s="59"/>
      <c r="N8267" s="60">
        <v>0</v>
      </c>
      <c r="O8267" s="87">
        <v>0</v>
      </c>
      <c r="P8267" s="88">
        <v>0</v>
      </c>
      <c r="Q8267" s="63">
        <v>0</v>
      </c>
      <c r="R8267" s="64">
        <v>0</v>
      </c>
      <c r="S8267" s="25">
        <f t="shared" ref="S8267:S8330" si="32">H8267</f>
        <v>314</v>
      </c>
      <c r="AMG8267"/>
      <c r="AMH8267"/>
      <c r="AMI8267"/>
      <c r="AMJ8267"/>
    </row>
    <row r="8268" spans="1:1024" s="2" customFormat="1" ht="38.25" x14ac:dyDescent="0.25">
      <c r="A8268" s="10" t="s">
        <v>1462</v>
      </c>
      <c r="B8268" s="81">
        <v>14754</v>
      </c>
      <c r="C8268" s="10" t="s">
        <v>237</v>
      </c>
      <c r="D8268" s="27" t="s">
        <v>2274</v>
      </c>
      <c r="E8268" s="12" t="s">
        <v>257</v>
      </c>
      <c r="F8268" s="12" t="s">
        <v>254</v>
      </c>
      <c r="G8268" s="82">
        <v>45565</v>
      </c>
      <c r="H8268" s="83">
        <v>314</v>
      </c>
      <c r="I8268" s="15"/>
      <c r="J8268" s="84" t="s">
        <v>2241</v>
      </c>
      <c r="K8268" s="85">
        <v>686</v>
      </c>
      <c r="L8268" s="86">
        <v>2024006608</v>
      </c>
      <c r="M8268" s="59"/>
      <c r="N8268" s="60">
        <v>0</v>
      </c>
      <c r="O8268" s="87">
        <v>0</v>
      </c>
      <c r="P8268" s="88">
        <v>0</v>
      </c>
      <c r="Q8268" s="63">
        <v>0</v>
      </c>
      <c r="R8268" s="64">
        <v>0</v>
      </c>
      <c r="S8268" s="25">
        <f t="shared" si="32"/>
        <v>314</v>
      </c>
      <c r="AMG8268"/>
      <c r="AMH8268"/>
      <c r="AMI8268"/>
      <c r="AMJ8268"/>
    </row>
    <row r="8269" spans="1:1024" s="2" customFormat="1" ht="38.25" x14ac:dyDescent="0.25">
      <c r="A8269" s="10" t="s">
        <v>1462</v>
      </c>
      <c r="B8269" s="81">
        <v>14755</v>
      </c>
      <c r="C8269" s="10" t="s">
        <v>237</v>
      </c>
      <c r="D8269" s="27" t="s">
        <v>2274</v>
      </c>
      <c r="E8269" s="12" t="s">
        <v>257</v>
      </c>
      <c r="F8269" s="12" t="s">
        <v>254</v>
      </c>
      <c r="G8269" s="82">
        <v>45565</v>
      </c>
      <c r="H8269" s="83">
        <v>314</v>
      </c>
      <c r="I8269" s="15"/>
      <c r="J8269" s="84" t="s">
        <v>2241</v>
      </c>
      <c r="K8269" s="85">
        <v>686</v>
      </c>
      <c r="L8269" s="86">
        <v>2024006608</v>
      </c>
      <c r="M8269" s="59"/>
      <c r="N8269" s="60">
        <v>0</v>
      </c>
      <c r="O8269" s="87">
        <v>0</v>
      </c>
      <c r="P8269" s="88">
        <v>0</v>
      </c>
      <c r="Q8269" s="63">
        <v>0</v>
      </c>
      <c r="R8269" s="64">
        <v>0</v>
      </c>
      <c r="S8269" s="25">
        <f t="shared" si="32"/>
        <v>314</v>
      </c>
      <c r="AMG8269"/>
      <c r="AMH8269"/>
      <c r="AMI8269"/>
      <c r="AMJ8269"/>
    </row>
    <row r="8270" spans="1:1024" s="2" customFormat="1" ht="38.25" x14ac:dyDescent="0.25">
      <c r="A8270" s="10" t="s">
        <v>1462</v>
      </c>
      <c r="B8270" s="81">
        <v>14756</v>
      </c>
      <c r="C8270" s="10" t="s">
        <v>237</v>
      </c>
      <c r="D8270" s="27" t="s">
        <v>2274</v>
      </c>
      <c r="E8270" s="12" t="s">
        <v>257</v>
      </c>
      <c r="F8270" s="12" t="s">
        <v>254</v>
      </c>
      <c r="G8270" s="82">
        <v>45565</v>
      </c>
      <c r="H8270" s="83">
        <v>314</v>
      </c>
      <c r="I8270" s="15"/>
      <c r="J8270" s="84" t="s">
        <v>2241</v>
      </c>
      <c r="K8270" s="85">
        <v>686</v>
      </c>
      <c r="L8270" s="86">
        <v>2024006608</v>
      </c>
      <c r="M8270" s="59"/>
      <c r="N8270" s="60">
        <v>0</v>
      </c>
      <c r="O8270" s="87">
        <v>0</v>
      </c>
      <c r="P8270" s="88">
        <v>0</v>
      </c>
      <c r="Q8270" s="63">
        <v>0</v>
      </c>
      <c r="R8270" s="64">
        <v>0</v>
      </c>
      <c r="S8270" s="25">
        <f t="shared" si="32"/>
        <v>314</v>
      </c>
      <c r="AMG8270"/>
      <c r="AMH8270"/>
      <c r="AMI8270"/>
      <c r="AMJ8270"/>
    </row>
    <row r="8271" spans="1:1024" s="2" customFormat="1" ht="38.25" x14ac:dyDescent="0.25">
      <c r="A8271" s="10" t="s">
        <v>1462</v>
      </c>
      <c r="B8271" s="81">
        <v>14757</v>
      </c>
      <c r="C8271" s="10" t="s">
        <v>237</v>
      </c>
      <c r="D8271" s="27" t="s">
        <v>2274</v>
      </c>
      <c r="E8271" s="12" t="s">
        <v>257</v>
      </c>
      <c r="F8271" s="12" t="s">
        <v>254</v>
      </c>
      <c r="G8271" s="82">
        <v>45565</v>
      </c>
      <c r="H8271" s="83">
        <v>314</v>
      </c>
      <c r="I8271" s="15"/>
      <c r="J8271" s="84" t="s">
        <v>2241</v>
      </c>
      <c r="K8271" s="85">
        <v>686</v>
      </c>
      <c r="L8271" s="86">
        <v>2024006608</v>
      </c>
      <c r="M8271" s="59"/>
      <c r="N8271" s="60">
        <v>0</v>
      </c>
      <c r="O8271" s="87">
        <v>0</v>
      </c>
      <c r="P8271" s="88">
        <v>0</v>
      </c>
      <c r="Q8271" s="63">
        <v>0</v>
      </c>
      <c r="R8271" s="64">
        <v>0</v>
      </c>
      <c r="S8271" s="25">
        <f t="shared" si="32"/>
        <v>314</v>
      </c>
      <c r="AMG8271"/>
      <c r="AMH8271"/>
      <c r="AMI8271"/>
      <c r="AMJ8271"/>
    </row>
    <row r="8272" spans="1:1024" s="2" customFormat="1" ht="38.25" x14ac:dyDescent="0.25">
      <c r="A8272" s="10" t="s">
        <v>1462</v>
      </c>
      <c r="B8272" s="81">
        <v>14758</v>
      </c>
      <c r="C8272" s="10" t="s">
        <v>237</v>
      </c>
      <c r="D8272" s="27" t="s">
        <v>2274</v>
      </c>
      <c r="E8272" s="12" t="s">
        <v>257</v>
      </c>
      <c r="F8272" s="12" t="s">
        <v>254</v>
      </c>
      <c r="G8272" s="82">
        <v>45565</v>
      </c>
      <c r="H8272" s="83">
        <v>314</v>
      </c>
      <c r="I8272" s="15"/>
      <c r="J8272" s="84" t="s">
        <v>2241</v>
      </c>
      <c r="K8272" s="85">
        <v>686</v>
      </c>
      <c r="L8272" s="86">
        <v>2024006608</v>
      </c>
      <c r="M8272" s="59"/>
      <c r="N8272" s="60">
        <v>0</v>
      </c>
      <c r="O8272" s="87">
        <v>0</v>
      </c>
      <c r="P8272" s="88">
        <v>0</v>
      </c>
      <c r="Q8272" s="63">
        <v>0</v>
      </c>
      <c r="R8272" s="64">
        <v>0</v>
      </c>
      <c r="S8272" s="25">
        <f t="shared" si="32"/>
        <v>314</v>
      </c>
      <c r="AMG8272"/>
      <c r="AMH8272"/>
      <c r="AMI8272"/>
      <c r="AMJ8272"/>
    </row>
    <row r="8273" spans="1:1024" s="2" customFormat="1" ht="38.25" x14ac:dyDescent="0.25">
      <c r="A8273" s="10" t="s">
        <v>1462</v>
      </c>
      <c r="B8273" s="81">
        <v>14759</v>
      </c>
      <c r="C8273" s="10" t="s">
        <v>237</v>
      </c>
      <c r="D8273" s="27" t="s">
        <v>2274</v>
      </c>
      <c r="E8273" s="12" t="s">
        <v>257</v>
      </c>
      <c r="F8273" s="12" t="s">
        <v>254</v>
      </c>
      <c r="G8273" s="82">
        <v>45565</v>
      </c>
      <c r="H8273" s="83">
        <v>314</v>
      </c>
      <c r="I8273" s="15"/>
      <c r="J8273" s="84" t="s">
        <v>2241</v>
      </c>
      <c r="K8273" s="85">
        <v>686</v>
      </c>
      <c r="L8273" s="86">
        <v>2024006608</v>
      </c>
      <c r="M8273" s="59"/>
      <c r="N8273" s="60">
        <v>0</v>
      </c>
      <c r="O8273" s="87">
        <v>0</v>
      </c>
      <c r="P8273" s="88">
        <v>0</v>
      </c>
      <c r="Q8273" s="63">
        <v>0</v>
      </c>
      <c r="R8273" s="64">
        <v>0</v>
      </c>
      <c r="S8273" s="25">
        <f t="shared" si="32"/>
        <v>314</v>
      </c>
      <c r="AMG8273"/>
      <c r="AMH8273"/>
      <c r="AMI8273"/>
      <c r="AMJ8273"/>
    </row>
    <row r="8274" spans="1:1024" s="2" customFormat="1" ht="38.25" x14ac:dyDescent="0.25">
      <c r="A8274" s="10" t="s">
        <v>1462</v>
      </c>
      <c r="B8274" s="81">
        <v>14760</v>
      </c>
      <c r="C8274" s="10" t="s">
        <v>237</v>
      </c>
      <c r="D8274" s="27" t="s">
        <v>2274</v>
      </c>
      <c r="E8274" s="12" t="s">
        <v>2223</v>
      </c>
      <c r="F8274" s="12" t="s">
        <v>254</v>
      </c>
      <c r="G8274" s="82">
        <v>45565</v>
      </c>
      <c r="H8274" s="83">
        <v>314</v>
      </c>
      <c r="I8274" s="15"/>
      <c r="J8274" s="84" t="s">
        <v>2241</v>
      </c>
      <c r="K8274" s="85">
        <v>686</v>
      </c>
      <c r="L8274" s="86">
        <v>2024006608</v>
      </c>
      <c r="M8274" s="59"/>
      <c r="N8274" s="60">
        <v>0</v>
      </c>
      <c r="O8274" s="87">
        <v>0</v>
      </c>
      <c r="P8274" s="88">
        <v>0</v>
      </c>
      <c r="Q8274" s="63">
        <v>0</v>
      </c>
      <c r="R8274" s="64">
        <v>0</v>
      </c>
      <c r="S8274" s="25">
        <f t="shared" si="32"/>
        <v>314</v>
      </c>
      <c r="AMG8274"/>
      <c r="AMH8274"/>
      <c r="AMI8274"/>
      <c r="AMJ8274"/>
    </row>
    <row r="8275" spans="1:1024" s="2" customFormat="1" ht="38.25" x14ac:dyDescent="0.25">
      <c r="A8275" s="10" t="s">
        <v>1462</v>
      </c>
      <c r="B8275" s="81">
        <v>14761</v>
      </c>
      <c r="C8275" s="10" t="s">
        <v>237</v>
      </c>
      <c r="D8275" s="27" t="s">
        <v>2274</v>
      </c>
      <c r="E8275" s="12" t="s">
        <v>257</v>
      </c>
      <c r="F8275" s="12" t="s">
        <v>254</v>
      </c>
      <c r="G8275" s="82">
        <v>45565</v>
      </c>
      <c r="H8275" s="83">
        <v>314</v>
      </c>
      <c r="I8275" s="15"/>
      <c r="J8275" s="84" t="s">
        <v>2241</v>
      </c>
      <c r="K8275" s="85">
        <v>686</v>
      </c>
      <c r="L8275" s="86">
        <v>2024006608</v>
      </c>
      <c r="M8275" s="59"/>
      <c r="N8275" s="60">
        <v>0</v>
      </c>
      <c r="O8275" s="87">
        <v>0</v>
      </c>
      <c r="P8275" s="88">
        <v>0</v>
      </c>
      <c r="Q8275" s="63">
        <v>0</v>
      </c>
      <c r="R8275" s="64">
        <v>0</v>
      </c>
      <c r="S8275" s="25">
        <f t="shared" si="32"/>
        <v>314</v>
      </c>
      <c r="AMG8275"/>
      <c r="AMH8275"/>
      <c r="AMI8275"/>
      <c r="AMJ8275"/>
    </row>
    <row r="8276" spans="1:1024" s="2" customFormat="1" ht="38.25" x14ac:dyDescent="0.25">
      <c r="A8276" s="10" t="s">
        <v>1462</v>
      </c>
      <c r="B8276" s="81">
        <v>14762</v>
      </c>
      <c r="C8276" s="10" t="s">
        <v>237</v>
      </c>
      <c r="D8276" s="27" t="s">
        <v>2274</v>
      </c>
      <c r="E8276" s="12" t="s">
        <v>2223</v>
      </c>
      <c r="F8276" s="12" t="s">
        <v>254</v>
      </c>
      <c r="G8276" s="82">
        <v>45565</v>
      </c>
      <c r="H8276" s="83">
        <v>314</v>
      </c>
      <c r="I8276" s="15"/>
      <c r="J8276" s="84" t="s">
        <v>2241</v>
      </c>
      <c r="K8276" s="85">
        <v>686</v>
      </c>
      <c r="L8276" s="86">
        <v>2024006608</v>
      </c>
      <c r="M8276" s="59"/>
      <c r="N8276" s="60">
        <v>0</v>
      </c>
      <c r="O8276" s="87">
        <v>0</v>
      </c>
      <c r="P8276" s="88">
        <v>0</v>
      </c>
      <c r="Q8276" s="63">
        <v>0</v>
      </c>
      <c r="R8276" s="64">
        <v>0</v>
      </c>
      <c r="S8276" s="25">
        <f t="shared" si="32"/>
        <v>314</v>
      </c>
      <c r="AMG8276"/>
      <c r="AMH8276"/>
      <c r="AMI8276"/>
      <c r="AMJ8276"/>
    </row>
    <row r="8277" spans="1:1024" s="2" customFormat="1" ht="38.25" x14ac:dyDescent="0.25">
      <c r="A8277" s="10" t="s">
        <v>1462</v>
      </c>
      <c r="B8277" s="81">
        <v>14763</v>
      </c>
      <c r="C8277" s="10" t="s">
        <v>237</v>
      </c>
      <c r="D8277" s="27" t="s">
        <v>2274</v>
      </c>
      <c r="E8277" s="12" t="s">
        <v>2223</v>
      </c>
      <c r="F8277" s="12" t="s">
        <v>254</v>
      </c>
      <c r="G8277" s="82">
        <v>45565</v>
      </c>
      <c r="H8277" s="83">
        <v>314</v>
      </c>
      <c r="I8277" s="15"/>
      <c r="J8277" s="84" t="s">
        <v>2241</v>
      </c>
      <c r="K8277" s="85">
        <v>686</v>
      </c>
      <c r="L8277" s="86">
        <v>2024006608</v>
      </c>
      <c r="M8277" s="59"/>
      <c r="N8277" s="60">
        <v>0</v>
      </c>
      <c r="O8277" s="87">
        <v>0</v>
      </c>
      <c r="P8277" s="88">
        <v>0</v>
      </c>
      <c r="Q8277" s="63">
        <v>0</v>
      </c>
      <c r="R8277" s="64">
        <v>0</v>
      </c>
      <c r="S8277" s="25">
        <f t="shared" si="32"/>
        <v>314</v>
      </c>
      <c r="AMG8277"/>
      <c r="AMH8277"/>
      <c r="AMI8277"/>
      <c r="AMJ8277"/>
    </row>
    <row r="8278" spans="1:1024" s="2" customFormat="1" ht="38.25" x14ac:dyDescent="0.25">
      <c r="A8278" s="10" t="s">
        <v>1462</v>
      </c>
      <c r="B8278" s="81">
        <v>14764</v>
      </c>
      <c r="C8278" s="10" t="s">
        <v>237</v>
      </c>
      <c r="D8278" s="27" t="s">
        <v>2274</v>
      </c>
      <c r="E8278" s="12" t="s">
        <v>2222</v>
      </c>
      <c r="F8278" s="12" t="s">
        <v>254</v>
      </c>
      <c r="G8278" s="82">
        <v>45565</v>
      </c>
      <c r="H8278" s="83">
        <v>314</v>
      </c>
      <c r="I8278" s="15"/>
      <c r="J8278" s="84" t="s">
        <v>2241</v>
      </c>
      <c r="K8278" s="85">
        <v>686</v>
      </c>
      <c r="L8278" s="86">
        <v>2024006608</v>
      </c>
      <c r="M8278" s="59"/>
      <c r="N8278" s="60">
        <v>0</v>
      </c>
      <c r="O8278" s="87">
        <v>0</v>
      </c>
      <c r="P8278" s="88">
        <v>0</v>
      </c>
      <c r="Q8278" s="63">
        <v>0</v>
      </c>
      <c r="R8278" s="64">
        <v>0</v>
      </c>
      <c r="S8278" s="25">
        <f t="shared" si="32"/>
        <v>314</v>
      </c>
      <c r="AMG8278"/>
      <c r="AMH8278"/>
      <c r="AMI8278"/>
      <c r="AMJ8278"/>
    </row>
    <row r="8279" spans="1:1024" s="2" customFormat="1" ht="38.25" x14ac:dyDescent="0.25">
      <c r="A8279" s="10" t="s">
        <v>1462</v>
      </c>
      <c r="B8279" s="81">
        <v>14765</v>
      </c>
      <c r="C8279" s="10" t="s">
        <v>237</v>
      </c>
      <c r="D8279" s="27" t="s">
        <v>2274</v>
      </c>
      <c r="E8279" s="12" t="s">
        <v>2223</v>
      </c>
      <c r="F8279" s="12" t="s">
        <v>254</v>
      </c>
      <c r="G8279" s="82">
        <v>45565</v>
      </c>
      <c r="H8279" s="83">
        <v>314</v>
      </c>
      <c r="I8279" s="15"/>
      <c r="J8279" s="84" t="s">
        <v>2241</v>
      </c>
      <c r="K8279" s="85">
        <v>686</v>
      </c>
      <c r="L8279" s="86">
        <v>2024006608</v>
      </c>
      <c r="M8279" s="59"/>
      <c r="N8279" s="60">
        <v>0</v>
      </c>
      <c r="O8279" s="87">
        <v>0</v>
      </c>
      <c r="P8279" s="88">
        <v>0</v>
      </c>
      <c r="Q8279" s="63">
        <v>0</v>
      </c>
      <c r="R8279" s="64">
        <v>0</v>
      </c>
      <c r="S8279" s="25">
        <f t="shared" si="32"/>
        <v>314</v>
      </c>
      <c r="AMG8279"/>
      <c r="AMH8279"/>
      <c r="AMI8279"/>
      <c r="AMJ8279"/>
    </row>
    <row r="8280" spans="1:1024" s="2" customFormat="1" ht="38.25" x14ac:dyDescent="0.25">
      <c r="A8280" s="10" t="s">
        <v>1462</v>
      </c>
      <c r="B8280" s="81">
        <v>14766</v>
      </c>
      <c r="C8280" s="10" t="s">
        <v>237</v>
      </c>
      <c r="D8280" s="27" t="s">
        <v>2274</v>
      </c>
      <c r="E8280" s="12" t="s">
        <v>2222</v>
      </c>
      <c r="F8280" s="12" t="s">
        <v>254</v>
      </c>
      <c r="G8280" s="82">
        <v>45565</v>
      </c>
      <c r="H8280" s="83">
        <v>314</v>
      </c>
      <c r="I8280" s="15"/>
      <c r="J8280" s="84" t="s">
        <v>2241</v>
      </c>
      <c r="K8280" s="85">
        <v>686</v>
      </c>
      <c r="L8280" s="86">
        <v>2024006608</v>
      </c>
      <c r="M8280" s="59"/>
      <c r="N8280" s="60">
        <v>0</v>
      </c>
      <c r="O8280" s="87">
        <v>0</v>
      </c>
      <c r="P8280" s="88">
        <v>0</v>
      </c>
      <c r="Q8280" s="63">
        <v>0</v>
      </c>
      <c r="R8280" s="64">
        <v>0</v>
      </c>
      <c r="S8280" s="25">
        <f t="shared" si="32"/>
        <v>314</v>
      </c>
      <c r="AMG8280"/>
      <c r="AMH8280"/>
      <c r="AMI8280"/>
      <c r="AMJ8280"/>
    </row>
    <row r="8281" spans="1:1024" s="2" customFormat="1" ht="38.25" x14ac:dyDescent="0.25">
      <c r="A8281" s="10" t="s">
        <v>1462</v>
      </c>
      <c r="B8281" s="81">
        <v>14767</v>
      </c>
      <c r="C8281" s="10" t="s">
        <v>237</v>
      </c>
      <c r="D8281" s="27" t="s">
        <v>2274</v>
      </c>
      <c r="E8281" s="12" t="s">
        <v>2222</v>
      </c>
      <c r="F8281" s="12" t="s">
        <v>254</v>
      </c>
      <c r="G8281" s="82">
        <v>45565</v>
      </c>
      <c r="H8281" s="83">
        <v>314</v>
      </c>
      <c r="I8281" s="15"/>
      <c r="J8281" s="84" t="s">
        <v>2241</v>
      </c>
      <c r="K8281" s="85">
        <v>686</v>
      </c>
      <c r="L8281" s="86">
        <v>2024006608</v>
      </c>
      <c r="M8281" s="59"/>
      <c r="N8281" s="60">
        <v>0</v>
      </c>
      <c r="O8281" s="87">
        <v>0</v>
      </c>
      <c r="P8281" s="88">
        <v>0</v>
      </c>
      <c r="Q8281" s="63">
        <v>0</v>
      </c>
      <c r="R8281" s="64">
        <v>0</v>
      </c>
      <c r="S8281" s="25">
        <f t="shared" si="32"/>
        <v>314</v>
      </c>
      <c r="AMG8281"/>
      <c r="AMH8281"/>
      <c r="AMI8281"/>
      <c r="AMJ8281"/>
    </row>
    <row r="8282" spans="1:1024" s="2" customFormat="1" ht="38.25" x14ac:dyDescent="0.25">
      <c r="A8282" s="10" t="s">
        <v>1462</v>
      </c>
      <c r="B8282" s="81">
        <v>14768</v>
      </c>
      <c r="C8282" s="10" t="s">
        <v>237</v>
      </c>
      <c r="D8282" s="27" t="s">
        <v>2274</v>
      </c>
      <c r="E8282" s="12" t="s">
        <v>2222</v>
      </c>
      <c r="F8282" s="12" t="s">
        <v>254</v>
      </c>
      <c r="G8282" s="82">
        <v>45565</v>
      </c>
      <c r="H8282" s="83">
        <v>314</v>
      </c>
      <c r="I8282" s="15"/>
      <c r="J8282" s="84" t="s">
        <v>2241</v>
      </c>
      <c r="K8282" s="85">
        <v>686</v>
      </c>
      <c r="L8282" s="86">
        <v>2024006608</v>
      </c>
      <c r="M8282" s="59"/>
      <c r="N8282" s="60">
        <v>0</v>
      </c>
      <c r="O8282" s="87">
        <v>0</v>
      </c>
      <c r="P8282" s="88">
        <v>0</v>
      </c>
      <c r="Q8282" s="63">
        <v>0</v>
      </c>
      <c r="R8282" s="64">
        <v>0</v>
      </c>
      <c r="S8282" s="25">
        <f t="shared" si="32"/>
        <v>314</v>
      </c>
      <c r="AMG8282"/>
      <c r="AMH8282"/>
      <c r="AMI8282"/>
      <c r="AMJ8282"/>
    </row>
    <row r="8283" spans="1:1024" s="2" customFormat="1" ht="38.25" x14ac:dyDescent="0.25">
      <c r="A8283" s="10" t="s">
        <v>1462</v>
      </c>
      <c r="B8283" s="81">
        <v>14769</v>
      </c>
      <c r="C8283" s="10" t="s">
        <v>237</v>
      </c>
      <c r="D8283" s="27" t="s">
        <v>2274</v>
      </c>
      <c r="E8283" s="12" t="s">
        <v>2222</v>
      </c>
      <c r="F8283" s="12" t="s">
        <v>254</v>
      </c>
      <c r="G8283" s="82">
        <v>45565</v>
      </c>
      <c r="H8283" s="83">
        <v>314</v>
      </c>
      <c r="I8283" s="15"/>
      <c r="J8283" s="84" t="s">
        <v>2241</v>
      </c>
      <c r="K8283" s="85">
        <v>686</v>
      </c>
      <c r="L8283" s="86">
        <v>2024006608</v>
      </c>
      <c r="M8283" s="59"/>
      <c r="N8283" s="60">
        <v>0</v>
      </c>
      <c r="O8283" s="87">
        <v>0</v>
      </c>
      <c r="P8283" s="88">
        <v>0</v>
      </c>
      <c r="Q8283" s="63">
        <v>0</v>
      </c>
      <c r="R8283" s="64">
        <v>0</v>
      </c>
      <c r="S8283" s="25">
        <f t="shared" si="32"/>
        <v>314</v>
      </c>
      <c r="AMG8283"/>
      <c r="AMH8283"/>
      <c r="AMI8283"/>
      <c r="AMJ8283"/>
    </row>
    <row r="8284" spans="1:1024" s="2" customFormat="1" ht="38.25" x14ac:dyDescent="0.25">
      <c r="A8284" s="10" t="s">
        <v>1462</v>
      </c>
      <c r="B8284" s="81">
        <v>14770</v>
      </c>
      <c r="C8284" s="10" t="s">
        <v>237</v>
      </c>
      <c r="D8284" s="27" t="s">
        <v>2274</v>
      </c>
      <c r="E8284" s="12" t="s">
        <v>2222</v>
      </c>
      <c r="F8284" s="12" t="s">
        <v>254</v>
      </c>
      <c r="G8284" s="82">
        <v>45565</v>
      </c>
      <c r="H8284" s="83">
        <v>314</v>
      </c>
      <c r="I8284" s="15"/>
      <c r="J8284" s="84" t="s">
        <v>2241</v>
      </c>
      <c r="K8284" s="85">
        <v>686</v>
      </c>
      <c r="L8284" s="86">
        <v>2024006608</v>
      </c>
      <c r="M8284" s="59"/>
      <c r="N8284" s="60">
        <v>0</v>
      </c>
      <c r="O8284" s="87">
        <v>0</v>
      </c>
      <c r="P8284" s="88">
        <v>0</v>
      </c>
      <c r="Q8284" s="63">
        <v>0</v>
      </c>
      <c r="R8284" s="64">
        <v>0</v>
      </c>
      <c r="S8284" s="25">
        <f t="shared" si="32"/>
        <v>314</v>
      </c>
      <c r="AMG8284"/>
      <c r="AMH8284"/>
      <c r="AMI8284"/>
      <c r="AMJ8284"/>
    </row>
    <row r="8285" spans="1:1024" s="2" customFormat="1" ht="38.25" x14ac:dyDescent="0.25">
      <c r="A8285" s="10" t="s">
        <v>1462</v>
      </c>
      <c r="B8285" s="81">
        <v>14776</v>
      </c>
      <c r="C8285" s="10" t="s">
        <v>237</v>
      </c>
      <c r="D8285" s="27" t="s">
        <v>2275</v>
      </c>
      <c r="E8285" s="12" t="s">
        <v>257</v>
      </c>
      <c r="F8285" s="12" t="s">
        <v>254</v>
      </c>
      <c r="G8285" s="82">
        <v>45568</v>
      </c>
      <c r="H8285" s="83">
        <v>1320</v>
      </c>
      <c r="I8285" s="15"/>
      <c r="J8285" s="84" t="s">
        <v>2291</v>
      </c>
      <c r="K8285" s="85">
        <v>1500</v>
      </c>
      <c r="L8285" s="86">
        <v>2024006740</v>
      </c>
      <c r="M8285" s="59"/>
      <c r="N8285" s="60">
        <v>0</v>
      </c>
      <c r="O8285" s="87">
        <v>0</v>
      </c>
      <c r="P8285" s="88">
        <v>0</v>
      </c>
      <c r="Q8285" s="63">
        <v>0</v>
      </c>
      <c r="R8285" s="64">
        <v>0</v>
      </c>
      <c r="S8285" s="25">
        <f t="shared" si="32"/>
        <v>1320</v>
      </c>
      <c r="AMG8285"/>
      <c r="AMH8285"/>
      <c r="AMI8285"/>
      <c r="AMJ8285"/>
    </row>
    <row r="8286" spans="1:1024" s="2" customFormat="1" ht="38.25" x14ac:dyDescent="0.25">
      <c r="A8286" s="10" t="s">
        <v>1462</v>
      </c>
      <c r="B8286" s="81">
        <v>14777</v>
      </c>
      <c r="C8286" s="10" t="s">
        <v>237</v>
      </c>
      <c r="D8286" s="27" t="s">
        <v>2275</v>
      </c>
      <c r="E8286" s="12" t="s">
        <v>257</v>
      </c>
      <c r="F8286" s="12" t="s">
        <v>254</v>
      </c>
      <c r="G8286" s="82">
        <v>45568</v>
      </c>
      <c r="H8286" s="83">
        <v>1320</v>
      </c>
      <c r="I8286" s="15"/>
      <c r="J8286" s="84" t="s">
        <v>2291</v>
      </c>
      <c r="K8286" s="85">
        <v>1500</v>
      </c>
      <c r="L8286" s="86">
        <v>2024006740</v>
      </c>
      <c r="M8286" s="59"/>
      <c r="N8286" s="60">
        <v>0</v>
      </c>
      <c r="O8286" s="87">
        <v>0</v>
      </c>
      <c r="P8286" s="88">
        <v>0</v>
      </c>
      <c r="Q8286" s="63">
        <v>0</v>
      </c>
      <c r="R8286" s="64">
        <v>0</v>
      </c>
      <c r="S8286" s="25">
        <f t="shared" si="32"/>
        <v>1320</v>
      </c>
      <c r="AMG8286"/>
      <c r="AMH8286"/>
      <c r="AMI8286"/>
      <c r="AMJ8286"/>
    </row>
    <row r="8287" spans="1:1024" s="2" customFormat="1" ht="38.25" x14ac:dyDescent="0.25">
      <c r="A8287" s="10" t="s">
        <v>1462</v>
      </c>
      <c r="B8287" s="81">
        <v>14778</v>
      </c>
      <c r="C8287" s="10" t="s">
        <v>237</v>
      </c>
      <c r="D8287" s="27" t="s">
        <v>2275</v>
      </c>
      <c r="E8287" s="12" t="s">
        <v>257</v>
      </c>
      <c r="F8287" s="12" t="s">
        <v>254</v>
      </c>
      <c r="G8287" s="82">
        <v>45568</v>
      </c>
      <c r="H8287" s="83">
        <v>1320</v>
      </c>
      <c r="I8287" s="15"/>
      <c r="J8287" s="84" t="s">
        <v>2291</v>
      </c>
      <c r="K8287" s="85">
        <v>1500</v>
      </c>
      <c r="L8287" s="86">
        <v>2024006740</v>
      </c>
      <c r="M8287" s="59"/>
      <c r="N8287" s="60">
        <v>0</v>
      </c>
      <c r="O8287" s="87">
        <v>0</v>
      </c>
      <c r="P8287" s="88">
        <v>0</v>
      </c>
      <c r="Q8287" s="63">
        <v>0</v>
      </c>
      <c r="R8287" s="64">
        <v>0</v>
      </c>
      <c r="S8287" s="25">
        <f t="shared" si="32"/>
        <v>1320</v>
      </c>
      <c r="AMG8287"/>
      <c r="AMH8287"/>
      <c r="AMI8287"/>
      <c r="AMJ8287"/>
    </row>
    <row r="8288" spans="1:1024" s="2" customFormat="1" ht="25.5" x14ac:dyDescent="0.25">
      <c r="A8288" s="10" t="s">
        <v>1462</v>
      </c>
      <c r="B8288" s="81">
        <v>14839</v>
      </c>
      <c r="C8288" s="10" t="s">
        <v>237</v>
      </c>
      <c r="D8288" s="27" t="s">
        <v>2276</v>
      </c>
      <c r="E8288" s="12" t="s">
        <v>257</v>
      </c>
      <c r="F8288" s="12" t="s">
        <v>254</v>
      </c>
      <c r="G8288" s="82">
        <v>45562</v>
      </c>
      <c r="H8288" s="83">
        <v>1680</v>
      </c>
      <c r="I8288" s="15"/>
      <c r="J8288" s="84" t="s">
        <v>2292</v>
      </c>
      <c r="K8288" s="85">
        <v>21416</v>
      </c>
      <c r="L8288" s="86">
        <v>2024002021</v>
      </c>
      <c r="M8288" s="59"/>
      <c r="N8288" s="60">
        <v>0</v>
      </c>
      <c r="O8288" s="87">
        <v>0</v>
      </c>
      <c r="P8288" s="88">
        <v>0</v>
      </c>
      <c r="Q8288" s="63">
        <v>0</v>
      </c>
      <c r="R8288" s="64">
        <v>0</v>
      </c>
      <c r="S8288" s="25">
        <f t="shared" si="32"/>
        <v>1680</v>
      </c>
      <c r="AMG8288"/>
      <c r="AMH8288"/>
      <c r="AMI8288"/>
      <c r="AMJ8288"/>
    </row>
    <row r="8289" spans="1:1024" s="2" customFormat="1" ht="25.5" x14ac:dyDescent="0.25">
      <c r="A8289" s="10" t="s">
        <v>1462</v>
      </c>
      <c r="B8289" s="81">
        <v>14840</v>
      </c>
      <c r="C8289" s="10" t="s">
        <v>237</v>
      </c>
      <c r="D8289" s="27" t="s">
        <v>2276</v>
      </c>
      <c r="E8289" s="12" t="s">
        <v>257</v>
      </c>
      <c r="F8289" s="12" t="s">
        <v>254</v>
      </c>
      <c r="G8289" s="82">
        <v>45562</v>
      </c>
      <c r="H8289" s="83">
        <v>1680</v>
      </c>
      <c r="I8289" s="15"/>
      <c r="J8289" s="84" t="s">
        <v>2292</v>
      </c>
      <c r="K8289" s="85">
        <v>21416</v>
      </c>
      <c r="L8289" s="86">
        <v>2024002021</v>
      </c>
      <c r="M8289" s="59"/>
      <c r="N8289" s="60">
        <v>0</v>
      </c>
      <c r="O8289" s="87">
        <v>0</v>
      </c>
      <c r="P8289" s="88">
        <v>0</v>
      </c>
      <c r="Q8289" s="63">
        <v>0</v>
      </c>
      <c r="R8289" s="64">
        <v>0</v>
      </c>
      <c r="S8289" s="25">
        <f t="shared" si="32"/>
        <v>1680</v>
      </c>
      <c r="AMG8289"/>
      <c r="AMH8289"/>
      <c r="AMI8289"/>
      <c r="AMJ8289"/>
    </row>
    <row r="8290" spans="1:1024" s="2" customFormat="1" ht="25.5" x14ac:dyDescent="0.25">
      <c r="A8290" s="10" t="s">
        <v>1462</v>
      </c>
      <c r="B8290" s="81">
        <v>14841</v>
      </c>
      <c r="C8290" s="10" t="s">
        <v>237</v>
      </c>
      <c r="D8290" s="27" t="s">
        <v>2276</v>
      </c>
      <c r="E8290" s="12" t="s">
        <v>257</v>
      </c>
      <c r="F8290" s="12" t="s">
        <v>254</v>
      </c>
      <c r="G8290" s="82">
        <v>45562</v>
      </c>
      <c r="H8290" s="83">
        <v>1680</v>
      </c>
      <c r="I8290" s="15"/>
      <c r="J8290" s="84" t="s">
        <v>2292</v>
      </c>
      <c r="K8290" s="85">
        <v>21416</v>
      </c>
      <c r="L8290" s="86">
        <v>2024002021</v>
      </c>
      <c r="M8290" s="59"/>
      <c r="N8290" s="60">
        <v>0</v>
      </c>
      <c r="O8290" s="87">
        <v>0</v>
      </c>
      <c r="P8290" s="88">
        <v>0</v>
      </c>
      <c r="Q8290" s="63">
        <v>0</v>
      </c>
      <c r="R8290" s="64">
        <v>0</v>
      </c>
      <c r="S8290" s="25">
        <f t="shared" si="32"/>
        <v>1680</v>
      </c>
      <c r="AMG8290"/>
      <c r="AMH8290"/>
      <c r="AMI8290"/>
      <c r="AMJ8290"/>
    </row>
    <row r="8291" spans="1:1024" s="2" customFormat="1" ht="25.5" x14ac:dyDescent="0.25">
      <c r="A8291" s="10" t="s">
        <v>1462</v>
      </c>
      <c r="B8291" s="81">
        <v>14842</v>
      </c>
      <c r="C8291" s="10" t="s">
        <v>237</v>
      </c>
      <c r="D8291" s="27" t="s">
        <v>2276</v>
      </c>
      <c r="E8291" s="12" t="s">
        <v>257</v>
      </c>
      <c r="F8291" s="12" t="s">
        <v>254</v>
      </c>
      <c r="G8291" s="82">
        <v>45562</v>
      </c>
      <c r="H8291" s="83">
        <v>1680</v>
      </c>
      <c r="I8291" s="15"/>
      <c r="J8291" s="84" t="s">
        <v>2292</v>
      </c>
      <c r="K8291" s="85">
        <v>21416</v>
      </c>
      <c r="L8291" s="86">
        <v>2024002021</v>
      </c>
      <c r="M8291" s="59"/>
      <c r="N8291" s="60">
        <v>0</v>
      </c>
      <c r="O8291" s="87">
        <v>0</v>
      </c>
      <c r="P8291" s="88">
        <v>0</v>
      </c>
      <c r="Q8291" s="63">
        <v>0</v>
      </c>
      <c r="R8291" s="64">
        <v>0</v>
      </c>
      <c r="S8291" s="25">
        <f t="shared" si="32"/>
        <v>1680</v>
      </c>
      <c r="AMG8291"/>
      <c r="AMH8291"/>
      <c r="AMI8291"/>
      <c r="AMJ8291"/>
    </row>
    <row r="8292" spans="1:1024" s="2" customFormat="1" ht="25.5" x14ac:dyDescent="0.25">
      <c r="A8292" s="10" t="s">
        <v>1462</v>
      </c>
      <c r="B8292" s="81">
        <v>14843</v>
      </c>
      <c r="C8292" s="10" t="s">
        <v>237</v>
      </c>
      <c r="D8292" s="27" t="s">
        <v>2276</v>
      </c>
      <c r="E8292" s="12" t="s">
        <v>257</v>
      </c>
      <c r="F8292" s="12" t="s">
        <v>254</v>
      </c>
      <c r="G8292" s="82">
        <v>45562</v>
      </c>
      <c r="H8292" s="83">
        <v>1680</v>
      </c>
      <c r="I8292" s="15"/>
      <c r="J8292" s="84" t="s">
        <v>2292</v>
      </c>
      <c r="K8292" s="85">
        <v>21416</v>
      </c>
      <c r="L8292" s="86">
        <v>2024002021</v>
      </c>
      <c r="M8292" s="59"/>
      <c r="N8292" s="60">
        <v>0</v>
      </c>
      <c r="O8292" s="87">
        <v>0</v>
      </c>
      <c r="P8292" s="88">
        <v>0</v>
      </c>
      <c r="Q8292" s="63">
        <v>0</v>
      </c>
      <c r="R8292" s="64">
        <v>0</v>
      </c>
      <c r="S8292" s="25">
        <f t="shared" si="32"/>
        <v>1680</v>
      </c>
      <c r="AMG8292"/>
      <c r="AMH8292"/>
      <c r="AMI8292"/>
      <c r="AMJ8292"/>
    </row>
    <row r="8293" spans="1:1024" s="2" customFormat="1" ht="25.5" x14ac:dyDescent="0.25">
      <c r="A8293" s="10" t="s">
        <v>1462</v>
      </c>
      <c r="B8293" s="81">
        <v>14844</v>
      </c>
      <c r="C8293" s="10" t="s">
        <v>237</v>
      </c>
      <c r="D8293" s="27" t="s">
        <v>2276</v>
      </c>
      <c r="E8293" s="12" t="s">
        <v>257</v>
      </c>
      <c r="F8293" s="12" t="s">
        <v>254</v>
      </c>
      <c r="G8293" s="82">
        <v>45562</v>
      </c>
      <c r="H8293" s="83">
        <v>1680</v>
      </c>
      <c r="I8293" s="15"/>
      <c r="J8293" s="84" t="s">
        <v>2292</v>
      </c>
      <c r="K8293" s="85">
        <v>21416</v>
      </c>
      <c r="L8293" s="86">
        <v>2024002021</v>
      </c>
      <c r="M8293" s="59"/>
      <c r="N8293" s="60">
        <v>0</v>
      </c>
      <c r="O8293" s="87">
        <v>0</v>
      </c>
      <c r="P8293" s="88">
        <v>0</v>
      </c>
      <c r="Q8293" s="63">
        <v>0</v>
      </c>
      <c r="R8293" s="64">
        <v>0</v>
      </c>
      <c r="S8293" s="25">
        <f t="shared" si="32"/>
        <v>1680</v>
      </c>
      <c r="AMG8293"/>
      <c r="AMH8293"/>
      <c r="AMI8293"/>
      <c r="AMJ8293"/>
    </row>
    <row r="8294" spans="1:1024" s="2" customFormat="1" ht="25.5" x14ac:dyDescent="0.25">
      <c r="A8294" s="10" t="s">
        <v>1462</v>
      </c>
      <c r="B8294" s="81">
        <v>14845</v>
      </c>
      <c r="C8294" s="10" t="s">
        <v>237</v>
      </c>
      <c r="D8294" s="27" t="s">
        <v>2276</v>
      </c>
      <c r="E8294" s="12" t="s">
        <v>257</v>
      </c>
      <c r="F8294" s="12" t="s">
        <v>254</v>
      </c>
      <c r="G8294" s="82">
        <v>45562</v>
      </c>
      <c r="H8294" s="83">
        <v>1680</v>
      </c>
      <c r="I8294" s="15"/>
      <c r="J8294" s="84" t="s">
        <v>2292</v>
      </c>
      <c r="K8294" s="85">
        <v>21416</v>
      </c>
      <c r="L8294" s="86">
        <v>2024002021</v>
      </c>
      <c r="M8294" s="59"/>
      <c r="N8294" s="60">
        <v>0</v>
      </c>
      <c r="O8294" s="87">
        <v>0</v>
      </c>
      <c r="P8294" s="88">
        <v>0</v>
      </c>
      <c r="Q8294" s="63">
        <v>0</v>
      </c>
      <c r="R8294" s="64">
        <v>0</v>
      </c>
      <c r="S8294" s="25">
        <f t="shared" si="32"/>
        <v>1680</v>
      </c>
      <c r="AMG8294"/>
      <c r="AMH8294"/>
      <c r="AMI8294"/>
      <c r="AMJ8294"/>
    </row>
    <row r="8295" spans="1:1024" s="2" customFormat="1" ht="25.5" x14ac:dyDescent="0.25">
      <c r="A8295" s="10" t="s">
        <v>1462</v>
      </c>
      <c r="B8295" s="81">
        <v>14846</v>
      </c>
      <c r="C8295" s="10" t="s">
        <v>237</v>
      </c>
      <c r="D8295" s="27" t="s">
        <v>2276</v>
      </c>
      <c r="E8295" s="12" t="s">
        <v>257</v>
      </c>
      <c r="F8295" s="12" t="s">
        <v>254</v>
      </c>
      <c r="G8295" s="82">
        <v>45562</v>
      </c>
      <c r="H8295" s="83">
        <v>1680</v>
      </c>
      <c r="I8295" s="15"/>
      <c r="J8295" s="84" t="s">
        <v>2292</v>
      </c>
      <c r="K8295" s="85">
        <v>21416</v>
      </c>
      <c r="L8295" s="86">
        <v>2024002021</v>
      </c>
      <c r="M8295" s="59"/>
      <c r="N8295" s="60">
        <v>0</v>
      </c>
      <c r="O8295" s="87">
        <v>0</v>
      </c>
      <c r="P8295" s="88">
        <v>0</v>
      </c>
      <c r="Q8295" s="63">
        <v>0</v>
      </c>
      <c r="R8295" s="64">
        <v>0</v>
      </c>
      <c r="S8295" s="25">
        <f t="shared" si="32"/>
        <v>1680</v>
      </c>
      <c r="AMG8295"/>
      <c r="AMH8295"/>
      <c r="AMI8295"/>
      <c r="AMJ8295"/>
    </row>
    <row r="8296" spans="1:1024" s="2" customFormat="1" ht="25.5" x14ac:dyDescent="0.25">
      <c r="A8296" s="10" t="s">
        <v>1462</v>
      </c>
      <c r="B8296" s="81">
        <v>14847</v>
      </c>
      <c r="C8296" s="10" t="s">
        <v>237</v>
      </c>
      <c r="D8296" s="27" t="s">
        <v>2276</v>
      </c>
      <c r="E8296" s="12" t="s">
        <v>257</v>
      </c>
      <c r="F8296" s="12" t="s">
        <v>254</v>
      </c>
      <c r="G8296" s="82">
        <v>45562</v>
      </c>
      <c r="H8296" s="83">
        <v>1680</v>
      </c>
      <c r="I8296" s="15"/>
      <c r="J8296" s="84" t="s">
        <v>2292</v>
      </c>
      <c r="K8296" s="85">
        <v>21416</v>
      </c>
      <c r="L8296" s="86">
        <v>2024002021</v>
      </c>
      <c r="M8296" s="59"/>
      <c r="N8296" s="60">
        <v>0</v>
      </c>
      <c r="O8296" s="87">
        <v>0</v>
      </c>
      <c r="P8296" s="88">
        <v>0</v>
      </c>
      <c r="Q8296" s="63">
        <v>0</v>
      </c>
      <c r="R8296" s="64">
        <v>0</v>
      </c>
      <c r="S8296" s="25">
        <f t="shared" si="32"/>
        <v>1680</v>
      </c>
      <c r="AMG8296"/>
      <c r="AMH8296"/>
      <c r="AMI8296"/>
      <c r="AMJ8296"/>
    </row>
    <row r="8297" spans="1:1024" s="2" customFormat="1" ht="25.5" x14ac:dyDescent="0.25">
      <c r="A8297" s="10" t="s">
        <v>1462</v>
      </c>
      <c r="B8297" s="81">
        <v>14848</v>
      </c>
      <c r="C8297" s="10" t="s">
        <v>237</v>
      </c>
      <c r="D8297" s="27" t="s">
        <v>2276</v>
      </c>
      <c r="E8297" s="12" t="s">
        <v>257</v>
      </c>
      <c r="F8297" s="12" t="s">
        <v>254</v>
      </c>
      <c r="G8297" s="82">
        <v>45562</v>
      </c>
      <c r="H8297" s="83">
        <v>1680</v>
      </c>
      <c r="I8297" s="15"/>
      <c r="J8297" s="84" t="s">
        <v>2292</v>
      </c>
      <c r="K8297" s="85">
        <v>21416</v>
      </c>
      <c r="L8297" s="86">
        <v>2024002021</v>
      </c>
      <c r="M8297" s="59"/>
      <c r="N8297" s="60">
        <v>0</v>
      </c>
      <c r="O8297" s="87">
        <v>0</v>
      </c>
      <c r="P8297" s="88">
        <v>0</v>
      </c>
      <c r="Q8297" s="63">
        <v>0</v>
      </c>
      <c r="R8297" s="64">
        <v>0</v>
      </c>
      <c r="S8297" s="25">
        <f t="shared" si="32"/>
        <v>1680</v>
      </c>
      <c r="AMG8297"/>
      <c r="AMH8297"/>
      <c r="AMI8297"/>
      <c r="AMJ8297"/>
    </row>
    <row r="8298" spans="1:1024" s="2" customFormat="1" ht="25.5" x14ac:dyDescent="0.25">
      <c r="A8298" s="10" t="s">
        <v>1462</v>
      </c>
      <c r="B8298" s="81">
        <v>14849</v>
      </c>
      <c r="C8298" s="10" t="s">
        <v>237</v>
      </c>
      <c r="D8298" s="27" t="s">
        <v>2276</v>
      </c>
      <c r="E8298" s="12" t="s">
        <v>257</v>
      </c>
      <c r="F8298" s="12" t="s">
        <v>254</v>
      </c>
      <c r="G8298" s="82">
        <v>45562</v>
      </c>
      <c r="H8298" s="83">
        <v>1680</v>
      </c>
      <c r="I8298" s="15"/>
      <c r="J8298" s="84" t="s">
        <v>2292</v>
      </c>
      <c r="K8298" s="85">
        <v>21416</v>
      </c>
      <c r="L8298" s="86">
        <v>2024002021</v>
      </c>
      <c r="M8298" s="59"/>
      <c r="N8298" s="60">
        <v>0</v>
      </c>
      <c r="O8298" s="87">
        <v>0</v>
      </c>
      <c r="P8298" s="88">
        <v>0</v>
      </c>
      <c r="Q8298" s="63">
        <v>0</v>
      </c>
      <c r="R8298" s="64">
        <v>0</v>
      </c>
      <c r="S8298" s="25">
        <f t="shared" si="32"/>
        <v>1680</v>
      </c>
      <c r="AMG8298"/>
      <c r="AMH8298"/>
      <c r="AMI8298"/>
      <c r="AMJ8298"/>
    </row>
    <row r="8299" spans="1:1024" s="2" customFormat="1" ht="25.5" x14ac:dyDescent="0.25">
      <c r="A8299" s="10" t="s">
        <v>1462</v>
      </c>
      <c r="B8299" s="81">
        <v>14850</v>
      </c>
      <c r="C8299" s="10" t="s">
        <v>237</v>
      </c>
      <c r="D8299" s="27" t="s">
        <v>2276</v>
      </c>
      <c r="E8299" s="12" t="s">
        <v>257</v>
      </c>
      <c r="F8299" s="12" t="s">
        <v>254</v>
      </c>
      <c r="G8299" s="82">
        <v>45562</v>
      </c>
      <c r="H8299" s="83">
        <v>1680</v>
      </c>
      <c r="I8299" s="15"/>
      <c r="J8299" s="84" t="s">
        <v>2292</v>
      </c>
      <c r="K8299" s="85">
        <v>21416</v>
      </c>
      <c r="L8299" s="86">
        <v>2024002021</v>
      </c>
      <c r="M8299" s="59"/>
      <c r="N8299" s="60">
        <v>0</v>
      </c>
      <c r="O8299" s="87">
        <v>0</v>
      </c>
      <c r="P8299" s="88">
        <v>0</v>
      </c>
      <c r="Q8299" s="63">
        <v>0</v>
      </c>
      <c r="R8299" s="64">
        <v>0</v>
      </c>
      <c r="S8299" s="25">
        <f t="shared" si="32"/>
        <v>1680</v>
      </c>
      <c r="AMG8299"/>
      <c r="AMH8299"/>
      <c r="AMI8299"/>
      <c r="AMJ8299"/>
    </row>
    <row r="8300" spans="1:1024" s="2" customFormat="1" ht="25.5" x14ac:dyDescent="0.25">
      <c r="A8300" s="10" t="s">
        <v>1462</v>
      </c>
      <c r="B8300" s="81">
        <v>14851</v>
      </c>
      <c r="C8300" s="10" t="s">
        <v>237</v>
      </c>
      <c r="D8300" s="27" t="s">
        <v>2276</v>
      </c>
      <c r="E8300" s="12" t="s">
        <v>257</v>
      </c>
      <c r="F8300" s="12" t="s">
        <v>254</v>
      </c>
      <c r="G8300" s="82">
        <v>45562</v>
      </c>
      <c r="H8300" s="83">
        <v>1680</v>
      </c>
      <c r="I8300" s="15"/>
      <c r="J8300" s="84" t="s">
        <v>2292</v>
      </c>
      <c r="K8300" s="85">
        <v>21416</v>
      </c>
      <c r="L8300" s="86">
        <v>2024002021</v>
      </c>
      <c r="M8300" s="59"/>
      <c r="N8300" s="60">
        <v>0</v>
      </c>
      <c r="O8300" s="87">
        <v>0</v>
      </c>
      <c r="P8300" s="88">
        <v>0</v>
      </c>
      <c r="Q8300" s="63">
        <v>0</v>
      </c>
      <c r="R8300" s="64">
        <v>0</v>
      </c>
      <c r="S8300" s="25">
        <f t="shared" si="32"/>
        <v>1680</v>
      </c>
      <c r="AMG8300"/>
      <c r="AMH8300"/>
      <c r="AMI8300"/>
      <c r="AMJ8300"/>
    </row>
    <row r="8301" spans="1:1024" s="2" customFormat="1" ht="25.5" x14ac:dyDescent="0.25">
      <c r="A8301" s="10" t="s">
        <v>1462</v>
      </c>
      <c r="B8301" s="81">
        <v>14852</v>
      </c>
      <c r="C8301" s="10" t="s">
        <v>237</v>
      </c>
      <c r="D8301" s="27" t="s">
        <v>2276</v>
      </c>
      <c r="E8301" s="12" t="s">
        <v>257</v>
      </c>
      <c r="F8301" s="12" t="s">
        <v>254</v>
      </c>
      <c r="G8301" s="82">
        <v>45562</v>
      </c>
      <c r="H8301" s="83">
        <v>1680</v>
      </c>
      <c r="I8301" s="15"/>
      <c r="J8301" s="84" t="s">
        <v>2292</v>
      </c>
      <c r="K8301" s="85">
        <v>21416</v>
      </c>
      <c r="L8301" s="86">
        <v>2024002021</v>
      </c>
      <c r="M8301" s="59"/>
      <c r="N8301" s="60">
        <v>0</v>
      </c>
      <c r="O8301" s="87">
        <v>0</v>
      </c>
      <c r="P8301" s="88">
        <v>0</v>
      </c>
      <c r="Q8301" s="63">
        <v>0</v>
      </c>
      <c r="R8301" s="64">
        <v>0</v>
      </c>
      <c r="S8301" s="25">
        <f t="shared" si="32"/>
        <v>1680</v>
      </c>
      <c r="AMG8301"/>
      <c r="AMH8301"/>
      <c r="AMI8301"/>
      <c r="AMJ8301"/>
    </row>
    <row r="8302" spans="1:1024" s="2" customFormat="1" ht="25.5" x14ac:dyDescent="0.25">
      <c r="A8302" s="10" t="s">
        <v>1462</v>
      </c>
      <c r="B8302" s="81">
        <v>14853</v>
      </c>
      <c r="C8302" s="10" t="s">
        <v>237</v>
      </c>
      <c r="D8302" s="27" t="s">
        <v>2276</v>
      </c>
      <c r="E8302" s="12" t="s">
        <v>257</v>
      </c>
      <c r="F8302" s="12" t="s">
        <v>254</v>
      </c>
      <c r="G8302" s="82">
        <v>45562</v>
      </c>
      <c r="H8302" s="83">
        <v>1680</v>
      </c>
      <c r="I8302" s="15"/>
      <c r="J8302" s="84" t="s">
        <v>2292</v>
      </c>
      <c r="K8302" s="85">
        <v>21416</v>
      </c>
      <c r="L8302" s="86">
        <v>2024002021</v>
      </c>
      <c r="M8302" s="59"/>
      <c r="N8302" s="60">
        <v>0</v>
      </c>
      <c r="O8302" s="87">
        <v>0</v>
      </c>
      <c r="P8302" s="88">
        <v>0</v>
      </c>
      <c r="Q8302" s="63">
        <v>0</v>
      </c>
      <c r="R8302" s="64">
        <v>0</v>
      </c>
      <c r="S8302" s="25">
        <f t="shared" si="32"/>
        <v>1680</v>
      </c>
      <c r="AMG8302"/>
      <c r="AMH8302"/>
      <c r="AMI8302"/>
      <c r="AMJ8302"/>
    </row>
    <row r="8303" spans="1:1024" s="2" customFormat="1" ht="25.5" x14ac:dyDescent="0.25">
      <c r="A8303" s="10" t="s">
        <v>1462</v>
      </c>
      <c r="B8303" s="81">
        <v>14854</v>
      </c>
      <c r="C8303" s="10" t="s">
        <v>237</v>
      </c>
      <c r="D8303" s="27" t="s">
        <v>2276</v>
      </c>
      <c r="E8303" s="12" t="s">
        <v>257</v>
      </c>
      <c r="F8303" s="12" t="s">
        <v>254</v>
      </c>
      <c r="G8303" s="82">
        <v>45562</v>
      </c>
      <c r="H8303" s="83">
        <v>1680</v>
      </c>
      <c r="I8303" s="15"/>
      <c r="J8303" s="84" t="s">
        <v>2292</v>
      </c>
      <c r="K8303" s="85">
        <v>21416</v>
      </c>
      <c r="L8303" s="86">
        <v>2024002021</v>
      </c>
      <c r="M8303" s="59"/>
      <c r="N8303" s="60">
        <v>0</v>
      </c>
      <c r="O8303" s="87">
        <v>0</v>
      </c>
      <c r="P8303" s="88">
        <v>0</v>
      </c>
      <c r="Q8303" s="63">
        <v>0</v>
      </c>
      <c r="R8303" s="64">
        <v>0</v>
      </c>
      <c r="S8303" s="25">
        <f t="shared" si="32"/>
        <v>1680</v>
      </c>
      <c r="AMG8303"/>
      <c r="AMH8303"/>
      <c r="AMI8303"/>
      <c r="AMJ8303"/>
    </row>
    <row r="8304" spans="1:1024" s="2" customFormat="1" ht="25.5" x14ac:dyDescent="0.25">
      <c r="A8304" s="10" t="s">
        <v>1462</v>
      </c>
      <c r="B8304" s="81">
        <v>14855</v>
      </c>
      <c r="C8304" s="10" t="s">
        <v>237</v>
      </c>
      <c r="D8304" s="27" t="s">
        <v>2276</v>
      </c>
      <c r="E8304" s="12" t="s">
        <v>257</v>
      </c>
      <c r="F8304" s="12" t="s">
        <v>254</v>
      </c>
      <c r="G8304" s="82">
        <v>45562</v>
      </c>
      <c r="H8304" s="83">
        <v>1680</v>
      </c>
      <c r="I8304" s="15"/>
      <c r="J8304" s="84" t="s">
        <v>2292</v>
      </c>
      <c r="K8304" s="85">
        <v>21416</v>
      </c>
      <c r="L8304" s="86">
        <v>2024002021</v>
      </c>
      <c r="M8304" s="59"/>
      <c r="N8304" s="60">
        <v>0</v>
      </c>
      <c r="O8304" s="87">
        <v>0</v>
      </c>
      <c r="P8304" s="88">
        <v>0</v>
      </c>
      <c r="Q8304" s="63">
        <v>0</v>
      </c>
      <c r="R8304" s="64">
        <v>0</v>
      </c>
      <c r="S8304" s="25">
        <f t="shared" si="32"/>
        <v>1680</v>
      </c>
      <c r="AMG8304"/>
      <c r="AMH8304"/>
      <c r="AMI8304"/>
      <c r="AMJ8304"/>
    </row>
    <row r="8305" spans="1:1024" s="2" customFormat="1" ht="25.5" x14ac:dyDescent="0.25">
      <c r="A8305" s="10" t="s">
        <v>1462</v>
      </c>
      <c r="B8305" s="81">
        <v>14856</v>
      </c>
      <c r="C8305" s="10" t="s">
        <v>237</v>
      </c>
      <c r="D8305" s="27" t="s">
        <v>2276</v>
      </c>
      <c r="E8305" s="12" t="s">
        <v>257</v>
      </c>
      <c r="F8305" s="12" t="s">
        <v>254</v>
      </c>
      <c r="G8305" s="82">
        <v>45562</v>
      </c>
      <c r="H8305" s="83">
        <v>1680</v>
      </c>
      <c r="I8305" s="15"/>
      <c r="J8305" s="84" t="s">
        <v>2292</v>
      </c>
      <c r="K8305" s="85">
        <v>21416</v>
      </c>
      <c r="L8305" s="86">
        <v>2024002021</v>
      </c>
      <c r="M8305" s="59"/>
      <c r="N8305" s="60">
        <v>0</v>
      </c>
      <c r="O8305" s="87">
        <v>0</v>
      </c>
      <c r="P8305" s="88">
        <v>0</v>
      </c>
      <c r="Q8305" s="63">
        <v>0</v>
      </c>
      <c r="R8305" s="64">
        <v>0</v>
      </c>
      <c r="S8305" s="25">
        <f t="shared" si="32"/>
        <v>1680</v>
      </c>
      <c r="AMG8305"/>
      <c r="AMH8305"/>
      <c r="AMI8305"/>
      <c r="AMJ8305"/>
    </row>
    <row r="8306" spans="1:1024" s="2" customFormat="1" ht="25.5" x14ac:dyDescent="0.25">
      <c r="A8306" s="10" t="s">
        <v>1462</v>
      </c>
      <c r="B8306" s="81">
        <v>14857</v>
      </c>
      <c r="C8306" s="10" t="s">
        <v>237</v>
      </c>
      <c r="D8306" s="27" t="s">
        <v>2276</v>
      </c>
      <c r="E8306" s="12" t="s">
        <v>257</v>
      </c>
      <c r="F8306" s="12" t="s">
        <v>254</v>
      </c>
      <c r="G8306" s="82">
        <v>45562</v>
      </c>
      <c r="H8306" s="83">
        <v>1680</v>
      </c>
      <c r="I8306" s="15"/>
      <c r="J8306" s="84" t="s">
        <v>2292</v>
      </c>
      <c r="K8306" s="85">
        <v>21416</v>
      </c>
      <c r="L8306" s="86">
        <v>2024002021</v>
      </c>
      <c r="M8306" s="59"/>
      <c r="N8306" s="60">
        <v>0</v>
      </c>
      <c r="O8306" s="87">
        <v>0</v>
      </c>
      <c r="P8306" s="88">
        <v>0</v>
      </c>
      <c r="Q8306" s="63">
        <v>0</v>
      </c>
      <c r="R8306" s="64">
        <v>0</v>
      </c>
      <c r="S8306" s="25">
        <f t="shared" si="32"/>
        <v>1680</v>
      </c>
      <c r="AMG8306"/>
      <c r="AMH8306"/>
      <c r="AMI8306"/>
      <c r="AMJ8306"/>
    </row>
    <row r="8307" spans="1:1024" s="2" customFormat="1" ht="25.5" x14ac:dyDescent="0.25">
      <c r="A8307" s="10" t="s">
        <v>1462</v>
      </c>
      <c r="B8307" s="81">
        <v>14858</v>
      </c>
      <c r="C8307" s="10" t="s">
        <v>237</v>
      </c>
      <c r="D8307" s="27" t="s">
        <v>2276</v>
      </c>
      <c r="E8307" s="12" t="s">
        <v>257</v>
      </c>
      <c r="F8307" s="12" t="s">
        <v>254</v>
      </c>
      <c r="G8307" s="82">
        <v>45562</v>
      </c>
      <c r="H8307" s="83">
        <v>1680</v>
      </c>
      <c r="I8307" s="15"/>
      <c r="J8307" s="84" t="s">
        <v>2292</v>
      </c>
      <c r="K8307" s="85">
        <v>21416</v>
      </c>
      <c r="L8307" s="86">
        <v>2024002021</v>
      </c>
      <c r="M8307" s="59"/>
      <c r="N8307" s="60">
        <v>0</v>
      </c>
      <c r="O8307" s="87">
        <v>0</v>
      </c>
      <c r="P8307" s="88">
        <v>0</v>
      </c>
      <c r="Q8307" s="63">
        <v>0</v>
      </c>
      <c r="R8307" s="64">
        <v>0</v>
      </c>
      <c r="S8307" s="25">
        <f t="shared" si="32"/>
        <v>1680</v>
      </c>
      <c r="AMG8307"/>
      <c r="AMH8307"/>
      <c r="AMI8307"/>
      <c r="AMJ8307"/>
    </row>
    <row r="8308" spans="1:1024" s="2" customFormat="1" ht="25.5" x14ac:dyDescent="0.25">
      <c r="A8308" s="10" t="s">
        <v>1462</v>
      </c>
      <c r="B8308" s="81">
        <v>14859</v>
      </c>
      <c r="C8308" s="10" t="s">
        <v>237</v>
      </c>
      <c r="D8308" s="27" t="s">
        <v>2276</v>
      </c>
      <c r="E8308" s="12" t="s">
        <v>257</v>
      </c>
      <c r="F8308" s="12" t="s">
        <v>254</v>
      </c>
      <c r="G8308" s="82">
        <v>45562</v>
      </c>
      <c r="H8308" s="83">
        <v>1680</v>
      </c>
      <c r="I8308" s="15"/>
      <c r="J8308" s="84" t="s">
        <v>2292</v>
      </c>
      <c r="K8308" s="85">
        <v>21416</v>
      </c>
      <c r="L8308" s="86">
        <v>2024002021</v>
      </c>
      <c r="M8308" s="59"/>
      <c r="N8308" s="60">
        <v>0</v>
      </c>
      <c r="O8308" s="87">
        <v>0</v>
      </c>
      <c r="P8308" s="88">
        <v>0</v>
      </c>
      <c r="Q8308" s="63">
        <v>0</v>
      </c>
      <c r="R8308" s="64">
        <v>0</v>
      </c>
      <c r="S8308" s="25">
        <f t="shared" si="32"/>
        <v>1680</v>
      </c>
      <c r="AMG8308"/>
      <c r="AMH8308"/>
      <c r="AMI8308"/>
      <c r="AMJ8308"/>
    </row>
    <row r="8309" spans="1:1024" s="2" customFormat="1" ht="25.5" x14ac:dyDescent="0.25">
      <c r="A8309" s="10" t="s">
        <v>1462</v>
      </c>
      <c r="B8309" s="81">
        <v>14860</v>
      </c>
      <c r="C8309" s="10" t="s">
        <v>237</v>
      </c>
      <c r="D8309" s="27" t="s">
        <v>2276</v>
      </c>
      <c r="E8309" s="12" t="s">
        <v>257</v>
      </c>
      <c r="F8309" s="12" t="s">
        <v>254</v>
      </c>
      <c r="G8309" s="82">
        <v>45562</v>
      </c>
      <c r="H8309" s="83">
        <v>1680</v>
      </c>
      <c r="I8309" s="15"/>
      <c r="J8309" s="84" t="s">
        <v>2292</v>
      </c>
      <c r="K8309" s="85">
        <v>21416</v>
      </c>
      <c r="L8309" s="86">
        <v>2024002021</v>
      </c>
      <c r="M8309" s="59"/>
      <c r="N8309" s="60">
        <v>0</v>
      </c>
      <c r="O8309" s="87">
        <v>0</v>
      </c>
      <c r="P8309" s="88">
        <v>0</v>
      </c>
      <c r="Q8309" s="63">
        <v>0</v>
      </c>
      <c r="R8309" s="64">
        <v>0</v>
      </c>
      <c r="S8309" s="25">
        <f t="shared" si="32"/>
        <v>1680</v>
      </c>
      <c r="AMG8309"/>
      <c r="AMH8309"/>
      <c r="AMI8309"/>
      <c r="AMJ8309"/>
    </row>
    <row r="8310" spans="1:1024" s="2" customFormat="1" ht="25.5" x14ac:dyDescent="0.25">
      <c r="A8310" s="10" t="s">
        <v>1462</v>
      </c>
      <c r="B8310" s="81">
        <v>14861</v>
      </c>
      <c r="C8310" s="10" t="s">
        <v>237</v>
      </c>
      <c r="D8310" s="27" t="s">
        <v>2276</v>
      </c>
      <c r="E8310" s="12" t="s">
        <v>257</v>
      </c>
      <c r="F8310" s="12" t="s">
        <v>254</v>
      </c>
      <c r="G8310" s="82">
        <v>45562</v>
      </c>
      <c r="H8310" s="83">
        <v>1680</v>
      </c>
      <c r="I8310" s="15"/>
      <c r="J8310" s="84" t="s">
        <v>2292</v>
      </c>
      <c r="K8310" s="85">
        <v>21416</v>
      </c>
      <c r="L8310" s="86">
        <v>2024002021</v>
      </c>
      <c r="M8310" s="59"/>
      <c r="N8310" s="60">
        <v>0</v>
      </c>
      <c r="O8310" s="87">
        <v>0</v>
      </c>
      <c r="P8310" s="88">
        <v>0</v>
      </c>
      <c r="Q8310" s="63">
        <v>0</v>
      </c>
      <c r="R8310" s="64">
        <v>0</v>
      </c>
      <c r="S8310" s="25">
        <f t="shared" si="32"/>
        <v>1680</v>
      </c>
      <c r="AMG8310"/>
      <c r="AMH8310"/>
      <c r="AMI8310"/>
      <c r="AMJ8310"/>
    </row>
    <row r="8311" spans="1:1024" s="2" customFormat="1" ht="25.5" x14ac:dyDescent="0.25">
      <c r="A8311" s="10" t="s">
        <v>1462</v>
      </c>
      <c r="B8311" s="81">
        <v>14862</v>
      </c>
      <c r="C8311" s="10" t="s">
        <v>237</v>
      </c>
      <c r="D8311" s="27" t="s">
        <v>2276</v>
      </c>
      <c r="E8311" s="12" t="s">
        <v>257</v>
      </c>
      <c r="F8311" s="12" t="s">
        <v>254</v>
      </c>
      <c r="G8311" s="82">
        <v>45562</v>
      </c>
      <c r="H8311" s="83">
        <v>1680</v>
      </c>
      <c r="I8311" s="15"/>
      <c r="J8311" s="84" t="s">
        <v>2292</v>
      </c>
      <c r="K8311" s="85">
        <v>21416</v>
      </c>
      <c r="L8311" s="86">
        <v>2024002021</v>
      </c>
      <c r="M8311" s="59"/>
      <c r="N8311" s="60">
        <v>0</v>
      </c>
      <c r="O8311" s="87">
        <v>0</v>
      </c>
      <c r="P8311" s="88">
        <v>0</v>
      </c>
      <c r="Q8311" s="63">
        <v>0</v>
      </c>
      <c r="R8311" s="64">
        <v>0</v>
      </c>
      <c r="S8311" s="25">
        <f t="shared" si="32"/>
        <v>1680</v>
      </c>
      <c r="AMG8311"/>
      <c r="AMH8311"/>
      <c r="AMI8311"/>
      <c r="AMJ8311"/>
    </row>
    <row r="8312" spans="1:1024" s="2" customFormat="1" ht="25.5" x14ac:dyDescent="0.25">
      <c r="A8312" s="10" t="s">
        <v>1462</v>
      </c>
      <c r="B8312" s="81">
        <v>14863</v>
      </c>
      <c r="C8312" s="10" t="s">
        <v>237</v>
      </c>
      <c r="D8312" s="27" t="s">
        <v>2276</v>
      </c>
      <c r="E8312" s="12" t="s">
        <v>257</v>
      </c>
      <c r="F8312" s="12" t="s">
        <v>254</v>
      </c>
      <c r="G8312" s="82">
        <v>45562</v>
      </c>
      <c r="H8312" s="83">
        <v>1680</v>
      </c>
      <c r="I8312" s="15"/>
      <c r="J8312" s="84" t="s">
        <v>2292</v>
      </c>
      <c r="K8312" s="85">
        <v>21416</v>
      </c>
      <c r="L8312" s="86">
        <v>2024002021</v>
      </c>
      <c r="M8312" s="59"/>
      <c r="N8312" s="60">
        <v>0</v>
      </c>
      <c r="O8312" s="87">
        <v>0</v>
      </c>
      <c r="P8312" s="88">
        <v>0</v>
      </c>
      <c r="Q8312" s="63">
        <v>0</v>
      </c>
      <c r="R8312" s="64">
        <v>0</v>
      </c>
      <c r="S8312" s="25">
        <f t="shared" si="32"/>
        <v>1680</v>
      </c>
      <c r="AMG8312"/>
      <c r="AMH8312"/>
      <c r="AMI8312"/>
      <c r="AMJ8312"/>
    </row>
    <row r="8313" spans="1:1024" s="2" customFormat="1" ht="25.5" x14ac:dyDescent="0.25">
      <c r="A8313" s="10" t="s">
        <v>1462</v>
      </c>
      <c r="B8313" s="81">
        <v>14864</v>
      </c>
      <c r="C8313" s="10" t="s">
        <v>237</v>
      </c>
      <c r="D8313" s="27" t="s">
        <v>2276</v>
      </c>
      <c r="E8313" s="12" t="s">
        <v>257</v>
      </c>
      <c r="F8313" s="12" t="s">
        <v>254</v>
      </c>
      <c r="G8313" s="82">
        <v>45562</v>
      </c>
      <c r="H8313" s="83">
        <v>1680</v>
      </c>
      <c r="I8313" s="15"/>
      <c r="J8313" s="84" t="s">
        <v>2292</v>
      </c>
      <c r="K8313" s="85">
        <v>21416</v>
      </c>
      <c r="L8313" s="86">
        <v>2024002021</v>
      </c>
      <c r="M8313" s="59"/>
      <c r="N8313" s="60">
        <v>0</v>
      </c>
      <c r="O8313" s="87">
        <v>0</v>
      </c>
      <c r="P8313" s="88">
        <v>0</v>
      </c>
      <c r="Q8313" s="63">
        <v>0</v>
      </c>
      <c r="R8313" s="64">
        <v>0</v>
      </c>
      <c r="S8313" s="25">
        <f t="shared" si="32"/>
        <v>1680</v>
      </c>
      <c r="AMG8313"/>
      <c r="AMH8313"/>
      <c r="AMI8313"/>
      <c r="AMJ8313"/>
    </row>
    <row r="8314" spans="1:1024" s="2" customFormat="1" ht="25.5" x14ac:dyDescent="0.25">
      <c r="A8314" s="10" t="s">
        <v>1462</v>
      </c>
      <c r="B8314" s="81">
        <v>14865</v>
      </c>
      <c r="C8314" s="10" t="s">
        <v>237</v>
      </c>
      <c r="D8314" s="27" t="s">
        <v>2276</v>
      </c>
      <c r="E8314" s="12" t="s">
        <v>257</v>
      </c>
      <c r="F8314" s="12" t="s">
        <v>254</v>
      </c>
      <c r="G8314" s="82">
        <v>45562</v>
      </c>
      <c r="H8314" s="83">
        <v>1680</v>
      </c>
      <c r="I8314" s="15"/>
      <c r="J8314" s="84" t="s">
        <v>2292</v>
      </c>
      <c r="K8314" s="85">
        <v>21416</v>
      </c>
      <c r="L8314" s="86">
        <v>2024002021</v>
      </c>
      <c r="M8314" s="59"/>
      <c r="N8314" s="60">
        <v>0</v>
      </c>
      <c r="O8314" s="87">
        <v>0</v>
      </c>
      <c r="P8314" s="88">
        <v>0</v>
      </c>
      <c r="Q8314" s="63">
        <v>0</v>
      </c>
      <c r="R8314" s="64">
        <v>0</v>
      </c>
      <c r="S8314" s="25">
        <f t="shared" si="32"/>
        <v>1680</v>
      </c>
      <c r="AMG8314"/>
      <c r="AMH8314"/>
      <c r="AMI8314"/>
      <c r="AMJ8314"/>
    </row>
    <row r="8315" spans="1:1024" s="2" customFormat="1" ht="25.5" x14ac:dyDescent="0.25">
      <c r="A8315" s="10" t="s">
        <v>1462</v>
      </c>
      <c r="B8315" s="81">
        <v>14866</v>
      </c>
      <c r="C8315" s="10" t="s">
        <v>237</v>
      </c>
      <c r="D8315" s="27" t="s">
        <v>2276</v>
      </c>
      <c r="E8315" s="12" t="s">
        <v>257</v>
      </c>
      <c r="F8315" s="12" t="s">
        <v>254</v>
      </c>
      <c r="G8315" s="82">
        <v>45562</v>
      </c>
      <c r="H8315" s="83">
        <v>1680</v>
      </c>
      <c r="I8315" s="15"/>
      <c r="J8315" s="84" t="s">
        <v>2292</v>
      </c>
      <c r="K8315" s="85">
        <v>21416</v>
      </c>
      <c r="L8315" s="86">
        <v>2024002021</v>
      </c>
      <c r="M8315" s="59"/>
      <c r="N8315" s="60">
        <v>0</v>
      </c>
      <c r="O8315" s="87">
        <v>0</v>
      </c>
      <c r="P8315" s="88">
        <v>0</v>
      </c>
      <c r="Q8315" s="63">
        <v>0</v>
      </c>
      <c r="R8315" s="64">
        <v>0</v>
      </c>
      <c r="S8315" s="25">
        <f t="shared" si="32"/>
        <v>1680</v>
      </c>
      <c r="AMG8315"/>
      <c r="AMH8315"/>
      <c r="AMI8315"/>
      <c r="AMJ8315"/>
    </row>
    <row r="8316" spans="1:1024" s="2" customFormat="1" ht="25.5" x14ac:dyDescent="0.25">
      <c r="A8316" s="10" t="s">
        <v>1462</v>
      </c>
      <c r="B8316" s="81">
        <v>14867</v>
      </c>
      <c r="C8316" s="10" t="s">
        <v>237</v>
      </c>
      <c r="D8316" s="27" t="s">
        <v>2276</v>
      </c>
      <c r="E8316" s="12" t="s">
        <v>257</v>
      </c>
      <c r="F8316" s="12" t="s">
        <v>254</v>
      </c>
      <c r="G8316" s="82">
        <v>45562</v>
      </c>
      <c r="H8316" s="83">
        <v>1680</v>
      </c>
      <c r="I8316" s="15"/>
      <c r="J8316" s="84" t="s">
        <v>2292</v>
      </c>
      <c r="K8316" s="85">
        <v>21416</v>
      </c>
      <c r="L8316" s="86">
        <v>2024002021</v>
      </c>
      <c r="M8316" s="59"/>
      <c r="N8316" s="60">
        <v>0</v>
      </c>
      <c r="O8316" s="87">
        <v>0</v>
      </c>
      <c r="P8316" s="88">
        <v>0</v>
      </c>
      <c r="Q8316" s="63">
        <v>0</v>
      </c>
      <c r="R8316" s="64">
        <v>0</v>
      </c>
      <c r="S8316" s="25">
        <f t="shared" si="32"/>
        <v>1680</v>
      </c>
      <c r="AMG8316"/>
      <c r="AMH8316"/>
      <c r="AMI8316"/>
      <c r="AMJ8316"/>
    </row>
    <row r="8317" spans="1:1024" s="2" customFormat="1" ht="25.5" x14ac:dyDescent="0.25">
      <c r="A8317" s="10" t="s">
        <v>1462</v>
      </c>
      <c r="B8317" s="81">
        <v>14868</v>
      </c>
      <c r="C8317" s="10" t="s">
        <v>237</v>
      </c>
      <c r="D8317" s="27" t="s">
        <v>2276</v>
      </c>
      <c r="E8317" s="12" t="s">
        <v>257</v>
      </c>
      <c r="F8317" s="12" t="s">
        <v>254</v>
      </c>
      <c r="G8317" s="82">
        <v>45562</v>
      </c>
      <c r="H8317" s="83">
        <v>1680</v>
      </c>
      <c r="I8317" s="15"/>
      <c r="J8317" s="84" t="s">
        <v>2292</v>
      </c>
      <c r="K8317" s="85">
        <v>21416</v>
      </c>
      <c r="L8317" s="86">
        <v>2024002021</v>
      </c>
      <c r="M8317" s="59"/>
      <c r="N8317" s="60">
        <v>0</v>
      </c>
      <c r="O8317" s="87">
        <v>0</v>
      </c>
      <c r="P8317" s="88">
        <v>0</v>
      </c>
      <c r="Q8317" s="63">
        <v>0</v>
      </c>
      <c r="R8317" s="64">
        <v>0</v>
      </c>
      <c r="S8317" s="25">
        <f t="shared" si="32"/>
        <v>1680</v>
      </c>
      <c r="AMG8317"/>
      <c r="AMH8317"/>
      <c r="AMI8317"/>
      <c r="AMJ8317"/>
    </row>
    <row r="8318" spans="1:1024" s="2" customFormat="1" ht="25.5" x14ac:dyDescent="0.25">
      <c r="A8318" s="10" t="s">
        <v>1462</v>
      </c>
      <c r="B8318" s="81">
        <v>14869</v>
      </c>
      <c r="C8318" s="10" t="s">
        <v>237</v>
      </c>
      <c r="D8318" s="27" t="s">
        <v>2276</v>
      </c>
      <c r="E8318" s="12" t="s">
        <v>257</v>
      </c>
      <c r="F8318" s="12" t="s">
        <v>254</v>
      </c>
      <c r="G8318" s="82">
        <v>45562</v>
      </c>
      <c r="H8318" s="83">
        <v>1680</v>
      </c>
      <c r="I8318" s="15"/>
      <c r="J8318" s="84" t="s">
        <v>2292</v>
      </c>
      <c r="K8318" s="85">
        <v>21416</v>
      </c>
      <c r="L8318" s="86">
        <v>2024002021</v>
      </c>
      <c r="M8318" s="59"/>
      <c r="N8318" s="60">
        <v>0</v>
      </c>
      <c r="O8318" s="87">
        <v>0</v>
      </c>
      <c r="P8318" s="88">
        <v>0</v>
      </c>
      <c r="Q8318" s="63">
        <v>0</v>
      </c>
      <c r="R8318" s="64">
        <v>0</v>
      </c>
      <c r="S8318" s="25">
        <f t="shared" si="32"/>
        <v>1680</v>
      </c>
      <c r="AMG8318"/>
      <c r="AMH8318"/>
      <c r="AMI8318"/>
      <c r="AMJ8318"/>
    </row>
    <row r="8319" spans="1:1024" s="2" customFormat="1" ht="25.5" x14ac:dyDescent="0.25">
      <c r="A8319" s="10" t="s">
        <v>1462</v>
      </c>
      <c r="B8319" s="81">
        <v>14870</v>
      </c>
      <c r="C8319" s="10" t="s">
        <v>237</v>
      </c>
      <c r="D8319" s="27" t="s">
        <v>2276</v>
      </c>
      <c r="E8319" s="12" t="s">
        <v>257</v>
      </c>
      <c r="F8319" s="12" t="s">
        <v>254</v>
      </c>
      <c r="G8319" s="82">
        <v>45562</v>
      </c>
      <c r="H8319" s="83">
        <v>1680</v>
      </c>
      <c r="I8319" s="15"/>
      <c r="J8319" s="84" t="s">
        <v>2292</v>
      </c>
      <c r="K8319" s="85">
        <v>21416</v>
      </c>
      <c r="L8319" s="86">
        <v>2024002021</v>
      </c>
      <c r="M8319" s="59"/>
      <c r="N8319" s="60">
        <v>0</v>
      </c>
      <c r="O8319" s="87">
        <v>0</v>
      </c>
      <c r="P8319" s="88">
        <v>0</v>
      </c>
      <c r="Q8319" s="63">
        <v>0</v>
      </c>
      <c r="R8319" s="64">
        <v>0</v>
      </c>
      <c r="S8319" s="25">
        <f t="shared" si="32"/>
        <v>1680</v>
      </c>
      <c r="AMG8319"/>
      <c r="AMH8319"/>
      <c r="AMI8319"/>
      <c r="AMJ8319"/>
    </row>
    <row r="8320" spans="1:1024" s="2" customFormat="1" ht="25.5" x14ac:dyDescent="0.25">
      <c r="A8320" s="10" t="s">
        <v>1462</v>
      </c>
      <c r="B8320" s="81">
        <v>14871</v>
      </c>
      <c r="C8320" s="10" t="s">
        <v>237</v>
      </c>
      <c r="D8320" s="27" t="s">
        <v>2276</v>
      </c>
      <c r="E8320" s="12" t="s">
        <v>257</v>
      </c>
      <c r="F8320" s="12" t="s">
        <v>254</v>
      </c>
      <c r="G8320" s="82">
        <v>45562</v>
      </c>
      <c r="H8320" s="83">
        <v>1680</v>
      </c>
      <c r="I8320" s="15"/>
      <c r="J8320" s="84" t="s">
        <v>2292</v>
      </c>
      <c r="K8320" s="85">
        <v>21416</v>
      </c>
      <c r="L8320" s="86">
        <v>2024002021</v>
      </c>
      <c r="M8320" s="59"/>
      <c r="N8320" s="60">
        <v>0</v>
      </c>
      <c r="O8320" s="87">
        <v>0</v>
      </c>
      <c r="P8320" s="88">
        <v>0</v>
      </c>
      <c r="Q8320" s="63">
        <v>0</v>
      </c>
      <c r="R8320" s="64">
        <v>0</v>
      </c>
      <c r="S8320" s="25">
        <f t="shared" si="32"/>
        <v>1680</v>
      </c>
      <c r="AMG8320"/>
      <c r="AMH8320"/>
      <c r="AMI8320"/>
      <c r="AMJ8320"/>
    </row>
    <row r="8321" spans="1:1024" s="2" customFormat="1" ht="25.5" x14ac:dyDescent="0.25">
      <c r="A8321" s="10" t="s">
        <v>1462</v>
      </c>
      <c r="B8321" s="81">
        <v>14872</v>
      </c>
      <c r="C8321" s="10" t="s">
        <v>237</v>
      </c>
      <c r="D8321" s="27" t="s">
        <v>2276</v>
      </c>
      <c r="E8321" s="12" t="s">
        <v>257</v>
      </c>
      <c r="F8321" s="12" t="s">
        <v>254</v>
      </c>
      <c r="G8321" s="82">
        <v>45562</v>
      </c>
      <c r="H8321" s="83">
        <v>1680</v>
      </c>
      <c r="I8321" s="15"/>
      <c r="J8321" s="84" t="s">
        <v>2292</v>
      </c>
      <c r="K8321" s="85">
        <v>21416</v>
      </c>
      <c r="L8321" s="86">
        <v>2024002021</v>
      </c>
      <c r="M8321" s="59"/>
      <c r="N8321" s="60">
        <v>0</v>
      </c>
      <c r="O8321" s="87">
        <v>0</v>
      </c>
      <c r="P8321" s="88">
        <v>0</v>
      </c>
      <c r="Q8321" s="63">
        <v>0</v>
      </c>
      <c r="R8321" s="64">
        <v>0</v>
      </c>
      <c r="S8321" s="25">
        <f t="shared" si="32"/>
        <v>1680</v>
      </c>
      <c r="AMG8321"/>
      <c r="AMH8321"/>
      <c r="AMI8321"/>
      <c r="AMJ8321"/>
    </row>
    <row r="8322" spans="1:1024" s="2" customFormat="1" ht="25.5" x14ac:dyDescent="0.25">
      <c r="A8322" s="10" t="s">
        <v>1462</v>
      </c>
      <c r="B8322" s="81">
        <v>14873</v>
      </c>
      <c r="C8322" s="10" t="s">
        <v>237</v>
      </c>
      <c r="D8322" s="27" t="s">
        <v>2276</v>
      </c>
      <c r="E8322" s="12" t="s">
        <v>257</v>
      </c>
      <c r="F8322" s="12" t="s">
        <v>254</v>
      </c>
      <c r="G8322" s="82">
        <v>45562</v>
      </c>
      <c r="H8322" s="83">
        <v>1680</v>
      </c>
      <c r="I8322" s="15"/>
      <c r="J8322" s="84" t="s">
        <v>2292</v>
      </c>
      <c r="K8322" s="85">
        <v>21416</v>
      </c>
      <c r="L8322" s="86">
        <v>2024002021</v>
      </c>
      <c r="M8322" s="59"/>
      <c r="N8322" s="60">
        <v>0</v>
      </c>
      <c r="O8322" s="87">
        <v>0</v>
      </c>
      <c r="P8322" s="88">
        <v>0</v>
      </c>
      <c r="Q8322" s="63">
        <v>0</v>
      </c>
      <c r="R8322" s="64">
        <v>0</v>
      </c>
      <c r="S8322" s="25">
        <f t="shared" si="32"/>
        <v>1680</v>
      </c>
      <c r="AMG8322"/>
      <c r="AMH8322"/>
      <c r="AMI8322"/>
      <c r="AMJ8322"/>
    </row>
    <row r="8323" spans="1:1024" s="2" customFormat="1" ht="25.5" x14ac:dyDescent="0.25">
      <c r="A8323" s="10" t="s">
        <v>1462</v>
      </c>
      <c r="B8323" s="81">
        <v>14874</v>
      </c>
      <c r="C8323" s="10" t="s">
        <v>237</v>
      </c>
      <c r="D8323" s="27" t="s">
        <v>2276</v>
      </c>
      <c r="E8323" s="12" t="s">
        <v>257</v>
      </c>
      <c r="F8323" s="12" t="s">
        <v>254</v>
      </c>
      <c r="G8323" s="82">
        <v>45562</v>
      </c>
      <c r="H8323" s="83">
        <v>1680</v>
      </c>
      <c r="I8323" s="15"/>
      <c r="J8323" s="84" t="s">
        <v>2292</v>
      </c>
      <c r="K8323" s="85">
        <v>21416</v>
      </c>
      <c r="L8323" s="86">
        <v>2024002021</v>
      </c>
      <c r="M8323" s="59"/>
      <c r="N8323" s="60">
        <v>0</v>
      </c>
      <c r="O8323" s="87">
        <v>0</v>
      </c>
      <c r="P8323" s="88">
        <v>0</v>
      </c>
      <c r="Q8323" s="63">
        <v>0</v>
      </c>
      <c r="R8323" s="64">
        <v>0</v>
      </c>
      <c r="S8323" s="25">
        <f t="shared" si="32"/>
        <v>1680</v>
      </c>
      <c r="AMG8323"/>
      <c r="AMH8323"/>
      <c r="AMI8323"/>
      <c r="AMJ8323"/>
    </row>
    <row r="8324" spans="1:1024" s="2" customFormat="1" ht="25.5" x14ac:dyDescent="0.25">
      <c r="A8324" s="10" t="s">
        <v>1462</v>
      </c>
      <c r="B8324" s="81">
        <v>14875</v>
      </c>
      <c r="C8324" s="10" t="s">
        <v>237</v>
      </c>
      <c r="D8324" s="27" t="s">
        <v>2276</v>
      </c>
      <c r="E8324" s="12" t="s">
        <v>257</v>
      </c>
      <c r="F8324" s="12" t="s">
        <v>254</v>
      </c>
      <c r="G8324" s="82">
        <v>45562</v>
      </c>
      <c r="H8324" s="83">
        <v>1680</v>
      </c>
      <c r="I8324" s="15"/>
      <c r="J8324" s="84" t="s">
        <v>2292</v>
      </c>
      <c r="K8324" s="85">
        <v>21416</v>
      </c>
      <c r="L8324" s="86">
        <v>2024002021</v>
      </c>
      <c r="M8324" s="59"/>
      <c r="N8324" s="60">
        <v>0</v>
      </c>
      <c r="O8324" s="87">
        <v>0</v>
      </c>
      <c r="P8324" s="88">
        <v>0</v>
      </c>
      <c r="Q8324" s="63">
        <v>0</v>
      </c>
      <c r="R8324" s="64">
        <v>0</v>
      </c>
      <c r="S8324" s="25">
        <f t="shared" si="32"/>
        <v>1680</v>
      </c>
      <c r="AMG8324"/>
      <c r="AMH8324"/>
      <c r="AMI8324"/>
      <c r="AMJ8324"/>
    </row>
    <row r="8325" spans="1:1024" s="2" customFormat="1" ht="25.5" x14ac:dyDescent="0.25">
      <c r="A8325" s="10" t="s">
        <v>1462</v>
      </c>
      <c r="B8325" s="81">
        <v>14876</v>
      </c>
      <c r="C8325" s="10" t="s">
        <v>237</v>
      </c>
      <c r="D8325" s="27" t="s">
        <v>2276</v>
      </c>
      <c r="E8325" s="12" t="s">
        <v>257</v>
      </c>
      <c r="F8325" s="12" t="s">
        <v>254</v>
      </c>
      <c r="G8325" s="82">
        <v>45562</v>
      </c>
      <c r="H8325" s="83">
        <v>1680</v>
      </c>
      <c r="I8325" s="15"/>
      <c r="J8325" s="84" t="s">
        <v>2292</v>
      </c>
      <c r="K8325" s="85">
        <v>21416</v>
      </c>
      <c r="L8325" s="86">
        <v>2024002021</v>
      </c>
      <c r="M8325" s="59"/>
      <c r="N8325" s="60">
        <v>0</v>
      </c>
      <c r="O8325" s="87">
        <v>0</v>
      </c>
      <c r="P8325" s="88">
        <v>0</v>
      </c>
      <c r="Q8325" s="63">
        <v>0</v>
      </c>
      <c r="R8325" s="64">
        <v>0</v>
      </c>
      <c r="S8325" s="25">
        <f t="shared" si="32"/>
        <v>1680</v>
      </c>
      <c r="AMG8325"/>
      <c r="AMH8325"/>
      <c r="AMI8325"/>
      <c r="AMJ8325"/>
    </row>
    <row r="8326" spans="1:1024" s="2" customFormat="1" ht="25.5" x14ac:dyDescent="0.25">
      <c r="A8326" s="10" t="s">
        <v>1462</v>
      </c>
      <c r="B8326" s="81">
        <v>14877</v>
      </c>
      <c r="C8326" s="10" t="s">
        <v>237</v>
      </c>
      <c r="D8326" s="27" t="s">
        <v>2276</v>
      </c>
      <c r="E8326" s="12" t="s">
        <v>257</v>
      </c>
      <c r="F8326" s="12" t="s">
        <v>254</v>
      </c>
      <c r="G8326" s="82">
        <v>45562</v>
      </c>
      <c r="H8326" s="83">
        <v>1680</v>
      </c>
      <c r="I8326" s="15"/>
      <c r="J8326" s="84" t="s">
        <v>2292</v>
      </c>
      <c r="K8326" s="85">
        <v>21416</v>
      </c>
      <c r="L8326" s="86">
        <v>2024002021</v>
      </c>
      <c r="M8326" s="59"/>
      <c r="N8326" s="60">
        <v>0</v>
      </c>
      <c r="O8326" s="87">
        <v>0</v>
      </c>
      <c r="P8326" s="88">
        <v>0</v>
      </c>
      <c r="Q8326" s="63">
        <v>0</v>
      </c>
      <c r="R8326" s="64">
        <v>0</v>
      </c>
      <c r="S8326" s="25">
        <f t="shared" si="32"/>
        <v>1680</v>
      </c>
      <c r="AMG8326"/>
      <c r="AMH8326"/>
      <c r="AMI8326"/>
      <c r="AMJ8326"/>
    </row>
    <row r="8327" spans="1:1024" s="2" customFormat="1" ht="25.5" x14ac:dyDescent="0.25">
      <c r="A8327" s="10" t="s">
        <v>1462</v>
      </c>
      <c r="B8327" s="81">
        <v>14878</v>
      </c>
      <c r="C8327" s="10" t="s">
        <v>237</v>
      </c>
      <c r="D8327" s="27" t="s">
        <v>2276</v>
      </c>
      <c r="E8327" s="12" t="s">
        <v>257</v>
      </c>
      <c r="F8327" s="12" t="s">
        <v>254</v>
      </c>
      <c r="G8327" s="82">
        <v>45562</v>
      </c>
      <c r="H8327" s="83">
        <v>1680</v>
      </c>
      <c r="I8327" s="15"/>
      <c r="J8327" s="84" t="s">
        <v>2292</v>
      </c>
      <c r="K8327" s="85">
        <v>21416</v>
      </c>
      <c r="L8327" s="86">
        <v>2024002021</v>
      </c>
      <c r="M8327" s="59"/>
      <c r="N8327" s="60">
        <v>0</v>
      </c>
      <c r="O8327" s="87">
        <v>0</v>
      </c>
      <c r="P8327" s="88">
        <v>0</v>
      </c>
      <c r="Q8327" s="63">
        <v>0</v>
      </c>
      <c r="R8327" s="64">
        <v>0</v>
      </c>
      <c r="S8327" s="25">
        <f t="shared" si="32"/>
        <v>1680</v>
      </c>
      <c r="AMG8327"/>
      <c r="AMH8327"/>
      <c r="AMI8327"/>
      <c r="AMJ8327"/>
    </row>
    <row r="8328" spans="1:1024" s="2" customFormat="1" ht="25.5" x14ac:dyDescent="0.25">
      <c r="A8328" s="10" t="s">
        <v>1462</v>
      </c>
      <c r="B8328" s="81">
        <v>14879</v>
      </c>
      <c r="C8328" s="10" t="s">
        <v>237</v>
      </c>
      <c r="D8328" s="27" t="s">
        <v>2276</v>
      </c>
      <c r="E8328" s="12" t="s">
        <v>257</v>
      </c>
      <c r="F8328" s="12" t="s">
        <v>254</v>
      </c>
      <c r="G8328" s="82">
        <v>45562</v>
      </c>
      <c r="H8328" s="83">
        <v>1680</v>
      </c>
      <c r="I8328" s="15"/>
      <c r="J8328" s="84" t="s">
        <v>2292</v>
      </c>
      <c r="K8328" s="85">
        <v>21416</v>
      </c>
      <c r="L8328" s="86">
        <v>2024002021</v>
      </c>
      <c r="M8328" s="59"/>
      <c r="N8328" s="60">
        <v>0</v>
      </c>
      <c r="O8328" s="87">
        <v>0</v>
      </c>
      <c r="P8328" s="88">
        <v>0</v>
      </c>
      <c r="Q8328" s="63">
        <v>0</v>
      </c>
      <c r="R8328" s="64">
        <v>0</v>
      </c>
      <c r="S8328" s="25">
        <f t="shared" si="32"/>
        <v>1680</v>
      </c>
      <c r="AMG8328"/>
      <c r="AMH8328"/>
      <c r="AMI8328"/>
      <c r="AMJ8328"/>
    </row>
    <row r="8329" spans="1:1024" s="2" customFormat="1" ht="25.5" x14ac:dyDescent="0.25">
      <c r="A8329" s="10" t="s">
        <v>1462</v>
      </c>
      <c r="B8329" s="81">
        <v>14880</v>
      </c>
      <c r="C8329" s="10" t="s">
        <v>237</v>
      </c>
      <c r="D8329" s="27" t="s">
        <v>2276</v>
      </c>
      <c r="E8329" s="12" t="s">
        <v>257</v>
      </c>
      <c r="F8329" s="12" t="s">
        <v>254</v>
      </c>
      <c r="G8329" s="82">
        <v>45562</v>
      </c>
      <c r="H8329" s="83">
        <v>1680</v>
      </c>
      <c r="I8329" s="15"/>
      <c r="J8329" s="84" t="s">
        <v>2292</v>
      </c>
      <c r="K8329" s="85">
        <v>21416</v>
      </c>
      <c r="L8329" s="86">
        <v>2024002021</v>
      </c>
      <c r="M8329" s="59"/>
      <c r="N8329" s="60">
        <v>0</v>
      </c>
      <c r="O8329" s="87">
        <v>0</v>
      </c>
      <c r="P8329" s="88">
        <v>0</v>
      </c>
      <c r="Q8329" s="63">
        <v>0</v>
      </c>
      <c r="R8329" s="64">
        <v>0</v>
      </c>
      <c r="S8329" s="25">
        <f t="shared" si="32"/>
        <v>1680</v>
      </c>
      <c r="AMG8329"/>
      <c r="AMH8329"/>
      <c r="AMI8329"/>
      <c r="AMJ8329"/>
    </row>
    <row r="8330" spans="1:1024" s="2" customFormat="1" ht="25.5" x14ac:dyDescent="0.25">
      <c r="A8330" s="10" t="s">
        <v>1462</v>
      </c>
      <c r="B8330" s="81">
        <v>14881</v>
      </c>
      <c r="C8330" s="10" t="s">
        <v>237</v>
      </c>
      <c r="D8330" s="27" t="s">
        <v>2276</v>
      </c>
      <c r="E8330" s="12" t="s">
        <v>257</v>
      </c>
      <c r="F8330" s="12" t="s">
        <v>254</v>
      </c>
      <c r="G8330" s="82">
        <v>45562</v>
      </c>
      <c r="H8330" s="83">
        <v>1680</v>
      </c>
      <c r="I8330" s="15"/>
      <c r="J8330" s="84" t="s">
        <v>2292</v>
      </c>
      <c r="K8330" s="85">
        <v>21416</v>
      </c>
      <c r="L8330" s="86">
        <v>2024002021</v>
      </c>
      <c r="M8330" s="59"/>
      <c r="N8330" s="60">
        <v>0</v>
      </c>
      <c r="O8330" s="87">
        <v>0</v>
      </c>
      <c r="P8330" s="88">
        <v>0</v>
      </c>
      <c r="Q8330" s="63">
        <v>0</v>
      </c>
      <c r="R8330" s="64">
        <v>0</v>
      </c>
      <c r="S8330" s="25">
        <f t="shared" si="32"/>
        <v>1680</v>
      </c>
      <c r="AMG8330"/>
      <c r="AMH8330"/>
      <c r="AMI8330"/>
      <c r="AMJ8330"/>
    </row>
    <row r="8331" spans="1:1024" s="2" customFormat="1" ht="25.5" x14ac:dyDescent="0.25">
      <c r="A8331" s="10" t="s">
        <v>1462</v>
      </c>
      <c r="B8331" s="81">
        <v>14882</v>
      </c>
      <c r="C8331" s="10" t="s">
        <v>237</v>
      </c>
      <c r="D8331" s="27" t="s">
        <v>2276</v>
      </c>
      <c r="E8331" s="12" t="s">
        <v>257</v>
      </c>
      <c r="F8331" s="12" t="s">
        <v>254</v>
      </c>
      <c r="G8331" s="82">
        <v>45562</v>
      </c>
      <c r="H8331" s="83">
        <v>1680</v>
      </c>
      <c r="I8331" s="15"/>
      <c r="J8331" s="84" t="s">
        <v>2292</v>
      </c>
      <c r="K8331" s="85">
        <v>21416</v>
      </c>
      <c r="L8331" s="86">
        <v>2024002021</v>
      </c>
      <c r="M8331" s="59"/>
      <c r="N8331" s="60">
        <v>0</v>
      </c>
      <c r="O8331" s="87">
        <v>0</v>
      </c>
      <c r="P8331" s="88">
        <v>0</v>
      </c>
      <c r="Q8331" s="63">
        <v>0</v>
      </c>
      <c r="R8331" s="64">
        <v>0</v>
      </c>
      <c r="S8331" s="25">
        <f t="shared" ref="S8331:S8394" si="33">H8331</f>
        <v>1680</v>
      </c>
      <c r="AMG8331"/>
      <c r="AMH8331"/>
      <c r="AMI8331"/>
      <c r="AMJ8331"/>
    </row>
    <row r="8332" spans="1:1024" s="2" customFormat="1" ht="25.5" x14ac:dyDescent="0.25">
      <c r="A8332" s="10" t="s">
        <v>1462</v>
      </c>
      <c r="B8332" s="81">
        <v>14883</v>
      </c>
      <c r="C8332" s="10" t="s">
        <v>237</v>
      </c>
      <c r="D8332" s="27" t="s">
        <v>2276</v>
      </c>
      <c r="E8332" s="12" t="s">
        <v>257</v>
      </c>
      <c r="F8332" s="12" t="s">
        <v>254</v>
      </c>
      <c r="G8332" s="82">
        <v>45562</v>
      </c>
      <c r="H8332" s="83">
        <v>1680</v>
      </c>
      <c r="I8332" s="15"/>
      <c r="J8332" s="84" t="s">
        <v>2292</v>
      </c>
      <c r="K8332" s="85">
        <v>21416</v>
      </c>
      <c r="L8332" s="86">
        <v>2024002021</v>
      </c>
      <c r="M8332" s="59"/>
      <c r="N8332" s="60">
        <v>0</v>
      </c>
      <c r="O8332" s="87">
        <v>0</v>
      </c>
      <c r="P8332" s="88">
        <v>0</v>
      </c>
      <c r="Q8332" s="63">
        <v>0</v>
      </c>
      <c r="R8332" s="64">
        <v>0</v>
      </c>
      <c r="S8332" s="25">
        <f t="shared" si="33"/>
        <v>1680</v>
      </c>
      <c r="AMG8332"/>
      <c r="AMH8332"/>
      <c r="AMI8332"/>
      <c r="AMJ8332"/>
    </row>
    <row r="8333" spans="1:1024" s="2" customFormat="1" ht="25.5" x14ac:dyDescent="0.25">
      <c r="A8333" s="10" t="s">
        <v>1462</v>
      </c>
      <c r="B8333" s="81">
        <v>14884</v>
      </c>
      <c r="C8333" s="10" t="s">
        <v>237</v>
      </c>
      <c r="D8333" s="27" t="s">
        <v>2276</v>
      </c>
      <c r="E8333" s="12" t="s">
        <v>257</v>
      </c>
      <c r="F8333" s="12" t="s">
        <v>254</v>
      </c>
      <c r="G8333" s="82">
        <v>45562</v>
      </c>
      <c r="H8333" s="83">
        <v>1680</v>
      </c>
      <c r="I8333" s="15"/>
      <c r="J8333" s="84" t="s">
        <v>2292</v>
      </c>
      <c r="K8333" s="85">
        <v>21416</v>
      </c>
      <c r="L8333" s="86">
        <v>2024002021</v>
      </c>
      <c r="M8333" s="59"/>
      <c r="N8333" s="60">
        <v>0</v>
      </c>
      <c r="O8333" s="87">
        <v>0</v>
      </c>
      <c r="P8333" s="88">
        <v>0</v>
      </c>
      <c r="Q8333" s="63">
        <v>0</v>
      </c>
      <c r="R8333" s="64">
        <v>0</v>
      </c>
      <c r="S8333" s="25">
        <f t="shared" si="33"/>
        <v>1680</v>
      </c>
      <c r="AMG8333"/>
      <c r="AMH8333"/>
      <c r="AMI8333"/>
      <c r="AMJ8333"/>
    </row>
    <row r="8334" spans="1:1024" s="2" customFormat="1" ht="25.5" x14ac:dyDescent="0.25">
      <c r="A8334" s="10" t="s">
        <v>1462</v>
      </c>
      <c r="B8334" s="81">
        <v>14885</v>
      </c>
      <c r="C8334" s="10" t="s">
        <v>237</v>
      </c>
      <c r="D8334" s="27" t="s">
        <v>2276</v>
      </c>
      <c r="E8334" s="12" t="s">
        <v>257</v>
      </c>
      <c r="F8334" s="12" t="s">
        <v>254</v>
      </c>
      <c r="G8334" s="82">
        <v>45562</v>
      </c>
      <c r="H8334" s="83">
        <v>1680</v>
      </c>
      <c r="I8334" s="15"/>
      <c r="J8334" s="84" t="s">
        <v>2292</v>
      </c>
      <c r="K8334" s="85">
        <v>21416</v>
      </c>
      <c r="L8334" s="86">
        <v>2024002021</v>
      </c>
      <c r="M8334" s="59"/>
      <c r="N8334" s="60">
        <v>0</v>
      </c>
      <c r="O8334" s="87">
        <v>0</v>
      </c>
      <c r="P8334" s="88">
        <v>0</v>
      </c>
      <c r="Q8334" s="63">
        <v>0</v>
      </c>
      <c r="R8334" s="64">
        <v>0</v>
      </c>
      <c r="S8334" s="25">
        <f t="shared" si="33"/>
        <v>1680</v>
      </c>
      <c r="AMG8334"/>
      <c r="AMH8334"/>
      <c r="AMI8334"/>
      <c r="AMJ8334"/>
    </row>
    <row r="8335" spans="1:1024" s="2" customFormat="1" ht="25.5" x14ac:dyDescent="0.25">
      <c r="A8335" s="10" t="s">
        <v>1462</v>
      </c>
      <c r="B8335" s="81">
        <v>14779</v>
      </c>
      <c r="C8335" s="10" t="s">
        <v>237</v>
      </c>
      <c r="D8335" s="27" t="s">
        <v>2276</v>
      </c>
      <c r="E8335" s="12" t="s">
        <v>257</v>
      </c>
      <c r="F8335" s="12" t="s">
        <v>254</v>
      </c>
      <c r="G8335" s="82">
        <v>45562</v>
      </c>
      <c r="H8335" s="83">
        <v>1680</v>
      </c>
      <c r="I8335" s="15"/>
      <c r="J8335" s="84" t="s">
        <v>2292</v>
      </c>
      <c r="K8335" s="85">
        <v>21408</v>
      </c>
      <c r="L8335" s="86">
        <v>2024002021</v>
      </c>
      <c r="M8335" s="59"/>
      <c r="N8335" s="60">
        <v>0</v>
      </c>
      <c r="O8335" s="87">
        <v>0</v>
      </c>
      <c r="P8335" s="88">
        <v>0</v>
      </c>
      <c r="Q8335" s="63">
        <v>0</v>
      </c>
      <c r="R8335" s="64">
        <v>0</v>
      </c>
      <c r="S8335" s="25">
        <f t="shared" si="33"/>
        <v>1680</v>
      </c>
      <c r="AMG8335"/>
      <c r="AMH8335"/>
      <c r="AMI8335"/>
      <c r="AMJ8335"/>
    </row>
    <row r="8336" spans="1:1024" s="2" customFormat="1" ht="25.5" x14ac:dyDescent="0.25">
      <c r="A8336" s="10" t="s">
        <v>1462</v>
      </c>
      <c r="B8336" s="81">
        <v>14780</v>
      </c>
      <c r="C8336" s="10" t="s">
        <v>237</v>
      </c>
      <c r="D8336" s="27" t="s">
        <v>2276</v>
      </c>
      <c r="E8336" s="12" t="s">
        <v>257</v>
      </c>
      <c r="F8336" s="12" t="s">
        <v>254</v>
      </c>
      <c r="G8336" s="82">
        <v>45562</v>
      </c>
      <c r="H8336" s="83">
        <v>1680</v>
      </c>
      <c r="I8336" s="15"/>
      <c r="J8336" s="84" t="s">
        <v>2292</v>
      </c>
      <c r="K8336" s="85">
        <v>21408</v>
      </c>
      <c r="L8336" s="86">
        <v>2024002021</v>
      </c>
      <c r="M8336" s="59"/>
      <c r="N8336" s="60">
        <v>0</v>
      </c>
      <c r="O8336" s="87">
        <v>0</v>
      </c>
      <c r="P8336" s="88">
        <v>0</v>
      </c>
      <c r="Q8336" s="63">
        <v>0</v>
      </c>
      <c r="R8336" s="64">
        <v>0</v>
      </c>
      <c r="S8336" s="25">
        <f t="shared" si="33"/>
        <v>1680</v>
      </c>
      <c r="AMG8336"/>
      <c r="AMH8336"/>
      <c r="AMI8336"/>
      <c r="AMJ8336"/>
    </row>
    <row r="8337" spans="1:1024" s="2" customFormat="1" ht="25.5" x14ac:dyDescent="0.25">
      <c r="A8337" s="10" t="s">
        <v>1462</v>
      </c>
      <c r="B8337" s="81">
        <v>14781</v>
      </c>
      <c r="C8337" s="10" t="s">
        <v>237</v>
      </c>
      <c r="D8337" s="27" t="s">
        <v>2276</v>
      </c>
      <c r="E8337" s="12" t="s">
        <v>257</v>
      </c>
      <c r="F8337" s="12" t="s">
        <v>254</v>
      </c>
      <c r="G8337" s="82">
        <v>45562</v>
      </c>
      <c r="H8337" s="83">
        <v>1680</v>
      </c>
      <c r="I8337" s="15"/>
      <c r="J8337" s="84" t="s">
        <v>2292</v>
      </c>
      <c r="K8337" s="85">
        <v>21408</v>
      </c>
      <c r="L8337" s="86">
        <v>2024002021</v>
      </c>
      <c r="M8337" s="59"/>
      <c r="N8337" s="60">
        <v>0</v>
      </c>
      <c r="O8337" s="87">
        <v>0</v>
      </c>
      <c r="P8337" s="88">
        <v>0</v>
      </c>
      <c r="Q8337" s="63">
        <v>0</v>
      </c>
      <c r="R8337" s="64">
        <v>0</v>
      </c>
      <c r="S8337" s="25">
        <f t="shared" si="33"/>
        <v>1680</v>
      </c>
      <c r="AMG8337"/>
      <c r="AMH8337"/>
      <c r="AMI8337"/>
      <c r="AMJ8337"/>
    </row>
    <row r="8338" spans="1:1024" s="2" customFormat="1" ht="25.5" x14ac:dyDescent="0.25">
      <c r="A8338" s="10" t="s">
        <v>1462</v>
      </c>
      <c r="B8338" s="81">
        <v>14782</v>
      </c>
      <c r="C8338" s="10" t="s">
        <v>237</v>
      </c>
      <c r="D8338" s="27" t="s">
        <v>2276</v>
      </c>
      <c r="E8338" s="12" t="s">
        <v>257</v>
      </c>
      <c r="F8338" s="12" t="s">
        <v>254</v>
      </c>
      <c r="G8338" s="82">
        <v>45562</v>
      </c>
      <c r="H8338" s="83">
        <v>1680</v>
      </c>
      <c r="I8338" s="15"/>
      <c r="J8338" s="84" t="s">
        <v>2292</v>
      </c>
      <c r="K8338" s="85">
        <v>21408</v>
      </c>
      <c r="L8338" s="86">
        <v>2024002021</v>
      </c>
      <c r="M8338" s="59"/>
      <c r="N8338" s="60">
        <v>0</v>
      </c>
      <c r="O8338" s="87">
        <v>0</v>
      </c>
      <c r="P8338" s="88">
        <v>0</v>
      </c>
      <c r="Q8338" s="63">
        <v>0</v>
      </c>
      <c r="R8338" s="64">
        <v>0</v>
      </c>
      <c r="S8338" s="25">
        <f t="shared" si="33"/>
        <v>1680</v>
      </c>
      <c r="AMG8338"/>
      <c r="AMH8338"/>
      <c r="AMI8338"/>
      <c r="AMJ8338"/>
    </row>
    <row r="8339" spans="1:1024" s="2" customFormat="1" ht="25.5" x14ac:dyDescent="0.25">
      <c r="A8339" s="10" t="s">
        <v>1462</v>
      </c>
      <c r="B8339" s="81">
        <v>14783</v>
      </c>
      <c r="C8339" s="10" t="s">
        <v>237</v>
      </c>
      <c r="D8339" s="27" t="s">
        <v>2276</v>
      </c>
      <c r="E8339" s="12" t="s">
        <v>257</v>
      </c>
      <c r="F8339" s="12" t="s">
        <v>254</v>
      </c>
      <c r="G8339" s="82">
        <v>45562</v>
      </c>
      <c r="H8339" s="83">
        <v>1680</v>
      </c>
      <c r="I8339" s="15"/>
      <c r="J8339" s="84" t="s">
        <v>2292</v>
      </c>
      <c r="K8339" s="85">
        <v>21408</v>
      </c>
      <c r="L8339" s="86">
        <v>2024002021</v>
      </c>
      <c r="M8339" s="59"/>
      <c r="N8339" s="60">
        <v>0</v>
      </c>
      <c r="O8339" s="87">
        <v>0</v>
      </c>
      <c r="P8339" s="88">
        <v>0</v>
      </c>
      <c r="Q8339" s="63">
        <v>0</v>
      </c>
      <c r="R8339" s="64">
        <v>0</v>
      </c>
      <c r="S8339" s="25">
        <f t="shared" si="33"/>
        <v>1680</v>
      </c>
      <c r="AMG8339"/>
      <c r="AMH8339"/>
      <c r="AMI8339"/>
      <c r="AMJ8339"/>
    </row>
    <row r="8340" spans="1:1024" s="2" customFormat="1" ht="25.5" x14ac:dyDescent="0.25">
      <c r="A8340" s="10" t="s">
        <v>1462</v>
      </c>
      <c r="B8340" s="81">
        <v>14784</v>
      </c>
      <c r="C8340" s="10" t="s">
        <v>237</v>
      </c>
      <c r="D8340" s="27" t="s">
        <v>2276</v>
      </c>
      <c r="E8340" s="12" t="s">
        <v>257</v>
      </c>
      <c r="F8340" s="12" t="s">
        <v>254</v>
      </c>
      <c r="G8340" s="82">
        <v>45562</v>
      </c>
      <c r="H8340" s="83">
        <v>1680</v>
      </c>
      <c r="I8340" s="15"/>
      <c r="J8340" s="84" t="s">
        <v>2292</v>
      </c>
      <c r="K8340" s="85">
        <v>21408</v>
      </c>
      <c r="L8340" s="86">
        <v>2024002021</v>
      </c>
      <c r="M8340" s="59"/>
      <c r="N8340" s="60">
        <v>0</v>
      </c>
      <c r="O8340" s="87">
        <v>0</v>
      </c>
      <c r="P8340" s="88">
        <v>0</v>
      </c>
      <c r="Q8340" s="63">
        <v>0</v>
      </c>
      <c r="R8340" s="64">
        <v>0</v>
      </c>
      <c r="S8340" s="25">
        <f t="shared" si="33"/>
        <v>1680</v>
      </c>
      <c r="AMG8340"/>
      <c r="AMH8340"/>
      <c r="AMI8340"/>
      <c r="AMJ8340"/>
    </row>
    <row r="8341" spans="1:1024" s="2" customFormat="1" ht="25.5" x14ac:dyDescent="0.25">
      <c r="A8341" s="10" t="s">
        <v>1462</v>
      </c>
      <c r="B8341" s="81">
        <v>14785</v>
      </c>
      <c r="C8341" s="10" t="s">
        <v>237</v>
      </c>
      <c r="D8341" s="27" t="s">
        <v>2276</v>
      </c>
      <c r="E8341" s="12" t="s">
        <v>257</v>
      </c>
      <c r="F8341" s="12" t="s">
        <v>254</v>
      </c>
      <c r="G8341" s="82">
        <v>45562</v>
      </c>
      <c r="H8341" s="83">
        <v>1680</v>
      </c>
      <c r="I8341" s="15"/>
      <c r="J8341" s="84" t="s">
        <v>2292</v>
      </c>
      <c r="K8341" s="85">
        <v>21408</v>
      </c>
      <c r="L8341" s="86">
        <v>2024002021</v>
      </c>
      <c r="M8341" s="59"/>
      <c r="N8341" s="60">
        <v>0</v>
      </c>
      <c r="O8341" s="87">
        <v>0</v>
      </c>
      <c r="P8341" s="88">
        <v>0</v>
      </c>
      <c r="Q8341" s="63">
        <v>0</v>
      </c>
      <c r="R8341" s="64">
        <v>0</v>
      </c>
      <c r="S8341" s="25">
        <f t="shared" si="33"/>
        <v>1680</v>
      </c>
      <c r="AMG8341"/>
      <c r="AMH8341"/>
      <c r="AMI8341"/>
      <c r="AMJ8341"/>
    </row>
    <row r="8342" spans="1:1024" s="2" customFormat="1" ht="25.5" x14ac:dyDescent="0.25">
      <c r="A8342" s="10" t="s">
        <v>1462</v>
      </c>
      <c r="B8342" s="81">
        <v>14786</v>
      </c>
      <c r="C8342" s="10" t="s">
        <v>237</v>
      </c>
      <c r="D8342" s="27" t="s">
        <v>2276</v>
      </c>
      <c r="E8342" s="12" t="s">
        <v>257</v>
      </c>
      <c r="F8342" s="12" t="s">
        <v>254</v>
      </c>
      <c r="G8342" s="82">
        <v>45562</v>
      </c>
      <c r="H8342" s="83">
        <v>1680</v>
      </c>
      <c r="I8342" s="15"/>
      <c r="J8342" s="84" t="s">
        <v>2292</v>
      </c>
      <c r="K8342" s="85">
        <v>21408</v>
      </c>
      <c r="L8342" s="86">
        <v>2024002021</v>
      </c>
      <c r="M8342" s="59"/>
      <c r="N8342" s="60">
        <v>0</v>
      </c>
      <c r="O8342" s="87">
        <v>0</v>
      </c>
      <c r="P8342" s="88">
        <v>0</v>
      </c>
      <c r="Q8342" s="63">
        <v>0</v>
      </c>
      <c r="R8342" s="64">
        <v>0</v>
      </c>
      <c r="S8342" s="25">
        <f t="shared" si="33"/>
        <v>1680</v>
      </c>
      <c r="AMG8342"/>
      <c r="AMH8342"/>
      <c r="AMI8342"/>
      <c r="AMJ8342"/>
    </row>
    <row r="8343" spans="1:1024" s="2" customFormat="1" ht="25.5" x14ac:dyDescent="0.25">
      <c r="A8343" s="10" t="s">
        <v>1462</v>
      </c>
      <c r="B8343" s="81">
        <v>14787</v>
      </c>
      <c r="C8343" s="10" t="s">
        <v>237</v>
      </c>
      <c r="D8343" s="27" t="s">
        <v>2276</v>
      </c>
      <c r="E8343" s="12" t="s">
        <v>257</v>
      </c>
      <c r="F8343" s="12" t="s">
        <v>254</v>
      </c>
      <c r="G8343" s="82">
        <v>45562</v>
      </c>
      <c r="H8343" s="83">
        <v>1680</v>
      </c>
      <c r="I8343" s="15"/>
      <c r="J8343" s="84" t="s">
        <v>2292</v>
      </c>
      <c r="K8343" s="85">
        <v>21408</v>
      </c>
      <c r="L8343" s="86">
        <v>2024002021</v>
      </c>
      <c r="M8343" s="59"/>
      <c r="N8343" s="60">
        <v>0</v>
      </c>
      <c r="O8343" s="87">
        <v>0</v>
      </c>
      <c r="P8343" s="88">
        <v>0</v>
      </c>
      <c r="Q8343" s="63">
        <v>0</v>
      </c>
      <c r="R8343" s="64">
        <v>0</v>
      </c>
      <c r="S8343" s="25">
        <f t="shared" si="33"/>
        <v>1680</v>
      </c>
      <c r="AMG8343"/>
      <c r="AMH8343"/>
      <c r="AMI8343"/>
      <c r="AMJ8343"/>
    </row>
    <row r="8344" spans="1:1024" s="2" customFormat="1" ht="25.5" x14ac:dyDescent="0.25">
      <c r="A8344" s="10" t="s">
        <v>1462</v>
      </c>
      <c r="B8344" s="81">
        <v>14788</v>
      </c>
      <c r="C8344" s="10" t="s">
        <v>237</v>
      </c>
      <c r="D8344" s="27" t="s">
        <v>2276</v>
      </c>
      <c r="E8344" s="12" t="s">
        <v>257</v>
      </c>
      <c r="F8344" s="12" t="s">
        <v>254</v>
      </c>
      <c r="G8344" s="82">
        <v>45562</v>
      </c>
      <c r="H8344" s="83">
        <v>1680</v>
      </c>
      <c r="I8344" s="15"/>
      <c r="J8344" s="84" t="s">
        <v>2292</v>
      </c>
      <c r="K8344" s="85">
        <v>21408</v>
      </c>
      <c r="L8344" s="86">
        <v>2024002021</v>
      </c>
      <c r="M8344" s="59"/>
      <c r="N8344" s="60">
        <v>0</v>
      </c>
      <c r="O8344" s="87">
        <v>0</v>
      </c>
      <c r="P8344" s="88">
        <v>0</v>
      </c>
      <c r="Q8344" s="63">
        <v>0</v>
      </c>
      <c r="R8344" s="64">
        <v>0</v>
      </c>
      <c r="S8344" s="25">
        <f t="shared" si="33"/>
        <v>1680</v>
      </c>
      <c r="AMG8344"/>
      <c r="AMH8344"/>
      <c r="AMI8344"/>
      <c r="AMJ8344"/>
    </row>
    <row r="8345" spans="1:1024" s="2" customFormat="1" ht="25.5" x14ac:dyDescent="0.25">
      <c r="A8345" s="10" t="s">
        <v>1462</v>
      </c>
      <c r="B8345" s="81">
        <v>14789</v>
      </c>
      <c r="C8345" s="10" t="s">
        <v>237</v>
      </c>
      <c r="D8345" s="27" t="s">
        <v>2276</v>
      </c>
      <c r="E8345" s="12" t="s">
        <v>257</v>
      </c>
      <c r="F8345" s="12" t="s">
        <v>254</v>
      </c>
      <c r="G8345" s="82">
        <v>45562</v>
      </c>
      <c r="H8345" s="83">
        <v>1680</v>
      </c>
      <c r="I8345" s="15"/>
      <c r="J8345" s="84" t="s">
        <v>2292</v>
      </c>
      <c r="K8345" s="85">
        <v>21408</v>
      </c>
      <c r="L8345" s="86">
        <v>2024002021</v>
      </c>
      <c r="M8345" s="59"/>
      <c r="N8345" s="60">
        <v>0</v>
      </c>
      <c r="O8345" s="87">
        <v>0</v>
      </c>
      <c r="P8345" s="88">
        <v>0</v>
      </c>
      <c r="Q8345" s="63">
        <v>0</v>
      </c>
      <c r="R8345" s="64">
        <v>0</v>
      </c>
      <c r="S8345" s="25">
        <f t="shared" si="33"/>
        <v>1680</v>
      </c>
      <c r="AMG8345"/>
      <c r="AMH8345"/>
      <c r="AMI8345"/>
      <c r="AMJ8345"/>
    </row>
    <row r="8346" spans="1:1024" s="2" customFormat="1" ht="25.5" x14ac:dyDescent="0.25">
      <c r="A8346" s="10" t="s">
        <v>1462</v>
      </c>
      <c r="B8346" s="81">
        <v>14790</v>
      </c>
      <c r="C8346" s="10" t="s">
        <v>237</v>
      </c>
      <c r="D8346" s="27" t="s">
        <v>2276</v>
      </c>
      <c r="E8346" s="12" t="s">
        <v>257</v>
      </c>
      <c r="F8346" s="12" t="s">
        <v>254</v>
      </c>
      <c r="G8346" s="82">
        <v>45562</v>
      </c>
      <c r="H8346" s="83">
        <v>1680</v>
      </c>
      <c r="I8346" s="15"/>
      <c r="J8346" s="84" t="s">
        <v>2292</v>
      </c>
      <c r="K8346" s="85">
        <v>21408</v>
      </c>
      <c r="L8346" s="86">
        <v>2024002021</v>
      </c>
      <c r="M8346" s="59"/>
      <c r="N8346" s="60">
        <v>0</v>
      </c>
      <c r="O8346" s="87">
        <v>0</v>
      </c>
      <c r="P8346" s="88">
        <v>0</v>
      </c>
      <c r="Q8346" s="63">
        <v>0</v>
      </c>
      <c r="R8346" s="64">
        <v>0</v>
      </c>
      <c r="S8346" s="25">
        <f t="shared" si="33"/>
        <v>1680</v>
      </c>
      <c r="AMG8346"/>
      <c r="AMH8346"/>
      <c r="AMI8346"/>
      <c r="AMJ8346"/>
    </row>
    <row r="8347" spans="1:1024" s="2" customFormat="1" ht="25.5" x14ac:dyDescent="0.25">
      <c r="A8347" s="10" t="s">
        <v>1462</v>
      </c>
      <c r="B8347" s="81">
        <v>14791</v>
      </c>
      <c r="C8347" s="10" t="s">
        <v>237</v>
      </c>
      <c r="D8347" s="27" t="s">
        <v>2276</v>
      </c>
      <c r="E8347" s="12" t="s">
        <v>257</v>
      </c>
      <c r="F8347" s="12" t="s">
        <v>254</v>
      </c>
      <c r="G8347" s="82">
        <v>45562</v>
      </c>
      <c r="H8347" s="83">
        <v>1680</v>
      </c>
      <c r="I8347" s="15"/>
      <c r="J8347" s="84" t="s">
        <v>2292</v>
      </c>
      <c r="K8347" s="85">
        <v>21408</v>
      </c>
      <c r="L8347" s="86">
        <v>2024002021</v>
      </c>
      <c r="M8347" s="59"/>
      <c r="N8347" s="60">
        <v>0</v>
      </c>
      <c r="O8347" s="87">
        <v>0</v>
      </c>
      <c r="P8347" s="88">
        <v>0</v>
      </c>
      <c r="Q8347" s="63">
        <v>0</v>
      </c>
      <c r="R8347" s="64">
        <v>0</v>
      </c>
      <c r="S8347" s="25">
        <f t="shared" si="33"/>
        <v>1680</v>
      </c>
      <c r="AMG8347"/>
      <c r="AMH8347"/>
      <c r="AMI8347"/>
      <c r="AMJ8347"/>
    </row>
    <row r="8348" spans="1:1024" s="2" customFormat="1" ht="25.5" x14ac:dyDescent="0.25">
      <c r="A8348" s="10" t="s">
        <v>1462</v>
      </c>
      <c r="B8348" s="81">
        <v>14792</v>
      </c>
      <c r="C8348" s="10" t="s">
        <v>237</v>
      </c>
      <c r="D8348" s="27" t="s">
        <v>2276</v>
      </c>
      <c r="E8348" s="12" t="s">
        <v>257</v>
      </c>
      <c r="F8348" s="12" t="s">
        <v>254</v>
      </c>
      <c r="G8348" s="82">
        <v>45562</v>
      </c>
      <c r="H8348" s="83">
        <v>1680</v>
      </c>
      <c r="I8348" s="15"/>
      <c r="J8348" s="84" t="s">
        <v>2292</v>
      </c>
      <c r="K8348" s="85">
        <v>21408</v>
      </c>
      <c r="L8348" s="86">
        <v>2024002021</v>
      </c>
      <c r="M8348" s="59"/>
      <c r="N8348" s="60">
        <v>0</v>
      </c>
      <c r="O8348" s="87">
        <v>0</v>
      </c>
      <c r="P8348" s="88">
        <v>0</v>
      </c>
      <c r="Q8348" s="63">
        <v>0</v>
      </c>
      <c r="R8348" s="64">
        <v>0</v>
      </c>
      <c r="S8348" s="25">
        <f t="shared" si="33"/>
        <v>1680</v>
      </c>
      <c r="AMG8348"/>
      <c r="AMH8348"/>
      <c r="AMI8348"/>
      <c r="AMJ8348"/>
    </row>
    <row r="8349" spans="1:1024" s="2" customFormat="1" ht="25.5" x14ac:dyDescent="0.25">
      <c r="A8349" s="10" t="s">
        <v>1462</v>
      </c>
      <c r="B8349" s="81">
        <v>14793</v>
      </c>
      <c r="C8349" s="10" t="s">
        <v>237</v>
      </c>
      <c r="D8349" s="27" t="s">
        <v>2276</v>
      </c>
      <c r="E8349" s="12" t="s">
        <v>257</v>
      </c>
      <c r="F8349" s="12" t="s">
        <v>254</v>
      </c>
      <c r="G8349" s="82">
        <v>45562</v>
      </c>
      <c r="H8349" s="83">
        <v>1680</v>
      </c>
      <c r="I8349" s="15"/>
      <c r="J8349" s="84" t="s">
        <v>2292</v>
      </c>
      <c r="K8349" s="85">
        <v>21408</v>
      </c>
      <c r="L8349" s="86">
        <v>2024002021</v>
      </c>
      <c r="M8349" s="59"/>
      <c r="N8349" s="60">
        <v>0</v>
      </c>
      <c r="O8349" s="87">
        <v>0</v>
      </c>
      <c r="P8349" s="88">
        <v>0</v>
      </c>
      <c r="Q8349" s="63">
        <v>0</v>
      </c>
      <c r="R8349" s="64">
        <v>0</v>
      </c>
      <c r="S8349" s="25">
        <f t="shared" si="33"/>
        <v>1680</v>
      </c>
      <c r="AMG8349"/>
      <c r="AMH8349"/>
      <c r="AMI8349"/>
      <c r="AMJ8349"/>
    </row>
    <row r="8350" spans="1:1024" s="2" customFormat="1" ht="25.5" x14ac:dyDescent="0.25">
      <c r="A8350" s="10" t="s">
        <v>1462</v>
      </c>
      <c r="B8350" s="81">
        <v>14794</v>
      </c>
      <c r="C8350" s="10" t="s">
        <v>237</v>
      </c>
      <c r="D8350" s="27" t="s">
        <v>2276</v>
      </c>
      <c r="E8350" s="12" t="s">
        <v>257</v>
      </c>
      <c r="F8350" s="12" t="s">
        <v>254</v>
      </c>
      <c r="G8350" s="82">
        <v>45562</v>
      </c>
      <c r="H8350" s="83">
        <v>1680</v>
      </c>
      <c r="I8350" s="15"/>
      <c r="J8350" s="84" t="s">
        <v>2292</v>
      </c>
      <c r="K8350" s="85">
        <v>21408</v>
      </c>
      <c r="L8350" s="86">
        <v>2024002021</v>
      </c>
      <c r="M8350" s="59"/>
      <c r="N8350" s="60">
        <v>0</v>
      </c>
      <c r="O8350" s="87">
        <v>0</v>
      </c>
      <c r="P8350" s="88">
        <v>0</v>
      </c>
      <c r="Q8350" s="63">
        <v>0</v>
      </c>
      <c r="R8350" s="64">
        <v>0</v>
      </c>
      <c r="S8350" s="25">
        <f t="shared" si="33"/>
        <v>1680</v>
      </c>
      <c r="AMG8350"/>
      <c r="AMH8350"/>
      <c r="AMI8350"/>
      <c r="AMJ8350"/>
    </row>
    <row r="8351" spans="1:1024" s="2" customFormat="1" ht="25.5" x14ac:dyDescent="0.25">
      <c r="A8351" s="10" t="s">
        <v>1462</v>
      </c>
      <c r="B8351" s="81">
        <v>14795</v>
      </c>
      <c r="C8351" s="10" t="s">
        <v>237</v>
      </c>
      <c r="D8351" s="27" t="s">
        <v>2276</v>
      </c>
      <c r="E8351" s="12" t="s">
        <v>257</v>
      </c>
      <c r="F8351" s="12" t="s">
        <v>254</v>
      </c>
      <c r="G8351" s="82">
        <v>45562</v>
      </c>
      <c r="H8351" s="83">
        <v>1680</v>
      </c>
      <c r="I8351" s="15"/>
      <c r="J8351" s="84" t="s">
        <v>2292</v>
      </c>
      <c r="K8351" s="85">
        <v>21408</v>
      </c>
      <c r="L8351" s="86">
        <v>2024002021</v>
      </c>
      <c r="M8351" s="59"/>
      <c r="N8351" s="60">
        <v>0</v>
      </c>
      <c r="O8351" s="87">
        <v>0</v>
      </c>
      <c r="P8351" s="88">
        <v>0</v>
      </c>
      <c r="Q8351" s="63">
        <v>0</v>
      </c>
      <c r="R8351" s="64">
        <v>0</v>
      </c>
      <c r="S8351" s="25">
        <f t="shared" si="33"/>
        <v>1680</v>
      </c>
      <c r="AMG8351"/>
      <c r="AMH8351"/>
      <c r="AMI8351"/>
      <c r="AMJ8351"/>
    </row>
    <row r="8352" spans="1:1024" s="2" customFormat="1" ht="25.5" x14ac:dyDescent="0.25">
      <c r="A8352" s="10" t="s">
        <v>1462</v>
      </c>
      <c r="B8352" s="81">
        <v>14796</v>
      </c>
      <c r="C8352" s="10" t="s">
        <v>237</v>
      </c>
      <c r="D8352" s="27" t="s">
        <v>2276</v>
      </c>
      <c r="E8352" s="12" t="s">
        <v>257</v>
      </c>
      <c r="F8352" s="12" t="s">
        <v>254</v>
      </c>
      <c r="G8352" s="82">
        <v>45562</v>
      </c>
      <c r="H8352" s="83">
        <v>1680</v>
      </c>
      <c r="I8352" s="15"/>
      <c r="J8352" s="84" t="s">
        <v>2292</v>
      </c>
      <c r="K8352" s="85">
        <v>21408</v>
      </c>
      <c r="L8352" s="86">
        <v>2024002021</v>
      </c>
      <c r="M8352" s="59"/>
      <c r="N8352" s="60">
        <v>0</v>
      </c>
      <c r="O8352" s="87">
        <v>0</v>
      </c>
      <c r="P8352" s="88">
        <v>0</v>
      </c>
      <c r="Q8352" s="63">
        <v>0</v>
      </c>
      <c r="R8352" s="64">
        <v>0</v>
      </c>
      <c r="S8352" s="25">
        <f t="shared" si="33"/>
        <v>1680</v>
      </c>
      <c r="AMG8352"/>
      <c r="AMH8352"/>
      <c r="AMI8352"/>
      <c r="AMJ8352"/>
    </row>
    <row r="8353" spans="1:1024" s="2" customFormat="1" ht="25.5" x14ac:dyDescent="0.25">
      <c r="A8353" s="10" t="s">
        <v>1462</v>
      </c>
      <c r="B8353" s="81">
        <v>14797</v>
      </c>
      <c r="C8353" s="10" t="s">
        <v>237</v>
      </c>
      <c r="D8353" s="27" t="s">
        <v>2276</v>
      </c>
      <c r="E8353" s="12" t="s">
        <v>257</v>
      </c>
      <c r="F8353" s="12" t="s">
        <v>254</v>
      </c>
      <c r="G8353" s="82">
        <v>45562</v>
      </c>
      <c r="H8353" s="83">
        <v>1680</v>
      </c>
      <c r="I8353" s="15"/>
      <c r="J8353" s="84" t="s">
        <v>2292</v>
      </c>
      <c r="K8353" s="85">
        <v>21408</v>
      </c>
      <c r="L8353" s="86">
        <v>2024002021</v>
      </c>
      <c r="M8353" s="59"/>
      <c r="N8353" s="60">
        <v>0</v>
      </c>
      <c r="O8353" s="87">
        <v>0</v>
      </c>
      <c r="P8353" s="88">
        <v>0</v>
      </c>
      <c r="Q8353" s="63">
        <v>0</v>
      </c>
      <c r="R8353" s="64">
        <v>0</v>
      </c>
      <c r="S8353" s="25">
        <f t="shared" si="33"/>
        <v>1680</v>
      </c>
      <c r="AMG8353"/>
      <c r="AMH8353"/>
      <c r="AMI8353"/>
      <c r="AMJ8353"/>
    </row>
    <row r="8354" spans="1:1024" s="2" customFormat="1" ht="25.5" x14ac:dyDescent="0.25">
      <c r="A8354" s="10" t="s">
        <v>1462</v>
      </c>
      <c r="B8354" s="81">
        <v>14798</v>
      </c>
      <c r="C8354" s="10" t="s">
        <v>237</v>
      </c>
      <c r="D8354" s="27" t="s">
        <v>2276</v>
      </c>
      <c r="E8354" s="12" t="s">
        <v>257</v>
      </c>
      <c r="F8354" s="12" t="s">
        <v>254</v>
      </c>
      <c r="G8354" s="82">
        <v>45562</v>
      </c>
      <c r="H8354" s="83">
        <v>1680</v>
      </c>
      <c r="I8354" s="15"/>
      <c r="J8354" s="84" t="s">
        <v>2292</v>
      </c>
      <c r="K8354" s="85">
        <v>21408</v>
      </c>
      <c r="L8354" s="86">
        <v>2024002021</v>
      </c>
      <c r="M8354" s="59"/>
      <c r="N8354" s="60">
        <v>0</v>
      </c>
      <c r="O8354" s="87">
        <v>0</v>
      </c>
      <c r="P8354" s="88">
        <v>0</v>
      </c>
      <c r="Q8354" s="63">
        <v>0</v>
      </c>
      <c r="R8354" s="64">
        <v>0</v>
      </c>
      <c r="S8354" s="25">
        <f t="shared" si="33"/>
        <v>1680</v>
      </c>
      <c r="AMG8354"/>
      <c r="AMH8354"/>
      <c r="AMI8354"/>
      <c r="AMJ8354"/>
    </row>
    <row r="8355" spans="1:1024" s="2" customFormat="1" ht="25.5" x14ac:dyDescent="0.25">
      <c r="A8355" s="10" t="s">
        <v>1462</v>
      </c>
      <c r="B8355" s="81">
        <v>14799</v>
      </c>
      <c r="C8355" s="10" t="s">
        <v>237</v>
      </c>
      <c r="D8355" s="27" t="s">
        <v>2276</v>
      </c>
      <c r="E8355" s="12" t="s">
        <v>257</v>
      </c>
      <c r="F8355" s="12" t="s">
        <v>254</v>
      </c>
      <c r="G8355" s="82">
        <v>45562</v>
      </c>
      <c r="H8355" s="83">
        <v>1680</v>
      </c>
      <c r="I8355" s="15"/>
      <c r="J8355" s="84" t="s">
        <v>2292</v>
      </c>
      <c r="K8355" s="85">
        <v>21408</v>
      </c>
      <c r="L8355" s="86">
        <v>2024002021</v>
      </c>
      <c r="M8355" s="59"/>
      <c r="N8355" s="60">
        <v>0</v>
      </c>
      <c r="O8355" s="87">
        <v>0</v>
      </c>
      <c r="P8355" s="88">
        <v>0</v>
      </c>
      <c r="Q8355" s="63">
        <v>0</v>
      </c>
      <c r="R8355" s="64">
        <v>0</v>
      </c>
      <c r="S8355" s="25">
        <f t="shared" si="33"/>
        <v>1680</v>
      </c>
      <c r="AMG8355"/>
      <c r="AMH8355"/>
      <c r="AMI8355"/>
      <c r="AMJ8355"/>
    </row>
    <row r="8356" spans="1:1024" s="2" customFormat="1" ht="25.5" x14ac:dyDescent="0.25">
      <c r="A8356" s="10" t="s">
        <v>1462</v>
      </c>
      <c r="B8356" s="81">
        <v>14800</v>
      </c>
      <c r="C8356" s="10" t="s">
        <v>237</v>
      </c>
      <c r="D8356" s="27" t="s">
        <v>2276</v>
      </c>
      <c r="E8356" s="12" t="s">
        <v>257</v>
      </c>
      <c r="F8356" s="12" t="s">
        <v>254</v>
      </c>
      <c r="G8356" s="82">
        <v>45562</v>
      </c>
      <c r="H8356" s="83">
        <v>1680</v>
      </c>
      <c r="I8356" s="15"/>
      <c r="J8356" s="84" t="s">
        <v>2292</v>
      </c>
      <c r="K8356" s="85">
        <v>21408</v>
      </c>
      <c r="L8356" s="86">
        <v>2024002021</v>
      </c>
      <c r="M8356" s="59"/>
      <c r="N8356" s="60">
        <v>0</v>
      </c>
      <c r="O8356" s="87">
        <v>0</v>
      </c>
      <c r="P8356" s="88">
        <v>0</v>
      </c>
      <c r="Q8356" s="63">
        <v>0</v>
      </c>
      <c r="R8356" s="64">
        <v>0</v>
      </c>
      <c r="S8356" s="25">
        <f t="shared" si="33"/>
        <v>1680</v>
      </c>
      <c r="AMG8356"/>
      <c r="AMH8356"/>
      <c r="AMI8356"/>
      <c r="AMJ8356"/>
    </row>
    <row r="8357" spans="1:1024" s="2" customFormat="1" ht="25.5" x14ac:dyDescent="0.25">
      <c r="A8357" s="10" t="s">
        <v>1462</v>
      </c>
      <c r="B8357" s="81">
        <v>14801</v>
      </c>
      <c r="C8357" s="10" t="s">
        <v>237</v>
      </c>
      <c r="D8357" s="27" t="s">
        <v>2276</v>
      </c>
      <c r="E8357" s="12" t="s">
        <v>257</v>
      </c>
      <c r="F8357" s="12" t="s">
        <v>254</v>
      </c>
      <c r="G8357" s="82">
        <v>45562</v>
      </c>
      <c r="H8357" s="83">
        <v>1680</v>
      </c>
      <c r="I8357" s="15"/>
      <c r="J8357" s="84" t="s">
        <v>2292</v>
      </c>
      <c r="K8357" s="85">
        <v>21408</v>
      </c>
      <c r="L8357" s="86">
        <v>2024002021</v>
      </c>
      <c r="M8357" s="59"/>
      <c r="N8357" s="60">
        <v>0</v>
      </c>
      <c r="O8357" s="87">
        <v>0</v>
      </c>
      <c r="P8357" s="88">
        <v>0</v>
      </c>
      <c r="Q8357" s="63">
        <v>0</v>
      </c>
      <c r="R8357" s="64">
        <v>0</v>
      </c>
      <c r="S8357" s="25">
        <f t="shared" si="33"/>
        <v>1680</v>
      </c>
      <c r="AMG8357"/>
      <c r="AMH8357"/>
      <c r="AMI8357"/>
      <c r="AMJ8357"/>
    </row>
    <row r="8358" spans="1:1024" s="2" customFormat="1" ht="25.5" x14ac:dyDescent="0.25">
      <c r="A8358" s="10" t="s">
        <v>1462</v>
      </c>
      <c r="B8358" s="81">
        <v>14802</v>
      </c>
      <c r="C8358" s="10" t="s">
        <v>237</v>
      </c>
      <c r="D8358" s="27" t="s">
        <v>2276</v>
      </c>
      <c r="E8358" s="12" t="s">
        <v>257</v>
      </c>
      <c r="F8358" s="12" t="s">
        <v>254</v>
      </c>
      <c r="G8358" s="82">
        <v>45562</v>
      </c>
      <c r="H8358" s="83">
        <v>1680</v>
      </c>
      <c r="I8358" s="15"/>
      <c r="J8358" s="84" t="s">
        <v>2292</v>
      </c>
      <c r="K8358" s="85">
        <v>21408</v>
      </c>
      <c r="L8358" s="86">
        <v>2024002021</v>
      </c>
      <c r="M8358" s="59"/>
      <c r="N8358" s="60">
        <v>0</v>
      </c>
      <c r="O8358" s="87">
        <v>0</v>
      </c>
      <c r="P8358" s="88">
        <v>0</v>
      </c>
      <c r="Q8358" s="63">
        <v>0</v>
      </c>
      <c r="R8358" s="64">
        <v>0</v>
      </c>
      <c r="S8358" s="25">
        <f t="shared" si="33"/>
        <v>1680</v>
      </c>
      <c r="AMG8358"/>
      <c r="AMH8358"/>
      <c r="AMI8358"/>
      <c r="AMJ8358"/>
    </row>
    <row r="8359" spans="1:1024" s="2" customFormat="1" ht="25.5" x14ac:dyDescent="0.25">
      <c r="A8359" s="10" t="s">
        <v>1462</v>
      </c>
      <c r="B8359" s="81">
        <v>14803</v>
      </c>
      <c r="C8359" s="10" t="s">
        <v>237</v>
      </c>
      <c r="D8359" s="27" t="s">
        <v>2276</v>
      </c>
      <c r="E8359" s="12" t="s">
        <v>257</v>
      </c>
      <c r="F8359" s="12" t="s">
        <v>254</v>
      </c>
      <c r="G8359" s="82">
        <v>45562</v>
      </c>
      <c r="H8359" s="83">
        <v>1680</v>
      </c>
      <c r="I8359" s="15"/>
      <c r="J8359" s="84" t="s">
        <v>2292</v>
      </c>
      <c r="K8359" s="85">
        <v>21408</v>
      </c>
      <c r="L8359" s="86">
        <v>2024002021</v>
      </c>
      <c r="M8359" s="59"/>
      <c r="N8359" s="60">
        <v>0</v>
      </c>
      <c r="O8359" s="87">
        <v>0</v>
      </c>
      <c r="P8359" s="88">
        <v>0</v>
      </c>
      <c r="Q8359" s="63">
        <v>0</v>
      </c>
      <c r="R8359" s="64">
        <v>0</v>
      </c>
      <c r="S8359" s="25">
        <f t="shared" si="33"/>
        <v>1680</v>
      </c>
      <c r="AMG8359"/>
      <c r="AMH8359"/>
      <c r="AMI8359"/>
      <c r="AMJ8359"/>
    </row>
    <row r="8360" spans="1:1024" s="2" customFormat="1" ht="25.5" x14ac:dyDescent="0.25">
      <c r="A8360" s="10" t="s">
        <v>1462</v>
      </c>
      <c r="B8360" s="81">
        <v>14804</v>
      </c>
      <c r="C8360" s="10" t="s">
        <v>237</v>
      </c>
      <c r="D8360" s="27" t="s">
        <v>2276</v>
      </c>
      <c r="E8360" s="12" t="s">
        <v>257</v>
      </c>
      <c r="F8360" s="12" t="s">
        <v>254</v>
      </c>
      <c r="G8360" s="82">
        <v>45562</v>
      </c>
      <c r="H8360" s="83">
        <v>1680</v>
      </c>
      <c r="I8360" s="15"/>
      <c r="J8360" s="84" t="s">
        <v>2292</v>
      </c>
      <c r="K8360" s="85">
        <v>21408</v>
      </c>
      <c r="L8360" s="86">
        <v>2024002021</v>
      </c>
      <c r="M8360" s="59"/>
      <c r="N8360" s="60">
        <v>0</v>
      </c>
      <c r="O8360" s="87">
        <v>0</v>
      </c>
      <c r="P8360" s="88">
        <v>0</v>
      </c>
      <c r="Q8360" s="63">
        <v>0</v>
      </c>
      <c r="R8360" s="64">
        <v>0</v>
      </c>
      <c r="S8360" s="25">
        <f t="shared" si="33"/>
        <v>1680</v>
      </c>
      <c r="AMG8360"/>
      <c r="AMH8360"/>
      <c r="AMI8360"/>
      <c r="AMJ8360"/>
    </row>
    <row r="8361" spans="1:1024" s="2" customFormat="1" ht="25.5" x14ac:dyDescent="0.25">
      <c r="A8361" s="10" t="s">
        <v>1462</v>
      </c>
      <c r="B8361" s="81">
        <v>14805</v>
      </c>
      <c r="C8361" s="10" t="s">
        <v>237</v>
      </c>
      <c r="D8361" s="27" t="s">
        <v>2276</v>
      </c>
      <c r="E8361" s="12" t="s">
        <v>257</v>
      </c>
      <c r="F8361" s="12" t="s">
        <v>254</v>
      </c>
      <c r="G8361" s="82">
        <v>45562</v>
      </c>
      <c r="H8361" s="83">
        <v>1680</v>
      </c>
      <c r="I8361" s="15"/>
      <c r="J8361" s="84" t="s">
        <v>2292</v>
      </c>
      <c r="K8361" s="85">
        <v>21408</v>
      </c>
      <c r="L8361" s="86">
        <v>2024002021</v>
      </c>
      <c r="M8361" s="59"/>
      <c r="N8361" s="60">
        <v>0</v>
      </c>
      <c r="O8361" s="87">
        <v>0</v>
      </c>
      <c r="P8361" s="88">
        <v>0</v>
      </c>
      <c r="Q8361" s="63">
        <v>0</v>
      </c>
      <c r="R8361" s="64">
        <v>0</v>
      </c>
      <c r="S8361" s="25">
        <f t="shared" si="33"/>
        <v>1680</v>
      </c>
      <c r="AMG8361"/>
      <c r="AMH8361"/>
      <c r="AMI8361"/>
      <c r="AMJ8361"/>
    </row>
    <row r="8362" spans="1:1024" s="2" customFormat="1" ht="25.5" x14ac:dyDescent="0.25">
      <c r="A8362" s="10" t="s">
        <v>1462</v>
      </c>
      <c r="B8362" s="81">
        <v>14806</v>
      </c>
      <c r="C8362" s="10" t="s">
        <v>237</v>
      </c>
      <c r="D8362" s="27" t="s">
        <v>2276</v>
      </c>
      <c r="E8362" s="12" t="s">
        <v>257</v>
      </c>
      <c r="F8362" s="12" t="s">
        <v>254</v>
      </c>
      <c r="G8362" s="82">
        <v>45562</v>
      </c>
      <c r="H8362" s="83">
        <v>1680</v>
      </c>
      <c r="I8362" s="15"/>
      <c r="J8362" s="84" t="s">
        <v>2292</v>
      </c>
      <c r="K8362" s="85">
        <v>21408</v>
      </c>
      <c r="L8362" s="86">
        <v>2024002021</v>
      </c>
      <c r="M8362" s="59"/>
      <c r="N8362" s="60">
        <v>0</v>
      </c>
      <c r="O8362" s="87">
        <v>0</v>
      </c>
      <c r="P8362" s="88">
        <v>0</v>
      </c>
      <c r="Q8362" s="63">
        <v>0</v>
      </c>
      <c r="R8362" s="64">
        <v>0</v>
      </c>
      <c r="S8362" s="25">
        <f t="shared" si="33"/>
        <v>1680</v>
      </c>
      <c r="AMG8362"/>
      <c r="AMH8362"/>
      <c r="AMI8362"/>
      <c r="AMJ8362"/>
    </row>
    <row r="8363" spans="1:1024" s="2" customFormat="1" ht="25.5" x14ac:dyDescent="0.25">
      <c r="A8363" s="10" t="s">
        <v>1462</v>
      </c>
      <c r="B8363" s="81">
        <v>14807</v>
      </c>
      <c r="C8363" s="10" t="s">
        <v>237</v>
      </c>
      <c r="D8363" s="27" t="s">
        <v>2276</v>
      </c>
      <c r="E8363" s="12" t="s">
        <v>257</v>
      </c>
      <c r="F8363" s="12" t="s">
        <v>254</v>
      </c>
      <c r="G8363" s="82">
        <v>45562</v>
      </c>
      <c r="H8363" s="83">
        <v>1680</v>
      </c>
      <c r="I8363" s="15"/>
      <c r="J8363" s="84" t="s">
        <v>2292</v>
      </c>
      <c r="K8363" s="85">
        <v>21408</v>
      </c>
      <c r="L8363" s="86">
        <v>2024002021</v>
      </c>
      <c r="M8363" s="59"/>
      <c r="N8363" s="60">
        <v>0</v>
      </c>
      <c r="O8363" s="87">
        <v>0</v>
      </c>
      <c r="P8363" s="88">
        <v>0</v>
      </c>
      <c r="Q8363" s="63">
        <v>0</v>
      </c>
      <c r="R8363" s="64">
        <v>0</v>
      </c>
      <c r="S8363" s="25">
        <f t="shared" si="33"/>
        <v>1680</v>
      </c>
      <c r="AMG8363"/>
      <c r="AMH8363"/>
      <c r="AMI8363"/>
      <c r="AMJ8363"/>
    </row>
    <row r="8364" spans="1:1024" s="2" customFormat="1" ht="25.5" x14ac:dyDescent="0.25">
      <c r="A8364" s="10" t="s">
        <v>1462</v>
      </c>
      <c r="B8364" s="81">
        <v>14808</v>
      </c>
      <c r="C8364" s="10" t="s">
        <v>237</v>
      </c>
      <c r="D8364" s="27" t="s">
        <v>2276</v>
      </c>
      <c r="E8364" s="12" t="s">
        <v>257</v>
      </c>
      <c r="F8364" s="12" t="s">
        <v>254</v>
      </c>
      <c r="G8364" s="82">
        <v>45562</v>
      </c>
      <c r="H8364" s="83">
        <v>1680</v>
      </c>
      <c r="I8364" s="15"/>
      <c r="J8364" s="84" t="s">
        <v>2292</v>
      </c>
      <c r="K8364" s="85">
        <v>21408</v>
      </c>
      <c r="L8364" s="86">
        <v>2024002021</v>
      </c>
      <c r="M8364" s="59"/>
      <c r="N8364" s="60">
        <v>0</v>
      </c>
      <c r="O8364" s="87">
        <v>0</v>
      </c>
      <c r="P8364" s="88">
        <v>0</v>
      </c>
      <c r="Q8364" s="63">
        <v>0</v>
      </c>
      <c r="R8364" s="64">
        <v>0</v>
      </c>
      <c r="S8364" s="25">
        <f t="shared" si="33"/>
        <v>1680</v>
      </c>
      <c r="AMG8364"/>
      <c r="AMH8364"/>
      <c r="AMI8364"/>
      <c r="AMJ8364"/>
    </row>
    <row r="8365" spans="1:1024" s="2" customFormat="1" ht="25.5" x14ac:dyDescent="0.25">
      <c r="A8365" s="10" t="s">
        <v>1462</v>
      </c>
      <c r="B8365" s="81">
        <v>14809</v>
      </c>
      <c r="C8365" s="10" t="s">
        <v>237</v>
      </c>
      <c r="D8365" s="27" t="s">
        <v>2276</v>
      </c>
      <c r="E8365" s="12" t="s">
        <v>257</v>
      </c>
      <c r="F8365" s="12" t="s">
        <v>254</v>
      </c>
      <c r="G8365" s="82">
        <v>45562</v>
      </c>
      <c r="H8365" s="83">
        <v>1680</v>
      </c>
      <c r="I8365" s="15"/>
      <c r="J8365" s="84" t="s">
        <v>2292</v>
      </c>
      <c r="K8365" s="85">
        <v>21408</v>
      </c>
      <c r="L8365" s="86">
        <v>2024002021</v>
      </c>
      <c r="M8365" s="59"/>
      <c r="N8365" s="60">
        <v>0</v>
      </c>
      <c r="O8365" s="87">
        <v>0</v>
      </c>
      <c r="P8365" s="88">
        <v>0</v>
      </c>
      <c r="Q8365" s="63">
        <v>0</v>
      </c>
      <c r="R8365" s="64">
        <v>0</v>
      </c>
      <c r="S8365" s="25">
        <f t="shared" si="33"/>
        <v>1680</v>
      </c>
      <c r="AMG8365"/>
      <c r="AMH8365"/>
      <c r="AMI8365"/>
      <c r="AMJ8365"/>
    </row>
    <row r="8366" spans="1:1024" s="2" customFormat="1" ht="25.5" x14ac:dyDescent="0.25">
      <c r="A8366" s="10" t="s">
        <v>1462</v>
      </c>
      <c r="B8366" s="81">
        <v>14810</v>
      </c>
      <c r="C8366" s="10" t="s">
        <v>237</v>
      </c>
      <c r="D8366" s="27" t="s">
        <v>2276</v>
      </c>
      <c r="E8366" s="12" t="s">
        <v>257</v>
      </c>
      <c r="F8366" s="12" t="s">
        <v>254</v>
      </c>
      <c r="G8366" s="82">
        <v>45562</v>
      </c>
      <c r="H8366" s="83">
        <v>1680</v>
      </c>
      <c r="I8366" s="15"/>
      <c r="J8366" s="84" t="s">
        <v>2292</v>
      </c>
      <c r="K8366" s="85">
        <v>21408</v>
      </c>
      <c r="L8366" s="86">
        <v>2024002021</v>
      </c>
      <c r="M8366" s="59"/>
      <c r="N8366" s="60">
        <v>0</v>
      </c>
      <c r="O8366" s="87">
        <v>0</v>
      </c>
      <c r="P8366" s="88">
        <v>0</v>
      </c>
      <c r="Q8366" s="63">
        <v>0</v>
      </c>
      <c r="R8366" s="64">
        <v>0</v>
      </c>
      <c r="S8366" s="25">
        <f t="shared" si="33"/>
        <v>1680</v>
      </c>
      <c r="AMG8366"/>
      <c r="AMH8366"/>
      <c r="AMI8366"/>
      <c r="AMJ8366"/>
    </row>
    <row r="8367" spans="1:1024" s="2" customFormat="1" ht="25.5" x14ac:dyDescent="0.25">
      <c r="A8367" s="10" t="s">
        <v>1462</v>
      </c>
      <c r="B8367" s="81">
        <v>14811</v>
      </c>
      <c r="C8367" s="10" t="s">
        <v>237</v>
      </c>
      <c r="D8367" s="27" t="s">
        <v>2276</v>
      </c>
      <c r="E8367" s="12" t="s">
        <v>257</v>
      </c>
      <c r="F8367" s="12" t="s">
        <v>254</v>
      </c>
      <c r="G8367" s="82">
        <v>45562</v>
      </c>
      <c r="H8367" s="83">
        <v>1680</v>
      </c>
      <c r="I8367" s="15"/>
      <c r="J8367" s="84" t="s">
        <v>2292</v>
      </c>
      <c r="K8367" s="85">
        <v>21408</v>
      </c>
      <c r="L8367" s="86">
        <v>2024002021</v>
      </c>
      <c r="M8367" s="59"/>
      <c r="N8367" s="60">
        <v>0</v>
      </c>
      <c r="O8367" s="87">
        <v>0</v>
      </c>
      <c r="P8367" s="88">
        <v>0</v>
      </c>
      <c r="Q8367" s="63">
        <v>0</v>
      </c>
      <c r="R8367" s="64">
        <v>0</v>
      </c>
      <c r="S8367" s="25">
        <f t="shared" si="33"/>
        <v>1680</v>
      </c>
      <c r="AMG8367"/>
      <c r="AMH8367"/>
      <c r="AMI8367"/>
      <c r="AMJ8367"/>
    </row>
    <row r="8368" spans="1:1024" s="2" customFormat="1" ht="25.5" x14ac:dyDescent="0.25">
      <c r="A8368" s="10" t="s">
        <v>1462</v>
      </c>
      <c r="B8368" s="81">
        <v>14812</v>
      </c>
      <c r="C8368" s="10" t="s">
        <v>237</v>
      </c>
      <c r="D8368" s="27" t="s">
        <v>2276</v>
      </c>
      <c r="E8368" s="12" t="s">
        <v>257</v>
      </c>
      <c r="F8368" s="12" t="s">
        <v>254</v>
      </c>
      <c r="G8368" s="82">
        <v>45562</v>
      </c>
      <c r="H8368" s="83">
        <v>1680</v>
      </c>
      <c r="I8368" s="15"/>
      <c r="J8368" s="84" t="s">
        <v>2292</v>
      </c>
      <c r="K8368" s="85">
        <v>21408</v>
      </c>
      <c r="L8368" s="86">
        <v>2024002021</v>
      </c>
      <c r="M8368" s="59"/>
      <c r="N8368" s="60">
        <v>0</v>
      </c>
      <c r="O8368" s="87">
        <v>0</v>
      </c>
      <c r="P8368" s="88">
        <v>0</v>
      </c>
      <c r="Q8368" s="63">
        <v>0</v>
      </c>
      <c r="R8368" s="64">
        <v>0</v>
      </c>
      <c r="S8368" s="25">
        <f t="shared" si="33"/>
        <v>1680</v>
      </c>
      <c r="AMG8368"/>
      <c r="AMH8368"/>
      <c r="AMI8368"/>
      <c r="AMJ8368"/>
    </row>
    <row r="8369" spans="1:1024" s="2" customFormat="1" ht="25.5" x14ac:dyDescent="0.25">
      <c r="A8369" s="10" t="s">
        <v>1462</v>
      </c>
      <c r="B8369" s="81">
        <v>14813</v>
      </c>
      <c r="C8369" s="10" t="s">
        <v>237</v>
      </c>
      <c r="D8369" s="27" t="s">
        <v>2276</v>
      </c>
      <c r="E8369" s="12" t="s">
        <v>257</v>
      </c>
      <c r="F8369" s="12" t="s">
        <v>254</v>
      </c>
      <c r="G8369" s="82">
        <v>45562</v>
      </c>
      <c r="H8369" s="83">
        <v>1680</v>
      </c>
      <c r="I8369" s="15"/>
      <c r="J8369" s="84" t="s">
        <v>2292</v>
      </c>
      <c r="K8369" s="85">
        <v>21408</v>
      </c>
      <c r="L8369" s="86">
        <v>2024002021</v>
      </c>
      <c r="M8369" s="59"/>
      <c r="N8369" s="60">
        <v>0</v>
      </c>
      <c r="O8369" s="87">
        <v>0</v>
      </c>
      <c r="P8369" s="88">
        <v>0</v>
      </c>
      <c r="Q8369" s="63">
        <v>0</v>
      </c>
      <c r="R8369" s="64">
        <v>0</v>
      </c>
      <c r="S8369" s="25">
        <f t="shared" si="33"/>
        <v>1680</v>
      </c>
      <c r="AMG8369"/>
      <c r="AMH8369"/>
      <c r="AMI8369"/>
      <c r="AMJ8369"/>
    </row>
    <row r="8370" spans="1:1024" s="2" customFormat="1" ht="25.5" x14ac:dyDescent="0.25">
      <c r="A8370" s="10" t="s">
        <v>1462</v>
      </c>
      <c r="B8370" s="81">
        <v>14814</v>
      </c>
      <c r="C8370" s="10" t="s">
        <v>237</v>
      </c>
      <c r="D8370" s="27" t="s">
        <v>2276</v>
      </c>
      <c r="E8370" s="12" t="s">
        <v>257</v>
      </c>
      <c r="F8370" s="12" t="s">
        <v>254</v>
      </c>
      <c r="G8370" s="82">
        <v>45562</v>
      </c>
      <c r="H8370" s="83">
        <v>1680</v>
      </c>
      <c r="I8370" s="15"/>
      <c r="J8370" s="84" t="s">
        <v>2292</v>
      </c>
      <c r="K8370" s="85">
        <v>21408</v>
      </c>
      <c r="L8370" s="86">
        <v>2024002021</v>
      </c>
      <c r="M8370" s="59"/>
      <c r="N8370" s="60">
        <v>0</v>
      </c>
      <c r="O8370" s="87">
        <v>0</v>
      </c>
      <c r="P8370" s="88">
        <v>0</v>
      </c>
      <c r="Q8370" s="63">
        <v>0</v>
      </c>
      <c r="R8370" s="64">
        <v>0</v>
      </c>
      <c r="S8370" s="25">
        <f t="shared" si="33"/>
        <v>1680</v>
      </c>
      <c r="AMG8370"/>
      <c r="AMH8370"/>
      <c r="AMI8370"/>
      <c r="AMJ8370"/>
    </row>
    <row r="8371" spans="1:1024" s="2" customFormat="1" ht="25.5" x14ac:dyDescent="0.25">
      <c r="A8371" s="10" t="s">
        <v>1462</v>
      </c>
      <c r="B8371" s="81">
        <v>14815</v>
      </c>
      <c r="C8371" s="10" t="s">
        <v>237</v>
      </c>
      <c r="D8371" s="27" t="s">
        <v>2276</v>
      </c>
      <c r="E8371" s="12" t="s">
        <v>257</v>
      </c>
      <c r="F8371" s="12" t="s">
        <v>254</v>
      </c>
      <c r="G8371" s="82">
        <v>45562</v>
      </c>
      <c r="H8371" s="83">
        <v>1680</v>
      </c>
      <c r="I8371" s="15"/>
      <c r="J8371" s="84" t="s">
        <v>2292</v>
      </c>
      <c r="K8371" s="85">
        <v>21408</v>
      </c>
      <c r="L8371" s="86">
        <v>2024002021</v>
      </c>
      <c r="M8371" s="59"/>
      <c r="N8371" s="60">
        <v>0</v>
      </c>
      <c r="O8371" s="87">
        <v>0</v>
      </c>
      <c r="P8371" s="88">
        <v>0</v>
      </c>
      <c r="Q8371" s="63">
        <v>0</v>
      </c>
      <c r="R8371" s="64">
        <v>0</v>
      </c>
      <c r="S8371" s="25">
        <f t="shared" si="33"/>
        <v>1680</v>
      </c>
      <c r="AMG8371"/>
      <c r="AMH8371"/>
      <c r="AMI8371"/>
      <c r="AMJ8371"/>
    </row>
    <row r="8372" spans="1:1024" s="2" customFormat="1" ht="25.5" x14ac:dyDescent="0.25">
      <c r="A8372" s="10" t="s">
        <v>1462</v>
      </c>
      <c r="B8372" s="81">
        <v>14816</v>
      </c>
      <c r="C8372" s="10" t="s">
        <v>237</v>
      </c>
      <c r="D8372" s="27" t="s">
        <v>2276</v>
      </c>
      <c r="E8372" s="12" t="s">
        <v>257</v>
      </c>
      <c r="F8372" s="12" t="s">
        <v>254</v>
      </c>
      <c r="G8372" s="82">
        <v>45562</v>
      </c>
      <c r="H8372" s="83">
        <v>1680</v>
      </c>
      <c r="I8372" s="15"/>
      <c r="J8372" s="84" t="s">
        <v>2292</v>
      </c>
      <c r="K8372" s="85">
        <v>21408</v>
      </c>
      <c r="L8372" s="86">
        <v>2024002021</v>
      </c>
      <c r="M8372" s="59"/>
      <c r="N8372" s="60">
        <v>0</v>
      </c>
      <c r="O8372" s="87">
        <v>0</v>
      </c>
      <c r="P8372" s="88">
        <v>0</v>
      </c>
      <c r="Q8372" s="63">
        <v>0</v>
      </c>
      <c r="R8372" s="64">
        <v>0</v>
      </c>
      <c r="S8372" s="25">
        <f t="shared" si="33"/>
        <v>1680</v>
      </c>
      <c r="AMG8372"/>
      <c r="AMH8372"/>
      <c r="AMI8372"/>
      <c r="AMJ8372"/>
    </row>
    <row r="8373" spans="1:1024" s="2" customFormat="1" ht="25.5" x14ac:dyDescent="0.25">
      <c r="A8373" s="10" t="s">
        <v>1462</v>
      </c>
      <c r="B8373" s="81">
        <v>14817</v>
      </c>
      <c r="C8373" s="10" t="s">
        <v>237</v>
      </c>
      <c r="D8373" s="27" t="s">
        <v>2276</v>
      </c>
      <c r="E8373" s="12" t="s">
        <v>257</v>
      </c>
      <c r="F8373" s="12" t="s">
        <v>254</v>
      </c>
      <c r="G8373" s="82">
        <v>45562</v>
      </c>
      <c r="H8373" s="83">
        <v>1680</v>
      </c>
      <c r="I8373" s="15"/>
      <c r="J8373" s="84" t="s">
        <v>2292</v>
      </c>
      <c r="K8373" s="85">
        <v>21408</v>
      </c>
      <c r="L8373" s="86">
        <v>2024002021</v>
      </c>
      <c r="M8373" s="59"/>
      <c r="N8373" s="60">
        <v>0</v>
      </c>
      <c r="O8373" s="87">
        <v>0</v>
      </c>
      <c r="P8373" s="88">
        <v>0</v>
      </c>
      <c r="Q8373" s="63">
        <v>0</v>
      </c>
      <c r="R8373" s="64">
        <v>0</v>
      </c>
      <c r="S8373" s="25">
        <f t="shared" si="33"/>
        <v>1680</v>
      </c>
      <c r="AMG8373"/>
      <c r="AMH8373"/>
      <c r="AMI8373"/>
      <c r="AMJ8373"/>
    </row>
    <row r="8374" spans="1:1024" s="2" customFormat="1" ht="25.5" x14ac:dyDescent="0.25">
      <c r="A8374" s="10" t="s">
        <v>1462</v>
      </c>
      <c r="B8374" s="81">
        <v>14818</v>
      </c>
      <c r="C8374" s="10" t="s">
        <v>237</v>
      </c>
      <c r="D8374" s="27" t="s">
        <v>2276</v>
      </c>
      <c r="E8374" s="12" t="s">
        <v>257</v>
      </c>
      <c r="F8374" s="12" t="s">
        <v>254</v>
      </c>
      <c r="G8374" s="82">
        <v>45562</v>
      </c>
      <c r="H8374" s="83">
        <v>1680</v>
      </c>
      <c r="I8374" s="15"/>
      <c r="J8374" s="84" t="s">
        <v>2292</v>
      </c>
      <c r="K8374" s="85">
        <v>21408</v>
      </c>
      <c r="L8374" s="86">
        <v>2024002021</v>
      </c>
      <c r="M8374" s="59"/>
      <c r="N8374" s="60">
        <v>0</v>
      </c>
      <c r="O8374" s="87">
        <v>0</v>
      </c>
      <c r="P8374" s="88">
        <v>0</v>
      </c>
      <c r="Q8374" s="63">
        <v>0</v>
      </c>
      <c r="R8374" s="64">
        <v>0</v>
      </c>
      <c r="S8374" s="25">
        <f t="shared" si="33"/>
        <v>1680</v>
      </c>
      <c r="AMG8374"/>
      <c r="AMH8374"/>
      <c r="AMI8374"/>
      <c r="AMJ8374"/>
    </row>
    <row r="8375" spans="1:1024" s="2" customFormat="1" ht="25.5" x14ac:dyDescent="0.25">
      <c r="A8375" s="10" t="s">
        <v>1462</v>
      </c>
      <c r="B8375" s="81">
        <v>14819</v>
      </c>
      <c r="C8375" s="10" t="s">
        <v>237</v>
      </c>
      <c r="D8375" s="27" t="s">
        <v>2276</v>
      </c>
      <c r="E8375" s="12" t="s">
        <v>257</v>
      </c>
      <c r="F8375" s="12" t="s">
        <v>254</v>
      </c>
      <c r="G8375" s="82">
        <v>45562</v>
      </c>
      <c r="H8375" s="83">
        <v>1680</v>
      </c>
      <c r="I8375" s="15"/>
      <c r="J8375" s="84" t="s">
        <v>2292</v>
      </c>
      <c r="K8375" s="85">
        <v>21408</v>
      </c>
      <c r="L8375" s="86">
        <v>2024002021</v>
      </c>
      <c r="M8375" s="59"/>
      <c r="N8375" s="60">
        <v>0</v>
      </c>
      <c r="O8375" s="87">
        <v>0</v>
      </c>
      <c r="P8375" s="88">
        <v>0</v>
      </c>
      <c r="Q8375" s="63">
        <v>0</v>
      </c>
      <c r="R8375" s="64">
        <v>0</v>
      </c>
      <c r="S8375" s="25">
        <f t="shared" si="33"/>
        <v>1680</v>
      </c>
      <c r="AMG8375"/>
      <c r="AMH8375"/>
      <c r="AMI8375"/>
      <c r="AMJ8375"/>
    </row>
    <row r="8376" spans="1:1024" s="2" customFormat="1" ht="25.5" x14ac:dyDescent="0.25">
      <c r="A8376" s="10" t="s">
        <v>1462</v>
      </c>
      <c r="B8376" s="81">
        <v>14820</v>
      </c>
      <c r="C8376" s="10" t="s">
        <v>237</v>
      </c>
      <c r="D8376" s="27" t="s">
        <v>2276</v>
      </c>
      <c r="E8376" s="12" t="s">
        <v>257</v>
      </c>
      <c r="F8376" s="12" t="s">
        <v>254</v>
      </c>
      <c r="G8376" s="82">
        <v>45562</v>
      </c>
      <c r="H8376" s="83">
        <v>1680</v>
      </c>
      <c r="I8376" s="15"/>
      <c r="J8376" s="84" t="s">
        <v>2292</v>
      </c>
      <c r="K8376" s="85">
        <v>21408</v>
      </c>
      <c r="L8376" s="86">
        <v>2024002021</v>
      </c>
      <c r="M8376" s="59"/>
      <c r="N8376" s="60">
        <v>0</v>
      </c>
      <c r="O8376" s="87">
        <v>0</v>
      </c>
      <c r="P8376" s="88">
        <v>0</v>
      </c>
      <c r="Q8376" s="63">
        <v>0</v>
      </c>
      <c r="R8376" s="64">
        <v>0</v>
      </c>
      <c r="S8376" s="25">
        <f t="shared" si="33"/>
        <v>1680</v>
      </c>
      <c r="AMG8376"/>
      <c r="AMH8376"/>
      <c r="AMI8376"/>
      <c r="AMJ8376"/>
    </row>
    <row r="8377" spans="1:1024" s="2" customFormat="1" ht="25.5" x14ac:dyDescent="0.25">
      <c r="A8377" s="10" t="s">
        <v>1462</v>
      </c>
      <c r="B8377" s="81">
        <v>14821</v>
      </c>
      <c r="C8377" s="10" t="s">
        <v>237</v>
      </c>
      <c r="D8377" s="27" t="s">
        <v>2276</v>
      </c>
      <c r="E8377" s="12" t="s">
        <v>257</v>
      </c>
      <c r="F8377" s="12" t="s">
        <v>254</v>
      </c>
      <c r="G8377" s="82">
        <v>45562</v>
      </c>
      <c r="H8377" s="83">
        <v>1680</v>
      </c>
      <c r="I8377" s="15"/>
      <c r="J8377" s="84" t="s">
        <v>2292</v>
      </c>
      <c r="K8377" s="85">
        <v>21408</v>
      </c>
      <c r="L8377" s="86">
        <v>2024002021</v>
      </c>
      <c r="M8377" s="59"/>
      <c r="N8377" s="60">
        <v>0</v>
      </c>
      <c r="O8377" s="87">
        <v>0</v>
      </c>
      <c r="P8377" s="88">
        <v>0</v>
      </c>
      <c r="Q8377" s="63">
        <v>0</v>
      </c>
      <c r="R8377" s="64">
        <v>0</v>
      </c>
      <c r="S8377" s="25">
        <f t="shared" si="33"/>
        <v>1680</v>
      </c>
      <c r="AMG8377"/>
      <c r="AMH8377"/>
      <c r="AMI8377"/>
      <c r="AMJ8377"/>
    </row>
    <row r="8378" spans="1:1024" s="2" customFormat="1" ht="25.5" x14ac:dyDescent="0.25">
      <c r="A8378" s="10" t="s">
        <v>1462</v>
      </c>
      <c r="B8378" s="81">
        <v>14822</v>
      </c>
      <c r="C8378" s="10" t="s">
        <v>237</v>
      </c>
      <c r="D8378" s="27" t="s">
        <v>2276</v>
      </c>
      <c r="E8378" s="12" t="s">
        <v>257</v>
      </c>
      <c r="F8378" s="12" t="s">
        <v>254</v>
      </c>
      <c r="G8378" s="82">
        <v>45562</v>
      </c>
      <c r="H8378" s="83">
        <v>1680</v>
      </c>
      <c r="I8378" s="15"/>
      <c r="J8378" s="84" t="s">
        <v>2292</v>
      </c>
      <c r="K8378" s="85">
        <v>21408</v>
      </c>
      <c r="L8378" s="86">
        <v>2024002021</v>
      </c>
      <c r="M8378" s="59"/>
      <c r="N8378" s="60">
        <v>0</v>
      </c>
      <c r="O8378" s="87">
        <v>0</v>
      </c>
      <c r="P8378" s="88">
        <v>0</v>
      </c>
      <c r="Q8378" s="63">
        <v>0</v>
      </c>
      <c r="R8378" s="64">
        <v>0</v>
      </c>
      <c r="S8378" s="25">
        <f t="shared" si="33"/>
        <v>1680</v>
      </c>
      <c r="AMG8378"/>
      <c r="AMH8378"/>
      <c r="AMI8378"/>
      <c r="AMJ8378"/>
    </row>
    <row r="8379" spans="1:1024" s="2" customFormat="1" ht="25.5" x14ac:dyDescent="0.25">
      <c r="A8379" s="10" t="s">
        <v>1462</v>
      </c>
      <c r="B8379" s="81">
        <v>14823</v>
      </c>
      <c r="C8379" s="10" t="s">
        <v>237</v>
      </c>
      <c r="D8379" s="27" t="s">
        <v>2276</v>
      </c>
      <c r="E8379" s="12" t="s">
        <v>257</v>
      </c>
      <c r="F8379" s="12" t="s">
        <v>254</v>
      </c>
      <c r="G8379" s="82">
        <v>45562</v>
      </c>
      <c r="H8379" s="83">
        <v>1680</v>
      </c>
      <c r="I8379" s="15"/>
      <c r="J8379" s="84" t="s">
        <v>2292</v>
      </c>
      <c r="K8379" s="85">
        <v>21408</v>
      </c>
      <c r="L8379" s="86">
        <v>2024002021</v>
      </c>
      <c r="M8379" s="59"/>
      <c r="N8379" s="60">
        <v>0</v>
      </c>
      <c r="O8379" s="87">
        <v>0</v>
      </c>
      <c r="P8379" s="88">
        <v>0</v>
      </c>
      <c r="Q8379" s="63">
        <v>0</v>
      </c>
      <c r="R8379" s="64">
        <v>0</v>
      </c>
      <c r="S8379" s="25">
        <f t="shared" si="33"/>
        <v>1680</v>
      </c>
      <c r="AMG8379"/>
      <c r="AMH8379"/>
      <c r="AMI8379"/>
      <c r="AMJ8379"/>
    </row>
    <row r="8380" spans="1:1024" s="2" customFormat="1" ht="25.5" x14ac:dyDescent="0.25">
      <c r="A8380" s="10" t="s">
        <v>1462</v>
      </c>
      <c r="B8380" s="81">
        <v>14824</v>
      </c>
      <c r="C8380" s="10" t="s">
        <v>237</v>
      </c>
      <c r="D8380" s="27" t="s">
        <v>2276</v>
      </c>
      <c r="E8380" s="12" t="s">
        <v>257</v>
      </c>
      <c r="F8380" s="12" t="s">
        <v>254</v>
      </c>
      <c r="G8380" s="82">
        <v>45562</v>
      </c>
      <c r="H8380" s="83">
        <v>1680</v>
      </c>
      <c r="I8380" s="15"/>
      <c r="J8380" s="84" t="s">
        <v>2292</v>
      </c>
      <c r="K8380" s="85">
        <v>21408</v>
      </c>
      <c r="L8380" s="86">
        <v>2024002021</v>
      </c>
      <c r="M8380" s="59"/>
      <c r="N8380" s="60">
        <v>0</v>
      </c>
      <c r="O8380" s="87">
        <v>0</v>
      </c>
      <c r="P8380" s="88">
        <v>0</v>
      </c>
      <c r="Q8380" s="63">
        <v>0</v>
      </c>
      <c r="R8380" s="64">
        <v>0</v>
      </c>
      <c r="S8380" s="25">
        <f t="shared" si="33"/>
        <v>1680</v>
      </c>
      <c r="AMG8380"/>
      <c r="AMH8380"/>
      <c r="AMI8380"/>
      <c r="AMJ8380"/>
    </row>
    <row r="8381" spans="1:1024" s="2" customFormat="1" ht="25.5" x14ac:dyDescent="0.25">
      <c r="A8381" s="10" t="s">
        <v>1462</v>
      </c>
      <c r="B8381" s="81">
        <v>14825</v>
      </c>
      <c r="C8381" s="10" t="s">
        <v>237</v>
      </c>
      <c r="D8381" s="27" t="s">
        <v>2276</v>
      </c>
      <c r="E8381" s="12" t="s">
        <v>257</v>
      </c>
      <c r="F8381" s="12" t="s">
        <v>254</v>
      </c>
      <c r="G8381" s="82">
        <v>45562</v>
      </c>
      <c r="H8381" s="83">
        <v>1680</v>
      </c>
      <c r="I8381" s="15"/>
      <c r="J8381" s="84" t="s">
        <v>2292</v>
      </c>
      <c r="K8381" s="85">
        <v>21408</v>
      </c>
      <c r="L8381" s="86">
        <v>2024002021</v>
      </c>
      <c r="M8381" s="59"/>
      <c r="N8381" s="60">
        <v>0</v>
      </c>
      <c r="O8381" s="87">
        <v>0</v>
      </c>
      <c r="P8381" s="88">
        <v>0</v>
      </c>
      <c r="Q8381" s="63">
        <v>0</v>
      </c>
      <c r="R8381" s="64">
        <v>0</v>
      </c>
      <c r="S8381" s="25">
        <f t="shared" si="33"/>
        <v>1680</v>
      </c>
      <c r="AMG8381"/>
      <c r="AMH8381"/>
      <c r="AMI8381"/>
      <c r="AMJ8381"/>
    </row>
    <row r="8382" spans="1:1024" s="2" customFormat="1" ht="25.5" x14ac:dyDescent="0.25">
      <c r="A8382" s="10" t="s">
        <v>1462</v>
      </c>
      <c r="B8382" s="81">
        <v>14826</v>
      </c>
      <c r="C8382" s="10" t="s">
        <v>237</v>
      </c>
      <c r="D8382" s="27" t="s">
        <v>2276</v>
      </c>
      <c r="E8382" s="12" t="s">
        <v>257</v>
      </c>
      <c r="F8382" s="12" t="s">
        <v>254</v>
      </c>
      <c r="G8382" s="82">
        <v>45562</v>
      </c>
      <c r="H8382" s="83">
        <v>1680</v>
      </c>
      <c r="I8382" s="15"/>
      <c r="J8382" s="84" t="s">
        <v>2292</v>
      </c>
      <c r="K8382" s="85">
        <v>21408</v>
      </c>
      <c r="L8382" s="86">
        <v>2024002021</v>
      </c>
      <c r="M8382" s="59"/>
      <c r="N8382" s="60">
        <v>0</v>
      </c>
      <c r="O8382" s="87">
        <v>0</v>
      </c>
      <c r="P8382" s="88">
        <v>0</v>
      </c>
      <c r="Q8382" s="63">
        <v>0</v>
      </c>
      <c r="R8382" s="64">
        <v>0</v>
      </c>
      <c r="S8382" s="25">
        <f t="shared" si="33"/>
        <v>1680</v>
      </c>
      <c r="AMG8382"/>
      <c r="AMH8382"/>
      <c r="AMI8382"/>
      <c r="AMJ8382"/>
    </row>
    <row r="8383" spans="1:1024" s="2" customFormat="1" ht="25.5" x14ac:dyDescent="0.25">
      <c r="A8383" s="10" t="s">
        <v>1462</v>
      </c>
      <c r="B8383" s="81">
        <v>14827</v>
      </c>
      <c r="C8383" s="10" t="s">
        <v>237</v>
      </c>
      <c r="D8383" s="27" t="s">
        <v>2276</v>
      </c>
      <c r="E8383" s="12" t="s">
        <v>257</v>
      </c>
      <c r="F8383" s="12" t="s">
        <v>254</v>
      </c>
      <c r="G8383" s="82">
        <v>45562</v>
      </c>
      <c r="H8383" s="83">
        <v>1680</v>
      </c>
      <c r="I8383" s="15"/>
      <c r="J8383" s="84" t="s">
        <v>2292</v>
      </c>
      <c r="K8383" s="85">
        <v>21408</v>
      </c>
      <c r="L8383" s="86">
        <v>2024002021</v>
      </c>
      <c r="M8383" s="59"/>
      <c r="N8383" s="60">
        <v>0</v>
      </c>
      <c r="O8383" s="87">
        <v>0</v>
      </c>
      <c r="P8383" s="88">
        <v>0</v>
      </c>
      <c r="Q8383" s="63">
        <v>0</v>
      </c>
      <c r="R8383" s="64">
        <v>0</v>
      </c>
      <c r="S8383" s="25">
        <f t="shared" si="33"/>
        <v>1680</v>
      </c>
      <c r="AMG8383"/>
      <c r="AMH8383"/>
      <c r="AMI8383"/>
      <c r="AMJ8383"/>
    </row>
    <row r="8384" spans="1:1024" s="2" customFormat="1" ht="25.5" x14ac:dyDescent="0.25">
      <c r="A8384" s="10" t="s">
        <v>1462</v>
      </c>
      <c r="B8384" s="81">
        <v>14828</v>
      </c>
      <c r="C8384" s="10" t="s">
        <v>237</v>
      </c>
      <c r="D8384" s="27" t="s">
        <v>2276</v>
      </c>
      <c r="E8384" s="12" t="s">
        <v>257</v>
      </c>
      <c r="F8384" s="12" t="s">
        <v>254</v>
      </c>
      <c r="G8384" s="82">
        <v>45562</v>
      </c>
      <c r="H8384" s="83">
        <v>1680</v>
      </c>
      <c r="I8384" s="15"/>
      <c r="J8384" s="84" t="s">
        <v>2292</v>
      </c>
      <c r="K8384" s="85">
        <v>21408</v>
      </c>
      <c r="L8384" s="86">
        <v>2024002021</v>
      </c>
      <c r="M8384" s="59"/>
      <c r="N8384" s="60">
        <v>0</v>
      </c>
      <c r="O8384" s="87">
        <v>0</v>
      </c>
      <c r="P8384" s="88">
        <v>0</v>
      </c>
      <c r="Q8384" s="63">
        <v>0</v>
      </c>
      <c r="R8384" s="64">
        <v>0</v>
      </c>
      <c r="S8384" s="25">
        <f t="shared" si="33"/>
        <v>1680</v>
      </c>
      <c r="AMG8384"/>
      <c r="AMH8384"/>
      <c r="AMI8384"/>
      <c r="AMJ8384"/>
    </row>
    <row r="8385" spans="1:1024" s="2" customFormat="1" ht="25.5" x14ac:dyDescent="0.25">
      <c r="A8385" s="10" t="s">
        <v>1462</v>
      </c>
      <c r="B8385" s="81">
        <v>14829</v>
      </c>
      <c r="C8385" s="10" t="s">
        <v>237</v>
      </c>
      <c r="D8385" s="27" t="s">
        <v>2276</v>
      </c>
      <c r="E8385" s="12" t="s">
        <v>257</v>
      </c>
      <c r="F8385" s="12" t="s">
        <v>254</v>
      </c>
      <c r="G8385" s="82">
        <v>45562</v>
      </c>
      <c r="H8385" s="83">
        <v>1680</v>
      </c>
      <c r="I8385" s="15"/>
      <c r="J8385" s="84" t="s">
        <v>2292</v>
      </c>
      <c r="K8385" s="85">
        <v>21408</v>
      </c>
      <c r="L8385" s="86">
        <v>2024002021</v>
      </c>
      <c r="M8385" s="59"/>
      <c r="N8385" s="60">
        <v>0</v>
      </c>
      <c r="O8385" s="87">
        <v>0</v>
      </c>
      <c r="P8385" s="88">
        <v>0</v>
      </c>
      <c r="Q8385" s="63">
        <v>0</v>
      </c>
      <c r="R8385" s="64">
        <v>0</v>
      </c>
      <c r="S8385" s="25">
        <f t="shared" si="33"/>
        <v>1680</v>
      </c>
      <c r="AMG8385"/>
      <c r="AMH8385"/>
      <c r="AMI8385"/>
      <c r="AMJ8385"/>
    </row>
    <row r="8386" spans="1:1024" s="2" customFormat="1" ht="25.5" x14ac:dyDescent="0.25">
      <c r="A8386" s="10" t="s">
        <v>1462</v>
      </c>
      <c r="B8386" s="81">
        <v>14830</v>
      </c>
      <c r="C8386" s="10" t="s">
        <v>237</v>
      </c>
      <c r="D8386" s="27" t="s">
        <v>2276</v>
      </c>
      <c r="E8386" s="12" t="s">
        <v>257</v>
      </c>
      <c r="F8386" s="12" t="s">
        <v>254</v>
      </c>
      <c r="G8386" s="82">
        <v>45562</v>
      </c>
      <c r="H8386" s="83">
        <v>1680</v>
      </c>
      <c r="I8386" s="15"/>
      <c r="J8386" s="84" t="s">
        <v>2292</v>
      </c>
      <c r="K8386" s="85">
        <v>21408</v>
      </c>
      <c r="L8386" s="86">
        <v>2024002021</v>
      </c>
      <c r="M8386" s="59"/>
      <c r="N8386" s="60">
        <v>0</v>
      </c>
      <c r="O8386" s="87">
        <v>0</v>
      </c>
      <c r="P8386" s="88">
        <v>0</v>
      </c>
      <c r="Q8386" s="63">
        <v>0</v>
      </c>
      <c r="R8386" s="64">
        <v>0</v>
      </c>
      <c r="S8386" s="25">
        <f t="shared" si="33"/>
        <v>1680</v>
      </c>
      <c r="AMG8386"/>
      <c r="AMH8386"/>
      <c r="AMI8386"/>
      <c r="AMJ8386"/>
    </row>
    <row r="8387" spans="1:1024" s="2" customFormat="1" ht="25.5" x14ac:dyDescent="0.25">
      <c r="A8387" s="10" t="s">
        <v>1462</v>
      </c>
      <c r="B8387" s="81">
        <v>14831</v>
      </c>
      <c r="C8387" s="10" t="s">
        <v>237</v>
      </c>
      <c r="D8387" s="27" t="s">
        <v>2276</v>
      </c>
      <c r="E8387" s="12" t="s">
        <v>257</v>
      </c>
      <c r="F8387" s="12" t="s">
        <v>254</v>
      </c>
      <c r="G8387" s="82">
        <v>45562</v>
      </c>
      <c r="H8387" s="83">
        <v>1680</v>
      </c>
      <c r="I8387" s="15"/>
      <c r="J8387" s="84" t="s">
        <v>2292</v>
      </c>
      <c r="K8387" s="85">
        <v>21408</v>
      </c>
      <c r="L8387" s="86">
        <v>2024002021</v>
      </c>
      <c r="M8387" s="59"/>
      <c r="N8387" s="60">
        <v>0</v>
      </c>
      <c r="O8387" s="87">
        <v>0</v>
      </c>
      <c r="P8387" s="88">
        <v>0</v>
      </c>
      <c r="Q8387" s="63">
        <v>0</v>
      </c>
      <c r="R8387" s="64">
        <v>0</v>
      </c>
      <c r="S8387" s="25">
        <f t="shared" si="33"/>
        <v>1680</v>
      </c>
      <c r="AMG8387"/>
      <c r="AMH8387"/>
      <c r="AMI8387"/>
      <c r="AMJ8387"/>
    </row>
    <row r="8388" spans="1:1024" s="2" customFormat="1" ht="25.5" x14ac:dyDescent="0.25">
      <c r="A8388" s="10" t="s">
        <v>1462</v>
      </c>
      <c r="B8388" s="81">
        <v>14832</v>
      </c>
      <c r="C8388" s="10" t="s">
        <v>237</v>
      </c>
      <c r="D8388" s="27" t="s">
        <v>2276</v>
      </c>
      <c r="E8388" s="12" t="s">
        <v>257</v>
      </c>
      <c r="F8388" s="12" t="s">
        <v>254</v>
      </c>
      <c r="G8388" s="82">
        <v>45562</v>
      </c>
      <c r="H8388" s="83">
        <v>1680</v>
      </c>
      <c r="I8388" s="15"/>
      <c r="J8388" s="84" t="s">
        <v>2292</v>
      </c>
      <c r="K8388" s="85">
        <v>21408</v>
      </c>
      <c r="L8388" s="86">
        <v>2024002021</v>
      </c>
      <c r="M8388" s="59"/>
      <c r="N8388" s="60">
        <v>0</v>
      </c>
      <c r="O8388" s="87">
        <v>0</v>
      </c>
      <c r="P8388" s="88">
        <v>0</v>
      </c>
      <c r="Q8388" s="63">
        <v>0</v>
      </c>
      <c r="R8388" s="64">
        <v>0</v>
      </c>
      <c r="S8388" s="25">
        <f t="shared" si="33"/>
        <v>1680</v>
      </c>
      <c r="AMG8388"/>
      <c r="AMH8388"/>
      <c r="AMI8388"/>
      <c r="AMJ8388"/>
    </row>
    <row r="8389" spans="1:1024" s="2" customFormat="1" ht="25.5" x14ac:dyDescent="0.25">
      <c r="A8389" s="10" t="s">
        <v>1462</v>
      </c>
      <c r="B8389" s="81">
        <v>14833</v>
      </c>
      <c r="C8389" s="10" t="s">
        <v>237</v>
      </c>
      <c r="D8389" s="27" t="s">
        <v>2276</v>
      </c>
      <c r="E8389" s="12" t="s">
        <v>257</v>
      </c>
      <c r="F8389" s="12" t="s">
        <v>254</v>
      </c>
      <c r="G8389" s="82">
        <v>45562</v>
      </c>
      <c r="H8389" s="83">
        <v>1680</v>
      </c>
      <c r="I8389" s="15"/>
      <c r="J8389" s="84" t="s">
        <v>2292</v>
      </c>
      <c r="K8389" s="85">
        <v>21408</v>
      </c>
      <c r="L8389" s="86">
        <v>2024002021</v>
      </c>
      <c r="M8389" s="59"/>
      <c r="N8389" s="60">
        <v>0</v>
      </c>
      <c r="O8389" s="87">
        <v>0</v>
      </c>
      <c r="P8389" s="88">
        <v>0</v>
      </c>
      <c r="Q8389" s="63">
        <v>0</v>
      </c>
      <c r="R8389" s="64">
        <v>0</v>
      </c>
      <c r="S8389" s="25">
        <f t="shared" si="33"/>
        <v>1680</v>
      </c>
      <c r="AMG8389"/>
      <c r="AMH8389"/>
      <c r="AMI8389"/>
      <c r="AMJ8389"/>
    </row>
    <row r="8390" spans="1:1024" s="2" customFormat="1" ht="25.5" x14ac:dyDescent="0.25">
      <c r="A8390" s="10" t="s">
        <v>1462</v>
      </c>
      <c r="B8390" s="81">
        <v>14834</v>
      </c>
      <c r="C8390" s="10" t="s">
        <v>237</v>
      </c>
      <c r="D8390" s="27" t="s">
        <v>2276</v>
      </c>
      <c r="E8390" s="12" t="s">
        <v>257</v>
      </c>
      <c r="F8390" s="12" t="s">
        <v>254</v>
      </c>
      <c r="G8390" s="82">
        <v>45562</v>
      </c>
      <c r="H8390" s="83">
        <v>1680</v>
      </c>
      <c r="I8390" s="15"/>
      <c r="J8390" s="84" t="s">
        <v>2292</v>
      </c>
      <c r="K8390" s="85">
        <v>21408</v>
      </c>
      <c r="L8390" s="86">
        <v>2024002021</v>
      </c>
      <c r="M8390" s="59"/>
      <c r="N8390" s="60">
        <v>0</v>
      </c>
      <c r="O8390" s="87">
        <v>0</v>
      </c>
      <c r="P8390" s="88">
        <v>0</v>
      </c>
      <c r="Q8390" s="63">
        <v>0</v>
      </c>
      <c r="R8390" s="64">
        <v>0</v>
      </c>
      <c r="S8390" s="25">
        <f t="shared" si="33"/>
        <v>1680</v>
      </c>
      <c r="AMG8390"/>
      <c r="AMH8390"/>
      <c r="AMI8390"/>
      <c r="AMJ8390"/>
    </row>
    <row r="8391" spans="1:1024" s="2" customFormat="1" ht="25.5" x14ac:dyDescent="0.25">
      <c r="A8391" s="10" t="s">
        <v>1462</v>
      </c>
      <c r="B8391" s="81">
        <v>14835</v>
      </c>
      <c r="C8391" s="10" t="s">
        <v>237</v>
      </c>
      <c r="D8391" s="27" t="s">
        <v>2276</v>
      </c>
      <c r="E8391" s="12" t="s">
        <v>257</v>
      </c>
      <c r="F8391" s="12" t="s">
        <v>254</v>
      </c>
      <c r="G8391" s="82">
        <v>45562</v>
      </c>
      <c r="H8391" s="83">
        <v>1680</v>
      </c>
      <c r="I8391" s="15"/>
      <c r="J8391" s="84" t="s">
        <v>2292</v>
      </c>
      <c r="K8391" s="85">
        <v>21408</v>
      </c>
      <c r="L8391" s="86">
        <v>2024002021</v>
      </c>
      <c r="M8391" s="59"/>
      <c r="N8391" s="60">
        <v>0</v>
      </c>
      <c r="O8391" s="87">
        <v>0</v>
      </c>
      <c r="P8391" s="88">
        <v>0</v>
      </c>
      <c r="Q8391" s="63">
        <v>0</v>
      </c>
      <c r="R8391" s="64">
        <v>0</v>
      </c>
      <c r="S8391" s="25">
        <f t="shared" si="33"/>
        <v>1680</v>
      </c>
      <c r="AMG8391"/>
      <c r="AMH8391"/>
      <c r="AMI8391"/>
      <c r="AMJ8391"/>
    </row>
    <row r="8392" spans="1:1024" s="2" customFormat="1" ht="25.5" x14ac:dyDescent="0.25">
      <c r="A8392" s="10" t="s">
        <v>1462</v>
      </c>
      <c r="B8392" s="81">
        <v>14836</v>
      </c>
      <c r="C8392" s="10" t="s">
        <v>237</v>
      </c>
      <c r="D8392" s="27" t="s">
        <v>2276</v>
      </c>
      <c r="E8392" s="12" t="s">
        <v>257</v>
      </c>
      <c r="F8392" s="12" t="s">
        <v>254</v>
      </c>
      <c r="G8392" s="82">
        <v>45562</v>
      </c>
      <c r="H8392" s="83">
        <v>1680</v>
      </c>
      <c r="I8392" s="15"/>
      <c r="J8392" s="84" t="s">
        <v>2292</v>
      </c>
      <c r="K8392" s="85">
        <v>21408</v>
      </c>
      <c r="L8392" s="86">
        <v>2024002021</v>
      </c>
      <c r="M8392" s="59"/>
      <c r="N8392" s="60">
        <v>0</v>
      </c>
      <c r="O8392" s="87">
        <v>0</v>
      </c>
      <c r="P8392" s="88">
        <v>0</v>
      </c>
      <c r="Q8392" s="63">
        <v>0</v>
      </c>
      <c r="R8392" s="64">
        <v>0</v>
      </c>
      <c r="S8392" s="25">
        <f t="shared" si="33"/>
        <v>1680</v>
      </c>
      <c r="AMG8392"/>
      <c r="AMH8392"/>
      <c r="AMI8392"/>
      <c r="AMJ8392"/>
    </row>
    <row r="8393" spans="1:1024" s="2" customFormat="1" ht="25.5" x14ac:dyDescent="0.25">
      <c r="A8393" s="10" t="s">
        <v>1462</v>
      </c>
      <c r="B8393" s="81">
        <v>14837</v>
      </c>
      <c r="C8393" s="10" t="s">
        <v>237</v>
      </c>
      <c r="D8393" s="27" t="s">
        <v>2276</v>
      </c>
      <c r="E8393" s="12" t="s">
        <v>257</v>
      </c>
      <c r="F8393" s="12" t="s">
        <v>254</v>
      </c>
      <c r="G8393" s="82">
        <v>45562</v>
      </c>
      <c r="H8393" s="83">
        <v>1680</v>
      </c>
      <c r="I8393" s="15"/>
      <c r="J8393" s="84" t="s">
        <v>2292</v>
      </c>
      <c r="K8393" s="85">
        <v>21408</v>
      </c>
      <c r="L8393" s="86">
        <v>2024002021</v>
      </c>
      <c r="M8393" s="59"/>
      <c r="N8393" s="60">
        <v>0</v>
      </c>
      <c r="O8393" s="87">
        <v>0</v>
      </c>
      <c r="P8393" s="88">
        <v>0</v>
      </c>
      <c r="Q8393" s="63">
        <v>0</v>
      </c>
      <c r="R8393" s="64">
        <v>0</v>
      </c>
      <c r="S8393" s="25">
        <f t="shared" si="33"/>
        <v>1680</v>
      </c>
      <c r="AMG8393"/>
      <c r="AMH8393"/>
      <c r="AMI8393"/>
      <c r="AMJ8393"/>
    </row>
    <row r="8394" spans="1:1024" s="2" customFormat="1" ht="25.5" x14ac:dyDescent="0.25">
      <c r="A8394" s="10" t="s">
        <v>1462</v>
      </c>
      <c r="B8394" s="81">
        <v>14838</v>
      </c>
      <c r="C8394" s="10" t="s">
        <v>237</v>
      </c>
      <c r="D8394" s="27" t="s">
        <v>2276</v>
      </c>
      <c r="E8394" s="12" t="s">
        <v>257</v>
      </c>
      <c r="F8394" s="12" t="s">
        <v>254</v>
      </c>
      <c r="G8394" s="82">
        <v>45562</v>
      </c>
      <c r="H8394" s="83">
        <v>1680</v>
      </c>
      <c r="I8394" s="15"/>
      <c r="J8394" s="84" t="s">
        <v>2292</v>
      </c>
      <c r="K8394" s="85">
        <v>21408</v>
      </c>
      <c r="L8394" s="86">
        <v>2024002021</v>
      </c>
      <c r="M8394" s="59"/>
      <c r="N8394" s="60">
        <v>0</v>
      </c>
      <c r="O8394" s="87">
        <v>0</v>
      </c>
      <c r="P8394" s="88">
        <v>0</v>
      </c>
      <c r="Q8394" s="63">
        <v>0</v>
      </c>
      <c r="R8394" s="64">
        <v>0</v>
      </c>
      <c r="S8394" s="25">
        <f t="shared" si="33"/>
        <v>1680</v>
      </c>
      <c r="AMG8394"/>
      <c r="AMH8394"/>
      <c r="AMI8394"/>
      <c r="AMJ8394"/>
    </row>
    <row r="8395" spans="1:1024" s="2" customFormat="1" ht="51" x14ac:dyDescent="0.25">
      <c r="A8395" s="10" t="s">
        <v>1462</v>
      </c>
      <c r="B8395" s="81">
        <v>14886</v>
      </c>
      <c r="C8395" s="10" t="s">
        <v>237</v>
      </c>
      <c r="D8395" s="27" t="s">
        <v>2277</v>
      </c>
      <c r="E8395" s="12" t="s">
        <v>257</v>
      </c>
      <c r="F8395" s="12" t="s">
        <v>254</v>
      </c>
      <c r="G8395" s="82">
        <v>45562</v>
      </c>
      <c r="H8395" s="83">
        <v>2570</v>
      </c>
      <c r="I8395" s="15"/>
      <c r="J8395" s="84" t="s">
        <v>2292</v>
      </c>
      <c r="K8395" s="85">
        <v>21410</v>
      </c>
      <c r="L8395" s="86">
        <v>2024002021</v>
      </c>
      <c r="M8395" s="59"/>
      <c r="N8395" s="60">
        <v>0</v>
      </c>
      <c r="O8395" s="87">
        <v>0</v>
      </c>
      <c r="P8395" s="88">
        <v>0</v>
      </c>
      <c r="Q8395" s="63">
        <v>0</v>
      </c>
      <c r="R8395" s="64">
        <v>0</v>
      </c>
      <c r="S8395" s="25">
        <f t="shared" ref="S8395:S8458" si="34">H8395</f>
        <v>2570</v>
      </c>
      <c r="AMG8395"/>
      <c r="AMH8395"/>
      <c r="AMI8395"/>
      <c r="AMJ8395"/>
    </row>
    <row r="8396" spans="1:1024" s="2" customFormat="1" ht="51" x14ac:dyDescent="0.25">
      <c r="A8396" s="10" t="s">
        <v>1462</v>
      </c>
      <c r="B8396" s="81">
        <v>14887</v>
      </c>
      <c r="C8396" s="10" t="s">
        <v>237</v>
      </c>
      <c r="D8396" s="27" t="s">
        <v>2277</v>
      </c>
      <c r="E8396" s="12" t="s">
        <v>257</v>
      </c>
      <c r="F8396" s="12" t="s">
        <v>254</v>
      </c>
      <c r="G8396" s="82">
        <v>45562</v>
      </c>
      <c r="H8396" s="83">
        <v>2570</v>
      </c>
      <c r="I8396" s="15"/>
      <c r="J8396" s="84" t="s">
        <v>2292</v>
      </c>
      <c r="K8396" s="85">
        <v>21410</v>
      </c>
      <c r="L8396" s="86">
        <v>2024002021</v>
      </c>
      <c r="M8396" s="59"/>
      <c r="N8396" s="60">
        <v>0</v>
      </c>
      <c r="O8396" s="87">
        <v>0</v>
      </c>
      <c r="P8396" s="88">
        <v>0</v>
      </c>
      <c r="Q8396" s="63">
        <v>0</v>
      </c>
      <c r="R8396" s="64">
        <v>0</v>
      </c>
      <c r="S8396" s="25">
        <f t="shared" si="34"/>
        <v>2570</v>
      </c>
      <c r="AMG8396"/>
      <c r="AMH8396"/>
      <c r="AMI8396"/>
      <c r="AMJ8396"/>
    </row>
    <row r="8397" spans="1:1024" s="2" customFormat="1" ht="51" x14ac:dyDescent="0.25">
      <c r="A8397" s="10" t="s">
        <v>1462</v>
      </c>
      <c r="B8397" s="81">
        <v>14888</v>
      </c>
      <c r="C8397" s="10" t="s">
        <v>237</v>
      </c>
      <c r="D8397" s="27" t="s">
        <v>2277</v>
      </c>
      <c r="E8397" s="12" t="s">
        <v>257</v>
      </c>
      <c r="F8397" s="12" t="s">
        <v>254</v>
      </c>
      <c r="G8397" s="82">
        <v>45562</v>
      </c>
      <c r="H8397" s="83">
        <v>2570</v>
      </c>
      <c r="I8397" s="15"/>
      <c r="J8397" s="84" t="s">
        <v>2292</v>
      </c>
      <c r="K8397" s="85">
        <v>21410</v>
      </c>
      <c r="L8397" s="86">
        <v>2024002021</v>
      </c>
      <c r="M8397" s="59"/>
      <c r="N8397" s="60">
        <v>0</v>
      </c>
      <c r="O8397" s="87">
        <v>0</v>
      </c>
      <c r="P8397" s="88">
        <v>0</v>
      </c>
      <c r="Q8397" s="63">
        <v>0</v>
      </c>
      <c r="R8397" s="64">
        <v>0</v>
      </c>
      <c r="S8397" s="25">
        <f t="shared" si="34"/>
        <v>2570</v>
      </c>
      <c r="AMG8397"/>
      <c r="AMH8397"/>
      <c r="AMI8397"/>
      <c r="AMJ8397"/>
    </row>
    <row r="8398" spans="1:1024" s="2" customFormat="1" ht="51" x14ac:dyDescent="0.25">
      <c r="A8398" s="10" t="s">
        <v>1462</v>
      </c>
      <c r="B8398" s="81">
        <v>14889</v>
      </c>
      <c r="C8398" s="10" t="s">
        <v>237</v>
      </c>
      <c r="D8398" s="27" t="s">
        <v>2277</v>
      </c>
      <c r="E8398" s="12" t="s">
        <v>257</v>
      </c>
      <c r="F8398" s="12" t="s">
        <v>254</v>
      </c>
      <c r="G8398" s="82">
        <v>45562</v>
      </c>
      <c r="H8398" s="83">
        <v>2570</v>
      </c>
      <c r="I8398" s="15"/>
      <c r="J8398" s="84" t="s">
        <v>2292</v>
      </c>
      <c r="K8398" s="85">
        <v>21410</v>
      </c>
      <c r="L8398" s="86">
        <v>2024002021</v>
      </c>
      <c r="M8398" s="59"/>
      <c r="N8398" s="60">
        <v>0</v>
      </c>
      <c r="O8398" s="87">
        <v>0</v>
      </c>
      <c r="P8398" s="88">
        <v>0</v>
      </c>
      <c r="Q8398" s="63">
        <v>0</v>
      </c>
      <c r="R8398" s="64">
        <v>0</v>
      </c>
      <c r="S8398" s="25">
        <f t="shared" si="34"/>
        <v>2570</v>
      </c>
      <c r="AMG8398"/>
      <c r="AMH8398"/>
      <c r="AMI8398"/>
      <c r="AMJ8398"/>
    </row>
    <row r="8399" spans="1:1024" s="2" customFormat="1" ht="51" x14ac:dyDescent="0.25">
      <c r="A8399" s="10" t="s">
        <v>1462</v>
      </c>
      <c r="B8399" s="81">
        <v>14890</v>
      </c>
      <c r="C8399" s="10" t="s">
        <v>237</v>
      </c>
      <c r="D8399" s="27" t="s">
        <v>2277</v>
      </c>
      <c r="E8399" s="12" t="s">
        <v>257</v>
      </c>
      <c r="F8399" s="12" t="s">
        <v>254</v>
      </c>
      <c r="G8399" s="82">
        <v>45562</v>
      </c>
      <c r="H8399" s="83">
        <v>2570</v>
      </c>
      <c r="I8399" s="15"/>
      <c r="J8399" s="84" t="s">
        <v>2292</v>
      </c>
      <c r="K8399" s="85">
        <v>21410</v>
      </c>
      <c r="L8399" s="86">
        <v>2024002021</v>
      </c>
      <c r="M8399" s="59"/>
      <c r="N8399" s="60">
        <v>0</v>
      </c>
      <c r="O8399" s="87">
        <v>0</v>
      </c>
      <c r="P8399" s="88">
        <v>0</v>
      </c>
      <c r="Q8399" s="63">
        <v>0</v>
      </c>
      <c r="R8399" s="64">
        <v>0</v>
      </c>
      <c r="S8399" s="25">
        <f t="shared" si="34"/>
        <v>2570</v>
      </c>
      <c r="AMG8399"/>
      <c r="AMH8399"/>
      <c r="AMI8399"/>
      <c r="AMJ8399"/>
    </row>
    <row r="8400" spans="1:1024" s="2" customFormat="1" ht="51" x14ac:dyDescent="0.25">
      <c r="A8400" s="10" t="s">
        <v>1462</v>
      </c>
      <c r="B8400" s="81">
        <v>14891</v>
      </c>
      <c r="C8400" s="10" t="s">
        <v>237</v>
      </c>
      <c r="D8400" s="27" t="s">
        <v>2277</v>
      </c>
      <c r="E8400" s="12" t="s">
        <v>257</v>
      </c>
      <c r="F8400" s="12" t="s">
        <v>254</v>
      </c>
      <c r="G8400" s="82">
        <v>45562</v>
      </c>
      <c r="H8400" s="83">
        <v>2570</v>
      </c>
      <c r="I8400" s="15"/>
      <c r="J8400" s="84" t="s">
        <v>2292</v>
      </c>
      <c r="K8400" s="85">
        <v>21410</v>
      </c>
      <c r="L8400" s="86">
        <v>2024002021</v>
      </c>
      <c r="M8400" s="59"/>
      <c r="N8400" s="60">
        <v>0</v>
      </c>
      <c r="O8400" s="87">
        <v>0</v>
      </c>
      <c r="P8400" s="88">
        <v>0</v>
      </c>
      <c r="Q8400" s="63">
        <v>0</v>
      </c>
      <c r="R8400" s="64">
        <v>0</v>
      </c>
      <c r="S8400" s="25">
        <f t="shared" si="34"/>
        <v>2570</v>
      </c>
      <c r="AMG8400"/>
      <c r="AMH8400"/>
      <c r="AMI8400"/>
      <c r="AMJ8400"/>
    </row>
    <row r="8401" spans="1:1024" s="2" customFormat="1" ht="51" x14ac:dyDescent="0.25">
      <c r="A8401" s="10" t="s">
        <v>1462</v>
      </c>
      <c r="B8401" s="81">
        <v>14892</v>
      </c>
      <c r="C8401" s="10" t="s">
        <v>237</v>
      </c>
      <c r="D8401" s="27" t="s">
        <v>2277</v>
      </c>
      <c r="E8401" s="12" t="s">
        <v>257</v>
      </c>
      <c r="F8401" s="12" t="s">
        <v>254</v>
      </c>
      <c r="G8401" s="82">
        <v>45562</v>
      </c>
      <c r="H8401" s="83">
        <v>2570</v>
      </c>
      <c r="I8401" s="15"/>
      <c r="J8401" s="84" t="s">
        <v>2292</v>
      </c>
      <c r="K8401" s="85">
        <v>21410</v>
      </c>
      <c r="L8401" s="86">
        <v>2024002021</v>
      </c>
      <c r="M8401" s="59"/>
      <c r="N8401" s="60">
        <v>0</v>
      </c>
      <c r="O8401" s="87">
        <v>0</v>
      </c>
      <c r="P8401" s="88">
        <v>0</v>
      </c>
      <c r="Q8401" s="63">
        <v>0</v>
      </c>
      <c r="R8401" s="64">
        <v>0</v>
      </c>
      <c r="S8401" s="25">
        <f t="shared" si="34"/>
        <v>2570</v>
      </c>
      <c r="AMG8401"/>
      <c r="AMH8401"/>
      <c r="AMI8401"/>
      <c r="AMJ8401"/>
    </row>
    <row r="8402" spans="1:1024" s="2" customFormat="1" ht="51" x14ac:dyDescent="0.25">
      <c r="A8402" s="10" t="s">
        <v>1462</v>
      </c>
      <c r="B8402" s="81">
        <v>14893</v>
      </c>
      <c r="C8402" s="10" t="s">
        <v>237</v>
      </c>
      <c r="D8402" s="27" t="s">
        <v>2277</v>
      </c>
      <c r="E8402" s="12" t="s">
        <v>257</v>
      </c>
      <c r="F8402" s="12" t="s">
        <v>254</v>
      </c>
      <c r="G8402" s="82">
        <v>45562</v>
      </c>
      <c r="H8402" s="83">
        <v>2570</v>
      </c>
      <c r="I8402" s="15"/>
      <c r="J8402" s="84" t="s">
        <v>2292</v>
      </c>
      <c r="K8402" s="85">
        <v>21410</v>
      </c>
      <c r="L8402" s="86">
        <v>2024002021</v>
      </c>
      <c r="M8402" s="59"/>
      <c r="N8402" s="60">
        <v>0</v>
      </c>
      <c r="O8402" s="87">
        <v>0</v>
      </c>
      <c r="P8402" s="88">
        <v>0</v>
      </c>
      <c r="Q8402" s="63">
        <v>0</v>
      </c>
      <c r="R8402" s="64">
        <v>0</v>
      </c>
      <c r="S8402" s="25">
        <f t="shared" si="34"/>
        <v>2570</v>
      </c>
      <c r="AMG8402"/>
      <c r="AMH8402"/>
      <c r="AMI8402"/>
      <c r="AMJ8402"/>
    </row>
    <row r="8403" spans="1:1024" s="2" customFormat="1" ht="51" x14ac:dyDescent="0.25">
      <c r="A8403" s="10" t="s">
        <v>1462</v>
      </c>
      <c r="B8403" s="81">
        <v>14894</v>
      </c>
      <c r="C8403" s="10" t="s">
        <v>237</v>
      </c>
      <c r="D8403" s="27" t="s">
        <v>2277</v>
      </c>
      <c r="E8403" s="12" t="s">
        <v>257</v>
      </c>
      <c r="F8403" s="12" t="s">
        <v>254</v>
      </c>
      <c r="G8403" s="82">
        <v>45562</v>
      </c>
      <c r="H8403" s="83">
        <v>2570</v>
      </c>
      <c r="I8403" s="15"/>
      <c r="J8403" s="84" t="s">
        <v>2292</v>
      </c>
      <c r="K8403" s="85">
        <v>21410</v>
      </c>
      <c r="L8403" s="86">
        <v>2024002021</v>
      </c>
      <c r="M8403" s="59"/>
      <c r="N8403" s="60">
        <v>0</v>
      </c>
      <c r="O8403" s="87">
        <v>0</v>
      </c>
      <c r="P8403" s="88">
        <v>0</v>
      </c>
      <c r="Q8403" s="63">
        <v>0</v>
      </c>
      <c r="R8403" s="64">
        <v>0</v>
      </c>
      <c r="S8403" s="25">
        <f t="shared" si="34"/>
        <v>2570</v>
      </c>
      <c r="AMG8403"/>
      <c r="AMH8403"/>
      <c r="AMI8403"/>
      <c r="AMJ8403"/>
    </row>
    <row r="8404" spans="1:1024" s="2" customFormat="1" ht="51" x14ac:dyDescent="0.25">
      <c r="A8404" s="10" t="s">
        <v>1462</v>
      </c>
      <c r="B8404" s="81">
        <v>14895</v>
      </c>
      <c r="C8404" s="10" t="s">
        <v>237</v>
      </c>
      <c r="D8404" s="27" t="s">
        <v>2277</v>
      </c>
      <c r="E8404" s="12" t="s">
        <v>257</v>
      </c>
      <c r="F8404" s="12" t="s">
        <v>254</v>
      </c>
      <c r="G8404" s="82">
        <v>45562</v>
      </c>
      <c r="H8404" s="83">
        <v>2570</v>
      </c>
      <c r="I8404" s="15"/>
      <c r="J8404" s="84" t="s">
        <v>2292</v>
      </c>
      <c r="K8404" s="85">
        <v>21410</v>
      </c>
      <c r="L8404" s="86">
        <v>2024002021</v>
      </c>
      <c r="M8404" s="59"/>
      <c r="N8404" s="60">
        <v>0</v>
      </c>
      <c r="O8404" s="87">
        <v>0</v>
      </c>
      <c r="P8404" s="88">
        <v>0</v>
      </c>
      <c r="Q8404" s="63">
        <v>0</v>
      </c>
      <c r="R8404" s="64">
        <v>0</v>
      </c>
      <c r="S8404" s="25">
        <f t="shared" si="34"/>
        <v>2570</v>
      </c>
      <c r="AMG8404"/>
      <c r="AMH8404"/>
      <c r="AMI8404"/>
      <c r="AMJ8404"/>
    </row>
    <row r="8405" spans="1:1024" s="2" customFormat="1" ht="51" x14ac:dyDescent="0.25">
      <c r="A8405" s="10" t="s">
        <v>1462</v>
      </c>
      <c r="B8405" s="81">
        <v>14896</v>
      </c>
      <c r="C8405" s="10" t="s">
        <v>237</v>
      </c>
      <c r="D8405" s="27" t="s">
        <v>2277</v>
      </c>
      <c r="E8405" s="12" t="s">
        <v>257</v>
      </c>
      <c r="F8405" s="12" t="s">
        <v>254</v>
      </c>
      <c r="G8405" s="82">
        <v>45562</v>
      </c>
      <c r="H8405" s="83">
        <v>2570</v>
      </c>
      <c r="I8405" s="15"/>
      <c r="J8405" s="84" t="s">
        <v>2292</v>
      </c>
      <c r="K8405" s="85">
        <v>21410</v>
      </c>
      <c r="L8405" s="86">
        <v>2024002021</v>
      </c>
      <c r="M8405" s="59"/>
      <c r="N8405" s="60">
        <v>0</v>
      </c>
      <c r="O8405" s="87">
        <v>0</v>
      </c>
      <c r="P8405" s="88">
        <v>0</v>
      </c>
      <c r="Q8405" s="63">
        <v>0</v>
      </c>
      <c r="R8405" s="64">
        <v>0</v>
      </c>
      <c r="S8405" s="25">
        <f t="shared" si="34"/>
        <v>2570</v>
      </c>
      <c r="AMG8405"/>
      <c r="AMH8405"/>
      <c r="AMI8405"/>
      <c r="AMJ8405"/>
    </row>
    <row r="8406" spans="1:1024" s="2" customFormat="1" ht="51" x14ac:dyDescent="0.25">
      <c r="A8406" s="10" t="s">
        <v>1462</v>
      </c>
      <c r="B8406" s="81">
        <v>14897</v>
      </c>
      <c r="C8406" s="10" t="s">
        <v>237</v>
      </c>
      <c r="D8406" s="27" t="s">
        <v>2277</v>
      </c>
      <c r="E8406" s="12" t="s">
        <v>257</v>
      </c>
      <c r="F8406" s="12" t="s">
        <v>254</v>
      </c>
      <c r="G8406" s="82">
        <v>45562</v>
      </c>
      <c r="H8406" s="83">
        <v>2570</v>
      </c>
      <c r="I8406" s="15"/>
      <c r="J8406" s="84" t="s">
        <v>2292</v>
      </c>
      <c r="K8406" s="85">
        <v>21410</v>
      </c>
      <c r="L8406" s="86">
        <v>2024002021</v>
      </c>
      <c r="M8406" s="59"/>
      <c r="N8406" s="60">
        <v>0</v>
      </c>
      <c r="O8406" s="87">
        <v>0</v>
      </c>
      <c r="P8406" s="88">
        <v>0</v>
      </c>
      <c r="Q8406" s="63">
        <v>0</v>
      </c>
      <c r="R8406" s="64">
        <v>0</v>
      </c>
      <c r="S8406" s="25">
        <f t="shared" si="34"/>
        <v>2570</v>
      </c>
      <c r="AMG8406"/>
      <c r="AMH8406"/>
      <c r="AMI8406"/>
      <c r="AMJ8406"/>
    </row>
    <row r="8407" spans="1:1024" s="2" customFormat="1" ht="51" x14ac:dyDescent="0.25">
      <c r="A8407" s="10" t="s">
        <v>1462</v>
      </c>
      <c r="B8407" s="81">
        <v>14898</v>
      </c>
      <c r="C8407" s="10" t="s">
        <v>237</v>
      </c>
      <c r="D8407" s="27" t="s">
        <v>2277</v>
      </c>
      <c r="E8407" s="12" t="s">
        <v>257</v>
      </c>
      <c r="F8407" s="12" t="s">
        <v>254</v>
      </c>
      <c r="G8407" s="82">
        <v>45562</v>
      </c>
      <c r="H8407" s="83">
        <v>2570</v>
      </c>
      <c r="I8407" s="15"/>
      <c r="J8407" s="84" t="s">
        <v>2292</v>
      </c>
      <c r="K8407" s="85">
        <v>21410</v>
      </c>
      <c r="L8407" s="86">
        <v>2024002021</v>
      </c>
      <c r="M8407" s="59"/>
      <c r="N8407" s="60">
        <v>0</v>
      </c>
      <c r="O8407" s="87">
        <v>0</v>
      </c>
      <c r="P8407" s="88">
        <v>0</v>
      </c>
      <c r="Q8407" s="63">
        <v>0</v>
      </c>
      <c r="R8407" s="64">
        <v>0</v>
      </c>
      <c r="S8407" s="25">
        <f t="shared" si="34"/>
        <v>2570</v>
      </c>
      <c r="AMG8407"/>
      <c r="AMH8407"/>
      <c r="AMI8407"/>
      <c r="AMJ8407"/>
    </row>
    <row r="8408" spans="1:1024" s="2" customFormat="1" ht="51" x14ac:dyDescent="0.25">
      <c r="A8408" s="10" t="s">
        <v>1462</v>
      </c>
      <c r="B8408" s="81">
        <v>14899</v>
      </c>
      <c r="C8408" s="10" t="s">
        <v>237</v>
      </c>
      <c r="D8408" s="27" t="s">
        <v>2277</v>
      </c>
      <c r="E8408" s="12" t="s">
        <v>257</v>
      </c>
      <c r="F8408" s="12" t="s">
        <v>254</v>
      </c>
      <c r="G8408" s="82">
        <v>45562</v>
      </c>
      <c r="H8408" s="83">
        <v>2570</v>
      </c>
      <c r="I8408" s="15"/>
      <c r="J8408" s="84" t="s">
        <v>2292</v>
      </c>
      <c r="K8408" s="85">
        <v>21410</v>
      </c>
      <c r="L8408" s="86">
        <v>2024002021</v>
      </c>
      <c r="M8408" s="59"/>
      <c r="N8408" s="60">
        <v>0</v>
      </c>
      <c r="O8408" s="87">
        <v>0</v>
      </c>
      <c r="P8408" s="88">
        <v>0</v>
      </c>
      <c r="Q8408" s="63">
        <v>0</v>
      </c>
      <c r="R8408" s="64">
        <v>0</v>
      </c>
      <c r="S8408" s="25">
        <f t="shared" si="34"/>
        <v>2570</v>
      </c>
      <c r="AMG8408"/>
      <c r="AMH8408"/>
      <c r="AMI8408"/>
      <c r="AMJ8408"/>
    </row>
    <row r="8409" spans="1:1024" s="2" customFormat="1" ht="51" x14ac:dyDescent="0.25">
      <c r="A8409" s="10" t="s">
        <v>1462</v>
      </c>
      <c r="B8409" s="81">
        <v>14900</v>
      </c>
      <c r="C8409" s="10" t="s">
        <v>237</v>
      </c>
      <c r="D8409" s="27" t="s">
        <v>2277</v>
      </c>
      <c r="E8409" s="12" t="s">
        <v>257</v>
      </c>
      <c r="F8409" s="12" t="s">
        <v>254</v>
      </c>
      <c r="G8409" s="82">
        <v>45562</v>
      </c>
      <c r="H8409" s="83">
        <v>2570</v>
      </c>
      <c r="I8409" s="15"/>
      <c r="J8409" s="84" t="s">
        <v>2292</v>
      </c>
      <c r="K8409" s="85">
        <v>21410</v>
      </c>
      <c r="L8409" s="86">
        <v>2024002021</v>
      </c>
      <c r="M8409" s="59"/>
      <c r="N8409" s="60">
        <v>0</v>
      </c>
      <c r="O8409" s="87">
        <v>0</v>
      </c>
      <c r="P8409" s="88">
        <v>0</v>
      </c>
      <c r="Q8409" s="63">
        <v>0</v>
      </c>
      <c r="R8409" s="64">
        <v>0</v>
      </c>
      <c r="S8409" s="25">
        <f t="shared" si="34"/>
        <v>2570</v>
      </c>
      <c r="AMG8409"/>
      <c r="AMH8409"/>
      <c r="AMI8409"/>
      <c r="AMJ8409"/>
    </row>
    <row r="8410" spans="1:1024" s="2" customFormat="1" ht="51" x14ac:dyDescent="0.25">
      <c r="A8410" s="10" t="s">
        <v>1462</v>
      </c>
      <c r="B8410" s="81">
        <v>14901</v>
      </c>
      <c r="C8410" s="10" t="s">
        <v>237</v>
      </c>
      <c r="D8410" s="27" t="s">
        <v>2277</v>
      </c>
      <c r="E8410" s="12" t="s">
        <v>257</v>
      </c>
      <c r="F8410" s="12" t="s">
        <v>254</v>
      </c>
      <c r="G8410" s="82">
        <v>45562</v>
      </c>
      <c r="H8410" s="83">
        <v>2570</v>
      </c>
      <c r="I8410" s="15"/>
      <c r="J8410" s="84" t="s">
        <v>2292</v>
      </c>
      <c r="K8410" s="85">
        <v>21410</v>
      </c>
      <c r="L8410" s="86">
        <v>2024002021</v>
      </c>
      <c r="M8410" s="59"/>
      <c r="N8410" s="60">
        <v>0</v>
      </c>
      <c r="O8410" s="87">
        <v>0</v>
      </c>
      <c r="P8410" s="88">
        <v>0</v>
      </c>
      <c r="Q8410" s="63">
        <v>0</v>
      </c>
      <c r="R8410" s="64">
        <v>0</v>
      </c>
      <c r="S8410" s="25">
        <f t="shared" si="34"/>
        <v>2570</v>
      </c>
      <c r="AMG8410"/>
      <c r="AMH8410"/>
      <c r="AMI8410"/>
      <c r="AMJ8410"/>
    </row>
    <row r="8411" spans="1:1024" s="2" customFormat="1" ht="51" x14ac:dyDescent="0.25">
      <c r="A8411" s="10" t="s">
        <v>1462</v>
      </c>
      <c r="B8411" s="81">
        <v>14902</v>
      </c>
      <c r="C8411" s="10" t="s">
        <v>237</v>
      </c>
      <c r="D8411" s="27" t="s">
        <v>2277</v>
      </c>
      <c r="E8411" s="12" t="s">
        <v>257</v>
      </c>
      <c r="F8411" s="12" t="s">
        <v>254</v>
      </c>
      <c r="G8411" s="82">
        <v>45562</v>
      </c>
      <c r="H8411" s="83">
        <v>2570</v>
      </c>
      <c r="I8411" s="15"/>
      <c r="J8411" s="84" t="s">
        <v>2292</v>
      </c>
      <c r="K8411" s="85">
        <v>21410</v>
      </c>
      <c r="L8411" s="86">
        <v>2024002021</v>
      </c>
      <c r="M8411" s="59"/>
      <c r="N8411" s="60">
        <v>0</v>
      </c>
      <c r="O8411" s="87">
        <v>0</v>
      </c>
      <c r="P8411" s="88">
        <v>0</v>
      </c>
      <c r="Q8411" s="63">
        <v>0</v>
      </c>
      <c r="R8411" s="64">
        <v>0</v>
      </c>
      <c r="S8411" s="25">
        <f t="shared" si="34"/>
        <v>2570</v>
      </c>
      <c r="AMG8411"/>
      <c r="AMH8411"/>
      <c r="AMI8411"/>
      <c r="AMJ8411"/>
    </row>
    <row r="8412" spans="1:1024" s="2" customFormat="1" ht="51" x14ac:dyDescent="0.25">
      <c r="A8412" s="10" t="s">
        <v>1462</v>
      </c>
      <c r="B8412" s="81">
        <v>14903</v>
      </c>
      <c r="C8412" s="10" t="s">
        <v>237</v>
      </c>
      <c r="D8412" s="27" t="s">
        <v>2277</v>
      </c>
      <c r="E8412" s="12" t="s">
        <v>257</v>
      </c>
      <c r="F8412" s="12" t="s">
        <v>254</v>
      </c>
      <c r="G8412" s="82">
        <v>45562</v>
      </c>
      <c r="H8412" s="83">
        <v>2570</v>
      </c>
      <c r="I8412" s="15"/>
      <c r="J8412" s="84" t="s">
        <v>2292</v>
      </c>
      <c r="K8412" s="85">
        <v>21410</v>
      </c>
      <c r="L8412" s="86">
        <v>2024002021</v>
      </c>
      <c r="M8412" s="59"/>
      <c r="N8412" s="60">
        <v>0</v>
      </c>
      <c r="O8412" s="87">
        <v>0</v>
      </c>
      <c r="P8412" s="88">
        <v>0</v>
      </c>
      <c r="Q8412" s="63">
        <v>0</v>
      </c>
      <c r="R8412" s="64">
        <v>0</v>
      </c>
      <c r="S8412" s="25">
        <f t="shared" si="34"/>
        <v>2570</v>
      </c>
      <c r="AMG8412"/>
      <c r="AMH8412"/>
      <c r="AMI8412"/>
      <c r="AMJ8412"/>
    </row>
    <row r="8413" spans="1:1024" s="2" customFormat="1" ht="51" x14ac:dyDescent="0.25">
      <c r="A8413" s="10" t="s">
        <v>1462</v>
      </c>
      <c r="B8413" s="81">
        <v>14904</v>
      </c>
      <c r="C8413" s="10" t="s">
        <v>237</v>
      </c>
      <c r="D8413" s="27" t="s">
        <v>2277</v>
      </c>
      <c r="E8413" s="12" t="s">
        <v>257</v>
      </c>
      <c r="F8413" s="12" t="s">
        <v>254</v>
      </c>
      <c r="G8413" s="82">
        <v>45562</v>
      </c>
      <c r="H8413" s="83">
        <v>2570</v>
      </c>
      <c r="I8413" s="15"/>
      <c r="J8413" s="84" t="s">
        <v>2292</v>
      </c>
      <c r="K8413" s="85">
        <v>21410</v>
      </c>
      <c r="L8413" s="86">
        <v>2024002021</v>
      </c>
      <c r="M8413" s="59"/>
      <c r="N8413" s="60">
        <v>0</v>
      </c>
      <c r="O8413" s="87">
        <v>0</v>
      </c>
      <c r="P8413" s="88">
        <v>0</v>
      </c>
      <c r="Q8413" s="63">
        <v>0</v>
      </c>
      <c r="R8413" s="64">
        <v>0</v>
      </c>
      <c r="S8413" s="25">
        <f t="shared" si="34"/>
        <v>2570</v>
      </c>
      <c r="AMG8413"/>
      <c r="AMH8413"/>
      <c r="AMI8413"/>
      <c r="AMJ8413"/>
    </row>
    <row r="8414" spans="1:1024" s="2" customFormat="1" ht="51" x14ac:dyDescent="0.25">
      <c r="A8414" s="10" t="s">
        <v>1462</v>
      </c>
      <c r="B8414" s="81">
        <v>14905</v>
      </c>
      <c r="C8414" s="10" t="s">
        <v>237</v>
      </c>
      <c r="D8414" s="27" t="s">
        <v>2277</v>
      </c>
      <c r="E8414" s="12" t="s">
        <v>257</v>
      </c>
      <c r="F8414" s="12" t="s">
        <v>254</v>
      </c>
      <c r="G8414" s="82">
        <v>45562</v>
      </c>
      <c r="H8414" s="83">
        <v>2570</v>
      </c>
      <c r="I8414" s="15"/>
      <c r="J8414" s="84" t="s">
        <v>2292</v>
      </c>
      <c r="K8414" s="85">
        <v>21410</v>
      </c>
      <c r="L8414" s="86">
        <v>2024002021</v>
      </c>
      <c r="M8414" s="59"/>
      <c r="N8414" s="60">
        <v>0</v>
      </c>
      <c r="O8414" s="87">
        <v>0</v>
      </c>
      <c r="P8414" s="88">
        <v>0</v>
      </c>
      <c r="Q8414" s="63">
        <v>0</v>
      </c>
      <c r="R8414" s="64">
        <v>0</v>
      </c>
      <c r="S8414" s="25">
        <f t="shared" si="34"/>
        <v>2570</v>
      </c>
      <c r="AMG8414"/>
      <c r="AMH8414"/>
      <c r="AMI8414"/>
      <c r="AMJ8414"/>
    </row>
    <row r="8415" spans="1:1024" s="2" customFormat="1" ht="51" x14ac:dyDescent="0.25">
      <c r="A8415" s="10" t="s">
        <v>1462</v>
      </c>
      <c r="B8415" s="81">
        <v>14906</v>
      </c>
      <c r="C8415" s="10" t="s">
        <v>237</v>
      </c>
      <c r="D8415" s="27" t="s">
        <v>2277</v>
      </c>
      <c r="E8415" s="12" t="s">
        <v>257</v>
      </c>
      <c r="F8415" s="12" t="s">
        <v>254</v>
      </c>
      <c r="G8415" s="82">
        <v>45562</v>
      </c>
      <c r="H8415" s="83">
        <v>2570</v>
      </c>
      <c r="I8415" s="15"/>
      <c r="J8415" s="84" t="s">
        <v>2292</v>
      </c>
      <c r="K8415" s="85">
        <v>21410</v>
      </c>
      <c r="L8415" s="86">
        <v>2024002021</v>
      </c>
      <c r="M8415" s="59"/>
      <c r="N8415" s="60">
        <v>0</v>
      </c>
      <c r="O8415" s="87">
        <v>0</v>
      </c>
      <c r="P8415" s="88">
        <v>0</v>
      </c>
      <c r="Q8415" s="63">
        <v>0</v>
      </c>
      <c r="R8415" s="64">
        <v>0</v>
      </c>
      <c r="S8415" s="25">
        <f t="shared" si="34"/>
        <v>2570</v>
      </c>
      <c r="AMG8415"/>
      <c r="AMH8415"/>
      <c r="AMI8415"/>
      <c r="AMJ8415"/>
    </row>
    <row r="8416" spans="1:1024" s="2" customFormat="1" ht="51" x14ac:dyDescent="0.25">
      <c r="A8416" s="10" t="s">
        <v>1462</v>
      </c>
      <c r="B8416" s="81">
        <v>14907</v>
      </c>
      <c r="C8416" s="10" t="s">
        <v>237</v>
      </c>
      <c r="D8416" s="27" t="s">
        <v>2277</v>
      </c>
      <c r="E8416" s="12" t="s">
        <v>257</v>
      </c>
      <c r="F8416" s="12" t="s">
        <v>254</v>
      </c>
      <c r="G8416" s="82">
        <v>45562</v>
      </c>
      <c r="H8416" s="83">
        <v>2570</v>
      </c>
      <c r="I8416" s="15"/>
      <c r="J8416" s="84" t="s">
        <v>2292</v>
      </c>
      <c r="K8416" s="85">
        <v>21410</v>
      </c>
      <c r="L8416" s="86">
        <v>2024002021</v>
      </c>
      <c r="M8416" s="59"/>
      <c r="N8416" s="60">
        <v>0</v>
      </c>
      <c r="O8416" s="87">
        <v>0</v>
      </c>
      <c r="P8416" s="88">
        <v>0</v>
      </c>
      <c r="Q8416" s="63">
        <v>0</v>
      </c>
      <c r="R8416" s="64">
        <v>0</v>
      </c>
      <c r="S8416" s="25">
        <f t="shared" si="34"/>
        <v>2570</v>
      </c>
      <c r="AMG8416"/>
      <c r="AMH8416"/>
      <c r="AMI8416"/>
      <c r="AMJ8416"/>
    </row>
    <row r="8417" spans="1:1024" s="2" customFormat="1" ht="51" x14ac:dyDescent="0.25">
      <c r="A8417" s="10" t="s">
        <v>1462</v>
      </c>
      <c r="B8417" s="81">
        <v>14908</v>
      </c>
      <c r="C8417" s="10" t="s">
        <v>237</v>
      </c>
      <c r="D8417" s="27" t="s">
        <v>2277</v>
      </c>
      <c r="E8417" s="12" t="s">
        <v>257</v>
      </c>
      <c r="F8417" s="12" t="s">
        <v>254</v>
      </c>
      <c r="G8417" s="82">
        <v>45562</v>
      </c>
      <c r="H8417" s="83">
        <v>2570</v>
      </c>
      <c r="I8417" s="15"/>
      <c r="J8417" s="84" t="s">
        <v>2292</v>
      </c>
      <c r="K8417" s="85">
        <v>21410</v>
      </c>
      <c r="L8417" s="86">
        <v>2024002021</v>
      </c>
      <c r="M8417" s="59"/>
      <c r="N8417" s="60">
        <v>0</v>
      </c>
      <c r="O8417" s="87">
        <v>0</v>
      </c>
      <c r="P8417" s="88">
        <v>0</v>
      </c>
      <c r="Q8417" s="63">
        <v>0</v>
      </c>
      <c r="R8417" s="64">
        <v>0</v>
      </c>
      <c r="S8417" s="25">
        <f t="shared" si="34"/>
        <v>2570</v>
      </c>
      <c r="AMG8417"/>
      <c r="AMH8417"/>
      <c r="AMI8417"/>
      <c r="AMJ8417"/>
    </row>
    <row r="8418" spans="1:1024" s="2" customFormat="1" ht="51" x14ac:dyDescent="0.25">
      <c r="A8418" s="10" t="s">
        <v>1462</v>
      </c>
      <c r="B8418" s="81">
        <v>14909</v>
      </c>
      <c r="C8418" s="10" t="s">
        <v>237</v>
      </c>
      <c r="D8418" s="27" t="s">
        <v>2277</v>
      </c>
      <c r="E8418" s="12" t="s">
        <v>257</v>
      </c>
      <c r="F8418" s="12" t="s">
        <v>254</v>
      </c>
      <c r="G8418" s="82">
        <v>45562</v>
      </c>
      <c r="H8418" s="83">
        <v>2570</v>
      </c>
      <c r="I8418" s="15"/>
      <c r="J8418" s="84" t="s">
        <v>2292</v>
      </c>
      <c r="K8418" s="85">
        <v>21410</v>
      </c>
      <c r="L8418" s="86">
        <v>2024002021</v>
      </c>
      <c r="M8418" s="59"/>
      <c r="N8418" s="60">
        <v>0</v>
      </c>
      <c r="O8418" s="87">
        <v>0</v>
      </c>
      <c r="P8418" s="88">
        <v>0</v>
      </c>
      <c r="Q8418" s="63">
        <v>0</v>
      </c>
      <c r="R8418" s="64">
        <v>0</v>
      </c>
      <c r="S8418" s="25">
        <f t="shared" si="34"/>
        <v>2570</v>
      </c>
      <c r="AMG8418"/>
      <c r="AMH8418"/>
      <c r="AMI8418"/>
      <c r="AMJ8418"/>
    </row>
    <row r="8419" spans="1:1024" s="2" customFormat="1" ht="51" x14ac:dyDescent="0.25">
      <c r="A8419" s="10" t="s">
        <v>1462</v>
      </c>
      <c r="B8419" s="81">
        <v>14910</v>
      </c>
      <c r="C8419" s="10" t="s">
        <v>237</v>
      </c>
      <c r="D8419" s="27" t="s">
        <v>2277</v>
      </c>
      <c r="E8419" s="12" t="s">
        <v>257</v>
      </c>
      <c r="F8419" s="12" t="s">
        <v>254</v>
      </c>
      <c r="G8419" s="82">
        <v>45562</v>
      </c>
      <c r="H8419" s="83">
        <v>2570</v>
      </c>
      <c r="I8419" s="15"/>
      <c r="J8419" s="84" t="s">
        <v>2292</v>
      </c>
      <c r="K8419" s="85">
        <v>21410</v>
      </c>
      <c r="L8419" s="86">
        <v>2024002021</v>
      </c>
      <c r="M8419" s="59"/>
      <c r="N8419" s="60">
        <v>0</v>
      </c>
      <c r="O8419" s="87">
        <v>0</v>
      </c>
      <c r="P8419" s="88">
        <v>0</v>
      </c>
      <c r="Q8419" s="63">
        <v>0</v>
      </c>
      <c r="R8419" s="64">
        <v>0</v>
      </c>
      <c r="S8419" s="25">
        <f t="shared" si="34"/>
        <v>2570</v>
      </c>
      <c r="AMG8419"/>
      <c r="AMH8419"/>
      <c r="AMI8419"/>
      <c r="AMJ8419"/>
    </row>
    <row r="8420" spans="1:1024" s="2" customFormat="1" ht="51" x14ac:dyDescent="0.25">
      <c r="A8420" s="10" t="s">
        <v>1462</v>
      </c>
      <c r="B8420" s="81">
        <v>14911</v>
      </c>
      <c r="C8420" s="10" t="s">
        <v>237</v>
      </c>
      <c r="D8420" s="27" t="s">
        <v>2277</v>
      </c>
      <c r="E8420" s="12" t="s">
        <v>257</v>
      </c>
      <c r="F8420" s="12" t="s">
        <v>254</v>
      </c>
      <c r="G8420" s="82">
        <v>45562</v>
      </c>
      <c r="H8420" s="83">
        <v>2570</v>
      </c>
      <c r="I8420" s="15"/>
      <c r="J8420" s="84" t="s">
        <v>2292</v>
      </c>
      <c r="K8420" s="85">
        <v>21410</v>
      </c>
      <c r="L8420" s="86">
        <v>2024002021</v>
      </c>
      <c r="M8420" s="59"/>
      <c r="N8420" s="60">
        <v>0</v>
      </c>
      <c r="O8420" s="87">
        <v>0</v>
      </c>
      <c r="P8420" s="88">
        <v>0</v>
      </c>
      <c r="Q8420" s="63">
        <v>0</v>
      </c>
      <c r="R8420" s="64">
        <v>0</v>
      </c>
      <c r="S8420" s="25">
        <f t="shared" si="34"/>
        <v>2570</v>
      </c>
      <c r="AMG8420"/>
      <c r="AMH8420"/>
      <c r="AMI8420"/>
      <c r="AMJ8420"/>
    </row>
    <row r="8421" spans="1:1024" s="2" customFormat="1" ht="51" x14ac:dyDescent="0.25">
      <c r="A8421" s="10" t="s">
        <v>1462</v>
      </c>
      <c r="B8421" s="81">
        <v>14912</v>
      </c>
      <c r="C8421" s="10" t="s">
        <v>237</v>
      </c>
      <c r="D8421" s="27" t="s">
        <v>2277</v>
      </c>
      <c r="E8421" s="12" t="s">
        <v>257</v>
      </c>
      <c r="F8421" s="12" t="s">
        <v>254</v>
      </c>
      <c r="G8421" s="82">
        <v>45562</v>
      </c>
      <c r="H8421" s="83">
        <v>2570</v>
      </c>
      <c r="I8421" s="15"/>
      <c r="J8421" s="84" t="s">
        <v>2292</v>
      </c>
      <c r="K8421" s="85">
        <v>21410</v>
      </c>
      <c r="L8421" s="86">
        <v>2024002021</v>
      </c>
      <c r="M8421" s="59"/>
      <c r="N8421" s="60">
        <v>0</v>
      </c>
      <c r="O8421" s="87">
        <v>0</v>
      </c>
      <c r="P8421" s="88">
        <v>0</v>
      </c>
      <c r="Q8421" s="63">
        <v>0</v>
      </c>
      <c r="R8421" s="64">
        <v>0</v>
      </c>
      <c r="S8421" s="25">
        <f t="shared" si="34"/>
        <v>2570</v>
      </c>
      <c r="AMG8421"/>
      <c r="AMH8421"/>
      <c r="AMI8421"/>
      <c r="AMJ8421"/>
    </row>
    <row r="8422" spans="1:1024" s="2" customFormat="1" ht="51" x14ac:dyDescent="0.25">
      <c r="A8422" s="10" t="s">
        <v>1462</v>
      </c>
      <c r="B8422" s="81">
        <v>14913</v>
      </c>
      <c r="C8422" s="10" t="s">
        <v>237</v>
      </c>
      <c r="D8422" s="27" t="s">
        <v>2277</v>
      </c>
      <c r="E8422" s="12" t="s">
        <v>257</v>
      </c>
      <c r="F8422" s="12" t="s">
        <v>254</v>
      </c>
      <c r="G8422" s="82">
        <v>45562</v>
      </c>
      <c r="H8422" s="83">
        <v>2570</v>
      </c>
      <c r="I8422" s="15"/>
      <c r="J8422" s="84" t="s">
        <v>2292</v>
      </c>
      <c r="K8422" s="85">
        <v>21410</v>
      </c>
      <c r="L8422" s="86">
        <v>2024002021</v>
      </c>
      <c r="M8422" s="59"/>
      <c r="N8422" s="60">
        <v>0</v>
      </c>
      <c r="O8422" s="87">
        <v>0</v>
      </c>
      <c r="P8422" s="88">
        <v>0</v>
      </c>
      <c r="Q8422" s="63">
        <v>0</v>
      </c>
      <c r="R8422" s="64">
        <v>0</v>
      </c>
      <c r="S8422" s="25">
        <f t="shared" si="34"/>
        <v>2570</v>
      </c>
      <c r="AMG8422"/>
      <c r="AMH8422"/>
      <c r="AMI8422"/>
      <c r="AMJ8422"/>
    </row>
    <row r="8423" spans="1:1024" s="2" customFormat="1" ht="51" x14ac:dyDescent="0.25">
      <c r="A8423" s="10" t="s">
        <v>1462</v>
      </c>
      <c r="B8423" s="81">
        <v>14914</v>
      </c>
      <c r="C8423" s="10" t="s">
        <v>237</v>
      </c>
      <c r="D8423" s="27" t="s">
        <v>2277</v>
      </c>
      <c r="E8423" s="12" t="s">
        <v>257</v>
      </c>
      <c r="F8423" s="12" t="s">
        <v>254</v>
      </c>
      <c r="G8423" s="82">
        <v>45562</v>
      </c>
      <c r="H8423" s="83">
        <v>2570</v>
      </c>
      <c r="I8423" s="15"/>
      <c r="J8423" s="84" t="s">
        <v>2292</v>
      </c>
      <c r="K8423" s="85">
        <v>21410</v>
      </c>
      <c r="L8423" s="86">
        <v>2024002021</v>
      </c>
      <c r="M8423" s="59"/>
      <c r="N8423" s="60">
        <v>0</v>
      </c>
      <c r="O8423" s="87">
        <v>0</v>
      </c>
      <c r="P8423" s="88">
        <v>0</v>
      </c>
      <c r="Q8423" s="63">
        <v>0</v>
      </c>
      <c r="R8423" s="64">
        <v>0</v>
      </c>
      <c r="S8423" s="25">
        <f t="shared" si="34"/>
        <v>2570</v>
      </c>
      <c r="AMG8423"/>
      <c r="AMH8423"/>
      <c r="AMI8423"/>
      <c r="AMJ8423"/>
    </row>
    <row r="8424" spans="1:1024" s="2" customFormat="1" ht="51" x14ac:dyDescent="0.25">
      <c r="A8424" s="10" t="s">
        <v>1462</v>
      </c>
      <c r="B8424" s="81">
        <v>14915</v>
      </c>
      <c r="C8424" s="10" t="s">
        <v>237</v>
      </c>
      <c r="D8424" s="27" t="s">
        <v>2277</v>
      </c>
      <c r="E8424" s="12" t="s">
        <v>257</v>
      </c>
      <c r="F8424" s="12" t="s">
        <v>254</v>
      </c>
      <c r="G8424" s="82">
        <v>45562</v>
      </c>
      <c r="H8424" s="83">
        <v>2570</v>
      </c>
      <c r="I8424" s="15"/>
      <c r="J8424" s="84" t="s">
        <v>2292</v>
      </c>
      <c r="K8424" s="85">
        <v>21410</v>
      </c>
      <c r="L8424" s="86">
        <v>2024002021</v>
      </c>
      <c r="M8424" s="59"/>
      <c r="N8424" s="60">
        <v>0</v>
      </c>
      <c r="O8424" s="87">
        <v>0</v>
      </c>
      <c r="P8424" s="88">
        <v>0</v>
      </c>
      <c r="Q8424" s="63">
        <v>0</v>
      </c>
      <c r="R8424" s="64">
        <v>0</v>
      </c>
      <c r="S8424" s="25">
        <f t="shared" si="34"/>
        <v>2570</v>
      </c>
      <c r="AMG8424"/>
      <c r="AMH8424"/>
      <c r="AMI8424"/>
      <c r="AMJ8424"/>
    </row>
    <row r="8425" spans="1:1024" s="2" customFormat="1" ht="51" x14ac:dyDescent="0.25">
      <c r="A8425" s="10" t="s">
        <v>1462</v>
      </c>
      <c r="B8425" s="81">
        <v>14916</v>
      </c>
      <c r="C8425" s="10" t="s">
        <v>237</v>
      </c>
      <c r="D8425" s="27" t="s">
        <v>2277</v>
      </c>
      <c r="E8425" s="12" t="s">
        <v>257</v>
      </c>
      <c r="F8425" s="12" t="s">
        <v>254</v>
      </c>
      <c r="G8425" s="82">
        <v>45562</v>
      </c>
      <c r="H8425" s="83">
        <v>2570</v>
      </c>
      <c r="I8425" s="15"/>
      <c r="J8425" s="84" t="s">
        <v>2292</v>
      </c>
      <c r="K8425" s="85">
        <v>21410</v>
      </c>
      <c r="L8425" s="86">
        <v>2024002021</v>
      </c>
      <c r="M8425" s="59"/>
      <c r="N8425" s="60">
        <v>0</v>
      </c>
      <c r="O8425" s="87">
        <v>0</v>
      </c>
      <c r="P8425" s="88">
        <v>0</v>
      </c>
      <c r="Q8425" s="63">
        <v>0</v>
      </c>
      <c r="R8425" s="64">
        <v>0</v>
      </c>
      <c r="S8425" s="25">
        <f t="shared" si="34"/>
        <v>2570</v>
      </c>
      <c r="AMG8425"/>
      <c r="AMH8425"/>
      <c r="AMI8425"/>
      <c r="AMJ8425"/>
    </row>
    <row r="8426" spans="1:1024" s="2" customFormat="1" ht="51" x14ac:dyDescent="0.25">
      <c r="A8426" s="10" t="s">
        <v>1462</v>
      </c>
      <c r="B8426" s="81">
        <v>14917</v>
      </c>
      <c r="C8426" s="10" t="s">
        <v>237</v>
      </c>
      <c r="D8426" s="27" t="s">
        <v>2277</v>
      </c>
      <c r="E8426" s="12" t="s">
        <v>257</v>
      </c>
      <c r="F8426" s="12" t="s">
        <v>254</v>
      </c>
      <c r="G8426" s="82">
        <v>45562</v>
      </c>
      <c r="H8426" s="83">
        <v>2570</v>
      </c>
      <c r="I8426" s="15"/>
      <c r="J8426" s="84" t="s">
        <v>2292</v>
      </c>
      <c r="K8426" s="85">
        <v>21410</v>
      </c>
      <c r="L8426" s="86">
        <v>2024002021</v>
      </c>
      <c r="M8426" s="59"/>
      <c r="N8426" s="60">
        <v>0</v>
      </c>
      <c r="O8426" s="87">
        <v>0</v>
      </c>
      <c r="P8426" s="88">
        <v>0</v>
      </c>
      <c r="Q8426" s="63">
        <v>0</v>
      </c>
      <c r="R8426" s="64">
        <v>0</v>
      </c>
      <c r="S8426" s="25">
        <f t="shared" si="34"/>
        <v>2570</v>
      </c>
      <c r="AMG8426"/>
      <c r="AMH8426"/>
      <c r="AMI8426"/>
      <c r="AMJ8426"/>
    </row>
    <row r="8427" spans="1:1024" s="2" customFormat="1" ht="51" x14ac:dyDescent="0.25">
      <c r="A8427" s="10" t="s">
        <v>1462</v>
      </c>
      <c r="B8427" s="81">
        <v>14918</v>
      </c>
      <c r="C8427" s="10" t="s">
        <v>237</v>
      </c>
      <c r="D8427" s="27" t="s">
        <v>2277</v>
      </c>
      <c r="E8427" s="12" t="s">
        <v>257</v>
      </c>
      <c r="F8427" s="12" t="s">
        <v>254</v>
      </c>
      <c r="G8427" s="82">
        <v>45562</v>
      </c>
      <c r="H8427" s="83">
        <v>2570</v>
      </c>
      <c r="I8427" s="15"/>
      <c r="J8427" s="84" t="s">
        <v>2292</v>
      </c>
      <c r="K8427" s="85">
        <v>21410</v>
      </c>
      <c r="L8427" s="86">
        <v>2024002021</v>
      </c>
      <c r="M8427" s="59"/>
      <c r="N8427" s="60">
        <v>0</v>
      </c>
      <c r="O8427" s="87">
        <v>0</v>
      </c>
      <c r="P8427" s="88">
        <v>0</v>
      </c>
      <c r="Q8427" s="63">
        <v>0</v>
      </c>
      <c r="R8427" s="64">
        <v>0</v>
      </c>
      <c r="S8427" s="25">
        <f t="shared" si="34"/>
        <v>2570</v>
      </c>
      <c r="AMG8427"/>
      <c r="AMH8427"/>
      <c r="AMI8427"/>
      <c r="AMJ8427"/>
    </row>
    <row r="8428" spans="1:1024" s="2" customFormat="1" ht="51" x14ac:dyDescent="0.25">
      <c r="A8428" s="10" t="s">
        <v>1462</v>
      </c>
      <c r="B8428" s="81">
        <v>14919</v>
      </c>
      <c r="C8428" s="10" t="s">
        <v>237</v>
      </c>
      <c r="D8428" s="27" t="s">
        <v>2277</v>
      </c>
      <c r="E8428" s="12" t="s">
        <v>257</v>
      </c>
      <c r="F8428" s="12" t="s">
        <v>254</v>
      </c>
      <c r="G8428" s="82">
        <v>45562</v>
      </c>
      <c r="H8428" s="83">
        <v>2570</v>
      </c>
      <c r="I8428" s="15"/>
      <c r="J8428" s="84" t="s">
        <v>2292</v>
      </c>
      <c r="K8428" s="85">
        <v>21410</v>
      </c>
      <c r="L8428" s="86">
        <v>2024002021</v>
      </c>
      <c r="M8428" s="59"/>
      <c r="N8428" s="60">
        <v>0</v>
      </c>
      <c r="O8428" s="87">
        <v>0</v>
      </c>
      <c r="P8428" s="88">
        <v>0</v>
      </c>
      <c r="Q8428" s="63">
        <v>0</v>
      </c>
      <c r="R8428" s="64">
        <v>0</v>
      </c>
      <c r="S8428" s="25">
        <f t="shared" si="34"/>
        <v>2570</v>
      </c>
      <c r="AMG8428"/>
      <c r="AMH8428"/>
      <c r="AMI8428"/>
      <c r="AMJ8428"/>
    </row>
    <row r="8429" spans="1:1024" s="2" customFormat="1" ht="51" x14ac:dyDescent="0.25">
      <c r="A8429" s="10" t="s">
        <v>1462</v>
      </c>
      <c r="B8429" s="81">
        <v>14920</v>
      </c>
      <c r="C8429" s="10" t="s">
        <v>237</v>
      </c>
      <c r="D8429" s="27" t="s">
        <v>2277</v>
      </c>
      <c r="E8429" s="12" t="s">
        <v>257</v>
      </c>
      <c r="F8429" s="12" t="s">
        <v>254</v>
      </c>
      <c r="G8429" s="82">
        <v>45562</v>
      </c>
      <c r="H8429" s="83">
        <v>2570</v>
      </c>
      <c r="I8429" s="15"/>
      <c r="J8429" s="84" t="s">
        <v>2292</v>
      </c>
      <c r="K8429" s="85">
        <v>21410</v>
      </c>
      <c r="L8429" s="86">
        <v>2024002021</v>
      </c>
      <c r="M8429" s="59"/>
      <c r="N8429" s="60">
        <v>0</v>
      </c>
      <c r="O8429" s="87">
        <v>0</v>
      </c>
      <c r="P8429" s="88">
        <v>0</v>
      </c>
      <c r="Q8429" s="63">
        <v>0</v>
      </c>
      <c r="R8429" s="64">
        <v>0</v>
      </c>
      <c r="S8429" s="25">
        <f t="shared" si="34"/>
        <v>2570</v>
      </c>
      <c r="AMG8429"/>
      <c r="AMH8429"/>
      <c r="AMI8429"/>
      <c r="AMJ8429"/>
    </row>
    <row r="8430" spans="1:1024" s="2" customFormat="1" ht="51" x14ac:dyDescent="0.25">
      <c r="A8430" s="10" t="s">
        <v>1462</v>
      </c>
      <c r="B8430" s="81">
        <v>14921</v>
      </c>
      <c r="C8430" s="10" t="s">
        <v>237</v>
      </c>
      <c r="D8430" s="27" t="s">
        <v>2277</v>
      </c>
      <c r="E8430" s="12" t="s">
        <v>257</v>
      </c>
      <c r="F8430" s="12" t="s">
        <v>254</v>
      </c>
      <c r="G8430" s="82">
        <v>45562</v>
      </c>
      <c r="H8430" s="83">
        <v>2570</v>
      </c>
      <c r="I8430" s="15"/>
      <c r="J8430" s="84" t="s">
        <v>2292</v>
      </c>
      <c r="K8430" s="85">
        <v>21410</v>
      </c>
      <c r="L8430" s="86">
        <v>2024002021</v>
      </c>
      <c r="M8430" s="59"/>
      <c r="N8430" s="60">
        <v>0</v>
      </c>
      <c r="O8430" s="87">
        <v>0</v>
      </c>
      <c r="P8430" s="88">
        <v>0</v>
      </c>
      <c r="Q8430" s="63">
        <v>0</v>
      </c>
      <c r="R8430" s="64">
        <v>0</v>
      </c>
      <c r="S8430" s="25">
        <f t="shared" si="34"/>
        <v>2570</v>
      </c>
      <c r="AMG8430"/>
      <c r="AMH8430"/>
      <c r="AMI8430"/>
      <c r="AMJ8430"/>
    </row>
    <row r="8431" spans="1:1024" s="2" customFormat="1" ht="51" x14ac:dyDescent="0.25">
      <c r="A8431" s="10" t="s">
        <v>1462</v>
      </c>
      <c r="B8431" s="81">
        <v>14922</v>
      </c>
      <c r="C8431" s="10" t="s">
        <v>237</v>
      </c>
      <c r="D8431" s="27" t="s">
        <v>2277</v>
      </c>
      <c r="E8431" s="12" t="s">
        <v>257</v>
      </c>
      <c r="F8431" s="12" t="s">
        <v>254</v>
      </c>
      <c r="G8431" s="82">
        <v>45562</v>
      </c>
      <c r="H8431" s="83">
        <v>2570</v>
      </c>
      <c r="I8431" s="15"/>
      <c r="J8431" s="84" t="s">
        <v>2292</v>
      </c>
      <c r="K8431" s="85">
        <v>21410</v>
      </c>
      <c r="L8431" s="86">
        <v>2024002021</v>
      </c>
      <c r="M8431" s="59"/>
      <c r="N8431" s="60">
        <v>0</v>
      </c>
      <c r="O8431" s="87">
        <v>0</v>
      </c>
      <c r="P8431" s="88">
        <v>0</v>
      </c>
      <c r="Q8431" s="63">
        <v>0</v>
      </c>
      <c r="R8431" s="64">
        <v>0</v>
      </c>
      <c r="S8431" s="25">
        <f t="shared" si="34"/>
        <v>2570</v>
      </c>
      <c r="AMG8431"/>
      <c r="AMH8431"/>
      <c r="AMI8431"/>
      <c r="AMJ8431"/>
    </row>
    <row r="8432" spans="1:1024" s="2" customFormat="1" ht="51" x14ac:dyDescent="0.25">
      <c r="A8432" s="10" t="s">
        <v>1462</v>
      </c>
      <c r="B8432" s="81">
        <v>14923</v>
      </c>
      <c r="C8432" s="10" t="s">
        <v>237</v>
      </c>
      <c r="D8432" s="27" t="s">
        <v>2277</v>
      </c>
      <c r="E8432" s="12" t="s">
        <v>257</v>
      </c>
      <c r="F8432" s="12" t="s">
        <v>254</v>
      </c>
      <c r="G8432" s="82">
        <v>45562</v>
      </c>
      <c r="H8432" s="83">
        <v>2570</v>
      </c>
      <c r="I8432" s="15"/>
      <c r="J8432" s="84" t="s">
        <v>2292</v>
      </c>
      <c r="K8432" s="85">
        <v>21410</v>
      </c>
      <c r="L8432" s="86">
        <v>2024002021</v>
      </c>
      <c r="M8432" s="59"/>
      <c r="N8432" s="60">
        <v>0</v>
      </c>
      <c r="O8432" s="87">
        <v>0</v>
      </c>
      <c r="P8432" s="88">
        <v>0</v>
      </c>
      <c r="Q8432" s="63">
        <v>0</v>
      </c>
      <c r="R8432" s="64">
        <v>0</v>
      </c>
      <c r="S8432" s="25">
        <f t="shared" si="34"/>
        <v>2570</v>
      </c>
      <c r="AMG8432"/>
      <c r="AMH8432"/>
      <c r="AMI8432"/>
      <c r="AMJ8432"/>
    </row>
    <row r="8433" spans="1:1024" s="2" customFormat="1" ht="51" x14ac:dyDescent="0.25">
      <c r="A8433" s="10" t="s">
        <v>1462</v>
      </c>
      <c r="B8433" s="81">
        <v>14924</v>
      </c>
      <c r="C8433" s="10" t="s">
        <v>237</v>
      </c>
      <c r="D8433" s="27" t="s">
        <v>2277</v>
      </c>
      <c r="E8433" s="12" t="s">
        <v>257</v>
      </c>
      <c r="F8433" s="12" t="s">
        <v>254</v>
      </c>
      <c r="G8433" s="82">
        <v>45562</v>
      </c>
      <c r="H8433" s="83">
        <v>2570</v>
      </c>
      <c r="I8433" s="15"/>
      <c r="J8433" s="84" t="s">
        <v>2292</v>
      </c>
      <c r="K8433" s="85">
        <v>21410</v>
      </c>
      <c r="L8433" s="86">
        <v>2024002021</v>
      </c>
      <c r="M8433" s="59"/>
      <c r="N8433" s="60">
        <v>0</v>
      </c>
      <c r="O8433" s="87">
        <v>0</v>
      </c>
      <c r="P8433" s="88">
        <v>0</v>
      </c>
      <c r="Q8433" s="63">
        <v>0</v>
      </c>
      <c r="R8433" s="64">
        <v>0</v>
      </c>
      <c r="S8433" s="25">
        <f t="shared" si="34"/>
        <v>2570</v>
      </c>
      <c r="AMG8433"/>
      <c r="AMH8433"/>
      <c r="AMI8433"/>
      <c r="AMJ8433"/>
    </row>
    <row r="8434" spans="1:1024" s="2" customFormat="1" ht="51" x14ac:dyDescent="0.25">
      <c r="A8434" s="10" t="s">
        <v>1462</v>
      </c>
      <c r="B8434" s="81">
        <v>14925</v>
      </c>
      <c r="C8434" s="10" t="s">
        <v>237</v>
      </c>
      <c r="D8434" s="27" t="s">
        <v>2277</v>
      </c>
      <c r="E8434" s="12" t="s">
        <v>257</v>
      </c>
      <c r="F8434" s="12" t="s">
        <v>254</v>
      </c>
      <c r="G8434" s="82">
        <v>45562</v>
      </c>
      <c r="H8434" s="83">
        <v>2570</v>
      </c>
      <c r="I8434" s="15"/>
      <c r="J8434" s="84" t="s">
        <v>2292</v>
      </c>
      <c r="K8434" s="85">
        <v>21410</v>
      </c>
      <c r="L8434" s="86">
        <v>2024002021</v>
      </c>
      <c r="M8434" s="59"/>
      <c r="N8434" s="60">
        <v>0</v>
      </c>
      <c r="O8434" s="87">
        <v>0</v>
      </c>
      <c r="P8434" s="88">
        <v>0</v>
      </c>
      <c r="Q8434" s="63">
        <v>0</v>
      </c>
      <c r="R8434" s="64">
        <v>0</v>
      </c>
      <c r="S8434" s="25">
        <f t="shared" si="34"/>
        <v>2570</v>
      </c>
      <c r="AMG8434"/>
      <c r="AMH8434"/>
      <c r="AMI8434"/>
      <c r="AMJ8434"/>
    </row>
    <row r="8435" spans="1:1024" s="2" customFormat="1" ht="51" x14ac:dyDescent="0.25">
      <c r="A8435" s="10" t="s">
        <v>1462</v>
      </c>
      <c r="B8435" s="81">
        <v>14926</v>
      </c>
      <c r="C8435" s="10" t="s">
        <v>237</v>
      </c>
      <c r="D8435" s="27" t="s">
        <v>2277</v>
      </c>
      <c r="E8435" s="12" t="s">
        <v>257</v>
      </c>
      <c r="F8435" s="12" t="s">
        <v>254</v>
      </c>
      <c r="G8435" s="82">
        <v>45562</v>
      </c>
      <c r="H8435" s="83">
        <v>2570</v>
      </c>
      <c r="I8435" s="15"/>
      <c r="J8435" s="84" t="s">
        <v>2292</v>
      </c>
      <c r="K8435" s="85">
        <v>21410</v>
      </c>
      <c r="L8435" s="86">
        <v>2024002021</v>
      </c>
      <c r="M8435" s="59"/>
      <c r="N8435" s="60">
        <v>0</v>
      </c>
      <c r="O8435" s="87">
        <v>0</v>
      </c>
      <c r="P8435" s="88">
        <v>0</v>
      </c>
      <c r="Q8435" s="63">
        <v>0</v>
      </c>
      <c r="R8435" s="64">
        <v>0</v>
      </c>
      <c r="S8435" s="25">
        <f t="shared" si="34"/>
        <v>2570</v>
      </c>
      <c r="AMG8435"/>
      <c r="AMH8435"/>
      <c r="AMI8435"/>
      <c r="AMJ8435"/>
    </row>
    <row r="8436" spans="1:1024" s="2" customFormat="1" ht="51" x14ac:dyDescent="0.25">
      <c r="A8436" s="10" t="s">
        <v>1462</v>
      </c>
      <c r="B8436" s="81">
        <v>14927</v>
      </c>
      <c r="C8436" s="10" t="s">
        <v>237</v>
      </c>
      <c r="D8436" s="27" t="s">
        <v>2277</v>
      </c>
      <c r="E8436" s="12" t="s">
        <v>257</v>
      </c>
      <c r="F8436" s="12" t="s">
        <v>254</v>
      </c>
      <c r="G8436" s="82">
        <v>45562</v>
      </c>
      <c r="H8436" s="83">
        <v>2570</v>
      </c>
      <c r="I8436" s="15"/>
      <c r="J8436" s="84" t="s">
        <v>2292</v>
      </c>
      <c r="K8436" s="85">
        <v>21410</v>
      </c>
      <c r="L8436" s="86">
        <v>2024002021</v>
      </c>
      <c r="M8436" s="59"/>
      <c r="N8436" s="60">
        <v>0</v>
      </c>
      <c r="O8436" s="87">
        <v>0</v>
      </c>
      <c r="P8436" s="88">
        <v>0</v>
      </c>
      <c r="Q8436" s="63">
        <v>0</v>
      </c>
      <c r="R8436" s="64">
        <v>0</v>
      </c>
      <c r="S8436" s="25">
        <f t="shared" si="34"/>
        <v>2570</v>
      </c>
      <c r="AMG8436"/>
      <c r="AMH8436"/>
      <c r="AMI8436"/>
      <c r="AMJ8436"/>
    </row>
    <row r="8437" spans="1:1024" s="2" customFormat="1" ht="51" x14ac:dyDescent="0.25">
      <c r="A8437" s="10" t="s">
        <v>1462</v>
      </c>
      <c r="B8437" s="81">
        <v>14928</v>
      </c>
      <c r="C8437" s="10" t="s">
        <v>237</v>
      </c>
      <c r="D8437" s="27" t="s">
        <v>2277</v>
      </c>
      <c r="E8437" s="12" t="s">
        <v>257</v>
      </c>
      <c r="F8437" s="12" t="s">
        <v>254</v>
      </c>
      <c r="G8437" s="82">
        <v>45562</v>
      </c>
      <c r="H8437" s="83">
        <v>2570</v>
      </c>
      <c r="I8437" s="15"/>
      <c r="J8437" s="84" t="s">
        <v>2292</v>
      </c>
      <c r="K8437" s="85">
        <v>21410</v>
      </c>
      <c r="L8437" s="86">
        <v>2024002021</v>
      </c>
      <c r="M8437" s="59"/>
      <c r="N8437" s="60">
        <v>0</v>
      </c>
      <c r="O8437" s="87">
        <v>0</v>
      </c>
      <c r="P8437" s="88">
        <v>0</v>
      </c>
      <c r="Q8437" s="63">
        <v>0</v>
      </c>
      <c r="R8437" s="64">
        <v>0</v>
      </c>
      <c r="S8437" s="25">
        <f t="shared" si="34"/>
        <v>2570</v>
      </c>
      <c r="AMG8437"/>
      <c r="AMH8437"/>
      <c r="AMI8437"/>
      <c r="AMJ8437"/>
    </row>
    <row r="8438" spans="1:1024" s="2" customFormat="1" ht="51" x14ac:dyDescent="0.25">
      <c r="A8438" s="10" t="s">
        <v>1462</v>
      </c>
      <c r="B8438" s="81">
        <v>14929</v>
      </c>
      <c r="C8438" s="10" t="s">
        <v>237</v>
      </c>
      <c r="D8438" s="27" t="s">
        <v>2277</v>
      </c>
      <c r="E8438" s="12" t="s">
        <v>257</v>
      </c>
      <c r="F8438" s="12" t="s">
        <v>254</v>
      </c>
      <c r="G8438" s="82">
        <v>45562</v>
      </c>
      <c r="H8438" s="83">
        <v>2570</v>
      </c>
      <c r="I8438" s="15"/>
      <c r="J8438" s="84" t="s">
        <v>2292</v>
      </c>
      <c r="K8438" s="85">
        <v>21410</v>
      </c>
      <c r="L8438" s="86">
        <v>2024002021</v>
      </c>
      <c r="M8438" s="59"/>
      <c r="N8438" s="60">
        <v>0</v>
      </c>
      <c r="O8438" s="87">
        <v>0</v>
      </c>
      <c r="P8438" s="88">
        <v>0</v>
      </c>
      <c r="Q8438" s="63">
        <v>0</v>
      </c>
      <c r="R8438" s="64">
        <v>0</v>
      </c>
      <c r="S8438" s="25">
        <f t="shared" si="34"/>
        <v>2570</v>
      </c>
      <c r="AMG8438"/>
      <c r="AMH8438"/>
      <c r="AMI8438"/>
      <c r="AMJ8438"/>
    </row>
    <row r="8439" spans="1:1024" s="2" customFormat="1" ht="51" x14ac:dyDescent="0.25">
      <c r="A8439" s="10" t="s">
        <v>1462</v>
      </c>
      <c r="B8439" s="81">
        <v>14930</v>
      </c>
      <c r="C8439" s="10" t="s">
        <v>237</v>
      </c>
      <c r="D8439" s="27" t="s">
        <v>2277</v>
      </c>
      <c r="E8439" s="12" t="s">
        <v>257</v>
      </c>
      <c r="F8439" s="12" t="s">
        <v>254</v>
      </c>
      <c r="G8439" s="82">
        <v>45562</v>
      </c>
      <c r="H8439" s="83">
        <v>2570</v>
      </c>
      <c r="I8439" s="15"/>
      <c r="J8439" s="84" t="s">
        <v>2292</v>
      </c>
      <c r="K8439" s="85">
        <v>21410</v>
      </c>
      <c r="L8439" s="86">
        <v>2024002021</v>
      </c>
      <c r="M8439" s="59"/>
      <c r="N8439" s="60">
        <v>0</v>
      </c>
      <c r="O8439" s="87">
        <v>0</v>
      </c>
      <c r="P8439" s="88">
        <v>0</v>
      </c>
      <c r="Q8439" s="63">
        <v>0</v>
      </c>
      <c r="R8439" s="64">
        <v>0</v>
      </c>
      <c r="S8439" s="25">
        <f t="shared" si="34"/>
        <v>2570</v>
      </c>
      <c r="AMG8439"/>
      <c r="AMH8439"/>
      <c r="AMI8439"/>
      <c r="AMJ8439"/>
    </row>
    <row r="8440" spans="1:1024" s="2" customFormat="1" ht="51" x14ac:dyDescent="0.25">
      <c r="A8440" s="10" t="s">
        <v>1462</v>
      </c>
      <c r="B8440" s="81">
        <v>14931</v>
      </c>
      <c r="C8440" s="10" t="s">
        <v>237</v>
      </c>
      <c r="D8440" s="27" t="s">
        <v>2277</v>
      </c>
      <c r="E8440" s="12" t="s">
        <v>257</v>
      </c>
      <c r="F8440" s="12" t="s">
        <v>254</v>
      </c>
      <c r="G8440" s="82">
        <v>45562</v>
      </c>
      <c r="H8440" s="83">
        <v>2570</v>
      </c>
      <c r="I8440" s="15"/>
      <c r="J8440" s="84" t="s">
        <v>2292</v>
      </c>
      <c r="K8440" s="85">
        <v>21410</v>
      </c>
      <c r="L8440" s="86">
        <v>2024002021</v>
      </c>
      <c r="M8440" s="59"/>
      <c r="N8440" s="60">
        <v>0</v>
      </c>
      <c r="O8440" s="87">
        <v>0</v>
      </c>
      <c r="P8440" s="88">
        <v>0</v>
      </c>
      <c r="Q8440" s="63">
        <v>0</v>
      </c>
      <c r="R8440" s="64">
        <v>0</v>
      </c>
      <c r="S8440" s="25">
        <f t="shared" si="34"/>
        <v>2570</v>
      </c>
      <c r="AMG8440"/>
      <c r="AMH8440"/>
      <c r="AMI8440"/>
      <c r="AMJ8440"/>
    </row>
    <row r="8441" spans="1:1024" s="2" customFormat="1" ht="51" x14ac:dyDescent="0.25">
      <c r="A8441" s="10" t="s">
        <v>1462</v>
      </c>
      <c r="B8441" s="81">
        <v>14932</v>
      </c>
      <c r="C8441" s="10" t="s">
        <v>237</v>
      </c>
      <c r="D8441" s="27" t="s">
        <v>2277</v>
      </c>
      <c r="E8441" s="12" t="s">
        <v>257</v>
      </c>
      <c r="F8441" s="12" t="s">
        <v>254</v>
      </c>
      <c r="G8441" s="82">
        <v>45562</v>
      </c>
      <c r="H8441" s="83">
        <v>2570</v>
      </c>
      <c r="I8441" s="15"/>
      <c r="J8441" s="84" t="s">
        <v>2292</v>
      </c>
      <c r="K8441" s="85">
        <v>21410</v>
      </c>
      <c r="L8441" s="86">
        <v>2024002021</v>
      </c>
      <c r="M8441" s="59"/>
      <c r="N8441" s="60">
        <v>0</v>
      </c>
      <c r="O8441" s="87">
        <v>0</v>
      </c>
      <c r="P8441" s="88">
        <v>0</v>
      </c>
      <c r="Q8441" s="63">
        <v>0</v>
      </c>
      <c r="R8441" s="64">
        <v>0</v>
      </c>
      <c r="S8441" s="25">
        <f t="shared" si="34"/>
        <v>2570</v>
      </c>
      <c r="AMG8441"/>
      <c r="AMH8441"/>
      <c r="AMI8441"/>
      <c r="AMJ8441"/>
    </row>
    <row r="8442" spans="1:1024" s="2" customFormat="1" ht="51" x14ac:dyDescent="0.25">
      <c r="A8442" s="10" t="s">
        <v>1462</v>
      </c>
      <c r="B8442" s="81">
        <v>14933</v>
      </c>
      <c r="C8442" s="10" t="s">
        <v>237</v>
      </c>
      <c r="D8442" s="27" t="s">
        <v>2277</v>
      </c>
      <c r="E8442" s="12" t="s">
        <v>257</v>
      </c>
      <c r="F8442" s="12" t="s">
        <v>254</v>
      </c>
      <c r="G8442" s="82">
        <v>45562</v>
      </c>
      <c r="H8442" s="83">
        <v>2570</v>
      </c>
      <c r="I8442" s="15"/>
      <c r="J8442" s="84" t="s">
        <v>2292</v>
      </c>
      <c r="K8442" s="85">
        <v>21410</v>
      </c>
      <c r="L8442" s="86">
        <v>2024002021</v>
      </c>
      <c r="M8442" s="59"/>
      <c r="N8442" s="60">
        <v>0</v>
      </c>
      <c r="O8442" s="87">
        <v>0</v>
      </c>
      <c r="P8442" s="88">
        <v>0</v>
      </c>
      <c r="Q8442" s="63">
        <v>0</v>
      </c>
      <c r="R8442" s="64">
        <v>0</v>
      </c>
      <c r="S8442" s="25">
        <f t="shared" si="34"/>
        <v>2570</v>
      </c>
      <c r="AMG8442"/>
      <c r="AMH8442"/>
      <c r="AMI8442"/>
      <c r="AMJ8442"/>
    </row>
    <row r="8443" spans="1:1024" s="2" customFormat="1" ht="51" x14ac:dyDescent="0.25">
      <c r="A8443" s="10" t="s">
        <v>1462</v>
      </c>
      <c r="B8443" s="81">
        <v>14934</v>
      </c>
      <c r="C8443" s="10" t="s">
        <v>237</v>
      </c>
      <c r="D8443" s="27" t="s">
        <v>2277</v>
      </c>
      <c r="E8443" s="12" t="s">
        <v>257</v>
      </c>
      <c r="F8443" s="12" t="s">
        <v>254</v>
      </c>
      <c r="G8443" s="82">
        <v>45562</v>
      </c>
      <c r="H8443" s="83">
        <v>2570</v>
      </c>
      <c r="I8443" s="15"/>
      <c r="J8443" s="84" t="s">
        <v>2292</v>
      </c>
      <c r="K8443" s="85">
        <v>21410</v>
      </c>
      <c r="L8443" s="86">
        <v>2024002021</v>
      </c>
      <c r="M8443" s="59"/>
      <c r="N8443" s="60">
        <v>0</v>
      </c>
      <c r="O8443" s="87">
        <v>0</v>
      </c>
      <c r="P8443" s="88">
        <v>0</v>
      </c>
      <c r="Q8443" s="63">
        <v>0</v>
      </c>
      <c r="R8443" s="64">
        <v>0</v>
      </c>
      <c r="S8443" s="25">
        <f t="shared" si="34"/>
        <v>2570</v>
      </c>
      <c r="AMG8443"/>
      <c r="AMH8443"/>
      <c r="AMI8443"/>
      <c r="AMJ8443"/>
    </row>
    <row r="8444" spans="1:1024" s="2" customFormat="1" ht="51" x14ac:dyDescent="0.25">
      <c r="A8444" s="10" t="s">
        <v>1462</v>
      </c>
      <c r="B8444" s="81">
        <v>14935</v>
      </c>
      <c r="C8444" s="10" t="s">
        <v>237</v>
      </c>
      <c r="D8444" s="27" t="s">
        <v>2277</v>
      </c>
      <c r="E8444" s="12" t="s">
        <v>257</v>
      </c>
      <c r="F8444" s="12" t="s">
        <v>254</v>
      </c>
      <c r="G8444" s="82">
        <v>45562</v>
      </c>
      <c r="H8444" s="83">
        <v>2570</v>
      </c>
      <c r="I8444" s="15"/>
      <c r="J8444" s="84" t="s">
        <v>2292</v>
      </c>
      <c r="K8444" s="85">
        <v>21410</v>
      </c>
      <c r="L8444" s="86">
        <v>2024002021</v>
      </c>
      <c r="M8444" s="59"/>
      <c r="N8444" s="60">
        <v>0</v>
      </c>
      <c r="O8444" s="87">
        <v>0</v>
      </c>
      <c r="P8444" s="88">
        <v>0</v>
      </c>
      <c r="Q8444" s="63">
        <v>0</v>
      </c>
      <c r="R8444" s="64">
        <v>0</v>
      </c>
      <c r="S8444" s="25">
        <f t="shared" si="34"/>
        <v>2570</v>
      </c>
      <c r="AMG8444"/>
      <c r="AMH8444"/>
      <c r="AMI8444"/>
      <c r="AMJ8444"/>
    </row>
    <row r="8445" spans="1:1024" s="2" customFormat="1" ht="51" x14ac:dyDescent="0.25">
      <c r="A8445" s="10" t="s">
        <v>1462</v>
      </c>
      <c r="B8445" s="81">
        <v>14936</v>
      </c>
      <c r="C8445" s="10" t="s">
        <v>237</v>
      </c>
      <c r="D8445" s="27" t="s">
        <v>2277</v>
      </c>
      <c r="E8445" s="12" t="s">
        <v>257</v>
      </c>
      <c r="F8445" s="12" t="s">
        <v>254</v>
      </c>
      <c r="G8445" s="82">
        <v>45562</v>
      </c>
      <c r="H8445" s="83">
        <v>2570</v>
      </c>
      <c r="I8445" s="15"/>
      <c r="J8445" s="84" t="s">
        <v>2292</v>
      </c>
      <c r="K8445" s="85">
        <v>21410</v>
      </c>
      <c r="L8445" s="86">
        <v>2024002021</v>
      </c>
      <c r="M8445" s="59"/>
      <c r="N8445" s="60">
        <v>0</v>
      </c>
      <c r="O8445" s="87">
        <v>0</v>
      </c>
      <c r="P8445" s="88">
        <v>0</v>
      </c>
      <c r="Q8445" s="63">
        <v>0</v>
      </c>
      <c r="R8445" s="64">
        <v>0</v>
      </c>
      <c r="S8445" s="25">
        <f t="shared" si="34"/>
        <v>2570</v>
      </c>
      <c r="AMG8445"/>
      <c r="AMH8445"/>
      <c r="AMI8445"/>
      <c r="AMJ8445"/>
    </row>
    <row r="8446" spans="1:1024" s="2" customFormat="1" ht="51" x14ac:dyDescent="0.25">
      <c r="A8446" s="10" t="s">
        <v>1462</v>
      </c>
      <c r="B8446" s="81">
        <v>14937</v>
      </c>
      <c r="C8446" s="10" t="s">
        <v>237</v>
      </c>
      <c r="D8446" s="27" t="s">
        <v>2277</v>
      </c>
      <c r="E8446" s="12" t="s">
        <v>257</v>
      </c>
      <c r="F8446" s="12" t="s">
        <v>254</v>
      </c>
      <c r="G8446" s="82">
        <v>45562</v>
      </c>
      <c r="H8446" s="83">
        <v>2570</v>
      </c>
      <c r="I8446" s="15"/>
      <c r="J8446" s="84" t="s">
        <v>2292</v>
      </c>
      <c r="K8446" s="85">
        <v>21410</v>
      </c>
      <c r="L8446" s="86">
        <v>2024002021</v>
      </c>
      <c r="M8446" s="59"/>
      <c r="N8446" s="60">
        <v>0</v>
      </c>
      <c r="O8446" s="87">
        <v>0</v>
      </c>
      <c r="P8446" s="88">
        <v>0</v>
      </c>
      <c r="Q8446" s="63">
        <v>0</v>
      </c>
      <c r="R8446" s="64">
        <v>0</v>
      </c>
      <c r="S8446" s="25">
        <f t="shared" si="34"/>
        <v>2570</v>
      </c>
      <c r="AMG8446"/>
      <c r="AMH8446"/>
      <c r="AMI8446"/>
      <c r="AMJ8446"/>
    </row>
    <row r="8447" spans="1:1024" s="2" customFormat="1" ht="51" x14ac:dyDescent="0.25">
      <c r="A8447" s="10" t="s">
        <v>1462</v>
      </c>
      <c r="B8447" s="81">
        <v>14938</v>
      </c>
      <c r="C8447" s="10" t="s">
        <v>237</v>
      </c>
      <c r="D8447" s="27" t="s">
        <v>2277</v>
      </c>
      <c r="E8447" s="12" t="s">
        <v>257</v>
      </c>
      <c r="F8447" s="12" t="s">
        <v>254</v>
      </c>
      <c r="G8447" s="82">
        <v>45562</v>
      </c>
      <c r="H8447" s="83">
        <v>2570</v>
      </c>
      <c r="I8447" s="15"/>
      <c r="J8447" s="84" t="s">
        <v>2292</v>
      </c>
      <c r="K8447" s="85">
        <v>21410</v>
      </c>
      <c r="L8447" s="86">
        <v>2024002021</v>
      </c>
      <c r="M8447" s="59"/>
      <c r="N8447" s="60">
        <v>0</v>
      </c>
      <c r="O8447" s="87">
        <v>0</v>
      </c>
      <c r="P8447" s="88">
        <v>0</v>
      </c>
      <c r="Q8447" s="63">
        <v>0</v>
      </c>
      <c r="R8447" s="64">
        <v>0</v>
      </c>
      <c r="S8447" s="25">
        <f t="shared" si="34"/>
        <v>2570</v>
      </c>
      <c r="AMG8447"/>
      <c r="AMH8447"/>
      <c r="AMI8447"/>
      <c r="AMJ8447"/>
    </row>
    <row r="8448" spans="1:1024" s="2" customFormat="1" ht="51" x14ac:dyDescent="0.25">
      <c r="A8448" s="10" t="s">
        <v>1462</v>
      </c>
      <c r="B8448" s="81">
        <v>14939</v>
      </c>
      <c r="C8448" s="10" t="s">
        <v>237</v>
      </c>
      <c r="D8448" s="27" t="s">
        <v>2277</v>
      </c>
      <c r="E8448" s="12" t="s">
        <v>257</v>
      </c>
      <c r="F8448" s="12" t="s">
        <v>254</v>
      </c>
      <c r="G8448" s="82">
        <v>45562</v>
      </c>
      <c r="H8448" s="83">
        <v>2570</v>
      </c>
      <c r="I8448" s="15"/>
      <c r="J8448" s="84" t="s">
        <v>2292</v>
      </c>
      <c r="K8448" s="85">
        <v>21410</v>
      </c>
      <c r="L8448" s="86">
        <v>2024002021</v>
      </c>
      <c r="M8448" s="59"/>
      <c r="N8448" s="60">
        <v>0</v>
      </c>
      <c r="O8448" s="87">
        <v>0</v>
      </c>
      <c r="P8448" s="88">
        <v>0</v>
      </c>
      <c r="Q8448" s="63">
        <v>0</v>
      </c>
      <c r="R8448" s="64">
        <v>0</v>
      </c>
      <c r="S8448" s="25">
        <f t="shared" si="34"/>
        <v>2570</v>
      </c>
      <c r="AMG8448"/>
      <c r="AMH8448"/>
      <c r="AMI8448"/>
      <c r="AMJ8448"/>
    </row>
    <row r="8449" spans="1:1024" s="2" customFormat="1" ht="51" x14ac:dyDescent="0.25">
      <c r="A8449" s="10" t="s">
        <v>1462</v>
      </c>
      <c r="B8449" s="81">
        <v>14940</v>
      </c>
      <c r="C8449" s="10" t="s">
        <v>237</v>
      </c>
      <c r="D8449" s="27" t="s">
        <v>2277</v>
      </c>
      <c r="E8449" s="12" t="s">
        <v>257</v>
      </c>
      <c r="F8449" s="12" t="s">
        <v>254</v>
      </c>
      <c r="G8449" s="82">
        <v>45562</v>
      </c>
      <c r="H8449" s="83">
        <v>2570</v>
      </c>
      <c r="I8449" s="15"/>
      <c r="J8449" s="84" t="s">
        <v>2292</v>
      </c>
      <c r="K8449" s="85">
        <v>21410</v>
      </c>
      <c r="L8449" s="86">
        <v>2024002021</v>
      </c>
      <c r="M8449" s="59"/>
      <c r="N8449" s="60">
        <v>0</v>
      </c>
      <c r="O8449" s="87">
        <v>0</v>
      </c>
      <c r="P8449" s="88">
        <v>0</v>
      </c>
      <c r="Q8449" s="63">
        <v>0</v>
      </c>
      <c r="R8449" s="64">
        <v>0</v>
      </c>
      <c r="S8449" s="25">
        <f t="shared" si="34"/>
        <v>2570</v>
      </c>
      <c r="AMG8449"/>
      <c r="AMH8449"/>
      <c r="AMI8449"/>
      <c r="AMJ8449"/>
    </row>
    <row r="8450" spans="1:1024" s="2" customFormat="1" ht="51" x14ac:dyDescent="0.25">
      <c r="A8450" s="10" t="s">
        <v>1462</v>
      </c>
      <c r="B8450" s="81">
        <v>14941</v>
      </c>
      <c r="C8450" s="10" t="s">
        <v>237</v>
      </c>
      <c r="D8450" s="27" t="s">
        <v>2277</v>
      </c>
      <c r="E8450" s="12" t="s">
        <v>257</v>
      </c>
      <c r="F8450" s="12" t="s">
        <v>254</v>
      </c>
      <c r="G8450" s="82">
        <v>45562</v>
      </c>
      <c r="H8450" s="83">
        <v>2570</v>
      </c>
      <c r="I8450" s="15"/>
      <c r="J8450" s="84" t="s">
        <v>2292</v>
      </c>
      <c r="K8450" s="85">
        <v>21410</v>
      </c>
      <c r="L8450" s="86">
        <v>2024002021</v>
      </c>
      <c r="M8450" s="59"/>
      <c r="N8450" s="60">
        <v>0</v>
      </c>
      <c r="O8450" s="87">
        <v>0</v>
      </c>
      <c r="P8450" s="88">
        <v>0</v>
      </c>
      <c r="Q8450" s="63">
        <v>0</v>
      </c>
      <c r="R8450" s="64">
        <v>0</v>
      </c>
      <c r="S8450" s="25">
        <f t="shared" si="34"/>
        <v>2570</v>
      </c>
      <c r="AMG8450"/>
      <c r="AMH8450"/>
      <c r="AMI8450"/>
      <c r="AMJ8450"/>
    </row>
    <row r="8451" spans="1:1024" s="2" customFormat="1" ht="51" x14ac:dyDescent="0.25">
      <c r="A8451" s="10" t="s">
        <v>1462</v>
      </c>
      <c r="B8451" s="81">
        <v>14942</v>
      </c>
      <c r="C8451" s="10" t="s">
        <v>237</v>
      </c>
      <c r="D8451" s="27" t="s">
        <v>2277</v>
      </c>
      <c r="E8451" s="12" t="s">
        <v>257</v>
      </c>
      <c r="F8451" s="12" t="s">
        <v>254</v>
      </c>
      <c r="G8451" s="82">
        <v>45562</v>
      </c>
      <c r="H8451" s="83">
        <v>2570</v>
      </c>
      <c r="I8451" s="15"/>
      <c r="J8451" s="84" t="s">
        <v>2292</v>
      </c>
      <c r="K8451" s="85">
        <v>21410</v>
      </c>
      <c r="L8451" s="86">
        <v>2024002021</v>
      </c>
      <c r="M8451" s="59"/>
      <c r="N8451" s="60">
        <v>0</v>
      </c>
      <c r="O8451" s="87">
        <v>0</v>
      </c>
      <c r="P8451" s="88">
        <v>0</v>
      </c>
      <c r="Q8451" s="63">
        <v>0</v>
      </c>
      <c r="R8451" s="64">
        <v>0</v>
      </c>
      <c r="S8451" s="25">
        <f t="shared" si="34"/>
        <v>2570</v>
      </c>
      <c r="AMG8451"/>
      <c r="AMH8451"/>
      <c r="AMI8451"/>
      <c r="AMJ8451"/>
    </row>
    <row r="8452" spans="1:1024" s="2" customFormat="1" ht="51" x14ac:dyDescent="0.25">
      <c r="A8452" s="10" t="s">
        <v>1462</v>
      </c>
      <c r="B8452" s="81">
        <v>14943</v>
      </c>
      <c r="C8452" s="10" t="s">
        <v>237</v>
      </c>
      <c r="D8452" s="27" t="s">
        <v>2277</v>
      </c>
      <c r="E8452" s="12" t="s">
        <v>257</v>
      </c>
      <c r="F8452" s="12" t="s">
        <v>254</v>
      </c>
      <c r="G8452" s="82">
        <v>45562</v>
      </c>
      <c r="H8452" s="83">
        <v>2570</v>
      </c>
      <c r="I8452" s="15"/>
      <c r="J8452" s="84" t="s">
        <v>2292</v>
      </c>
      <c r="K8452" s="85">
        <v>21410</v>
      </c>
      <c r="L8452" s="86">
        <v>2024002021</v>
      </c>
      <c r="M8452" s="59"/>
      <c r="N8452" s="60">
        <v>0</v>
      </c>
      <c r="O8452" s="87">
        <v>0</v>
      </c>
      <c r="P8452" s="88">
        <v>0</v>
      </c>
      <c r="Q8452" s="63">
        <v>0</v>
      </c>
      <c r="R8452" s="64">
        <v>0</v>
      </c>
      <c r="S8452" s="25">
        <f t="shared" si="34"/>
        <v>2570</v>
      </c>
      <c r="AMG8452"/>
      <c r="AMH8452"/>
      <c r="AMI8452"/>
      <c r="AMJ8452"/>
    </row>
    <row r="8453" spans="1:1024" s="2" customFormat="1" ht="51" x14ac:dyDescent="0.25">
      <c r="A8453" s="10" t="s">
        <v>1462</v>
      </c>
      <c r="B8453" s="81">
        <v>14944</v>
      </c>
      <c r="C8453" s="10" t="s">
        <v>237</v>
      </c>
      <c r="D8453" s="27" t="s">
        <v>2277</v>
      </c>
      <c r="E8453" s="12" t="s">
        <v>257</v>
      </c>
      <c r="F8453" s="12" t="s">
        <v>254</v>
      </c>
      <c r="G8453" s="82">
        <v>45562</v>
      </c>
      <c r="H8453" s="83">
        <v>2570</v>
      </c>
      <c r="I8453" s="15"/>
      <c r="J8453" s="84" t="s">
        <v>2292</v>
      </c>
      <c r="K8453" s="85">
        <v>21410</v>
      </c>
      <c r="L8453" s="86">
        <v>2024002021</v>
      </c>
      <c r="M8453" s="59"/>
      <c r="N8453" s="60">
        <v>0</v>
      </c>
      <c r="O8453" s="87">
        <v>0</v>
      </c>
      <c r="P8453" s="88">
        <v>0</v>
      </c>
      <c r="Q8453" s="63">
        <v>0</v>
      </c>
      <c r="R8453" s="64">
        <v>0</v>
      </c>
      <c r="S8453" s="25">
        <f t="shared" si="34"/>
        <v>2570</v>
      </c>
      <c r="AMG8453"/>
      <c r="AMH8453"/>
      <c r="AMI8453"/>
      <c r="AMJ8453"/>
    </row>
    <row r="8454" spans="1:1024" s="2" customFormat="1" ht="51" x14ac:dyDescent="0.25">
      <c r="A8454" s="10" t="s">
        <v>1462</v>
      </c>
      <c r="B8454" s="81">
        <v>14945</v>
      </c>
      <c r="C8454" s="10" t="s">
        <v>237</v>
      </c>
      <c r="D8454" s="27" t="s">
        <v>2277</v>
      </c>
      <c r="E8454" s="12" t="s">
        <v>257</v>
      </c>
      <c r="F8454" s="12" t="s">
        <v>254</v>
      </c>
      <c r="G8454" s="82">
        <v>45562</v>
      </c>
      <c r="H8454" s="83">
        <v>2570</v>
      </c>
      <c r="I8454" s="15"/>
      <c r="J8454" s="84" t="s">
        <v>2292</v>
      </c>
      <c r="K8454" s="85">
        <v>21410</v>
      </c>
      <c r="L8454" s="86">
        <v>2024002021</v>
      </c>
      <c r="M8454" s="59"/>
      <c r="N8454" s="60">
        <v>0</v>
      </c>
      <c r="O8454" s="87">
        <v>0</v>
      </c>
      <c r="P8454" s="88">
        <v>0</v>
      </c>
      <c r="Q8454" s="63">
        <v>0</v>
      </c>
      <c r="R8454" s="64">
        <v>0</v>
      </c>
      <c r="S8454" s="25">
        <f t="shared" si="34"/>
        <v>2570</v>
      </c>
      <c r="AMG8454"/>
      <c r="AMH8454"/>
      <c r="AMI8454"/>
      <c r="AMJ8454"/>
    </row>
    <row r="8455" spans="1:1024" s="2" customFormat="1" ht="51" x14ac:dyDescent="0.25">
      <c r="A8455" s="10" t="s">
        <v>1462</v>
      </c>
      <c r="B8455" s="81">
        <v>14946</v>
      </c>
      <c r="C8455" s="10" t="s">
        <v>237</v>
      </c>
      <c r="D8455" s="27" t="s">
        <v>2277</v>
      </c>
      <c r="E8455" s="12" t="s">
        <v>257</v>
      </c>
      <c r="F8455" s="12" t="s">
        <v>254</v>
      </c>
      <c r="G8455" s="82">
        <v>45562</v>
      </c>
      <c r="H8455" s="83">
        <v>2570</v>
      </c>
      <c r="I8455" s="15"/>
      <c r="J8455" s="84" t="s">
        <v>2292</v>
      </c>
      <c r="K8455" s="85">
        <v>21410</v>
      </c>
      <c r="L8455" s="86">
        <v>2024002021</v>
      </c>
      <c r="M8455" s="59"/>
      <c r="N8455" s="60">
        <v>0</v>
      </c>
      <c r="O8455" s="87">
        <v>0</v>
      </c>
      <c r="P8455" s="88">
        <v>0</v>
      </c>
      <c r="Q8455" s="63">
        <v>0</v>
      </c>
      <c r="R8455" s="64">
        <v>0</v>
      </c>
      <c r="S8455" s="25">
        <f t="shared" si="34"/>
        <v>2570</v>
      </c>
      <c r="AMG8455"/>
      <c r="AMH8455"/>
      <c r="AMI8455"/>
      <c r="AMJ8455"/>
    </row>
    <row r="8456" spans="1:1024" s="2" customFormat="1" ht="51" x14ac:dyDescent="0.25">
      <c r="A8456" s="10" t="s">
        <v>1462</v>
      </c>
      <c r="B8456" s="81">
        <v>14947</v>
      </c>
      <c r="C8456" s="10" t="s">
        <v>237</v>
      </c>
      <c r="D8456" s="27" t="s">
        <v>2277</v>
      </c>
      <c r="E8456" s="12" t="s">
        <v>257</v>
      </c>
      <c r="F8456" s="12" t="s">
        <v>254</v>
      </c>
      <c r="G8456" s="82">
        <v>45562</v>
      </c>
      <c r="H8456" s="83">
        <v>2570</v>
      </c>
      <c r="I8456" s="15"/>
      <c r="J8456" s="84" t="s">
        <v>2292</v>
      </c>
      <c r="K8456" s="85">
        <v>21410</v>
      </c>
      <c r="L8456" s="86">
        <v>2024002021</v>
      </c>
      <c r="M8456" s="59"/>
      <c r="N8456" s="60">
        <v>0</v>
      </c>
      <c r="O8456" s="87">
        <v>0</v>
      </c>
      <c r="P8456" s="88">
        <v>0</v>
      </c>
      <c r="Q8456" s="63">
        <v>0</v>
      </c>
      <c r="R8456" s="64">
        <v>0</v>
      </c>
      <c r="S8456" s="25">
        <f t="shared" si="34"/>
        <v>2570</v>
      </c>
      <c r="AMG8456"/>
      <c r="AMH8456"/>
      <c r="AMI8456"/>
      <c r="AMJ8456"/>
    </row>
    <row r="8457" spans="1:1024" s="2" customFormat="1" ht="51" x14ac:dyDescent="0.25">
      <c r="A8457" s="10" t="s">
        <v>1462</v>
      </c>
      <c r="B8457" s="81">
        <v>14948</v>
      </c>
      <c r="C8457" s="10" t="s">
        <v>237</v>
      </c>
      <c r="D8457" s="27" t="s">
        <v>2277</v>
      </c>
      <c r="E8457" s="12" t="s">
        <v>257</v>
      </c>
      <c r="F8457" s="12" t="s">
        <v>254</v>
      </c>
      <c r="G8457" s="82">
        <v>45562</v>
      </c>
      <c r="H8457" s="83">
        <v>2570</v>
      </c>
      <c r="I8457" s="15"/>
      <c r="J8457" s="84" t="s">
        <v>2292</v>
      </c>
      <c r="K8457" s="85">
        <v>21410</v>
      </c>
      <c r="L8457" s="86">
        <v>2024002021</v>
      </c>
      <c r="M8457" s="59"/>
      <c r="N8457" s="60">
        <v>0</v>
      </c>
      <c r="O8457" s="87">
        <v>0</v>
      </c>
      <c r="P8457" s="88">
        <v>0</v>
      </c>
      <c r="Q8457" s="63">
        <v>0</v>
      </c>
      <c r="R8457" s="64">
        <v>0</v>
      </c>
      <c r="S8457" s="25">
        <f t="shared" si="34"/>
        <v>2570</v>
      </c>
      <c r="AMG8457"/>
      <c r="AMH8457"/>
      <c r="AMI8457"/>
      <c r="AMJ8457"/>
    </row>
    <row r="8458" spans="1:1024" s="2" customFormat="1" ht="51" x14ac:dyDescent="0.25">
      <c r="A8458" s="10" t="s">
        <v>1462</v>
      </c>
      <c r="B8458" s="81">
        <v>14949</v>
      </c>
      <c r="C8458" s="10" t="s">
        <v>237</v>
      </c>
      <c r="D8458" s="27" t="s">
        <v>2277</v>
      </c>
      <c r="E8458" s="12" t="s">
        <v>257</v>
      </c>
      <c r="F8458" s="12" t="s">
        <v>254</v>
      </c>
      <c r="G8458" s="82">
        <v>45562</v>
      </c>
      <c r="H8458" s="83">
        <v>2570</v>
      </c>
      <c r="I8458" s="15"/>
      <c r="J8458" s="84" t="s">
        <v>2292</v>
      </c>
      <c r="K8458" s="85">
        <v>21410</v>
      </c>
      <c r="L8458" s="86">
        <v>2024002021</v>
      </c>
      <c r="M8458" s="59"/>
      <c r="N8458" s="60">
        <v>0</v>
      </c>
      <c r="O8458" s="87">
        <v>0</v>
      </c>
      <c r="P8458" s="88">
        <v>0</v>
      </c>
      <c r="Q8458" s="63">
        <v>0</v>
      </c>
      <c r="R8458" s="64">
        <v>0</v>
      </c>
      <c r="S8458" s="25">
        <f t="shared" si="34"/>
        <v>2570</v>
      </c>
      <c r="AMG8458"/>
      <c r="AMH8458"/>
      <c r="AMI8458"/>
      <c r="AMJ8458"/>
    </row>
    <row r="8459" spans="1:1024" s="2" customFormat="1" ht="51" x14ac:dyDescent="0.25">
      <c r="A8459" s="10" t="s">
        <v>1462</v>
      </c>
      <c r="B8459" s="81">
        <v>14950</v>
      </c>
      <c r="C8459" s="10" t="s">
        <v>237</v>
      </c>
      <c r="D8459" s="27" t="s">
        <v>2277</v>
      </c>
      <c r="E8459" s="12" t="s">
        <v>257</v>
      </c>
      <c r="F8459" s="12" t="s">
        <v>254</v>
      </c>
      <c r="G8459" s="82">
        <v>45562</v>
      </c>
      <c r="H8459" s="83">
        <v>2570</v>
      </c>
      <c r="I8459" s="15"/>
      <c r="J8459" s="84" t="s">
        <v>2292</v>
      </c>
      <c r="K8459" s="85">
        <v>21410</v>
      </c>
      <c r="L8459" s="86">
        <v>2024002021</v>
      </c>
      <c r="M8459" s="59"/>
      <c r="N8459" s="60">
        <v>0</v>
      </c>
      <c r="O8459" s="87">
        <v>0</v>
      </c>
      <c r="P8459" s="88">
        <v>0</v>
      </c>
      <c r="Q8459" s="63">
        <v>0</v>
      </c>
      <c r="R8459" s="64">
        <v>0</v>
      </c>
      <c r="S8459" s="25">
        <f t="shared" ref="S8459:S8522" si="35">H8459</f>
        <v>2570</v>
      </c>
      <c r="AMG8459"/>
      <c r="AMH8459"/>
      <c r="AMI8459"/>
      <c r="AMJ8459"/>
    </row>
    <row r="8460" spans="1:1024" s="2" customFormat="1" ht="51" x14ac:dyDescent="0.25">
      <c r="A8460" s="10" t="s">
        <v>1462</v>
      </c>
      <c r="B8460" s="81">
        <v>14951</v>
      </c>
      <c r="C8460" s="10" t="s">
        <v>237</v>
      </c>
      <c r="D8460" s="27" t="s">
        <v>2277</v>
      </c>
      <c r="E8460" s="12" t="s">
        <v>257</v>
      </c>
      <c r="F8460" s="12" t="s">
        <v>254</v>
      </c>
      <c r="G8460" s="82">
        <v>45562</v>
      </c>
      <c r="H8460" s="83">
        <v>2570</v>
      </c>
      <c r="I8460" s="15"/>
      <c r="J8460" s="84" t="s">
        <v>2292</v>
      </c>
      <c r="K8460" s="85">
        <v>21410</v>
      </c>
      <c r="L8460" s="86">
        <v>2024002021</v>
      </c>
      <c r="M8460" s="59"/>
      <c r="N8460" s="60">
        <v>0</v>
      </c>
      <c r="O8460" s="87">
        <v>0</v>
      </c>
      <c r="P8460" s="88">
        <v>0</v>
      </c>
      <c r="Q8460" s="63">
        <v>0</v>
      </c>
      <c r="R8460" s="64">
        <v>0</v>
      </c>
      <c r="S8460" s="25">
        <f t="shared" si="35"/>
        <v>2570</v>
      </c>
      <c r="AMG8460"/>
      <c r="AMH8460"/>
      <c r="AMI8460"/>
      <c r="AMJ8460"/>
    </row>
    <row r="8461" spans="1:1024" s="2" customFormat="1" ht="51" x14ac:dyDescent="0.25">
      <c r="A8461" s="10" t="s">
        <v>1462</v>
      </c>
      <c r="B8461" s="81">
        <v>14952</v>
      </c>
      <c r="C8461" s="10" t="s">
        <v>237</v>
      </c>
      <c r="D8461" s="27" t="s">
        <v>2277</v>
      </c>
      <c r="E8461" s="12" t="s">
        <v>257</v>
      </c>
      <c r="F8461" s="12" t="s">
        <v>254</v>
      </c>
      <c r="G8461" s="82">
        <v>45562</v>
      </c>
      <c r="H8461" s="83">
        <v>2570</v>
      </c>
      <c r="I8461" s="15"/>
      <c r="J8461" s="84" t="s">
        <v>2292</v>
      </c>
      <c r="K8461" s="85">
        <v>21410</v>
      </c>
      <c r="L8461" s="86">
        <v>2024002021</v>
      </c>
      <c r="M8461" s="59"/>
      <c r="N8461" s="60">
        <v>0</v>
      </c>
      <c r="O8461" s="87">
        <v>0</v>
      </c>
      <c r="P8461" s="88">
        <v>0</v>
      </c>
      <c r="Q8461" s="63">
        <v>0</v>
      </c>
      <c r="R8461" s="64">
        <v>0</v>
      </c>
      <c r="S8461" s="25">
        <f t="shared" si="35"/>
        <v>2570</v>
      </c>
      <c r="AMG8461"/>
      <c r="AMH8461"/>
      <c r="AMI8461"/>
      <c r="AMJ8461"/>
    </row>
    <row r="8462" spans="1:1024" s="2" customFormat="1" ht="51" x14ac:dyDescent="0.25">
      <c r="A8462" s="10" t="s">
        <v>1462</v>
      </c>
      <c r="B8462" s="81">
        <v>14953</v>
      </c>
      <c r="C8462" s="10" t="s">
        <v>237</v>
      </c>
      <c r="D8462" s="27" t="s">
        <v>2277</v>
      </c>
      <c r="E8462" s="12" t="s">
        <v>257</v>
      </c>
      <c r="F8462" s="12" t="s">
        <v>254</v>
      </c>
      <c r="G8462" s="82">
        <v>45562</v>
      </c>
      <c r="H8462" s="83">
        <v>2570</v>
      </c>
      <c r="I8462" s="15"/>
      <c r="J8462" s="84" t="s">
        <v>2292</v>
      </c>
      <c r="K8462" s="85">
        <v>21410</v>
      </c>
      <c r="L8462" s="86">
        <v>2024002021</v>
      </c>
      <c r="M8462" s="59"/>
      <c r="N8462" s="60">
        <v>0</v>
      </c>
      <c r="O8462" s="87">
        <v>0</v>
      </c>
      <c r="P8462" s="88">
        <v>0</v>
      </c>
      <c r="Q8462" s="63">
        <v>0</v>
      </c>
      <c r="R8462" s="64">
        <v>0</v>
      </c>
      <c r="S8462" s="25">
        <f t="shared" si="35"/>
        <v>2570</v>
      </c>
      <c r="AMG8462"/>
      <c r="AMH8462"/>
      <c r="AMI8462"/>
      <c r="AMJ8462"/>
    </row>
    <row r="8463" spans="1:1024" s="2" customFormat="1" ht="51" x14ac:dyDescent="0.25">
      <c r="A8463" s="10" t="s">
        <v>1462</v>
      </c>
      <c r="B8463" s="81">
        <v>14954</v>
      </c>
      <c r="C8463" s="10" t="s">
        <v>237</v>
      </c>
      <c r="D8463" s="27" t="s">
        <v>2277</v>
      </c>
      <c r="E8463" s="12" t="s">
        <v>257</v>
      </c>
      <c r="F8463" s="12" t="s">
        <v>254</v>
      </c>
      <c r="G8463" s="82">
        <v>45562</v>
      </c>
      <c r="H8463" s="83">
        <v>2570</v>
      </c>
      <c r="I8463" s="15"/>
      <c r="J8463" s="84" t="s">
        <v>2292</v>
      </c>
      <c r="K8463" s="85">
        <v>21410</v>
      </c>
      <c r="L8463" s="86">
        <v>2024002021</v>
      </c>
      <c r="M8463" s="59"/>
      <c r="N8463" s="60">
        <v>0</v>
      </c>
      <c r="O8463" s="87">
        <v>0</v>
      </c>
      <c r="P8463" s="88">
        <v>0</v>
      </c>
      <c r="Q8463" s="63">
        <v>0</v>
      </c>
      <c r="R8463" s="64">
        <v>0</v>
      </c>
      <c r="S8463" s="25">
        <f t="shared" si="35"/>
        <v>2570</v>
      </c>
      <c r="AMG8463"/>
      <c r="AMH8463"/>
      <c r="AMI8463"/>
      <c r="AMJ8463"/>
    </row>
    <row r="8464" spans="1:1024" s="2" customFormat="1" ht="51" x14ac:dyDescent="0.25">
      <c r="A8464" s="10" t="s">
        <v>1462</v>
      </c>
      <c r="B8464" s="81">
        <v>14955</v>
      </c>
      <c r="C8464" s="10" t="s">
        <v>237</v>
      </c>
      <c r="D8464" s="27" t="s">
        <v>2277</v>
      </c>
      <c r="E8464" s="12" t="s">
        <v>257</v>
      </c>
      <c r="F8464" s="12" t="s">
        <v>254</v>
      </c>
      <c r="G8464" s="82">
        <v>45562</v>
      </c>
      <c r="H8464" s="83">
        <v>2570</v>
      </c>
      <c r="I8464" s="15"/>
      <c r="J8464" s="84" t="s">
        <v>2292</v>
      </c>
      <c r="K8464" s="85">
        <v>21410</v>
      </c>
      <c r="L8464" s="86">
        <v>2024002021</v>
      </c>
      <c r="M8464" s="59"/>
      <c r="N8464" s="60">
        <v>0</v>
      </c>
      <c r="O8464" s="87">
        <v>0</v>
      </c>
      <c r="P8464" s="88">
        <v>0</v>
      </c>
      <c r="Q8464" s="63">
        <v>0</v>
      </c>
      <c r="R8464" s="64">
        <v>0</v>
      </c>
      <c r="S8464" s="25">
        <f t="shared" si="35"/>
        <v>2570</v>
      </c>
      <c r="AMG8464"/>
      <c r="AMH8464"/>
      <c r="AMI8464"/>
      <c r="AMJ8464"/>
    </row>
    <row r="8465" spans="1:1024" s="2" customFormat="1" ht="51" x14ac:dyDescent="0.25">
      <c r="A8465" s="10" t="s">
        <v>1462</v>
      </c>
      <c r="B8465" s="81">
        <v>14956</v>
      </c>
      <c r="C8465" s="10" t="s">
        <v>237</v>
      </c>
      <c r="D8465" s="27" t="s">
        <v>2277</v>
      </c>
      <c r="E8465" s="12" t="s">
        <v>257</v>
      </c>
      <c r="F8465" s="12" t="s">
        <v>254</v>
      </c>
      <c r="G8465" s="82">
        <v>45562</v>
      </c>
      <c r="H8465" s="83">
        <v>2570</v>
      </c>
      <c r="I8465" s="15"/>
      <c r="J8465" s="84" t="s">
        <v>2292</v>
      </c>
      <c r="K8465" s="85">
        <v>21410</v>
      </c>
      <c r="L8465" s="86">
        <v>2024002021</v>
      </c>
      <c r="M8465" s="59"/>
      <c r="N8465" s="60">
        <v>0</v>
      </c>
      <c r="O8465" s="87">
        <v>0</v>
      </c>
      <c r="P8465" s="88">
        <v>0</v>
      </c>
      <c r="Q8465" s="63">
        <v>0</v>
      </c>
      <c r="R8465" s="64">
        <v>0</v>
      </c>
      <c r="S8465" s="25">
        <f t="shared" si="35"/>
        <v>2570</v>
      </c>
      <c r="AMG8465"/>
      <c r="AMH8465"/>
      <c r="AMI8465"/>
      <c r="AMJ8465"/>
    </row>
    <row r="8466" spans="1:1024" s="2" customFormat="1" ht="51" x14ac:dyDescent="0.25">
      <c r="A8466" s="10" t="s">
        <v>1462</v>
      </c>
      <c r="B8466" s="81">
        <v>14957</v>
      </c>
      <c r="C8466" s="10" t="s">
        <v>237</v>
      </c>
      <c r="D8466" s="27" t="s">
        <v>2277</v>
      </c>
      <c r="E8466" s="12" t="s">
        <v>257</v>
      </c>
      <c r="F8466" s="12" t="s">
        <v>254</v>
      </c>
      <c r="G8466" s="82">
        <v>45562</v>
      </c>
      <c r="H8466" s="83">
        <v>2570</v>
      </c>
      <c r="I8466" s="15"/>
      <c r="J8466" s="84" t="s">
        <v>2292</v>
      </c>
      <c r="K8466" s="85">
        <v>21410</v>
      </c>
      <c r="L8466" s="86">
        <v>2024002021</v>
      </c>
      <c r="M8466" s="59"/>
      <c r="N8466" s="60">
        <v>0</v>
      </c>
      <c r="O8466" s="87">
        <v>0</v>
      </c>
      <c r="P8466" s="88">
        <v>0</v>
      </c>
      <c r="Q8466" s="63">
        <v>0</v>
      </c>
      <c r="R8466" s="64">
        <v>0</v>
      </c>
      <c r="S8466" s="25">
        <f t="shared" si="35"/>
        <v>2570</v>
      </c>
      <c r="AMG8466"/>
      <c r="AMH8466"/>
      <c r="AMI8466"/>
      <c r="AMJ8466"/>
    </row>
    <row r="8467" spans="1:1024" s="2" customFormat="1" ht="51" x14ac:dyDescent="0.25">
      <c r="A8467" s="10" t="s">
        <v>1462</v>
      </c>
      <c r="B8467" s="81">
        <v>14958</v>
      </c>
      <c r="C8467" s="10" t="s">
        <v>237</v>
      </c>
      <c r="D8467" s="27" t="s">
        <v>2277</v>
      </c>
      <c r="E8467" s="12" t="s">
        <v>257</v>
      </c>
      <c r="F8467" s="12" t="s">
        <v>254</v>
      </c>
      <c r="G8467" s="82">
        <v>45562</v>
      </c>
      <c r="H8467" s="83">
        <v>2570</v>
      </c>
      <c r="I8467" s="15"/>
      <c r="J8467" s="84" t="s">
        <v>2292</v>
      </c>
      <c r="K8467" s="85">
        <v>21413</v>
      </c>
      <c r="L8467" s="86">
        <v>2024002021</v>
      </c>
      <c r="M8467" s="59"/>
      <c r="N8467" s="60">
        <v>0</v>
      </c>
      <c r="O8467" s="87">
        <v>0</v>
      </c>
      <c r="P8467" s="88">
        <v>0</v>
      </c>
      <c r="Q8467" s="63">
        <v>0</v>
      </c>
      <c r="R8467" s="64">
        <v>0</v>
      </c>
      <c r="S8467" s="25">
        <f t="shared" si="35"/>
        <v>2570</v>
      </c>
      <c r="AMG8467"/>
      <c r="AMH8467"/>
      <c r="AMI8467"/>
      <c r="AMJ8467"/>
    </row>
    <row r="8468" spans="1:1024" s="2" customFormat="1" ht="51" x14ac:dyDescent="0.25">
      <c r="A8468" s="10" t="s">
        <v>1462</v>
      </c>
      <c r="B8468" s="81">
        <v>14959</v>
      </c>
      <c r="C8468" s="10" t="s">
        <v>237</v>
      </c>
      <c r="D8468" s="27" t="s">
        <v>2277</v>
      </c>
      <c r="E8468" s="12" t="s">
        <v>257</v>
      </c>
      <c r="F8468" s="12" t="s">
        <v>254</v>
      </c>
      <c r="G8468" s="82">
        <v>45562</v>
      </c>
      <c r="H8468" s="83">
        <v>2570</v>
      </c>
      <c r="I8468" s="15"/>
      <c r="J8468" s="84" t="s">
        <v>2292</v>
      </c>
      <c r="K8468" s="85">
        <v>21413</v>
      </c>
      <c r="L8468" s="86">
        <v>2024002021</v>
      </c>
      <c r="M8468" s="59"/>
      <c r="N8468" s="60">
        <v>0</v>
      </c>
      <c r="O8468" s="87">
        <v>0</v>
      </c>
      <c r="P8468" s="88">
        <v>0</v>
      </c>
      <c r="Q8468" s="63">
        <v>0</v>
      </c>
      <c r="R8468" s="64">
        <v>0</v>
      </c>
      <c r="S8468" s="25">
        <f t="shared" si="35"/>
        <v>2570</v>
      </c>
      <c r="AMG8468"/>
      <c r="AMH8468"/>
      <c r="AMI8468"/>
      <c r="AMJ8468"/>
    </row>
    <row r="8469" spans="1:1024" s="2" customFormat="1" ht="51" x14ac:dyDescent="0.25">
      <c r="A8469" s="10" t="s">
        <v>1462</v>
      </c>
      <c r="B8469" s="81">
        <v>14960</v>
      </c>
      <c r="C8469" s="10" t="s">
        <v>237</v>
      </c>
      <c r="D8469" s="27" t="s">
        <v>2277</v>
      </c>
      <c r="E8469" s="12" t="s">
        <v>257</v>
      </c>
      <c r="F8469" s="12" t="s">
        <v>254</v>
      </c>
      <c r="G8469" s="82">
        <v>45562</v>
      </c>
      <c r="H8469" s="83">
        <v>2570</v>
      </c>
      <c r="I8469" s="15"/>
      <c r="J8469" s="84" t="s">
        <v>2292</v>
      </c>
      <c r="K8469" s="85">
        <v>21413</v>
      </c>
      <c r="L8469" s="86">
        <v>2024002021</v>
      </c>
      <c r="M8469" s="59"/>
      <c r="N8469" s="60">
        <v>0</v>
      </c>
      <c r="O8469" s="87">
        <v>0</v>
      </c>
      <c r="P8469" s="88">
        <v>0</v>
      </c>
      <c r="Q8469" s="63">
        <v>0</v>
      </c>
      <c r="R8469" s="64">
        <v>0</v>
      </c>
      <c r="S8469" s="25">
        <f t="shared" si="35"/>
        <v>2570</v>
      </c>
      <c r="AMG8469"/>
      <c r="AMH8469"/>
      <c r="AMI8469"/>
      <c r="AMJ8469"/>
    </row>
    <row r="8470" spans="1:1024" s="2" customFormat="1" ht="51" x14ac:dyDescent="0.25">
      <c r="A8470" s="10" t="s">
        <v>1462</v>
      </c>
      <c r="B8470" s="81">
        <v>14961</v>
      </c>
      <c r="C8470" s="10" t="s">
        <v>237</v>
      </c>
      <c r="D8470" s="27" t="s">
        <v>2277</v>
      </c>
      <c r="E8470" s="12" t="s">
        <v>257</v>
      </c>
      <c r="F8470" s="12" t="s">
        <v>254</v>
      </c>
      <c r="G8470" s="82">
        <v>45562</v>
      </c>
      <c r="H8470" s="83">
        <v>2570</v>
      </c>
      <c r="I8470" s="15"/>
      <c r="J8470" s="84" t="s">
        <v>2292</v>
      </c>
      <c r="K8470" s="85">
        <v>21413</v>
      </c>
      <c r="L8470" s="86">
        <v>2024002021</v>
      </c>
      <c r="M8470" s="59"/>
      <c r="N8470" s="60">
        <v>0</v>
      </c>
      <c r="O8470" s="87">
        <v>0</v>
      </c>
      <c r="P8470" s="88">
        <v>0</v>
      </c>
      <c r="Q8470" s="63">
        <v>0</v>
      </c>
      <c r="R8470" s="64">
        <v>0</v>
      </c>
      <c r="S8470" s="25">
        <f t="shared" si="35"/>
        <v>2570</v>
      </c>
      <c r="AMG8470"/>
      <c r="AMH8470"/>
      <c r="AMI8470"/>
      <c r="AMJ8470"/>
    </row>
    <row r="8471" spans="1:1024" s="2" customFormat="1" ht="51" x14ac:dyDescent="0.25">
      <c r="A8471" s="10" t="s">
        <v>1462</v>
      </c>
      <c r="B8471" s="81">
        <v>14962</v>
      </c>
      <c r="C8471" s="10" t="s">
        <v>237</v>
      </c>
      <c r="D8471" s="80" t="s">
        <v>2277</v>
      </c>
      <c r="E8471" s="12" t="s">
        <v>257</v>
      </c>
      <c r="F8471" s="12" t="s">
        <v>254</v>
      </c>
      <c r="G8471" s="82">
        <v>45562</v>
      </c>
      <c r="H8471" s="83">
        <v>2570</v>
      </c>
      <c r="I8471" s="15"/>
      <c r="J8471" s="84" t="s">
        <v>2292</v>
      </c>
      <c r="K8471" s="85">
        <v>21413</v>
      </c>
      <c r="L8471" s="86">
        <v>2024002021</v>
      </c>
      <c r="M8471" s="59"/>
      <c r="N8471" s="60">
        <v>0</v>
      </c>
      <c r="O8471" s="87">
        <v>0</v>
      </c>
      <c r="P8471" s="88">
        <v>0</v>
      </c>
      <c r="Q8471" s="63">
        <v>0</v>
      </c>
      <c r="R8471" s="64">
        <v>0</v>
      </c>
      <c r="S8471" s="25">
        <f t="shared" si="35"/>
        <v>2570</v>
      </c>
      <c r="AMG8471"/>
      <c r="AMH8471"/>
      <c r="AMI8471"/>
      <c r="AMJ8471"/>
    </row>
    <row r="8472" spans="1:1024" s="2" customFormat="1" ht="51" x14ac:dyDescent="0.25">
      <c r="A8472" s="10" t="s">
        <v>1462</v>
      </c>
      <c r="B8472" s="81">
        <v>14963</v>
      </c>
      <c r="C8472" s="10" t="s">
        <v>237</v>
      </c>
      <c r="D8472" s="80" t="s">
        <v>2277</v>
      </c>
      <c r="E8472" s="12" t="s">
        <v>257</v>
      </c>
      <c r="F8472" s="12" t="s">
        <v>254</v>
      </c>
      <c r="G8472" s="82">
        <v>45562</v>
      </c>
      <c r="H8472" s="83">
        <v>2570</v>
      </c>
      <c r="I8472" s="15"/>
      <c r="J8472" s="84" t="s">
        <v>2292</v>
      </c>
      <c r="K8472" s="85">
        <v>21413</v>
      </c>
      <c r="L8472" s="86">
        <v>2024002021</v>
      </c>
      <c r="M8472" s="59"/>
      <c r="N8472" s="60">
        <v>0</v>
      </c>
      <c r="O8472" s="87">
        <v>0</v>
      </c>
      <c r="P8472" s="88">
        <v>0</v>
      </c>
      <c r="Q8472" s="63">
        <v>0</v>
      </c>
      <c r="R8472" s="64">
        <v>0</v>
      </c>
      <c r="S8472" s="25">
        <f t="shared" si="35"/>
        <v>2570</v>
      </c>
      <c r="AMG8472"/>
      <c r="AMH8472"/>
      <c r="AMI8472"/>
      <c r="AMJ8472"/>
    </row>
    <row r="8473" spans="1:1024" s="2" customFormat="1" ht="51" x14ac:dyDescent="0.25">
      <c r="A8473" s="10" t="s">
        <v>1462</v>
      </c>
      <c r="B8473" s="81">
        <v>14964</v>
      </c>
      <c r="C8473" s="10" t="s">
        <v>237</v>
      </c>
      <c r="D8473" s="80" t="s">
        <v>2277</v>
      </c>
      <c r="E8473" s="12" t="s">
        <v>257</v>
      </c>
      <c r="F8473" s="12" t="s">
        <v>254</v>
      </c>
      <c r="G8473" s="82">
        <v>45562</v>
      </c>
      <c r="H8473" s="83">
        <v>2570</v>
      </c>
      <c r="I8473" s="15"/>
      <c r="J8473" s="84" t="s">
        <v>2292</v>
      </c>
      <c r="K8473" s="85">
        <v>21413</v>
      </c>
      <c r="L8473" s="86">
        <v>2024002021</v>
      </c>
      <c r="M8473" s="59"/>
      <c r="N8473" s="60">
        <v>0</v>
      </c>
      <c r="O8473" s="87">
        <v>0</v>
      </c>
      <c r="P8473" s="88">
        <v>0</v>
      </c>
      <c r="Q8473" s="63">
        <v>0</v>
      </c>
      <c r="R8473" s="64">
        <v>0</v>
      </c>
      <c r="S8473" s="25">
        <f t="shared" si="35"/>
        <v>2570</v>
      </c>
      <c r="AMG8473"/>
      <c r="AMH8473"/>
      <c r="AMI8473"/>
      <c r="AMJ8473"/>
    </row>
    <row r="8474" spans="1:1024" s="2" customFormat="1" ht="51" x14ac:dyDescent="0.25">
      <c r="A8474" s="10" t="s">
        <v>1462</v>
      </c>
      <c r="B8474" s="81">
        <v>14965</v>
      </c>
      <c r="C8474" s="10" t="s">
        <v>237</v>
      </c>
      <c r="D8474" s="80" t="s">
        <v>2277</v>
      </c>
      <c r="E8474" s="12" t="s">
        <v>257</v>
      </c>
      <c r="F8474" s="12" t="s">
        <v>254</v>
      </c>
      <c r="G8474" s="82">
        <v>45562</v>
      </c>
      <c r="H8474" s="83">
        <v>2570</v>
      </c>
      <c r="I8474" s="15"/>
      <c r="J8474" s="84" t="s">
        <v>2292</v>
      </c>
      <c r="K8474" s="85">
        <v>21413</v>
      </c>
      <c r="L8474" s="86">
        <v>2024002021</v>
      </c>
      <c r="M8474" s="59"/>
      <c r="N8474" s="60">
        <v>0</v>
      </c>
      <c r="O8474" s="87">
        <v>0</v>
      </c>
      <c r="P8474" s="88">
        <v>0</v>
      </c>
      <c r="Q8474" s="63">
        <v>0</v>
      </c>
      <c r="R8474" s="64">
        <v>0</v>
      </c>
      <c r="S8474" s="25">
        <f t="shared" si="35"/>
        <v>2570</v>
      </c>
      <c r="AMG8474"/>
      <c r="AMH8474"/>
      <c r="AMI8474"/>
      <c r="AMJ8474"/>
    </row>
    <row r="8475" spans="1:1024" s="2" customFormat="1" ht="51" x14ac:dyDescent="0.25">
      <c r="A8475" s="10" t="s">
        <v>1462</v>
      </c>
      <c r="B8475" s="81">
        <v>14966</v>
      </c>
      <c r="C8475" s="10" t="s">
        <v>237</v>
      </c>
      <c r="D8475" s="80" t="s">
        <v>2277</v>
      </c>
      <c r="E8475" s="12" t="s">
        <v>257</v>
      </c>
      <c r="F8475" s="12" t="s">
        <v>254</v>
      </c>
      <c r="G8475" s="82">
        <v>45562</v>
      </c>
      <c r="H8475" s="83">
        <v>2570</v>
      </c>
      <c r="I8475" s="15"/>
      <c r="J8475" s="84" t="s">
        <v>2292</v>
      </c>
      <c r="K8475" s="85">
        <v>21413</v>
      </c>
      <c r="L8475" s="86">
        <v>2024002021</v>
      </c>
      <c r="M8475" s="59"/>
      <c r="N8475" s="60">
        <v>0</v>
      </c>
      <c r="O8475" s="87">
        <v>0</v>
      </c>
      <c r="P8475" s="88">
        <v>0</v>
      </c>
      <c r="Q8475" s="63">
        <v>0</v>
      </c>
      <c r="R8475" s="64">
        <v>0</v>
      </c>
      <c r="S8475" s="25">
        <f t="shared" si="35"/>
        <v>2570</v>
      </c>
      <c r="AMG8475"/>
      <c r="AMH8475"/>
      <c r="AMI8475"/>
      <c r="AMJ8475"/>
    </row>
    <row r="8476" spans="1:1024" s="2" customFormat="1" ht="51" x14ac:dyDescent="0.25">
      <c r="A8476" s="10" t="s">
        <v>1462</v>
      </c>
      <c r="B8476" s="81">
        <v>14967</v>
      </c>
      <c r="C8476" s="10" t="s">
        <v>237</v>
      </c>
      <c r="D8476" s="80" t="s">
        <v>2277</v>
      </c>
      <c r="E8476" s="12" t="s">
        <v>257</v>
      </c>
      <c r="F8476" s="12" t="s">
        <v>254</v>
      </c>
      <c r="G8476" s="82">
        <v>45562</v>
      </c>
      <c r="H8476" s="83">
        <v>2570</v>
      </c>
      <c r="I8476" s="15"/>
      <c r="J8476" s="84" t="s">
        <v>2292</v>
      </c>
      <c r="K8476" s="85">
        <v>21413</v>
      </c>
      <c r="L8476" s="86">
        <v>2024002021</v>
      </c>
      <c r="M8476" s="59"/>
      <c r="N8476" s="60">
        <v>0</v>
      </c>
      <c r="O8476" s="87">
        <v>0</v>
      </c>
      <c r="P8476" s="88">
        <v>0</v>
      </c>
      <c r="Q8476" s="63">
        <v>0</v>
      </c>
      <c r="R8476" s="64">
        <v>0</v>
      </c>
      <c r="S8476" s="25">
        <f t="shared" si="35"/>
        <v>2570</v>
      </c>
      <c r="AMG8476"/>
      <c r="AMH8476"/>
      <c r="AMI8476"/>
      <c r="AMJ8476"/>
    </row>
    <row r="8477" spans="1:1024" s="2" customFormat="1" ht="51" x14ac:dyDescent="0.25">
      <c r="A8477" s="10" t="s">
        <v>1462</v>
      </c>
      <c r="B8477" s="81">
        <v>14968</v>
      </c>
      <c r="C8477" s="10" t="s">
        <v>237</v>
      </c>
      <c r="D8477" s="80" t="s">
        <v>2277</v>
      </c>
      <c r="E8477" s="12" t="s">
        <v>257</v>
      </c>
      <c r="F8477" s="12" t="s">
        <v>254</v>
      </c>
      <c r="G8477" s="82">
        <v>45562</v>
      </c>
      <c r="H8477" s="83">
        <v>2570</v>
      </c>
      <c r="I8477" s="15"/>
      <c r="J8477" s="84" t="s">
        <v>2292</v>
      </c>
      <c r="K8477" s="85">
        <v>21413</v>
      </c>
      <c r="L8477" s="86">
        <v>2024002021</v>
      </c>
      <c r="M8477" s="59"/>
      <c r="N8477" s="60">
        <v>0</v>
      </c>
      <c r="O8477" s="87">
        <v>0</v>
      </c>
      <c r="P8477" s="88">
        <v>0</v>
      </c>
      <c r="Q8477" s="63">
        <v>0</v>
      </c>
      <c r="R8477" s="64">
        <v>0</v>
      </c>
      <c r="S8477" s="25">
        <f t="shared" si="35"/>
        <v>2570</v>
      </c>
      <c r="AMG8477"/>
      <c r="AMH8477"/>
      <c r="AMI8477"/>
      <c r="AMJ8477"/>
    </row>
    <row r="8478" spans="1:1024" s="2" customFormat="1" ht="51" x14ac:dyDescent="0.25">
      <c r="A8478" s="10" t="s">
        <v>1462</v>
      </c>
      <c r="B8478" s="81">
        <v>14969</v>
      </c>
      <c r="C8478" s="10" t="s">
        <v>237</v>
      </c>
      <c r="D8478" s="80" t="s">
        <v>2277</v>
      </c>
      <c r="E8478" s="12" t="s">
        <v>257</v>
      </c>
      <c r="F8478" s="12" t="s">
        <v>254</v>
      </c>
      <c r="G8478" s="82">
        <v>45562</v>
      </c>
      <c r="H8478" s="83">
        <v>2570</v>
      </c>
      <c r="I8478" s="15"/>
      <c r="J8478" s="84" t="s">
        <v>2292</v>
      </c>
      <c r="K8478" s="85">
        <v>21413</v>
      </c>
      <c r="L8478" s="86">
        <v>2024002021</v>
      </c>
      <c r="M8478" s="59"/>
      <c r="N8478" s="60">
        <v>0</v>
      </c>
      <c r="O8478" s="87">
        <v>0</v>
      </c>
      <c r="P8478" s="88">
        <v>0</v>
      </c>
      <c r="Q8478" s="63">
        <v>0</v>
      </c>
      <c r="R8478" s="64">
        <v>0</v>
      </c>
      <c r="S8478" s="25">
        <f t="shared" si="35"/>
        <v>2570</v>
      </c>
      <c r="AMG8478"/>
      <c r="AMH8478"/>
      <c r="AMI8478"/>
      <c r="AMJ8478"/>
    </row>
    <row r="8479" spans="1:1024" s="2" customFormat="1" ht="51" x14ac:dyDescent="0.25">
      <c r="A8479" s="10" t="s">
        <v>1462</v>
      </c>
      <c r="B8479" s="81">
        <v>14970</v>
      </c>
      <c r="C8479" s="10" t="s">
        <v>237</v>
      </c>
      <c r="D8479" s="80" t="s">
        <v>2277</v>
      </c>
      <c r="E8479" s="12" t="s">
        <v>257</v>
      </c>
      <c r="F8479" s="12" t="s">
        <v>254</v>
      </c>
      <c r="G8479" s="82">
        <v>45562</v>
      </c>
      <c r="H8479" s="83">
        <v>2570</v>
      </c>
      <c r="I8479" s="15"/>
      <c r="J8479" s="84" t="s">
        <v>2292</v>
      </c>
      <c r="K8479" s="85">
        <v>21413</v>
      </c>
      <c r="L8479" s="86">
        <v>2024002021</v>
      </c>
      <c r="M8479" s="59"/>
      <c r="N8479" s="60">
        <v>0</v>
      </c>
      <c r="O8479" s="87">
        <v>0</v>
      </c>
      <c r="P8479" s="88">
        <v>0</v>
      </c>
      <c r="Q8479" s="63">
        <v>0</v>
      </c>
      <c r="R8479" s="64">
        <v>0</v>
      </c>
      <c r="S8479" s="25">
        <f t="shared" si="35"/>
        <v>2570</v>
      </c>
      <c r="AMG8479"/>
      <c r="AMH8479"/>
      <c r="AMI8479"/>
      <c r="AMJ8479"/>
    </row>
    <row r="8480" spans="1:1024" s="2" customFormat="1" ht="51" x14ac:dyDescent="0.25">
      <c r="A8480" s="10" t="s">
        <v>1462</v>
      </c>
      <c r="B8480" s="81">
        <v>14971</v>
      </c>
      <c r="C8480" s="10" t="s">
        <v>237</v>
      </c>
      <c r="D8480" s="27" t="s">
        <v>2277</v>
      </c>
      <c r="E8480" s="12" t="s">
        <v>257</v>
      </c>
      <c r="F8480" s="12" t="s">
        <v>254</v>
      </c>
      <c r="G8480" s="82">
        <v>45562</v>
      </c>
      <c r="H8480" s="83">
        <v>2570</v>
      </c>
      <c r="I8480" s="15"/>
      <c r="J8480" s="84" t="s">
        <v>2292</v>
      </c>
      <c r="K8480" s="85">
        <v>21413</v>
      </c>
      <c r="L8480" s="86">
        <v>2024002021</v>
      </c>
      <c r="M8480" s="59"/>
      <c r="N8480" s="60">
        <v>0</v>
      </c>
      <c r="O8480" s="87">
        <v>0</v>
      </c>
      <c r="P8480" s="88">
        <v>0</v>
      </c>
      <c r="Q8480" s="63">
        <v>0</v>
      </c>
      <c r="R8480" s="64">
        <v>0</v>
      </c>
      <c r="S8480" s="25">
        <f t="shared" si="35"/>
        <v>2570</v>
      </c>
      <c r="AMG8480"/>
      <c r="AMH8480"/>
      <c r="AMI8480"/>
      <c r="AMJ8480"/>
    </row>
    <row r="8481" spans="1:1024" s="2" customFormat="1" ht="51" x14ac:dyDescent="0.25">
      <c r="A8481" s="10" t="s">
        <v>1462</v>
      </c>
      <c r="B8481" s="81">
        <v>14972</v>
      </c>
      <c r="C8481" s="10" t="s">
        <v>237</v>
      </c>
      <c r="D8481" s="27" t="s">
        <v>2277</v>
      </c>
      <c r="E8481" s="12" t="s">
        <v>257</v>
      </c>
      <c r="F8481" s="12" t="s">
        <v>254</v>
      </c>
      <c r="G8481" s="82">
        <v>45562</v>
      </c>
      <c r="H8481" s="83">
        <v>2570</v>
      </c>
      <c r="I8481" s="15"/>
      <c r="J8481" s="84" t="s">
        <v>2292</v>
      </c>
      <c r="K8481" s="85">
        <v>21413</v>
      </c>
      <c r="L8481" s="86">
        <v>2024002021</v>
      </c>
      <c r="M8481" s="59"/>
      <c r="N8481" s="60">
        <v>0</v>
      </c>
      <c r="O8481" s="87">
        <v>0</v>
      </c>
      <c r="P8481" s="88">
        <v>0</v>
      </c>
      <c r="Q8481" s="63">
        <v>0</v>
      </c>
      <c r="R8481" s="64">
        <v>0</v>
      </c>
      <c r="S8481" s="25">
        <f t="shared" si="35"/>
        <v>2570</v>
      </c>
      <c r="AMG8481"/>
      <c r="AMH8481"/>
      <c r="AMI8481"/>
      <c r="AMJ8481"/>
    </row>
    <row r="8482" spans="1:1024" s="2" customFormat="1" ht="51" x14ac:dyDescent="0.25">
      <c r="A8482" s="10" t="s">
        <v>1462</v>
      </c>
      <c r="B8482" s="81">
        <v>14973</v>
      </c>
      <c r="C8482" s="10" t="s">
        <v>237</v>
      </c>
      <c r="D8482" s="27" t="s">
        <v>2277</v>
      </c>
      <c r="E8482" s="12" t="s">
        <v>257</v>
      </c>
      <c r="F8482" s="12" t="s">
        <v>254</v>
      </c>
      <c r="G8482" s="82">
        <v>45562</v>
      </c>
      <c r="H8482" s="83">
        <v>2570</v>
      </c>
      <c r="I8482" s="15"/>
      <c r="J8482" s="84" t="s">
        <v>2292</v>
      </c>
      <c r="K8482" s="85">
        <v>21413</v>
      </c>
      <c r="L8482" s="86">
        <v>2024002021</v>
      </c>
      <c r="M8482" s="59"/>
      <c r="N8482" s="60">
        <v>0</v>
      </c>
      <c r="O8482" s="87">
        <v>0</v>
      </c>
      <c r="P8482" s="88">
        <v>0</v>
      </c>
      <c r="Q8482" s="63">
        <v>0</v>
      </c>
      <c r="R8482" s="64">
        <v>0</v>
      </c>
      <c r="S8482" s="25">
        <f t="shared" si="35"/>
        <v>2570</v>
      </c>
      <c r="AMG8482"/>
      <c r="AMH8482"/>
      <c r="AMI8482"/>
      <c r="AMJ8482"/>
    </row>
    <row r="8483" spans="1:1024" s="2" customFormat="1" ht="51" x14ac:dyDescent="0.25">
      <c r="A8483" s="10" t="s">
        <v>1462</v>
      </c>
      <c r="B8483" s="81">
        <v>14974</v>
      </c>
      <c r="C8483" s="10" t="s">
        <v>237</v>
      </c>
      <c r="D8483" s="27" t="s">
        <v>2277</v>
      </c>
      <c r="E8483" s="12" t="s">
        <v>257</v>
      </c>
      <c r="F8483" s="12" t="s">
        <v>254</v>
      </c>
      <c r="G8483" s="82">
        <v>45562</v>
      </c>
      <c r="H8483" s="83">
        <v>2570</v>
      </c>
      <c r="I8483" s="15"/>
      <c r="J8483" s="84" t="s">
        <v>2292</v>
      </c>
      <c r="K8483" s="85">
        <v>21413</v>
      </c>
      <c r="L8483" s="86">
        <v>2024002021</v>
      </c>
      <c r="M8483" s="59"/>
      <c r="N8483" s="60">
        <v>0</v>
      </c>
      <c r="O8483" s="87">
        <v>0</v>
      </c>
      <c r="P8483" s="88">
        <v>0</v>
      </c>
      <c r="Q8483" s="63">
        <v>0</v>
      </c>
      <c r="R8483" s="64">
        <v>0</v>
      </c>
      <c r="S8483" s="25">
        <f t="shared" si="35"/>
        <v>2570</v>
      </c>
      <c r="AMG8483"/>
      <c r="AMH8483"/>
      <c r="AMI8483"/>
      <c r="AMJ8483"/>
    </row>
    <row r="8484" spans="1:1024" s="2" customFormat="1" ht="51" x14ac:dyDescent="0.25">
      <c r="A8484" s="10" t="s">
        <v>1462</v>
      </c>
      <c r="B8484" s="81">
        <v>14975</v>
      </c>
      <c r="C8484" s="10" t="s">
        <v>237</v>
      </c>
      <c r="D8484" s="27" t="s">
        <v>2277</v>
      </c>
      <c r="E8484" s="12" t="s">
        <v>257</v>
      </c>
      <c r="F8484" s="12" t="s">
        <v>254</v>
      </c>
      <c r="G8484" s="82">
        <v>45562</v>
      </c>
      <c r="H8484" s="83">
        <v>2570</v>
      </c>
      <c r="I8484" s="15"/>
      <c r="J8484" s="84" t="s">
        <v>2292</v>
      </c>
      <c r="K8484" s="85">
        <v>21413</v>
      </c>
      <c r="L8484" s="86">
        <v>2024002021</v>
      </c>
      <c r="M8484" s="59"/>
      <c r="N8484" s="60">
        <v>0</v>
      </c>
      <c r="O8484" s="87">
        <v>0</v>
      </c>
      <c r="P8484" s="88">
        <v>0</v>
      </c>
      <c r="Q8484" s="63">
        <v>0</v>
      </c>
      <c r="R8484" s="64">
        <v>0</v>
      </c>
      <c r="S8484" s="25">
        <f t="shared" si="35"/>
        <v>2570</v>
      </c>
      <c r="AMG8484"/>
      <c r="AMH8484"/>
      <c r="AMI8484"/>
      <c r="AMJ8484"/>
    </row>
    <row r="8485" spans="1:1024" s="2" customFormat="1" ht="51" x14ac:dyDescent="0.25">
      <c r="A8485" s="10" t="s">
        <v>1462</v>
      </c>
      <c r="B8485" s="81">
        <v>14976</v>
      </c>
      <c r="C8485" s="10" t="s">
        <v>237</v>
      </c>
      <c r="D8485" s="27" t="s">
        <v>2277</v>
      </c>
      <c r="E8485" s="12" t="s">
        <v>257</v>
      </c>
      <c r="F8485" s="12" t="s">
        <v>254</v>
      </c>
      <c r="G8485" s="82">
        <v>45562</v>
      </c>
      <c r="H8485" s="83">
        <v>2570</v>
      </c>
      <c r="I8485" s="15"/>
      <c r="J8485" s="84" t="s">
        <v>2292</v>
      </c>
      <c r="K8485" s="85">
        <v>21413</v>
      </c>
      <c r="L8485" s="86">
        <v>2024002021</v>
      </c>
      <c r="M8485" s="59"/>
      <c r="N8485" s="60">
        <v>0</v>
      </c>
      <c r="O8485" s="87">
        <v>0</v>
      </c>
      <c r="P8485" s="88">
        <v>0</v>
      </c>
      <c r="Q8485" s="63">
        <v>0</v>
      </c>
      <c r="R8485" s="64">
        <v>0</v>
      </c>
      <c r="S8485" s="25">
        <f t="shared" si="35"/>
        <v>2570</v>
      </c>
      <c r="AMG8485"/>
      <c r="AMH8485"/>
      <c r="AMI8485"/>
      <c r="AMJ8485"/>
    </row>
    <row r="8486" spans="1:1024" s="2" customFormat="1" ht="51" x14ac:dyDescent="0.25">
      <c r="A8486" s="10" t="s">
        <v>1462</v>
      </c>
      <c r="B8486" s="81">
        <v>14977</v>
      </c>
      <c r="C8486" s="10" t="s">
        <v>237</v>
      </c>
      <c r="D8486" s="27" t="s">
        <v>2277</v>
      </c>
      <c r="E8486" s="12" t="s">
        <v>257</v>
      </c>
      <c r="F8486" s="12" t="s">
        <v>254</v>
      </c>
      <c r="G8486" s="82">
        <v>45562</v>
      </c>
      <c r="H8486" s="83">
        <v>2570</v>
      </c>
      <c r="I8486" s="15"/>
      <c r="J8486" s="84" t="s">
        <v>2292</v>
      </c>
      <c r="K8486" s="85">
        <v>21413</v>
      </c>
      <c r="L8486" s="86">
        <v>2024002021</v>
      </c>
      <c r="M8486" s="59"/>
      <c r="N8486" s="60">
        <v>0</v>
      </c>
      <c r="O8486" s="87">
        <v>0</v>
      </c>
      <c r="P8486" s="88">
        <v>0</v>
      </c>
      <c r="Q8486" s="63">
        <v>0</v>
      </c>
      <c r="R8486" s="64">
        <v>0</v>
      </c>
      <c r="S8486" s="25">
        <f t="shared" si="35"/>
        <v>2570</v>
      </c>
      <c r="AMG8486"/>
      <c r="AMH8486"/>
      <c r="AMI8486"/>
      <c r="AMJ8486"/>
    </row>
    <row r="8487" spans="1:1024" s="2" customFormat="1" ht="51" x14ac:dyDescent="0.25">
      <c r="A8487" s="10" t="s">
        <v>1462</v>
      </c>
      <c r="B8487" s="81">
        <v>14978</v>
      </c>
      <c r="C8487" s="10" t="s">
        <v>237</v>
      </c>
      <c r="D8487" s="27" t="s">
        <v>2277</v>
      </c>
      <c r="E8487" s="12" t="s">
        <v>257</v>
      </c>
      <c r="F8487" s="12" t="s">
        <v>254</v>
      </c>
      <c r="G8487" s="82">
        <v>45562</v>
      </c>
      <c r="H8487" s="83">
        <v>2570</v>
      </c>
      <c r="I8487" s="15"/>
      <c r="J8487" s="84" t="s">
        <v>2292</v>
      </c>
      <c r="K8487" s="85">
        <v>21413</v>
      </c>
      <c r="L8487" s="86">
        <v>2024002021</v>
      </c>
      <c r="M8487" s="59"/>
      <c r="N8487" s="60">
        <v>0</v>
      </c>
      <c r="O8487" s="87">
        <v>0</v>
      </c>
      <c r="P8487" s="88">
        <v>0</v>
      </c>
      <c r="Q8487" s="63">
        <v>0</v>
      </c>
      <c r="R8487" s="64">
        <v>0</v>
      </c>
      <c r="S8487" s="25">
        <f t="shared" si="35"/>
        <v>2570</v>
      </c>
      <c r="AMG8487"/>
      <c r="AMH8487"/>
      <c r="AMI8487"/>
      <c r="AMJ8487"/>
    </row>
    <row r="8488" spans="1:1024" s="2" customFormat="1" ht="51" x14ac:dyDescent="0.25">
      <c r="A8488" s="10" t="s">
        <v>1462</v>
      </c>
      <c r="B8488" s="81">
        <v>14979</v>
      </c>
      <c r="C8488" s="10" t="s">
        <v>237</v>
      </c>
      <c r="D8488" s="27" t="s">
        <v>2277</v>
      </c>
      <c r="E8488" s="12" t="s">
        <v>257</v>
      </c>
      <c r="F8488" s="12" t="s">
        <v>254</v>
      </c>
      <c r="G8488" s="82">
        <v>45562</v>
      </c>
      <c r="H8488" s="83">
        <v>2570</v>
      </c>
      <c r="I8488" s="15"/>
      <c r="J8488" s="84" t="s">
        <v>2292</v>
      </c>
      <c r="K8488" s="85">
        <v>21413</v>
      </c>
      <c r="L8488" s="86">
        <v>2024002021</v>
      </c>
      <c r="M8488" s="59"/>
      <c r="N8488" s="60">
        <v>0</v>
      </c>
      <c r="O8488" s="87">
        <v>0</v>
      </c>
      <c r="P8488" s="88">
        <v>0</v>
      </c>
      <c r="Q8488" s="63">
        <v>0</v>
      </c>
      <c r="R8488" s="64">
        <v>0</v>
      </c>
      <c r="S8488" s="25">
        <f t="shared" si="35"/>
        <v>2570</v>
      </c>
      <c r="AMG8488"/>
      <c r="AMH8488"/>
      <c r="AMI8488"/>
      <c r="AMJ8488"/>
    </row>
    <row r="8489" spans="1:1024" s="2" customFormat="1" ht="51" x14ac:dyDescent="0.25">
      <c r="A8489" s="10" t="s">
        <v>1462</v>
      </c>
      <c r="B8489" s="81">
        <v>14980</v>
      </c>
      <c r="C8489" s="10" t="s">
        <v>237</v>
      </c>
      <c r="D8489" s="27" t="s">
        <v>2277</v>
      </c>
      <c r="E8489" s="12" t="s">
        <v>257</v>
      </c>
      <c r="F8489" s="12" t="s">
        <v>254</v>
      </c>
      <c r="G8489" s="82">
        <v>45562</v>
      </c>
      <c r="H8489" s="83">
        <v>2570</v>
      </c>
      <c r="I8489" s="15"/>
      <c r="J8489" s="84" t="s">
        <v>2292</v>
      </c>
      <c r="K8489" s="85">
        <v>21413</v>
      </c>
      <c r="L8489" s="86">
        <v>2024002021</v>
      </c>
      <c r="M8489" s="59"/>
      <c r="N8489" s="60">
        <v>0</v>
      </c>
      <c r="O8489" s="87">
        <v>0</v>
      </c>
      <c r="P8489" s="88">
        <v>0</v>
      </c>
      <c r="Q8489" s="63">
        <v>0</v>
      </c>
      <c r="R8489" s="64">
        <v>0</v>
      </c>
      <c r="S8489" s="25">
        <f t="shared" si="35"/>
        <v>2570</v>
      </c>
      <c r="AMG8489"/>
      <c r="AMH8489"/>
      <c r="AMI8489"/>
      <c r="AMJ8489"/>
    </row>
    <row r="8490" spans="1:1024" s="2" customFormat="1" ht="51" x14ac:dyDescent="0.25">
      <c r="A8490" s="10" t="s">
        <v>1462</v>
      </c>
      <c r="B8490" s="81">
        <v>14981</v>
      </c>
      <c r="C8490" s="10" t="s">
        <v>237</v>
      </c>
      <c r="D8490" s="27" t="s">
        <v>2277</v>
      </c>
      <c r="E8490" s="12" t="s">
        <v>257</v>
      </c>
      <c r="F8490" s="12" t="s">
        <v>254</v>
      </c>
      <c r="G8490" s="82">
        <v>45562</v>
      </c>
      <c r="H8490" s="83">
        <v>2570</v>
      </c>
      <c r="I8490" s="15"/>
      <c r="J8490" s="84" t="s">
        <v>2292</v>
      </c>
      <c r="K8490" s="85">
        <v>21413</v>
      </c>
      <c r="L8490" s="86">
        <v>2024002021</v>
      </c>
      <c r="M8490" s="59"/>
      <c r="N8490" s="60">
        <v>0</v>
      </c>
      <c r="O8490" s="87">
        <v>0</v>
      </c>
      <c r="P8490" s="88">
        <v>0</v>
      </c>
      <c r="Q8490" s="63">
        <v>0</v>
      </c>
      <c r="R8490" s="64">
        <v>0</v>
      </c>
      <c r="S8490" s="25">
        <f t="shared" si="35"/>
        <v>2570</v>
      </c>
      <c r="AMG8490"/>
      <c r="AMH8490"/>
      <c r="AMI8490"/>
      <c r="AMJ8490"/>
    </row>
    <row r="8491" spans="1:1024" s="2" customFormat="1" ht="51" x14ac:dyDescent="0.25">
      <c r="A8491" s="10" t="s">
        <v>1462</v>
      </c>
      <c r="B8491" s="81">
        <v>14982</v>
      </c>
      <c r="C8491" s="10" t="s">
        <v>237</v>
      </c>
      <c r="D8491" s="27" t="s">
        <v>2277</v>
      </c>
      <c r="E8491" s="12" t="s">
        <v>257</v>
      </c>
      <c r="F8491" s="12" t="s">
        <v>254</v>
      </c>
      <c r="G8491" s="82">
        <v>45562</v>
      </c>
      <c r="H8491" s="83">
        <v>2570</v>
      </c>
      <c r="I8491" s="15"/>
      <c r="J8491" s="84" t="s">
        <v>2292</v>
      </c>
      <c r="K8491" s="85">
        <v>21413</v>
      </c>
      <c r="L8491" s="86">
        <v>2024002021</v>
      </c>
      <c r="M8491" s="59"/>
      <c r="N8491" s="60">
        <v>0</v>
      </c>
      <c r="O8491" s="87">
        <v>0</v>
      </c>
      <c r="P8491" s="88">
        <v>0</v>
      </c>
      <c r="Q8491" s="63">
        <v>0</v>
      </c>
      <c r="R8491" s="64">
        <v>0</v>
      </c>
      <c r="S8491" s="25">
        <f t="shared" si="35"/>
        <v>2570</v>
      </c>
      <c r="AMG8491"/>
      <c r="AMH8491"/>
      <c r="AMI8491"/>
      <c r="AMJ8491"/>
    </row>
    <row r="8492" spans="1:1024" s="2" customFormat="1" ht="51" x14ac:dyDescent="0.25">
      <c r="A8492" s="10" t="s">
        <v>1462</v>
      </c>
      <c r="B8492" s="81">
        <v>14983</v>
      </c>
      <c r="C8492" s="10" t="s">
        <v>237</v>
      </c>
      <c r="D8492" s="27" t="s">
        <v>2277</v>
      </c>
      <c r="E8492" s="12" t="s">
        <v>257</v>
      </c>
      <c r="F8492" s="12" t="s">
        <v>254</v>
      </c>
      <c r="G8492" s="82">
        <v>45562</v>
      </c>
      <c r="H8492" s="83">
        <v>2570</v>
      </c>
      <c r="I8492" s="15"/>
      <c r="J8492" s="84" t="s">
        <v>2292</v>
      </c>
      <c r="K8492" s="85">
        <v>21413</v>
      </c>
      <c r="L8492" s="86">
        <v>2024002021</v>
      </c>
      <c r="M8492" s="59"/>
      <c r="N8492" s="60">
        <v>0</v>
      </c>
      <c r="O8492" s="87">
        <v>0</v>
      </c>
      <c r="P8492" s="88">
        <v>0</v>
      </c>
      <c r="Q8492" s="63">
        <v>0</v>
      </c>
      <c r="R8492" s="64">
        <v>0</v>
      </c>
      <c r="S8492" s="25">
        <f t="shared" si="35"/>
        <v>2570</v>
      </c>
      <c r="AMG8492"/>
      <c r="AMH8492"/>
      <c r="AMI8492"/>
      <c r="AMJ8492"/>
    </row>
    <row r="8493" spans="1:1024" s="2" customFormat="1" ht="51" x14ac:dyDescent="0.25">
      <c r="A8493" s="10" t="s">
        <v>1462</v>
      </c>
      <c r="B8493" s="81">
        <v>14984</v>
      </c>
      <c r="C8493" s="10" t="s">
        <v>237</v>
      </c>
      <c r="D8493" s="27" t="s">
        <v>2277</v>
      </c>
      <c r="E8493" s="12" t="s">
        <v>257</v>
      </c>
      <c r="F8493" s="12" t="s">
        <v>254</v>
      </c>
      <c r="G8493" s="82">
        <v>45562</v>
      </c>
      <c r="H8493" s="83">
        <v>2570</v>
      </c>
      <c r="I8493" s="15"/>
      <c r="J8493" s="84" t="s">
        <v>2292</v>
      </c>
      <c r="K8493" s="85">
        <v>21413</v>
      </c>
      <c r="L8493" s="86">
        <v>2024002021</v>
      </c>
      <c r="M8493" s="59"/>
      <c r="N8493" s="60">
        <v>0</v>
      </c>
      <c r="O8493" s="87">
        <v>0</v>
      </c>
      <c r="P8493" s="88">
        <v>0</v>
      </c>
      <c r="Q8493" s="63">
        <v>0</v>
      </c>
      <c r="R8493" s="64">
        <v>0</v>
      </c>
      <c r="S8493" s="25">
        <f t="shared" si="35"/>
        <v>2570</v>
      </c>
      <c r="AMG8493"/>
      <c r="AMH8493"/>
      <c r="AMI8493"/>
      <c r="AMJ8493"/>
    </row>
    <row r="8494" spans="1:1024" s="2" customFormat="1" ht="51" x14ac:dyDescent="0.25">
      <c r="A8494" s="10" t="s">
        <v>1462</v>
      </c>
      <c r="B8494" s="81">
        <v>14985</v>
      </c>
      <c r="C8494" s="10" t="s">
        <v>237</v>
      </c>
      <c r="D8494" s="27" t="s">
        <v>2277</v>
      </c>
      <c r="E8494" s="12" t="s">
        <v>257</v>
      </c>
      <c r="F8494" s="12" t="s">
        <v>254</v>
      </c>
      <c r="G8494" s="82">
        <v>45562</v>
      </c>
      <c r="H8494" s="83">
        <v>2570</v>
      </c>
      <c r="I8494" s="15"/>
      <c r="J8494" s="84" t="s">
        <v>2292</v>
      </c>
      <c r="K8494" s="85">
        <v>21413</v>
      </c>
      <c r="L8494" s="86">
        <v>2024002021</v>
      </c>
      <c r="M8494" s="59"/>
      <c r="N8494" s="60">
        <v>0</v>
      </c>
      <c r="O8494" s="87">
        <v>0</v>
      </c>
      <c r="P8494" s="88">
        <v>0</v>
      </c>
      <c r="Q8494" s="63">
        <v>0</v>
      </c>
      <c r="R8494" s="64">
        <v>0</v>
      </c>
      <c r="S8494" s="25">
        <f t="shared" si="35"/>
        <v>2570</v>
      </c>
      <c r="AMG8494"/>
      <c r="AMH8494"/>
      <c r="AMI8494"/>
      <c r="AMJ8494"/>
    </row>
    <row r="8495" spans="1:1024" s="2" customFormat="1" ht="51" x14ac:dyDescent="0.25">
      <c r="A8495" s="10" t="s">
        <v>1462</v>
      </c>
      <c r="B8495" s="81">
        <v>14986</v>
      </c>
      <c r="C8495" s="10" t="s">
        <v>237</v>
      </c>
      <c r="D8495" s="27" t="s">
        <v>2277</v>
      </c>
      <c r="E8495" s="12" t="s">
        <v>257</v>
      </c>
      <c r="F8495" s="12" t="s">
        <v>254</v>
      </c>
      <c r="G8495" s="82">
        <v>45562</v>
      </c>
      <c r="H8495" s="83">
        <v>2570</v>
      </c>
      <c r="I8495" s="15"/>
      <c r="J8495" s="84" t="s">
        <v>2292</v>
      </c>
      <c r="K8495" s="85">
        <v>21413</v>
      </c>
      <c r="L8495" s="86">
        <v>2024002021</v>
      </c>
      <c r="M8495" s="59"/>
      <c r="N8495" s="60">
        <v>0</v>
      </c>
      <c r="O8495" s="87">
        <v>0</v>
      </c>
      <c r="P8495" s="88">
        <v>0</v>
      </c>
      <c r="Q8495" s="63">
        <v>0</v>
      </c>
      <c r="R8495" s="64">
        <v>0</v>
      </c>
      <c r="S8495" s="25">
        <f t="shared" si="35"/>
        <v>2570</v>
      </c>
      <c r="AMG8495"/>
      <c r="AMH8495"/>
      <c r="AMI8495"/>
      <c r="AMJ8495"/>
    </row>
    <row r="8496" spans="1:1024" s="2" customFormat="1" ht="51" x14ac:dyDescent="0.25">
      <c r="A8496" s="10" t="s">
        <v>1462</v>
      </c>
      <c r="B8496" s="81">
        <v>14987</v>
      </c>
      <c r="C8496" s="10" t="s">
        <v>237</v>
      </c>
      <c r="D8496" s="27" t="s">
        <v>2277</v>
      </c>
      <c r="E8496" s="12" t="s">
        <v>257</v>
      </c>
      <c r="F8496" s="12" t="s">
        <v>254</v>
      </c>
      <c r="G8496" s="82">
        <v>45562</v>
      </c>
      <c r="H8496" s="83">
        <v>2570</v>
      </c>
      <c r="I8496" s="15"/>
      <c r="J8496" s="84" t="s">
        <v>2292</v>
      </c>
      <c r="K8496" s="85">
        <v>21413</v>
      </c>
      <c r="L8496" s="86">
        <v>2024002021</v>
      </c>
      <c r="M8496" s="59"/>
      <c r="N8496" s="60">
        <v>0</v>
      </c>
      <c r="O8496" s="87">
        <v>0</v>
      </c>
      <c r="P8496" s="88">
        <v>0</v>
      </c>
      <c r="Q8496" s="63">
        <v>0</v>
      </c>
      <c r="R8496" s="64">
        <v>0</v>
      </c>
      <c r="S8496" s="25">
        <f t="shared" si="35"/>
        <v>2570</v>
      </c>
      <c r="AMG8496"/>
      <c r="AMH8496"/>
      <c r="AMI8496"/>
      <c r="AMJ8496"/>
    </row>
    <row r="8497" spans="1:1024" s="2" customFormat="1" ht="51" x14ac:dyDescent="0.25">
      <c r="A8497" s="10" t="s">
        <v>1462</v>
      </c>
      <c r="B8497" s="81">
        <v>14988</v>
      </c>
      <c r="C8497" s="10" t="s">
        <v>237</v>
      </c>
      <c r="D8497" s="27" t="s">
        <v>2277</v>
      </c>
      <c r="E8497" s="12" t="s">
        <v>257</v>
      </c>
      <c r="F8497" s="12" t="s">
        <v>254</v>
      </c>
      <c r="G8497" s="82">
        <v>45562</v>
      </c>
      <c r="H8497" s="83">
        <v>2570</v>
      </c>
      <c r="I8497" s="15"/>
      <c r="J8497" s="84" t="s">
        <v>2292</v>
      </c>
      <c r="K8497" s="85">
        <v>21413</v>
      </c>
      <c r="L8497" s="86">
        <v>2024002021</v>
      </c>
      <c r="M8497" s="59"/>
      <c r="N8497" s="60">
        <v>0</v>
      </c>
      <c r="O8497" s="87">
        <v>0</v>
      </c>
      <c r="P8497" s="88">
        <v>0</v>
      </c>
      <c r="Q8497" s="63">
        <v>0</v>
      </c>
      <c r="R8497" s="64">
        <v>0</v>
      </c>
      <c r="S8497" s="25">
        <f t="shared" si="35"/>
        <v>2570</v>
      </c>
      <c r="AMG8497"/>
      <c r="AMH8497"/>
      <c r="AMI8497"/>
      <c r="AMJ8497"/>
    </row>
    <row r="8498" spans="1:1024" s="2" customFormat="1" ht="51" x14ac:dyDescent="0.25">
      <c r="A8498" s="10" t="s">
        <v>1462</v>
      </c>
      <c r="B8498" s="81">
        <v>14989</v>
      </c>
      <c r="C8498" s="10" t="s">
        <v>237</v>
      </c>
      <c r="D8498" s="27" t="s">
        <v>2277</v>
      </c>
      <c r="E8498" s="12" t="s">
        <v>257</v>
      </c>
      <c r="F8498" s="12" t="s">
        <v>254</v>
      </c>
      <c r="G8498" s="82">
        <v>45562</v>
      </c>
      <c r="H8498" s="83">
        <v>2570</v>
      </c>
      <c r="I8498" s="15"/>
      <c r="J8498" s="84" t="s">
        <v>2292</v>
      </c>
      <c r="K8498" s="85">
        <v>21413</v>
      </c>
      <c r="L8498" s="86">
        <v>2024002021</v>
      </c>
      <c r="M8498" s="59"/>
      <c r="N8498" s="60">
        <v>0</v>
      </c>
      <c r="O8498" s="87">
        <v>0</v>
      </c>
      <c r="P8498" s="88">
        <v>0</v>
      </c>
      <c r="Q8498" s="63">
        <v>0</v>
      </c>
      <c r="R8498" s="64">
        <v>0</v>
      </c>
      <c r="S8498" s="25">
        <f t="shared" si="35"/>
        <v>2570</v>
      </c>
      <c r="AMG8498"/>
      <c r="AMH8498"/>
      <c r="AMI8498"/>
      <c r="AMJ8498"/>
    </row>
    <row r="8499" spans="1:1024" s="2" customFormat="1" ht="51" x14ac:dyDescent="0.25">
      <c r="A8499" s="10" t="s">
        <v>1462</v>
      </c>
      <c r="B8499" s="81">
        <v>14990</v>
      </c>
      <c r="C8499" s="10" t="s">
        <v>237</v>
      </c>
      <c r="D8499" s="27" t="s">
        <v>2277</v>
      </c>
      <c r="E8499" s="12" t="s">
        <v>257</v>
      </c>
      <c r="F8499" s="12" t="s">
        <v>254</v>
      </c>
      <c r="G8499" s="82">
        <v>45562</v>
      </c>
      <c r="H8499" s="83">
        <v>2570</v>
      </c>
      <c r="I8499" s="15"/>
      <c r="J8499" s="84" t="s">
        <v>2292</v>
      </c>
      <c r="K8499" s="85">
        <v>21413</v>
      </c>
      <c r="L8499" s="86">
        <v>2024002021</v>
      </c>
      <c r="M8499" s="59"/>
      <c r="N8499" s="60">
        <v>0</v>
      </c>
      <c r="O8499" s="87">
        <v>0</v>
      </c>
      <c r="P8499" s="88">
        <v>0</v>
      </c>
      <c r="Q8499" s="63">
        <v>0</v>
      </c>
      <c r="R8499" s="64">
        <v>0</v>
      </c>
      <c r="S8499" s="25">
        <f t="shared" si="35"/>
        <v>2570</v>
      </c>
      <c r="AMG8499"/>
      <c r="AMH8499"/>
      <c r="AMI8499"/>
      <c r="AMJ8499"/>
    </row>
    <row r="8500" spans="1:1024" s="2" customFormat="1" ht="51" x14ac:dyDescent="0.25">
      <c r="A8500" s="10" t="s">
        <v>1462</v>
      </c>
      <c r="B8500" s="81">
        <v>14991</v>
      </c>
      <c r="C8500" s="10" t="s">
        <v>237</v>
      </c>
      <c r="D8500" s="27" t="s">
        <v>2277</v>
      </c>
      <c r="E8500" s="12" t="s">
        <v>257</v>
      </c>
      <c r="F8500" s="12" t="s">
        <v>254</v>
      </c>
      <c r="G8500" s="82">
        <v>45562</v>
      </c>
      <c r="H8500" s="83">
        <v>2570</v>
      </c>
      <c r="I8500" s="15"/>
      <c r="J8500" s="84" t="s">
        <v>2292</v>
      </c>
      <c r="K8500" s="85">
        <v>21413</v>
      </c>
      <c r="L8500" s="86">
        <v>2024002021</v>
      </c>
      <c r="M8500" s="59"/>
      <c r="N8500" s="60">
        <v>0</v>
      </c>
      <c r="O8500" s="87">
        <v>0</v>
      </c>
      <c r="P8500" s="88">
        <v>0</v>
      </c>
      <c r="Q8500" s="63">
        <v>0</v>
      </c>
      <c r="R8500" s="64">
        <v>0</v>
      </c>
      <c r="S8500" s="25">
        <f t="shared" si="35"/>
        <v>2570</v>
      </c>
      <c r="AMG8500"/>
      <c r="AMH8500"/>
      <c r="AMI8500"/>
      <c r="AMJ8500"/>
    </row>
    <row r="8501" spans="1:1024" s="2" customFormat="1" ht="51" x14ac:dyDescent="0.25">
      <c r="A8501" s="10" t="s">
        <v>1462</v>
      </c>
      <c r="B8501" s="81">
        <v>14992</v>
      </c>
      <c r="C8501" s="10" t="s">
        <v>237</v>
      </c>
      <c r="D8501" s="27" t="s">
        <v>2277</v>
      </c>
      <c r="E8501" s="12" t="s">
        <v>257</v>
      </c>
      <c r="F8501" s="12" t="s">
        <v>254</v>
      </c>
      <c r="G8501" s="82">
        <v>45562</v>
      </c>
      <c r="H8501" s="83">
        <v>2570</v>
      </c>
      <c r="I8501" s="15"/>
      <c r="J8501" s="84" t="s">
        <v>2292</v>
      </c>
      <c r="K8501" s="85">
        <v>21413</v>
      </c>
      <c r="L8501" s="86">
        <v>2024002021</v>
      </c>
      <c r="M8501" s="59"/>
      <c r="N8501" s="60">
        <v>0</v>
      </c>
      <c r="O8501" s="87">
        <v>0</v>
      </c>
      <c r="P8501" s="88">
        <v>0</v>
      </c>
      <c r="Q8501" s="63">
        <v>0</v>
      </c>
      <c r="R8501" s="64">
        <v>0</v>
      </c>
      <c r="S8501" s="25">
        <f t="shared" si="35"/>
        <v>2570</v>
      </c>
      <c r="AMG8501"/>
      <c r="AMH8501"/>
      <c r="AMI8501"/>
      <c r="AMJ8501"/>
    </row>
    <row r="8502" spans="1:1024" s="2" customFormat="1" ht="51" x14ac:dyDescent="0.25">
      <c r="A8502" s="10" t="s">
        <v>1462</v>
      </c>
      <c r="B8502" s="81">
        <v>14993</v>
      </c>
      <c r="C8502" s="10" t="s">
        <v>237</v>
      </c>
      <c r="D8502" s="27" t="s">
        <v>2277</v>
      </c>
      <c r="E8502" s="12" t="s">
        <v>257</v>
      </c>
      <c r="F8502" s="12" t="s">
        <v>254</v>
      </c>
      <c r="G8502" s="82">
        <v>45562</v>
      </c>
      <c r="H8502" s="83">
        <v>2570</v>
      </c>
      <c r="I8502" s="15"/>
      <c r="J8502" s="84" t="s">
        <v>2292</v>
      </c>
      <c r="K8502" s="85">
        <v>21413</v>
      </c>
      <c r="L8502" s="86">
        <v>2024002021</v>
      </c>
      <c r="M8502" s="59"/>
      <c r="N8502" s="60">
        <v>0</v>
      </c>
      <c r="O8502" s="87">
        <v>0</v>
      </c>
      <c r="P8502" s="88">
        <v>0</v>
      </c>
      <c r="Q8502" s="63">
        <v>0</v>
      </c>
      <c r="R8502" s="64">
        <v>0</v>
      </c>
      <c r="S8502" s="25">
        <f t="shared" si="35"/>
        <v>2570</v>
      </c>
      <c r="AMG8502"/>
      <c r="AMH8502"/>
      <c r="AMI8502"/>
      <c r="AMJ8502"/>
    </row>
    <row r="8503" spans="1:1024" s="2" customFormat="1" ht="51" x14ac:dyDescent="0.25">
      <c r="A8503" s="10" t="s">
        <v>1462</v>
      </c>
      <c r="B8503" s="81">
        <v>14994</v>
      </c>
      <c r="C8503" s="10" t="s">
        <v>237</v>
      </c>
      <c r="D8503" s="27" t="s">
        <v>2277</v>
      </c>
      <c r="E8503" s="12" t="s">
        <v>257</v>
      </c>
      <c r="F8503" s="12" t="s">
        <v>254</v>
      </c>
      <c r="G8503" s="82">
        <v>45562</v>
      </c>
      <c r="H8503" s="83">
        <v>2570</v>
      </c>
      <c r="I8503" s="15"/>
      <c r="J8503" s="84" t="s">
        <v>2292</v>
      </c>
      <c r="K8503" s="85">
        <v>21413</v>
      </c>
      <c r="L8503" s="86">
        <v>2024002021</v>
      </c>
      <c r="M8503" s="59"/>
      <c r="N8503" s="60">
        <v>0</v>
      </c>
      <c r="O8503" s="87">
        <v>0</v>
      </c>
      <c r="P8503" s="88">
        <v>0</v>
      </c>
      <c r="Q8503" s="63">
        <v>0</v>
      </c>
      <c r="R8503" s="64">
        <v>0</v>
      </c>
      <c r="S8503" s="25">
        <f t="shared" si="35"/>
        <v>2570</v>
      </c>
      <c r="AMG8503"/>
      <c r="AMH8503"/>
      <c r="AMI8503"/>
      <c r="AMJ8503"/>
    </row>
    <row r="8504" spans="1:1024" s="2" customFormat="1" ht="51" x14ac:dyDescent="0.25">
      <c r="A8504" s="10" t="s">
        <v>1462</v>
      </c>
      <c r="B8504" s="81">
        <v>14995</v>
      </c>
      <c r="C8504" s="10" t="s">
        <v>237</v>
      </c>
      <c r="D8504" s="27" t="s">
        <v>2277</v>
      </c>
      <c r="E8504" s="12" t="s">
        <v>257</v>
      </c>
      <c r="F8504" s="12" t="s">
        <v>254</v>
      </c>
      <c r="G8504" s="82">
        <v>45562</v>
      </c>
      <c r="H8504" s="83">
        <v>2570</v>
      </c>
      <c r="I8504" s="15"/>
      <c r="J8504" s="84" t="s">
        <v>2292</v>
      </c>
      <c r="K8504" s="85">
        <v>21413</v>
      </c>
      <c r="L8504" s="86">
        <v>2024002021</v>
      </c>
      <c r="M8504" s="59"/>
      <c r="N8504" s="60">
        <v>0</v>
      </c>
      <c r="O8504" s="87">
        <v>0</v>
      </c>
      <c r="P8504" s="88">
        <v>0</v>
      </c>
      <c r="Q8504" s="63">
        <v>0</v>
      </c>
      <c r="R8504" s="64">
        <v>0</v>
      </c>
      <c r="S8504" s="25">
        <f t="shared" si="35"/>
        <v>2570</v>
      </c>
      <c r="AMG8504"/>
      <c r="AMH8504"/>
      <c r="AMI8504"/>
      <c r="AMJ8504"/>
    </row>
    <row r="8505" spans="1:1024" s="2" customFormat="1" ht="51" x14ac:dyDescent="0.25">
      <c r="A8505" s="10" t="s">
        <v>1462</v>
      </c>
      <c r="B8505" s="81">
        <v>14996</v>
      </c>
      <c r="C8505" s="10" t="s">
        <v>237</v>
      </c>
      <c r="D8505" s="27" t="s">
        <v>2277</v>
      </c>
      <c r="E8505" s="12" t="s">
        <v>257</v>
      </c>
      <c r="F8505" s="12" t="s">
        <v>254</v>
      </c>
      <c r="G8505" s="82">
        <v>45562</v>
      </c>
      <c r="H8505" s="83">
        <v>2570</v>
      </c>
      <c r="I8505" s="15"/>
      <c r="J8505" s="84" t="s">
        <v>2292</v>
      </c>
      <c r="K8505" s="85">
        <v>21413</v>
      </c>
      <c r="L8505" s="86">
        <v>2024002021</v>
      </c>
      <c r="M8505" s="59"/>
      <c r="N8505" s="60">
        <v>0</v>
      </c>
      <c r="O8505" s="87">
        <v>0</v>
      </c>
      <c r="P8505" s="88">
        <v>0</v>
      </c>
      <c r="Q8505" s="63">
        <v>0</v>
      </c>
      <c r="R8505" s="64">
        <v>0</v>
      </c>
      <c r="S8505" s="25">
        <f t="shared" si="35"/>
        <v>2570</v>
      </c>
      <c r="AMG8505"/>
      <c r="AMH8505"/>
      <c r="AMI8505"/>
      <c r="AMJ8505"/>
    </row>
    <row r="8506" spans="1:1024" s="2" customFormat="1" ht="51" x14ac:dyDescent="0.25">
      <c r="A8506" s="10" t="s">
        <v>1462</v>
      </c>
      <c r="B8506" s="81">
        <v>14997</v>
      </c>
      <c r="C8506" s="10" t="s">
        <v>237</v>
      </c>
      <c r="D8506" s="27" t="s">
        <v>2277</v>
      </c>
      <c r="E8506" s="12" t="s">
        <v>257</v>
      </c>
      <c r="F8506" s="12" t="s">
        <v>254</v>
      </c>
      <c r="G8506" s="82">
        <v>45562</v>
      </c>
      <c r="H8506" s="83">
        <v>2570</v>
      </c>
      <c r="I8506" s="15"/>
      <c r="J8506" s="84" t="s">
        <v>2292</v>
      </c>
      <c r="K8506" s="85">
        <v>21413</v>
      </c>
      <c r="L8506" s="86">
        <v>2024002021</v>
      </c>
      <c r="M8506" s="59"/>
      <c r="N8506" s="60">
        <v>0</v>
      </c>
      <c r="O8506" s="87">
        <v>0</v>
      </c>
      <c r="P8506" s="88">
        <v>0</v>
      </c>
      <c r="Q8506" s="63">
        <v>0</v>
      </c>
      <c r="R8506" s="64">
        <v>0</v>
      </c>
      <c r="S8506" s="25">
        <f t="shared" si="35"/>
        <v>2570</v>
      </c>
      <c r="AMG8506"/>
      <c r="AMH8506"/>
      <c r="AMI8506"/>
      <c r="AMJ8506"/>
    </row>
    <row r="8507" spans="1:1024" s="2" customFormat="1" ht="51" x14ac:dyDescent="0.25">
      <c r="A8507" s="10" t="s">
        <v>1462</v>
      </c>
      <c r="B8507" s="81">
        <v>14998</v>
      </c>
      <c r="C8507" s="10" t="s">
        <v>237</v>
      </c>
      <c r="D8507" s="27" t="s">
        <v>2277</v>
      </c>
      <c r="E8507" s="12" t="s">
        <v>257</v>
      </c>
      <c r="F8507" s="12" t="s">
        <v>254</v>
      </c>
      <c r="G8507" s="82">
        <v>45562</v>
      </c>
      <c r="H8507" s="83">
        <v>2570</v>
      </c>
      <c r="I8507" s="15"/>
      <c r="J8507" s="84" t="s">
        <v>2292</v>
      </c>
      <c r="K8507" s="85">
        <v>21413</v>
      </c>
      <c r="L8507" s="86">
        <v>2024002021</v>
      </c>
      <c r="M8507" s="59"/>
      <c r="N8507" s="60">
        <v>0</v>
      </c>
      <c r="O8507" s="87">
        <v>0</v>
      </c>
      <c r="P8507" s="88">
        <v>0</v>
      </c>
      <c r="Q8507" s="63">
        <v>0</v>
      </c>
      <c r="R8507" s="64">
        <v>0</v>
      </c>
      <c r="S8507" s="25">
        <f t="shared" si="35"/>
        <v>2570</v>
      </c>
      <c r="AMG8507"/>
      <c r="AMH8507"/>
      <c r="AMI8507"/>
      <c r="AMJ8507"/>
    </row>
    <row r="8508" spans="1:1024" s="2" customFormat="1" ht="51" x14ac:dyDescent="0.25">
      <c r="A8508" s="10" t="s">
        <v>1462</v>
      </c>
      <c r="B8508" s="81">
        <v>14999</v>
      </c>
      <c r="C8508" s="10" t="s">
        <v>237</v>
      </c>
      <c r="D8508" s="27" t="s">
        <v>2277</v>
      </c>
      <c r="E8508" s="12" t="s">
        <v>257</v>
      </c>
      <c r="F8508" s="12" t="s">
        <v>254</v>
      </c>
      <c r="G8508" s="82">
        <v>45562</v>
      </c>
      <c r="H8508" s="83">
        <v>2570</v>
      </c>
      <c r="I8508" s="15"/>
      <c r="J8508" s="84" t="s">
        <v>2292</v>
      </c>
      <c r="K8508" s="85">
        <v>21413</v>
      </c>
      <c r="L8508" s="86">
        <v>2024002021</v>
      </c>
      <c r="M8508" s="59"/>
      <c r="N8508" s="60">
        <v>0</v>
      </c>
      <c r="O8508" s="87">
        <v>0</v>
      </c>
      <c r="P8508" s="88">
        <v>0</v>
      </c>
      <c r="Q8508" s="63">
        <v>0</v>
      </c>
      <c r="R8508" s="64">
        <v>0</v>
      </c>
      <c r="S8508" s="25">
        <f t="shared" si="35"/>
        <v>2570</v>
      </c>
      <c r="AMG8508"/>
      <c r="AMH8508"/>
      <c r="AMI8508"/>
      <c r="AMJ8508"/>
    </row>
    <row r="8509" spans="1:1024" s="2" customFormat="1" ht="51" x14ac:dyDescent="0.25">
      <c r="A8509" s="10" t="s">
        <v>1462</v>
      </c>
      <c r="B8509" s="81">
        <v>15000</v>
      </c>
      <c r="C8509" s="10" t="s">
        <v>237</v>
      </c>
      <c r="D8509" s="27" t="s">
        <v>2277</v>
      </c>
      <c r="E8509" s="12" t="s">
        <v>257</v>
      </c>
      <c r="F8509" s="12" t="s">
        <v>254</v>
      </c>
      <c r="G8509" s="82">
        <v>45562</v>
      </c>
      <c r="H8509" s="83">
        <v>2570</v>
      </c>
      <c r="I8509" s="15"/>
      <c r="J8509" s="84" t="s">
        <v>2292</v>
      </c>
      <c r="K8509" s="85">
        <v>21413</v>
      </c>
      <c r="L8509" s="86">
        <v>2024002021</v>
      </c>
      <c r="M8509" s="59"/>
      <c r="N8509" s="60">
        <v>0</v>
      </c>
      <c r="O8509" s="87">
        <v>0</v>
      </c>
      <c r="P8509" s="88">
        <v>0</v>
      </c>
      <c r="Q8509" s="63">
        <v>0</v>
      </c>
      <c r="R8509" s="64">
        <v>0</v>
      </c>
      <c r="S8509" s="25">
        <f t="shared" si="35"/>
        <v>2570</v>
      </c>
      <c r="AMG8509"/>
      <c r="AMH8509"/>
      <c r="AMI8509"/>
      <c r="AMJ8509"/>
    </row>
    <row r="8510" spans="1:1024" s="2" customFormat="1" ht="38.25" x14ac:dyDescent="0.25">
      <c r="A8510" s="10" t="s">
        <v>1462</v>
      </c>
      <c r="B8510" s="81">
        <v>15001</v>
      </c>
      <c r="C8510" s="10" t="s">
        <v>237</v>
      </c>
      <c r="D8510" s="27" t="s">
        <v>2278</v>
      </c>
      <c r="E8510" s="12" t="s">
        <v>257</v>
      </c>
      <c r="F8510" s="12" t="s">
        <v>254</v>
      </c>
      <c r="G8510" s="82">
        <v>45568</v>
      </c>
      <c r="H8510" s="83">
        <v>1081</v>
      </c>
      <c r="I8510" s="15"/>
      <c r="J8510" s="84" t="s">
        <v>2293</v>
      </c>
      <c r="K8510" s="85">
        <v>420</v>
      </c>
      <c r="L8510" s="86">
        <v>2024006566</v>
      </c>
      <c r="M8510" s="59"/>
      <c r="N8510" s="60">
        <v>0</v>
      </c>
      <c r="O8510" s="87">
        <v>0</v>
      </c>
      <c r="P8510" s="88">
        <v>0</v>
      </c>
      <c r="Q8510" s="63">
        <v>0</v>
      </c>
      <c r="R8510" s="64">
        <v>0</v>
      </c>
      <c r="S8510" s="25">
        <f t="shared" si="35"/>
        <v>1081</v>
      </c>
      <c r="AMG8510"/>
      <c r="AMH8510"/>
      <c r="AMI8510"/>
      <c r="AMJ8510"/>
    </row>
    <row r="8511" spans="1:1024" s="2" customFormat="1" ht="38.25" x14ac:dyDescent="0.25">
      <c r="A8511" s="10" t="s">
        <v>1462</v>
      </c>
      <c r="B8511" s="81">
        <v>15002</v>
      </c>
      <c r="C8511" s="10" t="s">
        <v>237</v>
      </c>
      <c r="D8511" s="27" t="s">
        <v>2278</v>
      </c>
      <c r="E8511" s="12" t="s">
        <v>257</v>
      </c>
      <c r="F8511" s="12" t="s">
        <v>254</v>
      </c>
      <c r="G8511" s="82">
        <v>45568</v>
      </c>
      <c r="H8511" s="83">
        <v>1081</v>
      </c>
      <c r="I8511" s="15"/>
      <c r="J8511" s="84" t="s">
        <v>2293</v>
      </c>
      <c r="K8511" s="85">
        <v>420</v>
      </c>
      <c r="L8511" s="86">
        <v>2024006566</v>
      </c>
      <c r="M8511" s="59"/>
      <c r="N8511" s="60">
        <v>0</v>
      </c>
      <c r="O8511" s="87">
        <v>0</v>
      </c>
      <c r="P8511" s="88">
        <v>0</v>
      </c>
      <c r="Q8511" s="63">
        <v>0</v>
      </c>
      <c r="R8511" s="64">
        <v>0</v>
      </c>
      <c r="S8511" s="25">
        <f t="shared" si="35"/>
        <v>1081</v>
      </c>
      <c r="AMG8511"/>
      <c r="AMH8511"/>
      <c r="AMI8511"/>
      <c r="AMJ8511"/>
    </row>
    <row r="8512" spans="1:1024" s="2" customFormat="1" ht="38.25" x14ac:dyDescent="0.25">
      <c r="A8512" s="10" t="s">
        <v>1462</v>
      </c>
      <c r="B8512" s="81">
        <v>15003</v>
      </c>
      <c r="C8512" s="10" t="s">
        <v>237</v>
      </c>
      <c r="D8512" s="27" t="s">
        <v>2278</v>
      </c>
      <c r="E8512" s="12" t="s">
        <v>257</v>
      </c>
      <c r="F8512" s="12" t="s">
        <v>254</v>
      </c>
      <c r="G8512" s="82">
        <v>45568</v>
      </c>
      <c r="H8512" s="83">
        <v>1081</v>
      </c>
      <c r="I8512" s="15"/>
      <c r="J8512" s="84" t="s">
        <v>2293</v>
      </c>
      <c r="K8512" s="85">
        <v>420</v>
      </c>
      <c r="L8512" s="86">
        <v>2024006566</v>
      </c>
      <c r="M8512" s="59"/>
      <c r="N8512" s="60">
        <v>0</v>
      </c>
      <c r="O8512" s="87">
        <v>0</v>
      </c>
      <c r="P8512" s="88">
        <v>0</v>
      </c>
      <c r="Q8512" s="63">
        <v>0</v>
      </c>
      <c r="R8512" s="64">
        <v>0</v>
      </c>
      <c r="S8512" s="25">
        <f t="shared" si="35"/>
        <v>1081</v>
      </c>
      <c r="AMG8512"/>
      <c r="AMH8512"/>
      <c r="AMI8512"/>
      <c r="AMJ8512"/>
    </row>
    <row r="8513" spans="1:1024" s="2" customFormat="1" ht="38.25" x14ac:dyDescent="0.25">
      <c r="A8513" s="10" t="s">
        <v>1462</v>
      </c>
      <c r="B8513" s="81">
        <v>15004</v>
      </c>
      <c r="C8513" s="10" t="s">
        <v>237</v>
      </c>
      <c r="D8513" s="27" t="s">
        <v>2278</v>
      </c>
      <c r="E8513" s="12" t="s">
        <v>257</v>
      </c>
      <c r="F8513" s="12" t="s">
        <v>254</v>
      </c>
      <c r="G8513" s="82">
        <v>45568</v>
      </c>
      <c r="H8513" s="83">
        <v>1081</v>
      </c>
      <c r="I8513" s="15"/>
      <c r="J8513" s="84" t="s">
        <v>2293</v>
      </c>
      <c r="K8513" s="85">
        <v>420</v>
      </c>
      <c r="L8513" s="86">
        <v>2024006566</v>
      </c>
      <c r="M8513" s="59"/>
      <c r="N8513" s="60">
        <v>0</v>
      </c>
      <c r="O8513" s="87">
        <v>0</v>
      </c>
      <c r="P8513" s="88">
        <v>0</v>
      </c>
      <c r="Q8513" s="63">
        <v>0</v>
      </c>
      <c r="R8513" s="64">
        <v>0</v>
      </c>
      <c r="S8513" s="25">
        <f t="shared" si="35"/>
        <v>1081</v>
      </c>
      <c r="AMG8513"/>
      <c r="AMH8513"/>
      <c r="AMI8513"/>
      <c r="AMJ8513"/>
    </row>
    <row r="8514" spans="1:1024" s="2" customFormat="1" ht="38.25" x14ac:dyDescent="0.25">
      <c r="A8514" s="10" t="s">
        <v>1462</v>
      </c>
      <c r="B8514" s="81">
        <v>15005</v>
      </c>
      <c r="C8514" s="10" t="s">
        <v>237</v>
      </c>
      <c r="D8514" s="27" t="s">
        <v>2278</v>
      </c>
      <c r="E8514" s="12" t="s">
        <v>257</v>
      </c>
      <c r="F8514" s="12" t="s">
        <v>254</v>
      </c>
      <c r="G8514" s="82">
        <v>45568</v>
      </c>
      <c r="H8514" s="83">
        <v>1081</v>
      </c>
      <c r="I8514" s="15"/>
      <c r="J8514" s="84" t="s">
        <v>2293</v>
      </c>
      <c r="K8514" s="85">
        <v>420</v>
      </c>
      <c r="L8514" s="86">
        <v>2024006566</v>
      </c>
      <c r="M8514" s="59"/>
      <c r="N8514" s="60">
        <v>0</v>
      </c>
      <c r="O8514" s="87">
        <v>0</v>
      </c>
      <c r="P8514" s="88">
        <v>0</v>
      </c>
      <c r="Q8514" s="63">
        <v>0</v>
      </c>
      <c r="R8514" s="64">
        <v>0</v>
      </c>
      <c r="S8514" s="25">
        <f t="shared" si="35"/>
        <v>1081</v>
      </c>
      <c r="AMG8514"/>
      <c r="AMH8514"/>
      <c r="AMI8514"/>
      <c r="AMJ8514"/>
    </row>
    <row r="8515" spans="1:1024" s="2" customFormat="1" ht="38.25" x14ac:dyDescent="0.25">
      <c r="A8515" s="10" t="s">
        <v>1462</v>
      </c>
      <c r="B8515" s="81">
        <v>15006</v>
      </c>
      <c r="C8515" s="10" t="s">
        <v>237</v>
      </c>
      <c r="D8515" s="27" t="s">
        <v>2278</v>
      </c>
      <c r="E8515" s="12" t="s">
        <v>257</v>
      </c>
      <c r="F8515" s="12" t="s">
        <v>254</v>
      </c>
      <c r="G8515" s="82">
        <v>45568</v>
      </c>
      <c r="H8515" s="83">
        <v>1081</v>
      </c>
      <c r="I8515" s="15"/>
      <c r="J8515" s="84" t="s">
        <v>2293</v>
      </c>
      <c r="K8515" s="85">
        <v>420</v>
      </c>
      <c r="L8515" s="86">
        <v>2024006566</v>
      </c>
      <c r="M8515" s="59"/>
      <c r="N8515" s="60">
        <v>0</v>
      </c>
      <c r="O8515" s="87">
        <v>0</v>
      </c>
      <c r="P8515" s="88">
        <v>0</v>
      </c>
      <c r="Q8515" s="63">
        <v>0</v>
      </c>
      <c r="R8515" s="64">
        <v>0</v>
      </c>
      <c r="S8515" s="25">
        <f t="shared" si="35"/>
        <v>1081</v>
      </c>
      <c r="AMG8515"/>
      <c r="AMH8515"/>
      <c r="AMI8515"/>
      <c r="AMJ8515"/>
    </row>
    <row r="8516" spans="1:1024" s="2" customFormat="1" ht="38.25" x14ac:dyDescent="0.25">
      <c r="A8516" s="10" t="s">
        <v>1462</v>
      </c>
      <c r="B8516" s="81">
        <v>15007</v>
      </c>
      <c r="C8516" s="10" t="s">
        <v>237</v>
      </c>
      <c r="D8516" s="27" t="s">
        <v>2278</v>
      </c>
      <c r="E8516" s="12" t="s">
        <v>257</v>
      </c>
      <c r="F8516" s="12" t="s">
        <v>254</v>
      </c>
      <c r="G8516" s="82">
        <v>45568</v>
      </c>
      <c r="H8516" s="83">
        <v>1081</v>
      </c>
      <c r="I8516" s="15"/>
      <c r="J8516" s="84" t="s">
        <v>2293</v>
      </c>
      <c r="K8516" s="85">
        <v>420</v>
      </c>
      <c r="L8516" s="86">
        <v>2024006566</v>
      </c>
      <c r="M8516" s="59"/>
      <c r="N8516" s="60">
        <v>0</v>
      </c>
      <c r="O8516" s="87">
        <v>0</v>
      </c>
      <c r="P8516" s="88">
        <v>0</v>
      </c>
      <c r="Q8516" s="63">
        <v>0</v>
      </c>
      <c r="R8516" s="64">
        <v>0</v>
      </c>
      <c r="S8516" s="25">
        <f t="shared" si="35"/>
        <v>1081</v>
      </c>
      <c r="AMG8516"/>
      <c r="AMH8516"/>
      <c r="AMI8516"/>
      <c r="AMJ8516"/>
    </row>
    <row r="8517" spans="1:1024" s="2" customFormat="1" ht="38.25" x14ac:dyDescent="0.25">
      <c r="A8517" s="10" t="s">
        <v>1462</v>
      </c>
      <c r="B8517" s="81">
        <v>15008</v>
      </c>
      <c r="C8517" s="10" t="s">
        <v>237</v>
      </c>
      <c r="D8517" s="27" t="s">
        <v>2278</v>
      </c>
      <c r="E8517" s="12" t="s">
        <v>257</v>
      </c>
      <c r="F8517" s="12" t="s">
        <v>254</v>
      </c>
      <c r="G8517" s="82">
        <v>45568</v>
      </c>
      <c r="H8517" s="83">
        <v>1081</v>
      </c>
      <c r="I8517" s="15"/>
      <c r="J8517" s="84" t="s">
        <v>2293</v>
      </c>
      <c r="K8517" s="85">
        <v>420</v>
      </c>
      <c r="L8517" s="86">
        <v>2024006566</v>
      </c>
      <c r="M8517" s="59"/>
      <c r="N8517" s="60">
        <v>0</v>
      </c>
      <c r="O8517" s="87">
        <v>0</v>
      </c>
      <c r="P8517" s="88">
        <v>0</v>
      </c>
      <c r="Q8517" s="63">
        <v>0</v>
      </c>
      <c r="R8517" s="64">
        <v>0</v>
      </c>
      <c r="S8517" s="25">
        <f t="shared" si="35"/>
        <v>1081</v>
      </c>
      <c r="AMG8517"/>
      <c r="AMH8517"/>
      <c r="AMI8517"/>
      <c r="AMJ8517"/>
    </row>
    <row r="8518" spans="1:1024" s="2" customFormat="1" ht="38.25" x14ac:dyDescent="0.25">
      <c r="A8518" s="10" t="s">
        <v>1462</v>
      </c>
      <c r="B8518" s="81">
        <v>15009</v>
      </c>
      <c r="C8518" s="10" t="s">
        <v>237</v>
      </c>
      <c r="D8518" s="27" t="s">
        <v>2278</v>
      </c>
      <c r="E8518" s="12" t="s">
        <v>257</v>
      </c>
      <c r="F8518" s="12" t="s">
        <v>254</v>
      </c>
      <c r="G8518" s="82">
        <v>45568</v>
      </c>
      <c r="H8518" s="83">
        <v>1081</v>
      </c>
      <c r="I8518" s="15"/>
      <c r="J8518" s="84" t="s">
        <v>2293</v>
      </c>
      <c r="K8518" s="85">
        <v>420</v>
      </c>
      <c r="L8518" s="86">
        <v>2024006566</v>
      </c>
      <c r="M8518" s="59"/>
      <c r="N8518" s="60">
        <v>0</v>
      </c>
      <c r="O8518" s="87">
        <v>0</v>
      </c>
      <c r="P8518" s="88">
        <v>0</v>
      </c>
      <c r="Q8518" s="63">
        <v>0</v>
      </c>
      <c r="R8518" s="64">
        <v>0</v>
      </c>
      <c r="S8518" s="25">
        <f t="shared" si="35"/>
        <v>1081</v>
      </c>
      <c r="AMG8518"/>
      <c r="AMH8518"/>
      <c r="AMI8518"/>
      <c r="AMJ8518"/>
    </row>
    <row r="8519" spans="1:1024" s="2" customFormat="1" ht="38.25" x14ac:dyDescent="0.25">
      <c r="A8519" s="10" t="s">
        <v>1462</v>
      </c>
      <c r="B8519" s="81">
        <v>15010</v>
      </c>
      <c r="C8519" s="10" t="s">
        <v>237</v>
      </c>
      <c r="D8519" s="27" t="s">
        <v>2278</v>
      </c>
      <c r="E8519" s="12" t="s">
        <v>257</v>
      </c>
      <c r="F8519" s="12" t="s">
        <v>254</v>
      </c>
      <c r="G8519" s="82">
        <v>45568</v>
      </c>
      <c r="H8519" s="83">
        <v>1081</v>
      </c>
      <c r="I8519" s="15"/>
      <c r="J8519" s="84" t="s">
        <v>2293</v>
      </c>
      <c r="K8519" s="85">
        <v>420</v>
      </c>
      <c r="L8519" s="86">
        <v>2024006566</v>
      </c>
      <c r="M8519" s="59"/>
      <c r="N8519" s="60">
        <v>0</v>
      </c>
      <c r="O8519" s="87">
        <v>0</v>
      </c>
      <c r="P8519" s="88">
        <v>0</v>
      </c>
      <c r="Q8519" s="63">
        <v>0</v>
      </c>
      <c r="R8519" s="64">
        <v>0</v>
      </c>
      <c r="S8519" s="25">
        <f t="shared" si="35"/>
        <v>1081</v>
      </c>
      <c r="AMG8519"/>
      <c r="AMH8519"/>
      <c r="AMI8519"/>
      <c r="AMJ8519"/>
    </row>
    <row r="8520" spans="1:1024" s="2" customFormat="1" ht="38.25" x14ac:dyDescent="0.25">
      <c r="A8520" s="10" t="s">
        <v>1462</v>
      </c>
      <c r="B8520" s="81">
        <v>15011</v>
      </c>
      <c r="C8520" s="10" t="s">
        <v>237</v>
      </c>
      <c r="D8520" s="27" t="s">
        <v>2278</v>
      </c>
      <c r="E8520" s="12" t="s">
        <v>257</v>
      </c>
      <c r="F8520" s="12" t="s">
        <v>254</v>
      </c>
      <c r="G8520" s="82">
        <v>45568</v>
      </c>
      <c r="H8520" s="83">
        <v>1081</v>
      </c>
      <c r="I8520" s="15"/>
      <c r="J8520" s="84" t="s">
        <v>2293</v>
      </c>
      <c r="K8520" s="85">
        <v>420</v>
      </c>
      <c r="L8520" s="86">
        <v>2024006566</v>
      </c>
      <c r="M8520" s="59"/>
      <c r="N8520" s="60">
        <v>0</v>
      </c>
      <c r="O8520" s="87">
        <v>0</v>
      </c>
      <c r="P8520" s="88">
        <v>0</v>
      </c>
      <c r="Q8520" s="63">
        <v>0</v>
      </c>
      <c r="R8520" s="64">
        <v>0</v>
      </c>
      <c r="S8520" s="25">
        <f t="shared" si="35"/>
        <v>1081</v>
      </c>
      <c r="AMG8520"/>
      <c r="AMH8520"/>
      <c r="AMI8520"/>
      <c r="AMJ8520"/>
    </row>
    <row r="8521" spans="1:1024" s="2" customFormat="1" ht="38.25" x14ac:dyDescent="0.25">
      <c r="A8521" s="10" t="s">
        <v>1462</v>
      </c>
      <c r="B8521" s="81">
        <v>15012</v>
      </c>
      <c r="C8521" s="10" t="s">
        <v>237</v>
      </c>
      <c r="D8521" s="27" t="s">
        <v>2278</v>
      </c>
      <c r="E8521" s="12" t="s">
        <v>257</v>
      </c>
      <c r="F8521" s="12" t="s">
        <v>254</v>
      </c>
      <c r="G8521" s="82">
        <v>45568</v>
      </c>
      <c r="H8521" s="83">
        <v>1081</v>
      </c>
      <c r="I8521" s="15"/>
      <c r="J8521" s="84" t="s">
        <v>2293</v>
      </c>
      <c r="K8521" s="85">
        <v>420</v>
      </c>
      <c r="L8521" s="86">
        <v>2024006566</v>
      </c>
      <c r="M8521" s="59"/>
      <c r="N8521" s="60">
        <v>0</v>
      </c>
      <c r="O8521" s="87">
        <v>0</v>
      </c>
      <c r="P8521" s="88">
        <v>0</v>
      </c>
      <c r="Q8521" s="63">
        <v>0</v>
      </c>
      <c r="R8521" s="64">
        <v>0</v>
      </c>
      <c r="S8521" s="25">
        <f t="shared" si="35"/>
        <v>1081</v>
      </c>
      <c r="AMG8521"/>
      <c r="AMH8521"/>
      <c r="AMI8521"/>
      <c r="AMJ8521"/>
    </row>
    <row r="8522" spans="1:1024" s="2" customFormat="1" ht="38.25" x14ac:dyDescent="0.25">
      <c r="A8522" s="10" t="s">
        <v>1462</v>
      </c>
      <c r="B8522" s="81">
        <v>15013</v>
      </c>
      <c r="C8522" s="10" t="s">
        <v>237</v>
      </c>
      <c r="D8522" s="27" t="s">
        <v>2278</v>
      </c>
      <c r="E8522" s="12" t="s">
        <v>257</v>
      </c>
      <c r="F8522" s="12" t="s">
        <v>254</v>
      </c>
      <c r="G8522" s="82">
        <v>45568</v>
      </c>
      <c r="H8522" s="83">
        <v>1081</v>
      </c>
      <c r="I8522" s="15"/>
      <c r="J8522" s="84" t="s">
        <v>2293</v>
      </c>
      <c r="K8522" s="85">
        <v>420</v>
      </c>
      <c r="L8522" s="86">
        <v>2024006566</v>
      </c>
      <c r="M8522" s="59"/>
      <c r="N8522" s="60">
        <v>0</v>
      </c>
      <c r="O8522" s="87">
        <v>0</v>
      </c>
      <c r="P8522" s="88">
        <v>0</v>
      </c>
      <c r="Q8522" s="63">
        <v>0</v>
      </c>
      <c r="R8522" s="64">
        <v>0</v>
      </c>
      <c r="S8522" s="25">
        <f t="shared" si="35"/>
        <v>1081</v>
      </c>
      <c r="AMG8522"/>
      <c r="AMH8522"/>
      <c r="AMI8522"/>
      <c r="AMJ8522"/>
    </row>
    <row r="8523" spans="1:1024" s="2" customFormat="1" ht="38.25" x14ac:dyDescent="0.25">
      <c r="A8523" s="10" t="s">
        <v>1462</v>
      </c>
      <c r="B8523" s="81">
        <v>15014</v>
      </c>
      <c r="C8523" s="10" t="s">
        <v>237</v>
      </c>
      <c r="D8523" s="27" t="s">
        <v>2278</v>
      </c>
      <c r="E8523" s="12" t="s">
        <v>257</v>
      </c>
      <c r="F8523" s="12" t="s">
        <v>254</v>
      </c>
      <c r="G8523" s="82">
        <v>45568</v>
      </c>
      <c r="H8523" s="83">
        <v>1081</v>
      </c>
      <c r="I8523" s="15"/>
      <c r="J8523" s="84" t="s">
        <v>2293</v>
      </c>
      <c r="K8523" s="85">
        <v>420</v>
      </c>
      <c r="L8523" s="86">
        <v>2024006566</v>
      </c>
      <c r="M8523" s="59"/>
      <c r="N8523" s="60">
        <v>0</v>
      </c>
      <c r="O8523" s="87">
        <v>0</v>
      </c>
      <c r="P8523" s="88">
        <v>0</v>
      </c>
      <c r="Q8523" s="63">
        <v>0</v>
      </c>
      <c r="R8523" s="64">
        <v>0</v>
      </c>
      <c r="S8523" s="25">
        <f t="shared" ref="S8523:S8586" si="36">H8523</f>
        <v>1081</v>
      </c>
      <c r="AMG8523"/>
      <c r="AMH8523"/>
      <c r="AMI8523"/>
      <c r="AMJ8523"/>
    </row>
    <row r="8524" spans="1:1024" s="2" customFormat="1" ht="38.25" x14ac:dyDescent="0.25">
      <c r="A8524" s="10" t="s">
        <v>1462</v>
      </c>
      <c r="B8524" s="81">
        <v>15015</v>
      </c>
      <c r="C8524" s="10" t="s">
        <v>237</v>
      </c>
      <c r="D8524" s="27" t="s">
        <v>2278</v>
      </c>
      <c r="E8524" s="12" t="s">
        <v>257</v>
      </c>
      <c r="F8524" s="12" t="s">
        <v>254</v>
      </c>
      <c r="G8524" s="82">
        <v>45568</v>
      </c>
      <c r="H8524" s="83">
        <v>1081</v>
      </c>
      <c r="I8524" s="15"/>
      <c r="J8524" s="84" t="s">
        <v>2293</v>
      </c>
      <c r="K8524" s="85">
        <v>420</v>
      </c>
      <c r="L8524" s="86">
        <v>2024006566</v>
      </c>
      <c r="M8524" s="59"/>
      <c r="N8524" s="60">
        <v>0</v>
      </c>
      <c r="O8524" s="87">
        <v>0</v>
      </c>
      <c r="P8524" s="88">
        <v>0</v>
      </c>
      <c r="Q8524" s="63">
        <v>0</v>
      </c>
      <c r="R8524" s="64">
        <v>0</v>
      </c>
      <c r="S8524" s="25">
        <f t="shared" si="36"/>
        <v>1081</v>
      </c>
      <c r="AMG8524"/>
      <c r="AMH8524"/>
      <c r="AMI8524"/>
      <c r="AMJ8524"/>
    </row>
    <row r="8525" spans="1:1024" s="2" customFormat="1" ht="38.25" x14ac:dyDescent="0.25">
      <c r="A8525" s="10" t="s">
        <v>1462</v>
      </c>
      <c r="B8525" s="81">
        <v>15016</v>
      </c>
      <c r="C8525" s="10" t="s">
        <v>237</v>
      </c>
      <c r="D8525" s="27" t="s">
        <v>2278</v>
      </c>
      <c r="E8525" s="12" t="s">
        <v>257</v>
      </c>
      <c r="F8525" s="12" t="s">
        <v>254</v>
      </c>
      <c r="G8525" s="82">
        <v>45568</v>
      </c>
      <c r="H8525" s="83">
        <v>1081</v>
      </c>
      <c r="I8525" s="15"/>
      <c r="J8525" s="84" t="s">
        <v>2293</v>
      </c>
      <c r="K8525" s="85">
        <v>420</v>
      </c>
      <c r="L8525" s="86">
        <v>2024006566</v>
      </c>
      <c r="M8525" s="59"/>
      <c r="N8525" s="60">
        <v>0</v>
      </c>
      <c r="O8525" s="87">
        <v>0</v>
      </c>
      <c r="P8525" s="88">
        <v>0</v>
      </c>
      <c r="Q8525" s="63">
        <v>0</v>
      </c>
      <c r="R8525" s="64">
        <v>0</v>
      </c>
      <c r="S8525" s="25">
        <f t="shared" si="36"/>
        <v>1081</v>
      </c>
      <c r="AMG8525"/>
      <c r="AMH8525"/>
      <c r="AMI8525"/>
      <c r="AMJ8525"/>
    </row>
    <row r="8526" spans="1:1024" s="2" customFormat="1" ht="38.25" x14ac:dyDescent="0.25">
      <c r="A8526" s="10" t="s">
        <v>1462</v>
      </c>
      <c r="B8526" s="81">
        <v>15017</v>
      </c>
      <c r="C8526" s="10" t="s">
        <v>237</v>
      </c>
      <c r="D8526" s="27" t="s">
        <v>2278</v>
      </c>
      <c r="E8526" s="12" t="s">
        <v>257</v>
      </c>
      <c r="F8526" s="12" t="s">
        <v>254</v>
      </c>
      <c r="G8526" s="82">
        <v>45568</v>
      </c>
      <c r="H8526" s="83">
        <v>1081</v>
      </c>
      <c r="I8526" s="15"/>
      <c r="J8526" s="84" t="s">
        <v>2293</v>
      </c>
      <c r="K8526" s="85">
        <v>420</v>
      </c>
      <c r="L8526" s="86">
        <v>2024006566</v>
      </c>
      <c r="M8526" s="59"/>
      <c r="N8526" s="60">
        <v>0</v>
      </c>
      <c r="O8526" s="87">
        <v>0</v>
      </c>
      <c r="P8526" s="88">
        <v>0</v>
      </c>
      <c r="Q8526" s="63">
        <v>0</v>
      </c>
      <c r="R8526" s="64">
        <v>0</v>
      </c>
      <c r="S8526" s="25">
        <f t="shared" si="36"/>
        <v>1081</v>
      </c>
      <c r="AMG8526"/>
      <c r="AMH8526"/>
      <c r="AMI8526"/>
      <c r="AMJ8526"/>
    </row>
    <row r="8527" spans="1:1024" s="2" customFormat="1" ht="38.25" x14ac:dyDescent="0.25">
      <c r="A8527" s="10" t="s">
        <v>1462</v>
      </c>
      <c r="B8527" s="81">
        <v>15018</v>
      </c>
      <c r="C8527" s="10" t="s">
        <v>237</v>
      </c>
      <c r="D8527" s="27" t="s">
        <v>2278</v>
      </c>
      <c r="E8527" s="12" t="s">
        <v>257</v>
      </c>
      <c r="F8527" s="12" t="s">
        <v>254</v>
      </c>
      <c r="G8527" s="82">
        <v>45568</v>
      </c>
      <c r="H8527" s="83">
        <v>1081</v>
      </c>
      <c r="I8527" s="15"/>
      <c r="J8527" s="84" t="s">
        <v>2293</v>
      </c>
      <c r="K8527" s="85">
        <v>420</v>
      </c>
      <c r="L8527" s="86">
        <v>2024006566</v>
      </c>
      <c r="M8527" s="59"/>
      <c r="N8527" s="60">
        <v>0</v>
      </c>
      <c r="O8527" s="87">
        <v>0</v>
      </c>
      <c r="P8527" s="88">
        <v>0</v>
      </c>
      <c r="Q8527" s="63">
        <v>0</v>
      </c>
      <c r="R8527" s="64">
        <v>0</v>
      </c>
      <c r="S8527" s="25">
        <f t="shared" si="36"/>
        <v>1081</v>
      </c>
      <c r="AMG8527"/>
      <c r="AMH8527"/>
      <c r="AMI8527"/>
      <c r="AMJ8527"/>
    </row>
    <row r="8528" spans="1:1024" s="2" customFormat="1" ht="38.25" x14ac:dyDescent="0.25">
      <c r="A8528" s="10" t="s">
        <v>1462</v>
      </c>
      <c r="B8528" s="81">
        <v>15019</v>
      </c>
      <c r="C8528" s="10" t="s">
        <v>237</v>
      </c>
      <c r="D8528" s="27" t="s">
        <v>2278</v>
      </c>
      <c r="E8528" s="12" t="s">
        <v>257</v>
      </c>
      <c r="F8528" s="12" t="s">
        <v>254</v>
      </c>
      <c r="G8528" s="82">
        <v>45568</v>
      </c>
      <c r="H8528" s="83">
        <v>1081</v>
      </c>
      <c r="I8528" s="15"/>
      <c r="J8528" s="84" t="s">
        <v>2293</v>
      </c>
      <c r="K8528" s="85">
        <v>420</v>
      </c>
      <c r="L8528" s="86">
        <v>2024006566</v>
      </c>
      <c r="M8528" s="59"/>
      <c r="N8528" s="60">
        <v>0</v>
      </c>
      <c r="O8528" s="87">
        <v>0</v>
      </c>
      <c r="P8528" s="88">
        <v>0</v>
      </c>
      <c r="Q8528" s="63">
        <v>0</v>
      </c>
      <c r="R8528" s="64">
        <v>0</v>
      </c>
      <c r="S8528" s="25">
        <f t="shared" si="36"/>
        <v>1081</v>
      </c>
      <c r="AMG8528"/>
      <c r="AMH8528"/>
      <c r="AMI8528"/>
      <c r="AMJ8528"/>
    </row>
    <row r="8529" spans="1:1024" s="2" customFormat="1" ht="38.25" x14ac:dyDescent="0.25">
      <c r="A8529" s="10" t="s">
        <v>1462</v>
      </c>
      <c r="B8529" s="81">
        <v>15020</v>
      </c>
      <c r="C8529" s="10" t="s">
        <v>237</v>
      </c>
      <c r="D8529" s="27" t="s">
        <v>2278</v>
      </c>
      <c r="E8529" s="12" t="s">
        <v>257</v>
      </c>
      <c r="F8529" s="12" t="s">
        <v>254</v>
      </c>
      <c r="G8529" s="82">
        <v>45568</v>
      </c>
      <c r="H8529" s="83">
        <v>1081</v>
      </c>
      <c r="I8529" s="15"/>
      <c r="J8529" s="84" t="s">
        <v>2293</v>
      </c>
      <c r="K8529" s="85">
        <v>420</v>
      </c>
      <c r="L8529" s="86">
        <v>2024006566</v>
      </c>
      <c r="M8529" s="59"/>
      <c r="N8529" s="60">
        <v>0</v>
      </c>
      <c r="O8529" s="87">
        <v>0</v>
      </c>
      <c r="P8529" s="88">
        <v>0</v>
      </c>
      <c r="Q8529" s="63">
        <v>0</v>
      </c>
      <c r="R8529" s="64">
        <v>0</v>
      </c>
      <c r="S8529" s="25">
        <f t="shared" si="36"/>
        <v>1081</v>
      </c>
      <c r="AMG8529"/>
      <c r="AMH8529"/>
      <c r="AMI8529"/>
      <c r="AMJ8529"/>
    </row>
    <row r="8530" spans="1:1024" s="2" customFormat="1" ht="38.25" x14ac:dyDescent="0.25">
      <c r="A8530" s="10" t="s">
        <v>1462</v>
      </c>
      <c r="B8530" s="81">
        <v>15021</v>
      </c>
      <c r="C8530" s="10" t="s">
        <v>237</v>
      </c>
      <c r="D8530" s="27" t="s">
        <v>2278</v>
      </c>
      <c r="E8530" s="12" t="s">
        <v>257</v>
      </c>
      <c r="F8530" s="12" t="s">
        <v>254</v>
      </c>
      <c r="G8530" s="82">
        <v>45568</v>
      </c>
      <c r="H8530" s="83">
        <v>1081</v>
      </c>
      <c r="I8530" s="15"/>
      <c r="J8530" s="84" t="s">
        <v>2293</v>
      </c>
      <c r="K8530" s="85">
        <v>420</v>
      </c>
      <c r="L8530" s="86">
        <v>2024006566</v>
      </c>
      <c r="M8530" s="59"/>
      <c r="N8530" s="60">
        <v>0</v>
      </c>
      <c r="O8530" s="87">
        <v>0</v>
      </c>
      <c r="P8530" s="88">
        <v>0</v>
      </c>
      <c r="Q8530" s="63">
        <v>0</v>
      </c>
      <c r="R8530" s="64">
        <v>0</v>
      </c>
      <c r="S8530" s="25">
        <f t="shared" si="36"/>
        <v>1081</v>
      </c>
      <c r="AMG8530"/>
      <c r="AMH8530"/>
      <c r="AMI8530"/>
      <c r="AMJ8530"/>
    </row>
    <row r="8531" spans="1:1024" s="2" customFormat="1" ht="38.25" x14ac:dyDescent="0.25">
      <c r="A8531" s="10" t="s">
        <v>1462</v>
      </c>
      <c r="B8531" s="81">
        <v>15022</v>
      </c>
      <c r="C8531" s="10" t="s">
        <v>237</v>
      </c>
      <c r="D8531" s="27" t="s">
        <v>2278</v>
      </c>
      <c r="E8531" s="12" t="s">
        <v>257</v>
      </c>
      <c r="F8531" s="12" t="s">
        <v>254</v>
      </c>
      <c r="G8531" s="82">
        <v>45568</v>
      </c>
      <c r="H8531" s="83">
        <v>1081</v>
      </c>
      <c r="I8531" s="15"/>
      <c r="J8531" s="84" t="s">
        <v>2293</v>
      </c>
      <c r="K8531" s="85">
        <v>420</v>
      </c>
      <c r="L8531" s="86">
        <v>2024006566</v>
      </c>
      <c r="M8531" s="59"/>
      <c r="N8531" s="60">
        <v>0</v>
      </c>
      <c r="O8531" s="87">
        <v>0</v>
      </c>
      <c r="P8531" s="88">
        <v>0</v>
      </c>
      <c r="Q8531" s="63">
        <v>0</v>
      </c>
      <c r="R8531" s="64">
        <v>0</v>
      </c>
      <c r="S8531" s="25">
        <f t="shared" si="36"/>
        <v>1081</v>
      </c>
      <c r="AMG8531"/>
      <c r="AMH8531"/>
      <c r="AMI8531"/>
      <c r="AMJ8531"/>
    </row>
    <row r="8532" spans="1:1024" s="2" customFormat="1" ht="38.25" x14ac:dyDescent="0.25">
      <c r="A8532" s="10" t="s">
        <v>1462</v>
      </c>
      <c r="B8532" s="81">
        <v>15023</v>
      </c>
      <c r="C8532" s="10" t="s">
        <v>237</v>
      </c>
      <c r="D8532" s="27" t="s">
        <v>2278</v>
      </c>
      <c r="E8532" s="12" t="s">
        <v>257</v>
      </c>
      <c r="F8532" s="12" t="s">
        <v>254</v>
      </c>
      <c r="G8532" s="82">
        <v>45568</v>
      </c>
      <c r="H8532" s="83">
        <v>1081</v>
      </c>
      <c r="I8532" s="15"/>
      <c r="J8532" s="84" t="s">
        <v>2293</v>
      </c>
      <c r="K8532" s="85">
        <v>420</v>
      </c>
      <c r="L8532" s="86">
        <v>2024006566</v>
      </c>
      <c r="M8532" s="59"/>
      <c r="N8532" s="60">
        <v>0</v>
      </c>
      <c r="O8532" s="87">
        <v>0</v>
      </c>
      <c r="P8532" s="88">
        <v>0</v>
      </c>
      <c r="Q8532" s="63">
        <v>0</v>
      </c>
      <c r="R8532" s="64">
        <v>0</v>
      </c>
      <c r="S8532" s="25">
        <f t="shared" si="36"/>
        <v>1081</v>
      </c>
      <c r="AMG8532"/>
      <c r="AMH8532"/>
      <c r="AMI8532"/>
      <c r="AMJ8532"/>
    </row>
    <row r="8533" spans="1:1024" s="2" customFormat="1" ht="38.25" x14ac:dyDescent="0.25">
      <c r="A8533" s="10" t="s">
        <v>1462</v>
      </c>
      <c r="B8533" s="81">
        <v>15024</v>
      </c>
      <c r="C8533" s="10" t="s">
        <v>237</v>
      </c>
      <c r="D8533" s="27" t="s">
        <v>2278</v>
      </c>
      <c r="E8533" s="12" t="s">
        <v>257</v>
      </c>
      <c r="F8533" s="12" t="s">
        <v>254</v>
      </c>
      <c r="G8533" s="82">
        <v>45568</v>
      </c>
      <c r="H8533" s="83">
        <v>1081</v>
      </c>
      <c r="I8533" s="15"/>
      <c r="J8533" s="84" t="s">
        <v>2293</v>
      </c>
      <c r="K8533" s="85">
        <v>420</v>
      </c>
      <c r="L8533" s="86">
        <v>2024006566</v>
      </c>
      <c r="M8533" s="59"/>
      <c r="N8533" s="60">
        <v>0</v>
      </c>
      <c r="O8533" s="87">
        <v>0</v>
      </c>
      <c r="P8533" s="88">
        <v>0</v>
      </c>
      <c r="Q8533" s="63">
        <v>0</v>
      </c>
      <c r="R8533" s="64">
        <v>0</v>
      </c>
      <c r="S8533" s="25">
        <f t="shared" si="36"/>
        <v>1081</v>
      </c>
      <c r="AMG8533"/>
      <c r="AMH8533"/>
      <c r="AMI8533"/>
      <c r="AMJ8533"/>
    </row>
    <row r="8534" spans="1:1024" s="2" customFormat="1" ht="38.25" x14ac:dyDescent="0.25">
      <c r="A8534" s="10" t="s">
        <v>1462</v>
      </c>
      <c r="B8534" s="81">
        <v>15025</v>
      </c>
      <c r="C8534" s="10" t="s">
        <v>237</v>
      </c>
      <c r="D8534" s="27" t="s">
        <v>2278</v>
      </c>
      <c r="E8534" s="12" t="s">
        <v>257</v>
      </c>
      <c r="F8534" s="12" t="s">
        <v>254</v>
      </c>
      <c r="G8534" s="82">
        <v>45568</v>
      </c>
      <c r="H8534" s="83">
        <v>1081</v>
      </c>
      <c r="I8534" s="15"/>
      <c r="J8534" s="84" t="s">
        <v>2293</v>
      </c>
      <c r="K8534" s="85">
        <v>420</v>
      </c>
      <c r="L8534" s="86">
        <v>2024006566</v>
      </c>
      <c r="M8534" s="59"/>
      <c r="N8534" s="60">
        <v>0</v>
      </c>
      <c r="O8534" s="87">
        <v>0</v>
      </c>
      <c r="P8534" s="88">
        <v>0</v>
      </c>
      <c r="Q8534" s="63">
        <v>0</v>
      </c>
      <c r="R8534" s="64">
        <v>0</v>
      </c>
      <c r="S8534" s="25">
        <f t="shared" si="36"/>
        <v>1081</v>
      </c>
      <c r="AMG8534"/>
      <c r="AMH8534"/>
      <c r="AMI8534"/>
      <c r="AMJ8534"/>
    </row>
    <row r="8535" spans="1:1024" s="2" customFormat="1" ht="38.25" x14ac:dyDescent="0.25">
      <c r="A8535" s="10" t="s">
        <v>1462</v>
      </c>
      <c r="B8535" s="81">
        <v>15026</v>
      </c>
      <c r="C8535" s="10" t="s">
        <v>237</v>
      </c>
      <c r="D8535" s="27" t="s">
        <v>2278</v>
      </c>
      <c r="E8535" s="12" t="s">
        <v>257</v>
      </c>
      <c r="F8535" s="12" t="s">
        <v>254</v>
      </c>
      <c r="G8535" s="82">
        <v>45568</v>
      </c>
      <c r="H8535" s="83">
        <v>1081</v>
      </c>
      <c r="I8535" s="15"/>
      <c r="J8535" s="84" t="s">
        <v>2293</v>
      </c>
      <c r="K8535" s="85">
        <v>420</v>
      </c>
      <c r="L8535" s="86">
        <v>2024006566</v>
      </c>
      <c r="M8535" s="59"/>
      <c r="N8535" s="60">
        <v>0</v>
      </c>
      <c r="O8535" s="87">
        <v>0</v>
      </c>
      <c r="P8535" s="88">
        <v>0</v>
      </c>
      <c r="Q8535" s="63">
        <v>0</v>
      </c>
      <c r="R8535" s="64">
        <v>0</v>
      </c>
      <c r="S8535" s="25">
        <f t="shared" si="36"/>
        <v>1081</v>
      </c>
      <c r="AMG8535"/>
      <c r="AMH8535"/>
      <c r="AMI8535"/>
      <c r="AMJ8535"/>
    </row>
    <row r="8536" spans="1:1024" s="2" customFormat="1" ht="38.25" x14ac:dyDescent="0.25">
      <c r="A8536" s="10" t="s">
        <v>1462</v>
      </c>
      <c r="B8536" s="81">
        <v>15027</v>
      </c>
      <c r="C8536" s="10" t="s">
        <v>237</v>
      </c>
      <c r="D8536" s="27" t="s">
        <v>2278</v>
      </c>
      <c r="E8536" s="12" t="s">
        <v>257</v>
      </c>
      <c r="F8536" s="12" t="s">
        <v>254</v>
      </c>
      <c r="G8536" s="82">
        <v>45568</v>
      </c>
      <c r="H8536" s="83">
        <v>1081</v>
      </c>
      <c r="I8536" s="15"/>
      <c r="J8536" s="84" t="s">
        <v>2293</v>
      </c>
      <c r="K8536" s="85">
        <v>420</v>
      </c>
      <c r="L8536" s="86">
        <v>2024006566</v>
      </c>
      <c r="M8536" s="59"/>
      <c r="N8536" s="60">
        <v>0</v>
      </c>
      <c r="O8536" s="87">
        <v>0</v>
      </c>
      <c r="P8536" s="88">
        <v>0</v>
      </c>
      <c r="Q8536" s="63">
        <v>0</v>
      </c>
      <c r="R8536" s="64">
        <v>0</v>
      </c>
      <c r="S8536" s="25">
        <f t="shared" si="36"/>
        <v>1081</v>
      </c>
      <c r="AMG8536"/>
      <c r="AMH8536"/>
      <c r="AMI8536"/>
      <c r="AMJ8536"/>
    </row>
    <row r="8537" spans="1:1024" s="2" customFormat="1" ht="38.25" x14ac:dyDescent="0.25">
      <c r="A8537" s="10" t="s">
        <v>1462</v>
      </c>
      <c r="B8537" s="81">
        <v>15028</v>
      </c>
      <c r="C8537" s="10" t="s">
        <v>237</v>
      </c>
      <c r="D8537" s="27" t="s">
        <v>2278</v>
      </c>
      <c r="E8537" s="12" t="s">
        <v>257</v>
      </c>
      <c r="F8537" s="12" t="s">
        <v>254</v>
      </c>
      <c r="G8537" s="82">
        <v>45568</v>
      </c>
      <c r="H8537" s="83">
        <v>1081</v>
      </c>
      <c r="I8537" s="15"/>
      <c r="J8537" s="84" t="s">
        <v>2293</v>
      </c>
      <c r="K8537" s="85">
        <v>420</v>
      </c>
      <c r="L8537" s="86">
        <v>2024006566</v>
      </c>
      <c r="M8537" s="59"/>
      <c r="N8537" s="60">
        <v>0</v>
      </c>
      <c r="O8537" s="87">
        <v>0</v>
      </c>
      <c r="P8537" s="88">
        <v>0</v>
      </c>
      <c r="Q8537" s="63">
        <v>0</v>
      </c>
      <c r="R8537" s="64">
        <v>0</v>
      </c>
      <c r="S8537" s="25">
        <f t="shared" si="36"/>
        <v>1081</v>
      </c>
      <c r="AMG8537"/>
      <c r="AMH8537"/>
      <c r="AMI8537"/>
      <c r="AMJ8537"/>
    </row>
    <row r="8538" spans="1:1024" s="2" customFormat="1" ht="38.25" x14ac:dyDescent="0.25">
      <c r="A8538" s="10" t="s">
        <v>1462</v>
      </c>
      <c r="B8538" s="81">
        <v>15029</v>
      </c>
      <c r="C8538" s="10" t="s">
        <v>237</v>
      </c>
      <c r="D8538" s="27" t="s">
        <v>2278</v>
      </c>
      <c r="E8538" s="12" t="s">
        <v>257</v>
      </c>
      <c r="F8538" s="12" t="s">
        <v>254</v>
      </c>
      <c r="G8538" s="82">
        <v>45568</v>
      </c>
      <c r="H8538" s="83">
        <v>1081</v>
      </c>
      <c r="I8538" s="15"/>
      <c r="J8538" s="84" t="s">
        <v>2293</v>
      </c>
      <c r="K8538" s="85">
        <v>420</v>
      </c>
      <c r="L8538" s="86">
        <v>2024006566</v>
      </c>
      <c r="M8538" s="59"/>
      <c r="N8538" s="60">
        <v>0</v>
      </c>
      <c r="O8538" s="87">
        <v>0</v>
      </c>
      <c r="P8538" s="88">
        <v>0</v>
      </c>
      <c r="Q8538" s="63">
        <v>0</v>
      </c>
      <c r="R8538" s="64">
        <v>0</v>
      </c>
      <c r="S8538" s="25">
        <f t="shared" si="36"/>
        <v>1081</v>
      </c>
      <c r="AMG8538"/>
      <c r="AMH8538"/>
      <c r="AMI8538"/>
      <c r="AMJ8538"/>
    </row>
    <row r="8539" spans="1:1024" s="2" customFormat="1" ht="38.25" x14ac:dyDescent="0.25">
      <c r="A8539" s="10" t="s">
        <v>1462</v>
      </c>
      <c r="B8539" s="81">
        <v>15030</v>
      </c>
      <c r="C8539" s="10" t="s">
        <v>237</v>
      </c>
      <c r="D8539" s="27" t="s">
        <v>2278</v>
      </c>
      <c r="E8539" s="12" t="s">
        <v>257</v>
      </c>
      <c r="F8539" s="12" t="s">
        <v>254</v>
      </c>
      <c r="G8539" s="82">
        <v>45568</v>
      </c>
      <c r="H8539" s="83">
        <v>1081</v>
      </c>
      <c r="I8539" s="15"/>
      <c r="J8539" s="84" t="s">
        <v>2293</v>
      </c>
      <c r="K8539" s="85">
        <v>420</v>
      </c>
      <c r="L8539" s="86">
        <v>2024006566</v>
      </c>
      <c r="M8539" s="59"/>
      <c r="N8539" s="60">
        <v>0</v>
      </c>
      <c r="O8539" s="87">
        <v>0</v>
      </c>
      <c r="P8539" s="88">
        <v>0</v>
      </c>
      <c r="Q8539" s="63">
        <v>0</v>
      </c>
      <c r="R8539" s="64">
        <v>0</v>
      </c>
      <c r="S8539" s="25">
        <f t="shared" si="36"/>
        <v>1081</v>
      </c>
      <c r="AMG8539"/>
      <c r="AMH8539"/>
      <c r="AMI8539"/>
      <c r="AMJ8539"/>
    </row>
    <row r="8540" spans="1:1024" s="2" customFormat="1" ht="25.5" x14ac:dyDescent="0.25">
      <c r="A8540" s="10" t="s">
        <v>1462</v>
      </c>
      <c r="B8540" s="81">
        <v>15092</v>
      </c>
      <c r="C8540" s="10" t="s">
        <v>237</v>
      </c>
      <c r="D8540" s="27" t="s">
        <v>2279</v>
      </c>
      <c r="E8540" s="12" t="s">
        <v>257</v>
      </c>
      <c r="F8540" s="12" t="s">
        <v>254</v>
      </c>
      <c r="G8540" s="82">
        <v>45523</v>
      </c>
      <c r="H8540" s="83">
        <v>4026</v>
      </c>
      <c r="I8540" s="15"/>
      <c r="J8540" s="84" t="s">
        <v>2290</v>
      </c>
      <c r="K8540" s="85">
        <v>14314</v>
      </c>
      <c r="L8540" s="86">
        <v>2024001574</v>
      </c>
      <c r="M8540" s="59"/>
      <c r="N8540" s="60">
        <v>0</v>
      </c>
      <c r="O8540" s="87">
        <v>0</v>
      </c>
      <c r="P8540" s="88">
        <v>0</v>
      </c>
      <c r="Q8540" s="63">
        <v>0</v>
      </c>
      <c r="R8540" s="64">
        <v>0</v>
      </c>
      <c r="S8540" s="25">
        <f t="shared" si="36"/>
        <v>4026</v>
      </c>
      <c r="AMG8540"/>
      <c r="AMH8540"/>
      <c r="AMI8540"/>
      <c r="AMJ8540"/>
    </row>
    <row r="8541" spans="1:1024" s="2" customFormat="1" ht="25.5" x14ac:dyDescent="0.25">
      <c r="A8541" s="10" t="s">
        <v>1462</v>
      </c>
      <c r="B8541" s="81">
        <v>15093</v>
      </c>
      <c r="C8541" s="10" t="s">
        <v>237</v>
      </c>
      <c r="D8541" s="27" t="s">
        <v>2279</v>
      </c>
      <c r="E8541" s="12" t="s">
        <v>257</v>
      </c>
      <c r="F8541" s="12" t="s">
        <v>254</v>
      </c>
      <c r="G8541" s="82">
        <v>45523</v>
      </c>
      <c r="H8541" s="83">
        <v>4026</v>
      </c>
      <c r="I8541" s="15"/>
      <c r="J8541" s="84" t="s">
        <v>2290</v>
      </c>
      <c r="K8541" s="85">
        <v>14314</v>
      </c>
      <c r="L8541" s="86">
        <v>2024001574</v>
      </c>
      <c r="M8541" s="59"/>
      <c r="N8541" s="60">
        <v>0</v>
      </c>
      <c r="O8541" s="87">
        <v>0</v>
      </c>
      <c r="P8541" s="88">
        <v>0</v>
      </c>
      <c r="Q8541" s="63">
        <v>0</v>
      </c>
      <c r="R8541" s="64">
        <v>0</v>
      </c>
      <c r="S8541" s="25">
        <f t="shared" si="36"/>
        <v>4026</v>
      </c>
      <c r="AMG8541"/>
      <c r="AMH8541"/>
      <c r="AMI8541"/>
      <c r="AMJ8541"/>
    </row>
    <row r="8542" spans="1:1024" s="2" customFormat="1" ht="25.5" x14ac:dyDescent="0.25">
      <c r="A8542" s="10" t="s">
        <v>1462</v>
      </c>
      <c r="B8542" s="81">
        <v>15094</v>
      </c>
      <c r="C8542" s="10" t="s">
        <v>237</v>
      </c>
      <c r="D8542" s="27" t="s">
        <v>2279</v>
      </c>
      <c r="E8542" s="12" t="s">
        <v>257</v>
      </c>
      <c r="F8542" s="12" t="s">
        <v>254</v>
      </c>
      <c r="G8542" s="82">
        <v>45523</v>
      </c>
      <c r="H8542" s="83">
        <v>4026</v>
      </c>
      <c r="I8542" s="15"/>
      <c r="J8542" s="84" t="s">
        <v>2290</v>
      </c>
      <c r="K8542" s="85">
        <v>14314</v>
      </c>
      <c r="L8542" s="86">
        <v>2024001574</v>
      </c>
      <c r="M8542" s="59"/>
      <c r="N8542" s="60">
        <v>0</v>
      </c>
      <c r="O8542" s="87">
        <v>0</v>
      </c>
      <c r="P8542" s="88">
        <v>0</v>
      </c>
      <c r="Q8542" s="63">
        <v>0</v>
      </c>
      <c r="R8542" s="64">
        <v>0</v>
      </c>
      <c r="S8542" s="25">
        <f t="shared" si="36"/>
        <v>4026</v>
      </c>
      <c r="AMG8542"/>
      <c r="AMH8542"/>
      <c r="AMI8542"/>
      <c r="AMJ8542"/>
    </row>
    <row r="8543" spans="1:1024" s="2" customFormat="1" ht="25.5" x14ac:dyDescent="0.25">
      <c r="A8543" s="10" t="s">
        <v>1462</v>
      </c>
      <c r="B8543" s="81">
        <v>15095</v>
      </c>
      <c r="C8543" s="10" t="s">
        <v>237</v>
      </c>
      <c r="D8543" s="27" t="s">
        <v>2279</v>
      </c>
      <c r="E8543" s="12" t="s">
        <v>257</v>
      </c>
      <c r="F8543" s="12" t="s">
        <v>254</v>
      </c>
      <c r="G8543" s="82">
        <v>45523</v>
      </c>
      <c r="H8543" s="83">
        <v>4026</v>
      </c>
      <c r="I8543" s="15"/>
      <c r="J8543" s="84" t="s">
        <v>2290</v>
      </c>
      <c r="K8543" s="85">
        <v>14314</v>
      </c>
      <c r="L8543" s="86">
        <v>2024001574</v>
      </c>
      <c r="M8543" s="59"/>
      <c r="N8543" s="60">
        <v>0</v>
      </c>
      <c r="O8543" s="87">
        <v>0</v>
      </c>
      <c r="P8543" s="88">
        <v>0</v>
      </c>
      <c r="Q8543" s="63">
        <v>0</v>
      </c>
      <c r="R8543" s="64">
        <v>0</v>
      </c>
      <c r="S8543" s="25">
        <f t="shared" si="36"/>
        <v>4026</v>
      </c>
      <c r="AMG8543"/>
      <c r="AMH8543"/>
      <c r="AMI8543"/>
      <c r="AMJ8543"/>
    </row>
    <row r="8544" spans="1:1024" s="2" customFormat="1" ht="25.5" x14ac:dyDescent="0.25">
      <c r="A8544" s="10" t="s">
        <v>1462</v>
      </c>
      <c r="B8544" s="81">
        <v>15096</v>
      </c>
      <c r="C8544" s="10" t="s">
        <v>237</v>
      </c>
      <c r="D8544" s="27" t="s">
        <v>2279</v>
      </c>
      <c r="E8544" s="12" t="s">
        <v>257</v>
      </c>
      <c r="F8544" s="12" t="s">
        <v>254</v>
      </c>
      <c r="G8544" s="82">
        <v>45523</v>
      </c>
      <c r="H8544" s="83">
        <v>4026</v>
      </c>
      <c r="I8544" s="15"/>
      <c r="J8544" s="84" t="s">
        <v>2290</v>
      </c>
      <c r="K8544" s="85">
        <v>14314</v>
      </c>
      <c r="L8544" s="86">
        <v>2024001574</v>
      </c>
      <c r="M8544" s="59"/>
      <c r="N8544" s="60">
        <v>0</v>
      </c>
      <c r="O8544" s="87">
        <v>0</v>
      </c>
      <c r="P8544" s="88">
        <v>0</v>
      </c>
      <c r="Q8544" s="63">
        <v>0</v>
      </c>
      <c r="R8544" s="64">
        <v>0</v>
      </c>
      <c r="S8544" s="25">
        <f t="shared" si="36"/>
        <v>4026</v>
      </c>
      <c r="AMG8544"/>
      <c r="AMH8544"/>
      <c r="AMI8544"/>
      <c r="AMJ8544"/>
    </row>
    <row r="8545" spans="1:1024" s="2" customFormat="1" ht="25.5" x14ac:dyDescent="0.25">
      <c r="A8545" s="10" t="s">
        <v>1462</v>
      </c>
      <c r="B8545" s="81">
        <v>15097</v>
      </c>
      <c r="C8545" s="10" t="s">
        <v>237</v>
      </c>
      <c r="D8545" s="27" t="s">
        <v>2279</v>
      </c>
      <c r="E8545" s="12" t="s">
        <v>257</v>
      </c>
      <c r="F8545" s="12" t="s">
        <v>254</v>
      </c>
      <c r="G8545" s="82">
        <v>45523</v>
      </c>
      <c r="H8545" s="83">
        <v>4026</v>
      </c>
      <c r="I8545" s="15"/>
      <c r="J8545" s="84" t="s">
        <v>2290</v>
      </c>
      <c r="K8545" s="85">
        <v>14314</v>
      </c>
      <c r="L8545" s="86">
        <v>2024001574</v>
      </c>
      <c r="M8545" s="59"/>
      <c r="N8545" s="60">
        <v>0</v>
      </c>
      <c r="O8545" s="87">
        <v>0</v>
      </c>
      <c r="P8545" s="88">
        <v>0</v>
      </c>
      <c r="Q8545" s="63">
        <v>0</v>
      </c>
      <c r="R8545" s="64">
        <v>0</v>
      </c>
      <c r="S8545" s="25">
        <f t="shared" si="36"/>
        <v>4026</v>
      </c>
      <c r="AMG8545"/>
      <c r="AMH8545"/>
      <c r="AMI8545"/>
      <c r="AMJ8545"/>
    </row>
    <row r="8546" spans="1:1024" s="2" customFormat="1" ht="38.25" x14ac:dyDescent="0.25">
      <c r="A8546" s="10" t="s">
        <v>1462</v>
      </c>
      <c r="B8546" s="81">
        <v>15098</v>
      </c>
      <c r="C8546" s="10" t="s">
        <v>237</v>
      </c>
      <c r="D8546" s="27" t="s">
        <v>2280</v>
      </c>
      <c r="E8546" s="12" t="s">
        <v>2191</v>
      </c>
      <c r="F8546" s="12" t="s">
        <v>254</v>
      </c>
      <c r="G8546" s="82">
        <v>45575</v>
      </c>
      <c r="H8546" s="83">
        <v>1158.4100000000001</v>
      </c>
      <c r="I8546" s="15"/>
      <c r="J8546" s="84" t="s">
        <v>2294</v>
      </c>
      <c r="K8546" s="85">
        <v>22</v>
      </c>
      <c r="L8546" s="86">
        <v>2024006566</v>
      </c>
      <c r="M8546" s="59"/>
      <c r="N8546" s="60">
        <v>0</v>
      </c>
      <c r="O8546" s="87">
        <v>0</v>
      </c>
      <c r="P8546" s="88">
        <v>0</v>
      </c>
      <c r="Q8546" s="63">
        <v>0</v>
      </c>
      <c r="R8546" s="64">
        <v>0</v>
      </c>
      <c r="S8546" s="25">
        <f t="shared" si="36"/>
        <v>1158.4100000000001</v>
      </c>
      <c r="AMG8546"/>
      <c r="AMH8546"/>
      <c r="AMI8546"/>
      <c r="AMJ8546"/>
    </row>
    <row r="8547" spans="1:1024" s="2" customFormat="1" ht="38.25" x14ac:dyDescent="0.25">
      <c r="A8547" s="10" t="s">
        <v>1462</v>
      </c>
      <c r="B8547" s="81">
        <v>15099</v>
      </c>
      <c r="C8547" s="10" t="s">
        <v>237</v>
      </c>
      <c r="D8547" s="27" t="s">
        <v>2280</v>
      </c>
      <c r="E8547" s="12" t="s">
        <v>2191</v>
      </c>
      <c r="F8547" s="12" t="s">
        <v>254</v>
      </c>
      <c r="G8547" s="82">
        <v>45575</v>
      </c>
      <c r="H8547" s="83">
        <v>1158.4100000000001</v>
      </c>
      <c r="I8547" s="15"/>
      <c r="J8547" s="84" t="s">
        <v>2294</v>
      </c>
      <c r="K8547" s="85">
        <v>22</v>
      </c>
      <c r="L8547" s="86">
        <v>2024006566</v>
      </c>
      <c r="M8547" s="59"/>
      <c r="N8547" s="60">
        <v>0</v>
      </c>
      <c r="O8547" s="87">
        <v>0</v>
      </c>
      <c r="P8547" s="88">
        <v>0</v>
      </c>
      <c r="Q8547" s="63">
        <v>0</v>
      </c>
      <c r="R8547" s="64">
        <v>0</v>
      </c>
      <c r="S8547" s="25">
        <f t="shared" si="36"/>
        <v>1158.4100000000001</v>
      </c>
      <c r="AMG8547"/>
      <c r="AMH8547"/>
      <c r="AMI8547"/>
      <c r="AMJ8547"/>
    </row>
    <row r="8548" spans="1:1024" s="2" customFormat="1" ht="38.25" x14ac:dyDescent="0.25">
      <c r="A8548" s="10" t="s">
        <v>1462</v>
      </c>
      <c r="B8548" s="81">
        <v>15100</v>
      </c>
      <c r="C8548" s="10" t="s">
        <v>237</v>
      </c>
      <c r="D8548" s="27" t="s">
        <v>2280</v>
      </c>
      <c r="E8548" s="12" t="s">
        <v>2191</v>
      </c>
      <c r="F8548" s="12" t="s">
        <v>254</v>
      </c>
      <c r="G8548" s="82">
        <v>45575</v>
      </c>
      <c r="H8548" s="83">
        <v>1158.4100000000001</v>
      </c>
      <c r="I8548" s="15"/>
      <c r="J8548" s="84" t="s">
        <v>2294</v>
      </c>
      <c r="K8548" s="85">
        <v>22</v>
      </c>
      <c r="L8548" s="86">
        <v>2024006566</v>
      </c>
      <c r="M8548" s="59"/>
      <c r="N8548" s="60">
        <v>0</v>
      </c>
      <c r="O8548" s="87">
        <v>0</v>
      </c>
      <c r="P8548" s="88">
        <v>0</v>
      </c>
      <c r="Q8548" s="63">
        <v>0</v>
      </c>
      <c r="R8548" s="64">
        <v>0</v>
      </c>
      <c r="S8548" s="25">
        <f t="shared" si="36"/>
        <v>1158.4100000000001</v>
      </c>
      <c r="AMG8548"/>
      <c r="AMH8548"/>
      <c r="AMI8548"/>
      <c r="AMJ8548"/>
    </row>
    <row r="8549" spans="1:1024" s="2" customFormat="1" ht="38.25" x14ac:dyDescent="0.25">
      <c r="A8549" s="10" t="s">
        <v>1462</v>
      </c>
      <c r="B8549" s="81">
        <v>15101</v>
      </c>
      <c r="C8549" s="10" t="s">
        <v>237</v>
      </c>
      <c r="D8549" s="27" t="s">
        <v>2280</v>
      </c>
      <c r="E8549" s="12" t="s">
        <v>2191</v>
      </c>
      <c r="F8549" s="12" t="s">
        <v>254</v>
      </c>
      <c r="G8549" s="82">
        <v>45575</v>
      </c>
      <c r="H8549" s="83">
        <v>1158.4100000000001</v>
      </c>
      <c r="I8549" s="15"/>
      <c r="J8549" s="84" t="s">
        <v>2294</v>
      </c>
      <c r="K8549" s="85">
        <v>22</v>
      </c>
      <c r="L8549" s="86">
        <v>2024006566</v>
      </c>
      <c r="M8549" s="59"/>
      <c r="N8549" s="60">
        <v>0</v>
      </c>
      <c r="O8549" s="87">
        <v>0</v>
      </c>
      <c r="P8549" s="88">
        <v>0</v>
      </c>
      <c r="Q8549" s="63">
        <v>0</v>
      </c>
      <c r="R8549" s="64">
        <v>0</v>
      </c>
      <c r="S8549" s="25">
        <f t="shared" si="36"/>
        <v>1158.4100000000001</v>
      </c>
      <c r="AMG8549"/>
      <c r="AMH8549"/>
      <c r="AMI8549"/>
      <c r="AMJ8549"/>
    </row>
    <row r="8550" spans="1:1024" s="2" customFormat="1" ht="38.25" x14ac:dyDescent="0.25">
      <c r="A8550" s="10" t="s">
        <v>1462</v>
      </c>
      <c r="B8550" s="81">
        <v>15102</v>
      </c>
      <c r="C8550" s="10" t="s">
        <v>237</v>
      </c>
      <c r="D8550" s="27" t="s">
        <v>2280</v>
      </c>
      <c r="E8550" s="12" t="s">
        <v>2191</v>
      </c>
      <c r="F8550" s="12" t="s">
        <v>254</v>
      </c>
      <c r="G8550" s="82">
        <v>45575</v>
      </c>
      <c r="H8550" s="83">
        <v>1158.4100000000001</v>
      </c>
      <c r="I8550" s="15"/>
      <c r="J8550" s="84" t="s">
        <v>2294</v>
      </c>
      <c r="K8550" s="85">
        <v>22</v>
      </c>
      <c r="L8550" s="86">
        <v>2024006566</v>
      </c>
      <c r="M8550" s="59"/>
      <c r="N8550" s="60">
        <v>0</v>
      </c>
      <c r="O8550" s="87">
        <v>0</v>
      </c>
      <c r="P8550" s="88">
        <v>0</v>
      </c>
      <c r="Q8550" s="63">
        <v>0</v>
      </c>
      <c r="R8550" s="64">
        <v>0</v>
      </c>
      <c r="S8550" s="25">
        <f t="shared" si="36"/>
        <v>1158.4100000000001</v>
      </c>
      <c r="AMG8550"/>
      <c r="AMH8550"/>
      <c r="AMI8550"/>
      <c r="AMJ8550"/>
    </row>
    <row r="8551" spans="1:1024" s="2" customFormat="1" ht="38.25" x14ac:dyDescent="0.25">
      <c r="A8551" s="10" t="s">
        <v>1462</v>
      </c>
      <c r="B8551" s="81">
        <v>15103</v>
      </c>
      <c r="C8551" s="10" t="s">
        <v>237</v>
      </c>
      <c r="D8551" s="27" t="s">
        <v>2280</v>
      </c>
      <c r="E8551" s="12" t="s">
        <v>2191</v>
      </c>
      <c r="F8551" s="12" t="s">
        <v>254</v>
      </c>
      <c r="G8551" s="82">
        <v>45575</v>
      </c>
      <c r="H8551" s="83">
        <v>1158.4100000000001</v>
      </c>
      <c r="I8551" s="15"/>
      <c r="J8551" s="84" t="s">
        <v>2294</v>
      </c>
      <c r="K8551" s="85">
        <v>22</v>
      </c>
      <c r="L8551" s="86">
        <v>2024006566</v>
      </c>
      <c r="M8551" s="59"/>
      <c r="N8551" s="60">
        <v>0</v>
      </c>
      <c r="O8551" s="87">
        <v>0</v>
      </c>
      <c r="P8551" s="88">
        <v>0</v>
      </c>
      <c r="Q8551" s="63">
        <v>0</v>
      </c>
      <c r="R8551" s="64">
        <v>0</v>
      </c>
      <c r="S8551" s="25">
        <f t="shared" si="36"/>
        <v>1158.4100000000001</v>
      </c>
      <c r="AMG8551"/>
      <c r="AMH8551"/>
      <c r="AMI8551"/>
      <c r="AMJ8551"/>
    </row>
    <row r="8552" spans="1:1024" s="2" customFormat="1" ht="38.25" x14ac:dyDescent="0.25">
      <c r="A8552" s="10" t="s">
        <v>1462</v>
      </c>
      <c r="B8552" s="81">
        <v>15104</v>
      </c>
      <c r="C8552" s="10" t="s">
        <v>237</v>
      </c>
      <c r="D8552" s="27" t="s">
        <v>2280</v>
      </c>
      <c r="E8552" s="12" t="s">
        <v>2191</v>
      </c>
      <c r="F8552" s="12" t="s">
        <v>254</v>
      </c>
      <c r="G8552" s="82">
        <v>45575</v>
      </c>
      <c r="H8552" s="83">
        <v>1158.4100000000001</v>
      </c>
      <c r="I8552" s="15"/>
      <c r="J8552" s="84" t="s">
        <v>2294</v>
      </c>
      <c r="K8552" s="85">
        <v>22</v>
      </c>
      <c r="L8552" s="86">
        <v>2024006566</v>
      </c>
      <c r="M8552" s="59"/>
      <c r="N8552" s="60">
        <v>0</v>
      </c>
      <c r="O8552" s="87">
        <v>0</v>
      </c>
      <c r="P8552" s="88">
        <v>0</v>
      </c>
      <c r="Q8552" s="63">
        <v>0</v>
      </c>
      <c r="R8552" s="64">
        <v>0</v>
      </c>
      <c r="S8552" s="25">
        <f t="shared" si="36"/>
        <v>1158.4100000000001</v>
      </c>
      <c r="AMG8552"/>
      <c r="AMH8552"/>
      <c r="AMI8552"/>
      <c r="AMJ8552"/>
    </row>
    <row r="8553" spans="1:1024" s="2" customFormat="1" ht="38.25" x14ac:dyDescent="0.25">
      <c r="A8553" s="10" t="s">
        <v>1462</v>
      </c>
      <c r="B8553" s="81">
        <v>15105</v>
      </c>
      <c r="C8553" s="10" t="s">
        <v>237</v>
      </c>
      <c r="D8553" s="27" t="s">
        <v>2280</v>
      </c>
      <c r="E8553" s="12" t="s">
        <v>2191</v>
      </c>
      <c r="F8553" s="12" t="s">
        <v>254</v>
      </c>
      <c r="G8553" s="82">
        <v>45575</v>
      </c>
      <c r="H8553" s="83">
        <v>1158.4100000000001</v>
      </c>
      <c r="I8553" s="15"/>
      <c r="J8553" s="84" t="s">
        <v>2294</v>
      </c>
      <c r="K8553" s="85">
        <v>22</v>
      </c>
      <c r="L8553" s="86">
        <v>2024006566</v>
      </c>
      <c r="M8553" s="59"/>
      <c r="N8553" s="60">
        <v>0</v>
      </c>
      <c r="O8553" s="87">
        <v>0</v>
      </c>
      <c r="P8553" s="88">
        <v>0</v>
      </c>
      <c r="Q8553" s="63">
        <v>0</v>
      </c>
      <c r="R8553" s="64">
        <v>0</v>
      </c>
      <c r="S8553" s="25">
        <f t="shared" si="36"/>
        <v>1158.4100000000001</v>
      </c>
      <c r="AMG8553"/>
      <c r="AMH8553"/>
      <c r="AMI8553"/>
      <c r="AMJ8553"/>
    </row>
    <row r="8554" spans="1:1024" s="2" customFormat="1" ht="38.25" x14ac:dyDescent="0.25">
      <c r="A8554" s="10" t="s">
        <v>1462</v>
      </c>
      <c r="B8554" s="81">
        <v>15106</v>
      </c>
      <c r="C8554" s="10" t="s">
        <v>237</v>
      </c>
      <c r="D8554" s="27" t="s">
        <v>2280</v>
      </c>
      <c r="E8554" s="12" t="s">
        <v>2191</v>
      </c>
      <c r="F8554" s="12" t="s">
        <v>254</v>
      </c>
      <c r="G8554" s="82">
        <v>45575</v>
      </c>
      <c r="H8554" s="83">
        <v>1158.4100000000001</v>
      </c>
      <c r="I8554" s="15"/>
      <c r="J8554" s="84" t="s">
        <v>2294</v>
      </c>
      <c r="K8554" s="85">
        <v>22</v>
      </c>
      <c r="L8554" s="86">
        <v>2024006566</v>
      </c>
      <c r="M8554" s="59"/>
      <c r="N8554" s="60">
        <v>0</v>
      </c>
      <c r="O8554" s="87">
        <v>0</v>
      </c>
      <c r="P8554" s="88">
        <v>0</v>
      </c>
      <c r="Q8554" s="63">
        <v>0</v>
      </c>
      <c r="R8554" s="64">
        <v>0</v>
      </c>
      <c r="S8554" s="25">
        <f t="shared" si="36"/>
        <v>1158.4100000000001</v>
      </c>
      <c r="AMG8554"/>
      <c r="AMH8554"/>
      <c r="AMI8554"/>
      <c r="AMJ8554"/>
    </row>
    <row r="8555" spans="1:1024" s="2" customFormat="1" ht="38.25" x14ac:dyDescent="0.25">
      <c r="A8555" s="10" t="s">
        <v>1462</v>
      </c>
      <c r="B8555" s="81">
        <v>15107</v>
      </c>
      <c r="C8555" s="10" t="s">
        <v>237</v>
      </c>
      <c r="D8555" s="27" t="s">
        <v>2280</v>
      </c>
      <c r="E8555" s="12" t="s">
        <v>2191</v>
      </c>
      <c r="F8555" s="12" t="s">
        <v>254</v>
      </c>
      <c r="G8555" s="82">
        <v>45575</v>
      </c>
      <c r="H8555" s="83">
        <v>1158.4100000000001</v>
      </c>
      <c r="I8555" s="15"/>
      <c r="J8555" s="84" t="s">
        <v>2294</v>
      </c>
      <c r="K8555" s="85">
        <v>22</v>
      </c>
      <c r="L8555" s="86">
        <v>2024006566</v>
      </c>
      <c r="M8555" s="59"/>
      <c r="N8555" s="60">
        <v>0</v>
      </c>
      <c r="O8555" s="87">
        <v>0</v>
      </c>
      <c r="P8555" s="88">
        <v>0</v>
      </c>
      <c r="Q8555" s="63">
        <v>0</v>
      </c>
      <c r="R8555" s="64">
        <v>0</v>
      </c>
      <c r="S8555" s="25">
        <f t="shared" si="36"/>
        <v>1158.4100000000001</v>
      </c>
      <c r="AMG8555"/>
      <c r="AMH8555"/>
      <c r="AMI8555"/>
      <c r="AMJ8555"/>
    </row>
    <row r="8556" spans="1:1024" s="2" customFormat="1" ht="38.25" x14ac:dyDescent="0.25">
      <c r="A8556" s="10" t="s">
        <v>1462</v>
      </c>
      <c r="B8556" s="81">
        <v>15108</v>
      </c>
      <c r="C8556" s="10" t="s">
        <v>237</v>
      </c>
      <c r="D8556" s="27" t="s">
        <v>2280</v>
      </c>
      <c r="E8556" s="12" t="s">
        <v>2191</v>
      </c>
      <c r="F8556" s="12" t="s">
        <v>254</v>
      </c>
      <c r="G8556" s="82">
        <v>45575</v>
      </c>
      <c r="H8556" s="83">
        <v>1158.4100000000001</v>
      </c>
      <c r="I8556" s="15"/>
      <c r="J8556" s="84" t="s">
        <v>2294</v>
      </c>
      <c r="K8556" s="85">
        <v>22</v>
      </c>
      <c r="L8556" s="86">
        <v>2024006566</v>
      </c>
      <c r="M8556" s="59"/>
      <c r="N8556" s="60">
        <v>0</v>
      </c>
      <c r="O8556" s="87">
        <v>0</v>
      </c>
      <c r="P8556" s="88">
        <v>0</v>
      </c>
      <c r="Q8556" s="63">
        <v>0</v>
      </c>
      <c r="R8556" s="64">
        <v>0</v>
      </c>
      <c r="S8556" s="25">
        <f t="shared" si="36"/>
        <v>1158.4100000000001</v>
      </c>
      <c r="AMG8556"/>
      <c r="AMH8556"/>
      <c r="AMI8556"/>
      <c r="AMJ8556"/>
    </row>
    <row r="8557" spans="1:1024" s="2" customFormat="1" ht="38.25" x14ac:dyDescent="0.25">
      <c r="A8557" s="10" t="s">
        <v>1462</v>
      </c>
      <c r="B8557" s="81">
        <v>15109</v>
      </c>
      <c r="C8557" s="10" t="s">
        <v>237</v>
      </c>
      <c r="D8557" s="27" t="s">
        <v>2280</v>
      </c>
      <c r="E8557" s="12" t="s">
        <v>2191</v>
      </c>
      <c r="F8557" s="12" t="s">
        <v>254</v>
      </c>
      <c r="G8557" s="82">
        <v>45575</v>
      </c>
      <c r="H8557" s="83">
        <v>1158.4100000000001</v>
      </c>
      <c r="I8557" s="15"/>
      <c r="J8557" s="84" t="s">
        <v>2294</v>
      </c>
      <c r="K8557" s="85">
        <v>22</v>
      </c>
      <c r="L8557" s="86">
        <v>2024006566</v>
      </c>
      <c r="M8557" s="59"/>
      <c r="N8557" s="60">
        <v>0</v>
      </c>
      <c r="O8557" s="87">
        <v>0</v>
      </c>
      <c r="P8557" s="88">
        <v>0</v>
      </c>
      <c r="Q8557" s="63">
        <v>0</v>
      </c>
      <c r="R8557" s="64">
        <v>0</v>
      </c>
      <c r="S8557" s="25">
        <f t="shared" si="36"/>
        <v>1158.4100000000001</v>
      </c>
      <c r="AMG8557"/>
      <c r="AMH8557"/>
      <c r="AMI8557"/>
      <c r="AMJ8557"/>
    </row>
    <row r="8558" spans="1:1024" s="2" customFormat="1" ht="38.25" x14ac:dyDescent="0.25">
      <c r="A8558" s="10" t="s">
        <v>1462</v>
      </c>
      <c r="B8558" s="81">
        <v>15110</v>
      </c>
      <c r="C8558" s="10" t="s">
        <v>237</v>
      </c>
      <c r="D8558" s="27" t="s">
        <v>2280</v>
      </c>
      <c r="E8558" s="12" t="s">
        <v>2191</v>
      </c>
      <c r="F8558" s="12" t="s">
        <v>254</v>
      </c>
      <c r="G8558" s="82">
        <v>45575</v>
      </c>
      <c r="H8558" s="83">
        <v>1158.4100000000001</v>
      </c>
      <c r="I8558" s="15"/>
      <c r="J8558" s="84" t="s">
        <v>2294</v>
      </c>
      <c r="K8558" s="85">
        <v>22</v>
      </c>
      <c r="L8558" s="86">
        <v>2024006566</v>
      </c>
      <c r="M8558" s="59"/>
      <c r="N8558" s="60">
        <v>0</v>
      </c>
      <c r="O8558" s="87">
        <v>0</v>
      </c>
      <c r="P8558" s="88">
        <v>0</v>
      </c>
      <c r="Q8558" s="63">
        <v>0</v>
      </c>
      <c r="R8558" s="64">
        <v>0</v>
      </c>
      <c r="S8558" s="25">
        <f t="shared" si="36"/>
        <v>1158.4100000000001</v>
      </c>
      <c r="AMG8558"/>
      <c r="AMH8558"/>
      <c r="AMI8558"/>
      <c r="AMJ8558"/>
    </row>
    <row r="8559" spans="1:1024" s="2" customFormat="1" ht="38.25" x14ac:dyDescent="0.25">
      <c r="A8559" s="10" t="s">
        <v>1462</v>
      </c>
      <c r="B8559" s="81">
        <v>15111</v>
      </c>
      <c r="C8559" s="10" t="s">
        <v>237</v>
      </c>
      <c r="D8559" s="27" t="s">
        <v>2280</v>
      </c>
      <c r="E8559" s="12" t="s">
        <v>2191</v>
      </c>
      <c r="F8559" s="12" t="s">
        <v>254</v>
      </c>
      <c r="G8559" s="82">
        <v>45575</v>
      </c>
      <c r="H8559" s="83">
        <v>1158.4100000000001</v>
      </c>
      <c r="I8559" s="15"/>
      <c r="J8559" s="84" t="s">
        <v>2294</v>
      </c>
      <c r="K8559" s="85">
        <v>22</v>
      </c>
      <c r="L8559" s="86">
        <v>2024006566</v>
      </c>
      <c r="M8559" s="59"/>
      <c r="N8559" s="60">
        <v>0</v>
      </c>
      <c r="O8559" s="87">
        <v>0</v>
      </c>
      <c r="P8559" s="88">
        <v>0</v>
      </c>
      <c r="Q8559" s="63">
        <v>0</v>
      </c>
      <c r="R8559" s="64">
        <v>0</v>
      </c>
      <c r="S8559" s="25">
        <f t="shared" si="36"/>
        <v>1158.4100000000001</v>
      </c>
      <c r="AMG8559"/>
      <c r="AMH8559"/>
      <c r="AMI8559"/>
      <c r="AMJ8559"/>
    </row>
    <row r="8560" spans="1:1024" s="2" customFormat="1" ht="38.25" x14ac:dyDescent="0.25">
      <c r="A8560" s="10" t="s">
        <v>1462</v>
      </c>
      <c r="B8560" s="81">
        <v>15112</v>
      </c>
      <c r="C8560" s="10" t="s">
        <v>237</v>
      </c>
      <c r="D8560" s="27" t="s">
        <v>2280</v>
      </c>
      <c r="E8560" s="12" t="s">
        <v>2191</v>
      </c>
      <c r="F8560" s="12" t="s">
        <v>254</v>
      </c>
      <c r="G8560" s="82">
        <v>45575</v>
      </c>
      <c r="H8560" s="83">
        <v>1158.4100000000001</v>
      </c>
      <c r="I8560" s="15"/>
      <c r="J8560" s="84" t="s">
        <v>2294</v>
      </c>
      <c r="K8560" s="85">
        <v>22</v>
      </c>
      <c r="L8560" s="86">
        <v>2024006566</v>
      </c>
      <c r="M8560" s="59"/>
      <c r="N8560" s="60">
        <v>0</v>
      </c>
      <c r="O8560" s="87">
        <v>0</v>
      </c>
      <c r="P8560" s="88">
        <v>0</v>
      </c>
      <c r="Q8560" s="63">
        <v>0</v>
      </c>
      <c r="R8560" s="64">
        <v>0</v>
      </c>
      <c r="S8560" s="25">
        <f t="shared" si="36"/>
        <v>1158.4100000000001</v>
      </c>
      <c r="AMG8560"/>
      <c r="AMH8560"/>
      <c r="AMI8560"/>
      <c r="AMJ8560"/>
    </row>
    <row r="8561" spans="1:1024" s="2" customFormat="1" ht="38.25" x14ac:dyDescent="0.25">
      <c r="A8561" s="10" t="s">
        <v>1462</v>
      </c>
      <c r="B8561" s="81">
        <v>15113</v>
      </c>
      <c r="C8561" s="10" t="s">
        <v>237</v>
      </c>
      <c r="D8561" s="27" t="s">
        <v>2280</v>
      </c>
      <c r="E8561" s="12" t="s">
        <v>2191</v>
      </c>
      <c r="F8561" s="12" t="s">
        <v>254</v>
      </c>
      <c r="G8561" s="82">
        <v>45575</v>
      </c>
      <c r="H8561" s="83">
        <v>1158.4100000000001</v>
      </c>
      <c r="I8561" s="15"/>
      <c r="J8561" s="84" t="s">
        <v>2294</v>
      </c>
      <c r="K8561" s="85">
        <v>22</v>
      </c>
      <c r="L8561" s="86">
        <v>2024006566</v>
      </c>
      <c r="M8561" s="59"/>
      <c r="N8561" s="60">
        <v>0</v>
      </c>
      <c r="O8561" s="87">
        <v>0</v>
      </c>
      <c r="P8561" s="88">
        <v>0</v>
      </c>
      <c r="Q8561" s="63">
        <v>0</v>
      </c>
      <c r="R8561" s="64">
        <v>0</v>
      </c>
      <c r="S8561" s="25">
        <f t="shared" si="36"/>
        <v>1158.4100000000001</v>
      </c>
      <c r="AMG8561"/>
      <c r="AMH8561"/>
      <c r="AMI8561"/>
      <c r="AMJ8561"/>
    </row>
    <row r="8562" spans="1:1024" s="2" customFormat="1" ht="38.25" x14ac:dyDescent="0.25">
      <c r="A8562" s="10" t="s">
        <v>1462</v>
      </c>
      <c r="B8562" s="81">
        <v>15114</v>
      </c>
      <c r="C8562" s="10" t="s">
        <v>237</v>
      </c>
      <c r="D8562" s="27" t="s">
        <v>2280</v>
      </c>
      <c r="E8562" s="12" t="s">
        <v>2191</v>
      </c>
      <c r="F8562" s="12" t="s">
        <v>254</v>
      </c>
      <c r="G8562" s="82">
        <v>45575</v>
      </c>
      <c r="H8562" s="83">
        <v>1158.4100000000001</v>
      </c>
      <c r="I8562" s="15"/>
      <c r="J8562" s="84" t="s">
        <v>2294</v>
      </c>
      <c r="K8562" s="85">
        <v>22</v>
      </c>
      <c r="L8562" s="86">
        <v>2024006566</v>
      </c>
      <c r="M8562" s="59"/>
      <c r="N8562" s="60">
        <v>0</v>
      </c>
      <c r="O8562" s="87">
        <v>0</v>
      </c>
      <c r="P8562" s="88">
        <v>0</v>
      </c>
      <c r="Q8562" s="63">
        <v>0</v>
      </c>
      <c r="R8562" s="64">
        <v>0</v>
      </c>
      <c r="S8562" s="25">
        <f t="shared" si="36"/>
        <v>1158.4100000000001</v>
      </c>
      <c r="AMG8562"/>
      <c r="AMH8562"/>
      <c r="AMI8562"/>
      <c r="AMJ8562"/>
    </row>
    <row r="8563" spans="1:1024" s="2" customFormat="1" ht="38.25" x14ac:dyDescent="0.25">
      <c r="A8563" s="10" t="s">
        <v>1462</v>
      </c>
      <c r="B8563" s="81">
        <v>15115</v>
      </c>
      <c r="C8563" s="10" t="s">
        <v>237</v>
      </c>
      <c r="D8563" s="27" t="s">
        <v>2280</v>
      </c>
      <c r="E8563" s="12" t="s">
        <v>2191</v>
      </c>
      <c r="F8563" s="12" t="s">
        <v>254</v>
      </c>
      <c r="G8563" s="82">
        <v>45575</v>
      </c>
      <c r="H8563" s="83">
        <v>1158.4100000000001</v>
      </c>
      <c r="I8563" s="15"/>
      <c r="J8563" s="84" t="s">
        <v>2294</v>
      </c>
      <c r="K8563" s="85">
        <v>22</v>
      </c>
      <c r="L8563" s="86">
        <v>2024006566</v>
      </c>
      <c r="M8563" s="59"/>
      <c r="N8563" s="60">
        <v>0</v>
      </c>
      <c r="O8563" s="87">
        <v>0</v>
      </c>
      <c r="P8563" s="88">
        <v>0</v>
      </c>
      <c r="Q8563" s="63">
        <v>0</v>
      </c>
      <c r="R8563" s="64">
        <v>0</v>
      </c>
      <c r="S8563" s="25">
        <f t="shared" si="36"/>
        <v>1158.4100000000001</v>
      </c>
      <c r="AMG8563"/>
      <c r="AMH8563"/>
      <c r="AMI8563"/>
      <c r="AMJ8563"/>
    </row>
    <row r="8564" spans="1:1024" s="2" customFormat="1" ht="38.25" x14ac:dyDescent="0.25">
      <c r="A8564" s="10" t="s">
        <v>1462</v>
      </c>
      <c r="B8564" s="81">
        <v>15116</v>
      </c>
      <c r="C8564" s="10" t="s">
        <v>237</v>
      </c>
      <c r="D8564" s="27" t="s">
        <v>2280</v>
      </c>
      <c r="E8564" s="12" t="s">
        <v>257</v>
      </c>
      <c r="F8564" s="12" t="s">
        <v>254</v>
      </c>
      <c r="G8564" s="82">
        <v>45575</v>
      </c>
      <c r="H8564" s="83">
        <v>1158.4100000000001</v>
      </c>
      <c r="I8564" s="15"/>
      <c r="J8564" s="84" t="s">
        <v>2294</v>
      </c>
      <c r="K8564" s="85">
        <v>22</v>
      </c>
      <c r="L8564" s="86">
        <v>2024006566</v>
      </c>
      <c r="M8564" s="59"/>
      <c r="N8564" s="60">
        <v>0</v>
      </c>
      <c r="O8564" s="87">
        <v>0</v>
      </c>
      <c r="P8564" s="88">
        <v>0</v>
      </c>
      <c r="Q8564" s="63">
        <v>0</v>
      </c>
      <c r="R8564" s="64">
        <v>0</v>
      </c>
      <c r="S8564" s="25">
        <f t="shared" si="36"/>
        <v>1158.4100000000001</v>
      </c>
      <c r="AMG8564"/>
      <c r="AMH8564"/>
      <c r="AMI8564"/>
      <c r="AMJ8564"/>
    </row>
    <row r="8565" spans="1:1024" s="2" customFormat="1" ht="38.25" x14ac:dyDescent="0.25">
      <c r="A8565" s="10" t="s">
        <v>1462</v>
      </c>
      <c r="B8565" s="81">
        <v>15117</v>
      </c>
      <c r="C8565" s="10" t="s">
        <v>237</v>
      </c>
      <c r="D8565" s="27" t="s">
        <v>2280</v>
      </c>
      <c r="E8565" s="12" t="s">
        <v>257</v>
      </c>
      <c r="F8565" s="12" t="s">
        <v>254</v>
      </c>
      <c r="G8565" s="82">
        <v>45575</v>
      </c>
      <c r="H8565" s="83">
        <v>1158.4100000000001</v>
      </c>
      <c r="I8565" s="15"/>
      <c r="J8565" s="84" t="s">
        <v>2294</v>
      </c>
      <c r="K8565" s="85">
        <v>22</v>
      </c>
      <c r="L8565" s="86">
        <v>2024006566</v>
      </c>
      <c r="M8565" s="59"/>
      <c r="N8565" s="60">
        <v>0</v>
      </c>
      <c r="O8565" s="87">
        <v>0</v>
      </c>
      <c r="P8565" s="88">
        <v>0</v>
      </c>
      <c r="Q8565" s="63">
        <v>0</v>
      </c>
      <c r="R8565" s="64">
        <v>0</v>
      </c>
      <c r="S8565" s="25">
        <f t="shared" si="36"/>
        <v>1158.4100000000001</v>
      </c>
      <c r="AMG8565"/>
      <c r="AMH8565"/>
      <c r="AMI8565"/>
      <c r="AMJ8565"/>
    </row>
    <row r="8566" spans="1:1024" s="2" customFormat="1" ht="38.25" x14ac:dyDescent="0.25">
      <c r="A8566" s="10" t="s">
        <v>1462</v>
      </c>
      <c r="B8566" s="81">
        <v>15118</v>
      </c>
      <c r="C8566" s="10" t="s">
        <v>237</v>
      </c>
      <c r="D8566" s="27" t="s">
        <v>2280</v>
      </c>
      <c r="E8566" s="12" t="s">
        <v>257</v>
      </c>
      <c r="F8566" s="12" t="s">
        <v>254</v>
      </c>
      <c r="G8566" s="82">
        <v>45575</v>
      </c>
      <c r="H8566" s="83">
        <v>1158.4100000000001</v>
      </c>
      <c r="I8566" s="15"/>
      <c r="J8566" s="84" t="s">
        <v>2294</v>
      </c>
      <c r="K8566" s="85">
        <v>22</v>
      </c>
      <c r="L8566" s="86">
        <v>2024006566</v>
      </c>
      <c r="M8566" s="59"/>
      <c r="N8566" s="60">
        <v>0</v>
      </c>
      <c r="O8566" s="87">
        <v>0</v>
      </c>
      <c r="P8566" s="88">
        <v>0</v>
      </c>
      <c r="Q8566" s="63">
        <v>0</v>
      </c>
      <c r="R8566" s="64">
        <v>0</v>
      </c>
      <c r="S8566" s="25">
        <f t="shared" si="36"/>
        <v>1158.4100000000001</v>
      </c>
      <c r="AMG8566"/>
      <c r="AMH8566"/>
      <c r="AMI8566"/>
      <c r="AMJ8566"/>
    </row>
    <row r="8567" spans="1:1024" s="2" customFormat="1" ht="38.25" x14ac:dyDescent="0.25">
      <c r="A8567" s="10" t="s">
        <v>1462</v>
      </c>
      <c r="B8567" s="81">
        <v>15119</v>
      </c>
      <c r="C8567" s="10" t="s">
        <v>237</v>
      </c>
      <c r="D8567" s="27" t="s">
        <v>2280</v>
      </c>
      <c r="E8567" s="12" t="s">
        <v>257</v>
      </c>
      <c r="F8567" s="12" t="s">
        <v>254</v>
      </c>
      <c r="G8567" s="82">
        <v>45575</v>
      </c>
      <c r="H8567" s="83">
        <v>1158.4100000000001</v>
      </c>
      <c r="I8567" s="15"/>
      <c r="J8567" s="84" t="s">
        <v>2294</v>
      </c>
      <c r="K8567" s="85">
        <v>22</v>
      </c>
      <c r="L8567" s="86">
        <v>2024006566</v>
      </c>
      <c r="M8567" s="59"/>
      <c r="N8567" s="60">
        <v>0</v>
      </c>
      <c r="O8567" s="87">
        <v>0</v>
      </c>
      <c r="P8567" s="88">
        <v>0</v>
      </c>
      <c r="Q8567" s="63">
        <v>0</v>
      </c>
      <c r="R8567" s="64">
        <v>0</v>
      </c>
      <c r="S8567" s="25">
        <f t="shared" si="36"/>
        <v>1158.4100000000001</v>
      </c>
      <c r="AMG8567"/>
      <c r="AMH8567"/>
      <c r="AMI8567"/>
      <c r="AMJ8567"/>
    </row>
    <row r="8568" spans="1:1024" s="2" customFormat="1" ht="38.25" x14ac:dyDescent="0.25">
      <c r="A8568" s="10" t="s">
        <v>1462</v>
      </c>
      <c r="B8568" s="81">
        <v>15120</v>
      </c>
      <c r="C8568" s="10" t="s">
        <v>237</v>
      </c>
      <c r="D8568" s="27" t="s">
        <v>2280</v>
      </c>
      <c r="E8568" s="12" t="s">
        <v>257</v>
      </c>
      <c r="F8568" s="12" t="s">
        <v>254</v>
      </c>
      <c r="G8568" s="82">
        <v>45575</v>
      </c>
      <c r="H8568" s="83">
        <v>1158.4100000000001</v>
      </c>
      <c r="I8568" s="15"/>
      <c r="J8568" s="84" t="s">
        <v>2294</v>
      </c>
      <c r="K8568" s="85">
        <v>22</v>
      </c>
      <c r="L8568" s="86">
        <v>2024006566</v>
      </c>
      <c r="M8568" s="59"/>
      <c r="N8568" s="60">
        <v>0</v>
      </c>
      <c r="O8568" s="87">
        <v>0</v>
      </c>
      <c r="P8568" s="88">
        <v>0</v>
      </c>
      <c r="Q8568" s="63">
        <v>0</v>
      </c>
      <c r="R8568" s="64">
        <v>0</v>
      </c>
      <c r="S8568" s="25">
        <f t="shared" si="36"/>
        <v>1158.4100000000001</v>
      </c>
      <c r="AMG8568"/>
      <c r="AMH8568"/>
      <c r="AMI8568"/>
      <c r="AMJ8568"/>
    </row>
    <row r="8569" spans="1:1024" s="2" customFormat="1" ht="38.25" x14ac:dyDescent="0.25">
      <c r="A8569" s="10" t="s">
        <v>1462</v>
      </c>
      <c r="B8569" s="81">
        <v>15121</v>
      </c>
      <c r="C8569" s="10" t="s">
        <v>237</v>
      </c>
      <c r="D8569" s="27" t="s">
        <v>2280</v>
      </c>
      <c r="E8569" s="12" t="s">
        <v>257</v>
      </c>
      <c r="F8569" s="12" t="s">
        <v>254</v>
      </c>
      <c r="G8569" s="82">
        <v>45575</v>
      </c>
      <c r="H8569" s="83">
        <v>1158.4100000000001</v>
      </c>
      <c r="I8569" s="15"/>
      <c r="J8569" s="84" t="s">
        <v>2294</v>
      </c>
      <c r="K8569" s="85">
        <v>22</v>
      </c>
      <c r="L8569" s="86">
        <v>2024006566</v>
      </c>
      <c r="M8569" s="59"/>
      <c r="N8569" s="60">
        <v>0</v>
      </c>
      <c r="O8569" s="87">
        <v>0</v>
      </c>
      <c r="P8569" s="88">
        <v>0</v>
      </c>
      <c r="Q8569" s="63">
        <v>0</v>
      </c>
      <c r="R8569" s="64">
        <v>0</v>
      </c>
      <c r="S8569" s="25">
        <f t="shared" si="36"/>
        <v>1158.4100000000001</v>
      </c>
      <c r="AMG8569"/>
      <c r="AMH8569"/>
      <c r="AMI8569"/>
      <c r="AMJ8569"/>
    </row>
    <row r="8570" spans="1:1024" s="2" customFormat="1" ht="38.25" x14ac:dyDescent="0.25">
      <c r="A8570" s="10" t="s">
        <v>1462</v>
      </c>
      <c r="B8570" s="81" t="s">
        <v>2248</v>
      </c>
      <c r="C8570" s="10" t="s">
        <v>237</v>
      </c>
      <c r="D8570" s="27" t="s">
        <v>2281</v>
      </c>
      <c r="E8570" s="12" t="s">
        <v>2191</v>
      </c>
      <c r="F8570" s="12" t="s">
        <v>254</v>
      </c>
      <c r="G8570" s="82">
        <v>45575</v>
      </c>
      <c r="H8570" s="83">
        <v>530.67999999999995</v>
      </c>
      <c r="I8570" s="15"/>
      <c r="J8570" s="84" t="s">
        <v>2294</v>
      </c>
      <c r="K8570" s="85">
        <v>22</v>
      </c>
      <c r="L8570" s="86">
        <v>2024006566</v>
      </c>
      <c r="M8570" s="59"/>
      <c r="N8570" s="60">
        <v>0</v>
      </c>
      <c r="O8570" s="87">
        <v>0</v>
      </c>
      <c r="P8570" s="88">
        <v>0</v>
      </c>
      <c r="Q8570" s="63">
        <v>0</v>
      </c>
      <c r="R8570" s="64">
        <v>0</v>
      </c>
      <c r="S8570" s="25">
        <f t="shared" si="36"/>
        <v>530.67999999999995</v>
      </c>
      <c r="AMG8570"/>
      <c r="AMH8570"/>
      <c r="AMI8570"/>
      <c r="AMJ8570"/>
    </row>
    <row r="8571" spans="1:1024" s="2" customFormat="1" ht="38.25" x14ac:dyDescent="0.25">
      <c r="A8571" s="10" t="s">
        <v>1462</v>
      </c>
      <c r="B8571" s="81" t="s">
        <v>2249</v>
      </c>
      <c r="C8571" s="10" t="s">
        <v>237</v>
      </c>
      <c r="D8571" s="27" t="s">
        <v>2281</v>
      </c>
      <c r="E8571" s="12" t="s">
        <v>2191</v>
      </c>
      <c r="F8571" s="12" t="s">
        <v>254</v>
      </c>
      <c r="G8571" s="82">
        <v>45575</v>
      </c>
      <c r="H8571" s="83">
        <v>530.67999999999995</v>
      </c>
      <c r="I8571" s="15"/>
      <c r="J8571" s="84" t="s">
        <v>2294</v>
      </c>
      <c r="K8571" s="85">
        <v>22</v>
      </c>
      <c r="L8571" s="86">
        <v>2024006566</v>
      </c>
      <c r="M8571" s="59"/>
      <c r="N8571" s="60">
        <v>0</v>
      </c>
      <c r="O8571" s="87">
        <v>0</v>
      </c>
      <c r="P8571" s="88">
        <v>0</v>
      </c>
      <c r="Q8571" s="63">
        <v>0</v>
      </c>
      <c r="R8571" s="64">
        <v>0</v>
      </c>
      <c r="S8571" s="25">
        <f t="shared" si="36"/>
        <v>530.67999999999995</v>
      </c>
      <c r="AMG8571"/>
      <c r="AMH8571"/>
      <c r="AMI8571"/>
      <c r="AMJ8571"/>
    </row>
    <row r="8572" spans="1:1024" s="2" customFormat="1" ht="38.25" x14ac:dyDescent="0.25">
      <c r="A8572" s="10" t="s">
        <v>1462</v>
      </c>
      <c r="B8572" s="81" t="s">
        <v>2250</v>
      </c>
      <c r="C8572" s="10" t="s">
        <v>237</v>
      </c>
      <c r="D8572" s="27" t="s">
        <v>2281</v>
      </c>
      <c r="E8572" s="12" t="s">
        <v>2191</v>
      </c>
      <c r="F8572" s="12" t="s">
        <v>254</v>
      </c>
      <c r="G8572" s="82">
        <v>45575</v>
      </c>
      <c r="H8572" s="83">
        <v>530.67999999999995</v>
      </c>
      <c r="I8572" s="15"/>
      <c r="J8572" s="84" t="s">
        <v>2294</v>
      </c>
      <c r="K8572" s="85">
        <v>22</v>
      </c>
      <c r="L8572" s="86">
        <v>2024006566</v>
      </c>
      <c r="M8572" s="59"/>
      <c r="N8572" s="60">
        <v>0</v>
      </c>
      <c r="O8572" s="87">
        <v>0</v>
      </c>
      <c r="P8572" s="88">
        <v>0</v>
      </c>
      <c r="Q8572" s="63">
        <v>0</v>
      </c>
      <c r="R8572" s="64">
        <v>0</v>
      </c>
      <c r="S8572" s="25">
        <f t="shared" si="36"/>
        <v>530.67999999999995</v>
      </c>
      <c r="AMG8572"/>
      <c r="AMH8572"/>
      <c r="AMI8572"/>
      <c r="AMJ8572"/>
    </row>
    <row r="8573" spans="1:1024" s="2" customFormat="1" ht="38.25" x14ac:dyDescent="0.25">
      <c r="A8573" s="10" t="s">
        <v>1462</v>
      </c>
      <c r="B8573" s="81" t="s">
        <v>2251</v>
      </c>
      <c r="C8573" s="10" t="s">
        <v>237</v>
      </c>
      <c r="D8573" s="27" t="s">
        <v>2281</v>
      </c>
      <c r="E8573" s="12" t="s">
        <v>2191</v>
      </c>
      <c r="F8573" s="12" t="s">
        <v>254</v>
      </c>
      <c r="G8573" s="82">
        <v>45575</v>
      </c>
      <c r="H8573" s="83">
        <v>530.67999999999995</v>
      </c>
      <c r="I8573" s="15"/>
      <c r="J8573" s="84" t="s">
        <v>2294</v>
      </c>
      <c r="K8573" s="85">
        <v>22</v>
      </c>
      <c r="L8573" s="86">
        <v>2024006566</v>
      </c>
      <c r="M8573" s="59"/>
      <c r="N8573" s="60">
        <v>0</v>
      </c>
      <c r="O8573" s="87">
        <v>0</v>
      </c>
      <c r="P8573" s="88">
        <v>0</v>
      </c>
      <c r="Q8573" s="63">
        <v>0</v>
      </c>
      <c r="R8573" s="64">
        <v>0</v>
      </c>
      <c r="S8573" s="25">
        <f t="shared" si="36"/>
        <v>530.67999999999995</v>
      </c>
      <c r="AMG8573"/>
      <c r="AMH8573"/>
      <c r="AMI8573"/>
      <c r="AMJ8573"/>
    </row>
    <row r="8574" spans="1:1024" s="2" customFormat="1" ht="38.25" x14ac:dyDescent="0.25">
      <c r="A8574" s="10" t="s">
        <v>1462</v>
      </c>
      <c r="B8574" s="81" t="s">
        <v>2252</v>
      </c>
      <c r="C8574" s="10" t="s">
        <v>237</v>
      </c>
      <c r="D8574" s="27" t="s">
        <v>2281</v>
      </c>
      <c r="E8574" s="12" t="s">
        <v>2191</v>
      </c>
      <c r="F8574" s="12" t="s">
        <v>254</v>
      </c>
      <c r="G8574" s="82">
        <v>45575</v>
      </c>
      <c r="H8574" s="83">
        <v>530.67999999999995</v>
      </c>
      <c r="I8574" s="15"/>
      <c r="J8574" s="84" t="s">
        <v>2294</v>
      </c>
      <c r="K8574" s="85">
        <v>22</v>
      </c>
      <c r="L8574" s="86">
        <v>2024006566</v>
      </c>
      <c r="M8574" s="59"/>
      <c r="N8574" s="60">
        <v>0</v>
      </c>
      <c r="O8574" s="87">
        <v>0</v>
      </c>
      <c r="P8574" s="88">
        <v>0</v>
      </c>
      <c r="Q8574" s="63">
        <v>0</v>
      </c>
      <c r="R8574" s="64">
        <v>0</v>
      </c>
      <c r="S8574" s="25">
        <f t="shared" si="36"/>
        <v>530.67999999999995</v>
      </c>
      <c r="AMG8574"/>
      <c r="AMH8574"/>
      <c r="AMI8574"/>
      <c r="AMJ8574"/>
    </row>
    <row r="8575" spans="1:1024" s="2" customFormat="1" ht="38.25" x14ac:dyDescent="0.25">
      <c r="A8575" s="10" t="s">
        <v>1462</v>
      </c>
      <c r="B8575" s="81" t="s">
        <v>2253</v>
      </c>
      <c r="C8575" s="10" t="s">
        <v>237</v>
      </c>
      <c r="D8575" s="27" t="s">
        <v>2281</v>
      </c>
      <c r="E8575" s="12" t="s">
        <v>2191</v>
      </c>
      <c r="F8575" s="12" t="s">
        <v>254</v>
      </c>
      <c r="G8575" s="82">
        <v>45575</v>
      </c>
      <c r="H8575" s="83">
        <v>530.67999999999995</v>
      </c>
      <c r="I8575" s="15"/>
      <c r="J8575" s="84" t="s">
        <v>2294</v>
      </c>
      <c r="K8575" s="85">
        <v>22</v>
      </c>
      <c r="L8575" s="86">
        <v>2024006566</v>
      </c>
      <c r="M8575" s="59"/>
      <c r="N8575" s="60">
        <v>0</v>
      </c>
      <c r="O8575" s="87">
        <v>0</v>
      </c>
      <c r="P8575" s="88">
        <v>0</v>
      </c>
      <c r="Q8575" s="63">
        <v>0</v>
      </c>
      <c r="R8575" s="64">
        <v>0</v>
      </c>
      <c r="S8575" s="25">
        <f t="shared" si="36"/>
        <v>530.67999999999995</v>
      </c>
      <c r="AMG8575"/>
      <c r="AMH8575"/>
      <c r="AMI8575"/>
      <c r="AMJ8575"/>
    </row>
    <row r="8576" spans="1:1024" s="2" customFormat="1" ht="38.25" x14ac:dyDescent="0.25">
      <c r="A8576" s="10" t="s">
        <v>1462</v>
      </c>
      <c r="B8576" s="81" t="s">
        <v>2254</v>
      </c>
      <c r="C8576" s="10" t="s">
        <v>237</v>
      </c>
      <c r="D8576" s="27" t="s">
        <v>2281</v>
      </c>
      <c r="E8576" s="12" t="s">
        <v>2191</v>
      </c>
      <c r="F8576" s="12" t="s">
        <v>254</v>
      </c>
      <c r="G8576" s="82">
        <v>45575</v>
      </c>
      <c r="H8576" s="83">
        <v>530.67999999999995</v>
      </c>
      <c r="I8576" s="15"/>
      <c r="J8576" s="84" t="s">
        <v>2294</v>
      </c>
      <c r="K8576" s="85">
        <v>22</v>
      </c>
      <c r="L8576" s="86">
        <v>2024006566</v>
      </c>
      <c r="M8576" s="59"/>
      <c r="N8576" s="60">
        <v>0</v>
      </c>
      <c r="O8576" s="87">
        <v>0</v>
      </c>
      <c r="P8576" s="88">
        <v>0</v>
      </c>
      <c r="Q8576" s="63">
        <v>0</v>
      </c>
      <c r="R8576" s="64">
        <v>0</v>
      </c>
      <c r="S8576" s="25">
        <f t="shared" si="36"/>
        <v>530.67999999999995</v>
      </c>
      <c r="AMG8576"/>
      <c r="AMH8576"/>
      <c r="AMI8576"/>
      <c r="AMJ8576"/>
    </row>
    <row r="8577" spans="1:1024" s="2" customFormat="1" ht="38.25" x14ac:dyDescent="0.25">
      <c r="A8577" s="10" t="s">
        <v>1462</v>
      </c>
      <c r="B8577" s="81" t="s">
        <v>2255</v>
      </c>
      <c r="C8577" s="10" t="s">
        <v>237</v>
      </c>
      <c r="D8577" s="27" t="s">
        <v>2281</v>
      </c>
      <c r="E8577" s="12" t="s">
        <v>2191</v>
      </c>
      <c r="F8577" s="12" t="s">
        <v>254</v>
      </c>
      <c r="G8577" s="82">
        <v>45575</v>
      </c>
      <c r="H8577" s="83">
        <v>530.67999999999995</v>
      </c>
      <c r="I8577" s="15"/>
      <c r="J8577" s="84" t="s">
        <v>2294</v>
      </c>
      <c r="K8577" s="85">
        <v>22</v>
      </c>
      <c r="L8577" s="86">
        <v>2024006566</v>
      </c>
      <c r="M8577" s="59"/>
      <c r="N8577" s="60">
        <v>0</v>
      </c>
      <c r="O8577" s="87">
        <v>0</v>
      </c>
      <c r="P8577" s="88">
        <v>0</v>
      </c>
      <c r="Q8577" s="63">
        <v>0</v>
      </c>
      <c r="R8577" s="64">
        <v>0</v>
      </c>
      <c r="S8577" s="25">
        <f t="shared" si="36"/>
        <v>530.67999999999995</v>
      </c>
      <c r="AMG8577"/>
      <c r="AMH8577"/>
      <c r="AMI8577"/>
      <c r="AMJ8577"/>
    </row>
    <row r="8578" spans="1:1024" s="2" customFormat="1" ht="38.25" x14ac:dyDescent="0.25">
      <c r="A8578" s="10" t="s">
        <v>1462</v>
      </c>
      <c r="B8578" s="81" t="s">
        <v>2256</v>
      </c>
      <c r="C8578" s="10" t="s">
        <v>237</v>
      </c>
      <c r="D8578" s="27" t="s">
        <v>2281</v>
      </c>
      <c r="E8578" s="12" t="s">
        <v>2191</v>
      </c>
      <c r="F8578" s="12" t="s">
        <v>254</v>
      </c>
      <c r="G8578" s="82">
        <v>45575</v>
      </c>
      <c r="H8578" s="83">
        <v>530.67999999999995</v>
      </c>
      <c r="I8578" s="15"/>
      <c r="J8578" s="84" t="s">
        <v>2294</v>
      </c>
      <c r="K8578" s="85">
        <v>22</v>
      </c>
      <c r="L8578" s="86">
        <v>2024006566</v>
      </c>
      <c r="M8578" s="59"/>
      <c r="N8578" s="60">
        <v>0</v>
      </c>
      <c r="O8578" s="87">
        <v>0</v>
      </c>
      <c r="P8578" s="88">
        <v>0</v>
      </c>
      <c r="Q8578" s="63">
        <v>0</v>
      </c>
      <c r="R8578" s="64">
        <v>0</v>
      </c>
      <c r="S8578" s="25">
        <f t="shared" si="36"/>
        <v>530.67999999999995</v>
      </c>
      <c r="AMG8578"/>
      <c r="AMH8578"/>
      <c r="AMI8578"/>
      <c r="AMJ8578"/>
    </row>
    <row r="8579" spans="1:1024" s="2" customFormat="1" ht="38.25" x14ac:dyDescent="0.25">
      <c r="A8579" s="10" t="s">
        <v>1462</v>
      </c>
      <c r="B8579" s="81" t="s">
        <v>2257</v>
      </c>
      <c r="C8579" s="10" t="s">
        <v>237</v>
      </c>
      <c r="D8579" s="27" t="s">
        <v>2281</v>
      </c>
      <c r="E8579" s="12" t="s">
        <v>2191</v>
      </c>
      <c r="F8579" s="12" t="s">
        <v>254</v>
      </c>
      <c r="G8579" s="82">
        <v>45575</v>
      </c>
      <c r="H8579" s="83">
        <v>530.67999999999995</v>
      </c>
      <c r="I8579" s="15"/>
      <c r="J8579" s="84" t="s">
        <v>2294</v>
      </c>
      <c r="K8579" s="85">
        <v>22</v>
      </c>
      <c r="L8579" s="86">
        <v>2024006566</v>
      </c>
      <c r="M8579" s="59"/>
      <c r="N8579" s="60">
        <v>0</v>
      </c>
      <c r="O8579" s="87">
        <v>0</v>
      </c>
      <c r="P8579" s="88">
        <v>0</v>
      </c>
      <c r="Q8579" s="63">
        <v>0</v>
      </c>
      <c r="R8579" s="64">
        <v>0</v>
      </c>
      <c r="S8579" s="25">
        <f t="shared" si="36"/>
        <v>530.67999999999995</v>
      </c>
      <c r="AMG8579"/>
      <c r="AMH8579"/>
      <c r="AMI8579"/>
      <c r="AMJ8579"/>
    </row>
    <row r="8580" spans="1:1024" s="2" customFormat="1" ht="38.25" x14ac:dyDescent="0.25">
      <c r="A8580" s="10" t="s">
        <v>1462</v>
      </c>
      <c r="B8580" s="81" t="s">
        <v>2258</v>
      </c>
      <c r="C8580" s="10" t="s">
        <v>237</v>
      </c>
      <c r="D8580" s="27" t="s">
        <v>2281</v>
      </c>
      <c r="E8580" s="12" t="s">
        <v>2191</v>
      </c>
      <c r="F8580" s="12" t="s">
        <v>254</v>
      </c>
      <c r="G8580" s="82">
        <v>45575</v>
      </c>
      <c r="H8580" s="83">
        <v>530.67999999999995</v>
      </c>
      <c r="I8580" s="15"/>
      <c r="J8580" s="84" t="s">
        <v>2294</v>
      </c>
      <c r="K8580" s="85">
        <v>22</v>
      </c>
      <c r="L8580" s="86">
        <v>2024006566</v>
      </c>
      <c r="M8580" s="59"/>
      <c r="N8580" s="60">
        <v>0</v>
      </c>
      <c r="O8580" s="87">
        <v>0</v>
      </c>
      <c r="P8580" s="88">
        <v>0</v>
      </c>
      <c r="Q8580" s="63">
        <v>0</v>
      </c>
      <c r="R8580" s="64">
        <v>0</v>
      </c>
      <c r="S8580" s="25">
        <f t="shared" si="36"/>
        <v>530.67999999999995</v>
      </c>
      <c r="AMG8580"/>
      <c r="AMH8580"/>
      <c r="AMI8580"/>
      <c r="AMJ8580"/>
    </row>
    <row r="8581" spans="1:1024" s="2" customFormat="1" ht="38.25" x14ac:dyDescent="0.25">
      <c r="A8581" s="10" t="s">
        <v>1462</v>
      </c>
      <c r="B8581" s="81" t="s">
        <v>2259</v>
      </c>
      <c r="C8581" s="10" t="s">
        <v>237</v>
      </c>
      <c r="D8581" s="27" t="s">
        <v>2281</v>
      </c>
      <c r="E8581" s="12" t="s">
        <v>2191</v>
      </c>
      <c r="F8581" s="12" t="s">
        <v>254</v>
      </c>
      <c r="G8581" s="82">
        <v>45575</v>
      </c>
      <c r="H8581" s="83">
        <v>530.67999999999995</v>
      </c>
      <c r="I8581" s="15"/>
      <c r="J8581" s="84" t="s">
        <v>2294</v>
      </c>
      <c r="K8581" s="85">
        <v>22</v>
      </c>
      <c r="L8581" s="86">
        <v>2024006566</v>
      </c>
      <c r="M8581" s="59"/>
      <c r="N8581" s="60">
        <v>0</v>
      </c>
      <c r="O8581" s="87">
        <v>0</v>
      </c>
      <c r="P8581" s="88">
        <v>0</v>
      </c>
      <c r="Q8581" s="63">
        <v>0</v>
      </c>
      <c r="R8581" s="64">
        <v>0</v>
      </c>
      <c r="S8581" s="25">
        <f t="shared" si="36"/>
        <v>530.67999999999995</v>
      </c>
      <c r="AMG8581"/>
      <c r="AMH8581"/>
      <c r="AMI8581"/>
      <c r="AMJ8581"/>
    </row>
    <row r="8582" spans="1:1024" s="2" customFormat="1" ht="38.25" x14ac:dyDescent="0.25">
      <c r="A8582" s="10" t="s">
        <v>1462</v>
      </c>
      <c r="B8582" s="81" t="s">
        <v>2260</v>
      </c>
      <c r="C8582" s="10" t="s">
        <v>237</v>
      </c>
      <c r="D8582" s="27" t="s">
        <v>2281</v>
      </c>
      <c r="E8582" s="12" t="s">
        <v>2191</v>
      </c>
      <c r="F8582" s="12" t="s">
        <v>254</v>
      </c>
      <c r="G8582" s="82">
        <v>45575</v>
      </c>
      <c r="H8582" s="83">
        <v>530.67999999999995</v>
      </c>
      <c r="I8582" s="15"/>
      <c r="J8582" s="84" t="s">
        <v>2294</v>
      </c>
      <c r="K8582" s="85">
        <v>22</v>
      </c>
      <c r="L8582" s="86">
        <v>2024006566</v>
      </c>
      <c r="M8582" s="59"/>
      <c r="N8582" s="60">
        <v>0</v>
      </c>
      <c r="O8582" s="87">
        <v>0</v>
      </c>
      <c r="P8582" s="88">
        <v>0</v>
      </c>
      <c r="Q8582" s="63">
        <v>0</v>
      </c>
      <c r="R8582" s="64">
        <v>0</v>
      </c>
      <c r="S8582" s="25">
        <f t="shared" si="36"/>
        <v>530.67999999999995</v>
      </c>
      <c r="AMG8582"/>
      <c r="AMH8582"/>
      <c r="AMI8582"/>
      <c r="AMJ8582"/>
    </row>
    <row r="8583" spans="1:1024" s="2" customFormat="1" ht="38.25" x14ac:dyDescent="0.25">
      <c r="A8583" s="10" t="s">
        <v>1462</v>
      </c>
      <c r="B8583" s="81" t="s">
        <v>2261</v>
      </c>
      <c r="C8583" s="10" t="s">
        <v>237</v>
      </c>
      <c r="D8583" s="27" t="s">
        <v>2281</v>
      </c>
      <c r="E8583" s="12" t="s">
        <v>2191</v>
      </c>
      <c r="F8583" s="12" t="s">
        <v>254</v>
      </c>
      <c r="G8583" s="82">
        <v>45575</v>
      </c>
      <c r="H8583" s="83">
        <v>530.67999999999995</v>
      </c>
      <c r="I8583" s="15"/>
      <c r="J8583" s="84" t="s">
        <v>2294</v>
      </c>
      <c r="K8583" s="85">
        <v>22</v>
      </c>
      <c r="L8583" s="86">
        <v>2024006566</v>
      </c>
      <c r="M8583" s="59"/>
      <c r="N8583" s="60">
        <v>0</v>
      </c>
      <c r="O8583" s="87">
        <v>0</v>
      </c>
      <c r="P8583" s="88">
        <v>0</v>
      </c>
      <c r="Q8583" s="63">
        <v>0</v>
      </c>
      <c r="R8583" s="64">
        <v>0</v>
      </c>
      <c r="S8583" s="25">
        <f t="shared" si="36"/>
        <v>530.67999999999995</v>
      </c>
      <c r="AMG8583"/>
      <c r="AMH8583"/>
      <c r="AMI8583"/>
      <c r="AMJ8583"/>
    </row>
    <row r="8584" spans="1:1024" s="2" customFormat="1" ht="38.25" x14ac:dyDescent="0.25">
      <c r="A8584" s="10" t="s">
        <v>1462</v>
      </c>
      <c r="B8584" s="81" t="s">
        <v>2262</v>
      </c>
      <c r="C8584" s="10" t="s">
        <v>237</v>
      </c>
      <c r="D8584" s="27" t="s">
        <v>2281</v>
      </c>
      <c r="E8584" s="12" t="s">
        <v>2191</v>
      </c>
      <c r="F8584" s="12" t="s">
        <v>254</v>
      </c>
      <c r="G8584" s="82">
        <v>45575</v>
      </c>
      <c r="H8584" s="83">
        <v>530.67999999999995</v>
      </c>
      <c r="I8584" s="15"/>
      <c r="J8584" s="84" t="s">
        <v>2294</v>
      </c>
      <c r="K8584" s="85">
        <v>22</v>
      </c>
      <c r="L8584" s="86">
        <v>2024006566</v>
      </c>
      <c r="M8584" s="59"/>
      <c r="N8584" s="60">
        <v>0</v>
      </c>
      <c r="O8584" s="87">
        <v>0</v>
      </c>
      <c r="P8584" s="88">
        <v>0</v>
      </c>
      <c r="Q8584" s="63">
        <v>0</v>
      </c>
      <c r="R8584" s="64">
        <v>0</v>
      </c>
      <c r="S8584" s="25">
        <f t="shared" si="36"/>
        <v>530.67999999999995</v>
      </c>
      <c r="AMG8584"/>
      <c r="AMH8584"/>
      <c r="AMI8584"/>
      <c r="AMJ8584"/>
    </row>
    <row r="8585" spans="1:1024" s="2" customFormat="1" ht="38.25" x14ac:dyDescent="0.25">
      <c r="A8585" s="10" t="s">
        <v>1462</v>
      </c>
      <c r="B8585" s="81" t="s">
        <v>2263</v>
      </c>
      <c r="C8585" s="10" t="s">
        <v>237</v>
      </c>
      <c r="D8585" s="27" t="s">
        <v>2281</v>
      </c>
      <c r="E8585" s="12" t="s">
        <v>2191</v>
      </c>
      <c r="F8585" s="12" t="s">
        <v>254</v>
      </c>
      <c r="G8585" s="82">
        <v>45575</v>
      </c>
      <c r="H8585" s="83">
        <v>530.67999999999995</v>
      </c>
      <c r="I8585" s="15"/>
      <c r="J8585" s="84" t="s">
        <v>2294</v>
      </c>
      <c r="K8585" s="85">
        <v>22</v>
      </c>
      <c r="L8585" s="86">
        <v>2024006566</v>
      </c>
      <c r="M8585" s="59"/>
      <c r="N8585" s="60">
        <v>0</v>
      </c>
      <c r="O8585" s="87">
        <v>0</v>
      </c>
      <c r="P8585" s="88">
        <v>0</v>
      </c>
      <c r="Q8585" s="63">
        <v>0</v>
      </c>
      <c r="R8585" s="64">
        <v>0</v>
      </c>
      <c r="S8585" s="25">
        <f t="shared" si="36"/>
        <v>530.67999999999995</v>
      </c>
      <c r="AMG8585"/>
      <c r="AMH8585"/>
      <c r="AMI8585"/>
      <c r="AMJ8585"/>
    </row>
    <row r="8586" spans="1:1024" s="2" customFormat="1" ht="38.25" x14ac:dyDescent="0.25">
      <c r="A8586" s="10" t="s">
        <v>1462</v>
      </c>
      <c r="B8586" s="81" t="s">
        <v>2264</v>
      </c>
      <c r="C8586" s="10" t="s">
        <v>237</v>
      </c>
      <c r="D8586" s="27" t="s">
        <v>2281</v>
      </c>
      <c r="E8586" s="12" t="s">
        <v>2191</v>
      </c>
      <c r="F8586" s="12" t="s">
        <v>254</v>
      </c>
      <c r="G8586" s="82">
        <v>45575</v>
      </c>
      <c r="H8586" s="83">
        <v>530.67999999999995</v>
      </c>
      <c r="I8586" s="15"/>
      <c r="J8586" s="84" t="s">
        <v>2294</v>
      </c>
      <c r="K8586" s="85">
        <v>22</v>
      </c>
      <c r="L8586" s="86">
        <v>2024006566</v>
      </c>
      <c r="M8586" s="59"/>
      <c r="N8586" s="60">
        <v>0</v>
      </c>
      <c r="O8586" s="87">
        <v>0</v>
      </c>
      <c r="P8586" s="88">
        <v>0</v>
      </c>
      <c r="Q8586" s="63">
        <v>0</v>
      </c>
      <c r="R8586" s="64">
        <v>0</v>
      </c>
      <c r="S8586" s="25">
        <f t="shared" si="36"/>
        <v>530.67999999999995</v>
      </c>
      <c r="AMG8586"/>
      <c r="AMH8586"/>
      <c r="AMI8586"/>
      <c r="AMJ8586"/>
    </row>
    <row r="8587" spans="1:1024" s="2" customFormat="1" ht="38.25" x14ac:dyDescent="0.25">
      <c r="A8587" s="10" t="s">
        <v>1462</v>
      </c>
      <c r="B8587" s="81" t="s">
        <v>2265</v>
      </c>
      <c r="C8587" s="10" t="s">
        <v>237</v>
      </c>
      <c r="D8587" s="27" t="s">
        <v>2281</v>
      </c>
      <c r="E8587" s="12" t="s">
        <v>2191</v>
      </c>
      <c r="F8587" s="12" t="s">
        <v>254</v>
      </c>
      <c r="G8587" s="82">
        <v>45575</v>
      </c>
      <c r="H8587" s="83">
        <v>530.67999999999995</v>
      </c>
      <c r="I8587" s="15"/>
      <c r="J8587" s="84" t="s">
        <v>2294</v>
      </c>
      <c r="K8587" s="85">
        <v>22</v>
      </c>
      <c r="L8587" s="86">
        <v>2024006566</v>
      </c>
      <c r="M8587" s="59"/>
      <c r="N8587" s="60">
        <v>0</v>
      </c>
      <c r="O8587" s="87">
        <v>0</v>
      </c>
      <c r="P8587" s="88">
        <v>0</v>
      </c>
      <c r="Q8587" s="63">
        <v>0</v>
      </c>
      <c r="R8587" s="64">
        <v>0</v>
      </c>
      <c r="S8587" s="25">
        <f t="shared" ref="S8587:S8638" si="37">H8587</f>
        <v>530.67999999999995</v>
      </c>
      <c r="AMG8587"/>
      <c r="AMH8587"/>
      <c r="AMI8587"/>
      <c r="AMJ8587"/>
    </row>
    <row r="8588" spans="1:1024" s="2" customFormat="1" ht="38.25" x14ac:dyDescent="0.25">
      <c r="A8588" s="10" t="s">
        <v>1462</v>
      </c>
      <c r="B8588" s="81" t="s">
        <v>2266</v>
      </c>
      <c r="C8588" s="10" t="s">
        <v>237</v>
      </c>
      <c r="D8588" s="27" t="s">
        <v>2281</v>
      </c>
      <c r="E8588" s="12" t="s">
        <v>257</v>
      </c>
      <c r="F8588" s="12" t="s">
        <v>254</v>
      </c>
      <c r="G8588" s="82">
        <v>45575</v>
      </c>
      <c r="H8588" s="83">
        <v>530.67999999999995</v>
      </c>
      <c r="I8588" s="15"/>
      <c r="J8588" s="84" t="s">
        <v>2294</v>
      </c>
      <c r="K8588" s="85">
        <v>22</v>
      </c>
      <c r="L8588" s="86">
        <v>2024006566</v>
      </c>
      <c r="M8588" s="59"/>
      <c r="N8588" s="60">
        <v>0</v>
      </c>
      <c r="O8588" s="87">
        <v>0</v>
      </c>
      <c r="P8588" s="88">
        <v>0</v>
      </c>
      <c r="Q8588" s="63">
        <v>0</v>
      </c>
      <c r="R8588" s="64">
        <v>0</v>
      </c>
      <c r="S8588" s="25">
        <f t="shared" si="37"/>
        <v>530.67999999999995</v>
      </c>
      <c r="AMG8588"/>
      <c r="AMH8588"/>
      <c r="AMI8588"/>
      <c r="AMJ8588"/>
    </row>
    <row r="8589" spans="1:1024" s="2" customFormat="1" ht="38.25" x14ac:dyDescent="0.25">
      <c r="A8589" s="10" t="s">
        <v>1462</v>
      </c>
      <c r="B8589" s="81" t="s">
        <v>2267</v>
      </c>
      <c r="C8589" s="10" t="s">
        <v>237</v>
      </c>
      <c r="D8589" s="27" t="s">
        <v>2281</v>
      </c>
      <c r="E8589" s="12" t="s">
        <v>257</v>
      </c>
      <c r="F8589" s="12" t="s">
        <v>254</v>
      </c>
      <c r="G8589" s="82">
        <v>45575</v>
      </c>
      <c r="H8589" s="83">
        <v>530.67999999999995</v>
      </c>
      <c r="I8589" s="15"/>
      <c r="J8589" s="84" t="s">
        <v>2294</v>
      </c>
      <c r="K8589" s="85">
        <v>22</v>
      </c>
      <c r="L8589" s="86">
        <v>2024006566</v>
      </c>
      <c r="M8589" s="59"/>
      <c r="N8589" s="60">
        <v>0</v>
      </c>
      <c r="O8589" s="87">
        <v>0</v>
      </c>
      <c r="P8589" s="88">
        <v>0</v>
      </c>
      <c r="Q8589" s="63">
        <v>0</v>
      </c>
      <c r="R8589" s="64">
        <v>0</v>
      </c>
      <c r="S8589" s="25">
        <f t="shared" si="37"/>
        <v>530.67999999999995</v>
      </c>
      <c r="AMG8589"/>
      <c r="AMH8589"/>
      <c r="AMI8589"/>
      <c r="AMJ8589"/>
    </row>
    <row r="8590" spans="1:1024" s="2" customFormat="1" ht="38.25" x14ac:dyDescent="0.25">
      <c r="A8590" s="10" t="s">
        <v>1462</v>
      </c>
      <c r="B8590" s="81" t="s">
        <v>2268</v>
      </c>
      <c r="C8590" s="10" t="s">
        <v>237</v>
      </c>
      <c r="D8590" s="27" t="s">
        <v>2281</v>
      </c>
      <c r="E8590" s="12" t="s">
        <v>257</v>
      </c>
      <c r="F8590" s="12" t="s">
        <v>254</v>
      </c>
      <c r="G8590" s="82">
        <v>45575</v>
      </c>
      <c r="H8590" s="83">
        <v>530.67999999999995</v>
      </c>
      <c r="I8590" s="15"/>
      <c r="J8590" s="84" t="s">
        <v>2294</v>
      </c>
      <c r="K8590" s="85">
        <v>22</v>
      </c>
      <c r="L8590" s="86">
        <v>2024006566</v>
      </c>
      <c r="M8590" s="59"/>
      <c r="N8590" s="60">
        <v>0</v>
      </c>
      <c r="O8590" s="87">
        <v>0</v>
      </c>
      <c r="P8590" s="88">
        <v>0</v>
      </c>
      <c r="Q8590" s="63">
        <v>0</v>
      </c>
      <c r="R8590" s="64">
        <v>0</v>
      </c>
      <c r="S8590" s="25">
        <f t="shared" si="37"/>
        <v>530.67999999999995</v>
      </c>
      <c r="AMG8590"/>
      <c r="AMH8590"/>
      <c r="AMI8590"/>
      <c r="AMJ8590"/>
    </row>
    <row r="8591" spans="1:1024" s="2" customFormat="1" ht="38.25" x14ac:dyDescent="0.25">
      <c r="A8591" s="10" t="s">
        <v>1462</v>
      </c>
      <c r="B8591" s="81" t="s">
        <v>2269</v>
      </c>
      <c r="C8591" s="10" t="s">
        <v>237</v>
      </c>
      <c r="D8591" s="27" t="s">
        <v>2281</v>
      </c>
      <c r="E8591" s="12" t="s">
        <v>257</v>
      </c>
      <c r="F8591" s="12" t="s">
        <v>254</v>
      </c>
      <c r="G8591" s="82">
        <v>45575</v>
      </c>
      <c r="H8591" s="83">
        <v>530.67999999999995</v>
      </c>
      <c r="I8591" s="15"/>
      <c r="J8591" s="84" t="s">
        <v>2294</v>
      </c>
      <c r="K8591" s="85">
        <v>22</v>
      </c>
      <c r="L8591" s="86">
        <v>2024006566</v>
      </c>
      <c r="M8591" s="59"/>
      <c r="N8591" s="60">
        <v>0</v>
      </c>
      <c r="O8591" s="87">
        <v>0</v>
      </c>
      <c r="P8591" s="88">
        <v>0</v>
      </c>
      <c r="Q8591" s="63">
        <v>0</v>
      </c>
      <c r="R8591" s="64">
        <v>0</v>
      </c>
      <c r="S8591" s="25">
        <f t="shared" si="37"/>
        <v>530.67999999999995</v>
      </c>
      <c r="AMG8591"/>
      <c r="AMH8591"/>
      <c r="AMI8591"/>
      <c r="AMJ8591"/>
    </row>
    <row r="8592" spans="1:1024" s="2" customFormat="1" ht="38.25" x14ac:dyDescent="0.25">
      <c r="A8592" s="10" t="s">
        <v>1462</v>
      </c>
      <c r="B8592" s="81" t="s">
        <v>2270</v>
      </c>
      <c r="C8592" s="10" t="s">
        <v>237</v>
      </c>
      <c r="D8592" s="27" t="s">
        <v>2281</v>
      </c>
      <c r="E8592" s="12" t="s">
        <v>257</v>
      </c>
      <c r="F8592" s="12" t="s">
        <v>254</v>
      </c>
      <c r="G8592" s="82">
        <v>45575</v>
      </c>
      <c r="H8592" s="83">
        <v>530.67999999999995</v>
      </c>
      <c r="I8592" s="15"/>
      <c r="J8592" s="84" t="s">
        <v>2294</v>
      </c>
      <c r="K8592" s="85">
        <v>22</v>
      </c>
      <c r="L8592" s="86">
        <v>2024006566</v>
      </c>
      <c r="M8592" s="59"/>
      <c r="N8592" s="60">
        <v>0</v>
      </c>
      <c r="O8592" s="87">
        <v>0</v>
      </c>
      <c r="P8592" s="88">
        <v>0</v>
      </c>
      <c r="Q8592" s="63">
        <v>0</v>
      </c>
      <c r="R8592" s="64">
        <v>0</v>
      </c>
      <c r="S8592" s="25">
        <f t="shared" si="37"/>
        <v>530.67999999999995</v>
      </c>
      <c r="AMG8592"/>
      <c r="AMH8592"/>
      <c r="AMI8592"/>
      <c r="AMJ8592"/>
    </row>
    <row r="8593" spans="1:1024" s="2" customFormat="1" ht="38.25" x14ac:dyDescent="0.25">
      <c r="A8593" s="10" t="s">
        <v>1462</v>
      </c>
      <c r="B8593" s="81" t="s">
        <v>2271</v>
      </c>
      <c r="C8593" s="10" t="s">
        <v>237</v>
      </c>
      <c r="D8593" s="27" t="s">
        <v>2281</v>
      </c>
      <c r="E8593" s="12" t="s">
        <v>257</v>
      </c>
      <c r="F8593" s="12" t="s">
        <v>254</v>
      </c>
      <c r="G8593" s="82">
        <v>45575</v>
      </c>
      <c r="H8593" s="83">
        <v>530.67999999999995</v>
      </c>
      <c r="I8593" s="15"/>
      <c r="J8593" s="84" t="s">
        <v>2294</v>
      </c>
      <c r="K8593" s="85">
        <v>22</v>
      </c>
      <c r="L8593" s="86">
        <v>2024006566</v>
      </c>
      <c r="M8593" s="59"/>
      <c r="N8593" s="60">
        <v>0</v>
      </c>
      <c r="O8593" s="87">
        <v>0</v>
      </c>
      <c r="P8593" s="88">
        <v>0</v>
      </c>
      <c r="Q8593" s="63">
        <v>0</v>
      </c>
      <c r="R8593" s="64">
        <v>0</v>
      </c>
      <c r="S8593" s="25">
        <f t="shared" si="37"/>
        <v>530.67999999999995</v>
      </c>
      <c r="AMG8593"/>
      <c r="AMH8593"/>
      <c r="AMI8593"/>
      <c r="AMJ8593"/>
    </row>
    <row r="8594" spans="1:1024" s="2" customFormat="1" ht="38.25" x14ac:dyDescent="0.25">
      <c r="A8594" s="10" t="s">
        <v>1462</v>
      </c>
      <c r="B8594" s="81">
        <v>15122</v>
      </c>
      <c r="C8594" s="10" t="s">
        <v>237</v>
      </c>
      <c r="D8594" s="27" t="s">
        <v>2282</v>
      </c>
      <c r="E8594" s="12" t="s">
        <v>257</v>
      </c>
      <c r="F8594" s="12" t="s">
        <v>254</v>
      </c>
      <c r="G8594" s="82">
        <v>45582</v>
      </c>
      <c r="H8594" s="83">
        <v>216</v>
      </c>
      <c r="I8594" s="15"/>
      <c r="J8594" s="84" t="s">
        <v>2295</v>
      </c>
      <c r="K8594" s="85">
        <v>1460</v>
      </c>
      <c r="L8594" s="86">
        <v>2024006608</v>
      </c>
      <c r="M8594" s="59"/>
      <c r="N8594" s="60">
        <v>0</v>
      </c>
      <c r="O8594" s="87">
        <v>0</v>
      </c>
      <c r="P8594" s="88">
        <v>0</v>
      </c>
      <c r="Q8594" s="63">
        <v>0</v>
      </c>
      <c r="R8594" s="64">
        <v>0</v>
      </c>
      <c r="S8594" s="25">
        <f t="shared" si="37"/>
        <v>216</v>
      </c>
      <c r="AMG8594"/>
      <c r="AMH8594"/>
      <c r="AMI8594"/>
      <c r="AMJ8594"/>
    </row>
    <row r="8595" spans="1:1024" s="2" customFormat="1" ht="38.25" x14ac:dyDescent="0.25">
      <c r="A8595" s="10" t="s">
        <v>1462</v>
      </c>
      <c r="B8595" s="81">
        <v>15123</v>
      </c>
      <c r="C8595" s="10" t="s">
        <v>237</v>
      </c>
      <c r="D8595" s="27" t="s">
        <v>2282</v>
      </c>
      <c r="E8595" s="12" t="s">
        <v>257</v>
      </c>
      <c r="F8595" s="12" t="s">
        <v>254</v>
      </c>
      <c r="G8595" s="82">
        <v>45582</v>
      </c>
      <c r="H8595" s="83">
        <v>216</v>
      </c>
      <c r="I8595" s="15"/>
      <c r="J8595" s="84" t="s">
        <v>2295</v>
      </c>
      <c r="K8595" s="85">
        <v>1460</v>
      </c>
      <c r="L8595" s="86">
        <v>2024006608</v>
      </c>
      <c r="M8595" s="59"/>
      <c r="N8595" s="60">
        <v>0</v>
      </c>
      <c r="O8595" s="87">
        <v>0</v>
      </c>
      <c r="P8595" s="88">
        <v>0</v>
      </c>
      <c r="Q8595" s="63">
        <v>0</v>
      </c>
      <c r="R8595" s="64">
        <v>0</v>
      </c>
      <c r="S8595" s="25">
        <f t="shared" si="37"/>
        <v>216</v>
      </c>
      <c r="AMG8595"/>
      <c r="AMH8595"/>
      <c r="AMI8595"/>
      <c r="AMJ8595"/>
    </row>
    <row r="8596" spans="1:1024" s="2" customFormat="1" ht="38.25" x14ac:dyDescent="0.25">
      <c r="A8596" s="10" t="s">
        <v>1462</v>
      </c>
      <c r="B8596" s="81">
        <v>15124</v>
      </c>
      <c r="C8596" s="10" t="s">
        <v>237</v>
      </c>
      <c r="D8596" s="27" t="s">
        <v>2282</v>
      </c>
      <c r="E8596" s="12" t="s">
        <v>2223</v>
      </c>
      <c r="F8596" s="12" t="s">
        <v>254</v>
      </c>
      <c r="G8596" s="82">
        <v>45582</v>
      </c>
      <c r="H8596" s="83">
        <v>216</v>
      </c>
      <c r="I8596" s="15"/>
      <c r="J8596" s="84" t="s">
        <v>2295</v>
      </c>
      <c r="K8596" s="85">
        <v>1460</v>
      </c>
      <c r="L8596" s="86">
        <v>2024006608</v>
      </c>
      <c r="M8596" s="59"/>
      <c r="N8596" s="60">
        <v>0</v>
      </c>
      <c r="O8596" s="87">
        <v>0</v>
      </c>
      <c r="P8596" s="88">
        <v>0</v>
      </c>
      <c r="Q8596" s="63">
        <v>0</v>
      </c>
      <c r="R8596" s="64">
        <v>0</v>
      </c>
      <c r="S8596" s="25">
        <f t="shared" si="37"/>
        <v>216</v>
      </c>
      <c r="AMG8596"/>
      <c r="AMH8596"/>
      <c r="AMI8596"/>
      <c r="AMJ8596"/>
    </row>
    <row r="8597" spans="1:1024" s="2" customFormat="1" ht="38.25" x14ac:dyDescent="0.25">
      <c r="A8597" s="10" t="s">
        <v>1462</v>
      </c>
      <c r="B8597" s="81">
        <v>15125</v>
      </c>
      <c r="C8597" s="10" t="s">
        <v>237</v>
      </c>
      <c r="D8597" s="27" t="s">
        <v>2282</v>
      </c>
      <c r="E8597" s="12" t="s">
        <v>257</v>
      </c>
      <c r="F8597" s="12" t="s">
        <v>254</v>
      </c>
      <c r="G8597" s="82">
        <v>45582</v>
      </c>
      <c r="H8597" s="83">
        <v>216</v>
      </c>
      <c r="I8597" s="15"/>
      <c r="J8597" s="84" t="s">
        <v>2295</v>
      </c>
      <c r="K8597" s="85">
        <v>1460</v>
      </c>
      <c r="L8597" s="86">
        <v>2024006608</v>
      </c>
      <c r="M8597" s="59"/>
      <c r="N8597" s="60">
        <v>0</v>
      </c>
      <c r="O8597" s="87">
        <v>0</v>
      </c>
      <c r="P8597" s="88">
        <v>0</v>
      </c>
      <c r="Q8597" s="63">
        <v>0</v>
      </c>
      <c r="R8597" s="64">
        <v>0</v>
      </c>
      <c r="S8597" s="25">
        <f t="shared" si="37"/>
        <v>216</v>
      </c>
      <c r="AMG8597"/>
      <c r="AMH8597"/>
      <c r="AMI8597"/>
      <c r="AMJ8597"/>
    </row>
    <row r="8598" spans="1:1024" s="2" customFormat="1" ht="38.25" x14ac:dyDescent="0.25">
      <c r="A8598" s="10" t="s">
        <v>1462</v>
      </c>
      <c r="B8598" s="81">
        <v>15126</v>
      </c>
      <c r="C8598" s="10" t="s">
        <v>237</v>
      </c>
      <c r="D8598" s="27" t="s">
        <v>2282</v>
      </c>
      <c r="E8598" s="12" t="s">
        <v>257</v>
      </c>
      <c r="F8598" s="12" t="s">
        <v>254</v>
      </c>
      <c r="G8598" s="82">
        <v>45582</v>
      </c>
      <c r="H8598" s="83">
        <v>216</v>
      </c>
      <c r="I8598" s="15"/>
      <c r="J8598" s="84" t="s">
        <v>2295</v>
      </c>
      <c r="K8598" s="85">
        <v>1460</v>
      </c>
      <c r="L8598" s="86">
        <v>2024006608</v>
      </c>
      <c r="M8598" s="59"/>
      <c r="N8598" s="60">
        <v>0</v>
      </c>
      <c r="O8598" s="87">
        <v>0</v>
      </c>
      <c r="P8598" s="88">
        <v>0</v>
      </c>
      <c r="Q8598" s="63">
        <v>0</v>
      </c>
      <c r="R8598" s="64">
        <v>0</v>
      </c>
      <c r="S8598" s="25">
        <f t="shared" si="37"/>
        <v>216</v>
      </c>
      <c r="AMG8598"/>
      <c r="AMH8598"/>
      <c r="AMI8598"/>
      <c r="AMJ8598"/>
    </row>
    <row r="8599" spans="1:1024" s="2" customFormat="1" ht="38.25" x14ac:dyDescent="0.25">
      <c r="A8599" s="10" t="s">
        <v>1462</v>
      </c>
      <c r="B8599" s="81">
        <v>15127</v>
      </c>
      <c r="C8599" s="10" t="s">
        <v>237</v>
      </c>
      <c r="D8599" s="27" t="s">
        <v>2282</v>
      </c>
      <c r="E8599" s="12" t="s">
        <v>2223</v>
      </c>
      <c r="F8599" s="12" t="s">
        <v>254</v>
      </c>
      <c r="G8599" s="82">
        <v>45582</v>
      </c>
      <c r="H8599" s="83">
        <v>216</v>
      </c>
      <c r="I8599" s="15"/>
      <c r="J8599" s="84" t="s">
        <v>2295</v>
      </c>
      <c r="K8599" s="85">
        <v>1460</v>
      </c>
      <c r="L8599" s="86">
        <v>2024006608</v>
      </c>
      <c r="M8599" s="59"/>
      <c r="N8599" s="60">
        <v>0</v>
      </c>
      <c r="O8599" s="87">
        <v>0</v>
      </c>
      <c r="P8599" s="88">
        <v>0</v>
      </c>
      <c r="Q8599" s="63">
        <v>0</v>
      </c>
      <c r="R8599" s="64">
        <v>0</v>
      </c>
      <c r="S8599" s="25">
        <f t="shared" si="37"/>
        <v>216</v>
      </c>
      <c r="AMG8599"/>
      <c r="AMH8599"/>
      <c r="AMI8599"/>
      <c r="AMJ8599"/>
    </row>
    <row r="8600" spans="1:1024" s="2" customFormat="1" ht="38.25" x14ac:dyDescent="0.25">
      <c r="A8600" s="10" t="s">
        <v>1462</v>
      </c>
      <c r="B8600" s="81">
        <v>15128</v>
      </c>
      <c r="C8600" s="10" t="s">
        <v>237</v>
      </c>
      <c r="D8600" s="27" t="s">
        <v>2282</v>
      </c>
      <c r="E8600" s="12" t="s">
        <v>2222</v>
      </c>
      <c r="F8600" s="12" t="s">
        <v>254</v>
      </c>
      <c r="G8600" s="82">
        <v>45582</v>
      </c>
      <c r="H8600" s="83">
        <v>216</v>
      </c>
      <c r="I8600" s="15"/>
      <c r="J8600" s="84" t="s">
        <v>2295</v>
      </c>
      <c r="K8600" s="85">
        <v>1460</v>
      </c>
      <c r="L8600" s="86">
        <v>2024006608</v>
      </c>
      <c r="M8600" s="59"/>
      <c r="N8600" s="60">
        <v>0</v>
      </c>
      <c r="O8600" s="87">
        <v>0</v>
      </c>
      <c r="P8600" s="88">
        <v>0</v>
      </c>
      <c r="Q8600" s="63">
        <v>0</v>
      </c>
      <c r="R8600" s="64">
        <v>0</v>
      </c>
      <c r="S8600" s="25">
        <f t="shared" si="37"/>
        <v>216</v>
      </c>
      <c r="AMG8600"/>
      <c r="AMH8600"/>
      <c r="AMI8600"/>
      <c r="AMJ8600"/>
    </row>
    <row r="8601" spans="1:1024" s="2" customFormat="1" ht="38.25" x14ac:dyDescent="0.25">
      <c r="A8601" s="10" t="s">
        <v>1462</v>
      </c>
      <c r="B8601" s="81">
        <v>15129</v>
      </c>
      <c r="C8601" s="10" t="s">
        <v>237</v>
      </c>
      <c r="D8601" s="27" t="s">
        <v>2282</v>
      </c>
      <c r="E8601" s="12" t="s">
        <v>257</v>
      </c>
      <c r="F8601" s="12" t="s">
        <v>254</v>
      </c>
      <c r="G8601" s="82">
        <v>45582</v>
      </c>
      <c r="H8601" s="83">
        <v>216</v>
      </c>
      <c r="I8601" s="15"/>
      <c r="J8601" s="84" t="s">
        <v>2295</v>
      </c>
      <c r="K8601" s="85">
        <v>1460</v>
      </c>
      <c r="L8601" s="86">
        <v>2024006608</v>
      </c>
      <c r="M8601" s="59"/>
      <c r="N8601" s="60">
        <v>0</v>
      </c>
      <c r="O8601" s="87">
        <v>0</v>
      </c>
      <c r="P8601" s="88">
        <v>0</v>
      </c>
      <c r="Q8601" s="63">
        <v>0</v>
      </c>
      <c r="R8601" s="64">
        <v>0</v>
      </c>
      <c r="S8601" s="25">
        <f t="shared" si="37"/>
        <v>216</v>
      </c>
      <c r="AMG8601"/>
      <c r="AMH8601"/>
      <c r="AMI8601"/>
      <c r="AMJ8601"/>
    </row>
    <row r="8602" spans="1:1024" s="2" customFormat="1" ht="38.25" x14ac:dyDescent="0.25">
      <c r="A8602" s="10" t="s">
        <v>1462</v>
      </c>
      <c r="B8602" s="81">
        <v>15130</v>
      </c>
      <c r="C8602" s="10" t="s">
        <v>237</v>
      </c>
      <c r="D8602" s="27" t="s">
        <v>2282</v>
      </c>
      <c r="E8602" s="12" t="s">
        <v>2222</v>
      </c>
      <c r="F8602" s="12" t="s">
        <v>254</v>
      </c>
      <c r="G8602" s="82">
        <v>45582</v>
      </c>
      <c r="H8602" s="83">
        <v>216</v>
      </c>
      <c r="I8602" s="15"/>
      <c r="J8602" s="84" t="s">
        <v>2295</v>
      </c>
      <c r="K8602" s="85">
        <v>1460</v>
      </c>
      <c r="L8602" s="86">
        <v>2024006608</v>
      </c>
      <c r="M8602" s="59"/>
      <c r="N8602" s="60">
        <v>0</v>
      </c>
      <c r="O8602" s="87">
        <v>0</v>
      </c>
      <c r="P8602" s="88">
        <v>0</v>
      </c>
      <c r="Q8602" s="63">
        <v>0</v>
      </c>
      <c r="R8602" s="64">
        <v>0</v>
      </c>
      <c r="S8602" s="25">
        <f t="shared" si="37"/>
        <v>216</v>
      </c>
      <c r="AMG8602"/>
      <c r="AMH8602"/>
      <c r="AMI8602"/>
      <c r="AMJ8602"/>
    </row>
    <row r="8603" spans="1:1024" s="2" customFormat="1" ht="38.25" x14ac:dyDescent="0.25">
      <c r="A8603" s="10" t="s">
        <v>1462</v>
      </c>
      <c r="B8603" s="81">
        <v>15131</v>
      </c>
      <c r="C8603" s="10" t="s">
        <v>237</v>
      </c>
      <c r="D8603" s="27" t="s">
        <v>2282</v>
      </c>
      <c r="E8603" s="12" t="s">
        <v>257</v>
      </c>
      <c r="F8603" s="12" t="s">
        <v>254</v>
      </c>
      <c r="G8603" s="82">
        <v>45582</v>
      </c>
      <c r="H8603" s="83">
        <v>216</v>
      </c>
      <c r="I8603" s="15"/>
      <c r="J8603" s="84" t="s">
        <v>2295</v>
      </c>
      <c r="K8603" s="85">
        <v>1460</v>
      </c>
      <c r="L8603" s="86">
        <v>2024006608</v>
      </c>
      <c r="M8603" s="59"/>
      <c r="N8603" s="60">
        <v>0</v>
      </c>
      <c r="O8603" s="87">
        <v>0</v>
      </c>
      <c r="P8603" s="88">
        <v>0</v>
      </c>
      <c r="Q8603" s="63">
        <v>0</v>
      </c>
      <c r="R8603" s="64">
        <v>0</v>
      </c>
      <c r="S8603" s="25">
        <f t="shared" si="37"/>
        <v>216</v>
      </c>
      <c r="AMG8603"/>
      <c r="AMH8603"/>
      <c r="AMI8603"/>
      <c r="AMJ8603"/>
    </row>
    <row r="8604" spans="1:1024" s="2" customFormat="1" ht="38.25" x14ac:dyDescent="0.25">
      <c r="A8604" s="10" t="s">
        <v>1462</v>
      </c>
      <c r="B8604" s="81">
        <v>15132</v>
      </c>
      <c r="C8604" s="10" t="s">
        <v>237</v>
      </c>
      <c r="D8604" s="27" t="s">
        <v>2282</v>
      </c>
      <c r="E8604" s="12" t="s">
        <v>257</v>
      </c>
      <c r="F8604" s="12" t="s">
        <v>254</v>
      </c>
      <c r="G8604" s="82">
        <v>45582</v>
      </c>
      <c r="H8604" s="83">
        <v>216</v>
      </c>
      <c r="I8604" s="15"/>
      <c r="J8604" s="84" t="s">
        <v>2295</v>
      </c>
      <c r="K8604" s="85">
        <v>1460</v>
      </c>
      <c r="L8604" s="86">
        <v>2024006608</v>
      </c>
      <c r="M8604" s="59"/>
      <c r="N8604" s="60">
        <v>0</v>
      </c>
      <c r="O8604" s="87">
        <v>0</v>
      </c>
      <c r="P8604" s="88">
        <v>0</v>
      </c>
      <c r="Q8604" s="63">
        <v>0</v>
      </c>
      <c r="R8604" s="64">
        <v>0</v>
      </c>
      <c r="S8604" s="25">
        <f t="shared" si="37"/>
        <v>216</v>
      </c>
      <c r="AMG8604"/>
      <c r="AMH8604"/>
      <c r="AMI8604"/>
      <c r="AMJ8604"/>
    </row>
    <row r="8605" spans="1:1024" s="2" customFormat="1" ht="38.25" x14ac:dyDescent="0.25">
      <c r="A8605" s="10" t="s">
        <v>1462</v>
      </c>
      <c r="B8605" s="81">
        <v>15133</v>
      </c>
      <c r="C8605" s="10" t="s">
        <v>237</v>
      </c>
      <c r="D8605" s="27" t="s">
        <v>2282</v>
      </c>
      <c r="E8605" s="12" t="s">
        <v>257</v>
      </c>
      <c r="F8605" s="12" t="s">
        <v>254</v>
      </c>
      <c r="G8605" s="82">
        <v>45582</v>
      </c>
      <c r="H8605" s="83">
        <v>216</v>
      </c>
      <c r="I8605" s="15"/>
      <c r="J8605" s="84" t="s">
        <v>2295</v>
      </c>
      <c r="K8605" s="85">
        <v>1460</v>
      </c>
      <c r="L8605" s="86">
        <v>2024006608</v>
      </c>
      <c r="M8605" s="59"/>
      <c r="N8605" s="60">
        <v>0</v>
      </c>
      <c r="O8605" s="87">
        <v>0</v>
      </c>
      <c r="P8605" s="88">
        <v>0</v>
      </c>
      <c r="Q8605" s="63">
        <v>0</v>
      </c>
      <c r="R8605" s="64">
        <v>0</v>
      </c>
      <c r="S8605" s="25">
        <f t="shared" si="37"/>
        <v>216</v>
      </c>
      <c r="AMG8605"/>
      <c r="AMH8605"/>
      <c r="AMI8605"/>
      <c r="AMJ8605"/>
    </row>
    <row r="8606" spans="1:1024" s="2" customFormat="1" ht="25.5" x14ac:dyDescent="0.25">
      <c r="A8606" s="10" t="s">
        <v>1462</v>
      </c>
      <c r="B8606" s="81">
        <v>15141</v>
      </c>
      <c r="C8606" s="10" t="s">
        <v>237</v>
      </c>
      <c r="D8606" s="27" t="s">
        <v>2283</v>
      </c>
      <c r="E8606" s="12" t="s">
        <v>2226</v>
      </c>
      <c r="F8606" s="12" t="s">
        <v>254</v>
      </c>
      <c r="G8606" s="82">
        <v>45581</v>
      </c>
      <c r="H8606" s="83">
        <v>2390</v>
      </c>
      <c r="I8606" s="15"/>
      <c r="J8606" s="84" t="s">
        <v>2293</v>
      </c>
      <c r="K8606" s="85">
        <v>429</v>
      </c>
      <c r="L8606" s="86">
        <v>2024004909</v>
      </c>
      <c r="M8606" s="59"/>
      <c r="N8606" s="60">
        <v>0</v>
      </c>
      <c r="O8606" s="87">
        <v>0</v>
      </c>
      <c r="P8606" s="88">
        <v>0</v>
      </c>
      <c r="Q8606" s="63">
        <v>0</v>
      </c>
      <c r="R8606" s="64">
        <v>0</v>
      </c>
      <c r="S8606" s="25">
        <f t="shared" si="37"/>
        <v>2390</v>
      </c>
      <c r="AMG8606"/>
      <c r="AMH8606"/>
      <c r="AMI8606"/>
      <c r="AMJ8606"/>
    </row>
    <row r="8607" spans="1:1024" s="2" customFormat="1" ht="38.25" x14ac:dyDescent="0.25">
      <c r="A8607" s="10" t="s">
        <v>1462</v>
      </c>
      <c r="B8607" s="81">
        <v>15176</v>
      </c>
      <c r="C8607" s="10" t="s">
        <v>237</v>
      </c>
      <c r="D8607" s="27" t="s">
        <v>2284</v>
      </c>
      <c r="E8607" s="12" t="s">
        <v>2289</v>
      </c>
      <c r="F8607" s="12" t="s">
        <v>254</v>
      </c>
      <c r="G8607" s="82">
        <v>45609</v>
      </c>
      <c r="H8607" s="83">
        <v>1081</v>
      </c>
      <c r="I8607" s="15"/>
      <c r="J8607" s="84" t="s">
        <v>2293</v>
      </c>
      <c r="K8607" s="85">
        <v>470</v>
      </c>
      <c r="L8607" s="86">
        <v>2024006566</v>
      </c>
      <c r="M8607" s="59"/>
      <c r="N8607" s="60">
        <v>0</v>
      </c>
      <c r="O8607" s="87">
        <v>0</v>
      </c>
      <c r="P8607" s="88">
        <v>0</v>
      </c>
      <c r="Q8607" s="63">
        <v>0</v>
      </c>
      <c r="R8607" s="64">
        <v>0</v>
      </c>
      <c r="S8607" s="25">
        <f t="shared" si="37"/>
        <v>1081</v>
      </c>
      <c r="AMG8607"/>
      <c r="AMH8607"/>
      <c r="AMI8607"/>
      <c r="AMJ8607"/>
    </row>
    <row r="8608" spans="1:1024" s="2" customFormat="1" ht="38.25" x14ac:dyDescent="0.25">
      <c r="A8608" s="10" t="s">
        <v>1462</v>
      </c>
      <c r="B8608" s="81">
        <v>15177</v>
      </c>
      <c r="C8608" s="10" t="s">
        <v>237</v>
      </c>
      <c r="D8608" s="27" t="s">
        <v>2284</v>
      </c>
      <c r="E8608" s="12" t="s">
        <v>2289</v>
      </c>
      <c r="F8608" s="12" t="s">
        <v>254</v>
      </c>
      <c r="G8608" s="82">
        <v>45609</v>
      </c>
      <c r="H8608" s="83">
        <v>1081</v>
      </c>
      <c r="I8608" s="15"/>
      <c r="J8608" s="84" t="s">
        <v>2293</v>
      </c>
      <c r="K8608" s="85">
        <v>470</v>
      </c>
      <c r="L8608" s="86">
        <v>2024006566</v>
      </c>
      <c r="M8608" s="59"/>
      <c r="N8608" s="60">
        <v>0</v>
      </c>
      <c r="O8608" s="87">
        <v>0</v>
      </c>
      <c r="P8608" s="88">
        <v>0</v>
      </c>
      <c r="Q8608" s="63">
        <v>0</v>
      </c>
      <c r="R8608" s="64">
        <v>0</v>
      </c>
      <c r="S8608" s="25">
        <f t="shared" si="37"/>
        <v>1081</v>
      </c>
      <c r="AMG8608"/>
      <c r="AMH8608"/>
      <c r="AMI8608"/>
      <c r="AMJ8608"/>
    </row>
    <row r="8609" spans="1:1024" s="2" customFormat="1" ht="38.25" x14ac:dyDescent="0.25">
      <c r="A8609" s="10" t="s">
        <v>1462</v>
      </c>
      <c r="B8609" s="81">
        <v>15178</v>
      </c>
      <c r="C8609" s="10" t="s">
        <v>237</v>
      </c>
      <c r="D8609" s="27" t="s">
        <v>2284</v>
      </c>
      <c r="E8609" s="12" t="s">
        <v>1404</v>
      </c>
      <c r="F8609" s="12" t="s">
        <v>254</v>
      </c>
      <c r="G8609" s="82">
        <v>45609</v>
      </c>
      <c r="H8609" s="83">
        <v>1081</v>
      </c>
      <c r="I8609" s="15"/>
      <c r="J8609" s="84" t="s">
        <v>2293</v>
      </c>
      <c r="K8609" s="85">
        <v>470</v>
      </c>
      <c r="L8609" s="86">
        <v>2024006566</v>
      </c>
      <c r="M8609" s="59"/>
      <c r="N8609" s="60">
        <v>0</v>
      </c>
      <c r="O8609" s="87">
        <v>0</v>
      </c>
      <c r="P8609" s="88">
        <v>0</v>
      </c>
      <c r="Q8609" s="63">
        <v>0</v>
      </c>
      <c r="R8609" s="64">
        <v>0</v>
      </c>
      <c r="S8609" s="25">
        <f t="shared" si="37"/>
        <v>1081</v>
      </c>
      <c r="AMG8609"/>
      <c r="AMH8609"/>
      <c r="AMI8609"/>
      <c r="AMJ8609"/>
    </row>
    <row r="8610" spans="1:1024" s="2" customFormat="1" ht="38.25" x14ac:dyDescent="0.25">
      <c r="A8610" s="10" t="s">
        <v>1462</v>
      </c>
      <c r="B8610" s="81">
        <v>15179</v>
      </c>
      <c r="C8610" s="10" t="s">
        <v>237</v>
      </c>
      <c r="D8610" s="27" t="s">
        <v>2284</v>
      </c>
      <c r="E8610" s="12" t="s">
        <v>1404</v>
      </c>
      <c r="F8610" s="12" t="s">
        <v>254</v>
      </c>
      <c r="G8610" s="82">
        <v>45609</v>
      </c>
      <c r="H8610" s="83">
        <v>1081</v>
      </c>
      <c r="I8610" s="15"/>
      <c r="J8610" s="84" t="s">
        <v>2293</v>
      </c>
      <c r="K8610" s="85">
        <v>470</v>
      </c>
      <c r="L8610" s="86">
        <v>2024006566</v>
      </c>
      <c r="M8610" s="59"/>
      <c r="N8610" s="60">
        <v>0</v>
      </c>
      <c r="O8610" s="87">
        <v>0</v>
      </c>
      <c r="P8610" s="88">
        <v>0</v>
      </c>
      <c r="Q8610" s="63">
        <v>0</v>
      </c>
      <c r="R8610" s="64">
        <v>0</v>
      </c>
      <c r="S8610" s="25">
        <f t="shared" si="37"/>
        <v>1081</v>
      </c>
      <c r="AMG8610"/>
      <c r="AMH8610"/>
      <c r="AMI8610"/>
      <c r="AMJ8610"/>
    </row>
    <row r="8611" spans="1:1024" s="2" customFormat="1" ht="38.25" x14ac:dyDescent="0.25">
      <c r="A8611" s="10" t="s">
        <v>1462</v>
      </c>
      <c r="B8611" s="81">
        <v>15180</v>
      </c>
      <c r="C8611" s="10" t="s">
        <v>237</v>
      </c>
      <c r="D8611" s="27" t="s">
        <v>2285</v>
      </c>
      <c r="E8611" s="12" t="s">
        <v>1404</v>
      </c>
      <c r="F8611" s="12" t="s">
        <v>254</v>
      </c>
      <c r="G8611" s="82">
        <v>45609</v>
      </c>
      <c r="H8611" s="83">
        <v>625</v>
      </c>
      <c r="I8611" s="15"/>
      <c r="J8611" s="84" t="s">
        <v>2293</v>
      </c>
      <c r="K8611" s="85">
        <v>470</v>
      </c>
      <c r="L8611" s="86">
        <v>2024006566</v>
      </c>
      <c r="M8611" s="59"/>
      <c r="N8611" s="60">
        <v>0</v>
      </c>
      <c r="O8611" s="87">
        <v>0</v>
      </c>
      <c r="P8611" s="88">
        <v>0</v>
      </c>
      <c r="Q8611" s="63">
        <v>0</v>
      </c>
      <c r="R8611" s="64">
        <v>0</v>
      </c>
      <c r="S8611" s="25">
        <f t="shared" si="37"/>
        <v>625</v>
      </c>
      <c r="AMG8611"/>
      <c r="AMH8611"/>
      <c r="AMI8611"/>
      <c r="AMJ8611"/>
    </row>
    <row r="8612" spans="1:1024" s="2" customFormat="1" ht="38.25" x14ac:dyDescent="0.25">
      <c r="A8612" s="10" t="s">
        <v>1462</v>
      </c>
      <c r="B8612" s="81">
        <v>15181</v>
      </c>
      <c r="C8612" s="10" t="s">
        <v>237</v>
      </c>
      <c r="D8612" s="27" t="s">
        <v>2285</v>
      </c>
      <c r="E8612" s="12" t="s">
        <v>1404</v>
      </c>
      <c r="F8612" s="12" t="s">
        <v>254</v>
      </c>
      <c r="G8612" s="82">
        <v>45609</v>
      </c>
      <c r="H8612" s="83">
        <v>625</v>
      </c>
      <c r="I8612" s="15"/>
      <c r="J8612" s="84" t="s">
        <v>2293</v>
      </c>
      <c r="K8612" s="85">
        <v>470</v>
      </c>
      <c r="L8612" s="86">
        <v>2024006566</v>
      </c>
      <c r="M8612" s="59"/>
      <c r="N8612" s="60">
        <v>0</v>
      </c>
      <c r="O8612" s="87">
        <v>0</v>
      </c>
      <c r="P8612" s="88">
        <v>0</v>
      </c>
      <c r="Q8612" s="63">
        <v>0</v>
      </c>
      <c r="R8612" s="64">
        <v>0</v>
      </c>
      <c r="S8612" s="25">
        <f t="shared" si="37"/>
        <v>625</v>
      </c>
      <c r="AMG8612"/>
      <c r="AMH8612"/>
      <c r="AMI8612"/>
      <c r="AMJ8612"/>
    </row>
    <row r="8613" spans="1:1024" s="2" customFormat="1" ht="38.25" x14ac:dyDescent="0.25">
      <c r="A8613" s="10" t="s">
        <v>1462</v>
      </c>
      <c r="B8613" s="81">
        <v>15182</v>
      </c>
      <c r="C8613" s="10" t="s">
        <v>237</v>
      </c>
      <c r="D8613" s="27" t="s">
        <v>2285</v>
      </c>
      <c r="E8613" s="12" t="s">
        <v>2289</v>
      </c>
      <c r="F8613" s="12" t="s">
        <v>254</v>
      </c>
      <c r="G8613" s="82">
        <v>45609</v>
      </c>
      <c r="H8613" s="83">
        <v>625</v>
      </c>
      <c r="I8613" s="15"/>
      <c r="J8613" s="84" t="s">
        <v>2293</v>
      </c>
      <c r="K8613" s="85">
        <v>470</v>
      </c>
      <c r="L8613" s="86">
        <v>2024006566</v>
      </c>
      <c r="M8613" s="59"/>
      <c r="N8613" s="60">
        <v>0</v>
      </c>
      <c r="O8613" s="87">
        <v>0</v>
      </c>
      <c r="P8613" s="88">
        <v>0</v>
      </c>
      <c r="Q8613" s="63">
        <v>0</v>
      </c>
      <c r="R8613" s="64">
        <v>0</v>
      </c>
      <c r="S8613" s="25">
        <f t="shared" si="37"/>
        <v>625</v>
      </c>
      <c r="AMG8613"/>
      <c r="AMH8613"/>
      <c r="AMI8613"/>
      <c r="AMJ8613"/>
    </row>
    <row r="8614" spans="1:1024" s="2" customFormat="1" ht="38.25" x14ac:dyDescent="0.25">
      <c r="A8614" s="10" t="s">
        <v>1462</v>
      </c>
      <c r="B8614" s="81">
        <v>15183</v>
      </c>
      <c r="C8614" s="10" t="s">
        <v>237</v>
      </c>
      <c r="D8614" s="27" t="s">
        <v>2285</v>
      </c>
      <c r="E8614" s="12" t="s">
        <v>2289</v>
      </c>
      <c r="F8614" s="12" t="s">
        <v>254</v>
      </c>
      <c r="G8614" s="82">
        <v>45609</v>
      </c>
      <c r="H8614" s="83">
        <v>625</v>
      </c>
      <c r="I8614" s="15"/>
      <c r="J8614" s="84" t="s">
        <v>2293</v>
      </c>
      <c r="K8614" s="85">
        <v>470</v>
      </c>
      <c r="L8614" s="86">
        <v>2024006566</v>
      </c>
      <c r="M8614" s="59"/>
      <c r="N8614" s="60">
        <v>0</v>
      </c>
      <c r="O8614" s="87">
        <v>0</v>
      </c>
      <c r="P8614" s="88">
        <v>0</v>
      </c>
      <c r="Q8614" s="63">
        <v>0</v>
      </c>
      <c r="R8614" s="64">
        <v>0</v>
      </c>
      <c r="S8614" s="25">
        <f t="shared" si="37"/>
        <v>625</v>
      </c>
      <c r="AMG8614"/>
      <c r="AMH8614"/>
      <c r="AMI8614"/>
      <c r="AMJ8614"/>
    </row>
    <row r="8615" spans="1:1024" s="2" customFormat="1" ht="38.25" x14ac:dyDescent="0.25">
      <c r="A8615" s="10" t="s">
        <v>1462</v>
      </c>
      <c r="B8615" s="81">
        <v>15184</v>
      </c>
      <c r="C8615" s="10" t="s">
        <v>237</v>
      </c>
      <c r="D8615" s="27" t="s">
        <v>2286</v>
      </c>
      <c r="E8615" s="12" t="s">
        <v>257</v>
      </c>
      <c r="F8615" s="12" t="s">
        <v>254</v>
      </c>
      <c r="G8615" s="82">
        <v>45624</v>
      </c>
      <c r="H8615" s="83">
        <v>3137.1224999999999</v>
      </c>
      <c r="I8615" s="15"/>
      <c r="J8615" s="84" t="s">
        <v>2296</v>
      </c>
      <c r="K8615" s="85">
        <v>1944</v>
      </c>
      <c r="L8615" s="86">
        <v>2024006608</v>
      </c>
      <c r="M8615" s="59"/>
      <c r="N8615" s="60">
        <v>0</v>
      </c>
      <c r="O8615" s="87">
        <v>0</v>
      </c>
      <c r="P8615" s="88">
        <v>0</v>
      </c>
      <c r="Q8615" s="63">
        <v>0</v>
      </c>
      <c r="R8615" s="64">
        <v>0</v>
      </c>
      <c r="S8615" s="25">
        <f t="shared" si="37"/>
        <v>3137.1224999999999</v>
      </c>
      <c r="AMG8615"/>
      <c r="AMH8615"/>
      <c r="AMI8615"/>
      <c r="AMJ8615"/>
    </row>
    <row r="8616" spans="1:1024" s="2" customFormat="1" ht="38.25" x14ac:dyDescent="0.25">
      <c r="A8616" s="10" t="s">
        <v>1462</v>
      </c>
      <c r="B8616" s="81">
        <v>15185</v>
      </c>
      <c r="C8616" s="10" t="s">
        <v>237</v>
      </c>
      <c r="D8616" s="27" t="s">
        <v>2286</v>
      </c>
      <c r="E8616" s="12" t="s">
        <v>257</v>
      </c>
      <c r="F8616" s="12" t="s">
        <v>254</v>
      </c>
      <c r="G8616" s="82">
        <v>45624</v>
      </c>
      <c r="H8616" s="83">
        <v>3137.1224999999999</v>
      </c>
      <c r="I8616" s="15"/>
      <c r="J8616" s="84" t="s">
        <v>2296</v>
      </c>
      <c r="K8616" s="85">
        <v>1944</v>
      </c>
      <c r="L8616" s="86">
        <v>2024006608</v>
      </c>
      <c r="M8616" s="59"/>
      <c r="N8616" s="60">
        <v>0</v>
      </c>
      <c r="O8616" s="87">
        <v>0</v>
      </c>
      <c r="P8616" s="88">
        <v>0</v>
      </c>
      <c r="Q8616" s="63">
        <v>0</v>
      </c>
      <c r="R8616" s="64">
        <v>0</v>
      </c>
      <c r="S8616" s="25">
        <f t="shared" si="37"/>
        <v>3137.1224999999999</v>
      </c>
      <c r="AMG8616"/>
      <c r="AMH8616"/>
      <c r="AMI8616"/>
      <c r="AMJ8616"/>
    </row>
    <row r="8617" spans="1:1024" s="2" customFormat="1" ht="38.25" x14ac:dyDescent="0.25">
      <c r="A8617" s="10" t="s">
        <v>1462</v>
      </c>
      <c r="B8617" s="81">
        <v>15186</v>
      </c>
      <c r="C8617" s="10" t="s">
        <v>237</v>
      </c>
      <c r="D8617" s="27" t="s">
        <v>2286</v>
      </c>
      <c r="E8617" s="12" t="s">
        <v>257</v>
      </c>
      <c r="F8617" s="12" t="s">
        <v>254</v>
      </c>
      <c r="G8617" s="82">
        <v>45624</v>
      </c>
      <c r="H8617" s="83">
        <v>3137.1224999999999</v>
      </c>
      <c r="I8617" s="15"/>
      <c r="J8617" s="84" t="s">
        <v>2296</v>
      </c>
      <c r="K8617" s="85">
        <v>1944</v>
      </c>
      <c r="L8617" s="86">
        <v>2024006608</v>
      </c>
      <c r="M8617" s="59"/>
      <c r="N8617" s="60">
        <v>0</v>
      </c>
      <c r="O8617" s="87">
        <v>0</v>
      </c>
      <c r="P8617" s="88">
        <v>0</v>
      </c>
      <c r="Q8617" s="63">
        <v>0</v>
      </c>
      <c r="R8617" s="64">
        <v>0</v>
      </c>
      <c r="S8617" s="25">
        <f t="shared" si="37"/>
        <v>3137.1224999999999</v>
      </c>
      <c r="AMG8617"/>
      <c r="AMH8617"/>
      <c r="AMI8617"/>
      <c r="AMJ8617"/>
    </row>
    <row r="8618" spans="1:1024" s="2" customFormat="1" ht="38.25" x14ac:dyDescent="0.25">
      <c r="A8618" s="10" t="s">
        <v>1462</v>
      </c>
      <c r="B8618" s="81">
        <v>15187</v>
      </c>
      <c r="C8618" s="10" t="s">
        <v>237</v>
      </c>
      <c r="D8618" s="27" t="s">
        <v>2286</v>
      </c>
      <c r="E8618" s="12" t="s">
        <v>257</v>
      </c>
      <c r="F8618" s="12" t="s">
        <v>254</v>
      </c>
      <c r="G8618" s="82">
        <v>45624</v>
      </c>
      <c r="H8618" s="83">
        <v>3137.1224999999999</v>
      </c>
      <c r="I8618" s="15"/>
      <c r="J8618" s="84" t="s">
        <v>2296</v>
      </c>
      <c r="K8618" s="85">
        <v>1944</v>
      </c>
      <c r="L8618" s="86">
        <v>2024006608</v>
      </c>
      <c r="M8618" s="59"/>
      <c r="N8618" s="60">
        <v>0</v>
      </c>
      <c r="O8618" s="87">
        <v>0</v>
      </c>
      <c r="P8618" s="88">
        <v>0</v>
      </c>
      <c r="Q8618" s="63">
        <v>0</v>
      </c>
      <c r="R8618" s="64">
        <v>0</v>
      </c>
      <c r="S8618" s="25">
        <f t="shared" si="37"/>
        <v>3137.1224999999999</v>
      </c>
      <c r="AMG8618"/>
      <c r="AMH8618"/>
      <c r="AMI8618"/>
      <c r="AMJ8618"/>
    </row>
    <row r="8619" spans="1:1024" s="2" customFormat="1" ht="38.25" x14ac:dyDescent="0.25">
      <c r="A8619" s="10" t="s">
        <v>1462</v>
      </c>
      <c r="B8619" s="81">
        <v>15188</v>
      </c>
      <c r="C8619" s="10" t="s">
        <v>237</v>
      </c>
      <c r="D8619" s="27" t="s">
        <v>2286</v>
      </c>
      <c r="E8619" s="12" t="s">
        <v>257</v>
      </c>
      <c r="F8619" s="12" t="s">
        <v>254</v>
      </c>
      <c r="G8619" s="82">
        <v>45624</v>
      </c>
      <c r="H8619" s="83">
        <v>3137.1224999999999</v>
      </c>
      <c r="I8619" s="15"/>
      <c r="J8619" s="84" t="s">
        <v>2296</v>
      </c>
      <c r="K8619" s="85">
        <v>1944</v>
      </c>
      <c r="L8619" s="86">
        <v>2024006608</v>
      </c>
      <c r="M8619" s="59"/>
      <c r="N8619" s="60">
        <v>0</v>
      </c>
      <c r="O8619" s="87">
        <v>0</v>
      </c>
      <c r="P8619" s="88">
        <v>0</v>
      </c>
      <c r="Q8619" s="63">
        <v>0</v>
      </c>
      <c r="R8619" s="64">
        <v>0</v>
      </c>
      <c r="S8619" s="25">
        <f t="shared" si="37"/>
        <v>3137.1224999999999</v>
      </c>
      <c r="AMG8619"/>
      <c r="AMH8619"/>
      <c r="AMI8619"/>
      <c r="AMJ8619"/>
    </row>
    <row r="8620" spans="1:1024" s="2" customFormat="1" ht="38.25" x14ac:dyDescent="0.25">
      <c r="A8620" s="10" t="s">
        <v>1462</v>
      </c>
      <c r="B8620" s="81">
        <v>15189</v>
      </c>
      <c r="C8620" s="10" t="s">
        <v>237</v>
      </c>
      <c r="D8620" s="27" t="s">
        <v>2286</v>
      </c>
      <c r="E8620" s="12" t="s">
        <v>257</v>
      </c>
      <c r="F8620" s="12" t="s">
        <v>254</v>
      </c>
      <c r="G8620" s="82">
        <v>45624</v>
      </c>
      <c r="H8620" s="83">
        <v>3137.1224999999999</v>
      </c>
      <c r="I8620" s="15"/>
      <c r="J8620" s="84" t="s">
        <v>2296</v>
      </c>
      <c r="K8620" s="85">
        <v>1944</v>
      </c>
      <c r="L8620" s="86">
        <v>2024006608</v>
      </c>
      <c r="M8620" s="59"/>
      <c r="N8620" s="60">
        <v>0</v>
      </c>
      <c r="O8620" s="87">
        <v>0</v>
      </c>
      <c r="P8620" s="88">
        <v>0</v>
      </c>
      <c r="Q8620" s="63">
        <v>0</v>
      </c>
      <c r="R8620" s="64">
        <v>0</v>
      </c>
      <c r="S8620" s="25">
        <f t="shared" si="37"/>
        <v>3137.1224999999999</v>
      </c>
      <c r="AMG8620"/>
      <c r="AMH8620"/>
      <c r="AMI8620"/>
      <c r="AMJ8620"/>
    </row>
    <row r="8621" spans="1:1024" s="2" customFormat="1" ht="38.25" x14ac:dyDescent="0.25">
      <c r="A8621" s="10" t="s">
        <v>1462</v>
      </c>
      <c r="B8621" s="81">
        <v>15190</v>
      </c>
      <c r="C8621" s="10" t="s">
        <v>237</v>
      </c>
      <c r="D8621" s="27" t="s">
        <v>2287</v>
      </c>
      <c r="E8621" s="12" t="s">
        <v>257</v>
      </c>
      <c r="F8621" s="12" t="s">
        <v>254</v>
      </c>
      <c r="G8621" s="82">
        <v>45629</v>
      </c>
      <c r="H8621" s="83">
        <v>3904.6</v>
      </c>
      <c r="I8621" s="15"/>
      <c r="J8621" s="84" t="s">
        <v>2295</v>
      </c>
      <c r="K8621" s="85">
        <v>1651</v>
      </c>
      <c r="L8621" s="86">
        <v>2024006608</v>
      </c>
      <c r="M8621" s="59"/>
      <c r="N8621" s="60">
        <v>0</v>
      </c>
      <c r="O8621" s="87">
        <v>0</v>
      </c>
      <c r="P8621" s="88">
        <v>0</v>
      </c>
      <c r="Q8621" s="63">
        <v>0</v>
      </c>
      <c r="R8621" s="64">
        <v>0</v>
      </c>
      <c r="S8621" s="25">
        <f t="shared" si="37"/>
        <v>3904.6</v>
      </c>
      <c r="AMG8621"/>
      <c r="AMH8621"/>
      <c r="AMI8621"/>
      <c r="AMJ8621"/>
    </row>
    <row r="8622" spans="1:1024" s="2" customFormat="1" ht="38.25" x14ac:dyDescent="0.25">
      <c r="A8622" s="10" t="s">
        <v>1462</v>
      </c>
      <c r="B8622" s="81">
        <v>15191</v>
      </c>
      <c r="C8622" s="10" t="s">
        <v>237</v>
      </c>
      <c r="D8622" s="27" t="s">
        <v>2287</v>
      </c>
      <c r="E8622" s="12" t="s">
        <v>257</v>
      </c>
      <c r="F8622" s="12" t="s">
        <v>254</v>
      </c>
      <c r="G8622" s="82">
        <v>45629</v>
      </c>
      <c r="H8622" s="83">
        <v>3904.6</v>
      </c>
      <c r="I8622" s="15"/>
      <c r="J8622" s="84" t="s">
        <v>2295</v>
      </c>
      <c r="K8622" s="85">
        <v>1651</v>
      </c>
      <c r="L8622" s="86">
        <v>2024006608</v>
      </c>
      <c r="M8622" s="59"/>
      <c r="N8622" s="60">
        <v>0</v>
      </c>
      <c r="O8622" s="87">
        <v>0</v>
      </c>
      <c r="P8622" s="88">
        <v>0</v>
      </c>
      <c r="Q8622" s="63">
        <v>0</v>
      </c>
      <c r="R8622" s="64">
        <v>0</v>
      </c>
      <c r="S8622" s="25">
        <f t="shared" si="37"/>
        <v>3904.6</v>
      </c>
      <c r="AMG8622"/>
      <c r="AMH8622"/>
      <c r="AMI8622"/>
      <c r="AMJ8622"/>
    </row>
    <row r="8623" spans="1:1024" s="2" customFormat="1" ht="38.25" x14ac:dyDescent="0.25">
      <c r="A8623" s="10" t="s">
        <v>1462</v>
      </c>
      <c r="B8623" s="81">
        <v>15192</v>
      </c>
      <c r="C8623" s="10" t="s">
        <v>237</v>
      </c>
      <c r="D8623" s="27" t="s">
        <v>2287</v>
      </c>
      <c r="E8623" s="12" t="s">
        <v>257</v>
      </c>
      <c r="F8623" s="12" t="s">
        <v>254</v>
      </c>
      <c r="G8623" s="82">
        <v>45629</v>
      </c>
      <c r="H8623" s="83">
        <v>3904.6</v>
      </c>
      <c r="I8623" s="15"/>
      <c r="J8623" s="84" t="s">
        <v>2295</v>
      </c>
      <c r="K8623" s="85">
        <v>1651</v>
      </c>
      <c r="L8623" s="86">
        <v>2024006608</v>
      </c>
      <c r="M8623" s="59"/>
      <c r="N8623" s="60">
        <v>0</v>
      </c>
      <c r="O8623" s="87">
        <v>0</v>
      </c>
      <c r="P8623" s="88">
        <v>0</v>
      </c>
      <c r="Q8623" s="63">
        <v>0</v>
      </c>
      <c r="R8623" s="64">
        <v>0</v>
      </c>
      <c r="S8623" s="25">
        <f t="shared" si="37"/>
        <v>3904.6</v>
      </c>
      <c r="AMG8623"/>
      <c r="AMH8623"/>
      <c r="AMI8623"/>
      <c r="AMJ8623"/>
    </row>
    <row r="8624" spans="1:1024" s="2" customFormat="1" ht="38.25" x14ac:dyDescent="0.25">
      <c r="A8624" s="10" t="s">
        <v>1462</v>
      </c>
      <c r="B8624" s="81">
        <v>15193</v>
      </c>
      <c r="C8624" s="10" t="s">
        <v>237</v>
      </c>
      <c r="D8624" s="27" t="s">
        <v>2287</v>
      </c>
      <c r="E8624" s="12" t="s">
        <v>257</v>
      </c>
      <c r="F8624" s="12" t="s">
        <v>254</v>
      </c>
      <c r="G8624" s="82">
        <v>45629</v>
      </c>
      <c r="H8624" s="83">
        <v>3904.6</v>
      </c>
      <c r="I8624" s="15"/>
      <c r="J8624" s="84" t="s">
        <v>2295</v>
      </c>
      <c r="K8624" s="85">
        <v>1651</v>
      </c>
      <c r="L8624" s="86">
        <v>2024006608</v>
      </c>
      <c r="M8624" s="59"/>
      <c r="N8624" s="60">
        <v>0</v>
      </c>
      <c r="O8624" s="87">
        <v>0</v>
      </c>
      <c r="P8624" s="88">
        <v>0</v>
      </c>
      <c r="Q8624" s="63">
        <v>0</v>
      </c>
      <c r="R8624" s="64">
        <v>0</v>
      </c>
      <c r="S8624" s="25">
        <f t="shared" si="37"/>
        <v>3904.6</v>
      </c>
      <c r="AMG8624"/>
      <c r="AMH8624"/>
      <c r="AMI8624"/>
      <c r="AMJ8624"/>
    </row>
    <row r="8625" spans="1:1024" s="2" customFormat="1" ht="38.25" x14ac:dyDescent="0.25">
      <c r="A8625" s="10" t="s">
        <v>1462</v>
      </c>
      <c r="B8625" s="81">
        <v>15194</v>
      </c>
      <c r="C8625" s="10" t="s">
        <v>237</v>
      </c>
      <c r="D8625" s="27" t="s">
        <v>2287</v>
      </c>
      <c r="E8625" s="12" t="s">
        <v>257</v>
      </c>
      <c r="F8625" s="12" t="s">
        <v>254</v>
      </c>
      <c r="G8625" s="82">
        <v>45629</v>
      </c>
      <c r="H8625" s="83">
        <v>3904.6</v>
      </c>
      <c r="I8625" s="15"/>
      <c r="J8625" s="84" t="s">
        <v>2295</v>
      </c>
      <c r="K8625" s="85">
        <v>1651</v>
      </c>
      <c r="L8625" s="86">
        <v>2024006608</v>
      </c>
      <c r="M8625" s="59"/>
      <c r="N8625" s="60">
        <v>0</v>
      </c>
      <c r="O8625" s="87">
        <v>0</v>
      </c>
      <c r="P8625" s="88">
        <v>0</v>
      </c>
      <c r="Q8625" s="63">
        <v>0</v>
      </c>
      <c r="R8625" s="64">
        <v>0</v>
      </c>
      <c r="S8625" s="25">
        <f t="shared" si="37"/>
        <v>3904.6</v>
      </c>
      <c r="AMG8625"/>
      <c r="AMH8625"/>
      <c r="AMI8625"/>
      <c r="AMJ8625"/>
    </row>
    <row r="8626" spans="1:1024" s="2" customFormat="1" ht="38.25" x14ac:dyDescent="0.25">
      <c r="A8626" s="10" t="s">
        <v>1462</v>
      </c>
      <c r="B8626" s="81">
        <v>15195</v>
      </c>
      <c r="C8626" s="10" t="s">
        <v>237</v>
      </c>
      <c r="D8626" s="27" t="s">
        <v>2287</v>
      </c>
      <c r="E8626" s="12" t="s">
        <v>257</v>
      </c>
      <c r="F8626" s="12" t="s">
        <v>254</v>
      </c>
      <c r="G8626" s="82">
        <v>45629</v>
      </c>
      <c r="H8626" s="83">
        <v>3904.6</v>
      </c>
      <c r="I8626" s="15"/>
      <c r="J8626" s="84" t="s">
        <v>2295</v>
      </c>
      <c r="K8626" s="85">
        <v>1651</v>
      </c>
      <c r="L8626" s="86">
        <v>2024006608</v>
      </c>
      <c r="M8626" s="59"/>
      <c r="N8626" s="60">
        <v>0</v>
      </c>
      <c r="O8626" s="87">
        <v>0</v>
      </c>
      <c r="P8626" s="88">
        <v>0</v>
      </c>
      <c r="Q8626" s="63">
        <v>0</v>
      </c>
      <c r="R8626" s="64">
        <v>0</v>
      </c>
      <c r="S8626" s="25">
        <f t="shared" si="37"/>
        <v>3904.6</v>
      </c>
      <c r="AMG8626"/>
      <c r="AMH8626"/>
      <c r="AMI8626"/>
      <c r="AMJ8626"/>
    </row>
    <row r="8627" spans="1:1024" s="2" customFormat="1" ht="38.25" x14ac:dyDescent="0.25">
      <c r="A8627" s="10" t="s">
        <v>1462</v>
      </c>
      <c r="B8627" s="81">
        <v>15196</v>
      </c>
      <c r="C8627" s="10" t="s">
        <v>237</v>
      </c>
      <c r="D8627" s="27" t="s">
        <v>2287</v>
      </c>
      <c r="E8627" s="12" t="s">
        <v>257</v>
      </c>
      <c r="F8627" s="12" t="s">
        <v>254</v>
      </c>
      <c r="G8627" s="82">
        <v>45629</v>
      </c>
      <c r="H8627" s="83">
        <v>3904.6</v>
      </c>
      <c r="I8627" s="15"/>
      <c r="J8627" s="84" t="s">
        <v>2295</v>
      </c>
      <c r="K8627" s="85">
        <v>1651</v>
      </c>
      <c r="L8627" s="86">
        <v>2024006608</v>
      </c>
      <c r="M8627" s="59"/>
      <c r="N8627" s="60">
        <v>0</v>
      </c>
      <c r="O8627" s="87">
        <v>0</v>
      </c>
      <c r="P8627" s="88">
        <v>0</v>
      </c>
      <c r="Q8627" s="63">
        <v>0</v>
      </c>
      <c r="R8627" s="64">
        <v>0</v>
      </c>
      <c r="S8627" s="25">
        <f t="shared" si="37"/>
        <v>3904.6</v>
      </c>
      <c r="AMG8627"/>
      <c r="AMH8627"/>
      <c r="AMI8627"/>
      <c r="AMJ8627"/>
    </row>
    <row r="8628" spans="1:1024" s="2" customFormat="1" ht="38.25" x14ac:dyDescent="0.25">
      <c r="A8628" s="10" t="s">
        <v>1462</v>
      </c>
      <c r="B8628" s="81">
        <v>15197</v>
      </c>
      <c r="C8628" s="10" t="s">
        <v>237</v>
      </c>
      <c r="D8628" s="27" t="s">
        <v>2287</v>
      </c>
      <c r="E8628" s="12" t="s">
        <v>257</v>
      </c>
      <c r="F8628" s="12" t="s">
        <v>254</v>
      </c>
      <c r="G8628" s="82">
        <v>45629</v>
      </c>
      <c r="H8628" s="83">
        <v>3904.6</v>
      </c>
      <c r="I8628" s="15"/>
      <c r="J8628" s="84" t="s">
        <v>2295</v>
      </c>
      <c r="K8628" s="85">
        <v>1651</v>
      </c>
      <c r="L8628" s="86">
        <v>2024006608</v>
      </c>
      <c r="M8628" s="59"/>
      <c r="N8628" s="60">
        <v>0</v>
      </c>
      <c r="O8628" s="87">
        <v>0</v>
      </c>
      <c r="P8628" s="88">
        <v>0</v>
      </c>
      <c r="Q8628" s="63">
        <v>0</v>
      </c>
      <c r="R8628" s="64">
        <v>0</v>
      </c>
      <c r="S8628" s="25">
        <f t="shared" si="37"/>
        <v>3904.6</v>
      </c>
      <c r="AMG8628"/>
      <c r="AMH8628"/>
      <c r="AMI8628"/>
      <c r="AMJ8628"/>
    </row>
    <row r="8629" spans="1:1024" s="2" customFormat="1" ht="38.25" x14ac:dyDescent="0.25">
      <c r="A8629" s="10" t="s">
        <v>1462</v>
      </c>
      <c r="B8629" s="81">
        <v>15198</v>
      </c>
      <c r="C8629" s="10" t="s">
        <v>237</v>
      </c>
      <c r="D8629" s="27" t="s">
        <v>2287</v>
      </c>
      <c r="E8629" s="12" t="s">
        <v>257</v>
      </c>
      <c r="F8629" s="12" t="s">
        <v>254</v>
      </c>
      <c r="G8629" s="82">
        <v>45629</v>
      </c>
      <c r="H8629" s="83">
        <v>3904.6</v>
      </c>
      <c r="I8629" s="15"/>
      <c r="J8629" s="84" t="s">
        <v>2295</v>
      </c>
      <c r="K8629" s="85">
        <v>1651</v>
      </c>
      <c r="L8629" s="86">
        <v>2024006608</v>
      </c>
      <c r="M8629" s="59"/>
      <c r="N8629" s="60">
        <v>0</v>
      </c>
      <c r="O8629" s="87">
        <v>0</v>
      </c>
      <c r="P8629" s="88">
        <v>0</v>
      </c>
      <c r="Q8629" s="63">
        <v>0</v>
      </c>
      <c r="R8629" s="64">
        <v>0</v>
      </c>
      <c r="S8629" s="25">
        <f t="shared" si="37"/>
        <v>3904.6</v>
      </c>
      <c r="AMG8629"/>
      <c r="AMH8629"/>
      <c r="AMI8629"/>
      <c r="AMJ8629"/>
    </row>
    <row r="8630" spans="1:1024" s="2" customFormat="1" ht="38.25" x14ac:dyDescent="0.25">
      <c r="A8630" s="10" t="s">
        <v>1462</v>
      </c>
      <c r="B8630" s="81">
        <v>15199</v>
      </c>
      <c r="C8630" s="10" t="s">
        <v>237</v>
      </c>
      <c r="D8630" s="27" t="s">
        <v>2287</v>
      </c>
      <c r="E8630" s="12" t="s">
        <v>257</v>
      </c>
      <c r="F8630" s="12" t="s">
        <v>254</v>
      </c>
      <c r="G8630" s="82">
        <v>45629</v>
      </c>
      <c r="H8630" s="83">
        <v>3904.6</v>
      </c>
      <c r="I8630" s="15"/>
      <c r="J8630" s="84" t="s">
        <v>2295</v>
      </c>
      <c r="K8630" s="85">
        <v>1651</v>
      </c>
      <c r="L8630" s="86">
        <v>2024006608</v>
      </c>
      <c r="M8630" s="59"/>
      <c r="N8630" s="60">
        <v>0</v>
      </c>
      <c r="O8630" s="87">
        <v>0</v>
      </c>
      <c r="P8630" s="88">
        <v>0</v>
      </c>
      <c r="Q8630" s="63">
        <v>0</v>
      </c>
      <c r="R8630" s="64">
        <v>0</v>
      </c>
      <c r="S8630" s="25">
        <f t="shared" si="37"/>
        <v>3904.6</v>
      </c>
      <c r="AMG8630"/>
      <c r="AMH8630"/>
      <c r="AMI8630"/>
      <c r="AMJ8630"/>
    </row>
    <row r="8631" spans="1:1024" s="2" customFormat="1" ht="25.5" x14ac:dyDescent="0.25">
      <c r="A8631" s="10" t="s">
        <v>1462</v>
      </c>
      <c r="B8631" s="81">
        <v>15219</v>
      </c>
      <c r="C8631" s="10" t="s">
        <v>237</v>
      </c>
      <c r="D8631" s="27" t="s">
        <v>2288</v>
      </c>
      <c r="E8631" s="12" t="s">
        <v>257</v>
      </c>
      <c r="F8631" s="12" t="s">
        <v>254</v>
      </c>
      <c r="G8631" s="82">
        <v>45632</v>
      </c>
      <c r="H8631" s="83">
        <v>1791</v>
      </c>
      <c r="I8631" s="15"/>
      <c r="J8631" s="84" t="s">
        <v>2297</v>
      </c>
      <c r="K8631" s="85">
        <v>10482</v>
      </c>
      <c r="L8631" s="86">
        <v>2024006722</v>
      </c>
      <c r="M8631" s="59"/>
      <c r="N8631" s="60">
        <v>0</v>
      </c>
      <c r="O8631" s="87">
        <v>0</v>
      </c>
      <c r="P8631" s="88">
        <v>0</v>
      </c>
      <c r="Q8631" s="63">
        <v>0</v>
      </c>
      <c r="R8631" s="64">
        <v>0</v>
      </c>
      <c r="S8631" s="25">
        <f t="shared" si="37"/>
        <v>1791</v>
      </c>
      <c r="AMG8631"/>
      <c r="AMH8631"/>
      <c r="AMI8631"/>
      <c r="AMJ8631"/>
    </row>
    <row r="8632" spans="1:1024" s="2" customFormat="1" ht="25.5" x14ac:dyDescent="0.25">
      <c r="A8632" s="10" t="s">
        <v>1462</v>
      </c>
      <c r="B8632" s="81">
        <v>15220</v>
      </c>
      <c r="C8632" s="10" t="s">
        <v>237</v>
      </c>
      <c r="D8632" s="27" t="s">
        <v>2288</v>
      </c>
      <c r="E8632" s="12" t="s">
        <v>257</v>
      </c>
      <c r="F8632" s="12" t="s">
        <v>254</v>
      </c>
      <c r="G8632" s="82">
        <v>45632</v>
      </c>
      <c r="H8632" s="83">
        <v>1791</v>
      </c>
      <c r="I8632" s="15"/>
      <c r="J8632" s="84" t="s">
        <v>2297</v>
      </c>
      <c r="K8632" s="85">
        <v>10482</v>
      </c>
      <c r="L8632" s="86">
        <v>2024006722</v>
      </c>
      <c r="M8632" s="59"/>
      <c r="N8632" s="60">
        <v>0</v>
      </c>
      <c r="O8632" s="87">
        <v>0</v>
      </c>
      <c r="P8632" s="88">
        <v>0</v>
      </c>
      <c r="Q8632" s="63">
        <v>0</v>
      </c>
      <c r="R8632" s="64">
        <v>0</v>
      </c>
      <c r="S8632" s="25">
        <f t="shared" si="37"/>
        <v>1791</v>
      </c>
      <c r="AMG8632"/>
      <c r="AMH8632"/>
      <c r="AMI8632"/>
      <c r="AMJ8632"/>
    </row>
    <row r="8633" spans="1:1024" s="2" customFormat="1" ht="25.5" x14ac:dyDescent="0.25">
      <c r="A8633" s="10" t="s">
        <v>1462</v>
      </c>
      <c r="B8633" s="81">
        <v>15221</v>
      </c>
      <c r="C8633" s="10" t="s">
        <v>237</v>
      </c>
      <c r="D8633" s="27" t="s">
        <v>2288</v>
      </c>
      <c r="E8633" s="12" t="s">
        <v>257</v>
      </c>
      <c r="F8633" s="12" t="s">
        <v>254</v>
      </c>
      <c r="G8633" s="82">
        <v>45632</v>
      </c>
      <c r="H8633" s="83">
        <v>1791</v>
      </c>
      <c r="I8633" s="15"/>
      <c r="J8633" s="84" t="s">
        <v>2297</v>
      </c>
      <c r="K8633" s="85">
        <v>10482</v>
      </c>
      <c r="L8633" s="86">
        <v>2024006722</v>
      </c>
      <c r="M8633" s="59"/>
      <c r="N8633" s="60">
        <v>0</v>
      </c>
      <c r="O8633" s="87">
        <v>0</v>
      </c>
      <c r="P8633" s="88">
        <v>0</v>
      </c>
      <c r="Q8633" s="63">
        <v>0</v>
      </c>
      <c r="R8633" s="64">
        <v>0</v>
      </c>
      <c r="S8633" s="25">
        <f t="shared" si="37"/>
        <v>1791</v>
      </c>
      <c r="AMG8633"/>
      <c r="AMH8633"/>
      <c r="AMI8633"/>
      <c r="AMJ8633"/>
    </row>
    <row r="8634" spans="1:1024" s="2" customFormat="1" ht="25.5" x14ac:dyDescent="0.25">
      <c r="A8634" s="10" t="s">
        <v>1462</v>
      </c>
      <c r="B8634" s="81">
        <v>15222</v>
      </c>
      <c r="C8634" s="10" t="s">
        <v>237</v>
      </c>
      <c r="D8634" s="27" t="s">
        <v>2288</v>
      </c>
      <c r="E8634" s="12" t="s">
        <v>257</v>
      </c>
      <c r="F8634" s="12" t="s">
        <v>254</v>
      </c>
      <c r="G8634" s="82">
        <v>45632</v>
      </c>
      <c r="H8634" s="83">
        <v>1791</v>
      </c>
      <c r="I8634" s="15"/>
      <c r="J8634" s="84" t="s">
        <v>2297</v>
      </c>
      <c r="K8634" s="85">
        <v>10482</v>
      </c>
      <c r="L8634" s="86">
        <v>2024006722</v>
      </c>
      <c r="M8634" s="59"/>
      <c r="N8634" s="60">
        <v>0</v>
      </c>
      <c r="O8634" s="87">
        <v>0</v>
      </c>
      <c r="P8634" s="88">
        <v>0</v>
      </c>
      <c r="Q8634" s="63">
        <v>0</v>
      </c>
      <c r="R8634" s="64">
        <v>0</v>
      </c>
      <c r="S8634" s="25">
        <f t="shared" si="37"/>
        <v>1791</v>
      </c>
      <c r="AMG8634"/>
      <c r="AMH8634"/>
      <c r="AMI8634"/>
      <c r="AMJ8634"/>
    </row>
    <row r="8635" spans="1:1024" s="2" customFormat="1" ht="25.5" x14ac:dyDescent="0.25">
      <c r="A8635" s="10" t="s">
        <v>1462</v>
      </c>
      <c r="B8635" s="81">
        <v>15223</v>
      </c>
      <c r="C8635" s="10" t="s">
        <v>237</v>
      </c>
      <c r="D8635" s="27" t="s">
        <v>2288</v>
      </c>
      <c r="E8635" s="12" t="s">
        <v>257</v>
      </c>
      <c r="F8635" s="12" t="s">
        <v>254</v>
      </c>
      <c r="G8635" s="82">
        <v>45632</v>
      </c>
      <c r="H8635" s="83">
        <v>1791</v>
      </c>
      <c r="I8635" s="15"/>
      <c r="J8635" s="84" t="s">
        <v>2297</v>
      </c>
      <c r="K8635" s="85">
        <v>10482</v>
      </c>
      <c r="L8635" s="86">
        <v>2024006722</v>
      </c>
      <c r="M8635" s="59"/>
      <c r="N8635" s="60">
        <v>0</v>
      </c>
      <c r="O8635" s="87">
        <v>0</v>
      </c>
      <c r="P8635" s="88">
        <v>0</v>
      </c>
      <c r="Q8635" s="63">
        <v>0</v>
      </c>
      <c r="R8635" s="64">
        <v>0</v>
      </c>
      <c r="S8635" s="25">
        <f t="shared" si="37"/>
        <v>1791</v>
      </c>
      <c r="AMG8635"/>
      <c r="AMH8635"/>
      <c r="AMI8635"/>
      <c r="AMJ8635"/>
    </row>
    <row r="8636" spans="1:1024" s="2" customFormat="1" ht="25.5" x14ac:dyDescent="0.25">
      <c r="A8636" s="10" t="s">
        <v>1462</v>
      </c>
      <c r="B8636" s="81">
        <v>15224</v>
      </c>
      <c r="C8636" s="10" t="s">
        <v>237</v>
      </c>
      <c r="D8636" s="27" t="s">
        <v>2288</v>
      </c>
      <c r="E8636" s="12" t="s">
        <v>257</v>
      </c>
      <c r="F8636" s="12" t="s">
        <v>254</v>
      </c>
      <c r="G8636" s="82">
        <v>45632</v>
      </c>
      <c r="H8636" s="83">
        <v>1791</v>
      </c>
      <c r="I8636" s="15"/>
      <c r="J8636" s="84" t="s">
        <v>2297</v>
      </c>
      <c r="K8636" s="85">
        <v>10482</v>
      </c>
      <c r="L8636" s="86">
        <v>2024006722</v>
      </c>
      <c r="M8636" s="59"/>
      <c r="N8636" s="60">
        <v>0</v>
      </c>
      <c r="O8636" s="87">
        <v>0</v>
      </c>
      <c r="P8636" s="88">
        <v>0</v>
      </c>
      <c r="Q8636" s="63">
        <v>0</v>
      </c>
      <c r="R8636" s="64">
        <v>0</v>
      </c>
      <c r="S8636" s="25">
        <f t="shared" si="37"/>
        <v>1791</v>
      </c>
      <c r="AMG8636"/>
      <c r="AMH8636"/>
      <c r="AMI8636"/>
      <c r="AMJ8636"/>
    </row>
    <row r="8637" spans="1:1024" s="2" customFormat="1" ht="38.25" x14ac:dyDescent="0.25">
      <c r="A8637" s="10" t="s">
        <v>1462</v>
      </c>
      <c r="B8637" s="68">
        <v>15225</v>
      </c>
      <c r="C8637" s="10" t="s">
        <v>237</v>
      </c>
      <c r="D8637" s="12" t="s">
        <v>2288</v>
      </c>
      <c r="E8637" s="12" t="s">
        <v>257</v>
      </c>
      <c r="F8637" s="12" t="s">
        <v>254</v>
      </c>
      <c r="G8637" s="13">
        <v>45632</v>
      </c>
      <c r="H8637" s="69">
        <v>1791</v>
      </c>
      <c r="I8637" s="15"/>
      <c r="J8637" s="16" t="s">
        <v>2297</v>
      </c>
      <c r="K8637" s="17">
        <v>10482</v>
      </c>
      <c r="L8637" s="86">
        <v>2024006722</v>
      </c>
      <c r="M8637" s="59"/>
      <c r="N8637" s="60">
        <v>0</v>
      </c>
      <c r="O8637" s="87">
        <v>0</v>
      </c>
      <c r="P8637" s="88">
        <v>0</v>
      </c>
      <c r="Q8637" s="63">
        <v>0</v>
      </c>
      <c r="R8637" s="64">
        <v>0</v>
      </c>
      <c r="S8637" s="25">
        <f t="shared" si="37"/>
        <v>1791</v>
      </c>
      <c r="AMG8637"/>
      <c r="AMH8637"/>
      <c r="AMI8637"/>
      <c r="AMJ8637"/>
    </row>
    <row r="8638" spans="1:1024" s="2" customFormat="1" ht="38.25" x14ac:dyDescent="0.25">
      <c r="A8638" s="10" t="s">
        <v>1462</v>
      </c>
      <c r="B8638" s="68">
        <v>15226</v>
      </c>
      <c r="C8638" s="10" t="s">
        <v>237</v>
      </c>
      <c r="D8638" s="12" t="s">
        <v>2288</v>
      </c>
      <c r="E8638" s="12" t="s">
        <v>257</v>
      </c>
      <c r="F8638" s="12" t="s">
        <v>254</v>
      </c>
      <c r="G8638" s="13">
        <v>45632</v>
      </c>
      <c r="H8638" s="69">
        <v>1791</v>
      </c>
      <c r="I8638" s="15"/>
      <c r="J8638" s="16" t="s">
        <v>2297</v>
      </c>
      <c r="K8638" s="17">
        <v>10482</v>
      </c>
      <c r="L8638" s="18">
        <v>2024006722</v>
      </c>
      <c r="M8638" s="19"/>
      <c r="N8638" s="60">
        <v>0</v>
      </c>
      <c r="O8638" s="87">
        <v>0</v>
      </c>
      <c r="P8638" s="88">
        <v>0</v>
      </c>
      <c r="Q8638" s="63">
        <v>0</v>
      </c>
      <c r="R8638" s="64">
        <v>0</v>
      </c>
      <c r="S8638" s="25">
        <f t="shared" si="37"/>
        <v>1791</v>
      </c>
      <c r="AMG8638"/>
      <c r="AMH8638"/>
      <c r="AMI8638"/>
      <c r="AMJ8638"/>
    </row>
    <row r="8639" spans="1:1024" s="2" customFormat="1" ht="42.75" customHeight="1" x14ac:dyDescent="0.25">
      <c r="A8639" s="28"/>
      <c r="B8639" s="28"/>
      <c r="C8639" s="28"/>
      <c r="D8639" s="29" t="s">
        <v>2066</v>
      </c>
      <c r="E8639" s="30"/>
      <c r="F8639" s="30"/>
      <c r="G8639" s="30"/>
      <c r="H8639" s="31"/>
      <c r="I8639" s="30"/>
      <c r="J8639" s="30"/>
      <c r="K8639" s="30"/>
      <c r="L8639" s="30"/>
      <c r="M8639" s="30"/>
      <c r="N8639" s="30"/>
      <c r="O8639" s="30"/>
      <c r="P8639" s="30"/>
      <c r="Q8639" s="30"/>
      <c r="R8639" s="32"/>
      <c r="S8639" s="97">
        <f>SUM(S5178:S8638)</f>
        <v>2661269.226754297</v>
      </c>
      <c r="AMG8639"/>
      <c r="AMH8639"/>
      <c r="AMI8639"/>
      <c r="AMJ8639"/>
    </row>
    <row r="8640" spans="1:1024" s="2" customFormat="1" ht="82.5" customHeight="1" x14ac:dyDescent="0.25">
      <c r="A8640" s="10" t="s">
        <v>2067</v>
      </c>
      <c r="B8640" s="68">
        <v>12694</v>
      </c>
      <c r="C8640" s="10">
        <f>VLOOKUP(B8640,[1]Planilha8!$X$4:$Y$6629,2,0)</f>
        <v>2624223</v>
      </c>
      <c r="D8640" s="27" t="s">
        <v>2068</v>
      </c>
      <c r="E8640" s="12" t="str">
        <f>VLOOKUP(B8640,[1]Planilha8!$X$4:$Z$6629,3,0)</f>
        <v>SEGURANÇA E TRANSPORTE</v>
      </c>
      <c r="F8640" s="12" t="str">
        <f>VLOOKUP(B8640,[1]Planilha8!$X$4:$AD$6629,7,0)</f>
        <v>BOM</v>
      </c>
      <c r="G8640" s="98">
        <v>44523</v>
      </c>
      <c r="H8640" s="99">
        <f>165043+29000</f>
        <v>194043</v>
      </c>
      <c r="I8640" s="15" t="s">
        <v>22</v>
      </c>
      <c r="J8640" s="84" t="s">
        <v>2069</v>
      </c>
      <c r="K8640" s="85">
        <v>1027341</v>
      </c>
      <c r="L8640" s="86">
        <v>2020002868</v>
      </c>
      <c r="M8640" s="100">
        <v>44523</v>
      </c>
      <c r="N8640" s="101">
        <v>0</v>
      </c>
      <c r="O8640" s="102">
        <v>0</v>
      </c>
      <c r="P8640" s="103">
        <v>0</v>
      </c>
      <c r="Q8640" s="104">
        <v>0</v>
      </c>
      <c r="R8640" s="105">
        <v>0</v>
      </c>
      <c r="S8640" s="25">
        <f>H8640</f>
        <v>194043</v>
      </c>
      <c r="AMG8640"/>
      <c r="AMH8640"/>
      <c r="AMI8640"/>
      <c r="AMJ8640"/>
    </row>
    <row r="8641" spans="1:1024" s="2" customFormat="1" ht="82.5" customHeight="1" x14ac:dyDescent="0.25">
      <c r="A8641" s="10" t="s">
        <v>2067</v>
      </c>
      <c r="B8641" s="68">
        <v>12695</v>
      </c>
      <c r="C8641" s="10">
        <f>VLOOKUP(B8641,[1]Planilha8!$X$4:$Y$6629,2,0)</f>
        <v>2624224</v>
      </c>
      <c r="D8641" s="27" t="s">
        <v>2070</v>
      </c>
      <c r="E8641" s="12" t="str">
        <f>VLOOKUP(B8641,[1]Planilha8!$X$4:$Z$6629,3,0)</f>
        <v>SEGURANÇA E TRANSPORTE</v>
      </c>
      <c r="F8641" s="12" t="str">
        <f>VLOOKUP(B8641,[1]Planilha8!$X$4:$AD$6629,7,0)</f>
        <v>BOM</v>
      </c>
      <c r="G8641" s="98">
        <v>44523</v>
      </c>
      <c r="H8641" s="99">
        <f>165043+29000</f>
        <v>194043</v>
      </c>
      <c r="I8641" s="15" t="s">
        <v>22</v>
      </c>
      <c r="J8641" s="84" t="s">
        <v>2069</v>
      </c>
      <c r="K8641" s="85">
        <v>1027342</v>
      </c>
      <c r="L8641" s="86">
        <v>2020002868</v>
      </c>
      <c r="M8641" s="100">
        <v>44523</v>
      </c>
      <c r="N8641" s="101">
        <v>0</v>
      </c>
      <c r="O8641" s="102">
        <v>0</v>
      </c>
      <c r="P8641" s="103">
        <v>0</v>
      </c>
      <c r="Q8641" s="104">
        <v>0</v>
      </c>
      <c r="R8641" s="105">
        <v>0</v>
      </c>
      <c r="S8641" s="25">
        <f>H8641</f>
        <v>194043</v>
      </c>
      <c r="AMG8641"/>
      <c r="AMH8641"/>
      <c r="AMI8641"/>
      <c r="AMJ8641"/>
    </row>
    <row r="8642" spans="1:1024" s="2" customFormat="1" ht="82.5" customHeight="1" x14ac:dyDescent="0.25">
      <c r="A8642" s="10" t="s">
        <v>2067</v>
      </c>
      <c r="B8642" s="68">
        <v>13187</v>
      </c>
      <c r="C8642" s="10">
        <f>VLOOKUP(B8642,[1]Planilha8!$X$4:$Y$6629,2,0)</f>
        <v>2961245</v>
      </c>
      <c r="D8642" s="27" t="s">
        <v>2071</v>
      </c>
      <c r="E8642" s="12" t="str">
        <f>VLOOKUP(B8642,[1]Planilha8!$X$4:$Z$6629,3,0)</f>
        <v>SEGURANÇA E TRANSPORTE</v>
      </c>
      <c r="F8642" s="12" t="str">
        <f>VLOOKUP(B8642,[1]Planilha8!$X$4:$AD$6629,7,0)</f>
        <v>BOM</v>
      </c>
      <c r="G8642" s="98">
        <v>44784</v>
      </c>
      <c r="H8642" s="99">
        <v>230500</v>
      </c>
      <c r="I8642" s="15" t="s">
        <v>22</v>
      </c>
      <c r="J8642" s="84" t="s">
        <v>2072</v>
      </c>
      <c r="K8642" s="85">
        <v>104176</v>
      </c>
      <c r="L8642" s="86">
        <v>2022004007</v>
      </c>
      <c r="M8642" s="100">
        <v>44784</v>
      </c>
      <c r="N8642" s="101">
        <v>0</v>
      </c>
      <c r="O8642" s="102">
        <v>0</v>
      </c>
      <c r="P8642" s="103">
        <v>0</v>
      </c>
      <c r="Q8642" s="104">
        <v>0</v>
      </c>
      <c r="R8642" s="105">
        <v>0</v>
      </c>
      <c r="S8642" s="25">
        <v>230500</v>
      </c>
      <c r="AMG8642"/>
      <c r="AMH8642"/>
      <c r="AMI8642"/>
      <c r="AMJ8642"/>
    </row>
    <row r="8643" spans="1:1024" s="2" customFormat="1" ht="15" customHeight="1" x14ac:dyDescent="0.25">
      <c r="A8643" s="28"/>
      <c r="B8643" s="28"/>
      <c r="C8643" s="28"/>
      <c r="D8643" s="29" t="s">
        <v>2073</v>
      </c>
      <c r="E8643" s="30"/>
      <c r="F8643" s="30"/>
      <c r="G8643" s="30"/>
      <c r="H8643" s="31"/>
      <c r="I8643" s="30"/>
      <c r="J8643" s="30"/>
      <c r="K8643" s="30"/>
      <c r="L8643" s="30"/>
      <c r="M8643" s="30"/>
      <c r="N8643" s="30"/>
      <c r="O8643" s="30"/>
      <c r="P8643" s="30"/>
      <c r="Q8643" s="30"/>
      <c r="R8643" s="30"/>
      <c r="S8643" s="97">
        <f>SUM(S8640:S8642)</f>
        <v>618586</v>
      </c>
      <c r="AMG8643"/>
      <c r="AMH8643"/>
      <c r="AMI8643"/>
      <c r="AMJ8643"/>
    </row>
    <row r="8644" spans="1:1024" s="2" customFormat="1" ht="25.5" x14ac:dyDescent="0.25">
      <c r="A8644" s="106" t="s">
        <v>2074</v>
      </c>
      <c r="B8644" s="106">
        <v>6607</v>
      </c>
      <c r="C8644" s="107"/>
      <c r="D8644" s="108" t="s">
        <v>2075</v>
      </c>
      <c r="E8644" s="109" t="s">
        <v>2076</v>
      </c>
      <c r="F8644" s="109"/>
      <c r="G8644" s="110">
        <v>41479</v>
      </c>
      <c r="H8644" s="111">
        <v>15000</v>
      </c>
      <c r="I8644" s="112" t="s">
        <v>2077</v>
      </c>
      <c r="J8644" s="113" t="s">
        <v>2078</v>
      </c>
      <c r="K8644" s="106">
        <v>128375</v>
      </c>
      <c r="L8644" s="106">
        <v>2013001672</v>
      </c>
      <c r="M8644" s="100"/>
      <c r="N8644" s="101">
        <v>0</v>
      </c>
      <c r="O8644" s="102">
        <v>0</v>
      </c>
      <c r="P8644" s="103">
        <v>0</v>
      </c>
      <c r="Q8644" s="104">
        <v>0</v>
      </c>
      <c r="R8644" s="105">
        <v>0</v>
      </c>
      <c r="S8644" s="111">
        <v>15000</v>
      </c>
    </row>
    <row r="8645" spans="1:1024" s="2" customFormat="1" ht="25.5" x14ac:dyDescent="0.25">
      <c r="A8645" s="106" t="s">
        <v>2074</v>
      </c>
      <c r="B8645" s="106">
        <v>8790</v>
      </c>
      <c r="C8645" s="107"/>
      <c r="D8645" s="108" t="s">
        <v>2079</v>
      </c>
      <c r="E8645" s="109" t="s">
        <v>2076</v>
      </c>
      <c r="F8645" s="109"/>
      <c r="G8645" s="110">
        <v>41816</v>
      </c>
      <c r="H8645" s="114">
        <v>2000</v>
      </c>
      <c r="I8645" s="112" t="s">
        <v>2077</v>
      </c>
      <c r="J8645" s="113" t="s">
        <v>2080</v>
      </c>
      <c r="K8645" s="106">
        <v>243148</v>
      </c>
      <c r="L8645" s="106">
        <v>2014002831</v>
      </c>
      <c r="M8645" s="100"/>
      <c r="N8645" s="101">
        <v>0</v>
      </c>
      <c r="O8645" s="102">
        <v>0</v>
      </c>
      <c r="P8645" s="103">
        <v>0</v>
      </c>
      <c r="Q8645" s="104">
        <v>0</v>
      </c>
      <c r="R8645" s="105">
        <v>0</v>
      </c>
      <c r="S8645" s="114">
        <v>2000</v>
      </c>
    </row>
    <row r="8646" spans="1:1024" s="2" customFormat="1" ht="38.25" x14ac:dyDescent="0.25">
      <c r="A8646" s="106" t="s">
        <v>2074</v>
      </c>
      <c r="B8646" s="106">
        <v>9744</v>
      </c>
      <c r="C8646" s="107"/>
      <c r="D8646" s="108" t="s">
        <v>2081</v>
      </c>
      <c r="E8646" s="109" t="s">
        <v>2076</v>
      </c>
      <c r="F8646" s="109"/>
      <c r="G8646" s="110">
        <v>42808</v>
      </c>
      <c r="H8646" s="114">
        <v>2200</v>
      </c>
      <c r="I8646" s="112" t="s">
        <v>2077</v>
      </c>
      <c r="J8646" s="113" t="s">
        <v>2082</v>
      </c>
      <c r="K8646" s="106" t="s">
        <v>2083</v>
      </c>
      <c r="L8646" s="106">
        <v>2017001594</v>
      </c>
      <c r="M8646" s="100"/>
      <c r="N8646" s="101">
        <v>0</v>
      </c>
      <c r="O8646" s="102">
        <v>0</v>
      </c>
      <c r="P8646" s="103">
        <v>0</v>
      </c>
      <c r="Q8646" s="104">
        <v>0</v>
      </c>
      <c r="R8646" s="105">
        <v>0</v>
      </c>
      <c r="S8646" s="114">
        <v>2200</v>
      </c>
    </row>
    <row r="8647" spans="1:1024" s="2" customFormat="1" ht="38.25" x14ac:dyDescent="0.25">
      <c r="A8647" s="106" t="s">
        <v>2074</v>
      </c>
      <c r="B8647" s="106">
        <v>9745</v>
      </c>
      <c r="C8647" s="107"/>
      <c r="D8647" s="108" t="s">
        <v>2084</v>
      </c>
      <c r="E8647" s="109" t="s">
        <v>2076</v>
      </c>
      <c r="F8647" s="109"/>
      <c r="G8647" s="110">
        <v>42808</v>
      </c>
      <c r="H8647" s="114">
        <v>5000</v>
      </c>
      <c r="I8647" s="112" t="s">
        <v>2077</v>
      </c>
      <c r="J8647" s="113" t="s">
        <v>2085</v>
      </c>
      <c r="K8647" s="106" t="s">
        <v>2083</v>
      </c>
      <c r="L8647" s="106">
        <v>2017001594</v>
      </c>
      <c r="M8647" s="100"/>
      <c r="N8647" s="101">
        <v>0</v>
      </c>
      <c r="O8647" s="102">
        <v>0</v>
      </c>
      <c r="P8647" s="103">
        <v>0</v>
      </c>
      <c r="Q8647" s="104">
        <v>0</v>
      </c>
      <c r="R8647" s="105">
        <v>0</v>
      </c>
      <c r="S8647" s="114">
        <v>5000</v>
      </c>
    </row>
    <row r="8648" spans="1:1024" s="2" customFormat="1" ht="38.25" x14ac:dyDescent="0.25">
      <c r="A8648" s="106" t="s">
        <v>2074</v>
      </c>
      <c r="B8648" s="106">
        <v>9746</v>
      </c>
      <c r="C8648" s="107"/>
      <c r="D8648" s="108" t="s">
        <v>2086</v>
      </c>
      <c r="E8648" s="109" t="s">
        <v>2076</v>
      </c>
      <c r="F8648" s="109"/>
      <c r="G8648" s="110">
        <v>42808</v>
      </c>
      <c r="H8648" s="114">
        <v>5700</v>
      </c>
      <c r="I8648" s="112" t="s">
        <v>2077</v>
      </c>
      <c r="J8648" s="113" t="s">
        <v>2087</v>
      </c>
      <c r="K8648" s="106" t="s">
        <v>2083</v>
      </c>
      <c r="L8648" s="106">
        <v>2017001594</v>
      </c>
      <c r="M8648" s="100"/>
      <c r="N8648" s="101">
        <v>0</v>
      </c>
      <c r="O8648" s="102">
        <v>0</v>
      </c>
      <c r="P8648" s="103">
        <v>0</v>
      </c>
      <c r="Q8648" s="104">
        <v>0</v>
      </c>
      <c r="R8648" s="105">
        <v>0</v>
      </c>
      <c r="S8648" s="114">
        <v>5700</v>
      </c>
    </row>
    <row r="8649" spans="1:1024" s="2" customFormat="1" ht="38.25" x14ac:dyDescent="0.25">
      <c r="A8649" s="106" t="s">
        <v>2074</v>
      </c>
      <c r="B8649" s="106">
        <v>9747</v>
      </c>
      <c r="C8649" s="107"/>
      <c r="D8649" s="108" t="s">
        <v>2088</v>
      </c>
      <c r="E8649" s="109" t="s">
        <v>2076</v>
      </c>
      <c r="F8649" s="109"/>
      <c r="G8649" s="110">
        <v>42808</v>
      </c>
      <c r="H8649" s="114">
        <v>2800</v>
      </c>
      <c r="I8649" s="112" t="s">
        <v>2077</v>
      </c>
      <c r="J8649" s="113" t="s">
        <v>2089</v>
      </c>
      <c r="K8649" s="106" t="s">
        <v>2083</v>
      </c>
      <c r="L8649" s="106">
        <v>2017001594</v>
      </c>
      <c r="M8649" s="100"/>
      <c r="N8649" s="101">
        <v>0</v>
      </c>
      <c r="O8649" s="102">
        <v>0</v>
      </c>
      <c r="P8649" s="103">
        <v>0</v>
      </c>
      <c r="Q8649" s="104">
        <v>0</v>
      </c>
      <c r="R8649" s="105">
        <v>0</v>
      </c>
      <c r="S8649" s="114">
        <v>2800</v>
      </c>
    </row>
    <row r="8650" spans="1:1024" s="2" customFormat="1" ht="63.75" x14ac:dyDescent="0.25">
      <c r="A8650" s="106" t="s">
        <v>2074</v>
      </c>
      <c r="B8650" s="106">
        <v>9748</v>
      </c>
      <c r="C8650" s="107"/>
      <c r="D8650" s="108" t="s">
        <v>2090</v>
      </c>
      <c r="E8650" s="109" t="s">
        <v>2076</v>
      </c>
      <c r="F8650" s="109"/>
      <c r="G8650" s="110">
        <v>42808</v>
      </c>
      <c r="H8650" s="114">
        <v>500</v>
      </c>
      <c r="I8650" s="112" t="s">
        <v>2077</v>
      </c>
      <c r="J8650" s="113" t="s">
        <v>2091</v>
      </c>
      <c r="K8650" s="106" t="s">
        <v>2083</v>
      </c>
      <c r="L8650" s="106">
        <v>2017001594</v>
      </c>
      <c r="M8650" s="100"/>
      <c r="N8650" s="101">
        <v>0</v>
      </c>
      <c r="O8650" s="102">
        <v>0</v>
      </c>
      <c r="P8650" s="103">
        <v>0</v>
      </c>
      <c r="Q8650" s="104">
        <v>0</v>
      </c>
      <c r="R8650" s="105">
        <v>0</v>
      </c>
      <c r="S8650" s="114">
        <v>500</v>
      </c>
    </row>
    <row r="8651" spans="1:1024" s="2" customFormat="1" ht="63.75" x14ac:dyDescent="0.25">
      <c r="A8651" s="106" t="s">
        <v>2074</v>
      </c>
      <c r="B8651" s="106">
        <v>9749</v>
      </c>
      <c r="C8651" s="107"/>
      <c r="D8651" s="108" t="s">
        <v>2092</v>
      </c>
      <c r="E8651" s="109" t="s">
        <v>2076</v>
      </c>
      <c r="F8651" s="109"/>
      <c r="G8651" s="110">
        <v>42808</v>
      </c>
      <c r="H8651" s="114">
        <v>500</v>
      </c>
      <c r="I8651" s="112" t="s">
        <v>2077</v>
      </c>
      <c r="J8651" s="113" t="s">
        <v>2091</v>
      </c>
      <c r="K8651" s="106" t="s">
        <v>2083</v>
      </c>
      <c r="L8651" s="106">
        <v>2017001594</v>
      </c>
      <c r="M8651" s="100"/>
      <c r="N8651" s="101">
        <v>0</v>
      </c>
      <c r="O8651" s="102">
        <v>0</v>
      </c>
      <c r="P8651" s="103">
        <v>0</v>
      </c>
      <c r="Q8651" s="104">
        <v>0</v>
      </c>
      <c r="R8651" s="105">
        <v>0</v>
      </c>
      <c r="S8651" s="114">
        <v>500</v>
      </c>
    </row>
    <row r="8652" spans="1:1024" s="2" customFormat="1" ht="38.25" x14ac:dyDescent="0.25">
      <c r="A8652" s="106" t="s">
        <v>2074</v>
      </c>
      <c r="B8652" s="106">
        <v>9750</v>
      </c>
      <c r="C8652" s="107"/>
      <c r="D8652" s="108" t="s">
        <v>2093</v>
      </c>
      <c r="E8652" s="109" t="s">
        <v>2076</v>
      </c>
      <c r="F8652" s="109"/>
      <c r="G8652" s="110">
        <v>42808</v>
      </c>
      <c r="H8652" s="114">
        <v>3000</v>
      </c>
      <c r="I8652" s="112" t="s">
        <v>2077</v>
      </c>
      <c r="J8652" s="113" t="s">
        <v>2094</v>
      </c>
      <c r="K8652" s="106" t="s">
        <v>2083</v>
      </c>
      <c r="L8652" s="106">
        <v>2017001594</v>
      </c>
      <c r="M8652" s="100"/>
      <c r="N8652" s="101">
        <v>0</v>
      </c>
      <c r="O8652" s="102">
        <v>0</v>
      </c>
      <c r="P8652" s="103">
        <v>0</v>
      </c>
      <c r="Q8652" s="104">
        <v>0</v>
      </c>
      <c r="R8652" s="105">
        <v>0</v>
      </c>
      <c r="S8652" s="114">
        <v>3000</v>
      </c>
    </row>
    <row r="8653" spans="1:1024" s="2" customFormat="1" ht="38.25" x14ac:dyDescent="0.25">
      <c r="A8653" s="106" t="s">
        <v>2074</v>
      </c>
      <c r="B8653" s="106">
        <v>9751</v>
      </c>
      <c r="C8653" s="107"/>
      <c r="D8653" s="108" t="s">
        <v>2095</v>
      </c>
      <c r="E8653" s="109" t="s">
        <v>2076</v>
      </c>
      <c r="F8653" s="109"/>
      <c r="G8653" s="110">
        <v>42808</v>
      </c>
      <c r="H8653" s="114">
        <v>4000</v>
      </c>
      <c r="I8653" s="112" t="s">
        <v>2077</v>
      </c>
      <c r="J8653" s="113" t="s">
        <v>2096</v>
      </c>
      <c r="K8653" s="106" t="s">
        <v>2083</v>
      </c>
      <c r="L8653" s="106">
        <v>2017001594</v>
      </c>
      <c r="M8653" s="100"/>
      <c r="N8653" s="101">
        <v>0</v>
      </c>
      <c r="O8653" s="102">
        <v>0</v>
      </c>
      <c r="P8653" s="103">
        <v>0</v>
      </c>
      <c r="Q8653" s="104">
        <v>0</v>
      </c>
      <c r="R8653" s="105">
        <v>0</v>
      </c>
      <c r="S8653" s="114">
        <v>4000</v>
      </c>
    </row>
    <row r="8654" spans="1:1024" s="2" customFormat="1" ht="38.25" x14ac:dyDescent="0.25">
      <c r="A8654" s="106" t="s">
        <v>2074</v>
      </c>
      <c r="B8654" s="106">
        <v>9752</v>
      </c>
      <c r="C8654" s="107"/>
      <c r="D8654" s="108" t="s">
        <v>2097</v>
      </c>
      <c r="E8654" s="109" t="s">
        <v>2076</v>
      </c>
      <c r="F8654" s="109"/>
      <c r="G8654" s="110">
        <v>42808</v>
      </c>
      <c r="H8654" s="114">
        <v>1800</v>
      </c>
      <c r="I8654" s="112" t="s">
        <v>2077</v>
      </c>
      <c r="J8654" s="113" t="s">
        <v>2098</v>
      </c>
      <c r="K8654" s="106" t="s">
        <v>2083</v>
      </c>
      <c r="L8654" s="106">
        <v>2017001594</v>
      </c>
      <c r="M8654" s="100"/>
      <c r="N8654" s="101">
        <v>0</v>
      </c>
      <c r="O8654" s="102">
        <v>0</v>
      </c>
      <c r="P8654" s="103">
        <v>0</v>
      </c>
      <c r="Q8654" s="104">
        <v>0</v>
      </c>
      <c r="R8654" s="105">
        <v>0</v>
      </c>
      <c r="S8654" s="114">
        <v>1800</v>
      </c>
    </row>
    <row r="8655" spans="1:1024" s="2" customFormat="1" ht="38.25" x14ac:dyDescent="0.25">
      <c r="A8655" s="106" t="s">
        <v>2074</v>
      </c>
      <c r="B8655" s="106">
        <v>9753</v>
      </c>
      <c r="C8655" s="107"/>
      <c r="D8655" s="108" t="s">
        <v>2099</v>
      </c>
      <c r="E8655" s="109" t="s">
        <v>2076</v>
      </c>
      <c r="F8655" s="109"/>
      <c r="G8655" s="110">
        <v>42808</v>
      </c>
      <c r="H8655" s="114">
        <v>2000</v>
      </c>
      <c r="I8655" s="112" t="s">
        <v>2077</v>
      </c>
      <c r="J8655" s="113" t="s">
        <v>2100</v>
      </c>
      <c r="K8655" s="106" t="s">
        <v>2083</v>
      </c>
      <c r="L8655" s="106">
        <v>2017001594</v>
      </c>
      <c r="M8655" s="100"/>
      <c r="N8655" s="101">
        <v>0</v>
      </c>
      <c r="O8655" s="102">
        <v>0</v>
      </c>
      <c r="P8655" s="103">
        <v>0</v>
      </c>
      <c r="Q8655" s="104">
        <v>0</v>
      </c>
      <c r="R8655" s="105">
        <v>0</v>
      </c>
      <c r="S8655" s="114">
        <v>2000</v>
      </c>
    </row>
    <row r="8656" spans="1:1024" s="2" customFormat="1" ht="38.25" x14ac:dyDescent="0.25">
      <c r="A8656" s="106" t="s">
        <v>2074</v>
      </c>
      <c r="B8656" s="106">
        <v>9754</v>
      </c>
      <c r="C8656" s="107"/>
      <c r="D8656" s="108" t="s">
        <v>2101</v>
      </c>
      <c r="E8656" s="109" t="s">
        <v>2076</v>
      </c>
      <c r="F8656" s="109"/>
      <c r="G8656" s="110">
        <v>42808</v>
      </c>
      <c r="H8656" s="114">
        <v>6790</v>
      </c>
      <c r="I8656" s="112" t="s">
        <v>2077</v>
      </c>
      <c r="J8656" s="113" t="s">
        <v>2100</v>
      </c>
      <c r="K8656" s="106" t="s">
        <v>2083</v>
      </c>
      <c r="L8656" s="106">
        <v>2017001594</v>
      </c>
      <c r="M8656" s="100"/>
      <c r="N8656" s="101">
        <v>0</v>
      </c>
      <c r="O8656" s="102">
        <v>0</v>
      </c>
      <c r="P8656" s="103">
        <v>0</v>
      </c>
      <c r="Q8656" s="104">
        <v>0</v>
      </c>
      <c r="R8656" s="105">
        <v>0</v>
      </c>
      <c r="S8656" s="114">
        <v>6790</v>
      </c>
    </row>
    <row r="8657" spans="1:19" s="2" customFormat="1" ht="38.25" x14ac:dyDescent="0.25">
      <c r="A8657" s="106" t="s">
        <v>2074</v>
      </c>
      <c r="B8657" s="106">
        <v>9755</v>
      </c>
      <c r="C8657" s="107"/>
      <c r="D8657" s="108" t="s">
        <v>2102</v>
      </c>
      <c r="E8657" s="109" t="s">
        <v>2076</v>
      </c>
      <c r="F8657" s="109"/>
      <c r="G8657" s="110">
        <v>42808</v>
      </c>
      <c r="H8657" s="114">
        <v>1800</v>
      </c>
      <c r="I8657" s="112" t="s">
        <v>2077</v>
      </c>
      <c r="J8657" s="113" t="s">
        <v>2103</v>
      </c>
      <c r="K8657" s="106" t="s">
        <v>2083</v>
      </c>
      <c r="L8657" s="106">
        <v>2017001594</v>
      </c>
      <c r="M8657" s="100"/>
      <c r="N8657" s="101">
        <v>0</v>
      </c>
      <c r="O8657" s="102">
        <v>0</v>
      </c>
      <c r="P8657" s="103">
        <v>0</v>
      </c>
      <c r="Q8657" s="104">
        <v>0</v>
      </c>
      <c r="R8657" s="105">
        <v>0</v>
      </c>
      <c r="S8657" s="114">
        <v>1800</v>
      </c>
    </row>
    <row r="8658" spans="1:19" s="2" customFormat="1" ht="38.25" x14ac:dyDescent="0.25">
      <c r="A8658" s="106" t="s">
        <v>2074</v>
      </c>
      <c r="B8658" s="106">
        <v>9756</v>
      </c>
      <c r="C8658" s="107"/>
      <c r="D8658" s="108" t="s">
        <v>2104</v>
      </c>
      <c r="E8658" s="109" t="s">
        <v>2076</v>
      </c>
      <c r="F8658" s="109"/>
      <c r="G8658" s="110">
        <v>42808</v>
      </c>
      <c r="H8658" s="114">
        <v>1800</v>
      </c>
      <c r="I8658" s="112" t="s">
        <v>2077</v>
      </c>
      <c r="J8658" s="113" t="s">
        <v>2103</v>
      </c>
      <c r="K8658" s="106" t="s">
        <v>2083</v>
      </c>
      <c r="L8658" s="106">
        <v>2017001594</v>
      </c>
      <c r="M8658" s="100"/>
      <c r="N8658" s="101">
        <v>0</v>
      </c>
      <c r="O8658" s="102">
        <v>0</v>
      </c>
      <c r="P8658" s="103">
        <v>0</v>
      </c>
      <c r="Q8658" s="104">
        <v>0</v>
      </c>
      <c r="R8658" s="105">
        <v>0</v>
      </c>
      <c r="S8658" s="114">
        <v>1800</v>
      </c>
    </row>
    <row r="8659" spans="1:19" s="2" customFormat="1" ht="38.25" x14ac:dyDescent="0.25">
      <c r="A8659" s="106" t="s">
        <v>2074</v>
      </c>
      <c r="B8659" s="106">
        <v>9757</v>
      </c>
      <c r="C8659" s="107"/>
      <c r="D8659" s="108" t="s">
        <v>2105</v>
      </c>
      <c r="E8659" s="109" t="s">
        <v>2076</v>
      </c>
      <c r="F8659" s="109"/>
      <c r="G8659" s="110">
        <v>42808</v>
      </c>
      <c r="H8659" s="114">
        <v>1890</v>
      </c>
      <c r="I8659" s="112" t="s">
        <v>2077</v>
      </c>
      <c r="J8659" s="113" t="s">
        <v>2106</v>
      </c>
      <c r="K8659" s="106" t="s">
        <v>2083</v>
      </c>
      <c r="L8659" s="106">
        <v>2017001594</v>
      </c>
      <c r="M8659" s="100"/>
      <c r="N8659" s="101">
        <v>0</v>
      </c>
      <c r="O8659" s="102">
        <v>0</v>
      </c>
      <c r="P8659" s="103">
        <v>0</v>
      </c>
      <c r="Q8659" s="104">
        <v>0</v>
      </c>
      <c r="R8659" s="105">
        <v>0</v>
      </c>
      <c r="S8659" s="114">
        <v>1890</v>
      </c>
    </row>
    <row r="8660" spans="1:19" s="2" customFormat="1" ht="38.25" x14ac:dyDescent="0.25">
      <c r="A8660" s="106" t="s">
        <v>2074</v>
      </c>
      <c r="B8660" s="106">
        <v>9758</v>
      </c>
      <c r="C8660" s="107"/>
      <c r="D8660" s="108" t="s">
        <v>2107</v>
      </c>
      <c r="E8660" s="109" t="s">
        <v>2076</v>
      </c>
      <c r="F8660" s="109"/>
      <c r="G8660" s="110">
        <v>42808</v>
      </c>
      <c r="H8660" s="114">
        <v>1200</v>
      </c>
      <c r="I8660" s="112" t="s">
        <v>2077</v>
      </c>
      <c r="J8660" s="113" t="s">
        <v>2108</v>
      </c>
      <c r="K8660" s="106" t="s">
        <v>2083</v>
      </c>
      <c r="L8660" s="106">
        <v>2017001594</v>
      </c>
      <c r="M8660" s="100"/>
      <c r="N8660" s="101">
        <v>0</v>
      </c>
      <c r="O8660" s="102">
        <v>0</v>
      </c>
      <c r="P8660" s="103">
        <v>0</v>
      </c>
      <c r="Q8660" s="104">
        <v>0</v>
      </c>
      <c r="R8660" s="105">
        <v>0</v>
      </c>
      <c r="S8660" s="114">
        <v>1200</v>
      </c>
    </row>
    <row r="8661" spans="1:19" s="2" customFormat="1" ht="38.25" x14ac:dyDescent="0.25">
      <c r="A8661" s="106" t="s">
        <v>2074</v>
      </c>
      <c r="B8661" s="106">
        <v>9759</v>
      </c>
      <c r="C8661" s="107"/>
      <c r="D8661" s="108" t="s">
        <v>2109</v>
      </c>
      <c r="E8661" s="109" t="s">
        <v>2076</v>
      </c>
      <c r="F8661" s="109"/>
      <c r="G8661" s="110">
        <v>42808</v>
      </c>
      <c r="H8661" s="114">
        <v>15000</v>
      </c>
      <c r="I8661" s="112" t="s">
        <v>2077</v>
      </c>
      <c r="J8661" s="113" t="s">
        <v>2110</v>
      </c>
      <c r="K8661" s="106" t="s">
        <v>2083</v>
      </c>
      <c r="L8661" s="106">
        <v>2017001594</v>
      </c>
      <c r="M8661" s="100"/>
      <c r="N8661" s="101">
        <v>0</v>
      </c>
      <c r="O8661" s="102">
        <v>0</v>
      </c>
      <c r="P8661" s="103">
        <v>0</v>
      </c>
      <c r="Q8661" s="104">
        <v>0</v>
      </c>
      <c r="R8661" s="105">
        <v>0</v>
      </c>
      <c r="S8661" s="114">
        <v>15000</v>
      </c>
    </row>
    <row r="8662" spans="1:19" s="2" customFormat="1" ht="38.25" x14ac:dyDescent="0.25">
      <c r="A8662" s="106" t="s">
        <v>2074</v>
      </c>
      <c r="B8662" s="106">
        <v>9760</v>
      </c>
      <c r="C8662" s="107"/>
      <c r="D8662" s="108" t="s">
        <v>2111</v>
      </c>
      <c r="E8662" s="109" t="s">
        <v>2076</v>
      </c>
      <c r="F8662" s="109"/>
      <c r="G8662" s="110">
        <v>42808</v>
      </c>
      <c r="H8662" s="114">
        <v>800</v>
      </c>
      <c r="I8662" s="112" t="s">
        <v>2077</v>
      </c>
      <c r="J8662" s="113" t="s">
        <v>2112</v>
      </c>
      <c r="K8662" s="106" t="s">
        <v>2083</v>
      </c>
      <c r="L8662" s="106">
        <v>2017001594</v>
      </c>
      <c r="M8662" s="100"/>
      <c r="N8662" s="101">
        <v>0</v>
      </c>
      <c r="O8662" s="102">
        <v>0</v>
      </c>
      <c r="P8662" s="103">
        <v>0</v>
      </c>
      <c r="Q8662" s="104">
        <v>0</v>
      </c>
      <c r="R8662" s="105">
        <v>0</v>
      </c>
      <c r="S8662" s="114">
        <v>800</v>
      </c>
    </row>
    <row r="8663" spans="1:19" s="2" customFormat="1" ht="38.25" x14ac:dyDescent="0.25">
      <c r="A8663" s="106" t="s">
        <v>2074</v>
      </c>
      <c r="B8663" s="106">
        <v>9761</v>
      </c>
      <c r="C8663" s="107"/>
      <c r="D8663" s="108" t="s">
        <v>2113</v>
      </c>
      <c r="E8663" s="109" t="s">
        <v>2076</v>
      </c>
      <c r="F8663" s="109"/>
      <c r="G8663" s="110">
        <v>42808</v>
      </c>
      <c r="H8663" s="114">
        <v>1400</v>
      </c>
      <c r="I8663" s="112" t="s">
        <v>2077</v>
      </c>
      <c r="J8663" s="113" t="s">
        <v>2114</v>
      </c>
      <c r="K8663" s="106" t="s">
        <v>2083</v>
      </c>
      <c r="L8663" s="106">
        <v>2017001594</v>
      </c>
      <c r="M8663" s="100"/>
      <c r="N8663" s="101">
        <v>0</v>
      </c>
      <c r="O8663" s="102">
        <v>0</v>
      </c>
      <c r="P8663" s="103">
        <v>0</v>
      </c>
      <c r="Q8663" s="104">
        <v>0</v>
      </c>
      <c r="R8663" s="105">
        <v>0</v>
      </c>
      <c r="S8663" s="114">
        <v>1400</v>
      </c>
    </row>
    <row r="8664" spans="1:19" s="2" customFormat="1" ht="63.75" x14ac:dyDescent="0.25">
      <c r="A8664" s="106" t="s">
        <v>2074</v>
      </c>
      <c r="B8664" s="106">
        <v>9762</v>
      </c>
      <c r="C8664" s="107"/>
      <c r="D8664" s="108" t="s">
        <v>2115</v>
      </c>
      <c r="E8664" s="109" t="s">
        <v>2076</v>
      </c>
      <c r="F8664" s="109"/>
      <c r="G8664" s="110">
        <v>42808</v>
      </c>
      <c r="H8664" s="114">
        <v>1000</v>
      </c>
      <c r="I8664" s="112" t="s">
        <v>2077</v>
      </c>
      <c r="J8664" s="113" t="s">
        <v>2116</v>
      </c>
      <c r="K8664" s="106" t="s">
        <v>2083</v>
      </c>
      <c r="L8664" s="106">
        <v>2017001594</v>
      </c>
      <c r="M8664" s="100"/>
      <c r="N8664" s="101">
        <v>0</v>
      </c>
      <c r="O8664" s="102">
        <v>0</v>
      </c>
      <c r="P8664" s="103">
        <v>0</v>
      </c>
      <c r="Q8664" s="104">
        <v>0</v>
      </c>
      <c r="R8664" s="105">
        <v>0</v>
      </c>
      <c r="S8664" s="114">
        <v>1000</v>
      </c>
    </row>
    <row r="8665" spans="1:19" s="2" customFormat="1" ht="38.25" x14ac:dyDescent="0.25">
      <c r="A8665" s="106" t="s">
        <v>2074</v>
      </c>
      <c r="B8665" s="106">
        <v>9763</v>
      </c>
      <c r="C8665" s="107"/>
      <c r="D8665" s="108" t="s">
        <v>2117</v>
      </c>
      <c r="E8665" s="109" t="s">
        <v>2076</v>
      </c>
      <c r="F8665" s="109"/>
      <c r="G8665" s="110">
        <v>42808</v>
      </c>
      <c r="H8665" s="114">
        <v>2200</v>
      </c>
      <c r="I8665" s="112" t="s">
        <v>2077</v>
      </c>
      <c r="J8665" s="113" t="s">
        <v>2118</v>
      </c>
      <c r="K8665" s="106" t="s">
        <v>2083</v>
      </c>
      <c r="L8665" s="106">
        <v>2017001594</v>
      </c>
      <c r="M8665" s="100"/>
      <c r="N8665" s="101">
        <v>0</v>
      </c>
      <c r="O8665" s="102">
        <v>0</v>
      </c>
      <c r="P8665" s="103">
        <v>0</v>
      </c>
      <c r="Q8665" s="104">
        <v>0</v>
      </c>
      <c r="R8665" s="105">
        <v>0</v>
      </c>
      <c r="S8665" s="114">
        <v>2200</v>
      </c>
    </row>
    <row r="8666" spans="1:19" s="2" customFormat="1" ht="38.25" x14ac:dyDescent="0.25">
      <c r="A8666" s="106" t="s">
        <v>2074</v>
      </c>
      <c r="B8666" s="106">
        <v>9764</v>
      </c>
      <c r="C8666" s="107"/>
      <c r="D8666" s="108" t="s">
        <v>2119</v>
      </c>
      <c r="E8666" s="109" t="s">
        <v>2076</v>
      </c>
      <c r="F8666" s="109"/>
      <c r="G8666" s="110">
        <v>42808</v>
      </c>
      <c r="H8666" s="114">
        <v>3500</v>
      </c>
      <c r="I8666" s="112" t="s">
        <v>2077</v>
      </c>
      <c r="J8666" s="113" t="s">
        <v>2120</v>
      </c>
      <c r="K8666" s="106" t="s">
        <v>2083</v>
      </c>
      <c r="L8666" s="106">
        <v>2017001594</v>
      </c>
      <c r="M8666" s="100"/>
      <c r="N8666" s="101">
        <v>0</v>
      </c>
      <c r="O8666" s="102">
        <v>0</v>
      </c>
      <c r="P8666" s="103">
        <v>0</v>
      </c>
      <c r="Q8666" s="104">
        <v>0</v>
      </c>
      <c r="R8666" s="105">
        <v>0</v>
      </c>
      <c r="S8666" s="114">
        <v>3500</v>
      </c>
    </row>
    <row r="8667" spans="1:19" s="2" customFormat="1" ht="38.25" x14ac:dyDescent="0.25">
      <c r="A8667" s="106" t="s">
        <v>2074</v>
      </c>
      <c r="B8667" s="106">
        <v>9765</v>
      </c>
      <c r="C8667" s="107"/>
      <c r="D8667" s="108" t="s">
        <v>2121</v>
      </c>
      <c r="E8667" s="109" t="s">
        <v>2076</v>
      </c>
      <c r="F8667" s="109"/>
      <c r="G8667" s="110">
        <v>42808</v>
      </c>
      <c r="H8667" s="114">
        <v>3000</v>
      </c>
      <c r="I8667" s="112" t="s">
        <v>2077</v>
      </c>
      <c r="J8667" s="113" t="s">
        <v>2122</v>
      </c>
      <c r="K8667" s="106" t="s">
        <v>2083</v>
      </c>
      <c r="L8667" s="106">
        <v>2017001594</v>
      </c>
      <c r="M8667" s="100"/>
      <c r="N8667" s="101">
        <v>0</v>
      </c>
      <c r="O8667" s="102">
        <v>0</v>
      </c>
      <c r="P8667" s="103">
        <v>0</v>
      </c>
      <c r="Q8667" s="104">
        <v>0</v>
      </c>
      <c r="R8667" s="105">
        <v>0</v>
      </c>
      <c r="S8667" s="114">
        <v>3000</v>
      </c>
    </row>
    <row r="8668" spans="1:19" s="2" customFormat="1" ht="38.25" x14ac:dyDescent="0.25">
      <c r="A8668" s="106" t="s">
        <v>2074</v>
      </c>
      <c r="B8668" s="106">
        <v>9766</v>
      </c>
      <c r="C8668" s="107"/>
      <c r="D8668" s="108" t="s">
        <v>2123</v>
      </c>
      <c r="E8668" s="109" t="s">
        <v>2076</v>
      </c>
      <c r="F8668" s="109"/>
      <c r="G8668" s="110">
        <v>42809</v>
      </c>
      <c r="H8668" s="114">
        <v>600</v>
      </c>
      <c r="I8668" s="112" t="s">
        <v>2077</v>
      </c>
      <c r="J8668" s="113" t="s">
        <v>2124</v>
      </c>
      <c r="K8668" s="106" t="s">
        <v>2083</v>
      </c>
      <c r="L8668" s="106">
        <v>2017001594</v>
      </c>
      <c r="M8668" s="100"/>
      <c r="N8668" s="101">
        <v>0</v>
      </c>
      <c r="O8668" s="102">
        <v>0</v>
      </c>
      <c r="P8668" s="103">
        <v>0</v>
      </c>
      <c r="Q8668" s="104">
        <v>0</v>
      </c>
      <c r="R8668" s="105">
        <v>0</v>
      </c>
      <c r="S8668" s="114">
        <v>600</v>
      </c>
    </row>
    <row r="8669" spans="1:19" s="2" customFormat="1" ht="38.25" x14ac:dyDescent="0.25">
      <c r="A8669" s="106" t="s">
        <v>2074</v>
      </c>
      <c r="B8669" s="106">
        <v>9767</v>
      </c>
      <c r="C8669" s="107"/>
      <c r="D8669" s="108" t="s">
        <v>2125</v>
      </c>
      <c r="E8669" s="109" t="s">
        <v>2076</v>
      </c>
      <c r="F8669" s="109"/>
      <c r="G8669" s="110">
        <v>42810</v>
      </c>
      <c r="H8669" s="114">
        <v>8000</v>
      </c>
      <c r="I8669" s="112" t="s">
        <v>2077</v>
      </c>
      <c r="J8669" s="113" t="s">
        <v>2126</v>
      </c>
      <c r="K8669" s="106" t="s">
        <v>2083</v>
      </c>
      <c r="L8669" s="106">
        <v>2017001594</v>
      </c>
      <c r="M8669" s="100"/>
      <c r="N8669" s="101">
        <v>0</v>
      </c>
      <c r="O8669" s="102">
        <v>0</v>
      </c>
      <c r="P8669" s="103">
        <v>0</v>
      </c>
      <c r="Q8669" s="104">
        <v>0</v>
      </c>
      <c r="R8669" s="105">
        <v>0</v>
      </c>
      <c r="S8669" s="114">
        <v>8000</v>
      </c>
    </row>
    <row r="8670" spans="1:19" s="2" customFormat="1" ht="51" x14ac:dyDescent="0.25">
      <c r="A8670" s="106" t="s">
        <v>2074</v>
      </c>
      <c r="B8670" s="106">
        <v>9768</v>
      </c>
      <c r="C8670" s="107"/>
      <c r="D8670" s="108" t="s">
        <v>2127</v>
      </c>
      <c r="E8670" s="109" t="s">
        <v>2076</v>
      </c>
      <c r="F8670" s="109"/>
      <c r="G8670" s="110">
        <v>42811</v>
      </c>
      <c r="H8670" s="114">
        <v>700</v>
      </c>
      <c r="I8670" s="112" t="s">
        <v>2077</v>
      </c>
      <c r="J8670" s="113" t="s">
        <v>2128</v>
      </c>
      <c r="K8670" s="106" t="s">
        <v>2083</v>
      </c>
      <c r="L8670" s="106">
        <v>2017001594</v>
      </c>
      <c r="M8670" s="100"/>
      <c r="N8670" s="101">
        <v>0</v>
      </c>
      <c r="O8670" s="102">
        <v>0</v>
      </c>
      <c r="P8670" s="103">
        <v>0</v>
      </c>
      <c r="Q8670" s="104">
        <v>0</v>
      </c>
      <c r="R8670" s="105">
        <v>0</v>
      </c>
      <c r="S8670" s="114">
        <v>700</v>
      </c>
    </row>
    <row r="8671" spans="1:19" s="2" customFormat="1" ht="38.25" x14ac:dyDescent="0.25">
      <c r="A8671" s="106" t="s">
        <v>2074</v>
      </c>
      <c r="B8671" s="106">
        <v>9769</v>
      </c>
      <c r="C8671" s="107"/>
      <c r="D8671" s="108" t="s">
        <v>2129</v>
      </c>
      <c r="E8671" s="109" t="s">
        <v>2076</v>
      </c>
      <c r="F8671" s="109"/>
      <c r="G8671" s="110">
        <v>42812</v>
      </c>
      <c r="H8671" s="114">
        <v>1600</v>
      </c>
      <c r="I8671" s="112" t="s">
        <v>2077</v>
      </c>
      <c r="J8671" s="113" t="s">
        <v>2130</v>
      </c>
      <c r="K8671" s="106" t="s">
        <v>2083</v>
      </c>
      <c r="L8671" s="106">
        <v>2017001594</v>
      </c>
      <c r="M8671" s="100"/>
      <c r="N8671" s="101">
        <v>0</v>
      </c>
      <c r="O8671" s="102">
        <v>0</v>
      </c>
      <c r="P8671" s="103">
        <v>0</v>
      </c>
      <c r="Q8671" s="104">
        <v>0</v>
      </c>
      <c r="R8671" s="105">
        <v>0</v>
      </c>
      <c r="S8671" s="114">
        <v>1600</v>
      </c>
    </row>
    <row r="8672" spans="1:19" s="2" customFormat="1" ht="51" x14ac:dyDescent="0.25">
      <c r="A8672" s="106" t="s">
        <v>2074</v>
      </c>
      <c r="B8672" s="106">
        <v>9770</v>
      </c>
      <c r="C8672" s="107"/>
      <c r="D8672" s="108" t="s">
        <v>2131</v>
      </c>
      <c r="E8672" s="109" t="s">
        <v>2076</v>
      </c>
      <c r="F8672" s="109"/>
      <c r="G8672" s="110">
        <v>42813</v>
      </c>
      <c r="H8672" s="114">
        <v>15000</v>
      </c>
      <c r="I8672" s="112" t="s">
        <v>2077</v>
      </c>
      <c r="J8672" s="113" t="s">
        <v>2132</v>
      </c>
      <c r="K8672" s="106" t="s">
        <v>2083</v>
      </c>
      <c r="L8672" s="106">
        <v>2017001594</v>
      </c>
      <c r="M8672" s="100"/>
      <c r="N8672" s="101">
        <v>0</v>
      </c>
      <c r="O8672" s="102">
        <v>0</v>
      </c>
      <c r="P8672" s="103">
        <v>0</v>
      </c>
      <c r="Q8672" s="104">
        <v>0</v>
      </c>
      <c r="R8672" s="105">
        <v>0</v>
      </c>
      <c r="S8672" s="114">
        <v>15000</v>
      </c>
    </row>
    <row r="8673" spans="1:19" s="2" customFormat="1" ht="38.25" x14ac:dyDescent="0.25">
      <c r="A8673" s="106" t="s">
        <v>2074</v>
      </c>
      <c r="B8673" s="106">
        <v>11615</v>
      </c>
      <c r="C8673" s="107"/>
      <c r="D8673" s="108" t="s">
        <v>2133</v>
      </c>
      <c r="E8673" s="109" t="s">
        <v>2076</v>
      </c>
      <c r="F8673" s="109"/>
      <c r="G8673" s="110">
        <v>43326</v>
      </c>
      <c r="H8673" s="114">
        <v>2000</v>
      </c>
      <c r="I8673" s="112" t="s">
        <v>2077</v>
      </c>
      <c r="J8673" s="113" t="s">
        <v>2134</v>
      </c>
      <c r="K8673" s="106" t="s">
        <v>2083</v>
      </c>
      <c r="L8673" s="106">
        <v>2017001594</v>
      </c>
      <c r="M8673" s="100"/>
      <c r="N8673" s="101">
        <v>0</v>
      </c>
      <c r="O8673" s="102">
        <v>0</v>
      </c>
      <c r="P8673" s="103">
        <v>0</v>
      </c>
      <c r="Q8673" s="104">
        <v>0</v>
      </c>
      <c r="R8673" s="105">
        <v>0</v>
      </c>
      <c r="S8673" s="114">
        <v>2000</v>
      </c>
    </row>
    <row r="8674" spans="1:19" s="2" customFormat="1" ht="38.25" x14ac:dyDescent="0.25">
      <c r="A8674" s="106" t="s">
        <v>2074</v>
      </c>
      <c r="B8674" s="106">
        <v>11616</v>
      </c>
      <c r="C8674" s="107"/>
      <c r="D8674" s="108" t="s">
        <v>2135</v>
      </c>
      <c r="E8674" s="109" t="s">
        <v>2076</v>
      </c>
      <c r="F8674" s="109"/>
      <c r="G8674" s="110">
        <v>43326</v>
      </c>
      <c r="H8674" s="114">
        <v>700</v>
      </c>
      <c r="I8674" s="112" t="s">
        <v>2077</v>
      </c>
      <c r="J8674" s="113" t="s">
        <v>2136</v>
      </c>
      <c r="K8674" s="106" t="s">
        <v>2083</v>
      </c>
      <c r="L8674" s="106">
        <v>2017001594</v>
      </c>
      <c r="M8674" s="100"/>
      <c r="N8674" s="101">
        <v>0</v>
      </c>
      <c r="O8674" s="102">
        <v>0</v>
      </c>
      <c r="P8674" s="103">
        <v>0</v>
      </c>
      <c r="Q8674" s="104">
        <v>0</v>
      </c>
      <c r="R8674" s="105">
        <v>0</v>
      </c>
      <c r="S8674" s="114">
        <v>700</v>
      </c>
    </row>
    <row r="8675" spans="1:19" s="2" customFormat="1" ht="38.25" x14ac:dyDescent="0.25">
      <c r="A8675" s="106" t="s">
        <v>2074</v>
      </c>
      <c r="B8675" s="106">
        <v>11617</v>
      </c>
      <c r="C8675" s="107"/>
      <c r="D8675" s="108" t="s">
        <v>2137</v>
      </c>
      <c r="E8675" s="109" t="s">
        <v>2076</v>
      </c>
      <c r="F8675" s="109"/>
      <c r="G8675" s="110">
        <v>43326</v>
      </c>
      <c r="H8675" s="114">
        <v>900</v>
      </c>
      <c r="I8675" s="112" t="s">
        <v>2077</v>
      </c>
      <c r="J8675" s="113" t="s">
        <v>2138</v>
      </c>
      <c r="K8675" s="106" t="s">
        <v>2083</v>
      </c>
      <c r="L8675" s="106">
        <v>2017001594</v>
      </c>
      <c r="M8675" s="100"/>
      <c r="N8675" s="101">
        <v>0</v>
      </c>
      <c r="O8675" s="102">
        <v>0</v>
      </c>
      <c r="P8675" s="103">
        <v>0</v>
      </c>
      <c r="Q8675" s="104">
        <v>0</v>
      </c>
      <c r="R8675" s="105">
        <v>0</v>
      </c>
      <c r="S8675" s="114">
        <v>900</v>
      </c>
    </row>
    <row r="8676" spans="1:19" s="2" customFormat="1" ht="38.25" x14ac:dyDescent="0.25">
      <c r="A8676" s="106" t="s">
        <v>2074</v>
      </c>
      <c r="B8676" s="106">
        <v>11618</v>
      </c>
      <c r="C8676" s="107"/>
      <c r="D8676" s="108" t="s">
        <v>2139</v>
      </c>
      <c r="E8676" s="109" t="s">
        <v>2076</v>
      </c>
      <c r="F8676" s="109"/>
      <c r="G8676" s="110">
        <v>43326</v>
      </c>
      <c r="H8676" s="114">
        <v>1500</v>
      </c>
      <c r="I8676" s="112" t="s">
        <v>2077</v>
      </c>
      <c r="J8676" s="113" t="s">
        <v>2140</v>
      </c>
      <c r="K8676" s="106" t="s">
        <v>2083</v>
      </c>
      <c r="L8676" s="106">
        <v>2017001594</v>
      </c>
      <c r="M8676" s="100"/>
      <c r="N8676" s="101">
        <v>0</v>
      </c>
      <c r="O8676" s="102">
        <v>0</v>
      </c>
      <c r="P8676" s="103">
        <v>0</v>
      </c>
      <c r="Q8676" s="104">
        <v>0</v>
      </c>
      <c r="R8676" s="105">
        <v>0</v>
      </c>
      <c r="S8676" s="114">
        <v>1500</v>
      </c>
    </row>
    <row r="8677" spans="1:19" s="2" customFormat="1" ht="38.25" x14ac:dyDescent="0.25">
      <c r="A8677" s="106" t="s">
        <v>2074</v>
      </c>
      <c r="B8677" s="106">
        <v>11619</v>
      </c>
      <c r="C8677" s="107"/>
      <c r="D8677" s="108" t="s">
        <v>2141</v>
      </c>
      <c r="E8677" s="109" t="s">
        <v>2076</v>
      </c>
      <c r="F8677" s="109"/>
      <c r="G8677" s="110">
        <v>43326</v>
      </c>
      <c r="H8677" s="114">
        <v>1200</v>
      </c>
      <c r="I8677" s="112" t="s">
        <v>2077</v>
      </c>
      <c r="J8677" s="113" t="s">
        <v>2142</v>
      </c>
      <c r="K8677" s="106" t="s">
        <v>2083</v>
      </c>
      <c r="L8677" s="106">
        <v>2017001594</v>
      </c>
      <c r="M8677" s="100"/>
      <c r="N8677" s="101">
        <v>0</v>
      </c>
      <c r="O8677" s="102">
        <v>0</v>
      </c>
      <c r="P8677" s="103">
        <v>0</v>
      </c>
      <c r="Q8677" s="104">
        <v>0</v>
      </c>
      <c r="R8677" s="105">
        <v>0</v>
      </c>
      <c r="S8677" s="114">
        <v>1200</v>
      </c>
    </row>
    <row r="8678" spans="1:19" s="2" customFormat="1" ht="38.25" x14ac:dyDescent="0.25">
      <c r="A8678" s="106" t="s">
        <v>2074</v>
      </c>
      <c r="B8678" s="106">
        <v>11620</v>
      </c>
      <c r="C8678" s="107"/>
      <c r="D8678" s="108" t="s">
        <v>2143</v>
      </c>
      <c r="E8678" s="109" t="s">
        <v>2076</v>
      </c>
      <c r="F8678" s="109"/>
      <c r="G8678" s="110">
        <v>43326</v>
      </c>
      <c r="H8678" s="114">
        <v>500</v>
      </c>
      <c r="I8678" s="112" t="s">
        <v>2077</v>
      </c>
      <c r="J8678" s="113" t="s">
        <v>2144</v>
      </c>
      <c r="K8678" s="106" t="s">
        <v>2083</v>
      </c>
      <c r="L8678" s="106">
        <v>2017001594</v>
      </c>
      <c r="M8678" s="100"/>
      <c r="N8678" s="101">
        <v>0</v>
      </c>
      <c r="O8678" s="102">
        <v>0</v>
      </c>
      <c r="P8678" s="103">
        <v>0</v>
      </c>
      <c r="Q8678" s="104">
        <v>0</v>
      </c>
      <c r="R8678" s="105">
        <v>0</v>
      </c>
      <c r="S8678" s="114">
        <v>500</v>
      </c>
    </row>
    <row r="8679" spans="1:19" s="2" customFormat="1" ht="38.25" x14ac:dyDescent="0.25">
      <c r="A8679" s="106" t="s">
        <v>2074</v>
      </c>
      <c r="B8679" s="106">
        <v>11621</v>
      </c>
      <c r="C8679" s="107"/>
      <c r="D8679" s="108" t="s">
        <v>2145</v>
      </c>
      <c r="E8679" s="109" t="s">
        <v>2076</v>
      </c>
      <c r="F8679" s="109"/>
      <c r="G8679" s="110">
        <v>43326</v>
      </c>
      <c r="H8679" s="114">
        <v>20000</v>
      </c>
      <c r="I8679" s="112" t="s">
        <v>2077</v>
      </c>
      <c r="J8679" s="113" t="s">
        <v>2146</v>
      </c>
      <c r="K8679" s="106" t="s">
        <v>2083</v>
      </c>
      <c r="L8679" s="106">
        <v>2017001594</v>
      </c>
      <c r="M8679" s="100"/>
      <c r="N8679" s="101">
        <v>0</v>
      </c>
      <c r="O8679" s="102">
        <v>0</v>
      </c>
      <c r="P8679" s="103">
        <v>0</v>
      </c>
      <c r="Q8679" s="104">
        <v>0</v>
      </c>
      <c r="R8679" s="105">
        <v>0</v>
      </c>
      <c r="S8679" s="114">
        <v>20000</v>
      </c>
    </row>
    <row r="8680" spans="1:19" s="2" customFormat="1" ht="51" x14ac:dyDescent="0.25">
      <c r="A8680" s="106" t="s">
        <v>2074</v>
      </c>
      <c r="B8680" s="106">
        <v>11622</v>
      </c>
      <c r="C8680" s="107"/>
      <c r="D8680" s="115" t="s">
        <v>2147</v>
      </c>
      <c r="E8680" s="109" t="s">
        <v>2076</v>
      </c>
      <c r="F8680" s="109"/>
      <c r="G8680" s="110">
        <v>43326</v>
      </c>
      <c r="H8680" s="114">
        <v>1</v>
      </c>
      <c r="I8680" s="112" t="s">
        <v>2077</v>
      </c>
      <c r="J8680" s="113" t="s">
        <v>2148</v>
      </c>
      <c r="K8680" s="106" t="s">
        <v>2149</v>
      </c>
      <c r="L8680" s="106">
        <v>2017001594</v>
      </c>
      <c r="M8680" s="100"/>
      <c r="N8680" s="101">
        <v>0</v>
      </c>
      <c r="O8680" s="102">
        <v>0</v>
      </c>
      <c r="P8680" s="103">
        <v>0</v>
      </c>
      <c r="Q8680" s="104">
        <v>0</v>
      </c>
      <c r="R8680" s="105">
        <v>0</v>
      </c>
      <c r="S8680" s="114">
        <v>1</v>
      </c>
    </row>
    <row r="8681" spans="1:19" s="2" customFormat="1" ht="51" x14ac:dyDescent="0.25">
      <c r="A8681" s="106" t="s">
        <v>2074</v>
      </c>
      <c r="B8681" s="106">
        <v>11623</v>
      </c>
      <c r="C8681" s="107"/>
      <c r="D8681" s="115" t="s">
        <v>2150</v>
      </c>
      <c r="E8681" s="109" t="s">
        <v>2076</v>
      </c>
      <c r="F8681" s="109"/>
      <c r="G8681" s="110">
        <v>43326</v>
      </c>
      <c r="H8681" s="114">
        <v>1</v>
      </c>
      <c r="I8681" s="112" t="s">
        <v>2077</v>
      </c>
      <c r="J8681" s="113" t="s">
        <v>2151</v>
      </c>
      <c r="K8681" s="106" t="s">
        <v>2149</v>
      </c>
      <c r="L8681" s="106">
        <v>2017001594</v>
      </c>
      <c r="M8681" s="100"/>
      <c r="N8681" s="101">
        <v>0</v>
      </c>
      <c r="O8681" s="102">
        <v>0</v>
      </c>
      <c r="P8681" s="103">
        <v>0</v>
      </c>
      <c r="Q8681" s="104">
        <v>0</v>
      </c>
      <c r="R8681" s="105">
        <v>0</v>
      </c>
      <c r="S8681" s="114">
        <v>1</v>
      </c>
    </row>
    <row r="8682" spans="1:19" s="2" customFormat="1" ht="38.25" x14ac:dyDescent="0.25">
      <c r="A8682" s="106" t="s">
        <v>2074</v>
      </c>
      <c r="B8682" s="116">
        <v>11878</v>
      </c>
      <c r="C8682" s="107"/>
      <c r="D8682" s="108" t="s">
        <v>2152</v>
      </c>
      <c r="E8682" s="109" t="s">
        <v>2076</v>
      </c>
      <c r="F8682" s="109"/>
      <c r="G8682" s="110">
        <v>43728</v>
      </c>
      <c r="H8682" s="114">
        <v>500</v>
      </c>
      <c r="I8682" s="112" t="s">
        <v>2077</v>
      </c>
      <c r="J8682" s="113" t="s">
        <v>2153</v>
      </c>
      <c r="K8682" s="106" t="s">
        <v>2083</v>
      </c>
      <c r="L8682" s="106">
        <v>2017001594</v>
      </c>
      <c r="M8682" s="100"/>
      <c r="N8682" s="101">
        <v>0</v>
      </c>
      <c r="O8682" s="102">
        <v>0</v>
      </c>
      <c r="P8682" s="103">
        <v>0</v>
      </c>
      <c r="Q8682" s="104">
        <v>0</v>
      </c>
      <c r="R8682" s="105">
        <v>0</v>
      </c>
      <c r="S8682" s="114">
        <v>500</v>
      </c>
    </row>
    <row r="8683" spans="1:19" s="2" customFormat="1" ht="38.25" x14ac:dyDescent="0.25">
      <c r="A8683" s="106" t="s">
        <v>2074</v>
      </c>
      <c r="B8683" s="116">
        <v>11879</v>
      </c>
      <c r="C8683" s="107"/>
      <c r="D8683" s="108" t="s">
        <v>2154</v>
      </c>
      <c r="E8683" s="109" t="s">
        <v>2076</v>
      </c>
      <c r="F8683" s="109"/>
      <c r="G8683" s="110">
        <v>43728</v>
      </c>
      <c r="H8683" s="114">
        <v>2000</v>
      </c>
      <c r="I8683" s="112" t="s">
        <v>2077</v>
      </c>
      <c r="J8683" s="113" t="s">
        <v>2155</v>
      </c>
      <c r="K8683" s="106" t="s">
        <v>2083</v>
      </c>
      <c r="L8683" s="106">
        <v>2017001594</v>
      </c>
      <c r="M8683" s="100"/>
      <c r="N8683" s="101">
        <v>0</v>
      </c>
      <c r="O8683" s="102">
        <v>0</v>
      </c>
      <c r="P8683" s="103">
        <v>0</v>
      </c>
      <c r="Q8683" s="104">
        <v>0</v>
      </c>
      <c r="R8683" s="105">
        <v>0</v>
      </c>
      <c r="S8683" s="114">
        <v>2000</v>
      </c>
    </row>
    <row r="8684" spans="1:19" s="2" customFormat="1" ht="38.25" x14ac:dyDescent="0.25">
      <c r="A8684" s="106" t="s">
        <v>2074</v>
      </c>
      <c r="B8684" s="116">
        <v>11880</v>
      </c>
      <c r="C8684" s="107"/>
      <c r="D8684" s="108" t="s">
        <v>2156</v>
      </c>
      <c r="E8684" s="109" t="s">
        <v>2076</v>
      </c>
      <c r="F8684" s="109"/>
      <c r="G8684" s="110">
        <v>43728</v>
      </c>
      <c r="H8684" s="114">
        <v>1000</v>
      </c>
      <c r="I8684" s="112" t="s">
        <v>2077</v>
      </c>
      <c r="J8684" s="113" t="s">
        <v>2100</v>
      </c>
      <c r="K8684" s="106" t="s">
        <v>2083</v>
      </c>
      <c r="L8684" s="106">
        <v>2017001594</v>
      </c>
      <c r="M8684" s="100"/>
      <c r="N8684" s="101">
        <v>0</v>
      </c>
      <c r="O8684" s="102">
        <v>0</v>
      </c>
      <c r="P8684" s="103">
        <v>0</v>
      </c>
      <c r="Q8684" s="104">
        <v>0</v>
      </c>
      <c r="R8684" s="105">
        <v>0</v>
      </c>
      <c r="S8684" s="114">
        <v>1000</v>
      </c>
    </row>
    <row r="8685" spans="1:19" s="2" customFormat="1" ht="38.25" x14ac:dyDescent="0.25">
      <c r="A8685" s="106" t="s">
        <v>2074</v>
      </c>
      <c r="B8685" s="116">
        <v>11881</v>
      </c>
      <c r="C8685" s="107"/>
      <c r="D8685" s="108" t="s">
        <v>2157</v>
      </c>
      <c r="E8685" s="109" t="s">
        <v>2076</v>
      </c>
      <c r="F8685" s="109"/>
      <c r="G8685" s="110">
        <v>43728</v>
      </c>
      <c r="H8685" s="114">
        <v>800</v>
      </c>
      <c r="I8685" s="112" t="s">
        <v>2077</v>
      </c>
      <c r="J8685" s="113" t="s">
        <v>2100</v>
      </c>
      <c r="K8685" s="106" t="s">
        <v>2083</v>
      </c>
      <c r="L8685" s="106">
        <v>2017001594</v>
      </c>
      <c r="M8685" s="100"/>
      <c r="N8685" s="101">
        <v>0</v>
      </c>
      <c r="O8685" s="102">
        <v>0</v>
      </c>
      <c r="P8685" s="103">
        <v>0</v>
      </c>
      <c r="Q8685" s="104">
        <v>0</v>
      </c>
      <c r="R8685" s="105">
        <v>0</v>
      </c>
      <c r="S8685" s="114">
        <v>800</v>
      </c>
    </row>
    <row r="8686" spans="1:19" s="2" customFormat="1" ht="38.25" x14ac:dyDescent="0.25">
      <c r="A8686" s="106" t="s">
        <v>2074</v>
      </c>
      <c r="B8686" s="116">
        <v>11882</v>
      </c>
      <c r="C8686" s="107"/>
      <c r="D8686" s="108" t="s">
        <v>2158</v>
      </c>
      <c r="E8686" s="109" t="s">
        <v>2076</v>
      </c>
      <c r="F8686" s="109"/>
      <c r="G8686" s="110">
        <v>43728</v>
      </c>
      <c r="H8686" s="114">
        <v>500</v>
      </c>
      <c r="I8686" s="112" t="s">
        <v>2077</v>
      </c>
      <c r="J8686" s="113" t="s">
        <v>2100</v>
      </c>
      <c r="K8686" s="106" t="s">
        <v>2083</v>
      </c>
      <c r="L8686" s="106">
        <v>2017001594</v>
      </c>
      <c r="M8686" s="100"/>
      <c r="N8686" s="101">
        <v>0</v>
      </c>
      <c r="O8686" s="102">
        <v>0</v>
      </c>
      <c r="P8686" s="103">
        <v>0</v>
      </c>
      <c r="Q8686" s="104">
        <v>0</v>
      </c>
      <c r="R8686" s="105">
        <v>0</v>
      </c>
      <c r="S8686" s="114">
        <v>500</v>
      </c>
    </row>
    <row r="8687" spans="1:19" s="2" customFormat="1" ht="38.25" x14ac:dyDescent="0.25">
      <c r="A8687" s="106" t="s">
        <v>2074</v>
      </c>
      <c r="B8687" s="116">
        <v>11883</v>
      </c>
      <c r="C8687" s="107"/>
      <c r="D8687" s="108" t="s">
        <v>2159</v>
      </c>
      <c r="E8687" s="109" t="s">
        <v>2076</v>
      </c>
      <c r="F8687" s="109"/>
      <c r="G8687" s="110">
        <v>43728</v>
      </c>
      <c r="H8687" s="114">
        <v>1200</v>
      </c>
      <c r="I8687" s="112" t="s">
        <v>2077</v>
      </c>
      <c r="J8687" s="113" t="s">
        <v>2160</v>
      </c>
      <c r="K8687" s="106" t="s">
        <v>2083</v>
      </c>
      <c r="L8687" s="106">
        <v>2017001594</v>
      </c>
      <c r="M8687" s="100"/>
      <c r="N8687" s="101">
        <v>0</v>
      </c>
      <c r="O8687" s="102">
        <v>0</v>
      </c>
      <c r="P8687" s="103">
        <v>0</v>
      </c>
      <c r="Q8687" s="104">
        <v>0</v>
      </c>
      <c r="R8687" s="105">
        <v>0</v>
      </c>
      <c r="S8687" s="114">
        <v>1200</v>
      </c>
    </row>
    <row r="8688" spans="1:19" s="2" customFormat="1" ht="38.25" x14ac:dyDescent="0.25">
      <c r="A8688" s="106" t="s">
        <v>2074</v>
      </c>
      <c r="B8688" s="116">
        <v>11884</v>
      </c>
      <c r="C8688" s="107"/>
      <c r="D8688" s="108" t="s">
        <v>2161</v>
      </c>
      <c r="E8688" s="109" t="s">
        <v>2076</v>
      </c>
      <c r="F8688" s="109"/>
      <c r="G8688" s="110">
        <v>43728</v>
      </c>
      <c r="H8688" s="114">
        <v>100</v>
      </c>
      <c r="I8688" s="112" t="s">
        <v>2077</v>
      </c>
      <c r="J8688" s="113" t="s">
        <v>2100</v>
      </c>
      <c r="K8688" s="106" t="s">
        <v>2083</v>
      </c>
      <c r="L8688" s="106">
        <v>2017001594</v>
      </c>
      <c r="M8688" s="100"/>
      <c r="N8688" s="101">
        <v>0</v>
      </c>
      <c r="O8688" s="102">
        <v>0</v>
      </c>
      <c r="P8688" s="103">
        <v>0</v>
      </c>
      <c r="Q8688" s="104">
        <v>0</v>
      </c>
      <c r="R8688" s="105">
        <v>0</v>
      </c>
      <c r="S8688" s="114">
        <v>100</v>
      </c>
    </row>
    <row r="8689" spans="1:1024" s="2" customFormat="1" ht="38.25" x14ac:dyDescent="0.25">
      <c r="A8689" s="117" t="s">
        <v>2074</v>
      </c>
      <c r="B8689" s="118">
        <v>11885</v>
      </c>
      <c r="C8689" s="107"/>
      <c r="D8689" s="119" t="s">
        <v>2162</v>
      </c>
      <c r="E8689" s="109" t="s">
        <v>2076</v>
      </c>
      <c r="F8689" s="109"/>
      <c r="G8689" s="120">
        <v>43728</v>
      </c>
      <c r="H8689" s="121">
        <v>100</v>
      </c>
      <c r="I8689" s="112" t="s">
        <v>2077</v>
      </c>
      <c r="J8689" s="122" t="s">
        <v>2100</v>
      </c>
      <c r="K8689" s="117" t="s">
        <v>2083</v>
      </c>
      <c r="L8689" s="117">
        <v>2017001594</v>
      </c>
      <c r="M8689" s="100"/>
      <c r="N8689" s="101">
        <v>0</v>
      </c>
      <c r="O8689" s="102">
        <v>0</v>
      </c>
      <c r="P8689" s="103">
        <v>0</v>
      </c>
      <c r="Q8689" s="104">
        <v>0</v>
      </c>
      <c r="R8689" s="105">
        <v>0</v>
      </c>
      <c r="S8689" s="121">
        <v>100</v>
      </c>
    </row>
    <row r="8690" spans="1:1024" s="2" customFormat="1" ht="38.25" x14ac:dyDescent="0.25">
      <c r="A8690" s="106" t="s">
        <v>2074</v>
      </c>
      <c r="B8690" s="116">
        <v>11886</v>
      </c>
      <c r="C8690" s="107"/>
      <c r="D8690" s="108" t="s">
        <v>2163</v>
      </c>
      <c r="E8690" s="109" t="s">
        <v>2076</v>
      </c>
      <c r="F8690" s="109"/>
      <c r="G8690" s="110">
        <v>43728</v>
      </c>
      <c r="H8690" s="114">
        <v>100</v>
      </c>
      <c r="I8690" s="112" t="s">
        <v>2077</v>
      </c>
      <c r="J8690" s="113" t="s">
        <v>2100</v>
      </c>
      <c r="K8690" s="106" t="s">
        <v>2083</v>
      </c>
      <c r="L8690" s="106">
        <v>2017001594</v>
      </c>
      <c r="M8690" s="100"/>
      <c r="N8690" s="101">
        <v>0</v>
      </c>
      <c r="O8690" s="102">
        <v>0</v>
      </c>
      <c r="P8690" s="103">
        <v>0</v>
      </c>
      <c r="Q8690" s="104">
        <v>0</v>
      </c>
      <c r="R8690" s="105">
        <v>0</v>
      </c>
      <c r="S8690" s="114">
        <v>100</v>
      </c>
    </row>
    <row r="8691" spans="1:1024" s="2" customFormat="1" ht="38.25" x14ac:dyDescent="0.25">
      <c r="A8691" s="106" t="s">
        <v>2074</v>
      </c>
      <c r="B8691" s="116">
        <v>11887</v>
      </c>
      <c r="C8691" s="107"/>
      <c r="D8691" s="108" t="s">
        <v>2164</v>
      </c>
      <c r="E8691" s="109" t="s">
        <v>2076</v>
      </c>
      <c r="F8691" s="109"/>
      <c r="G8691" s="110">
        <v>43728</v>
      </c>
      <c r="H8691" s="114">
        <v>800</v>
      </c>
      <c r="I8691" s="112" t="s">
        <v>2077</v>
      </c>
      <c r="J8691" s="113" t="s">
        <v>2100</v>
      </c>
      <c r="K8691" s="106" t="s">
        <v>2083</v>
      </c>
      <c r="L8691" s="106">
        <v>2017001594</v>
      </c>
      <c r="M8691" s="100"/>
      <c r="N8691" s="101">
        <v>0</v>
      </c>
      <c r="O8691" s="102">
        <v>0</v>
      </c>
      <c r="P8691" s="103">
        <v>0</v>
      </c>
      <c r="Q8691" s="104">
        <v>0</v>
      </c>
      <c r="R8691" s="105">
        <v>0</v>
      </c>
      <c r="S8691" s="114">
        <v>800</v>
      </c>
    </row>
    <row r="8692" spans="1:1024" s="2" customFormat="1" ht="38.25" x14ac:dyDescent="0.25">
      <c r="A8692" s="106" t="s">
        <v>2074</v>
      </c>
      <c r="B8692" s="116">
        <v>11989</v>
      </c>
      <c r="C8692" s="107"/>
      <c r="D8692" s="108" t="s">
        <v>2165</v>
      </c>
      <c r="E8692" s="109" t="s">
        <v>2076</v>
      </c>
      <c r="F8692" s="109"/>
      <c r="G8692" s="110">
        <v>43955</v>
      </c>
      <c r="H8692" s="114">
        <v>1</v>
      </c>
      <c r="I8692" s="112" t="s">
        <v>2077</v>
      </c>
      <c r="J8692" s="113" t="s">
        <v>2132</v>
      </c>
      <c r="K8692" s="106" t="s">
        <v>2083</v>
      </c>
      <c r="L8692" s="106">
        <v>2017001594</v>
      </c>
      <c r="M8692" s="100"/>
      <c r="N8692" s="101">
        <v>0</v>
      </c>
      <c r="O8692" s="102">
        <v>0</v>
      </c>
      <c r="P8692" s="103">
        <v>0</v>
      </c>
      <c r="Q8692" s="104">
        <v>0</v>
      </c>
      <c r="R8692" s="105">
        <v>0</v>
      </c>
      <c r="S8692" s="114">
        <v>1</v>
      </c>
    </row>
    <row r="8693" spans="1:1024" s="2" customFormat="1" ht="38.25" x14ac:dyDescent="0.25">
      <c r="A8693" s="106" t="s">
        <v>2074</v>
      </c>
      <c r="B8693" s="116">
        <v>11990</v>
      </c>
      <c r="C8693" s="107"/>
      <c r="D8693" s="108" t="s">
        <v>2166</v>
      </c>
      <c r="E8693" s="109" t="s">
        <v>2076</v>
      </c>
      <c r="F8693" s="109"/>
      <c r="G8693" s="110">
        <v>43955</v>
      </c>
      <c r="H8693" s="114">
        <v>1800</v>
      </c>
      <c r="I8693" s="112" t="s">
        <v>2077</v>
      </c>
      <c r="J8693" s="113" t="s">
        <v>2167</v>
      </c>
      <c r="K8693" s="106" t="s">
        <v>2083</v>
      </c>
      <c r="L8693" s="106">
        <v>2017001594</v>
      </c>
      <c r="M8693" s="100"/>
      <c r="N8693" s="101">
        <v>0</v>
      </c>
      <c r="O8693" s="102">
        <v>0</v>
      </c>
      <c r="P8693" s="103">
        <v>0</v>
      </c>
      <c r="Q8693" s="104">
        <v>0</v>
      </c>
      <c r="R8693" s="105">
        <v>0</v>
      </c>
      <c r="S8693" s="114">
        <v>1800</v>
      </c>
    </row>
    <row r="8694" spans="1:1024" s="2" customFormat="1" ht="63.75" x14ac:dyDescent="0.25">
      <c r="A8694" s="117" t="s">
        <v>2074</v>
      </c>
      <c r="B8694" s="118">
        <v>11991</v>
      </c>
      <c r="C8694" s="107"/>
      <c r="D8694" s="119" t="s">
        <v>2168</v>
      </c>
      <c r="E8694" s="109" t="s">
        <v>2076</v>
      </c>
      <c r="F8694" s="109"/>
      <c r="G8694" s="120">
        <v>43955</v>
      </c>
      <c r="H8694" s="121">
        <v>1800</v>
      </c>
      <c r="I8694" s="112" t="s">
        <v>2077</v>
      </c>
      <c r="J8694" s="122" t="s">
        <v>2167</v>
      </c>
      <c r="K8694" s="117" t="s">
        <v>2083</v>
      </c>
      <c r="L8694" s="117">
        <v>2017001594</v>
      </c>
      <c r="M8694" s="100"/>
      <c r="N8694" s="101">
        <v>0</v>
      </c>
      <c r="O8694" s="102">
        <v>0</v>
      </c>
      <c r="P8694" s="103">
        <v>0</v>
      </c>
      <c r="Q8694" s="104">
        <v>0</v>
      </c>
      <c r="R8694" s="105">
        <v>0</v>
      </c>
      <c r="S8694" s="121">
        <v>1800</v>
      </c>
    </row>
    <row r="8695" spans="1:1024" s="2" customFormat="1" ht="38.25" x14ac:dyDescent="0.25">
      <c r="A8695" s="106" t="s">
        <v>2074</v>
      </c>
      <c r="B8695" s="116">
        <v>11992</v>
      </c>
      <c r="C8695" s="107"/>
      <c r="D8695" s="108" t="s">
        <v>2169</v>
      </c>
      <c r="E8695" s="109" t="s">
        <v>2076</v>
      </c>
      <c r="F8695" s="109"/>
      <c r="G8695" s="110">
        <v>43955</v>
      </c>
      <c r="H8695" s="114">
        <v>800</v>
      </c>
      <c r="I8695" s="112" t="s">
        <v>2077</v>
      </c>
      <c r="J8695" s="113" t="s">
        <v>2108</v>
      </c>
      <c r="K8695" s="106" t="s">
        <v>2083</v>
      </c>
      <c r="L8695" s="106">
        <v>2017001594</v>
      </c>
      <c r="M8695" s="100"/>
      <c r="N8695" s="101">
        <v>0</v>
      </c>
      <c r="O8695" s="102">
        <v>0</v>
      </c>
      <c r="P8695" s="103">
        <v>0</v>
      </c>
      <c r="Q8695" s="104">
        <v>0</v>
      </c>
      <c r="R8695" s="105">
        <v>0</v>
      </c>
      <c r="S8695" s="114">
        <v>800</v>
      </c>
    </row>
    <row r="8696" spans="1:1024" s="2" customFormat="1" ht="38.25" x14ac:dyDescent="0.25">
      <c r="A8696" s="106" t="s">
        <v>2074</v>
      </c>
      <c r="B8696" s="116">
        <v>12210</v>
      </c>
      <c r="C8696" s="107"/>
      <c r="D8696" s="108" t="s">
        <v>2170</v>
      </c>
      <c r="E8696" s="109" t="s">
        <v>2076</v>
      </c>
      <c r="F8696" s="109"/>
      <c r="G8696" s="110">
        <v>44054</v>
      </c>
      <c r="H8696" s="114">
        <v>600</v>
      </c>
      <c r="I8696" s="112" t="s">
        <v>2077</v>
      </c>
      <c r="J8696" s="113" t="s">
        <v>2136</v>
      </c>
      <c r="K8696" s="106" t="s">
        <v>2083</v>
      </c>
      <c r="L8696" s="106">
        <v>2017001594</v>
      </c>
      <c r="M8696" s="100"/>
      <c r="N8696" s="101">
        <v>0</v>
      </c>
      <c r="O8696" s="102">
        <v>0</v>
      </c>
      <c r="P8696" s="103">
        <v>0</v>
      </c>
      <c r="Q8696" s="104">
        <v>0</v>
      </c>
      <c r="R8696" s="105">
        <v>0</v>
      </c>
      <c r="S8696" s="114">
        <v>600</v>
      </c>
    </row>
    <row r="8697" spans="1:1024" s="2" customFormat="1" ht="38.25" x14ac:dyDescent="0.25">
      <c r="A8697" s="106" t="s">
        <v>2074</v>
      </c>
      <c r="B8697" s="116">
        <v>12211</v>
      </c>
      <c r="C8697" s="107"/>
      <c r="D8697" s="108" t="s">
        <v>2171</v>
      </c>
      <c r="E8697" s="109" t="s">
        <v>2076</v>
      </c>
      <c r="F8697" s="109"/>
      <c r="G8697" s="110">
        <v>44054</v>
      </c>
      <c r="H8697" s="114">
        <v>600</v>
      </c>
      <c r="I8697" s="112" t="s">
        <v>2077</v>
      </c>
      <c r="J8697" s="113" t="s">
        <v>2144</v>
      </c>
      <c r="K8697" s="106" t="s">
        <v>2083</v>
      </c>
      <c r="L8697" s="106">
        <v>2017001594</v>
      </c>
      <c r="M8697" s="100"/>
      <c r="N8697" s="101">
        <v>0</v>
      </c>
      <c r="O8697" s="102">
        <v>0</v>
      </c>
      <c r="P8697" s="103">
        <v>0</v>
      </c>
      <c r="Q8697" s="104">
        <v>0</v>
      </c>
      <c r="R8697" s="105">
        <v>0</v>
      </c>
      <c r="S8697" s="114">
        <v>600</v>
      </c>
    </row>
    <row r="8698" spans="1:1024" s="2" customFormat="1" ht="38.25" x14ac:dyDescent="0.25">
      <c r="A8698" s="106" t="s">
        <v>2074</v>
      </c>
      <c r="B8698" s="116">
        <v>13275</v>
      </c>
      <c r="C8698" s="107"/>
      <c r="D8698" s="108" t="s">
        <v>2172</v>
      </c>
      <c r="E8698" s="109" t="s">
        <v>2076</v>
      </c>
      <c r="F8698" s="109"/>
      <c r="G8698" s="110">
        <v>44601</v>
      </c>
      <c r="H8698" s="114">
        <v>1000</v>
      </c>
      <c r="I8698" s="112" t="s">
        <v>2077</v>
      </c>
      <c r="J8698" s="113" t="s">
        <v>2100</v>
      </c>
      <c r="K8698" s="106" t="s">
        <v>2083</v>
      </c>
      <c r="L8698" s="106">
        <v>2017001594</v>
      </c>
      <c r="M8698" s="100"/>
      <c r="N8698" s="101">
        <v>0</v>
      </c>
      <c r="O8698" s="102">
        <v>0</v>
      </c>
      <c r="P8698" s="103">
        <v>0</v>
      </c>
      <c r="Q8698" s="104">
        <v>0</v>
      </c>
      <c r="R8698" s="105">
        <v>0</v>
      </c>
      <c r="S8698" s="114">
        <v>1000</v>
      </c>
    </row>
    <row r="8699" spans="1:1024" s="2" customFormat="1" ht="38.25" x14ac:dyDescent="0.25">
      <c r="A8699" s="106" t="s">
        <v>2074</v>
      </c>
      <c r="B8699" s="123">
        <v>9750</v>
      </c>
      <c r="C8699" s="107">
        <v>610745</v>
      </c>
      <c r="D8699" s="78" t="s">
        <v>2093</v>
      </c>
      <c r="E8699" s="109" t="s">
        <v>2076</v>
      </c>
      <c r="F8699" s="109"/>
      <c r="G8699" s="110">
        <v>42808</v>
      </c>
      <c r="H8699" s="114">
        <v>3000</v>
      </c>
      <c r="I8699" s="112" t="s">
        <v>2077</v>
      </c>
      <c r="J8699" s="124" t="s">
        <v>2094</v>
      </c>
      <c r="K8699" s="125" t="s">
        <v>2083</v>
      </c>
      <c r="L8699" s="125">
        <v>2017001594</v>
      </c>
      <c r="M8699" s="100"/>
      <c r="N8699" s="101">
        <v>0</v>
      </c>
      <c r="O8699" s="102">
        <v>0</v>
      </c>
      <c r="P8699" s="103">
        <v>0</v>
      </c>
      <c r="Q8699" s="104">
        <v>0</v>
      </c>
      <c r="R8699" s="105">
        <v>0</v>
      </c>
      <c r="S8699" s="114">
        <v>3000</v>
      </c>
    </row>
    <row r="8700" spans="1:1024" s="2" customFormat="1" ht="38.25" x14ac:dyDescent="0.25">
      <c r="A8700" s="106" t="s">
        <v>2074</v>
      </c>
      <c r="B8700" s="123">
        <v>9765</v>
      </c>
      <c r="C8700" s="107">
        <v>610760</v>
      </c>
      <c r="D8700" s="78" t="s">
        <v>2121</v>
      </c>
      <c r="E8700" s="109" t="s">
        <v>2076</v>
      </c>
      <c r="F8700" s="109"/>
      <c r="G8700" s="110">
        <v>42808</v>
      </c>
      <c r="H8700" s="114">
        <v>3000</v>
      </c>
      <c r="I8700" s="112" t="s">
        <v>2077</v>
      </c>
      <c r="J8700" s="124" t="s">
        <v>2122</v>
      </c>
      <c r="K8700" s="125" t="s">
        <v>2083</v>
      </c>
      <c r="L8700" s="125">
        <v>2017001594</v>
      </c>
      <c r="M8700" s="100"/>
      <c r="N8700" s="101">
        <v>0</v>
      </c>
      <c r="O8700" s="102">
        <v>0</v>
      </c>
      <c r="P8700" s="103">
        <v>0</v>
      </c>
      <c r="Q8700" s="104">
        <v>0</v>
      </c>
      <c r="R8700" s="105">
        <v>0</v>
      </c>
      <c r="S8700" s="114">
        <v>3000</v>
      </c>
    </row>
    <row r="8701" spans="1:1024" s="2" customFormat="1" ht="38.25" x14ac:dyDescent="0.25">
      <c r="A8701" s="106" t="s">
        <v>2173</v>
      </c>
      <c r="B8701" s="123">
        <v>13632</v>
      </c>
      <c r="C8701" s="107">
        <v>3158079</v>
      </c>
      <c r="D8701" s="78" t="s">
        <v>2174</v>
      </c>
      <c r="E8701" s="109" t="s">
        <v>2076</v>
      </c>
      <c r="F8701" s="109" t="s">
        <v>254</v>
      </c>
      <c r="G8701" s="110">
        <v>45057</v>
      </c>
      <c r="H8701" s="114">
        <v>1680</v>
      </c>
      <c r="I8701" s="112" t="s">
        <v>2077</v>
      </c>
      <c r="J8701" s="124" t="s">
        <v>2106</v>
      </c>
      <c r="K8701" s="125" t="s">
        <v>2083</v>
      </c>
      <c r="L8701" s="125">
        <v>2017001594</v>
      </c>
      <c r="M8701" s="100"/>
      <c r="N8701" s="101">
        <v>0</v>
      </c>
      <c r="O8701" s="102">
        <v>0</v>
      </c>
      <c r="P8701" s="103">
        <v>0</v>
      </c>
      <c r="Q8701" s="104">
        <v>0</v>
      </c>
      <c r="R8701" s="105">
        <v>0</v>
      </c>
      <c r="S8701" s="114">
        <f>H8701</f>
        <v>1680</v>
      </c>
      <c r="AMG8701"/>
      <c r="AMH8701"/>
      <c r="AMI8701"/>
      <c r="AMJ8701"/>
    </row>
    <row r="8702" spans="1:1024" s="2" customFormat="1" ht="15" customHeight="1" x14ac:dyDescent="0.25">
      <c r="A8702" s="28"/>
      <c r="B8702" s="28"/>
      <c r="C8702" s="28"/>
      <c r="D8702" s="29" t="s">
        <v>2175</v>
      </c>
      <c r="E8702" s="30"/>
      <c r="F8702" s="30"/>
      <c r="G8702" s="30"/>
      <c r="H8702" s="31"/>
      <c r="I8702" s="30"/>
      <c r="J8702" s="30"/>
      <c r="K8702" s="30"/>
      <c r="L8702" s="30"/>
      <c r="M8702" s="30"/>
      <c r="N8702" s="30"/>
      <c r="O8702" s="30"/>
      <c r="P8702" s="30"/>
      <c r="Q8702" s="30"/>
      <c r="R8702" s="32"/>
      <c r="S8702" s="97">
        <f>SUM(S8644:S8701)</f>
        <v>158963</v>
      </c>
      <c r="AMG8702"/>
      <c r="AMH8702"/>
      <c r="AMI8702"/>
      <c r="AMJ8702"/>
    </row>
    <row r="8703" spans="1:1024" s="2" customFormat="1" ht="15" customHeight="1" x14ac:dyDescent="0.25">
      <c r="A8703" s="126"/>
      <c r="B8703" s="126"/>
      <c r="C8703" s="126"/>
      <c r="D8703" s="127"/>
      <c r="E8703" s="128"/>
      <c r="F8703" s="128"/>
      <c r="G8703" s="128"/>
      <c r="H8703" s="129"/>
      <c r="I8703" s="128"/>
      <c r="J8703" s="128"/>
      <c r="K8703" s="128"/>
      <c r="L8703" s="128"/>
      <c r="M8703" s="128"/>
      <c r="N8703" s="128"/>
      <c r="O8703" s="128"/>
      <c r="P8703" s="128"/>
      <c r="Q8703" s="128"/>
      <c r="R8703" s="130"/>
      <c r="S8703" s="131">
        <f>S1523+S1673+S1675+S5177+S8639+S8643+S8702</f>
        <v>37099816.843194865</v>
      </c>
      <c r="AMG8703"/>
      <c r="AMH8703"/>
      <c r="AMI8703"/>
      <c r="AMJ8703"/>
    </row>
    <row r="8704" spans="1:1024" s="2" customFormat="1" ht="15" customHeight="1" x14ac:dyDescent="0.25">
      <c r="A8704" s="126"/>
      <c r="B8704" s="126"/>
      <c r="C8704" s="126"/>
      <c r="D8704" s="127"/>
      <c r="E8704" s="128"/>
      <c r="F8704" s="128"/>
      <c r="G8704" s="128"/>
      <c r="H8704" s="129"/>
      <c r="I8704" s="128"/>
      <c r="J8704" s="128"/>
      <c r="K8704" s="128"/>
      <c r="L8704" s="128"/>
      <c r="M8704" s="128"/>
      <c r="N8704" s="128"/>
      <c r="O8704" s="128"/>
      <c r="P8704" s="128"/>
      <c r="Q8704" s="128"/>
      <c r="R8704" s="130"/>
      <c r="S8704" s="131"/>
      <c r="AMG8704"/>
      <c r="AMH8704"/>
      <c r="AMI8704"/>
      <c r="AMJ8704"/>
    </row>
    <row r="8705" spans="1:1024" s="2" customFormat="1" ht="15" customHeight="1" x14ac:dyDescent="0.25">
      <c r="H8705" s="132"/>
      <c r="I8705" s="133"/>
      <c r="P8705" s="134"/>
      <c r="S8705" s="135"/>
      <c r="AMG8705"/>
      <c r="AMH8705"/>
      <c r="AMI8705"/>
      <c r="AMJ8705"/>
    </row>
    <row r="8706" spans="1:1024" s="2" customFormat="1" ht="15" customHeight="1" x14ac:dyDescent="0.25">
      <c r="H8706" s="132"/>
      <c r="I8706" s="133"/>
      <c r="N8706" s="132"/>
      <c r="P8706" s="134"/>
      <c r="S8706" s="135"/>
      <c r="AMG8706"/>
      <c r="AMH8706"/>
      <c r="AMI8706"/>
      <c r="AMJ8706"/>
    </row>
    <row r="8707" spans="1:1024" s="2" customFormat="1" ht="15" customHeight="1" x14ac:dyDescent="0.25">
      <c r="H8707" s="132"/>
      <c r="I8707" s="133"/>
      <c r="K8707" s="136"/>
      <c r="N8707" s="132"/>
      <c r="P8707" s="134"/>
      <c r="Q8707" s="132"/>
      <c r="S8707" s="135"/>
      <c r="AMG8707"/>
      <c r="AMH8707"/>
      <c r="AMI8707"/>
      <c r="AMJ8707"/>
    </row>
    <row r="8708" spans="1:1024" s="2" customFormat="1" ht="15" customHeight="1" x14ac:dyDescent="0.25">
      <c r="D8708" s="28" t="s">
        <v>2176</v>
      </c>
      <c r="E8708" s="28" t="s">
        <v>2177</v>
      </c>
      <c r="F8708" s="137" t="s">
        <v>2178</v>
      </c>
      <c r="H8708" s="132"/>
      <c r="I8708" s="133"/>
      <c r="K8708" s="138"/>
      <c r="N8708" s="132"/>
      <c r="P8708" s="134"/>
      <c r="Q8708" s="132"/>
      <c r="S8708" s="135"/>
      <c r="AMG8708"/>
      <c r="AMH8708"/>
      <c r="AMI8708"/>
      <c r="AMJ8708"/>
    </row>
    <row r="8709" spans="1:1024" s="2" customFormat="1" ht="22.9" customHeight="1" x14ac:dyDescent="0.25">
      <c r="D8709" s="139" t="s">
        <v>2179</v>
      </c>
      <c r="E8709" s="140">
        <f>COUNTA(A5178:A8639)</f>
        <v>3461</v>
      </c>
      <c r="F8709" s="141">
        <f>S8639</f>
        <v>2661269.226754297</v>
      </c>
      <c r="H8709" s="132"/>
      <c r="I8709" s="133"/>
      <c r="K8709" s="138"/>
      <c r="N8709" s="132"/>
      <c r="P8709" s="134"/>
      <c r="Q8709" s="132"/>
      <c r="S8709" s="135"/>
      <c r="AMG8709"/>
      <c r="AMH8709"/>
      <c r="AMI8709"/>
      <c r="AMJ8709"/>
    </row>
    <row r="8710" spans="1:1024" s="2" customFormat="1" ht="22.9" customHeight="1" x14ac:dyDescent="0.25">
      <c r="D8710" s="142" t="s">
        <v>2180</v>
      </c>
      <c r="E8710" s="143">
        <f>COUNTA(A1524:A1673)</f>
        <v>149</v>
      </c>
      <c r="F8710" s="144">
        <f>S1673</f>
        <v>1356680.8001277777</v>
      </c>
      <c r="H8710" s="132"/>
      <c r="I8710" s="133"/>
      <c r="K8710" s="138"/>
      <c r="N8710" s="132"/>
      <c r="P8710" s="134"/>
      <c r="S8710" s="145"/>
      <c r="AMG8710"/>
      <c r="AMH8710"/>
      <c r="AMI8710"/>
      <c r="AMJ8710"/>
    </row>
    <row r="8711" spans="1:1024" s="2" customFormat="1" ht="22.9" customHeight="1" x14ac:dyDescent="0.25">
      <c r="D8711" s="142" t="s">
        <v>2181</v>
      </c>
      <c r="E8711" s="143">
        <f>COUNTA(A1674)</f>
        <v>1</v>
      </c>
      <c r="F8711" s="144">
        <f>S1675</f>
        <v>7048.1666666663396</v>
      </c>
      <c r="H8711" s="132"/>
      <c r="I8711" s="133"/>
      <c r="K8711" s="136"/>
      <c r="N8711" s="132"/>
      <c r="P8711" s="134"/>
      <c r="Q8711" s="146"/>
      <c r="S8711" s="135"/>
      <c r="AMG8711"/>
      <c r="AMH8711"/>
      <c r="AMI8711"/>
      <c r="AMJ8711"/>
    </row>
    <row r="8712" spans="1:1024" s="2" customFormat="1" ht="22.9" customHeight="1" x14ac:dyDescent="0.25">
      <c r="D8712" s="142" t="s">
        <v>2182</v>
      </c>
      <c r="E8712" s="143">
        <f>COUNTA(A1676:A5177)</f>
        <v>3501</v>
      </c>
      <c r="F8712" s="144">
        <f>S5177</f>
        <v>30270476.57134017</v>
      </c>
      <c r="H8712" s="132"/>
      <c r="I8712" s="133"/>
      <c r="K8712" s="136"/>
      <c r="N8712" s="132"/>
      <c r="P8712" s="134"/>
      <c r="Q8712" s="146"/>
      <c r="S8712" s="135"/>
      <c r="AMG8712"/>
      <c r="AMH8712"/>
      <c r="AMI8712"/>
      <c r="AMJ8712"/>
    </row>
    <row r="8713" spans="1:1024" s="2" customFormat="1" ht="22.9" customHeight="1" x14ac:dyDescent="0.25">
      <c r="D8713" s="142" t="s">
        <v>2183</v>
      </c>
      <c r="E8713" s="143">
        <f>COUNTA(A5:A1523)</f>
        <v>1518</v>
      </c>
      <c r="F8713" s="144">
        <f>S1523</f>
        <v>2026793.078305952</v>
      </c>
      <c r="H8713" s="132"/>
      <c r="I8713" s="133"/>
      <c r="N8713" s="132"/>
      <c r="P8713" s="134"/>
      <c r="S8713" s="135"/>
      <c r="AMG8713"/>
      <c r="AMH8713"/>
      <c r="AMI8713"/>
      <c r="AMJ8713"/>
    </row>
    <row r="8714" spans="1:1024" s="2" customFormat="1" ht="22.9" customHeight="1" x14ac:dyDescent="0.25">
      <c r="D8714" s="142" t="s">
        <v>2184</v>
      </c>
      <c r="E8714" s="143">
        <f>COUNTA(A8640:A8642)</f>
        <v>3</v>
      </c>
      <c r="F8714" s="144">
        <f>S8643</f>
        <v>618586</v>
      </c>
      <c r="H8714" s="132"/>
      <c r="I8714" s="133"/>
      <c r="N8714" s="132"/>
      <c r="P8714" s="134"/>
      <c r="Q8714" s="146"/>
      <c r="S8714" s="135"/>
      <c r="AMG8714"/>
      <c r="AMH8714"/>
      <c r="AMI8714"/>
      <c r="AMJ8714"/>
    </row>
    <row r="8715" spans="1:1024" s="2" customFormat="1" ht="22.9" customHeight="1" x14ac:dyDescent="0.25">
      <c r="D8715" s="147" t="s">
        <v>2185</v>
      </c>
      <c r="E8715" s="148">
        <f>COUNTA(A8644:A8701)</f>
        <v>58</v>
      </c>
      <c r="F8715" s="149">
        <f>S8702</f>
        <v>158963</v>
      </c>
      <c r="H8715" s="132"/>
      <c r="I8715" s="133"/>
      <c r="N8715" s="132"/>
      <c r="P8715" s="134"/>
      <c r="Q8715" s="146"/>
      <c r="S8715" s="135"/>
      <c r="AMG8715"/>
      <c r="AMH8715"/>
      <c r="AMI8715"/>
      <c r="AMJ8715"/>
    </row>
    <row r="8716" spans="1:1024" s="2" customFormat="1" ht="15" customHeight="1" x14ac:dyDescent="0.25">
      <c r="D8716" s="150" t="s">
        <v>2186</v>
      </c>
      <c r="E8716" s="28">
        <f>SUM(E8709:E8715)</f>
        <v>8691</v>
      </c>
      <c r="F8716" s="151">
        <f>SUBTOTAL(9,F8709:F8715)</f>
        <v>37099816.843194865</v>
      </c>
      <c r="H8716" s="132"/>
      <c r="I8716" s="133"/>
      <c r="J8716" s="146"/>
      <c r="N8716" s="132"/>
      <c r="P8716" s="134"/>
      <c r="S8716" s="135"/>
      <c r="AMG8716"/>
      <c r="AMH8716"/>
      <c r="AMI8716"/>
      <c r="AMJ8716"/>
    </row>
    <row r="8717" spans="1:1024" s="2" customFormat="1" ht="15" customHeight="1" x14ac:dyDescent="0.25">
      <c r="A8717" s="152" t="s">
        <v>2298</v>
      </c>
      <c r="F8717" s="153"/>
      <c r="H8717" s="132"/>
      <c r="I8717" s="133"/>
      <c r="N8717" s="132"/>
      <c r="P8717" s="134"/>
      <c r="S8717" s="135"/>
      <c r="AMG8717"/>
      <c r="AMH8717"/>
      <c r="AMI8717"/>
      <c r="AMJ8717"/>
    </row>
    <row r="8721" spans="1:1" ht="15.75" x14ac:dyDescent="0.25">
      <c r="A8721" s="152"/>
    </row>
  </sheetData>
  <mergeCells count="3">
    <mergeCell ref="A1:S1"/>
    <mergeCell ref="A2:S2"/>
    <mergeCell ref="A3:S3"/>
  </mergeCells>
  <conditionalFormatting sqref="B1798:B1807">
    <cfRule type="duplicateValues" priority="6"/>
  </conditionalFormatting>
  <conditionalFormatting sqref="B1808:B1809">
    <cfRule type="duplicateValues" priority="5"/>
  </conditionalFormatting>
  <conditionalFormatting sqref="B1810:B1817">
    <cfRule type="duplicateValues" priority="7"/>
  </conditionalFormatting>
  <conditionalFormatting sqref="B1818">
    <cfRule type="duplicateValues" priority="8"/>
  </conditionalFormatting>
  <conditionalFormatting sqref="B1819:B1821">
    <cfRule type="duplicateValues" priority="9"/>
  </conditionalFormatting>
  <conditionalFormatting sqref="B1822:B1831">
    <cfRule type="duplicateValues" priority="10"/>
  </conditionalFormatting>
  <conditionalFormatting sqref="B1832">
    <cfRule type="duplicateValues" priority="11"/>
  </conditionalFormatting>
  <conditionalFormatting sqref="B1843:B2382 B1676:C1797 B1674:C1674 B4 C8640:C8642 B5168:C5174 C5175:C5176 B5:C1522 B1524:C1672 C1798:C5046 B5047:C5053 C5054:C5167 C5178:C8638 C8644:C8701">
    <cfRule type="duplicateValues" priority="41"/>
  </conditionalFormatting>
  <conditionalFormatting sqref="B5054:B5055">
    <cfRule type="duplicateValues" priority="2"/>
  </conditionalFormatting>
  <conditionalFormatting sqref="B5841">
    <cfRule type="duplicateValues" priority="13"/>
  </conditionalFormatting>
  <conditionalFormatting sqref="B5842:B5900">
    <cfRule type="duplicateValues" priority="12"/>
  </conditionalFormatting>
  <conditionalFormatting sqref="B5901:B5969">
    <cfRule type="duplicateValues" priority="14"/>
  </conditionalFormatting>
  <conditionalFormatting sqref="B5970">
    <cfRule type="duplicateValues" priority="17"/>
  </conditionalFormatting>
  <conditionalFormatting sqref="B5970:B6090 B6096:B6263">
    <cfRule type="duplicateValues" priority="15"/>
  </conditionalFormatting>
  <conditionalFormatting sqref="B6091:B6095">
    <cfRule type="duplicateValues" priority="21"/>
  </conditionalFormatting>
  <conditionalFormatting sqref="B6096:B6237 B5970:B6090 B6240:B6263">
    <cfRule type="duplicateValues" priority="16"/>
  </conditionalFormatting>
  <conditionalFormatting sqref="B6096:B6263 B5970:B6090">
    <cfRule type="duplicateValues" priority="18"/>
  </conditionalFormatting>
  <conditionalFormatting sqref="B6238">
    <cfRule type="duplicateValues" priority="19"/>
  </conditionalFormatting>
  <conditionalFormatting sqref="B6239">
    <cfRule type="duplicateValues" priority="20"/>
  </conditionalFormatting>
  <conditionalFormatting sqref="B6265:B6367">
    <cfRule type="duplicateValues" priority="22"/>
  </conditionalFormatting>
  <conditionalFormatting sqref="B6368:B6476">
    <cfRule type="duplicateValues" priority="24"/>
  </conditionalFormatting>
  <conditionalFormatting sqref="B6368:B6481">
    <cfRule type="duplicateValues" priority="23"/>
  </conditionalFormatting>
  <conditionalFormatting sqref="B6482:B6498">
    <cfRule type="duplicateValues" priority="25"/>
  </conditionalFormatting>
  <conditionalFormatting sqref="B6546:B6558">
    <cfRule type="duplicateValues" priority="27"/>
  </conditionalFormatting>
  <conditionalFormatting sqref="B6559:B6633 B6499:B6545">
    <cfRule type="duplicateValues" priority="26"/>
  </conditionalFormatting>
  <conditionalFormatting sqref="B6634:B6658">
    <cfRule type="duplicateValues" priority="28"/>
  </conditionalFormatting>
  <conditionalFormatting sqref="B6634:B6673">
    <cfRule type="duplicateValues" priority="29"/>
  </conditionalFormatting>
  <conditionalFormatting sqref="B6659">
    <cfRule type="duplicateValues" priority="30"/>
  </conditionalFormatting>
  <conditionalFormatting sqref="B6660:B6661">
    <cfRule type="duplicateValues" priority="31"/>
  </conditionalFormatting>
  <conditionalFormatting sqref="B6662:B6663">
    <cfRule type="duplicateValues" priority="32"/>
  </conditionalFormatting>
  <conditionalFormatting sqref="B6664:B6667">
    <cfRule type="duplicateValues" priority="33"/>
  </conditionalFormatting>
  <conditionalFormatting sqref="B6668">
    <cfRule type="duplicateValues" priority="34"/>
  </conditionalFormatting>
  <conditionalFormatting sqref="B8640:B8642 B5175:B5176 B8202:B8636 B6761:B8199 B8644:B8701">
    <cfRule type="duplicateValues" priority="42"/>
  </conditionalFormatting>
  <conditionalFormatting sqref="B1676:C1989 B1674:C1674 C8640:C8642 B5168:C5174 C5175:C5176 B5:C1522 B1524:C1672 C1990:C5046 B5047:C5053 C5054:C5167 C5178:C8638 C8644:C8701">
    <cfRule type="duplicateValues" priority="40"/>
  </conditionalFormatting>
  <conditionalFormatting sqref="B1676:C2382 B1674:C1674 B4 C8640:C8642 B5168:C5174 C5175:C5176 B5:C1522 B1524:C1672 C2383:C5046 B5047:C5053 C5054:C5167 C5178:C8638 C8644:C8701">
    <cfRule type="duplicateValues" priority="38"/>
  </conditionalFormatting>
  <conditionalFormatting sqref="C4">
    <cfRule type="duplicateValues" priority="35"/>
  </conditionalFormatting>
  <conditionalFormatting sqref="C1674 C8640:C8642 C5:C1522 C1524:C1672 C1676:C5176 C5178:C8638 C8644:C8701">
    <cfRule type="duplicateValues" priority="39"/>
  </conditionalFormatting>
  <conditionalFormatting sqref="C8644:C8701">
    <cfRule type="duplicateValues" dxfId="0" priority="36"/>
  </conditionalFormatting>
  <conditionalFormatting sqref="O5054:O5055">
    <cfRule type="duplicateValues" priority="1"/>
  </conditionalFormatting>
  <conditionalFormatting sqref="O8640:O8642 O5175:O5176 O6761:O8638">
    <cfRule type="duplicateValues" priority="37"/>
  </conditionalFormatting>
  <conditionalFormatting sqref="O8644:O8701">
    <cfRule type="duplicateValues" priority="44"/>
  </conditionalFormatting>
  <conditionalFormatting sqref="Q5:R1522 Q1524:S1672 S1673:S2382 Q1674:R1674 Q1676:R5053 R5054:S5055 Q5056:R5174 R5175:S5176 S5177:S7764 Q5178:Q6760 R5178:R7764 G5943:H6263 G6265:H6755 R7765:S8201 R8202:R8638 S8202:S8639 R8640:S8642 S8643 S8702">
    <cfRule type="cellIs" priority="4" operator="lessThan">
      <formula>0</formula>
    </cfRule>
  </conditionalFormatting>
  <conditionalFormatting sqref="S4:S1523 R8644:R8701">
    <cfRule type="cellIs" priority="43" operator="lessThan">
      <formula>0</formula>
    </cfRule>
  </conditionalFormatting>
  <pageMargins left="7.874015748031496E-2" right="3.937007874015748E-2" top="0.11811023622047245" bottom="0.55118110236220474" header="0.51181102362204722" footer="0.39370078740157483"/>
  <pageSetup paperSize="9" scale="59" orientation="landscape" horizontalDpi="300" verticalDpi="300" r:id="rId1"/>
  <headerFooter>
    <oddFooter>&amp;R&amp;"Times New Roman,Normal"&amp;12&amp;Kffffff&amp;P / &amp;N</oddFooter>
  </headerFooter>
  <rowBreaks count="1" manualBreakCount="1">
    <brk id="8687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J120"/>
  <sheetViews>
    <sheetView showGridLines="0" view="pageBreakPreview" topLeftCell="A88" zoomScale="75" zoomScaleNormal="55" zoomScalePageLayoutView="75" workbookViewId="0">
      <selection activeCell="K11" sqref="K11"/>
    </sheetView>
  </sheetViews>
  <sheetFormatPr defaultColWidth="8.7109375" defaultRowHeight="15" x14ac:dyDescent="0.25"/>
  <cols>
    <col min="19" max="19" width="11.7109375" customWidth="1"/>
  </cols>
  <sheetData>
    <row r="1" spans="1:1024" s="2" customFormat="1" ht="15" customHeight="1" x14ac:dyDescent="0.25">
      <c r="A1" s="3" t="s">
        <v>1</v>
      </c>
      <c r="B1" s="4" t="s">
        <v>2</v>
      </c>
      <c r="C1" s="4" t="s">
        <v>3</v>
      </c>
      <c r="D1" s="5" t="s">
        <v>4</v>
      </c>
      <c r="E1" s="5" t="s">
        <v>5</v>
      </c>
      <c r="F1" s="5" t="s">
        <v>6</v>
      </c>
      <c r="G1" s="6" t="s">
        <v>7</v>
      </c>
      <c r="H1" s="7" t="s">
        <v>8</v>
      </c>
      <c r="I1" s="6" t="s">
        <v>9</v>
      </c>
      <c r="J1" s="5" t="s">
        <v>10</v>
      </c>
      <c r="K1" s="4" t="s">
        <v>11</v>
      </c>
      <c r="L1" s="5" t="s">
        <v>12</v>
      </c>
      <c r="M1" s="6" t="s">
        <v>13</v>
      </c>
      <c r="N1" s="3" t="s">
        <v>14</v>
      </c>
      <c r="O1" s="3" t="s">
        <v>15</v>
      </c>
      <c r="P1" s="8" t="s">
        <v>16</v>
      </c>
      <c r="Q1" s="3" t="s">
        <v>17</v>
      </c>
      <c r="R1" s="3" t="s">
        <v>18</v>
      </c>
      <c r="S1" s="9" t="s">
        <v>19</v>
      </c>
      <c r="AMG1"/>
      <c r="AMH1"/>
      <c r="AMI1"/>
      <c r="AMJ1"/>
    </row>
    <row r="2" spans="1:1024" s="2" customFormat="1" ht="15" customHeight="1" x14ac:dyDescent="0.25">
      <c r="A2" s="10" t="s">
        <v>306</v>
      </c>
      <c r="B2" s="10">
        <v>13635</v>
      </c>
      <c r="C2" s="10">
        <v>2023001886</v>
      </c>
      <c r="D2" s="34" t="s">
        <v>413</v>
      </c>
      <c r="E2" s="12" t="s">
        <v>294</v>
      </c>
      <c r="F2" s="12" t="s">
        <v>254</v>
      </c>
      <c r="G2" s="13">
        <v>45069</v>
      </c>
      <c r="H2" s="14">
        <v>4000</v>
      </c>
      <c r="I2" s="15" t="s">
        <v>22</v>
      </c>
      <c r="J2" s="16" t="s">
        <v>412</v>
      </c>
      <c r="K2" s="17">
        <v>1437</v>
      </c>
      <c r="L2" s="18">
        <v>2023001886</v>
      </c>
      <c r="M2" s="19"/>
      <c r="N2" s="20">
        <v>0</v>
      </c>
      <c r="O2" s="21">
        <v>0</v>
      </c>
      <c r="P2" s="22">
        <v>0</v>
      </c>
      <c r="Q2" s="23">
        <v>0</v>
      </c>
      <c r="R2" s="24">
        <v>0</v>
      </c>
      <c r="S2" s="154">
        <v>4000</v>
      </c>
      <c r="AMG2"/>
      <c r="AMH2"/>
      <c r="AMI2"/>
      <c r="AMJ2"/>
    </row>
    <row r="3" spans="1:1024" s="79" customFormat="1" ht="15" customHeight="1" x14ac:dyDescent="0.25">
      <c r="A3" s="10" t="s">
        <v>419</v>
      </c>
      <c r="B3" s="68">
        <v>13864</v>
      </c>
      <c r="C3" s="10" t="s">
        <v>237</v>
      </c>
      <c r="D3" s="12" t="s">
        <v>1329</v>
      </c>
      <c r="E3" s="12" t="s">
        <v>1330</v>
      </c>
      <c r="F3" s="12" t="s">
        <v>254</v>
      </c>
      <c r="G3" s="13">
        <v>45230</v>
      </c>
      <c r="H3" s="69">
        <v>4150</v>
      </c>
      <c r="I3" s="15" t="s">
        <v>22</v>
      </c>
      <c r="J3" s="16" t="s">
        <v>1331</v>
      </c>
      <c r="K3" s="17">
        <v>631</v>
      </c>
      <c r="L3" s="18">
        <v>2023006383</v>
      </c>
      <c r="M3" s="19"/>
      <c r="N3" s="70">
        <v>0</v>
      </c>
      <c r="O3" s="71">
        <v>0</v>
      </c>
      <c r="P3" s="72">
        <v>0</v>
      </c>
      <c r="Q3" s="73">
        <v>0</v>
      </c>
      <c r="R3" s="74">
        <v>0</v>
      </c>
      <c r="S3" s="155">
        <v>4150</v>
      </c>
      <c r="AMG3"/>
    </row>
    <row r="4" spans="1:1024" s="79" customFormat="1" ht="15" customHeight="1" x14ac:dyDescent="0.25">
      <c r="A4" s="10" t="s">
        <v>419</v>
      </c>
      <c r="B4" s="68">
        <v>13908</v>
      </c>
      <c r="C4" s="10" t="s">
        <v>237</v>
      </c>
      <c r="D4" s="12" t="s">
        <v>1332</v>
      </c>
      <c r="E4" s="12" t="s">
        <v>1333</v>
      </c>
      <c r="F4" s="12" t="s">
        <v>254</v>
      </c>
      <c r="G4" s="13">
        <v>45230</v>
      </c>
      <c r="H4" s="69">
        <v>4150</v>
      </c>
      <c r="I4" s="15" t="s">
        <v>22</v>
      </c>
      <c r="J4" s="16" t="s">
        <v>1331</v>
      </c>
      <c r="K4" s="17">
        <v>631</v>
      </c>
      <c r="L4" s="18">
        <v>2023006383</v>
      </c>
      <c r="M4" s="19"/>
      <c r="N4" s="70">
        <v>0</v>
      </c>
      <c r="O4" s="71">
        <v>0</v>
      </c>
      <c r="P4" s="72">
        <v>0</v>
      </c>
      <c r="Q4" s="73">
        <v>0</v>
      </c>
      <c r="R4" s="74">
        <v>0</v>
      </c>
      <c r="S4" s="155">
        <v>4150</v>
      </c>
      <c r="AMG4"/>
    </row>
    <row r="5" spans="1:1024" s="79" customFormat="1" ht="15" customHeight="1" x14ac:dyDescent="0.25">
      <c r="A5" s="10" t="s">
        <v>419</v>
      </c>
      <c r="B5" s="68">
        <v>13862</v>
      </c>
      <c r="C5" s="10" t="s">
        <v>237</v>
      </c>
      <c r="D5" s="12" t="s">
        <v>1332</v>
      </c>
      <c r="E5" s="12" t="s">
        <v>1333</v>
      </c>
      <c r="F5" s="12" t="s">
        <v>254</v>
      </c>
      <c r="G5" s="13">
        <v>45230</v>
      </c>
      <c r="H5" s="69">
        <v>4150</v>
      </c>
      <c r="I5" s="15" t="s">
        <v>22</v>
      </c>
      <c r="J5" s="16" t="s">
        <v>1331</v>
      </c>
      <c r="K5" s="17">
        <v>631</v>
      </c>
      <c r="L5" s="18">
        <v>2023006383</v>
      </c>
      <c r="M5" s="19"/>
      <c r="N5" s="70">
        <v>0</v>
      </c>
      <c r="O5" s="71">
        <v>0</v>
      </c>
      <c r="P5" s="72">
        <v>0</v>
      </c>
      <c r="Q5" s="73">
        <v>0</v>
      </c>
      <c r="R5" s="74">
        <v>0</v>
      </c>
      <c r="S5" s="155">
        <v>4150</v>
      </c>
      <c r="AMG5"/>
    </row>
    <row r="6" spans="1:1024" s="79" customFormat="1" ht="15" customHeight="1" x14ac:dyDescent="0.25">
      <c r="A6" s="10" t="s">
        <v>419</v>
      </c>
      <c r="B6" s="68">
        <v>13909</v>
      </c>
      <c r="C6" s="10" t="s">
        <v>237</v>
      </c>
      <c r="D6" s="12" t="s">
        <v>1332</v>
      </c>
      <c r="E6" s="12" t="s">
        <v>1334</v>
      </c>
      <c r="F6" s="12" t="s">
        <v>254</v>
      </c>
      <c r="G6" s="13">
        <v>45230</v>
      </c>
      <c r="H6" s="69">
        <v>4150</v>
      </c>
      <c r="I6" s="15" t="s">
        <v>22</v>
      </c>
      <c r="J6" s="16" t="s">
        <v>1331</v>
      </c>
      <c r="K6" s="17">
        <v>632</v>
      </c>
      <c r="L6" s="18">
        <v>2023006383</v>
      </c>
      <c r="M6" s="19"/>
      <c r="N6" s="70">
        <v>0</v>
      </c>
      <c r="O6" s="71">
        <v>0</v>
      </c>
      <c r="P6" s="72">
        <v>0</v>
      </c>
      <c r="Q6" s="73">
        <v>0</v>
      </c>
      <c r="R6" s="74">
        <v>0</v>
      </c>
      <c r="S6" s="155">
        <v>4150</v>
      </c>
      <c r="AMG6"/>
    </row>
    <row r="7" spans="1:1024" s="79" customFormat="1" ht="15" customHeight="1" x14ac:dyDescent="0.25">
      <c r="A7" s="10" t="s">
        <v>419</v>
      </c>
      <c r="B7" s="68">
        <v>13910</v>
      </c>
      <c r="C7" s="10" t="s">
        <v>237</v>
      </c>
      <c r="D7" s="12" t="s">
        <v>1332</v>
      </c>
      <c r="E7" s="12" t="s">
        <v>272</v>
      </c>
      <c r="F7" s="12" t="s">
        <v>254</v>
      </c>
      <c r="G7" s="13">
        <v>45230</v>
      </c>
      <c r="H7" s="69">
        <v>4150</v>
      </c>
      <c r="I7" s="15" t="s">
        <v>22</v>
      </c>
      <c r="J7" s="16" t="s">
        <v>1331</v>
      </c>
      <c r="K7" s="17">
        <v>632</v>
      </c>
      <c r="L7" s="18">
        <v>2023006383</v>
      </c>
      <c r="M7" s="19"/>
      <c r="N7" s="70">
        <v>0</v>
      </c>
      <c r="O7" s="71">
        <v>0</v>
      </c>
      <c r="P7" s="72">
        <v>0</v>
      </c>
      <c r="Q7" s="73">
        <v>0</v>
      </c>
      <c r="R7" s="74">
        <v>0</v>
      </c>
      <c r="S7" s="155">
        <v>4150</v>
      </c>
      <c r="AMG7"/>
    </row>
    <row r="8" spans="1:1024" s="79" customFormat="1" ht="15" customHeight="1" x14ac:dyDescent="0.25">
      <c r="A8" s="10" t="s">
        <v>419</v>
      </c>
      <c r="B8" s="68">
        <v>13863</v>
      </c>
      <c r="C8" s="10" t="s">
        <v>237</v>
      </c>
      <c r="D8" s="12" t="s">
        <v>1332</v>
      </c>
      <c r="E8" s="12" t="s">
        <v>272</v>
      </c>
      <c r="F8" s="12" t="s">
        <v>254</v>
      </c>
      <c r="G8" s="13">
        <v>45230</v>
      </c>
      <c r="H8" s="69">
        <v>4150</v>
      </c>
      <c r="I8" s="15" t="s">
        <v>22</v>
      </c>
      <c r="J8" s="16" t="s">
        <v>1331</v>
      </c>
      <c r="K8" s="17">
        <v>632</v>
      </c>
      <c r="L8" s="18">
        <v>2023006383</v>
      </c>
      <c r="M8" s="19"/>
      <c r="N8" s="70">
        <v>0</v>
      </c>
      <c r="O8" s="71">
        <v>0</v>
      </c>
      <c r="P8" s="72">
        <v>0</v>
      </c>
      <c r="Q8" s="73">
        <v>0</v>
      </c>
      <c r="R8" s="74">
        <v>0</v>
      </c>
      <c r="S8" s="155">
        <v>4150</v>
      </c>
      <c r="AMG8"/>
    </row>
    <row r="9" spans="1:1024" s="79" customFormat="1" ht="15" customHeight="1" x14ac:dyDescent="0.25">
      <c r="A9" s="10" t="s">
        <v>419</v>
      </c>
      <c r="B9" s="68">
        <v>13860</v>
      </c>
      <c r="C9" s="10" t="s">
        <v>237</v>
      </c>
      <c r="D9" s="12" t="s">
        <v>1335</v>
      </c>
      <c r="E9" s="12" t="s">
        <v>1336</v>
      </c>
      <c r="F9" s="12" t="s">
        <v>254</v>
      </c>
      <c r="G9" s="13">
        <v>45230</v>
      </c>
      <c r="H9" s="69">
        <v>2999</v>
      </c>
      <c r="I9" s="15" t="s">
        <v>22</v>
      </c>
      <c r="J9" s="16" t="s">
        <v>1331</v>
      </c>
      <c r="K9" s="17">
        <v>632</v>
      </c>
      <c r="L9" s="18">
        <v>2023006383</v>
      </c>
      <c r="M9" s="19"/>
      <c r="N9" s="70">
        <v>0</v>
      </c>
      <c r="O9" s="71">
        <v>0</v>
      </c>
      <c r="P9" s="72">
        <v>0</v>
      </c>
      <c r="Q9" s="73">
        <v>0</v>
      </c>
      <c r="R9" s="74">
        <v>0</v>
      </c>
      <c r="S9" s="155">
        <v>2999</v>
      </c>
      <c r="AMG9"/>
    </row>
    <row r="10" spans="1:1024" s="79" customFormat="1" ht="15" customHeight="1" x14ac:dyDescent="0.25">
      <c r="A10" s="10" t="s">
        <v>419</v>
      </c>
      <c r="B10" s="68">
        <v>13861</v>
      </c>
      <c r="C10" s="10" t="s">
        <v>237</v>
      </c>
      <c r="D10" s="12" t="s">
        <v>1335</v>
      </c>
      <c r="E10" s="12" t="s">
        <v>1336</v>
      </c>
      <c r="F10" s="12" t="s">
        <v>254</v>
      </c>
      <c r="G10" s="13">
        <v>45230</v>
      </c>
      <c r="H10" s="69">
        <v>2999</v>
      </c>
      <c r="I10" s="15" t="s">
        <v>22</v>
      </c>
      <c r="J10" s="16" t="s">
        <v>1331</v>
      </c>
      <c r="K10" s="17">
        <v>632</v>
      </c>
      <c r="L10" s="18">
        <v>2023006383</v>
      </c>
      <c r="M10" s="19"/>
      <c r="N10" s="70">
        <v>0</v>
      </c>
      <c r="O10" s="71">
        <v>0</v>
      </c>
      <c r="P10" s="72">
        <v>0</v>
      </c>
      <c r="Q10" s="73">
        <v>0</v>
      </c>
      <c r="R10" s="74">
        <v>0</v>
      </c>
      <c r="S10" s="155">
        <v>2999</v>
      </c>
      <c r="AMG10"/>
    </row>
    <row r="11" spans="1:1024" s="2" customFormat="1" ht="15" customHeight="1" x14ac:dyDescent="0.25">
      <c r="A11" s="10" t="s">
        <v>1462</v>
      </c>
      <c r="B11" s="81">
        <v>13750</v>
      </c>
      <c r="C11" s="10">
        <v>3267780</v>
      </c>
      <c r="D11" s="27" t="s">
        <v>1961</v>
      </c>
      <c r="E11" s="12" t="s">
        <v>1962</v>
      </c>
      <c r="F11" s="12" t="s">
        <v>254</v>
      </c>
      <c r="G11" s="82">
        <v>45169</v>
      </c>
      <c r="H11" s="83">
        <v>166.21</v>
      </c>
      <c r="I11" s="15" t="s">
        <v>22</v>
      </c>
      <c r="J11" s="84" t="s">
        <v>1963</v>
      </c>
      <c r="K11" s="85">
        <v>19056</v>
      </c>
      <c r="L11" s="86">
        <v>2023003531</v>
      </c>
      <c r="M11" s="59"/>
      <c r="N11" s="60">
        <v>0</v>
      </c>
      <c r="O11" s="87">
        <v>0</v>
      </c>
      <c r="P11" s="88">
        <v>0</v>
      </c>
      <c r="Q11" s="63">
        <v>0</v>
      </c>
      <c r="R11" s="64">
        <v>0</v>
      </c>
      <c r="S11" s="154">
        <v>166.21</v>
      </c>
      <c r="AMG11"/>
      <c r="AMH11"/>
      <c r="AMI11"/>
      <c r="AMJ11"/>
    </row>
    <row r="12" spans="1:1024" s="2" customFormat="1" ht="15" customHeight="1" x14ac:dyDescent="0.25">
      <c r="A12" s="10" t="s">
        <v>1462</v>
      </c>
      <c r="B12" s="81">
        <v>13751</v>
      </c>
      <c r="C12" s="10">
        <v>3267781</v>
      </c>
      <c r="D12" s="27" t="s">
        <v>1961</v>
      </c>
      <c r="E12" s="12" t="s">
        <v>1962</v>
      </c>
      <c r="F12" s="12" t="s">
        <v>254</v>
      </c>
      <c r="G12" s="82">
        <v>45169</v>
      </c>
      <c r="H12" s="83">
        <v>166.21</v>
      </c>
      <c r="I12" s="15" t="s">
        <v>22</v>
      </c>
      <c r="J12" s="84" t="s">
        <v>1963</v>
      </c>
      <c r="K12" s="85">
        <v>19056</v>
      </c>
      <c r="L12" s="86">
        <v>2023003531</v>
      </c>
      <c r="M12" s="59"/>
      <c r="N12" s="60">
        <v>0</v>
      </c>
      <c r="O12" s="87">
        <v>0</v>
      </c>
      <c r="P12" s="88">
        <v>0</v>
      </c>
      <c r="Q12" s="63">
        <v>0</v>
      </c>
      <c r="R12" s="64">
        <v>0</v>
      </c>
      <c r="S12" s="154">
        <v>166.21</v>
      </c>
      <c r="AMG12"/>
      <c r="AMH12"/>
      <c r="AMI12"/>
      <c r="AMJ12"/>
    </row>
    <row r="13" spans="1:1024" s="2" customFormat="1" ht="15" customHeight="1" x14ac:dyDescent="0.25">
      <c r="A13" s="10" t="s">
        <v>1462</v>
      </c>
      <c r="B13" s="81">
        <v>13752</v>
      </c>
      <c r="C13" s="10">
        <v>3267782</v>
      </c>
      <c r="D13" s="27" t="s">
        <v>1961</v>
      </c>
      <c r="E13" s="12" t="s">
        <v>1962</v>
      </c>
      <c r="F13" s="12" t="s">
        <v>254</v>
      </c>
      <c r="G13" s="82">
        <v>45169</v>
      </c>
      <c r="H13" s="83">
        <v>166.21</v>
      </c>
      <c r="I13" s="15" t="s">
        <v>22</v>
      </c>
      <c r="J13" s="84" t="s">
        <v>1963</v>
      </c>
      <c r="K13" s="85">
        <v>19056</v>
      </c>
      <c r="L13" s="86">
        <v>2023003531</v>
      </c>
      <c r="M13" s="59"/>
      <c r="N13" s="60">
        <v>0</v>
      </c>
      <c r="O13" s="87">
        <v>0</v>
      </c>
      <c r="P13" s="88">
        <v>0</v>
      </c>
      <c r="Q13" s="63">
        <v>0</v>
      </c>
      <c r="R13" s="64">
        <v>0</v>
      </c>
      <c r="S13" s="154">
        <v>166.21</v>
      </c>
      <c r="AMG13"/>
      <c r="AMH13"/>
      <c r="AMI13"/>
      <c r="AMJ13"/>
    </row>
    <row r="14" spans="1:1024" s="2" customFormat="1" ht="15" customHeight="1" x14ac:dyDescent="0.25">
      <c r="A14" s="10" t="s">
        <v>1462</v>
      </c>
      <c r="B14" s="81">
        <v>13753</v>
      </c>
      <c r="C14" s="10">
        <v>3267783</v>
      </c>
      <c r="D14" s="27" t="s">
        <v>1961</v>
      </c>
      <c r="E14" s="12" t="s">
        <v>1962</v>
      </c>
      <c r="F14" s="12" t="s">
        <v>254</v>
      </c>
      <c r="G14" s="82">
        <v>45169</v>
      </c>
      <c r="H14" s="83">
        <v>166.21</v>
      </c>
      <c r="I14" s="15" t="s">
        <v>22</v>
      </c>
      <c r="J14" s="84" t="s">
        <v>1963</v>
      </c>
      <c r="K14" s="85">
        <v>19056</v>
      </c>
      <c r="L14" s="86">
        <v>2023003531</v>
      </c>
      <c r="M14" s="59"/>
      <c r="N14" s="60">
        <v>0</v>
      </c>
      <c r="O14" s="87">
        <v>0</v>
      </c>
      <c r="P14" s="88">
        <v>0</v>
      </c>
      <c r="Q14" s="63">
        <v>0</v>
      </c>
      <c r="R14" s="64">
        <v>0</v>
      </c>
      <c r="S14" s="154">
        <v>166.21</v>
      </c>
      <c r="AMG14"/>
      <c r="AMH14"/>
      <c r="AMI14"/>
      <c r="AMJ14"/>
    </row>
    <row r="15" spans="1:1024" s="2" customFormat="1" ht="15" customHeight="1" x14ac:dyDescent="0.25">
      <c r="A15" s="10" t="s">
        <v>1462</v>
      </c>
      <c r="B15" s="81">
        <v>13754</v>
      </c>
      <c r="C15" s="10">
        <v>3267784</v>
      </c>
      <c r="D15" s="27" t="s">
        <v>1961</v>
      </c>
      <c r="E15" s="12" t="s">
        <v>1962</v>
      </c>
      <c r="F15" s="12" t="s">
        <v>254</v>
      </c>
      <c r="G15" s="82">
        <v>45169</v>
      </c>
      <c r="H15" s="83">
        <v>166.21</v>
      </c>
      <c r="I15" s="15" t="s">
        <v>22</v>
      </c>
      <c r="J15" s="84" t="s">
        <v>1963</v>
      </c>
      <c r="K15" s="85">
        <v>19056</v>
      </c>
      <c r="L15" s="86">
        <v>2023003531</v>
      </c>
      <c r="M15" s="59"/>
      <c r="N15" s="60">
        <v>0</v>
      </c>
      <c r="O15" s="87">
        <v>0</v>
      </c>
      <c r="P15" s="88">
        <v>0</v>
      </c>
      <c r="Q15" s="63">
        <v>0</v>
      </c>
      <c r="R15" s="64">
        <v>0</v>
      </c>
      <c r="S15" s="154">
        <v>166.21</v>
      </c>
      <c r="AMG15"/>
      <c r="AMH15"/>
      <c r="AMI15"/>
      <c r="AMJ15"/>
    </row>
    <row r="16" spans="1:1024" s="2" customFormat="1" ht="15" customHeight="1" x14ac:dyDescent="0.25">
      <c r="A16" s="10" t="s">
        <v>1462</v>
      </c>
      <c r="B16" s="81">
        <v>13755</v>
      </c>
      <c r="C16" s="10">
        <v>3267785</v>
      </c>
      <c r="D16" s="27" t="s">
        <v>1961</v>
      </c>
      <c r="E16" s="12" t="s">
        <v>1964</v>
      </c>
      <c r="F16" s="12" t="s">
        <v>254</v>
      </c>
      <c r="G16" s="82">
        <v>45169</v>
      </c>
      <c r="H16" s="83">
        <v>166.21</v>
      </c>
      <c r="I16" s="15" t="s">
        <v>22</v>
      </c>
      <c r="J16" s="84" t="s">
        <v>1963</v>
      </c>
      <c r="K16" s="85">
        <v>19056</v>
      </c>
      <c r="L16" s="86">
        <v>2023003531</v>
      </c>
      <c r="M16" s="59"/>
      <c r="N16" s="60">
        <v>0</v>
      </c>
      <c r="O16" s="87">
        <v>0</v>
      </c>
      <c r="P16" s="88">
        <v>0</v>
      </c>
      <c r="Q16" s="63">
        <v>0</v>
      </c>
      <c r="R16" s="64">
        <v>0</v>
      </c>
      <c r="S16" s="154">
        <v>166.21</v>
      </c>
      <c r="AMG16"/>
      <c r="AMH16"/>
      <c r="AMI16"/>
      <c r="AMJ16"/>
    </row>
    <row r="17" spans="1:1024" s="2" customFormat="1" ht="15" customHeight="1" x14ac:dyDescent="0.25">
      <c r="A17" s="10" t="s">
        <v>1462</v>
      </c>
      <c r="B17" s="81">
        <v>13756</v>
      </c>
      <c r="C17" s="10">
        <v>3267786</v>
      </c>
      <c r="D17" s="27" t="s">
        <v>1961</v>
      </c>
      <c r="E17" s="12" t="s">
        <v>1965</v>
      </c>
      <c r="F17" s="12" t="s">
        <v>254</v>
      </c>
      <c r="G17" s="82">
        <v>45169</v>
      </c>
      <c r="H17" s="83">
        <v>166.21</v>
      </c>
      <c r="I17" s="15" t="s">
        <v>22</v>
      </c>
      <c r="J17" s="84" t="s">
        <v>1963</v>
      </c>
      <c r="K17" s="85">
        <v>19056</v>
      </c>
      <c r="L17" s="86">
        <v>2023003531</v>
      </c>
      <c r="M17" s="59"/>
      <c r="N17" s="60">
        <v>0</v>
      </c>
      <c r="O17" s="87">
        <v>0</v>
      </c>
      <c r="P17" s="88">
        <v>0</v>
      </c>
      <c r="Q17" s="63">
        <v>0</v>
      </c>
      <c r="R17" s="64">
        <v>0</v>
      </c>
      <c r="S17" s="154">
        <v>166.21</v>
      </c>
      <c r="AMG17"/>
      <c r="AMH17"/>
      <c r="AMI17"/>
      <c r="AMJ17"/>
    </row>
    <row r="18" spans="1:1024" s="2" customFormat="1" ht="15" customHeight="1" x14ac:dyDescent="0.25">
      <c r="A18" s="10" t="s">
        <v>1462</v>
      </c>
      <c r="B18" s="81">
        <v>13757</v>
      </c>
      <c r="C18" s="10">
        <v>3267787</v>
      </c>
      <c r="D18" s="27" t="s">
        <v>1961</v>
      </c>
      <c r="E18" s="12" t="s">
        <v>1966</v>
      </c>
      <c r="F18" s="12" t="s">
        <v>254</v>
      </c>
      <c r="G18" s="82">
        <v>45169</v>
      </c>
      <c r="H18" s="83">
        <v>166.21</v>
      </c>
      <c r="I18" s="15" t="s">
        <v>22</v>
      </c>
      <c r="J18" s="84" t="s">
        <v>1963</v>
      </c>
      <c r="K18" s="85">
        <v>19056</v>
      </c>
      <c r="L18" s="86">
        <v>2023003531</v>
      </c>
      <c r="M18" s="59"/>
      <c r="N18" s="60">
        <v>0</v>
      </c>
      <c r="O18" s="87">
        <v>0</v>
      </c>
      <c r="P18" s="88">
        <v>0</v>
      </c>
      <c r="Q18" s="63">
        <v>0</v>
      </c>
      <c r="R18" s="64">
        <v>0</v>
      </c>
      <c r="S18" s="154">
        <v>166.21</v>
      </c>
      <c r="AMG18"/>
      <c r="AMH18"/>
      <c r="AMI18"/>
      <c r="AMJ18"/>
    </row>
    <row r="19" spans="1:1024" s="2" customFormat="1" ht="15" customHeight="1" x14ac:dyDescent="0.25">
      <c r="A19" s="10" t="s">
        <v>1462</v>
      </c>
      <c r="B19" s="81">
        <v>13758</v>
      </c>
      <c r="C19" s="10">
        <v>3267788</v>
      </c>
      <c r="D19" s="27" t="s">
        <v>1961</v>
      </c>
      <c r="E19" s="12" t="s">
        <v>1394</v>
      </c>
      <c r="F19" s="12" t="s">
        <v>254</v>
      </c>
      <c r="G19" s="82">
        <v>45169</v>
      </c>
      <c r="H19" s="83">
        <v>166.21</v>
      </c>
      <c r="I19" s="15" t="s">
        <v>22</v>
      </c>
      <c r="J19" s="84" t="s">
        <v>1963</v>
      </c>
      <c r="K19" s="85">
        <v>19056</v>
      </c>
      <c r="L19" s="86">
        <v>2023003531</v>
      </c>
      <c r="M19" s="59"/>
      <c r="N19" s="60">
        <v>0</v>
      </c>
      <c r="O19" s="87">
        <v>0</v>
      </c>
      <c r="P19" s="88">
        <v>0</v>
      </c>
      <c r="Q19" s="63">
        <v>0</v>
      </c>
      <c r="R19" s="64">
        <v>0</v>
      </c>
      <c r="S19" s="154">
        <v>166.21</v>
      </c>
      <c r="AMG19"/>
      <c r="AMH19"/>
      <c r="AMI19"/>
      <c r="AMJ19"/>
    </row>
    <row r="20" spans="1:1024" s="2" customFormat="1" ht="15" customHeight="1" x14ac:dyDescent="0.25">
      <c r="A20" s="10" t="s">
        <v>1462</v>
      </c>
      <c r="B20" s="81">
        <v>13759</v>
      </c>
      <c r="C20" s="10">
        <v>3267789</v>
      </c>
      <c r="D20" s="27" t="s">
        <v>1961</v>
      </c>
      <c r="E20" s="12" t="s">
        <v>1394</v>
      </c>
      <c r="F20" s="12" t="s">
        <v>254</v>
      </c>
      <c r="G20" s="82">
        <v>45169</v>
      </c>
      <c r="H20" s="83">
        <v>166.21</v>
      </c>
      <c r="I20" s="15" t="s">
        <v>22</v>
      </c>
      <c r="J20" s="84" t="s">
        <v>1963</v>
      </c>
      <c r="K20" s="85">
        <v>19056</v>
      </c>
      <c r="L20" s="86">
        <v>2023003531</v>
      </c>
      <c r="M20" s="59"/>
      <c r="N20" s="60">
        <v>0</v>
      </c>
      <c r="O20" s="87">
        <v>0</v>
      </c>
      <c r="P20" s="88">
        <v>0</v>
      </c>
      <c r="Q20" s="63">
        <v>0</v>
      </c>
      <c r="R20" s="64">
        <v>0</v>
      </c>
      <c r="S20" s="154">
        <v>166.21</v>
      </c>
      <c r="AMG20"/>
      <c r="AMH20"/>
      <c r="AMI20"/>
      <c r="AMJ20"/>
    </row>
    <row r="21" spans="1:1024" s="2" customFormat="1" ht="15" customHeight="1" x14ac:dyDescent="0.25">
      <c r="A21" s="10" t="s">
        <v>1462</v>
      </c>
      <c r="B21" s="81">
        <v>13760</v>
      </c>
      <c r="C21" s="10">
        <v>3267790</v>
      </c>
      <c r="D21" s="27" t="s">
        <v>1961</v>
      </c>
      <c r="E21" s="12" t="s">
        <v>1967</v>
      </c>
      <c r="F21" s="12" t="s">
        <v>254</v>
      </c>
      <c r="G21" s="82">
        <v>45169</v>
      </c>
      <c r="H21" s="83">
        <v>166.21</v>
      </c>
      <c r="I21" s="15" t="s">
        <v>22</v>
      </c>
      <c r="J21" s="84" t="s">
        <v>1963</v>
      </c>
      <c r="K21" s="85">
        <v>19056</v>
      </c>
      <c r="L21" s="86">
        <v>2023003531</v>
      </c>
      <c r="M21" s="59"/>
      <c r="N21" s="60">
        <v>0</v>
      </c>
      <c r="O21" s="87">
        <v>0</v>
      </c>
      <c r="P21" s="88">
        <v>0</v>
      </c>
      <c r="Q21" s="63">
        <v>0</v>
      </c>
      <c r="R21" s="64">
        <v>0</v>
      </c>
      <c r="S21" s="154">
        <v>166.21</v>
      </c>
      <c r="AMG21"/>
      <c r="AMH21"/>
      <c r="AMI21"/>
      <c r="AMJ21"/>
    </row>
    <row r="22" spans="1:1024" s="2" customFormat="1" ht="15" customHeight="1" x14ac:dyDescent="0.25">
      <c r="A22" s="10" t="s">
        <v>1462</v>
      </c>
      <c r="B22" s="81">
        <v>13761</v>
      </c>
      <c r="C22" s="10">
        <v>3267791</v>
      </c>
      <c r="D22" s="27" t="s">
        <v>1961</v>
      </c>
      <c r="E22" s="12" t="s">
        <v>1219</v>
      </c>
      <c r="F22" s="12" t="s">
        <v>254</v>
      </c>
      <c r="G22" s="82">
        <v>45169</v>
      </c>
      <c r="H22" s="83">
        <v>166.21</v>
      </c>
      <c r="I22" s="15" t="s">
        <v>22</v>
      </c>
      <c r="J22" s="84" t="s">
        <v>1963</v>
      </c>
      <c r="K22" s="85">
        <v>19056</v>
      </c>
      <c r="L22" s="86">
        <v>2023003531</v>
      </c>
      <c r="M22" s="59"/>
      <c r="N22" s="60">
        <v>0</v>
      </c>
      <c r="O22" s="87">
        <v>0</v>
      </c>
      <c r="P22" s="88">
        <v>0</v>
      </c>
      <c r="Q22" s="63">
        <v>0</v>
      </c>
      <c r="R22" s="64">
        <v>0</v>
      </c>
      <c r="S22" s="154">
        <v>166.21</v>
      </c>
      <c r="AMG22"/>
      <c r="AMH22"/>
      <c r="AMI22"/>
      <c r="AMJ22"/>
    </row>
    <row r="23" spans="1:1024" s="2" customFormat="1" ht="15" customHeight="1" x14ac:dyDescent="0.25">
      <c r="A23" s="10" t="s">
        <v>1462</v>
      </c>
      <c r="B23" s="81">
        <v>13762</v>
      </c>
      <c r="C23" s="10">
        <v>3267792</v>
      </c>
      <c r="D23" s="27" t="s">
        <v>1961</v>
      </c>
      <c r="E23" s="12" t="s">
        <v>1219</v>
      </c>
      <c r="F23" s="12" t="s">
        <v>254</v>
      </c>
      <c r="G23" s="82">
        <v>45169</v>
      </c>
      <c r="H23" s="83">
        <v>166.21</v>
      </c>
      <c r="I23" s="15" t="s">
        <v>22</v>
      </c>
      <c r="J23" s="84" t="s">
        <v>1963</v>
      </c>
      <c r="K23" s="85">
        <v>19056</v>
      </c>
      <c r="L23" s="86">
        <v>2023003531</v>
      </c>
      <c r="M23" s="59"/>
      <c r="N23" s="60">
        <v>0</v>
      </c>
      <c r="O23" s="87">
        <v>0</v>
      </c>
      <c r="P23" s="88">
        <v>0</v>
      </c>
      <c r="Q23" s="63">
        <v>0</v>
      </c>
      <c r="R23" s="64">
        <v>0</v>
      </c>
      <c r="S23" s="154">
        <v>166.21</v>
      </c>
      <c r="AMG23"/>
      <c r="AMH23"/>
      <c r="AMI23"/>
      <c r="AMJ23"/>
    </row>
    <row r="24" spans="1:1024" s="2" customFormat="1" ht="15" customHeight="1" x14ac:dyDescent="0.25">
      <c r="A24" s="10" t="s">
        <v>1462</v>
      </c>
      <c r="B24" s="81">
        <v>13763</v>
      </c>
      <c r="C24" s="10">
        <v>3267793</v>
      </c>
      <c r="D24" s="27" t="s">
        <v>1961</v>
      </c>
      <c r="E24" s="12" t="s">
        <v>1219</v>
      </c>
      <c r="F24" s="12" t="s">
        <v>254</v>
      </c>
      <c r="G24" s="82">
        <v>45169</v>
      </c>
      <c r="H24" s="83">
        <v>166.21</v>
      </c>
      <c r="I24" s="15" t="s">
        <v>22</v>
      </c>
      <c r="J24" s="84" t="s">
        <v>1963</v>
      </c>
      <c r="K24" s="85">
        <v>19056</v>
      </c>
      <c r="L24" s="86">
        <v>2023003531</v>
      </c>
      <c r="M24" s="59"/>
      <c r="N24" s="60">
        <v>0</v>
      </c>
      <c r="O24" s="87">
        <v>0</v>
      </c>
      <c r="P24" s="88">
        <v>0</v>
      </c>
      <c r="Q24" s="63">
        <v>0</v>
      </c>
      <c r="R24" s="64">
        <v>0</v>
      </c>
      <c r="S24" s="154">
        <v>166.21</v>
      </c>
      <c r="AMG24"/>
      <c r="AMH24"/>
      <c r="AMI24"/>
      <c r="AMJ24"/>
    </row>
    <row r="25" spans="1:1024" s="2" customFormat="1" ht="15" customHeight="1" x14ac:dyDescent="0.25">
      <c r="A25" s="10" t="s">
        <v>1462</v>
      </c>
      <c r="B25" s="81">
        <v>13764</v>
      </c>
      <c r="C25" s="10">
        <v>3267794</v>
      </c>
      <c r="D25" s="27" t="s">
        <v>1961</v>
      </c>
      <c r="E25" s="12" t="s">
        <v>1219</v>
      </c>
      <c r="F25" s="12" t="s">
        <v>254</v>
      </c>
      <c r="G25" s="82">
        <v>45169</v>
      </c>
      <c r="H25" s="83">
        <v>166.21</v>
      </c>
      <c r="I25" s="15" t="s">
        <v>22</v>
      </c>
      <c r="J25" s="84" t="s">
        <v>1963</v>
      </c>
      <c r="K25" s="85">
        <v>19056</v>
      </c>
      <c r="L25" s="86">
        <v>2023003531</v>
      </c>
      <c r="M25" s="59"/>
      <c r="N25" s="60">
        <v>0</v>
      </c>
      <c r="O25" s="87">
        <v>0</v>
      </c>
      <c r="P25" s="88">
        <v>0</v>
      </c>
      <c r="Q25" s="63">
        <v>0</v>
      </c>
      <c r="R25" s="64">
        <v>0</v>
      </c>
      <c r="S25" s="154">
        <v>166.21</v>
      </c>
      <c r="AMG25"/>
      <c r="AMH25"/>
      <c r="AMI25"/>
      <c r="AMJ25"/>
    </row>
    <row r="26" spans="1:1024" s="2" customFormat="1" ht="15" customHeight="1" x14ac:dyDescent="0.25">
      <c r="A26" s="10" t="s">
        <v>1462</v>
      </c>
      <c r="B26" s="81">
        <v>13765</v>
      </c>
      <c r="C26" s="10">
        <v>3267795</v>
      </c>
      <c r="D26" s="27" t="s">
        <v>1961</v>
      </c>
      <c r="E26" s="12" t="s">
        <v>1219</v>
      </c>
      <c r="F26" s="12" t="s">
        <v>254</v>
      </c>
      <c r="G26" s="82">
        <v>45169</v>
      </c>
      <c r="H26" s="83">
        <v>166.21</v>
      </c>
      <c r="I26" s="15" t="s">
        <v>22</v>
      </c>
      <c r="J26" s="84" t="s">
        <v>1963</v>
      </c>
      <c r="K26" s="85">
        <v>19056</v>
      </c>
      <c r="L26" s="86">
        <v>2023003531</v>
      </c>
      <c r="M26" s="59"/>
      <c r="N26" s="60">
        <v>0</v>
      </c>
      <c r="O26" s="87">
        <v>0</v>
      </c>
      <c r="P26" s="88">
        <v>0</v>
      </c>
      <c r="Q26" s="63">
        <v>0</v>
      </c>
      <c r="R26" s="64">
        <v>0</v>
      </c>
      <c r="S26" s="154">
        <v>166.21</v>
      </c>
      <c r="AMG26"/>
      <c r="AMH26"/>
      <c r="AMI26"/>
      <c r="AMJ26"/>
    </row>
    <row r="27" spans="1:1024" s="2" customFormat="1" ht="15" customHeight="1" x14ac:dyDescent="0.25">
      <c r="A27" s="10" t="s">
        <v>1462</v>
      </c>
      <c r="B27" s="81">
        <v>13766</v>
      </c>
      <c r="C27" s="10">
        <v>3267796</v>
      </c>
      <c r="D27" s="27" t="s">
        <v>1961</v>
      </c>
      <c r="E27" s="12" t="s">
        <v>1219</v>
      </c>
      <c r="F27" s="12" t="s">
        <v>254</v>
      </c>
      <c r="G27" s="82">
        <v>45169</v>
      </c>
      <c r="H27" s="83">
        <v>166.21</v>
      </c>
      <c r="I27" s="15" t="s">
        <v>22</v>
      </c>
      <c r="J27" s="84" t="s">
        <v>1963</v>
      </c>
      <c r="K27" s="85">
        <v>19056</v>
      </c>
      <c r="L27" s="86">
        <v>2023003531</v>
      </c>
      <c r="M27" s="59"/>
      <c r="N27" s="60">
        <v>0</v>
      </c>
      <c r="O27" s="87">
        <v>0</v>
      </c>
      <c r="P27" s="88">
        <v>0</v>
      </c>
      <c r="Q27" s="63">
        <v>0</v>
      </c>
      <c r="R27" s="64">
        <v>0</v>
      </c>
      <c r="S27" s="154">
        <v>166.21</v>
      </c>
      <c r="AMG27"/>
      <c r="AMH27"/>
      <c r="AMI27"/>
      <c r="AMJ27"/>
    </row>
    <row r="28" spans="1:1024" s="2" customFormat="1" ht="15" customHeight="1" x14ac:dyDescent="0.25">
      <c r="A28" s="10" t="s">
        <v>1462</v>
      </c>
      <c r="B28" s="81">
        <v>13767</v>
      </c>
      <c r="C28" s="10">
        <v>3267797</v>
      </c>
      <c r="D28" s="27" t="s">
        <v>1961</v>
      </c>
      <c r="E28" s="12" t="s">
        <v>1265</v>
      </c>
      <c r="F28" s="12" t="s">
        <v>254</v>
      </c>
      <c r="G28" s="82">
        <v>45169</v>
      </c>
      <c r="H28" s="83">
        <v>166.21</v>
      </c>
      <c r="I28" s="15" t="s">
        <v>22</v>
      </c>
      <c r="J28" s="84" t="s">
        <v>1963</v>
      </c>
      <c r="K28" s="85">
        <v>19056</v>
      </c>
      <c r="L28" s="86">
        <v>2023003531</v>
      </c>
      <c r="M28" s="59"/>
      <c r="N28" s="60">
        <v>0</v>
      </c>
      <c r="O28" s="87">
        <v>0</v>
      </c>
      <c r="P28" s="88">
        <v>0</v>
      </c>
      <c r="Q28" s="63">
        <v>0</v>
      </c>
      <c r="R28" s="64">
        <v>0</v>
      </c>
      <c r="S28" s="154">
        <v>166.21</v>
      </c>
      <c r="AMG28"/>
      <c r="AMH28"/>
      <c r="AMI28"/>
      <c r="AMJ28"/>
    </row>
    <row r="29" spans="1:1024" s="2" customFormat="1" ht="15" customHeight="1" x14ac:dyDescent="0.25">
      <c r="A29" s="10" t="s">
        <v>1462</v>
      </c>
      <c r="B29" s="81">
        <v>13768</v>
      </c>
      <c r="C29" s="10">
        <v>3267798</v>
      </c>
      <c r="D29" s="27" t="s">
        <v>1961</v>
      </c>
      <c r="E29" s="12" t="s">
        <v>1265</v>
      </c>
      <c r="F29" s="12" t="s">
        <v>254</v>
      </c>
      <c r="G29" s="82">
        <v>45169</v>
      </c>
      <c r="H29" s="83">
        <v>166.21</v>
      </c>
      <c r="I29" s="15" t="s">
        <v>22</v>
      </c>
      <c r="J29" s="84" t="s">
        <v>1963</v>
      </c>
      <c r="K29" s="85">
        <v>19056</v>
      </c>
      <c r="L29" s="86">
        <v>2023003531</v>
      </c>
      <c r="M29" s="59"/>
      <c r="N29" s="60">
        <v>0</v>
      </c>
      <c r="O29" s="87">
        <v>0</v>
      </c>
      <c r="P29" s="88">
        <v>0</v>
      </c>
      <c r="Q29" s="63">
        <v>0</v>
      </c>
      <c r="R29" s="64">
        <v>0</v>
      </c>
      <c r="S29" s="154">
        <v>166.21</v>
      </c>
      <c r="AMG29"/>
      <c r="AMH29"/>
      <c r="AMI29"/>
      <c r="AMJ29"/>
    </row>
    <row r="30" spans="1:1024" s="2" customFormat="1" ht="15" customHeight="1" x14ac:dyDescent="0.25">
      <c r="A30" s="10" t="s">
        <v>1462</v>
      </c>
      <c r="B30" s="81">
        <v>13769</v>
      </c>
      <c r="C30" s="10">
        <v>3267799</v>
      </c>
      <c r="D30" s="27" t="s">
        <v>1961</v>
      </c>
      <c r="E30" s="12" t="s">
        <v>1265</v>
      </c>
      <c r="F30" s="12" t="s">
        <v>254</v>
      </c>
      <c r="G30" s="82">
        <v>45169</v>
      </c>
      <c r="H30" s="83">
        <v>166.21</v>
      </c>
      <c r="I30" s="15" t="s">
        <v>22</v>
      </c>
      <c r="J30" s="84" t="s">
        <v>1963</v>
      </c>
      <c r="K30" s="85">
        <v>19056</v>
      </c>
      <c r="L30" s="86">
        <v>2023003531</v>
      </c>
      <c r="M30" s="59"/>
      <c r="N30" s="60">
        <v>0</v>
      </c>
      <c r="O30" s="87">
        <v>0</v>
      </c>
      <c r="P30" s="88">
        <v>0</v>
      </c>
      <c r="Q30" s="63">
        <v>0</v>
      </c>
      <c r="R30" s="64">
        <v>0</v>
      </c>
      <c r="S30" s="154">
        <v>166.21</v>
      </c>
      <c r="AMG30"/>
      <c r="AMH30"/>
      <c r="AMI30"/>
      <c r="AMJ30"/>
    </row>
    <row r="31" spans="1:1024" s="2" customFormat="1" ht="15" customHeight="1" x14ac:dyDescent="0.25">
      <c r="A31" s="10" t="s">
        <v>1462</v>
      </c>
      <c r="B31" s="81">
        <v>13770</v>
      </c>
      <c r="C31" s="10">
        <v>3267800</v>
      </c>
      <c r="D31" s="27" t="s">
        <v>1961</v>
      </c>
      <c r="E31" s="12" t="s">
        <v>274</v>
      </c>
      <c r="F31" s="12" t="s">
        <v>254</v>
      </c>
      <c r="G31" s="82">
        <v>45169</v>
      </c>
      <c r="H31" s="83">
        <v>166.21</v>
      </c>
      <c r="I31" s="15" t="s">
        <v>22</v>
      </c>
      <c r="J31" s="84" t="s">
        <v>1963</v>
      </c>
      <c r="K31" s="85">
        <v>19056</v>
      </c>
      <c r="L31" s="86">
        <v>2023003531</v>
      </c>
      <c r="M31" s="59"/>
      <c r="N31" s="60">
        <v>0</v>
      </c>
      <c r="O31" s="87">
        <v>0</v>
      </c>
      <c r="P31" s="88">
        <v>0</v>
      </c>
      <c r="Q31" s="63">
        <v>0</v>
      </c>
      <c r="R31" s="64">
        <v>0</v>
      </c>
      <c r="S31" s="154">
        <v>166.21</v>
      </c>
      <c r="AMG31"/>
      <c r="AMH31"/>
      <c r="AMI31"/>
      <c r="AMJ31"/>
    </row>
    <row r="32" spans="1:1024" s="2" customFormat="1" ht="15" customHeight="1" x14ac:dyDescent="0.25">
      <c r="A32" s="10" t="s">
        <v>1462</v>
      </c>
      <c r="B32" s="81">
        <v>13771</v>
      </c>
      <c r="C32" s="10">
        <v>3267801</v>
      </c>
      <c r="D32" s="27" t="s">
        <v>1961</v>
      </c>
      <c r="E32" s="12" t="s">
        <v>1232</v>
      </c>
      <c r="F32" s="12" t="s">
        <v>254</v>
      </c>
      <c r="G32" s="82">
        <v>45169</v>
      </c>
      <c r="H32" s="83">
        <v>166.21</v>
      </c>
      <c r="I32" s="15" t="s">
        <v>22</v>
      </c>
      <c r="J32" s="84" t="s">
        <v>1963</v>
      </c>
      <c r="K32" s="85">
        <v>19056</v>
      </c>
      <c r="L32" s="86">
        <v>2023003531</v>
      </c>
      <c r="M32" s="59"/>
      <c r="N32" s="60">
        <v>0</v>
      </c>
      <c r="O32" s="87">
        <v>0</v>
      </c>
      <c r="P32" s="88">
        <v>0</v>
      </c>
      <c r="Q32" s="63">
        <v>0</v>
      </c>
      <c r="R32" s="64">
        <v>0</v>
      </c>
      <c r="S32" s="154">
        <v>166.21</v>
      </c>
      <c r="AMG32"/>
      <c r="AMH32"/>
      <c r="AMI32"/>
      <c r="AMJ32"/>
    </row>
    <row r="33" spans="1:1024" s="2" customFormat="1" ht="15" customHeight="1" x14ac:dyDescent="0.25">
      <c r="A33" s="10" t="s">
        <v>1462</v>
      </c>
      <c r="B33" s="81">
        <v>13772</v>
      </c>
      <c r="C33" s="10">
        <v>3267802</v>
      </c>
      <c r="D33" s="27" t="s">
        <v>1961</v>
      </c>
      <c r="E33" s="12" t="s">
        <v>1232</v>
      </c>
      <c r="F33" s="12" t="s">
        <v>254</v>
      </c>
      <c r="G33" s="82">
        <v>45169</v>
      </c>
      <c r="H33" s="83">
        <v>166.21</v>
      </c>
      <c r="I33" s="15" t="s">
        <v>22</v>
      </c>
      <c r="J33" s="84" t="s">
        <v>1963</v>
      </c>
      <c r="K33" s="85">
        <v>19056</v>
      </c>
      <c r="L33" s="86">
        <v>2023003531</v>
      </c>
      <c r="M33" s="59"/>
      <c r="N33" s="60">
        <v>0</v>
      </c>
      <c r="O33" s="87">
        <v>0</v>
      </c>
      <c r="P33" s="88">
        <v>0</v>
      </c>
      <c r="Q33" s="63">
        <v>0</v>
      </c>
      <c r="R33" s="64">
        <v>0</v>
      </c>
      <c r="S33" s="154">
        <v>166.21</v>
      </c>
      <c r="AMG33"/>
      <c r="AMH33"/>
      <c r="AMI33"/>
      <c r="AMJ33"/>
    </row>
    <row r="34" spans="1:1024" s="2" customFormat="1" ht="15" customHeight="1" x14ac:dyDescent="0.25">
      <c r="A34" s="10" t="s">
        <v>1462</v>
      </c>
      <c r="B34" s="81">
        <v>13773</v>
      </c>
      <c r="C34" s="10">
        <v>3267803</v>
      </c>
      <c r="D34" s="27" t="s">
        <v>1961</v>
      </c>
      <c r="E34" s="12" t="s">
        <v>1232</v>
      </c>
      <c r="F34" s="12" t="s">
        <v>254</v>
      </c>
      <c r="G34" s="82">
        <v>45169</v>
      </c>
      <c r="H34" s="83">
        <v>166.21</v>
      </c>
      <c r="I34" s="15" t="s">
        <v>22</v>
      </c>
      <c r="J34" s="84" t="s">
        <v>1963</v>
      </c>
      <c r="K34" s="85">
        <v>19056</v>
      </c>
      <c r="L34" s="86">
        <v>2023003531</v>
      </c>
      <c r="M34" s="59"/>
      <c r="N34" s="60">
        <v>0</v>
      </c>
      <c r="O34" s="87">
        <v>0</v>
      </c>
      <c r="P34" s="88">
        <v>0</v>
      </c>
      <c r="Q34" s="63">
        <v>0</v>
      </c>
      <c r="R34" s="64">
        <v>0</v>
      </c>
      <c r="S34" s="154">
        <v>166.21</v>
      </c>
      <c r="AMG34"/>
      <c r="AMH34"/>
      <c r="AMI34"/>
      <c r="AMJ34"/>
    </row>
    <row r="35" spans="1:1024" s="2" customFormat="1" ht="15" customHeight="1" x14ac:dyDescent="0.25">
      <c r="A35" s="10" t="s">
        <v>1462</v>
      </c>
      <c r="B35" s="81">
        <v>13774</v>
      </c>
      <c r="C35" s="10">
        <v>3267804</v>
      </c>
      <c r="D35" s="27" t="s">
        <v>1961</v>
      </c>
      <c r="E35" s="12" t="s">
        <v>1232</v>
      </c>
      <c r="F35" s="12" t="s">
        <v>254</v>
      </c>
      <c r="G35" s="82">
        <v>45169</v>
      </c>
      <c r="H35" s="83">
        <v>166.21</v>
      </c>
      <c r="I35" s="15" t="s">
        <v>22</v>
      </c>
      <c r="J35" s="84" t="s">
        <v>1963</v>
      </c>
      <c r="K35" s="85">
        <v>19056</v>
      </c>
      <c r="L35" s="86">
        <v>2023003531</v>
      </c>
      <c r="M35" s="59"/>
      <c r="N35" s="60">
        <v>0</v>
      </c>
      <c r="O35" s="87">
        <v>0</v>
      </c>
      <c r="P35" s="88">
        <v>0</v>
      </c>
      <c r="Q35" s="63">
        <v>0</v>
      </c>
      <c r="R35" s="64">
        <v>0</v>
      </c>
      <c r="S35" s="154">
        <v>166.21</v>
      </c>
      <c r="AMG35"/>
      <c r="AMH35"/>
      <c r="AMI35"/>
      <c r="AMJ35"/>
    </row>
    <row r="36" spans="1:1024" s="2" customFormat="1" ht="15" customHeight="1" x14ac:dyDescent="0.25">
      <c r="A36" s="10" t="s">
        <v>1462</v>
      </c>
      <c r="B36" s="81">
        <v>13775</v>
      </c>
      <c r="C36" s="10">
        <v>3267805</v>
      </c>
      <c r="D36" s="27" t="s">
        <v>1961</v>
      </c>
      <c r="E36" s="12" t="s">
        <v>1968</v>
      </c>
      <c r="F36" s="12" t="s">
        <v>254</v>
      </c>
      <c r="G36" s="82">
        <v>45169</v>
      </c>
      <c r="H36" s="83">
        <v>166.21</v>
      </c>
      <c r="I36" s="15" t="s">
        <v>22</v>
      </c>
      <c r="J36" s="84" t="s">
        <v>1963</v>
      </c>
      <c r="K36" s="85">
        <v>19056</v>
      </c>
      <c r="L36" s="86">
        <v>2023003531</v>
      </c>
      <c r="M36" s="59"/>
      <c r="N36" s="60">
        <v>0</v>
      </c>
      <c r="O36" s="87">
        <v>0</v>
      </c>
      <c r="P36" s="88">
        <v>0</v>
      </c>
      <c r="Q36" s="63">
        <v>0</v>
      </c>
      <c r="R36" s="64">
        <v>0</v>
      </c>
      <c r="S36" s="154">
        <v>166.21</v>
      </c>
      <c r="AMG36"/>
      <c r="AMH36"/>
      <c r="AMI36"/>
      <c r="AMJ36"/>
    </row>
    <row r="37" spans="1:1024" s="2" customFormat="1" ht="15" customHeight="1" x14ac:dyDescent="0.25">
      <c r="A37" s="10" t="s">
        <v>1462</v>
      </c>
      <c r="B37" s="81">
        <v>13776</v>
      </c>
      <c r="C37" s="10">
        <v>3267806</v>
      </c>
      <c r="D37" s="27" t="s">
        <v>1961</v>
      </c>
      <c r="E37" s="12" t="s">
        <v>1962</v>
      </c>
      <c r="F37" s="12" t="s">
        <v>254</v>
      </c>
      <c r="G37" s="82">
        <v>45169</v>
      </c>
      <c r="H37" s="83">
        <v>166.21</v>
      </c>
      <c r="I37" s="15" t="s">
        <v>22</v>
      </c>
      <c r="J37" s="84" t="s">
        <v>1963</v>
      </c>
      <c r="K37" s="85">
        <v>19056</v>
      </c>
      <c r="L37" s="86">
        <v>2023003531</v>
      </c>
      <c r="M37" s="59"/>
      <c r="N37" s="60">
        <v>0</v>
      </c>
      <c r="O37" s="87">
        <v>0</v>
      </c>
      <c r="P37" s="88">
        <v>0</v>
      </c>
      <c r="Q37" s="63">
        <v>0</v>
      </c>
      <c r="R37" s="64">
        <v>0</v>
      </c>
      <c r="S37" s="154">
        <v>166.21</v>
      </c>
      <c r="AMG37"/>
      <c r="AMH37"/>
      <c r="AMI37"/>
      <c r="AMJ37"/>
    </row>
    <row r="38" spans="1:1024" s="2" customFormat="1" ht="15" customHeight="1" x14ac:dyDescent="0.25">
      <c r="A38" s="10" t="s">
        <v>1462</v>
      </c>
      <c r="B38" s="81">
        <v>13777</v>
      </c>
      <c r="C38" s="10">
        <v>3267807</v>
      </c>
      <c r="D38" s="27" t="s">
        <v>1961</v>
      </c>
      <c r="E38" s="12" t="s">
        <v>1962</v>
      </c>
      <c r="F38" s="12" t="s">
        <v>254</v>
      </c>
      <c r="G38" s="82">
        <v>45169</v>
      </c>
      <c r="H38" s="83">
        <v>166.21</v>
      </c>
      <c r="I38" s="15" t="s">
        <v>22</v>
      </c>
      <c r="J38" s="84" t="s">
        <v>1963</v>
      </c>
      <c r="K38" s="85">
        <v>19056</v>
      </c>
      <c r="L38" s="86">
        <v>2023003531</v>
      </c>
      <c r="M38" s="59"/>
      <c r="N38" s="60">
        <v>0</v>
      </c>
      <c r="O38" s="87">
        <v>0</v>
      </c>
      <c r="P38" s="88">
        <v>0</v>
      </c>
      <c r="Q38" s="63">
        <v>0</v>
      </c>
      <c r="R38" s="64">
        <v>0</v>
      </c>
      <c r="S38" s="154">
        <v>166.21</v>
      </c>
      <c r="AMG38"/>
      <c r="AMH38"/>
      <c r="AMI38"/>
      <c r="AMJ38"/>
    </row>
    <row r="39" spans="1:1024" s="2" customFormat="1" ht="15" customHeight="1" x14ac:dyDescent="0.25">
      <c r="A39" s="10" t="s">
        <v>1462</v>
      </c>
      <c r="B39" s="81">
        <v>13778</v>
      </c>
      <c r="C39" s="10">
        <v>3267808</v>
      </c>
      <c r="D39" s="27" t="s">
        <v>1961</v>
      </c>
      <c r="E39" s="12" t="s">
        <v>1962</v>
      </c>
      <c r="F39" s="12" t="s">
        <v>254</v>
      </c>
      <c r="G39" s="82">
        <v>45169</v>
      </c>
      <c r="H39" s="83">
        <v>166.21</v>
      </c>
      <c r="I39" s="15" t="s">
        <v>22</v>
      </c>
      <c r="J39" s="84" t="s">
        <v>1963</v>
      </c>
      <c r="K39" s="85">
        <v>19056</v>
      </c>
      <c r="L39" s="86">
        <v>2023003531</v>
      </c>
      <c r="M39" s="59"/>
      <c r="N39" s="60">
        <v>0</v>
      </c>
      <c r="O39" s="87">
        <v>0</v>
      </c>
      <c r="P39" s="88">
        <v>0</v>
      </c>
      <c r="Q39" s="63">
        <v>0</v>
      </c>
      <c r="R39" s="64">
        <v>0</v>
      </c>
      <c r="S39" s="154">
        <v>166.21</v>
      </c>
      <c r="AMG39"/>
      <c r="AMH39"/>
      <c r="AMI39"/>
      <c r="AMJ39"/>
    </row>
    <row r="40" spans="1:1024" s="2" customFormat="1" ht="15" customHeight="1" x14ac:dyDescent="0.25">
      <c r="A40" s="10" t="s">
        <v>1462</v>
      </c>
      <c r="B40" s="81">
        <v>13779</v>
      </c>
      <c r="C40" s="10">
        <v>3267809</v>
      </c>
      <c r="D40" s="27" t="s">
        <v>1961</v>
      </c>
      <c r="E40" s="12" t="s">
        <v>1962</v>
      </c>
      <c r="F40" s="12" t="s">
        <v>254</v>
      </c>
      <c r="G40" s="82">
        <v>45169</v>
      </c>
      <c r="H40" s="83">
        <v>166.21</v>
      </c>
      <c r="I40" s="15" t="s">
        <v>22</v>
      </c>
      <c r="J40" s="84" t="s">
        <v>1963</v>
      </c>
      <c r="K40" s="85">
        <v>19056</v>
      </c>
      <c r="L40" s="86">
        <v>2023003531</v>
      </c>
      <c r="M40" s="59"/>
      <c r="N40" s="60">
        <v>0</v>
      </c>
      <c r="O40" s="87">
        <v>0</v>
      </c>
      <c r="P40" s="88">
        <v>0</v>
      </c>
      <c r="Q40" s="63">
        <v>0</v>
      </c>
      <c r="R40" s="64">
        <v>0</v>
      </c>
      <c r="S40" s="154">
        <v>166.21</v>
      </c>
      <c r="AMG40"/>
      <c r="AMH40"/>
      <c r="AMI40"/>
      <c r="AMJ40"/>
    </row>
    <row r="41" spans="1:1024" s="2" customFormat="1" ht="15" customHeight="1" x14ac:dyDescent="0.25">
      <c r="A41" s="10" t="s">
        <v>1462</v>
      </c>
      <c r="B41" s="81">
        <v>13780</v>
      </c>
      <c r="C41" s="10">
        <v>3267810</v>
      </c>
      <c r="D41" s="27" t="s">
        <v>1961</v>
      </c>
      <c r="E41" s="12" t="s">
        <v>1969</v>
      </c>
      <c r="F41" s="12" t="s">
        <v>254</v>
      </c>
      <c r="G41" s="82">
        <v>45169</v>
      </c>
      <c r="H41" s="83">
        <v>166.21</v>
      </c>
      <c r="I41" s="15" t="s">
        <v>22</v>
      </c>
      <c r="J41" s="84" t="s">
        <v>1963</v>
      </c>
      <c r="K41" s="85">
        <v>19056</v>
      </c>
      <c r="L41" s="86">
        <v>2023003531</v>
      </c>
      <c r="M41" s="59"/>
      <c r="N41" s="60">
        <v>0</v>
      </c>
      <c r="O41" s="87">
        <v>0</v>
      </c>
      <c r="P41" s="88">
        <v>0</v>
      </c>
      <c r="Q41" s="63">
        <v>0</v>
      </c>
      <c r="R41" s="64">
        <v>0</v>
      </c>
      <c r="S41" s="154">
        <v>166.21</v>
      </c>
      <c r="AMG41"/>
      <c r="AMH41"/>
      <c r="AMI41"/>
      <c r="AMJ41"/>
    </row>
    <row r="42" spans="1:1024" s="2" customFormat="1" ht="15" customHeight="1" x14ac:dyDescent="0.25">
      <c r="A42" s="10" t="s">
        <v>1462</v>
      </c>
      <c r="B42" s="81">
        <v>13781</v>
      </c>
      <c r="C42" s="10">
        <v>3267811</v>
      </c>
      <c r="D42" s="27" t="s">
        <v>1961</v>
      </c>
      <c r="E42" s="12" t="s">
        <v>1970</v>
      </c>
      <c r="F42" s="12" t="s">
        <v>254</v>
      </c>
      <c r="G42" s="82">
        <v>45169</v>
      </c>
      <c r="H42" s="83">
        <v>166.21</v>
      </c>
      <c r="I42" s="15" t="s">
        <v>22</v>
      </c>
      <c r="J42" s="84" t="s">
        <v>1963</v>
      </c>
      <c r="K42" s="85">
        <v>19056</v>
      </c>
      <c r="L42" s="86">
        <v>2023003531</v>
      </c>
      <c r="M42" s="59"/>
      <c r="N42" s="60">
        <v>0</v>
      </c>
      <c r="O42" s="87">
        <v>0</v>
      </c>
      <c r="P42" s="88">
        <v>0</v>
      </c>
      <c r="Q42" s="63">
        <v>0</v>
      </c>
      <c r="R42" s="64">
        <v>0</v>
      </c>
      <c r="S42" s="154">
        <v>166.21</v>
      </c>
      <c r="AMG42"/>
      <c r="AMH42"/>
      <c r="AMI42"/>
      <c r="AMJ42"/>
    </row>
    <row r="43" spans="1:1024" s="2" customFormat="1" ht="15" customHeight="1" x14ac:dyDescent="0.25">
      <c r="A43" s="10" t="s">
        <v>1462</v>
      </c>
      <c r="B43" s="81">
        <v>13782</v>
      </c>
      <c r="C43" s="10">
        <v>3267812</v>
      </c>
      <c r="D43" s="27" t="s">
        <v>1961</v>
      </c>
      <c r="E43" s="12" t="s">
        <v>274</v>
      </c>
      <c r="F43" s="12" t="s">
        <v>254</v>
      </c>
      <c r="G43" s="82">
        <v>45169</v>
      </c>
      <c r="H43" s="83">
        <v>166.21</v>
      </c>
      <c r="I43" s="15" t="s">
        <v>22</v>
      </c>
      <c r="J43" s="84" t="s">
        <v>1963</v>
      </c>
      <c r="K43" s="85">
        <v>19056</v>
      </c>
      <c r="L43" s="86">
        <v>2023003531</v>
      </c>
      <c r="M43" s="59"/>
      <c r="N43" s="60">
        <v>0</v>
      </c>
      <c r="O43" s="87">
        <v>0</v>
      </c>
      <c r="P43" s="88">
        <v>0</v>
      </c>
      <c r="Q43" s="63">
        <v>0</v>
      </c>
      <c r="R43" s="64">
        <v>0</v>
      </c>
      <c r="S43" s="154">
        <v>166.21</v>
      </c>
      <c r="AMG43"/>
      <c r="AMH43"/>
      <c r="AMI43"/>
      <c r="AMJ43"/>
    </row>
    <row r="44" spans="1:1024" s="2" customFormat="1" ht="15" customHeight="1" x14ac:dyDescent="0.25">
      <c r="A44" s="10" t="s">
        <v>1462</v>
      </c>
      <c r="B44" s="81">
        <v>13783</v>
      </c>
      <c r="C44" s="10">
        <v>3267813</v>
      </c>
      <c r="D44" s="27" t="s">
        <v>1961</v>
      </c>
      <c r="E44" s="12" t="s">
        <v>274</v>
      </c>
      <c r="F44" s="12" t="s">
        <v>254</v>
      </c>
      <c r="G44" s="82">
        <v>45169</v>
      </c>
      <c r="H44" s="83">
        <v>166.21</v>
      </c>
      <c r="I44" s="15" t="s">
        <v>22</v>
      </c>
      <c r="J44" s="84" t="s">
        <v>1963</v>
      </c>
      <c r="K44" s="85">
        <v>19056</v>
      </c>
      <c r="L44" s="86">
        <v>2023003531</v>
      </c>
      <c r="M44" s="59"/>
      <c r="N44" s="60">
        <v>0</v>
      </c>
      <c r="O44" s="87">
        <v>0</v>
      </c>
      <c r="P44" s="88">
        <v>0</v>
      </c>
      <c r="Q44" s="63">
        <v>0</v>
      </c>
      <c r="R44" s="64">
        <v>0</v>
      </c>
      <c r="S44" s="154">
        <v>166.21</v>
      </c>
      <c r="AMG44"/>
      <c r="AMH44"/>
      <c r="AMI44"/>
      <c r="AMJ44"/>
    </row>
    <row r="45" spans="1:1024" s="2" customFormat="1" ht="15" customHeight="1" x14ac:dyDescent="0.25">
      <c r="A45" s="10" t="s">
        <v>1462</v>
      </c>
      <c r="B45" s="81">
        <v>13784</v>
      </c>
      <c r="C45" s="10">
        <v>3267814</v>
      </c>
      <c r="D45" s="27" t="s">
        <v>1961</v>
      </c>
      <c r="E45" s="12" t="s">
        <v>1969</v>
      </c>
      <c r="F45" s="12" t="s">
        <v>254</v>
      </c>
      <c r="G45" s="82">
        <v>45169</v>
      </c>
      <c r="H45" s="83">
        <v>166.21</v>
      </c>
      <c r="I45" s="15" t="s">
        <v>22</v>
      </c>
      <c r="J45" s="84" t="s">
        <v>1963</v>
      </c>
      <c r="K45" s="85">
        <v>19056</v>
      </c>
      <c r="L45" s="86">
        <v>2023003531</v>
      </c>
      <c r="M45" s="59"/>
      <c r="N45" s="60">
        <v>0</v>
      </c>
      <c r="O45" s="87">
        <v>0</v>
      </c>
      <c r="P45" s="88">
        <v>0</v>
      </c>
      <c r="Q45" s="63">
        <v>0</v>
      </c>
      <c r="R45" s="64">
        <v>0</v>
      </c>
      <c r="S45" s="154">
        <v>166.21</v>
      </c>
      <c r="AMG45"/>
      <c r="AMH45"/>
      <c r="AMI45"/>
      <c r="AMJ45"/>
    </row>
    <row r="46" spans="1:1024" s="2" customFormat="1" ht="15" customHeight="1" x14ac:dyDescent="0.25">
      <c r="A46" s="10" t="s">
        <v>1462</v>
      </c>
      <c r="B46" s="81">
        <v>13785</v>
      </c>
      <c r="C46" s="10">
        <v>3267815</v>
      </c>
      <c r="D46" s="27" t="s">
        <v>1961</v>
      </c>
      <c r="E46" s="12" t="s">
        <v>1970</v>
      </c>
      <c r="F46" s="12" t="s">
        <v>254</v>
      </c>
      <c r="G46" s="82">
        <v>45169</v>
      </c>
      <c r="H46" s="83">
        <v>166.21</v>
      </c>
      <c r="I46" s="15" t="s">
        <v>22</v>
      </c>
      <c r="J46" s="84" t="s">
        <v>1963</v>
      </c>
      <c r="K46" s="85">
        <v>19056</v>
      </c>
      <c r="L46" s="86">
        <v>2023003531</v>
      </c>
      <c r="M46" s="59"/>
      <c r="N46" s="60">
        <v>0</v>
      </c>
      <c r="O46" s="87">
        <v>0</v>
      </c>
      <c r="P46" s="88">
        <v>0</v>
      </c>
      <c r="Q46" s="63">
        <v>0</v>
      </c>
      <c r="R46" s="64">
        <v>0</v>
      </c>
      <c r="S46" s="154">
        <v>166.21</v>
      </c>
      <c r="AMG46"/>
      <c r="AMH46"/>
      <c r="AMI46"/>
      <c r="AMJ46"/>
    </row>
    <row r="47" spans="1:1024" s="2" customFormat="1" ht="15" customHeight="1" x14ac:dyDescent="0.25">
      <c r="A47" s="10" t="s">
        <v>1462</v>
      </c>
      <c r="B47" s="81">
        <v>13786</v>
      </c>
      <c r="C47" s="10">
        <v>3267816</v>
      </c>
      <c r="D47" s="27" t="s">
        <v>1961</v>
      </c>
      <c r="E47" s="12" t="s">
        <v>1971</v>
      </c>
      <c r="F47" s="12" t="s">
        <v>254</v>
      </c>
      <c r="G47" s="82">
        <v>45169</v>
      </c>
      <c r="H47" s="83">
        <v>166.21</v>
      </c>
      <c r="I47" s="15" t="s">
        <v>22</v>
      </c>
      <c r="J47" s="84" t="s">
        <v>1963</v>
      </c>
      <c r="K47" s="85">
        <v>19056</v>
      </c>
      <c r="L47" s="86">
        <v>2023003531</v>
      </c>
      <c r="M47" s="59"/>
      <c r="N47" s="60">
        <v>0</v>
      </c>
      <c r="O47" s="87">
        <v>0</v>
      </c>
      <c r="P47" s="88">
        <v>0</v>
      </c>
      <c r="Q47" s="63">
        <v>0</v>
      </c>
      <c r="R47" s="64">
        <v>0</v>
      </c>
      <c r="S47" s="154">
        <v>166.21</v>
      </c>
      <c r="AMG47"/>
      <c r="AMH47"/>
      <c r="AMI47"/>
      <c r="AMJ47"/>
    </row>
    <row r="48" spans="1:1024" s="2" customFormat="1" ht="15" customHeight="1" x14ac:dyDescent="0.25">
      <c r="A48" s="10" t="s">
        <v>1462</v>
      </c>
      <c r="B48" s="81">
        <v>13787</v>
      </c>
      <c r="C48" s="10">
        <v>3267817</v>
      </c>
      <c r="D48" s="27" t="s">
        <v>1961</v>
      </c>
      <c r="E48" s="12" t="s">
        <v>1972</v>
      </c>
      <c r="F48" s="12" t="s">
        <v>254</v>
      </c>
      <c r="G48" s="82">
        <v>45169</v>
      </c>
      <c r="H48" s="83">
        <v>166.21</v>
      </c>
      <c r="I48" s="15" t="s">
        <v>22</v>
      </c>
      <c r="J48" s="84" t="s">
        <v>1963</v>
      </c>
      <c r="K48" s="85">
        <v>19056</v>
      </c>
      <c r="L48" s="86">
        <v>2023003531</v>
      </c>
      <c r="M48" s="59"/>
      <c r="N48" s="60">
        <v>0</v>
      </c>
      <c r="O48" s="87">
        <v>0</v>
      </c>
      <c r="P48" s="88">
        <v>0</v>
      </c>
      <c r="Q48" s="63">
        <v>0</v>
      </c>
      <c r="R48" s="64">
        <v>0</v>
      </c>
      <c r="S48" s="154">
        <v>166.21</v>
      </c>
      <c r="AMG48"/>
      <c r="AMH48"/>
      <c r="AMI48"/>
      <c r="AMJ48"/>
    </row>
    <row r="49" spans="1:1024" s="2" customFormat="1" ht="15" customHeight="1" x14ac:dyDescent="0.25">
      <c r="A49" s="10" t="s">
        <v>1462</v>
      </c>
      <c r="B49" s="81">
        <v>13788</v>
      </c>
      <c r="C49" s="10">
        <v>3267818</v>
      </c>
      <c r="D49" s="27" t="s">
        <v>1961</v>
      </c>
      <c r="E49" s="12" t="s">
        <v>1969</v>
      </c>
      <c r="F49" s="12" t="s">
        <v>254</v>
      </c>
      <c r="G49" s="82">
        <v>45169</v>
      </c>
      <c r="H49" s="83">
        <v>166.21</v>
      </c>
      <c r="I49" s="15" t="s">
        <v>22</v>
      </c>
      <c r="J49" s="84" t="s">
        <v>1963</v>
      </c>
      <c r="K49" s="85">
        <v>19056</v>
      </c>
      <c r="L49" s="86">
        <v>2023003531</v>
      </c>
      <c r="M49" s="59"/>
      <c r="N49" s="60">
        <v>0</v>
      </c>
      <c r="O49" s="87">
        <v>0</v>
      </c>
      <c r="P49" s="88">
        <v>0</v>
      </c>
      <c r="Q49" s="63">
        <v>0</v>
      </c>
      <c r="R49" s="64">
        <v>0</v>
      </c>
      <c r="S49" s="154">
        <v>166.21</v>
      </c>
      <c r="AMG49"/>
      <c r="AMH49"/>
      <c r="AMI49"/>
      <c r="AMJ49"/>
    </row>
    <row r="50" spans="1:1024" s="2" customFormat="1" ht="15" customHeight="1" x14ac:dyDescent="0.25">
      <c r="A50" s="10" t="s">
        <v>1462</v>
      </c>
      <c r="B50" s="81">
        <v>13789</v>
      </c>
      <c r="C50" s="10">
        <v>3267819</v>
      </c>
      <c r="D50" s="27" t="s">
        <v>1961</v>
      </c>
      <c r="E50" s="12" t="s">
        <v>266</v>
      </c>
      <c r="F50" s="12" t="s">
        <v>254</v>
      </c>
      <c r="G50" s="82">
        <v>45169</v>
      </c>
      <c r="H50" s="83">
        <v>166.21</v>
      </c>
      <c r="I50" s="15" t="s">
        <v>22</v>
      </c>
      <c r="J50" s="84" t="s">
        <v>1963</v>
      </c>
      <c r="K50" s="85">
        <v>19056</v>
      </c>
      <c r="L50" s="86">
        <v>2023003531</v>
      </c>
      <c r="M50" s="59"/>
      <c r="N50" s="60">
        <v>0</v>
      </c>
      <c r="O50" s="87">
        <v>0</v>
      </c>
      <c r="P50" s="88">
        <v>0</v>
      </c>
      <c r="Q50" s="63">
        <v>0</v>
      </c>
      <c r="R50" s="64">
        <v>0</v>
      </c>
      <c r="S50" s="154">
        <v>166.21</v>
      </c>
      <c r="AMG50"/>
      <c r="AMH50"/>
      <c r="AMI50"/>
      <c r="AMJ50"/>
    </row>
    <row r="51" spans="1:1024" s="2" customFormat="1" ht="15" customHeight="1" x14ac:dyDescent="0.25">
      <c r="A51" s="10" t="s">
        <v>1462</v>
      </c>
      <c r="B51" s="81">
        <v>13790</v>
      </c>
      <c r="C51" s="10">
        <v>3267820</v>
      </c>
      <c r="D51" s="27" t="s">
        <v>1961</v>
      </c>
      <c r="E51" s="12" t="s">
        <v>257</v>
      </c>
      <c r="F51" s="12" t="s">
        <v>254</v>
      </c>
      <c r="G51" s="82">
        <v>45169</v>
      </c>
      <c r="H51" s="83">
        <v>166.21</v>
      </c>
      <c r="I51" s="15" t="s">
        <v>22</v>
      </c>
      <c r="J51" s="84" t="s">
        <v>1963</v>
      </c>
      <c r="K51" s="85">
        <v>19056</v>
      </c>
      <c r="L51" s="86">
        <v>2023003531</v>
      </c>
      <c r="M51" s="59"/>
      <c r="N51" s="60">
        <v>0</v>
      </c>
      <c r="O51" s="87">
        <v>0</v>
      </c>
      <c r="P51" s="88">
        <v>0</v>
      </c>
      <c r="Q51" s="63">
        <v>0</v>
      </c>
      <c r="R51" s="64">
        <v>0</v>
      </c>
      <c r="S51" s="154">
        <v>166.21</v>
      </c>
      <c r="AMG51"/>
      <c r="AMH51"/>
      <c r="AMI51"/>
      <c r="AMJ51"/>
    </row>
    <row r="52" spans="1:1024" s="2" customFormat="1" ht="15" customHeight="1" x14ac:dyDescent="0.25">
      <c r="A52" s="10" t="s">
        <v>1462</v>
      </c>
      <c r="B52" s="81">
        <v>13791</v>
      </c>
      <c r="C52" s="10">
        <v>3267821</v>
      </c>
      <c r="D52" s="27" t="s">
        <v>1961</v>
      </c>
      <c r="E52" s="12" t="s">
        <v>257</v>
      </c>
      <c r="F52" s="12" t="s">
        <v>254</v>
      </c>
      <c r="G52" s="82">
        <v>45169</v>
      </c>
      <c r="H52" s="83">
        <v>166.21</v>
      </c>
      <c r="I52" s="15" t="s">
        <v>22</v>
      </c>
      <c r="J52" s="84" t="s">
        <v>1963</v>
      </c>
      <c r="K52" s="85">
        <v>19056</v>
      </c>
      <c r="L52" s="86">
        <v>2023003531</v>
      </c>
      <c r="M52" s="59"/>
      <c r="N52" s="60">
        <v>0</v>
      </c>
      <c r="O52" s="87">
        <v>0</v>
      </c>
      <c r="P52" s="88">
        <v>0</v>
      </c>
      <c r="Q52" s="63">
        <v>0</v>
      </c>
      <c r="R52" s="64">
        <v>0</v>
      </c>
      <c r="S52" s="154">
        <v>166.21</v>
      </c>
      <c r="AMG52"/>
      <c r="AMH52"/>
      <c r="AMI52"/>
      <c r="AMJ52"/>
    </row>
    <row r="53" spans="1:1024" s="2" customFormat="1" ht="15" customHeight="1" x14ac:dyDescent="0.25">
      <c r="A53" s="10" t="s">
        <v>1462</v>
      </c>
      <c r="B53" s="81">
        <v>13792</v>
      </c>
      <c r="C53" s="10">
        <v>3267822</v>
      </c>
      <c r="D53" s="27" t="s">
        <v>1961</v>
      </c>
      <c r="E53" s="12" t="s">
        <v>257</v>
      </c>
      <c r="F53" s="12" t="s">
        <v>254</v>
      </c>
      <c r="G53" s="82">
        <v>45169</v>
      </c>
      <c r="H53" s="83">
        <v>166.21</v>
      </c>
      <c r="I53" s="15" t="s">
        <v>22</v>
      </c>
      <c r="J53" s="84" t="s">
        <v>1963</v>
      </c>
      <c r="K53" s="85">
        <v>19056</v>
      </c>
      <c r="L53" s="86">
        <v>2023003531</v>
      </c>
      <c r="M53" s="59"/>
      <c r="N53" s="60">
        <v>0</v>
      </c>
      <c r="O53" s="87">
        <v>0</v>
      </c>
      <c r="P53" s="88">
        <v>0</v>
      </c>
      <c r="Q53" s="63">
        <v>0</v>
      </c>
      <c r="R53" s="64">
        <v>0</v>
      </c>
      <c r="S53" s="154">
        <v>166.21</v>
      </c>
      <c r="AMG53"/>
      <c r="AMH53"/>
      <c r="AMI53"/>
      <c r="AMJ53"/>
    </row>
    <row r="54" spans="1:1024" s="2" customFormat="1" ht="15" customHeight="1" x14ac:dyDescent="0.25">
      <c r="A54" s="10" t="s">
        <v>1462</v>
      </c>
      <c r="B54" s="81">
        <v>13793</v>
      </c>
      <c r="C54" s="10">
        <v>3267823</v>
      </c>
      <c r="D54" s="27" t="s">
        <v>1961</v>
      </c>
      <c r="E54" s="12" t="s">
        <v>257</v>
      </c>
      <c r="F54" s="12" t="s">
        <v>254</v>
      </c>
      <c r="G54" s="82">
        <v>45169</v>
      </c>
      <c r="H54" s="83">
        <v>166.21</v>
      </c>
      <c r="I54" s="15" t="s">
        <v>22</v>
      </c>
      <c r="J54" s="84" t="s">
        <v>1963</v>
      </c>
      <c r="K54" s="85">
        <v>19056</v>
      </c>
      <c r="L54" s="86">
        <v>2023003531</v>
      </c>
      <c r="M54" s="59"/>
      <c r="N54" s="60">
        <v>0</v>
      </c>
      <c r="O54" s="87">
        <v>0</v>
      </c>
      <c r="P54" s="88">
        <v>0</v>
      </c>
      <c r="Q54" s="63">
        <v>0</v>
      </c>
      <c r="R54" s="64">
        <v>0</v>
      </c>
      <c r="S54" s="154">
        <v>166.21</v>
      </c>
      <c r="AMG54"/>
      <c r="AMH54"/>
      <c r="AMI54"/>
      <c r="AMJ54"/>
    </row>
    <row r="55" spans="1:1024" s="2" customFormat="1" ht="15" customHeight="1" x14ac:dyDescent="0.25">
      <c r="A55" s="10" t="s">
        <v>1462</v>
      </c>
      <c r="B55" s="81">
        <v>13794</v>
      </c>
      <c r="C55" s="10">
        <v>3267824</v>
      </c>
      <c r="D55" s="27" t="s">
        <v>1961</v>
      </c>
      <c r="E55" s="12" t="s">
        <v>257</v>
      </c>
      <c r="F55" s="12" t="s">
        <v>254</v>
      </c>
      <c r="G55" s="82">
        <v>45169</v>
      </c>
      <c r="H55" s="83">
        <v>166.21</v>
      </c>
      <c r="I55" s="15" t="s">
        <v>22</v>
      </c>
      <c r="J55" s="84" t="s">
        <v>1963</v>
      </c>
      <c r="K55" s="85">
        <v>19056</v>
      </c>
      <c r="L55" s="86">
        <v>2023003531</v>
      </c>
      <c r="M55" s="59"/>
      <c r="N55" s="60">
        <v>0</v>
      </c>
      <c r="O55" s="87">
        <v>0</v>
      </c>
      <c r="P55" s="88">
        <v>0</v>
      </c>
      <c r="Q55" s="63">
        <v>0</v>
      </c>
      <c r="R55" s="64">
        <v>0</v>
      </c>
      <c r="S55" s="154">
        <v>166.21</v>
      </c>
      <c r="AMG55"/>
      <c r="AMH55"/>
      <c r="AMI55"/>
      <c r="AMJ55"/>
    </row>
    <row r="56" spans="1:1024" s="2" customFormat="1" ht="15" customHeight="1" x14ac:dyDescent="0.25">
      <c r="A56" s="10" t="s">
        <v>1462</v>
      </c>
      <c r="B56" s="81">
        <v>13795</v>
      </c>
      <c r="C56" s="10">
        <v>3267825</v>
      </c>
      <c r="D56" s="27" t="s">
        <v>1961</v>
      </c>
      <c r="E56" s="12" t="s">
        <v>257</v>
      </c>
      <c r="F56" s="12" t="s">
        <v>254</v>
      </c>
      <c r="G56" s="82">
        <v>45169</v>
      </c>
      <c r="H56" s="83">
        <v>166.21</v>
      </c>
      <c r="I56" s="15" t="s">
        <v>22</v>
      </c>
      <c r="J56" s="84" t="s">
        <v>1963</v>
      </c>
      <c r="K56" s="85">
        <v>19056</v>
      </c>
      <c r="L56" s="86">
        <v>2023003531</v>
      </c>
      <c r="M56" s="59"/>
      <c r="N56" s="60">
        <v>0</v>
      </c>
      <c r="O56" s="87">
        <v>0</v>
      </c>
      <c r="P56" s="88">
        <v>0</v>
      </c>
      <c r="Q56" s="63">
        <v>0</v>
      </c>
      <c r="R56" s="64">
        <v>0</v>
      </c>
      <c r="S56" s="154">
        <v>166.21</v>
      </c>
      <c r="AMG56"/>
      <c r="AMH56"/>
      <c r="AMI56"/>
      <c r="AMJ56"/>
    </row>
    <row r="57" spans="1:1024" s="2" customFormat="1" ht="15" customHeight="1" x14ac:dyDescent="0.25">
      <c r="A57" s="10" t="s">
        <v>1462</v>
      </c>
      <c r="B57" s="81">
        <v>13796</v>
      </c>
      <c r="C57" s="10">
        <v>3267826</v>
      </c>
      <c r="D57" s="27" t="s">
        <v>1961</v>
      </c>
      <c r="E57" s="12" t="s">
        <v>257</v>
      </c>
      <c r="F57" s="12" t="s">
        <v>254</v>
      </c>
      <c r="G57" s="82">
        <v>45169</v>
      </c>
      <c r="H57" s="83">
        <v>166.21</v>
      </c>
      <c r="I57" s="15" t="s">
        <v>22</v>
      </c>
      <c r="J57" s="84" t="s">
        <v>1963</v>
      </c>
      <c r="K57" s="85">
        <v>19056</v>
      </c>
      <c r="L57" s="86">
        <v>2023003531</v>
      </c>
      <c r="M57" s="59"/>
      <c r="N57" s="60">
        <v>0</v>
      </c>
      <c r="O57" s="87">
        <v>0</v>
      </c>
      <c r="P57" s="88">
        <v>0</v>
      </c>
      <c r="Q57" s="63">
        <v>0</v>
      </c>
      <c r="R57" s="64">
        <v>0</v>
      </c>
      <c r="S57" s="154">
        <v>166.21</v>
      </c>
      <c r="AMG57"/>
      <c r="AMH57"/>
      <c r="AMI57"/>
      <c r="AMJ57"/>
    </row>
    <row r="58" spans="1:1024" s="2" customFormat="1" ht="15" customHeight="1" x14ac:dyDescent="0.25">
      <c r="A58" s="10" t="s">
        <v>1462</v>
      </c>
      <c r="B58" s="81">
        <v>13797</v>
      </c>
      <c r="C58" s="10">
        <v>3267827</v>
      </c>
      <c r="D58" s="27" t="s">
        <v>1961</v>
      </c>
      <c r="E58" s="12" t="s">
        <v>257</v>
      </c>
      <c r="F58" s="12" t="s">
        <v>254</v>
      </c>
      <c r="G58" s="82">
        <v>45169</v>
      </c>
      <c r="H58" s="83">
        <v>166.21</v>
      </c>
      <c r="I58" s="15" t="s">
        <v>22</v>
      </c>
      <c r="J58" s="84" t="s">
        <v>1963</v>
      </c>
      <c r="K58" s="85">
        <v>19056</v>
      </c>
      <c r="L58" s="86">
        <v>2023003531</v>
      </c>
      <c r="M58" s="59"/>
      <c r="N58" s="60">
        <v>0</v>
      </c>
      <c r="O58" s="87">
        <v>0</v>
      </c>
      <c r="P58" s="88">
        <v>0</v>
      </c>
      <c r="Q58" s="63">
        <v>0</v>
      </c>
      <c r="R58" s="64">
        <v>0</v>
      </c>
      <c r="S58" s="154">
        <v>166.21</v>
      </c>
      <c r="AMG58"/>
      <c r="AMH58"/>
      <c r="AMI58"/>
      <c r="AMJ58"/>
    </row>
    <row r="59" spans="1:1024" s="2" customFormat="1" ht="15" customHeight="1" x14ac:dyDescent="0.25">
      <c r="A59" s="10" t="s">
        <v>1462</v>
      </c>
      <c r="B59" s="81">
        <v>13798</v>
      </c>
      <c r="C59" s="10">
        <v>3267828</v>
      </c>
      <c r="D59" s="27" t="s">
        <v>1961</v>
      </c>
      <c r="E59" s="12" t="s">
        <v>257</v>
      </c>
      <c r="F59" s="12" t="s">
        <v>254</v>
      </c>
      <c r="G59" s="82">
        <v>45169</v>
      </c>
      <c r="H59" s="83">
        <v>166.21</v>
      </c>
      <c r="I59" s="15" t="s">
        <v>22</v>
      </c>
      <c r="J59" s="84" t="s">
        <v>1963</v>
      </c>
      <c r="K59" s="85">
        <v>19056</v>
      </c>
      <c r="L59" s="86">
        <v>2023003531</v>
      </c>
      <c r="M59" s="59"/>
      <c r="N59" s="60">
        <v>0</v>
      </c>
      <c r="O59" s="87">
        <v>0</v>
      </c>
      <c r="P59" s="88">
        <v>0</v>
      </c>
      <c r="Q59" s="63">
        <v>0</v>
      </c>
      <c r="R59" s="64">
        <v>0</v>
      </c>
      <c r="S59" s="154">
        <v>166.21</v>
      </c>
      <c r="AMG59"/>
      <c r="AMH59"/>
      <c r="AMI59"/>
      <c r="AMJ59"/>
    </row>
    <row r="60" spans="1:1024" s="2" customFormat="1" ht="15" customHeight="1" x14ac:dyDescent="0.25">
      <c r="A60" s="10" t="s">
        <v>1462</v>
      </c>
      <c r="B60" s="81">
        <v>13799</v>
      </c>
      <c r="C60" s="10">
        <v>3267829</v>
      </c>
      <c r="D60" s="27" t="s">
        <v>1961</v>
      </c>
      <c r="E60" s="12" t="s">
        <v>257</v>
      </c>
      <c r="F60" s="12" t="s">
        <v>254</v>
      </c>
      <c r="G60" s="82">
        <v>45169</v>
      </c>
      <c r="H60" s="83">
        <v>166.21</v>
      </c>
      <c r="I60" s="15" t="s">
        <v>22</v>
      </c>
      <c r="J60" s="84" t="s">
        <v>1963</v>
      </c>
      <c r="K60" s="85">
        <v>19056</v>
      </c>
      <c r="L60" s="86">
        <v>2023003531</v>
      </c>
      <c r="M60" s="59"/>
      <c r="N60" s="60">
        <v>0</v>
      </c>
      <c r="O60" s="87">
        <v>0</v>
      </c>
      <c r="P60" s="88">
        <v>0</v>
      </c>
      <c r="Q60" s="63">
        <v>0</v>
      </c>
      <c r="R60" s="64">
        <v>0</v>
      </c>
      <c r="S60" s="154">
        <v>166.21</v>
      </c>
      <c r="AMG60"/>
      <c r="AMH60"/>
      <c r="AMI60"/>
      <c r="AMJ60"/>
    </row>
    <row r="61" spans="1:1024" s="2" customFormat="1" ht="15" customHeight="1" x14ac:dyDescent="0.25">
      <c r="A61" s="10" t="s">
        <v>1462</v>
      </c>
      <c r="B61" s="81">
        <v>13800</v>
      </c>
      <c r="C61" s="10">
        <v>3267830</v>
      </c>
      <c r="D61" s="27" t="s">
        <v>1961</v>
      </c>
      <c r="E61" s="12" t="s">
        <v>257</v>
      </c>
      <c r="F61" s="12" t="s">
        <v>254</v>
      </c>
      <c r="G61" s="82">
        <v>45169</v>
      </c>
      <c r="H61" s="83">
        <v>166.21</v>
      </c>
      <c r="I61" s="15" t="s">
        <v>22</v>
      </c>
      <c r="J61" s="84" t="s">
        <v>1963</v>
      </c>
      <c r="K61" s="85">
        <v>19056</v>
      </c>
      <c r="L61" s="86">
        <v>2023003531</v>
      </c>
      <c r="M61" s="59"/>
      <c r="N61" s="60">
        <v>0</v>
      </c>
      <c r="O61" s="87">
        <v>0</v>
      </c>
      <c r="P61" s="88">
        <v>0</v>
      </c>
      <c r="Q61" s="63">
        <v>0</v>
      </c>
      <c r="R61" s="64">
        <v>0</v>
      </c>
      <c r="S61" s="154">
        <v>166.21</v>
      </c>
      <c r="AMG61"/>
      <c r="AMH61"/>
      <c r="AMI61"/>
      <c r="AMJ61"/>
    </row>
    <row r="62" spans="1:1024" s="2" customFormat="1" ht="15" customHeight="1" x14ac:dyDescent="0.25">
      <c r="A62" s="10" t="s">
        <v>1462</v>
      </c>
      <c r="B62" s="81">
        <v>13801</v>
      </c>
      <c r="C62" s="10">
        <v>3267831</v>
      </c>
      <c r="D62" s="27" t="s">
        <v>1961</v>
      </c>
      <c r="E62" s="12" t="s">
        <v>257</v>
      </c>
      <c r="F62" s="12" t="s">
        <v>254</v>
      </c>
      <c r="G62" s="82">
        <v>45169</v>
      </c>
      <c r="H62" s="83">
        <v>166.21</v>
      </c>
      <c r="I62" s="15" t="s">
        <v>22</v>
      </c>
      <c r="J62" s="84" t="s">
        <v>1963</v>
      </c>
      <c r="K62" s="85">
        <v>19056</v>
      </c>
      <c r="L62" s="86">
        <v>2023003531</v>
      </c>
      <c r="M62" s="59"/>
      <c r="N62" s="60">
        <v>0</v>
      </c>
      <c r="O62" s="87">
        <v>0</v>
      </c>
      <c r="P62" s="88">
        <v>0</v>
      </c>
      <c r="Q62" s="63">
        <v>0</v>
      </c>
      <c r="R62" s="64">
        <v>0</v>
      </c>
      <c r="S62" s="154">
        <v>166.21</v>
      </c>
      <c r="AMG62"/>
      <c r="AMH62"/>
      <c r="AMI62"/>
      <c r="AMJ62"/>
    </row>
    <row r="63" spans="1:1024" s="2" customFormat="1" ht="15" customHeight="1" x14ac:dyDescent="0.25">
      <c r="A63" s="10" t="s">
        <v>1462</v>
      </c>
      <c r="B63" s="81">
        <v>13802</v>
      </c>
      <c r="C63" s="10">
        <v>3267832</v>
      </c>
      <c r="D63" s="27" t="s">
        <v>1961</v>
      </c>
      <c r="E63" s="12" t="s">
        <v>257</v>
      </c>
      <c r="F63" s="12" t="s">
        <v>254</v>
      </c>
      <c r="G63" s="82">
        <v>45169</v>
      </c>
      <c r="H63" s="83">
        <v>166.21</v>
      </c>
      <c r="I63" s="15" t="s">
        <v>22</v>
      </c>
      <c r="J63" s="84" t="s">
        <v>1963</v>
      </c>
      <c r="K63" s="85">
        <v>19056</v>
      </c>
      <c r="L63" s="86">
        <v>2023003531</v>
      </c>
      <c r="M63" s="59"/>
      <c r="N63" s="60">
        <v>0</v>
      </c>
      <c r="O63" s="87">
        <v>0</v>
      </c>
      <c r="P63" s="88">
        <v>0</v>
      </c>
      <c r="Q63" s="63">
        <v>0</v>
      </c>
      <c r="R63" s="64">
        <v>0</v>
      </c>
      <c r="S63" s="154">
        <v>166.21</v>
      </c>
      <c r="AMG63"/>
      <c r="AMH63"/>
      <c r="AMI63"/>
      <c r="AMJ63"/>
    </row>
    <row r="64" spans="1:1024" s="2" customFormat="1" ht="15" customHeight="1" x14ac:dyDescent="0.25">
      <c r="A64" s="10" t="s">
        <v>1462</v>
      </c>
      <c r="B64" s="81">
        <v>13803</v>
      </c>
      <c r="C64" s="10">
        <v>3267833</v>
      </c>
      <c r="D64" s="27" t="s">
        <v>1961</v>
      </c>
      <c r="E64" s="12" t="s">
        <v>257</v>
      </c>
      <c r="F64" s="12" t="s">
        <v>254</v>
      </c>
      <c r="G64" s="82">
        <v>45169</v>
      </c>
      <c r="H64" s="83">
        <v>166.21</v>
      </c>
      <c r="I64" s="15" t="s">
        <v>22</v>
      </c>
      <c r="J64" s="84" t="s">
        <v>1963</v>
      </c>
      <c r="K64" s="85">
        <v>19056</v>
      </c>
      <c r="L64" s="86">
        <v>2023003531</v>
      </c>
      <c r="M64" s="59"/>
      <c r="N64" s="60">
        <v>0</v>
      </c>
      <c r="O64" s="87">
        <v>0</v>
      </c>
      <c r="P64" s="88">
        <v>0</v>
      </c>
      <c r="Q64" s="63">
        <v>0</v>
      </c>
      <c r="R64" s="64">
        <v>0</v>
      </c>
      <c r="S64" s="154">
        <v>166.21</v>
      </c>
      <c r="AMG64"/>
      <c r="AMH64"/>
      <c r="AMI64"/>
      <c r="AMJ64"/>
    </row>
    <row r="65" spans="1:1024" s="2" customFormat="1" ht="15" customHeight="1" x14ac:dyDescent="0.25">
      <c r="A65" s="10" t="s">
        <v>1462</v>
      </c>
      <c r="B65" s="81">
        <v>13804</v>
      </c>
      <c r="C65" s="10">
        <v>3267834</v>
      </c>
      <c r="D65" s="27" t="s">
        <v>1961</v>
      </c>
      <c r="E65" s="12" t="s">
        <v>257</v>
      </c>
      <c r="F65" s="12" t="s">
        <v>254</v>
      </c>
      <c r="G65" s="82">
        <v>45169</v>
      </c>
      <c r="H65" s="83">
        <v>166.21</v>
      </c>
      <c r="I65" s="15" t="s">
        <v>22</v>
      </c>
      <c r="J65" s="84" t="s">
        <v>1963</v>
      </c>
      <c r="K65" s="85">
        <v>19056</v>
      </c>
      <c r="L65" s="86">
        <v>2023003531</v>
      </c>
      <c r="M65" s="59"/>
      <c r="N65" s="60">
        <v>0</v>
      </c>
      <c r="O65" s="87">
        <v>0</v>
      </c>
      <c r="P65" s="88">
        <v>0</v>
      </c>
      <c r="Q65" s="63">
        <v>0</v>
      </c>
      <c r="R65" s="64">
        <v>0</v>
      </c>
      <c r="S65" s="154">
        <v>166.21</v>
      </c>
      <c r="AMG65"/>
      <c r="AMH65"/>
      <c r="AMI65"/>
      <c r="AMJ65"/>
    </row>
    <row r="66" spans="1:1024" s="2" customFormat="1" ht="15" customHeight="1" x14ac:dyDescent="0.25">
      <c r="A66" s="10" t="s">
        <v>1462</v>
      </c>
      <c r="B66" s="81">
        <v>13805</v>
      </c>
      <c r="C66" s="10">
        <v>3267835</v>
      </c>
      <c r="D66" s="27" t="s">
        <v>1961</v>
      </c>
      <c r="E66" s="12" t="s">
        <v>257</v>
      </c>
      <c r="F66" s="12" t="s">
        <v>254</v>
      </c>
      <c r="G66" s="82">
        <v>45169</v>
      </c>
      <c r="H66" s="83">
        <v>166.21</v>
      </c>
      <c r="I66" s="15" t="s">
        <v>22</v>
      </c>
      <c r="J66" s="84" t="s">
        <v>1963</v>
      </c>
      <c r="K66" s="85">
        <v>19056</v>
      </c>
      <c r="L66" s="86">
        <v>2023003531</v>
      </c>
      <c r="M66" s="59"/>
      <c r="N66" s="60">
        <v>0</v>
      </c>
      <c r="O66" s="87">
        <v>0</v>
      </c>
      <c r="P66" s="88">
        <v>0</v>
      </c>
      <c r="Q66" s="63">
        <v>0</v>
      </c>
      <c r="R66" s="64">
        <v>0</v>
      </c>
      <c r="S66" s="154">
        <v>166.21</v>
      </c>
      <c r="AMG66"/>
      <c r="AMH66"/>
      <c r="AMI66"/>
      <c r="AMJ66"/>
    </row>
    <row r="67" spans="1:1024" s="2" customFormat="1" ht="15" customHeight="1" x14ac:dyDescent="0.25">
      <c r="A67" s="10" t="s">
        <v>1462</v>
      </c>
      <c r="B67" s="81">
        <v>13806</v>
      </c>
      <c r="C67" s="10">
        <v>3267836</v>
      </c>
      <c r="D67" s="27" t="s">
        <v>1961</v>
      </c>
      <c r="E67" s="12" t="s">
        <v>257</v>
      </c>
      <c r="F67" s="12" t="s">
        <v>254</v>
      </c>
      <c r="G67" s="82">
        <v>45169</v>
      </c>
      <c r="H67" s="83">
        <v>166.21</v>
      </c>
      <c r="I67" s="15" t="s">
        <v>22</v>
      </c>
      <c r="J67" s="84" t="s">
        <v>1963</v>
      </c>
      <c r="K67" s="85">
        <v>19056</v>
      </c>
      <c r="L67" s="86">
        <v>2023003531</v>
      </c>
      <c r="M67" s="59"/>
      <c r="N67" s="60">
        <v>0</v>
      </c>
      <c r="O67" s="87">
        <v>0</v>
      </c>
      <c r="P67" s="88">
        <v>0</v>
      </c>
      <c r="Q67" s="63">
        <v>0</v>
      </c>
      <c r="R67" s="64">
        <v>0</v>
      </c>
      <c r="S67" s="154">
        <v>166.21</v>
      </c>
      <c r="AMG67"/>
      <c r="AMH67"/>
      <c r="AMI67"/>
      <c r="AMJ67"/>
    </row>
    <row r="68" spans="1:1024" s="2" customFormat="1" ht="15" customHeight="1" x14ac:dyDescent="0.25">
      <c r="A68" s="10" t="s">
        <v>1462</v>
      </c>
      <c r="B68" s="81">
        <v>13807</v>
      </c>
      <c r="C68" s="10">
        <v>3267837</v>
      </c>
      <c r="D68" s="27" t="s">
        <v>1961</v>
      </c>
      <c r="E68" s="12" t="s">
        <v>257</v>
      </c>
      <c r="F68" s="12" t="s">
        <v>254</v>
      </c>
      <c r="G68" s="82">
        <v>45169</v>
      </c>
      <c r="H68" s="83">
        <v>166.21</v>
      </c>
      <c r="I68" s="15" t="s">
        <v>22</v>
      </c>
      <c r="J68" s="84" t="s">
        <v>1963</v>
      </c>
      <c r="K68" s="85">
        <v>19056</v>
      </c>
      <c r="L68" s="86">
        <v>2023003531</v>
      </c>
      <c r="M68" s="59"/>
      <c r="N68" s="60">
        <v>0</v>
      </c>
      <c r="O68" s="87">
        <v>0</v>
      </c>
      <c r="P68" s="88">
        <v>0</v>
      </c>
      <c r="Q68" s="63">
        <v>0</v>
      </c>
      <c r="R68" s="64">
        <v>0</v>
      </c>
      <c r="S68" s="154">
        <v>166.21</v>
      </c>
      <c r="AMG68"/>
      <c r="AMH68"/>
      <c r="AMI68"/>
      <c r="AMJ68"/>
    </row>
    <row r="69" spans="1:1024" s="2" customFormat="1" ht="15" customHeight="1" x14ac:dyDescent="0.25">
      <c r="A69" s="10" t="s">
        <v>1462</v>
      </c>
      <c r="B69" s="81">
        <v>13808</v>
      </c>
      <c r="C69" s="10">
        <v>3267838</v>
      </c>
      <c r="D69" s="27" t="s">
        <v>1961</v>
      </c>
      <c r="E69" s="12" t="s">
        <v>257</v>
      </c>
      <c r="F69" s="12" t="s">
        <v>254</v>
      </c>
      <c r="G69" s="82">
        <v>45169</v>
      </c>
      <c r="H69" s="83">
        <v>166.21</v>
      </c>
      <c r="I69" s="15" t="s">
        <v>22</v>
      </c>
      <c r="J69" s="84" t="s">
        <v>1963</v>
      </c>
      <c r="K69" s="85">
        <v>19056</v>
      </c>
      <c r="L69" s="86">
        <v>2023003531</v>
      </c>
      <c r="M69" s="59"/>
      <c r="N69" s="60">
        <v>0</v>
      </c>
      <c r="O69" s="87">
        <v>0</v>
      </c>
      <c r="P69" s="88">
        <v>0</v>
      </c>
      <c r="Q69" s="63">
        <v>0</v>
      </c>
      <c r="R69" s="64">
        <v>0</v>
      </c>
      <c r="S69" s="154">
        <v>166.21</v>
      </c>
      <c r="AMG69"/>
      <c r="AMH69"/>
      <c r="AMI69"/>
      <c r="AMJ69"/>
    </row>
    <row r="70" spans="1:1024" s="2" customFormat="1" ht="15" customHeight="1" x14ac:dyDescent="0.25">
      <c r="A70" s="10" t="s">
        <v>1462</v>
      </c>
      <c r="B70" s="81">
        <v>13809</v>
      </c>
      <c r="C70" s="10">
        <v>3267839</v>
      </c>
      <c r="D70" s="27" t="s">
        <v>1961</v>
      </c>
      <c r="E70" s="12" t="s">
        <v>257</v>
      </c>
      <c r="F70" s="12" t="s">
        <v>254</v>
      </c>
      <c r="G70" s="82">
        <v>45169</v>
      </c>
      <c r="H70" s="83">
        <v>166.21</v>
      </c>
      <c r="I70" s="15" t="s">
        <v>22</v>
      </c>
      <c r="J70" s="84" t="s">
        <v>1963</v>
      </c>
      <c r="K70" s="85">
        <v>19056</v>
      </c>
      <c r="L70" s="86">
        <v>2023003531</v>
      </c>
      <c r="M70" s="59"/>
      <c r="N70" s="60">
        <v>0</v>
      </c>
      <c r="O70" s="87">
        <v>0</v>
      </c>
      <c r="P70" s="88">
        <v>0</v>
      </c>
      <c r="Q70" s="63">
        <v>0</v>
      </c>
      <c r="R70" s="64">
        <v>0</v>
      </c>
      <c r="S70" s="154">
        <v>166.21</v>
      </c>
      <c r="AMG70"/>
      <c r="AMH70"/>
      <c r="AMI70"/>
      <c r="AMJ70"/>
    </row>
    <row r="71" spans="1:1024" s="2" customFormat="1" ht="15" customHeight="1" x14ac:dyDescent="0.25">
      <c r="A71" s="10" t="s">
        <v>1462</v>
      </c>
      <c r="B71" s="81">
        <v>13810</v>
      </c>
      <c r="C71" s="10">
        <v>3267840</v>
      </c>
      <c r="D71" s="27" t="s">
        <v>1961</v>
      </c>
      <c r="E71" s="12" t="s">
        <v>257</v>
      </c>
      <c r="F71" s="12" t="s">
        <v>254</v>
      </c>
      <c r="G71" s="82">
        <v>45169</v>
      </c>
      <c r="H71" s="83">
        <v>166.21</v>
      </c>
      <c r="I71" s="15" t="s">
        <v>22</v>
      </c>
      <c r="J71" s="84" t="s">
        <v>1963</v>
      </c>
      <c r="K71" s="85">
        <v>19056</v>
      </c>
      <c r="L71" s="86">
        <v>2023003531</v>
      </c>
      <c r="M71" s="59"/>
      <c r="N71" s="60">
        <v>0</v>
      </c>
      <c r="O71" s="87">
        <v>0</v>
      </c>
      <c r="P71" s="88">
        <v>0</v>
      </c>
      <c r="Q71" s="63">
        <v>0</v>
      </c>
      <c r="R71" s="64">
        <v>0</v>
      </c>
      <c r="S71" s="154">
        <v>166.21</v>
      </c>
      <c r="AMG71"/>
      <c r="AMH71"/>
      <c r="AMI71"/>
      <c r="AMJ71"/>
    </row>
    <row r="72" spans="1:1024" s="2" customFormat="1" ht="15" customHeight="1" x14ac:dyDescent="0.25">
      <c r="A72" s="10" t="s">
        <v>1462</v>
      </c>
      <c r="B72" s="81">
        <v>13811</v>
      </c>
      <c r="C72" s="10">
        <v>3267841</v>
      </c>
      <c r="D72" s="27" t="s">
        <v>1961</v>
      </c>
      <c r="E72" s="12" t="s">
        <v>257</v>
      </c>
      <c r="F72" s="12" t="s">
        <v>254</v>
      </c>
      <c r="G72" s="82">
        <v>45169</v>
      </c>
      <c r="H72" s="83">
        <v>166.21</v>
      </c>
      <c r="I72" s="15" t="s">
        <v>22</v>
      </c>
      <c r="J72" s="84" t="s">
        <v>1963</v>
      </c>
      <c r="K72" s="85">
        <v>19056</v>
      </c>
      <c r="L72" s="86">
        <v>2023003531</v>
      </c>
      <c r="M72" s="59"/>
      <c r="N72" s="60">
        <v>0</v>
      </c>
      <c r="O72" s="87">
        <v>0</v>
      </c>
      <c r="P72" s="88">
        <v>0</v>
      </c>
      <c r="Q72" s="63">
        <v>0</v>
      </c>
      <c r="R72" s="64">
        <v>0</v>
      </c>
      <c r="S72" s="154">
        <v>166.21</v>
      </c>
      <c r="AMG72"/>
      <c r="AMH72"/>
      <c r="AMI72"/>
      <c r="AMJ72"/>
    </row>
    <row r="73" spans="1:1024" s="2" customFormat="1" ht="15" customHeight="1" x14ac:dyDescent="0.25">
      <c r="A73" s="10" t="s">
        <v>1462</v>
      </c>
      <c r="B73" s="81">
        <v>13812</v>
      </c>
      <c r="C73" s="10">
        <v>3267842</v>
      </c>
      <c r="D73" s="27" t="s">
        <v>1961</v>
      </c>
      <c r="E73" s="12" t="s">
        <v>257</v>
      </c>
      <c r="F73" s="12" t="s">
        <v>254</v>
      </c>
      <c r="G73" s="82">
        <v>45169</v>
      </c>
      <c r="H73" s="83">
        <v>166.21</v>
      </c>
      <c r="I73" s="15" t="s">
        <v>22</v>
      </c>
      <c r="J73" s="84" t="s">
        <v>1963</v>
      </c>
      <c r="K73" s="85">
        <v>19056</v>
      </c>
      <c r="L73" s="86">
        <v>2023003531</v>
      </c>
      <c r="M73" s="59"/>
      <c r="N73" s="60">
        <v>0</v>
      </c>
      <c r="O73" s="87">
        <v>0</v>
      </c>
      <c r="P73" s="88">
        <v>0</v>
      </c>
      <c r="Q73" s="63">
        <v>0</v>
      </c>
      <c r="R73" s="64">
        <v>0</v>
      </c>
      <c r="S73" s="154">
        <v>166.21</v>
      </c>
      <c r="AMG73"/>
      <c r="AMH73"/>
      <c r="AMI73"/>
      <c r="AMJ73"/>
    </row>
    <row r="74" spans="1:1024" s="2" customFormat="1" ht="15" customHeight="1" x14ac:dyDescent="0.25">
      <c r="A74" s="10" t="s">
        <v>1462</v>
      </c>
      <c r="B74" s="81">
        <v>13813</v>
      </c>
      <c r="C74" s="10">
        <v>3267843</v>
      </c>
      <c r="D74" s="27" t="s">
        <v>1961</v>
      </c>
      <c r="E74" s="12" t="s">
        <v>257</v>
      </c>
      <c r="F74" s="12" t="s">
        <v>254</v>
      </c>
      <c r="G74" s="82">
        <v>45169</v>
      </c>
      <c r="H74" s="83">
        <v>166.21</v>
      </c>
      <c r="I74" s="15" t="s">
        <v>22</v>
      </c>
      <c r="J74" s="84" t="s">
        <v>1963</v>
      </c>
      <c r="K74" s="85">
        <v>19056</v>
      </c>
      <c r="L74" s="86">
        <v>2023003531</v>
      </c>
      <c r="M74" s="59"/>
      <c r="N74" s="60">
        <v>0</v>
      </c>
      <c r="O74" s="87">
        <v>0</v>
      </c>
      <c r="P74" s="88">
        <v>0</v>
      </c>
      <c r="Q74" s="63">
        <v>0</v>
      </c>
      <c r="R74" s="64">
        <v>0</v>
      </c>
      <c r="S74" s="154">
        <v>166.21</v>
      </c>
      <c r="AMG74"/>
      <c r="AMH74"/>
      <c r="AMI74"/>
      <c r="AMJ74"/>
    </row>
    <row r="75" spans="1:1024" s="2" customFormat="1" ht="15" customHeight="1" x14ac:dyDescent="0.25">
      <c r="A75" s="10" t="s">
        <v>1462</v>
      </c>
      <c r="B75" s="81">
        <v>13814</v>
      </c>
      <c r="C75" s="10">
        <v>3267844</v>
      </c>
      <c r="D75" s="27" t="s">
        <v>1961</v>
      </c>
      <c r="E75" s="12" t="s">
        <v>257</v>
      </c>
      <c r="F75" s="12" t="s">
        <v>254</v>
      </c>
      <c r="G75" s="82">
        <v>45169</v>
      </c>
      <c r="H75" s="83">
        <v>166.21</v>
      </c>
      <c r="I75" s="15" t="s">
        <v>22</v>
      </c>
      <c r="J75" s="84" t="s">
        <v>1963</v>
      </c>
      <c r="K75" s="85">
        <v>19056</v>
      </c>
      <c r="L75" s="86">
        <v>2023003531</v>
      </c>
      <c r="M75" s="59"/>
      <c r="N75" s="60">
        <v>0</v>
      </c>
      <c r="O75" s="87">
        <v>0</v>
      </c>
      <c r="P75" s="88">
        <v>0</v>
      </c>
      <c r="Q75" s="63">
        <v>0</v>
      </c>
      <c r="R75" s="64">
        <v>0</v>
      </c>
      <c r="S75" s="154">
        <v>166.21</v>
      </c>
      <c r="AMG75"/>
      <c r="AMH75"/>
      <c r="AMI75"/>
      <c r="AMJ75"/>
    </row>
    <row r="76" spans="1:1024" s="2" customFormat="1" ht="15" customHeight="1" x14ac:dyDescent="0.25">
      <c r="A76" s="10" t="s">
        <v>1462</v>
      </c>
      <c r="B76" s="81">
        <v>13815</v>
      </c>
      <c r="C76" s="10">
        <v>3267845</v>
      </c>
      <c r="D76" s="27" t="s">
        <v>1961</v>
      </c>
      <c r="E76" s="12" t="s">
        <v>257</v>
      </c>
      <c r="F76" s="12" t="s">
        <v>254</v>
      </c>
      <c r="G76" s="82">
        <v>45169</v>
      </c>
      <c r="H76" s="83">
        <v>166.21</v>
      </c>
      <c r="I76" s="15" t="s">
        <v>22</v>
      </c>
      <c r="J76" s="84" t="s">
        <v>1963</v>
      </c>
      <c r="K76" s="85">
        <v>19056</v>
      </c>
      <c r="L76" s="86">
        <v>2023003531</v>
      </c>
      <c r="M76" s="59"/>
      <c r="N76" s="60">
        <v>0</v>
      </c>
      <c r="O76" s="87">
        <v>0</v>
      </c>
      <c r="P76" s="88">
        <v>0</v>
      </c>
      <c r="Q76" s="63">
        <v>0</v>
      </c>
      <c r="R76" s="64">
        <v>0</v>
      </c>
      <c r="S76" s="154">
        <v>166.21</v>
      </c>
      <c r="AMG76"/>
      <c r="AMH76"/>
      <c r="AMI76"/>
      <c r="AMJ76"/>
    </row>
    <row r="77" spans="1:1024" s="2" customFormat="1" ht="15" customHeight="1" x14ac:dyDescent="0.25">
      <c r="A77" s="10" t="s">
        <v>1462</v>
      </c>
      <c r="B77" s="81">
        <v>13816</v>
      </c>
      <c r="C77" s="10">
        <v>3267846</v>
      </c>
      <c r="D77" s="27" t="s">
        <v>1961</v>
      </c>
      <c r="E77" s="12" t="s">
        <v>257</v>
      </c>
      <c r="F77" s="12" t="s">
        <v>254</v>
      </c>
      <c r="G77" s="82">
        <v>45169</v>
      </c>
      <c r="H77" s="83">
        <v>166.21</v>
      </c>
      <c r="I77" s="15" t="s">
        <v>22</v>
      </c>
      <c r="J77" s="84" t="s">
        <v>1963</v>
      </c>
      <c r="K77" s="85">
        <v>19056</v>
      </c>
      <c r="L77" s="86">
        <v>2023003531</v>
      </c>
      <c r="M77" s="59"/>
      <c r="N77" s="60">
        <v>0</v>
      </c>
      <c r="O77" s="87">
        <v>0</v>
      </c>
      <c r="P77" s="88">
        <v>0</v>
      </c>
      <c r="Q77" s="63">
        <v>0</v>
      </c>
      <c r="R77" s="64">
        <v>0</v>
      </c>
      <c r="S77" s="154">
        <v>166.21</v>
      </c>
      <c r="AMG77"/>
      <c r="AMH77"/>
      <c r="AMI77"/>
      <c r="AMJ77"/>
    </row>
    <row r="78" spans="1:1024" s="2" customFormat="1" ht="15" customHeight="1" x14ac:dyDescent="0.25">
      <c r="A78" s="10" t="s">
        <v>1462</v>
      </c>
      <c r="B78" s="81">
        <v>13817</v>
      </c>
      <c r="C78" s="10">
        <v>3267847</v>
      </c>
      <c r="D78" s="27" t="s">
        <v>1961</v>
      </c>
      <c r="E78" s="12" t="s">
        <v>257</v>
      </c>
      <c r="F78" s="12" t="s">
        <v>254</v>
      </c>
      <c r="G78" s="82">
        <v>45169</v>
      </c>
      <c r="H78" s="83">
        <v>166.21</v>
      </c>
      <c r="I78" s="15" t="s">
        <v>22</v>
      </c>
      <c r="J78" s="84" t="s">
        <v>1963</v>
      </c>
      <c r="K78" s="85">
        <v>19056</v>
      </c>
      <c r="L78" s="86">
        <v>2023003531</v>
      </c>
      <c r="M78" s="59"/>
      <c r="N78" s="60">
        <v>0</v>
      </c>
      <c r="O78" s="87">
        <v>0</v>
      </c>
      <c r="P78" s="88">
        <v>0</v>
      </c>
      <c r="Q78" s="63">
        <v>0</v>
      </c>
      <c r="R78" s="64">
        <v>0</v>
      </c>
      <c r="S78" s="154">
        <v>166.21</v>
      </c>
      <c r="AMG78"/>
      <c r="AMH78"/>
      <c r="AMI78"/>
      <c r="AMJ78"/>
    </row>
    <row r="79" spans="1:1024" s="2" customFormat="1" ht="15" customHeight="1" x14ac:dyDescent="0.25">
      <c r="A79" s="10" t="s">
        <v>1462</v>
      </c>
      <c r="B79" s="81">
        <v>13818</v>
      </c>
      <c r="C79" s="10">
        <v>3267848</v>
      </c>
      <c r="D79" s="27" t="s">
        <v>1961</v>
      </c>
      <c r="E79" s="12" t="s">
        <v>257</v>
      </c>
      <c r="F79" s="12" t="s">
        <v>254</v>
      </c>
      <c r="G79" s="82">
        <v>45169</v>
      </c>
      <c r="H79" s="83">
        <v>166.21</v>
      </c>
      <c r="I79" s="15" t="s">
        <v>22</v>
      </c>
      <c r="J79" s="84" t="s">
        <v>1963</v>
      </c>
      <c r="K79" s="85">
        <v>19056</v>
      </c>
      <c r="L79" s="86">
        <v>2023003531</v>
      </c>
      <c r="M79" s="59"/>
      <c r="N79" s="60">
        <v>0</v>
      </c>
      <c r="O79" s="87">
        <v>0</v>
      </c>
      <c r="P79" s="88">
        <v>0</v>
      </c>
      <c r="Q79" s="63">
        <v>0</v>
      </c>
      <c r="R79" s="64">
        <v>0</v>
      </c>
      <c r="S79" s="154">
        <v>166.21</v>
      </c>
      <c r="AMG79"/>
      <c r="AMH79"/>
      <c r="AMI79"/>
      <c r="AMJ79"/>
    </row>
    <row r="80" spans="1:1024" s="2" customFormat="1" ht="15" customHeight="1" x14ac:dyDescent="0.25">
      <c r="A80" s="10" t="s">
        <v>1462</v>
      </c>
      <c r="B80" s="81">
        <v>13819</v>
      </c>
      <c r="C80" s="10">
        <v>3267849</v>
      </c>
      <c r="D80" s="27" t="s">
        <v>1961</v>
      </c>
      <c r="E80" s="12" t="s">
        <v>257</v>
      </c>
      <c r="F80" s="12" t="s">
        <v>254</v>
      </c>
      <c r="G80" s="82">
        <v>45169</v>
      </c>
      <c r="H80" s="83">
        <v>166.21</v>
      </c>
      <c r="I80" s="15" t="s">
        <v>22</v>
      </c>
      <c r="J80" s="84" t="s">
        <v>1963</v>
      </c>
      <c r="K80" s="85">
        <v>19056</v>
      </c>
      <c r="L80" s="86">
        <v>2023003531</v>
      </c>
      <c r="M80" s="59"/>
      <c r="N80" s="60">
        <v>0</v>
      </c>
      <c r="O80" s="87">
        <v>0</v>
      </c>
      <c r="P80" s="88">
        <v>0</v>
      </c>
      <c r="Q80" s="63">
        <v>0</v>
      </c>
      <c r="R80" s="64">
        <v>0</v>
      </c>
      <c r="S80" s="154">
        <v>166.21</v>
      </c>
      <c r="AMG80"/>
      <c r="AMH80"/>
      <c r="AMI80"/>
      <c r="AMJ80"/>
    </row>
    <row r="81" spans="1:1024" s="2" customFormat="1" ht="15" customHeight="1" x14ac:dyDescent="0.25">
      <c r="A81" s="10" t="s">
        <v>1462</v>
      </c>
      <c r="B81" s="81">
        <v>13820</v>
      </c>
      <c r="C81" s="10">
        <v>3267850</v>
      </c>
      <c r="D81" s="27" t="s">
        <v>1961</v>
      </c>
      <c r="E81" s="12" t="s">
        <v>257</v>
      </c>
      <c r="F81" s="12" t="s">
        <v>254</v>
      </c>
      <c r="G81" s="82">
        <v>45169</v>
      </c>
      <c r="H81" s="83">
        <v>166.21</v>
      </c>
      <c r="I81" s="15" t="s">
        <v>22</v>
      </c>
      <c r="J81" s="84" t="s">
        <v>1963</v>
      </c>
      <c r="K81" s="85">
        <v>19056</v>
      </c>
      <c r="L81" s="86">
        <v>2023003531</v>
      </c>
      <c r="M81" s="59"/>
      <c r="N81" s="60">
        <v>0</v>
      </c>
      <c r="O81" s="87">
        <v>0</v>
      </c>
      <c r="P81" s="88">
        <v>0</v>
      </c>
      <c r="Q81" s="63">
        <v>0</v>
      </c>
      <c r="R81" s="64">
        <v>0</v>
      </c>
      <c r="S81" s="154">
        <v>166.21</v>
      </c>
      <c r="AMG81"/>
      <c r="AMH81"/>
      <c r="AMI81"/>
      <c r="AMJ81"/>
    </row>
    <row r="82" spans="1:1024" s="2" customFormat="1" ht="15" customHeight="1" x14ac:dyDescent="0.25">
      <c r="A82" s="10" t="s">
        <v>1462</v>
      </c>
      <c r="B82" s="81">
        <v>13821</v>
      </c>
      <c r="C82" s="10">
        <v>3267851</v>
      </c>
      <c r="D82" s="27" t="s">
        <v>1961</v>
      </c>
      <c r="E82" s="12" t="s">
        <v>257</v>
      </c>
      <c r="F82" s="12" t="s">
        <v>254</v>
      </c>
      <c r="G82" s="82">
        <v>45169</v>
      </c>
      <c r="H82" s="83">
        <v>166.21</v>
      </c>
      <c r="I82" s="15" t="s">
        <v>22</v>
      </c>
      <c r="J82" s="84" t="s">
        <v>1963</v>
      </c>
      <c r="K82" s="85">
        <v>19056</v>
      </c>
      <c r="L82" s="86">
        <v>2023003531</v>
      </c>
      <c r="M82" s="59"/>
      <c r="N82" s="60">
        <v>0</v>
      </c>
      <c r="O82" s="87">
        <v>0</v>
      </c>
      <c r="P82" s="88">
        <v>0</v>
      </c>
      <c r="Q82" s="63">
        <v>0</v>
      </c>
      <c r="R82" s="64">
        <v>0</v>
      </c>
      <c r="S82" s="154">
        <v>166.21</v>
      </c>
      <c r="AMG82"/>
      <c r="AMH82"/>
      <c r="AMI82"/>
      <c r="AMJ82"/>
    </row>
    <row r="83" spans="1:1024" s="2" customFormat="1" ht="15" customHeight="1" x14ac:dyDescent="0.25">
      <c r="A83" s="10" t="s">
        <v>1462</v>
      </c>
      <c r="B83" s="81">
        <v>13822</v>
      </c>
      <c r="C83" s="10">
        <v>3267852</v>
      </c>
      <c r="D83" s="27" t="s">
        <v>1961</v>
      </c>
      <c r="E83" s="12" t="s">
        <v>257</v>
      </c>
      <c r="F83" s="12" t="s">
        <v>254</v>
      </c>
      <c r="G83" s="82">
        <v>45169</v>
      </c>
      <c r="H83" s="83">
        <v>166.21</v>
      </c>
      <c r="I83" s="15" t="s">
        <v>22</v>
      </c>
      <c r="J83" s="84" t="s">
        <v>1963</v>
      </c>
      <c r="K83" s="85">
        <v>19056</v>
      </c>
      <c r="L83" s="86">
        <v>2023003531</v>
      </c>
      <c r="M83" s="59"/>
      <c r="N83" s="60">
        <v>0</v>
      </c>
      <c r="O83" s="87">
        <v>0</v>
      </c>
      <c r="P83" s="88">
        <v>0</v>
      </c>
      <c r="Q83" s="63">
        <v>0</v>
      </c>
      <c r="R83" s="64">
        <v>0</v>
      </c>
      <c r="S83" s="154">
        <v>166.21</v>
      </c>
      <c r="AMG83"/>
      <c r="AMH83"/>
      <c r="AMI83"/>
      <c r="AMJ83"/>
    </row>
    <row r="84" spans="1:1024" s="2" customFormat="1" ht="15" customHeight="1" x14ac:dyDescent="0.25">
      <c r="A84" s="10" t="s">
        <v>1462</v>
      </c>
      <c r="B84" s="81">
        <v>13823</v>
      </c>
      <c r="C84" s="10">
        <v>3267853</v>
      </c>
      <c r="D84" s="27" t="s">
        <v>1961</v>
      </c>
      <c r="E84" s="12" t="s">
        <v>257</v>
      </c>
      <c r="F84" s="12" t="s">
        <v>254</v>
      </c>
      <c r="G84" s="82">
        <v>45169</v>
      </c>
      <c r="H84" s="83">
        <v>166.21</v>
      </c>
      <c r="I84" s="15" t="s">
        <v>22</v>
      </c>
      <c r="J84" s="84" t="s">
        <v>1963</v>
      </c>
      <c r="K84" s="85">
        <v>19056</v>
      </c>
      <c r="L84" s="86">
        <v>2023003531</v>
      </c>
      <c r="M84" s="59"/>
      <c r="N84" s="60">
        <v>0</v>
      </c>
      <c r="O84" s="87">
        <v>0</v>
      </c>
      <c r="P84" s="88">
        <v>0</v>
      </c>
      <c r="Q84" s="63">
        <v>0</v>
      </c>
      <c r="R84" s="64">
        <v>0</v>
      </c>
      <c r="S84" s="154">
        <v>166.21</v>
      </c>
      <c r="AMG84"/>
      <c r="AMH84"/>
      <c r="AMI84"/>
      <c r="AMJ84"/>
    </row>
    <row r="85" spans="1:1024" s="2" customFormat="1" ht="15" customHeight="1" x14ac:dyDescent="0.25">
      <c r="A85" s="10" t="s">
        <v>1462</v>
      </c>
      <c r="B85" s="81">
        <v>13824</v>
      </c>
      <c r="C85" s="10">
        <v>3267854</v>
      </c>
      <c r="D85" s="27" t="s">
        <v>1961</v>
      </c>
      <c r="E85" s="12" t="s">
        <v>257</v>
      </c>
      <c r="F85" s="12" t="s">
        <v>254</v>
      </c>
      <c r="G85" s="82">
        <v>45169</v>
      </c>
      <c r="H85" s="83">
        <v>166.21</v>
      </c>
      <c r="I85" s="15" t="s">
        <v>22</v>
      </c>
      <c r="J85" s="84" t="s">
        <v>1963</v>
      </c>
      <c r="K85" s="85">
        <v>19056</v>
      </c>
      <c r="L85" s="86">
        <v>2023003531</v>
      </c>
      <c r="M85" s="59"/>
      <c r="N85" s="60">
        <v>0</v>
      </c>
      <c r="O85" s="87">
        <v>0</v>
      </c>
      <c r="P85" s="88">
        <v>0</v>
      </c>
      <c r="Q85" s="63">
        <v>0</v>
      </c>
      <c r="R85" s="64">
        <v>0</v>
      </c>
      <c r="S85" s="154">
        <v>166.21</v>
      </c>
      <c r="AMG85"/>
      <c r="AMH85"/>
      <c r="AMI85"/>
      <c r="AMJ85"/>
    </row>
    <row r="86" spans="1:1024" s="2" customFormat="1" ht="15" customHeight="1" x14ac:dyDescent="0.25">
      <c r="A86" s="10" t="s">
        <v>1462</v>
      </c>
      <c r="B86" s="81">
        <v>13825</v>
      </c>
      <c r="C86" s="10">
        <v>3267855</v>
      </c>
      <c r="D86" s="27" t="s">
        <v>1961</v>
      </c>
      <c r="E86" s="12" t="s">
        <v>257</v>
      </c>
      <c r="F86" s="12" t="s">
        <v>254</v>
      </c>
      <c r="G86" s="82">
        <v>45169</v>
      </c>
      <c r="H86" s="83">
        <v>166.21</v>
      </c>
      <c r="I86" s="15" t="s">
        <v>22</v>
      </c>
      <c r="J86" s="84" t="s">
        <v>1963</v>
      </c>
      <c r="K86" s="85">
        <v>19056</v>
      </c>
      <c r="L86" s="86">
        <v>2023003531</v>
      </c>
      <c r="M86" s="59"/>
      <c r="N86" s="60">
        <v>0</v>
      </c>
      <c r="O86" s="87">
        <v>0</v>
      </c>
      <c r="P86" s="88">
        <v>0</v>
      </c>
      <c r="Q86" s="63">
        <v>0</v>
      </c>
      <c r="R86" s="64">
        <v>0</v>
      </c>
      <c r="S86" s="154">
        <v>166.21</v>
      </c>
      <c r="AMG86"/>
      <c r="AMH86"/>
      <c r="AMI86"/>
      <c r="AMJ86"/>
    </row>
    <row r="87" spans="1:1024" s="2" customFormat="1" ht="15" customHeight="1" x14ac:dyDescent="0.25">
      <c r="A87" s="10" t="s">
        <v>1462</v>
      </c>
      <c r="B87" s="81">
        <v>13826</v>
      </c>
      <c r="C87" s="10">
        <v>3267856</v>
      </c>
      <c r="D87" s="27" t="s">
        <v>1961</v>
      </c>
      <c r="E87" s="12" t="s">
        <v>257</v>
      </c>
      <c r="F87" s="12" t="s">
        <v>254</v>
      </c>
      <c r="G87" s="82">
        <v>45169</v>
      </c>
      <c r="H87" s="83">
        <v>166.21</v>
      </c>
      <c r="I87" s="15" t="s">
        <v>22</v>
      </c>
      <c r="J87" s="84" t="s">
        <v>1963</v>
      </c>
      <c r="K87" s="85">
        <v>19056</v>
      </c>
      <c r="L87" s="86">
        <v>2023003531</v>
      </c>
      <c r="M87" s="59"/>
      <c r="N87" s="60">
        <v>0</v>
      </c>
      <c r="O87" s="87">
        <v>0</v>
      </c>
      <c r="P87" s="88">
        <v>0</v>
      </c>
      <c r="Q87" s="63">
        <v>0</v>
      </c>
      <c r="R87" s="64">
        <v>0</v>
      </c>
      <c r="S87" s="154">
        <v>166.21</v>
      </c>
      <c r="AMG87"/>
      <c r="AMH87"/>
      <c r="AMI87"/>
      <c r="AMJ87"/>
    </row>
    <row r="88" spans="1:1024" s="2" customFormat="1" ht="15" customHeight="1" x14ac:dyDescent="0.25">
      <c r="A88" s="10" t="s">
        <v>1462</v>
      </c>
      <c r="B88" s="81">
        <v>13827</v>
      </c>
      <c r="C88" s="10">
        <v>3267857</v>
      </c>
      <c r="D88" s="27" t="s">
        <v>1961</v>
      </c>
      <c r="E88" s="12" t="s">
        <v>257</v>
      </c>
      <c r="F88" s="12" t="s">
        <v>254</v>
      </c>
      <c r="G88" s="82">
        <v>45169</v>
      </c>
      <c r="H88" s="83">
        <v>166.21</v>
      </c>
      <c r="I88" s="15" t="s">
        <v>22</v>
      </c>
      <c r="J88" s="84" t="s">
        <v>1963</v>
      </c>
      <c r="K88" s="85">
        <v>19056</v>
      </c>
      <c r="L88" s="86">
        <v>2023003531</v>
      </c>
      <c r="M88" s="59"/>
      <c r="N88" s="60">
        <v>0</v>
      </c>
      <c r="O88" s="87">
        <v>0</v>
      </c>
      <c r="P88" s="88">
        <v>0</v>
      </c>
      <c r="Q88" s="63">
        <v>0</v>
      </c>
      <c r="R88" s="64">
        <v>0</v>
      </c>
      <c r="S88" s="154">
        <v>166.21</v>
      </c>
      <c r="AMG88"/>
      <c r="AMH88"/>
      <c r="AMI88"/>
      <c r="AMJ88"/>
    </row>
    <row r="89" spans="1:1024" s="2" customFormat="1" ht="15" customHeight="1" x14ac:dyDescent="0.25">
      <c r="A89" s="10" t="s">
        <v>1462</v>
      </c>
      <c r="B89" s="81">
        <v>13828</v>
      </c>
      <c r="C89" s="10">
        <v>3267858</v>
      </c>
      <c r="D89" s="27" t="s">
        <v>1961</v>
      </c>
      <c r="E89" s="12" t="s">
        <v>257</v>
      </c>
      <c r="F89" s="12" t="s">
        <v>254</v>
      </c>
      <c r="G89" s="82">
        <v>45169</v>
      </c>
      <c r="H89" s="83">
        <v>166.21</v>
      </c>
      <c r="I89" s="15" t="s">
        <v>22</v>
      </c>
      <c r="J89" s="84" t="s">
        <v>1963</v>
      </c>
      <c r="K89" s="85">
        <v>19056</v>
      </c>
      <c r="L89" s="86">
        <v>2023003531</v>
      </c>
      <c r="M89" s="59"/>
      <c r="N89" s="60">
        <v>0</v>
      </c>
      <c r="O89" s="87">
        <v>0</v>
      </c>
      <c r="P89" s="88">
        <v>0</v>
      </c>
      <c r="Q89" s="63">
        <v>0</v>
      </c>
      <c r="R89" s="64">
        <v>0</v>
      </c>
      <c r="S89" s="154">
        <v>166.21</v>
      </c>
      <c r="AMG89"/>
      <c r="AMH89"/>
      <c r="AMI89"/>
      <c r="AMJ89"/>
    </row>
    <row r="90" spans="1:1024" s="2" customFormat="1" ht="15" customHeight="1" x14ac:dyDescent="0.25">
      <c r="A90" s="10" t="s">
        <v>1462</v>
      </c>
      <c r="B90" s="81">
        <v>13829</v>
      </c>
      <c r="C90" s="10">
        <v>3267859</v>
      </c>
      <c r="D90" s="27" t="s">
        <v>1961</v>
      </c>
      <c r="E90" s="12" t="s">
        <v>257</v>
      </c>
      <c r="F90" s="12" t="s">
        <v>254</v>
      </c>
      <c r="G90" s="82">
        <v>45169</v>
      </c>
      <c r="H90" s="83">
        <v>166.21</v>
      </c>
      <c r="I90" s="15" t="s">
        <v>22</v>
      </c>
      <c r="J90" s="84" t="s">
        <v>1963</v>
      </c>
      <c r="K90" s="85">
        <v>19056</v>
      </c>
      <c r="L90" s="86">
        <v>2023003531</v>
      </c>
      <c r="M90" s="59"/>
      <c r="N90" s="60">
        <v>0</v>
      </c>
      <c r="O90" s="87">
        <v>0</v>
      </c>
      <c r="P90" s="88">
        <v>0</v>
      </c>
      <c r="Q90" s="63">
        <v>0</v>
      </c>
      <c r="R90" s="64">
        <v>0</v>
      </c>
      <c r="S90" s="154">
        <v>166.21</v>
      </c>
      <c r="AMG90"/>
      <c r="AMH90"/>
      <c r="AMI90"/>
      <c r="AMJ90"/>
    </row>
    <row r="91" spans="1:1024" s="2" customFormat="1" ht="15" customHeight="1" x14ac:dyDescent="0.25">
      <c r="A91" s="10" t="s">
        <v>1462</v>
      </c>
      <c r="B91" s="81">
        <v>13830</v>
      </c>
      <c r="C91" s="10">
        <v>3267860</v>
      </c>
      <c r="D91" s="27" t="s">
        <v>1961</v>
      </c>
      <c r="E91" s="12" t="s">
        <v>257</v>
      </c>
      <c r="F91" s="12" t="s">
        <v>254</v>
      </c>
      <c r="G91" s="82">
        <v>45169</v>
      </c>
      <c r="H91" s="83">
        <v>166.21</v>
      </c>
      <c r="I91" s="15" t="s">
        <v>22</v>
      </c>
      <c r="J91" s="84" t="s">
        <v>1963</v>
      </c>
      <c r="K91" s="85">
        <v>19056</v>
      </c>
      <c r="L91" s="86">
        <v>2023003531</v>
      </c>
      <c r="M91" s="59"/>
      <c r="N91" s="60">
        <v>0</v>
      </c>
      <c r="O91" s="87">
        <v>0</v>
      </c>
      <c r="P91" s="88">
        <v>0</v>
      </c>
      <c r="Q91" s="63">
        <v>0</v>
      </c>
      <c r="R91" s="64">
        <v>0</v>
      </c>
      <c r="S91" s="154">
        <v>166.21</v>
      </c>
      <c r="AMG91"/>
      <c r="AMH91"/>
      <c r="AMI91"/>
      <c r="AMJ91"/>
    </row>
    <row r="92" spans="1:1024" s="2" customFormat="1" ht="15" customHeight="1" x14ac:dyDescent="0.25">
      <c r="A92" s="10" t="s">
        <v>1462</v>
      </c>
      <c r="B92" s="81">
        <v>13831</v>
      </c>
      <c r="C92" s="10">
        <v>3267861</v>
      </c>
      <c r="D92" s="27" t="s">
        <v>1961</v>
      </c>
      <c r="E92" s="12" t="s">
        <v>257</v>
      </c>
      <c r="F92" s="12" t="s">
        <v>254</v>
      </c>
      <c r="G92" s="82">
        <v>45169</v>
      </c>
      <c r="H92" s="83">
        <v>166.21</v>
      </c>
      <c r="I92" s="15" t="s">
        <v>22</v>
      </c>
      <c r="J92" s="84" t="s">
        <v>1963</v>
      </c>
      <c r="K92" s="85">
        <v>19056</v>
      </c>
      <c r="L92" s="86">
        <v>2023003531</v>
      </c>
      <c r="M92" s="59"/>
      <c r="N92" s="60">
        <v>0</v>
      </c>
      <c r="O92" s="87">
        <v>0</v>
      </c>
      <c r="P92" s="88">
        <v>0</v>
      </c>
      <c r="Q92" s="63">
        <v>0</v>
      </c>
      <c r="R92" s="64">
        <v>0</v>
      </c>
      <c r="S92" s="154">
        <v>166.21</v>
      </c>
      <c r="AMG92"/>
      <c r="AMH92"/>
      <c r="AMI92"/>
      <c r="AMJ92"/>
    </row>
    <row r="93" spans="1:1024" s="2" customFormat="1" ht="15" customHeight="1" x14ac:dyDescent="0.25">
      <c r="A93" s="10" t="s">
        <v>1462</v>
      </c>
      <c r="B93" s="81">
        <v>13832</v>
      </c>
      <c r="C93" s="10">
        <v>3267862</v>
      </c>
      <c r="D93" s="27" t="s">
        <v>1961</v>
      </c>
      <c r="E93" s="12" t="s">
        <v>257</v>
      </c>
      <c r="F93" s="12" t="s">
        <v>254</v>
      </c>
      <c r="G93" s="82">
        <v>45169</v>
      </c>
      <c r="H93" s="83">
        <v>166.21</v>
      </c>
      <c r="I93" s="15" t="s">
        <v>22</v>
      </c>
      <c r="J93" s="84" t="s">
        <v>1963</v>
      </c>
      <c r="K93" s="85">
        <v>19056</v>
      </c>
      <c r="L93" s="86">
        <v>2023003531</v>
      </c>
      <c r="M93" s="59"/>
      <c r="N93" s="60">
        <v>0</v>
      </c>
      <c r="O93" s="87">
        <v>0</v>
      </c>
      <c r="P93" s="88">
        <v>0</v>
      </c>
      <c r="Q93" s="63">
        <v>0</v>
      </c>
      <c r="R93" s="64">
        <v>0</v>
      </c>
      <c r="S93" s="154">
        <v>166.21</v>
      </c>
      <c r="AMG93"/>
      <c r="AMH93"/>
      <c r="AMI93"/>
      <c r="AMJ93"/>
    </row>
    <row r="94" spans="1:1024" s="2" customFormat="1" ht="15" customHeight="1" x14ac:dyDescent="0.25">
      <c r="A94" s="10" t="s">
        <v>1462</v>
      </c>
      <c r="B94" s="81">
        <v>13833</v>
      </c>
      <c r="C94" s="10">
        <v>3267863</v>
      </c>
      <c r="D94" s="27" t="s">
        <v>1961</v>
      </c>
      <c r="E94" s="12" t="s">
        <v>257</v>
      </c>
      <c r="F94" s="12" t="s">
        <v>254</v>
      </c>
      <c r="G94" s="82">
        <v>45169</v>
      </c>
      <c r="H94" s="83">
        <v>166.21</v>
      </c>
      <c r="I94" s="15" t="s">
        <v>22</v>
      </c>
      <c r="J94" s="84" t="s">
        <v>1963</v>
      </c>
      <c r="K94" s="85">
        <v>19056</v>
      </c>
      <c r="L94" s="86">
        <v>2023003531</v>
      </c>
      <c r="M94" s="59"/>
      <c r="N94" s="60">
        <v>0</v>
      </c>
      <c r="O94" s="87">
        <v>0</v>
      </c>
      <c r="P94" s="88">
        <v>0</v>
      </c>
      <c r="Q94" s="63">
        <v>0</v>
      </c>
      <c r="R94" s="64">
        <v>0</v>
      </c>
      <c r="S94" s="154">
        <v>166.21</v>
      </c>
      <c r="AMG94"/>
      <c r="AMH94"/>
      <c r="AMI94"/>
      <c r="AMJ94"/>
    </row>
    <row r="95" spans="1:1024" s="2" customFormat="1" ht="15" customHeight="1" x14ac:dyDescent="0.25">
      <c r="A95" s="10" t="s">
        <v>1462</v>
      </c>
      <c r="B95" s="81">
        <v>13834</v>
      </c>
      <c r="C95" s="10">
        <v>3267864</v>
      </c>
      <c r="D95" s="27" t="s">
        <v>1961</v>
      </c>
      <c r="E95" s="12" t="s">
        <v>257</v>
      </c>
      <c r="F95" s="12" t="s">
        <v>254</v>
      </c>
      <c r="G95" s="82">
        <v>45169</v>
      </c>
      <c r="H95" s="83">
        <v>166.21</v>
      </c>
      <c r="I95" s="15" t="s">
        <v>22</v>
      </c>
      <c r="J95" s="84" t="s">
        <v>1963</v>
      </c>
      <c r="K95" s="85">
        <v>19056</v>
      </c>
      <c r="L95" s="86">
        <v>2023003531</v>
      </c>
      <c r="M95" s="59"/>
      <c r="N95" s="60">
        <v>0</v>
      </c>
      <c r="O95" s="87">
        <v>0</v>
      </c>
      <c r="P95" s="88">
        <v>0</v>
      </c>
      <c r="Q95" s="63">
        <v>0</v>
      </c>
      <c r="R95" s="64">
        <v>0</v>
      </c>
      <c r="S95" s="154">
        <v>166.21</v>
      </c>
      <c r="AMG95"/>
      <c r="AMH95"/>
      <c r="AMI95"/>
      <c r="AMJ95"/>
    </row>
    <row r="96" spans="1:1024" s="2" customFormat="1" ht="15" customHeight="1" x14ac:dyDescent="0.25">
      <c r="A96" s="10" t="s">
        <v>1462</v>
      </c>
      <c r="B96" s="81">
        <v>13835</v>
      </c>
      <c r="C96" s="10">
        <v>3267865</v>
      </c>
      <c r="D96" s="27" t="s">
        <v>1961</v>
      </c>
      <c r="E96" s="12" t="s">
        <v>257</v>
      </c>
      <c r="F96" s="12" t="s">
        <v>254</v>
      </c>
      <c r="G96" s="82">
        <v>45169</v>
      </c>
      <c r="H96" s="83">
        <v>166.21</v>
      </c>
      <c r="I96" s="15" t="s">
        <v>22</v>
      </c>
      <c r="J96" s="84" t="s">
        <v>1963</v>
      </c>
      <c r="K96" s="85">
        <v>19056</v>
      </c>
      <c r="L96" s="86">
        <v>2023003531</v>
      </c>
      <c r="M96" s="59"/>
      <c r="N96" s="60">
        <v>0</v>
      </c>
      <c r="O96" s="87">
        <v>0</v>
      </c>
      <c r="P96" s="88">
        <v>0</v>
      </c>
      <c r="Q96" s="63">
        <v>0</v>
      </c>
      <c r="R96" s="64">
        <v>0</v>
      </c>
      <c r="S96" s="154">
        <v>166.21</v>
      </c>
      <c r="AMG96"/>
      <c r="AMH96"/>
      <c r="AMI96"/>
      <c r="AMJ96"/>
    </row>
    <row r="97" spans="1:1024" s="2" customFormat="1" ht="15" customHeight="1" x14ac:dyDescent="0.25">
      <c r="A97" s="10" t="s">
        <v>1462</v>
      </c>
      <c r="B97" s="81">
        <v>13836</v>
      </c>
      <c r="C97" s="10">
        <v>3267866</v>
      </c>
      <c r="D97" s="27" t="s">
        <v>1961</v>
      </c>
      <c r="E97" s="12" t="s">
        <v>257</v>
      </c>
      <c r="F97" s="12" t="s">
        <v>254</v>
      </c>
      <c r="G97" s="82">
        <v>45169</v>
      </c>
      <c r="H97" s="83">
        <v>166.21</v>
      </c>
      <c r="I97" s="15" t="s">
        <v>22</v>
      </c>
      <c r="J97" s="84" t="s">
        <v>1963</v>
      </c>
      <c r="K97" s="85">
        <v>19056</v>
      </c>
      <c r="L97" s="86">
        <v>2023003531</v>
      </c>
      <c r="M97" s="59"/>
      <c r="N97" s="60">
        <v>0</v>
      </c>
      <c r="O97" s="87">
        <v>0</v>
      </c>
      <c r="P97" s="88">
        <v>0</v>
      </c>
      <c r="Q97" s="63">
        <v>0</v>
      </c>
      <c r="R97" s="64">
        <v>0</v>
      </c>
      <c r="S97" s="154">
        <v>166.21</v>
      </c>
      <c r="AMG97"/>
      <c r="AMH97"/>
      <c r="AMI97"/>
      <c r="AMJ97"/>
    </row>
    <row r="98" spans="1:1024" s="2" customFormat="1" ht="15" customHeight="1" x14ac:dyDescent="0.25">
      <c r="A98" s="10" t="s">
        <v>1462</v>
      </c>
      <c r="B98" s="81">
        <v>13837</v>
      </c>
      <c r="C98" s="10">
        <v>3267867</v>
      </c>
      <c r="D98" s="27" t="s">
        <v>1961</v>
      </c>
      <c r="E98" s="12" t="s">
        <v>257</v>
      </c>
      <c r="F98" s="12" t="s">
        <v>254</v>
      </c>
      <c r="G98" s="82">
        <v>45169</v>
      </c>
      <c r="H98" s="83">
        <v>166.21</v>
      </c>
      <c r="I98" s="15" t="s">
        <v>22</v>
      </c>
      <c r="J98" s="84" t="s">
        <v>1963</v>
      </c>
      <c r="K98" s="85">
        <v>19056</v>
      </c>
      <c r="L98" s="86">
        <v>2023003531</v>
      </c>
      <c r="M98" s="59"/>
      <c r="N98" s="60">
        <v>0</v>
      </c>
      <c r="O98" s="87">
        <v>0</v>
      </c>
      <c r="P98" s="88">
        <v>0</v>
      </c>
      <c r="Q98" s="63">
        <v>0</v>
      </c>
      <c r="R98" s="64">
        <v>0</v>
      </c>
      <c r="S98" s="154">
        <v>166.21</v>
      </c>
      <c r="AMG98"/>
      <c r="AMH98"/>
      <c r="AMI98"/>
      <c r="AMJ98"/>
    </row>
    <row r="99" spans="1:1024" s="2" customFormat="1" ht="15" customHeight="1" x14ac:dyDescent="0.25">
      <c r="A99" s="10" t="s">
        <v>1462</v>
      </c>
      <c r="B99" s="81">
        <v>13838</v>
      </c>
      <c r="C99" s="10">
        <v>3267868</v>
      </c>
      <c r="D99" s="27" t="s">
        <v>1961</v>
      </c>
      <c r="E99" s="12" t="s">
        <v>257</v>
      </c>
      <c r="F99" s="12" t="s">
        <v>254</v>
      </c>
      <c r="G99" s="82">
        <v>45169</v>
      </c>
      <c r="H99" s="83">
        <v>166.21</v>
      </c>
      <c r="I99" s="15" t="s">
        <v>22</v>
      </c>
      <c r="J99" s="84" t="s">
        <v>1963</v>
      </c>
      <c r="K99" s="85">
        <v>19056</v>
      </c>
      <c r="L99" s="86">
        <v>2023003531</v>
      </c>
      <c r="M99" s="59"/>
      <c r="N99" s="60">
        <v>0</v>
      </c>
      <c r="O99" s="87">
        <v>0</v>
      </c>
      <c r="P99" s="88">
        <v>0</v>
      </c>
      <c r="Q99" s="63">
        <v>0</v>
      </c>
      <c r="R99" s="64">
        <v>0</v>
      </c>
      <c r="S99" s="154">
        <v>166.21</v>
      </c>
      <c r="AMG99"/>
      <c r="AMH99"/>
      <c r="AMI99"/>
      <c r="AMJ99"/>
    </row>
    <row r="100" spans="1:1024" s="2" customFormat="1" ht="15" customHeight="1" x14ac:dyDescent="0.25">
      <c r="A100" s="10" t="s">
        <v>1462</v>
      </c>
      <c r="B100" s="81">
        <v>13839</v>
      </c>
      <c r="C100" s="10">
        <v>3267869</v>
      </c>
      <c r="D100" s="27" t="s">
        <v>1961</v>
      </c>
      <c r="E100" s="12" t="s">
        <v>257</v>
      </c>
      <c r="F100" s="12" t="s">
        <v>254</v>
      </c>
      <c r="G100" s="82">
        <v>45169</v>
      </c>
      <c r="H100" s="83">
        <v>166.21</v>
      </c>
      <c r="I100" s="15" t="s">
        <v>22</v>
      </c>
      <c r="J100" s="84" t="s">
        <v>1963</v>
      </c>
      <c r="K100" s="85">
        <v>19056</v>
      </c>
      <c r="L100" s="86">
        <v>2023003531</v>
      </c>
      <c r="M100" s="59"/>
      <c r="N100" s="60">
        <v>0</v>
      </c>
      <c r="O100" s="87">
        <v>0</v>
      </c>
      <c r="P100" s="88">
        <v>0</v>
      </c>
      <c r="Q100" s="63">
        <v>0</v>
      </c>
      <c r="R100" s="64">
        <v>0</v>
      </c>
      <c r="S100" s="154">
        <v>166.21</v>
      </c>
      <c r="AMG100"/>
      <c r="AMH100"/>
      <c r="AMI100"/>
      <c r="AMJ100"/>
    </row>
    <row r="101" spans="1:1024" s="2" customFormat="1" ht="15" customHeight="1" x14ac:dyDescent="0.25">
      <c r="A101" s="10" t="s">
        <v>1462</v>
      </c>
      <c r="B101" s="81">
        <v>13840</v>
      </c>
      <c r="C101" s="10">
        <v>3267870</v>
      </c>
      <c r="D101" s="27" t="s">
        <v>1961</v>
      </c>
      <c r="E101" s="12" t="s">
        <v>257</v>
      </c>
      <c r="F101" s="12" t="s">
        <v>254</v>
      </c>
      <c r="G101" s="82">
        <v>45169</v>
      </c>
      <c r="H101" s="83">
        <v>166.21</v>
      </c>
      <c r="I101" s="15" t="s">
        <v>22</v>
      </c>
      <c r="J101" s="84" t="s">
        <v>1963</v>
      </c>
      <c r="K101" s="85">
        <v>19056</v>
      </c>
      <c r="L101" s="86">
        <v>2023003531</v>
      </c>
      <c r="M101" s="59"/>
      <c r="N101" s="60">
        <v>0</v>
      </c>
      <c r="O101" s="87">
        <v>0</v>
      </c>
      <c r="P101" s="88">
        <v>0</v>
      </c>
      <c r="Q101" s="63">
        <v>0</v>
      </c>
      <c r="R101" s="64">
        <v>0</v>
      </c>
      <c r="S101" s="154">
        <v>166.21</v>
      </c>
      <c r="AMG101"/>
      <c r="AMH101"/>
      <c r="AMI101"/>
      <c r="AMJ101"/>
    </row>
    <row r="102" spans="1:1024" s="2" customFormat="1" ht="15" customHeight="1" x14ac:dyDescent="0.25">
      <c r="A102" s="10" t="s">
        <v>1462</v>
      </c>
      <c r="B102" s="81">
        <v>13841</v>
      </c>
      <c r="C102" s="10">
        <v>3267871</v>
      </c>
      <c r="D102" s="27" t="s">
        <v>1961</v>
      </c>
      <c r="E102" s="12" t="s">
        <v>257</v>
      </c>
      <c r="F102" s="12" t="s">
        <v>254</v>
      </c>
      <c r="G102" s="82">
        <v>45169</v>
      </c>
      <c r="H102" s="83">
        <v>166.21</v>
      </c>
      <c r="I102" s="15" t="s">
        <v>22</v>
      </c>
      <c r="J102" s="84" t="s">
        <v>1963</v>
      </c>
      <c r="K102" s="85">
        <v>19056</v>
      </c>
      <c r="L102" s="86">
        <v>2023003531</v>
      </c>
      <c r="M102" s="59"/>
      <c r="N102" s="60">
        <v>0</v>
      </c>
      <c r="O102" s="87">
        <v>0</v>
      </c>
      <c r="P102" s="88">
        <v>0</v>
      </c>
      <c r="Q102" s="63">
        <v>0</v>
      </c>
      <c r="R102" s="64">
        <v>0</v>
      </c>
      <c r="S102" s="154">
        <v>166.21</v>
      </c>
      <c r="AMG102"/>
      <c r="AMH102"/>
      <c r="AMI102"/>
      <c r="AMJ102"/>
    </row>
    <row r="103" spans="1:1024" s="2" customFormat="1" ht="15" customHeight="1" x14ac:dyDescent="0.25">
      <c r="A103" s="10" t="s">
        <v>1462</v>
      </c>
      <c r="B103" s="81">
        <v>13842</v>
      </c>
      <c r="C103" s="10">
        <v>3267872</v>
      </c>
      <c r="D103" s="27" t="s">
        <v>1961</v>
      </c>
      <c r="E103" s="12" t="s">
        <v>257</v>
      </c>
      <c r="F103" s="12" t="s">
        <v>254</v>
      </c>
      <c r="G103" s="82">
        <v>45169</v>
      </c>
      <c r="H103" s="83">
        <v>166.21</v>
      </c>
      <c r="I103" s="15" t="s">
        <v>22</v>
      </c>
      <c r="J103" s="84" t="s">
        <v>1963</v>
      </c>
      <c r="K103" s="85">
        <v>19056</v>
      </c>
      <c r="L103" s="86">
        <v>2023003531</v>
      </c>
      <c r="M103" s="59"/>
      <c r="N103" s="60">
        <v>0</v>
      </c>
      <c r="O103" s="87">
        <v>0</v>
      </c>
      <c r="P103" s="88">
        <v>0</v>
      </c>
      <c r="Q103" s="63">
        <v>0</v>
      </c>
      <c r="R103" s="64">
        <v>0</v>
      </c>
      <c r="S103" s="154">
        <v>166.21</v>
      </c>
      <c r="AMG103"/>
      <c r="AMH103"/>
      <c r="AMI103"/>
      <c r="AMJ103"/>
    </row>
    <row r="104" spans="1:1024" s="2" customFormat="1" ht="15" customHeight="1" x14ac:dyDescent="0.25">
      <c r="A104" s="10" t="s">
        <v>1462</v>
      </c>
      <c r="B104" s="81">
        <v>13843</v>
      </c>
      <c r="C104" s="10">
        <v>3267873</v>
      </c>
      <c r="D104" s="27" t="s">
        <v>1961</v>
      </c>
      <c r="E104" s="12" t="s">
        <v>257</v>
      </c>
      <c r="F104" s="12" t="s">
        <v>254</v>
      </c>
      <c r="G104" s="82">
        <v>45169</v>
      </c>
      <c r="H104" s="83">
        <v>166.21</v>
      </c>
      <c r="I104" s="15" t="s">
        <v>22</v>
      </c>
      <c r="J104" s="84" t="s">
        <v>1963</v>
      </c>
      <c r="K104" s="85">
        <v>19056</v>
      </c>
      <c r="L104" s="86">
        <v>2023003531</v>
      </c>
      <c r="M104" s="59"/>
      <c r="N104" s="60">
        <v>0</v>
      </c>
      <c r="O104" s="87">
        <v>0</v>
      </c>
      <c r="P104" s="88">
        <v>0</v>
      </c>
      <c r="Q104" s="63">
        <v>0</v>
      </c>
      <c r="R104" s="64">
        <v>0</v>
      </c>
      <c r="S104" s="154">
        <v>166.21</v>
      </c>
      <c r="AMG104"/>
      <c r="AMH104"/>
      <c r="AMI104"/>
      <c r="AMJ104"/>
    </row>
    <row r="105" spans="1:1024" s="2" customFormat="1" ht="15" customHeight="1" x14ac:dyDescent="0.25">
      <c r="A105" s="10" t="s">
        <v>1462</v>
      </c>
      <c r="B105" s="81">
        <v>13844</v>
      </c>
      <c r="C105" s="10">
        <v>3267874</v>
      </c>
      <c r="D105" s="27" t="s">
        <v>1961</v>
      </c>
      <c r="E105" s="12" t="s">
        <v>257</v>
      </c>
      <c r="F105" s="12" t="s">
        <v>254</v>
      </c>
      <c r="G105" s="82">
        <v>45169</v>
      </c>
      <c r="H105" s="83">
        <v>166.21</v>
      </c>
      <c r="I105" s="15" t="s">
        <v>22</v>
      </c>
      <c r="J105" s="84" t="s">
        <v>1963</v>
      </c>
      <c r="K105" s="85">
        <v>19056</v>
      </c>
      <c r="L105" s="86">
        <v>2023003531</v>
      </c>
      <c r="M105" s="59"/>
      <c r="N105" s="60">
        <v>0</v>
      </c>
      <c r="O105" s="87">
        <v>0</v>
      </c>
      <c r="P105" s="88">
        <v>0</v>
      </c>
      <c r="Q105" s="63">
        <v>0</v>
      </c>
      <c r="R105" s="64">
        <v>0</v>
      </c>
      <c r="S105" s="154">
        <v>166.21</v>
      </c>
      <c r="AMG105"/>
      <c r="AMH105"/>
      <c r="AMI105"/>
      <c r="AMJ105"/>
    </row>
    <row r="106" spans="1:1024" s="2" customFormat="1" ht="15" customHeight="1" x14ac:dyDescent="0.25">
      <c r="A106" s="10" t="s">
        <v>1462</v>
      </c>
      <c r="B106" s="81">
        <v>13845</v>
      </c>
      <c r="C106" s="10">
        <v>3267875</v>
      </c>
      <c r="D106" s="27" t="s">
        <v>1961</v>
      </c>
      <c r="E106" s="12" t="s">
        <v>257</v>
      </c>
      <c r="F106" s="12" t="s">
        <v>254</v>
      </c>
      <c r="G106" s="82">
        <v>45169</v>
      </c>
      <c r="H106" s="83">
        <v>166.21</v>
      </c>
      <c r="I106" s="15" t="s">
        <v>22</v>
      </c>
      <c r="J106" s="84" t="s">
        <v>1963</v>
      </c>
      <c r="K106" s="85">
        <v>19056</v>
      </c>
      <c r="L106" s="86">
        <v>2023003531</v>
      </c>
      <c r="M106" s="59"/>
      <c r="N106" s="60">
        <v>0</v>
      </c>
      <c r="O106" s="87">
        <v>0</v>
      </c>
      <c r="P106" s="88">
        <v>0</v>
      </c>
      <c r="Q106" s="63">
        <v>0</v>
      </c>
      <c r="R106" s="64">
        <v>0</v>
      </c>
      <c r="S106" s="154">
        <v>166.21</v>
      </c>
      <c r="AMG106"/>
      <c r="AMH106"/>
      <c r="AMI106"/>
      <c r="AMJ106"/>
    </row>
    <row r="107" spans="1:1024" s="2" customFormat="1" ht="15" customHeight="1" x14ac:dyDescent="0.25">
      <c r="A107" s="10" t="s">
        <v>1462</v>
      </c>
      <c r="B107" s="81">
        <v>13846</v>
      </c>
      <c r="C107" s="10">
        <v>3267876</v>
      </c>
      <c r="D107" s="27" t="s">
        <v>1961</v>
      </c>
      <c r="E107" s="12" t="s">
        <v>257</v>
      </c>
      <c r="F107" s="12" t="s">
        <v>254</v>
      </c>
      <c r="G107" s="82">
        <v>45169</v>
      </c>
      <c r="H107" s="83">
        <v>166.21</v>
      </c>
      <c r="I107" s="15" t="s">
        <v>22</v>
      </c>
      <c r="J107" s="84" t="s">
        <v>1963</v>
      </c>
      <c r="K107" s="85">
        <v>19056</v>
      </c>
      <c r="L107" s="86">
        <v>2023003531</v>
      </c>
      <c r="M107" s="59"/>
      <c r="N107" s="60">
        <v>0</v>
      </c>
      <c r="O107" s="87">
        <v>0</v>
      </c>
      <c r="P107" s="88">
        <v>0</v>
      </c>
      <c r="Q107" s="63">
        <v>0</v>
      </c>
      <c r="R107" s="64">
        <v>0</v>
      </c>
      <c r="S107" s="154">
        <v>166.21</v>
      </c>
      <c r="AMG107"/>
      <c r="AMH107"/>
      <c r="AMI107"/>
      <c r="AMJ107"/>
    </row>
    <row r="108" spans="1:1024" s="2" customFormat="1" ht="15" customHeight="1" x14ac:dyDescent="0.25">
      <c r="A108" s="10" t="s">
        <v>1462</v>
      </c>
      <c r="B108" s="81">
        <v>13847</v>
      </c>
      <c r="C108" s="10">
        <v>3267877</v>
      </c>
      <c r="D108" s="27" t="s">
        <v>1961</v>
      </c>
      <c r="E108" s="12" t="s">
        <v>257</v>
      </c>
      <c r="F108" s="12" t="s">
        <v>254</v>
      </c>
      <c r="G108" s="82">
        <v>45169</v>
      </c>
      <c r="H108" s="83">
        <v>166.21</v>
      </c>
      <c r="I108" s="15" t="s">
        <v>22</v>
      </c>
      <c r="J108" s="84" t="s">
        <v>1963</v>
      </c>
      <c r="K108" s="85">
        <v>19056</v>
      </c>
      <c r="L108" s="86">
        <v>2023003531</v>
      </c>
      <c r="M108" s="59"/>
      <c r="N108" s="60">
        <v>0</v>
      </c>
      <c r="O108" s="87">
        <v>0</v>
      </c>
      <c r="P108" s="88">
        <v>0</v>
      </c>
      <c r="Q108" s="63">
        <v>0</v>
      </c>
      <c r="R108" s="64">
        <v>0</v>
      </c>
      <c r="S108" s="154">
        <v>166.21</v>
      </c>
      <c r="AMG108"/>
      <c r="AMH108"/>
      <c r="AMI108"/>
      <c r="AMJ108"/>
    </row>
    <row r="109" spans="1:1024" s="2" customFormat="1" ht="15" customHeight="1" x14ac:dyDescent="0.25">
      <c r="A109" s="10" t="s">
        <v>1462</v>
      </c>
      <c r="B109" s="81">
        <v>13848</v>
      </c>
      <c r="C109" s="10">
        <v>3267878</v>
      </c>
      <c r="D109" s="27" t="s">
        <v>1961</v>
      </c>
      <c r="E109" s="12" t="s">
        <v>257</v>
      </c>
      <c r="F109" s="12" t="s">
        <v>254</v>
      </c>
      <c r="G109" s="82">
        <v>45169</v>
      </c>
      <c r="H109" s="83">
        <v>166.21</v>
      </c>
      <c r="I109" s="15" t="s">
        <v>22</v>
      </c>
      <c r="J109" s="84" t="s">
        <v>1963</v>
      </c>
      <c r="K109" s="85">
        <v>19056</v>
      </c>
      <c r="L109" s="86">
        <v>2023003531</v>
      </c>
      <c r="M109" s="59"/>
      <c r="N109" s="60">
        <v>0</v>
      </c>
      <c r="O109" s="87">
        <v>0</v>
      </c>
      <c r="P109" s="88">
        <v>0</v>
      </c>
      <c r="Q109" s="63">
        <v>0</v>
      </c>
      <c r="R109" s="64">
        <v>0</v>
      </c>
      <c r="S109" s="154">
        <v>166.21</v>
      </c>
      <c r="AMG109"/>
      <c r="AMH109"/>
      <c r="AMI109"/>
      <c r="AMJ109"/>
    </row>
    <row r="110" spans="1:1024" s="2" customFormat="1" ht="15" customHeight="1" x14ac:dyDescent="0.25">
      <c r="A110" s="10" t="s">
        <v>1462</v>
      </c>
      <c r="B110" s="81">
        <v>13849</v>
      </c>
      <c r="C110" s="10">
        <v>3267879</v>
      </c>
      <c r="D110" s="27" t="s">
        <v>1961</v>
      </c>
      <c r="E110" s="12" t="s">
        <v>257</v>
      </c>
      <c r="F110" s="12" t="s">
        <v>254</v>
      </c>
      <c r="G110" s="82">
        <v>45169</v>
      </c>
      <c r="H110" s="83">
        <v>166.21</v>
      </c>
      <c r="I110" s="15" t="s">
        <v>22</v>
      </c>
      <c r="J110" s="84" t="s">
        <v>1963</v>
      </c>
      <c r="K110" s="85">
        <v>19056</v>
      </c>
      <c r="L110" s="86">
        <v>2023003531</v>
      </c>
      <c r="M110" s="59"/>
      <c r="N110" s="60">
        <v>0</v>
      </c>
      <c r="O110" s="87">
        <v>0</v>
      </c>
      <c r="P110" s="88">
        <v>0</v>
      </c>
      <c r="Q110" s="63">
        <v>0</v>
      </c>
      <c r="R110" s="64">
        <v>0</v>
      </c>
      <c r="S110" s="154">
        <v>166.21</v>
      </c>
      <c r="AMG110"/>
      <c r="AMH110"/>
      <c r="AMI110"/>
      <c r="AMJ110"/>
    </row>
    <row r="111" spans="1:1024" s="2" customFormat="1" ht="15" customHeight="1" x14ac:dyDescent="0.25">
      <c r="A111" s="10" t="s">
        <v>1462</v>
      </c>
      <c r="B111" s="81">
        <v>13850</v>
      </c>
      <c r="C111" s="10">
        <v>3267880</v>
      </c>
      <c r="D111" s="27" t="s">
        <v>1961</v>
      </c>
      <c r="E111" s="12" t="s">
        <v>257</v>
      </c>
      <c r="F111" s="12" t="s">
        <v>254</v>
      </c>
      <c r="G111" s="82">
        <v>45169</v>
      </c>
      <c r="H111" s="83">
        <v>166.21</v>
      </c>
      <c r="I111" s="15" t="s">
        <v>22</v>
      </c>
      <c r="J111" s="84" t="s">
        <v>1963</v>
      </c>
      <c r="K111" s="85">
        <v>19056</v>
      </c>
      <c r="L111" s="86">
        <v>2023003531</v>
      </c>
      <c r="M111" s="59"/>
      <c r="N111" s="60">
        <v>0</v>
      </c>
      <c r="O111" s="87">
        <v>0</v>
      </c>
      <c r="P111" s="88">
        <v>0</v>
      </c>
      <c r="Q111" s="63">
        <v>0</v>
      </c>
      <c r="R111" s="64">
        <v>0</v>
      </c>
      <c r="S111" s="154">
        <v>166.21</v>
      </c>
      <c r="AMG111"/>
      <c r="AMH111"/>
      <c r="AMI111"/>
      <c r="AMJ111"/>
    </row>
    <row r="112" spans="1:1024" s="2" customFormat="1" ht="15" customHeight="1" x14ac:dyDescent="0.25">
      <c r="A112" s="10" t="s">
        <v>1462</v>
      </c>
      <c r="B112" s="81">
        <v>13851</v>
      </c>
      <c r="C112" s="10">
        <v>3267881</v>
      </c>
      <c r="D112" s="27" t="s">
        <v>1961</v>
      </c>
      <c r="E112" s="12" t="s">
        <v>257</v>
      </c>
      <c r="F112" s="12" t="s">
        <v>254</v>
      </c>
      <c r="G112" s="82">
        <v>45169</v>
      </c>
      <c r="H112" s="83">
        <v>166.21</v>
      </c>
      <c r="I112" s="15" t="s">
        <v>22</v>
      </c>
      <c r="J112" s="84" t="s">
        <v>1963</v>
      </c>
      <c r="K112" s="85">
        <v>19056</v>
      </c>
      <c r="L112" s="86">
        <v>2023003531</v>
      </c>
      <c r="M112" s="59"/>
      <c r="N112" s="60">
        <v>0</v>
      </c>
      <c r="O112" s="87">
        <v>0</v>
      </c>
      <c r="P112" s="88">
        <v>0</v>
      </c>
      <c r="Q112" s="63">
        <v>0</v>
      </c>
      <c r="R112" s="64">
        <v>0</v>
      </c>
      <c r="S112" s="154">
        <v>166.21</v>
      </c>
      <c r="AMG112"/>
      <c r="AMH112"/>
      <c r="AMI112"/>
      <c r="AMJ112"/>
    </row>
    <row r="113" spans="1:1024" s="2" customFormat="1" ht="15" customHeight="1" x14ac:dyDescent="0.25">
      <c r="A113" s="10" t="s">
        <v>1462</v>
      </c>
      <c r="B113" s="81">
        <v>13852</v>
      </c>
      <c r="C113" s="10">
        <v>3267882</v>
      </c>
      <c r="D113" s="27" t="s">
        <v>1961</v>
      </c>
      <c r="E113" s="12" t="s">
        <v>257</v>
      </c>
      <c r="F113" s="12" t="s">
        <v>254</v>
      </c>
      <c r="G113" s="82">
        <v>45169</v>
      </c>
      <c r="H113" s="83">
        <v>166.21</v>
      </c>
      <c r="I113" s="15" t="s">
        <v>22</v>
      </c>
      <c r="J113" s="84" t="s">
        <v>1963</v>
      </c>
      <c r="K113" s="85">
        <v>19056</v>
      </c>
      <c r="L113" s="86">
        <v>2023003531</v>
      </c>
      <c r="M113" s="59"/>
      <c r="N113" s="60">
        <v>0</v>
      </c>
      <c r="O113" s="87">
        <v>0</v>
      </c>
      <c r="P113" s="88">
        <v>0</v>
      </c>
      <c r="Q113" s="63">
        <v>0</v>
      </c>
      <c r="R113" s="64">
        <v>0</v>
      </c>
      <c r="S113" s="154">
        <v>166.21</v>
      </c>
      <c r="AMG113"/>
      <c r="AMH113"/>
      <c r="AMI113"/>
      <c r="AMJ113"/>
    </row>
    <row r="114" spans="1:1024" s="2" customFormat="1" ht="15" customHeight="1" x14ac:dyDescent="0.25">
      <c r="A114" s="10" t="s">
        <v>1462</v>
      </c>
      <c r="B114" s="81">
        <v>13853</v>
      </c>
      <c r="C114" s="10">
        <v>3267883</v>
      </c>
      <c r="D114" s="27" t="s">
        <v>1961</v>
      </c>
      <c r="E114" s="12" t="s">
        <v>257</v>
      </c>
      <c r="F114" s="12" t="s">
        <v>254</v>
      </c>
      <c r="G114" s="82">
        <v>45169</v>
      </c>
      <c r="H114" s="83">
        <v>166.21</v>
      </c>
      <c r="I114" s="15" t="s">
        <v>22</v>
      </c>
      <c r="J114" s="84" t="s">
        <v>1963</v>
      </c>
      <c r="K114" s="85">
        <v>19056</v>
      </c>
      <c r="L114" s="86">
        <v>2023003531</v>
      </c>
      <c r="M114" s="59"/>
      <c r="N114" s="60">
        <v>0</v>
      </c>
      <c r="O114" s="87">
        <v>0</v>
      </c>
      <c r="P114" s="88">
        <v>0</v>
      </c>
      <c r="Q114" s="63">
        <v>0</v>
      </c>
      <c r="R114" s="64">
        <v>0</v>
      </c>
      <c r="S114" s="154">
        <v>166.21</v>
      </c>
      <c r="AMG114"/>
      <c r="AMH114"/>
      <c r="AMI114"/>
      <c r="AMJ114"/>
    </row>
    <row r="115" spans="1:1024" s="2" customFormat="1" ht="15" customHeight="1" x14ac:dyDescent="0.25">
      <c r="A115" s="10" t="s">
        <v>1462</v>
      </c>
      <c r="B115" s="81">
        <v>13854</v>
      </c>
      <c r="C115" s="10">
        <v>3267884</v>
      </c>
      <c r="D115" s="27" t="s">
        <v>1961</v>
      </c>
      <c r="E115" s="12" t="s">
        <v>257</v>
      </c>
      <c r="F115" s="12" t="s">
        <v>254</v>
      </c>
      <c r="G115" s="82">
        <v>45169</v>
      </c>
      <c r="H115" s="83">
        <v>166.21</v>
      </c>
      <c r="I115" s="15" t="s">
        <v>22</v>
      </c>
      <c r="J115" s="84" t="s">
        <v>1963</v>
      </c>
      <c r="K115" s="85">
        <v>19056</v>
      </c>
      <c r="L115" s="86">
        <v>2023003531</v>
      </c>
      <c r="M115" s="59"/>
      <c r="N115" s="60">
        <v>0</v>
      </c>
      <c r="O115" s="87">
        <v>0</v>
      </c>
      <c r="P115" s="88">
        <v>0</v>
      </c>
      <c r="Q115" s="63">
        <v>0</v>
      </c>
      <c r="R115" s="64">
        <v>0</v>
      </c>
      <c r="S115" s="154">
        <v>166.21</v>
      </c>
      <c r="AMG115"/>
      <c r="AMH115"/>
      <c r="AMI115"/>
      <c r="AMJ115"/>
    </row>
    <row r="116" spans="1:1024" s="2" customFormat="1" ht="15" customHeight="1" x14ac:dyDescent="0.25">
      <c r="A116" s="10" t="s">
        <v>1462</v>
      </c>
      <c r="B116" s="81">
        <v>13855</v>
      </c>
      <c r="C116" s="10">
        <v>3267885</v>
      </c>
      <c r="D116" s="27" t="s">
        <v>1961</v>
      </c>
      <c r="E116" s="12" t="s">
        <v>257</v>
      </c>
      <c r="F116" s="12" t="s">
        <v>254</v>
      </c>
      <c r="G116" s="82">
        <v>45169</v>
      </c>
      <c r="H116" s="83">
        <v>166.21</v>
      </c>
      <c r="I116" s="15" t="s">
        <v>22</v>
      </c>
      <c r="J116" s="84" t="s">
        <v>1963</v>
      </c>
      <c r="K116" s="85">
        <v>19056</v>
      </c>
      <c r="L116" s="86">
        <v>2023003531</v>
      </c>
      <c r="M116" s="59"/>
      <c r="N116" s="60">
        <v>0</v>
      </c>
      <c r="O116" s="87">
        <v>0</v>
      </c>
      <c r="P116" s="88">
        <v>0</v>
      </c>
      <c r="Q116" s="63">
        <v>0</v>
      </c>
      <c r="R116" s="64">
        <v>0</v>
      </c>
      <c r="S116" s="154">
        <v>166.21</v>
      </c>
      <c r="AMG116"/>
      <c r="AMH116"/>
      <c r="AMI116"/>
      <c r="AMJ116"/>
    </row>
    <row r="117" spans="1:1024" s="2" customFormat="1" ht="15" customHeight="1" x14ac:dyDescent="0.25">
      <c r="A117" s="10" t="s">
        <v>1462</v>
      </c>
      <c r="B117" s="81">
        <v>13856</v>
      </c>
      <c r="C117" s="10">
        <v>3267886</v>
      </c>
      <c r="D117" s="27" t="s">
        <v>1961</v>
      </c>
      <c r="E117" s="12" t="s">
        <v>257</v>
      </c>
      <c r="F117" s="12" t="s">
        <v>254</v>
      </c>
      <c r="G117" s="82">
        <v>45169</v>
      </c>
      <c r="H117" s="83">
        <v>166.21</v>
      </c>
      <c r="I117" s="15" t="s">
        <v>22</v>
      </c>
      <c r="J117" s="84" t="s">
        <v>1963</v>
      </c>
      <c r="K117" s="85">
        <v>19056</v>
      </c>
      <c r="L117" s="86">
        <v>2023003531</v>
      </c>
      <c r="M117" s="59"/>
      <c r="N117" s="60">
        <v>0</v>
      </c>
      <c r="O117" s="87">
        <v>0</v>
      </c>
      <c r="P117" s="88">
        <v>0</v>
      </c>
      <c r="Q117" s="63">
        <v>0</v>
      </c>
      <c r="R117" s="64">
        <v>0</v>
      </c>
      <c r="S117" s="154">
        <v>166.21</v>
      </c>
      <c r="AMG117"/>
      <c r="AMH117"/>
      <c r="AMI117"/>
      <c r="AMJ117"/>
    </row>
    <row r="118" spans="1:1024" s="2" customFormat="1" ht="15" customHeight="1" x14ac:dyDescent="0.25">
      <c r="A118" s="10" t="s">
        <v>1462</v>
      </c>
      <c r="B118" s="81">
        <v>13857</v>
      </c>
      <c r="C118" s="10">
        <v>3267887</v>
      </c>
      <c r="D118" s="27" t="s">
        <v>1961</v>
      </c>
      <c r="E118" s="12" t="s">
        <v>257</v>
      </c>
      <c r="F118" s="12" t="s">
        <v>254</v>
      </c>
      <c r="G118" s="82">
        <v>45169</v>
      </c>
      <c r="H118" s="83">
        <v>166.21</v>
      </c>
      <c r="I118" s="15" t="s">
        <v>22</v>
      </c>
      <c r="J118" s="84" t="s">
        <v>1963</v>
      </c>
      <c r="K118" s="85">
        <v>19056</v>
      </c>
      <c r="L118" s="86">
        <v>2023003531</v>
      </c>
      <c r="M118" s="59"/>
      <c r="N118" s="60">
        <v>0</v>
      </c>
      <c r="O118" s="87">
        <v>0</v>
      </c>
      <c r="P118" s="88">
        <v>0</v>
      </c>
      <c r="Q118" s="63">
        <v>0</v>
      </c>
      <c r="R118" s="64">
        <v>0</v>
      </c>
      <c r="S118" s="154">
        <v>166.21</v>
      </c>
      <c r="AMG118"/>
      <c r="AMH118"/>
      <c r="AMI118"/>
      <c r="AMJ118"/>
    </row>
    <row r="119" spans="1:1024" s="2" customFormat="1" ht="15" customHeight="1" x14ac:dyDescent="0.25">
      <c r="A119" s="10" t="s">
        <v>1462</v>
      </c>
      <c r="B119" s="81">
        <v>13858</v>
      </c>
      <c r="C119" s="10">
        <v>3267888</v>
      </c>
      <c r="D119" s="27" t="s">
        <v>1961</v>
      </c>
      <c r="E119" s="12" t="s">
        <v>257</v>
      </c>
      <c r="F119" s="12" t="s">
        <v>254</v>
      </c>
      <c r="G119" s="82">
        <v>45169</v>
      </c>
      <c r="H119" s="83">
        <v>166.21</v>
      </c>
      <c r="I119" s="15" t="s">
        <v>22</v>
      </c>
      <c r="J119" s="84" t="s">
        <v>1963</v>
      </c>
      <c r="K119" s="85">
        <v>19056</v>
      </c>
      <c r="L119" s="86">
        <v>2023003531</v>
      </c>
      <c r="M119" s="59"/>
      <c r="N119" s="60">
        <v>0</v>
      </c>
      <c r="O119" s="87">
        <v>0</v>
      </c>
      <c r="P119" s="88">
        <v>0</v>
      </c>
      <c r="Q119" s="63">
        <v>0</v>
      </c>
      <c r="R119" s="64">
        <v>0</v>
      </c>
      <c r="S119" s="154">
        <v>166.21</v>
      </c>
      <c r="AMG119"/>
      <c r="AMH119"/>
      <c r="AMI119"/>
      <c r="AMJ119"/>
    </row>
    <row r="120" spans="1:1024" s="2" customFormat="1" ht="15" customHeight="1" x14ac:dyDescent="0.25">
      <c r="A120" s="10" t="s">
        <v>1462</v>
      </c>
      <c r="B120" s="81">
        <v>13859</v>
      </c>
      <c r="C120" s="10">
        <v>3267889</v>
      </c>
      <c r="D120" s="27" t="s">
        <v>1961</v>
      </c>
      <c r="E120" s="12" t="s">
        <v>257</v>
      </c>
      <c r="F120" s="12" t="s">
        <v>254</v>
      </c>
      <c r="G120" s="82">
        <v>45169</v>
      </c>
      <c r="H120" s="83">
        <v>166.21</v>
      </c>
      <c r="I120" s="15" t="s">
        <v>22</v>
      </c>
      <c r="J120" s="84" t="s">
        <v>1963</v>
      </c>
      <c r="K120" s="85">
        <v>19056</v>
      </c>
      <c r="L120" s="86">
        <v>2023003531</v>
      </c>
      <c r="M120" s="59"/>
      <c r="N120" s="60">
        <v>0</v>
      </c>
      <c r="O120" s="87">
        <v>0</v>
      </c>
      <c r="P120" s="88">
        <v>0</v>
      </c>
      <c r="Q120" s="63">
        <v>0</v>
      </c>
      <c r="R120" s="64">
        <v>0</v>
      </c>
      <c r="S120" s="154">
        <v>166.21</v>
      </c>
      <c r="AMG120"/>
      <c r="AMH120"/>
      <c r="AMI120"/>
      <c r="AMJ120"/>
    </row>
  </sheetData>
  <conditionalFormatting sqref="B1 B2:C2 C3:C120">
    <cfRule type="duplicateValues" priority="4"/>
    <cfRule type="duplicateValues" priority="5"/>
  </conditionalFormatting>
  <conditionalFormatting sqref="B11:B120">
    <cfRule type="duplicateValues" priority="9"/>
  </conditionalFormatting>
  <conditionalFormatting sqref="B2:C2 C3:C120">
    <cfRule type="duplicateValues" priority="7"/>
  </conditionalFormatting>
  <conditionalFormatting sqref="C1">
    <cfRule type="duplicateValues" priority="3"/>
  </conditionalFormatting>
  <conditionalFormatting sqref="C2:C120">
    <cfRule type="duplicateValues" priority="6"/>
  </conditionalFormatting>
  <conditionalFormatting sqref="O11:O120">
    <cfRule type="duplicateValues" priority="8"/>
  </conditionalFormatting>
  <conditionalFormatting sqref="S1 Q2:S2 Q3:R10 R11:S120">
    <cfRule type="cellIs" priority="2" operator="lessThan">
      <formula>0</formula>
    </cfRule>
  </conditionalFormatting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2024</vt:lpstr>
      <vt:lpstr>Itens Tombados Manual</vt:lpstr>
      <vt:lpstr>'2024'!_FiltrarBancodeDados</vt:lpstr>
      <vt:lpstr>'2024'!Area_de_impressao</vt:lpstr>
      <vt:lpstr>'2024'!Titulos_de_impressao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mayara.rezende</dc:creator>
  <dc:description/>
  <cp:lastModifiedBy>Marcus Souza</cp:lastModifiedBy>
  <cp:revision>8</cp:revision>
  <cp:lastPrinted>2024-12-31T16:41:53Z</cp:lastPrinted>
  <dcterms:created xsi:type="dcterms:W3CDTF">2024-01-09T19:04:33Z</dcterms:created>
  <dcterms:modified xsi:type="dcterms:W3CDTF">2024-12-31T16:42:28Z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